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pi085\Documents\CI-Review-publish\CI-Review\"/>
    </mc:Choice>
  </mc:AlternateContent>
  <xr:revisionPtr revIDLastSave="0" documentId="13_ncr:1_{EC2A7A5A-B629-4ED3-B2A4-7B8FB43C52D1}" xr6:coauthVersionLast="47" xr6:coauthVersionMax="47" xr10:uidLastSave="{00000000-0000-0000-0000-000000000000}"/>
  <bookViews>
    <workbookView xWindow="-120" yWindow="-120" windowWidth="29040" windowHeight="15840" firstSheet="1" activeTab="8" xr2:uid="{00000000-000D-0000-FFFF-FFFF00000000}"/>
  </bookViews>
  <sheets>
    <sheet name="2_all_summary" sheetId="1" r:id="rId1"/>
    <sheet name="AI - 1" sheetId="2" r:id="rId2"/>
    <sheet name="AI - 2" sheetId="3" r:id="rId3"/>
    <sheet name="AI  - 3" sheetId="4" r:id="rId4"/>
    <sheet name="Kappa" sheetId="5" r:id="rId5"/>
    <sheet name="Kappa-AI-Colab" sheetId="6" r:id="rId6"/>
    <sheet name="Kappa-Human-Colab" sheetId="7" r:id="rId7"/>
    <sheet name="FigureImport" sheetId="9" r:id="rId8"/>
    <sheet name="FigureImport_Colab" sheetId="10" r:id="rId9"/>
  </sheets>
  <definedNames>
    <definedName name="_xlnm._FilterDatabase" localSheetId="0" hidden="1">'2_all_summary'!$A$2:$AH$1100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01" i="7" l="1"/>
  <c r="I1101" i="7"/>
  <c r="H1101" i="7"/>
  <c r="J1100" i="7"/>
  <c r="I1100" i="7"/>
  <c r="H1100" i="7"/>
  <c r="J1099" i="7"/>
  <c r="I1099" i="7"/>
  <c r="H1099" i="7"/>
  <c r="J1098" i="7"/>
  <c r="I1098" i="7"/>
  <c r="H1098" i="7"/>
  <c r="J1097" i="7"/>
  <c r="I1097" i="7"/>
  <c r="H1097" i="7"/>
  <c r="J1096" i="7"/>
  <c r="I1096" i="7"/>
  <c r="H1096" i="7"/>
  <c r="J1095" i="7"/>
  <c r="I1095" i="7"/>
  <c r="H1095" i="7"/>
  <c r="J1094" i="7"/>
  <c r="I1094" i="7"/>
  <c r="H1094" i="7"/>
  <c r="J1093" i="7"/>
  <c r="I1093" i="7"/>
  <c r="H1093" i="7"/>
  <c r="J1092" i="7"/>
  <c r="I1092" i="7"/>
  <c r="H1092" i="7"/>
  <c r="J1091" i="7"/>
  <c r="I1091" i="7"/>
  <c r="H1091" i="7"/>
  <c r="J1090" i="7"/>
  <c r="I1090" i="7"/>
  <c r="H1090" i="7"/>
  <c r="J1089" i="7"/>
  <c r="I1089" i="7"/>
  <c r="H1089" i="7"/>
  <c r="J1088" i="7"/>
  <c r="I1088" i="7"/>
  <c r="H1088" i="7"/>
  <c r="J1087" i="7"/>
  <c r="I1087" i="7"/>
  <c r="H1087" i="7"/>
  <c r="J1086" i="7"/>
  <c r="I1086" i="7"/>
  <c r="H1086" i="7"/>
  <c r="J1085" i="7"/>
  <c r="I1085" i="7"/>
  <c r="H1085" i="7"/>
  <c r="J1084" i="7"/>
  <c r="I1084" i="7"/>
  <c r="H1084" i="7"/>
  <c r="J1083" i="7"/>
  <c r="I1083" i="7"/>
  <c r="H1083" i="7"/>
  <c r="J1082" i="7"/>
  <c r="I1082" i="7"/>
  <c r="H1082" i="7"/>
  <c r="J1081" i="7"/>
  <c r="I1081" i="7"/>
  <c r="H1081" i="7"/>
  <c r="J1080" i="7"/>
  <c r="I1080" i="7"/>
  <c r="H1080" i="7"/>
  <c r="J1079" i="7"/>
  <c r="I1079" i="7"/>
  <c r="H1079" i="7"/>
  <c r="J1078" i="7"/>
  <c r="I1078" i="7"/>
  <c r="H1078" i="7"/>
  <c r="J1077" i="7"/>
  <c r="I1077" i="7"/>
  <c r="H1077" i="7"/>
  <c r="J1076" i="7"/>
  <c r="I1076" i="7"/>
  <c r="H1076" i="7"/>
  <c r="J1075" i="7"/>
  <c r="I1075" i="7"/>
  <c r="H1075" i="7"/>
  <c r="J1074" i="7"/>
  <c r="I1074" i="7"/>
  <c r="H1074" i="7"/>
  <c r="J1073" i="7"/>
  <c r="I1073" i="7"/>
  <c r="H1073" i="7"/>
  <c r="J1072" i="7"/>
  <c r="I1072" i="7"/>
  <c r="H1072" i="7"/>
  <c r="J1071" i="7"/>
  <c r="I1071" i="7"/>
  <c r="H1071" i="7"/>
  <c r="J1070" i="7"/>
  <c r="I1070" i="7"/>
  <c r="H1070" i="7"/>
  <c r="J1069" i="7"/>
  <c r="I1069" i="7"/>
  <c r="H1069" i="7"/>
  <c r="J1068" i="7"/>
  <c r="I1068" i="7"/>
  <c r="H1068" i="7"/>
  <c r="J1067" i="7"/>
  <c r="I1067" i="7"/>
  <c r="H1067" i="7"/>
  <c r="J1066" i="7"/>
  <c r="I1066" i="7"/>
  <c r="H1066" i="7"/>
  <c r="J1065" i="7"/>
  <c r="I1065" i="7"/>
  <c r="H1065" i="7"/>
  <c r="J1064" i="7"/>
  <c r="I1064" i="7"/>
  <c r="H1064" i="7"/>
  <c r="J1063" i="7"/>
  <c r="I1063" i="7"/>
  <c r="H1063" i="7"/>
  <c r="J1062" i="7"/>
  <c r="I1062" i="7"/>
  <c r="H1062" i="7"/>
  <c r="J1061" i="7"/>
  <c r="I1061" i="7"/>
  <c r="H1061" i="7"/>
  <c r="J1060" i="7"/>
  <c r="I1060" i="7"/>
  <c r="H1060" i="7"/>
  <c r="J1059" i="7"/>
  <c r="I1059" i="7"/>
  <c r="H1059" i="7"/>
  <c r="J1058" i="7"/>
  <c r="I1058" i="7"/>
  <c r="H1058" i="7"/>
  <c r="J1057" i="7"/>
  <c r="I1057" i="7"/>
  <c r="H1057" i="7"/>
  <c r="J1056" i="7"/>
  <c r="I1056" i="7"/>
  <c r="H1056" i="7"/>
  <c r="J1055" i="7"/>
  <c r="I1055" i="7"/>
  <c r="H1055" i="7"/>
  <c r="J1054" i="7"/>
  <c r="I1054" i="7"/>
  <c r="H1054" i="7"/>
  <c r="J1053" i="7"/>
  <c r="I1053" i="7"/>
  <c r="H1053" i="7"/>
  <c r="J1052" i="7"/>
  <c r="I1052" i="7"/>
  <c r="H1052" i="7"/>
  <c r="J1051" i="7"/>
  <c r="I1051" i="7"/>
  <c r="H1051" i="7"/>
  <c r="J1050" i="7"/>
  <c r="I1050" i="7"/>
  <c r="H1050" i="7"/>
  <c r="J1049" i="7"/>
  <c r="I1049" i="7"/>
  <c r="H1049" i="7"/>
  <c r="J1048" i="7"/>
  <c r="I1048" i="7"/>
  <c r="H1048" i="7"/>
  <c r="J1047" i="7"/>
  <c r="I1047" i="7"/>
  <c r="H1047" i="7"/>
  <c r="J1046" i="7"/>
  <c r="I1046" i="7"/>
  <c r="H1046" i="7"/>
  <c r="J1045" i="7"/>
  <c r="I1045" i="7"/>
  <c r="H1045" i="7"/>
  <c r="J1044" i="7"/>
  <c r="I1044" i="7"/>
  <c r="H1044" i="7"/>
  <c r="J1043" i="7"/>
  <c r="I1043" i="7"/>
  <c r="H1043" i="7"/>
  <c r="J1042" i="7"/>
  <c r="I1042" i="7"/>
  <c r="H1042" i="7"/>
  <c r="J1041" i="7"/>
  <c r="I1041" i="7"/>
  <c r="H1041" i="7"/>
  <c r="J1040" i="7"/>
  <c r="I1040" i="7"/>
  <c r="H1040" i="7"/>
  <c r="J1039" i="7"/>
  <c r="I1039" i="7"/>
  <c r="H1039" i="7"/>
  <c r="J1038" i="7"/>
  <c r="I1038" i="7"/>
  <c r="H1038" i="7"/>
  <c r="J1037" i="7"/>
  <c r="I1037" i="7"/>
  <c r="H1037" i="7"/>
  <c r="J1036" i="7"/>
  <c r="I1036" i="7"/>
  <c r="H1036" i="7"/>
  <c r="J1035" i="7"/>
  <c r="I1035" i="7"/>
  <c r="H1035" i="7"/>
  <c r="J1034" i="7"/>
  <c r="I1034" i="7"/>
  <c r="H1034" i="7"/>
  <c r="J1033" i="7"/>
  <c r="I1033" i="7"/>
  <c r="H1033" i="7"/>
  <c r="J1032" i="7"/>
  <c r="I1032" i="7"/>
  <c r="H1032" i="7"/>
  <c r="J1031" i="7"/>
  <c r="I1031" i="7"/>
  <c r="H1031" i="7"/>
  <c r="J1030" i="7"/>
  <c r="I1030" i="7"/>
  <c r="H1030" i="7"/>
  <c r="J1029" i="7"/>
  <c r="I1029" i="7"/>
  <c r="H1029" i="7"/>
  <c r="J1028" i="7"/>
  <c r="I1028" i="7"/>
  <c r="H1028" i="7"/>
  <c r="J1027" i="7"/>
  <c r="I1027" i="7"/>
  <c r="H1027" i="7"/>
  <c r="J1026" i="7"/>
  <c r="I1026" i="7"/>
  <c r="H1026" i="7"/>
  <c r="J1025" i="7"/>
  <c r="I1025" i="7"/>
  <c r="H1025" i="7"/>
  <c r="J1024" i="7"/>
  <c r="I1024" i="7"/>
  <c r="H1024" i="7"/>
  <c r="J1023" i="7"/>
  <c r="I1023" i="7"/>
  <c r="H1023" i="7"/>
  <c r="J1022" i="7"/>
  <c r="I1022" i="7"/>
  <c r="H1022" i="7"/>
  <c r="J1021" i="7"/>
  <c r="I1021" i="7"/>
  <c r="H1021" i="7"/>
  <c r="J1020" i="7"/>
  <c r="I1020" i="7"/>
  <c r="H1020" i="7"/>
  <c r="J1019" i="7"/>
  <c r="I1019" i="7"/>
  <c r="H1019" i="7"/>
  <c r="J1018" i="7"/>
  <c r="I1018" i="7"/>
  <c r="H1018" i="7"/>
  <c r="J1017" i="7"/>
  <c r="I1017" i="7"/>
  <c r="H1017" i="7"/>
  <c r="J1016" i="7"/>
  <c r="I1016" i="7"/>
  <c r="H1016" i="7"/>
  <c r="J1015" i="7"/>
  <c r="I1015" i="7"/>
  <c r="H1015" i="7"/>
  <c r="J1014" i="7"/>
  <c r="I1014" i="7"/>
  <c r="H1014" i="7"/>
  <c r="J1013" i="7"/>
  <c r="I1013" i="7"/>
  <c r="H1013" i="7"/>
  <c r="J1012" i="7"/>
  <c r="I1012" i="7"/>
  <c r="H1012" i="7"/>
  <c r="J1011" i="7"/>
  <c r="I1011" i="7"/>
  <c r="H1011" i="7"/>
  <c r="J1010" i="7"/>
  <c r="I1010" i="7"/>
  <c r="H1010" i="7"/>
  <c r="J1009" i="7"/>
  <c r="I1009" i="7"/>
  <c r="H1009" i="7"/>
  <c r="J1008" i="7"/>
  <c r="I1008" i="7"/>
  <c r="H1008" i="7"/>
  <c r="J1007" i="7"/>
  <c r="I1007" i="7"/>
  <c r="H1007" i="7"/>
  <c r="J1006" i="7"/>
  <c r="I1006" i="7"/>
  <c r="H1006" i="7"/>
  <c r="J1005" i="7"/>
  <c r="I1005" i="7"/>
  <c r="H1005" i="7"/>
  <c r="J1004" i="7"/>
  <c r="I1004" i="7"/>
  <c r="H1004" i="7"/>
  <c r="J1003" i="7"/>
  <c r="I1003" i="7"/>
  <c r="H1003" i="7"/>
  <c r="J1002" i="7"/>
  <c r="I1002" i="7"/>
  <c r="H1002" i="7"/>
  <c r="J1001" i="7"/>
  <c r="I1001" i="7"/>
  <c r="H1001" i="7"/>
  <c r="J1000" i="7"/>
  <c r="I1000" i="7"/>
  <c r="H1000" i="7"/>
  <c r="J999" i="7"/>
  <c r="I999" i="7"/>
  <c r="H999" i="7"/>
  <c r="J998" i="7"/>
  <c r="I998" i="7"/>
  <c r="H998" i="7"/>
  <c r="J997" i="7"/>
  <c r="I997" i="7"/>
  <c r="H997" i="7"/>
  <c r="J996" i="7"/>
  <c r="I996" i="7"/>
  <c r="H996" i="7"/>
  <c r="J995" i="7"/>
  <c r="I995" i="7"/>
  <c r="H995" i="7"/>
  <c r="J994" i="7"/>
  <c r="I994" i="7"/>
  <c r="H994" i="7"/>
  <c r="J993" i="7"/>
  <c r="I993" i="7"/>
  <c r="H993" i="7"/>
  <c r="J992" i="7"/>
  <c r="I992" i="7"/>
  <c r="H992" i="7"/>
  <c r="J991" i="7"/>
  <c r="I991" i="7"/>
  <c r="H991" i="7"/>
  <c r="J990" i="7"/>
  <c r="I990" i="7"/>
  <c r="H990" i="7"/>
  <c r="J989" i="7"/>
  <c r="I989" i="7"/>
  <c r="H989" i="7"/>
  <c r="J988" i="7"/>
  <c r="I988" i="7"/>
  <c r="H988" i="7"/>
  <c r="J987" i="7"/>
  <c r="I987" i="7"/>
  <c r="H987" i="7"/>
  <c r="J986" i="7"/>
  <c r="I986" i="7"/>
  <c r="H986" i="7"/>
  <c r="J985" i="7"/>
  <c r="I985" i="7"/>
  <c r="H985" i="7"/>
  <c r="J984" i="7"/>
  <c r="I984" i="7"/>
  <c r="H984" i="7"/>
  <c r="J983" i="7"/>
  <c r="I983" i="7"/>
  <c r="H983" i="7"/>
  <c r="J982" i="7"/>
  <c r="I982" i="7"/>
  <c r="H982" i="7"/>
  <c r="J981" i="7"/>
  <c r="I981" i="7"/>
  <c r="H981" i="7"/>
  <c r="J980" i="7"/>
  <c r="I980" i="7"/>
  <c r="H980" i="7"/>
  <c r="J979" i="7"/>
  <c r="I979" i="7"/>
  <c r="H979" i="7"/>
  <c r="J978" i="7"/>
  <c r="I978" i="7"/>
  <c r="H978" i="7"/>
  <c r="J977" i="7"/>
  <c r="I977" i="7"/>
  <c r="H977" i="7"/>
  <c r="J976" i="7"/>
  <c r="I976" i="7"/>
  <c r="H976" i="7"/>
  <c r="J975" i="7"/>
  <c r="I975" i="7"/>
  <c r="H975" i="7"/>
  <c r="J974" i="7"/>
  <c r="I974" i="7"/>
  <c r="H974" i="7"/>
  <c r="J973" i="7"/>
  <c r="I973" i="7"/>
  <c r="H973" i="7"/>
  <c r="J972" i="7"/>
  <c r="I972" i="7"/>
  <c r="H972" i="7"/>
  <c r="J971" i="7"/>
  <c r="I971" i="7"/>
  <c r="H971" i="7"/>
  <c r="J970" i="7"/>
  <c r="I970" i="7"/>
  <c r="H970" i="7"/>
  <c r="J969" i="7"/>
  <c r="I969" i="7"/>
  <c r="H969" i="7"/>
  <c r="J968" i="7"/>
  <c r="I968" i="7"/>
  <c r="H968" i="7"/>
  <c r="J967" i="7"/>
  <c r="I967" i="7"/>
  <c r="H967" i="7"/>
  <c r="J966" i="7"/>
  <c r="I966" i="7"/>
  <c r="H966" i="7"/>
  <c r="J965" i="7"/>
  <c r="I965" i="7"/>
  <c r="H965" i="7"/>
  <c r="J964" i="7"/>
  <c r="I964" i="7"/>
  <c r="H964" i="7"/>
  <c r="J963" i="7"/>
  <c r="I963" i="7"/>
  <c r="H963" i="7"/>
  <c r="J962" i="7"/>
  <c r="I962" i="7"/>
  <c r="H962" i="7"/>
  <c r="J961" i="7"/>
  <c r="I961" i="7"/>
  <c r="H961" i="7"/>
  <c r="J960" i="7"/>
  <c r="I960" i="7"/>
  <c r="H960" i="7"/>
  <c r="J959" i="7"/>
  <c r="I959" i="7"/>
  <c r="H959" i="7"/>
  <c r="J958" i="7"/>
  <c r="I958" i="7"/>
  <c r="H958" i="7"/>
  <c r="J957" i="7"/>
  <c r="I957" i="7"/>
  <c r="H957" i="7"/>
  <c r="J956" i="7"/>
  <c r="I956" i="7"/>
  <c r="H956" i="7"/>
  <c r="J955" i="7"/>
  <c r="I955" i="7"/>
  <c r="H955" i="7"/>
  <c r="J954" i="7"/>
  <c r="I954" i="7"/>
  <c r="H954" i="7"/>
  <c r="J953" i="7"/>
  <c r="I953" i="7"/>
  <c r="H953" i="7"/>
  <c r="J952" i="7"/>
  <c r="I952" i="7"/>
  <c r="H952" i="7"/>
  <c r="J951" i="7"/>
  <c r="I951" i="7"/>
  <c r="H951" i="7"/>
  <c r="J950" i="7"/>
  <c r="I950" i="7"/>
  <c r="H950" i="7"/>
  <c r="J949" i="7"/>
  <c r="I949" i="7"/>
  <c r="H949" i="7"/>
  <c r="J948" i="7"/>
  <c r="I948" i="7"/>
  <c r="H948" i="7"/>
  <c r="J947" i="7"/>
  <c r="I947" i="7"/>
  <c r="H947" i="7"/>
  <c r="J946" i="7"/>
  <c r="I946" i="7"/>
  <c r="H946" i="7"/>
  <c r="J945" i="7"/>
  <c r="I945" i="7"/>
  <c r="H945" i="7"/>
  <c r="J944" i="7"/>
  <c r="I944" i="7"/>
  <c r="H944" i="7"/>
  <c r="J943" i="7"/>
  <c r="I943" i="7"/>
  <c r="H943" i="7"/>
  <c r="J942" i="7"/>
  <c r="I942" i="7"/>
  <c r="H942" i="7"/>
  <c r="J941" i="7"/>
  <c r="I941" i="7"/>
  <c r="H941" i="7"/>
  <c r="J940" i="7"/>
  <c r="I940" i="7"/>
  <c r="H940" i="7"/>
  <c r="J939" i="7"/>
  <c r="I939" i="7"/>
  <c r="H939" i="7"/>
  <c r="J938" i="7"/>
  <c r="I938" i="7"/>
  <c r="H938" i="7"/>
  <c r="J937" i="7"/>
  <c r="I937" i="7"/>
  <c r="H937" i="7"/>
  <c r="J936" i="7"/>
  <c r="I936" i="7"/>
  <c r="H936" i="7"/>
  <c r="J935" i="7"/>
  <c r="I935" i="7"/>
  <c r="H935" i="7"/>
  <c r="J934" i="7"/>
  <c r="I934" i="7"/>
  <c r="H934" i="7"/>
  <c r="J933" i="7"/>
  <c r="I933" i="7"/>
  <c r="H933" i="7"/>
  <c r="J932" i="7"/>
  <c r="I932" i="7"/>
  <c r="H932" i="7"/>
  <c r="J931" i="7"/>
  <c r="I931" i="7"/>
  <c r="H931" i="7"/>
  <c r="J930" i="7"/>
  <c r="I930" i="7"/>
  <c r="H930" i="7"/>
  <c r="J929" i="7"/>
  <c r="I929" i="7"/>
  <c r="H929" i="7"/>
  <c r="J928" i="7"/>
  <c r="I928" i="7"/>
  <c r="H928" i="7"/>
  <c r="J927" i="7"/>
  <c r="I927" i="7"/>
  <c r="H927" i="7"/>
  <c r="J926" i="7"/>
  <c r="I926" i="7"/>
  <c r="H926" i="7"/>
  <c r="J925" i="7"/>
  <c r="I925" i="7"/>
  <c r="H925" i="7"/>
  <c r="J924" i="7"/>
  <c r="I924" i="7"/>
  <c r="H924" i="7"/>
  <c r="J923" i="7"/>
  <c r="I923" i="7"/>
  <c r="H923" i="7"/>
  <c r="J922" i="7"/>
  <c r="I922" i="7"/>
  <c r="H922" i="7"/>
  <c r="J921" i="7"/>
  <c r="I921" i="7"/>
  <c r="H921" i="7"/>
  <c r="J920" i="7"/>
  <c r="I920" i="7"/>
  <c r="H920" i="7"/>
  <c r="J919" i="7"/>
  <c r="I919" i="7"/>
  <c r="H919" i="7"/>
  <c r="J918" i="7"/>
  <c r="I918" i="7"/>
  <c r="H918" i="7"/>
  <c r="J917" i="7"/>
  <c r="I917" i="7"/>
  <c r="H917" i="7"/>
  <c r="J916" i="7"/>
  <c r="I916" i="7"/>
  <c r="H916" i="7"/>
  <c r="J915" i="7"/>
  <c r="I915" i="7"/>
  <c r="H915" i="7"/>
  <c r="J914" i="7"/>
  <c r="I914" i="7"/>
  <c r="H914" i="7"/>
  <c r="J913" i="7"/>
  <c r="I913" i="7"/>
  <c r="H913" i="7"/>
  <c r="J912" i="7"/>
  <c r="I912" i="7"/>
  <c r="H912" i="7"/>
  <c r="J911" i="7"/>
  <c r="I911" i="7"/>
  <c r="H911" i="7"/>
  <c r="J910" i="7"/>
  <c r="I910" i="7"/>
  <c r="H910" i="7"/>
  <c r="J909" i="7"/>
  <c r="I909" i="7"/>
  <c r="H909" i="7"/>
  <c r="J908" i="7"/>
  <c r="I908" i="7"/>
  <c r="H908" i="7"/>
  <c r="J907" i="7"/>
  <c r="I907" i="7"/>
  <c r="H907" i="7"/>
  <c r="J906" i="7"/>
  <c r="I906" i="7"/>
  <c r="H906" i="7"/>
  <c r="J905" i="7"/>
  <c r="I905" i="7"/>
  <c r="H905" i="7"/>
  <c r="J904" i="7"/>
  <c r="I904" i="7"/>
  <c r="H904" i="7"/>
  <c r="J903" i="7"/>
  <c r="I903" i="7"/>
  <c r="H903" i="7"/>
  <c r="J902" i="7"/>
  <c r="I902" i="7"/>
  <c r="H902" i="7"/>
  <c r="J901" i="7"/>
  <c r="I901" i="7"/>
  <c r="H901" i="7"/>
  <c r="J900" i="7"/>
  <c r="I900" i="7"/>
  <c r="H900" i="7"/>
  <c r="J899" i="7"/>
  <c r="I899" i="7"/>
  <c r="H899" i="7"/>
  <c r="J898" i="7"/>
  <c r="I898" i="7"/>
  <c r="H898" i="7"/>
  <c r="J897" i="7"/>
  <c r="I897" i="7"/>
  <c r="H897" i="7"/>
  <c r="J896" i="7"/>
  <c r="I896" i="7"/>
  <c r="H896" i="7"/>
  <c r="J895" i="7"/>
  <c r="I895" i="7"/>
  <c r="H895" i="7"/>
  <c r="J894" i="7"/>
  <c r="I894" i="7"/>
  <c r="H894" i="7"/>
  <c r="J893" i="7"/>
  <c r="I893" i="7"/>
  <c r="H893" i="7"/>
  <c r="J892" i="7"/>
  <c r="I892" i="7"/>
  <c r="H892" i="7"/>
  <c r="J891" i="7"/>
  <c r="I891" i="7"/>
  <c r="H891" i="7"/>
  <c r="J890" i="7"/>
  <c r="I890" i="7"/>
  <c r="H890" i="7"/>
  <c r="J889" i="7"/>
  <c r="I889" i="7"/>
  <c r="H889" i="7"/>
  <c r="J888" i="7"/>
  <c r="I888" i="7"/>
  <c r="H888" i="7"/>
  <c r="J887" i="7"/>
  <c r="I887" i="7"/>
  <c r="H887" i="7"/>
  <c r="J886" i="7"/>
  <c r="I886" i="7"/>
  <c r="H886" i="7"/>
  <c r="J885" i="7"/>
  <c r="I885" i="7"/>
  <c r="H885" i="7"/>
  <c r="J884" i="7"/>
  <c r="I884" i="7"/>
  <c r="H884" i="7"/>
  <c r="J883" i="7"/>
  <c r="I883" i="7"/>
  <c r="H883" i="7"/>
  <c r="J882" i="7"/>
  <c r="I882" i="7"/>
  <c r="H882" i="7"/>
  <c r="J881" i="7"/>
  <c r="I881" i="7"/>
  <c r="H881" i="7"/>
  <c r="J880" i="7"/>
  <c r="I880" i="7"/>
  <c r="H880" i="7"/>
  <c r="J879" i="7"/>
  <c r="I879" i="7"/>
  <c r="H879" i="7"/>
  <c r="J878" i="7"/>
  <c r="I878" i="7"/>
  <c r="H878" i="7"/>
  <c r="J877" i="7"/>
  <c r="I877" i="7"/>
  <c r="H877" i="7"/>
  <c r="J876" i="7"/>
  <c r="I876" i="7"/>
  <c r="H876" i="7"/>
  <c r="J875" i="7"/>
  <c r="I875" i="7"/>
  <c r="H875" i="7"/>
  <c r="J874" i="7"/>
  <c r="I874" i="7"/>
  <c r="H874" i="7"/>
  <c r="J873" i="7"/>
  <c r="I873" i="7"/>
  <c r="H873" i="7"/>
  <c r="J872" i="7"/>
  <c r="I872" i="7"/>
  <c r="H872" i="7"/>
  <c r="J871" i="7"/>
  <c r="I871" i="7"/>
  <c r="H871" i="7"/>
  <c r="J870" i="7"/>
  <c r="I870" i="7"/>
  <c r="H870" i="7"/>
  <c r="J869" i="7"/>
  <c r="I869" i="7"/>
  <c r="H869" i="7"/>
  <c r="J868" i="7"/>
  <c r="I868" i="7"/>
  <c r="H868" i="7"/>
  <c r="J867" i="7"/>
  <c r="I867" i="7"/>
  <c r="H867" i="7"/>
  <c r="J866" i="7"/>
  <c r="I866" i="7"/>
  <c r="H866" i="7"/>
  <c r="J865" i="7"/>
  <c r="I865" i="7"/>
  <c r="H865" i="7"/>
  <c r="J864" i="7"/>
  <c r="I864" i="7"/>
  <c r="H864" i="7"/>
  <c r="J863" i="7"/>
  <c r="I863" i="7"/>
  <c r="H863" i="7"/>
  <c r="J862" i="7"/>
  <c r="I862" i="7"/>
  <c r="H862" i="7"/>
  <c r="J861" i="7"/>
  <c r="I861" i="7"/>
  <c r="H861" i="7"/>
  <c r="J860" i="7"/>
  <c r="I860" i="7"/>
  <c r="H860" i="7"/>
  <c r="J859" i="7"/>
  <c r="I859" i="7"/>
  <c r="H859" i="7"/>
  <c r="J858" i="7"/>
  <c r="I858" i="7"/>
  <c r="H858" i="7"/>
  <c r="J857" i="7"/>
  <c r="I857" i="7"/>
  <c r="H857" i="7"/>
  <c r="J856" i="7"/>
  <c r="I856" i="7"/>
  <c r="H856" i="7"/>
  <c r="J855" i="7"/>
  <c r="I855" i="7"/>
  <c r="H855" i="7"/>
  <c r="J854" i="7"/>
  <c r="I854" i="7"/>
  <c r="H854" i="7"/>
  <c r="J853" i="7"/>
  <c r="I853" i="7"/>
  <c r="H853" i="7"/>
  <c r="J852" i="7"/>
  <c r="I852" i="7"/>
  <c r="H852" i="7"/>
  <c r="J851" i="7"/>
  <c r="I851" i="7"/>
  <c r="H851" i="7"/>
  <c r="J850" i="7"/>
  <c r="I850" i="7"/>
  <c r="H850" i="7"/>
  <c r="J849" i="7"/>
  <c r="I849" i="7"/>
  <c r="H849" i="7"/>
  <c r="J848" i="7"/>
  <c r="I848" i="7"/>
  <c r="H848" i="7"/>
  <c r="J847" i="7"/>
  <c r="I847" i="7"/>
  <c r="H847" i="7"/>
  <c r="J846" i="7"/>
  <c r="I846" i="7"/>
  <c r="H846" i="7"/>
  <c r="J845" i="7"/>
  <c r="I845" i="7"/>
  <c r="H845" i="7"/>
  <c r="J844" i="7"/>
  <c r="I844" i="7"/>
  <c r="H844" i="7"/>
  <c r="J843" i="7"/>
  <c r="I843" i="7"/>
  <c r="H843" i="7"/>
  <c r="J842" i="7"/>
  <c r="I842" i="7"/>
  <c r="H842" i="7"/>
  <c r="J841" i="7"/>
  <c r="I841" i="7"/>
  <c r="H841" i="7"/>
  <c r="J840" i="7"/>
  <c r="I840" i="7"/>
  <c r="H840" i="7"/>
  <c r="J839" i="7"/>
  <c r="I839" i="7"/>
  <c r="H839" i="7"/>
  <c r="J838" i="7"/>
  <c r="I838" i="7"/>
  <c r="H838" i="7"/>
  <c r="J837" i="7"/>
  <c r="I837" i="7"/>
  <c r="H837" i="7"/>
  <c r="J836" i="7"/>
  <c r="I836" i="7"/>
  <c r="H836" i="7"/>
  <c r="J835" i="7"/>
  <c r="I835" i="7"/>
  <c r="H835" i="7"/>
  <c r="J834" i="7"/>
  <c r="I834" i="7"/>
  <c r="H834" i="7"/>
  <c r="J833" i="7"/>
  <c r="I833" i="7"/>
  <c r="H833" i="7"/>
  <c r="J832" i="7"/>
  <c r="I832" i="7"/>
  <c r="H832" i="7"/>
  <c r="J831" i="7"/>
  <c r="I831" i="7"/>
  <c r="H831" i="7"/>
  <c r="J830" i="7"/>
  <c r="I830" i="7"/>
  <c r="H830" i="7"/>
  <c r="J829" i="7"/>
  <c r="I829" i="7"/>
  <c r="H829" i="7"/>
  <c r="J828" i="7"/>
  <c r="I828" i="7"/>
  <c r="H828" i="7"/>
  <c r="J827" i="7"/>
  <c r="I827" i="7"/>
  <c r="H827" i="7"/>
  <c r="J826" i="7"/>
  <c r="I826" i="7"/>
  <c r="H826" i="7"/>
  <c r="J825" i="7"/>
  <c r="I825" i="7"/>
  <c r="H825" i="7"/>
  <c r="J824" i="7"/>
  <c r="I824" i="7"/>
  <c r="H824" i="7"/>
  <c r="J823" i="7"/>
  <c r="I823" i="7"/>
  <c r="H823" i="7"/>
  <c r="J822" i="7"/>
  <c r="I822" i="7"/>
  <c r="H822" i="7"/>
  <c r="J821" i="7"/>
  <c r="I821" i="7"/>
  <c r="H821" i="7"/>
  <c r="J820" i="7"/>
  <c r="I820" i="7"/>
  <c r="H820" i="7"/>
  <c r="J819" i="7"/>
  <c r="I819" i="7"/>
  <c r="H819" i="7"/>
  <c r="J818" i="7"/>
  <c r="I818" i="7"/>
  <c r="H818" i="7"/>
  <c r="J817" i="7"/>
  <c r="I817" i="7"/>
  <c r="H817" i="7"/>
  <c r="J816" i="7"/>
  <c r="I816" i="7"/>
  <c r="H816" i="7"/>
  <c r="J815" i="7"/>
  <c r="I815" i="7"/>
  <c r="H815" i="7"/>
  <c r="J814" i="7"/>
  <c r="I814" i="7"/>
  <c r="H814" i="7"/>
  <c r="J813" i="7"/>
  <c r="I813" i="7"/>
  <c r="H813" i="7"/>
  <c r="J812" i="7"/>
  <c r="I812" i="7"/>
  <c r="H812" i="7"/>
  <c r="J811" i="7"/>
  <c r="I811" i="7"/>
  <c r="H811" i="7"/>
  <c r="J810" i="7"/>
  <c r="I810" i="7"/>
  <c r="H810" i="7"/>
  <c r="J809" i="7"/>
  <c r="I809" i="7"/>
  <c r="H809" i="7"/>
  <c r="J808" i="7"/>
  <c r="I808" i="7"/>
  <c r="H808" i="7"/>
  <c r="J807" i="7"/>
  <c r="I807" i="7"/>
  <c r="H807" i="7"/>
  <c r="J806" i="7"/>
  <c r="I806" i="7"/>
  <c r="H806" i="7"/>
  <c r="J805" i="7"/>
  <c r="I805" i="7"/>
  <c r="H805" i="7"/>
  <c r="J804" i="7"/>
  <c r="I804" i="7"/>
  <c r="H804" i="7"/>
  <c r="J803" i="7"/>
  <c r="I803" i="7"/>
  <c r="H803" i="7"/>
  <c r="J802" i="7"/>
  <c r="I802" i="7"/>
  <c r="H802" i="7"/>
  <c r="J801" i="7"/>
  <c r="I801" i="7"/>
  <c r="H801" i="7"/>
  <c r="J800" i="7"/>
  <c r="I800" i="7"/>
  <c r="H800" i="7"/>
  <c r="J799" i="7"/>
  <c r="I799" i="7"/>
  <c r="H799" i="7"/>
  <c r="J798" i="7"/>
  <c r="I798" i="7"/>
  <c r="H798" i="7"/>
  <c r="J797" i="7"/>
  <c r="I797" i="7"/>
  <c r="H797" i="7"/>
  <c r="J796" i="7"/>
  <c r="I796" i="7"/>
  <c r="H796" i="7"/>
  <c r="J795" i="7"/>
  <c r="I795" i="7"/>
  <c r="H795" i="7"/>
  <c r="J794" i="7"/>
  <c r="I794" i="7"/>
  <c r="H794" i="7"/>
  <c r="J793" i="7"/>
  <c r="I793" i="7"/>
  <c r="H793" i="7"/>
  <c r="J792" i="7"/>
  <c r="I792" i="7"/>
  <c r="H792" i="7"/>
  <c r="J791" i="7"/>
  <c r="I791" i="7"/>
  <c r="H791" i="7"/>
  <c r="J790" i="7"/>
  <c r="I790" i="7"/>
  <c r="H790" i="7"/>
  <c r="J789" i="7"/>
  <c r="I789" i="7"/>
  <c r="H789" i="7"/>
  <c r="J788" i="7"/>
  <c r="I788" i="7"/>
  <c r="H788" i="7"/>
  <c r="J787" i="7"/>
  <c r="I787" i="7"/>
  <c r="H787" i="7"/>
  <c r="J786" i="7"/>
  <c r="I786" i="7"/>
  <c r="H786" i="7"/>
  <c r="J785" i="7"/>
  <c r="I785" i="7"/>
  <c r="H785" i="7"/>
  <c r="J784" i="7"/>
  <c r="I784" i="7"/>
  <c r="H784" i="7"/>
  <c r="J783" i="7"/>
  <c r="I783" i="7"/>
  <c r="H783" i="7"/>
  <c r="J782" i="7"/>
  <c r="I782" i="7"/>
  <c r="H782" i="7"/>
  <c r="J781" i="7"/>
  <c r="I781" i="7"/>
  <c r="H781" i="7"/>
  <c r="J780" i="7"/>
  <c r="I780" i="7"/>
  <c r="H780" i="7"/>
  <c r="J779" i="7"/>
  <c r="I779" i="7"/>
  <c r="H779" i="7"/>
  <c r="J778" i="7"/>
  <c r="I778" i="7"/>
  <c r="H778" i="7"/>
  <c r="J777" i="7"/>
  <c r="I777" i="7"/>
  <c r="H777" i="7"/>
  <c r="J776" i="7"/>
  <c r="I776" i="7"/>
  <c r="H776" i="7"/>
  <c r="J775" i="7"/>
  <c r="I775" i="7"/>
  <c r="H775" i="7"/>
  <c r="J774" i="7"/>
  <c r="I774" i="7"/>
  <c r="H774" i="7"/>
  <c r="J773" i="7"/>
  <c r="I773" i="7"/>
  <c r="H773" i="7"/>
  <c r="J772" i="7"/>
  <c r="I772" i="7"/>
  <c r="H772" i="7"/>
  <c r="J771" i="7"/>
  <c r="I771" i="7"/>
  <c r="H771" i="7"/>
  <c r="J770" i="7"/>
  <c r="I770" i="7"/>
  <c r="H770" i="7"/>
  <c r="J769" i="7"/>
  <c r="I769" i="7"/>
  <c r="H769" i="7"/>
  <c r="J768" i="7"/>
  <c r="I768" i="7"/>
  <c r="H768" i="7"/>
  <c r="J767" i="7"/>
  <c r="I767" i="7"/>
  <c r="H767" i="7"/>
  <c r="J766" i="7"/>
  <c r="I766" i="7"/>
  <c r="H766" i="7"/>
  <c r="J765" i="7"/>
  <c r="I765" i="7"/>
  <c r="H765" i="7"/>
  <c r="J764" i="7"/>
  <c r="I764" i="7"/>
  <c r="H764" i="7"/>
  <c r="J763" i="7"/>
  <c r="I763" i="7"/>
  <c r="H763" i="7"/>
  <c r="J762" i="7"/>
  <c r="I762" i="7"/>
  <c r="H762" i="7"/>
  <c r="J761" i="7"/>
  <c r="I761" i="7"/>
  <c r="H761" i="7"/>
  <c r="J760" i="7"/>
  <c r="I760" i="7"/>
  <c r="H760" i="7"/>
  <c r="J759" i="7"/>
  <c r="I759" i="7"/>
  <c r="H759" i="7"/>
  <c r="J758" i="7"/>
  <c r="I758" i="7"/>
  <c r="H758" i="7"/>
  <c r="J757" i="7"/>
  <c r="I757" i="7"/>
  <c r="H757" i="7"/>
  <c r="J756" i="7"/>
  <c r="I756" i="7"/>
  <c r="H756" i="7"/>
  <c r="J755" i="7"/>
  <c r="I755" i="7"/>
  <c r="H755" i="7"/>
  <c r="J754" i="7"/>
  <c r="I754" i="7"/>
  <c r="H754" i="7"/>
  <c r="J753" i="7"/>
  <c r="I753" i="7"/>
  <c r="H753" i="7"/>
  <c r="J752" i="7"/>
  <c r="I752" i="7"/>
  <c r="H752" i="7"/>
  <c r="J751" i="7"/>
  <c r="I751" i="7"/>
  <c r="H751" i="7"/>
  <c r="J750" i="7"/>
  <c r="I750" i="7"/>
  <c r="H750" i="7"/>
  <c r="J749" i="7"/>
  <c r="I749" i="7"/>
  <c r="H749" i="7"/>
  <c r="J748" i="7"/>
  <c r="I748" i="7"/>
  <c r="H748" i="7"/>
  <c r="J747" i="7"/>
  <c r="I747" i="7"/>
  <c r="H747" i="7"/>
  <c r="J746" i="7"/>
  <c r="I746" i="7"/>
  <c r="H746" i="7"/>
  <c r="J745" i="7"/>
  <c r="I745" i="7"/>
  <c r="H745" i="7"/>
  <c r="J744" i="7"/>
  <c r="I744" i="7"/>
  <c r="H744" i="7"/>
  <c r="J743" i="7"/>
  <c r="I743" i="7"/>
  <c r="H743" i="7"/>
  <c r="J742" i="7"/>
  <c r="I742" i="7"/>
  <c r="H742" i="7"/>
  <c r="J741" i="7"/>
  <c r="I741" i="7"/>
  <c r="H741" i="7"/>
  <c r="J740" i="7"/>
  <c r="I740" i="7"/>
  <c r="H740" i="7"/>
  <c r="J739" i="7"/>
  <c r="I739" i="7"/>
  <c r="H739" i="7"/>
  <c r="J738" i="7"/>
  <c r="I738" i="7"/>
  <c r="H738" i="7"/>
  <c r="J737" i="7"/>
  <c r="I737" i="7"/>
  <c r="H737" i="7"/>
  <c r="J736" i="7"/>
  <c r="I736" i="7"/>
  <c r="H736" i="7"/>
  <c r="J735" i="7"/>
  <c r="I735" i="7"/>
  <c r="H735" i="7"/>
  <c r="J734" i="7"/>
  <c r="I734" i="7"/>
  <c r="H734" i="7"/>
  <c r="J733" i="7"/>
  <c r="I733" i="7"/>
  <c r="H733" i="7"/>
  <c r="J732" i="7"/>
  <c r="I732" i="7"/>
  <c r="H732" i="7"/>
  <c r="J731" i="7"/>
  <c r="I731" i="7"/>
  <c r="H731" i="7"/>
  <c r="J730" i="7"/>
  <c r="I730" i="7"/>
  <c r="H730" i="7"/>
  <c r="J729" i="7"/>
  <c r="I729" i="7"/>
  <c r="H729" i="7"/>
  <c r="J728" i="7"/>
  <c r="I728" i="7"/>
  <c r="H728" i="7"/>
  <c r="J727" i="7"/>
  <c r="I727" i="7"/>
  <c r="H727" i="7"/>
  <c r="J726" i="7"/>
  <c r="I726" i="7"/>
  <c r="H726" i="7"/>
  <c r="J725" i="7"/>
  <c r="I725" i="7"/>
  <c r="H725" i="7"/>
  <c r="J724" i="7"/>
  <c r="I724" i="7"/>
  <c r="H724" i="7"/>
  <c r="J723" i="7"/>
  <c r="I723" i="7"/>
  <c r="H723" i="7"/>
  <c r="J722" i="7"/>
  <c r="I722" i="7"/>
  <c r="H722" i="7"/>
  <c r="J721" i="7"/>
  <c r="I721" i="7"/>
  <c r="H721" i="7"/>
  <c r="J720" i="7"/>
  <c r="I720" i="7"/>
  <c r="H720" i="7"/>
  <c r="J719" i="7"/>
  <c r="I719" i="7"/>
  <c r="H719" i="7"/>
  <c r="J718" i="7"/>
  <c r="I718" i="7"/>
  <c r="H718" i="7"/>
  <c r="J717" i="7"/>
  <c r="I717" i="7"/>
  <c r="H717" i="7"/>
  <c r="J716" i="7"/>
  <c r="I716" i="7"/>
  <c r="H716" i="7"/>
  <c r="J715" i="7"/>
  <c r="I715" i="7"/>
  <c r="H715" i="7"/>
  <c r="J714" i="7"/>
  <c r="I714" i="7"/>
  <c r="H714" i="7"/>
  <c r="J713" i="7"/>
  <c r="I713" i="7"/>
  <c r="H713" i="7"/>
  <c r="J712" i="7"/>
  <c r="I712" i="7"/>
  <c r="H712" i="7"/>
  <c r="J711" i="7"/>
  <c r="I711" i="7"/>
  <c r="H711" i="7"/>
  <c r="J710" i="7"/>
  <c r="I710" i="7"/>
  <c r="H710" i="7"/>
  <c r="J709" i="7"/>
  <c r="I709" i="7"/>
  <c r="H709" i="7"/>
  <c r="J708" i="7"/>
  <c r="I708" i="7"/>
  <c r="H708" i="7"/>
  <c r="J707" i="7"/>
  <c r="I707" i="7"/>
  <c r="H707" i="7"/>
  <c r="J706" i="7"/>
  <c r="I706" i="7"/>
  <c r="H706" i="7"/>
  <c r="J705" i="7"/>
  <c r="I705" i="7"/>
  <c r="H705" i="7"/>
  <c r="J704" i="7"/>
  <c r="I704" i="7"/>
  <c r="H704" i="7"/>
  <c r="J703" i="7"/>
  <c r="I703" i="7"/>
  <c r="H703" i="7"/>
  <c r="J702" i="7"/>
  <c r="I702" i="7"/>
  <c r="H702" i="7"/>
  <c r="J701" i="7"/>
  <c r="I701" i="7"/>
  <c r="H701" i="7"/>
  <c r="J700" i="7"/>
  <c r="I700" i="7"/>
  <c r="H700" i="7"/>
  <c r="J699" i="7"/>
  <c r="I699" i="7"/>
  <c r="H699" i="7"/>
  <c r="J698" i="7"/>
  <c r="I698" i="7"/>
  <c r="H698" i="7"/>
  <c r="J697" i="7"/>
  <c r="I697" i="7"/>
  <c r="H697" i="7"/>
  <c r="J696" i="7"/>
  <c r="I696" i="7"/>
  <c r="H696" i="7"/>
  <c r="J695" i="7"/>
  <c r="I695" i="7"/>
  <c r="H695" i="7"/>
  <c r="J694" i="7"/>
  <c r="I694" i="7"/>
  <c r="H694" i="7"/>
  <c r="J693" i="7"/>
  <c r="I693" i="7"/>
  <c r="H693" i="7"/>
  <c r="J692" i="7"/>
  <c r="I692" i="7"/>
  <c r="H692" i="7"/>
  <c r="J691" i="7"/>
  <c r="I691" i="7"/>
  <c r="H691" i="7"/>
  <c r="J690" i="7"/>
  <c r="I690" i="7"/>
  <c r="H690" i="7"/>
  <c r="J689" i="7"/>
  <c r="I689" i="7"/>
  <c r="H689" i="7"/>
  <c r="J688" i="7"/>
  <c r="I688" i="7"/>
  <c r="H688" i="7"/>
  <c r="J687" i="7"/>
  <c r="I687" i="7"/>
  <c r="H687" i="7"/>
  <c r="J686" i="7"/>
  <c r="I686" i="7"/>
  <c r="H686" i="7"/>
  <c r="J685" i="7"/>
  <c r="I685" i="7"/>
  <c r="H685" i="7"/>
  <c r="J684" i="7"/>
  <c r="I684" i="7"/>
  <c r="H684" i="7"/>
  <c r="J683" i="7"/>
  <c r="I683" i="7"/>
  <c r="H683" i="7"/>
  <c r="J682" i="7"/>
  <c r="I682" i="7"/>
  <c r="H682" i="7"/>
  <c r="J681" i="7"/>
  <c r="I681" i="7"/>
  <c r="H681" i="7"/>
  <c r="J680" i="7"/>
  <c r="I680" i="7"/>
  <c r="H680" i="7"/>
  <c r="J679" i="7"/>
  <c r="I679" i="7"/>
  <c r="H679" i="7"/>
  <c r="J678" i="7"/>
  <c r="I678" i="7"/>
  <c r="H678" i="7"/>
  <c r="J677" i="7"/>
  <c r="I677" i="7"/>
  <c r="H677" i="7"/>
  <c r="J676" i="7"/>
  <c r="I676" i="7"/>
  <c r="H676" i="7"/>
  <c r="J675" i="7"/>
  <c r="I675" i="7"/>
  <c r="H675" i="7"/>
  <c r="J674" i="7"/>
  <c r="I674" i="7"/>
  <c r="H674" i="7"/>
  <c r="J673" i="7"/>
  <c r="I673" i="7"/>
  <c r="H673" i="7"/>
  <c r="J672" i="7"/>
  <c r="I672" i="7"/>
  <c r="H672" i="7"/>
  <c r="J671" i="7"/>
  <c r="I671" i="7"/>
  <c r="H671" i="7"/>
  <c r="J670" i="7"/>
  <c r="I670" i="7"/>
  <c r="H670" i="7"/>
  <c r="J669" i="7"/>
  <c r="I669" i="7"/>
  <c r="H669" i="7"/>
  <c r="J668" i="7"/>
  <c r="I668" i="7"/>
  <c r="H668" i="7"/>
  <c r="J667" i="7"/>
  <c r="I667" i="7"/>
  <c r="H667" i="7"/>
  <c r="J666" i="7"/>
  <c r="I666" i="7"/>
  <c r="H666" i="7"/>
  <c r="J665" i="7"/>
  <c r="I665" i="7"/>
  <c r="H665" i="7"/>
  <c r="J664" i="7"/>
  <c r="I664" i="7"/>
  <c r="H664" i="7"/>
  <c r="J663" i="7"/>
  <c r="I663" i="7"/>
  <c r="H663" i="7"/>
  <c r="J662" i="7"/>
  <c r="I662" i="7"/>
  <c r="H662" i="7"/>
  <c r="J661" i="7"/>
  <c r="I661" i="7"/>
  <c r="H661" i="7"/>
  <c r="J660" i="7"/>
  <c r="I660" i="7"/>
  <c r="H660" i="7"/>
  <c r="J659" i="7"/>
  <c r="I659" i="7"/>
  <c r="H659" i="7"/>
  <c r="J658" i="7"/>
  <c r="I658" i="7"/>
  <c r="H658" i="7"/>
  <c r="J657" i="7"/>
  <c r="I657" i="7"/>
  <c r="H657" i="7"/>
  <c r="J656" i="7"/>
  <c r="I656" i="7"/>
  <c r="H656" i="7"/>
  <c r="J655" i="7"/>
  <c r="I655" i="7"/>
  <c r="H655" i="7"/>
  <c r="J654" i="7"/>
  <c r="I654" i="7"/>
  <c r="H654" i="7"/>
  <c r="J653" i="7"/>
  <c r="I653" i="7"/>
  <c r="H653" i="7"/>
  <c r="J652" i="7"/>
  <c r="I652" i="7"/>
  <c r="H652" i="7"/>
  <c r="J651" i="7"/>
  <c r="I651" i="7"/>
  <c r="H651" i="7"/>
  <c r="J650" i="7"/>
  <c r="I650" i="7"/>
  <c r="H650" i="7"/>
  <c r="J649" i="7"/>
  <c r="I649" i="7"/>
  <c r="H649" i="7"/>
  <c r="J648" i="7"/>
  <c r="I648" i="7"/>
  <c r="H648" i="7"/>
  <c r="J647" i="7"/>
  <c r="I647" i="7"/>
  <c r="H647" i="7"/>
  <c r="J646" i="7"/>
  <c r="I646" i="7"/>
  <c r="H646" i="7"/>
  <c r="J645" i="7"/>
  <c r="I645" i="7"/>
  <c r="H645" i="7"/>
  <c r="J644" i="7"/>
  <c r="I644" i="7"/>
  <c r="H644" i="7"/>
  <c r="J643" i="7"/>
  <c r="I643" i="7"/>
  <c r="H643" i="7"/>
  <c r="J642" i="7"/>
  <c r="I642" i="7"/>
  <c r="H642" i="7"/>
  <c r="J641" i="7"/>
  <c r="I641" i="7"/>
  <c r="H641" i="7"/>
  <c r="J640" i="7"/>
  <c r="I640" i="7"/>
  <c r="H640" i="7"/>
  <c r="J639" i="7"/>
  <c r="I639" i="7"/>
  <c r="H639" i="7"/>
  <c r="J638" i="7"/>
  <c r="I638" i="7"/>
  <c r="H638" i="7"/>
  <c r="J637" i="7"/>
  <c r="I637" i="7"/>
  <c r="H637" i="7"/>
  <c r="J636" i="7"/>
  <c r="I636" i="7"/>
  <c r="H636" i="7"/>
  <c r="J635" i="7"/>
  <c r="I635" i="7"/>
  <c r="H635" i="7"/>
  <c r="J634" i="7"/>
  <c r="I634" i="7"/>
  <c r="H634" i="7"/>
  <c r="J633" i="7"/>
  <c r="I633" i="7"/>
  <c r="H633" i="7"/>
  <c r="J632" i="7"/>
  <c r="I632" i="7"/>
  <c r="H632" i="7"/>
  <c r="J631" i="7"/>
  <c r="I631" i="7"/>
  <c r="H631" i="7"/>
  <c r="J630" i="7"/>
  <c r="I630" i="7"/>
  <c r="H630" i="7"/>
  <c r="J629" i="7"/>
  <c r="I629" i="7"/>
  <c r="H629" i="7"/>
  <c r="J628" i="7"/>
  <c r="I628" i="7"/>
  <c r="H628" i="7"/>
  <c r="J627" i="7"/>
  <c r="I627" i="7"/>
  <c r="H627" i="7"/>
  <c r="J626" i="7"/>
  <c r="I626" i="7"/>
  <c r="H626" i="7"/>
  <c r="J625" i="7"/>
  <c r="I625" i="7"/>
  <c r="H625" i="7"/>
  <c r="J624" i="7"/>
  <c r="I624" i="7"/>
  <c r="H624" i="7"/>
  <c r="J623" i="7"/>
  <c r="I623" i="7"/>
  <c r="H623" i="7"/>
  <c r="J622" i="7"/>
  <c r="I622" i="7"/>
  <c r="H622" i="7"/>
  <c r="J621" i="7"/>
  <c r="I621" i="7"/>
  <c r="H621" i="7"/>
  <c r="J620" i="7"/>
  <c r="I620" i="7"/>
  <c r="H620" i="7"/>
  <c r="J619" i="7"/>
  <c r="I619" i="7"/>
  <c r="H619" i="7"/>
  <c r="J618" i="7"/>
  <c r="I618" i="7"/>
  <c r="H618" i="7"/>
  <c r="J617" i="7"/>
  <c r="I617" i="7"/>
  <c r="H617" i="7"/>
  <c r="J616" i="7"/>
  <c r="I616" i="7"/>
  <c r="H616" i="7"/>
  <c r="J615" i="7"/>
  <c r="I615" i="7"/>
  <c r="H615" i="7"/>
  <c r="J614" i="7"/>
  <c r="I614" i="7"/>
  <c r="H614" i="7"/>
  <c r="J613" i="7"/>
  <c r="I613" i="7"/>
  <c r="H613" i="7"/>
  <c r="J612" i="7"/>
  <c r="I612" i="7"/>
  <c r="H612" i="7"/>
  <c r="J611" i="7"/>
  <c r="I611" i="7"/>
  <c r="H611" i="7"/>
  <c r="J610" i="7"/>
  <c r="I610" i="7"/>
  <c r="H610" i="7"/>
  <c r="J609" i="7"/>
  <c r="I609" i="7"/>
  <c r="H609" i="7"/>
  <c r="J608" i="7"/>
  <c r="I608" i="7"/>
  <c r="H608" i="7"/>
  <c r="J607" i="7"/>
  <c r="I607" i="7"/>
  <c r="H607" i="7"/>
  <c r="J606" i="7"/>
  <c r="I606" i="7"/>
  <c r="H606" i="7"/>
  <c r="J605" i="7"/>
  <c r="I605" i="7"/>
  <c r="H605" i="7"/>
  <c r="J604" i="7"/>
  <c r="I604" i="7"/>
  <c r="H604" i="7"/>
  <c r="J603" i="7"/>
  <c r="I603" i="7"/>
  <c r="H603" i="7"/>
  <c r="J602" i="7"/>
  <c r="I602" i="7"/>
  <c r="H602" i="7"/>
  <c r="J601" i="7"/>
  <c r="I601" i="7"/>
  <c r="H601" i="7"/>
  <c r="J600" i="7"/>
  <c r="I600" i="7"/>
  <c r="H600" i="7"/>
  <c r="J599" i="7"/>
  <c r="I599" i="7"/>
  <c r="H599" i="7"/>
  <c r="J598" i="7"/>
  <c r="I598" i="7"/>
  <c r="H598" i="7"/>
  <c r="J597" i="7"/>
  <c r="I597" i="7"/>
  <c r="H597" i="7"/>
  <c r="J596" i="7"/>
  <c r="I596" i="7"/>
  <c r="H596" i="7"/>
  <c r="J595" i="7"/>
  <c r="I595" i="7"/>
  <c r="H595" i="7"/>
  <c r="J594" i="7"/>
  <c r="I594" i="7"/>
  <c r="H594" i="7"/>
  <c r="J593" i="7"/>
  <c r="I593" i="7"/>
  <c r="H593" i="7"/>
  <c r="J592" i="7"/>
  <c r="I592" i="7"/>
  <c r="H592" i="7"/>
  <c r="J591" i="7"/>
  <c r="I591" i="7"/>
  <c r="H591" i="7"/>
  <c r="J590" i="7"/>
  <c r="I590" i="7"/>
  <c r="H590" i="7"/>
  <c r="J589" i="7"/>
  <c r="I589" i="7"/>
  <c r="H589" i="7"/>
  <c r="J588" i="7"/>
  <c r="I588" i="7"/>
  <c r="H588" i="7"/>
  <c r="J587" i="7"/>
  <c r="I587" i="7"/>
  <c r="H587" i="7"/>
  <c r="J586" i="7"/>
  <c r="I586" i="7"/>
  <c r="H586" i="7"/>
  <c r="J585" i="7"/>
  <c r="I585" i="7"/>
  <c r="H585" i="7"/>
  <c r="J584" i="7"/>
  <c r="I584" i="7"/>
  <c r="H584" i="7"/>
  <c r="J583" i="7"/>
  <c r="I583" i="7"/>
  <c r="H583" i="7"/>
  <c r="J582" i="7"/>
  <c r="I582" i="7"/>
  <c r="H582" i="7"/>
  <c r="J581" i="7"/>
  <c r="I581" i="7"/>
  <c r="H581" i="7"/>
  <c r="J580" i="7"/>
  <c r="I580" i="7"/>
  <c r="H580" i="7"/>
  <c r="J579" i="7"/>
  <c r="I579" i="7"/>
  <c r="H579" i="7"/>
  <c r="J578" i="7"/>
  <c r="I578" i="7"/>
  <c r="H578" i="7"/>
  <c r="J577" i="7"/>
  <c r="I577" i="7"/>
  <c r="H577" i="7"/>
  <c r="J576" i="7"/>
  <c r="I576" i="7"/>
  <c r="H576" i="7"/>
  <c r="J575" i="7"/>
  <c r="I575" i="7"/>
  <c r="H575" i="7"/>
  <c r="J574" i="7"/>
  <c r="I574" i="7"/>
  <c r="H574" i="7"/>
  <c r="J573" i="7"/>
  <c r="I573" i="7"/>
  <c r="H573" i="7"/>
  <c r="J572" i="7"/>
  <c r="I572" i="7"/>
  <c r="H572" i="7"/>
  <c r="J571" i="7"/>
  <c r="I571" i="7"/>
  <c r="H571" i="7"/>
  <c r="J570" i="7"/>
  <c r="I570" i="7"/>
  <c r="H570" i="7"/>
  <c r="J569" i="7"/>
  <c r="I569" i="7"/>
  <c r="H569" i="7"/>
  <c r="J568" i="7"/>
  <c r="I568" i="7"/>
  <c r="H568" i="7"/>
  <c r="J567" i="7"/>
  <c r="I567" i="7"/>
  <c r="H567" i="7"/>
  <c r="J566" i="7"/>
  <c r="I566" i="7"/>
  <c r="H566" i="7"/>
  <c r="J565" i="7"/>
  <c r="I565" i="7"/>
  <c r="H565" i="7"/>
  <c r="J564" i="7"/>
  <c r="I564" i="7"/>
  <c r="H564" i="7"/>
  <c r="J563" i="7"/>
  <c r="I563" i="7"/>
  <c r="H563" i="7"/>
  <c r="J562" i="7"/>
  <c r="I562" i="7"/>
  <c r="H562" i="7"/>
  <c r="J561" i="7"/>
  <c r="I561" i="7"/>
  <c r="H561" i="7"/>
  <c r="J560" i="7"/>
  <c r="I560" i="7"/>
  <c r="H560" i="7"/>
  <c r="J559" i="7"/>
  <c r="I559" i="7"/>
  <c r="H559" i="7"/>
  <c r="J558" i="7"/>
  <c r="I558" i="7"/>
  <c r="H558" i="7"/>
  <c r="J557" i="7"/>
  <c r="I557" i="7"/>
  <c r="H557" i="7"/>
  <c r="J556" i="7"/>
  <c r="I556" i="7"/>
  <c r="H556" i="7"/>
  <c r="J555" i="7"/>
  <c r="I555" i="7"/>
  <c r="H555" i="7"/>
  <c r="J554" i="7"/>
  <c r="I554" i="7"/>
  <c r="H554" i="7"/>
  <c r="J553" i="7"/>
  <c r="I553" i="7"/>
  <c r="H553" i="7"/>
  <c r="J552" i="7"/>
  <c r="I552" i="7"/>
  <c r="H552" i="7"/>
  <c r="J551" i="7"/>
  <c r="I551" i="7"/>
  <c r="H551" i="7"/>
  <c r="J550" i="7"/>
  <c r="I550" i="7"/>
  <c r="H550" i="7"/>
  <c r="J549" i="7"/>
  <c r="I549" i="7"/>
  <c r="H549" i="7"/>
  <c r="J548" i="7"/>
  <c r="I548" i="7"/>
  <c r="H548" i="7"/>
  <c r="J547" i="7"/>
  <c r="I547" i="7"/>
  <c r="H547" i="7"/>
  <c r="J546" i="7"/>
  <c r="I546" i="7"/>
  <c r="H546" i="7"/>
  <c r="J545" i="7"/>
  <c r="I545" i="7"/>
  <c r="H545" i="7"/>
  <c r="J544" i="7"/>
  <c r="I544" i="7"/>
  <c r="H544" i="7"/>
  <c r="J543" i="7"/>
  <c r="I543" i="7"/>
  <c r="H543" i="7"/>
  <c r="J542" i="7"/>
  <c r="I542" i="7"/>
  <c r="H542" i="7"/>
  <c r="J541" i="7"/>
  <c r="I541" i="7"/>
  <c r="H541" i="7"/>
  <c r="J540" i="7"/>
  <c r="I540" i="7"/>
  <c r="H540" i="7"/>
  <c r="J539" i="7"/>
  <c r="I539" i="7"/>
  <c r="H539" i="7"/>
  <c r="J538" i="7"/>
  <c r="I538" i="7"/>
  <c r="H538" i="7"/>
  <c r="J537" i="7"/>
  <c r="I537" i="7"/>
  <c r="H537" i="7"/>
  <c r="J536" i="7"/>
  <c r="I536" i="7"/>
  <c r="H536" i="7"/>
  <c r="J535" i="7"/>
  <c r="I535" i="7"/>
  <c r="H535" i="7"/>
  <c r="J534" i="7"/>
  <c r="I534" i="7"/>
  <c r="H534" i="7"/>
  <c r="J533" i="7"/>
  <c r="I533" i="7"/>
  <c r="H533" i="7"/>
  <c r="J532" i="7"/>
  <c r="I532" i="7"/>
  <c r="H532" i="7"/>
  <c r="J531" i="7"/>
  <c r="I531" i="7"/>
  <c r="H531" i="7"/>
  <c r="J530" i="7"/>
  <c r="I530" i="7"/>
  <c r="H530" i="7"/>
  <c r="J529" i="7"/>
  <c r="I529" i="7"/>
  <c r="H529" i="7"/>
  <c r="J528" i="7"/>
  <c r="I528" i="7"/>
  <c r="H528" i="7"/>
  <c r="J527" i="7"/>
  <c r="I527" i="7"/>
  <c r="H527" i="7"/>
  <c r="J526" i="7"/>
  <c r="I526" i="7"/>
  <c r="H526" i="7"/>
  <c r="J525" i="7"/>
  <c r="I525" i="7"/>
  <c r="H525" i="7"/>
  <c r="J524" i="7"/>
  <c r="I524" i="7"/>
  <c r="H524" i="7"/>
  <c r="J523" i="7"/>
  <c r="I523" i="7"/>
  <c r="H523" i="7"/>
  <c r="J522" i="7"/>
  <c r="I522" i="7"/>
  <c r="H522" i="7"/>
  <c r="J521" i="7"/>
  <c r="I521" i="7"/>
  <c r="H521" i="7"/>
  <c r="J520" i="7"/>
  <c r="I520" i="7"/>
  <c r="H520" i="7"/>
  <c r="J519" i="7"/>
  <c r="I519" i="7"/>
  <c r="H519" i="7"/>
  <c r="J518" i="7"/>
  <c r="I518" i="7"/>
  <c r="H518" i="7"/>
  <c r="J517" i="7"/>
  <c r="I517" i="7"/>
  <c r="H517" i="7"/>
  <c r="J516" i="7"/>
  <c r="I516" i="7"/>
  <c r="H516" i="7"/>
  <c r="J515" i="7"/>
  <c r="I515" i="7"/>
  <c r="H515" i="7"/>
  <c r="J514" i="7"/>
  <c r="I514" i="7"/>
  <c r="H514" i="7"/>
  <c r="J513" i="7"/>
  <c r="I513" i="7"/>
  <c r="H513" i="7"/>
  <c r="J512" i="7"/>
  <c r="I512" i="7"/>
  <c r="H512" i="7"/>
  <c r="J511" i="7"/>
  <c r="I511" i="7"/>
  <c r="H511" i="7"/>
  <c r="J510" i="7"/>
  <c r="I510" i="7"/>
  <c r="H510" i="7"/>
  <c r="J509" i="7"/>
  <c r="I509" i="7"/>
  <c r="H509" i="7"/>
  <c r="J508" i="7"/>
  <c r="I508" i="7"/>
  <c r="H508" i="7"/>
  <c r="J507" i="7"/>
  <c r="I507" i="7"/>
  <c r="H507" i="7"/>
  <c r="J506" i="7"/>
  <c r="I506" i="7"/>
  <c r="H506" i="7"/>
  <c r="J505" i="7"/>
  <c r="I505" i="7"/>
  <c r="H505" i="7"/>
  <c r="J504" i="7"/>
  <c r="I504" i="7"/>
  <c r="H504" i="7"/>
  <c r="J503" i="7"/>
  <c r="I503" i="7"/>
  <c r="H503" i="7"/>
  <c r="J502" i="7"/>
  <c r="I502" i="7"/>
  <c r="H502" i="7"/>
  <c r="J501" i="7"/>
  <c r="I501" i="7"/>
  <c r="H501" i="7"/>
  <c r="J500" i="7"/>
  <c r="I500" i="7"/>
  <c r="H500" i="7"/>
  <c r="J499" i="7"/>
  <c r="I499" i="7"/>
  <c r="H499" i="7"/>
  <c r="J498" i="7"/>
  <c r="I498" i="7"/>
  <c r="H498" i="7"/>
  <c r="J497" i="7"/>
  <c r="I497" i="7"/>
  <c r="H497" i="7"/>
  <c r="J496" i="7"/>
  <c r="I496" i="7"/>
  <c r="H496" i="7"/>
  <c r="J495" i="7"/>
  <c r="I495" i="7"/>
  <c r="H495" i="7"/>
  <c r="J494" i="7"/>
  <c r="I494" i="7"/>
  <c r="H494" i="7"/>
  <c r="J493" i="7"/>
  <c r="I493" i="7"/>
  <c r="H493" i="7"/>
  <c r="J492" i="7"/>
  <c r="I492" i="7"/>
  <c r="H492" i="7"/>
  <c r="J491" i="7"/>
  <c r="I491" i="7"/>
  <c r="H491" i="7"/>
  <c r="J490" i="7"/>
  <c r="I490" i="7"/>
  <c r="H490" i="7"/>
  <c r="J489" i="7"/>
  <c r="I489" i="7"/>
  <c r="H489" i="7"/>
  <c r="J488" i="7"/>
  <c r="I488" i="7"/>
  <c r="H488" i="7"/>
  <c r="J487" i="7"/>
  <c r="I487" i="7"/>
  <c r="H487" i="7"/>
  <c r="J486" i="7"/>
  <c r="I486" i="7"/>
  <c r="H486" i="7"/>
  <c r="J485" i="7"/>
  <c r="I485" i="7"/>
  <c r="H485" i="7"/>
  <c r="J484" i="7"/>
  <c r="I484" i="7"/>
  <c r="H484" i="7"/>
  <c r="J483" i="7"/>
  <c r="I483" i="7"/>
  <c r="H483" i="7"/>
  <c r="J482" i="7"/>
  <c r="I482" i="7"/>
  <c r="H482" i="7"/>
  <c r="J481" i="7"/>
  <c r="I481" i="7"/>
  <c r="H481" i="7"/>
  <c r="J480" i="7"/>
  <c r="I480" i="7"/>
  <c r="H480" i="7"/>
  <c r="J479" i="7"/>
  <c r="I479" i="7"/>
  <c r="H479" i="7"/>
  <c r="J478" i="7"/>
  <c r="I478" i="7"/>
  <c r="H478" i="7"/>
  <c r="J477" i="7"/>
  <c r="I477" i="7"/>
  <c r="H477" i="7"/>
  <c r="J476" i="7"/>
  <c r="I476" i="7"/>
  <c r="H476" i="7"/>
  <c r="J475" i="7"/>
  <c r="I475" i="7"/>
  <c r="H475" i="7"/>
  <c r="J474" i="7"/>
  <c r="I474" i="7"/>
  <c r="H474" i="7"/>
  <c r="J473" i="7"/>
  <c r="I473" i="7"/>
  <c r="H473" i="7"/>
  <c r="J472" i="7"/>
  <c r="I472" i="7"/>
  <c r="H472" i="7"/>
  <c r="J471" i="7"/>
  <c r="I471" i="7"/>
  <c r="H471" i="7"/>
  <c r="J470" i="7"/>
  <c r="I470" i="7"/>
  <c r="H470" i="7"/>
  <c r="J469" i="7"/>
  <c r="I469" i="7"/>
  <c r="H469" i="7"/>
  <c r="J468" i="7"/>
  <c r="I468" i="7"/>
  <c r="H468" i="7"/>
  <c r="J467" i="7"/>
  <c r="I467" i="7"/>
  <c r="H467" i="7"/>
  <c r="J466" i="7"/>
  <c r="I466" i="7"/>
  <c r="H466" i="7"/>
  <c r="J465" i="7"/>
  <c r="I465" i="7"/>
  <c r="H465" i="7"/>
  <c r="J464" i="7"/>
  <c r="I464" i="7"/>
  <c r="H464" i="7"/>
  <c r="J463" i="7"/>
  <c r="I463" i="7"/>
  <c r="H463" i="7"/>
  <c r="J462" i="7"/>
  <c r="I462" i="7"/>
  <c r="H462" i="7"/>
  <c r="J461" i="7"/>
  <c r="I461" i="7"/>
  <c r="H461" i="7"/>
  <c r="J460" i="7"/>
  <c r="I460" i="7"/>
  <c r="H460" i="7"/>
  <c r="J459" i="7"/>
  <c r="I459" i="7"/>
  <c r="H459" i="7"/>
  <c r="J458" i="7"/>
  <c r="I458" i="7"/>
  <c r="H458" i="7"/>
  <c r="J457" i="7"/>
  <c r="I457" i="7"/>
  <c r="H457" i="7"/>
  <c r="J456" i="7"/>
  <c r="I456" i="7"/>
  <c r="H456" i="7"/>
  <c r="J455" i="7"/>
  <c r="I455" i="7"/>
  <c r="H455" i="7"/>
  <c r="J454" i="7"/>
  <c r="I454" i="7"/>
  <c r="H454" i="7"/>
  <c r="J453" i="7"/>
  <c r="I453" i="7"/>
  <c r="H453" i="7"/>
  <c r="J452" i="7"/>
  <c r="I452" i="7"/>
  <c r="H452" i="7"/>
  <c r="J451" i="7"/>
  <c r="I451" i="7"/>
  <c r="H451" i="7"/>
  <c r="J450" i="7"/>
  <c r="I450" i="7"/>
  <c r="H450" i="7"/>
  <c r="J449" i="7"/>
  <c r="I449" i="7"/>
  <c r="H449" i="7"/>
  <c r="J448" i="7"/>
  <c r="I448" i="7"/>
  <c r="H448" i="7"/>
  <c r="J447" i="7"/>
  <c r="I447" i="7"/>
  <c r="H447" i="7"/>
  <c r="J446" i="7"/>
  <c r="I446" i="7"/>
  <c r="H446" i="7"/>
  <c r="J445" i="7"/>
  <c r="I445" i="7"/>
  <c r="H445" i="7"/>
  <c r="J444" i="7"/>
  <c r="I444" i="7"/>
  <c r="H444" i="7"/>
  <c r="J443" i="7"/>
  <c r="I443" i="7"/>
  <c r="H443" i="7"/>
  <c r="J442" i="7"/>
  <c r="I442" i="7"/>
  <c r="H442" i="7"/>
  <c r="J441" i="7"/>
  <c r="I441" i="7"/>
  <c r="H441" i="7"/>
  <c r="J440" i="7"/>
  <c r="I440" i="7"/>
  <c r="H440" i="7"/>
  <c r="J439" i="7"/>
  <c r="I439" i="7"/>
  <c r="H439" i="7"/>
  <c r="J438" i="7"/>
  <c r="I438" i="7"/>
  <c r="H438" i="7"/>
  <c r="J437" i="7"/>
  <c r="I437" i="7"/>
  <c r="H437" i="7"/>
  <c r="J436" i="7"/>
  <c r="I436" i="7"/>
  <c r="H436" i="7"/>
  <c r="J435" i="7"/>
  <c r="I435" i="7"/>
  <c r="H435" i="7"/>
  <c r="J434" i="7"/>
  <c r="I434" i="7"/>
  <c r="H434" i="7"/>
  <c r="J433" i="7"/>
  <c r="I433" i="7"/>
  <c r="H433" i="7"/>
  <c r="J432" i="7"/>
  <c r="I432" i="7"/>
  <c r="H432" i="7"/>
  <c r="J431" i="7"/>
  <c r="I431" i="7"/>
  <c r="H431" i="7"/>
  <c r="J430" i="7"/>
  <c r="I430" i="7"/>
  <c r="H430" i="7"/>
  <c r="J429" i="7"/>
  <c r="I429" i="7"/>
  <c r="H429" i="7"/>
  <c r="J428" i="7"/>
  <c r="I428" i="7"/>
  <c r="H428" i="7"/>
  <c r="J427" i="7"/>
  <c r="I427" i="7"/>
  <c r="H427" i="7"/>
  <c r="J426" i="7"/>
  <c r="I426" i="7"/>
  <c r="H426" i="7"/>
  <c r="J425" i="7"/>
  <c r="I425" i="7"/>
  <c r="H425" i="7"/>
  <c r="J424" i="7"/>
  <c r="I424" i="7"/>
  <c r="H424" i="7"/>
  <c r="J423" i="7"/>
  <c r="I423" i="7"/>
  <c r="H423" i="7"/>
  <c r="J422" i="7"/>
  <c r="I422" i="7"/>
  <c r="H422" i="7"/>
  <c r="J421" i="7"/>
  <c r="I421" i="7"/>
  <c r="H421" i="7"/>
  <c r="J420" i="7"/>
  <c r="I420" i="7"/>
  <c r="H420" i="7"/>
  <c r="J419" i="7"/>
  <c r="I419" i="7"/>
  <c r="H419" i="7"/>
  <c r="J418" i="7"/>
  <c r="I418" i="7"/>
  <c r="H418" i="7"/>
  <c r="J417" i="7"/>
  <c r="I417" i="7"/>
  <c r="H417" i="7"/>
  <c r="J416" i="7"/>
  <c r="I416" i="7"/>
  <c r="H416" i="7"/>
  <c r="J415" i="7"/>
  <c r="I415" i="7"/>
  <c r="H415" i="7"/>
  <c r="J414" i="7"/>
  <c r="I414" i="7"/>
  <c r="H414" i="7"/>
  <c r="J413" i="7"/>
  <c r="I413" i="7"/>
  <c r="H413" i="7"/>
  <c r="J412" i="7"/>
  <c r="I412" i="7"/>
  <c r="H412" i="7"/>
  <c r="J411" i="7"/>
  <c r="I411" i="7"/>
  <c r="H411" i="7"/>
  <c r="J410" i="7"/>
  <c r="I410" i="7"/>
  <c r="H410" i="7"/>
  <c r="J409" i="7"/>
  <c r="I409" i="7"/>
  <c r="H409" i="7"/>
  <c r="J408" i="7"/>
  <c r="I408" i="7"/>
  <c r="H408" i="7"/>
  <c r="J407" i="7"/>
  <c r="I407" i="7"/>
  <c r="H407" i="7"/>
  <c r="J406" i="7"/>
  <c r="I406" i="7"/>
  <c r="H406" i="7"/>
  <c r="J405" i="7"/>
  <c r="I405" i="7"/>
  <c r="H405" i="7"/>
  <c r="J404" i="7"/>
  <c r="I404" i="7"/>
  <c r="H404" i="7"/>
  <c r="J403" i="7"/>
  <c r="I403" i="7"/>
  <c r="H403" i="7"/>
  <c r="J402" i="7"/>
  <c r="I402" i="7"/>
  <c r="H402" i="7"/>
  <c r="J401" i="7"/>
  <c r="I401" i="7"/>
  <c r="H401" i="7"/>
  <c r="J400" i="7"/>
  <c r="I400" i="7"/>
  <c r="H400" i="7"/>
  <c r="J399" i="7"/>
  <c r="I399" i="7"/>
  <c r="H399" i="7"/>
  <c r="J398" i="7"/>
  <c r="I398" i="7"/>
  <c r="H398" i="7"/>
  <c r="J397" i="7"/>
  <c r="I397" i="7"/>
  <c r="H397" i="7"/>
  <c r="J396" i="7"/>
  <c r="I396" i="7"/>
  <c r="H396" i="7"/>
  <c r="J395" i="7"/>
  <c r="I395" i="7"/>
  <c r="H395" i="7"/>
  <c r="J394" i="7"/>
  <c r="I394" i="7"/>
  <c r="H394" i="7"/>
  <c r="J393" i="7"/>
  <c r="I393" i="7"/>
  <c r="H393" i="7"/>
  <c r="J392" i="7"/>
  <c r="I392" i="7"/>
  <c r="H392" i="7"/>
  <c r="J391" i="7"/>
  <c r="I391" i="7"/>
  <c r="H391" i="7"/>
  <c r="J390" i="7"/>
  <c r="I390" i="7"/>
  <c r="H390" i="7"/>
  <c r="J389" i="7"/>
  <c r="I389" i="7"/>
  <c r="H389" i="7"/>
  <c r="J388" i="7"/>
  <c r="I388" i="7"/>
  <c r="H388" i="7"/>
  <c r="J387" i="7"/>
  <c r="I387" i="7"/>
  <c r="H387" i="7"/>
  <c r="J386" i="7"/>
  <c r="I386" i="7"/>
  <c r="H386" i="7"/>
  <c r="J385" i="7"/>
  <c r="I385" i="7"/>
  <c r="H385" i="7"/>
  <c r="J384" i="7"/>
  <c r="I384" i="7"/>
  <c r="H384" i="7"/>
  <c r="J383" i="7"/>
  <c r="I383" i="7"/>
  <c r="H383" i="7"/>
  <c r="J382" i="7"/>
  <c r="I382" i="7"/>
  <c r="H382" i="7"/>
  <c r="J381" i="7"/>
  <c r="I381" i="7"/>
  <c r="H381" i="7"/>
  <c r="J380" i="7"/>
  <c r="I380" i="7"/>
  <c r="H380" i="7"/>
  <c r="J379" i="7"/>
  <c r="I379" i="7"/>
  <c r="H379" i="7"/>
  <c r="J378" i="7"/>
  <c r="I378" i="7"/>
  <c r="H378" i="7"/>
  <c r="J377" i="7"/>
  <c r="I377" i="7"/>
  <c r="H377" i="7"/>
  <c r="J376" i="7"/>
  <c r="I376" i="7"/>
  <c r="H376" i="7"/>
  <c r="J375" i="7"/>
  <c r="I375" i="7"/>
  <c r="H375" i="7"/>
  <c r="J374" i="7"/>
  <c r="I374" i="7"/>
  <c r="H374" i="7"/>
  <c r="J373" i="7"/>
  <c r="I373" i="7"/>
  <c r="H373" i="7"/>
  <c r="J372" i="7"/>
  <c r="I372" i="7"/>
  <c r="H372" i="7"/>
  <c r="J371" i="7"/>
  <c r="I371" i="7"/>
  <c r="H371" i="7"/>
  <c r="J370" i="7"/>
  <c r="I370" i="7"/>
  <c r="H370" i="7"/>
  <c r="J369" i="7"/>
  <c r="I369" i="7"/>
  <c r="H369" i="7"/>
  <c r="J368" i="7"/>
  <c r="I368" i="7"/>
  <c r="H368" i="7"/>
  <c r="J367" i="7"/>
  <c r="I367" i="7"/>
  <c r="H367" i="7"/>
  <c r="J366" i="7"/>
  <c r="I366" i="7"/>
  <c r="H366" i="7"/>
  <c r="J365" i="7"/>
  <c r="I365" i="7"/>
  <c r="H365" i="7"/>
  <c r="J364" i="7"/>
  <c r="I364" i="7"/>
  <c r="H364" i="7"/>
  <c r="J363" i="7"/>
  <c r="I363" i="7"/>
  <c r="H363" i="7"/>
  <c r="J362" i="7"/>
  <c r="I362" i="7"/>
  <c r="H362" i="7"/>
  <c r="J361" i="7"/>
  <c r="I361" i="7"/>
  <c r="H361" i="7"/>
  <c r="J360" i="7"/>
  <c r="I360" i="7"/>
  <c r="H360" i="7"/>
  <c r="J359" i="7"/>
  <c r="I359" i="7"/>
  <c r="H359" i="7"/>
  <c r="J358" i="7"/>
  <c r="I358" i="7"/>
  <c r="H358" i="7"/>
  <c r="J357" i="7"/>
  <c r="I357" i="7"/>
  <c r="H357" i="7"/>
  <c r="J356" i="7"/>
  <c r="I356" i="7"/>
  <c r="H356" i="7"/>
  <c r="J355" i="7"/>
  <c r="I355" i="7"/>
  <c r="H355" i="7"/>
  <c r="J354" i="7"/>
  <c r="I354" i="7"/>
  <c r="H354" i="7"/>
  <c r="J353" i="7"/>
  <c r="I353" i="7"/>
  <c r="H353" i="7"/>
  <c r="J352" i="7"/>
  <c r="I352" i="7"/>
  <c r="H352" i="7"/>
  <c r="J351" i="7"/>
  <c r="I351" i="7"/>
  <c r="H351" i="7"/>
  <c r="J350" i="7"/>
  <c r="I350" i="7"/>
  <c r="H350" i="7"/>
  <c r="J349" i="7"/>
  <c r="I349" i="7"/>
  <c r="H349" i="7"/>
  <c r="J348" i="7"/>
  <c r="I348" i="7"/>
  <c r="H348" i="7"/>
  <c r="J347" i="7"/>
  <c r="I347" i="7"/>
  <c r="H347" i="7"/>
  <c r="J346" i="7"/>
  <c r="I346" i="7"/>
  <c r="H346" i="7"/>
  <c r="J345" i="7"/>
  <c r="I345" i="7"/>
  <c r="H345" i="7"/>
  <c r="J344" i="7"/>
  <c r="I344" i="7"/>
  <c r="H344" i="7"/>
  <c r="J343" i="7"/>
  <c r="I343" i="7"/>
  <c r="H343" i="7"/>
  <c r="J342" i="7"/>
  <c r="I342" i="7"/>
  <c r="H342" i="7"/>
  <c r="J341" i="7"/>
  <c r="I341" i="7"/>
  <c r="H341" i="7"/>
  <c r="J340" i="7"/>
  <c r="I340" i="7"/>
  <c r="H340" i="7"/>
  <c r="J339" i="7"/>
  <c r="I339" i="7"/>
  <c r="H339" i="7"/>
  <c r="J338" i="7"/>
  <c r="I338" i="7"/>
  <c r="H338" i="7"/>
  <c r="J337" i="7"/>
  <c r="I337" i="7"/>
  <c r="H337" i="7"/>
  <c r="J336" i="7"/>
  <c r="I336" i="7"/>
  <c r="H336" i="7"/>
  <c r="J335" i="7"/>
  <c r="I335" i="7"/>
  <c r="H335" i="7"/>
  <c r="J334" i="7"/>
  <c r="I334" i="7"/>
  <c r="H334" i="7"/>
  <c r="J333" i="7"/>
  <c r="I333" i="7"/>
  <c r="H333" i="7"/>
  <c r="J332" i="7"/>
  <c r="I332" i="7"/>
  <c r="H332" i="7"/>
  <c r="J331" i="7"/>
  <c r="I331" i="7"/>
  <c r="H331" i="7"/>
  <c r="J330" i="7"/>
  <c r="I330" i="7"/>
  <c r="H330" i="7"/>
  <c r="J329" i="7"/>
  <c r="I329" i="7"/>
  <c r="H329" i="7"/>
  <c r="J328" i="7"/>
  <c r="I328" i="7"/>
  <c r="H328" i="7"/>
  <c r="J327" i="7"/>
  <c r="I327" i="7"/>
  <c r="H327" i="7"/>
  <c r="J326" i="7"/>
  <c r="I326" i="7"/>
  <c r="H326" i="7"/>
  <c r="J325" i="7"/>
  <c r="I325" i="7"/>
  <c r="H325" i="7"/>
  <c r="J324" i="7"/>
  <c r="I324" i="7"/>
  <c r="H324" i="7"/>
  <c r="J323" i="7"/>
  <c r="I323" i="7"/>
  <c r="H323" i="7"/>
  <c r="J322" i="7"/>
  <c r="I322" i="7"/>
  <c r="H322" i="7"/>
  <c r="J321" i="7"/>
  <c r="I321" i="7"/>
  <c r="H321" i="7"/>
  <c r="J320" i="7"/>
  <c r="I320" i="7"/>
  <c r="H320" i="7"/>
  <c r="J319" i="7"/>
  <c r="I319" i="7"/>
  <c r="H319" i="7"/>
  <c r="J318" i="7"/>
  <c r="I318" i="7"/>
  <c r="H318" i="7"/>
  <c r="J317" i="7"/>
  <c r="I317" i="7"/>
  <c r="H317" i="7"/>
  <c r="J316" i="7"/>
  <c r="I316" i="7"/>
  <c r="H316" i="7"/>
  <c r="J315" i="7"/>
  <c r="I315" i="7"/>
  <c r="H315" i="7"/>
  <c r="J314" i="7"/>
  <c r="I314" i="7"/>
  <c r="H314" i="7"/>
  <c r="J313" i="7"/>
  <c r="I313" i="7"/>
  <c r="H313" i="7"/>
  <c r="J312" i="7"/>
  <c r="I312" i="7"/>
  <c r="H312" i="7"/>
  <c r="J311" i="7"/>
  <c r="I311" i="7"/>
  <c r="H311" i="7"/>
  <c r="J310" i="7"/>
  <c r="I310" i="7"/>
  <c r="H310" i="7"/>
  <c r="J309" i="7"/>
  <c r="I309" i="7"/>
  <c r="H309" i="7"/>
  <c r="J308" i="7"/>
  <c r="I308" i="7"/>
  <c r="H308" i="7"/>
  <c r="J307" i="7"/>
  <c r="I307" i="7"/>
  <c r="H307" i="7"/>
  <c r="J306" i="7"/>
  <c r="I306" i="7"/>
  <c r="H306" i="7"/>
  <c r="J305" i="7"/>
  <c r="I305" i="7"/>
  <c r="H305" i="7"/>
  <c r="J304" i="7"/>
  <c r="I304" i="7"/>
  <c r="H304" i="7"/>
  <c r="J303" i="7"/>
  <c r="I303" i="7"/>
  <c r="H303" i="7"/>
  <c r="J302" i="7"/>
  <c r="I302" i="7"/>
  <c r="H302" i="7"/>
  <c r="J301" i="7"/>
  <c r="I301" i="7"/>
  <c r="H301" i="7"/>
  <c r="J300" i="7"/>
  <c r="I300" i="7"/>
  <c r="H300" i="7"/>
  <c r="J299" i="7"/>
  <c r="I299" i="7"/>
  <c r="H299" i="7"/>
  <c r="J298" i="7"/>
  <c r="I298" i="7"/>
  <c r="H298" i="7"/>
  <c r="J297" i="7"/>
  <c r="I297" i="7"/>
  <c r="H297" i="7"/>
  <c r="J296" i="7"/>
  <c r="I296" i="7"/>
  <c r="H296" i="7"/>
  <c r="J295" i="7"/>
  <c r="I295" i="7"/>
  <c r="H295" i="7"/>
  <c r="J294" i="7"/>
  <c r="I294" i="7"/>
  <c r="H294" i="7"/>
  <c r="J293" i="7"/>
  <c r="I293" i="7"/>
  <c r="H293" i="7"/>
  <c r="J292" i="7"/>
  <c r="I292" i="7"/>
  <c r="H292" i="7"/>
  <c r="J291" i="7"/>
  <c r="I291" i="7"/>
  <c r="H291" i="7"/>
  <c r="J290" i="7"/>
  <c r="I290" i="7"/>
  <c r="H290" i="7"/>
  <c r="J289" i="7"/>
  <c r="I289" i="7"/>
  <c r="H289" i="7"/>
  <c r="J288" i="7"/>
  <c r="I288" i="7"/>
  <c r="H288" i="7"/>
  <c r="J287" i="7"/>
  <c r="I287" i="7"/>
  <c r="H287" i="7"/>
  <c r="J286" i="7"/>
  <c r="I286" i="7"/>
  <c r="H286" i="7"/>
  <c r="J285" i="7"/>
  <c r="I285" i="7"/>
  <c r="H285" i="7"/>
  <c r="J284" i="7"/>
  <c r="I284" i="7"/>
  <c r="H284" i="7"/>
  <c r="J283" i="7"/>
  <c r="I283" i="7"/>
  <c r="H283" i="7"/>
  <c r="J282" i="7"/>
  <c r="I282" i="7"/>
  <c r="H282" i="7"/>
  <c r="J281" i="7"/>
  <c r="I281" i="7"/>
  <c r="H281" i="7"/>
  <c r="J280" i="7"/>
  <c r="I280" i="7"/>
  <c r="H280" i="7"/>
  <c r="J279" i="7"/>
  <c r="I279" i="7"/>
  <c r="H279" i="7"/>
  <c r="J278" i="7"/>
  <c r="I278" i="7"/>
  <c r="H278" i="7"/>
  <c r="J277" i="7"/>
  <c r="I277" i="7"/>
  <c r="H277" i="7"/>
  <c r="J276" i="7"/>
  <c r="I276" i="7"/>
  <c r="H276" i="7"/>
  <c r="J275" i="7"/>
  <c r="I275" i="7"/>
  <c r="H275" i="7"/>
  <c r="J274" i="7"/>
  <c r="I274" i="7"/>
  <c r="H274" i="7"/>
  <c r="J273" i="7"/>
  <c r="I273" i="7"/>
  <c r="H273" i="7"/>
  <c r="J272" i="7"/>
  <c r="I272" i="7"/>
  <c r="H272" i="7"/>
  <c r="J271" i="7"/>
  <c r="I271" i="7"/>
  <c r="H271" i="7"/>
  <c r="J270" i="7"/>
  <c r="I270" i="7"/>
  <c r="H270" i="7"/>
  <c r="J269" i="7"/>
  <c r="I269" i="7"/>
  <c r="H269" i="7"/>
  <c r="J268" i="7"/>
  <c r="I268" i="7"/>
  <c r="H268" i="7"/>
  <c r="J267" i="7"/>
  <c r="I267" i="7"/>
  <c r="H267" i="7"/>
  <c r="J266" i="7"/>
  <c r="I266" i="7"/>
  <c r="H266" i="7"/>
  <c r="J265" i="7"/>
  <c r="I265" i="7"/>
  <c r="H265" i="7"/>
  <c r="J264" i="7"/>
  <c r="I264" i="7"/>
  <c r="H264" i="7"/>
  <c r="J263" i="7"/>
  <c r="I263" i="7"/>
  <c r="H263" i="7"/>
  <c r="J262" i="7"/>
  <c r="I262" i="7"/>
  <c r="H262" i="7"/>
  <c r="J261" i="7"/>
  <c r="I261" i="7"/>
  <c r="H261" i="7"/>
  <c r="J260" i="7"/>
  <c r="I260" i="7"/>
  <c r="H260" i="7"/>
  <c r="J259" i="7"/>
  <c r="I259" i="7"/>
  <c r="H259" i="7"/>
  <c r="J258" i="7"/>
  <c r="I258" i="7"/>
  <c r="H258" i="7"/>
  <c r="J257" i="7"/>
  <c r="I257" i="7"/>
  <c r="H257" i="7"/>
  <c r="J256" i="7"/>
  <c r="I256" i="7"/>
  <c r="H256" i="7"/>
  <c r="J255" i="7"/>
  <c r="I255" i="7"/>
  <c r="H255" i="7"/>
  <c r="J254" i="7"/>
  <c r="I254" i="7"/>
  <c r="H254" i="7"/>
  <c r="J253" i="7"/>
  <c r="I253" i="7"/>
  <c r="H253" i="7"/>
  <c r="J252" i="7"/>
  <c r="I252" i="7"/>
  <c r="H252" i="7"/>
  <c r="J251" i="7"/>
  <c r="I251" i="7"/>
  <c r="H251" i="7"/>
  <c r="J250" i="7"/>
  <c r="I250" i="7"/>
  <c r="H250" i="7"/>
  <c r="J249" i="7"/>
  <c r="I249" i="7"/>
  <c r="H249" i="7"/>
  <c r="J248" i="7"/>
  <c r="I248" i="7"/>
  <c r="H248" i="7"/>
  <c r="J247" i="7"/>
  <c r="I247" i="7"/>
  <c r="H247" i="7"/>
  <c r="J246" i="7"/>
  <c r="I246" i="7"/>
  <c r="H246" i="7"/>
  <c r="J245" i="7"/>
  <c r="I245" i="7"/>
  <c r="H245" i="7"/>
  <c r="J244" i="7"/>
  <c r="I244" i="7"/>
  <c r="H244" i="7"/>
  <c r="J243" i="7"/>
  <c r="I243" i="7"/>
  <c r="H243" i="7"/>
  <c r="J242" i="7"/>
  <c r="I242" i="7"/>
  <c r="H242" i="7"/>
  <c r="J241" i="7"/>
  <c r="I241" i="7"/>
  <c r="H241" i="7"/>
  <c r="J240" i="7"/>
  <c r="I240" i="7"/>
  <c r="H240" i="7"/>
  <c r="J239" i="7"/>
  <c r="I239" i="7"/>
  <c r="H239" i="7"/>
  <c r="J238" i="7"/>
  <c r="I238" i="7"/>
  <c r="H238" i="7"/>
  <c r="J237" i="7"/>
  <c r="I237" i="7"/>
  <c r="H237" i="7"/>
  <c r="J236" i="7"/>
  <c r="I236" i="7"/>
  <c r="H236" i="7"/>
  <c r="J235" i="7"/>
  <c r="I235" i="7"/>
  <c r="H235" i="7"/>
  <c r="J234" i="7"/>
  <c r="I234" i="7"/>
  <c r="H234" i="7"/>
  <c r="J233" i="7"/>
  <c r="I233" i="7"/>
  <c r="H233" i="7"/>
  <c r="J232" i="7"/>
  <c r="I232" i="7"/>
  <c r="H232" i="7"/>
  <c r="J231" i="7"/>
  <c r="I231" i="7"/>
  <c r="H231" i="7"/>
  <c r="J230" i="7"/>
  <c r="I230" i="7"/>
  <c r="H230" i="7"/>
  <c r="J229" i="7"/>
  <c r="I229" i="7"/>
  <c r="H229" i="7"/>
  <c r="J228" i="7"/>
  <c r="I228" i="7"/>
  <c r="H228" i="7"/>
  <c r="J227" i="7"/>
  <c r="I227" i="7"/>
  <c r="H227" i="7"/>
  <c r="J226" i="7"/>
  <c r="I226" i="7"/>
  <c r="H226" i="7"/>
  <c r="J225" i="7"/>
  <c r="I225" i="7"/>
  <c r="H225" i="7"/>
  <c r="J224" i="7"/>
  <c r="I224" i="7"/>
  <c r="H224" i="7"/>
  <c r="J223" i="7"/>
  <c r="I223" i="7"/>
  <c r="H223" i="7"/>
  <c r="J222" i="7"/>
  <c r="I222" i="7"/>
  <c r="H222" i="7"/>
  <c r="J221" i="7"/>
  <c r="I221" i="7"/>
  <c r="H221" i="7"/>
  <c r="J220" i="7"/>
  <c r="I220" i="7"/>
  <c r="H220" i="7"/>
  <c r="J219" i="7"/>
  <c r="I219" i="7"/>
  <c r="H219" i="7"/>
  <c r="J218" i="7"/>
  <c r="I218" i="7"/>
  <c r="H218" i="7"/>
  <c r="J217" i="7"/>
  <c r="I217" i="7"/>
  <c r="H217" i="7"/>
  <c r="J216" i="7"/>
  <c r="I216" i="7"/>
  <c r="H216" i="7"/>
  <c r="J215" i="7"/>
  <c r="I215" i="7"/>
  <c r="H215" i="7"/>
  <c r="J214" i="7"/>
  <c r="I214" i="7"/>
  <c r="H214" i="7"/>
  <c r="J213" i="7"/>
  <c r="I213" i="7"/>
  <c r="H213" i="7"/>
  <c r="J212" i="7"/>
  <c r="I212" i="7"/>
  <c r="H212" i="7"/>
  <c r="J211" i="7"/>
  <c r="I211" i="7"/>
  <c r="H211" i="7"/>
  <c r="J210" i="7"/>
  <c r="I210" i="7"/>
  <c r="H210" i="7"/>
  <c r="J209" i="7"/>
  <c r="I209" i="7"/>
  <c r="H209" i="7"/>
  <c r="J208" i="7"/>
  <c r="I208" i="7"/>
  <c r="H208" i="7"/>
  <c r="J207" i="7"/>
  <c r="I207" i="7"/>
  <c r="H207" i="7"/>
  <c r="J206" i="7"/>
  <c r="I206" i="7"/>
  <c r="H206" i="7"/>
  <c r="J205" i="7"/>
  <c r="I205" i="7"/>
  <c r="H205" i="7"/>
  <c r="J204" i="7"/>
  <c r="I204" i="7"/>
  <c r="H204" i="7"/>
  <c r="J203" i="7"/>
  <c r="I203" i="7"/>
  <c r="H203" i="7"/>
  <c r="J202" i="7"/>
  <c r="I202" i="7"/>
  <c r="H202" i="7"/>
  <c r="J201" i="7"/>
  <c r="I201" i="7"/>
  <c r="H201" i="7"/>
  <c r="J200" i="7"/>
  <c r="I200" i="7"/>
  <c r="H200" i="7"/>
  <c r="J199" i="7"/>
  <c r="I199" i="7"/>
  <c r="H199" i="7"/>
  <c r="J198" i="7"/>
  <c r="I198" i="7"/>
  <c r="H198" i="7"/>
  <c r="J197" i="7"/>
  <c r="I197" i="7"/>
  <c r="H197" i="7"/>
  <c r="J196" i="7"/>
  <c r="I196" i="7"/>
  <c r="H196" i="7"/>
  <c r="J195" i="7"/>
  <c r="I195" i="7"/>
  <c r="H195" i="7"/>
  <c r="J194" i="7"/>
  <c r="I194" i="7"/>
  <c r="H194" i="7"/>
  <c r="J193" i="7"/>
  <c r="I193" i="7"/>
  <c r="H193" i="7"/>
  <c r="J192" i="7"/>
  <c r="I192" i="7"/>
  <c r="H192" i="7"/>
  <c r="J191" i="7"/>
  <c r="I191" i="7"/>
  <c r="H191" i="7"/>
  <c r="J190" i="7"/>
  <c r="I190" i="7"/>
  <c r="H190" i="7"/>
  <c r="J189" i="7"/>
  <c r="I189" i="7"/>
  <c r="H189" i="7"/>
  <c r="J188" i="7"/>
  <c r="I188" i="7"/>
  <c r="H188" i="7"/>
  <c r="J187" i="7"/>
  <c r="I187" i="7"/>
  <c r="H187" i="7"/>
  <c r="J186" i="7"/>
  <c r="I186" i="7"/>
  <c r="H186" i="7"/>
  <c r="J185" i="7"/>
  <c r="I185" i="7"/>
  <c r="H185" i="7"/>
  <c r="J184" i="7"/>
  <c r="I184" i="7"/>
  <c r="H184" i="7"/>
  <c r="J183" i="7"/>
  <c r="I183" i="7"/>
  <c r="H183" i="7"/>
  <c r="J182" i="7"/>
  <c r="I182" i="7"/>
  <c r="H182" i="7"/>
  <c r="J181" i="7"/>
  <c r="I181" i="7"/>
  <c r="H181" i="7"/>
  <c r="J180" i="7"/>
  <c r="I180" i="7"/>
  <c r="H180" i="7"/>
  <c r="J179" i="7"/>
  <c r="I179" i="7"/>
  <c r="H179" i="7"/>
  <c r="J178" i="7"/>
  <c r="I178" i="7"/>
  <c r="H178" i="7"/>
  <c r="J177" i="7"/>
  <c r="I177" i="7"/>
  <c r="H177" i="7"/>
  <c r="J176" i="7"/>
  <c r="I176" i="7"/>
  <c r="H176" i="7"/>
  <c r="J175" i="7"/>
  <c r="I175" i="7"/>
  <c r="H175" i="7"/>
  <c r="J174" i="7"/>
  <c r="I174" i="7"/>
  <c r="H174" i="7"/>
  <c r="J173" i="7"/>
  <c r="I173" i="7"/>
  <c r="H173" i="7"/>
  <c r="J172" i="7"/>
  <c r="I172" i="7"/>
  <c r="H172" i="7"/>
  <c r="J171" i="7"/>
  <c r="I171" i="7"/>
  <c r="H171" i="7"/>
  <c r="J170" i="7"/>
  <c r="I170" i="7"/>
  <c r="H170" i="7"/>
  <c r="J169" i="7"/>
  <c r="I169" i="7"/>
  <c r="H169" i="7"/>
  <c r="J168" i="7"/>
  <c r="I168" i="7"/>
  <c r="H168" i="7"/>
  <c r="J167" i="7"/>
  <c r="I167" i="7"/>
  <c r="H167" i="7"/>
  <c r="J166" i="7"/>
  <c r="I166" i="7"/>
  <c r="H166" i="7"/>
  <c r="J165" i="7"/>
  <c r="I165" i="7"/>
  <c r="H165" i="7"/>
  <c r="J164" i="7"/>
  <c r="I164" i="7"/>
  <c r="H164" i="7"/>
  <c r="J163" i="7"/>
  <c r="I163" i="7"/>
  <c r="H163" i="7"/>
  <c r="J162" i="7"/>
  <c r="I162" i="7"/>
  <c r="H162" i="7"/>
  <c r="J161" i="7"/>
  <c r="I161" i="7"/>
  <c r="H161" i="7"/>
  <c r="J160" i="7"/>
  <c r="I160" i="7"/>
  <c r="H160" i="7"/>
  <c r="J159" i="7"/>
  <c r="I159" i="7"/>
  <c r="H159" i="7"/>
  <c r="J158" i="7"/>
  <c r="I158" i="7"/>
  <c r="H158" i="7"/>
  <c r="J157" i="7"/>
  <c r="I157" i="7"/>
  <c r="H157" i="7"/>
  <c r="J156" i="7"/>
  <c r="I156" i="7"/>
  <c r="H156" i="7"/>
  <c r="J155" i="7"/>
  <c r="I155" i="7"/>
  <c r="H155" i="7"/>
  <c r="J154" i="7"/>
  <c r="I154" i="7"/>
  <c r="H154" i="7"/>
  <c r="J153" i="7"/>
  <c r="I153" i="7"/>
  <c r="H153" i="7"/>
  <c r="J152" i="7"/>
  <c r="I152" i="7"/>
  <c r="H152" i="7"/>
  <c r="J151" i="7"/>
  <c r="I151" i="7"/>
  <c r="H151" i="7"/>
  <c r="J150" i="7"/>
  <c r="I150" i="7"/>
  <c r="H150" i="7"/>
  <c r="J149" i="7"/>
  <c r="I149" i="7"/>
  <c r="H149" i="7"/>
  <c r="J148" i="7"/>
  <c r="I148" i="7"/>
  <c r="H148" i="7"/>
  <c r="J147" i="7"/>
  <c r="I147" i="7"/>
  <c r="H147" i="7"/>
  <c r="J146" i="7"/>
  <c r="I146" i="7"/>
  <c r="H146" i="7"/>
  <c r="J145" i="7"/>
  <c r="I145" i="7"/>
  <c r="H145" i="7"/>
  <c r="J144" i="7"/>
  <c r="I144" i="7"/>
  <c r="H144" i="7"/>
  <c r="J143" i="7"/>
  <c r="I143" i="7"/>
  <c r="H143" i="7"/>
  <c r="J142" i="7"/>
  <c r="I142" i="7"/>
  <c r="H142" i="7"/>
  <c r="J141" i="7"/>
  <c r="I141" i="7"/>
  <c r="H141" i="7"/>
  <c r="J140" i="7"/>
  <c r="I140" i="7"/>
  <c r="H140" i="7"/>
  <c r="J139" i="7"/>
  <c r="I139" i="7"/>
  <c r="H139" i="7"/>
  <c r="J138" i="7"/>
  <c r="I138" i="7"/>
  <c r="H138" i="7"/>
  <c r="J137" i="7"/>
  <c r="I137" i="7"/>
  <c r="H137" i="7"/>
  <c r="J136" i="7"/>
  <c r="I136" i="7"/>
  <c r="H136" i="7"/>
  <c r="J135" i="7"/>
  <c r="I135" i="7"/>
  <c r="H135" i="7"/>
  <c r="J134" i="7"/>
  <c r="I134" i="7"/>
  <c r="H134" i="7"/>
  <c r="J133" i="7"/>
  <c r="I133" i="7"/>
  <c r="H133" i="7"/>
  <c r="J132" i="7"/>
  <c r="I132" i="7"/>
  <c r="H132" i="7"/>
  <c r="J131" i="7"/>
  <c r="I131" i="7"/>
  <c r="H131" i="7"/>
  <c r="J130" i="7"/>
  <c r="I130" i="7"/>
  <c r="H130" i="7"/>
  <c r="J129" i="7"/>
  <c r="I129" i="7"/>
  <c r="H129" i="7"/>
  <c r="J128" i="7"/>
  <c r="I128" i="7"/>
  <c r="H128" i="7"/>
  <c r="J127" i="7"/>
  <c r="I127" i="7"/>
  <c r="H127" i="7"/>
  <c r="J126" i="7"/>
  <c r="I126" i="7"/>
  <c r="H126" i="7"/>
  <c r="J125" i="7"/>
  <c r="I125" i="7"/>
  <c r="H125" i="7"/>
  <c r="J124" i="7"/>
  <c r="I124" i="7"/>
  <c r="H124" i="7"/>
  <c r="J123" i="7"/>
  <c r="I123" i="7"/>
  <c r="H123" i="7"/>
  <c r="J122" i="7"/>
  <c r="I122" i="7"/>
  <c r="H122" i="7"/>
  <c r="J121" i="7"/>
  <c r="I121" i="7"/>
  <c r="H121" i="7"/>
  <c r="J120" i="7"/>
  <c r="I120" i="7"/>
  <c r="H120" i="7"/>
  <c r="J119" i="7"/>
  <c r="I119" i="7"/>
  <c r="H119" i="7"/>
  <c r="J118" i="7"/>
  <c r="I118" i="7"/>
  <c r="H118" i="7"/>
  <c r="J117" i="7"/>
  <c r="I117" i="7"/>
  <c r="H117" i="7"/>
  <c r="J116" i="7"/>
  <c r="I116" i="7"/>
  <c r="H116" i="7"/>
  <c r="J115" i="7"/>
  <c r="I115" i="7"/>
  <c r="H115" i="7"/>
  <c r="J114" i="7"/>
  <c r="I114" i="7"/>
  <c r="H114" i="7"/>
  <c r="J113" i="7"/>
  <c r="I113" i="7"/>
  <c r="H113" i="7"/>
  <c r="J112" i="7"/>
  <c r="I112" i="7"/>
  <c r="H112" i="7"/>
  <c r="J111" i="7"/>
  <c r="I111" i="7"/>
  <c r="H111" i="7"/>
  <c r="J110" i="7"/>
  <c r="I110" i="7"/>
  <c r="H110" i="7"/>
  <c r="J109" i="7"/>
  <c r="I109" i="7"/>
  <c r="H109" i="7"/>
  <c r="J108" i="7"/>
  <c r="I108" i="7"/>
  <c r="H108" i="7"/>
  <c r="J107" i="7"/>
  <c r="I107" i="7"/>
  <c r="H107" i="7"/>
  <c r="J106" i="7"/>
  <c r="I106" i="7"/>
  <c r="H106" i="7"/>
  <c r="J105" i="7"/>
  <c r="I105" i="7"/>
  <c r="H105" i="7"/>
  <c r="J104" i="7"/>
  <c r="I104" i="7"/>
  <c r="H104" i="7"/>
  <c r="J103" i="7"/>
  <c r="I103" i="7"/>
  <c r="H103" i="7"/>
  <c r="J102" i="7"/>
  <c r="I102" i="7"/>
  <c r="H102" i="7"/>
  <c r="J101" i="7"/>
  <c r="I101" i="7"/>
  <c r="H101" i="7"/>
  <c r="J100" i="7"/>
  <c r="I100" i="7"/>
  <c r="H100" i="7"/>
  <c r="J99" i="7"/>
  <c r="I99" i="7"/>
  <c r="H99" i="7"/>
  <c r="J98" i="7"/>
  <c r="I98" i="7"/>
  <c r="H98" i="7"/>
  <c r="J97" i="7"/>
  <c r="I97" i="7"/>
  <c r="H97" i="7"/>
  <c r="J96" i="7"/>
  <c r="I96" i="7"/>
  <c r="H96" i="7"/>
  <c r="J95" i="7"/>
  <c r="I95" i="7"/>
  <c r="H95" i="7"/>
  <c r="J94" i="7"/>
  <c r="I94" i="7"/>
  <c r="H94" i="7"/>
  <c r="J93" i="7"/>
  <c r="I93" i="7"/>
  <c r="H93" i="7"/>
  <c r="J92" i="7"/>
  <c r="I92" i="7"/>
  <c r="H92" i="7"/>
  <c r="J91" i="7"/>
  <c r="I91" i="7"/>
  <c r="H91" i="7"/>
  <c r="J90" i="7"/>
  <c r="I90" i="7"/>
  <c r="H90" i="7"/>
  <c r="J89" i="7"/>
  <c r="I89" i="7"/>
  <c r="H89" i="7"/>
  <c r="J88" i="7"/>
  <c r="I88" i="7"/>
  <c r="H88" i="7"/>
  <c r="J87" i="7"/>
  <c r="I87" i="7"/>
  <c r="H87" i="7"/>
  <c r="J86" i="7"/>
  <c r="I86" i="7"/>
  <c r="H86" i="7"/>
  <c r="J85" i="7"/>
  <c r="I85" i="7"/>
  <c r="H85" i="7"/>
  <c r="J84" i="7"/>
  <c r="I84" i="7"/>
  <c r="H84" i="7"/>
  <c r="J83" i="7"/>
  <c r="I83" i="7"/>
  <c r="H83" i="7"/>
  <c r="J82" i="7"/>
  <c r="I82" i="7"/>
  <c r="H82" i="7"/>
  <c r="J81" i="7"/>
  <c r="I81" i="7"/>
  <c r="H81" i="7"/>
  <c r="J80" i="7"/>
  <c r="I80" i="7"/>
  <c r="H80" i="7"/>
  <c r="J79" i="7"/>
  <c r="I79" i="7"/>
  <c r="H79" i="7"/>
  <c r="J78" i="7"/>
  <c r="I78" i="7"/>
  <c r="H78" i="7"/>
  <c r="J77" i="7"/>
  <c r="I77" i="7"/>
  <c r="H77" i="7"/>
  <c r="J76" i="7"/>
  <c r="I76" i="7"/>
  <c r="H76" i="7"/>
  <c r="J75" i="7"/>
  <c r="I75" i="7"/>
  <c r="H75" i="7"/>
  <c r="J74" i="7"/>
  <c r="I74" i="7"/>
  <c r="H74" i="7"/>
  <c r="J73" i="7"/>
  <c r="I73" i="7"/>
  <c r="H73" i="7"/>
  <c r="J72" i="7"/>
  <c r="I72" i="7"/>
  <c r="H72" i="7"/>
  <c r="J71" i="7"/>
  <c r="I71" i="7"/>
  <c r="H71" i="7"/>
  <c r="J70" i="7"/>
  <c r="I70" i="7"/>
  <c r="H70" i="7"/>
  <c r="J69" i="7"/>
  <c r="I69" i="7"/>
  <c r="H69" i="7"/>
  <c r="J68" i="7"/>
  <c r="I68" i="7"/>
  <c r="H68" i="7"/>
  <c r="J67" i="7"/>
  <c r="I67" i="7"/>
  <c r="H67" i="7"/>
  <c r="J66" i="7"/>
  <c r="I66" i="7"/>
  <c r="H66" i="7"/>
  <c r="J65" i="7"/>
  <c r="I65" i="7"/>
  <c r="H65" i="7"/>
  <c r="J64" i="7"/>
  <c r="I64" i="7"/>
  <c r="H64" i="7"/>
  <c r="J63" i="7"/>
  <c r="I63" i="7"/>
  <c r="H63" i="7"/>
  <c r="J62" i="7"/>
  <c r="I62" i="7"/>
  <c r="H62" i="7"/>
  <c r="J61" i="7"/>
  <c r="I61" i="7"/>
  <c r="H61" i="7"/>
  <c r="J60" i="7"/>
  <c r="I60" i="7"/>
  <c r="H60" i="7"/>
  <c r="J59" i="7"/>
  <c r="I59" i="7"/>
  <c r="H59" i="7"/>
  <c r="J58" i="7"/>
  <c r="I58" i="7"/>
  <c r="H58" i="7"/>
  <c r="J57" i="7"/>
  <c r="I57" i="7"/>
  <c r="H57" i="7"/>
  <c r="J56" i="7"/>
  <c r="I56" i="7"/>
  <c r="H56" i="7"/>
  <c r="J55" i="7"/>
  <c r="I55" i="7"/>
  <c r="H55" i="7"/>
  <c r="J54" i="7"/>
  <c r="I54" i="7"/>
  <c r="H54" i="7"/>
  <c r="J53" i="7"/>
  <c r="I53" i="7"/>
  <c r="H53" i="7"/>
  <c r="J52" i="7"/>
  <c r="I52" i="7"/>
  <c r="H52" i="7"/>
  <c r="J51" i="7"/>
  <c r="I51" i="7"/>
  <c r="H51" i="7"/>
  <c r="J50" i="7"/>
  <c r="I50" i="7"/>
  <c r="H50" i="7"/>
  <c r="J49" i="7"/>
  <c r="I49" i="7"/>
  <c r="H49" i="7"/>
  <c r="J48" i="7"/>
  <c r="I48" i="7"/>
  <c r="H48" i="7"/>
  <c r="J47" i="7"/>
  <c r="I47" i="7"/>
  <c r="H47" i="7"/>
  <c r="J46" i="7"/>
  <c r="I46" i="7"/>
  <c r="H46" i="7"/>
  <c r="J45" i="7"/>
  <c r="I45" i="7"/>
  <c r="H45" i="7"/>
  <c r="J44" i="7"/>
  <c r="I44" i="7"/>
  <c r="H44" i="7"/>
  <c r="F44" i="7"/>
  <c r="J43" i="7"/>
  <c r="I43" i="7"/>
  <c r="H43" i="7"/>
  <c r="F43" i="7"/>
  <c r="J42" i="7"/>
  <c r="I42" i="7"/>
  <c r="H42" i="7"/>
  <c r="J41" i="7"/>
  <c r="I41" i="7"/>
  <c r="H41" i="7"/>
  <c r="J40" i="7"/>
  <c r="I40" i="7"/>
  <c r="H40" i="7"/>
  <c r="J39" i="7"/>
  <c r="I39" i="7"/>
  <c r="H39" i="7"/>
  <c r="J38" i="7"/>
  <c r="I38" i="7"/>
  <c r="H38" i="7"/>
  <c r="J37" i="7"/>
  <c r="I37" i="7"/>
  <c r="H37" i="7"/>
  <c r="J36" i="7"/>
  <c r="I36" i="7"/>
  <c r="H36" i="7"/>
  <c r="J35" i="7"/>
  <c r="I35" i="7"/>
  <c r="H35" i="7"/>
  <c r="J34" i="7"/>
  <c r="I34" i="7"/>
  <c r="H34" i="7"/>
  <c r="J33" i="7"/>
  <c r="I33" i="7"/>
  <c r="H33" i="7"/>
  <c r="J32" i="7"/>
  <c r="I32" i="7"/>
  <c r="H32" i="7"/>
  <c r="J31" i="7"/>
  <c r="I31" i="7"/>
  <c r="H31" i="7"/>
  <c r="J30" i="7"/>
  <c r="I30" i="7"/>
  <c r="H30" i="7"/>
  <c r="J29" i="7"/>
  <c r="I29" i="7"/>
  <c r="H29" i="7"/>
  <c r="J28" i="7"/>
  <c r="I28" i="7"/>
  <c r="H28" i="7"/>
  <c r="J27" i="7"/>
  <c r="I27" i="7"/>
  <c r="H27" i="7"/>
  <c r="J26" i="7"/>
  <c r="I26" i="7"/>
  <c r="H26" i="7"/>
  <c r="J25" i="7"/>
  <c r="I25" i="7"/>
  <c r="H25" i="7"/>
  <c r="J24" i="7"/>
  <c r="I24" i="7"/>
  <c r="H24" i="7"/>
  <c r="J23" i="7"/>
  <c r="I23" i="7"/>
  <c r="H23" i="7"/>
  <c r="J22" i="7"/>
  <c r="I22" i="7"/>
  <c r="H22" i="7"/>
  <c r="J21" i="7"/>
  <c r="I21" i="7"/>
  <c r="H21" i="7"/>
  <c r="J20" i="7"/>
  <c r="I20" i="7"/>
  <c r="H20" i="7"/>
  <c r="J19" i="7"/>
  <c r="I19" i="7"/>
  <c r="H19" i="7"/>
  <c r="J18" i="7"/>
  <c r="I18" i="7"/>
  <c r="H18" i="7"/>
  <c r="J17" i="7"/>
  <c r="I17" i="7"/>
  <c r="H17" i="7"/>
  <c r="J16" i="7"/>
  <c r="I16" i="7"/>
  <c r="H16" i="7"/>
  <c r="J15" i="7"/>
  <c r="I15" i="7"/>
  <c r="H15" i="7"/>
  <c r="J14" i="7"/>
  <c r="I14" i="7"/>
  <c r="H14" i="7"/>
  <c r="J13" i="7"/>
  <c r="I13" i="7"/>
  <c r="H13" i="7"/>
  <c r="J12" i="7"/>
  <c r="I12" i="7"/>
  <c r="H12" i="7"/>
  <c r="J11" i="7"/>
  <c r="I11" i="7"/>
  <c r="H11" i="7"/>
  <c r="J10" i="7"/>
  <c r="I10" i="7"/>
  <c r="H10" i="7"/>
  <c r="J9" i="7"/>
  <c r="I9" i="7"/>
  <c r="H9" i="7"/>
  <c r="J8" i="7"/>
  <c r="I8" i="7"/>
  <c r="H8" i="7"/>
  <c r="J7" i="7"/>
  <c r="I7" i="7"/>
  <c r="H7" i="7"/>
  <c r="J6" i="7"/>
  <c r="I6" i="7"/>
  <c r="H6" i="7"/>
  <c r="J5" i="7"/>
  <c r="I5" i="7"/>
  <c r="H5" i="7"/>
  <c r="J4" i="7"/>
  <c r="I4" i="7"/>
  <c r="H4" i="7"/>
  <c r="R1101" i="6"/>
  <c r="I1101" i="6"/>
  <c r="H1101" i="6"/>
  <c r="R1100" i="6"/>
  <c r="I1100" i="6"/>
  <c r="H1100" i="6"/>
  <c r="R1099" i="6"/>
  <c r="I1099" i="6"/>
  <c r="H1099" i="6"/>
  <c r="R1098" i="6"/>
  <c r="I1098" i="6"/>
  <c r="H1098" i="6"/>
  <c r="R1097" i="6"/>
  <c r="I1097" i="6"/>
  <c r="H1097" i="6"/>
  <c r="R1096" i="6"/>
  <c r="I1096" i="6"/>
  <c r="H1096" i="6"/>
  <c r="R1095" i="6"/>
  <c r="I1095" i="6"/>
  <c r="H1095" i="6"/>
  <c r="R1094" i="6"/>
  <c r="I1094" i="6"/>
  <c r="H1094" i="6"/>
  <c r="R1093" i="6"/>
  <c r="I1093" i="6"/>
  <c r="H1093" i="6"/>
  <c r="R1092" i="6"/>
  <c r="I1092" i="6"/>
  <c r="H1092" i="6"/>
  <c r="R1091" i="6"/>
  <c r="I1091" i="6"/>
  <c r="H1091" i="6"/>
  <c r="R1090" i="6"/>
  <c r="I1090" i="6"/>
  <c r="H1090" i="6"/>
  <c r="R1089" i="6"/>
  <c r="I1089" i="6"/>
  <c r="H1089" i="6"/>
  <c r="R1088" i="6"/>
  <c r="I1088" i="6"/>
  <c r="H1088" i="6"/>
  <c r="R1087" i="6"/>
  <c r="I1087" i="6"/>
  <c r="H1087" i="6"/>
  <c r="R1086" i="6"/>
  <c r="I1086" i="6"/>
  <c r="H1086" i="6"/>
  <c r="R1085" i="6"/>
  <c r="I1085" i="6"/>
  <c r="H1085" i="6"/>
  <c r="R1084" i="6"/>
  <c r="I1084" i="6"/>
  <c r="H1084" i="6"/>
  <c r="R1083" i="6"/>
  <c r="I1083" i="6"/>
  <c r="H1083" i="6"/>
  <c r="R1082" i="6"/>
  <c r="I1082" i="6"/>
  <c r="H1082" i="6"/>
  <c r="R1081" i="6"/>
  <c r="I1081" i="6"/>
  <c r="H1081" i="6"/>
  <c r="R1080" i="6"/>
  <c r="I1080" i="6"/>
  <c r="H1080" i="6"/>
  <c r="R1079" i="6"/>
  <c r="I1079" i="6"/>
  <c r="H1079" i="6"/>
  <c r="R1078" i="6"/>
  <c r="I1078" i="6"/>
  <c r="H1078" i="6"/>
  <c r="R1077" i="6"/>
  <c r="I1077" i="6"/>
  <c r="H1077" i="6"/>
  <c r="R1076" i="6"/>
  <c r="I1076" i="6"/>
  <c r="H1076" i="6"/>
  <c r="R1075" i="6"/>
  <c r="I1075" i="6"/>
  <c r="H1075" i="6"/>
  <c r="R1074" i="6"/>
  <c r="I1074" i="6"/>
  <c r="H1074" i="6"/>
  <c r="R1073" i="6"/>
  <c r="I1073" i="6"/>
  <c r="H1073" i="6"/>
  <c r="R1072" i="6"/>
  <c r="I1072" i="6"/>
  <c r="H1072" i="6"/>
  <c r="R1071" i="6"/>
  <c r="I1071" i="6"/>
  <c r="H1071" i="6"/>
  <c r="R1070" i="6"/>
  <c r="I1070" i="6"/>
  <c r="H1070" i="6"/>
  <c r="R1069" i="6"/>
  <c r="I1069" i="6"/>
  <c r="H1069" i="6"/>
  <c r="R1068" i="6"/>
  <c r="I1068" i="6"/>
  <c r="H1068" i="6"/>
  <c r="R1067" i="6"/>
  <c r="I1067" i="6"/>
  <c r="H1067" i="6"/>
  <c r="R1066" i="6"/>
  <c r="I1066" i="6"/>
  <c r="H1066" i="6"/>
  <c r="R1065" i="6"/>
  <c r="I1065" i="6"/>
  <c r="H1065" i="6"/>
  <c r="R1064" i="6"/>
  <c r="I1064" i="6"/>
  <c r="H1064" i="6"/>
  <c r="R1063" i="6"/>
  <c r="I1063" i="6"/>
  <c r="H1063" i="6"/>
  <c r="R1062" i="6"/>
  <c r="I1062" i="6"/>
  <c r="H1062" i="6"/>
  <c r="R1061" i="6"/>
  <c r="I1061" i="6"/>
  <c r="H1061" i="6"/>
  <c r="R1060" i="6"/>
  <c r="I1060" i="6"/>
  <c r="H1060" i="6"/>
  <c r="R1059" i="6"/>
  <c r="I1059" i="6"/>
  <c r="H1059" i="6"/>
  <c r="R1058" i="6"/>
  <c r="I1058" i="6"/>
  <c r="H1058" i="6"/>
  <c r="R1057" i="6"/>
  <c r="I1057" i="6"/>
  <c r="H1057" i="6"/>
  <c r="R1056" i="6"/>
  <c r="I1056" i="6"/>
  <c r="H1056" i="6"/>
  <c r="R1055" i="6"/>
  <c r="I1055" i="6"/>
  <c r="H1055" i="6"/>
  <c r="R1054" i="6"/>
  <c r="I1054" i="6"/>
  <c r="H1054" i="6"/>
  <c r="R1053" i="6"/>
  <c r="I1053" i="6"/>
  <c r="H1053" i="6"/>
  <c r="R1052" i="6"/>
  <c r="I1052" i="6"/>
  <c r="H1052" i="6"/>
  <c r="R1051" i="6"/>
  <c r="I1051" i="6"/>
  <c r="H1051" i="6"/>
  <c r="R1050" i="6"/>
  <c r="I1050" i="6"/>
  <c r="H1050" i="6"/>
  <c r="R1049" i="6"/>
  <c r="I1049" i="6"/>
  <c r="H1049" i="6"/>
  <c r="R1048" i="6"/>
  <c r="I1048" i="6"/>
  <c r="H1048" i="6"/>
  <c r="R1047" i="6"/>
  <c r="I1047" i="6"/>
  <c r="H1047" i="6"/>
  <c r="R1046" i="6"/>
  <c r="I1046" i="6"/>
  <c r="H1046" i="6"/>
  <c r="R1045" i="6"/>
  <c r="I1045" i="6"/>
  <c r="H1045" i="6"/>
  <c r="R1044" i="6"/>
  <c r="I1044" i="6"/>
  <c r="H1044" i="6"/>
  <c r="R1043" i="6"/>
  <c r="I1043" i="6"/>
  <c r="H1043" i="6"/>
  <c r="R1042" i="6"/>
  <c r="I1042" i="6"/>
  <c r="H1042" i="6"/>
  <c r="R1041" i="6"/>
  <c r="I1041" i="6"/>
  <c r="H1041" i="6"/>
  <c r="R1040" i="6"/>
  <c r="I1040" i="6"/>
  <c r="H1040" i="6"/>
  <c r="R1039" i="6"/>
  <c r="I1039" i="6"/>
  <c r="H1039" i="6"/>
  <c r="R1038" i="6"/>
  <c r="I1038" i="6"/>
  <c r="H1038" i="6"/>
  <c r="R1037" i="6"/>
  <c r="I1037" i="6"/>
  <c r="H1037" i="6"/>
  <c r="R1036" i="6"/>
  <c r="I1036" i="6"/>
  <c r="H1036" i="6"/>
  <c r="R1035" i="6"/>
  <c r="I1035" i="6"/>
  <c r="H1035" i="6"/>
  <c r="R1034" i="6"/>
  <c r="I1034" i="6"/>
  <c r="H1034" i="6"/>
  <c r="R1033" i="6"/>
  <c r="I1033" i="6"/>
  <c r="H1033" i="6"/>
  <c r="R1032" i="6"/>
  <c r="I1032" i="6"/>
  <c r="H1032" i="6"/>
  <c r="R1031" i="6"/>
  <c r="I1031" i="6"/>
  <c r="H1031" i="6"/>
  <c r="R1030" i="6"/>
  <c r="I1030" i="6"/>
  <c r="H1030" i="6"/>
  <c r="R1029" i="6"/>
  <c r="I1029" i="6"/>
  <c r="H1029" i="6"/>
  <c r="R1028" i="6"/>
  <c r="I1028" i="6"/>
  <c r="H1028" i="6"/>
  <c r="R1027" i="6"/>
  <c r="I1027" i="6"/>
  <c r="H1027" i="6"/>
  <c r="R1026" i="6"/>
  <c r="I1026" i="6"/>
  <c r="H1026" i="6"/>
  <c r="R1025" i="6"/>
  <c r="I1025" i="6"/>
  <c r="H1025" i="6"/>
  <c r="R1024" i="6"/>
  <c r="I1024" i="6"/>
  <c r="H1024" i="6"/>
  <c r="R1023" i="6"/>
  <c r="I1023" i="6"/>
  <c r="H1023" i="6"/>
  <c r="R1022" i="6"/>
  <c r="I1022" i="6"/>
  <c r="H1022" i="6"/>
  <c r="R1021" i="6"/>
  <c r="I1021" i="6"/>
  <c r="H1021" i="6"/>
  <c r="R1020" i="6"/>
  <c r="I1020" i="6"/>
  <c r="H1020" i="6"/>
  <c r="R1019" i="6"/>
  <c r="I1019" i="6"/>
  <c r="H1019" i="6"/>
  <c r="R1018" i="6"/>
  <c r="I1018" i="6"/>
  <c r="H1018" i="6"/>
  <c r="R1017" i="6"/>
  <c r="I1017" i="6"/>
  <c r="H1017" i="6"/>
  <c r="R1016" i="6"/>
  <c r="I1016" i="6"/>
  <c r="H1016" i="6"/>
  <c r="R1015" i="6"/>
  <c r="I1015" i="6"/>
  <c r="H1015" i="6"/>
  <c r="R1014" i="6"/>
  <c r="I1014" i="6"/>
  <c r="H1014" i="6"/>
  <c r="R1013" i="6"/>
  <c r="I1013" i="6"/>
  <c r="H1013" i="6"/>
  <c r="R1012" i="6"/>
  <c r="I1012" i="6"/>
  <c r="H1012" i="6"/>
  <c r="R1011" i="6"/>
  <c r="I1011" i="6"/>
  <c r="H1011" i="6"/>
  <c r="R1010" i="6"/>
  <c r="I1010" i="6"/>
  <c r="H1010" i="6"/>
  <c r="R1009" i="6"/>
  <c r="I1009" i="6"/>
  <c r="H1009" i="6"/>
  <c r="R1008" i="6"/>
  <c r="I1008" i="6"/>
  <c r="H1008" i="6"/>
  <c r="R1007" i="6"/>
  <c r="I1007" i="6"/>
  <c r="H1007" i="6"/>
  <c r="R1006" i="6"/>
  <c r="I1006" i="6"/>
  <c r="H1006" i="6"/>
  <c r="R1005" i="6"/>
  <c r="I1005" i="6"/>
  <c r="H1005" i="6"/>
  <c r="R1004" i="6"/>
  <c r="I1004" i="6"/>
  <c r="H1004" i="6"/>
  <c r="R1003" i="6"/>
  <c r="I1003" i="6"/>
  <c r="H1003" i="6"/>
  <c r="R1002" i="6"/>
  <c r="I1002" i="6"/>
  <c r="H1002" i="6"/>
  <c r="R1001" i="6"/>
  <c r="I1001" i="6"/>
  <c r="H1001" i="6"/>
  <c r="R1000" i="6"/>
  <c r="I1000" i="6"/>
  <c r="H1000" i="6"/>
  <c r="R999" i="6"/>
  <c r="I999" i="6"/>
  <c r="H999" i="6"/>
  <c r="R998" i="6"/>
  <c r="I998" i="6"/>
  <c r="H998" i="6"/>
  <c r="R997" i="6"/>
  <c r="I997" i="6"/>
  <c r="H997" i="6"/>
  <c r="R996" i="6"/>
  <c r="I996" i="6"/>
  <c r="H996" i="6"/>
  <c r="R995" i="6"/>
  <c r="I995" i="6"/>
  <c r="H995" i="6"/>
  <c r="R994" i="6"/>
  <c r="I994" i="6"/>
  <c r="H994" i="6"/>
  <c r="R993" i="6"/>
  <c r="I993" i="6"/>
  <c r="H993" i="6"/>
  <c r="R992" i="6"/>
  <c r="I992" i="6"/>
  <c r="H992" i="6"/>
  <c r="R991" i="6"/>
  <c r="I991" i="6"/>
  <c r="H991" i="6"/>
  <c r="R990" i="6"/>
  <c r="I990" i="6"/>
  <c r="H990" i="6"/>
  <c r="R989" i="6"/>
  <c r="I989" i="6"/>
  <c r="H989" i="6"/>
  <c r="R988" i="6"/>
  <c r="I988" i="6"/>
  <c r="H988" i="6"/>
  <c r="R987" i="6"/>
  <c r="I987" i="6"/>
  <c r="H987" i="6"/>
  <c r="R986" i="6"/>
  <c r="I986" i="6"/>
  <c r="H986" i="6"/>
  <c r="R985" i="6"/>
  <c r="I985" i="6"/>
  <c r="H985" i="6"/>
  <c r="R984" i="6"/>
  <c r="I984" i="6"/>
  <c r="H984" i="6"/>
  <c r="R983" i="6"/>
  <c r="I983" i="6"/>
  <c r="H983" i="6"/>
  <c r="R982" i="6"/>
  <c r="I982" i="6"/>
  <c r="H982" i="6"/>
  <c r="R981" i="6"/>
  <c r="I981" i="6"/>
  <c r="H981" i="6"/>
  <c r="R980" i="6"/>
  <c r="I980" i="6"/>
  <c r="H980" i="6"/>
  <c r="R979" i="6"/>
  <c r="I979" i="6"/>
  <c r="H979" i="6"/>
  <c r="R978" i="6"/>
  <c r="I978" i="6"/>
  <c r="H978" i="6"/>
  <c r="R977" i="6"/>
  <c r="I977" i="6"/>
  <c r="H977" i="6"/>
  <c r="R976" i="6"/>
  <c r="I976" i="6"/>
  <c r="H976" i="6"/>
  <c r="R975" i="6"/>
  <c r="I975" i="6"/>
  <c r="H975" i="6"/>
  <c r="R974" i="6"/>
  <c r="I974" i="6"/>
  <c r="H974" i="6"/>
  <c r="R973" i="6"/>
  <c r="I973" i="6"/>
  <c r="H973" i="6"/>
  <c r="R972" i="6"/>
  <c r="I972" i="6"/>
  <c r="H972" i="6"/>
  <c r="R971" i="6"/>
  <c r="I971" i="6"/>
  <c r="H971" i="6"/>
  <c r="R970" i="6"/>
  <c r="I970" i="6"/>
  <c r="H970" i="6"/>
  <c r="R969" i="6"/>
  <c r="I969" i="6"/>
  <c r="H969" i="6"/>
  <c r="R968" i="6"/>
  <c r="I968" i="6"/>
  <c r="H968" i="6"/>
  <c r="R967" i="6"/>
  <c r="I967" i="6"/>
  <c r="H967" i="6"/>
  <c r="R966" i="6"/>
  <c r="I966" i="6"/>
  <c r="H966" i="6"/>
  <c r="R965" i="6"/>
  <c r="I965" i="6"/>
  <c r="H965" i="6"/>
  <c r="R964" i="6"/>
  <c r="I964" i="6"/>
  <c r="H964" i="6"/>
  <c r="R963" i="6"/>
  <c r="I963" i="6"/>
  <c r="H963" i="6"/>
  <c r="R962" i="6"/>
  <c r="I962" i="6"/>
  <c r="H962" i="6"/>
  <c r="R961" i="6"/>
  <c r="I961" i="6"/>
  <c r="H961" i="6"/>
  <c r="R960" i="6"/>
  <c r="I960" i="6"/>
  <c r="H960" i="6"/>
  <c r="R959" i="6"/>
  <c r="I959" i="6"/>
  <c r="H959" i="6"/>
  <c r="R958" i="6"/>
  <c r="I958" i="6"/>
  <c r="H958" i="6"/>
  <c r="R957" i="6"/>
  <c r="I957" i="6"/>
  <c r="H957" i="6"/>
  <c r="R956" i="6"/>
  <c r="I956" i="6"/>
  <c r="H956" i="6"/>
  <c r="R955" i="6"/>
  <c r="I955" i="6"/>
  <c r="H955" i="6"/>
  <c r="R954" i="6"/>
  <c r="I954" i="6"/>
  <c r="H954" i="6"/>
  <c r="R953" i="6"/>
  <c r="I953" i="6"/>
  <c r="H953" i="6"/>
  <c r="R952" i="6"/>
  <c r="I952" i="6"/>
  <c r="H952" i="6"/>
  <c r="R951" i="6"/>
  <c r="I951" i="6"/>
  <c r="H951" i="6"/>
  <c r="R950" i="6"/>
  <c r="I950" i="6"/>
  <c r="H950" i="6"/>
  <c r="R949" i="6"/>
  <c r="I949" i="6"/>
  <c r="H949" i="6"/>
  <c r="R948" i="6"/>
  <c r="I948" i="6"/>
  <c r="H948" i="6"/>
  <c r="R947" i="6"/>
  <c r="I947" i="6"/>
  <c r="H947" i="6"/>
  <c r="R946" i="6"/>
  <c r="I946" i="6"/>
  <c r="H946" i="6"/>
  <c r="R945" i="6"/>
  <c r="I945" i="6"/>
  <c r="H945" i="6"/>
  <c r="R944" i="6"/>
  <c r="I944" i="6"/>
  <c r="H944" i="6"/>
  <c r="R943" i="6"/>
  <c r="I943" i="6"/>
  <c r="H943" i="6"/>
  <c r="R942" i="6"/>
  <c r="I942" i="6"/>
  <c r="H942" i="6"/>
  <c r="R941" i="6"/>
  <c r="I941" i="6"/>
  <c r="H941" i="6"/>
  <c r="R940" i="6"/>
  <c r="I940" i="6"/>
  <c r="H940" i="6"/>
  <c r="R939" i="6"/>
  <c r="I939" i="6"/>
  <c r="H939" i="6"/>
  <c r="R938" i="6"/>
  <c r="I938" i="6"/>
  <c r="H938" i="6"/>
  <c r="R937" i="6"/>
  <c r="I937" i="6"/>
  <c r="H937" i="6"/>
  <c r="R936" i="6"/>
  <c r="I936" i="6"/>
  <c r="H936" i="6"/>
  <c r="R935" i="6"/>
  <c r="I935" i="6"/>
  <c r="H935" i="6"/>
  <c r="R934" i="6"/>
  <c r="I934" i="6"/>
  <c r="H934" i="6"/>
  <c r="R933" i="6"/>
  <c r="I933" i="6"/>
  <c r="H933" i="6"/>
  <c r="R932" i="6"/>
  <c r="I932" i="6"/>
  <c r="H932" i="6"/>
  <c r="R931" i="6"/>
  <c r="I931" i="6"/>
  <c r="H931" i="6"/>
  <c r="R930" i="6"/>
  <c r="I930" i="6"/>
  <c r="H930" i="6"/>
  <c r="R929" i="6"/>
  <c r="I929" i="6"/>
  <c r="H929" i="6"/>
  <c r="R928" i="6"/>
  <c r="I928" i="6"/>
  <c r="H928" i="6"/>
  <c r="R927" i="6"/>
  <c r="I927" i="6"/>
  <c r="H927" i="6"/>
  <c r="R926" i="6"/>
  <c r="I926" i="6"/>
  <c r="H926" i="6"/>
  <c r="R925" i="6"/>
  <c r="I925" i="6"/>
  <c r="H925" i="6"/>
  <c r="R924" i="6"/>
  <c r="I924" i="6"/>
  <c r="H924" i="6"/>
  <c r="R923" i="6"/>
  <c r="I923" i="6"/>
  <c r="H923" i="6"/>
  <c r="R922" i="6"/>
  <c r="I922" i="6"/>
  <c r="H922" i="6"/>
  <c r="R921" i="6"/>
  <c r="I921" i="6"/>
  <c r="H921" i="6"/>
  <c r="R920" i="6"/>
  <c r="I920" i="6"/>
  <c r="H920" i="6"/>
  <c r="R919" i="6"/>
  <c r="I919" i="6"/>
  <c r="H919" i="6"/>
  <c r="R918" i="6"/>
  <c r="I918" i="6"/>
  <c r="H918" i="6"/>
  <c r="R917" i="6"/>
  <c r="I917" i="6"/>
  <c r="H917" i="6"/>
  <c r="R916" i="6"/>
  <c r="I916" i="6"/>
  <c r="H916" i="6"/>
  <c r="R915" i="6"/>
  <c r="I915" i="6"/>
  <c r="H915" i="6"/>
  <c r="R914" i="6"/>
  <c r="I914" i="6"/>
  <c r="H914" i="6"/>
  <c r="R913" i="6"/>
  <c r="I913" i="6"/>
  <c r="H913" i="6"/>
  <c r="R912" i="6"/>
  <c r="I912" i="6"/>
  <c r="H912" i="6"/>
  <c r="R911" i="6"/>
  <c r="I911" i="6"/>
  <c r="H911" i="6"/>
  <c r="R910" i="6"/>
  <c r="I910" i="6"/>
  <c r="H910" i="6"/>
  <c r="R909" i="6"/>
  <c r="I909" i="6"/>
  <c r="H909" i="6"/>
  <c r="R908" i="6"/>
  <c r="I908" i="6"/>
  <c r="H908" i="6"/>
  <c r="R907" i="6"/>
  <c r="I907" i="6"/>
  <c r="H907" i="6"/>
  <c r="R906" i="6"/>
  <c r="I906" i="6"/>
  <c r="H906" i="6"/>
  <c r="R905" i="6"/>
  <c r="I905" i="6"/>
  <c r="H905" i="6"/>
  <c r="R904" i="6"/>
  <c r="I904" i="6"/>
  <c r="H904" i="6"/>
  <c r="R903" i="6"/>
  <c r="I903" i="6"/>
  <c r="H903" i="6"/>
  <c r="R902" i="6"/>
  <c r="I902" i="6"/>
  <c r="H902" i="6"/>
  <c r="R901" i="6"/>
  <c r="I901" i="6"/>
  <c r="H901" i="6"/>
  <c r="R900" i="6"/>
  <c r="I900" i="6"/>
  <c r="H900" i="6"/>
  <c r="R899" i="6"/>
  <c r="I899" i="6"/>
  <c r="H899" i="6"/>
  <c r="R898" i="6"/>
  <c r="I898" i="6"/>
  <c r="H898" i="6"/>
  <c r="R897" i="6"/>
  <c r="I897" i="6"/>
  <c r="H897" i="6"/>
  <c r="R896" i="6"/>
  <c r="I896" i="6"/>
  <c r="H896" i="6"/>
  <c r="R895" i="6"/>
  <c r="I895" i="6"/>
  <c r="H895" i="6"/>
  <c r="R894" i="6"/>
  <c r="I894" i="6"/>
  <c r="H894" i="6"/>
  <c r="R893" i="6"/>
  <c r="I893" i="6"/>
  <c r="H893" i="6"/>
  <c r="R892" i="6"/>
  <c r="I892" i="6"/>
  <c r="H892" i="6"/>
  <c r="R891" i="6"/>
  <c r="I891" i="6"/>
  <c r="H891" i="6"/>
  <c r="R890" i="6"/>
  <c r="I890" i="6"/>
  <c r="H890" i="6"/>
  <c r="R889" i="6"/>
  <c r="I889" i="6"/>
  <c r="H889" i="6"/>
  <c r="R888" i="6"/>
  <c r="I888" i="6"/>
  <c r="H888" i="6"/>
  <c r="R887" i="6"/>
  <c r="I887" i="6"/>
  <c r="H887" i="6"/>
  <c r="R886" i="6"/>
  <c r="I886" i="6"/>
  <c r="H886" i="6"/>
  <c r="R885" i="6"/>
  <c r="I885" i="6"/>
  <c r="H885" i="6"/>
  <c r="R884" i="6"/>
  <c r="I884" i="6"/>
  <c r="H884" i="6"/>
  <c r="R883" i="6"/>
  <c r="I883" i="6"/>
  <c r="H883" i="6"/>
  <c r="R882" i="6"/>
  <c r="I882" i="6"/>
  <c r="H882" i="6"/>
  <c r="R881" i="6"/>
  <c r="I881" i="6"/>
  <c r="H881" i="6"/>
  <c r="R880" i="6"/>
  <c r="I880" i="6"/>
  <c r="H880" i="6"/>
  <c r="R879" i="6"/>
  <c r="I879" i="6"/>
  <c r="H879" i="6"/>
  <c r="R878" i="6"/>
  <c r="I878" i="6"/>
  <c r="H878" i="6"/>
  <c r="R877" i="6"/>
  <c r="I877" i="6"/>
  <c r="H877" i="6"/>
  <c r="R876" i="6"/>
  <c r="I876" i="6"/>
  <c r="H876" i="6"/>
  <c r="R875" i="6"/>
  <c r="I875" i="6"/>
  <c r="H875" i="6"/>
  <c r="R874" i="6"/>
  <c r="I874" i="6"/>
  <c r="H874" i="6"/>
  <c r="R873" i="6"/>
  <c r="I873" i="6"/>
  <c r="H873" i="6"/>
  <c r="R872" i="6"/>
  <c r="I872" i="6"/>
  <c r="H872" i="6"/>
  <c r="R871" i="6"/>
  <c r="I871" i="6"/>
  <c r="H871" i="6"/>
  <c r="R870" i="6"/>
  <c r="I870" i="6"/>
  <c r="H870" i="6"/>
  <c r="R869" i="6"/>
  <c r="I869" i="6"/>
  <c r="H869" i="6"/>
  <c r="R868" i="6"/>
  <c r="I868" i="6"/>
  <c r="H868" i="6"/>
  <c r="R867" i="6"/>
  <c r="I867" i="6"/>
  <c r="H867" i="6"/>
  <c r="R866" i="6"/>
  <c r="I866" i="6"/>
  <c r="H866" i="6"/>
  <c r="R865" i="6"/>
  <c r="I865" i="6"/>
  <c r="H865" i="6"/>
  <c r="R864" i="6"/>
  <c r="I864" i="6"/>
  <c r="H864" i="6"/>
  <c r="R863" i="6"/>
  <c r="I863" i="6"/>
  <c r="H863" i="6"/>
  <c r="R862" i="6"/>
  <c r="I862" i="6"/>
  <c r="H862" i="6"/>
  <c r="R861" i="6"/>
  <c r="I861" i="6"/>
  <c r="H861" i="6"/>
  <c r="R860" i="6"/>
  <c r="I860" i="6"/>
  <c r="H860" i="6"/>
  <c r="R859" i="6"/>
  <c r="I859" i="6"/>
  <c r="H859" i="6"/>
  <c r="R858" i="6"/>
  <c r="I858" i="6"/>
  <c r="H858" i="6"/>
  <c r="R857" i="6"/>
  <c r="I857" i="6"/>
  <c r="H857" i="6"/>
  <c r="R856" i="6"/>
  <c r="I856" i="6"/>
  <c r="H856" i="6"/>
  <c r="R855" i="6"/>
  <c r="I855" i="6"/>
  <c r="H855" i="6"/>
  <c r="R854" i="6"/>
  <c r="I854" i="6"/>
  <c r="H854" i="6"/>
  <c r="R853" i="6"/>
  <c r="I853" i="6"/>
  <c r="H853" i="6"/>
  <c r="R852" i="6"/>
  <c r="I852" i="6"/>
  <c r="H852" i="6"/>
  <c r="R851" i="6"/>
  <c r="I851" i="6"/>
  <c r="H851" i="6"/>
  <c r="R850" i="6"/>
  <c r="I850" i="6"/>
  <c r="H850" i="6"/>
  <c r="R849" i="6"/>
  <c r="I849" i="6"/>
  <c r="H849" i="6"/>
  <c r="R848" i="6"/>
  <c r="I848" i="6"/>
  <c r="H848" i="6"/>
  <c r="R847" i="6"/>
  <c r="I847" i="6"/>
  <c r="H847" i="6"/>
  <c r="R846" i="6"/>
  <c r="I846" i="6"/>
  <c r="H846" i="6"/>
  <c r="R845" i="6"/>
  <c r="I845" i="6"/>
  <c r="H845" i="6"/>
  <c r="R844" i="6"/>
  <c r="I844" i="6"/>
  <c r="H844" i="6"/>
  <c r="R843" i="6"/>
  <c r="I843" i="6"/>
  <c r="H843" i="6"/>
  <c r="R842" i="6"/>
  <c r="I842" i="6"/>
  <c r="H842" i="6"/>
  <c r="R841" i="6"/>
  <c r="I841" i="6"/>
  <c r="H841" i="6"/>
  <c r="R840" i="6"/>
  <c r="I840" i="6"/>
  <c r="H840" i="6"/>
  <c r="R839" i="6"/>
  <c r="I839" i="6"/>
  <c r="H839" i="6"/>
  <c r="R838" i="6"/>
  <c r="I838" i="6"/>
  <c r="H838" i="6"/>
  <c r="R837" i="6"/>
  <c r="I837" i="6"/>
  <c r="H837" i="6"/>
  <c r="R836" i="6"/>
  <c r="I836" i="6"/>
  <c r="H836" i="6"/>
  <c r="R835" i="6"/>
  <c r="I835" i="6"/>
  <c r="H835" i="6"/>
  <c r="R834" i="6"/>
  <c r="I834" i="6"/>
  <c r="H834" i="6"/>
  <c r="R833" i="6"/>
  <c r="I833" i="6"/>
  <c r="H833" i="6"/>
  <c r="R832" i="6"/>
  <c r="I832" i="6"/>
  <c r="H832" i="6"/>
  <c r="R831" i="6"/>
  <c r="I831" i="6"/>
  <c r="H831" i="6"/>
  <c r="R830" i="6"/>
  <c r="I830" i="6"/>
  <c r="H830" i="6"/>
  <c r="R829" i="6"/>
  <c r="I829" i="6"/>
  <c r="H829" i="6"/>
  <c r="R828" i="6"/>
  <c r="I828" i="6"/>
  <c r="H828" i="6"/>
  <c r="R827" i="6"/>
  <c r="I827" i="6"/>
  <c r="H827" i="6"/>
  <c r="R826" i="6"/>
  <c r="I826" i="6"/>
  <c r="H826" i="6"/>
  <c r="R825" i="6"/>
  <c r="I825" i="6"/>
  <c r="H825" i="6"/>
  <c r="R824" i="6"/>
  <c r="I824" i="6"/>
  <c r="H824" i="6"/>
  <c r="R823" i="6"/>
  <c r="I823" i="6"/>
  <c r="H823" i="6"/>
  <c r="R822" i="6"/>
  <c r="I822" i="6"/>
  <c r="H822" i="6"/>
  <c r="R821" i="6"/>
  <c r="I821" i="6"/>
  <c r="H821" i="6"/>
  <c r="R820" i="6"/>
  <c r="I820" i="6"/>
  <c r="H820" i="6"/>
  <c r="R819" i="6"/>
  <c r="I819" i="6"/>
  <c r="H819" i="6"/>
  <c r="R818" i="6"/>
  <c r="I818" i="6"/>
  <c r="H818" i="6"/>
  <c r="R817" i="6"/>
  <c r="I817" i="6"/>
  <c r="H817" i="6"/>
  <c r="R816" i="6"/>
  <c r="I816" i="6"/>
  <c r="H816" i="6"/>
  <c r="R815" i="6"/>
  <c r="I815" i="6"/>
  <c r="H815" i="6"/>
  <c r="R814" i="6"/>
  <c r="I814" i="6"/>
  <c r="H814" i="6"/>
  <c r="R813" i="6"/>
  <c r="I813" i="6"/>
  <c r="H813" i="6"/>
  <c r="R812" i="6"/>
  <c r="I812" i="6"/>
  <c r="H812" i="6"/>
  <c r="R811" i="6"/>
  <c r="I811" i="6"/>
  <c r="H811" i="6"/>
  <c r="R810" i="6"/>
  <c r="I810" i="6"/>
  <c r="H810" i="6"/>
  <c r="R809" i="6"/>
  <c r="I809" i="6"/>
  <c r="H809" i="6"/>
  <c r="R808" i="6"/>
  <c r="I808" i="6"/>
  <c r="H808" i="6"/>
  <c r="R807" i="6"/>
  <c r="I807" i="6"/>
  <c r="H807" i="6"/>
  <c r="R806" i="6"/>
  <c r="I806" i="6"/>
  <c r="H806" i="6"/>
  <c r="R805" i="6"/>
  <c r="I805" i="6"/>
  <c r="H805" i="6"/>
  <c r="R804" i="6"/>
  <c r="I804" i="6"/>
  <c r="H804" i="6"/>
  <c r="R803" i="6"/>
  <c r="I803" i="6"/>
  <c r="H803" i="6"/>
  <c r="R802" i="6"/>
  <c r="I802" i="6"/>
  <c r="H802" i="6"/>
  <c r="R801" i="6"/>
  <c r="I801" i="6"/>
  <c r="H801" i="6"/>
  <c r="R800" i="6"/>
  <c r="I800" i="6"/>
  <c r="H800" i="6"/>
  <c r="R799" i="6"/>
  <c r="I799" i="6"/>
  <c r="H799" i="6"/>
  <c r="R798" i="6"/>
  <c r="I798" i="6"/>
  <c r="H798" i="6"/>
  <c r="R797" i="6"/>
  <c r="I797" i="6"/>
  <c r="H797" i="6"/>
  <c r="R796" i="6"/>
  <c r="I796" i="6"/>
  <c r="H796" i="6"/>
  <c r="R795" i="6"/>
  <c r="I795" i="6"/>
  <c r="H795" i="6"/>
  <c r="R794" i="6"/>
  <c r="I794" i="6"/>
  <c r="H794" i="6"/>
  <c r="R793" i="6"/>
  <c r="I793" i="6"/>
  <c r="H793" i="6"/>
  <c r="R792" i="6"/>
  <c r="I792" i="6"/>
  <c r="H792" i="6"/>
  <c r="R791" i="6"/>
  <c r="I791" i="6"/>
  <c r="H791" i="6"/>
  <c r="R790" i="6"/>
  <c r="I790" i="6"/>
  <c r="H790" i="6"/>
  <c r="R789" i="6"/>
  <c r="I789" i="6"/>
  <c r="H789" i="6"/>
  <c r="R788" i="6"/>
  <c r="I788" i="6"/>
  <c r="H788" i="6"/>
  <c r="R787" i="6"/>
  <c r="I787" i="6"/>
  <c r="H787" i="6"/>
  <c r="R786" i="6"/>
  <c r="I786" i="6"/>
  <c r="H786" i="6"/>
  <c r="R785" i="6"/>
  <c r="I785" i="6"/>
  <c r="H785" i="6"/>
  <c r="R784" i="6"/>
  <c r="I784" i="6"/>
  <c r="H784" i="6"/>
  <c r="R783" i="6"/>
  <c r="I783" i="6"/>
  <c r="H783" i="6"/>
  <c r="R782" i="6"/>
  <c r="I782" i="6"/>
  <c r="H782" i="6"/>
  <c r="R781" i="6"/>
  <c r="I781" i="6"/>
  <c r="H781" i="6"/>
  <c r="R780" i="6"/>
  <c r="I780" i="6"/>
  <c r="H780" i="6"/>
  <c r="R779" i="6"/>
  <c r="I779" i="6"/>
  <c r="H779" i="6"/>
  <c r="R778" i="6"/>
  <c r="I778" i="6"/>
  <c r="H778" i="6"/>
  <c r="R777" i="6"/>
  <c r="I777" i="6"/>
  <c r="H777" i="6"/>
  <c r="R776" i="6"/>
  <c r="I776" i="6"/>
  <c r="H776" i="6"/>
  <c r="R775" i="6"/>
  <c r="I775" i="6"/>
  <c r="H775" i="6"/>
  <c r="R774" i="6"/>
  <c r="I774" i="6"/>
  <c r="H774" i="6"/>
  <c r="R773" i="6"/>
  <c r="I773" i="6"/>
  <c r="H773" i="6"/>
  <c r="R772" i="6"/>
  <c r="I772" i="6"/>
  <c r="H772" i="6"/>
  <c r="R771" i="6"/>
  <c r="I771" i="6"/>
  <c r="H771" i="6"/>
  <c r="R770" i="6"/>
  <c r="I770" i="6"/>
  <c r="H770" i="6"/>
  <c r="R769" i="6"/>
  <c r="I769" i="6"/>
  <c r="H769" i="6"/>
  <c r="R768" i="6"/>
  <c r="I768" i="6"/>
  <c r="H768" i="6"/>
  <c r="R767" i="6"/>
  <c r="I767" i="6"/>
  <c r="H767" i="6"/>
  <c r="R766" i="6"/>
  <c r="I766" i="6"/>
  <c r="H766" i="6"/>
  <c r="R765" i="6"/>
  <c r="I765" i="6"/>
  <c r="H765" i="6"/>
  <c r="R764" i="6"/>
  <c r="I764" i="6"/>
  <c r="H764" i="6"/>
  <c r="R763" i="6"/>
  <c r="I763" i="6"/>
  <c r="H763" i="6"/>
  <c r="R762" i="6"/>
  <c r="I762" i="6"/>
  <c r="H762" i="6"/>
  <c r="R761" i="6"/>
  <c r="I761" i="6"/>
  <c r="H761" i="6"/>
  <c r="R760" i="6"/>
  <c r="I760" i="6"/>
  <c r="H760" i="6"/>
  <c r="R759" i="6"/>
  <c r="I759" i="6"/>
  <c r="H759" i="6"/>
  <c r="R758" i="6"/>
  <c r="I758" i="6"/>
  <c r="H758" i="6"/>
  <c r="R757" i="6"/>
  <c r="I757" i="6"/>
  <c r="H757" i="6"/>
  <c r="R756" i="6"/>
  <c r="I756" i="6"/>
  <c r="H756" i="6"/>
  <c r="R755" i="6"/>
  <c r="I755" i="6"/>
  <c r="H755" i="6"/>
  <c r="R754" i="6"/>
  <c r="I754" i="6"/>
  <c r="H754" i="6"/>
  <c r="R753" i="6"/>
  <c r="I753" i="6"/>
  <c r="H753" i="6"/>
  <c r="R752" i="6"/>
  <c r="I752" i="6"/>
  <c r="H752" i="6"/>
  <c r="R751" i="6"/>
  <c r="I751" i="6"/>
  <c r="H751" i="6"/>
  <c r="R750" i="6"/>
  <c r="I750" i="6"/>
  <c r="H750" i="6"/>
  <c r="R749" i="6"/>
  <c r="I749" i="6"/>
  <c r="H749" i="6"/>
  <c r="R748" i="6"/>
  <c r="I748" i="6"/>
  <c r="H748" i="6"/>
  <c r="R747" i="6"/>
  <c r="I747" i="6"/>
  <c r="H747" i="6"/>
  <c r="R746" i="6"/>
  <c r="I746" i="6"/>
  <c r="H746" i="6"/>
  <c r="R745" i="6"/>
  <c r="I745" i="6"/>
  <c r="H745" i="6"/>
  <c r="R744" i="6"/>
  <c r="I744" i="6"/>
  <c r="H744" i="6"/>
  <c r="R743" i="6"/>
  <c r="I743" i="6"/>
  <c r="H743" i="6"/>
  <c r="R742" i="6"/>
  <c r="I742" i="6"/>
  <c r="H742" i="6"/>
  <c r="R741" i="6"/>
  <c r="I741" i="6"/>
  <c r="H741" i="6"/>
  <c r="R740" i="6"/>
  <c r="I740" i="6"/>
  <c r="H740" i="6"/>
  <c r="R739" i="6"/>
  <c r="I739" i="6"/>
  <c r="H739" i="6"/>
  <c r="R738" i="6"/>
  <c r="I738" i="6"/>
  <c r="H738" i="6"/>
  <c r="R737" i="6"/>
  <c r="I737" i="6"/>
  <c r="H737" i="6"/>
  <c r="R736" i="6"/>
  <c r="I736" i="6"/>
  <c r="H736" i="6"/>
  <c r="R735" i="6"/>
  <c r="I735" i="6"/>
  <c r="H735" i="6"/>
  <c r="R734" i="6"/>
  <c r="I734" i="6"/>
  <c r="H734" i="6"/>
  <c r="R733" i="6"/>
  <c r="I733" i="6"/>
  <c r="H733" i="6"/>
  <c r="R732" i="6"/>
  <c r="I732" i="6"/>
  <c r="H732" i="6"/>
  <c r="R731" i="6"/>
  <c r="I731" i="6"/>
  <c r="H731" i="6"/>
  <c r="R730" i="6"/>
  <c r="I730" i="6"/>
  <c r="H730" i="6"/>
  <c r="R729" i="6"/>
  <c r="I729" i="6"/>
  <c r="H729" i="6"/>
  <c r="R728" i="6"/>
  <c r="I728" i="6"/>
  <c r="H728" i="6"/>
  <c r="R727" i="6"/>
  <c r="I727" i="6"/>
  <c r="H727" i="6"/>
  <c r="R726" i="6"/>
  <c r="I726" i="6"/>
  <c r="H726" i="6"/>
  <c r="R725" i="6"/>
  <c r="I725" i="6"/>
  <c r="H725" i="6"/>
  <c r="R724" i="6"/>
  <c r="I724" i="6"/>
  <c r="H724" i="6"/>
  <c r="R723" i="6"/>
  <c r="I723" i="6"/>
  <c r="H723" i="6"/>
  <c r="R722" i="6"/>
  <c r="I722" i="6"/>
  <c r="H722" i="6"/>
  <c r="R721" i="6"/>
  <c r="I721" i="6"/>
  <c r="H721" i="6"/>
  <c r="R720" i="6"/>
  <c r="I720" i="6"/>
  <c r="H720" i="6"/>
  <c r="R719" i="6"/>
  <c r="I719" i="6"/>
  <c r="H719" i="6"/>
  <c r="R718" i="6"/>
  <c r="I718" i="6"/>
  <c r="H718" i="6"/>
  <c r="R717" i="6"/>
  <c r="I717" i="6"/>
  <c r="H717" i="6"/>
  <c r="R716" i="6"/>
  <c r="I716" i="6"/>
  <c r="H716" i="6"/>
  <c r="R715" i="6"/>
  <c r="I715" i="6"/>
  <c r="H715" i="6"/>
  <c r="R714" i="6"/>
  <c r="I714" i="6"/>
  <c r="H714" i="6"/>
  <c r="R713" i="6"/>
  <c r="I713" i="6"/>
  <c r="H713" i="6"/>
  <c r="R712" i="6"/>
  <c r="I712" i="6"/>
  <c r="H712" i="6"/>
  <c r="R711" i="6"/>
  <c r="I711" i="6"/>
  <c r="H711" i="6"/>
  <c r="R710" i="6"/>
  <c r="I710" i="6"/>
  <c r="H710" i="6"/>
  <c r="R709" i="6"/>
  <c r="I709" i="6"/>
  <c r="H709" i="6"/>
  <c r="R708" i="6"/>
  <c r="I708" i="6"/>
  <c r="H708" i="6"/>
  <c r="R707" i="6"/>
  <c r="I707" i="6"/>
  <c r="H707" i="6"/>
  <c r="R706" i="6"/>
  <c r="I706" i="6"/>
  <c r="H706" i="6"/>
  <c r="R705" i="6"/>
  <c r="I705" i="6"/>
  <c r="H705" i="6"/>
  <c r="R704" i="6"/>
  <c r="I704" i="6"/>
  <c r="H704" i="6"/>
  <c r="R703" i="6"/>
  <c r="I703" i="6"/>
  <c r="H703" i="6"/>
  <c r="R702" i="6"/>
  <c r="I702" i="6"/>
  <c r="H702" i="6"/>
  <c r="R701" i="6"/>
  <c r="I701" i="6"/>
  <c r="H701" i="6"/>
  <c r="R700" i="6"/>
  <c r="I700" i="6"/>
  <c r="H700" i="6"/>
  <c r="R699" i="6"/>
  <c r="I699" i="6"/>
  <c r="H699" i="6"/>
  <c r="R698" i="6"/>
  <c r="I698" i="6"/>
  <c r="H698" i="6"/>
  <c r="R697" i="6"/>
  <c r="I697" i="6"/>
  <c r="H697" i="6"/>
  <c r="R696" i="6"/>
  <c r="I696" i="6"/>
  <c r="H696" i="6"/>
  <c r="R695" i="6"/>
  <c r="I695" i="6"/>
  <c r="H695" i="6"/>
  <c r="R694" i="6"/>
  <c r="I694" i="6"/>
  <c r="H694" i="6"/>
  <c r="R693" i="6"/>
  <c r="I693" i="6"/>
  <c r="H693" i="6"/>
  <c r="R692" i="6"/>
  <c r="I692" i="6"/>
  <c r="H692" i="6"/>
  <c r="R691" i="6"/>
  <c r="I691" i="6"/>
  <c r="H691" i="6"/>
  <c r="R690" i="6"/>
  <c r="I690" i="6"/>
  <c r="H690" i="6"/>
  <c r="R689" i="6"/>
  <c r="I689" i="6"/>
  <c r="H689" i="6"/>
  <c r="R688" i="6"/>
  <c r="I688" i="6"/>
  <c r="H688" i="6"/>
  <c r="R687" i="6"/>
  <c r="I687" i="6"/>
  <c r="H687" i="6"/>
  <c r="R686" i="6"/>
  <c r="I686" i="6"/>
  <c r="H686" i="6"/>
  <c r="R685" i="6"/>
  <c r="I685" i="6"/>
  <c r="H685" i="6"/>
  <c r="R684" i="6"/>
  <c r="I684" i="6"/>
  <c r="H684" i="6"/>
  <c r="R683" i="6"/>
  <c r="I683" i="6"/>
  <c r="H683" i="6"/>
  <c r="R682" i="6"/>
  <c r="I682" i="6"/>
  <c r="H682" i="6"/>
  <c r="R681" i="6"/>
  <c r="I681" i="6"/>
  <c r="H681" i="6"/>
  <c r="R680" i="6"/>
  <c r="I680" i="6"/>
  <c r="H680" i="6"/>
  <c r="R679" i="6"/>
  <c r="I679" i="6"/>
  <c r="H679" i="6"/>
  <c r="R678" i="6"/>
  <c r="I678" i="6"/>
  <c r="H678" i="6"/>
  <c r="R677" i="6"/>
  <c r="I677" i="6"/>
  <c r="H677" i="6"/>
  <c r="R676" i="6"/>
  <c r="I676" i="6"/>
  <c r="H676" i="6"/>
  <c r="R675" i="6"/>
  <c r="I675" i="6"/>
  <c r="H675" i="6"/>
  <c r="R674" i="6"/>
  <c r="I674" i="6"/>
  <c r="H674" i="6"/>
  <c r="R673" i="6"/>
  <c r="I673" i="6"/>
  <c r="H673" i="6"/>
  <c r="R672" i="6"/>
  <c r="I672" i="6"/>
  <c r="H672" i="6"/>
  <c r="R671" i="6"/>
  <c r="I671" i="6"/>
  <c r="H671" i="6"/>
  <c r="R670" i="6"/>
  <c r="I670" i="6"/>
  <c r="H670" i="6"/>
  <c r="R669" i="6"/>
  <c r="I669" i="6"/>
  <c r="H669" i="6"/>
  <c r="R668" i="6"/>
  <c r="I668" i="6"/>
  <c r="H668" i="6"/>
  <c r="R667" i="6"/>
  <c r="I667" i="6"/>
  <c r="H667" i="6"/>
  <c r="R666" i="6"/>
  <c r="I666" i="6"/>
  <c r="H666" i="6"/>
  <c r="R665" i="6"/>
  <c r="I665" i="6"/>
  <c r="H665" i="6"/>
  <c r="R664" i="6"/>
  <c r="I664" i="6"/>
  <c r="H664" i="6"/>
  <c r="R663" i="6"/>
  <c r="I663" i="6"/>
  <c r="H663" i="6"/>
  <c r="R662" i="6"/>
  <c r="I662" i="6"/>
  <c r="H662" i="6"/>
  <c r="R661" i="6"/>
  <c r="I661" i="6"/>
  <c r="H661" i="6"/>
  <c r="R660" i="6"/>
  <c r="I660" i="6"/>
  <c r="H660" i="6"/>
  <c r="R659" i="6"/>
  <c r="I659" i="6"/>
  <c r="H659" i="6"/>
  <c r="R658" i="6"/>
  <c r="I658" i="6"/>
  <c r="H658" i="6"/>
  <c r="R657" i="6"/>
  <c r="I657" i="6"/>
  <c r="H657" i="6"/>
  <c r="R656" i="6"/>
  <c r="I656" i="6"/>
  <c r="H656" i="6"/>
  <c r="R655" i="6"/>
  <c r="I655" i="6"/>
  <c r="H655" i="6"/>
  <c r="R654" i="6"/>
  <c r="I654" i="6"/>
  <c r="H654" i="6"/>
  <c r="R653" i="6"/>
  <c r="I653" i="6"/>
  <c r="H653" i="6"/>
  <c r="R652" i="6"/>
  <c r="I652" i="6"/>
  <c r="H652" i="6"/>
  <c r="R651" i="6"/>
  <c r="I651" i="6"/>
  <c r="H651" i="6"/>
  <c r="R650" i="6"/>
  <c r="I650" i="6"/>
  <c r="H650" i="6"/>
  <c r="R649" i="6"/>
  <c r="I649" i="6"/>
  <c r="H649" i="6"/>
  <c r="R648" i="6"/>
  <c r="I648" i="6"/>
  <c r="H648" i="6"/>
  <c r="R647" i="6"/>
  <c r="I647" i="6"/>
  <c r="H647" i="6"/>
  <c r="R646" i="6"/>
  <c r="I646" i="6"/>
  <c r="H646" i="6"/>
  <c r="R645" i="6"/>
  <c r="I645" i="6"/>
  <c r="H645" i="6"/>
  <c r="R644" i="6"/>
  <c r="I644" i="6"/>
  <c r="H644" i="6"/>
  <c r="R643" i="6"/>
  <c r="I643" i="6"/>
  <c r="H643" i="6"/>
  <c r="R642" i="6"/>
  <c r="I642" i="6"/>
  <c r="H642" i="6"/>
  <c r="R641" i="6"/>
  <c r="I641" i="6"/>
  <c r="H641" i="6"/>
  <c r="R640" i="6"/>
  <c r="I640" i="6"/>
  <c r="H640" i="6"/>
  <c r="R639" i="6"/>
  <c r="I639" i="6"/>
  <c r="H639" i="6"/>
  <c r="R638" i="6"/>
  <c r="I638" i="6"/>
  <c r="H638" i="6"/>
  <c r="R637" i="6"/>
  <c r="I637" i="6"/>
  <c r="H637" i="6"/>
  <c r="R636" i="6"/>
  <c r="I636" i="6"/>
  <c r="H636" i="6"/>
  <c r="R635" i="6"/>
  <c r="I635" i="6"/>
  <c r="H635" i="6"/>
  <c r="R634" i="6"/>
  <c r="I634" i="6"/>
  <c r="H634" i="6"/>
  <c r="R633" i="6"/>
  <c r="I633" i="6"/>
  <c r="H633" i="6"/>
  <c r="R632" i="6"/>
  <c r="I632" i="6"/>
  <c r="H632" i="6"/>
  <c r="R631" i="6"/>
  <c r="I631" i="6"/>
  <c r="H631" i="6"/>
  <c r="R630" i="6"/>
  <c r="I630" i="6"/>
  <c r="H630" i="6"/>
  <c r="R629" i="6"/>
  <c r="I629" i="6"/>
  <c r="H629" i="6"/>
  <c r="R628" i="6"/>
  <c r="I628" i="6"/>
  <c r="H628" i="6"/>
  <c r="R627" i="6"/>
  <c r="I627" i="6"/>
  <c r="H627" i="6"/>
  <c r="R626" i="6"/>
  <c r="I626" i="6"/>
  <c r="H626" i="6"/>
  <c r="R625" i="6"/>
  <c r="I625" i="6"/>
  <c r="H625" i="6"/>
  <c r="R624" i="6"/>
  <c r="I624" i="6"/>
  <c r="H624" i="6"/>
  <c r="R623" i="6"/>
  <c r="I623" i="6"/>
  <c r="H623" i="6"/>
  <c r="R622" i="6"/>
  <c r="I622" i="6"/>
  <c r="H622" i="6"/>
  <c r="R621" i="6"/>
  <c r="I621" i="6"/>
  <c r="H621" i="6"/>
  <c r="R620" i="6"/>
  <c r="I620" i="6"/>
  <c r="H620" i="6"/>
  <c r="R619" i="6"/>
  <c r="I619" i="6"/>
  <c r="H619" i="6"/>
  <c r="R618" i="6"/>
  <c r="I618" i="6"/>
  <c r="H618" i="6"/>
  <c r="R617" i="6"/>
  <c r="I617" i="6"/>
  <c r="H617" i="6"/>
  <c r="R616" i="6"/>
  <c r="I616" i="6"/>
  <c r="H616" i="6"/>
  <c r="R615" i="6"/>
  <c r="I615" i="6"/>
  <c r="H615" i="6"/>
  <c r="R614" i="6"/>
  <c r="I614" i="6"/>
  <c r="H614" i="6"/>
  <c r="R613" i="6"/>
  <c r="I613" i="6"/>
  <c r="H613" i="6"/>
  <c r="R612" i="6"/>
  <c r="I612" i="6"/>
  <c r="H612" i="6"/>
  <c r="R611" i="6"/>
  <c r="I611" i="6"/>
  <c r="H611" i="6"/>
  <c r="R610" i="6"/>
  <c r="I610" i="6"/>
  <c r="H610" i="6"/>
  <c r="R609" i="6"/>
  <c r="I609" i="6"/>
  <c r="H609" i="6"/>
  <c r="R608" i="6"/>
  <c r="I608" i="6"/>
  <c r="H608" i="6"/>
  <c r="R607" i="6"/>
  <c r="I607" i="6"/>
  <c r="H607" i="6"/>
  <c r="R606" i="6"/>
  <c r="I606" i="6"/>
  <c r="H606" i="6"/>
  <c r="R605" i="6"/>
  <c r="I605" i="6"/>
  <c r="H605" i="6"/>
  <c r="R604" i="6"/>
  <c r="I604" i="6"/>
  <c r="H604" i="6"/>
  <c r="R603" i="6"/>
  <c r="I603" i="6"/>
  <c r="H603" i="6"/>
  <c r="R602" i="6"/>
  <c r="I602" i="6"/>
  <c r="H602" i="6"/>
  <c r="R601" i="6"/>
  <c r="I601" i="6"/>
  <c r="H601" i="6"/>
  <c r="R600" i="6"/>
  <c r="I600" i="6"/>
  <c r="H600" i="6"/>
  <c r="R599" i="6"/>
  <c r="I599" i="6"/>
  <c r="H599" i="6"/>
  <c r="R598" i="6"/>
  <c r="I598" i="6"/>
  <c r="H598" i="6"/>
  <c r="R597" i="6"/>
  <c r="I597" i="6"/>
  <c r="H597" i="6"/>
  <c r="R596" i="6"/>
  <c r="I596" i="6"/>
  <c r="H596" i="6"/>
  <c r="R595" i="6"/>
  <c r="I595" i="6"/>
  <c r="H595" i="6"/>
  <c r="R594" i="6"/>
  <c r="I594" i="6"/>
  <c r="H594" i="6"/>
  <c r="R593" i="6"/>
  <c r="I593" i="6"/>
  <c r="H593" i="6"/>
  <c r="R592" i="6"/>
  <c r="I592" i="6"/>
  <c r="H592" i="6"/>
  <c r="R591" i="6"/>
  <c r="I591" i="6"/>
  <c r="H591" i="6"/>
  <c r="R590" i="6"/>
  <c r="I590" i="6"/>
  <c r="H590" i="6"/>
  <c r="R589" i="6"/>
  <c r="I589" i="6"/>
  <c r="H589" i="6"/>
  <c r="R588" i="6"/>
  <c r="I588" i="6"/>
  <c r="H588" i="6"/>
  <c r="R587" i="6"/>
  <c r="I587" i="6"/>
  <c r="H587" i="6"/>
  <c r="R586" i="6"/>
  <c r="I586" i="6"/>
  <c r="H586" i="6"/>
  <c r="R585" i="6"/>
  <c r="I585" i="6"/>
  <c r="H585" i="6"/>
  <c r="R584" i="6"/>
  <c r="I584" i="6"/>
  <c r="H584" i="6"/>
  <c r="R583" i="6"/>
  <c r="I583" i="6"/>
  <c r="H583" i="6"/>
  <c r="R582" i="6"/>
  <c r="I582" i="6"/>
  <c r="H582" i="6"/>
  <c r="R581" i="6"/>
  <c r="I581" i="6"/>
  <c r="H581" i="6"/>
  <c r="R580" i="6"/>
  <c r="I580" i="6"/>
  <c r="H580" i="6"/>
  <c r="R579" i="6"/>
  <c r="I579" i="6"/>
  <c r="H579" i="6"/>
  <c r="R578" i="6"/>
  <c r="I578" i="6"/>
  <c r="H578" i="6"/>
  <c r="R577" i="6"/>
  <c r="I577" i="6"/>
  <c r="H577" i="6"/>
  <c r="R576" i="6"/>
  <c r="I576" i="6"/>
  <c r="H576" i="6"/>
  <c r="R575" i="6"/>
  <c r="I575" i="6"/>
  <c r="H575" i="6"/>
  <c r="R574" i="6"/>
  <c r="I574" i="6"/>
  <c r="H574" i="6"/>
  <c r="R573" i="6"/>
  <c r="I573" i="6"/>
  <c r="H573" i="6"/>
  <c r="R572" i="6"/>
  <c r="I572" i="6"/>
  <c r="H572" i="6"/>
  <c r="R571" i="6"/>
  <c r="I571" i="6"/>
  <c r="H571" i="6"/>
  <c r="R570" i="6"/>
  <c r="I570" i="6"/>
  <c r="H570" i="6"/>
  <c r="R569" i="6"/>
  <c r="I569" i="6"/>
  <c r="H569" i="6"/>
  <c r="R568" i="6"/>
  <c r="I568" i="6"/>
  <c r="H568" i="6"/>
  <c r="R567" i="6"/>
  <c r="I567" i="6"/>
  <c r="H567" i="6"/>
  <c r="R566" i="6"/>
  <c r="I566" i="6"/>
  <c r="H566" i="6"/>
  <c r="R565" i="6"/>
  <c r="I565" i="6"/>
  <c r="H565" i="6"/>
  <c r="R564" i="6"/>
  <c r="I564" i="6"/>
  <c r="H564" i="6"/>
  <c r="R563" i="6"/>
  <c r="I563" i="6"/>
  <c r="H563" i="6"/>
  <c r="R562" i="6"/>
  <c r="I562" i="6"/>
  <c r="H562" i="6"/>
  <c r="R561" i="6"/>
  <c r="I561" i="6"/>
  <c r="H561" i="6"/>
  <c r="R560" i="6"/>
  <c r="I560" i="6"/>
  <c r="H560" i="6"/>
  <c r="R559" i="6"/>
  <c r="I559" i="6"/>
  <c r="H559" i="6"/>
  <c r="R558" i="6"/>
  <c r="I558" i="6"/>
  <c r="H558" i="6"/>
  <c r="R557" i="6"/>
  <c r="I557" i="6"/>
  <c r="H557" i="6"/>
  <c r="R556" i="6"/>
  <c r="I556" i="6"/>
  <c r="H556" i="6"/>
  <c r="R555" i="6"/>
  <c r="I555" i="6"/>
  <c r="H555" i="6"/>
  <c r="R554" i="6"/>
  <c r="I554" i="6"/>
  <c r="H554" i="6"/>
  <c r="R553" i="6"/>
  <c r="I553" i="6"/>
  <c r="H553" i="6"/>
  <c r="R552" i="6"/>
  <c r="I552" i="6"/>
  <c r="H552" i="6"/>
  <c r="R551" i="6"/>
  <c r="I551" i="6"/>
  <c r="H551" i="6"/>
  <c r="R550" i="6"/>
  <c r="I550" i="6"/>
  <c r="H550" i="6"/>
  <c r="R549" i="6"/>
  <c r="I549" i="6"/>
  <c r="H549" i="6"/>
  <c r="R548" i="6"/>
  <c r="I548" i="6"/>
  <c r="H548" i="6"/>
  <c r="R547" i="6"/>
  <c r="I547" i="6"/>
  <c r="H547" i="6"/>
  <c r="R546" i="6"/>
  <c r="I546" i="6"/>
  <c r="H546" i="6"/>
  <c r="R545" i="6"/>
  <c r="I545" i="6"/>
  <c r="H545" i="6"/>
  <c r="R544" i="6"/>
  <c r="I544" i="6"/>
  <c r="H544" i="6"/>
  <c r="R543" i="6"/>
  <c r="I543" i="6"/>
  <c r="H543" i="6"/>
  <c r="R542" i="6"/>
  <c r="I542" i="6"/>
  <c r="H542" i="6"/>
  <c r="R541" i="6"/>
  <c r="I541" i="6"/>
  <c r="H541" i="6"/>
  <c r="R540" i="6"/>
  <c r="I540" i="6"/>
  <c r="H540" i="6"/>
  <c r="R539" i="6"/>
  <c r="I539" i="6"/>
  <c r="H539" i="6"/>
  <c r="R538" i="6"/>
  <c r="I538" i="6"/>
  <c r="H538" i="6"/>
  <c r="R537" i="6"/>
  <c r="I537" i="6"/>
  <c r="H537" i="6"/>
  <c r="R536" i="6"/>
  <c r="I536" i="6"/>
  <c r="H536" i="6"/>
  <c r="R535" i="6"/>
  <c r="I535" i="6"/>
  <c r="H535" i="6"/>
  <c r="R534" i="6"/>
  <c r="I534" i="6"/>
  <c r="H534" i="6"/>
  <c r="R533" i="6"/>
  <c r="I533" i="6"/>
  <c r="H533" i="6"/>
  <c r="R532" i="6"/>
  <c r="I532" i="6"/>
  <c r="H532" i="6"/>
  <c r="R531" i="6"/>
  <c r="I531" i="6"/>
  <c r="H531" i="6"/>
  <c r="R530" i="6"/>
  <c r="I530" i="6"/>
  <c r="H530" i="6"/>
  <c r="R529" i="6"/>
  <c r="I529" i="6"/>
  <c r="H529" i="6"/>
  <c r="R528" i="6"/>
  <c r="I528" i="6"/>
  <c r="H528" i="6"/>
  <c r="R527" i="6"/>
  <c r="I527" i="6"/>
  <c r="H527" i="6"/>
  <c r="R526" i="6"/>
  <c r="I526" i="6"/>
  <c r="H526" i="6"/>
  <c r="R525" i="6"/>
  <c r="I525" i="6"/>
  <c r="H525" i="6"/>
  <c r="R524" i="6"/>
  <c r="I524" i="6"/>
  <c r="H524" i="6"/>
  <c r="R523" i="6"/>
  <c r="I523" i="6"/>
  <c r="H523" i="6"/>
  <c r="R522" i="6"/>
  <c r="I522" i="6"/>
  <c r="H522" i="6"/>
  <c r="R521" i="6"/>
  <c r="I521" i="6"/>
  <c r="H521" i="6"/>
  <c r="R520" i="6"/>
  <c r="I520" i="6"/>
  <c r="H520" i="6"/>
  <c r="R519" i="6"/>
  <c r="I519" i="6"/>
  <c r="H519" i="6"/>
  <c r="R518" i="6"/>
  <c r="I518" i="6"/>
  <c r="H518" i="6"/>
  <c r="R517" i="6"/>
  <c r="I517" i="6"/>
  <c r="H517" i="6"/>
  <c r="R516" i="6"/>
  <c r="I516" i="6"/>
  <c r="H516" i="6"/>
  <c r="R515" i="6"/>
  <c r="I515" i="6"/>
  <c r="H515" i="6"/>
  <c r="R514" i="6"/>
  <c r="I514" i="6"/>
  <c r="H514" i="6"/>
  <c r="R513" i="6"/>
  <c r="I513" i="6"/>
  <c r="H513" i="6"/>
  <c r="R512" i="6"/>
  <c r="I512" i="6"/>
  <c r="H512" i="6"/>
  <c r="R511" i="6"/>
  <c r="I511" i="6"/>
  <c r="H511" i="6"/>
  <c r="R510" i="6"/>
  <c r="I510" i="6"/>
  <c r="H510" i="6"/>
  <c r="R509" i="6"/>
  <c r="I509" i="6"/>
  <c r="H509" i="6"/>
  <c r="R508" i="6"/>
  <c r="I508" i="6"/>
  <c r="H508" i="6"/>
  <c r="R507" i="6"/>
  <c r="I507" i="6"/>
  <c r="H507" i="6"/>
  <c r="R506" i="6"/>
  <c r="I506" i="6"/>
  <c r="H506" i="6"/>
  <c r="R505" i="6"/>
  <c r="I505" i="6"/>
  <c r="H505" i="6"/>
  <c r="R504" i="6"/>
  <c r="I504" i="6"/>
  <c r="H504" i="6"/>
  <c r="R503" i="6"/>
  <c r="I503" i="6"/>
  <c r="H503" i="6"/>
  <c r="R502" i="6"/>
  <c r="I502" i="6"/>
  <c r="H502" i="6"/>
  <c r="R501" i="6"/>
  <c r="I501" i="6"/>
  <c r="H501" i="6"/>
  <c r="R500" i="6"/>
  <c r="I500" i="6"/>
  <c r="H500" i="6"/>
  <c r="R499" i="6"/>
  <c r="I499" i="6"/>
  <c r="H499" i="6"/>
  <c r="R498" i="6"/>
  <c r="I498" i="6"/>
  <c r="H498" i="6"/>
  <c r="R497" i="6"/>
  <c r="I497" i="6"/>
  <c r="H497" i="6"/>
  <c r="R496" i="6"/>
  <c r="I496" i="6"/>
  <c r="H496" i="6"/>
  <c r="R495" i="6"/>
  <c r="I495" i="6"/>
  <c r="H495" i="6"/>
  <c r="R494" i="6"/>
  <c r="I494" i="6"/>
  <c r="H494" i="6"/>
  <c r="R493" i="6"/>
  <c r="I493" i="6"/>
  <c r="H493" i="6"/>
  <c r="R492" i="6"/>
  <c r="I492" i="6"/>
  <c r="H492" i="6"/>
  <c r="R491" i="6"/>
  <c r="I491" i="6"/>
  <c r="H491" i="6"/>
  <c r="R490" i="6"/>
  <c r="I490" i="6"/>
  <c r="H490" i="6"/>
  <c r="R489" i="6"/>
  <c r="I489" i="6"/>
  <c r="H489" i="6"/>
  <c r="R488" i="6"/>
  <c r="I488" i="6"/>
  <c r="H488" i="6"/>
  <c r="R487" i="6"/>
  <c r="I487" i="6"/>
  <c r="H487" i="6"/>
  <c r="R486" i="6"/>
  <c r="I486" i="6"/>
  <c r="H486" i="6"/>
  <c r="R485" i="6"/>
  <c r="I485" i="6"/>
  <c r="H485" i="6"/>
  <c r="R484" i="6"/>
  <c r="I484" i="6"/>
  <c r="H484" i="6"/>
  <c r="R483" i="6"/>
  <c r="I483" i="6"/>
  <c r="H483" i="6"/>
  <c r="R482" i="6"/>
  <c r="I482" i="6"/>
  <c r="H482" i="6"/>
  <c r="R481" i="6"/>
  <c r="I481" i="6"/>
  <c r="H481" i="6"/>
  <c r="R480" i="6"/>
  <c r="I480" i="6"/>
  <c r="H480" i="6"/>
  <c r="R479" i="6"/>
  <c r="I479" i="6"/>
  <c r="H479" i="6"/>
  <c r="R478" i="6"/>
  <c r="I478" i="6"/>
  <c r="H478" i="6"/>
  <c r="R477" i="6"/>
  <c r="I477" i="6"/>
  <c r="H477" i="6"/>
  <c r="R476" i="6"/>
  <c r="I476" i="6"/>
  <c r="H476" i="6"/>
  <c r="R475" i="6"/>
  <c r="I475" i="6"/>
  <c r="H475" i="6"/>
  <c r="R474" i="6"/>
  <c r="I474" i="6"/>
  <c r="H474" i="6"/>
  <c r="R473" i="6"/>
  <c r="I473" i="6"/>
  <c r="H473" i="6"/>
  <c r="R472" i="6"/>
  <c r="I472" i="6"/>
  <c r="H472" i="6"/>
  <c r="R471" i="6"/>
  <c r="I471" i="6"/>
  <c r="H471" i="6"/>
  <c r="R470" i="6"/>
  <c r="I470" i="6"/>
  <c r="H470" i="6"/>
  <c r="R469" i="6"/>
  <c r="I469" i="6"/>
  <c r="H469" i="6"/>
  <c r="R468" i="6"/>
  <c r="I468" i="6"/>
  <c r="H468" i="6"/>
  <c r="R467" i="6"/>
  <c r="I467" i="6"/>
  <c r="H467" i="6"/>
  <c r="R466" i="6"/>
  <c r="I466" i="6"/>
  <c r="H466" i="6"/>
  <c r="R465" i="6"/>
  <c r="I465" i="6"/>
  <c r="H465" i="6"/>
  <c r="R464" i="6"/>
  <c r="I464" i="6"/>
  <c r="H464" i="6"/>
  <c r="R463" i="6"/>
  <c r="I463" i="6"/>
  <c r="H463" i="6"/>
  <c r="R462" i="6"/>
  <c r="I462" i="6"/>
  <c r="H462" i="6"/>
  <c r="R461" i="6"/>
  <c r="I461" i="6"/>
  <c r="H461" i="6"/>
  <c r="R460" i="6"/>
  <c r="I460" i="6"/>
  <c r="H460" i="6"/>
  <c r="R459" i="6"/>
  <c r="I459" i="6"/>
  <c r="H459" i="6"/>
  <c r="R458" i="6"/>
  <c r="I458" i="6"/>
  <c r="H458" i="6"/>
  <c r="R457" i="6"/>
  <c r="I457" i="6"/>
  <c r="H457" i="6"/>
  <c r="R456" i="6"/>
  <c r="I456" i="6"/>
  <c r="H456" i="6"/>
  <c r="R455" i="6"/>
  <c r="I455" i="6"/>
  <c r="H455" i="6"/>
  <c r="R454" i="6"/>
  <c r="I454" i="6"/>
  <c r="H454" i="6"/>
  <c r="R453" i="6"/>
  <c r="I453" i="6"/>
  <c r="H453" i="6"/>
  <c r="R452" i="6"/>
  <c r="I452" i="6"/>
  <c r="H452" i="6"/>
  <c r="R451" i="6"/>
  <c r="I451" i="6"/>
  <c r="H451" i="6"/>
  <c r="R450" i="6"/>
  <c r="I450" i="6"/>
  <c r="H450" i="6"/>
  <c r="R449" i="6"/>
  <c r="I449" i="6"/>
  <c r="H449" i="6"/>
  <c r="R448" i="6"/>
  <c r="I448" i="6"/>
  <c r="H448" i="6"/>
  <c r="R447" i="6"/>
  <c r="I447" i="6"/>
  <c r="H447" i="6"/>
  <c r="R446" i="6"/>
  <c r="I446" i="6"/>
  <c r="H446" i="6"/>
  <c r="R445" i="6"/>
  <c r="I445" i="6"/>
  <c r="H445" i="6"/>
  <c r="R444" i="6"/>
  <c r="I444" i="6"/>
  <c r="H444" i="6"/>
  <c r="R443" i="6"/>
  <c r="I443" i="6"/>
  <c r="H443" i="6"/>
  <c r="R442" i="6"/>
  <c r="I442" i="6"/>
  <c r="H442" i="6"/>
  <c r="R441" i="6"/>
  <c r="I441" i="6"/>
  <c r="H441" i="6"/>
  <c r="R440" i="6"/>
  <c r="I440" i="6"/>
  <c r="H440" i="6"/>
  <c r="R439" i="6"/>
  <c r="I439" i="6"/>
  <c r="H439" i="6"/>
  <c r="R438" i="6"/>
  <c r="I438" i="6"/>
  <c r="H438" i="6"/>
  <c r="R437" i="6"/>
  <c r="I437" i="6"/>
  <c r="H437" i="6"/>
  <c r="R436" i="6"/>
  <c r="I436" i="6"/>
  <c r="H436" i="6"/>
  <c r="R435" i="6"/>
  <c r="I435" i="6"/>
  <c r="H435" i="6"/>
  <c r="R434" i="6"/>
  <c r="I434" i="6"/>
  <c r="H434" i="6"/>
  <c r="R433" i="6"/>
  <c r="I433" i="6"/>
  <c r="H433" i="6"/>
  <c r="R432" i="6"/>
  <c r="I432" i="6"/>
  <c r="H432" i="6"/>
  <c r="R431" i="6"/>
  <c r="I431" i="6"/>
  <c r="H431" i="6"/>
  <c r="R430" i="6"/>
  <c r="I430" i="6"/>
  <c r="H430" i="6"/>
  <c r="R429" i="6"/>
  <c r="I429" i="6"/>
  <c r="H429" i="6"/>
  <c r="R428" i="6"/>
  <c r="I428" i="6"/>
  <c r="H428" i="6"/>
  <c r="R427" i="6"/>
  <c r="I427" i="6"/>
  <c r="H427" i="6"/>
  <c r="R426" i="6"/>
  <c r="I426" i="6"/>
  <c r="H426" i="6"/>
  <c r="R425" i="6"/>
  <c r="I425" i="6"/>
  <c r="H425" i="6"/>
  <c r="R424" i="6"/>
  <c r="I424" i="6"/>
  <c r="H424" i="6"/>
  <c r="R423" i="6"/>
  <c r="I423" i="6"/>
  <c r="H423" i="6"/>
  <c r="R422" i="6"/>
  <c r="I422" i="6"/>
  <c r="H422" i="6"/>
  <c r="R421" i="6"/>
  <c r="I421" i="6"/>
  <c r="H421" i="6"/>
  <c r="R420" i="6"/>
  <c r="I420" i="6"/>
  <c r="H420" i="6"/>
  <c r="R419" i="6"/>
  <c r="I419" i="6"/>
  <c r="H419" i="6"/>
  <c r="R418" i="6"/>
  <c r="I418" i="6"/>
  <c r="H418" i="6"/>
  <c r="R417" i="6"/>
  <c r="I417" i="6"/>
  <c r="H417" i="6"/>
  <c r="R416" i="6"/>
  <c r="I416" i="6"/>
  <c r="H416" i="6"/>
  <c r="R415" i="6"/>
  <c r="I415" i="6"/>
  <c r="H415" i="6"/>
  <c r="R414" i="6"/>
  <c r="I414" i="6"/>
  <c r="H414" i="6"/>
  <c r="R413" i="6"/>
  <c r="I413" i="6"/>
  <c r="H413" i="6"/>
  <c r="R412" i="6"/>
  <c r="I412" i="6"/>
  <c r="H412" i="6"/>
  <c r="R411" i="6"/>
  <c r="I411" i="6"/>
  <c r="H411" i="6"/>
  <c r="R410" i="6"/>
  <c r="I410" i="6"/>
  <c r="H410" i="6"/>
  <c r="R409" i="6"/>
  <c r="I409" i="6"/>
  <c r="H409" i="6"/>
  <c r="R408" i="6"/>
  <c r="I408" i="6"/>
  <c r="H408" i="6"/>
  <c r="R407" i="6"/>
  <c r="I407" i="6"/>
  <c r="H407" i="6"/>
  <c r="R406" i="6"/>
  <c r="I406" i="6"/>
  <c r="H406" i="6"/>
  <c r="R405" i="6"/>
  <c r="I405" i="6"/>
  <c r="H405" i="6"/>
  <c r="R404" i="6"/>
  <c r="I404" i="6"/>
  <c r="H404" i="6"/>
  <c r="R403" i="6"/>
  <c r="I403" i="6"/>
  <c r="H403" i="6"/>
  <c r="R402" i="6"/>
  <c r="I402" i="6"/>
  <c r="H402" i="6"/>
  <c r="R401" i="6"/>
  <c r="I401" i="6"/>
  <c r="H401" i="6"/>
  <c r="R400" i="6"/>
  <c r="I400" i="6"/>
  <c r="H400" i="6"/>
  <c r="R399" i="6"/>
  <c r="I399" i="6"/>
  <c r="H399" i="6"/>
  <c r="R398" i="6"/>
  <c r="I398" i="6"/>
  <c r="H398" i="6"/>
  <c r="R397" i="6"/>
  <c r="I397" i="6"/>
  <c r="H397" i="6"/>
  <c r="R396" i="6"/>
  <c r="I396" i="6"/>
  <c r="H396" i="6"/>
  <c r="R395" i="6"/>
  <c r="I395" i="6"/>
  <c r="H395" i="6"/>
  <c r="R394" i="6"/>
  <c r="I394" i="6"/>
  <c r="H394" i="6"/>
  <c r="R393" i="6"/>
  <c r="I393" i="6"/>
  <c r="H393" i="6"/>
  <c r="R392" i="6"/>
  <c r="I392" i="6"/>
  <c r="H392" i="6"/>
  <c r="R391" i="6"/>
  <c r="I391" i="6"/>
  <c r="H391" i="6"/>
  <c r="R390" i="6"/>
  <c r="I390" i="6"/>
  <c r="H390" i="6"/>
  <c r="R389" i="6"/>
  <c r="I389" i="6"/>
  <c r="H389" i="6"/>
  <c r="R388" i="6"/>
  <c r="I388" i="6"/>
  <c r="H388" i="6"/>
  <c r="R387" i="6"/>
  <c r="I387" i="6"/>
  <c r="H387" i="6"/>
  <c r="R386" i="6"/>
  <c r="I386" i="6"/>
  <c r="H386" i="6"/>
  <c r="R385" i="6"/>
  <c r="I385" i="6"/>
  <c r="H385" i="6"/>
  <c r="R384" i="6"/>
  <c r="I384" i="6"/>
  <c r="H384" i="6"/>
  <c r="R383" i="6"/>
  <c r="I383" i="6"/>
  <c r="H383" i="6"/>
  <c r="R382" i="6"/>
  <c r="I382" i="6"/>
  <c r="H382" i="6"/>
  <c r="R381" i="6"/>
  <c r="I381" i="6"/>
  <c r="H381" i="6"/>
  <c r="R380" i="6"/>
  <c r="I380" i="6"/>
  <c r="H380" i="6"/>
  <c r="R379" i="6"/>
  <c r="I379" i="6"/>
  <c r="H379" i="6"/>
  <c r="R378" i="6"/>
  <c r="I378" i="6"/>
  <c r="H378" i="6"/>
  <c r="R377" i="6"/>
  <c r="I377" i="6"/>
  <c r="H377" i="6"/>
  <c r="R376" i="6"/>
  <c r="I376" i="6"/>
  <c r="H376" i="6"/>
  <c r="R375" i="6"/>
  <c r="I375" i="6"/>
  <c r="H375" i="6"/>
  <c r="R374" i="6"/>
  <c r="I374" i="6"/>
  <c r="H374" i="6"/>
  <c r="R373" i="6"/>
  <c r="I373" i="6"/>
  <c r="H373" i="6"/>
  <c r="R372" i="6"/>
  <c r="I372" i="6"/>
  <c r="H372" i="6"/>
  <c r="R371" i="6"/>
  <c r="I371" i="6"/>
  <c r="H371" i="6"/>
  <c r="R370" i="6"/>
  <c r="I370" i="6"/>
  <c r="H370" i="6"/>
  <c r="R369" i="6"/>
  <c r="I369" i="6"/>
  <c r="H369" i="6"/>
  <c r="R368" i="6"/>
  <c r="I368" i="6"/>
  <c r="H368" i="6"/>
  <c r="R367" i="6"/>
  <c r="I367" i="6"/>
  <c r="H367" i="6"/>
  <c r="R366" i="6"/>
  <c r="I366" i="6"/>
  <c r="H366" i="6"/>
  <c r="R365" i="6"/>
  <c r="I365" i="6"/>
  <c r="H365" i="6"/>
  <c r="R364" i="6"/>
  <c r="I364" i="6"/>
  <c r="H364" i="6"/>
  <c r="R363" i="6"/>
  <c r="I363" i="6"/>
  <c r="H363" i="6"/>
  <c r="R362" i="6"/>
  <c r="I362" i="6"/>
  <c r="H362" i="6"/>
  <c r="R361" i="6"/>
  <c r="I361" i="6"/>
  <c r="H361" i="6"/>
  <c r="R360" i="6"/>
  <c r="I360" i="6"/>
  <c r="H360" i="6"/>
  <c r="R359" i="6"/>
  <c r="I359" i="6"/>
  <c r="H359" i="6"/>
  <c r="R358" i="6"/>
  <c r="I358" i="6"/>
  <c r="H358" i="6"/>
  <c r="R357" i="6"/>
  <c r="I357" i="6"/>
  <c r="H357" i="6"/>
  <c r="R356" i="6"/>
  <c r="I356" i="6"/>
  <c r="H356" i="6"/>
  <c r="R355" i="6"/>
  <c r="I355" i="6"/>
  <c r="H355" i="6"/>
  <c r="R354" i="6"/>
  <c r="I354" i="6"/>
  <c r="H354" i="6"/>
  <c r="R353" i="6"/>
  <c r="I353" i="6"/>
  <c r="H353" i="6"/>
  <c r="R352" i="6"/>
  <c r="I352" i="6"/>
  <c r="H352" i="6"/>
  <c r="R351" i="6"/>
  <c r="I351" i="6"/>
  <c r="H351" i="6"/>
  <c r="R350" i="6"/>
  <c r="I350" i="6"/>
  <c r="H350" i="6"/>
  <c r="R349" i="6"/>
  <c r="I349" i="6"/>
  <c r="H349" i="6"/>
  <c r="R348" i="6"/>
  <c r="I348" i="6"/>
  <c r="H348" i="6"/>
  <c r="R347" i="6"/>
  <c r="I347" i="6"/>
  <c r="H347" i="6"/>
  <c r="R346" i="6"/>
  <c r="I346" i="6"/>
  <c r="H346" i="6"/>
  <c r="R345" i="6"/>
  <c r="I345" i="6"/>
  <c r="H345" i="6"/>
  <c r="R344" i="6"/>
  <c r="I344" i="6"/>
  <c r="H344" i="6"/>
  <c r="R343" i="6"/>
  <c r="I343" i="6"/>
  <c r="H343" i="6"/>
  <c r="R342" i="6"/>
  <c r="I342" i="6"/>
  <c r="H342" i="6"/>
  <c r="R341" i="6"/>
  <c r="I341" i="6"/>
  <c r="H341" i="6"/>
  <c r="R340" i="6"/>
  <c r="I340" i="6"/>
  <c r="H340" i="6"/>
  <c r="R339" i="6"/>
  <c r="I339" i="6"/>
  <c r="H339" i="6"/>
  <c r="R338" i="6"/>
  <c r="I338" i="6"/>
  <c r="H338" i="6"/>
  <c r="R337" i="6"/>
  <c r="I337" i="6"/>
  <c r="H337" i="6"/>
  <c r="R336" i="6"/>
  <c r="I336" i="6"/>
  <c r="H336" i="6"/>
  <c r="R335" i="6"/>
  <c r="I335" i="6"/>
  <c r="H335" i="6"/>
  <c r="R334" i="6"/>
  <c r="I334" i="6"/>
  <c r="H334" i="6"/>
  <c r="R333" i="6"/>
  <c r="I333" i="6"/>
  <c r="H333" i="6"/>
  <c r="R332" i="6"/>
  <c r="I332" i="6"/>
  <c r="H332" i="6"/>
  <c r="R331" i="6"/>
  <c r="I331" i="6"/>
  <c r="H331" i="6"/>
  <c r="R330" i="6"/>
  <c r="I330" i="6"/>
  <c r="H330" i="6"/>
  <c r="R329" i="6"/>
  <c r="I329" i="6"/>
  <c r="H329" i="6"/>
  <c r="R328" i="6"/>
  <c r="I328" i="6"/>
  <c r="H328" i="6"/>
  <c r="R327" i="6"/>
  <c r="I327" i="6"/>
  <c r="H327" i="6"/>
  <c r="R326" i="6"/>
  <c r="I326" i="6"/>
  <c r="H326" i="6"/>
  <c r="R325" i="6"/>
  <c r="I325" i="6"/>
  <c r="H325" i="6"/>
  <c r="R324" i="6"/>
  <c r="I324" i="6"/>
  <c r="H324" i="6"/>
  <c r="R323" i="6"/>
  <c r="I323" i="6"/>
  <c r="H323" i="6"/>
  <c r="R322" i="6"/>
  <c r="I322" i="6"/>
  <c r="H322" i="6"/>
  <c r="R321" i="6"/>
  <c r="I321" i="6"/>
  <c r="H321" i="6"/>
  <c r="R320" i="6"/>
  <c r="I320" i="6"/>
  <c r="H320" i="6"/>
  <c r="R319" i="6"/>
  <c r="I319" i="6"/>
  <c r="H319" i="6"/>
  <c r="R318" i="6"/>
  <c r="I318" i="6"/>
  <c r="H318" i="6"/>
  <c r="R317" i="6"/>
  <c r="I317" i="6"/>
  <c r="H317" i="6"/>
  <c r="R316" i="6"/>
  <c r="I316" i="6"/>
  <c r="H316" i="6"/>
  <c r="R315" i="6"/>
  <c r="I315" i="6"/>
  <c r="H315" i="6"/>
  <c r="R314" i="6"/>
  <c r="I314" i="6"/>
  <c r="H314" i="6"/>
  <c r="R313" i="6"/>
  <c r="I313" i="6"/>
  <c r="H313" i="6"/>
  <c r="R312" i="6"/>
  <c r="I312" i="6"/>
  <c r="H312" i="6"/>
  <c r="R311" i="6"/>
  <c r="I311" i="6"/>
  <c r="H311" i="6"/>
  <c r="R310" i="6"/>
  <c r="I310" i="6"/>
  <c r="H310" i="6"/>
  <c r="R309" i="6"/>
  <c r="I309" i="6"/>
  <c r="H309" i="6"/>
  <c r="R308" i="6"/>
  <c r="I308" i="6"/>
  <c r="H308" i="6"/>
  <c r="R307" i="6"/>
  <c r="I307" i="6"/>
  <c r="H307" i="6"/>
  <c r="R306" i="6"/>
  <c r="I306" i="6"/>
  <c r="H306" i="6"/>
  <c r="R305" i="6"/>
  <c r="I305" i="6"/>
  <c r="H305" i="6"/>
  <c r="R304" i="6"/>
  <c r="I304" i="6"/>
  <c r="H304" i="6"/>
  <c r="R303" i="6"/>
  <c r="I303" i="6"/>
  <c r="H303" i="6"/>
  <c r="R302" i="6"/>
  <c r="I302" i="6"/>
  <c r="H302" i="6"/>
  <c r="R301" i="6"/>
  <c r="I301" i="6"/>
  <c r="H301" i="6"/>
  <c r="R300" i="6"/>
  <c r="I300" i="6"/>
  <c r="H300" i="6"/>
  <c r="R299" i="6"/>
  <c r="I299" i="6"/>
  <c r="H299" i="6"/>
  <c r="R298" i="6"/>
  <c r="I298" i="6"/>
  <c r="H298" i="6"/>
  <c r="R297" i="6"/>
  <c r="I297" i="6"/>
  <c r="H297" i="6"/>
  <c r="R296" i="6"/>
  <c r="I296" i="6"/>
  <c r="H296" i="6"/>
  <c r="R295" i="6"/>
  <c r="I295" i="6"/>
  <c r="H295" i="6"/>
  <c r="R294" i="6"/>
  <c r="I294" i="6"/>
  <c r="H294" i="6"/>
  <c r="R293" i="6"/>
  <c r="I293" i="6"/>
  <c r="H293" i="6"/>
  <c r="R292" i="6"/>
  <c r="I292" i="6"/>
  <c r="H292" i="6"/>
  <c r="R291" i="6"/>
  <c r="I291" i="6"/>
  <c r="H291" i="6"/>
  <c r="R290" i="6"/>
  <c r="I290" i="6"/>
  <c r="H290" i="6"/>
  <c r="R289" i="6"/>
  <c r="I289" i="6"/>
  <c r="H289" i="6"/>
  <c r="R288" i="6"/>
  <c r="I288" i="6"/>
  <c r="H288" i="6"/>
  <c r="R287" i="6"/>
  <c r="I287" i="6"/>
  <c r="H287" i="6"/>
  <c r="R286" i="6"/>
  <c r="I286" i="6"/>
  <c r="H286" i="6"/>
  <c r="R285" i="6"/>
  <c r="I285" i="6"/>
  <c r="H285" i="6"/>
  <c r="R284" i="6"/>
  <c r="I284" i="6"/>
  <c r="H284" i="6"/>
  <c r="R283" i="6"/>
  <c r="I283" i="6"/>
  <c r="H283" i="6"/>
  <c r="R282" i="6"/>
  <c r="I282" i="6"/>
  <c r="H282" i="6"/>
  <c r="R281" i="6"/>
  <c r="I281" i="6"/>
  <c r="H281" i="6"/>
  <c r="R280" i="6"/>
  <c r="I280" i="6"/>
  <c r="H280" i="6"/>
  <c r="R279" i="6"/>
  <c r="I279" i="6"/>
  <c r="H279" i="6"/>
  <c r="R278" i="6"/>
  <c r="I278" i="6"/>
  <c r="H278" i="6"/>
  <c r="R277" i="6"/>
  <c r="I277" i="6"/>
  <c r="H277" i="6"/>
  <c r="R276" i="6"/>
  <c r="I276" i="6"/>
  <c r="H276" i="6"/>
  <c r="R275" i="6"/>
  <c r="I275" i="6"/>
  <c r="H275" i="6"/>
  <c r="R274" i="6"/>
  <c r="I274" i="6"/>
  <c r="H274" i="6"/>
  <c r="R273" i="6"/>
  <c r="I273" i="6"/>
  <c r="H273" i="6"/>
  <c r="R272" i="6"/>
  <c r="I272" i="6"/>
  <c r="H272" i="6"/>
  <c r="R271" i="6"/>
  <c r="I271" i="6"/>
  <c r="H271" i="6"/>
  <c r="R270" i="6"/>
  <c r="I270" i="6"/>
  <c r="H270" i="6"/>
  <c r="R269" i="6"/>
  <c r="I269" i="6"/>
  <c r="H269" i="6"/>
  <c r="R268" i="6"/>
  <c r="I268" i="6"/>
  <c r="H268" i="6"/>
  <c r="R267" i="6"/>
  <c r="I267" i="6"/>
  <c r="H267" i="6"/>
  <c r="R266" i="6"/>
  <c r="I266" i="6"/>
  <c r="H266" i="6"/>
  <c r="R265" i="6"/>
  <c r="I265" i="6"/>
  <c r="H265" i="6"/>
  <c r="R264" i="6"/>
  <c r="I264" i="6"/>
  <c r="H264" i="6"/>
  <c r="R263" i="6"/>
  <c r="I263" i="6"/>
  <c r="H263" i="6"/>
  <c r="R262" i="6"/>
  <c r="I262" i="6"/>
  <c r="H262" i="6"/>
  <c r="R261" i="6"/>
  <c r="I261" i="6"/>
  <c r="H261" i="6"/>
  <c r="R260" i="6"/>
  <c r="I260" i="6"/>
  <c r="H260" i="6"/>
  <c r="R259" i="6"/>
  <c r="I259" i="6"/>
  <c r="H259" i="6"/>
  <c r="R258" i="6"/>
  <c r="I258" i="6"/>
  <c r="H258" i="6"/>
  <c r="R257" i="6"/>
  <c r="I257" i="6"/>
  <c r="H257" i="6"/>
  <c r="R256" i="6"/>
  <c r="I256" i="6"/>
  <c r="H256" i="6"/>
  <c r="R255" i="6"/>
  <c r="I255" i="6"/>
  <c r="H255" i="6"/>
  <c r="R254" i="6"/>
  <c r="I254" i="6"/>
  <c r="H254" i="6"/>
  <c r="R253" i="6"/>
  <c r="I253" i="6"/>
  <c r="H253" i="6"/>
  <c r="R252" i="6"/>
  <c r="I252" i="6"/>
  <c r="H252" i="6"/>
  <c r="R251" i="6"/>
  <c r="I251" i="6"/>
  <c r="H251" i="6"/>
  <c r="R250" i="6"/>
  <c r="I250" i="6"/>
  <c r="H250" i="6"/>
  <c r="R249" i="6"/>
  <c r="I249" i="6"/>
  <c r="H249" i="6"/>
  <c r="R248" i="6"/>
  <c r="I248" i="6"/>
  <c r="H248" i="6"/>
  <c r="R247" i="6"/>
  <c r="I247" i="6"/>
  <c r="H247" i="6"/>
  <c r="R246" i="6"/>
  <c r="I246" i="6"/>
  <c r="H246" i="6"/>
  <c r="R245" i="6"/>
  <c r="I245" i="6"/>
  <c r="H245" i="6"/>
  <c r="R244" i="6"/>
  <c r="I244" i="6"/>
  <c r="H244" i="6"/>
  <c r="R243" i="6"/>
  <c r="I243" i="6"/>
  <c r="H243" i="6"/>
  <c r="R242" i="6"/>
  <c r="I242" i="6"/>
  <c r="H242" i="6"/>
  <c r="R241" i="6"/>
  <c r="I241" i="6"/>
  <c r="H241" i="6"/>
  <c r="R240" i="6"/>
  <c r="I240" i="6"/>
  <c r="H240" i="6"/>
  <c r="R239" i="6"/>
  <c r="I239" i="6"/>
  <c r="H239" i="6"/>
  <c r="R238" i="6"/>
  <c r="I238" i="6"/>
  <c r="H238" i="6"/>
  <c r="R237" i="6"/>
  <c r="I237" i="6"/>
  <c r="H237" i="6"/>
  <c r="R236" i="6"/>
  <c r="I236" i="6"/>
  <c r="H236" i="6"/>
  <c r="R235" i="6"/>
  <c r="I235" i="6"/>
  <c r="H235" i="6"/>
  <c r="R234" i="6"/>
  <c r="I234" i="6"/>
  <c r="H234" i="6"/>
  <c r="R233" i="6"/>
  <c r="I233" i="6"/>
  <c r="H233" i="6"/>
  <c r="R232" i="6"/>
  <c r="I232" i="6"/>
  <c r="H232" i="6"/>
  <c r="R231" i="6"/>
  <c r="I231" i="6"/>
  <c r="H231" i="6"/>
  <c r="R230" i="6"/>
  <c r="I230" i="6"/>
  <c r="H230" i="6"/>
  <c r="R229" i="6"/>
  <c r="I229" i="6"/>
  <c r="H229" i="6"/>
  <c r="R228" i="6"/>
  <c r="I228" i="6"/>
  <c r="H228" i="6"/>
  <c r="R227" i="6"/>
  <c r="I227" i="6"/>
  <c r="H227" i="6"/>
  <c r="R226" i="6"/>
  <c r="I226" i="6"/>
  <c r="H226" i="6"/>
  <c r="R225" i="6"/>
  <c r="I225" i="6"/>
  <c r="H225" i="6"/>
  <c r="R224" i="6"/>
  <c r="I224" i="6"/>
  <c r="H224" i="6"/>
  <c r="R223" i="6"/>
  <c r="I223" i="6"/>
  <c r="H223" i="6"/>
  <c r="R222" i="6"/>
  <c r="I222" i="6"/>
  <c r="H222" i="6"/>
  <c r="R221" i="6"/>
  <c r="I221" i="6"/>
  <c r="H221" i="6"/>
  <c r="R220" i="6"/>
  <c r="I220" i="6"/>
  <c r="H220" i="6"/>
  <c r="R219" i="6"/>
  <c r="I219" i="6"/>
  <c r="H219" i="6"/>
  <c r="R218" i="6"/>
  <c r="I218" i="6"/>
  <c r="H218" i="6"/>
  <c r="R217" i="6"/>
  <c r="I217" i="6"/>
  <c r="H217" i="6"/>
  <c r="R216" i="6"/>
  <c r="I216" i="6"/>
  <c r="H216" i="6"/>
  <c r="R215" i="6"/>
  <c r="I215" i="6"/>
  <c r="H215" i="6"/>
  <c r="R214" i="6"/>
  <c r="I214" i="6"/>
  <c r="H214" i="6"/>
  <c r="R213" i="6"/>
  <c r="I213" i="6"/>
  <c r="H213" i="6"/>
  <c r="R212" i="6"/>
  <c r="I212" i="6"/>
  <c r="H212" i="6"/>
  <c r="R211" i="6"/>
  <c r="I211" i="6"/>
  <c r="H211" i="6"/>
  <c r="R210" i="6"/>
  <c r="I210" i="6"/>
  <c r="H210" i="6"/>
  <c r="R209" i="6"/>
  <c r="I209" i="6"/>
  <c r="H209" i="6"/>
  <c r="R208" i="6"/>
  <c r="I208" i="6"/>
  <c r="H208" i="6"/>
  <c r="R207" i="6"/>
  <c r="I207" i="6"/>
  <c r="H207" i="6"/>
  <c r="R206" i="6"/>
  <c r="I206" i="6"/>
  <c r="H206" i="6"/>
  <c r="R205" i="6"/>
  <c r="I205" i="6"/>
  <c r="H205" i="6"/>
  <c r="R204" i="6"/>
  <c r="I204" i="6"/>
  <c r="H204" i="6"/>
  <c r="R203" i="6"/>
  <c r="I203" i="6"/>
  <c r="H203" i="6"/>
  <c r="R202" i="6"/>
  <c r="I202" i="6"/>
  <c r="H202" i="6"/>
  <c r="R201" i="6"/>
  <c r="I201" i="6"/>
  <c r="H201" i="6"/>
  <c r="R200" i="6"/>
  <c r="I200" i="6"/>
  <c r="H200" i="6"/>
  <c r="R199" i="6"/>
  <c r="I199" i="6"/>
  <c r="H199" i="6"/>
  <c r="R198" i="6"/>
  <c r="I198" i="6"/>
  <c r="H198" i="6"/>
  <c r="R197" i="6"/>
  <c r="I197" i="6"/>
  <c r="H197" i="6"/>
  <c r="R196" i="6"/>
  <c r="I196" i="6"/>
  <c r="H196" i="6"/>
  <c r="R195" i="6"/>
  <c r="I195" i="6"/>
  <c r="H195" i="6"/>
  <c r="R194" i="6"/>
  <c r="I194" i="6"/>
  <c r="H194" i="6"/>
  <c r="R193" i="6"/>
  <c r="I193" i="6"/>
  <c r="H193" i="6"/>
  <c r="R192" i="6"/>
  <c r="I192" i="6"/>
  <c r="H192" i="6"/>
  <c r="R191" i="6"/>
  <c r="I191" i="6"/>
  <c r="H191" i="6"/>
  <c r="R190" i="6"/>
  <c r="I190" i="6"/>
  <c r="H190" i="6"/>
  <c r="R189" i="6"/>
  <c r="I189" i="6"/>
  <c r="H189" i="6"/>
  <c r="R188" i="6"/>
  <c r="I188" i="6"/>
  <c r="H188" i="6"/>
  <c r="R187" i="6"/>
  <c r="I187" i="6"/>
  <c r="H187" i="6"/>
  <c r="R186" i="6"/>
  <c r="I186" i="6"/>
  <c r="H186" i="6"/>
  <c r="R185" i="6"/>
  <c r="I185" i="6"/>
  <c r="H185" i="6"/>
  <c r="R184" i="6"/>
  <c r="I184" i="6"/>
  <c r="H184" i="6"/>
  <c r="R183" i="6"/>
  <c r="I183" i="6"/>
  <c r="H183" i="6"/>
  <c r="R182" i="6"/>
  <c r="I182" i="6"/>
  <c r="H182" i="6"/>
  <c r="R181" i="6"/>
  <c r="I181" i="6"/>
  <c r="H181" i="6"/>
  <c r="R180" i="6"/>
  <c r="I180" i="6"/>
  <c r="H180" i="6"/>
  <c r="R179" i="6"/>
  <c r="I179" i="6"/>
  <c r="H179" i="6"/>
  <c r="R178" i="6"/>
  <c r="I178" i="6"/>
  <c r="H178" i="6"/>
  <c r="R177" i="6"/>
  <c r="I177" i="6"/>
  <c r="H177" i="6"/>
  <c r="R176" i="6"/>
  <c r="I176" i="6"/>
  <c r="H176" i="6"/>
  <c r="R175" i="6"/>
  <c r="I175" i="6"/>
  <c r="H175" i="6"/>
  <c r="R174" i="6"/>
  <c r="I174" i="6"/>
  <c r="H174" i="6"/>
  <c r="R173" i="6"/>
  <c r="I173" i="6"/>
  <c r="H173" i="6"/>
  <c r="R172" i="6"/>
  <c r="I172" i="6"/>
  <c r="H172" i="6"/>
  <c r="R171" i="6"/>
  <c r="I171" i="6"/>
  <c r="H171" i="6"/>
  <c r="R170" i="6"/>
  <c r="I170" i="6"/>
  <c r="H170" i="6"/>
  <c r="R169" i="6"/>
  <c r="I169" i="6"/>
  <c r="H169" i="6"/>
  <c r="R168" i="6"/>
  <c r="I168" i="6"/>
  <c r="H168" i="6"/>
  <c r="R167" i="6"/>
  <c r="I167" i="6"/>
  <c r="H167" i="6"/>
  <c r="R166" i="6"/>
  <c r="I166" i="6"/>
  <c r="H166" i="6"/>
  <c r="R165" i="6"/>
  <c r="I165" i="6"/>
  <c r="H165" i="6"/>
  <c r="R164" i="6"/>
  <c r="I164" i="6"/>
  <c r="H164" i="6"/>
  <c r="R163" i="6"/>
  <c r="I163" i="6"/>
  <c r="H163" i="6"/>
  <c r="R162" i="6"/>
  <c r="I162" i="6"/>
  <c r="H162" i="6"/>
  <c r="R161" i="6"/>
  <c r="I161" i="6"/>
  <c r="H161" i="6"/>
  <c r="R160" i="6"/>
  <c r="I160" i="6"/>
  <c r="H160" i="6"/>
  <c r="R159" i="6"/>
  <c r="I159" i="6"/>
  <c r="H159" i="6"/>
  <c r="R158" i="6"/>
  <c r="I158" i="6"/>
  <c r="H158" i="6"/>
  <c r="R157" i="6"/>
  <c r="I157" i="6"/>
  <c r="H157" i="6"/>
  <c r="R156" i="6"/>
  <c r="I156" i="6"/>
  <c r="H156" i="6"/>
  <c r="R155" i="6"/>
  <c r="I155" i="6"/>
  <c r="H155" i="6"/>
  <c r="R154" i="6"/>
  <c r="I154" i="6"/>
  <c r="H154" i="6"/>
  <c r="R153" i="6"/>
  <c r="I153" i="6"/>
  <c r="H153" i="6"/>
  <c r="R152" i="6"/>
  <c r="I152" i="6"/>
  <c r="H152" i="6"/>
  <c r="R151" i="6"/>
  <c r="I151" i="6"/>
  <c r="H151" i="6"/>
  <c r="R150" i="6"/>
  <c r="I150" i="6"/>
  <c r="H150" i="6"/>
  <c r="R149" i="6"/>
  <c r="I149" i="6"/>
  <c r="H149" i="6"/>
  <c r="R148" i="6"/>
  <c r="I148" i="6"/>
  <c r="H148" i="6"/>
  <c r="R147" i="6"/>
  <c r="I147" i="6"/>
  <c r="H147" i="6"/>
  <c r="R146" i="6"/>
  <c r="I146" i="6"/>
  <c r="H146" i="6"/>
  <c r="R145" i="6"/>
  <c r="I145" i="6"/>
  <c r="H145" i="6"/>
  <c r="R144" i="6"/>
  <c r="I144" i="6"/>
  <c r="H144" i="6"/>
  <c r="R143" i="6"/>
  <c r="I143" i="6"/>
  <c r="H143" i="6"/>
  <c r="R142" i="6"/>
  <c r="I142" i="6"/>
  <c r="H142" i="6"/>
  <c r="R141" i="6"/>
  <c r="I141" i="6"/>
  <c r="H141" i="6"/>
  <c r="R140" i="6"/>
  <c r="I140" i="6"/>
  <c r="H140" i="6"/>
  <c r="R139" i="6"/>
  <c r="I139" i="6"/>
  <c r="H139" i="6"/>
  <c r="R138" i="6"/>
  <c r="I138" i="6"/>
  <c r="H138" i="6"/>
  <c r="R137" i="6"/>
  <c r="I137" i="6"/>
  <c r="H137" i="6"/>
  <c r="R136" i="6"/>
  <c r="I136" i="6"/>
  <c r="H136" i="6"/>
  <c r="R135" i="6"/>
  <c r="I135" i="6"/>
  <c r="H135" i="6"/>
  <c r="R134" i="6"/>
  <c r="I134" i="6"/>
  <c r="H134" i="6"/>
  <c r="R133" i="6"/>
  <c r="I133" i="6"/>
  <c r="H133" i="6"/>
  <c r="R132" i="6"/>
  <c r="I132" i="6"/>
  <c r="H132" i="6"/>
  <c r="R131" i="6"/>
  <c r="I131" i="6"/>
  <c r="H131" i="6"/>
  <c r="R130" i="6"/>
  <c r="I130" i="6"/>
  <c r="H130" i="6"/>
  <c r="R129" i="6"/>
  <c r="I129" i="6"/>
  <c r="H129" i="6"/>
  <c r="R128" i="6"/>
  <c r="I128" i="6"/>
  <c r="H128" i="6"/>
  <c r="R127" i="6"/>
  <c r="I127" i="6"/>
  <c r="H127" i="6"/>
  <c r="R126" i="6"/>
  <c r="I126" i="6"/>
  <c r="H126" i="6"/>
  <c r="R125" i="6"/>
  <c r="I125" i="6"/>
  <c r="H125" i="6"/>
  <c r="R124" i="6"/>
  <c r="I124" i="6"/>
  <c r="H124" i="6"/>
  <c r="R123" i="6"/>
  <c r="I123" i="6"/>
  <c r="H123" i="6"/>
  <c r="R122" i="6"/>
  <c r="I122" i="6"/>
  <c r="H122" i="6"/>
  <c r="R121" i="6"/>
  <c r="I121" i="6"/>
  <c r="H121" i="6"/>
  <c r="R120" i="6"/>
  <c r="I120" i="6"/>
  <c r="H120" i="6"/>
  <c r="R119" i="6"/>
  <c r="I119" i="6"/>
  <c r="H119" i="6"/>
  <c r="R118" i="6"/>
  <c r="I118" i="6"/>
  <c r="H118" i="6"/>
  <c r="R117" i="6"/>
  <c r="I117" i="6"/>
  <c r="H117" i="6"/>
  <c r="R116" i="6"/>
  <c r="I116" i="6"/>
  <c r="H116" i="6"/>
  <c r="R115" i="6"/>
  <c r="I115" i="6"/>
  <c r="H115" i="6"/>
  <c r="R114" i="6"/>
  <c r="I114" i="6"/>
  <c r="H114" i="6"/>
  <c r="R113" i="6"/>
  <c r="I113" i="6"/>
  <c r="H113" i="6"/>
  <c r="R112" i="6"/>
  <c r="I112" i="6"/>
  <c r="H112" i="6"/>
  <c r="R111" i="6"/>
  <c r="I111" i="6"/>
  <c r="H111" i="6"/>
  <c r="R110" i="6"/>
  <c r="I110" i="6"/>
  <c r="H110" i="6"/>
  <c r="R109" i="6"/>
  <c r="I109" i="6"/>
  <c r="H109" i="6"/>
  <c r="R108" i="6"/>
  <c r="I108" i="6"/>
  <c r="H108" i="6"/>
  <c r="R107" i="6"/>
  <c r="I107" i="6"/>
  <c r="H107" i="6"/>
  <c r="R106" i="6"/>
  <c r="I106" i="6"/>
  <c r="H106" i="6"/>
  <c r="R105" i="6"/>
  <c r="I105" i="6"/>
  <c r="H105" i="6"/>
  <c r="R104" i="6"/>
  <c r="I104" i="6"/>
  <c r="H104" i="6"/>
  <c r="R103" i="6"/>
  <c r="I103" i="6"/>
  <c r="H103" i="6"/>
  <c r="R102" i="6"/>
  <c r="I102" i="6"/>
  <c r="H102" i="6"/>
  <c r="R101" i="6"/>
  <c r="I101" i="6"/>
  <c r="H101" i="6"/>
  <c r="R100" i="6"/>
  <c r="I100" i="6"/>
  <c r="H100" i="6"/>
  <c r="R99" i="6"/>
  <c r="I99" i="6"/>
  <c r="H99" i="6"/>
  <c r="R98" i="6"/>
  <c r="I98" i="6"/>
  <c r="H98" i="6"/>
  <c r="R97" i="6"/>
  <c r="I97" i="6"/>
  <c r="H97" i="6"/>
  <c r="R96" i="6"/>
  <c r="I96" i="6"/>
  <c r="H96" i="6"/>
  <c r="R95" i="6"/>
  <c r="I95" i="6"/>
  <c r="H95" i="6"/>
  <c r="R94" i="6"/>
  <c r="I94" i="6"/>
  <c r="H94" i="6"/>
  <c r="R93" i="6"/>
  <c r="I93" i="6"/>
  <c r="H93" i="6"/>
  <c r="R92" i="6"/>
  <c r="I92" i="6"/>
  <c r="H92" i="6"/>
  <c r="R91" i="6"/>
  <c r="I91" i="6"/>
  <c r="H91" i="6"/>
  <c r="R90" i="6"/>
  <c r="I90" i="6"/>
  <c r="H90" i="6"/>
  <c r="R89" i="6"/>
  <c r="I89" i="6"/>
  <c r="H89" i="6"/>
  <c r="R88" i="6"/>
  <c r="I88" i="6"/>
  <c r="H88" i="6"/>
  <c r="R87" i="6"/>
  <c r="I87" i="6"/>
  <c r="H87" i="6"/>
  <c r="R86" i="6"/>
  <c r="I86" i="6"/>
  <c r="H86" i="6"/>
  <c r="R85" i="6"/>
  <c r="I85" i="6"/>
  <c r="H85" i="6"/>
  <c r="R84" i="6"/>
  <c r="I84" i="6"/>
  <c r="H84" i="6"/>
  <c r="R83" i="6"/>
  <c r="I83" i="6"/>
  <c r="H83" i="6"/>
  <c r="R82" i="6"/>
  <c r="I82" i="6"/>
  <c r="H82" i="6"/>
  <c r="R81" i="6"/>
  <c r="I81" i="6"/>
  <c r="H81" i="6"/>
  <c r="R80" i="6"/>
  <c r="I80" i="6"/>
  <c r="H80" i="6"/>
  <c r="R79" i="6"/>
  <c r="I79" i="6"/>
  <c r="H79" i="6"/>
  <c r="R78" i="6"/>
  <c r="I78" i="6"/>
  <c r="H78" i="6"/>
  <c r="R77" i="6"/>
  <c r="I77" i="6"/>
  <c r="H77" i="6"/>
  <c r="R76" i="6"/>
  <c r="I76" i="6"/>
  <c r="H76" i="6"/>
  <c r="R75" i="6"/>
  <c r="I75" i="6"/>
  <c r="H75" i="6"/>
  <c r="R74" i="6"/>
  <c r="I74" i="6"/>
  <c r="H74" i="6"/>
  <c r="R73" i="6"/>
  <c r="I73" i="6"/>
  <c r="H73" i="6"/>
  <c r="R72" i="6"/>
  <c r="I72" i="6"/>
  <c r="H72" i="6"/>
  <c r="R71" i="6"/>
  <c r="I71" i="6"/>
  <c r="H71" i="6"/>
  <c r="R70" i="6"/>
  <c r="I70" i="6"/>
  <c r="H70" i="6"/>
  <c r="R69" i="6"/>
  <c r="I69" i="6"/>
  <c r="H69" i="6"/>
  <c r="R68" i="6"/>
  <c r="I68" i="6"/>
  <c r="H68" i="6"/>
  <c r="R67" i="6"/>
  <c r="I67" i="6"/>
  <c r="H67" i="6"/>
  <c r="R66" i="6"/>
  <c r="I66" i="6"/>
  <c r="H66" i="6"/>
  <c r="R65" i="6"/>
  <c r="I65" i="6"/>
  <c r="H65" i="6"/>
  <c r="R64" i="6"/>
  <c r="I64" i="6"/>
  <c r="H64" i="6"/>
  <c r="R63" i="6"/>
  <c r="I63" i="6"/>
  <c r="H63" i="6"/>
  <c r="R62" i="6"/>
  <c r="I62" i="6"/>
  <c r="H62" i="6"/>
  <c r="R61" i="6"/>
  <c r="I61" i="6"/>
  <c r="H61" i="6"/>
  <c r="R60" i="6"/>
  <c r="I60" i="6"/>
  <c r="H60" i="6"/>
  <c r="R59" i="6"/>
  <c r="I59" i="6"/>
  <c r="H59" i="6"/>
  <c r="R58" i="6"/>
  <c r="I58" i="6"/>
  <c r="H58" i="6"/>
  <c r="R57" i="6"/>
  <c r="I57" i="6"/>
  <c r="H57" i="6"/>
  <c r="R56" i="6"/>
  <c r="I56" i="6"/>
  <c r="H56" i="6"/>
  <c r="R55" i="6"/>
  <c r="I55" i="6"/>
  <c r="H55" i="6"/>
  <c r="R54" i="6"/>
  <c r="I54" i="6"/>
  <c r="H54" i="6"/>
  <c r="R53" i="6"/>
  <c r="I53" i="6"/>
  <c r="H53" i="6"/>
  <c r="R52" i="6"/>
  <c r="I52" i="6"/>
  <c r="H52" i="6"/>
  <c r="R51" i="6"/>
  <c r="I51" i="6"/>
  <c r="H51" i="6"/>
  <c r="R50" i="6"/>
  <c r="I50" i="6"/>
  <c r="H50" i="6"/>
  <c r="R49" i="6"/>
  <c r="I49" i="6"/>
  <c r="H49" i="6"/>
  <c r="R48" i="6"/>
  <c r="I48" i="6"/>
  <c r="H48" i="6"/>
  <c r="R47" i="6"/>
  <c r="I47" i="6"/>
  <c r="H47" i="6"/>
  <c r="R46" i="6"/>
  <c r="I46" i="6"/>
  <c r="H46" i="6"/>
  <c r="R45" i="6"/>
  <c r="I45" i="6"/>
  <c r="H45" i="6"/>
  <c r="R44" i="6"/>
  <c r="I44" i="6"/>
  <c r="H44" i="6"/>
  <c r="R43" i="6"/>
  <c r="I43" i="6"/>
  <c r="H43" i="6"/>
  <c r="R42" i="6"/>
  <c r="I42" i="6"/>
  <c r="H42" i="6"/>
  <c r="R41" i="6"/>
  <c r="I41" i="6"/>
  <c r="H41" i="6"/>
  <c r="R40" i="6"/>
  <c r="I40" i="6"/>
  <c r="H40" i="6"/>
  <c r="R39" i="6"/>
  <c r="I39" i="6"/>
  <c r="H39" i="6"/>
  <c r="R38" i="6"/>
  <c r="I38" i="6"/>
  <c r="H38" i="6"/>
  <c r="R37" i="6"/>
  <c r="I37" i="6"/>
  <c r="H37" i="6"/>
  <c r="R36" i="6"/>
  <c r="I36" i="6"/>
  <c r="H36" i="6"/>
  <c r="R35" i="6"/>
  <c r="I35" i="6"/>
  <c r="H35" i="6"/>
  <c r="R34" i="6"/>
  <c r="I34" i="6"/>
  <c r="H34" i="6"/>
  <c r="R33" i="6"/>
  <c r="I33" i="6"/>
  <c r="H33" i="6"/>
  <c r="R32" i="6"/>
  <c r="I32" i="6"/>
  <c r="H32" i="6"/>
  <c r="R31" i="6"/>
  <c r="I31" i="6"/>
  <c r="H31" i="6"/>
  <c r="R30" i="6"/>
  <c r="I30" i="6"/>
  <c r="H30" i="6"/>
  <c r="R29" i="6"/>
  <c r="I29" i="6"/>
  <c r="H29" i="6"/>
  <c r="R28" i="6"/>
  <c r="I28" i="6"/>
  <c r="H28" i="6"/>
  <c r="R27" i="6"/>
  <c r="I27" i="6"/>
  <c r="H27" i="6"/>
  <c r="R26" i="6"/>
  <c r="I26" i="6"/>
  <c r="H26" i="6"/>
  <c r="R25" i="6"/>
  <c r="I25" i="6"/>
  <c r="H25" i="6"/>
  <c r="R24" i="6"/>
  <c r="I24" i="6"/>
  <c r="H24" i="6"/>
  <c r="R23" i="6"/>
  <c r="I23" i="6"/>
  <c r="H23" i="6"/>
  <c r="R22" i="6"/>
  <c r="I22" i="6"/>
  <c r="H22" i="6"/>
  <c r="R21" i="6"/>
  <c r="I21" i="6"/>
  <c r="H21" i="6"/>
  <c r="R20" i="6"/>
  <c r="I20" i="6"/>
  <c r="H20" i="6"/>
  <c r="R19" i="6"/>
  <c r="I19" i="6"/>
  <c r="H19" i="6"/>
  <c r="R18" i="6"/>
  <c r="I18" i="6"/>
  <c r="H18" i="6"/>
  <c r="R17" i="6"/>
  <c r="I17" i="6"/>
  <c r="H17" i="6"/>
  <c r="R16" i="6"/>
  <c r="I16" i="6"/>
  <c r="H16" i="6"/>
  <c r="R15" i="6"/>
  <c r="I15" i="6"/>
  <c r="H15" i="6"/>
  <c r="R14" i="6"/>
  <c r="I14" i="6"/>
  <c r="H14" i="6"/>
  <c r="R13" i="6"/>
  <c r="I13" i="6"/>
  <c r="H13" i="6"/>
  <c r="R12" i="6"/>
  <c r="I12" i="6"/>
  <c r="H12" i="6"/>
  <c r="R11" i="6"/>
  <c r="I11" i="6"/>
  <c r="H11" i="6"/>
  <c r="R10" i="6"/>
  <c r="I10" i="6"/>
  <c r="H10" i="6"/>
  <c r="R9" i="6"/>
  <c r="I9" i="6"/>
  <c r="H9" i="6"/>
  <c r="R8" i="6"/>
  <c r="I8" i="6"/>
  <c r="H8" i="6"/>
  <c r="R7" i="6"/>
  <c r="I7" i="6"/>
  <c r="H7" i="6"/>
  <c r="R6" i="6"/>
  <c r="I6" i="6"/>
  <c r="H6" i="6"/>
  <c r="R5" i="6"/>
  <c r="I5" i="6"/>
  <c r="H5" i="6"/>
  <c r="R4" i="6"/>
  <c r="I4" i="6"/>
  <c r="H4" i="6"/>
  <c r="R1100" i="5"/>
  <c r="I1100" i="5"/>
  <c r="H1100" i="5"/>
  <c r="R1099" i="5"/>
  <c r="I1099" i="5"/>
  <c r="H1099" i="5"/>
  <c r="R1098" i="5"/>
  <c r="I1098" i="5"/>
  <c r="H1098" i="5"/>
  <c r="R1097" i="5"/>
  <c r="I1097" i="5"/>
  <c r="H1097" i="5"/>
  <c r="R1096" i="5"/>
  <c r="I1096" i="5"/>
  <c r="H1096" i="5"/>
  <c r="R1095" i="5"/>
  <c r="I1095" i="5"/>
  <c r="H1095" i="5"/>
  <c r="R1094" i="5"/>
  <c r="I1094" i="5"/>
  <c r="H1094" i="5"/>
  <c r="R1093" i="5"/>
  <c r="I1093" i="5"/>
  <c r="H1093" i="5"/>
  <c r="R1092" i="5"/>
  <c r="I1092" i="5"/>
  <c r="H1092" i="5"/>
  <c r="R1091" i="5"/>
  <c r="I1091" i="5"/>
  <c r="H1091" i="5"/>
  <c r="R1090" i="5"/>
  <c r="I1090" i="5"/>
  <c r="H1090" i="5"/>
  <c r="R1089" i="5"/>
  <c r="I1089" i="5"/>
  <c r="H1089" i="5"/>
  <c r="R1088" i="5"/>
  <c r="I1088" i="5"/>
  <c r="H1088" i="5"/>
  <c r="R1087" i="5"/>
  <c r="I1087" i="5"/>
  <c r="H1087" i="5"/>
  <c r="R1086" i="5"/>
  <c r="I1086" i="5"/>
  <c r="H1086" i="5"/>
  <c r="R1085" i="5"/>
  <c r="I1085" i="5"/>
  <c r="H1085" i="5"/>
  <c r="R1084" i="5"/>
  <c r="I1084" i="5"/>
  <c r="H1084" i="5"/>
  <c r="R1083" i="5"/>
  <c r="I1083" i="5"/>
  <c r="H1083" i="5"/>
  <c r="R1082" i="5"/>
  <c r="I1082" i="5"/>
  <c r="H1082" i="5"/>
  <c r="R1081" i="5"/>
  <c r="I1081" i="5"/>
  <c r="H1081" i="5"/>
  <c r="R1080" i="5"/>
  <c r="I1080" i="5"/>
  <c r="H1080" i="5"/>
  <c r="R1079" i="5"/>
  <c r="I1079" i="5"/>
  <c r="H1079" i="5"/>
  <c r="R1078" i="5"/>
  <c r="I1078" i="5"/>
  <c r="H1078" i="5"/>
  <c r="R1077" i="5"/>
  <c r="I1077" i="5"/>
  <c r="H1077" i="5"/>
  <c r="R1076" i="5"/>
  <c r="I1076" i="5"/>
  <c r="H1076" i="5"/>
  <c r="R1075" i="5"/>
  <c r="I1075" i="5"/>
  <c r="H1075" i="5"/>
  <c r="R1074" i="5"/>
  <c r="I1074" i="5"/>
  <c r="H1074" i="5"/>
  <c r="R1073" i="5"/>
  <c r="I1073" i="5"/>
  <c r="H1073" i="5"/>
  <c r="R1072" i="5"/>
  <c r="I1072" i="5"/>
  <c r="H1072" i="5"/>
  <c r="R1071" i="5"/>
  <c r="I1071" i="5"/>
  <c r="H1071" i="5"/>
  <c r="R1070" i="5"/>
  <c r="I1070" i="5"/>
  <c r="H1070" i="5"/>
  <c r="R1069" i="5"/>
  <c r="I1069" i="5"/>
  <c r="H1069" i="5"/>
  <c r="R1068" i="5"/>
  <c r="I1068" i="5"/>
  <c r="H1068" i="5"/>
  <c r="R1067" i="5"/>
  <c r="I1067" i="5"/>
  <c r="H1067" i="5"/>
  <c r="R1066" i="5"/>
  <c r="I1066" i="5"/>
  <c r="H1066" i="5"/>
  <c r="R1065" i="5"/>
  <c r="I1065" i="5"/>
  <c r="H1065" i="5"/>
  <c r="R1064" i="5"/>
  <c r="I1064" i="5"/>
  <c r="H1064" i="5"/>
  <c r="R1063" i="5"/>
  <c r="I1063" i="5"/>
  <c r="H1063" i="5"/>
  <c r="R1062" i="5"/>
  <c r="I1062" i="5"/>
  <c r="H1062" i="5"/>
  <c r="R1061" i="5"/>
  <c r="I1061" i="5"/>
  <c r="H1061" i="5"/>
  <c r="R1060" i="5"/>
  <c r="I1060" i="5"/>
  <c r="H1060" i="5"/>
  <c r="R1059" i="5"/>
  <c r="I1059" i="5"/>
  <c r="H1059" i="5"/>
  <c r="R1058" i="5"/>
  <c r="I1058" i="5"/>
  <c r="H1058" i="5"/>
  <c r="R1057" i="5"/>
  <c r="I1057" i="5"/>
  <c r="H1057" i="5"/>
  <c r="R1056" i="5"/>
  <c r="I1056" i="5"/>
  <c r="H1056" i="5"/>
  <c r="R1055" i="5"/>
  <c r="I1055" i="5"/>
  <c r="H1055" i="5"/>
  <c r="R1054" i="5"/>
  <c r="I1054" i="5"/>
  <c r="H1054" i="5"/>
  <c r="R1053" i="5"/>
  <c r="I1053" i="5"/>
  <c r="H1053" i="5"/>
  <c r="R1052" i="5"/>
  <c r="I1052" i="5"/>
  <c r="H1052" i="5"/>
  <c r="R1051" i="5"/>
  <c r="I1051" i="5"/>
  <c r="H1051" i="5"/>
  <c r="R1050" i="5"/>
  <c r="I1050" i="5"/>
  <c r="H1050" i="5"/>
  <c r="R1049" i="5"/>
  <c r="I1049" i="5"/>
  <c r="H1049" i="5"/>
  <c r="R1048" i="5"/>
  <c r="I1048" i="5"/>
  <c r="H1048" i="5"/>
  <c r="R1047" i="5"/>
  <c r="I1047" i="5"/>
  <c r="H1047" i="5"/>
  <c r="R1046" i="5"/>
  <c r="I1046" i="5"/>
  <c r="H1046" i="5"/>
  <c r="R1045" i="5"/>
  <c r="I1045" i="5"/>
  <c r="H1045" i="5"/>
  <c r="R1044" i="5"/>
  <c r="I1044" i="5"/>
  <c r="H1044" i="5"/>
  <c r="R1043" i="5"/>
  <c r="I1043" i="5"/>
  <c r="H1043" i="5"/>
  <c r="R1042" i="5"/>
  <c r="I1042" i="5"/>
  <c r="H1042" i="5"/>
  <c r="R1041" i="5"/>
  <c r="I1041" i="5"/>
  <c r="H1041" i="5"/>
  <c r="R1040" i="5"/>
  <c r="I1040" i="5"/>
  <c r="H1040" i="5"/>
  <c r="R1039" i="5"/>
  <c r="I1039" i="5"/>
  <c r="H1039" i="5"/>
  <c r="R1038" i="5"/>
  <c r="I1038" i="5"/>
  <c r="H1038" i="5"/>
  <c r="R1037" i="5"/>
  <c r="I1037" i="5"/>
  <c r="H1037" i="5"/>
  <c r="R1036" i="5"/>
  <c r="I1036" i="5"/>
  <c r="H1036" i="5"/>
  <c r="R1035" i="5"/>
  <c r="I1035" i="5"/>
  <c r="H1035" i="5"/>
  <c r="R1034" i="5"/>
  <c r="I1034" i="5"/>
  <c r="H1034" i="5"/>
  <c r="R1033" i="5"/>
  <c r="I1033" i="5"/>
  <c r="H1033" i="5"/>
  <c r="R1032" i="5"/>
  <c r="I1032" i="5"/>
  <c r="H1032" i="5"/>
  <c r="R1031" i="5"/>
  <c r="I1031" i="5"/>
  <c r="H1031" i="5"/>
  <c r="R1030" i="5"/>
  <c r="I1030" i="5"/>
  <c r="H1030" i="5"/>
  <c r="R1029" i="5"/>
  <c r="I1029" i="5"/>
  <c r="H1029" i="5"/>
  <c r="R1028" i="5"/>
  <c r="I1028" i="5"/>
  <c r="H1028" i="5"/>
  <c r="R1027" i="5"/>
  <c r="I1027" i="5"/>
  <c r="H1027" i="5"/>
  <c r="R1026" i="5"/>
  <c r="I1026" i="5"/>
  <c r="H1026" i="5"/>
  <c r="R1025" i="5"/>
  <c r="I1025" i="5"/>
  <c r="H1025" i="5"/>
  <c r="R1024" i="5"/>
  <c r="I1024" i="5"/>
  <c r="H1024" i="5"/>
  <c r="R1023" i="5"/>
  <c r="I1023" i="5"/>
  <c r="H1023" i="5"/>
  <c r="R1022" i="5"/>
  <c r="I1022" i="5"/>
  <c r="H1022" i="5"/>
  <c r="R1021" i="5"/>
  <c r="I1021" i="5"/>
  <c r="H1021" i="5"/>
  <c r="R1020" i="5"/>
  <c r="I1020" i="5"/>
  <c r="H1020" i="5"/>
  <c r="R1019" i="5"/>
  <c r="I1019" i="5"/>
  <c r="H1019" i="5"/>
  <c r="R1018" i="5"/>
  <c r="I1018" i="5"/>
  <c r="H1018" i="5"/>
  <c r="R1017" i="5"/>
  <c r="I1017" i="5"/>
  <c r="H1017" i="5"/>
  <c r="R1016" i="5"/>
  <c r="I1016" i="5"/>
  <c r="H1016" i="5"/>
  <c r="R1015" i="5"/>
  <c r="I1015" i="5"/>
  <c r="H1015" i="5"/>
  <c r="R1014" i="5"/>
  <c r="I1014" i="5"/>
  <c r="H1014" i="5"/>
  <c r="R1013" i="5"/>
  <c r="I1013" i="5"/>
  <c r="H1013" i="5"/>
  <c r="R1012" i="5"/>
  <c r="I1012" i="5"/>
  <c r="H1012" i="5"/>
  <c r="R1011" i="5"/>
  <c r="I1011" i="5"/>
  <c r="H1011" i="5"/>
  <c r="R1010" i="5"/>
  <c r="I1010" i="5"/>
  <c r="H1010" i="5"/>
  <c r="R1009" i="5"/>
  <c r="I1009" i="5"/>
  <c r="H1009" i="5"/>
  <c r="R1008" i="5"/>
  <c r="I1008" i="5"/>
  <c r="H1008" i="5"/>
  <c r="R1007" i="5"/>
  <c r="I1007" i="5"/>
  <c r="H1007" i="5"/>
  <c r="R1006" i="5"/>
  <c r="I1006" i="5"/>
  <c r="H1006" i="5"/>
  <c r="R1005" i="5"/>
  <c r="I1005" i="5"/>
  <c r="H1005" i="5"/>
  <c r="R1004" i="5"/>
  <c r="I1004" i="5"/>
  <c r="H1004" i="5"/>
  <c r="R1003" i="5"/>
  <c r="I1003" i="5"/>
  <c r="H1003" i="5"/>
  <c r="R1002" i="5"/>
  <c r="I1002" i="5"/>
  <c r="H1002" i="5"/>
  <c r="R1001" i="5"/>
  <c r="I1001" i="5"/>
  <c r="H1001" i="5"/>
  <c r="R1000" i="5"/>
  <c r="I1000" i="5"/>
  <c r="H1000" i="5"/>
  <c r="R999" i="5"/>
  <c r="I999" i="5"/>
  <c r="H999" i="5"/>
  <c r="R998" i="5"/>
  <c r="I998" i="5"/>
  <c r="H998" i="5"/>
  <c r="R997" i="5"/>
  <c r="I997" i="5"/>
  <c r="H997" i="5"/>
  <c r="R996" i="5"/>
  <c r="I996" i="5"/>
  <c r="H996" i="5"/>
  <c r="R995" i="5"/>
  <c r="I995" i="5"/>
  <c r="H995" i="5"/>
  <c r="R994" i="5"/>
  <c r="I994" i="5"/>
  <c r="H994" i="5"/>
  <c r="R993" i="5"/>
  <c r="I993" i="5"/>
  <c r="H993" i="5"/>
  <c r="R992" i="5"/>
  <c r="I992" i="5"/>
  <c r="H992" i="5"/>
  <c r="R991" i="5"/>
  <c r="I991" i="5"/>
  <c r="H991" i="5"/>
  <c r="R990" i="5"/>
  <c r="I990" i="5"/>
  <c r="H990" i="5"/>
  <c r="R989" i="5"/>
  <c r="I989" i="5"/>
  <c r="H989" i="5"/>
  <c r="R988" i="5"/>
  <c r="I988" i="5"/>
  <c r="H988" i="5"/>
  <c r="R987" i="5"/>
  <c r="I987" i="5"/>
  <c r="H987" i="5"/>
  <c r="R986" i="5"/>
  <c r="I986" i="5"/>
  <c r="H986" i="5"/>
  <c r="R985" i="5"/>
  <c r="I985" i="5"/>
  <c r="H985" i="5"/>
  <c r="R984" i="5"/>
  <c r="I984" i="5"/>
  <c r="H984" i="5"/>
  <c r="R983" i="5"/>
  <c r="I983" i="5"/>
  <c r="H983" i="5"/>
  <c r="R982" i="5"/>
  <c r="I982" i="5"/>
  <c r="H982" i="5"/>
  <c r="R981" i="5"/>
  <c r="I981" i="5"/>
  <c r="H981" i="5"/>
  <c r="R980" i="5"/>
  <c r="I980" i="5"/>
  <c r="H980" i="5"/>
  <c r="R979" i="5"/>
  <c r="I979" i="5"/>
  <c r="H979" i="5"/>
  <c r="R978" i="5"/>
  <c r="I978" i="5"/>
  <c r="H978" i="5"/>
  <c r="R977" i="5"/>
  <c r="I977" i="5"/>
  <c r="H977" i="5"/>
  <c r="R976" i="5"/>
  <c r="I976" i="5"/>
  <c r="H976" i="5"/>
  <c r="R975" i="5"/>
  <c r="I975" i="5"/>
  <c r="H975" i="5"/>
  <c r="R974" i="5"/>
  <c r="I974" i="5"/>
  <c r="H974" i="5"/>
  <c r="R973" i="5"/>
  <c r="I973" i="5"/>
  <c r="H973" i="5"/>
  <c r="R972" i="5"/>
  <c r="I972" i="5"/>
  <c r="H972" i="5"/>
  <c r="R971" i="5"/>
  <c r="I971" i="5"/>
  <c r="H971" i="5"/>
  <c r="R970" i="5"/>
  <c r="I970" i="5"/>
  <c r="H970" i="5"/>
  <c r="R969" i="5"/>
  <c r="I969" i="5"/>
  <c r="H969" i="5"/>
  <c r="R968" i="5"/>
  <c r="I968" i="5"/>
  <c r="H968" i="5"/>
  <c r="R967" i="5"/>
  <c r="I967" i="5"/>
  <c r="H967" i="5"/>
  <c r="R966" i="5"/>
  <c r="I966" i="5"/>
  <c r="H966" i="5"/>
  <c r="R965" i="5"/>
  <c r="I965" i="5"/>
  <c r="H965" i="5"/>
  <c r="R964" i="5"/>
  <c r="I964" i="5"/>
  <c r="H964" i="5"/>
  <c r="R963" i="5"/>
  <c r="I963" i="5"/>
  <c r="H963" i="5"/>
  <c r="R962" i="5"/>
  <c r="I962" i="5"/>
  <c r="H962" i="5"/>
  <c r="R961" i="5"/>
  <c r="I961" i="5"/>
  <c r="H961" i="5"/>
  <c r="R960" i="5"/>
  <c r="I960" i="5"/>
  <c r="H960" i="5"/>
  <c r="R959" i="5"/>
  <c r="I959" i="5"/>
  <c r="H959" i="5"/>
  <c r="R958" i="5"/>
  <c r="I958" i="5"/>
  <c r="H958" i="5"/>
  <c r="R957" i="5"/>
  <c r="I957" i="5"/>
  <c r="H957" i="5"/>
  <c r="R956" i="5"/>
  <c r="I956" i="5"/>
  <c r="H956" i="5"/>
  <c r="R955" i="5"/>
  <c r="I955" i="5"/>
  <c r="H955" i="5"/>
  <c r="R954" i="5"/>
  <c r="I954" i="5"/>
  <c r="H954" i="5"/>
  <c r="R953" i="5"/>
  <c r="I953" i="5"/>
  <c r="H953" i="5"/>
  <c r="R952" i="5"/>
  <c r="I952" i="5"/>
  <c r="H952" i="5"/>
  <c r="R951" i="5"/>
  <c r="I951" i="5"/>
  <c r="H951" i="5"/>
  <c r="R950" i="5"/>
  <c r="I950" i="5"/>
  <c r="H950" i="5"/>
  <c r="R949" i="5"/>
  <c r="I949" i="5"/>
  <c r="H949" i="5"/>
  <c r="R948" i="5"/>
  <c r="I948" i="5"/>
  <c r="H948" i="5"/>
  <c r="R947" i="5"/>
  <c r="I947" i="5"/>
  <c r="H947" i="5"/>
  <c r="R946" i="5"/>
  <c r="I946" i="5"/>
  <c r="H946" i="5"/>
  <c r="R945" i="5"/>
  <c r="I945" i="5"/>
  <c r="H945" i="5"/>
  <c r="R944" i="5"/>
  <c r="I944" i="5"/>
  <c r="H944" i="5"/>
  <c r="R943" i="5"/>
  <c r="I943" i="5"/>
  <c r="H943" i="5"/>
  <c r="R942" i="5"/>
  <c r="I942" i="5"/>
  <c r="H942" i="5"/>
  <c r="R941" i="5"/>
  <c r="I941" i="5"/>
  <c r="H941" i="5"/>
  <c r="R940" i="5"/>
  <c r="I940" i="5"/>
  <c r="H940" i="5"/>
  <c r="R939" i="5"/>
  <c r="I939" i="5"/>
  <c r="H939" i="5"/>
  <c r="R938" i="5"/>
  <c r="I938" i="5"/>
  <c r="H938" i="5"/>
  <c r="R937" i="5"/>
  <c r="I937" i="5"/>
  <c r="H937" i="5"/>
  <c r="R936" i="5"/>
  <c r="I936" i="5"/>
  <c r="H936" i="5"/>
  <c r="R935" i="5"/>
  <c r="I935" i="5"/>
  <c r="H935" i="5"/>
  <c r="R934" i="5"/>
  <c r="I934" i="5"/>
  <c r="H934" i="5"/>
  <c r="R933" i="5"/>
  <c r="I933" i="5"/>
  <c r="H933" i="5"/>
  <c r="R932" i="5"/>
  <c r="I932" i="5"/>
  <c r="H932" i="5"/>
  <c r="R931" i="5"/>
  <c r="I931" i="5"/>
  <c r="H931" i="5"/>
  <c r="R930" i="5"/>
  <c r="I930" i="5"/>
  <c r="H930" i="5"/>
  <c r="R929" i="5"/>
  <c r="I929" i="5"/>
  <c r="H929" i="5"/>
  <c r="R928" i="5"/>
  <c r="I928" i="5"/>
  <c r="H928" i="5"/>
  <c r="R927" i="5"/>
  <c r="I927" i="5"/>
  <c r="H927" i="5"/>
  <c r="R926" i="5"/>
  <c r="I926" i="5"/>
  <c r="H926" i="5"/>
  <c r="R925" i="5"/>
  <c r="I925" i="5"/>
  <c r="H925" i="5"/>
  <c r="R924" i="5"/>
  <c r="I924" i="5"/>
  <c r="H924" i="5"/>
  <c r="R923" i="5"/>
  <c r="I923" i="5"/>
  <c r="H923" i="5"/>
  <c r="R922" i="5"/>
  <c r="I922" i="5"/>
  <c r="H922" i="5"/>
  <c r="R921" i="5"/>
  <c r="I921" i="5"/>
  <c r="H921" i="5"/>
  <c r="R920" i="5"/>
  <c r="I920" i="5"/>
  <c r="H920" i="5"/>
  <c r="R919" i="5"/>
  <c r="I919" i="5"/>
  <c r="H919" i="5"/>
  <c r="R918" i="5"/>
  <c r="I918" i="5"/>
  <c r="H918" i="5"/>
  <c r="R917" i="5"/>
  <c r="I917" i="5"/>
  <c r="H917" i="5"/>
  <c r="R916" i="5"/>
  <c r="I916" i="5"/>
  <c r="H916" i="5"/>
  <c r="R915" i="5"/>
  <c r="I915" i="5"/>
  <c r="H915" i="5"/>
  <c r="R914" i="5"/>
  <c r="I914" i="5"/>
  <c r="H914" i="5"/>
  <c r="R913" i="5"/>
  <c r="I913" i="5"/>
  <c r="H913" i="5"/>
  <c r="R912" i="5"/>
  <c r="I912" i="5"/>
  <c r="H912" i="5"/>
  <c r="R911" i="5"/>
  <c r="I911" i="5"/>
  <c r="H911" i="5"/>
  <c r="R910" i="5"/>
  <c r="I910" i="5"/>
  <c r="H910" i="5"/>
  <c r="R909" i="5"/>
  <c r="I909" i="5"/>
  <c r="H909" i="5"/>
  <c r="R908" i="5"/>
  <c r="I908" i="5"/>
  <c r="H908" i="5"/>
  <c r="R907" i="5"/>
  <c r="I907" i="5"/>
  <c r="H907" i="5"/>
  <c r="R906" i="5"/>
  <c r="I906" i="5"/>
  <c r="H906" i="5"/>
  <c r="R905" i="5"/>
  <c r="I905" i="5"/>
  <c r="H905" i="5"/>
  <c r="R904" i="5"/>
  <c r="I904" i="5"/>
  <c r="H904" i="5"/>
  <c r="R903" i="5"/>
  <c r="I903" i="5"/>
  <c r="H903" i="5"/>
  <c r="R902" i="5"/>
  <c r="I902" i="5"/>
  <c r="H902" i="5"/>
  <c r="R901" i="5"/>
  <c r="I901" i="5"/>
  <c r="H901" i="5"/>
  <c r="R900" i="5"/>
  <c r="I900" i="5"/>
  <c r="H900" i="5"/>
  <c r="R899" i="5"/>
  <c r="I899" i="5"/>
  <c r="H899" i="5"/>
  <c r="R898" i="5"/>
  <c r="I898" i="5"/>
  <c r="H898" i="5"/>
  <c r="R897" i="5"/>
  <c r="I897" i="5"/>
  <c r="H897" i="5"/>
  <c r="R896" i="5"/>
  <c r="I896" i="5"/>
  <c r="H896" i="5"/>
  <c r="R895" i="5"/>
  <c r="I895" i="5"/>
  <c r="H895" i="5"/>
  <c r="R894" i="5"/>
  <c r="I894" i="5"/>
  <c r="H894" i="5"/>
  <c r="R893" i="5"/>
  <c r="I893" i="5"/>
  <c r="H893" i="5"/>
  <c r="R892" i="5"/>
  <c r="I892" i="5"/>
  <c r="H892" i="5"/>
  <c r="R891" i="5"/>
  <c r="I891" i="5"/>
  <c r="H891" i="5"/>
  <c r="R890" i="5"/>
  <c r="I890" i="5"/>
  <c r="H890" i="5"/>
  <c r="R889" i="5"/>
  <c r="I889" i="5"/>
  <c r="H889" i="5"/>
  <c r="R888" i="5"/>
  <c r="I888" i="5"/>
  <c r="H888" i="5"/>
  <c r="R887" i="5"/>
  <c r="I887" i="5"/>
  <c r="H887" i="5"/>
  <c r="R886" i="5"/>
  <c r="I886" i="5"/>
  <c r="H886" i="5"/>
  <c r="R885" i="5"/>
  <c r="I885" i="5"/>
  <c r="H885" i="5"/>
  <c r="R884" i="5"/>
  <c r="I884" i="5"/>
  <c r="H884" i="5"/>
  <c r="R883" i="5"/>
  <c r="I883" i="5"/>
  <c r="H883" i="5"/>
  <c r="R882" i="5"/>
  <c r="I882" i="5"/>
  <c r="H882" i="5"/>
  <c r="R881" i="5"/>
  <c r="I881" i="5"/>
  <c r="H881" i="5"/>
  <c r="R880" i="5"/>
  <c r="I880" i="5"/>
  <c r="H880" i="5"/>
  <c r="R879" i="5"/>
  <c r="I879" i="5"/>
  <c r="H879" i="5"/>
  <c r="R878" i="5"/>
  <c r="I878" i="5"/>
  <c r="H878" i="5"/>
  <c r="R877" i="5"/>
  <c r="I877" i="5"/>
  <c r="H877" i="5"/>
  <c r="R876" i="5"/>
  <c r="I876" i="5"/>
  <c r="H876" i="5"/>
  <c r="R875" i="5"/>
  <c r="I875" i="5"/>
  <c r="H875" i="5"/>
  <c r="R874" i="5"/>
  <c r="I874" i="5"/>
  <c r="H874" i="5"/>
  <c r="R873" i="5"/>
  <c r="I873" i="5"/>
  <c r="H873" i="5"/>
  <c r="R872" i="5"/>
  <c r="I872" i="5"/>
  <c r="H872" i="5"/>
  <c r="R871" i="5"/>
  <c r="I871" i="5"/>
  <c r="H871" i="5"/>
  <c r="R870" i="5"/>
  <c r="I870" i="5"/>
  <c r="H870" i="5"/>
  <c r="R869" i="5"/>
  <c r="I869" i="5"/>
  <c r="H869" i="5"/>
  <c r="R868" i="5"/>
  <c r="I868" i="5"/>
  <c r="H868" i="5"/>
  <c r="R867" i="5"/>
  <c r="I867" i="5"/>
  <c r="H867" i="5"/>
  <c r="R866" i="5"/>
  <c r="I866" i="5"/>
  <c r="H866" i="5"/>
  <c r="R865" i="5"/>
  <c r="I865" i="5"/>
  <c r="H865" i="5"/>
  <c r="R864" i="5"/>
  <c r="I864" i="5"/>
  <c r="H864" i="5"/>
  <c r="R863" i="5"/>
  <c r="I863" i="5"/>
  <c r="H863" i="5"/>
  <c r="R862" i="5"/>
  <c r="I862" i="5"/>
  <c r="H862" i="5"/>
  <c r="R861" i="5"/>
  <c r="I861" i="5"/>
  <c r="H861" i="5"/>
  <c r="R860" i="5"/>
  <c r="I860" i="5"/>
  <c r="H860" i="5"/>
  <c r="R859" i="5"/>
  <c r="I859" i="5"/>
  <c r="H859" i="5"/>
  <c r="R858" i="5"/>
  <c r="I858" i="5"/>
  <c r="H858" i="5"/>
  <c r="R857" i="5"/>
  <c r="I857" i="5"/>
  <c r="H857" i="5"/>
  <c r="R856" i="5"/>
  <c r="I856" i="5"/>
  <c r="H856" i="5"/>
  <c r="R855" i="5"/>
  <c r="I855" i="5"/>
  <c r="H855" i="5"/>
  <c r="R854" i="5"/>
  <c r="I854" i="5"/>
  <c r="H854" i="5"/>
  <c r="R853" i="5"/>
  <c r="I853" i="5"/>
  <c r="H853" i="5"/>
  <c r="R852" i="5"/>
  <c r="I852" i="5"/>
  <c r="H852" i="5"/>
  <c r="R851" i="5"/>
  <c r="I851" i="5"/>
  <c r="H851" i="5"/>
  <c r="R850" i="5"/>
  <c r="I850" i="5"/>
  <c r="H850" i="5"/>
  <c r="R849" i="5"/>
  <c r="I849" i="5"/>
  <c r="H849" i="5"/>
  <c r="R848" i="5"/>
  <c r="I848" i="5"/>
  <c r="H848" i="5"/>
  <c r="R847" i="5"/>
  <c r="I847" i="5"/>
  <c r="H847" i="5"/>
  <c r="R846" i="5"/>
  <c r="I846" i="5"/>
  <c r="H846" i="5"/>
  <c r="R845" i="5"/>
  <c r="I845" i="5"/>
  <c r="H845" i="5"/>
  <c r="R844" i="5"/>
  <c r="I844" i="5"/>
  <c r="H844" i="5"/>
  <c r="R843" i="5"/>
  <c r="I843" i="5"/>
  <c r="H843" i="5"/>
  <c r="R842" i="5"/>
  <c r="I842" i="5"/>
  <c r="H842" i="5"/>
  <c r="R841" i="5"/>
  <c r="I841" i="5"/>
  <c r="H841" i="5"/>
  <c r="R840" i="5"/>
  <c r="I840" i="5"/>
  <c r="H840" i="5"/>
  <c r="R839" i="5"/>
  <c r="I839" i="5"/>
  <c r="H839" i="5"/>
  <c r="R838" i="5"/>
  <c r="I838" i="5"/>
  <c r="H838" i="5"/>
  <c r="R837" i="5"/>
  <c r="I837" i="5"/>
  <c r="H837" i="5"/>
  <c r="R836" i="5"/>
  <c r="I836" i="5"/>
  <c r="H836" i="5"/>
  <c r="R835" i="5"/>
  <c r="I835" i="5"/>
  <c r="H835" i="5"/>
  <c r="R834" i="5"/>
  <c r="I834" i="5"/>
  <c r="H834" i="5"/>
  <c r="R833" i="5"/>
  <c r="I833" i="5"/>
  <c r="H833" i="5"/>
  <c r="R832" i="5"/>
  <c r="I832" i="5"/>
  <c r="H832" i="5"/>
  <c r="R831" i="5"/>
  <c r="I831" i="5"/>
  <c r="H831" i="5"/>
  <c r="R830" i="5"/>
  <c r="I830" i="5"/>
  <c r="H830" i="5"/>
  <c r="R829" i="5"/>
  <c r="I829" i="5"/>
  <c r="H829" i="5"/>
  <c r="R828" i="5"/>
  <c r="I828" i="5"/>
  <c r="H828" i="5"/>
  <c r="R827" i="5"/>
  <c r="I827" i="5"/>
  <c r="H827" i="5"/>
  <c r="R826" i="5"/>
  <c r="I826" i="5"/>
  <c r="H826" i="5"/>
  <c r="R825" i="5"/>
  <c r="I825" i="5"/>
  <c r="H825" i="5"/>
  <c r="R824" i="5"/>
  <c r="I824" i="5"/>
  <c r="H824" i="5"/>
  <c r="R823" i="5"/>
  <c r="I823" i="5"/>
  <c r="H823" i="5"/>
  <c r="R822" i="5"/>
  <c r="I822" i="5"/>
  <c r="H822" i="5"/>
  <c r="R821" i="5"/>
  <c r="I821" i="5"/>
  <c r="H821" i="5"/>
  <c r="R820" i="5"/>
  <c r="I820" i="5"/>
  <c r="H820" i="5"/>
  <c r="R819" i="5"/>
  <c r="I819" i="5"/>
  <c r="H819" i="5"/>
  <c r="R818" i="5"/>
  <c r="I818" i="5"/>
  <c r="H818" i="5"/>
  <c r="R817" i="5"/>
  <c r="I817" i="5"/>
  <c r="H817" i="5"/>
  <c r="R816" i="5"/>
  <c r="I816" i="5"/>
  <c r="H816" i="5"/>
  <c r="R815" i="5"/>
  <c r="I815" i="5"/>
  <c r="H815" i="5"/>
  <c r="R814" i="5"/>
  <c r="I814" i="5"/>
  <c r="H814" i="5"/>
  <c r="R813" i="5"/>
  <c r="I813" i="5"/>
  <c r="H813" i="5"/>
  <c r="R812" i="5"/>
  <c r="I812" i="5"/>
  <c r="H812" i="5"/>
  <c r="R811" i="5"/>
  <c r="I811" i="5"/>
  <c r="H811" i="5"/>
  <c r="R810" i="5"/>
  <c r="I810" i="5"/>
  <c r="H810" i="5"/>
  <c r="R809" i="5"/>
  <c r="I809" i="5"/>
  <c r="H809" i="5"/>
  <c r="R808" i="5"/>
  <c r="I808" i="5"/>
  <c r="H808" i="5"/>
  <c r="R807" i="5"/>
  <c r="I807" i="5"/>
  <c r="H807" i="5"/>
  <c r="R806" i="5"/>
  <c r="I806" i="5"/>
  <c r="H806" i="5"/>
  <c r="R805" i="5"/>
  <c r="I805" i="5"/>
  <c r="H805" i="5"/>
  <c r="R804" i="5"/>
  <c r="I804" i="5"/>
  <c r="H804" i="5"/>
  <c r="R803" i="5"/>
  <c r="I803" i="5"/>
  <c r="H803" i="5"/>
  <c r="R802" i="5"/>
  <c r="I802" i="5"/>
  <c r="H802" i="5"/>
  <c r="R801" i="5"/>
  <c r="I801" i="5"/>
  <c r="H801" i="5"/>
  <c r="R800" i="5"/>
  <c r="I800" i="5"/>
  <c r="H800" i="5"/>
  <c r="R799" i="5"/>
  <c r="I799" i="5"/>
  <c r="H799" i="5"/>
  <c r="R798" i="5"/>
  <c r="I798" i="5"/>
  <c r="H798" i="5"/>
  <c r="R797" i="5"/>
  <c r="I797" i="5"/>
  <c r="H797" i="5"/>
  <c r="R796" i="5"/>
  <c r="I796" i="5"/>
  <c r="H796" i="5"/>
  <c r="R795" i="5"/>
  <c r="I795" i="5"/>
  <c r="H795" i="5"/>
  <c r="R794" i="5"/>
  <c r="I794" i="5"/>
  <c r="H794" i="5"/>
  <c r="R793" i="5"/>
  <c r="I793" i="5"/>
  <c r="H793" i="5"/>
  <c r="R792" i="5"/>
  <c r="I792" i="5"/>
  <c r="H792" i="5"/>
  <c r="R791" i="5"/>
  <c r="I791" i="5"/>
  <c r="H791" i="5"/>
  <c r="R790" i="5"/>
  <c r="I790" i="5"/>
  <c r="H790" i="5"/>
  <c r="R789" i="5"/>
  <c r="I789" i="5"/>
  <c r="H789" i="5"/>
  <c r="R788" i="5"/>
  <c r="I788" i="5"/>
  <c r="H788" i="5"/>
  <c r="R787" i="5"/>
  <c r="I787" i="5"/>
  <c r="H787" i="5"/>
  <c r="R786" i="5"/>
  <c r="I786" i="5"/>
  <c r="H786" i="5"/>
  <c r="R785" i="5"/>
  <c r="I785" i="5"/>
  <c r="H785" i="5"/>
  <c r="R784" i="5"/>
  <c r="I784" i="5"/>
  <c r="H784" i="5"/>
  <c r="R783" i="5"/>
  <c r="I783" i="5"/>
  <c r="H783" i="5"/>
  <c r="R782" i="5"/>
  <c r="I782" i="5"/>
  <c r="H782" i="5"/>
  <c r="R781" i="5"/>
  <c r="I781" i="5"/>
  <c r="H781" i="5"/>
  <c r="R780" i="5"/>
  <c r="I780" i="5"/>
  <c r="H780" i="5"/>
  <c r="R779" i="5"/>
  <c r="I779" i="5"/>
  <c r="H779" i="5"/>
  <c r="R778" i="5"/>
  <c r="I778" i="5"/>
  <c r="H778" i="5"/>
  <c r="R777" i="5"/>
  <c r="I777" i="5"/>
  <c r="H777" i="5"/>
  <c r="R776" i="5"/>
  <c r="I776" i="5"/>
  <c r="H776" i="5"/>
  <c r="R775" i="5"/>
  <c r="I775" i="5"/>
  <c r="H775" i="5"/>
  <c r="R774" i="5"/>
  <c r="I774" i="5"/>
  <c r="H774" i="5"/>
  <c r="R773" i="5"/>
  <c r="I773" i="5"/>
  <c r="H773" i="5"/>
  <c r="R772" i="5"/>
  <c r="I772" i="5"/>
  <c r="H772" i="5"/>
  <c r="R771" i="5"/>
  <c r="I771" i="5"/>
  <c r="H771" i="5"/>
  <c r="R770" i="5"/>
  <c r="I770" i="5"/>
  <c r="H770" i="5"/>
  <c r="R769" i="5"/>
  <c r="I769" i="5"/>
  <c r="H769" i="5"/>
  <c r="R768" i="5"/>
  <c r="I768" i="5"/>
  <c r="H768" i="5"/>
  <c r="R767" i="5"/>
  <c r="I767" i="5"/>
  <c r="H767" i="5"/>
  <c r="R766" i="5"/>
  <c r="I766" i="5"/>
  <c r="H766" i="5"/>
  <c r="R765" i="5"/>
  <c r="I765" i="5"/>
  <c r="H765" i="5"/>
  <c r="R764" i="5"/>
  <c r="I764" i="5"/>
  <c r="H764" i="5"/>
  <c r="R763" i="5"/>
  <c r="I763" i="5"/>
  <c r="H763" i="5"/>
  <c r="R762" i="5"/>
  <c r="I762" i="5"/>
  <c r="H762" i="5"/>
  <c r="R761" i="5"/>
  <c r="I761" i="5"/>
  <c r="H761" i="5"/>
  <c r="R760" i="5"/>
  <c r="I760" i="5"/>
  <c r="H760" i="5"/>
  <c r="R759" i="5"/>
  <c r="I759" i="5"/>
  <c r="H759" i="5"/>
  <c r="R758" i="5"/>
  <c r="I758" i="5"/>
  <c r="H758" i="5"/>
  <c r="R757" i="5"/>
  <c r="I757" i="5"/>
  <c r="H757" i="5"/>
  <c r="R756" i="5"/>
  <c r="I756" i="5"/>
  <c r="H756" i="5"/>
  <c r="R755" i="5"/>
  <c r="I755" i="5"/>
  <c r="H755" i="5"/>
  <c r="R754" i="5"/>
  <c r="I754" i="5"/>
  <c r="H754" i="5"/>
  <c r="R753" i="5"/>
  <c r="I753" i="5"/>
  <c r="H753" i="5"/>
  <c r="R752" i="5"/>
  <c r="I752" i="5"/>
  <c r="H752" i="5"/>
  <c r="R751" i="5"/>
  <c r="I751" i="5"/>
  <c r="H751" i="5"/>
  <c r="R750" i="5"/>
  <c r="I750" i="5"/>
  <c r="H750" i="5"/>
  <c r="R749" i="5"/>
  <c r="I749" i="5"/>
  <c r="H749" i="5"/>
  <c r="R748" i="5"/>
  <c r="I748" i="5"/>
  <c r="H748" i="5"/>
  <c r="R747" i="5"/>
  <c r="I747" i="5"/>
  <c r="H747" i="5"/>
  <c r="R746" i="5"/>
  <c r="I746" i="5"/>
  <c r="H746" i="5"/>
  <c r="R745" i="5"/>
  <c r="I745" i="5"/>
  <c r="H745" i="5"/>
  <c r="R744" i="5"/>
  <c r="I744" i="5"/>
  <c r="H744" i="5"/>
  <c r="R743" i="5"/>
  <c r="I743" i="5"/>
  <c r="H743" i="5"/>
  <c r="R742" i="5"/>
  <c r="I742" i="5"/>
  <c r="H742" i="5"/>
  <c r="R741" i="5"/>
  <c r="I741" i="5"/>
  <c r="H741" i="5"/>
  <c r="R740" i="5"/>
  <c r="I740" i="5"/>
  <c r="H740" i="5"/>
  <c r="R739" i="5"/>
  <c r="I739" i="5"/>
  <c r="H739" i="5"/>
  <c r="R738" i="5"/>
  <c r="I738" i="5"/>
  <c r="H738" i="5"/>
  <c r="R737" i="5"/>
  <c r="I737" i="5"/>
  <c r="H737" i="5"/>
  <c r="R736" i="5"/>
  <c r="I736" i="5"/>
  <c r="H736" i="5"/>
  <c r="R735" i="5"/>
  <c r="I735" i="5"/>
  <c r="H735" i="5"/>
  <c r="R734" i="5"/>
  <c r="I734" i="5"/>
  <c r="H734" i="5"/>
  <c r="R733" i="5"/>
  <c r="I733" i="5"/>
  <c r="H733" i="5"/>
  <c r="R732" i="5"/>
  <c r="I732" i="5"/>
  <c r="H732" i="5"/>
  <c r="R731" i="5"/>
  <c r="I731" i="5"/>
  <c r="H731" i="5"/>
  <c r="R730" i="5"/>
  <c r="I730" i="5"/>
  <c r="H730" i="5"/>
  <c r="R729" i="5"/>
  <c r="I729" i="5"/>
  <c r="H729" i="5"/>
  <c r="R728" i="5"/>
  <c r="I728" i="5"/>
  <c r="H728" i="5"/>
  <c r="R727" i="5"/>
  <c r="I727" i="5"/>
  <c r="H727" i="5"/>
  <c r="R726" i="5"/>
  <c r="I726" i="5"/>
  <c r="H726" i="5"/>
  <c r="R725" i="5"/>
  <c r="I725" i="5"/>
  <c r="H725" i="5"/>
  <c r="R724" i="5"/>
  <c r="I724" i="5"/>
  <c r="H724" i="5"/>
  <c r="R723" i="5"/>
  <c r="I723" i="5"/>
  <c r="H723" i="5"/>
  <c r="R722" i="5"/>
  <c r="I722" i="5"/>
  <c r="H722" i="5"/>
  <c r="R721" i="5"/>
  <c r="I721" i="5"/>
  <c r="H721" i="5"/>
  <c r="R720" i="5"/>
  <c r="I720" i="5"/>
  <c r="H720" i="5"/>
  <c r="R719" i="5"/>
  <c r="I719" i="5"/>
  <c r="H719" i="5"/>
  <c r="R718" i="5"/>
  <c r="I718" i="5"/>
  <c r="H718" i="5"/>
  <c r="R717" i="5"/>
  <c r="I717" i="5"/>
  <c r="H717" i="5"/>
  <c r="R716" i="5"/>
  <c r="I716" i="5"/>
  <c r="H716" i="5"/>
  <c r="R715" i="5"/>
  <c r="I715" i="5"/>
  <c r="H715" i="5"/>
  <c r="R714" i="5"/>
  <c r="I714" i="5"/>
  <c r="H714" i="5"/>
  <c r="R713" i="5"/>
  <c r="I713" i="5"/>
  <c r="H713" i="5"/>
  <c r="R712" i="5"/>
  <c r="I712" i="5"/>
  <c r="H712" i="5"/>
  <c r="R711" i="5"/>
  <c r="I711" i="5"/>
  <c r="H711" i="5"/>
  <c r="R710" i="5"/>
  <c r="I710" i="5"/>
  <c r="H710" i="5"/>
  <c r="R709" i="5"/>
  <c r="I709" i="5"/>
  <c r="H709" i="5"/>
  <c r="R708" i="5"/>
  <c r="I708" i="5"/>
  <c r="H708" i="5"/>
  <c r="R707" i="5"/>
  <c r="I707" i="5"/>
  <c r="H707" i="5"/>
  <c r="R706" i="5"/>
  <c r="I706" i="5"/>
  <c r="H706" i="5"/>
  <c r="R705" i="5"/>
  <c r="I705" i="5"/>
  <c r="H705" i="5"/>
  <c r="R704" i="5"/>
  <c r="I704" i="5"/>
  <c r="H704" i="5"/>
  <c r="R703" i="5"/>
  <c r="I703" i="5"/>
  <c r="H703" i="5"/>
  <c r="R702" i="5"/>
  <c r="I702" i="5"/>
  <c r="H702" i="5"/>
  <c r="R701" i="5"/>
  <c r="I701" i="5"/>
  <c r="H701" i="5"/>
  <c r="R700" i="5"/>
  <c r="I700" i="5"/>
  <c r="H700" i="5"/>
  <c r="R699" i="5"/>
  <c r="I699" i="5"/>
  <c r="H699" i="5"/>
  <c r="R698" i="5"/>
  <c r="I698" i="5"/>
  <c r="H698" i="5"/>
  <c r="R697" i="5"/>
  <c r="I697" i="5"/>
  <c r="H697" i="5"/>
  <c r="R696" i="5"/>
  <c r="I696" i="5"/>
  <c r="H696" i="5"/>
  <c r="R695" i="5"/>
  <c r="I695" i="5"/>
  <c r="H695" i="5"/>
  <c r="R694" i="5"/>
  <c r="I694" i="5"/>
  <c r="H694" i="5"/>
  <c r="R693" i="5"/>
  <c r="I693" i="5"/>
  <c r="H693" i="5"/>
  <c r="R692" i="5"/>
  <c r="I692" i="5"/>
  <c r="H692" i="5"/>
  <c r="R691" i="5"/>
  <c r="I691" i="5"/>
  <c r="H691" i="5"/>
  <c r="R690" i="5"/>
  <c r="I690" i="5"/>
  <c r="H690" i="5"/>
  <c r="R689" i="5"/>
  <c r="I689" i="5"/>
  <c r="H689" i="5"/>
  <c r="R688" i="5"/>
  <c r="I688" i="5"/>
  <c r="H688" i="5"/>
  <c r="R687" i="5"/>
  <c r="I687" i="5"/>
  <c r="H687" i="5"/>
  <c r="R686" i="5"/>
  <c r="I686" i="5"/>
  <c r="H686" i="5"/>
  <c r="R685" i="5"/>
  <c r="I685" i="5"/>
  <c r="H685" i="5"/>
  <c r="R684" i="5"/>
  <c r="I684" i="5"/>
  <c r="H684" i="5"/>
  <c r="R683" i="5"/>
  <c r="I683" i="5"/>
  <c r="H683" i="5"/>
  <c r="R682" i="5"/>
  <c r="I682" i="5"/>
  <c r="H682" i="5"/>
  <c r="R681" i="5"/>
  <c r="I681" i="5"/>
  <c r="H681" i="5"/>
  <c r="R680" i="5"/>
  <c r="I680" i="5"/>
  <c r="H680" i="5"/>
  <c r="R679" i="5"/>
  <c r="I679" i="5"/>
  <c r="H679" i="5"/>
  <c r="R678" i="5"/>
  <c r="I678" i="5"/>
  <c r="H678" i="5"/>
  <c r="R677" i="5"/>
  <c r="I677" i="5"/>
  <c r="H677" i="5"/>
  <c r="R676" i="5"/>
  <c r="I676" i="5"/>
  <c r="H676" i="5"/>
  <c r="R675" i="5"/>
  <c r="I675" i="5"/>
  <c r="H675" i="5"/>
  <c r="R674" i="5"/>
  <c r="I674" i="5"/>
  <c r="H674" i="5"/>
  <c r="R673" i="5"/>
  <c r="I673" i="5"/>
  <c r="H673" i="5"/>
  <c r="R672" i="5"/>
  <c r="I672" i="5"/>
  <c r="H672" i="5"/>
  <c r="R671" i="5"/>
  <c r="I671" i="5"/>
  <c r="H671" i="5"/>
  <c r="R670" i="5"/>
  <c r="I670" i="5"/>
  <c r="H670" i="5"/>
  <c r="R669" i="5"/>
  <c r="I669" i="5"/>
  <c r="H669" i="5"/>
  <c r="R668" i="5"/>
  <c r="I668" i="5"/>
  <c r="H668" i="5"/>
  <c r="R667" i="5"/>
  <c r="I667" i="5"/>
  <c r="H667" i="5"/>
  <c r="R666" i="5"/>
  <c r="I666" i="5"/>
  <c r="H666" i="5"/>
  <c r="R665" i="5"/>
  <c r="I665" i="5"/>
  <c r="H665" i="5"/>
  <c r="R664" i="5"/>
  <c r="I664" i="5"/>
  <c r="H664" i="5"/>
  <c r="R663" i="5"/>
  <c r="I663" i="5"/>
  <c r="H663" i="5"/>
  <c r="R662" i="5"/>
  <c r="I662" i="5"/>
  <c r="H662" i="5"/>
  <c r="R661" i="5"/>
  <c r="I661" i="5"/>
  <c r="H661" i="5"/>
  <c r="R660" i="5"/>
  <c r="I660" i="5"/>
  <c r="H660" i="5"/>
  <c r="R659" i="5"/>
  <c r="I659" i="5"/>
  <c r="H659" i="5"/>
  <c r="R658" i="5"/>
  <c r="I658" i="5"/>
  <c r="H658" i="5"/>
  <c r="R657" i="5"/>
  <c r="I657" i="5"/>
  <c r="H657" i="5"/>
  <c r="R656" i="5"/>
  <c r="I656" i="5"/>
  <c r="H656" i="5"/>
  <c r="R655" i="5"/>
  <c r="I655" i="5"/>
  <c r="H655" i="5"/>
  <c r="R654" i="5"/>
  <c r="I654" i="5"/>
  <c r="H654" i="5"/>
  <c r="R653" i="5"/>
  <c r="I653" i="5"/>
  <c r="H653" i="5"/>
  <c r="R652" i="5"/>
  <c r="I652" i="5"/>
  <c r="H652" i="5"/>
  <c r="R651" i="5"/>
  <c r="I651" i="5"/>
  <c r="H651" i="5"/>
  <c r="R650" i="5"/>
  <c r="I650" i="5"/>
  <c r="H650" i="5"/>
  <c r="R649" i="5"/>
  <c r="I649" i="5"/>
  <c r="H649" i="5"/>
  <c r="R648" i="5"/>
  <c r="I648" i="5"/>
  <c r="H648" i="5"/>
  <c r="R647" i="5"/>
  <c r="I647" i="5"/>
  <c r="H647" i="5"/>
  <c r="R646" i="5"/>
  <c r="I646" i="5"/>
  <c r="H646" i="5"/>
  <c r="R645" i="5"/>
  <c r="I645" i="5"/>
  <c r="H645" i="5"/>
  <c r="R644" i="5"/>
  <c r="I644" i="5"/>
  <c r="H644" i="5"/>
  <c r="R643" i="5"/>
  <c r="I643" i="5"/>
  <c r="H643" i="5"/>
  <c r="R642" i="5"/>
  <c r="I642" i="5"/>
  <c r="H642" i="5"/>
  <c r="R641" i="5"/>
  <c r="I641" i="5"/>
  <c r="H641" i="5"/>
  <c r="R640" i="5"/>
  <c r="I640" i="5"/>
  <c r="H640" i="5"/>
  <c r="R639" i="5"/>
  <c r="I639" i="5"/>
  <c r="H639" i="5"/>
  <c r="R638" i="5"/>
  <c r="I638" i="5"/>
  <c r="H638" i="5"/>
  <c r="R637" i="5"/>
  <c r="I637" i="5"/>
  <c r="H637" i="5"/>
  <c r="R636" i="5"/>
  <c r="I636" i="5"/>
  <c r="H636" i="5"/>
  <c r="R635" i="5"/>
  <c r="I635" i="5"/>
  <c r="H635" i="5"/>
  <c r="R634" i="5"/>
  <c r="I634" i="5"/>
  <c r="H634" i="5"/>
  <c r="R633" i="5"/>
  <c r="I633" i="5"/>
  <c r="H633" i="5"/>
  <c r="R632" i="5"/>
  <c r="I632" i="5"/>
  <c r="H632" i="5"/>
  <c r="R631" i="5"/>
  <c r="I631" i="5"/>
  <c r="H631" i="5"/>
  <c r="R630" i="5"/>
  <c r="I630" i="5"/>
  <c r="H630" i="5"/>
  <c r="R629" i="5"/>
  <c r="I629" i="5"/>
  <c r="H629" i="5"/>
  <c r="R628" i="5"/>
  <c r="I628" i="5"/>
  <c r="H628" i="5"/>
  <c r="R627" i="5"/>
  <c r="I627" i="5"/>
  <c r="H627" i="5"/>
  <c r="R626" i="5"/>
  <c r="I626" i="5"/>
  <c r="H626" i="5"/>
  <c r="R625" i="5"/>
  <c r="I625" i="5"/>
  <c r="H625" i="5"/>
  <c r="R624" i="5"/>
  <c r="I624" i="5"/>
  <c r="H624" i="5"/>
  <c r="R623" i="5"/>
  <c r="I623" i="5"/>
  <c r="H623" i="5"/>
  <c r="R622" i="5"/>
  <c r="I622" i="5"/>
  <c r="H622" i="5"/>
  <c r="R621" i="5"/>
  <c r="I621" i="5"/>
  <c r="H621" i="5"/>
  <c r="R620" i="5"/>
  <c r="I620" i="5"/>
  <c r="H620" i="5"/>
  <c r="R619" i="5"/>
  <c r="I619" i="5"/>
  <c r="H619" i="5"/>
  <c r="R618" i="5"/>
  <c r="I618" i="5"/>
  <c r="H618" i="5"/>
  <c r="R617" i="5"/>
  <c r="I617" i="5"/>
  <c r="H617" i="5"/>
  <c r="R616" i="5"/>
  <c r="I616" i="5"/>
  <c r="H616" i="5"/>
  <c r="R615" i="5"/>
  <c r="I615" i="5"/>
  <c r="H615" i="5"/>
  <c r="R614" i="5"/>
  <c r="I614" i="5"/>
  <c r="H614" i="5"/>
  <c r="R613" i="5"/>
  <c r="I613" i="5"/>
  <c r="H613" i="5"/>
  <c r="R612" i="5"/>
  <c r="I612" i="5"/>
  <c r="H612" i="5"/>
  <c r="R611" i="5"/>
  <c r="I611" i="5"/>
  <c r="H611" i="5"/>
  <c r="R610" i="5"/>
  <c r="I610" i="5"/>
  <c r="H610" i="5"/>
  <c r="R609" i="5"/>
  <c r="I609" i="5"/>
  <c r="H609" i="5"/>
  <c r="R608" i="5"/>
  <c r="I608" i="5"/>
  <c r="H608" i="5"/>
  <c r="R607" i="5"/>
  <c r="I607" i="5"/>
  <c r="H607" i="5"/>
  <c r="R606" i="5"/>
  <c r="I606" i="5"/>
  <c r="H606" i="5"/>
  <c r="R605" i="5"/>
  <c r="I605" i="5"/>
  <c r="H605" i="5"/>
  <c r="R604" i="5"/>
  <c r="I604" i="5"/>
  <c r="H604" i="5"/>
  <c r="R603" i="5"/>
  <c r="I603" i="5"/>
  <c r="H603" i="5"/>
  <c r="R602" i="5"/>
  <c r="I602" i="5"/>
  <c r="H602" i="5"/>
  <c r="R601" i="5"/>
  <c r="I601" i="5"/>
  <c r="H601" i="5"/>
  <c r="R600" i="5"/>
  <c r="I600" i="5"/>
  <c r="H600" i="5"/>
  <c r="R599" i="5"/>
  <c r="I599" i="5"/>
  <c r="H599" i="5"/>
  <c r="R598" i="5"/>
  <c r="I598" i="5"/>
  <c r="H598" i="5"/>
  <c r="R597" i="5"/>
  <c r="I597" i="5"/>
  <c r="H597" i="5"/>
  <c r="R596" i="5"/>
  <c r="I596" i="5"/>
  <c r="H596" i="5"/>
  <c r="R595" i="5"/>
  <c r="I595" i="5"/>
  <c r="H595" i="5"/>
  <c r="R594" i="5"/>
  <c r="I594" i="5"/>
  <c r="H594" i="5"/>
  <c r="R593" i="5"/>
  <c r="I593" i="5"/>
  <c r="H593" i="5"/>
  <c r="R592" i="5"/>
  <c r="I592" i="5"/>
  <c r="H592" i="5"/>
  <c r="R591" i="5"/>
  <c r="I591" i="5"/>
  <c r="H591" i="5"/>
  <c r="R590" i="5"/>
  <c r="I590" i="5"/>
  <c r="H590" i="5"/>
  <c r="R589" i="5"/>
  <c r="I589" i="5"/>
  <c r="H589" i="5"/>
  <c r="R588" i="5"/>
  <c r="I588" i="5"/>
  <c r="H588" i="5"/>
  <c r="R587" i="5"/>
  <c r="I587" i="5"/>
  <c r="H587" i="5"/>
  <c r="R586" i="5"/>
  <c r="I586" i="5"/>
  <c r="H586" i="5"/>
  <c r="R585" i="5"/>
  <c r="I585" i="5"/>
  <c r="H585" i="5"/>
  <c r="R584" i="5"/>
  <c r="I584" i="5"/>
  <c r="H584" i="5"/>
  <c r="R583" i="5"/>
  <c r="I583" i="5"/>
  <c r="H583" i="5"/>
  <c r="R582" i="5"/>
  <c r="I582" i="5"/>
  <c r="H582" i="5"/>
  <c r="R581" i="5"/>
  <c r="I581" i="5"/>
  <c r="H581" i="5"/>
  <c r="R580" i="5"/>
  <c r="I580" i="5"/>
  <c r="H580" i="5"/>
  <c r="R579" i="5"/>
  <c r="I579" i="5"/>
  <c r="H579" i="5"/>
  <c r="R578" i="5"/>
  <c r="I578" i="5"/>
  <c r="H578" i="5"/>
  <c r="R577" i="5"/>
  <c r="I577" i="5"/>
  <c r="H577" i="5"/>
  <c r="R576" i="5"/>
  <c r="I576" i="5"/>
  <c r="H576" i="5"/>
  <c r="R575" i="5"/>
  <c r="I575" i="5"/>
  <c r="H575" i="5"/>
  <c r="R574" i="5"/>
  <c r="I574" i="5"/>
  <c r="H574" i="5"/>
  <c r="R573" i="5"/>
  <c r="I573" i="5"/>
  <c r="H573" i="5"/>
  <c r="R572" i="5"/>
  <c r="I572" i="5"/>
  <c r="H572" i="5"/>
  <c r="R571" i="5"/>
  <c r="I571" i="5"/>
  <c r="H571" i="5"/>
  <c r="R570" i="5"/>
  <c r="I570" i="5"/>
  <c r="H570" i="5"/>
  <c r="R569" i="5"/>
  <c r="I569" i="5"/>
  <c r="H569" i="5"/>
  <c r="R568" i="5"/>
  <c r="I568" i="5"/>
  <c r="H568" i="5"/>
  <c r="R567" i="5"/>
  <c r="I567" i="5"/>
  <c r="H567" i="5"/>
  <c r="R566" i="5"/>
  <c r="I566" i="5"/>
  <c r="H566" i="5"/>
  <c r="R565" i="5"/>
  <c r="I565" i="5"/>
  <c r="H565" i="5"/>
  <c r="R564" i="5"/>
  <c r="I564" i="5"/>
  <c r="H564" i="5"/>
  <c r="R563" i="5"/>
  <c r="I563" i="5"/>
  <c r="H563" i="5"/>
  <c r="R562" i="5"/>
  <c r="I562" i="5"/>
  <c r="H562" i="5"/>
  <c r="R561" i="5"/>
  <c r="I561" i="5"/>
  <c r="H561" i="5"/>
  <c r="R560" i="5"/>
  <c r="I560" i="5"/>
  <c r="H560" i="5"/>
  <c r="R559" i="5"/>
  <c r="I559" i="5"/>
  <c r="H559" i="5"/>
  <c r="R558" i="5"/>
  <c r="I558" i="5"/>
  <c r="H558" i="5"/>
  <c r="R557" i="5"/>
  <c r="I557" i="5"/>
  <c r="H557" i="5"/>
  <c r="R556" i="5"/>
  <c r="I556" i="5"/>
  <c r="H556" i="5"/>
  <c r="R555" i="5"/>
  <c r="I555" i="5"/>
  <c r="H555" i="5"/>
  <c r="R554" i="5"/>
  <c r="I554" i="5"/>
  <c r="H554" i="5"/>
  <c r="R553" i="5"/>
  <c r="I553" i="5"/>
  <c r="H553" i="5"/>
  <c r="R552" i="5"/>
  <c r="I552" i="5"/>
  <c r="H552" i="5"/>
  <c r="R551" i="5"/>
  <c r="I551" i="5"/>
  <c r="H551" i="5"/>
  <c r="R550" i="5"/>
  <c r="I550" i="5"/>
  <c r="H550" i="5"/>
  <c r="R549" i="5"/>
  <c r="I549" i="5"/>
  <c r="H549" i="5"/>
  <c r="R548" i="5"/>
  <c r="I548" i="5"/>
  <c r="H548" i="5"/>
  <c r="R547" i="5"/>
  <c r="I547" i="5"/>
  <c r="H547" i="5"/>
  <c r="R546" i="5"/>
  <c r="I546" i="5"/>
  <c r="H546" i="5"/>
  <c r="R545" i="5"/>
  <c r="I545" i="5"/>
  <c r="H545" i="5"/>
  <c r="R544" i="5"/>
  <c r="I544" i="5"/>
  <c r="H544" i="5"/>
  <c r="R543" i="5"/>
  <c r="I543" i="5"/>
  <c r="H543" i="5"/>
  <c r="R542" i="5"/>
  <c r="I542" i="5"/>
  <c r="H542" i="5"/>
  <c r="R541" i="5"/>
  <c r="I541" i="5"/>
  <c r="H541" i="5"/>
  <c r="R540" i="5"/>
  <c r="I540" i="5"/>
  <c r="H540" i="5"/>
  <c r="R539" i="5"/>
  <c r="I539" i="5"/>
  <c r="H539" i="5"/>
  <c r="R538" i="5"/>
  <c r="I538" i="5"/>
  <c r="H538" i="5"/>
  <c r="R537" i="5"/>
  <c r="I537" i="5"/>
  <c r="H537" i="5"/>
  <c r="R536" i="5"/>
  <c r="I536" i="5"/>
  <c r="H536" i="5"/>
  <c r="R535" i="5"/>
  <c r="I535" i="5"/>
  <c r="H535" i="5"/>
  <c r="R534" i="5"/>
  <c r="I534" i="5"/>
  <c r="H534" i="5"/>
  <c r="R533" i="5"/>
  <c r="I533" i="5"/>
  <c r="H533" i="5"/>
  <c r="R532" i="5"/>
  <c r="I532" i="5"/>
  <c r="H532" i="5"/>
  <c r="R531" i="5"/>
  <c r="I531" i="5"/>
  <c r="H531" i="5"/>
  <c r="R530" i="5"/>
  <c r="I530" i="5"/>
  <c r="H530" i="5"/>
  <c r="R529" i="5"/>
  <c r="I529" i="5"/>
  <c r="H529" i="5"/>
  <c r="R528" i="5"/>
  <c r="I528" i="5"/>
  <c r="H528" i="5"/>
  <c r="R527" i="5"/>
  <c r="I527" i="5"/>
  <c r="H527" i="5"/>
  <c r="R526" i="5"/>
  <c r="I526" i="5"/>
  <c r="H526" i="5"/>
  <c r="R525" i="5"/>
  <c r="I525" i="5"/>
  <c r="H525" i="5"/>
  <c r="R524" i="5"/>
  <c r="I524" i="5"/>
  <c r="H524" i="5"/>
  <c r="R523" i="5"/>
  <c r="I523" i="5"/>
  <c r="H523" i="5"/>
  <c r="R522" i="5"/>
  <c r="I522" i="5"/>
  <c r="H522" i="5"/>
  <c r="R521" i="5"/>
  <c r="I521" i="5"/>
  <c r="H521" i="5"/>
  <c r="R520" i="5"/>
  <c r="I520" i="5"/>
  <c r="H520" i="5"/>
  <c r="R519" i="5"/>
  <c r="I519" i="5"/>
  <c r="H519" i="5"/>
  <c r="R518" i="5"/>
  <c r="I518" i="5"/>
  <c r="H518" i="5"/>
  <c r="R517" i="5"/>
  <c r="I517" i="5"/>
  <c r="H517" i="5"/>
  <c r="R516" i="5"/>
  <c r="I516" i="5"/>
  <c r="H516" i="5"/>
  <c r="R515" i="5"/>
  <c r="I515" i="5"/>
  <c r="H515" i="5"/>
  <c r="R514" i="5"/>
  <c r="I514" i="5"/>
  <c r="H514" i="5"/>
  <c r="R513" i="5"/>
  <c r="I513" i="5"/>
  <c r="H513" i="5"/>
  <c r="R512" i="5"/>
  <c r="I512" i="5"/>
  <c r="H512" i="5"/>
  <c r="R511" i="5"/>
  <c r="I511" i="5"/>
  <c r="H511" i="5"/>
  <c r="R510" i="5"/>
  <c r="I510" i="5"/>
  <c r="H510" i="5"/>
  <c r="R509" i="5"/>
  <c r="I509" i="5"/>
  <c r="H509" i="5"/>
  <c r="R508" i="5"/>
  <c r="I508" i="5"/>
  <c r="H508" i="5"/>
  <c r="R507" i="5"/>
  <c r="I507" i="5"/>
  <c r="H507" i="5"/>
  <c r="R506" i="5"/>
  <c r="I506" i="5"/>
  <c r="H506" i="5"/>
  <c r="R505" i="5"/>
  <c r="I505" i="5"/>
  <c r="H505" i="5"/>
  <c r="R504" i="5"/>
  <c r="I504" i="5"/>
  <c r="H504" i="5"/>
  <c r="R503" i="5"/>
  <c r="I503" i="5"/>
  <c r="H503" i="5"/>
  <c r="R502" i="5"/>
  <c r="I502" i="5"/>
  <c r="H502" i="5"/>
  <c r="R501" i="5"/>
  <c r="I501" i="5"/>
  <c r="H501" i="5"/>
  <c r="R500" i="5"/>
  <c r="I500" i="5"/>
  <c r="H500" i="5"/>
  <c r="R499" i="5"/>
  <c r="I499" i="5"/>
  <c r="H499" i="5"/>
  <c r="R498" i="5"/>
  <c r="I498" i="5"/>
  <c r="H498" i="5"/>
  <c r="R497" i="5"/>
  <c r="I497" i="5"/>
  <c r="H497" i="5"/>
  <c r="R496" i="5"/>
  <c r="I496" i="5"/>
  <c r="H496" i="5"/>
  <c r="R495" i="5"/>
  <c r="I495" i="5"/>
  <c r="H495" i="5"/>
  <c r="R494" i="5"/>
  <c r="I494" i="5"/>
  <c r="H494" i="5"/>
  <c r="R493" i="5"/>
  <c r="I493" i="5"/>
  <c r="H493" i="5"/>
  <c r="R492" i="5"/>
  <c r="I492" i="5"/>
  <c r="H492" i="5"/>
  <c r="R491" i="5"/>
  <c r="I491" i="5"/>
  <c r="H491" i="5"/>
  <c r="R490" i="5"/>
  <c r="I490" i="5"/>
  <c r="H490" i="5"/>
  <c r="R489" i="5"/>
  <c r="I489" i="5"/>
  <c r="H489" i="5"/>
  <c r="R488" i="5"/>
  <c r="I488" i="5"/>
  <c r="H488" i="5"/>
  <c r="R487" i="5"/>
  <c r="I487" i="5"/>
  <c r="H487" i="5"/>
  <c r="R486" i="5"/>
  <c r="I486" i="5"/>
  <c r="H486" i="5"/>
  <c r="R485" i="5"/>
  <c r="I485" i="5"/>
  <c r="H485" i="5"/>
  <c r="R484" i="5"/>
  <c r="I484" i="5"/>
  <c r="H484" i="5"/>
  <c r="R483" i="5"/>
  <c r="I483" i="5"/>
  <c r="H483" i="5"/>
  <c r="R482" i="5"/>
  <c r="I482" i="5"/>
  <c r="H482" i="5"/>
  <c r="R481" i="5"/>
  <c r="I481" i="5"/>
  <c r="H481" i="5"/>
  <c r="R480" i="5"/>
  <c r="I480" i="5"/>
  <c r="H480" i="5"/>
  <c r="R479" i="5"/>
  <c r="I479" i="5"/>
  <c r="H479" i="5"/>
  <c r="R478" i="5"/>
  <c r="I478" i="5"/>
  <c r="H478" i="5"/>
  <c r="R477" i="5"/>
  <c r="I477" i="5"/>
  <c r="H477" i="5"/>
  <c r="R476" i="5"/>
  <c r="I476" i="5"/>
  <c r="H476" i="5"/>
  <c r="R475" i="5"/>
  <c r="I475" i="5"/>
  <c r="H475" i="5"/>
  <c r="R474" i="5"/>
  <c r="I474" i="5"/>
  <c r="H474" i="5"/>
  <c r="R473" i="5"/>
  <c r="I473" i="5"/>
  <c r="H473" i="5"/>
  <c r="R472" i="5"/>
  <c r="I472" i="5"/>
  <c r="H472" i="5"/>
  <c r="R471" i="5"/>
  <c r="I471" i="5"/>
  <c r="H471" i="5"/>
  <c r="R470" i="5"/>
  <c r="I470" i="5"/>
  <c r="H470" i="5"/>
  <c r="R469" i="5"/>
  <c r="I469" i="5"/>
  <c r="H469" i="5"/>
  <c r="R468" i="5"/>
  <c r="I468" i="5"/>
  <c r="H468" i="5"/>
  <c r="R467" i="5"/>
  <c r="I467" i="5"/>
  <c r="H467" i="5"/>
  <c r="R466" i="5"/>
  <c r="I466" i="5"/>
  <c r="H466" i="5"/>
  <c r="R465" i="5"/>
  <c r="I465" i="5"/>
  <c r="H465" i="5"/>
  <c r="R464" i="5"/>
  <c r="I464" i="5"/>
  <c r="H464" i="5"/>
  <c r="R463" i="5"/>
  <c r="I463" i="5"/>
  <c r="H463" i="5"/>
  <c r="R462" i="5"/>
  <c r="I462" i="5"/>
  <c r="H462" i="5"/>
  <c r="R461" i="5"/>
  <c r="I461" i="5"/>
  <c r="H461" i="5"/>
  <c r="R460" i="5"/>
  <c r="I460" i="5"/>
  <c r="H460" i="5"/>
  <c r="R459" i="5"/>
  <c r="I459" i="5"/>
  <c r="H459" i="5"/>
  <c r="R458" i="5"/>
  <c r="I458" i="5"/>
  <c r="H458" i="5"/>
  <c r="R457" i="5"/>
  <c r="I457" i="5"/>
  <c r="H457" i="5"/>
  <c r="R456" i="5"/>
  <c r="I456" i="5"/>
  <c r="H456" i="5"/>
  <c r="R455" i="5"/>
  <c r="I455" i="5"/>
  <c r="H455" i="5"/>
  <c r="R454" i="5"/>
  <c r="I454" i="5"/>
  <c r="H454" i="5"/>
  <c r="R453" i="5"/>
  <c r="I453" i="5"/>
  <c r="H453" i="5"/>
  <c r="R452" i="5"/>
  <c r="I452" i="5"/>
  <c r="H452" i="5"/>
  <c r="R451" i="5"/>
  <c r="I451" i="5"/>
  <c r="H451" i="5"/>
  <c r="R450" i="5"/>
  <c r="I450" i="5"/>
  <c r="H450" i="5"/>
  <c r="R449" i="5"/>
  <c r="I449" i="5"/>
  <c r="H449" i="5"/>
  <c r="R448" i="5"/>
  <c r="I448" i="5"/>
  <c r="H448" i="5"/>
  <c r="R447" i="5"/>
  <c r="I447" i="5"/>
  <c r="H447" i="5"/>
  <c r="R446" i="5"/>
  <c r="I446" i="5"/>
  <c r="H446" i="5"/>
  <c r="R445" i="5"/>
  <c r="I445" i="5"/>
  <c r="H445" i="5"/>
  <c r="R444" i="5"/>
  <c r="I444" i="5"/>
  <c r="H444" i="5"/>
  <c r="R443" i="5"/>
  <c r="I443" i="5"/>
  <c r="H443" i="5"/>
  <c r="R442" i="5"/>
  <c r="I442" i="5"/>
  <c r="H442" i="5"/>
  <c r="R441" i="5"/>
  <c r="I441" i="5"/>
  <c r="H441" i="5"/>
  <c r="R440" i="5"/>
  <c r="I440" i="5"/>
  <c r="H440" i="5"/>
  <c r="R439" i="5"/>
  <c r="I439" i="5"/>
  <c r="H439" i="5"/>
  <c r="R438" i="5"/>
  <c r="I438" i="5"/>
  <c r="H438" i="5"/>
  <c r="R437" i="5"/>
  <c r="I437" i="5"/>
  <c r="H437" i="5"/>
  <c r="R436" i="5"/>
  <c r="I436" i="5"/>
  <c r="H436" i="5"/>
  <c r="R435" i="5"/>
  <c r="I435" i="5"/>
  <c r="H435" i="5"/>
  <c r="R434" i="5"/>
  <c r="I434" i="5"/>
  <c r="H434" i="5"/>
  <c r="R433" i="5"/>
  <c r="I433" i="5"/>
  <c r="H433" i="5"/>
  <c r="R432" i="5"/>
  <c r="I432" i="5"/>
  <c r="H432" i="5"/>
  <c r="R431" i="5"/>
  <c r="I431" i="5"/>
  <c r="H431" i="5"/>
  <c r="R430" i="5"/>
  <c r="I430" i="5"/>
  <c r="H430" i="5"/>
  <c r="R429" i="5"/>
  <c r="I429" i="5"/>
  <c r="H429" i="5"/>
  <c r="R428" i="5"/>
  <c r="I428" i="5"/>
  <c r="H428" i="5"/>
  <c r="R427" i="5"/>
  <c r="I427" i="5"/>
  <c r="H427" i="5"/>
  <c r="R426" i="5"/>
  <c r="I426" i="5"/>
  <c r="H426" i="5"/>
  <c r="R425" i="5"/>
  <c r="I425" i="5"/>
  <c r="H425" i="5"/>
  <c r="R424" i="5"/>
  <c r="I424" i="5"/>
  <c r="H424" i="5"/>
  <c r="R423" i="5"/>
  <c r="I423" i="5"/>
  <c r="H423" i="5"/>
  <c r="R422" i="5"/>
  <c r="I422" i="5"/>
  <c r="H422" i="5"/>
  <c r="R421" i="5"/>
  <c r="I421" i="5"/>
  <c r="H421" i="5"/>
  <c r="R420" i="5"/>
  <c r="I420" i="5"/>
  <c r="H420" i="5"/>
  <c r="R419" i="5"/>
  <c r="I419" i="5"/>
  <c r="H419" i="5"/>
  <c r="R418" i="5"/>
  <c r="I418" i="5"/>
  <c r="H418" i="5"/>
  <c r="R417" i="5"/>
  <c r="I417" i="5"/>
  <c r="H417" i="5"/>
  <c r="R416" i="5"/>
  <c r="I416" i="5"/>
  <c r="H416" i="5"/>
  <c r="R415" i="5"/>
  <c r="I415" i="5"/>
  <c r="H415" i="5"/>
  <c r="R414" i="5"/>
  <c r="I414" i="5"/>
  <c r="H414" i="5"/>
  <c r="R413" i="5"/>
  <c r="I413" i="5"/>
  <c r="H413" i="5"/>
  <c r="R412" i="5"/>
  <c r="I412" i="5"/>
  <c r="H412" i="5"/>
  <c r="R411" i="5"/>
  <c r="I411" i="5"/>
  <c r="H411" i="5"/>
  <c r="R410" i="5"/>
  <c r="I410" i="5"/>
  <c r="H410" i="5"/>
  <c r="R409" i="5"/>
  <c r="I409" i="5"/>
  <c r="H409" i="5"/>
  <c r="R408" i="5"/>
  <c r="I408" i="5"/>
  <c r="H408" i="5"/>
  <c r="R407" i="5"/>
  <c r="I407" i="5"/>
  <c r="H407" i="5"/>
  <c r="R406" i="5"/>
  <c r="I406" i="5"/>
  <c r="H406" i="5"/>
  <c r="R405" i="5"/>
  <c r="I405" i="5"/>
  <c r="H405" i="5"/>
  <c r="R404" i="5"/>
  <c r="I404" i="5"/>
  <c r="H404" i="5"/>
  <c r="R403" i="5"/>
  <c r="I403" i="5"/>
  <c r="H403" i="5"/>
  <c r="R402" i="5"/>
  <c r="I402" i="5"/>
  <c r="H402" i="5"/>
  <c r="R401" i="5"/>
  <c r="I401" i="5"/>
  <c r="H401" i="5"/>
  <c r="R400" i="5"/>
  <c r="I400" i="5"/>
  <c r="H400" i="5"/>
  <c r="R399" i="5"/>
  <c r="I399" i="5"/>
  <c r="H399" i="5"/>
  <c r="R398" i="5"/>
  <c r="I398" i="5"/>
  <c r="H398" i="5"/>
  <c r="R397" i="5"/>
  <c r="I397" i="5"/>
  <c r="H397" i="5"/>
  <c r="R396" i="5"/>
  <c r="I396" i="5"/>
  <c r="H396" i="5"/>
  <c r="R395" i="5"/>
  <c r="I395" i="5"/>
  <c r="H395" i="5"/>
  <c r="R394" i="5"/>
  <c r="I394" i="5"/>
  <c r="H394" i="5"/>
  <c r="R393" i="5"/>
  <c r="I393" i="5"/>
  <c r="H393" i="5"/>
  <c r="R392" i="5"/>
  <c r="I392" i="5"/>
  <c r="H392" i="5"/>
  <c r="R391" i="5"/>
  <c r="I391" i="5"/>
  <c r="H391" i="5"/>
  <c r="R390" i="5"/>
  <c r="I390" i="5"/>
  <c r="H390" i="5"/>
  <c r="R389" i="5"/>
  <c r="I389" i="5"/>
  <c r="H389" i="5"/>
  <c r="R388" i="5"/>
  <c r="I388" i="5"/>
  <c r="H388" i="5"/>
  <c r="R387" i="5"/>
  <c r="I387" i="5"/>
  <c r="H387" i="5"/>
  <c r="R386" i="5"/>
  <c r="I386" i="5"/>
  <c r="H386" i="5"/>
  <c r="R385" i="5"/>
  <c r="I385" i="5"/>
  <c r="H385" i="5"/>
  <c r="R384" i="5"/>
  <c r="I384" i="5"/>
  <c r="H384" i="5"/>
  <c r="R383" i="5"/>
  <c r="I383" i="5"/>
  <c r="H383" i="5"/>
  <c r="R382" i="5"/>
  <c r="I382" i="5"/>
  <c r="H382" i="5"/>
  <c r="R381" i="5"/>
  <c r="I381" i="5"/>
  <c r="H381" i="5"/>
  <c r="R380" i="5"/>
  <c r="I380" i="5"/>
  <c r="H380" i="5"/>
  <c r="R379" i="5"/>
  <c r="I379" i="5"/>
  <c r="H379" i="5"/>
  <c r="R378" i="5"/>
  <c r="I378" i="5"/>
  <c r="H378" i="5"/>
  <c r="R377" i="5"/>
  <c r="I377" i="5"/>
  <c r="H377" i="5"/>
  <c r="R376" i="5"/>
  <c r="I376" i="5"/>
  <c r="H376" i="5"/>
  <c r="R375" i="5"/>
  <c r="I375" i="5"/>
  <c r="H375" i="5"/>
  <c r="R374" i="5"/>
  <c r="I374" i="5"/>
  <c r="H374" i="5"/>
  <c r="R373" i="5"/>
  <c r="I373" i="5"/>
  <c r="H373" i="5"/>
  <c r="R372" i="5"/>
  <c r="I372" i="5"/>
  <c r="H372" i="5"/>
  <c r="R371" i="5"/>
  <c r="I371" i="5"/>
  <c r="H371" i="5"/>
  <c r="R370" i="5"/>
  <c r="I370" i="5"/>
  <c r="H370" i="5"/>
  <c r="R369" i="5"/>
  <c r="I369" i="5"/>
  <c r="H369" i="5"/>
  <c r="R368" i="5"/>
  <c r="I368" i="5"/>
  <c r="H368" i="5"/>
  <c r="R367" i="5"/>
  <c r="I367" i="5"/>
  <c r="H367" i="5"/>
  <c r="R366" i="5"/>
  <c r="I366" i="5"/>
  <c r="H366" i="5"/>
  <c r="R365" i="5"/>
  <c r="I365" i="5"/>
  <c r="H365" i="5"/>
  <c r="R364" i="5"/>
  <c r="I364" i="5"/>
  <c r="H364" i="5"/>
  <c r="R363" i="5"/>
  <c r="I363" i="5"/>
  <c r="H363" i="5"/>
  <c r="R362" i="5"/>
  <c r="I362" i="5"/>
  <c r="H362" i="5"/>
  <c r="R361" i="5"/>
  <c r="I361" i="5"/>
  <c r="H361" i="5"/>
  <c r="R360" i="5"/>
  <c r="I360" i="5"/>
  <c r="H360" i="5"/>
  <c r="R359" i="5"/>
  <c r="I359" i="5"/>
  <c r="H359" i="5"/>
  <c r="R358" i="5"/>
  <c r="I358" i="5"/>
  <c r="H358" i="5"/>
  <c r="R357" i="5"/>
  <c r="I357" i="5"/>
  <c r="H357" i="5"/>
  <c r="R356" i="5"/>
  <c r="I356" i="5"/>
  <c r="H356" i="5"/>
  <c r="R355" i="5"/>
  <c r="I355" i="5"/>
  <c r="H355" i="5"/>
  <c r="R354" i="5"/>
  <c r="I354" i="5"/>
  <c r="H354" i="5"/>
  <c r="R353" i="5"/>
  <c r="I353" i="5"/>
  <c r="H353" i="5"/>
  <c r="R352" i="5"/>
  <c r="I352" i="5"/>
  <c r="H352" i="5"/>
  <c r="R351" i="5"/>
  <c r="I351" i="5"/>
  <c r="H351" i="5"/>
  <c r="R350" i="5"/>
  <c r="I350" i="5"/>
  <c r="H350" i="5"/>
  <c r="R349" i="5"/>
  <c r="I349" i="5"/>
  <c r="H349" i="5"/>
  <c r="R348" i="5"/>
  <c r="I348" i="5"/>
  <c r="H348" i="5"/>
  <c r="R347" i="5"/>
  <c r="I347" i="5"/>
  <c r="H347" i="5"/>
  <c r="R346" i="5"/>
  <c r="I346" i="5"/>
  <c r="H346" i="5"/>
  <c r="R345" i="5"/>
  <c r="I345" i="5"/>
  <c r="H345" i="5"/>
  <c r="R344" i="5"/>
  <c r="I344" i="5"/>
  <c r="H344" i="5"/>
  <c r="R343" i="5"/>
  <c r="I343" i="5"/>
  <c r="H343" i="5"/>
  <c r="R342" i="5"/>
  <c r="I342" i="5"/>
  <c r="H342" i="5"/>
  <c r="R341" i="5"/>
  <c r="I341" i="5"/>
  <c r="H341" i="5"/>
  <c r="R340" i="5"/>
  <c r="I340" i="5"/>
  <c r="H340" i="5"/>
  <c r="R339" i="5"/>
  <c r="I339" i="5"/>
  <c r="H339" i="5"/>
  <c r="R338" i="5"/>
  <c r="I338" i="5"/>
  <c r="H338" i="5"/>
  <c r="R337" i="5"/>
  <c r="I337" i="5"/>
  <c r="H337" i="5"/>
  <c r="R336" i="5"/>
  <c r="I336" i="5"/>
  <c r="H336" i="5"/>
  <c r="R335" i="5"/>
  <c r="I335" i="5"/>
  <c r="H335" i="5"/>
  <c r="R334" i="5"/>
  <c r="I334" i="5"/>
  <c r="H334" i="5"/>
  <c r="R333" i="5"/>
  <c r="I333" i="5"/>
  <c r="H333" i="5"/>
  <c r="R332" i="5"/>
  <c r="I332" i="5"/>
  <c r="H332" i="5"/>
  <c r="R331" i="5"/>
  <c r="I331" i="5"/>
  <c r="H331" i="5"/>
  <c r="R330" i="5"/>
  <c r="I330" i="5"/>
  <c r="H330" i="5"/>
  <c r="R329" i="5"/>
  <c r="I329" i="5"/>
  <c r="H329" i="5"/>
  <c r="R328" i="5"/>
  <c r="I328" i="5"/>
  <c r="H328" i="5"/>
  <c r="R327" i="5"/>
  <c r="I327" i="5"/>
  <c r="H327" i="5"/>
  <c r="R326" i="5"/>
  <c r="I326" i="5"/>
  <c r="H326" i="5"/>
  <c r="R325" i="5"/>
  <c r="I325" i="5"/>
  <c r="H325" i="5"/>
  <c r="R324" i="5"/>
  <c r="I324" i="5"/>
  <c r="H324" i="5"/>
  <c r="R323" i="5"/>
  <c r="I323" i="5"/>
  <c r="H323" i="5"/>
  <c r="R322" i="5"/>
  <c r="I322" i="5"/>
  <c r="H322" i="5"/>
  <c r="R321" i="5"/>
  <c r="I321" i="5"/>
  <c r="H321" i="5"/>
  <c r="R320" i="5"/>
  <c r="I320" i="5"/>
  <c r="H320" i="5"/>
  <c r="R319" i="5"/>
  <c r="I319" i="5"/>
  <c r="H319" i="5"/>
  <c r="R318" i="5"/>
  <c r="I318" i="5"/>
  <c r="H318" i="5"/>
  <c r="R317" i="5"/>
  <c r="I317" i="5"/>
  <c r="H317" i="5"/>
  <c r="R316" i="5"/>
  <c r="I316" i="5"/>
  <c r="H316" i="5"/>
  <c r="R315" i="5"/>
  <c r="I315" i="5"/>
  <c r="H315" i="5"/>
  <c r="R314" i="5"/>
  <c r="I314" i="5"/>
  <c r="H314" i="5"/>
  <c r="R313" i="5"/>
  <c r="I313" i="5"/>
  <c r="H313" i="5"/>
  <c r="R312" i="5"/>
  <c r="I312" i="5"/>
  <c r="H312" i="5"/>
  <c r="R311" i="5"/>
  <c r="I311" i="5"/>
  <c r="H311" i="5"/>
  <c r="R310" i="5"/>
  <c r="I310" i="5"/>
  <c r="H310" i="5"/>
  <c r="R309" i="5"/>
  <c r="I309" i="5"/>
  <c r="H309" i="5"/>
  <c r="R308" i="5"/>
  <c r="I308" i="5"/>
  <c r="H308" i="5"/>
  <c r="R307" i="5"/>
  <c r="I307" i="5"/>
  <c r="H307" i="5"/>
  <c r="R306" i="5"/>
  <c r="I306" i="5"/>
  <c r="H306" i="5"/>
  <c r="R305" i="5"/>
  <c r="I305" i="5"/>
  <c r="H305" i="5"/>
  <c r="R304" i="5"/>
  <c r="I304" i="5"/>
  <c r="H304" i="5"/>
  <c r="R303" i="5"/>
  <c r="I303" i="5"/>
  <c r="H303" i="5"/>
  <c r="R302" i="5"/>
  <c r="I302" i="5"/>
  <c r="H302" i="5"/>
  <c r="R301" i="5"/>
  <c r="I301" i="5"/>
  <c r="H301" i="5"/>
  <c r="R300" i="5"/>
  <c r="I300" i="5"/>
  <c r="H300" i="5"/>
  <c r="R299" i="5"/>
  <c r="I299" i="5"/>
  <c r="H299" i="5"/>
  <c r="R298" i="5"/>
  <c r="I298" i="5"/>
  <c r="H298" i="5"/>
  <c r="R297" i="5"/>
  <c r="I297" i="5"/>
  <c r="H297" i="5"/>
  <c r="R296" i="5"/>
  <c r="I296" i="5"/>
  <c r="H296" i="5"/>
  <c r="R295" i="5"/>
  <c r="I295" i="5"/>
  <c r="H295" i="5"/>
  <c r="R294" i="5"/>
  <c r="I294" i="5"/>
  <c r="H294" i="5"/>
  <c r="R293" i="5"/>
  <c r="I293" i="5"/>
  <c r="H293" i="5"/>
  <c r="R292" i="5"/>
  <c r="I292" i="5"/>
  <c r="H292" i="5"/>
  <c r="R291" i="5"/>
  <c r="I291" i="5"/>
  <c r="H291" i="5"/>
  <c r="R290" i="5"/>
  <c r="I290" i="5"/>
  <c r="H290" i="5"/>
  <c r="R289" i="5"/>
  <c r="I289" i="5"/>
  <c r="H289" i="5"/>
  <c r="R288" i="5"/>
  <c r="I288" i="5"/>
  <c r="H288" i="5"/>
  <c r="R287" i="5"/>
  <c r="I287" i="5"/>
  <c r="H287" i="5"/>
  <c r="R286" i="5"/>
  <c r="I286" i="5"/>
  <c r="H286" i="5"/>
  <c r="R285" i="5"/>
  <c r="I285" i="5"/>
  <c r="H285" i="5"/>
  <c r="R284" i="5"/>
  <c r="I284" i="5"/>
  <c r="H284" i="5"/>
  <c r="R283" i="5"/>
  <c r="I283" i="5"/>
  <c r="H283" i="5"/>
  <c r="R282" i="5"/>
  <c r="I282" i="5"/>
  <c r="H282" i="5"/>
  <c r="R281" i="5"/>
  <c r="I281" i="5"/>
  <c r="H281" i="5"/>
  <c r="R280" i="5"/>
  <c r="I280" i="5"/>
  <c r="H280" i="5"/>
  <c r="R279" i="5"/>
  <c r="I279" i="5"/>
  <c r="H279" i="5"/>
  <c r="R278" i="5"/>
  <c r="I278" i="5"/>
  <c r="H278" i="5"/>
  <c r="R277" i="5"/>
  <c r="I277" i="5"/>
  <c r="H277" i="5"/>
  <c r="R276" i="5"/>
  <c r="I276" i="5"/>
  <c r="H276" i="5"/>
  <c r="R275" i="5"/>
  <c r="I275" i="5"/>
  <c r="H275" i="5"/>
  <c r="R274" i="5"/>
  <c r="I274" i="5"/>
  <c r="H274" i="5"/>
  <c r="R273" i="5"/>
  <c r="I273" i="5"/>
  <c r="H273" i="5"/>
  <c r="R272" i="5"/>
  <c r="I272" i="5"/>
  <c r="H272" i="5"/>
  <c r="R271" i="5"/>
  <c r="I271" i="5"/>
  <c r="H271" i="5"/>
  <c r="R270" i="5"/>
  <c r="I270" i="5"/>
  <c r="H270" i="5"/>
  <c r="R269" i="5"/>
  <c r="I269" i="5"/>
  <c r="H269" i="5"/>
  <c r="R268" i="5"/>
  <c r="I268" i="5"/>
  <c r="H268" i="5"/>
  <c r="R267" i="5"/>
  <c r="I267" i="5"/>
  <c r="H267" i="5"/>
  <c r="R266" i="5"/>
  <c r="I266" i="5"/>
  <c r="H266" i="5"/>
  <c r="R265" i="5"/>
  <c r="I265" i="5"/>
  <c r="H265" i="5"/>
  <c r="R264" i="5"/>
  <c r="I264" i="5"/>
  <c r="H264" i="5"/>
  <c r="R263" i="5"/>
  <c r="I263" i="5"/>
  <c r="H263" i="5"/>
  <c r="R262" i="5"/>
  <c r="I262" i="5"/>
  <c r="H262" i="5"/>
  <c r="R261" i="5"/>
  <c r="I261" i="5"/>
  <c r="H261" i="5"/>
  <c r="R260" i="5"/>
  <c r="I260" i="5"/>
  <c r="H260" i="5"/>
  <c r="R259" i="5"/>
  <c r="I259" i="5"/>
  <c r="H259" i="5"/>
  <c r="R258" i="5"/>
  <c r="I258" i="5"/>
  <c r="H258" i="5"/>
  <c r="R257" i="5"/>
  <c r="I257" i="5"/>
  <c r="H257" i="5"/>
  <c r="R256" i="5"/>
  <c r="I256" i="5"/>
  <c r="H256" i="5"/>
  <c r="R255" i="5"/>
  <c r="I255" i="5"/>
  <c r="H255" i="5"/>
  <c r="R254" i="5"/>
  <c r="I254" i="5"/>
  <c r="H254" i="5"/>
  <c r="R253" i="5"/>
  <c r="I253" i="5"/>
  <c r="H253" i="5"/>
  <c r="R252" i="5"/>
  <c r="I252" i="5"/>
  <c r="H252" i="5"/>
  <c r="R251" i="5"/>
  <c r="I251" i="5"/>
  <c r="H251" i="5"/>
  <c r="R250" i="5"/>
  <c r="I250" i="5"/>
  <c r="H250" i="5"/>
  <c r="R249" i="5"/>
  <c r="I249" i="5"/>
  <c r="H249" i="5"/>
  <c r="R248" i="5"/>
  <c r="I248" i="5"/>
  <c r="H248" i="5"/>
  <c r="R247" i="5"/>
  <c r="I247" i="5"/>
  <c r="H247" i="5"/>
  <c r="R246" i="5"/>
  <c r="I246" i="5"/>
  <c r="H246" i="5"/>
  <c r="R245" i="5"/>
  <c r="I245" i="5"/>
  <c r="H245" i="5"/>
  <c r="R244" i="5"/>
  <c r="I244" i="5"/>
  <c r="H244" i="5"/>
  <c r="R243" i="5"/>
  <c r="I243" i="5"/>
  <c r="H243" i="5"/>
  <c r="R242" i="5"/>
  <c r="I242" i="5"/>
  <c r="H242" i="5"/>
  <c r="R241" i="5"/>
  <c r="I241" i="5"/>
  <c r="H241" i="5"/>
  <c r="R240" i="5"/>
  <c r="I240" i="5"/>
  <c r="H240" i="5"/>
  <c r="R239" i="5"/>
  <c r="I239" i="5"/>
  <c r="H239" i="5"/>
  <c r="R238" i="5"/>
  <c r="I238" i="5"/>
  <c r="H238" i="5"/>
  <c r="R237" i="5"/>
  <c r="I237" i="5"/>
  <c r="H237" i="5"/>
  <c r="R236" i="5"/>
  <c r="I236" i="5"/>
  <c r="H236" i="5"/>
  <c r="R235" i="5"/>
  <c r="I235" i="5"/>
  <c r="H235" i="5"/>
  <c r="R234" i="5"/>
  <c r="I234" i="5"/>
  <c r="H234" i="5"/>
  <c r="R233" i="5"/>
  <c r="I233" i="5"/>
  <c r="H233" i="5"/>
  <c r="R232" i="5"/>
  <c r="I232" i="5"/>
  <c r="H232" i="5"/>
  <c r="R231" i="5"/>
  <c r="I231" i="5"/>
  <c r="H231" i="5"/>
  <c r="R230" i="5"/>
  <c r="I230" i="5"/>
  <c r="H230" i="5"/>
  <c r="R229" i="5"/>
  <c r="I229" i="5"/>
  <c r="H229" i="5"/>
  <c r="R228" i="5"/>
  <c r="I228" i="5"/>
  <c r="H228" i="5"/>
  <c r="R227" i="5"/>
  <c r="I227" i="5"/>
  <c r="H227" i="5"/>
  <c r="R226" i="5"/>
  <c r="I226" i="5"/>
  <c r="H226" i="5"/>
  <c r="R225" i="5"/>
  <c r="I225" i="5"/>
  <c r="H225" i="5"/>
  <c r="R224" i="5"/>
  <c r="I224" i="5"/>
  <c r="H224" i="5"/>
  <c r="R223" i="5"/>
  <c r="I223" i="5"/>
  <c r="H223" i="5"/>
  <c r="R222" i="5"/>
  <c r="I222" i="5"/>
  <c r="H222" i="5"/>
  <c r="R221" i="5"/>
  <c r="I221" i="5"/>
  <c r="H221" i="5"/>
  <c r="R220" i="5"/>
  <c r="I220" i="5"/>
  <c r="H220" i="5"/>
  <c r="R219" i="5"/>
  <c r="I219" i="5"/>
  <c r="H219" i="5"/>
  <c r="R218" i="5"/>
  <c r="I218" i="5"/>
  <c r="H218" i="5"/>
  <c r="R217" i="5"/>
  <c r="I217" i="5"/>
  <c r="H217" i="5"/>
  <c r="R216" i="5"/>
  <c r="I216" i="5"/>
  <c r="H216" i="5"/>
  <c r="R215" i="5"/>
  <c r="I215" i="5"/>
  <c r="H215" i="5"/>
  <c r="R214" i="5"/>
  <c r="I214" i="5"/>
  <c r="H214" i="5"/>
  <c r="R213" i="5"/>
  <c r="I213" i="5"/>
  <c r="H213" i="5"/>
  <c r="R212" i="5"/>
  <c r="I212" i="5"/>
  <c r="H212" i="5"/>
  <c r="R211" i="5"/>
  <c r="I211" i="5"/>
  <c r="H211" i="5"/>
  <c r="R210" i="5"/>
  <c r="I210" i="5"/>
  <c r="H210" i="5"/>
  <c r="R209" i="5"/>
  <c r="I209" i="5"/>
  <c r="H209" i="5"/>
  <c r="R208" i="5"/>
  <c r="I208" i="5"/>
  <c r="H208" i="5"/>
  <c r="R207" i="5"/>
  <c r="I207" i="5"/>
  <c r="H207" i="5"/>
  <c r="R206" i="5"/>
  <c r="I206" i="5"/>
  <c r="H206" i="5"/>
  <c r="R205" i="5"/>
  <c r="I205" i="5"/>
  <c r="H205" i="5"/>
  <c r="R204" i="5"/>
  <c r="I204" i="5"/>
  <c r="H204" i="5"/>
  <c r="R203" i="5"/>
  <c r="I203" i="5"/>
  <c r="H203" i="5"/>
  <c r="R202" i="5"/>
  <c r="I202" i="5"/>
  <c r="H202" i="5"/>
  <c r="R201" i="5"/>
  <c r="I201" i="5"/>
  <c r="H201" i="5"/>
  <c r="R200" i="5"/>
  <c r="I200" i="5"/>
  <c r="H200" i="5"/>
  <c r="R199" i="5"/>
  <c r="I199" i="5"/>
  <c r="H199" i="5"/>
  <c r="R198" i="5"/>
  <c r="I198" i="5"/>
  <c r="H198" i="5"/>
  <c r="R197" i="5"/>
  <c r="I197" i="5"/>
  <c r="H197" i="5"/>
  <c r="R196" i="5"/>
  <c r="I196" i="5"/>
  <c r="H196" i="5"/>
  <c r="R195" i="5"/>
  <c r="I195" i="5"/>
  <c r="H195" i="5"/>
  <c r="R194" i="5"/>
  <c r="I194" i="5"/>
  <c r="H194" i="5"/>
  <c r="R193" i="5"/>
  <c r="I193" i="5"/>
  <c r="H193" i="5"/>
  <c r="R192" i="5"/>
  <c r="I192" i="5"/>
  <c r="H192" i="5"/>
  <c r="R191" i="5"/>
  <c r="I191" i="5"/>
  <c r="H191" i="5"/>
  <c r="R190" i="5"/>
  <c r="I190" i="5"/>
  <c r="H190" i="5"/>
  <c r="R189" i="5"/>
  <c r="I189" i="5"/>
  <c r="H189" i="5"/>
  <c r="R188" i="5"/>
  <c r="I188" i="5"/>
  <c r="H188" i="5"/>
  <c r="R187" i="5"/>
  <c r="I187" i="5"/>
  <c r="H187" i="5"/>
  <c r="R186" i="5"/>
  <c r="I186" i="5"/>
  <c r="H186" i="5"/>
  <c r="R185" i="5"/>
  <c r="I185" i="5"/>
  <c r="H185" i="5"/>
  <c r="R184" i="5"/>
  <c r="I184" i="5"/>
  <c r="H184" i="5"/>
  <c r="R183" i="5"/>
  <c r="I183" i="5"/>
  <c r="H183" i="5"/>
  <c r="R182" i="5"/>
  <c r="I182" i="5"/>
  <c r="H182" i="5"/>
  <c r="R181" i="5"/>
  <c r="I181" i="5"/>
  <c r="H181" i="5"/>
  <c r="R180" i="5"/>
  <c r="I180" i="5"/>
  <c r="H180" i="5"/>
  <c r="R179" i="5"/>
  <c r="I179" i="5"/>
  <c r="H179" i="5"/>
  <c r="R178" i="5"/>
  <c r="I178" i="5"/>
  <c r="H178" i="5"/>
  <c r="R177" i="5"/>
  <c r="I177" i="5"/>
  <c r="H177" i="5"/>
  <c r="R176" i="5"/>
  <c r="I176" i="5"/>
  <c r="H176" i="5"/>
  <c r="R175" i="5"/>
  <c r="I175" i="5"/>
  <c r="H175" i="5"/>
  <c r="R174" i="5"/>
  <c r="I174" i="5"/>
  <c r="H174" i="5"/>
  <c r="R173" i="5"/>
  <c r="I173" i="5"/>
  <c r="H173" i="5"/>
  <c r="R172" i="5"/>
  <c r="I172" i="5"/>
  <c r="H172" i="5"/>
  <c r="R171" i="5"/>
  <c r="I171" i="5"/>
  <c r="H171" i="5"/>
  <c r="R170" i="5"/>
  <c r="I170" i="5"/>
  <c r="H170" i="5"/>
  <c r="R169" i="5"/>
  <c r="I169" i="5"/>
  <c r="H169" i="5"/>
  <c r="R168" i="5"/>
  <c r="I168" i="5"/>
  <c r="H168" i="5"/>
  <c r="R167" i="5"/>
  <c r="I167" i="5"/>
  <c r="H167" i="5"/>
  <c r="R166" i="5"/>
  <c r="I166" i="5"/>
  <c r="H166" i="5"/>
  <c r="R165" i="5"/>
  <c r="I165" i="5"/>
  <c r="H165" i="5"/>
  <c r="R164" i="5"/>
  <c r="I164" i="5"/>
  <c r="H164" i="5"/>
  <c r="R163" i="5"/>
  <c r="I163" i="5"/>
  <c r="H163" i="5"/>
  <c r="R162" i="5"/>
  <c r="I162" i="5"/>
  <c r="H162" i="5"/>
  <c r="R161" i="5"/>
  <c r="I161" i="5"/>
  <c r="H161" i="5"/>
  <c r="R160" i="5"/>
  <c r="I160" i="5"/>
  <c r="H160" i="5"/>
  <c r="R159" i="5"/>
  <c r="I159" i="5"/>
  <c r="H159" i="5"/>
  <c r="R158" i="5"/>
  <c r="I158" i="5"/>
  <c r="H158" i="5"/>
  <c r="R157" i="5"/>
  <c r="I157" i="5"/>
  <c r="H157" i="5"/>
  <c r="R156" i="5"/>
  <c r="I156" i="5"/>
  <c r="H156" i="5"/>
  <c r="R155" i="5"/>
  <c r="I155" i="5"/>
  <c r="H155" i="5"/>
  <c r="R154" i="5"/>
  <c r="I154" i="5"/>
  <c r="H154" i="5"/>
  <c r="R153" i="5"/>
  <c r="I153" i="5"/>
  <c r="H153" i="5"/>
  <c r="R152" i="5"/>
  <c r="I152" i="5"/>
  <c r="H152" i="5"/>
  <c r="R151" i="5"/>
  <c r="I151" i="5"/>
  <c r="H151" i="5"/>
  <c r="R150" i="5"/>
  <c r="I150" i="5"/>
  <c r="H150" i="5"/>
  <c r="R149" i="5"/>
  <c r="I149" i="5"/>
  <c r="H149" i="5"/>
  <c r="R148" i="5"/>
  <c r="I148" i="5"/>
  <c r="H148" i="5"/>
  <c r="R147" i="5"/>
  <c r="I147" i="5"/>
  <c r="H147" i="5"/>
  <c r="R146" i="5"/>
  <c r="I146" i="5"/>
  <c r="H146" i="5"/>
  <c r="R145" i="5"/>
  <c r="I145" i="5"/>
  <c r="H145" i="5"/>
  <c r="R144" i="5"/>
  <c r="I144" i="5"/>
  <c r="H144" i="5"/>
  <c r="R143" i="5"/>
  <c r="I143" i="5"/>
  <c r="H143" i="5"/>
  <c r="R142" i="5"/>
  <c r="I142" i="5"/>
  <c r="H142" i="5"/>
  <c r="R141" i="5"/>
  <c r="I141" i="5"/>
  <c r="H141" i="5"/>
  <c r="R140" i="5"/>
  <c r="I140" i="5"/>
  <c r="H140" i="5"/>
  <c r="R139" i="5"/>
  <c r="I139" i="5"/>
  <c r="H139" i="5"/>
  <c r="R138" i="5"/>
  <c r="I138" i="5"/>
  <c r="H138" i="5"/>
  <c r="R137" i="5"/>
  <c r="I137" i="5"/>
  <c r="H137" i="5"/>
  <c r="R136" i="5"/>
  <c r="I136" i="5"/>
  <c r="H136" i="5"/>
  <c r="R135" i="5"/>
  <c r="I135" i="5"/>
  <c r="H135" i="5"/>
  <c r="R134" i="5"/>
  <c r="I134" i="5"/>
  <c r="H134" i="5"/>
  <c r="R133" i="5"/>
  <c r="I133" i="5"/>
  <c r="H133" i="5"/>
  <c r="R132" i="5"/>
  <c r="I132" i="5"/>
  <c r="H132" i="5"/>
  <c r="R131" i="5"/>
  <c r="I131" i="5"/>
  <c r="H131" i="5"/>
  <c r="R130" i="5"/>
  <c r="I130" i="5"/>
  <c r="H130" i="5"/>
  <c r="R129" i="5"/>
  <c r="I129" i="5"/>
  <c r="H129" i="5"/>
  <c r="R128" i="5"/>
  <c r="I128" i="5"/>
  <c r="H128" i="5"/>
  <c r="R127" i="5"/>
  <c r="I127" i="5"/>
  <c r="H127" i="5"/>
  <c r="R126" i="5"/>
  <c r="I126" i="5"/>
  <c r="H126" i="5"/>
  <c r="R125" i="5"/>
  <c r="I125" i="5"/>
  <c r="H125" i="5"/>
  <c r="R124" i="5"/>
  <c r="I124" i="5"/>
  <c r="H124" i="5"/>
  <c r="R123" i="5"/>
  <c r="I123" i="5"/>
  <c r="H123" i="5"/>
  <c r="R122" i="5"/>
  <c r="I122" i="5"/>
  <c r="H122" i="5"/>
  <c r="R121" i="5"/>
  <c r="I121" i="5"/>
  <c r="H121" i="5"/>
  <c r="R120" i="5"/>
  <c r="I120" i="5"/>
  <c r="H120" i="5"/>
  <c r="R119" i="5"/>
  <c r="I119" i="5"/>
  <c r="H119" i="5"/>
  <c r="R118" i="5"/>
  <c r="I118" i="5"/>
  <c r="H118" i="5"/>
  <c r="R117" i="5"/>
  <c r="I117" i="5"/>
  <c r="H117" i="5"/>
  <c r="R116" i="5"/>
  <c r="I116" i="5"/>
  <c r="H116" i="5"/>
  <c r="R115" i="5"/>
  <c r="I115" i="5"/>
  <c r="H115" i="5"/>
  <c r="R114" i="5"/>
  <c r="I114" i="5"/>
  <c r="H114" i="5"/>
  <c r="R113" i="5"/>
  <c r="I113" i="5"/>
  <c r="H113" i="5"/>
  <c r="R112" i="5"/>
  <c r="I112" i="5"/>
  <c r="H112" i="5"/>
  <c r="R111" i="5"/>
  <c r="I111" i="5"/>
  <c r="H111" i="5"/>
  <c r="R110" i="5"/>
  <c r="I110" i="5"/>
  <c r="H110" i="5"/>
  <c r="R109" i="5"/>
  <c r="I109" i="5"/>
  <c r="H109" i="5"/>
  <c r="R108" i="5"/>
  <c r="I108" i="5"/>
  <c r="H108" i="5"/>
  <c r="R107" i="5"/>
  <c r="I107" i="5"/>
  <c r="H107" i="5"/>
  <c r="R106" i="5"/>
  <c r="I106" i="5"/>
  <c r="H106" i="5"/>
  <c r="R105" i="5"/>
  <c r="I105" i="5"/>
  <c r="H105" i="5"/>
  <c r="R104" i="5"/>
  <c r="I104" i="5"/>
  <c r="H104" i="5"/>
  <c r="R103" i="5"/>
  <c r="I103" i="5"/>
  <c r="H103" i="5"/>
  <c r="R102" i="5"/>
  <c r="I102" i="5"/>
  <c r="H102" i="5"/>
  <c r="R101" i="5"/>
  <c r="I101" i="5"/>
  <c r="H101" i="5"/>
  <c r="R100" i="5"/>
  <c r="I100" i="5"/>
  <c r="H100" i="5"/>
  <c r="R99" i="5"/>
  <c r="I99" i="5"/>
  <c r="H99" i="5"/>
  <c r="R98" i="5"/>
  <c r="I98" i="5"/>
  <c r="H98" i="5"/>
  <c r="R97" i="5"/>
  <c r="I97" i="5"/>
  <c r="H97" i="5"/>
  <c r="R96" i="5"/>
  <c r="I96" i="5"/>
  <c r="H96" i="5"/>
  <c r="R95" i="5"/>
  <c r="I95" i="5"/>
  <c r="H95" i="5"/>
  <c r="R94" i="5"/>
  <c r="I94" i="5"/>
  <c r="H94" i="5"/>
  <c r="R93" i="5"/>
  <c r="I93" i="5"/>
  <c r="H93" i="5"/>
  <c r="R92" i="5"/>
  <c r="I92" i="5"/>
  <c r="H92" i="5"/>
  <c r="R91" i="5"/>
  <c r="I91" i="5"/>
  <c r="H91" i="5"/>
  <c r="R90" i="5"/>
  <c r="I90" i="5"/>
  <c r="H90" i="5"/>
  <c r="R89" i="5"/>
  <c r="I89" i="5"/>
  <c r="H89" i="5"/>
  <c r="R88" i="5"/>
  <c r="I88" i="5"/>
  <c r="H88" i="5"/>
  <c r="R87" i="5"/>
  <c r="I87" i="5"/>
  <c r="H87" i="5"/>
  <c r="R86" i="5"/>
  <c r="I86" i="5"/>
  <c r="H86" i="5"/>
  <c r="R85" i="5"/>
  <c r="I85" i="5"/>
  <c r="H85" i="5"/>
  <c r="R84" i="5"/>
  <c r="I84" i="5"/>
  <c r="H84" i="5"/>
  <c r="R83" i="5"/>
  <c r="I83" i="5"/>
  <c r="H83" i="5"/>
  <c r="R82" i="5"/>
  <c r="I82" i="5"/>
  <c r="H82" i="5"/>
  <c r="R81" i="5"/>
  <c r="I81" i="5"/>
  <c r="H81" i="5"/>
  <c r="R80" i="5"/>
  <c r="I80" i="5"/>
  <c r="H80" i="5"/>
  <c r="R79" i="5"/>
  <c r="I79" i="5"/>
  <c r="H79" i="5"/>
  <c r="R78" i="5"/>
  <c r="I78" i="5"/>
  <c r="H78" i="5"/>
  <c r="R77" i="5"/>
  <c r="I77" i="5"/>
  <c r="H77" i="5"/>
  <c r="R76" i="5"/>
  <c r="I76" i="5"/>
  <c r="H76" i="5"/>
  <c r="R75" i="5"/>
  <c r="I75" i="5"/>
  <c r="H75" i="5"/>
  <c r="R74" i="5"/>
  <c r="I74" i="5"/>
  <c r="H74" i="5"/>
  <c r="R73" i="5"/>
  <c r="I73" i="5"/>
  <c r="H73" i="5"/>
  <c r="R72" i="5"/>
  <c r="I72" i="5"/>
  <c r="H72" i="5"/>
  <c r="R71" i="5"/>
  <c r="I71" i="5"/>
  <c r="H71" i="5"/>
  <c r="R70" i="5"/>
  <c r="I70" i="5"/>
  <c r="H70" i="5"/>
  <c r="R69" i="5"/>
  <c r="I69" i="5"/>
  <c r="H69" i="5"/>
  <c r="R68" i="5"/>
  <c r="I68" i="5"/>
  <c r="H68" i="5"/>
  <c r="R67" i="5"/>
  <c r="I67" i="5"/>
  <c r="H67" i="5"/>
  <c r="R66" i="5"/>
  <c r="I66" i="5"/>
  <c r="H66" i="5"/>
  <c r="R65" i="5"/>
  <c r="I65" i="5"/>
  <c r="H65" i="5"/>
  <c r="R64" i="5"/>
  <c r="I64" i="5"/>
  <c r="H64" i="5"/>
  <c r="R63" i="5"/>
  <c r="I63" i="5"/>
  <c r="H63" i="5"/>
  <c r="R62" i="5"/>
  <c r="I62" i="5"/>
  <c r="H62" i="5"/>
  <c r="R61" i="5"/>
  <c r="I61" i="5"/>
  <c r="H61" i="5"/>
  <c r="R60" i="5"/>
  <c r="I60" i="5"/>
  <c r="H60" i="5"/>
  <c r="R59" i="5"/>
  <c r="I59" i="5"/>
  <c r="H59" i="5"/>
  <c r="R58" i="5"/>
  <c r="I58" i="5"/>
  <c r="H58" i="5"/>
  <c r="R57" i="5"/>
  <c r="I57" i="5"/>
  <c r="H57" i="5"/>
  <c r="R56" i="5"/>
  <c r="I56" i="5"/>
  <c r="H56" i="5"/>
  <c r="R55" i="5"/>
  <c r="I55" i="5"/>
  <c r="H55" i="5"/>
  <c r="R54" i="5"/>
  <c r="I54" i="5"/>
  <c r="H54" i="5"/>
  <c r="R53" i="5"/>
  <c r="I53" i="5"/>
  <c r="H53" i="5"/>
  <c r="R52" i="5"/>
  <c r="I52" i="5"/>
  <c r="H52" i="5"/>
  <c r="R51" i="5"/>
  <c r="I51" i="5"/>
  <c r="H51" i="5"/>
  <c r="R50" i="5"/>
  <c r="I50" i="5"/>
  <c r="H50" i="5"/>
  <c r="R49" i="5"/>
  <c r="I49" i="5"/>
  <c r="H49" i="5"/>
  <c r="R48" i="5"/>
  <c r="I48" i="5"/>
  <c r="H48" i="5"/>
  <c r="R47" i="5"/>
  <c r="I47" i="5"/>
  <c r="H47" i="5"/>
  <c r="R46" i="5"/>
  <c r="I46" i="5"/>
  <c r="H46" i="5"/>
  <c r="R45" i="5"/>
  <c r="I45" i="5"/>
  <c r="H45" i="5"/>
  <c r="R44" i="5"/>
  <c r="I44" i="5"/>
  <c r="H44" i="5"/>
  <c r="R43" i="5"/>
  <c r="I43" i="5"/>
  <c r="H43" i="5"/>
  <c r="R42" i="5"/>
  <c r="I42" i="5"/>
  <c r="H42" i="5"/>
  <c r="R41" i="5"/>
  <c r="I41" i="5"/>
  <c r="H41" i="5"/>
  <c r="R40" i="5"/>
  <c r="I40" i="5"/>
  <c r="H40" i="5"/>
  <c r="R39" i="5"/>
  <c r="I39" i="5"/>
  <c r="H39" i="5"/>
  <c r="R38" i="5"/>
  <c r="I38" i="5"/>
  <c r="H38" i="5"/>
  <c r="R37" i="5"/>
  <c r="I37" i="5"/>
  <c r="H37" i="5"/>
  <c r="R36" i="5"/>
  <c r="I36" i="5"/>
  <c r="H36" i="5"/>
  <c r="R35" i="5"/>
  <c r="I35" i="5"/>
  <c r="H35" i="5"/>
  <c r="R34" i="5"/>
  <c r="I34" i="5"/>
  <c r="H34" i="5"/>
  <c r="R33" i="5"/>
  <c r="I33" i="5"/>
  <c r="H33" i="5"/>
  <c r="R32" i="5"/>
  <c r="I32" i="5"/>
  <c r="H32" i="5"/>
  <c r="R31" i="5"/>
  <c r="I31" i="5"/>
  <c r="H31" i="5"/>
  <c r="R30" i="5"/>
  <c r="I30" i="5"/>
  <c r="H30" i="5"/>
  <c r="R29" i="5"/>
  <c r="I29" i="5"/>
  <c r="H29" i="5"/>
  <c r="R28" i="5"/>
  <c r="I28" i="5"/>
  <c r="H28" i="5"/>
  <c r="R27" i="5"/>
  <c r="I27" i="5"/>
  <c r="H27" i="5"/>
  <c r="R26" i="5"/>
  <c r="I26" i="5"/>
  <c r="H26" i="5"/>
  <c r="R25" i="5"/>
  <c r="I25" i="5"/>
  <c r="H25" i="5"/>
  <c r="R24" i="5"/>
  <c r="I24" i="5"/>
  <c r="H24" i="5"/>
  <c r="R23" i="5"/>
  <c r="I23" i="5"/>
  <c r="H23" i="5"/>
  <c r="R22" i="5"/>
  <c r="I22" i="5"/>
  <c r="H22" i="5"/>
  <c r="R21" i="5"/>
  <c r="I21" i="5"/>
  <c r="H21" i="5"/>
  <c r="R20" i="5"/>
  <c r="I20" i="5"/>
  <c r="H20" i="5"/>
  <c r="R19" i="5"/>
  <c r="I19" i="5"/>
  <c r="H19" i="5"/>
  <c r="R18" i="5"/>
  <c r="I18" i="5"/>
  <c r="H18" i="5"/>
  <c r="R17" i="5"/>
  <c r="I17" i="5"/>
  <c r="H17" i="5"/>
  <c r="R16" i="5"/>
  <c r="I16" i="5"/>
  <c r="H16" i="5"/>
  <c r="R15" i="5"/>
  <c r="I15" i="5"/>
  <c r="H15" i="5"/>
  <c r="R14" i="5"/>
  <c r="I14" i="5"/>
  <c r="H14" i="5"/>
  <c r="R13" i="5"/>
  <c r="I13" i="5"/>
  <c r="H13" i="5"/>
  <c r="R12" i="5"/>
  <c r="I12" i="5"/>
  <c r="H12" i="5"/>
  <c r="R11" i="5"/>
  <c r="I11" i="5"/>
  <c r="H11" i="5"/>
  <c r="R10" i="5"/>
  <c r="I10" i="5"/>
  <c r="H10" i="5"/>
  <c r="R9" i="5"/>
  <c r="I9" i="5"/>
  <c r="H9" i="5"/>
  <c r="R8" i="5"/>
  <c r="I8" i="5"/>
  <c r="H8" i="5"/>
  <c r="R7" i="5"/>
  <c r="I7" i="5"/>
  <c r="H7" i="5"/>
  <c r="R6" i="5"/>
  <c r="I6" i="5"/>
  <c r="H6" i="5"/>
  <c r="R5" i="5"/>
  <c r="I5" i="5"/>
  <c r="H5" i="5"/>
  <c r="R4" i="5"/>
  <c r="I4" i="5"/>
  <c r="H4" i="5"/>
  <c r="R3" i="5"/>
  <c r="I3" i="5"/>
  <c r="H3" i="5"/>
  <c r="J1099" i="4"/>
  <c r="I1099" i="4"/>
  <c r="A1099" i="4" s="1"/>
  <c r="H1099" i="4"/>
  <c r="B1099" i="4" s="1"/>
  <c r="G1099" i="4"/>
  <c r="F1099" i="4"/>
  <c r="E1099" i="4"/>
  <c r="D1099" i="4"/>
  <c r="C1099" i="4"/>
  <c r="J1098" i="4"/>
  <c r="I1098" i="4"/>
  <c r="H1098" i="4"/>
  <c r="G1098" i="4"/>
  <c r="F1098" i="4"/>
  <c r="E1098" i="4"/>
  <c r="D1098" i="4"/>
  <c r="C1098" i="4"/>
  <c r="A1098" i="4" s="1"/>
  <c r="B1098" i="4"/>
  <c r="J1097" i="4"/>
  <c r="I1097" i="4"/>
  <c r="H1097" i="4"/>
  <c r="B1097" i="4" s="1"/>
  <c r="G1097" i="4"/>
  <c r="A1097" i="4" s="1"/>
  <c r="F1097" i="4"/>
  <c r="E1097" i="4"/>
  <c r="D1097" i="4"/>
  <c r="C1097" i="4"/>
  <c r="J1096" i="4"/>
  <c r="I1096" i="4"/>
  <c r="A1096" i="4" s="1"/>
  <c r="H1096" i="4"/>
  <c r="G1096" i="4"/>
  <c r="F1096" i="4"/>
  <c r="E1096" i="4"/>
  <c r="D1096" i="4"/>
  <c r="B1096" i="4" s="1"/>
  <c r="C1096" i="4"/>
  <c r="J1095" i="4"/>
  <c r="I1095" i="4"/>
  <c r="H1095" i="4"/>
  <c r="B1095" i="4" s="1"/>
  <c r="G1095" i="4"/>
  <c r="A1095" i="4" s="1"/>
  <c r="F1095" i="4"/>
  <c r="E1095" i="4"/>
  <c r="D1095" i="4"/>
  <c r="C1095" i="4"/>
  <c r="J1094" i="4"/>
  <c r="I1094" i="4"/>
  <c r="H1094" i="4"/>
  <c r="G1094" i="4"/>
  <c r="F1094" i="4"/>
  <c r="E1094" i="4"/>
  <c r="D1094" i="4"/>
  <c r="B1094" i="4" s="1"/>
  <c r="C1094" i="4"/>
  <c r="A1094" i="4" s="1"/>
  <c r="J1093" i="4"/>
  <c r="I1093" i="4"/>
  <c r="H1093" i="4"/>
  <c r="B1093" i="4" s="1"/>
  <c r="G1093" i="4"/>
  <c r="A1093" i="4" s="1"/>
  <c r="F1093" i="4"/>
  <c r="E1093" i="4"/>
  <c r="D1093" i="4"/>
  <c r="C1093" i="4"/>
  <c r="J1092" i="4"/>
  <c r="I1092" i="4"/>
  <c r="H1092" i="4"/>
  <c r="G1092" i="4"/>
  <c r="F1092" i="4"/>
  <c r="E1092" i="4"/>
  <c r="D1092" i="4"/>
  <c r="B1092" i="4" s="1"/>
  <c r="C1092" i="4"/>
  <c r="A1092" i="4" s="1"/>
  <c r="J1091" i="4"/>
  <c r="I1091" i="4"/>
  <c r="H1091" i="4"/>
  <c r="G1091" i="4"/>
  <c r="A1091" i="4" s="1"/>
  <c r="F1091" i="4"/>
  <c r="E1091" i="4"/>
  <c r="D1091" i="4"/>
  <c r="C1091" i="4"/>
  <c r="J1090" i="4"/>
  <c r="I1090" i="4"/>
  <c r="H1090" i="4"/>
  <c r="G1090" i="4"/>
  <c r="F1090" i="4"/>
  <c r="E1090" i="4"/>
  <c r="D1090" i="4"/>
  <c r="B1090" i="4" s="1"/>
  <c r="C1090" i="4"/>
  <c r="A1090" i="4" s="1"/>
  <c r="J1089" i="4"/>
  <c r="I1089" i="4"/>
  <c r="H1089" i="4"/>
  <c r="G1089" i="4"/>
  <c r="A1089" i="4" s="1"/>
  <c r="F1089" i="4"/>
  <c r="B1089" i="4" s="1"/>
  <c r="E1089" i="4"/>
  <c r="D1089" i="4"/>
  <c r="C1089" i="4"/>
  <c r="J1088" i="4"/>
  <c r="I1088" i="4"/>
  <c r="H1088" i="4"/>
  <c r="G1088" i="4"/>
  <c r="F1088" i="4"/>
  <c r="E1088" i="4"/>
  <c r="D1088" i="4"/>
  <c r="C1088" i="4"/>
  <c r="A1088" i="4" s="1"/>
  <c r="B1088" i="4"/>
  <c r="J1087" i="4"/>
  <c r="I1087" i="4"/>
  <c r="H1087" i="4"/>
  <c r="G1087" i="4"/>
  <c r="F1087" i="4"/>
  <c r="E1087" i="4"/>
  <c r="D1087" i="4"/>
  <c r="C1087" i="4"/>
  <c r="A1087" i="4"/>
  <c r="J1086" i="4"/>
  <c r="I1086" i="4"/>
  <c r="H1086" i="4"/>
  <c r="G1086" i="4"/>
  <c r="F1086" i="4"/>
  <c r="E1086" i="4"/>
  <c r="D1086" i="4"/>
  <c r="B1086" i="4" s="1"/>
  <c r="C1086" i="4"/>
  <c r="A1086" i="4"/>
  <c r="J1085" i="4"/>
  <c r="I1085" i="4"/>
  <c r="H1085" i="4"/>
  <c r="G1085" i="4"/>
  <c r="F1085" i="4"/>
  <c r="E1085" i="4"/>
  <c r="D1085" i="4"/>
  <c r="C1085" i="4"/>
  <c r="A1085" i="4"/>
  <c r="J1084" i="4"/>
  <c r="I1084" i="4"/>
  <c r="H1084" i="4"/>
  <c r="G1084" i="4"/>
  <c r="F1084" i="4"/>
  <c r="E1084" i="4"/>
  <c r="D1084" i="4"/>
  <c r="B1084" i="4" s="1"/>
  <c r="C1084" i="4"/>
  <c r="A1084" i="4" s="1"/>
  <c r="J1083" i="4"/>
  <c r="I1083" i="4"/>
  <c r="H1083" i="4"/>
  <c r="G1083" i="4"/>
  <c r="A1083" i="4" s="1"/>
  <c r="F1083" i="4"/>
  <c r="E1083" i="4"/>
  <c r="D1083" i="4"/>
  <c r="C1083" i="4"/>
  <c r="J1082" i="4"/>
  <c r="I1082" i="4"/>
  <c r="H1082" i="4"/>
  <c r="G1082" i="4"/>
  <c r="F1082" i="4"/>
  <c r="E1082" i="4"/>
  <c r="D1082" i="4"/>
  <c r="C1082" i="4"/>
  <c r="B1082" i="4"/>
  <c r="J1081" i="4"/>
  <c r="I1081" i="4"/>
  <c r="H1081" i="4"/>
  <c r="G1081" i="4"/>
  <c r="A1081" i="4" s="1"/>
  <c r="F1081" i="4"/>
  <c r="E1081" i="4"/>
  <c r="D1081" i="4"/>
  <c r="C1081" i="4"/>
  <c r="J1080" i="4"/>
  <c r="I1080" i="4"/>
  <c r="A1080" i="4" s="1"/>
  <c r="H1080" i="4"/>
  <c r="G1080" i="4"/>
  <c r="F1080" i="4"/>
  <c r="E1080" i="4"/>
  <c r="D1080" i="4"/>
  <c r="B1080" i="4" s="1"/>
  <c r="C1080" i="4"/>
  <c r="J1079" i="4"/>
  <c r="I1079" i="4"/>
  <c r="H1079" i="4"/>
  <c r="G1079" i="4"/>
  <c r="A1079" i="4" s="1"/>
  <c r="F1079" i="4"/>
  <c r="E1079" i="4"/>
  <c r="D1079" i="4"/>
  <c r="C1079" i="4"/>
  <c r="J1078" i="4"/>
  <c r="I1078" i="4"/>
  <c r="H1078" i="4"/>
  <c r="G1078" i="4"/>
  <c r="F1078" i="4"/>
  <c r="E1078" i="4"/>
  <c r="D1078" i="4"/>
  <c r="C1078" i="4"/>
  <c r="A1078" i="4" s="1"/>
  <c r="B1078" i="4"/>
  <c r="J1077" i="4"/>
  <c r="I1077" i="4"/>
  <c r="H1077" i="4"/>
  <c r="G1077" i="4"/>
  <c r="A1077" i="4" s="1"/>
  <c r="F1077" i="4"/>
  <c r="E1077" i="4"/>
  <c r="D1077" i="4"/>
  <c r="C1077" i="4"/>
  <c r="J1076" i="4"/>
  <c r="I1076" i="4"/>
  <c r="H1076" i="4"/>
  <c r="G1076" i="4"/>
  <c r="F1076" i="4"/>
  <c r="E1076" i="4"/>
  <c r="D1076" i="4"/>
  <c r="C1076" i="4"/>
  <c r="B1076" i="4"/>
  <c r="A1076" i="4"/>
  <c r="J1075" i="4"/>
  <c r="I1075" i="4"/>
  <c r="H1075" i="4"/>
  <c r="G1075" i="4"/>
  <c r="A1075" i="4" s="1"/>
  <c r="F1075" i="4"/>
  <c r="B1075" i="4" s="1"/>
  <c r="E1075" i="4"/>
  <c r="D1075" i="4"/>
  <c r="C1075" i="4"/>
  <c r="J1074" i="4"/>
  <c r="I1074" i="4"/>
  <c r="H1074" i="4"/>
  <c r="G1074" i="4"/>
  <c r="F1074" i="4"/>
  <c r="E1074" i="4"/>
  <c r="A1074" i="4" s="1"/>
  <c r="D1074" i="4"/>
  <c r="B1074" i="4" s="1"/>
  <c r="C1074" i="4"/>
  <c r="J1073" i="4"/>
  <c r="I1073" i="4"/>
  <c r="H1073" i="4"/>
  <c r="G1073" i="4"/>
  <c r="F1073" i="4"/>
  <c r="E1073" i="4"/>
  <c r="D1073" i="4"/>
  <c r="C1073" i="4"/>
  <c r="A1073" i="4" s="1"/>
  <c r="J1072" i="4"/>
  <c r="I1072" i="4"/>
  <c r="H1072" i="4"/>
  <c r="G1072" i="4"/>
  <c r="F1072" i="4"/>
  <c r="E1072" i="4"/>
  <c r="D1072" i="4"/>
  <c r="B1072" i="4" s="1"/>
  <c r="C1072" i="4"/>
  <c r="J1071" i="4"/>
  <c r="I1071" i="4"/>
  <c r="H1071" i="4"/>
  <c r="G1071" i="4"/>
  <c r="A1071" i="4" s="1"/>
  <c r="F1071" i="4"/>
  <c r="E1071" i="4"/>
  <c r="D1071" i="4"/>
  <c r="C1071" i="4"/>
  <c r="J1070" i="4"/>
  <c r="I1070" i="4"/>
  <c r="H1070" i="4"/>
  <c r="G1070" i="4"/>
  <c r="F1070" i="4"/>
  <c r="E1070" i="4"/>
  <c r="D1070" i="4"/>
  <c r="B1070" i="4" s="1"/>
  <c r="C1070" i="4"/>
  <c r="A1070" i="4" s="1"/>
  <c r="J1069" i="4"/>
  <c r="I1069" i="4"/>
  <c r="H1069" i="4"/>
  <c r="G1069" i="4"/>
  <c r="F1069" i="4"/>
  <c r="E1069" i="4"/>
  <c r="D1069" i="4"/>
  <c r="C1069" i="4"/>
  <c r="A1069" i="4" s="1"/>
  <c r="J1068" i="4"/>
  <c r="I1068" i="4"/>
  <c r="H1068" i="4"/>
  <c r="G1068" i="4"/>
  <c r="F1068" i="4"/>
  <c r="E1068" i="4"/>
  <c r="D1068" i="4"/>
  <c r="C1068" i="4"/>
  <c r="A1068" i="4" s="1"/>
  <c r="B1068" i="4"/>
  <c r="J1067" i="4"/>
  <c r="I1067" i="4"/>
  <c r="H1067" i="4"/>
  <c r="G1067" i="4"/>
  <c r="A1067" i="4" s="1"/>
  <c r="F1067" i="4"/>
  <c r="E1067" i="4"/>
  <c r="D1067" i="4"/>
  <c r="C1067" i="4"/>
  <c r="J1066" i="4"/>
  <c r="I1066" i="4"/>
  <c r="H1066" i="4"/>
  <c r="G1066" i="4"/>
  <c r="F1066" i="4"/>
  <c r="E1066" i="4"/>
  <c r="D1066" i="4"/>
  <c r="C1066" i="4"/>
  <c r="B1066" i="4"/>
  <c r="A1066" i="4"/>
  <c r="J1065" i="4"/>
  <c r="I1065" i="4"/>
  <c r="H1065" i="4"/>
  <c r="G1065" i="4"/>
  <c r="A1065" i="4" s="1"/>
  <c r="F1065" i="4"/>
  <c r="B1065" i="4" s="1"/>
  <c r="E1065" i="4"/>
  <c r="D1065" i="4"/>
  <c r="C1065" i="4"/>
  <c r="J1064" i="4"/>
  <c r="I1064" i="4"/>
  <c r="H1064" i="4"/>
  <c r="G1064" i="4"/>
  <c r="F1064" i="4"/>
  <c r="E1064" i="4"/>
  <c r="D1064" i="4"/>
  <c r="B1064" i="4" s="1"/>
  <c r="C1064" i="4"/>
  <c r="A1064" i="4"/>
  <c r="J1063" i="4"/>
  <c r="I1063" i="4"/>
  <c r="H1063" i="4"/>
  <c r="G1063" i="4"/>
  <c r="F1063" i="4"/>
  <c r="E1063" i="4"/>
  <c r="D1063" i="4"/>
  <c r="C1063" i="4"/>
  <c r="A1063" i="4" s="1"/>
  <c r="J1062" i="4"/>
  <c r="I1062" i="4"/>
  <c r="H1062" i="4"/>
  <c r="G1062" i="4"/>
  <c r="F1062" i="4"/>
  <c r="E1062" i="4"/>
  <c r="D1062" i="4"/>
  <c r="C1062" i="4"/>
  <c r="A1062" i="4" s="1"/>
  <c r="B1062" i="4"/>
  <c r="J1061" i="4"/>
  <c r="I1061" i="4"/>
  <c r="H1061" i="4"/>
  <c r="G1061" i="4"/>
  <c r="F1061" i="4"/>
  <c r="E1061" i="4"/>
  <c r="D1061" i="4"/>
  <c r="C1061" i="4"/>
  <c r="J1060" i="4"/>
  <c r="I1060" i="4"/>
  <c r="A1060" i="4" s="1"/>
  <c r="H1060" i="4"/>
  <c r="G1060" i="4"/>
  <c r="F1060" i="4"/>
  <c r="E1060" i="4"/>
  <c r="D1060" i="4"/>
  <c r="B1060" i="4" s="1"/>
  <c r="C1060" i="4"/>
  <c r="J1059" i="4"/>
  <c r="I1059" i="4"/>
  <c r="H1059" i="4"/>
  <c r="G1059" i="4"/>
  <c r="F1059" i="4"/>
  <c r="E1059" i="4"/>
  <c r="D1059" i="4"/>
  <c r="C1059" i="4"/>
  <c r="A1059" i="4" s="1"/>
  <c r="J1058" i="4"/>
  <c r="I1058" i="4"/>
  <c r="H1058" i="4"/>
  <c r="G1058" i="4"/>
  <c r="F1058" i="4"/>
  <c r="E1058" i="4"/>
  <c r="D1058" i="4"/>
  <c r="C1058" i="4"/>
  <c r="A1058" i="4" s="1"/>
  <c r="B1058" i="4"/>
  <c r="J1057" i="4"/>
  <c r="I1057" i="4"/>
  <c r="H1057" i="4"/>
  <c r="G1057" i="4"/>
  <c r="A1057" i="4" s="1"/>
  <c r="F1057" i="4"/>
  <c r="E1057" i="4"/>
  <c r="D1057" i="4"/>
  <c r="C1057" i="4"/>
  <c r="J1056" i="4"/>
  <c r="I1056" i="4"/>
  <c r="H1056" i="4"/>
  <c r="G1056" i="4"/>
  <c r="F1056" i="4"/>
  <c r="E1056" i="4"/>
  <c r="A1056" i="4" s="1"/>
  <c r="D1056" i="4"/>
  <c r="B1056" i="4" s="1"/>
  <c r="C1056" i="4"/>
  <c r="J1055" i="4"/>
  <c r="I1055" i="4"/>
  <c r="H1055" i="4"/>
  <c r="G1055" i="4"/>
  <c r="A1055" i="4" s="1"/>
  <c r="F1055" i="4"/>
  <c r="B1055" i="4" s="1"/>
  <c r="E1055" i="4"/>
  <c r="D1055" i="4"/>
  <c r="C1055" i="4"/>
  <c r="J1054" i="4"/>
  <c r="I1054" i="4"/>
  <c r="H1054" i="4"/>
  <c r="G1054" i="4"/>
  <c r="F1054" i="4"/>
  <c r="E1054" i="4"/>
  <c r="D1054" i="4"/>
  <c r="B1054" i="4" s="1"/>
  <c r="C1054" i="4"/>
  <c r="A1054" i="4" s="1"/>
  <c r="J1053" i="4"/>
  <c r="I1053" i="4"/>
  <c r="H1053" i="4"/>
  <c r="G1053" i="4"/>
  <c r="F1053" i="4"/>
  <c r="B1053" i="4" s="1"/>
  <c r="E1053" i="4"/>
  <c r="D1053" i="4"/>
  <c r="C1053" i="4"/>
  <c r="A1053" i="4" s="1"/>
  <c r="J1052" i="4"/>
  <c r="I1052" i="4"/>
  <c r="H1052" i="4"/>
  <c r="G1052" i="4"/>
  <c r="F1052" i="4"/>
  <c r="E1052" i="4"/>
  <c r="D1052" i="4"/>
  <c r="B1052" i="4" s="1"/>
  <c r="C1052" i="4"/>
  <c r="A1052" i="4" s="1"/>
  <c r="J1051" i="4"/>
  <c r="I1051" i="4"/>
  <c r="H1051" i="4"/>
  <c r="G1051" i="4"/>
  <c r="F1051" i="4"/>
  <c r="E1051" i="4"/>
  <c r="D1051" i="4"/>
  <c r="C1051" i="4"/>
  <c r="A1051" i="4" s="1"/>
  <c r="J1050" i="4"/>
  <c r="I1050" i="4"/>
  <c r="H1050" i="4"/>
  <c r="G1050" i="4"/>
  <c r="F1050" i="4"/>
  <c r="E1050" i="4"/>
  <c r="D1050" i="4"/>
  <c r="B1050" i="4" s="1"/>
  <c r="C1050" i="4"/>
  <c r="A1050" i="4" s="1"/>
  <c r="J1049" i="4"/>
  <c r="I1049" i="4"/>
  <c r="H1049" i="4"/>
  <c r="G1049" i="4"/>
  <c r="F1049" i="4"/>
  <c r="B1049" i="4" s="1"/>
  <c r="E1049" i="4"/>
  <c r="D1049" i="4"/>
  <c r="C1049" i="4"/>
  <c r="A1049" i="4" s="1"/>
  <c r="J1048" i="4"/>
  <c r="I1048" i="4"/>
  <c r="H1048" i="4"/>
  <c r="G1048" i="4"/>
  <c r="F1048" i="4"/>
  <c r="E1048" i="4"/>
  <c r="D1048" i="4"/>
  <c r="C1048" i="4"/>
  <c r="A1048" i="4" s="1"/>
  <c r="B1048" i="4"/>
  <c r="J1047" i="4"/>
  <c r="I1047" i="4"/>
  <c r="H1047" i="4"/>
  <c r="G1047" i="4"/>
  <c r="F1047" i="4"/>
  <c r="E1047" i="4"/>
  <c r="D1047" i="4"/>
  <c r="C1047" i="4"/>
  <c r="A1047" i="4" s="1"/>
  <c r="J1046" i="4"/>
  <c r="I1046" i="4"/>
  <c r="H1046" i="4"/>
  <c r="G1046" i="4"/>
  <c r="F1046" i="4"/>
  <c r="E1046" i="4"/>
  <c r="A1046" i="4" s="1"/>
  <c r="D1046" i="4"/>
  <c r="B1046" i="4" s="1"/>
  <c r="C1046" i="4"/>
  <c r="J1045" i="4"/>
  <c r="I1045" i="4"/>
  <c r="H1045" i="4"/>
  <c r="G1045" i="4"/>
  <c r="F1045" i="4"/>
  <c r="E1045" i="4"/>
  <c r="D1045" i="4"/>
  <c r="C1045" i="4"/>
  <c r="A1045" i="4"/>
  <c r="J1044" i="4"/>
  <c r="I1044" i="4"/>
  <c r="H1044" i="4"/>
  <c r="G1044" i="4"/>
  <c r="F1044" i="4"/>
  <c r="E1044" i="4"/>
  <c r="D1044" i="4"/>
  <c r="B1044" i="4" s="1"/>
  <c r="C1044" i="4"/>
  <c r="A1044" i="4" s="1"/>
  <c r="J1043" i="4"/>
  <c r="I1043" i="4"/>
  <c r="H1043" i="4"/>
  <c r="G1043" i="4"/>
  <c r="F1043" i="4"/>
  <c r="E1043" i="4"/>
  <c r="D1043" i="4"/>
  <c r="C1043" i="4"/>
  <c r="A1043" i="4" s="1"/>
  <c r="J1042" i="4"/>
  <c r="I1042" i="4"/>
  <c r="H1042" i="4"/>
  <c r="G1042" i="4"/>
  <c r="F1042" i="4"/>
  <c r="E1042" i="4"/>
  <c r="D1042" i="4"/>
  <c r="B1042" i="4" s="1"/>
  <c r="C1042" i="4"/>
  <c r="A1042" i="4" s="1"/>
  <c r="J1041" i="4"/>
  <c r="I1041" i="4"/>
  <c r="H1041" i="4"/>
  <c r="G1041" i="4"/>
  <c r="A1041" i="4" s="1"/>
  <c r="F1041" i="4"/>
  <c r="E1041" i="4"/>
  <c r="D1041" i="4"/>
  <c r="C1041" i="4"/>
  <c r="J1040" i="4"/>
  <c r="I1040" i="4"/>
  <c r="H1040" i="4"/>
  <c r="G1040" i="4"/>
  <c r="F1040" i="4"/>
  <c r="E1040" i="4"/>
  <c r="D1040" i="4"/>
  <c r="B1040" i="4" s="1"/>
  <c r="C1040" i="4"/>
  <c r="J1039" i="4"/>
  <c r="I1039" i="4"/>
  <c r="H1039" i="4"/>
  <c r="G1039" i="4"/>
  <c r="F1039" i="4"/>
  <c r="E1039" i="4"/>
  <c r="D1039" i="4"/>
  <c r="C1039" i="4"/>
  <c r="A1039" i="4" s="1"/>
  <c r="J1038" i="4"/>
  <c r="I1038" i="4"/>
  <c r="H1038" i="4"/>
  <c r="G1038" i="4"/>
  <c r="F1038" i="4"/>
  <c r="E1038" i="4"/>
  <c r="D1038" i="4"/>
  <c r="C1038" i="4"/>
  <c r="B1038" i="4"/>
  <c r="J1037" i="4"/>
  <c r="I1037" i="4"/>
  <c r="H1037" i="4"/>
  <c r="G1037" i="4"/>
  <c r="F1037" i="4"/>
  <c r="E1037" i="4"/>
  <c r="D1037" i="4"/>
  <c r="C1037" i="4"/>
  <c r="A1037" i="4" s="1"/>
  <c r="J1036" i="4"/>
  <c r="I1036" i="4"/>
  <c r="H1036" i="4"/>
  <c r="G1036" i="4"/>
  <c r="A1036" i="4" s="1"/>
  <c r="F1036" i="4"/>
  <c r="E1036" i="4"/>
  <c r="D1036" i="4"/>
  <c r="C1036" i="4"/>
  <c r="B1036" i="4"/>
  <c r="J1035" i="4"/>
  <c r="I1035" i="4"/>
  <c r="H1035" i="4"/>
  <c r="G1035" i="4"/>
  <c r="F1035" i="4"/>
  <c r="B1035" i="4" s="1"/>
  <c r="E1035" i="4"/>
  <c r="A1035" i="4" s="1"/>
  <c r="D1035" i="4"/>
  <c r="C1035" i="4"/>
  <c r="J1034" i="4"/>
  <c r="I1034" i="4"/>
  <c r="H1034" i="4"/>
  <c r="G1034" i="4"/>
  <c r="F1034" i="4"/>
  <c r="E1034" i="4"/>
  <c r="A1034" i="4" s="1"/>
  <c r="D1034" i="4"/>
  <c r="B1034" i="4" s="1"/>
  <c r="C1034" i="4"/>
  <c r="J1033" i="4"/>
  <c r="I1033" i="4"/>
  <c r="H1033" i="4"/>
  <c r="G1033" i="4"/>
  <c r="F1033" i="4"/>
  <c r="E1033" i="4"/>
  <c r="D1033" i="4"/>
  <c r="C1033" i="4"/>
  <c r="A1033" i="4" s="1"/>
  <c r="J1032" i="4"/>
  <c r="I1032" i="4"/>
  <c r="H1032" i="4"/>
  <c r="G1032" i="4"/>
  <c r="F1032" i="4"/>
  <c r="E1032" i="4"/>
  <c r="D1032" i="4"/>
  <c r="B1032" i="4" s="1"/>
  <c r="C1032" i="4"/>
  <c r="J1031" i="4"/>
  <c r="I1031" i="4"/>
  <c r="H1031" i="4"/>
  <c r="G1031" i="4"/>
  <c r="F1031" i="4"/>
  <c r="E1031" i="4"/>
  <c r="D1031" i="4"/>
  <c r="C1031" i="4"/>
  <c r="A1031" i="4" s="1"/>
  <c r="J1030" i="4"/>
  <c r="I1030" i="4"/>
  <c r="H1030" i="4"/>
  <c r="G1030" i="4"/>
  <c r="F1030" i="4"/>
  <c r="E1030" i="4"/>
  <c r="D1030" i="4"/>
  <c r="B1030" i="4" s="1"/>
  <c r="C1030" i="4"/>
  <c r="A1030" i="4" s="1"/>
  <c r="J1029" i="4"/>
  <c r="I1029" i="4"/>
  <c r="H1029" i="4"/>
  <c r="G1029" i="4"/>
  <c r="F1029" i="4"/>
  <c r="E1029" i="4"/>
  <c r="D1029" i="4"/>
  <c r="C1029" i="4"/>
  <c r="A1029" i="4" s="1"/>
  <c r="J1028" i="4"/>
  <c r="I1028" i="4"/>
  <c r="H1028" i="4"/>
  <c r="G1028" i="4"/>
  <c r="F1028" i="4"/>
  <c r="E1028" i="4"/>
  <c r="D1028" i="4"/>
  <c r="C1028" i="4"/>
  <c r="A1028" i="4" s="1"/>
  <c r="B1028" i="4"/>
  <c r="J1027" i="4"/>
  <c r="I1027" i="4"/>
  <c r="H1027" i="4"/>
  <c r="G1027" i="4"/>
  <c r="F1027" i="4"/>
  <c r="E1027" i="4"/>
  <c r="A1027" i="4" s="1"/>
  <c r="D1027" i="4"/>
  <c r="C1027" i="4"/>
  <c r="J1026" i="4"/>
  <c r="I1026" i="4"/>
  <c r="H1026" i="4"/>
  <c r="G1026" i="4"/>
  <c r="F1026" i="4"/>
  <c r="E1026" i="4"/>
  <c r="D1026" i="4"/>
  <c r="C1026" i="4"/>
  <c r="B1026" i="4"/>
  <c r="A1026" i="4"/>
  <c r="J1025" i="4"/>
  <c r="I1025" i="4"/>
  <c r="H1025" i="4"/>
  <c r="G1025" i="4"/>
  <c r="F1025" i="4"/>
  <c r="B1025" i="4" s="1"/>
  <c r="E1025" i="4"/>
  <c r="A1025" i="4" s="1"/>
  <c r="D1025" i="4"/>
  <c r="C1025" i="4"/>
  <c r="J1024" i="4"/>
  <c r="I1024" i="4"/>
  <c r="H1024" i="4"/>
  <c r="G1024" i="4"/>
  <c r="F1024" i="4"/>
  <c r="E1024" i="4"/>
  <c r="D1024" i="4"/>
  <c r="B1024" i="4" s="1"/>
  <c r="C1024" i="4"/>
  <c r="A1024" i="4"/>
  <c r="J1023" i="4"/>
  <c r="I1023" i="4"/>
  <c r="H1023" i="4"/>
  <c r="G1023" i="4"/>
  <c r="F1023" i="4"/>
  <c r="E1023" i="4"/>
  <c r="D1023" i="4"/>
  <c r="C1023" i="4"/>
  <c r="A1023" i="4" s="1"/>
  <c r="J1022" i="4"/>
  <c r="I1022" i="4"/>
  <c r="H1022" i="4"/>
  <c r="G1022" i="4"/>
  <c r="F1022" i="4"/>
  <c r="E1022" i="4"/>
  <c r="D1022" i="4"/>
  <c r="C1022" i="4"/>
  <c r="A1022" i="4" s="1"/>
  <c r="B1022" i="4"/>
  <c r="J1021" i="4"/>
  <c r="I1021" i="4"/>
  <c r="H1021" i="4"/>
  <c r="G1021" i="4"/>
  <c r="F1021" i="4"/>
  <c r="E1021" i="4"/>
  <c r="D1021" i="4"/>
  <c r="C1021" i="4"/>
  <c r="J1020" i="4"/>
  <c r="I1020" i="4"/>
  <c r="A1020" i="4" s="1"/>
  <c r="H1020" i="4"/>
  <c r="G1020" i="4"/>
  <c r="F1020" i="4"/>
  <c r="E1020" i="4"/>
  <c r="D1020" i="4"/>
  <c r="B1020" i="4" s="1"/>
  <c r="C1020" i="4"/>
  <c r="J1019" i="4"/>
  <c r="I1019" i="4"/>
  <c r="H1019" i="4"/>
  <c r="G1019" i="4"/>
  <c r="F1019" i="4"/>
  <c r="E1019" i="4"/>
  <c r="D1019" i="4"/>
  <c r="C1019" i="4"/>
  <c r="A1019" i="4" s="1"/>
  <c r="J1018" i="4"/>
  <c r="I1018" i="4"/>
  <c r="H1018" i="4"/>
  <c r="B1018" i="4" s="1"/>
  <c r="G1018" i="4"/>
  <c r="F1018" i="4"/>
  <c r="E1018" i="4"/>
  <c r="D1018" i="4"/>
  <c r="C1018" i="4"/>
  <c r="A1018" i="4" s="1"/>
  <c r="J1017" i="4"/>
  <c r="I1017" i="4"/>
  <c r="H1017" i="4"/>
  <c r="G1017" i="4"/>
  <c r="A1017" i="4" s="1"/>
  <c r="F1017" i="4"/>
  <c r="E1017" i="4"/>
  <c r="D1017" i="4"/>
  <c r="C1017" i="4"/>
  <c r="J1016" i="4"/>
  <c r="I1016" i="4"/>
  <c r="H1016" i="4"/>
  <c r="G1016" i="4"/>
  <c r="F1016" i="4"/>
  <c r="E1016" i="4"/>
  <c r="A1016" i="4" s="1"/>
  <c r="D1016" i="4"/>
  <c r="B1016" i="4" s="1"/>
  <c r="C1016" i="4"/>
  <c r="J1015" i="4"/>
  <c r="I1015" i="4"/>
  <c r="H1015" i="4"/>
  <c r="G1015" i="4"/>
  <c r="A1015" i="4" s="1"/>
  <c r="F1015" i="4"/>
  <c r="B1015" i="4" s="1"/>
  <c r="E1015" i="4"/>
  <c r="D1015" i="4"/>
  <c r="C1015" i="4"/>
  <c r="J1014" i="4"/>
  <c r="I1014" i="4"/>
  <c r="H1014" i="4"/>
  <c r="G1014" i="4"/>
  <c r="F1014" i="4"/>
  <c r="E1014" i="4"/>
  <c r="D1014" i="4"/>
  <c r="B1014" i="4" s="1"/>
  <c r="C1014" i="4"/>
  <c r="A1014" i="4" s="1"/>
  <c r="J1013" i="4"/>
  <c r="I1013" i="4"/>
  <c r="H1013" i="4"/>
  <c r="G1013" i="4"/>
  <c r="F1013" i="4"/>
  <c r="B1013" i="4" s="1"/>
  <c r="E1013" i="4"/>
  <c r="D1013" i="4"/>
  <c r="C1013" i="4"/>
  <c r="A1013" i="4" s="1"/>
  <c r="J1012" i="4"/>
  <c r="I1012" i="4"/>
  <c r="H1012" i="4"/>
  <c r="G1012" i="4"/>
  <c r="F1012" i="4"/>
  <c r="E1012" i="4"/>
  <c r="D1012" i="4"/>
  <c r="B1012" i="4" s="1"/>
  <c r="C1012" i="4"/>
  <c r="A1012" i="4" s="1"/>
  <c r="J1011" i="4"/>
  <c r="I1011" i="4"/>
  <c r="H1011" i="4"/>
  <c r="G1011" i="4"/>
  <c r="F1011" i="4"/>
  <c r="E1011" i="4"/>
  <c r="D1011" i="4"/>
  <c r="C1011" i="4"/>
  <c r="J1010" i="4"/>
  <c r="I1010" i="4"/>
  <c r="H1010" i="4"/>
  <c r="G1010" i="4"/>
  <c r="F1010" i="4"/>
  <c r="E1010" i="4"/>
  <c r="D1010" i="4"/>
  <c r="B1010" i="4" s="1"/>
  <c r="C1010" i="4"/>
  <c r="A1010" i="4" s="1"/>
  <c r="J1009" i="4"/>
  <c r="I1009" i="4"/>
  <c r="H1009" i="4"/>
  <c r="G1009" i="4"/>
  <c r="F1009" i="4"/>
  <c r="B1009" i="4" s="1"/>
  <c r="E1009" i="4"/>
  <c r="D1009" i="4"/>
  <c r="C1009" i="4"/>
  <c r="A1009" i="4" s="1"/>
  <c r="J1008" i="4"/>
  <c r="I1008" i="4"/>
  <c r="H1008" i="4"/>
  <c r="B1008" i="4" s="1"/>
  <c r="G1008" i="4"/>
  <c r="F1008" i="4"/>
  <c r="E1008" i="4"/>
  <c r="D1008" i="4"/>
  <c r="C1008" i="4"/>
  <c r="A1008" i="4" s="1"/>
  <c r="J1007" i="4"/>
  <c r="I1007" i="4"/>
  <c r="H1007" i="4"/>
  <c r="G1007" i="4"/>
  <c r="F1007" i="4"/>
  <c r="E1007" i="4"/>
  <c r="D1007" i="4"/>
  <c r="C1007" i="4"/>
  <c r="A1007" i="4" s="1"/>
  <c r="J1006" i="4"/>
  <c r="I1006" i="4"/>
  <c r="H1006" i="4"/>
  <c r="G1006" i="4"/>
  <c r="A1006" i="4" s="1"/>
  <c r="F1006" i="4"/>
  <c r="E1006" i="4"/>
  <c r="D1006" i="4"/>
  <c r="B1006" i="4" s="1"/>
  <c r="C1006" i="4"/>
  <c r="J1005" i="4"/>
  <c r="I1005" i="4"/>
  <c r="H1005" i="4"/>
  <c r="G1005" i="4"/>
  <c r="F1005" i="4"/>
  <c r="E1005" i="4"/>
  <c r="D1005" i="4"/>
  <c r="C1005" i="4"/>
  <c r="A1005" i="4"/>
  <c r="J1004" i="4"/>
  <c r="I1004" i="4"/>
  <c r="H1004" i="4"/>
  <c r="G1004" i="4"/>
  <c r="F1004" i="4"/>
  <c r="B1004" i="4" s="1"/>
  <c r="E1004" i="4"/>
  <c r="D1004" i="4"/>
  <c r="C1004" i="4"/>
  <c r="A1004" i="4" s="1"/>
  <c r="J1003" i="4"/>
  <c r="I1003" i="4"/>
  <c r="H1003" i="4"/>
  <c r="G1003" i="4"/>
  <c r="F1003" i="4"/>
  <c r="E1003" i="4"/>
  <c r="D1003" i="4"/>
  <c r="C1003" i="4"/>
  <c r="A1003" i="4" s="1"/>
  <c r="J1002" i="4"/>
  <c r="I1002" i="4"/>
  <c r="H1002" i="4"/>
  <c r="G1002" i="4"/>
  <c r="F1002" i="4"/>
  <c r="E1002" i="4"/>
  <c r="A1002" i="4" s="1"/>
  <c r="D1002" i="4"/>
  <c r="B1002" i="4" s="1"/>
  <c r="C1002" i="4"/>
  <c r="J1001" i="4"/>
  <c r="I1001" i="4"/>
  <c r="A1001" i="4" s="1"/>
  <c r="H1001" i="4"/>
  <c r="G1001" i="4"/>
  <c r="F1001" i="4"/>
  <c r="E1001" i="4"/>
  <c r="D1001" i="4"/>
  <c r="C1001" i="4"/>
  <c r="J1000" i="4"/>
  <c r="I1000" i="4"/>
  <c r="H1000" i="4"/>
  <c r="G1000" i="4"/>
  <c r="F1000" i="4"/>
  <c r="E1000" i="4"/>
  <c r="D1000" i="4"/>
  <c r="C1000" i="4"/>
  <c r="A1000" i="4" s="1"/>
  <c r="J999" i="4"/>
  <c r="I999" i="4"/>
  <c r="H999" i="4"/>
  <c r="G999" i="4"/>
  <c r="F999" i="4"/>
  <c r="E999" i="4"/>
  <c r="D999" i="4"/>
  <c r="C999" i="4"/>
  <c r="A999" i="4" s="1"/>
  <c r="J998" i="4"/>
  <c r="I998" i="4"/>
  <c r="H998" i="4"/>
  <c r="B998" i="4" s="1"/>
  <c r="G998" i="4"/>
  <c r="F998" i="4"/>
  <c r="E998" i="4"/>
  <c r="D998" i="4"/>
  <c r="C998" i="4"/>
  <c r="A998" i="4" s="1"/>
  <c r="J997" i="4"/>
  <c r="I997" i="4"/>
  <c r="H997" i="4"/>
  <c r="G997" i="4"/>
  <c r="F997" i="4"/>
  <c r="E997" i="4"/>
  <c r="D997" i="4"/>
  <c r="C997" i="4"/>
  <c r="A997" i="4" s="1"/>
  <c r="J996" i="4"/>
  <c r="I996" i="4"/>
  <c r="H996" i="4"/>
  <c r="G996" i="4"/>
  <c r="A996" i="4" s="1"/>
  <c r="F996" i="4"/>
  <c r="B996" i="4" s="1"/>
  <c r="E996" i="4"/>
  <c r="D996" i="4"/>
  <c r="C996" i="4"/>
  <c r="J995" i="4"/>
  <c r="I995" i="4"/>
  <c r="H995" i="4"/>
  <c r="G995" i="4"/>
  <c r="F995" i="4"/>
  <c r="B995" i="4" s="1"/>
  <c r="E995" i="4"/>
  <c r="A995" i="4" s="1"/>
  <c r="D995" i="4"/>
  <c r="C995" i="4"/>
  <c r="J994" i="4"/>
  <c r="I994" i="4"/>
  <c r="H994" i="4"/>
  <c r="G994" i="4"/>
  <c r="F994" i="4"/>
  <c r="E994" i="4"/>
  <c r="A994" i="4" s="1"/>
  <c r="D994" i="4"/>
  <c r="C994" i="4"/>
  <c r="J993" i="4"/>
  <c r="I993" i="4"/>
  <c r="H993" i="4"/>
  <c r="G993" i="4"/>
  <c r="F993" i="4"/>
  <c r="E993" i="4"/>
  <c r="D993" i="4"/>
  <c r="C993" i="4"/>
  <c r="A993" i="4" s="1"/>
  <c r="J992" i="4"/>
  <c r="I992" i="4"/>
  <c r="H992" i="4"/>
  <c r="G992" i="4"/>
  <c r="F992" i="4"/>
  <c r="E992" i="4"/>
  <c r="D992" i="4"/>
  <c r="B992" i="4" s="1"/>
  <c r="C992" i="4"/>
  <c r="A992" i="4" s="1"/>
  <c r="J991" i="4"/>
  <c r="I991" i="4"/>
  <c r="H991" i="4"/>
  <c r="G991" i="4"/>
  <c r="F991" i="4"/>
  <c r="E991" i="4"/>
  <c r="D991" i="4"/>
  <c r="C991" i="4"/>
  <c r="A991" i="4" s="1"/>
  <c r="J990" i="4"/>
  <c r="I990" i="4"/>
  <c r="H990" i="4"/>
  <c r="G990" i="4"/>
  <c r="F990" i="4"/>
  <c r="E990" i="4"/>
  <c r="D990" i="4"/>
  <c r="B990" i="4" s="1"/>
  <c r="C990" i="4"/>
  <c r="A990" i="4" s="1"/>
  <c r="J989" i="4"/>
  <c r="I989" i="4"/>
  <c r="H989" i="4"/>
  <c r="G989" i="4"/>
  <c r="F989" i="4"/>
  <c r="E989" i="4"/>
  <c r="D989" i="4"/>
  <c r="C989" i="4"/>
  <c r="A989" i="4" s="1"/>
  <c r="J988" i="4"/>
  <c r="I988" i="4"/>
  <c r="H988" i="4"/>
  <c r="G988" i="4"/>
  <c r="F988" i="4"/>
  <c r="E988" i="4"/>
  <c r="D988" i="4"/>
  <c r="C988" i="4"/>
  <c r="A988" i="4" s="1"/>
  <c r="B988" i="4"/>
  <c r="J987" i="4"/>
  <c r="I987" i="4"/>
  <c r="H987" i="4"/>
  <c r="G987" i="4"/>
  <c r="A987" i="4" s="1"/>
  <c r="F987" i="4"/>
  <c r="E987" i="4"/>
  <c r="D987" i="4"/>
  <c r="C987" i="4"/>
  <c r="J986" i="4"/>
  <c r="I986" i="4"/>
  <c r="H986" i="4"/>
  <c r="G986" i="4"/>
  <c r="F986" i="4"/>
  <c r="E986" i="4"/>
  <c r="D986" i="4"/>
  <c r="C986" i="4"/>
  <c r="B986" i="4"/>
  <c r="A986" i="4"/>
  <c r="J985" i="4"/>
  <c r="I985" i="4"/>
  <c r="H985" i="4"/>
  <c r="G985" i="4"/>
  <c r="A985" i="4" s="1"/>
  <c r="F985" i="4"/>
  <c r="B985" i="4" s="1"/>
  <c r="E985" i="4"/>
  <c r="D985" i="4"/>
  <c r="C985" i="4"/>
  <c r="J984" i="4"/>
  <c r="I984" i="4"/>
  <c r="H984" i="4"/>
  <c r="G984" i="4"/>
  <c r="F984" i="4"/>
  <c r="E984" i="4"/>
  <c r="D984" i="4"/>
  <c r="B984" i="4" s="1"/>
  <c r="C984" i="4"/>
  <c r="A984" i="4"/>
  <c r="J983" i="4"/>
  <c r="I983" i="4"/>
  <c r="H983" i="4"/>
  <c r="G983" i="4"/>
  <c r="F983" i="4"/>
  <c r="E983" i="4"/>
  <c r="D983" i="4"/>
  <c r="C983" i="4"/>
  <c r="A983" i="4" s="1"/>
  <c r="J982" i="4"/>
  <c r="B982" i="4" s="1"/>
  <c r="I982" i="4"/>
  <c r="H982" i="4"/>
  <c r="G982" i="4"/>
  <c r="F982" i="4"/>
  <c r="E982" i="4"/>
  <c r="D982" i="4"/>
  <c r="C982" i="4"/>
  <c r="A982" i="4" s="1"/>
  <c r="J981" i="4"/>
  <c r="I981" i="4"/>
  <c r="H981" i="4"/>
  <c r="G981" i="4"/>
  <c r="F981" i="4"/>
  <c r="E981" i="4"/>
  <c r="A981" i="4" s="1"/>
  <c r="D981" i="4"/>
  <c r="C981" i="4"/>
  <c r="J980" i="4"/>
  <c r="I980" i="4"/>
  <c r="A980" i="4" s="1"/>
  <c r="H980" i="4"/>
  <c r="G980" i="4"/>
  <c r="F980" i="4"/>
  <c r="E980" i="4"/>
  <c r="D980" i="4"/>
  <c r="B980" i="4" s="1"/>
  <c r="C980" i="4"/>
  <c r="J979" i="4"/>
  <c r="I979" i="4"/>
  <c r="H979" i="4"/>
  <c r="G979" i="4"/>
  <c r="F979" i="4"/>
  <c r="E979" i="4"/>
  <c r="D979" i="4"/>
  <c r="C979" i="4"/>
  <c r="J978" i="4"/>
  <c r="I978" i="4"/>
  <c r="H978" i="4"/>
  <c r="G978" i="4"/>
  <c r="F978" i="4"/>
  <c r="B978" i="4" s="1"/>
  <c r="E978" i="4"/>
  <c r="D978" i="4"/>
  <c r="C978" i="4"/>
  <c r="A978" i="4" s="1"/>
  <c r="J977" i="4"/>
  <c r="I977" i="4"/>
  <c r="H977" i="4"/>
  <c r="G977" i="4"/>
  <c r="F977" i="4"/>
  <c r="E977" i="4"/>
  <c r="D977" i="4"/>
  <c r="C977" i="4"/>
  <c r="J976" i="4"/>
  <c r="I976" i="4"/>
  <c r="H976" i="4"/>
  <c r="G976" i="4"/>
  <c r="F976" i="4"/>
  <c r="E976" i="4"/>
  <c r="A976" i="4" s="1"/>
  <c r="D976" i="4"/>
  <c r="B976" i="4" s="1"/>
  <c r="C976" i="4"/>
  <c r="J975" i="4"/>
  <c r="I975" i="4"/>
  <c r="H975" i="4"/>
  <c r="G975" i="4"/>
  <c r="A975" i="4" s="1"/>
  <c r="F975" i="4"/>
  <c r="B975" i="4" s="1"/>
  <c r="E975" i="4"/>
  <c r="D975" i="4"/>
  <c r="C975" i="4"/>
  <c r="J974" i="4"/>
  <c r="I974" i="4"/>
  <c r="H974" i="4"/>
  <c r="G974" i="4"/>
  <c r="F974" i="4"/>
  <c r="E974" i="4"/>
  <c r="D974" i="4"/>
  <c r="B974" i="4" s="1"/>
  <c r="C974" i="4"/>
  <c r="A974" i="4" s="1"/>
  <c r="J973" i="4"/>
  <c r="I973" i="4"/>
  <c r="H973" i="4"/>
  <c r="G973" i="4"/>
  <c r="F973" i="4"/>
  <c r="B973" i="4" s="1"/>
  <c r="E973" i="4"/>
  <c r="D973" i="4"/>
  <c r="C973" i="4"/>
  <c r="A973" i="4" s="1"/>
  <c r="J972" i="4"/>
  <c r="I972" i="4"/>
  <c r="H972" i="4"/>
  <c r="G972" i="4"/>
  <c r="F972" i="4"/>
  <c r="E972" i="4"/>
  <c r="D972" i="4"/>
  <c r="B972" i="4" s="1"/>
  <c r="C972" i="4"/>
  <c r="A972" i="4" s="1"/>
  <c r="J971" i="4"/>
  <c r="I971" i="4"/>
  <c r="H971" i="4"/>
  <c r="G971" i="4"/>
  <c r="F971" i="4"/>
  <c r="B971" i="4" s="1"/>
  <c r="E971" i="4"/>
  <c r="D971" i="4"/>
  <c r="C971" i="4"/>
  <c r="A971" i="4" s="1"/>
  <c r="J970" i="4"/>
  <c r="I970" i="4"/>
  <c r="H970" i="4"/>
  <c r="G970" i="4"/>
  <c r="F970" i="4"/>
  <c r="E970" i="4"/>
  <c r="D970" i="4"/>
  <c r="B970" i="4" s="1"/>
  <c r="C970" i="4"/>
  <c r="A970" i="4" s="1"/>
  <c r="J969" i="4"/>
  <c r="I969" i="4"/>
  <c r="H969" i="4"/>
  <c r="G969" i="4"/>
  <c r="F969" i="4"/>
  <c r="B969" i="4" s="1"/>
  <c r="E969" i="4"/>
  <c r="D969" i="4"/>
  <c r="C969" i="4"/>
  <c r="A969" i="4" s="1"/>
  <c r="J968" i="4"/>
  <c r="I968" i="4"/>
  <c r="H968" i="4"/>
  <c r="G968" i="4"/>
  <c r="F968" i="4"/>
  <c r="E968" i="4"/>
  <c r="D968" i="4"/>
  <c r="C968" i="4"/>
  <c r="A968" i="4" s="1"/>
  <c r="B968" i="4"/>
  <c r="J967" i="4"/>
  <c r="I967" i="4"/>
  <c r="H967" i="4"/>
  <c r="G967" i="4"/>
  <c r="F967" i="4"/>
  <c r="E967" i="4"/>
  <c r="D967" i="4"/>
  <c r="C967" i="4"/>
  <c r="A967" i="4" s="1"/>
  <c r="J966" i="4"/>
  <c r="I966" i="4"/>
  <c r="H966" i="4"/>
  <c r="G966" i="4"/>
  <c r="F966" i="4"/>
  <c r="B966" i="4" s="1"/>
  <c r="E966" i="4"/>
  <c r="D966" i="4"/>
  <c r="C966" i="4"/>
  <c r="A966" i="4"/>
  <c r="J965" i="4"/>
  <c r="I965" i="4"/>
  <c r="H965" i="4"/>
  <c r="G965" i="4"/>
  <c r="F965" i="4"/>
  <c r="E965" i="4"/>
  <c r="D965" i="4"/>
  <c r="C965" i="4"/>
  <c r="A965" i="4"/>
  <c r="J964" i="4"/>
  <c r="I964" i="4"/>
  <c r="H964" i="4"/>
  <c r="G964" i="4"/>
  <c r="F964" i="4"/>
  <c r="B964" i="4" s="1"/>
  <c r="E964" i="4"/>
  <c r="A964" i="4" s="1"/>
  <c r="D964" i="4"/>
  <c r="C964" i="4"/>
  <c r="J963" i="4"/>
  <c r="I963" i="4"/>
  <c r="H963" i="4"/>
  <c r="G963" i="4"/>
  <c r="F963" i="4"/>
  <c r="E963" i="4"/>
  <c r="D963" i="4"/>
  <c r="C963" i="4"/>
  <c r="A963" i="4" s="1"/>
  <c r="J962" i="4"/>
  <c r="I962" i="4"/>
  <c r="H962" i="4"/>
  <c r="G962" i="4"/>
  <c r="F962" i="4"/>
  <c r="E962" i="4"/>
  <c r="D962" i="4"/>
  <c r="C962" i="4"/>
  <c r="J961" i="4"/>
  <c r="I961" i="4"/>
  <c r="A961" i="4" s="1"/>
  <c r="H961" i="4"/>
  <c r="G961" i="4"/>
  <c r="F961" i="4"/>
  <c r="E961" i="4"/>
  <c r="D961" i="4"/>
  <c r="C961" i="4"/>
  <c r="J960" i="4"/>
  <c r="I960" i="4"/>
  <c r="H960" i="4"/>
  <c r="G960" i="4"/>
  <c r="F960" i="4"/>
  <c r="E960" i="4"/>
  <c r="D960" i="4"/>
  <c r="C960" i="4"/>
  <c r="J959" i="4"/>
  <c r="I959" i="4"/>
  <c r="H959" i="4"/>
  <c r="G959" i="4"/>
  <c r="A959" i="4" s="1"/>
  <c r="F959" i="4"/>
  <c r="E959" i="4"/>
  <c r="D959" i="4"/>
  <c r="C959" i="4"/>
  <c r="J958" i="4"/>
  <c r="I958" i="4"/>
  <c r="H958" i="4"/>
  <c r="B958" i="4" s="1"/>
  <c r="G958" i="4"/>
  <c r="F958" i="4"/>
  <c r="E958" i="4"/>
  <c r="D958" i="4"/>
  <c r="C958" i="4"/>
  <c r="A958" i="4" s="1"/>
  <c r="J957" i="4"/>
  <c r="I957" i="4"/>
  <c r="H957" i="4"/>
  <c r="G957" i="4"/>
  <c r="F957" i="4"/>
  <c r="E957" i="4"/>
  <c r="D957" i="4"/>
  <c r="C957" i="4"/>
  <c r="A957" i="4" s="1"/>
  <c r="J956" i="4"/>
  <c r="I956" i="4"/>
  <c r="H956" i="4"/>
  <c r="G956" i="4"/>
  <c r="A956" i="4" s="1"/>
  <c r="F956" i="4"/>
  <c r="B956" i="4" s="1"/>
  <c r="E956" i="4"/>
  <c r="D956" i="4"/>
  <c r="C956" i="4"/>
  <c r="J955" i="4"/>
  <c r="I955" i="4"/>
  <c r="H955" i="4"/>
  <c r="G955" i="4"/>
  <c r="F955" i="4"/>
  <c r="B955" i="4" s="1"/>
  <c r="E955" i="4"/>
  <c r="A955" i="4" s="1"/>
  <c r="D955" i="4"/>
  <c r="C955" i="4"/>
  <c r="J954" i="4"/>
  <c r="I954" i="4"/>
  <c r="H954" i="4"/>
  <c r="G954" i="4"/>
  <c r="F954" i="4"/>
  <c r="E954" i="4"/>
  <c r="A954" i="4" s="1"/>
  <c r="D954" i="4"/>
  <c r="B954" i="4" s="1"/>
  <c r="C954" i="4"/>
  <c r="J953" i="4"/>
  <c r="I953" i="4"/>
  <c r="H953" i="4"/>
  <c r="G953" i="4"/>
  <c r="F953" i="4"/>
  <c r="B953" i="4" s="1"/>
  <c r="E953" i="4"/>
  <c r="D953" i="4"/>
  <c r="C953" i="4"/>
  <c r="A953" i="4" s="1"/>
  <c r="J952" i="4"/>
  <c r="I952" i="4"/>
  <c r="H952" i="4"/>
  <c r="G952" i="4"/>
  <c r="F952" i="4"/>
  <c r="E952" i="4"/>
  <c r="D952" i="4"/>
  <c r="B952" i="4" s="1"/>
  <c r="C952" i="4"/>
  <c r="A952" i="4" s="1"/>
  <c r="J951" i="4"/>
  <c r="I951" i="4"/>
  <c r="H951" i="4"/>
  <c r="G951" i="4"/>
  <c r="F951" i="4"/>
  <c r="B951" i="4" s="1"/>
  <c r="E951" i="4"/>
  <c r="D951" i="4"/>
  <c r="C951" i="4"/>
  <c r="A951" i="4" s="1"/>
  <c r="J950" i="4"/>
  <c r="I950" i="4"/>
  <c r="H950" i="4"/>
  <c r="G950" i="4"/>
  <c r="F950" i="4"/>
  <c r="E950" i="4"/>
  <c r="D950" i="4"/>
  <c r="B950" i="4" s="1"/>
  <c r="C950" i="4"/>
  <c r="A950" i="4" s="1"/>
  <c r="J949" i="4"/>
  <c r="I949" i="4"/>
  <c r="H949" i="4"/>
  <c r="G949" i="4"/>
  <c r="F949" i="4"/>
  <c r="E949" i="4"/>
  <c r="D949" i="4"/>
  <c r="C949" i="4"/>
  <c r="A949" i="4" s="1"/>
  <c r="J948" i="4"/>
  <c r="I948" i="4"/>
  <c r="H948" i="4"/>
  <c r="G948" i="4"/>
  <c r="F948" i="4"/>
  <c r="E948" i="4"/>
  <c r="D948" i="4"/>
  <c r="C948" i="4"/>
  <c r="A948" i="4" s="1"/>
  <c r="B948" i="4"/>
  <c r="J947" i="4"/>
  <c r="I947" i="4"/>
  <c r="H947" i="4"/>
  <c r="G947" i="4"/>
  <c r="F947" i="4"/>
  <c r="E947" i="4"/>
  <c r="D947" i="4"/>
  <c r="C947" i="4"/>
  <c r="A947" i="4"/>
  <c r="J946" i="4"/>
  <c r="I946" i="4"/>
  <c r="H946" i="4"/>
  <c r="G946" i="4"/>
  <c r="F946" i="4"/>
  <c r="E946" i="4"/>
  <c r="D946" i="4"/>
  <c r="C946" i="4"/>
  <c r="B946" i="4"/>
  <c r="A946" i="4"/>
  <c r="J945" i="4"/>
  <c r="I945" i="4"/>
  <c r="H945" i="4"/>
  <c r="G945" i="4"/>
  <c r="F945" i="4"/>
  <c r="B945" i="4" s="1"/>
  <c r="E945" i="4"/>
  <c r="D945" i="4"/>
  <c r="C945" i="4"/>
  <c r="A945" i="4" s="1"/>
  <c r="J944" i="4"/>
  <c r="I944" i="4"/>
  <c r="H944" i="4"/>
  <c r="G944" i="4"/>
  <c r="F944" i="4"/>
  <c r="E944" i="4"/>
  <c r="D944" i="4"/>
  <c r="B944" i="4" s="1"/>
  <c r="C944" i="4"/>
  <c r="A944" i="4"/>
  <c r="J943" i="4"/>
  <c r="I943" i="4"/>
  <c r="H943" i="4"/>
  <c r="G943" i="4"/>
  <c r="F943" i="4"/>
  <c r="E943" i="4"/>
  <c r="D943" i="4"/>
  <c r="C943" i="4"/>
  <c r="A943" i="4"/>
  <c r="J942" i="4"/>
  <c r="B942" i="4" s="1"/>
  <c r="I942" i="4"/>
  <c r="H942" i="4"/>
  <c r="G942" i="4"/>
  <c r="F942" i="4"/>
  <c r="E942" i="4"/>
  <c r="D942" i="4"/>
  <c r="C942" i="4"/>
  <c r="A942" i="4" s="1"/>
  <c r="J941" i="4"/>
  <c r="I941" i="4"/>
  <c r="H941" i="4"/>
  <c r="G941" i="4"/>
  <c r="F941" i="4"/>
  <c r="E941" i="4"/>
  <c r="D941" i="4"/>
  <c r="C941" i="4"/>
  <c r="A941" i="4" s="1"/>
  <c r="J940" i="4"/>
  <c r="I940" i="4"/>
  <c r="A940" i="4" s="1"/>
  <c r="H940" i="4"/>
  <c r="G940" i="4"/>
  <c r="F940" i="4"/>
  <c r="E940" i="4"/>
  <c r="D940" i="4"/>
  <c r="B940" i="4" s="1"/>
  <c r="C940" i="4"/>
  <c r="J939" i="4"/>
  <c r="I939" i="4"/>
  <c r="H939" i="4"/>
  <c r="G939" i="4"/>
  <c r="F939" i="4"/>
  <c r="E939" i="4"/>
  <c r="D939" i="4"/>
  <c r="C939" i="4"/>
  <c r="J938" i="4"/>
  <c r="I938" i="4"/>
  <c r="H938" i="4"/>
  <c r="G938" i="4"/>
  <c r="F938" i="4"/>
  <c r="E938" i="4"/>
  <c r="D938" i="4"/>
  <c r="B938" i="4" s="1"/>
  <c r="C938" i="4"/>
  <c r="A938" i="4" s="1"/>
  <c r="J937" i="4"/>
  <c r="I937" i="4"/>
  <c r="H937" i="4"/>
  <c r="G937" i="4"/>
  <c r="F937" i="4"/>
  <c r="E937" i="4"/>
  <c r="D937" i="4"/>
  <c r="C937" i="4"/>
  <c r="J936" i="4"/>
  <c r="I936" i="4"/>
  <c r="H936" i="4"/>
  <c r="G936" i="4"/>
  <c r="F936" i="4"/>
  <c r="B936" i="4" s="1"/>
  <c r="E936" i="4"/>
  <c r="D936" i="4"/>
  <c r="C936" i="4"/>
  <c r="A936" i="4" s="1"/>
  <c r="J935" i="4"/>
  <c r="I935" i="4"/>
  <c r="H935" i="4"/>
  <c r="G935" i="4"/>
  <c r="A935" i="4" s="1"/>
  <c r="F935" i="4"/>
  <c r="B935" i="4" s="1"/>
  <c r="E935" i="4"/>
  <c r="D935" i="4"/>
  <c r="C935" i="4"/>
  <c r="J934" i="4"/>
  <c r="I934" i="4"/>
  <c r="H934" i="4"/>
  <c r="G934" i="4"/>
  <c r="F934" i="4"/>
  <c r="E934" i="4"/>
  <c r="A934" i="4" s="1"/>
  <c r="D934" i="4"/>
  <c r="B934" i="4" s="1"/>
  <c r="C934" i="4"/>
  <c r="J933" i="4"/>
  <c r="I933" i="4"/>
  <c r="H933" i="4"/>
  <c r="G933" i="4"/>
  <c r="F933" i="4"/>
  <c r="B933" i="4" s="1"/>
  <c r="E933" i="4"/>
  <c r="D933" i="4"/>
  <c r="C933" i="4"/>
  <c r="J932" i="4"/>
  <c r="I932" i="4"/>
  <c r="H932" i="4"/>
  <c r="G932" i="4"/>
  <c r="F932" i="4"/>
  <c r="E932" i="4"/>
  <c r="D932" i="4"/>
  <c r="B932" i="4" s="1"/>
  <c r="C932" i="4"/>
  <c r="A932" i="4" s="1"/>
  <c r="J931" i="4"/>
  <c r="I931" i="4"/>
  <c r="H931" i="4"/>
  <c r="G931" i="4"/>
  <c r="F931" i="4"/>
  <c r="E931" i="4"/>
  <c r="D931" i="4"/>
  <c r="C931" i="4"/>
  <c r="J930" i="4"/>
  <c r="I930" i="4"/>
  <c r="H930" i="4"/>
  <c r="G930" i="4"/>
  <c r="F930" i="4"/>
  <c r="E930" i="4"/>
  <c r="D930" i="4"/>
  <c r="B930" i="4" s="1"/>
  <c r="C930" i="4"/>
  <c r="A930" i="4" s="1"/>
  <c r="J929" i="4"/>
  <c r="I929" i="4"/>
  <c r="H929" i="4"/>
  <c r="G929" i="4"/>
  <c r="F929" i="4"/>
  <c r="B929" i="4" s="1"/>
  <c r="E929" i="4"/>
  <c r="D929" i="4"/>
  <c r="C929" i="4"/>
  <c r="A929" i="4" s="1"/>
  <c r="J928" i="4"/>
  <c r="I928" i="4"/>
  <c r="H928" i="4"/>
  <c r="G928" i="4"/>
  <c r="F928" i="4"/>
  <c r="E928" i="4"/>
  <c r="D928" i="4"/>
  <c r="C928" i="4"/>
  <c r="A928" i="4" s="1"/>
  <c r="B928" i="4"/>
  <c r="J927" i="4"/>
  <c r="I927" i="4"/>
  <c r="H927" i="4"/>
  <c r="G927" i="4"/>
  <c r="F927" i="4"/>
  <c r="E927" i="4"/>
  <c r="D927" i="4"/>
  <c r="C927" i="4"/>
  <c r="A927" i="4"/>
  <c r="J926" i="4"/>
  <c r="I926" i="4"/>
  <c r="H926" i="4"/>
  <c r="G926" i="4"/>
  <c r="F926" i="4"/>
  <c r="E926" i="4"/>
  <c r="D926" i="4"/>
  <c r="C926" i="4"/>
  <c r="B926" i="4"/>
  <c r="A926" i="4"/>
  <c r="J925" i="4"/>
  <c r="I925" i="4"/>
  <c r="H925" i="4"/>
  <c r="G925" i="4"/>
  <c r="F925" i="4"/>
  <c r="E925" i="4"/>
  <c r="D925" i="4"/>
  <c r="C925" i="4"/>
  <c r="A925" i="4"/>
  <c r="J924" i="4"/>
  <c r="B924" i="4" s="1"/>
  <c r="I924" i="4"/>
  <c r="H924" i="4"/>
  <c r="G924" i="4"/>
  <c r="F924" i="4"/>
  <c r="E924" i="4"/>
  <c r="D924" i="4"/>
  <c r="C924" i="4"/>
  <c r="A924" i="4"/>
  <c r="J923" i="4"/>
  <c r="I923" i="4"/>
  <c r="H923" i="4"/>
  <c r="G923" i="4"/>
  <c r="F923" i="4"/>
  <c r="E923" i="4"/>
  <c r="D923" i="4"/>
  <c r="C923" i="4"/>
  <c r="A923" i="4" s="1"/>
  <c r="J922" i="4"/>
  <c r="I922" i="4"/>
  <c r="A922" i="4" s="1"/>
  <c r="H922" i="4"/>
  <c r="G922" i="4"/>
  <c r="F922" i="4"/>
  <c r="E922" i="4"/>
  <c r="D922" i="4"/>
  <c r="B922" i="4" s="1"/>
  <c r="C922" i="4"/>
  <c r="J921" i="4"/>
  <c r="I921" i="4"/>
  <c r="A921" i="4" s="1"/>
  <c r="H921" i="4"/>
  <c r="G921" i="4"/>
  <c r="F921" i="4"/>
  <c r="E921" i="4"/>
  <c r="D921" i="4"/>
  <c r="C921" i="4"/>
  <c r="J920" i="4"/>
  <c r="I920" i="4"/>
  <c r="H920" i="4"/>
  <c r="B920" i="4" s="1"/>
  <c r="G920" i="4"/>
  <c r="F920" i="4"/>
  <c r="E920" i="4"/>
  <c r="D920" i="4"/>
  <c r="C920" i="4"/>
  <c r="A920" i="4" s="1"/>
  <c r="J919" i="4"/>
  <c r="I919" i="4"/>
  <c r="H919" i="4"/>
  <c r="G919" i="4"/>
  <c r="F919" i="4"/>
  <c r="E919" i="4"/>
  <c r="A919" i="4" s="1"/>
  <c r="D919" i="4"/>
  <c r="C919" i="4"/>
  <c r="J918" i="4"/>
  <c r="I918" i="4"/>
  <c r="H918" i="4"/>
  <c r="B918" i="4" s="1"/>
  <c r="G918" i="4"/>
  <c r="A918" i="4" s="1"/>
  <c r="F918" i="4"/>
  <c r="E918" i="4"/>
  <c r="D918" i="4"/>
  <c r="C918" i="4"/>
  <c r="J917" i="4"/>
  <c r="I917" i="4"/>
  <c r="H917" i="4"/>
  <c r="G917" i="4"/>
  <c r="F917" i="4"/>
  <c r="E917" i="4"/>
  <c r="D917" i="4"/>
  <c r="C917" i="4"/>
  <c r="A917" i="4" s="1"/>
  <c r="J916" i="4"/>
  <c r="I916" i="4"/>
  <c r="H916" i="4"/>
  <c r="G916" i="4"/>
  <c r="A916" i="4" s="1"/>
  <c r="F916" i="4"/>
  <c r="B916" i="4" s="1"/>
  <c r="E916" i="4"/>
  <c r="D916" i="4"/>
  <c r="C916" i="4"/>
  <c r="J915" i="4"/>
  <c r="I915" i="4"/>
  <c r="H915" i="4"/>
  <c r="G915" i="4"/>
  <c r="F915" i="4"/>
  <c r="E915" i="4"/>
  <c r="A915" i="4" s="1"/>
  <c r="D915" i="4"/>
  <c r="C915" i="4"/>
  <c r="J914" i="4"/>
  <c r="I914" i="4"/>
  <c r="H914" i="4"/>
  <c r="G914" i="4"/>
  <c r="F914" i="4"/>
  <c r="E914" i="4"/>
  <c r="A914" i="4" s="1"/>
  <c r="D914" i="4"/>
  <c r="C914" i="4"/>
  <c r="J913" i="4"/>
  <c r="I913" i="4"/>
  <c r="H913" i="4"/>
  <c r="G913" i="4"/>
  <c r="F913" i="4"/>
  <c r="E913" i="4"/>
  <c r="D913" i="4"/>
  <c r="C913" i="4"/>
  <c r="A913" i="4" s="1"/>
  <c r="J912" i="4"/>
  <c r="I912" i="4"/>
  <c r="H912" i="4"/>
  <c r="G912" i="4"/>
  <c r="F912" i="4"/>
  <c r="E912" i="4"/>
  <c r="D912" i="4"/>
  <c r="B912" i="4" s="1"/>
  <c r="C912" i="4"/>
  <c r="A912" i="4" s="1"/>
  <c r="J911" i="4"/>
  <c r="I911" i="4"/>
  <c r="H911" i="4"/>
  <c r="G911" i="4"/>
  <c r="F911" i="4"/>
  <c r="E911" i="4"/>
  <c r="D911" i="4"/>
  <c r="B911" i="4" s="1"/>
  <c r="C911" i="4"/>
  <c r="A911" i="4" s="1"/>
  <c r="J910" i="4"/>
  <c r="I910" i="4"/>
  <c r="H910" i="4"/>
  <c r="G910" i="4"/>
  <c r="F910" i="4"/>
  <c r="E910" i="4"/>
  <c r="D910" i="4"/>
  <c r="B910" i="4" s="1"/>
  <c r="C910" i="4"/>
  <c r="A910" i="4" s="1"/>
  <c r="J909" i="4"/>
  <c r="I909" i="4"/>
  <c r="H909" i="4"/>
  <c r="G909" i="4"/>
  <c r="F909" i="4"/>
  <c r="E909" i="4"/>
  <c r="D909" i="4"/>
  <c r="B909" i="4" s="1"/>
  <c r="C909" i="4"/>
  <c r="A909" i="4" s="1"/>
  <c r="J908" i="4"/>
  <c r="I908" i="4"/>
  <c r="H908" i="4"/>
  <c r="G908" i="4"/>
  <c r="F908" i="4"/>
  <c r="E908" i="4"/>
  <c r="D908" i="4"/>
  <c r="C908" i="4"/>
  <c r="A908" i="4" s="1"/>
  <c r="B908" i="4"/>
  <c r="J907" i="4"/>
  <c r="I907" i="4"/>
  <c r="H907" i="4"/>
  <c r="G907" i="4"/>
  <c r="F907" i="4"/>
  <c r="E907" i="4"/>
  <c r="D907" i="4"/>
  <c r="B907" i="4" s="1"/>
  <c r="C907" i="4"/>
  <c r="A907" i="4"/>
  <c r="J906" i="4"/>
  <c r="I906" i="4"/>
  <c r="H906" i="4"/>
  <c r="G906" i="4"/>
  <c r="F906" i="4"/>
  <c r="E906" i="4"/>
  <c r="D906" i="4"/>
  <c r="C906" i="4"/>
  <c r="B906" i="4"/>
  <c r="A906" i="4"/>
  <c r="J905" i="4"/>
  <c r="I905" i="4"/>
  <c r="H905" i="4"/>
  <c r="G905" i="4"/>
  <c r="F905" i="4"/>
  <c r="E905" i="4"/>
  <c r="D905" i="4"/>
  <c r="C905" i="4"/>
  <c r="A905" i="4" s="1"/>
  <c r="J904" i="4"/>
  <c r="I904" i="4"/>
  <c r="H904" i="4"/>
  <c r="G904" i="4"/>
  <c r="F904" i="4"/>
  <c r="E904" i="4"/>
  <c r="D904" i="4"/>
  <c r="C904" i="4"/>
  <c r="A904" i="4"/>
  <c r="J903" i="4"/>
  <c r="I903" i="4"/>
  <c r="H903" i="4"/>
  <c r="G903" i="4"/>
  <c r="F903" i="4"/>
  <c r="E903" i="4"/>
  <c r="D903" i="4"/>
  <c r="C903" i="4"/>
  <c r="A903" i="4"/>
  <c r="J902" i="4"/>
  <c r="B902" i="4" s="1"/>
  <c r="I902" i="4"/>
  <c r="H902" i="4"/>
  <c r="G902" i="4"/>
  <c r="F902" i="4"/>
  <c r="E902" i="4"/>
  <c r="D902" i="4"/>
  <c r="C902" i="4"/>
  <c r="J901" i="4"/>
  <c r="I901" i="4"/>
  <c r="H901" i="4"/>
  <c r="G901" i="4"/>
  <c r="F901" i="4"/>
  <c r="E901" i="4"/>
  <c r="D901" i="4"/>
  <c r="C901" i="4"/>
  <c r="A901" i="4" s="1"/>
  <c r="J900" i="4"/>
  <c r="I900" i="4"/>
  <c r="A900" i="4" s="1"/>
  <c r="H900" i="4"/>
  <c r="G900" i="4"/>
  <c r="F900" i="4"/>
  <c r="E900" i="4"/>
  <c r="D900" i="4"/>
  <c r="B900" i="4" s="1"/>
  <c r="C900" i="4"/>
  <c r="J899" i="4"/>
  <c r="I899" i="4"/>
  <c r="H899" i="4"/>
  <c r="G899" i="4"/>
  <c r="F899" i="4"/>
  <c r="E899" i="4"/>
  <c r="D899" i="4"/>
  <c r="C899" i="4"/>
  <c r="J898" i="4"/>
  <c r="I898" i="4"/>
  <c r="H898" i="4"/>
  <c r="G898" i="4"/>
  <c r="F898" i="4"/>
  <c r="E898" i="4"/>
  <c r="D898" i="4"/>
  <c r="B898" i="4" s="1"/>
  <c r="C898" i="4"/>
  <c r="J897" i="4"/>
  <c r="I897" i="4"/>
  <c r="H897" i="4"/>
  <c r="G897" i="4"/>
  <c r="F897" i="4"/>
  <c r="E897" i="4"/>
  <c r="D897" i="4"/>
  <c r="C897" i="4"/>
  <c r="J896" i="4"/>
  <c r="I896" i="4"/>
  <c r="H896" i="4"/>
  <c r="G896" i="4"/>
  <c r="F896" i="4"/>
  <c r="B896" i="4" s="1"/>
  <c r="E896" i="4"/>
  <c r="D896" i="4"/>
  <c r="C896" i="4"/>
  <c r="A896" i="4" s="1"/>
  <c r="J895" i="4"/>
  <c r="I895" i="4"/>
  <c r="H895" i="4"/>
  <c r="G895" i="4"/>
  <c r="A895" i="4" s="1"/>
  <c r="F895" i="4"/>
  <c r="E895" i="4"/>
  <c r="D895" i="4"/>
  <c r="C895" i="4"/>
  <c r="J894" i="4"/>
  <c r="I894" i="4"/>
  <c r="H894" i="4"/>
  <c r="G894" i="4"/>
  <c r="F894" i="4"/>
  <c r="E894" i="4"/>
  <c r="A894" i="4" s="1"/>
  <c r="D894" i="4"/>
  <c r="B894" i="4" s="1"/>
  <c r="C894" i="4"/>
  <c r="J893" i="4"/>
  <c r="I893" i="4"/>
  <c r="H893" i="4"/>
  <c r="G893" i="4"/>
  <c r="F893" i="4"/>
  <c r="E893" i="4"/>
  <c r="D893" i="4"/>
  <c r="C893" i="4"/>
  <c r="A893" i="4" s="1"/>
  <c r="J892" i="4"/>
  <c r="I892" i="4"/>
  <c r="H892" i="4"/>
  <c r="G892" i="4"/>
  <c r="F892" i="4"/>
  <c r="E892" i="4"/>
  <c r="D892" i="4"/>
  <c r="C892" i="4"/>
  <c r="J891" i="4"/>
  <c r="I891" i="4"/>
  <c r="H891" i="4"/>
  <c r="G891" i="4"/>
  <c r="F891" i="4"/>
  <c r="E891" i="4"/>
  <c r="D891" i="4"/>
  <c r="B891" i="4" s="1"/>
  <c r="C891" i="4"/>
  <c r="A891" i="4" s="1"/>
  <c r="J890" i="4"/>
  <c r="I890" i="4"/>
  <c r="H890" i="4"/>
  <c r="G890" i="4"/>
  <c r="F890" i="4"/>
  <c r="E890" i="4"/>
  <c r="D890" i="4"/>
  <c r="B890" i="4" s="1"/>
  <c r="C890" i="4"/>
  <c r="J889" i="4"/>
  <c r="I889" i="4"/>
  <c r="H889" i="4"/>
  <c r="G889" i="4"/>
  <c r="F889" i="4"/>
  <c r="E889" i="4"/>
  <c r="D889" i="4"/>
  <c r="B889" i="4" s="1"/>
  <c r="C889" i="4"/>
  <c r="A889" i="4" s="1"/>
  <c r="J888" i="4"/>
  <c r="I888" i="4"/>
  <c r="H888" i="4"/>
  <c r="G888" i="4"/>
  <c r="F888" i="4"/>
  <c r="E888" i="4"/>
  <c r="D888" i="4"/>
  <c r="C888" i="4"/>
  <c r="A888" i="4" s="1"/>
  <c r="B888" i="4"/>
  <c r="J887" i="4"/>
  <c r="I887" i="4"/>
  <c r="H887" i="4"/>
  <c r="G887" i="4"/>
  <c r="F887" i="4"/>
  <c r="E887" i="4"/>
  <c r="D887" i="4"/>
  <c r="C887" i="4"/>
  <c r="A887" i="4"/>
  <c r="J886" i="4"/>
  <c r="I886" i="4"/>
  <c r="H886" i="4"/>
  <c r="G886" i="4"/>
  <c r="F886" i="4"/>
  <c r="E886" i="4"/>
  <c r="D886" i="4"/>
  <c r="C886" i="4"/>
  <c r="A886" i="4" s="1"/>
  <c r="B886" i="4"/>
  <c r="J885" i="4"/>
  <c r="I885" i="4"/>
  <c r="H885" i="4"/>
  <c r="G885" i="4"/>
  <c r="F885" i="4"/>
  <c r="E885" i="4"/>
  <c r="D885" i="4"/>
  <c r="B885" i="4" s="1"/>
  <c r="C885" i="4"/>
  <c r="A885" i="4"/>
  <c r="J884" i="4"/>
  <c r="I884" i="4"/>
  <c r="H884" i="4"/>
  <c r="G884" i="4"/>
  <c r="F884" i="4"/>
  <c r="E884" i="4"/>
  <c r="D884" i="4"/>
  <c r="C884" i="4"/>
  <c r="B884" i="4"/>
  <c r="A884" i="4"/>
  <c r="J883" i="4"/>
  <c r="I883" i="4"/>
  <c r="H883" i="4"/>
  <c r="G883" i="4"/>
  <c r="F883" i="4"/>
  <c r="E883" i="4"/>
  <c r="D883" i="4"/>
  <c r="C883" i="4"/>
  <c r="A883" i="4" s="1"/>
  <c r="J882" i="4"/>
  <c r="I882" i="4"/>
  <c r="H882" i="4"/>
  <c r="G882" i="4"/>
  <c r="F882" i="4"/>
  <c r="E882" i="4"/>
  <c r="D882" i="4"/>
  <c r="C882" i="4"/>
  <c r="A882" i="4" s="1"/>
  <c r="J881" i="4"/>
  <c r="I881" i="4"/>
  <c r="A881" i="4" s="1"/>
  <c r="H881" i="4"/>
  <c r="G881" i="4"/>
  <c r="F881" i="4"/>
  <c r="E881" i="4"/>
  <c r="D881" i="4"/>
  <c r="C881" i="4"/>
  <c r="J880" i="4"/>
  <c r="I880" i="4"/>
  <c r="H880" i="4"/>
  <c r="G880" i="4"/>
  <c r="F880" i="4"/>
  <c r="E880" i="4"/>
  <c r="D880" i="4"/>
  <c r="B880" i="4" s="1"/>
  <c r="C880" i="4"/>
  <c r="A880" i="4" s="1"/>
  <c r="J879" i="4"/>
  <c r="I879" i="4"/>
  <c r="H879" i="4"/>
  <c r="G879" i="4"/>
  <c r="A879" i="4" s="1"/>
  <c r="F879" i="4"/>
  <c r="E879" i="4"/>
  <c r="D879" i="4"/>
  <c r="C879" i="4"/>
  <c r="J878" i="4"/>
  <c r="I878" i="4"/>
  <c r="H878" i="4"/>
  <c r="B878" i="4" s="1"/>
  <c r="G878" i="4"/>
  <c r="F878" i="4"/>
  <c r="E878" i="4"/>
  <c r="D878" i="4"/>
  <c r="C878" i="4"/>
  <c r="A878" i="4"/>
  <c r="J877" i="4"/>
  <c r="I877" i="4"/>
  <c r="H877" i="4"/>
  <c r="G877" i="4"/>
  <c r="F877" i="4"/>
  <c r="E877" i="4"/>
  <c r="D877" i="4"/>
  <c r="C877" i="4"/>
  <c r="A877" i="4" s="1"/>
  <c r="J876" i="4"/>
  <c r="I876" i="4"/>
  <c r="A876" i="4" s="1"/>
  <c r="H876" i="4"/>
  <c r="G876" i="4"/>
  <c r="F876" i="4"/>
  <c r="B876" i="4" s="1"/>
  <c r="E876" i="4"/>
  <c r="D876" i="4"/>
  <c r="C876" i="4"/>
  <c r="J875" i="4"/>
  <c r="I875" i="4"/>
  <c r="H875" i="4"/>
  <c r="G875" i="4"/>
  <c r="F875" i="4"/>
  <c r="E875" i="4"/>
  <c r="A875" i="4" s="1"/>
  <c r="D875" i="4"/>
  <c r="C875" i="4"/>
  <c r="J874" i="4"/>
  <c r="I874" i="4"/>
  <c r="H874" i="4"/>
  <c r="G874" i="4"/>
  <c r="F874" i="4"/>
  <c r="E874" i="4"/>
  <c r="A874" i="4" s="1"/>
  <c r="D874" i="4"/>
  <c r="C874" i="4"/>
  <c r="J873" i="4"/>
  <c r="I873" i="4"/>
  <c r="H873" i="4"/>
  <c r="G873" i="4"/>
  <c r="F873" i="4"/>
  <c r="E873" i="4"/>
  <c r="A873" i="4" s="1"/>
  <c r="D873" i="4"/>
  <c r="C873" i="4"/>
  <c r="J872" i="4"/>
  <c r="I872" i="4"/>
  <c r="H872" i="4"/>
  <c r="G872" i="4"/>
  <c r="F872" i="4"/>
  <c r="E872" i="4"/>
  <c r="D872" i="4"/>
  <c r="B872" i="4" s="1"/>
  <c r="C872" i="4"/>
  <c r="J871" i="4"/>
  <c r="I871" i="4"/>
  <c r="H871" i="4"/>
  <c r="G871" i="4"/>
  <c r="F871" i="4"/>
  <c r="E871" i="4"/>
  <c r="D871" i="4"/>
  <c r="B871" i="4" s="1"/>
  <c r="C871" i="4"/>
  <c r="J870" i="4"/>
  <c r="I870" i="4"/>
  <c r="H870" i="4"/>
  <c r="G870" i="4"/>
  <c r="F870" i="4"/>
  <c r="E870" i="4"/>
  <c r="D870" i="4"/>
  <c r="B870" i="4" s="1"/>
  <c r="C870" i="4"/>
  <c r="A870" i="4" s="1"/>
  <c r="J869" i="4"/>
  <c r="I869" i="4"/>
  <c r="H869" i="4"/>
  <c r="G869" i="4"/>
  <c r="F869" i="4"/>
  <c r="E869" i="4"/>
  <c r="D869" i="4"/>
  <c r="C869" i="4"/>
  <c r="J868" i="4"/>
  <c r="I868" i="4"/>
  <c r="H868" i="4"/>
  <c r="G868" i="4"/>
  <c r="F868" i="4"/>
  <c r="E868" i="4"/>
  <c r="D868" i="4"/>
  <c r="C868" i="4"/>
  <c r="B868" i="4"/>
  <c r="J867" i="4"/>
  <c r="I867" i="4"/>
  <c r="H867" i="4"/>
  <c r="G867" i="4"/>
  <c r="F867" i="4"/>
  <c r="E867" i="4"/>
  <c r="A867" i="4" s="1"/>
  <c r="D867" i="4"/>
  <c r="C867" i="4"/>
  <c r="J866" i="4"/>
  <c r="I866" i="4"/>
  <c r="H866" i="4"/>
  <c r="G866" i="4"/>
  <c r="F866" i="4"/>
  <c r="E866" i="4"/>
  <c r="D866" i="4"/>
  <c r="B866" i="4" s="1"/>
  <c r="C866" i="4"/>
  <c r="A866" i="4"/>
  <c r="J865" i="4"/>
  <c r="I865" i="4"/>
  <c r="H865" i="4"/>
  <c r="G865" i="4"/>
  <c r="F865" i="4"/>
  <c r="E865" i="4"/>
  <c r="D865" i="4"/>
  <c r="B865" i="4" s="1"/>
  <c r="C865" i="4"/>
  <c r="A865" i="4" s="1"/>
  <c r="J864" i="4"/>
  <c r="I864" i="4"/>
  <c r="H864" i="4"/>
  <c r="G864" i="4"/>
  <c r="F864" i="4"/>
  <c r="E864" i="4"/>
  <c r="D864" i="4"/>
  <c r="C864" i="4"/>
  <c r="A864" i="4"/>
  <c r="J863" i="4"/>
  <c r="I863" i="4"/>
  <c r="H863" i="4"/>
  <c r="G863" i="4"/>
  <c r="F863" i="4"/>
  <c r="E863" i="4"/>
  <c r="D863" i="4"/>
  <c r="C863" i="4"/>
  <c r="A863" i="4" s="1"/>
  <c r="J862" i="4"/>
  <c r="B862" i="4" s="1"/>
  <c r="I862" i="4"/>
  <c r="H862" i="4"/>
  <c r="G862" i="4"/>
  <c r="F862" i="4"/>
  <c r="E862" i="4"/>
  <c r="D862" i="4"/>
  <c r="C862" i="4"/>
  <c r="J861" i="4"/>
  <c r="I861" i="4"/>
  <c r="H861" i="4"/>
  <c r="G861" i="4"/>
  <c r="F861" i="4"/>
  <c r="E861" i="4"/>
  <c r="D861" i="4"/>
  <c r="C861" i="4"/>
  <c r="J860" i="4"/>
  <c r="I860" i="4"/>
  <c r="A860" i="4" s="1"/>
  <c r="H860" i="4"/>
  <c r="G860" i="4"/>
  <c r="F860" i="4"/>
  <c r="E860" i="4"/>
  <c r="D860" i="4"/>
  <c r="C860" i="4"/>
  <c r="J859" i="4"/>
  <c r="I859" i="4"/>
  <c r="H859" i="4"/>
  <c r="G859" i="4"/>
  <c r="F859" i="4"/>
  <c r="E859" i="4"/>
  <c r="D859" i="4"/>
  <c r="C859" i="4"/>
  <c r="A859" i="4" s="1"/>
  <c r="J858" i="4"/>
  <c r="I858" i="4"/>
  <c r="H858" i="4"/>
  <c r="G858" i="4"/>
  <c r="F858" i="4"/>
  <c r="E858" i="4"/>
  <c r="D858" i="4"/>
  <c r="C858" i="4"/>
  <c r="J857" i="4"/>
  <c r="I857" i="4"/>
  <c r="H857" i="4"/>
  <c r="G857" i="4"/>
  <c r="A857" i="4" s="1"/>
  <c r="F857" i="4"/>
  <c r="E857" i="4"/>
  <c r="D857" i="4"/>
  <c r="C857" i="4"/>
  <c r="J856" i="4"/>
  <c r="I856" i="4"/>
  <c r="H856" i="4"/>
  <c r="G856" i="4"/>
  <c r="F856" i="4"/>
  <c r="E856" i="4"/>
  <c r="A856" i="4" s="1"/>
  <c r="D856" i="4"/>
  <c r="C856" i="4"/>
  <c r="J855" i="4"/>
  <c r="I855" i="4"/>
  <c r="H855" i="4"/>
  <c r="G855" i="4"/>
  <c r="F855" i="4"/>
  <c r="E855" i="4"/>
  <c r="D855" i="4"/>
  <c r="C855" i="4"/>
  <c r="A855" i="4"/>
  <c r="J854" i="4"/>
  <c r="I854" i="4"/>
  <c r="H854" i="4"/>
  <c r="G854" i="4"/>
  <c r="F854" i="4"/>
  <c r="E854" i="4"/>
  <c r="A854" i="4" s="1"/>
  <c r="D854" i="4"/>
  <c r="C854" i="4"/>
  <c r="J853" i="4"/>
  <c r="I853" i="4"/>
  <c r="H853" i="4"/>
  <c r="G853" i="4"/>
  <c r="F853" i="4"/>
  <c r="E853" i="4"/>
  <c r="D853" i="4"/>
  <c r="C853" i="4"/>
  <c r="J852" i="4"/>
  <c r="I852" i="4"/>
  <c r="H852" i="4"/>
  <c r="G852" i="4"/>
  <c r="F852" i="4"/>
  <c r="E852" i="4"/>
  <c r="D852" i="4"/>
  <c r="C852" i="4"/>
  <c r="J851" i="4"/>
  <c r="I851" i="4"/>
  <c r="H851" i="4"/>
  <c r="G851" i="4"/>
  <c r="F851" i="4"/>
  <c r="E851" i="4"/>
  <c r="D851" i="4"/>
  <c r="B851" i="4" s="1"/>
  <c r="C851" i="4"/>
  <c r="J850" i="4"/>
  <c r="I850" i="4"/>
  <c r="H850" i="4"/>
  <c r="G850" i="4"/>
  <c r="F850" i="4"/>
  <c r="E850" i="4"/>
  <c r="D850" i="4"/>
  <c r="C850" i="4"/>
  <c r="A850" i="4" s="1"/>
  <c r="B850" i="4"/>
  <c r="J849" i="4"/>
  <c r="I849" i="4"/>
  <c r="H849" i="4"/>
  <c r="G849" i="4"/>
  <c r="F849" i="4"/>
  <c r="E849" i="4"/>
  <c r="D849" i="4"/>
  <c r="C849" i="4"/>
  <c r="A849" i="4" s="1"/>
  <c r="J848" i="4"/>
  <c r="I848" i="4"/>
  <c r="H848" i="4"/>
  <c r="G848" i="4"/>
  <c r="F848" i="4"/>
  <c r="E848" i="4"/>
  <c r="D848" i="4"/>
  <c r="C848" i="4"/>
  <c r="A848" i="4" s="1"/>
  <c r="B848" i="4"/>
  <c r="J847" i="4"/>
  <c r="I847" i="4"/>
  <c r="H847" i="4"/>
  <c r="G847" i="4"/>
  <c r="F847" i="4"/>
  <c r="E847" i="4"/>
  <c r="D847" i="4"/>
  <c r="C847" i="4"/>
  <c r="B847" i="4"/>
  <c r="J846" i="4"/>
  <c r="I846" i="4"/>
  <c r="H846" i="4"/>
  <c r="G846" i="4"/>
  <c r="F846" i="4"/>
  <c r="B846" i="4" s="1"/>
  <c r="E846" i="4"/>
  <c r="D846" i="4"/>
  <c r="C846" i="4"/>
  <c r="A846" i="4"/>
  <c r="J845" i="4"/>
  <c r="I845" i="4"/>
  <c r="H845" i="4"/>
  <c r="G845" i="4"/>
  <c r="F845" i="4"/>
  <c r="E845" i="4"/>
  <c r="D845" i="4"/>
  <c r="C845" i="4"/>
  <c r="A845" i="4" s="1"/>
  <c r="B845" i="4"/>
  <c r="J844" i="4"/>
  <c r="I844" i="4"/>
  <c r="H844" i="4"/>
  <c r="G844" i="4"/>
  <c r="F844" i="4"/>
  <c r="E844" i="4"/>
  <c r="A844" i="4" s="1"/>
  <c r="D844" i="4"/>
  <c r="B844" i="4" s="1"/>
  <c r="C844" i="4"/>
  <c r="J843" i="4"/>
  <c r="I843" i="4"/>
  <c r="H843" i="4"/>
  <c r="G843" i="4"/>
  <c r="F843" i="4"/>
  <c r="E843" i="4"/>
  <c r="D843" i="4"/>
  <c r="C843" i="4"/>
  <c r="A843" i="4" s="1"/>
  <c r="B843" i="4"/>
  <c r="J842" i="4"/>
  <c r="I842" i="4"/>
  <c r="H842" i="4"/>
  <c r="G842" i="4"/>
  <c r="F842" i="4"/>
  <c r="E842" i="4"/>
  <c r="D842" i="4"/>
  <c r="B842" i="4" s="1"/>
  <c r="C842" i="4"/>
  <c r="A842" i="4" s="1"/>
  <c r="J841" i="4"/>
  <c r="I841" i="4"/>
  <c r="H841" i="4"/>
  <c r="G841" i="4"/>
  <c r="F841" i="4"/>
  <c r="E841" i="4"/>
  <c r="D841" i="4"/>
  <c r="C841" i="4"/>
  <c r="A841" i="4" s="1"/>
  <c r="B841" i="4"/>
  <c r="J840" i="4"/>
  <c r="I840" i="4"/>
  <c r="H840" i="4"/>
  <c r="G840" i="4"/>
  <c r="F840" i="4"/>
  <c r="E840" i="4"/>
  <c r="D840" i="4"/>
  <c r="B840" i="4" s="1"/>
  <c r="C840" i="4"/>
  <c r="A840" i="4" s="1"/>
  <c r="J839" i="4"/>
  <c r="I839" i="4"/>
  <c r="H839" i="4"/>
  <c r="G839" i="4"/>
  <c r="F839" i="4"/>
  <c r="E839" i="4"/>
  <c r="D839" i="4"/>
  <c r="C839" i="4"/>
  <c r="B839" i="4"/>
  <c r="J838" i="4"/>
  <c r="I838" i="4"/>
  <c r="H838" i="4"/>
  <c r="G838" i="4"/>
  <c r="F838" i="4"/>
  <c r="E838" i="4"/>
  <c r="D838" i="4"/>
  <c r="B838" i="4" s="1"/>
  <c r="C838" i="4"/>
  <c r="A838" i="4" s="1"/>
  <c r="J837" i="4"/>
  <c r="I837" i="4"/>
  <c r="H837" i="4"/>
  <c r="G837" i="4"/>
  <c r="F837" i="4"/>
  <c r="E837" i="4"/>
  <c r="D837" i="4"/>
  <c r="C837" i="4"/>
  <c r="B837" i="4"/>
  <c r="J836" i="4"/>
  <c r="I836" i="4"/>
  <c r="H836" i="4"/>
  <c r="G836" i="4"/>
  <c r="F836" i="4"/>
  <c r="E836" i="4"/>
  <c r="D836" i="4"/>
  <c r="B836" i="4" s="1"/>
  <c r="C836" i="4"/>
  <c r="A836" i="4" s="1"/>
  <c r="J835" i="4"/>
  <c r="I835" i="4"/>
  <c r="H835" i="4"/>
  <c r="G835" i="4"/>
  <c r="F835" i="4"/>
  <c r="E835" i="4"/>
  <c r="D835" i="4"/>
  <c r="C835" i="4"/>
  <c r="A835" i="4" s="1"/>
  <c r="B835" i="4"/>
  <c r="J834" i="4"/>
  <c r="I834" i="4"/>
  <c r="H834" i="4"/>
  <c r="G834" i="4"/>
  <c r="F834" i="4"/>
  <c r="E834" i="4"/>
  <c r="D834" i="4"/>
  <c r="B834" i="4" s="1"/>
  <c r="C834" i="4"/>
  <c r="A834" i="4" s="1"/>
  <c r="J833" i="4"/>
  <c r="I833" i="4"/>
  <c r="H833" i="4"/>
  <c r="G833" i="4"/>
  <c r="F833" i="4"/>
  <c r="E833" i="4"/>
  <c r="D833" i="4"/>
  <c r="C833" i="4"/>
  <c r="A833" i="4" s="1"/>
  <c r="B833" i="4"/>
  <c r="J832" i="4"/>
  <c r="I832" i="4"/>
  <c r="H832" i="4"/>
  <c r="G832" i="4"/>
  <c r="F832" i="4"/>
  <c r="E832" i="4"/>
  <c r="D832" i="4"/>
  <c r="C832" i="4"/>
  <c r="A832" i="4" s="1"/>
  <c r="B832" i="4"/>
  <c r="J831" i="4"/>
  <c r="I831" i="4"/>
  <c r="H831" i="4"/>
  <c r="G831" i="4"/>
  <c r="F831" i="4"/>
  <c r="E831" i="4"/>
  <c r="D831" i="4"/>
  <c r="C831" i="4"/>
  <c r="B831" i="4"/>
  <c r="J830" i="4"/>
  <c r="I830" i="4"/>
  <c r="H830" i="4"/>
  <c r="G830" i="4"/>
  <c r="F830" i="4"/>
  <c r="E830" i="4"/>
  <c r="D830" i="4"/>
  <c r="C830" i="4"/>
  <c r="B830" i="4"/>
  <c r="A830" i="4"/>
  <c r="J829" i="4"/>
  <c r="I829" i="4"/>
  <c r="H829" i="4"/>
  <c r="G829" i="4"/>
  <c r="F829" i="4"/>
  <c r="E829" i="4"/>
  <c r="D829" i="4"/>
  <c r="C829" i="4"/>
  <c r="B829" i="4"/>
  <c r="J828" i="4"/>
  <c r="I828" i="4"/>
  <c r="A828" i="4" s="1"/>
  <c r="H828" i="4"/>
  <c r="G828" i="4"/>
  <c r="F828" i="4"/>
  <c r="E828" i="4"/>
  <c r="D828" i="4"/>
  <c r="B828" i="4" s="1"/>
  <c r="C828" i="4"/>
  <c r="J827" i="4"/>
  <c r="I827" i="4"/>
  <c r="H827" i="4"/>
  <c r="G827" i="4"/>
  <c r="F827" i="4"/>
  <c r="E827" i="4"/>
  <c r="D827" i="4"/>
  <c r="C827" i="4"/>
  <c r="B827" i="4"/>
  <c r="J826" i="4"/>
  <c r="I826" i="4"/>
  <c r="H826" i="4"/>
  <c r="G826" i="4"/>
  <c r="F826" i="4"/>
  <c r="E826" i="4"/>
  <c r="D826" i="4"/>
  <c r="C826" i="4"/>
  <c r="J825" i="4"/>
  <c r="I825" i="4"/>
  <c r="H825" i="4"/>
  <c r="G825" i="4"/>
  <c r="F825" i="4"/>
  <c r="E825" i="4"/>
  <c r="D825" i="4"/>
  <c r="C825" i="4"/>
  <c r="B825" i="4"/>
  <c r="J824" i="4"/>
  <c r="I824" i="4"/>
  <c r="H824" i="4"/>
  <c r="B824" i="4" s="1"/>
  <c r="G824" i="4"/>
  <c r="F824" i="4"/>
  <c r="E824" i="4"/>
  <c r="D824" i="4"/>
  <c r="C824" i="4"/>
  <c r="J823" i="4"/>
  <c r="I823" i="4"/>
  <c r="H823" i="4"/>
  <c r="G823" i="4"/>
  <c r="F823" i="4"/>
  <c r="E823" i="4"/>
  <c r="D823" i="4"/>
  <c r="C823" i="4"/>
  <c r="B823" i="4"/>
  <c r="J822" i="4"/>
  <c r="I822" i="4"/>
  <c r="H822" i="4"/>
  <c r="G822" i="4"/>
  <c r="A822" i="4" s="1"/>
  <c r="F822" i="4"/>
  <c r="B822" i="4" s="1"/>
  <c r="E822" i="4"/>
  <c r="D822" i="4"/>
  <c r="C822" i="4"/>
  <c r="J821" i="4"/>
  <c r="I821" i="4"/>
  <c r="H821" i="4"/>
  <c r="G821" i="4"/>
  <c r="F821" i="4"/>
  <c r="E821" i="4"/>
  <c r="D821" i="4"/>
  <c r="C821" i="4"/>
  <c r="B821" i="4"/>
  <c r="J820" i="4"/>
  <c r="I820" i="4"/>
  <c r="H820" i="4"/>
  <c r="G820" i="4"/>
  <c r="F820" i="4"/>
  <c r="B820" i="4" s="1"/>
  <c r="E820" i="4"/>
  <c r="A820" i="4" s="1"/>
  <c r="D820" i="4"/>
  <c r="C820" i="4"/>
  <c r="J819" i="4"/>
  <c r="I819" i="4"/>
  <c r="H819" i="4"/>
  <c r="G819" i="4"/>
  <c r="F819" i="4"/>
  <c r="E819" i="4"/>
  <c r="D819" i="4"/>
  <c r="C819" i="4"/>
  <c r="B819" i="4"/>
  <c r="J818" i="4"/>
  <c r="I818" i="4"/>
  <c r="H818" i="4"/>
  <c r="G818" i="4"/>
  <c r="F818" i="4"/>
  <c r="E818" i="4"/>
  <c r="A818" i="4" s="1"/>
  <c r="D818" i="4"/>
  <c r="B818" i="4" s="1"/>
  <c r="C818" i="4"/>
  <c r="J817" i="4"/>
  <c r="I817" i="4"/>
  <c r="H817" i="4"/>
  <c r="G817" i="4"/>
  <c r="F817" i="4"/>
  <c r="E817" i="4"/>
  <c r="D817" i="4"/>
  <c r="C817" i="4"/>
  <c r="B817" i="4"/>
  <c r="J816" i="4"/>
  <c r="I816" i="4"/>
  <c r="H816" i="4"/>
  <c r="G816" i="4"/>
  <c r="F816" i="4"/>
  <c r="E816" i="4"/>
  <c r="D816" i="4"/>
  <c r="B816" i="4" s="1"/>
  <c r="C816" i="4"/>
  <c r="A816" i="4" s="1"/>
  <c r="J815" i="4"/>
  <c r="I815" i="4"/>
  <c r="H815" i="4"/>
  <c r="B815" i="4" s="1"/>
  <c r="G815" i="4"/>
  <c r="F815" i="4"/>
  <c r="E815" i="4"/>
  <c r="D815" i="4"/>
  <c r="C815" i="4"/>
  <c r="J814" i="4"/>
  <c r="I814" i="4"/>
  <c r="H814" i="4"/>
  <c r="G814" i="4"/>
  <c r="F814" i="4"/>
  <c r="E814" i="4"/>
  <c r="D814" i="4"/>
  <c r="C814" i="4"/>
  <c r="A814" i="4" s="1"/>
  <c r="B814" i="4"/>
  <c r="J813" i="4"/>
  <c r="I813" i="4"/>
  <c r="H813" i="4"/>
  <c r="B813" i="4" s="1"/>
  <c r="G813" i="4"/>
  <c r="F813" i="4"/>
  <c r="E813" i="4"/>
  <c r="D813" i="4"/>
  <c r="C813" i="4"/>
  <c r="A813" i="4" s="1"/>
  <c r="J812" i="4"/>
  <c r="I812" i="4"/>
  <c r="H812" i="4"/>
  <c r="G812" i="4"/>
  <c r="F812" i="4"/>
  <c r="E812" i="4"/>
  <c r="D812" i="4"/>
  <c r="C812" i="4"/>
  <c r="B812" i="4"/>
  <c r="A812" i="4"/>
  <c r="J811" i="4"/>
  <c r="I811" i="4"/>
  <c r="H811" i="4"/>
  <c r="G811" i="4"/>
  <c r="F811" i="4"/>
  <c r="E811" i="4"/>
  <c r="D811" i="4"/>
  <c r="C811" i="4"/>
  <c r="B811" i="4"/>
  <c r="J810" i="4"/>
  <c r="I810" i="4"/>
  <c r="H810" i="4"/>
  <c r="B810" i="4" s="1"/>
  <c r="G810" i="4"/>
  <c r="F810" i="4"/>
  <c r="E810" i="4"/>
  <c r="D810" i="4"/>
  <c r="C810" i="4"/>
  <c r="A810" i="4"/>
  <c r="J809" i="4"/>
  <c r="I809" i="4"/>
  <c r="H809" i="4"/>
  <c r="G809" i="4"/>
  <c r="F809" i="4"/>
  <c r="E809" i="4"/>
  <c r="D809" i="4"/>
  <c r="C809" i="4"/>
  <c r="B809" i="4"/>
  <c r="J808" i="4"/>
  <c r="I808" i="4"/>
  <c r="H808" i="4"/>
  <c r="B808" i="4" s="1"/>
  <c r="G808" i="4"/>
  <c r="F808" i="4"/>
  <c r="E808" i="4"/>
  <c r="D808" i="4"/>
  <c r="C808" i="4"/>
  <c r="A808" i="4" s="1"/>
  <c r="J807" i="4"/>
  <c r="I807" i="4"/>
  <c r="H807" i="4"/>
  <c r="G807" i="4"/>
  <c r="F807" i="4"/>
  <c r="E807" i="4"/>
  <c r="D807" i="4"/>
  <c r="C807" i="4"/>
  <c r="B807" i="4"/>
  <c r="J806" i="4"/>
  <c r="I806" i="4"/>
  <c r="H806" i="4"/>
  <c r="G806" i="4"/>
  <c r="A806" i="4" s="1"/>
  <c r="F806" i="4"/>
  <c r="B806" i="4" s="1"/>
  <c r="E806" i="4"/>
  <c r="D806" i="4"/>
  <c r="C806" i="4"/>
  <c r="J805" i="4"/>
  <c r="I805" i="4"/>
  <c r="H805" i="4"/>
  <c r="B805" i="4" s="1"/>
  <c r="G805" i="4"/>
  <c r="F805" i="4"/>
  <c r="E805" i="4"/>
  <c r="D805" i="4"/>
  <c r="C805" i="4"/>
  <c r="J804" i="4"/>
  <c r="I804" i="4"/>
  <c r="H804" i="4"/>
  <c r="G804" i="4"/>
  <c r="F804" i="4"/>
  <c r="E804" i="4"/>
  <c r="A804" i="4" s="1"/>
  <c r="D804" i="4"/>
  <c r="B804" i="4" s="1"/>
  <c r="C804" i="4"/>
  <c r="J803" i="4"/>
  <c r="I803" i="4"/>
  <c r="H803" i="4"/>
  <c r="B803" i="4" s="1"/>
  <c r="G803" i="4"/>
  <c r="F803" i="4"/>
  <c r="E803" i="4"/>
  <c r="D803" i="4"/>
  <c r="C803" i="4"/>
  <c r="J802" i="4"/>
  <c r="I802" i="4"/>
  <c r="H802" i="4"/>
  <c r="G802" i="4"/>
  <c r="F802" i="4"/>
  <c r="E802" i="4"/>
  <c r="D802" i="4"/>
  <c r="B802" i="4" s="1"/>
  <c r="C802" i="4"/>
  <c r="A802" i="4" s="1"/>
  <c r="J801" i="4"/>
  <c r="I801" i="4"/>
  <c r="H801" i="4"/>
  <c r="G801" i="4"/>
  <c r="F801" i="4"/>
  <c r="E801" i="4"/>
  <c r="D801" i="4"/>
  <c r="C801" i="4"/>
  <c r="B801" i="4"/>
  <c r="J800" i="4"/>
  <c r="I800" i="4"/>
  <c r="H800" i="4"/>
  <c r="G800" i="4"/>
  <c r="F800" i="4"/>
  <c r="E800" i="4"/>
  <c r="D800" i="4"/>
  <c r="B800" i="4" s="1"/>
  <c r="C800" i="4"/>
  <c r="A800" i="4" s="1"/>
  <c r="J799" i="4"/>
  <c r="I799" i="4"/>
  <c r="H799" i="4"/>
  <c r="B799" i="4" s="1"/>
  <c r="G799" i="4"/>
  <c r="F799" i="4"/>
  <c r="E799" i="4"/>
  <c r="D799" i="4"/>
  <c r="C799" i="4"/>
  <c r="J798" i="4"/>
  <c r="I798" i="4"/>
  <c r="H798" i="4"/>
  <c r="G798" i="4"/>
  <c r="F798" i="4"/>
  <c r="E798" i="4"/>
  <c r="D798" i="4"/>
  <c r="B798" i="4" s="1"/>
  <c r="C798" i="4"/>
  <c r="A798" i="4" s="1"/>
  <c r="J797" i="4"/>
  <c r="I797" i="4"/>
  <c r="H797" i="4"/>
  <c r="B797" i="4" s="1"/>
  <c r="G797" i="4"/>
  <c r="F797" i="4"/>
  <c r="E797" i="4"/>
  <c r="D797" i="4"/>
  <c r="C797" i="4"/>
  <c r="J796" i="4"/>
  <c r="I796" i="4"/>
  <c r="H796" i="4"/>
  <c r="G796" i="4"/>
  <c r="F796" i="4"/>
  <c r="E796" i="4"/>
  <c r="D796" i="4"/>
  <c r="B796" i="4" s="1"/>
  <c r="C796" i="4"/>
  <c r="A796" i="4" s="1"/>
  <c r="J795" i="4"/>
  <c r="I795" i="4"/>
  <c r="H795" i="4"/>
  <c r="G795" i="4"/>
  <c r="F795" i="4"/>
  <c r="E795" i="4"/>
  <c r="D795" i="4"/>
  <c r="C795" i="4"/>
  <c r="A795" i="4" s="1"/>
  <c r="B795" i="4"/>
  <c r="J794" i="4"/>
  <c r="I794" i="4"/>
  <c r="H794" i="4"/>
  <c r="G794" i="4"/>
  <c r="F794" i="4"/>
  <c r="E794" i="4"/>
  <c r="D794" i="4"/>
  <c r="B794" i="4" s="1"/>
  <c r="C794" i="4"/>
  <c r="A794" i="4" s="1"/>
  <c r="J793" i="4"/>
  <c r="I793" i="4"/>
  <c r="H793" i="4"/>
  <c r="G793" i="4"/>
  <c r="F793" i="4"/>
  <c r="E793" i="4"/>
  <c r="D793" i="4"/>
  <c r="C793" i="4"/>
  <c r="A793" i="4" s="1"/>
  <c r="B793" i="4"/>
  <c r="J792" i="4"/>
  <c r="I792" i="4"/>
  <c r="H792" i="4"/>
  <c r="G792" i="4"/>
  <c r="F792" i="4"/>
  <c r="E792" i="4"/>
  <c r="D792" i="4"/>
  <c r="C792" i="4"/>
  <c r="A792" i="4" s="1"/>
  <c r="B792" i="4"/>
  <c r="J791" i="4"/>
  <c r="I791" i="4"/>
  <c r="H791" i="4"/>
  <c r="G791" i="4"/>
  <c r="F791" i="4"/>
  <c r="E791" i="4"/>
  <c r="D791" i="4"/>
  <c r="C791" i="4"/>
  <c r="B791" i="4"/>
  <c r="J790" i="4"/>
  <c r="I790" i="4"/>
  <c r="H790" i="4"/>
  <c r="G790" i="4"/>
  <c r="F790" i="4"/>
  <c r="B790" i="4" s="1"/>
  <c r="E790" i="4"/>
  <c r="D790" i="4"/>
  <c r="C790" i="4"/>
  <c r="A790" i="4"/>
  <c r="J789" i="4"/>
  <c r="I789" i="4"/>
  <c r="H789" i="4"/>
  <c r="B789" i="4" s="1"/>
  <c r="G789" i="4"/>
  <c r="F789" i="4"/>
  <c r="E789" i="4"/>
  <c r="D789" i="4"/>
  <c r="C789" i="4"/>
  <c r="J788" i="4"/>
  <c r="I788" i="4"/>
  <c r="H788" i="4"/>
  <c r="G788" i="4"/>
  <c r="F788" i="4"/>
  <c r="E788" i="4"/>
  <c r="D788" i="4"/>
  <c r="B788" i="4" s="1"/>
  <c r="C788" i="4"/>
  <c r="J787" i="4"/>
  <c r="I787" i="4"/>
  <c r="H787" i="4"/>
  <c r="B787" i="4" s="1"/>
  <c r="G787" i="4"/>
  <c r="F787" i="4"/>
  <c r="E787" i="4"/>
  <c r="D787" i="4"/>
  <c r="C787" i="4"/>
  <c r="J786" i="4"/>
  <c r="I786" i="4"/>
  <c r="H786" i="4"/>
  <c r="G786" i="4"/>
  <c r="F786" i="4"/>
  <c r="E786" i="4"/>
  <c r="D786" i="4"/>
  <c r="C786" i="4"/>
  <c r="J785" i="4"/>
  <c r="I785" i="4"/>
  <c r="H785" i="4"/>
  <c r="B785" i="4" s="1"/>
  <c r="G785" i="4"/>
  <c r="F785" i="4"/>
  <c r="E785" i="4"/>
  <c r="D785" i="4"/>
  <c r="C785" i="4"/>
  <c r="J784" i="4"/>
  <c r="I784" i="4"/>
  <c r="H784" i="4"/>
  <c r="B784" i="4" s="1"/>
  <c r="G784" i="4"/>
  <c r="F784" i="4"/>
  <c r="E784" i="4"/>
  <c r="D784" i="4"/>
  <c r="C784" i="4"/>
  <c r="J783" i="4"/>
  <c r="I783" i="4"/>
  <c r="H783" i="4"/>
  <c r="B783" i="4" s="1"/>
  <c r="G783" i="4"/>
  <c r="F783" i="4"/>
  <c r="E783" i="4"/>
  <c r="D783" i="4"/>
  <c r="C783" i="4"/>
  <c r="J782" i="4"/>
  <c r="I782" i="4"/>
  <c r="H782" i="4"/>
  <c r="G782" i="4"/>
  <c r="A782" i="4" s="1"/>
  <c r="F782" i="4"/>
  <c r="B782" i="4" s="1"/>
  <c r="E782" i="4"/>
  <c r="D782" i="4"/>
  <c r="C782" i="4"/>
  <c r="J781" i="4"/>
  <c r="I781" i="4"/>
  <c r="H781" i="4"/>
  <c r="B781" i="4" s="1"/>
  <c r="G781" i="4"/>
  <c r="F781" i="4"/>
  <c r="E781" i="4"/>
  <c r="D781" i="4"/>
  <c r="C781" i="4"/>
  <c r="J780" i="4"/>
  <c r="I780" i="4"/>
  <c r="H780" i="4"/>
  <c r="G780" i="4"/>
  <c r="F780" i="4"/>
  <c r="E780" i="4"/>
  <c r="A780" i="4" s="1"/>
  <c r="D780" i="4"/>
  <c r="B780" i="4" s="1"/>
  <c r="C780" i="4"/>
  <c r="J779" i="4"/>
  <c r="I779" i="4"/>
  <c r="H779" i="4"/>
  <c r="B779" i="4" s="1"/>
  <c r="G779" i="4"/>
  <c r="F779" i="4"/>
  <c r="E779" i="4"/>
  <c r="D779" i="4"/>
  <c r="C779" i="4"/>
  <c r="J778" i="4"/>
  <c r="I778" i="4"/>
  <c r="H778" i="4"/>
  <c r="G778" i="4"/>
  <c r="F778" i="4"/>
  <c r="E778" i="4"/>
  <c r="D778" i="4"/>
  <c r="B778" i="4" s="1"/>
  <c r="C778" i="4"/>
  <c r="A778" i="4" s="1"/>
  <c r="J777" i="4"/>
  <c r="I777" i="4"/>
  <c r="H777" i="4"/>
  <c r="B777" i="4" s="1"/>
  <c r="G777" i="4"/>
  <c r="F777" i="4"/>
  <c r="E777" i="4"/>
  <c r="D777" i="4"/>
  <c r="C777" i="4"/>
  <c r="J776" i="4"/>
  <c r="I776" i="4"/>
  <c r="H776" i="4"/>
  <c r="G776" i="4"/>
  <c r="F776" i="4"/>
  <c r="E776" i="4"/>
  <c r="D776" i="4"/>
  <c r="B776" i="4" s="1"/>
  <c r="C776" i="4"/>
  <c r="A776" i="4" s="1"/>
  <c r="J775" i="4"/>
  <c r="I775" i="4"/>
  <c r="H775" i="4"/>
  <c r="G775" i="4"/>
  <c r="F775" i="4"/>
  <c r="B775" i="4" s="1"/>
  <c r="E775" i="4"/>
  <c r="D775" i="4"/>
  <c r="C775" i="4"/>
  <c r="J774" i="4"/>
  <c r="I774" i="4"/>
  <c r="H774" i="4"/>
  <c r="G774" i="4"/>
  <c r="F774" i="4"/>
  <c r="E774" i="4"/>
  <c r="D774" i="4"/>
  <c r="C774" i="4"/>
  <c r="A774" i="4" s="1"/>
  <c r="B774" i="4"/>
  <c r="J773" i="4"/>
  <c r="I773" i="4"/>
  <c r="H773" i="4"/>
  <c r="G773" i="4"/>
  <c r="F773" i="4"/>
  <c r="E773" i="4"/>
  <c r="D773" i="4"/>
  <c r="B773" i="4" s="1"/>
  <c r="C773" i="4"/>
  <c r="A773" i="4" s="1"/>
  <c r="J772" i="4"/>
  <c r="I772" i="4"/>
  <c r="H772" i="4"/>
  <c r="G772" i="4"/>
  <c r="F772" i="4"/>
  <c r="E772" i="4"/>
  <c r="D772" i="4"/>
  <c r="C772" i="4"/>
  <c r="B772" i="4"/>
  <c r="A772" i="4"/>
  <c r="J771" i="4"/>
  <c r="I771" i="4"/>
  <c r="H771" i="4"/>
  <c r="G771" i="4"/>
  <c r="F771" i="4"/>
  <c r="E771" i="4"/>
  <c r="D771" i="4"/>
  <c r="C771" i="4"/>
  <c r="B771" i="4"/>
  <c r="J770" i="4"/>
  <c r="I770" i="4"/>
  <c r="H770" i="4"/>
  <c r="B770" i="4" s="1"/>
  <c r="G770" i="4"/>
  <c r="F770" i="4"/>
  <c r="E770" i="4"/>
  <c r="D770" i="4"/>
  <c r="C770" i="4"/>
  <c r="A770" i="4"/>
  <c r="J769" i="4"/>
  <c r="I769" i="4"/>
  <c r="H769" i="4"/>
  <c r="G769" i="4"/>
  <c r="F769" i="4"/>
  <c r="B769" i="4" s="1"/>
  <c r="E769" i="4"/>
  <c r="D769" i="4"/>
  <c r="C769" i="4"/>
  <c r="J768" i="4"/>
  <c r="I768" i="4"/>
  <c r="H768" i="4"/>
  <c r="B768" i="4" s="1"/>
  <c r="G768" i="4"/>
  <c r="F768" i="4"/>
  <c r="E768" i="4"/>
  <c r="D768" i="4"/>
  <c r="C768" i="4"/>
  <c r="A768" i="4" s="1"/>
  <c r="J767" i="4"/>
  <c r="I767" i="4"/>
  <c r="H767" i="4"/>
  <c r="G767" i="4"/>
  <c r="F767" i="4"/>
  <c r="E767" i="4"/>
  <c r="D767" i="4"/>
  <c r="B767" i="4" s="1"/>
  <c r="C767" i="4"/>
  <c r="J766" i="4"/>
  <c r="I766" i="4"/>
  <c r="H766" i="4"/>
  <c r="G766" i="4"/>
  <c r="A766" i="4" s="1"/>
  <c r="F766" i="4"/>
  <c r="B766" i="4" s="1"/>
  <c r="E766" i="4"/>
  <c r="D766" i="4"/>
  <c r="C766" i="4"/>
  <c r="J765" i="4"/>
  <c r="I765" i="4"/>
  <c r="H765" i="4"/>
  <c r="G765" i="4"/>
  <c r="F765" i="4"/>
  <c r="E765" i="4"/>
  <c r="D765" i="4"/>
  <c r="B765" i="4" s="1"/>
  <c r="C765" i="4"/>
  <c r="J764" i="4"/>
  <c r="I764" i="4"/>
  <c r="H764" i="4"/>
  <c r="G764" i="4"/>
  <c r="F764" i="4"/>
  <c r="E764" i="4"/>
  <c r="A764" i="4" s="1"/>
  <c r="D764" i="4"/>
  <c r="B764" i="4" s="1"/>
  <c r="C764" i="4"/>
  <c r="J763" i="4"/>
  <c r="I763" i="4"/>
  <c r="H763" i="4"/>
  <c r="B763" i="4" s="1"/>
  <c r="G763" i="4"/>
  <c r="F763" i="4"/>
  <c r="E763" i="4"/>
  <c r="D763" i="4"/>
  <c r="C763" i="4"/>
  <c r="J762" i="4"/>
  <c r="I762" i="4"/>
  <c r="H762" i="4"/>
  <c r="G762" i="4"/>
  <c r="F762" i="4"/>
  <c r="E762" i="4"/>
  <c r="D762" i="4"/>
  <c r="B762" i="4" s="1"/>
  <c r="C762" i="4"/>
  <c r="A762" i="4" s="1"/>
  <c r="J761" i="4"/>
  <c r="I761" i="4"/>
  <c r="H761" i="4"/>
  <c r="G761" i="4"/>
  <c r="F761" i="4"/>
  <c r="B761" i="4" s="1"/>
  <c r="E761" i="4"/>
  <c r="D761" i="4"/>
  <c r="C761" i="4"/>
  <c r="J760" i="4"/>
  <c r="I760" i="4"/>
  <c r="H760" i="4"/>
  <c r="G760" i="4"/>
  <c r="F760" i="4"/>
  <c r="E760" i="4"/>
  <c r="D760" i="4"/>
  <c r="B760" i="4" s="1"/>
  <c r="C760" i="4"/>
  <c r="A760" i="4" s="1"/>
  <c r="J759" i="4"/>
  <c r="I759" i="4"/>
  <c r="H759" i="4"/>
  <c r="G759" i="4"/>
  <c r="F759" i="4"/>
  <c r="B759" i="4" s="1"/>
  <c r="E759" i="4"/>
  <c r="D759" i="4"/>
  <c r="C759" i="4"/>
  <c r="J758" i="4"/>
  <c r="I758" i="4"/>
  <c r="H758" i="4"/>
  <c r="G758" i="4"/>
  <c r="F758" i="4"/>
  <c r="E758" i="4"/>
  <c r="D758" i="4"/>
  <c r="B758" i="4" s="1"/>
  <c r="C758" i="4"/>
  <c r="A758" i="4" s="1"/>
  <c r="J757" i="4"/>
  <c r="I757" i="4"/>
  <c r="H757" i="4"/>
  <c r="G757" i="4"/>
  <c r="F757" i="4"/>
  <c r="E757" i="4"/>
  <c r="D757" i="4"/>
  <c r="B757" i="4" s="1"/>
  <c r="C757" i="4"/>
  <c r="J756" i="4"/>
  <c r="I756" i="4"/>
  <c r="H756" i="4"/>
  <c r="G756" i="4"/>
  <c r="F756" i="4"/>
  <c r="E756" i="4"/>
  <c r="D756" i="4"/>
  <c r="B756" i="4" s="1"/>
  <c r="C756" i="4"/>
  <c r="A756" i="4" s="1"/>
  <c r="J755" i="4"/>
  <c r="I755" i="4"/>
  <c r="H755" i="4"/>
  <c r="G755" i="4"/>
  <c r="F755" i="4"/>
  <c r="E755" i="4"/>
  <c r="D755" i="4"/>
  <c r="B755" i="4" s="1"/>
  <c r="C755" i="4"/>
  <c r="A755" i="4" s="1"/>
  <c r="J754" i="4"/>
  <c r="I754" i="4"/>
  <c r="H754" i="4"/>
  <c r="G754" i="4"/>
  <c r="F754" i="4"/>
  <c r="E754" i="4"/>
  <c r="D754" i="4"/>
  <c r="B754" i="4" s="1"/>
  <c r="C754" i="4"/>
  <c r="A754" i="4" s="1"/>
  <c r="J753" i="4"/>
  <c r="I753" i="4"/>
  <c r="H753" i="4"/>
  <c r="G753" i="4"/>
  <c r="F753" i="4"/>
  <c r="E753" i="4"/>
  <c r="D753" i="4"/>
  <c r="C753" i="4"/>
  <c r="A753" i="4" s="1"/>
  <c r="B753" i="4"/>
  <c r="J752" i="4"/>
  <c r="I752" i="4"/>
  <c r="H752" i="4"/>
  <c r="G752" i="4"/>
  <c r="F752" i="4"/>
  <c r="E752" i="4"/>
  <c r="D752" i="4"/>
  <c r="C752" i="4"/>
  <c r="A752" i="4" s="1"/>
  <c r="B752" i="4"/>
  <c r="J751" i="4"/>
  <c r="I751" i="4"/>
  <c r="H751" i="4"/>
  <c r="G751" i="4"/>
  <c r="F751" i="4"/>
  <c r="E751" i="4"/>
  <c r="D751" i="4"/>
  <c r="C751" i="4"/>
  <c r="B751" i="4"/>
  <c r="J750" i="4"/>
  <c r="I750" i="4"/>
  <c r="H750" i="4"/>
  <c r="G750" i="4"/>
  <c r="F750" i="4"/>
  <c r="B750" i="4" s="1"/>
  <c r="E750" i="4"/>
  <c r="D750" i="4"/>
  <c r="C750" i="4"/>
  <c r="A750" i="4"/>
  <c r="J749" i="4"/>
  <c r="I749" i="4"/>
  <c r="H749" i="4"/>
  <c r="G749" i="4"/>
  <c r="F749" i="4"/>
  <c r="E749" i="4"/>
  <c r="D749" i="4"/>
  <c r="B749" i="4" s="1"/>
  <c r="C749" i="4"/>
  <c r="J748" i="4"/>
  <c r="I748" i="4"/>
  <c r="H748" i="4"/>
  <c r="G748" i="4"/>
  <c r="F748" i="4"/>
  <c r="E748" i="4"/>
  <c r="D748" i="4"/>
  <c r="B748" i="4" s="1"/>
  <c r="C748" i="4"/>
  <c r="J747" i="4"/>
  <c r="I747" i="4"/>
  <c r="H747" i="4"/>
  <c r="B747" i="4" s="1"/>
  <c r="G747" i="4"/>
  <c r="F747" i="4"/>
  <c r="E747" i="4"/>
  <c r="D747" i="4"/>
  <c r="C747" i="4"/>
  <c r="J746" i="4"/>
  <c r="I746" i="4"/>
  <c r="H746" i="4"/>
  <c r="G746" i="4"/>
  <c r="F746" i="4"/>
  <c r="E746" i="4"/>
  <c r="D746" i="4"/>
  <c r="C746" i="4"/>
  <c r="J745" i="4"/>
  <c r="I745" i="4"/>
  <c r="H745" i="4"/>
  <c r="B745" i="4" s="1"/>
  <c r="G745" i="4"/>
  <c r="F745" i="4"/>
  <c r="E745" i="4"/>
  <c r="D745" i="4"/>
  <c r="C745" i="4"/>
  <c r="J744" i="4"/>
  <c r="I744" i="4"/>
  <c r="H744" i="4"/>
  <c r="B744" i="4" s="1"/>
  <c r="G744" i="4"/>
  <c r="F744" i="4"/>
  <c r="E744" i="4"/>
  <c r="D744" i="4"/>
  <c r="C744" i="4"/>
  <c r="A744" i="4" s="1"/>
  <c r="J743" i="4"/>
  <c r="I743" i="4"/>
  <c r="H743" i="4"/>
  <c r="G743" i="4"/>
  <c r="F743" i="4"/>
  <c r="E743" i="4"/>
  <c r="D743" i="4"/>
  <c r="B743" i="4" s="1"/>
  <c r="C743" i="4"/>
  <c r="J742" i="4"/>
  <c r="I742" i="4"/>
  <c r="H742" i="4"/>
  <c r="G742" i="4"/>
  <c r="A742" i="4" s="1"/>
  <c r="F742" i="4"/>
  <c r="B742" i="4" s="1"/>
  <c r="E742" i="4"/>
  <c r="D742" i="4"/>
  <c r="C742" i="4"/>
  <c r="J741" i="4"/>
  <c r="I741" i="4"/>
  <c r="H741" i="4"/>
  <c r="G741" i="4"/>
  <c r="F741" i="4"/>
  <c r="E741" i="4"/>
  <c r="D741" i="4"/>
  <c r="B741" i="4" s="1"/>
  <c r="C741" i="4"/>
  <c r="J740" i="4"/>
  <c r="I740" i="4"/>
  <c r="H740" i="4"/>
  <c r="G740" i="4"/>
  <c r="F740" i="4"/>
  <c r="E740" i="4"/>
  <c r="A740" i="4" s="1"/>
  <c r="D740" i="4"/>
  <c r="C740" i="4"/>
  <c r="J739" i="4"/>
  <c r="I739" i="4"/>
  <c r="H739" i="4"/>
  <c r="G739" i="4"/>
  <c r="F739" i="4"/>
  <c r="E739" i="4"/>
  <c r="D739" i="4"/>
  <c r="B739" i="4" s="1"/>
  <c r="C739" i="4"/>
  <c r="J738" i="4"/>
  <c r="I738" i="4"/>
  <c r="H738" i="4"/>
  <c r="G738" i="4"/>
  <c r="F738" i="4"/>
  <c r="E738" i="4"/>
  <c r="D738" i="4"/>
  <c r="B738" i="4" s="1"/>
  <c r="C738" i="4"/>
  <c r="J737" i="4"/>
  <c r="I737" i="4"/>
  <c r="H737" i="4"/>
  <c r="G737" i="4"/>
  <c r="F737" i="4"/>
  <c r="E737" i="4"/>
  <c r="D737" i="4"/>
  <c r="B737" i="4" s="1"/>
  <c r="C737" i="4"/>
  <c r="J736" i="4"/>
  <c r="I736" i="4"/>
  <c r="H736" i="4"/>
  <c r="G736" i="4"/>
  <c r="F736" i="4"/>
  <c r="E736" i="4"/>
  <c r="D736" i="4"/>
  <c r="B736" i="4" s="1"/>
  <c r="C736" i="4"/>
  <c r="A736" i="4" s="1"/>
  <c r="J735" i="4"/>
  <c r="I735" i="4"/>
  <c r="H735" i="4"/>
  <c r="G735" i="4"/>
  <c r="F735" i="4"/>
  <c r="E735" i="4"/>
  <c r="D735" i="4"/>
  <c r="B735" i="4" s="1"/>
  <c r="C735" i="4"/>
  <c r="J734" i="4"/>
  <c r="I734" i="4"/>
  <c r="H734" i="4"/>
  <c r="G734" i="4"/>
  <c r="F734" i="4"/>
  <c r="E734" i="4"/>
  <c r="D734" i="4"/>
  <c r="C734" i="4"/>
  <c r="A734" i="4" s="1"/>
  <c r="B734" i="4"/>
  <c r="J733" i="4"/>
  <c r="I733" i="4"/>
  <c r="H733" i="4"/>
  <c r="G733" i="4"/>
  <c r="F733" i="4"/>
  <c r="E733" i="4"/>
  <c r="D733" i="4"/>
  <c r="B733" i="4" s="1"/>
  <c r="C733" i="4"/>
  <c r="A733" i="4" s="1"/>
  <c r="J732" i="4"/>
  <c r="I732" i="4"/>
  <c r="H732" i="4"/>
  <c r="G732" i="4"/>
  <c r="F732" i="4"/>
  <c r="E732" i="4"/>
  <c r="D732" i="4"/>
  <c r="C732" i="4"/>
  <c r="B732" i="4"/>
  <c r="A732" i="4"/>
  <c r="J731" i="4"/>
  <c r="I731" i="4"/>
  <c r="H731" i="4"/>
  <c r="G731" i="4"/>
  <c r="F731" i="4"/>
  <c r="E731" i="4"/>
  <c r="D731" i="4"/>
  <c r="C731" i="4"/>
  <c r="B731" i="4"/>
  <c r="J730" i="4"/>
  <c r="I730" i="4"/>
  <c r="H730" i="4"/>
  <c r="G730" i="4"/>
  <c r="F730" i="4"/>
  <c r="E730" i="4"/>
  <c r="D730" i="4"/>
  <c r="B730" i="4" s="1"/>
  <c r="C730" i="4"/>
  <c r="A730" i="4"/>
  <c r="J729" i="4"/>
  <c r="I729" i="4"/>
  <c r="H729" i="4"/>
  <c r="G729" i="4"/>
  <c r="F729" i="4"/>
  <c r="B729" i="4" s="1"/>
  <c r="E729" i="4"/>
  <c r="D729" i="4"/>
  <c r="C729" i="4"/>
  <c r="A729" i="4" s="1"/>
  <c r="J728" i="4"/>
  <c r="I728" i="4"/>
  <c r="H728" i="4"/>
  <c r="B728" i="4" s="1"/>
  <c r="G728" i="4"/>
  <c r="F728" i="4"/>
  <c r="E728" i="4"/>
  <c r="D728" i="4"/>
  <c r="C728" i="4"/>
  <c r="A728" i="4" s="1"/>
  <c r="J727" i="4"/>
  <c r="I727" i="4"/>
  <c r="H727" i="4"/>
  <c r="G727" i="4"/>
  <c r="F727" i="4"/>
  <c r="E727" i="4"/>
  <c r="D727" i="4"/>
  <c r="C727" i="4"/>
  <c r="B727" i="4"/>
  <c r="J726" i="4"/>
  <c r="I726" i="4"/>
  <c r="H726" i="4"/>
  <c r="B726" i="4" s="1"/>
  <c r="G726" i="4"/>
  <c r="F726" i="4"/>
  <c r="E726" i="4"/>
  <c r="A726" i="4" s="1"/>
  <c r="D726" i="4"/>
  <c r="C726" i="4"/>
  <c r="J725" i="4"/>
  <c r="I725" i="4"/>
  <c r="H725" i="4"/>
  <c r="G725" i="4"/>
  <c r="F725" i="4"/>
  <c r="E725" i="4"/>
  <c r="D725" i="4"/>
  <c r="C725" i="4"/>
  <c r="J724" i="4"/>
  <c r="I724" i="4"/>
  <c r="H724" i="4"/>
  <c r="G724" i="4"/>
  <c r="A724" i="4" s="1"/>
  <c r="F724" i="4"/>
  <c r="E724" i="4"/>
  <c r="D724" i="4"/>
  <c r="B724" i="4" s="1"/>
  <c r="C724" i="4"/>
  <c r="J723" i="4"/>
  <c r="I723" i="4"/>
  <c r="H723" i="4"/>
  <c r="B723" i="4" s="1"/>
  <c r="G723" i="4"/>
  <c r="F723" i="4"/>
  <c r="E723" i="4"/>
  <c r="D723" i="4"/>
  <c r="C723" i="4"/>
  <c r="J722" i="4"/>
  <c r="I722" i="4"/>
  <c r="H722" i="4"/>
  <c r="G722" i="4"/>
  <c r="F722" i="4"/>
  <c r="E722" i="4"/>
  <c r="D722" i="4"/>
  <c r="B722" i="4" s="1"/>
  <c r="C722" i="4"/>
  <c r="A722" i="4" s="1"/>
  <c r="J721" i="4"/>
  <c r="I721" i="4"/>
  <c r="H721" i="4"/>
  <c r="G721" i="4"/>
  <c r="F721" i="4"/>
  <c r="B721" i="4" s="1"/>
  <c r="E721" i="4"/>
  <c r="D721" i="4"/>
  <c r="C721" i="4"/>
  <c r="J720" i="4"/>
  <c r="I720" i="4"/>
  <c r="H720" i="4"/>
  <c r="G720" i="4"/>
  <c r="F720" i="4"/>
  <c r="E720" i="4"/>
  <c r="D720" i="4"/>
  <c r="B720" i="4" s="1"/>
  <c r="C720" i="4"/>
  <c r="A720" i="4" s="1"/>
  <c r="J719" i="4"/>
  <c r="I719" i="4"/>
  <c r="H719" i="4"/>
  <c r="G719" i="4"/>
  <c r="F719" i="4"/>
  <c r="E719" i="4"/>
  <c r="D719" i="4"/>
  <c r="B719" i="4" s="1"/>
  <c r="C719" i="4"/>
  <c r="J718" i="4"/>
  <c r="I718" i="4"/>
  <c r="H718" i="4"/>
  <c r="G718" i="4"/>
  <c r="F718" i="4"/>
  <c r="E718" i="4"/>
  <c r="D718" i="4"/>
  <c r="B718" i="4" s="1"/>
  <c r="C718" i="4"/>
  <c r="A718" i="4" s="1"/>
  <c r="J717" i="4"/>
  <c r="I717" i="4"/>
  <c r="H717" i="4"/>
  <c r="G717" i="4"/>
  <c r="F717" i="4"/>
  <c r="E717" i="4"/>
  <c r="D717" i="4"/>
  <c r="B717" i="4" s="1"/>
  <c r="C717" i="4"/>
  <c r="J716" i="4"/>
  <c r="I716" i="4"/>
  <c r="H716" i="4"/>
  <c r="G716" i="4"/>
  <c r="F716" i="4"/>
  <c r="E716" i="4"/>
  <c r="D716" i="4"/>
  <c r="B716" i="4" s="1"/>
  <c r="C716" i="4"/>
  <c r="A716" i="4" s="1"/>
  <c r="J715" i="4"/>
  <c r="I715" i="4"/>
  <c r="H715" i="4"/>
  <c r="G715" i="4"/>
  <c r="F715" i="4"/>
  <c r="E715" i="4"/>
  <c r="D715" i="4"/>
  <c r="B715" i="4" s="1"/>
  <c r="C715" i="4"/>
  <c r="A715" i="4" s="1"/>
  <c r="J714" i="4"/>
  <c r="I714" i="4"/>
  <c r="H714" i="4"/>
  <c r="G714" i="4"/>
  <c r="F714" i="4"/>
  <c r="E714" i="4"/>
  <c r="D714" i="4"/>
  <c r="B714" i="4" s="1"/>
  <c r="C714" i="4"/>
  <c r="A714" i="4" s="1"/>
  <c r="J713" i="4"/>
  <c r="I713" i="4"/>
  <c r="H713" i="4"/>
  <c r="G713" i="4"/>
  <c r="F713" i="4"/>
  <c r="E713" i="4"/>
  <c r="D713" i="4"/>
  <c r="C713" i="4"/>
  <c r="A713" i="4" s="1"/>
  <c r="B713" i="4"/>
  <c r="J712" i="4"/>
  <c r="I712" i="4"/>
  <c r="H712" i="4"/>
  <c r="G712" i="4"/>
  <c r="F712" i="4"/>
  <c r="E712" i="4"/>
  <c r="D712" i="4"/>
  <c r="C712" i="4"/>
  <c r="A712" i="4" s="1"/>
  <c r="B712" i="4"/>
  <c r="J711" i="4"/>
  <c r="I711" i="4"/>
  <c r="H711" i="4"/>
  <c r="G711" i="4"/>
  <c r="F711" i="4"/>
  <c r="E711" i="4"/>
  <c r="D711" i="4"/>
  <c r="C711" i="4"/>
  <c r="B711" i="4"/>
  <c r="J710" i="4"/>
  <c r="I710" i="4"/>
  <c r="H710" i="4"/>
  <c r="G710" i="4"/>
  <c r="F710" i="4"/>
  <c r="B710" i="4" s="1"/>
  <c r="E710" i="4"/>
  <c r="D710" i="4"/>
  <c r="C710" i="4"/>
  <c r="A710" i="4"/>
  <c r="J709" i="4"/>
  <c r="I709" i="4"/>
  <c r="H709" i="4"/>
  <c r="G709" i="4"/>
  <c r="F709" i="4"/>
  <c r="E709" i="4"/>
  <c r="D709" i="4"/>
  <c r="B709" i="4" s="1"/>
  <c r="C709" i="4"/>
  <c r="J708" i="4"/>
  <c r="B708" i="4" s="1"/>
  <c r="I708" i="4"/>
  <c r="H708" i="4"/>
  <c r="G708" i="4"/>
  <c r="F708" i="4"/>
  <c r="E708" i="4"/>
  <c r="D708" i="4"/>
  <c r="C708" i="4"/>
  <c r="J707" i="4"/>
  <c r="I707" i="4"/>
  <c r="H707" i="4"/>
  <c r="B707" i="4" s="1"/>
  <c r="G707" i="4"/>
  <c r="F707" i="4"/>
  <c r="E707" i="4"/>
  <c r="D707" i="4"/>
  <c r="C707" i="4"/>
  <c r="J706" i="4"/>
  <c r="I706" i="4"/>
  <c r="A706" i="4" s="1"/>
  <c r="H706" i="4"/>
  <c r="G706" i="4"/>
  <c r="F706" i="4"/>
  <c r="E706" i="4"/>
  <c r="D706" i="4"/>
  <c r="C706" i="4"/>
  <c r="J705" i="4"/>
  <c r="I705" i="4"/>
  <c r="H705" i="4"/>
  <c r="B705" i="4" s="1"/>
  <c r="G705" i="4"/>
  <c r="F705" i="4"/>
  <c r="E705" i="4"/>
  <c r="D705" i="4"/>
  <c r="C705" i="4"/>
  <c r="J704" i="4"/>
  <c r="I704" i="4"/>
  <c r="H704" i="4"/>
  <c r="B704" i="4" s="1"/>
  <c r="G704" i="4"/>
  <c r="F704" i="4"/>
  <c r="E704" i="4"/>
  <c r="D704" i="4"/>
  <c r="C704" i="4"/>
  <c r="J703" i="4"/>
  <c r="I703" i="4"/>
  <c r="H703" i="4"/>
  <c r="G703" i="4"/>
  <c r="F703" i="4"/>
  <c r="E703" i="4"/>
  <c r="D703" i="4"/>
  <c r="B703" i="4" s="1"/>
  <c r="C703" i="4"/>
  <c r="J702" i="4"/>
  <c r="I702" i="4"/>
  <c r="H702" i="4"/>
  <c r="G702" i="4"/>
  <c r="A702" i="4" s="1"/>
  <c r="F702" i="4"/>
  <c r="B702" i="4" s="1"/>
  <c r="E702" i="4"/>
  <c r="D702" i="4"/>
  <c r="C702" i="4"/>
  <c r="J701" i="4"/>
  <c r="I701" i="4"/>
  <c r="H701" i="4"/>
  <c r="G701" i="4"/>
  <c r="F701" i="4"/>
  <c r="E701" i="4"/>
  <c r="D701" i="4"/>
  <c r="B701" i="4" s="1"/>
  <c r="C701" i="4"/>
  <c r="J700" i="4"/>
  <c r="I700" i="4"/>
  <c r="H700" i="4"/>
  <c r="G700" i="4"/>
  <c r="F700" i="4"/>
  <c r="B700" i="4" s="1"/>
  <c r="E700" i="4"/>
  <c r="A700" i="4" s="1"/>
  <c r="D700" i="4"/>
  <c r="C700" i="4"/>
  <c r="J699" i="4"/>
  <c r="I699" i="4"/>
  <c r="H699" i="4"/>
  <c r="G699" i="4"/>
  <c r="F699" i="4"/>
  <c r="E699" i="4"/>
  <c r="D699" i="4"/>
  <c r="B699" i="4" s="1"/>
  <c r="C699" i="4"/>
  <c r="J698" i="4"/>
  <c r="I698" i="4"/>
  <c r="H698" i="4"/>
  <c r="G698" i="4"/>
  <c r="F698" i="4"/>
  <c r="E698" i="4"/>
  <c r="A698" i="4" s="1"/>
  <c r="D698" i="4"/>
  <c r="B698" i="4" s="1"/>
  <c r="C698" i="4"/>
  <c r="J697" i="4"/>
  <c r="I697" i="4"/>
  <c r="H697" i="4"/>
  <c r="G697" i="4"/>
  <c r="F697" i="4"/>
  <c r="E697" i="4"/>
  <c r="D697" i="4"/>
  <c r="B697" i="4" s="1"/>
  <c r="C697" i="4"/>
  <c r="J696" i="4"/>
  <c r="I696" i="4"/>
  <c r="H696" i="4"/>
  <c r="G696" i="4"/>
  <c r="F696" i="4"/>
  <c r="E696" i="4"/>
  <c r="D696" i="4"/>
  <c r="B696" i="4" s="1"/>
  <c r="C696" i="4"/>
  <c r="A696" i="4" s="1"/>
  <c r="J695" i="4"/>
  <c r="I695" i="4"/>
  <c r="H695" i="4"/>
  <c r="G695" i="4"/>
  <c r="F695" i="4"/>
  <c r="E695" i="4"/>
  <c r="D695" i="4"/>
  <c r="B695" i="4" s="1"/>
  <c r="C695" i="4"/>
  <c r="J694" i="4"/>
  <c r="I694" i="4"/>
  <c r="H694" i="4"/>
  <c r="G694" i="4"/>
  <c r="F694" i="4"/>
  <c r="E694" i="4"/>
  <c r="D694" i="4"/>
  <c r="C694" i="4"/>
  <c r="A694" i="4" s="1"/>
  <c r="B694" i="4"/>
  <c r="J693" i="4"/>
  <c r="I693" i="4"/>
  <c r="H693" i="4"/>
  <c r="G693" i="4"/>
  <c r="F693" i="4"/>
  <c r="E693" i="4"/>
  <c r="D693" i="4"/>
  <c r="B693" i="4" s="1"/>
  <c r="C693" i="4"/>
  <c r="A693" i="4" s="1"/>
  <c r="J692" i="4"/>
  <c r="I692" i="4"/>
  <c r="H692" i="4"/>
  <c r="G692" i="4"/>
  <c r="F692" i="4"/>
  <c r="E692" i="4"/>
  <c r="D692" i="4"/>
  <c r="C692" i="4"/>
  <c r="B692" i="4"/>
  <c r="A692" i="4"/>
  <c r="J691" i="4"/>
  <c r="I691" i="4"/>
  <c r="H691" i="4"/>
  <c r="G691" i="4"/>
  <c r="F691" i="4"/>
  <c r="E691" i="4"/>
  <c r="D691" i="4"/>
  <c r="C691" i="4"/>
  <c r="B691" i="4"/>
  <c r="J690" i="4"/>
  <c r="I690" i="4"/>
  <c r="H690" i="4"/>
  <c r="G690" i="4"/>
  <c r="F690" i="4"/>
  <c r="E690" i="4"/>
  <c r="D690" i="4"/>
  <c r="B690" i="4" s="1"/>
  <c r="C690" i="4"/>
  <c r="A690" i="4"/>
  <c r="J689" i="4"/>
  <c r="I689" i="4"/>
  <c r="H689" i="4"/>
  <c r="G689" i="4"/>
  <c r="F689" i="4"/>
  <c r="B689" i="4" s="1"/>
  <c r="E689" i="4"/>
  <c r="D689" i="4"/>
  <c r="C689" i="4"/>
  <c r="A689" i="4" s="1"/>
  <c r="J688" i="4"/>
  <c r="I688" i="4"/>
  <c r="H688" i="4"/>
  <c r="G688" i="4"/>
  <c r="F688" i="4"/>
  <c r="B688" i="4" s="1"/>
  <c r="E688" i="4"/>
  <c r="D688" i="4"/>
  <c r="C688" i="4"/>
  <c r="A688" i="4" s="1"/>
  <c r="J687" i="4"/>
  <c r="I687" i="4"/>
  <c r="H687" i="4"/>
  <c r="G687" i="4"/>
  <c r="F687" i="4"/>
  <c r="E687" i="4"/>
  <c r="D687" i="4"/>
  <c r="C687" i="4"/>
  <c r="B687" i="4"/>
  <c r="J686" i="4"/>
  <c r="I686" i="4"/>
  <c r="H686" i="4"/>
  <c r="B686" i="4" s="1"/>
  <c r="G686" i="4"/>
  <c r="F686" i="4"/>
  <c r="E686" i="4"/>
  <c r="A686" i="4" s="1"/>
  <c r="D686" i="4"/>
  <c r="C686" i="4"/>
  <c r="J685" i="4"/>
  <c r="I685" i="4"/>
  <c r="H685" i="4"/>
  <c r="G685" i="4"/>
  <c r="F685" i="4"/>
  <c r="E685" i="4"/>
  <c r="D685" i="4"/>
  <c r="B685" i="4" s="1"/>
  <c r="C685" i="4"/>
  <c r="J684" i="4"/>
  <c r="I684" i="4"/>
  <c r="H684" i="4"/>
  <c r="G684" i="4"/>
  <c r="A684" i="4" s="1"/>
  <c r="F684" i="4"/>
  <c r="E684" i="4"/>
  <c r="D684" i="4"/>
  <c r="B684" i="4" s="1"/>
  <c r="C684" i="4"/>
  <c r="J683" i="4"/>
  <c r="I683" i="4"/>
  <c r="H683" i="4"/>
  <c r="B683" i="4" s="1"/>
  <c r="G683" i="4"/>
  <c r="F683" i="4"/>
  <c r="E683" i="4"/>
  <c r="D683" i="4"/>
  <c r="C683" i="4"/>
  <c r="J682" i="4"/>
  <c r="I682" i="4"/>
  <c r="H682" i="4"/>
  <c r="G682" i="4"/>
  <c r="F682" i="4"/>
  <c r="E682" i="4"/>
  <c r="D682" i="4"/>
  <c r="B682" i="4" s="1"/>
  <c r="C682" i="4"/>
  <c r="A682" i="4" s="1"/>
  <c r="J681" i="4"/>
  <c r="I681" i="4"/>
  <c r="H681" i="4"/>
  <c r="G681" i="4"/>
  <c r="F681" i="4"/>
  <c r="E681" i="4"/>
  <c r="D681" i="4"/>
  <c r="C681" i="4"/>
  <c r="B681" i="4"/>
  <c r="J680" i="4"/>
  <c r="I680" i="4"/>
  <c r="H680" i="4"/>
  <c r="G680" i="4"/>
  <c r="F680" i="4"/>
  <c r="E680" i="4"/>
  <c r="D680" i="4"/>
  <c r="B680" i="4" s="1"/>
  <c r="C680" i="4"/>
  <c r="A680" i="4" s="1"/>
  <c r="J679" i="4"/>
  <c r="I679" i="4"/>
  <c r="H679" i="4"/>
  <c r="G679" i="4"/>
  <c r="F679" i="4"/>
  <c r="B679" i="4" s="1"/>
  <c r="E679" i="4"/>
  <c r="D679" i="4"/>
  <c r="C679" i="4"/>
  <c r="J678" i="4"/>
  <c r="I678" i="4"/>
  <c r="H678" i="4"/>
  <c r="G678" i="4"/>
  <c r="F678" i="4"/>
  <c r="E678" i="4"/>
  <c r="D678" i="4"/>
  <c r="C678" i="4"/>
  <c r="A678" i="4" s="1"/>
  <c r="J677" i="4"/>
  <c r="I677" i="4"/>
  <c r="H677" i="4"/>
  <c r="G677" i="4"/>
  <c r="F677" i="4"/>
  <c r="E677" i="4"/>
  <c r="D677" i="4"/>
  <c r="B677" i="4" s="1"/>
  <c r="C677" i="4"/>
  <c r="J676" i="4"/>
  <c r="I676" i="4"/>
  <c r="H676" i="4"/>
  <c r="G676" i="4"/>
  <c r="F676" i="4"/>
  <c r="E676" i="4"/>
  <c r="D676" i="4"/>
  <c r="B676" i="4" s="1"/>
  <c r="C676" i="4"/>
  <c r="J675" i="4"/>
  <c r="I675" i="4"/>
  <c r="H675" i="4"/>
  <c r="G675" i="4"/>
  <c r="F675" i="4"/>
  <c r="E675" i="4"/>
  <c r="D675" i="4"/>
  <c r="B675" i="4" s="1"/>
  <c r="C675" i="4"/>
  <c r="A675" i="4" s="1"/>
  <c r="J674" i="4"/>
  <c r="I674" i="4"/>
  <c r="H674" i="4"/>
  <c r="G674" i="4"/>
  <c r="F674" i="4"/>
  <c r="E674" i="4"/>
  <c r="D674" i="4"/>
  <c r="C674" i="4"/>
  <c r="A674" i="4" s="1"/>
  <c r="J673" i="4"/>
  <c r="I673" i="4"/>
  <c r="H673" i="4"/>
  <c r="G673" i="4"/>
  <c r="F673" i="4"/>
  <c r="E673" i="4"/>
  <c r="D673" i="4"/>
  <c r="C673" i="4"/>
  <c r="A673" i="4" s="1"/>
  <c r="B673" i="4"/>
  <c r="J672" i="4"/>
  <c r="I672" i="4"/>
  <c r="H672" i="4"/>
  <c r="G672" i="4"/>
  <c r="F672" i="4"/>
  <c r="E672" i="4"/>
  <c r="D672" i="4"/>
  <c r="C672" i="4"/>
  <c r="B672" i="4"/>
  <c r="J671" i="4"/>
  <c r="I671" i="4"/>
  <c r="H671" i="4"/>
  <c r="G671" i="4"/>
  <c r="F671" i="4"/>
  <c r="E671" i="4"/>
  <c r="D671" i="4"/>
  <c r="C671" i="4"/>
  <c r="B671" i="4"/>
  <c r="J670" i="4"/>
  <c r="I670" i="4"/>
  <c r="H670" i="4"/>
  <c r="G670" i="4"/>
  <c r="F670" i="4"/>
  <c r="E670" i="4"/>
  <c r="D670" i="4"/>
  <c r="C670" i="4"/>
  <c r="A670" i="4"/>
  <c r="J669" i="4"/>
  <c r="I669" i="4"/>
  <c r="H669" i="4"/>
  <c r="G669" i="4"/>
  <c r="F669" i="4"/>
  <c r="E669" i="4"/>
  <c r="D669" i="4"/>
  <c r="B669" i="4" s="1"/>
  <c r="C669" i="4"/>
  <c r="J668" i="4"/>
  <c r="B668" i="4" s="1"/>
  <c r="I668" i="4"/>
  <c r="H668" i="4"/>
  <c r="G668" i="4"/>
  <c r="F668" i="4"/>
  <c r="E668" i="4"/>
  <c r="A668" i="4" s="1"/>
  <c r="D668" i="4"/>
  <c r="C668" i="4"/>
  <c r="J667" i="4"/>
  <c r="I667" i="4"/>
  <c r="H667" i="4"/>
  <c r="G667" i="4"/>
  <c r="F667" i="4"/>
  <c r="B667" i="4" s="1"/>
  <c r="E667" i="4"/>
  <c r="D667" i="4"/>
  <c r="C667" i="4"/>
  <c r="J666" i="4"/>
  <c r="I666" i="4"/>
  <c r="A666" i="4" s="1"/>
  <c r="H666" i="4"/>
  <c r="G666" i="4"/>
  <c r="F666" i="4"/>
  <c r="E666" i="4"/>
  <c r="D666" i="4"/>
  <c r="C666" i="4"/>
  <c r="J665" i="4"/>
  <c r="I665" i="4"/>
  <c r="H665" i="4"/>
  <c r="B665" i="4" s="1"/>
  <c r="G665" i="4"/>
  <c r="F665" i="4"/>
  <c r="E665" i="4"/>
  <c r="D665" i="4"/>
  <c r="C665" i="4"/>
  <c r="J664" i="4"/>
  <c r="I664" i="4"/>
  <c r="H664" i="4"/>
  <c r="B664" i="4" s="1"/>
  <c r="G664" i="4"/>
  <c r="F664" i="4"/>
  <c r="E664" i="4"/>
  <c r="D664" i="4"/>
  <c r="C664" i="4"/>
  <c r="J663" i="4"/>
  <c r="I663" i="4"/>
  <c r="H663" i="4"/>
  <c r="G663" i="4"/>
  <c r="F663" i="4"/>
  <c r="E663" i="4"/>
  <c r="D663" i="4"/>
  <c r="B663" i="4" s="1"/>
  <c r="C663" i="4"/>
  <c r="J662" i="4"/>
  <c r="I662" i="4"/>
  <c r="H662" i="4"/>
  <c r="G662" i="4"/>
  <c r="A662" i="4" s="1"/>
  <c r="F662" i="4"/>
  <c r="E662" i="4"/>
  <c r="D662" i="4"/>
  <c r="C662" i="4"/>
  <c r="B662" i="4"/>
  <c r="J661" i="4"/>
  <c r="I661" i="4"/>
  <c r="H661" i="4"/>
  <c r="G661" i="4"/>
  <c r="F661" i="4"/>
  <c r="E661" i="4"/>
  <c r="D661" i="4"/>
  <c r="C661" i="4"/>
  <c r="J660" i="4"/>
  <c r="I660" i="4"/>
  <c r="H660" i="4"/>
  <c r="G660" i="4"/>
  <c r="F660" i="4"/>
  <c r="B660" i="4" s="1"/>
  <c r="E660" i="4"/>
  <c r="A660" i="4" s="1"/>
  <c r="D660" i="4"/>
  <c r="C660" i="4"/>
  <c r="J659" i="4"/>
  <c r="I659" i="4"/>
  <c r="H659" i="4"/>
  <c r="G659" i="4"/>
  <c r="F659" i="4"/>
  <c r="E659" i="4"/>
  <c r="D659" i="4"/>
  <c r="B659" i="4" s="1"/>
  <c r="C659" i="4"/>
  <c r="J658" i="4"/>
  <c r="I658" i="4"/>
  <c r="H658" i="4"/>
  <c r="G658" i="4"/>
  <c r="F658" i="4"/>
  <c r="E658" i="4"/>
  <c r="A658" i="4" s="1"/>
  <c r="D658" i="4"/>
  <c r="B658" i="4" s="1"/>
  <c r="C658" i="4"/>
  <c r="J657" i="4"/>
  <c r="I657" i="4"/>
  <c r="H657" i="4"/>
  <c r="G657" i="4"/>
  <c r="F657" i="4"/>
  <c r="E657" i="4"/>
  <c r="D657" i="4"/>
  <c r="B657" i="4" s="1"/>
  <c r="C657" i="4"/>
  <c r="J656" i="4"/>
  <c r="I656" i="4"/>
  <c r="H656" i="4"/>
  <c r="G656" i="4"/>
  <c r="F656" i="4"/>
  <c r="E656" i="4"/>
  <c r="D656" i="4"/>
  <c r="B656" i="4" s="1"/>
  <c r="C656" i="4"/>
  <c r="A656" i="4" s="1"/>
  <c r="J655" i="4"/>
  <c r="I655" i="4"/>
  <c r="H655" i="4"/>
  <c r="G655" i="4"/>
  <c r="F655" i="4"/>
  <c r="E655" i="4"/>
  <c r="D655" i="4"/>
  <c r="B655" i="4" s="1"/>
  <c r="C655" i="4"/>
  <c r="J654" i="4"/>
  <c r="I654" i="4"/>
  <c r="H654" i="4"/>
  <c r="G654" i="4"/>
  <c r="F654" i="4"/>
  <c r="E654" i="4"/>
  <c r="D654" i="4"/>
  <c r="C654" i="4"/>
  <c r="A654" i="4" s="1"/>
  <c r="B654" i="4"/>
  <c r="J653" i="4"/>
  <c r="I653" i="4"/>
  <c r="H653" i="4"/>
  <c r="G653" i="4"/>
  <c r="F653" i="4"/>
  <c r="E653" i="4"/>
  <c r="D653" i="4"/>
  <c r="C653" i="4"/>
  <c r="A653" i="4" s="1"/>
  <c r="J652" i="4"/>
  <c r="I652" i="4"/>
  <c r="H652" i="4"/>
  <c r="G652" i="4"/>
  <c r="F652" i="4"/>
  <c r="E652" i="4"/>
  <c r="D652" i="4"/>
  <c r="C652" i="4"/>
  <c r="B652" i="4"/>
  <c r="A652" i="4"/>
  <c r="J651" i="4"/>
  <c r="I651" i="4"/>
  <c r="H651" i="4"/>
  <c r="G651" i="4"/>
  <c r="F651" i="4"/>
  <c r="E651" i="4"/>
  <c r="D651" i="4"/>
  <c r="C651" i="4"/>
  <c r="B651" i="4"/>
  <c r="J650" i="4"/>
  <c r="B650" i="4" s="1"/>
  <c r="I650" i="4"/>
  <c r="H650" i="4"/>
  <c r="G650" i="4"/>
  <c r="F650" i="4"/>
  <c r="E650" i="4"/>
  <c r="D650" i="4"/>
  <c r="C650" i="4"/>
  <c r="A650" i="4"/>
  <c r="J649" i="4"/>
  <c r="I649" i="4"/>
  <c r="H649" i="4"/>
  <c r="G649" i="4"/>
  <c r="F649" i="4"/>
  <c r="E649" i="4"/>
  <c r="D649" i="4"/>
  <c r="C649" i="4"/>
  <c r="A649" i="4" s="1"/>
  <c r="B649" i="4"/>
  <c r="J648" i="4"/>
  <c r="I648" i="4"/>
  <c r="A648" i="4" s="1"/>
  <c r="H648" i="4"/>
  <c r="G648" i="4"/>
  <c r="F648" i="4"/>
  <c r="E648" i="4"/>
  <c r="D648" i="4"/>
  <c r="C648" i="4"/>
  <c r="J647" i="4"/>
  <c r="I647" i="4"/>
  <c r="H647" i="4"/>
  <c r="G647" i="4"/>
  <c r="F647" i="4"/>
  <c r="E647" i="4"/>
  <c r="D647" i="4"/>
  <c r="C647" i="4"/>
  <c r="B647" i="4"/>
  <c r="J646" i="4"/>
  <c r="I646" i="4"/>
  <c r="H646" i="4"/>
  <c r="B646" i="4" s="1"/>
  <c r="G646" i="4"/>
  <c r="F646" i="4"/>
  <c r="E646" i="4"/>
  <c r="D646" i="4"/>
  <c r="C646" i="4"/>
  <c r="J645" i="4"/>
  <c r="I645" i="4"/>
  <c r="H645" i="4"/>
  <c r="G645" i="4"/>
  <c r="F645" i="4"/>
  <c r="E645" i="4"/>
  <c r="D645" i="4"/>
  <c r="C645" i="4"/>
  <c r="J644" i="4"/>
  <c r="I644" i="4"/>
  <c r="H644" i="4"/>
  <c r="G644" i="4"/>
  <c r="A644" i="4" s="1"/>
  <c r="F644" i="4"/>
  <c r="E644" i="4"/>
  <c r="D644" i="4"/>
  <c r="B644" i="4" s="1"/>
  <c r="C644" i="4"/>
  <c r="J643" i="4"/>
  <c r="I643" i="4"/>
  <c r="H643" i="4"/>
  <c r="B643" i="4" s="1"/>
  <c r="G643" i="4"/>
  <c r="F643" i="4"/>
  <c r="E643" i="4"/>
  <c r="D643" i="4"/>
  <c r="C643" i="4"/>
  <c r="A643" i="4" s="1"/>
  <c r="J642" i="4"/>
  <c r="I642" i="4"/>
  <c r="H642" i="4"/>
  <c r="G642" i="4"/>
  <c r="F642" i="4"/>
  <c r="E642" i="4"/>
  <c r="D642" i="4"/>
  <c r="C642" i="4"/>
  <c r="A642" i="4" s="1"/>
  <c r="J641" i="4"/>
  <c r="I641" i="4"/>
  <c r="H641" i="4"/>
  <c r="G641" i="4"/>
  <c r="F641" i="4"/>
  <c r="B641" i="4" s="1"/>
  <c r="E641" i="4"/>
  <c r="D641" i="4"/>
  <c r="C641" i="4"/>
  <c r="J640" i="4"/>
  <c r="I640" i="4"/>
  <c r="H640" i="4"/>
  <c r="G640" i="4"/>
  <c r="F640" i="4"/>
  <c r="E640" i="4"/>
  <c r="D640" i="4"/>
  <c r="B640" i="4" s="1"/>
  <c r="C640" i="4"/>
  <c r="J639" i="4"/>
  <c r="I639" i="4"/>
  <c r="H639" i="4"/>
  <c r="G639" i="4"/>
  <c r="F639" i="4"/>
  <c r="B639" i="4" s="1"/>
  <c r="E639" i="4"/>
  <c r="D639" i="4"/>
  <c r="C639" i="4"/>
  <c r="J638" i="4"/>
  <c r="I638" i="4"/>
  <c r="H638" i="4"/>
  <c r="G638" i="4"/>
  <c r="F638" i="4"/>
  <c r="E638" i="4"/>
  <c r="D638" i="4"/>
  <c r="B638" i="4" s="1"/>
  <c r="C638" i="4"/>
  <c r="A638" i="4" s="1"/>
  <c r="J637" i="4"/>
  <c r="I637" i="4"/>
  <c r="H637" i="4"/>
  <c r="G637" i="4"/>
  <c r="F637" i="4"/>
  <c r="E637" i="4"/>
  <c r="D637" i="4"/>
  <c r="B637" i="4" s="1"/>
  <c r="C637" i="4"/>
  <c r="J636" i="4"/>
  <c r="I636" i="4"/>
  <c r="H636" i="4"/>
  <c r="G636" i="4"/>
  <c r="F636" i="4"/>
  <c r="E636" i="4"/>
  <c r="D636" i="4"/>
  <c r="C636" i="4"/>
  <c r="J635" i="4"/>
  <c r="I635" i="4"/>
  <c r="H635" i="4"/>
  <c r="G635" i="4"/>
  <c r="F635" i="4"/>
  <c r="E635" i="4"/>
  <c r="D635" i="4"/>
  <c r="B635" i="4" s="1"/>
  <c r="C635" i="4"/>
  <c r="A635" i="4" s="1"/>
  <c r="J634" i="4"/>
  <c r="I634" i="4"/>
  <c r="H634" i="4"/>
  <c r="G634" i="4"/>
  <c r="F634" i="4"/>
  <c r="E634" i="4"/>
  <c r="D634" i="4"/>
  <c r="B634" i="4" s="1"/>
  <c r="C634" i="4"/>
  <c r="J633" i="4"/>
  <c r="I633" i="4"/>
  <c r="H633" i="4"/>
  <c r="G633" i="4"/>
  <c r="F633" i="4"/>
  <c r="E633" i="4"/>
  <c r="D633" i="4"/>
  <c r="C633" i="4"/>
  <c r="A633" i="4" s="1"/>
  <c r="B633" i="4"/>
  <c r="J632" i="4"/>
  <c r="I632" i="4"/>
  <c r="H632" i="4"/>
  <c r="G632" i="4"/>
  <c r="A632" i="4" s="1"/>
  <c r="F632" i="4"/>
  <c r="E632" i="4"/>
  <c r="D632" i="4"/>
  <c r="C632" i="4"/>
  <c r="B632" i="4"/>
  <c r="J631" i="4"/>
  <c r="I631" i="4"/>
  <c r="H631" i="4"/>
  <c r="G631" i="4"/>
  <c r="F631" i="4"/>
  <c r="E631" i="4"/>
  <c r="D631" i="4"/>
  <c r="C631" i="4"/>
  <c r="A631" i="4" s="1"/>
  <c r="B631" i="4"/>
  <c r="J630" i="4"/>
  <c r="I630" i="4"/>
  <c r="H630" i="4"/>
  <c r="G630" i="4"/>
  <c r="F630" i="4"/>
  <c r="B630" i="4" s="1"/>
  <c r="E630" i="4"/>
  <c r="D630" i="4"/>
  <c r="C630" i="4"/>
  <c r="A630" i="4"/>
  <c r="J629" i="4"/>
  <c r="I629" i="4"/>
  <c r="H629" i="4"/>
  <c r="G629" i="4"/>
  <c r="F629" i="4"/>
  <c r="E629" i="4"/>
  <c r="D629" i="4"/>
  <c r="C629" i="4"/>
  <c r="B629" i="4"/>
  <c r="J628" i="4"/>
  <c r="I628" i="4"/>
  <c r="H628" i="4"/>
  <c r="G628" i="4"/>
  <c r="F628" i="4"/>
  <c r="E628" i="4"/>
  <c r="A628" i="4" s="1"/>
  <c r="D628" i="4"/>
  <c r="C628" i="4"/>
  <c r="B628" i="4"/>
  <c r="J627" i="4"/>
  <c r="I627" i="4"/>
  <c r="H627" i="4"/>
  <c r="B627" i="4" s="1"/>
  <c r="G627" i="4"/>
  <c r="F627" i="4"/>
  <c r="E627" i="4"/>
  <c r="D627" i="4"/>
  <c r="C627" i="4"/>
  <c r="J626" i="4"/>
  <c r="I626" i="4"/>
  <c r="H626" i="4"/>
  <c r="G626" i="4"/>
  <c r="F626" i="4"/>
  <c r="E626" i="4"/>
  <c r="D626" i="4"/>
  <c r="C626" i="4"/>
  <c r="B626" i="4"/>
  <c r="A626" i="4"/>
  <c r="J625" i="4"/>
  <c r="I625" i="4"/>
  <c r="H625" i="4"/>
  <c r="B625" i="4" s="1"/>
  <c r="G625" i="4"/>
  <c r="F625" i="4"/>
  <c r="E625" i="4"/>
  <c r="D625" i="4"/>
  <c r="C625" i="4"/>
  <c r="J624" i="4"/>
  <c r="I624" i="4"/>
  <c r="H624" i="4"/>
  <c r="B624" i="4" s="1"/>
  <c r="G624" i="4"/>
  <c r="F624" i="4"/>
  <c r="E624" i="4"/>
  <c r="D624" i="4"/>
  <c r="C624" i="4"/>
  <c r="A624" i="4" s="1"/>
  <c r="J623" i="4"/>
  <c r="I623" i="4"/>
  <c r="H623" i="4"/>
  <c r="G623" i="4"/>
  <c r="F623" i="4"/>
  <c r="E623" i="4"/>
  <c r="D623" i="4"/>
  <c r="C623" i="4"/>
  <c r="J622" i="4"/>
  <c r="I622" i="4"/>
  <c r="H622" i="4"/>
  <c r="G622" i="4"/>
  <c r="A622" i="4" s="1"/>
  <c r="F622" i="4"/>
  <c r="E622" i="4"/>
  <c r="D622" i="4"/>
  <c r="C622" i="4"/>
  <c r="B622" i="4"/>
  <c r="J621" i="4"/>
  <c r="I621" i="4"/>
  <c r="H621" i="4"/>
  <c r="G621" i="4"/>
  <c r="F621" i="4"/>
  <c r="B621" i="4" s="1"/>
  <c r="E621" i="4"/>
  <c r="D621" i="4"/>
  <c r="C621" i="4"/>
  <c r="J620" i="4"/>
  <c r="I620" i="4"/>
  <c r="H620" i="4"/>
  <c r="G620" i="4"/>
  <c r="F620" i="4"/>
  <c r="B620" i="4" s="1"/>
  <c r="E620" i="4"/>
  <c r="D620" i="4"/>
  <c r="C620" i="4"/>
  <c r="A620" i="4"/>
  <c r="J619" i="4"/>
  <c r="I619" i="4"/>
  <c r="H619" i="4"/>
  <c r="G619" i="4"/>
  <c r="F619" i="4"/>
  <c r="E619" i="4"/>
  <c r="D619" i="4"/>
  <c r="B619" i="4" s="1"/>
  <c r="C619" i="4"/>
  <c r="J618" i="4"/>
  <c r="I618" i="4"/>
  <c r="H618" i="4"/>
  <c r="G618" i="4"/>
  <c r="F618" i="4"/>
  <c r="E618" i="4"/>
  <c r="A618" i="4" s="1"/>
  <c r="D618" i="4"/>
  <c r="B618" i="4" s="1"/>
  <c r="C618" i="4"/>
  <c r="J617" i="4"/>
  <c r="I617" i="4"/>
  <c r="H617" i="4"/>
  <c r="G617" i="4"/>
  <c r="F617" i="4"/>
  <c r="E617" i="4"/>
  <c r="D617" i="4"/>
  <c r="C617" i="4"/>
  <c r="J616" i="4"/>
  <c r="I616" i="4"/>
  <c r="H616" i="4"/>
  <c r="G616" i="4"/>
  <c r="F616" i="4"/>
  <c r="E616" i="4"/>
  <c r="D616" i="4"/>
  <c r="B616" i="4" s="1"/>
  <c r="C616" i="4"/>
  <c r="A616" i="4" s="1"/>
  <c r="J615" i="4"/>
  <c r="I615" i="4"/>
  <c r="H615" i="4"/>
  <c r="G615" i="4"/>
  <c r="F615" i="4"/>
  <c r="E615" i="4"/>
  <c r="D615" i="4"/>
  <c r="C615" i="4"/>
  <c r="J614" i="4"/>
  <c r="I614" i="4"/>
  <c r="H614" i="4"/>
  <c r="G614" i="4"/>
  <c r="F614" i="4"/>
  <c r="E614" i="4"/>
  <c r="D614" i="4"/>
  <c r="C614" i="4"/>
  <c r="A614" i="4" s="1"/>
  <c r="B614" i="4"/>
  <c r="J613" i="4"/>
  <c r="I613" i="4"/>
  <c r="H613" i="4"/>
  <c r="G613" i="4"/>
  <c r="F613" i="4"/>
  <c r="E613" i="4"/>
  <c r="D613" i="4"/>
  <c r="C613" i="4"/>
  <c r="J612" i="4"/>
  <c r="I612" i="4"/>
  <c r="H612" i="4"/>
  <c r="G612" i="4"/>
  <c r="F612" i="4"/>
  <c r="E612" i="4"/>
  <c r="D612" i="4"/>
  <c r="C612" i="4"/>
  <c r="B612" i="4"/>
  <c r="A612" i="4"/>
  <c r="J611" i="4"/>
  <c r="I611" i="4"/>
  <c r="H611" i="4"/>
  <c r="G611" i="4"/>
  <c r="F611" i="4"/>
  <c r="E611" i="4"/>
  <c r="D611" i="4"/>
  <c r="B611" i="4" s="1"/>
  <c r="C611" i="4"/>
  <c r="J610" i="4"/>
  <c r="I610" i="4"/>
  <c r="H610" i="4"/>
  <c r="G610" i="4"/>
  <c r="F610" i="4"/>
  <c r="E610" i="4"/>
  <c r="D610" i="4"/>
  <c r="B610" i="4" s="1"/>
  <c r="C610" i="4"/>
  <c r="A610" i="4"/>
  <c r="J609" i="4"/>
  <c r="I609" i="4"/>
  <c r="H609" i="4"/>
  <c r="G609" i="4"/>
  <c r="F609" i="4"/>
  <c r="E609" i="4"/>
  <c r="D609" i="4"/>
  <c r="C609" i="4"/>
  <c r="J608" i="4"/>
  <c r="I608" i="4"/>
  <c r="H608" i="4"/>
  <c r="G608" i="4"/>
  <c r="F608" i="4"/>
  <c r="B608" i="4" s="1"/>
  <c r="E608" i="4"/>
  <c r="D608" i="4"/>
  <c r="C608" i="4"/>
  <c r="J607" i="4"/>
  <c r="I607" i="4"/>
  <c r="H607" i="4"/>
  <c r="G607" i="4"/>
  <c r="F607" i="4"/>
  <c r="E607" i="4"/>
  <c r="D607" i="4"/>
  <c r="C607" i="4"/>
  <c r="A607" i="4" s="1"/>
  <c r="B607" i="4"/>
  <c r="J606" i="4"/>
  <c r="I606" i="4"/>
  <c r="H606" i="4"/>
  <c r="G606" i="4"/>
  <c r="F606" i="4"/>
  <c r="E606" i="4"/>
  <c r="D606" i="4"/>
  <c r="C606" i="4"/>
  <c r="J605" i="4"/>
  <c r="I605" i="4"/>
  <c r="H605" i="4"/>
  <c r="G605" i="4"/>
  <c r="F605" i="4"/>
  <c r="E605" i="4"/>
  <c r="D605" i="4"/>
  <c r="C605" i="4"/>
  <c r="A605" i="4" s="1"/>
  <c r="B605" i="4"/>
  <c r="J604" i="4"/>
  <c r="I604" i="4"/>
  <c r="H604" i="4"/>
  <c r="G604" i="4"/>
  <c r="F604" i="4"/>
  <c r="E604" i="4"/>
  <c r="D604" i="4"/>
  <c r="C604" i="4"/>
  <c r="J603" i="4"/>
  <c r="I603" i="4"/>
  <c r="H603" i="4"/>
  <c r="B603" i="4" s="1"/>
  <c r="G603" i="4"/>
  <c r="F603" i="4"/>
  <c r="E603" i="4"/>
  <c r="D603" i="4"/>
  <c r="C603" i="4"/>
  <c r="J602" i="4"/>
  <c r="I602" i="4"/>
  <c r="H602" i="4"/>
  <c r="G602" i="4"/>
  <c r="F602" i="4"/>
  <c r="E602" i="4"/>
  <c r="D602" i="4"/>
  <c r="C602" i="4"/>
  <c r="J601" i="4"/>
  <c r="I601" i="4"/>
  <c r="H601" i="4"/>
  <c r="G601" i="4"/>
  <c r="F601" i="4"/>
  <c r="E601" i="4"/>
  <c r="D601" i="4"/>
  <c r="C601" i="4"/>
  <c r="B601" i="4"/>
  <c r="J600" i="4"/>
  <c r="I600" i="4"/>
  <c r="H600" i="4"/>
  <c r="G600" i="4"/>
  <c r="F600" i="4"/>
  <c r="E600" i="4"/>
  <c r="A600" i="4" s="1"/>
  <c r="D600" i="4"/>
  <c r="B600" i="4" s="1"/>
  <c r="C600" i="4"/>
  <c r="J599" i="4"/>
  <c r="I599" i="4"/>
  <c r="H599" i="4"/>
  <c r="G599" i="4"/>
  <c r="F599" i="4"/>
  <c r="B599" i="4" s="1"/>
  <c r="E599" i="4"/>
  <c r="D599" i="4"/>
  <c r="C599" i="4"/>
  <c r="J598" i="4"/>
  <c r="I598" i="4"/>
  <c r="H598" i="4"/>
  <c r="G598" i="4"/>
  <c r="F598" i="4"/>
  <c r="E598" i="4"/>
  <c r="D598" i="4"/>
  <c r="C598" i="4"/>
  <c r="A598" i="4" s="1"/>
  <c r="J597" i="4"/>
  <c r="I597" i="4"/>
  <c r="H597" i="4"/>
  <c r="G597" i="4"/>
  <c r="F597" i="4"/>
  <c r="E597" i="4"/>
  <c r="D597" i="4"/>
  <c r="B597" i="4" s="1"/>
  <c r="C597" i="4"/>
  <c r="J596" i="4"/>
  <c r="I596" i="4"/>
  <c r="H596" i="4"/>
  <c r="G596" i="4"/>
  <c r="F596" i="4"/>
  <c r="E596" i="4"/>
  <c r="D596" i="4"/>
  <c r="C596" i="4"/>
  <c r="B596" i="4"/>
  <c r="J595" i="4"/>
  <c r="I595" i="4"/>
  <c r="H595" i="4"/>
  <c r="G595" i="4"/>
  <c r="F595" i="4"/>
  <c r="E595" i="4"/>
  <c r="D595" i="4"/>
  <c r="B595" i="4" s="1"/>
  <c r="C595" i="4"/>
  <c r="A595" i="4" s="1"/>
  <c r="J594" i="4"/>
  <c r="I594" i="4"/>
  <c r="H594" i="4"/>
  <c r="G594" i="4"/>
  <c r="F594" i="4"/>
  <c r="E594" i="4"/>
  <c r="D594" i="4"/>
  <c r="C594" i="4"/>
  <c r="A594" i="4" s="1"/>
  <c r="B594" i="4"/>
  <c r="J593" i="4"/>
  <c r="I593" i="4"/>
  <c r="H593" i="4"/>
  <c r="G593" i="4"/>
  <c r="F593" i="4"/>
  <c r="E593" i="4"/>
  <c r="D593" i="4"/>
  <c r="C593" i="4"/>
  <c r="A593" i="4" s="1"/>
  <c r="B593" i="4"/>
  <c r="J592" i="4"/>
  <c r="I592" i="4"/>
  <c r="H592" i="4"/>
  <c r="G592" i="4"/>
  <c r="F592" i="4"/>
  <c r="B592" i="4" s="1"/>
  <c r="E592" i="4"/>
  <c r="D592" i="4"/>
  <c r="C592" i="4"/>
  <c r="A592" i="4"/>
  <c r="J591" i="4"/>
  <c r="I591" i="4"/>
  <c r="H591" i="4"/>
  <c r="G591" i="4"/>
  <c r="F591" i="4"/>
  <c r="E591" i="4"/>
  <c r="D591" i="4"/>
  <c r="C591" i="4"/>
  <c r="B591" i="4"/>
  <c r="J590" i="4"/>
  <c r="I590" i="4"/>
  <c r="H590" i="4"/>
  <c r="G590" i="4"/>
  <c r="F590" i="4"/>
  <c r="E590" i="4"/>
  <c r="A590" i="4" s="1"/>
  <c r="D590" i="4"/>
  <c r="C590" i="4"/>
  <c r="J589" i="4"/>
  <c r="I589" i="4"/>
  <c r="H589" i="4"/>
  <c r="G589" i="4"/>
  <c r="F589" i="4"/>
  <c r="E589" i="4"/>
  <c r="D589" i="4"/>
  <c r="B589" i="4" s="1"/>
  <c r="C589" i="4"/>
  <c r="J588" i="4"/>
  <c r="I588" i="4"/>
  <c r="H588" i="4"/>
  <c r="G588" i="4"/>
  <c r="F588" i="4"/>
  <c r="E588" i="4"/>
  <c r="D588" i="4"/>
  <c r="C588" i="4"/>
  <c r="A588" i="4" s="1"/>
  <c r="J587" i="4"/>
  <c r="I587" i="4"/>
  <c r="H587" i="4"/>
  <c r="G587" i="4"/>
  <c r="F587" i="4"/>
  <c r="B587" i="4" s="1"/>
  <c r="E587" i="4"/>
  <c r="D587" i="4"/>
  <c r="C587" i="4"/>
  <c r="A587" i="4" s="1"/>
  <c r="J586" i="4"/>
  <c r="I586" i="4"/>
  <c r="H586" i="4"/>
  <c r="G586" i="4"/>
  <c r="F586" i="4"/>
  <c r="E586" i="4"/>
  <c r="D586" i="4"/>
  <c r="C586" i="4"/>
  <c r="J585" i="4"/>
  <c r="I585" i="4"/>
  <c r="H585" i="4"/>
  <c r="G585" i="4"/>
  <c r="F585" i="4"/>
  <c r="B585" i="4" s="1"/>
  <c r="E585" i="4"/>
  <c r="D585" i="4"/>
  <c r="C585" i="4"/>
  <c r="A585" i="4" s="1"/>
  <c r="J584" i="4"/>
  <c r="I584" i="4"/>
  <c r="H584" i="4"/>
  <c r="G584" i="4"/>
  <c r="F584" i="4"/>
  <c r="E584" i="4"/>
  <c r="D584" i="4"/>
  <c r="C584" i="4"/>
  <c r="B584" i="4"/>
  <c r="J583" i="4"/>
  <c r="I583" i="4"/>
  <c r="H583" i="4"/>
  <c r="G583" i="4"/>
  <c r="F583" i="4"/>
  <c r="B583" i="4" s="1"/>
  <c r="E583" i="4"/>
  <c r="D583" i="4"/>
  <c r="C583" i="4"/>
  <c r="J582" i="4"/>
  <c r="I582" i="4"/>
  <c r="H582" i="4"/>
  <c r="G582" i="4"/>
  <c r="F582" i="4"/>
  <c r="E582" i="4"/>
  <c r="D582" i="4"/>
  <c r="C582" i="4"/>
  <c r="A582" i="4" s="1"/>
  <c r="B582" i="4"/>
  <c r="J581" i="4"/>
  <c r="I581" i="4"/>
  <c r="H581" i="4"/>
  <c r="G581" i="4"/>
  <c r="F581" i="4"/>
  <c r="E581" i="4"/>
  <c r="D581" i="4"/>
  <c r="C581" i="4"/>
  <c r="J580" i="4"/>
  <c r="I580" i="4"/>
  <c r="H580" i="4"/>
  <c r="G580" i="4"/>
  <c r="F580" i="4"/>
  <c r="E580" i="4"/>
  <c r="D580" i="4"/>
  <c r="B580" i="4" s="1"/>
  <c r="C580" i="4"/>
  <c r="A580" i="4" s="1"/>
  <c r="J579" i="4"/>
  <c r="I579" i="4"/>
  <c r="H579" i="4"/>
  <c r="G579" i="4"/>
  <c r="F579" i="4"/>
  <c r="E579" i="4"/>
  <c r="D579" i="4"/>
  <c r="C579" i="4"/>
  <c r="J578" i="4"/>
  <c r="I578" i="4"/>
  <c r="H578" i="4"/>
  <c r="G578" i="4"/>
  <c r="F578" i="4"/>
  <c r="E578" i="4"/>
  <c r="D578" i="4"/>
  <c r="C578" i="4"/>
  <c r="A578" i="4" s="1"/>
  <c r="B578" i="4"/>
  <c r="J577" i="4"/>
  <c r="I577" i="4"/>
  <c r="H577" i="4"/>
  <c r="G577" i="4"/>
  <c r="F577" i="4"/>
  <c r="E577" i="4"/>
  <c r="D577" i="4"/>
  <c r="C577" i="4"/>
  <c r="J576" i="4"/>
  <c r="I576" i="4"/>
  <c r="H576" i="4"/>
  <c r="G576" i="4"/>
  <c r="F576" i="4"/>
  <c r="E576" i="4"/>
  <c r="D576" i="4"/>
  <c r="B576" i="4" s="1"/>
  <c r="C576" i="4"/>
  <c r="A576" i="4"/>
  <c r="J575" i="4"/>
  <c r="I575" i="4"/>
  <c r="H575" i="4"/>
  <c r="G575" i="4"/>
  <c r="F575" i="4"/>
  <c r="E575" i="4"/>
  <c r="D575" i="4"/>
  <c r="C575" i="4"/>
  <c r="J574" i="4"/>
  <c r="I574" i="4"/>
  <c r="H574" i="4"/>
  <c r="G574" i="4"/>
  <c r="F574" i="4"/>
  <c r="E574" i="4"/>
  <c r="A574" i="4" s="1"/>
  <c r="D574" i="4"/>
  <c r="C574" i="4"/>
  <c r="B574" i="4"/>
  <c r="J573" i="4"/>
  <c r="I573" i="4"/>
  <c r="H573" i="4"/>
  <c r="G573" i="4"/>
  <c r="F573" i="4"/>
  <c r="B573" i="4" s="1"/>
  <c r="E573" i="4"/>
  <c r="D573" i="4"/>
  <c r="C573" i="4"/>
  <c r="J572" i="4"/>
  <c r="B572" i="4" s="1"/>
  <c r="I572" i="4"/>
  <c r="H572" i="4"/>
  <c r="G572" i="4"/>
  <c r="F572" i="4"/>
  <c r="E572" i="4"/>
  <c r="D572" i="4"/>
  <c r="C572" i="4"/>
  <c r="A572" i="4" s="1"/>
  <c r="J571" i="4"/>
  <c r="I571" i="4"/>
  <c r="H571" i="4"/>
  <c r="G571" i="4"/>
  <c r="F571" i="4"/>
  <c r="B571" i="4" s="1"/>
  <c r="E571" i="4"/>
  <c r="D571" i="4"/>
  <c r="C571" i="4"/>
  <c r="A571" i="4" s="1"/>
  <c r="J570" i="4"/>
  <c r="B570" i="4" s="1"/>
  <c r="I570" i="4"/>
  <c r="H570" i="4"/>
  <c r="G570" i="4"/>
  <c r="F570" i="4"/>
  <c r="E570" i="4"/>
  <c r="D570" i="4"/>
  <c r="C570" i="4"/>
  <c r="J569" i="4"/>
  <c r="I569" i="4"/>
  <c r="H569" i="4"/>
  <c r="G569" i="4"/>
  <c r="F569" i="4"/>
  <c r="E569" i="4"/>
  <c r="D569" i="4"/>
  <c r="C569" i="4"/>
  <c r="A569" i="4" s="1"/>
  <c r="J568" i="4"/>
  <c r="I568" i="4"/>
  <c r="H568" i="4"/>
  <c r="G568" i="4"/>
  <c r="F568" i="4"/>
  <c r="E568" i="4"/>
  <c r="D568" i="4"/>
  <c r="C568" i="4"/>
  <c r="J567" i="4"/>
  <c r="I567" i="4"/>
  <c r="H567" i="4"/>
  <c r="G567" i="4"/>
  <c r="F567" i="4"/>
  <c r="E567" i="4"/>
  <c r="D567" i="4"/>
  <c r="C567" i="4"/>
  <c r="A567" i="4" s="1"/>
  <c r="J566" i="4"/>
  <c r="I566" i="4"/>
  <c r="H566" i="4"/>
  <c r="G566" i="4"/>
  <c r="F566" i="4"/>
  <c r="E566" i="4"/>
  <c r="D566" i="4"/>
  <c r="B566" i="4" s="1"/>
  <c r="C566" i="4"/>
  <c r="A566" i="4" s="1"/>
  <c r="J565" i="4"/>
  <c r="I565" i="4"/>
  <c r="H565" i="4"/>
  <c r="G565" i="4"/>
  <c r="F565" i="4"/>
  <c r="B565" i="4" s="1"/>
  <c r="E565" i="4"/>
  <c r="D565" i="4"/>
  <c r="C565" i="4"/>
  <c r="A565" i="4" s="1"/>
  <c r="J564" i="4"/>
  <c r="I564" i="4"/>
  <c r="H564" i="4"/>
  <c r="G564" i="4"/>
  <c r="F564" i="4"/>
  <c r="E564" i="4"/>
  <c r="A564" i="4" s="1"/>
  <c r="D564" i="4"/>
  <c r="C564" i="4"/>
  <c r="B564" i="4"/>
  <c r="J563" i="4"/>
  <c r="I563" i="4"/>
  <c r="H563" i="4"/>
  <c r="G563" i="4"/>
  <c r="F563" i="4"/>
  <c r="B563" i="4" s="1"/>
  <c r="E563" i="4"/>
  <c r="D563" i="4"/>
  <c r="C563" i="4"/>
  <c r="J562" i="4"/>
  <c r="I562" i="4"/>
  <c r="H562" i="4"/>
  <c r="G562" i="4"/>
  <c r="F562" i="4"/>
  <c r="E562" i="4"/>
  <c r="D562" i="4"/>
  <c r="B562" i="4" s="1"/>
  <c r="C562" i="4"/>
  <c r="A562" i="4" s="1"/>
  <c r="J561" i="4"/>
  <c r="I561" i="4"/>
  <c r="H561" i="4"/>
  <c r="G561" i="4"/>
  <c r="F561" i="4"/>
  <c r="E561" i="4"/>
  <c r="D561" i="4"/>
  <c r="C561" i="4"/>
  <c r="J560" i="4"/>
  <c r="I560" i="4"/>
  <c r="H560" i="4"/>
  <c r="G560" i="4"/>
  <c r="F560" i="4"/>
  <c r="E560" i="4"/>
  <c r="D560" i="4"/>
  <c r="C560" i="4"/>
  <c r="B560" i="4"/>
  <c r="A560" i="4"/>
  <c r="J559" i="4"/>
  <c r="I559" i="4"/>
  <c r="H559" i="4"/>
  <c r="G559" i="4"/>
  <c r="F559" i="4"/>
  <c r="E559" i="4"/>
  <c r="D559" i="4"/>
  <c r="C559" i="4"/>
  <c r="J558" i="4"/>
  <c r="I558" i="4"/>
  <c r="H558" i="4"/>
  <c r="G558" i="4"/>
  <c r="F558" i="4"/>
  <c r="E558" i="4"/>
  <c r="D558" i="4"/>
  <c r="C558" i="4"/>
  <c r="A558" i="4" s="1"/>
  <c r="B558" i="4"/>
  <c r="J557" i="4"/>
  <c r="I557" i="4"/>
  <c r="H557" i="4"/>
  <c r="G557" i="4"/>
  <c r="F557" i="4"/>
  <c r="B557" i="4" s="1"/>
  <c r="E557" i="4"/>
  <c r="D557" i="4"/>
  <c r="C557" i="4"/>
  <c r="J556" i="4"/>
  <c r="I556" i="4"/>
  <c r="H556" i="4"/>
  <c r="G556" i="4"/>
  <c r="A556" i="4" s="1"/>
  <c r="F556" i="4"/>
  <c r="E556" i="4"/>
  <c r="D556" i="4"/>
  <c r="B556" i="4" s="1"/>
  <c r="C556" i="4"/>
  <c r="J555" i="4"/>
  <c r="I555" i="4"/>
  <c r="H555" i="4"/>
  <c r="G555" i="4"/>
  <c r="F555" i="4"/>
  <c r="B555" i="4" s="1"/>
  <c r="E555" i="4"/>
  <c r="D555" i="4"/>
  <c r="C555" i="4"/>
  <c r="A555" i="4" s="1"/>
  <c r="J554" i="4"/>
  <c r="I554" i="4"/>
  <c r="H554" i="4"/>
  <c r="G554" i="4"/>
  <c r="F554" i="4"/>
  <c r="E554" i="4"/>
  <c r="A554" i="4" s="1"/>
  <c r="D554" i="4"/>
  <c r="C554" i="4"/>
  <c r="B554" i="4"/>
  <c r="J553" i="4"/>
  <c r="I553" i="4"/>
  <c r="H553" i="4"/>
  <c r="G553" i="4"/>
  <c r="F553" i="4"/>
  <c r="E553" i="4"/>
  <c r="D553" i="4"/>
  <c r="C553" i="4"/>
  <c r="J552" i="4"/>
  <c r="B552" i="4" s="1"/>
  <c r="I552" i="4"/>
  <c r="H552" i="4"/>
  <c r="G552" i="4"/>
  <c r="F552" i="4"/>
  <c r="E552" i="4"/>
  <c r="D552" i="4"/>
  <c r="C552" i="4"/>
  <c r="J551" i="4"/>
  <c r="I551" i="4"/>
  <c r="H551" i="4"/>
  <c r="G551" i="4"/>
  <c r="F551" i="4"/>
  <c r="B551" i="4" s="1"/>
  <c r="E551" i="4"/>
  <c r="D551" i="4"/>
  <c r="C551" i="4"/>
  <c r="J550" i="4"/>
  <c r="B550" i="4" s="1"/>
  <c r="I550" i="4"/>
  <c r="H550" i="4"/>
  <c r="G550" i="4"/>
  <c r="F550" i="4"/>
  <c r="E550" i="4"/>
  <c r="A550" i="4" s="1"/>
  <c r="D550" i="4"/>
  <c r="C550" i="4"/>
  <c r="J549" i="4"/>
  <c r="I549" i="4"/>
  <c r="H549" i="4"/>
  <c r="G549" i="4"/>
  <c r="F549" i="4"/>
  <c r="E549" i="4"/>
  <c r="D549" i="4"/>
  <c r="C549" i="4"/>
  <c r="A549" i="4" s="1"/>
  <c r="J548" i="4"/>
  <c r="I548" i="4"/>
  <c r="H548" i="4"/>
  <c r="G548" i="4"/>
  <c r="F548" i="4"/>
  <c r="E548" i="4"/>
  <c r="D548" i="4"/>
  <c r="B548" i="4" s="1"/>
  <c r="C548" i="4"/>
  <c r="J547" i="4"/>
  <c r="I547" i="4"/>
  <c r="H547" i="4"/>
  <c r="G547" i="4"/>
  <c r="F547" i="4"/>
  <c r="E547" i="4"/>
  <c r="D547" i="4"/>
  <c r="C547" i="4"/>
  <c r="J546" i="4"/>
  <c r="I546" i="4"/>
  <c r="H546" i="4"/>
  <c r="G546" i="4"/>
  <c r="F546" i="4"/>
  <c r="E546" i="4"/>
  <c r="D546" i="4"/>
  <c r="C546" i="4"/>
  <c r="A546" i="4"/>
  <c r="J545" i="4"/>
  <c r="I545" i="4"/>
  <c r="H545" i="4"/>
  <c r="G545" i="4"/>
  <c r="F545" i="4"/>
  <c r="B545" i="4" s="1"/>
  <c r="E545" i="4"/>
  <c r="D545" i="4"/>
  <c r="C545" i="4"/>
  <c r="A545" i="4" s="1"/>
  <c r="J544" i="4"/>
  <c r="I544" i="4"/>
  <c r="H544" i="4"/>
  <c r="G544" i="4"/>
  <c r="F544" i="4"/>
  <c r="E544" i="4"/>
  <c r="D544" i="4"/>
  <c r="C544" i="4"/>
  <c r="A544" i="4" s="1"/>
  <c r="B544" i="4"/>
  <c r="J543" i="4"/>
  <c r="I543" i="4"/>
  <c r="H543" i="4"/>
  <c r="G543" i="4"/>
  <c r="F543" i="4"/>
  <c r="B543" i="4" s="1"/>
  <c r="E543" i="4"/>
  <c r="D543" i="4"/>
  <c r="C543" i="4"/>
  <c r="J542" i="4"/>
  <c r="I542" i="4"/>
  <c r="A542" i="4" s="1"/>
  <c r="H542" i="4"/>
  <c r="G542" i="4"/>
  <c r="F542" i="4"/>
  <c r="E542" i="4"/>
  <c r="D542" i="4"/>
  <c r="B542" i="4" s="1"/>
  <c r="C542" i="4"/>
  <c r="J541" i="4"/>
  <c r="I541" i="4"/>
  <c r="H541" i="4"/>
  <c r="G541" i="4"/>
  <c r="F541" i="4"/>
  <c r="E541" i="4"/>
  <c r="D541" i="4"/>
  <c r="C541" i="4"/>
  <c r="A541" i="4" s="1"/>
  <c r="J540" i="4"/>
  <c r="I540" i="4"/>
  <c r="H540" i="4"/>
  <c r="G540" i="4"/>
  <c r="F540" i="4"/>
  <c r="E540" i="4"/>
  <c r="D540" i="4"/>
  <c r="B540" i="4" s="1"/>
  <c r="C540" i="4"/>
  <c r="A540" i="4" s="1"/>
  <c r="J539" i="4"/>
  <c r="I539" i="4"/>
  <c r="H539" i="4"/>
  <c r="G539" i="4"/>
  <c r="F539" i="4"/>
  <c r="E539" i="4"/>
  <c r="D539" i="4"/>
  <c r="C539" i="4"/>
  <c r="J538" i="4"/>
  <c r="I538" i="4"/>
  <c r="H538" i="4"/>
  <c r="G538" i="4"/>
  <c r="F538" i="4"/>
  <c r="E538" i="4"/>
  <c r="A538" i="4" s="1"/>
  <c r="D538" i="4"/>
  <c r="C538" i="4"/>
  <c r="B538" i="4"/>
  <c r="J537" i="4"/>
  <c r="I537" i="4"/>
  <c r="H537" i="4"/>
  <c r="G537" i="4"/>
  <c r="F537" i="4"/>
  <c r="B537" i="4" s="1"/>
  <c r="E537" i="4"/>
  <c r="D537" i="4"/>
  <c r="C537" i="4"/>
  <c r="A537" i="4" s="1"/>
  <c r="J536" i="4"/>
  <c r="I536" i="4"/>
  <c r="H536" i="4"/>
  <c r="G536" i="4"/>
  <c r="F536" i="4"/>
  <c r="E536" i="4"/>
  <c r="D536" i="4"/>
  <c r="B536" i="4" s="1"/>
  <c r="C536" i="4"/>
  <c r="A536" i="4" s="1"/>
  <c r="J535" i="4"/>
  <c r="I535" i="4"/>
  <c r="H535" i="4"/>
  <c r="G535" i="4"/>
  <c r="F535" i="4"/>
  <c r="E535" i="4"/>
  <c r="D535" i="4"/>
  <c r="C535" i="4"/>
  <c r="A535" i="4" s="1"/>
  <c r="J534" i="4"/>
  <c r="I534" i="4"/>
  <c r="H534" i="4"/>
  <c r="G534" i="4"/>
  <c r="F534" i="4"/>
  <c r="E534" i="4"/>
  <c r="D534" i="4"/>
  <c r="B534" i="4" s="1"/>
  <c r="C534" i="4"/>
  <c r="A534" i="4" s="1"/>
  <c r="J533" i="4"/>
  <c r="I533" i="4"/>
  <c r="H533" i="4"/>
  <c r="G533" i="4"/>
  <c r="F533" i="4"/>
  <c r="B533" i="4" s="1"/>
  <c r="E533" i="4"/>
  <c r="D533" i="4"/>
  <c r="C533" i="4"/>
  <c r="J532" i="4"/>
  <c r="I532" i="4"/>
  <c r="H532" i="4"/>
  <c r="G532" i="4"/>
  <c r="A532" i="4" s="1"/>
  <c r="F532" i="4"/>
  <c r="E532" i="4"/>
  <c r="D532" i="4"/>
  <c r="C532" i="4"/>
  <c r="B532" i="4"/>
  <c r="J531" i="4"/>
  <c r="I531" i="4"/>
  <c r="H531" i="4"/>
  <c r="G531" i="4"/>
  <c r="F531" i="4"/>
  <c r="B531" i="4" s="1"/>
  <c r="E531" i="4"/>
  <c r="D531" i="4"/>
  <c r="C531" i="4"/>
  <c r="A531" i="4" s="1"/>
  <c r="J530" i="4"/>
  <c r="B530" i="4" s="1"/>
  <c r="I530" i="4"/>
  <c r="H530" i="4"/>
  <c r="G530" i="4"/>
  <c r="F530" i="4"/>
  <c r="E530" i="4"/>
  <c r="A530" i="4" s="1"/>
  <c r="D530" i="4"/>
  <c r="C530" i="4"/>
  <c r="J529" i="4"/>
  <c r="I529" i="4"/>
  <c r="H529" i="4"/>
  <c r="G529" i="4"/>
  <c r="F529" i="4"/>
  <c r="E529" i="4"/>
  <c r="D529" i="4"/>
  <c r="C529" i="4"/>
  <c r="J528" i="4"/>
  <c r="I528" i="4"/>
  <c r="H528" i="4"/>
  <c r="G528" i="4"/>
  <c r="F528" i="4"/>
  <c r="E528" i="4"/>
  <c r="D528" i="4"/>
  <c r="B528" i="4" s="1"/>
  <c r="C528" i="4"/>
  <c r="A528" i="4"/>
  <c r="J527" i="4"/>
  <c r="I527" i="4"/>
  <c r="H527" i="4"/>
  <c r="G527" i="4"/>
  <c r="F527" i="4"/>
  <c r="B527" i="4" s="1"/>
  <c r="E527" i="4"/>
  <c r="D527" i="4"/>
  <c r="C527" i="4"/>
  <c r="A527" i="4" s="1"/>
  <c r="J526" i="4"/>
  <c r="I526" i="4"/>
  <c r="A526" i="4" s="1"/>
  <c r="H526" i="4"/>
  <c r="G526" i="4"/>
  <c r="F526" i="4"/>
  <c r="E526" i="4"/>
  <c r="D526" i="4"/>
  <c r="C526" i="4"/>
  <c r="J525" i="4"/>
  <c r="I525" i="4"/>
  <c r="H525" i="4"/>
  <c r="G525" i="4"/>
  <c r="F525" i="4"/>
  <c r="B525" i="4" s="1"/>
  <c r="E525" i="4"/>
  <c r="D525" i="4"/>
  <c r="C525" i="4"/>
  <c r="A525" i="4" s="1"/>
  <c r="J524" i="4"/>
  <c r="I524" i="4"/>
  <c r="H524" i="4"/>
  <c r="G524" i="4"/>
  <c r="F524" i="4"/>
  <c r="E524" i="4"/>
  <c r="D524" i="4"/>
  <c r="B524" i="4" s="1"/>
  <c r="C524" i="4"/>
  <c r="A524" i="4" s="1"/>
  <c r="J523" i="4"/>
  <c r="I523" i="4"/>
  <c r="H523" i="4"/>
  <c r="G523" i="4"/>
  <c r="F523" i="4"/>
  <c r="B523" i="4" s="1"/>
  <c r="E523" i="4"/>
  <c r="D523" i="4"/>
  <c r="C523" i="4"/>
  <c r="A523" i="4" s="1"/>
  <c r="J522" i="4"/>
  <c r="I522" i="4"/>
  <c r="H522" i="4"/>
  <c r="G522" i="4"/>
  <c r="F522" i="4"/>
  <c r="E522" i="4"/>
  <c r="A522" i="4" s="1"/>
  <c r="D522" i="4"/>
  <c r="B522" i="4" s="1"/>
  <c r="C522" i="4"/>
  <c r="J521" i="4"/>
  <c r="I521" i="4"/>
  <c r="H521" i="4"/>
  <c r="G521" i="4"/>
  <c r="F521" i="4"/>
  <c r="E521" i="4"/>
  <c r="D521" i="4"/>
  <c r="C521" i="4"/>
  <c r="A521" i="4" s="1"/>
  <c r="J520" i="4"/>
  <c r="I520" i="4"/>
  <c r="H520" i="4"/>
  <c r="G520" i="4"/>
  <c r="F520" i="4"/>
  <c r="E520" i="4"/>
  <c r="D520" i="4"/>
  <c r="C520" i="4"/>
  <c r="A520" i="4" s="1"/>
  <c r="B520" i="4"/>
  <c r="J519" i="4"/>
  <c r="I519" i="4"/>
  <c r="H519" i="4"/>
  <c r="G519" i="4"/>
  <c r="F519" i="4"/>
  <c r="E519" i="4"/>
  <c r="D519" i="4"/>
  <c r="C519" i="4"/>
  <c r="J518" i="4"/>
  <c r="I518" i="4"/>
  <c r="H518" i="4"/>
  <c r="G518" i="4"/>
  <c r="F518" i="4"/>
  <c r="E518" i="4"/>
  <c r="D518" i="4"/>
  <c r="C518" i="4"/>
  <c r="A518" i="4" s="1"/>
  <c r="B518" i="4"/>
  <c r="J517" i="4"/>
  <c r="I517" i="4"/>
  <c r="H517" i="4"/>
  <c r="G517" i="4"/>
  <c r="F517" i="4"/>
  <c r="E517" i="4"/>
  <c r="D517" i="4"/>
  <c r="C517" i="4"/>
  <c r="A517" i="4" s="1"/>
  <c r="J516" i="4"/>
  <c r="I516" i="4"/>
  <c r="H516" i="4"/>
  <c r="G516" i="4"/>
  <c r="F516" i="4"/>
  <c r="E516" i="4"/>
  <c r="D516" i="4"/>
  <c r="B516" i="4" s="1"/>
  <c r="C516" i="4"/>
  <c r="A516" i="4" s="1"/>
  <c r="J515" i="4"/>
  <c r="I515" i="4"/>
  <c r="H515" i="4"/>
  <c r="G515" i="4"/>
  <c r="F515" i="4"/>
  <c r="E515" i="4"/>
  <c r="D515" i="4"/>
  <c r="C515" i="4"/>
  <c r="A515" i="4" s="1"/>
  <c r="J514" i="4"/>
  <c r="I514" i="4"/>
  <c r="H514" i="4"/>
  <c r="G514" i="4"/>
  <c r="F514" i="4"/>
  <c r="E514" i="4"/>
  <c r="A514" i="4" s="1"/>
  <c r="D514" i="4"/>
  <c r="B514" i="4" s="1"/>
  <c r="C514" i="4"/>
  <c r="J513" i="4"/>
  <c r="I513" i="4"/>
  <c r="H513" i="4"/>
  <c r="G513" i="4"/>
  <c r="F513" i="4"/>
  <c r="E513" i="4"/>
  <c r="D513" i="4"/>
  <c r="C513" i="4"/>
  <c r="J512" i="4"/>
  <c r="I512" i="4"/>
  <c r="H512" i="4"/>
  <c r="G512" i="4"/>
  <c r="F512" i="4"/>
  <c r="E512" i="4"/>
  <c r="D512" i="4"/>
  <c r="C512" i="4"/>
  <c r="A512" i="4" s="1"/>
  <c r="B512" i="4"/>
  <c r="J511" i="4"/>
  <c r="I511" i="4"/>
  <c r="H511" i="4"/>
  <c r="G511" i="4"/>
  <c r="F511" i="4"/>
  <c r="B511" i="4" s="1"/>
  <c r="E511" i="4"/>
  <c r="D511" i="4"/>
  <c r="C511" i="4"/>
  <c r="J510" i="4"/>
  <c r="B510" i="4" s="1"/>
  <c r="I510" i="4"/>
  <c r="H510" i="4"/>
  <c r="G510" i="4"/>
  <c r="F510" i="4"/>
  <c r="E510" i="4"/>
  <c r="D510" i="4"/>
  <c r="C510" i="4"/>
  <c r="A510" i="4" s="1"/>
  <c r="J509" i="4"/>
  <c r="I509" i="4"/>
  <c r="H509" i="4"/>
  <c r="G509" i="4"/>
  <c r="F509" i="4"/>
  <c r="E509" i="4"/>
  <c r="D509" i="4"/>
  <c r="C509" i="4"/>
  <c r="J508" i="4"/>
  <c r="I508" i="4"/>
  <c r="H508" i="4"/>
  <c r="G508" i="4"/>
  <c r="F508" i="4"/>
  <c r="E508" i="4"/>
  <c r="A508" i="4" s="1"/>
  <c r="D508" i="4"/>
  <c r="B508" i="4" s="1"/>
  <c r="C508" i="4"/>
  <c r="J507" i="4"/>
  <c r="I507" i="4"/>
  <c r="H507" i="4"/>
  <c r="G507" i="4"/>
  <c r="F507" i="4"/>
  <c r="B507" i="4" s="1"/>
  <c r="E507" i="4"/>
  <c r="D507" i="4"/>
  <c r="C507" i="4"/>
  <c r="A507" i="4" s="1"/>
  <c r="J506" i="4"/>
  <c r="I506" i="4"/>
  <c r="H506" i="4"/>
  <c r="G506" i="4"/>
  <c r="F506" i="4"/>
  <c r="E506" i="4"/>
  <c r="A506" i="4" s="1"/>
  <c r="D506" i="4"/>
  <c r="C506" i="4"/>
  <c r="J505" i="4"/>
  <c r="I505" i="4"/>
  <c r="H505" i="4"/>
  <c r="G505" i="4"/>
  <c r="F505" i="4"/>
  <c r="B505" i="4" s="1"/>
  <c r="E505" i="4"/>
  <c r="D505" i="4"/>
  <c r="C505" i="4"/>
  <c r="A505" i="4" s="1"/>
  <c r="J504" i="4"/>
  <c r="I504" i="4"/>
  <c r="H504" i="4"/>
  <c r="G504" i="4"/>
  <c r="F504" i="4"/>
  <c r="E504" i="4"/>
  <c r="D504" i="4"/>
  <c r="C504" i="4"/>
  <c r="A504" i="4" s="1"/>
  <c r="B504" i="4"/>
  <c r="J503" i="4"/>
  <c r="I503" i="4"/>
  <c r="H503" i="4"/>
  <c r="G503" i="4"/>
  <c r="F503" i="4"/>
  <c r="B503" i="4" s="1"/>
  <c r="E503" i="4"/>
  <c r="D503" i="4"/>
  <c r="C503" i="4"/>
  <c r="J502" i="4"/>
  <c r="I502" i="4"/>
  <c r="H502" i="4"/>
  <c r="G502" i="4"/>
  <c r="F502" i="4"/>
  <c r="E502" i="4"/>
  <c r="D502" i="4"/>
  <c r="B502" i="4" s="1"/>
  <c r="C502" i="4"/>
  <c r="A502" i="4" s="1"/>
  <c r="J501" i="4"/>
  <c r="I501" i="4"/>
  <c r="H501" i="4"/>
  <c r="G501" i="4"/>
  <c r="F501" i="4"/>
  <c r="E501" i="4"/>
  <c r="D501" i="4"/>
  <c r="C501" i="4"/>
  <c r="A501" i="4" s="1"/>
  <c r="J500" i="4"/>
  <c r="I500" i="4"/>
  <c r="H500" i="4"/>
  <c r="G500" i="4"/>
  <c r="F500" i="4"/>
  <c r="E500" i="4"/>
  <c r="D500" i="4"/>
  <c r="C500" i="4"/>
  <c r="A500" i="4" s="1"/>
  <c r="B500" i="4"/>
  <c r="J499" i="4"/>
  <c r="I499" i="4"/>
  <c r="H499" i="4"/>
  <c r="G499" i="4"/>
  <c r="F499" i="4"/>
  <c r="E499" i="4"/>
  <c r="D499" i="4"/>
  <c r="C499" i="4"/>
  <c r="J498" i="4"/>
  <c r="I498" i="4"/>
  <c r="H498" i="4"/>
  <c r="G498" i="4"/>
  <c r="F498" i="4"/>
  <c r="E498" i="4"/>
  <c r="A498" i="4" s="1"/>
  <c r="D498" i="4"/>
  <c r="C498" i="4"/>
  <c r="B498" i="4"/>
  <c r="J497" i="4"/>
  <c r="I497" i="4"/>
  <c r="H497" i="4"/>
  <c r="G497" i="4"/>
  <c r="F497" i="4"/>
  <c r="B497" i="4" s="1"/>
  <c r="E497" i="4"/>
  <c r="D497" i="4"/>
  <c r="C497" i="4"/>
  <c r="J496" i="4"/>
  <c r="I496" i="4"/>
  <c r="H496" i="4"/>
  <c r="G496" i="4"/>
  <c r="F496" i="4"/>
  <c r="E496" i="4"/>
  <c r="D496" i="4"/>
  <c r="B496" i="4" s="1"/>
  <c r="C496" i="4"/>
  <c r="A496" i="4" s="1"/>
  <c r="J495" i="4"/>
  <c r="I495" i="4"/>
  <c r="H495" i="4"/>
  <c r="G495" i="4"/>
  <c r="F495" i="4"/>
  <c r="E495" i="4"/>
  <c r="D495" i="4"/>
  <c r="C495" i="4"/>
  <c r="J494" i="4"/>
  <c r="I494" i="4"/>
  <c r="H494" i="4"/>
  <c r="G494" i="4"/>
  <c r="F494" i="4"/>
  <c r="E494" i="4"/>
  <c r="D494" i="4"/>
  <c r="B494" i="4" s="1"/>
  <c r="C494" i="4"/>
  <c r="A494" i="4"/>
  <c r="J493" i="4"/>
  <c r="I493" i="4"/>
  <c r="H493" i="4"/>
  <c r="G493" i="4"/>
  <c r="F493" i="4"/>
  <c r="B493" i="4" s="1"/>
  <c r="E493" i="4"/>
  <c r="D493" i="4"/>
  <c r="C493" i="4"/>
  <c r="A493" i="4" s="1"/>
  <c r="J492" i="4"/>
  <c r="B492" i="4" s="1"/>
  <c r="I492" i="4"/>
  <c r="A492" i="4" s="1"/>
  <c r="H492" i="4"/>
  <c r="G492" i="4"/>
  <c r="F492" i="4"/>
  <c r="E492" i="4"/>
  <c r="D492" i="4"/>
  <c r="C492" i="4"/>
  <c r="J491" i="4"/>
  <c r="I491" i="4"/>
  <c r="H491" i="4"/>
  <c r="G491" i="4"/>
  <c r="F491" i="4"/>
  <c r="B491" i="4" s="1"/>
  <c r="E491" i="4"/>
  <c r="D491" i="4"/>
  <c r="C491" i="4"/>
  <c r="J490" i="4"/>
  <c r="B490" i="4" s="1"/>
  <c r="I490" i="4"/>
  <c r="H490" i="4"/>
  <c r="G490" i="4"/>
  <c r="F490" i="4"/>
  <c r="E490" i="4"/>
  <c r="D490" i="4"/>
  <c r="C490" i="4"/>
  <c r="A490" i="4" s="1"/>
  <c r="J489" i="4"/>
  <c r="I489" i="4"/>
  <c r="H489" i="4"/>
  <c r="G489" i="4"/>
  <c r="F489" i="4"/>
  <c r="E489" i="4"/>
  <c r="D489" i="4"/>
  <c r="C489" i="4"/>
  <c r="A489" i="4" s="1"/>
  <c r="J488" i="4"/>
  <c r="I488" i="4"/>
  <c r="H488" i="4"/>
  <c r="G488" i="4"/>
  <c r="F488" i="4"/>
  <c r="E488" i="4"/>
  <c r="A488" i="4" s="1"/>
  <c r="D488" i="4"/>
  <c r="C488" i="4"/>
  <c r="J487" i="4"/>
  <c r="I487" i="4"/>
  <c r="H487" i="4"/>
  <c r="G487" i="4"/>
  <c r="F487" i="4"/>
  <c r="B487" i="4" s="1"/>
  <c r="E487" i="4"/>
  <c r="D487" i="4"/>
  <c r="C487" i="4"/>
  <c r="A487" i="4" s="1"/>
  <c r="J486" i="4"/>
  <c r="I486" i="4"/>
  <c r="H486" i="4"/>
  <c r="G486" i="4"/>
  <c r="F486" i="4"/>
  <c r="E486" i="4"/>
  <c r="A486" i="4" s="1"/>
  <c r="D486" i="4"/>
  <c r="C486" i="4"/>
  <c r="J485" i="4"/>
  <c r="I485" i="4"/>
  <c r="H485" i="4"/>
  <c r="G485" i="4"/>
  <c r="F485" i="4"/>
  <c r="B485" i="4" s="1"/>
  <c r="E485" i="4"/>
  <c r="D485" i="4"/>
  <c r="C485" i="4"/>
  <c r="A485" i="4" s="1"/>
  <c r="J484" i="4"/>
  <c r="I484" i="4"/>
  <c r="H484" i="4"/>
  <c r="G484" i="4"/>
  <c r="F484" i="4"/>
  <c r="E484" i="4"/>
  <c r="D484" i="4"/>
  <c r="C484" i="4"/>
  <c r="A484" i="4" s="1"/>
  <c r="B484" i="4"/>
  <c r="J483" i="4"/>
  <c r="I483" i="4"/>
  <c r="H483" i="4"/>
  <c r="G483" i="4"/>
  <c r="F483" i="4"/>
  <c r="B483" i="4" s="1"/>
  <c r="E483" i="4"/>
  <c r="D483" i="4"/>
  <c r="C483" i="4"/>
  <c r="J482" i="4"/>
  <c r="I482" i="4"/>
  <c r="H482" i="4"/>
  <c r="G482" i="4"/>
  <c r="F482" i="4"/>
  <c r="E482" i="4"/>
  <c r="A482" i="4" s="1"/>
  <c r="D482" i="4"/>
  <c r="C482" i="4"/>
  <c r="B482" i="4"/>
  <c r="J481" i="4"/>
  <c r="I481" i="4"/>
  <c r="H481" i="4"/>
  <c r="G481" i="4"/>
  <c r="F481" i="4"/>
  <c r="E481" i="4"/>
  <c r="D481" i="4"/>
  <c r="C481" i="4"/>
  <c r="J480" i="4"/>
  <c r="I480" i="4"/>
  <c r="H480" i="4"/>
  <c r="G480" i="4"/>
  <c r="F480" i="4"/>
  <c r="E480" i="4"/>
  <c r="D480" i="4"/>
  <c r="B480" i="4" s="1"/>
  <c r="C480" i="4"/>
  <c r="A480" i="4" s="1"/>
  <c r="J479" i="4"/>
  <c r="I479" i="4"/>
  <c r="H479" i="4"/>
  <c r="G479" i="4"/>
  <c r="F479" i="4"/>
  <c r="E479" i="4"/>
  <c r="D479" i="4"/>
  <c r="C479" i="4"/>
  <c r="J478" i="4"/>
  <c r="I478" i="4"/>
  <c r="H478" i="4"/>
  <c r="G478" i="4"/>
  <c r="F478" i="4"/>
  <c r="E478" i="4"/>
  <c r="D478" i="4"/>
  <c r="C478" i="4"/>
  <c r="B478" i="4"/>
  <c r="A478" i="4"/>
  <c r="J477" i="4"/>
  <c r="I477" i="4"/>
  <c r="H477" i="4"/>
  <c r="G477" i="4"/>
  <c r="F477" i="4"/>
  <c r="B477" i="4" s="1"/>
  <c r="E477" i="4"/>
  <c r="D477" i="4"/>
  <c r="C477" i="4"/>
  <c r="J476" i="4"/>
  <c r="I476" i="4"/>
  <c r="H476" i="4"/>
  <c r="G476" i="4"/>
  <c r="F476" i="4"/>
  <c r="E476" i="4"/>
  <c r="D476" i="4"/>
  <c r="B476" i="4" s="1"/>
  <c r="C476" i="4"/>
  <c r="A476" i="4" s="1"/>
  <c r="J475" i="4"/>
  <c r="I475" i="4"/>
  <c r="H475" i="4"/>
  <c r="G475" i="4"/>
  <c r="F475" i="4"/>
  <c r="E475" i="4"/>
  <c r="D475" i="4"/>
  <c r="C475" i="4"/>
  <c r="J474" i="4"/>
  <c r="I474" i="4"/>
  <c r="H474" i="4"/>
  <c r="G474" i="4"/>
  <c r="F474" i="4"/>
  <c r="E474" i="4"/>
  <c r="D474" i="4"/>
  <c r="B474" i="4" s="1"/>
  <c r="C474" i="4"/>
  <c r="A474" i="4" s="1"/>
  <c r="J473" i="4"/>
  <c r="I473" i="4"/>
  <c r="H473" i="4"/>
  <c r="G473" i="4"/>
  <c r="F473" i="4"/>
  <c r="B473" i="4" s="1"/>
  <c r="E473" i="4"/>
  <c r="D473" i="4"/>
  <c r="C473" i="4"/>
  <c r="A473" i="4" s="1"/>
  <c r="J472" i="4"/>
  <c r="B472" i="4" s="1"/>
  <c r="I472" i="4"/>
  <c r="H472" i="4"/>
  <c r="G472" i="4"/>
  <c r="F472" i="4"/>
  <c r="E472" i="4"/>
  <c r="D472" i="4"/>
  <c r="C472" i="4"/>
  <c r="A472" i="4" s="1"/>
  <c r="J471" i="4"/>
  <c r="I471" i="4"/>
  <c r="H471" i="4"/>
  <c r="G471" i="4"/>
  <c r="F471" i="4"/>
  <c r="B471" i="4" s="1"/>
  <c r="E471" i="4"/>
  <c r="D471" i="4"/>
  <c r="C471" i="4"/>
  <c r="J470" i="4"/>
  <c r="B470" i="4" s="1"/>
  <c r="I470" i="4"/>
  <c r="H470" i="4"/>
  <c r="G470" i="4"/>
  <c r="F470" i="4"/>
  <c r="E470" i="4"/>
  <c r="D470" i="4"/>
  <c r="C470" i="4"/>
  <c r="A470" i="4" s="1"/>
  <c r="J469" i="4"/>
  <c r="I469" i="4"/>
  <c r="H469" i="4"/>
  <c r="G469" i="4"/>
  <c r="F469" i="4"/>
  <c r="E469" i="4"/>
  <c r="D469" i="4"/>
  <c r="C469" i="4"/>
  <c r="A469" i="4" s="1"/>
  <c r="J468" i="4"/>
  <c r="I468" i="4"/>
  <c r="H468" i="4"/>
  <c r="G468" i="4"/>
  <c r="F468" i="4"/>
  <c r="E468" i="4"/>
  <c r="A468" i="4" s="1"/>
  <c r="D468" i="4"/>
  <c r="C468" i="4"/>
  <c r="J467" i="4"/>
  <c r="I467" i="4"/>
  <c r="H467" i="4"/>
  <c r="G467" i="4"/>
  <c r="F467" i="4"/>
  <c r="E467" i="4"/>
  <c r="D467" i="4"/>
  <c r="C467" i="4"/>
  <c r="A467" i="4" s="1"/>
  <c r="J466" i="4"/>
  <c r="I466" i="4"/>
  <c r="H466" i="4"/>
  <c r="G466" i="4"/>
  <c r="F466" i="4"/>
  <c r="E466" i="4"/>
  <c r="D466" i="4"/>
  <c r="B466" i="4" s="1"/>
  <c r="C466" i="4"/>
  <c r="A466" i="4" s="1"/>
  <c r="J465" i="4"/>
  <c r="I465" i="4"/>
  <c r="H465" i="4"/>
  <c r="G465" i="4"/>
  <c r="F465" i="4"/>
  <c r="E465" i="4"/>
  <c r="D465" i="4"/>
  <c r="C465" i="4"/>
  <c r="J464" i="4"/>
  <c r="I464" i="4"/>
  <c r="H464" i="4"/>
  <c r="G464" i="4"/>
  <c r="F464" i="4"/>
  <c r="E464" i="4"/>
  <c r="A464" i="4" s="1"/>
  <c r="D464" i="4"/>
  <c r="B464" i="4" s="1"/>
  <c r="C464" i="4"/>
  <c r="J463" i="4"/>
  <c r="I463" i="4"/>
  <c r="H463" i="4"/>
  <c r="G463" i="4"/>
  <c r="F463" i="4"/>
  <c r="B463" i="4" s="1"/>
  <c r="E463" i="4"/>
  <c r="D463" i="4"/>
  <c r="C463" i="4"/>
  <c r="J462" i="4"/>
  <c r="I462" i="4"/>
  <c r="H462" i="4"/>
  <c r="G462" i="4"/>
  <c r="F462" i="4"/>
  <c r="E462" i="4"/>
  <c r="D462" i="4"/>
  <c r="C462" i="4"/>
  <c r="A462" i="4" s="1"/>
  <c r="B462" i="4"/>
  <c r="J461" i="4"/>
  <c r="I461" i="4"/>
  <c r="H461" i="4"/>
  <c r="G461" i="4"/>
  <c r="F461" i="4"/>
  <c r="E461" i="4"/>
  <c r="D461" i="4"/>
  <c r="C461" i="4"/>
  <c r="J460" i="4"/>
  <c r="I460" i="4"/>
  <c r="H460" i="4"/>
  <c r="G460" i="4"/>
  <c r="F460" i="4"/>
  <c r="E460" i="4"/>
  <c r="D460" i="4"/>
  <c r="B460" i="4" s="1"/>
  <c r="C460" i="4"/>
  <c r="A460" i="4"/>
  <c r="J459" i="4"/>
  <c r="I459" i="4"/>
  <c r="H459" i="4"/>
  <c r="G459" i="4"/>
  <c r="F459" i="4"/>
  <c r="E459" i="4"/>
  <c r="D459" i="4"/>
  <c r="C459" i="4"/>
  <c r="J458" i="4"/>
  <c r="B458" i="4" s="1"/>
  <c r="I458" i="4"/>
  <c r="A458" i="4" s="1"/>
  <c r="H458" i="4"/>
  <c r="G458" i="4"/>
  <c r="F458" i="4"/>
  <c r="E458" i="4"/>
  <c r="D458" i="4"/>
  <c r="C458" i="4"/>
  <c r="J457" i="4"/>
  <c r="I457" i="4"/>
  <c r="H457" i="4"/>
  <c r="G457" i="4"/>
  <c r="F457" i="4"/>
  <c r="E457" i="4"/>
  <c r="D457" i="4"/>
  <c r="C457" i="4"/>
  <c r="A457" i="4" s="1"/>
  <c r="J456" i="4"/>
  <c r="I456" i="4"/>
  <c r="H456" i="4"/>
  <c r="G456" i="4"/>
  <c r="F456" i="4"/>
  <c r="E456" i="4"/>
  <c r="D456" i="4"/>
  <c r="B456" i="4" s="1"/>
  <c r="C456" i="4"/>
  <c r="A456" i="4" s="1"/>
  <c r="J455" i="4"/>
  <c r="I455" i="4"/>
  <c r="H455" i="4"/>
  <c r="G455" i="4"/>
  <c r="F455" i="4"/>
  <c r="B455" i="4" s="1"/>
  <c r="E455" i="4"/>
  <c r="D455" i="4"/>
  <c r="C455" i="4"/>
  <c r="J454" i="4"/>
  <c r="I454" i="4"/>
  <c r="H454" i="4"/>
  <c r="G454" i="4"/>
  <c r="F454" i="4"/>
  <c r="E454" i="4"/>
  <c r="A454" i="4" s="1"/>
  <c r="D454" i="4"/>
  <c r="B454" i="4" s="1"/>
  <c r="C454" i="4"/>
  <c r="J453" i="4"/>
  <c r="I453" i="4"/>
  <c r="H453" i="4"/>
  <c r="G453" i="4"/>
  <c r="F453" i="4"/>
  <c r="B453" i="4" s="1"/>
  <c r="E453" i="4"/>
  <c r="D453" i="4"/>
  <c r="C453" i="4"/>
  <c r="A453" i="4" s="1"/>
  <c r="J452" i="4"/>
  <c r="I452" i="4"/>
  <c r="H452" i="4"/>
  <c r="G452" i="4"/>
  <c r="F452" i="4"/>
  <c r="E452" i="4"/>
  <c r="D452" i="4"/>
  <c r="C452" i="4"/>
  <c r="A452" i="4" s="1"/>
  <c r="B452" i="4"/>
  <c r="J451" i="4"/>
  <c r="I451" i="4"/>
  <c r="H451" i="4"/>
  <c r="G451" i="4"/>
  <c r="F451" i="4"/>
  <c r="E451" i="4"/>
  <c r="D451" i="4"/>
  <c r="C451" i="4"/>
  <c r="J450" i="4"/>
  <c r="B450" i="4" s="1"/>
  <c r="I450" i="4"/>
  <c r="H450" i="4"/>
  <c r="G450" i="4"/>
  <c r="F450" i="4"/>
  <c r="E450" i="4"/>
  <c r="D450" i="4"/>
  <c r="C450" i="4"/>
  <c r="A450" i="4" s="1"/>
  <c r="J449" i="4"/>
  <c r="I449" i="4"/>
  <c r="H449" i="4"/>
  <c r="G449" i="4"/>
  <c r="F449" i="4"/>
  <c r="E449" i="4"/>
  <c r="D449" i="4"/>
  <c r="C449" i="4"/>
  <c r="A449" i="4" s="1"/>
  <c r="J448" i="4"/>
  <c r="I448" i="4"/>
  <c r="H448" i="4"/>
  <c r="G448" i="4"/>
  <c r="F448" i="4"/>
  <c r="E448" i="4"/>
  <c r="D448" i="4"/>
  <c r="B448" i="4" s="1"/>
  <c r="C448" i="4"/>
  <c r="A448" i="4" s="1"/>
  <c r="J447" i="4"/>
  <c r="I447" i="4"/>
  <c r="H447" i="4"/>
  <c r="G447" i="4"/>
  <c r="F447" i="4"/>
  <c r="E447" i="4"/>
  <c r="D447" i="4"/>
  <c r="C447" i="4"/>
  <c r="J446" i="4"/>
  <c r="I446" i="4"/>
  <c r="H446" i="4"/>
  <c r="G446" i="4"/>
  <c r="F446" i="4"/>
  <c r="E446" i="4"/>
  <c r="A446" i="4" s="1"/>
  <c r="D446" i="4"/>
  <c r="B446" i="4" s="1"/>
  <c r="C446" i="4"/>
  <c r="J445" i="4"/>
  <c r="I445" i="4"/>
  <c r="H445" i="4"/>
  <c r="G445" i="4"/>
  <c r="F445" i="4"/>
  <c r="E445" i="4"/>
  <c r="D445" i="4"/>
  <c r="C445" i="4"/>
  <c r="J444" i="4"/>
  <c r="I444" i="4"/>
  <c r="H444" i="4"/>
  <c r="G444" i="4"/>
  <c r="F444" i="4"/>
  <c r="E444" i="4"/>
  <c r="D444" i="4"/>
  <c r="C444" i="4"/>
  <c r="B444" i="4"/>
  <c r="A444" i="4"/>
  <c r="J443" i="4"/>
  <c r="I443" i="4"/>
  <c r="H443" i="4"/>
  <c r="G443" i="4"/>
  <c r="F443" i="4"/>
  <c r="B443" i="4" s="1"/>
  <c r="E443" i="4"/>
  <c r="D443" i="4"/>
  <c r="C443" i="4"/>
  <c r="J442" i="4"/>
  <c r="B442" i="4" s="1"/>
  <c r="I442" i="4"/>
  <c r="H442" i="4"/>
  <c r="G442" i="4"/>
  <c r="F442" i="4"/>
  <c r="E442" i="4"/>
  <c r="D442" i="4"/>
  <c r="C442" i="4"/>
  <c r="A442" i="4" s="1"/>
  <c r="J441" i="4"/>
  <c r="I441" i="4"/>
  <c r="H441" i="4"/>
  <c r="G441" i="4"/>
  <c r="F441" i="4"/>
  <c r="E441" i="4"/>
  <c r="D441" i="4"/>
  <c r="C441" i="4"/>
  <c r="J440" i="4"/>
  <c r="I440" i="4"/>
  <c r="A440" i="4" s="1"/>
  <c r="H440" i="4"/>
  <c r="G440" i="4"/>
  <c r="F440" i="4"/>
  <c r="E440" i="4"/>
  <c r="D440" i="4"/>
  <c r="B440" i="4" s="1"/>
  <c r="C440" i="4"/>
  <c r="J439" i="4"/>
  <c r="I439" i="4"/>
  <c r="H439" i="4"/>
  <c r="G439" i="4"/>
  <c r="F439" i="4"/>
  <c r="E439" i="4"/>
  <c r="D439" i="4"/>
  <c r="C439" i="4"/>
  <c r="A439" i="4" s="1"/>
  <c r="J438" i="4"/>
  <c r="B438" i="4" s="1"/>
  <c r="I438" i="4"/>
  <c r="H438" i="4"/>
  <c r="G438" i="4"/>
  <c r="F438" i="4"/>
  <c r="E438" i="4"/>
  <c r="D438" i="4"/>
  <c r="C438" i="4"/>
  <c r="A438" i="4" s="1"/>
  <c r="J437" i="4"/>
  <c r="I437" i="4"/>
  <c r="H437" i="4"/>
  <c r="G437" i="4"/>
  <c r="F437" i="4"/>
  <c r="B437" i="4" s="1"/>
  <c r="E437" i="4"/>
  <c r="D437" i="4"/>
  <c r="C437" i="4"/>
  <c r="J436" i="4"/>
  <c r="I436" i="4"/>
  <c r="H436" i="4"/>
  <c r="G436" i="4"/>
  <c r="F436" i="4"/>
  <c r="E436" i="4"/>
  <c r="D436" i="4"/>
  <c r="B436" i="4" s="1"/>
  <c r="C436" i="4"/>
  <c r="A436" i="4" s="1"/>
  <c r="J435" i="4"/>
  <c r="I435" i="4"/>
  <c r="H435" i="4"/>
  <c r="G435" i="4"/>
  <c r="F435" i="4"/>
  <c r="B435" i="4" s="1"/>
  <c r="E435" i="4"/>
  <c r="D435" i="4"/>
  <c r="C435" i="4"/>
  <c r="A435" i="4" s="1"/>
  <c r="J434" i="4"/>
  <c r="I434" i="4"/>
  <c r="H434" i="4"/>
  <c r="G434" i="4"/>
  <c r="F434" i="4"/>
  <c r="E434" i="4"/>
  <c r="A434" i="4" s="1"/>
  <c r="D434" i="4"/>
  <c r="B434" i="4" s="1"/>
  <c r="C434" i="4"/>
  <c r="J433" i="4"/>
  <c r="I433" i="4"/>
  <c r="H433" i="4"/>
  <c r="G433" i="4"/>
  <c r="F433" i="4"/>
  <c r="E433" i="4"/>
  <c r="D433" i="4"/>
  <c r="C433" i="4"/>
  <c r="A433" i="4" s="1"/>
  <c r="J432" i="4"/>
  <c r="I432" i="4"/>
  <c r="H432" i="4"/>
  <c r="G432" i="4"/>
  <c r="F432" i="4"/>
  <c r="E432" i="4"/>
  <c r="D432" i="4"/>
  <c r="B432" i="4" s="1"/>
  <c r="C432" i="4"/>
  <c r="A432" i="4" s="1"/>
  <c r="J431" i="4"/>
  <c r="I431" i="4"/>
  <c r="H431" i="4"/>
  <c r="G431" i="4"/>
  <c r="F431" i="4"/>
  <c r="E431" i="4"/>
  <c r="D431" i="4"/>
  <c r="C431" i="4"/>
  <c r="J430" i="4"/>
  <c r="I430" i="4"/>
  <c r="H430" i="4"/>
  <c r="G430" i="4"/>
  <c r="A430" i="4" s="1"/>
  <c r="F430" i="4"/>
  <c r="E430" i="4"/>
  <c r="D430" i="4"/>
  <c r="C430" i="4"/>
  <c r="B430" i="4"/>
  <c r="J429" i="4"/>
  <c r="I429" i="4"/>
  <c r="H429" i="4"/>
  <c r="G429" i="4"/>
  <c r="F429" i="4"/>
  <c r="E429" i="4"/>
  <c r="D429" i="4"/>
  <c r="C429" i="4"/>
  <c r="A429" i="4" s="1"/>
  <c r="J428" i="4"/>
  <c r="I428" i="4"/>
  <c r="H428" i="4"/>
  <c r="G428" i="4"/>
  <c r="F428" i="4"/>
  <c r="E428" i="4"/>
  <c r="A428" i="4" s="1"/>
  <c r="D428" i="4"/>
  <c r="B428" i="4" s="1"/>
  <c r="C428" i="4"/>
  <c r="J427" i="4"/>
  <c r="I427" i="4"/>
  <c r="H427" i="4"/>
  <c r="G427" i="4"/>
  <c r="F427" i="4"/>
  <c r="E427" i="4"/>
  <c r="D427" i="4"/>
  <c r="C427" i="4"/>
  <c r="J426" i="4"/>
  <c r="I426" i="4"/>
  <c r="H426" i="4"/>
  <c r="G426" i="4"/>
  <c r="F426" i="4"/>
  <c r="E426" i="4"/>
  <c r="D426" i="4"/>
  <c r="B426" i="4" s="1"/>
  <c r="C426" i="4"/>
  <c r="A426" i="4"/>
  <c r="J425" i="4"/>
  <c r="I425" i="4"/>
  <c r="H425" i="4"/>
  <c r="G425" i="4"/>
  <c r="F425" i="4"/>
  <c r="B425" i="4" s="1"/>
  <c r="E425" i="4"/>
  <c r="D425" i="4"/>
  <c r="C425" i="4"/>
  <c r="J424" i="4"/>
  <c r="I424" i="4"/>
  <c r="A424" i="4" s="1"/>
  <c r="H424" i="4"/>
  <c r="G424" i="4"/>
  <c r="F424" i="4"/>
  <c r="E424" i="4"/>
  <c r="D424" i="4"/>
  <c r="C424" i="4"/>
  <c r="B424" i="4"/>
  <c r="J423" i="4"/>
  <c r="I423" i="4"/>
  <c r="H423" i="4"/>
  <c r="G423" i="4"/>
  <c r="F423" i="4"/>
  <c r="B423" i="4" s="1"/>
  <c r="E423" i="4"/>
  <c r="D423" i="4"/>
  <c r="C423" i="4"/>
  <c r="J422" i="4"/>
  <c r="I422" i="4"/>
  <c r="H422" i="4"/>
  <c r="G422" i="4"/>
  <c r="F422" i="4"/>
  <c r="E422" i="4"/>
  <c r="D422" i="4"/>
  <c r="B422" i="4" s="1"/>
  <c r="C422" i="4"/>
  <c r="A422" i="4" s="1"/>
  <c r="J421" i="4"/>
  <c r="I421" i="4"/>
  <c r="H421" i="4"/>
  <c r="G421" i="4"/>
  <c r="F421" i="4"/>
  <c r="E421" i="4"/>
  <c r="D421" i="4"/>
  <c r="C421" i="4"/>
  <c r="A421" i="4" s="1"/>
  <c r="J420" i="4"/>
  <c r="B420" i="4" s="1"/>
  <c r="I420" i="4"/>
  <c r="H420" i="4"/>
  <c r="G420" i="4"/>
  <c r="F420" i="4"/>
  <c r="E420" i="4"/>
  <c r="A420" i="4" s="1"/>
  <c r="D420" i="4"/>
  <c r="C420" i="4"/>
  <c r="J419" i="4"/>
  <c r="I419" i="4"/>
  <c r="H419" i="4"/>
  <c r="G419" i="4"/>
  <c r="F419" i="4"/>
  <c r="E419" i="4"/>
  <c r="D419" i="4"/>
  <c r="C419" i="4"/>
  <c r="J418" i="4"/>
  <c r="B418" i="4" s="1"/>
  <c r="I418" i="4"/>
  <c r="H418" i="4"/>
  <c r="G418" i="4"/>
  <c r="F418" i="4"/>
  <c r="E418" i="4"/>
  <c r="D418" i="4"/>
  <c r="C418" i="4"/>
  <c r="A418" i="4" s="1"/>
  <c r="J417" i="4"/>
  <c r="I417" i="4"/>
  <c r="H417" i="4"/>
  <c r="G417" i="4"/>
  <c r="F417" i="4"/>
  <c r="B417" i="4" s="1"/>
  <c r="E417" i="4"/>
  <c r="D417" i="4"/>
  <c r="C417" i="4"/>
  <c r="A417" i="4" s="1"/>
  <c r="J416" i="4"/>
  <c r="I416" i="4"/>
  <c r="H416" i="4"/>
  <c r="G416" i="4"/>
  <c r="F416" i="4"/>
  <c r="E416" i="4"/>
  <c r="A416" i="4" s="1"/>
  <c r="D416" i="4"/>
  <c r="B416" i="4" s="1"/>
  <c r="C416" i="4"/>
  <c r="J415" i="4"/>
  <c r="I415" i="4"/>
  <c r="H415" i="4"/>
  <c r="G415" i="4"/>
  <c r="F415" i="4"/>
  <c r="E415" i="4"/>
  <c r="D415" i="4"/>
  <c r="C415" i="4"/>
  <c r="A415" i="4" s="1"/>
  <c r="J414" i="4"/>
  <c r="I414" i="4"/>
  <c r="H414" i="4"/>
  <c r="G414" i="4"/>
  <c r="F414" i="4"/>
  <c r="E414" i="4"/>
  <c r="D414" i="4"/>
  <c r="C414" i="4"/>
  <c r="A414" i="4" s="1"/>
  <c r="B414" i="4"/>
  <c r="J413" i="4"/>
  <c r="I413" i="4"/>
  <c r="H413" i="4"/>
  <c r="G413" i="4"/>
  <c r="F413" i="4"/>
  <c r="E413" i="4"/>
  <c r="D413" i="4"/>
  <c r="C413" i="4"/>
  <c r="J412" i="4"/>
  <c r="I412" i="4"/>
  <c r="H412" i="4"/>
  <c r="G412" i="4"/>
  <c r="F412" i="4"/>
  <c r="E412" i="4"/>
  <c r="A412" i="4" s="1"/>
  <c r="D412" i="4"/>
  <c r="C412" i="4"/>
  <c r="B412" i="4"/>
  <c r="J411" i="4"/>
  <c r="I411" i="4"/>
  <c r="H411" i="4"/>
  <c r="G411" i="4"/>
  <c r="F411" i="4"/>
  <c r="E411" i="4"/>
  <c r="D411" i="4"/>
  <c r="C411" i="4"/>
  <c r="J410" i="4"/>
  <c r="B410" i="4" s="1"/>
  <c r="I410" i="4"/>
  <c r="H410" i="4"/>
  <c r="G410" i="4"/>
  <c r="F410" i="4"/>
  <c r="E410" i="4"/>
  <c r="D410" i="4"/>
  <c r="C410" i="4"/>
  <c r="A410" i="4" s="1"/>
  <c r="J409" i="4"/>
  <c r="I409" i="4"/>
  <c r="H409" i="4"/>
  <c r="G409" i="4"/>
  <c r="F409" i="4"/>
  <c r="E409" i="4"/>
  <c r="D409" i="4"/>
  <c r="C409" i="4"/>
  <c r="J408" i="4"/>
  <c r="I408" i="4"/>
  <c r="H408" i="4"/>
  <c r="G408" i="4"/>
  <c r="F408" i="4"/>
  <c r="E408" i="4"/>
  <c r="D408" i="4"/>
  <c r="B408" i="4" s="1"/>
  <c r="C408" i="4"/>
  <c r="A408" i="4"/>
  <c r="J407" i="4"/>
  <c r="I407" i="4"/>
  <c r="H407" i="4"/>
  <c r="G407" i="4"/>
  <c r="F407" i="4"/>
  <c r="E407" i="4"/>
  <c r="D407" i="4"/>
  <c r="C407" i="4"/>
  <c r="J406" i="4"/>
  <c r="I406" i="4"/>
  <c r="A406" i="4" s="1"/>
  <c r="H406" i="4"/>
  <c r="G406" i="4"/>
  <c r="F406" i="4"/>
  <c r="E406" i="4"/>
  <c r="D406" i="4"/>
  <c r="C406" i="4"/>
  <c r="J405" i="4"/>
  <c r="I405" i="4"/>
  <c r="H405" i="4"/>
  <c r="G405" i="4"/>
  <c r="F405" i="4"/>
  <c r="E405" i="4"/>
  <c r="D405" i="4"/>
  <c r="C405" i="4"/>
  <c r="A405" i="4" s="1"/>
  <c r="J404" i="4"/>
  <c r="I404" i="4"/>
  <c r="H404" i="4"/>
  <c r="G404" i="4"/>
  <c r="F404" i="4"/>
  <c r="E404" i="4"/>
  <c r="D404" i="4"/>
  <c r="C404" i="4"/>
  <c r="A404" i="4" s="1"/>
  <c r="B404" i="4"/>
  <c r="J403" i="4"/>
  <c r="I403" i="4"/>
  <c r="H403" i="4"/>
  <c r="G403" i="4"/>
  <c r="F403" i="4"/>
  <c r="B403" i="4" s="1"/>
  <c r="E403" i="4"/>
  <c r="D403" i="4"/>
  <c r="C403" i="4"/>
  <c r="J402" i="4"/>
  <c r="I402" i="4"/>
  <c r="H402" i="4"/>
  <c r="G402" i="4"/>
  <c r="F402" i="4"/>
  <c r="E402" i="4"/>
  <c r="A402" i="4" s="1"/>
  <c r="D402" i="4"/>
  <c r="B402" i="4" s="1"/>
  <c r="C402" i="4"/>
  <c r="J401" i="4"/>
  <c r="I401" i="4"/>
  <c r="H401" i="4"/>
  <c r="G401" i="4"/>
  <c r="F401" i="4"/>
  <c r="E401" i="4"/>
  <c r="D401" i="4"/>
  <c r="C401" i="4"/>
  <c r="A401" i="4" s="1"/>
  <c r="J400" i="4"/>
  <c r="I400" i="4"/>
  <c r="H400" i="4"/>
  <c r="G400" i="4"/>
  <c r="F400" i="4"/>
  <c r="E400" i="4"/>
  <c r="D400" i="4"/>
  <c r="C400" i="4"/>
  <c r="A400" i="4" s="1"/>
  <c r="B400" i="4"/>
  <c r="J399" i="4"/>
  <c r="I399" i="4"/>
  <c r="H399" i="4"/>
  <c r="G399" i="4"/>
  <c r="F399" i="4"/>
  <c r="E399" i="4"/>
  <c r="D399" i="4"/>
  <c r="C399" i="4"/>
  <c r="J398" i="4"/>
  <c r="B398" i="4" s="1"/>
  <c r="I398" i="4"/>
  <c r="H398" i="4"/>
  <c r="G398" i="4"/>
  <c r="F398" i="4"/>
  <c r="E398" i="4"/>
  <c r="D398" i="4"/>
  <c r="C398" i="4"/>
  <c r="A398" i="4" s="1"/>
  <c r="J397" i="4"/>
  <c r="I397" i="4"/>
  <c r="H397" i="4"/>
  <c r="G397" i="4"/>
  <c r="F397" i="4"/>
  <c r="E397" i="4"/>
  <c r="D397" i="4"/>
  <c r="C397" i="4"/>
  <c r="A397" i="4" s="1"/>
  <c r="J396" i="4"/>
  <c r="I396" i="4"/>
  <c r="H396" i="4"/>
  <c r="G396" i="4"/>
  <c r="F396" i="4"/>
  <c r="E396" i="4"/>
  <c r="D396" i="4"/>
  <c r="B396" i="4" s="1"/>
  <c r="C396" i="4"/>
  <c r="A396" i="4" s="1"/>
  <c r="J395" i="4"/>
  <c r="I395" i="4"/>
  <c r="H395" i="4"/>
  <c r="G395" i="4"/>
  <c r="F395" i="4"/>
  <c r="E395" i="4"/>
  <c r="D395" i="4"/>
  <c r="C395" i="4"/>
  <c r="J394" i="4"/>
  <c r="I394" i="4"/>
  <c r="H394" i="4"/>
  <c r="G394" i="4"/>
  <c r="F394" i="4"/>
  <c r="E394" i="4"/>
  <c r="A394" i="4" s="1"/>
  <c r="D394" i="4"/>
  <c r="B394" i="4" s="1"/>
  <c r="C394" i="4"/>
  <c r="J393" i="4"/>
  <c r="I393" i="4"/>
  <c r="H393" i="4"/>
  <c r="G393" i="4"/>
  <c r="F393" i="4"/>
  <c r="E393" i="4"/>
  <c r="D393" i="4"/>
  <c r="C393" i="4"/>
  <c r="J392" i="4"/>
  <c r="I392" i="4"/>
  <c r="H392" i="4"/>
  <c r="G392" i="4"/>
  <c r="F392" i="4"/>
  <c r="E392" i="4"/>
  <c r="D392" i="4"/>
  <c r="C392" i="4"/>
  <c r="A392" i="4" s="1"/>
  <c r="B392" i="4"/>
  <c r="J391" i="4"/>
  <c r="I391" i="4"/>
  <c r="H391" i="4"/>
  <c r="G391" i="4"/>
  <c r="F391" i="4"/>
  <c r="B391" i="4" s="1"/>
  <c r="E391" i="4"/>
  <c r="D391" i="4"/>
  <c r="C391" i="4"/>
  <c r="J390" i="4"/>
  <c r="I390" i="4"/>
  <c r="H390" i="4"/>
  <c r="G390" i="4"/>
  <c r="F390" i="4"/>
  <c r="E390" i="4"/>
  <c r="D390" i="4"/>
  <c r="C390" i="4"/>
  <c r="B390" i="4"/>
  <c r="A390" i="4"/>
  <c r="J389" i="4"/>
  <c r="I389" i="4"/>
  <c r="H389" i="4"/>
  <c r="G389" i="4"/>
  <c r="F389" i="4"/>
  <c r="E389" i="4"/>
  <c r="D389" i="4"/>
  <c r="C389" i="4"/>
  <c r="J388" i="4"/>
  <c r="I388" i="4"/>
  <c r="A388" i="4" s="1"/>
  <c r="H388" i="4"/>
  <c r="G388" i="4"/>
  <c r="F388" i="4"/>
  <c r="E388" i="4"/>
  <c r="D388" i="4"/>
  <c r="C388" i="4"/>
  <c r="J387" i="4"/>
  <c r="I387" i="4"/>
  <c r="H387" i="4"/>
  <c r="G387" i="4"/>
  <c r="F387" i="4"/>
  <c r="E387" i="4"/>
  <c r="D387" i="4"/>
  <c r="C387" i="4"/>
  <c r="A387" i="4" s="1"/>
  <c r="J386" i="4"/>
  <c r="I386" i="4"/>
  <c r="H386" i="4"/>
  <c r="G386" i="4"/>
  <c r="F386" i="4"/>
  <c r="E386" i="4"/>
  <c r="D386" i="4"/>
  <c r="C386" i="4"/>
  <c r="A386" i="4" s="1"/>
  <c r="J385" i="4"/>
  <c r="I385" i="4"/>
  <c r="H385" i="4"/>
  <c r="G385" i="4"/>
  <c r="F385" i="4"/>
  <c r="E385" i="4"/>
  <c r="D385" i="4"/>
  <c r="C385" i="4"/>
  <c r="J384" i="4"/>
  <c r="I384" i="4"/>
  <c r="H384" i="4"/>
  <c r="G384" i="4"/>
  <c r="F384" i="4"/>
  <c r="E384" i="4"/>
  <c r="D384" i="4"/>
  <c r="B384" i="4" s="1"/>
  <c r="C384" i="4"/>
  <c r="A384" i="4" s="1"/>
  <c r="J383" i="4"/>
  <c r="I383" i="4"/>
  <c r="H383" i="4"/>
  <c r="G383" i="4"/>
  <c r="F383" i="4"/>
  <c r="B383" i="4" s="1"/>
  <c r="E383" i="4"/>
  <c r="D383" i="4"/>
  <c r="C383" i="4"/>
  <c r="A383" i="4" s="1"/>
  <c r="J382" i="4"/>
  <c r="I382" i="4"/>
  <c r="H382" i="4"/>
  <c r="G382" i="4"/>
  <c r="F382" i="4"/>
  <c r="E382" i="4"/>
  <c r="A382" i="4" s="1"/>
  <c r="D382" i="4"/>
  <c r="B382" i="4" s="1"/>
  <c r="C382" i="4"/>
  <c r="J381" i="4"/>
  <c r="I381" i="4"/>
  <c r="H381" i="4"/>
  <c r="G381" i="4"/>
  <c r="F381" i="4"/>
  <c r="E381" i="4"/>
  <c r="D381" i="4"/>
  <c r="C381" i="4"/>
  <c r="A381" i="4" s="1"/>
  <c r="J380" i="4"/>
  <c r="I380" i="4"/>
  <c r="H380" i="4"/>
  <c r="G380" i="4"/>
  <c r="F380" i="4"/>
  <c r="E380" i="4"/>
  <c r="D380" i="4"/>
  <c r="B380" i="4" s="1"/>
  <c r="C380" i="4"/>
  <c r="A380" i="4" s="1"/>
  <c r="J379" i="4"/>
  <c r="I379" i="4"/>
  <c r="H379" i="4"/>
  <c r="G379" i="4"/>
  <c r="F379" i="4"/>
  <c r="E379" i="4"/>
  <c r="D379" i="4"/>
  <c r="C379" i="4"/>
  <c r="J378" i="4"/>
  <c r="I378" i="4"/>
  <c r="H378" i="4"/>
  <c r="G378" i="4"/>
  <c r="A378" i="4" s="1"/>
  <c r="F378" i="4"/>
  <c r="B378" i="4" s="1"/>
  <c r="E378" i="4"/>
  <c r="D378" i="4"/>
  <c r="C378" i="4"/>
  <c r="J377" i="4"/>
  <c r="I377" i="4"/>
  <c r="H377" i="4"/>
  <c r="G377" i="4"/>
  <c r="F377" i="4"/>
  <c r="E377" i="4"/>
  <c r="D377" i="4"/>
  <c r="C377" i="4"/>
  <c r="J376" i="4"/>
  <c r="I376" i="4"/>
  <c r="H376" i="4"/>
  <c r="G376" i="4"/>
  <c r="F376" i="4"/>
  <c r="E376" i="4"/>
  <c r="A376" i="4" s="1"/>
  <c r="D376" i="4"/>
  <c r="B376" i="4" s="1"/>
  <c r="C376" i="4"/>
  <c r="J375" i="4"/>
  <c r="I375" i="4"/>
  <c r="H375" i="4"/>
  <c r="G375" i="4"/>
  <c r="F375" i="4"/>
  <c r="E375" i="4"/>
  <c r="D375" i="4"/>
  <c r="C375" i="4"/>
  <c r="J374" i="4"/>
  <c r="I374" i="4"/>
  <c r="H374" i="4"/>
  <c r="G374" i="4"/>
  <c r="F374" i="4"/>
  <c r="E374" i="4"/>
  <c r="D374" i="4"/>
  <c r="C374" i="4"/>
  <c r="B374" i="4"/>
  <c r="A374" i="4"/>
  <c r="J373" i="4"/>
  <c r="I373" i="4"/>
  <c r="H373" i="4"/>
  <c r="G373" i="4"/>
  <c r="F373" i="4"/>
  <c r="B373" i="4" s="1"/>
  <c r="E373" i="4"/>
  <c r="D373" i="4"/>
  <c r="C373" i="4"/>
  <c r="J372" i="4"/>
  <c r="B372" i="4" s="1"/>
  <c r="I372" i="4"/>
  <c r="H372" i="4"/>
  <c r="G372" i="4"/>
  <c r="F372" i="4"/>
  <c r="E372" i="4"/>
  <c r="D372" i="4"/>
  <c r="C372" i="4"/>
  <c r="A372" i="4" s="1"/>
  <c r="J371" i="4"/>
  <c r="I371" i="4"/>
  <c r="H371" i="4"/>
  <c r="G371" i="4"/>
  <c r="F371" i="4"/>
  <c r="E371" i="4"/>
  <c r="D371" i="4"/>
  <c r="C371" i="4"/>
  <c r="J370" i="4"/>
  <c r="B370" i="4" s="1"/>
  <c r="I370" i="4"/>
  <c r="A370" i="4" s="1"/>
  <c r="H370" i="4"/>
  <c r="G370" i="4"/>
  <c r="F370" i="4"/>
  <c r="E370" i="4"/>
  <c r="D370" i="4"/>
  <c r="C370" i="4"/>
  <c r="J369" i="4"/>
  <c r="I369" i="4"/>
  <c r="H369" i="4"/>
  <c r="G369" i="4"/>
  <c r="F369" i="4"/>
  <c r="E369" i="4"/>
  <c r="D369" i="4"/>
  <c r="C369" i="4"/>
  <c r="A369" i="4" s="1"/>
  <c r="J368" i="4"/>
  <c r="I368" i="4"/>
  <c r="H368" i="4"/>
  <c r="G368" i="4"/>
  <c r="F368" i="4"/>
  <c r="E368" i="4"/>
  <c r="D368" i="4"/>
  <c r="C368" i="4"/>
  <c r="A368" i="4" s="1"/>
  <c r="J367" i="4"/>
  <c r="I367" i="4"/>
  <c r="H367" i="4"/>
  <c r="G367" i="4"/>
  <c r="F367" i="4"/>
  <c r="E367" i="4"/>
  <c r="D367" i="4"/>
  <c r="C367" i="4"/>
  <c r="J366" i="4"/>
  <c r="I366" i="4"/>
  <c r="H366" i="4"/>
  <c r="G366" i="4"/>
  <c r="F366" i="4"/>
  <c r="E366" i="4"/>
  <c r="D366" i="4"/>
  <c r="C366" i="4"/>
  <c r="A366" i="4" s="1"/>
  <c r="J365" i="4"/>
  <c r="I365" i="4"/>
  <c r="H365" i="4"/>
  <c r="G365" i="4"/>
  <c r="F365" i="4"/>
  <c r="B365" i="4" s="1"/>
  <c r="E365" i="4"/>
  <c r="D365" i="4"/>
  <c r="C365" i="4"/>
  <c r="J364" i="4"/>
  <c r="I364" i="4"/>
  <c r="H364" i="4"/>
  <c r="G364" i="4"/>
  <c r="F364" i="4"/>
  <c r="E364" i="4"/>
  <c r="D364" i="4"/>
  <c r="B364" i="4" s="1"/>
  <c r="C364" i="4"/>
  <c r="A364" i="4" s="1"/>
  <c r="J363" i="4"/>
  <c r="I363" i="4"/>
  <c r="H363" i="4"/>
  <c r="G363" i="4"/>
  <c r="F363" i="4"/>
  <c r="B363" i="4" s="1"/>
  <c r="E363" i="4"/>
  <c r="D363" i="4"/>
  <c r="C363" i="4"/>
  <c r="A363" i="4" s="1"/>
  <c r="J362" i="4"/>
  <c r="I362" i="4"/>
  <c r="H362" i="4"/>
  <c r="G362" i="4"/>
  <c r="F362" i="4"/>
  <c r="E362" i="4"/>
  <c r="D362" i="4"/>
  <c r="C362" i="4"/>
  <c r="A362" i="4" s="1"/>
  <c r="B362" i="4"/>
  <c r="J361" i="4"/>
  <c r="I361" i="4"/>
  <c r="H361" i="4"/>
  <c r="G361" i="4"/>
  <c r="F361" i="4"/>
  <c r="E361" i="4"/>
  <c r="D361" i="4"/>
  <c r="C361" i="4"/>
  <c r="J360" i="4"/>
  <c r="I360" i="4"/>
  <c r="H360" i="4"/>
  <c r="G360" i="4"/>
  <c r="F360" i="4"/>
  <c r="E360" i="4"/>
  <c r="A360" i="4" s="1"/>
  <c r="D360" i="4"/>
  <c r="C360" i="4"/>
  <c r="B360" i="4"/>
  <c r="J359" i="4"/>
  <c r="I359" i="4"/>
  <c r="H359" i="4"/>
  <c r="G359" i="4"/>
  <c r="F359" i="4"/>
  <c r="E359" i="4"/>
  <c r="D359" i="4"/>
  <c r="C359" i="4"/>
  <c r="J358" i="4"/>
  <c r="I358" i="4"/>
  <c r="H358" i="4"/>
  <c r="G358" i="4"/>
  <c r="F358" i="4"/>
  <c r="B358" i="4" s="1"/>
  <c r="E358" i="4"/>
  <c r="D358" i="4"/>
  <c r="C358" i="4"/>
  <c r="A358" i="4" s="1"/>
  <c r="J357" i="4"/>
  <c r="I357" i="4"/>
  <c r="H357" i="4"/>
  <c r="G357" i="4"/>
  <c r="F357" i="4"/>
  <c r="E357" i="4"/>
  <c r="D357" i="4"/>
  <c r="C357" i="4"/>
  <c r="J356" i="4"/>
  <c r="I356" i="4"/>
  <c r="H356" i="4"/>
  <c r="G356" i="4"/>
  <c r="F356" i="4"/>
  <c r="E356" i="4"/>
  <c r="D356" i="4"/>
  <c r="B356" i="4" s="1"/>
  <c r="C356" i="4"/>
  <c r="A356" i="4"/>
  <c r="J355" i="4"/>
  <c r="I355" i="4"/>
  <c r="H355" i="4"/>
  <c r="G355" i="4"/>
  <c r="F355" i="4"/>
  <c r="E355" i="4"/>
  <c r="D355" i="4"/>
  <c r="C355" i="4"/>
  <c r="J354" i="4"/>
  <c r="I354" i="4"/>
  <c r="A354" i="4" s="1"/>
  <c r="H354" i="4"/>
  <c r="G354" i="4"/>
  <c r="F354" i="4"/>
  <c r="B354" i="4" s="1"/>
  <c r="E354" i="4"/>
  <c r="D354" i="4"/>
  <c r="C354" i="4"/>
  <c r="J353" i="4"/>
  <c r="I353" i="4"/>
  <c r="H353" i="4"/>
  <c r="G353" i="4"/>
  <c r="F353" i="4"/>
  <c r="E353" i="4"/>
  <c r="D353" i="4"/>
  <c r="C353" i="4"/>
  <c r="J352" i="4"/>
  <c r="I352" i="4"/>
  <c r="H352" i="4"/>
  <c r="G352" i="4"/>
  <c r="F352" i="4"/>
  <c r="E352" i="4"/>
  <c r="D352" i="4"/>
  <c r="B352" i="4" s="1"/>
  <c r="C352" i="4"/>
  <c r="A352" i="4" s="1"/>
  <c r="J351" i="4"/>
  <c r="I351" i="4"/>
  <c r="H351" i="4"/>
  <c r="G351" i="4"/>
  <c r="F351" i="4"/>
  <c r="B351" i="4" s="1"/>
  <c r="E351" i="4"/>
  <c r="D351" i="4"/>
  <c r="C351" i="4"/>
  <c r="A351" i="4" s="1"/>
  <c r="J350" i="4"/>
  <c r="B350" i="4" s="1"/>
  <c r="I350" i="4"/>
  <c r="H350" i="4"/>
  <c r="G350" i="4"/>
  <c r="F350" i="4"/>
  <c r="E350" i="4"/>
  <c r="A350" i="4" s="1"/>
  <c r="D350" i="4"/>
  <c r="C350" i="4"/>
  <c r="J349" i="4"/>
  <c r="I349" i="4"/>
  <c r="H349" i="4"/>
  <c r="G349" i="4"/>
  <c r="F349" i="4"/>
  <c r="E349" i="4"/>
  <c r="D349" i="4"/>
  <c r="C349" i="4"/>
  <c r="J348" i="4"/>
  <c r="I348" i="4"/>
  <c r="H348" i="4"/>
  <c r="G348" i="4"/>
  <c r="F348" i="4"/>
  <c r="E348" i="4"/>
  <c r="D348" i="4"/>
  <c r="C348" i="4"/>
  <c r="A348" i="4" s="1"/>
  <c r="J347" i="4"/>
  <c r="I347" i="4"/>
  <c r="H347" i="4"/>
  <c r="G347" i="4"/>
  <c r="F347" i="4"/>
  <c r="B347" i="4" s="1"/>
  <c r="E347" i="4"/>
  <c r="D347" i="4"/>
  <c r="C347" i="4"/>
  <c r="J346" i="4"/>
  <c r="I346" i="4"/>
  <c r="H346" i="4"/>
  <c r="G346" i="4"/>
  <c r="F346" i="4"/>
  <c r="E346" i="4"/>
  <c r="D346" i="4"/>
  <c r="C346" i="4"/>
  <c r="A346" i="4" s="1"/>
  <c r="J345" i="4"/>
  <c r="I345" i="4"/>
  <c r="H345" i="4"/>
  <c r="G345" i="4"/>
  <c r="F345" i="4"/>
  <c r="B345" i="4" s="1"/>
  <c r="E345" i="4"/>
  <c r="D345" i="4"/>
  <c r="C345" i="4"/>
  <c r="J344" i="4"/>
  <c r="I344" i="4"/>
  <c r="H344" i="4"/>
  <c r="G344" i="4"/>
  <c r="A344" i="4" s="1"/>
  <c r="F344" i="4"/>
  <c r="B344" i="4" s="1"/>
  <c r="E344" i="4"/>
  <c r="D344" i="4"/>
  <c r="C344" i="4"/>
  <c r="J343" i="4"/>
  <c r="I343" i="4"/>
  <c r="H343" i="4"/>
  <c r="G343" i="4"/>
  <c r="F343" i="4"/>
  <c r="B343" i="4" s="1"/>
  <c r="E343" i="4"/>
  <c r="D343" i="4"/>
  <c r="C343" i="4"/>
  <c r="J342" i="4"/>
  <c r="I342" i="4"/>
  <c r="H342" i="4"/>
  <c r="G342" i="4"/>
  <c r="F342" i="4"/>
  <c r="E342" i="4"/>
  <c r="A342" i="4" s="1"/>
  <c r="D342" i="4"/>
  <c r="B342" i="4" s="1"/>
  <c r="C342" i="4"/>
  <c r="J341" i="4"/>
  <c r="I341" i="4"/>
  <c r="H341" i="4"/>
  <c r="G341" i="4"/>
  <c r="F341" i="4"/>
  <c r="E341" i="4"/>
  <c r="D341" i="4"/>
  <c r="C341" i="4"/>
  <c r="J340" i="4"/>
  <c r="I340" i="4"/>
  <c r="H340" i="4"/>
  <c r="G340" i="4"/>
  <c r="F340" i="4"/>
  <c r="E340" i="4"/>
  <c r="D340" i="4"/>
  <c r="C340" i="4"/>
  <c r="A340" i="4" s="1"/>
  <c r="B340" i="4"/>
  <c r="J339" i="4"/>
  <c r="I339" i="4"/>
  <c r="H339" i="4"/>
  <c r="G339" i="4"/>
  <c r="F339" i="4"/>
  <c r="E339" i="4"/>
  <c r="D339" i="4"/>
  <c r="C339" i="4"/>
  <c r="A339" i="4" s="1"/>
  <c r="J338" i="4"/>
  <c r="B338" i="4" s="1"/>
  <c r="I338" i="4"/>
  <c r="H338" i="4"/>
  <c r="G338" i="4"/>
  <c r="F338" i="4"/>
  <c r="E338" i="4"/>
  <c r="D338" i="4"/>
  <c r="C338" i="4"/>
  <c r="A338" i="4"/>
  <c r="J337" i="4"/>
  <c r="I337" i="4"/>
  <c r="H337" i="4"/>
  <c r="G337" i="4"/>
  <c r="F337" i="4"/>
  <c r="E337" i="4"/>
  <c r="D337" i="4"/>
  <c r="C337" i="4"/>
  <c r="J336" i="4"/>
  <c r="I336" i="4"/>
  <c r="A336" i="4" s="1"/>
  <c r="H336" i="4"/>
  <c r="G336" i="4"/>
  <c r="F336" i="4"/>
  <c r="E336" i="4"/>
  <c r="D336" i="4"/>
  <c r="C336" i="4"/>
  <c r="J335" i="4"/>
  <c r="I335" i="4"/>
  <c r="H335" i="4"/>
  <c r="G335" i="4"/>
  <c r="F335" i="4"/>
  <c r="E335" i="4"/>
  <c r="D335" i="4"/>
  <c r="C335" i="4"/>
  <c r="A335" i="4" s="1"/>
  <c r="J334" i="4"/>
  <c r="I334" i="4"/>
  <c r="H334" i="4"/>
  <c r="G334" i="4"/>
  <c r="F334" i="4"/>
  <c r="B334" i="4" s="1"/>
  <c r="E334" i="4"/>
  <c r="D334" i="4"/>
  <c r="C334" i="4"/>
  <c r="A334" i="4" s="1"/>
  <c r="J333" i="4"/>
  <c r="I333" i="4"/>
  <c r="H333" i="4"/>
  <c r="G333" i="4"/>
  <c r="F333" i="4"/>
  <c r="B333" i="4" s="1"/>
  <c r="E333" i="4"/>
  <c r="D333" i="4"/>
  <c r="C333" i="4"/>
  <c r="J332" i="4"/>
  <c r="I332" i="4"/>
  <c r="H332" i="4"/>
  <c r="G332" i="4"/>
  <c r="F332" i="4"/>
  <c r="E332" i="4"/>
  <c r="A332" i="4" s="1"/>
  <c r="D332" i="4"/>
  <c r="B332" i="4" s="1"/>
  <c r="C332" i="4"/>
  <c r="J331" i="4"/>
  <c r="I331" i="4"/>
  <c r="H331" i="4"/>
  <c r="G331" i="4"/>
  <c r="F331" i="4"/>
  <c r="B331" i="4" s="1"/>
  <c r="E331" i="4"/>
  <c r="D331" i="4"/>
  <c r="C331" i="4"/>
  <c r="A331" i="4" s="1"/>
  <c r="J330" i="4"/>
  <c r="I330" i="4"/>
  <c r="H330" i="4"/>
  <c r="G330" i="4"/>
  <c r="F330" i="4"/>
  <c r="E330" i="4"/>
  <c r="D330" i="4"/>
  <c r="C330" i="4"/>
  <c r="A330" i="4" s="1"/>
  <c r="B330" i="4"/>
  <c r="J329" i="4"/>
  <c r="I329" i="4"/>
  <c r="H329" i="4"/>
  <c r="G329" i="4"/>
  <c r="F329" i="4"/>
  <c r="E329" i="4"/>
  <c r="D329" i="4"/>
  <c r="C329" i="4"/>
  <c r="J328" i="4"/>
  <c r="I328" i="4"/>
  <c r="H328" i="4"/>
  <c r="G328" i="4"/>
  <c r="F328" i="4"/>
  <c r="E328" i="4"/>
  <c r="D328" i="4"/>
  <c r="B328" i="4" s="1"/>
  <c r="C328" i="4"/>
  <c r="J327" i="4"/>
  <c r="I327" i="4"/>
  <c r="H327" i="4"/>
  <c r="G327" i="4"/>
  <c r="F327" i="4"/>
  <c r="B327" i="4" s="1"/>
  <c r="E327" i="4"/>
  <c r="D327" i="4"/>
  <c r="C327" i="4"/>
  <c r="J326" i="4"/>
  <c r="I326" i="4"/>
  <c r="H326" i="4"/>
  <c r="G326" i="4"/>
  <c r="F326" i="4"/>
  <c r="E326" i="4"/>
  <c r="D326" i="4"/>
  <c r="C326" i="4"/>
  <c r="A326" i="4"/>
  <c r="J325" i="4"/>
  <c r="I325" i="4"/>
  <c r="H325" i="4"/>
  <c r="G325" i="4"/>
  <c r="F325" i="4"/>
  <c r="B325" i="4" s="1"/>
  <c r="E325" i="4"/>
  <c r="D325" i="4"/>
  <c r="C325" i="4"/>
  <c r="J324" i="4"/>
  <c r="I324" i="4"/>
  <c r="H324" i="4"/>
  <c r="G324" i="4"/>
  <c r="F324" i="4"/>
  <c r="E324" i="4"/>
  <c r="D324" i="4"/>
  <c r="B324" i="4" s="1"/>
  <c r="C324" i="4"/>
  <c r="A324" i="4" s="1"/>
  <c r="J323" i="4"/>
  <c r="I323" i="4"/>
  <c r="H323" i="4"/>
  <c r="G323" i="4"/>
  <c r="F323" i="4"/>
  <c r="B323" i="4" s="1"/>
  <c r="E323" i="4"/>
  <c r="D323" i="4"/>
  <c r="C323" i="4"/>
  <c r="J322" i="4"/>
  <c r="I322" i="4"/>
  <c r="H322" i="4"/>
  <c r="G322" i="4"/>
  <c r="F322" i="4"/>
  <c r="E322" i="4"/>
  <c r="D322" i="4"/>
  <c r="C322" i="4"/>
  <c r="B322" i="4"/>
  <c r="A322" i="4"/>
  <c r="J321" i="4"/>
  <c r="I321" i="4"/>
  <c r="H321" i="4"/>
  <c r="G321" i="4"/>
  <c r="F321" i="4"/>
  <c r="E321" i="4"/>
  <c r="D321" i="4"/>
  <c r="C321" i="4"/>
  <c r="J320" i="4"/>
  <c r="B320" i="4" s="1"/>
  <c r="I320" i="4"/>
  <c r="H320" i="4"/>
  <c r="G320" i="4"/>
  <c r="F320" i="4"/>
  <c r="E320" i="4"/>
  <c r="D320" i="4"/>
  <c r="C320" i="4"/>
  <c r="A320" i="4" s="1"/>
  <c r="J319" i="4"/>
  <c r="I319" i="4"/>
  <c r="H319" i="4"/>
  <c r="G319" i="4"/>
  <c r="F319" i="4"/>
  <c r="E319" i="4"/>
  <c r="D319" i="4"/>
  <c r="C319" i="4"/>
  <c r="J318" i="4"/>
  <c r="B318" i="4" s="1"/>
  <c r="I318" i="4"/>
  <c r="H318" i="4"/>
  <c r="G318" i="4"/>
  <c r="F318" i="4"/>
  <c r="E318" i="4"/>
  <c r="A318" i="4" s="1"/>
  <c r="D318" i="4"/>
  <c r="C318" i="4"/>
  <c r="J317" i="4"/>
  <c r="I317" i="4"/>
  <c r="H317" i="4"/>
  <c r="G317" i="4"/>
  <c r="F317" i="4"/>
  <c r="E317" i="4"/>
  <c r="D317" i="4"/>
  <c r="C317" i="4"/>
  <c r="J316" i="4"/>
  <c r="I316" i="4"/>
  <c r="H316" i="4"/>
  <c r="G316" i="4"/>
  <c r="F316" i="4"/>
  <c r="E316" i="4"/>
  <c r="D316" i="4"/>
  <c r="C316" i="4"/>
  <c r="A316" i="4" s="1"/>
  <c r="J315" i="4"/>
  <c r="I315" i="4"/>
  <c r="H315" i="4"/>
  <c r="G315" i="4"/>
  <c r="F315" i="4"/>
  <c r="E315" i="4"/>
  <c r="D315" i="4"/>
  <c r="C315" i="4"/>
  <c r="J314" i="4"/>
  <c r="I314" i="4"/>
  <c r="H314" i="4"/>
  <c r="G314" i="4"/>
  <c r="F314" i="4"/>
  <c r="E314" i="4"/>
  <c r="D314" i="4"/>
  <c r="B314" i="4" s="1"/>
  <c r="C314" i="4"/>
  <c r="A314" i="4" s="1"/>
  <c r="J313" i="4"/>
  <c r="I313" i="4"/>
  <c r="H313" i="4"/>
  <c r="G313" i="4"/>
  <c r="F313" i="4"/>
  <c r="B313" i="4" s="1"/>
  <c r="E313" i="4"/>
  <c r="D313" i="4"/>
  <c r="C313" i="4"/>
  <c r="A313" i="4" s="1"/>
  <c r="J312" i="4"/>
  <c r="I312" i="4"/>
  <c r="H312" i="4"/>
  <c r="G312" i="4"/>
  <c r="F312" i="4"/>
  <c r="E312" i="4"/>
  <c r="A312" i="4" s="1"/>
  <c r="D312" i="4"/>
  <c r="C312" i="4"/>
  <c r="J311" i="4"/>
  <c r="I311" i="4"/>
  <c r="H311" i="4"/>
  <c r="G311" i="4"/>
  <c r="F311" i="4"/>
  <c r="E311" i="4"/>
  <c r="D311" i="4"/>
  <c r="C311" i="4"/>
  <c r="A311" i="4" s="1"/>
  <c r="J310" i="4"/>
  <c r="I310" i="4"/>
  <c r="H310" i="4"/>
  <c r="G310" i="4"/>
  <c r="F310" i="4"/>
  <c r="E310" i="4"/>
  <c r="D310" i="4"/>
  <c r="C310" i="4"/>
  <c r="A310" i="4" s="1"/>
  <c r="B310" i="4"/>
  <c r="J309" i="4"/>
  <c r="I309" i="4"/>
  <c r="H309" i="4"/>
  <c r="G309" i="4"/>
  <c r="F309" i="4"/>
  <c r="E309" i="4"/>
  <c r="D309" i="4"/>
  <c r="C309" i="4"/>
  <c r="J308" i="4"/>
  <c r="I308" i="4"/>
  <c r="H308" i="4"/>
  <c r="G308" i="4"/>
  <c r="F308" i="4"/>
  <c r="E308" i="4"/>
  <c r="D308" i="4"/>
  <c r="C308" i="4"/>
  <c r="A308" i="4"/>
  <c r="J307" i="4"/>
  <c r="I307" i="4"/>
  <c r="H307" i="4"/>
  <c r="G307" i="4"/>
  <c r="F307" i="4"/>
  <c r="B307" i="4" s="1"/>
  <c r="E307" i="4"/>
  <c r="D307" i="4"/>
  <c r="C307" i="4"/>
  <c r="A307" i="4" s="1"/>
  <c r="J306" i="4"/>
  <c r="I306" i="4"/>
  <c r="H306" i="4"/>
  <c r="G306" i="4"/>
  <c r="F306" i="4"/>
  <c r="E306" i="4"/>
  <c r="A306" i="4" s="1"/>
  <c r="D306" i="4"/>
  <c r="C306" i="4"/>
  <c r="J305" i="4"/>
  <c r="I305" i="4"/>
  <c r="H305" i="4"/>
  <c r="B305" i="4" s="1"/>
  <c r="G305" i="4"/>
  <c r="F305" i="4"/>
  <c r="E305" i="4"/>
  <c r="A305" i="4" s="1"/>
  <c r="D305" i="4"/>
  <c r="C305" i="4"/>
  <c r="J304" i="4"/>
  <c r="I304" i="4"/>
  <c r="H304" i="4"/>
  <c r="G304" i="4"/>
  <c r="F304" i="4"/>
  <c r="E304" i="4"/>
  <c r="A304" i="4" s="1"/>
  <c r="D304" i="4"/>
  <c r="B304" i="4" s="1"/>
  <c r="C304" i="4"/>
  <c r="J303" i="4"/>
  <c r="I303" i="4"/>
  <c r="H303" i="4"/>
  <c r="G303" i="4"/>
  <c r="A303" i="4" s="1"/>
  <c r="F303" i="4"/>
  <c r="B303" i="4" s="1"/>
  <c r="E303" i="4"/>
  <c r="D303" i="4"/>
  <c r="C303" i="4"/>
  <c r="J302" i="4"/>
  <c r="I302" i="4"/>
  <c r="H302" i="4"/>
  <c r="G302" i="4"/>
  <c r="F302" i="4"/>
  <c r="E302" i="4"/>
  <c r="D302" i="4"/>
  <c r="B302" i="4" s="1"/>
  <c r="C302" i="4"/>
  <c r="A302" i="4" s="1"/>
  <c r="J301" i="4"/>
  <c r="I301" i="4"/>
  <c r="H301" i="4"/>
  <c r="G301" i="4"/>
  <c r="F301" i="4"/>
  <c r="B301" i="4" s="1"/>
  <c r="E301" i="4"/>
  <c r="D301" i="4"/>
  <c r="C301" i="4"/>
  <c r="A301" i="4" s="1"/>
  <c r="J300" i="4"/>
  <c r="I300" i="4"/>
  <c r="H300" i="4"/>
  <c r="G300" i="4"/>
  <c r="F300" i="4"/>
  <c r="E300" i="4"/>
  <c r="D300" i="4"/>
  <c r="C300" i="4"/>
  <c r="A300" i="4"/>
  <c r="J299" i="4"/>
  <c r="I299" i="4"/>
  <c r="H299" i="4"/>
  <c r="G299" i="4"/>
  <c r="F299" i="4"/>
  <c r="B299" i="4" s="1"/>
  <c r="E299" i="4"/>
  <c r="D299" i="4"/>
  <c r="C299" i="4"/>
  <c r="A299" i="4" s="1"/>
  <c r="J298" i="4"/>
  <c r="I298" i="4"/>
  <c r="H298" i="4"/>
  <c r="G298" i="4"/>
  <c r="F298" i="4"/>
  <c r="E298" i="4"/>
  <c r="D298" i="4"/>
  <c r="B298" i="4" s="1"/>
  <c r="C298" i="4"/>
  <c r="A298" i="4"/>
  <c r="J297" i="4"/>
  <c r="I297" i="4"/>
  <c r="H297" i="4"/>
  <c r="G297" i="4"/>
  <c r="F297" i="4"/>
  <c r="B297" i="4" s="1"/>
  <c r="E297" i="4"/>
  <c r="A297" i="4" s="1"/>
  <c r="D297" i="4"/>
  <c r="C297" i="4"/>
  <c r="J296" i="4"/>
  <c r="I296" i="4"/>
  <c r="H296" i="4"/>
  <c r="G296" i="4"/>
  <c r="F296" i="4"/>
  <c r="E296" i="4"/>
  <c r="D296" i="4"/>
  <c r="B296" i="4" s="1"/>
  <c r="C296" i="4"/>
  <c r="A296" i="4" s="1"/>
  <c r="J295" i="4"/>
  <c r="I295" i="4"/>
  <c r="H295" i="4"/>
  <c r="G295" i="4"/>
  <c r="F295" i="4"/>
  <c r="B295" i="4" s="1"/>
  <c r="E295" i="4"/>
  <c r="D295" i="4"/>
  <c r="C295" i="4"/>
  <c r="J294" i="4"/>
  <c r="I294" i="4"/>
  <c r="H294" i="4"/>
  <c r="G294" i="4"/>
  <c r="A294" i="4" s="1"/>
  <c r="F294" i="4"/>
  <c r="E294" i="4"/>
  <c r="D294" i="4"/>
  <c r="C294" i="4"/>
  <c r="J293" i="4"/>
  <c r="I293" i="4"/>
  <c r="H293" i="4"/>
  <c r="B293" i="4" s="1"/>
  <c r="G293" i="4"/>
  <c r="F293" i="4"/>
  <c r="E293" i="4"/>
  <c r="D293" i="4"/>
  <c r="C293" i="4"/>
  <c r="A293" i="4" s="1"/>
  <c r="J292" i="4"/>
  <c r="I292" i="4"/>
  <c r="A292" i="4" s="1"/>
  <c r="H292" i="4"/>
  <c r="G292" i="4"/>
  <c r="F292" i="4"/>
  <c r="E292" i="4"/>
  <c r="D292" i="4"/>
  <c r="C292" i="4"/>
  <c r="J291" i="4"/>
  <c r="I291" i="4"/>
  <c r="H291" i="4"/>
  <c r="B291" i="4" s="1"/>
  <c r="G291" i="4"/>
  <c r="F291" i="4"/>
  <c r="E291" i="4"/>
  <c r="D291" i="4"/>
  <c r="C291" i="4"/>
  <c r="J290" i="4"/>
  <c r="I290" i="4"/>
  <c r="H290" i="4"/>
  <c r="G290" i="4"/>
  <c r="F290" i="4"/>
  <c r="E290" i="4"/>
  <c r="A290" i="4" s="1"/>
  <c r="D290" i="4"/>
  <c r="C290" i="4"/>
  <c r="J289" i="4"/>
  <c r="I289" i="4"/>
  <c r="H289" i="4"/>
  <c r="G289" i="4"/>
  <c r="A289" i="4" s="1"/>
  <c r="F289" i="4"/>
  <c r="B289" i="4" s="1"/>
  <c r="E289" i="4"/>
  <c r="D289" i="4"/>
  <c r="C289" i="4"/>
  <c r="J288" i="4"/>
  <c r="I288" i="4"/>
  <c r="H288" i="4"/>
  <c r="G288" i="4"/>
  <c r="F288" i="4"/>
  <c r="E288" i="4"/>
  <c r="D288" i="4"/>
  <c r="C288" i="4"/>
  <c r="A288" i="4" s="1"/>
  <c r="J287" i="4"/>
  <c r="I287" i="4"/>
  <c r="H287" i="4"/>
  <c r="G287" i="4"/>
  <c r="F287" i="4"/>
  <c r="B287" i="4" s="1"/>
  <c r="E287" i="4"/>
  <c r="A287" i="4" s="1"/>
  <c r="D287" i="4"/>
  <c r="C287" i="4"/>
  <c r="J286" i="4"/>
  <c r="I286" i="4"/>
  <c r="H286" i="4"/>
  <c r="G286" i="4"/>
  <c r="F286" i="4"/>
  <c r="E286" i="4"/>
  <c r="D286" i="4"/>
  <c r="C286" i="4"/>
  <c r="A286" i="4" s="1"/>
  <c r="J285" i="4"/>
  <c r="I285" i="4"/>
  <c r="H285" i="4"/>
  <c r="G285" i="4"/>
  <c r="F285" i="4"/>
  <c r="E285" i="4"/>
  <c r="A285" i="4" s="1"/>
  <c r="D285" i="4"/>
  <c r="C285" i="4"/>
  <c r="B285" i="4"/>
  <c r="J284" i="4"/>
  <c r="I284" i="4"/>
  <c r="H284" i="4"/>
  <c r="G284" i="4"/>
  <c r="F284" i="4"/>
  <c r="E284" i="4"/>
  <c r="A284" i="4" s="1"/>
  <c r="D284" i="4"/>
  <c r="C284" i="4"/>
  <c r="J283" i="4"/>
  <c r="I283" i="4"/>
  <c r="H283" i="4"/>
  <c r="G283" i="4"/>
  <c r="F283" i="4"/>
  <c r="B283" i="4" s="1"/>
  <c r="E283" i="4"/>
  <c r="D283" i="4"/>
  <c r="C283" i="4"/>
  <c r="A283" i="4" s="1"/>
  <c r="J282" i="4"/>
  <c r="I282" i="4"/>
  <c r="H282" i="4"/>
  <c r="G282" i="4"/>
  <c r="F282" i="4"/>
  <c r="E282" i="4"/>
  <c r="A282" i="4" s="1"/>
  <c r="D282" i="4"/>
  <c r="B282" i="4" s="1"/>
  <c r="C282" i="4"/>
  <c r="J281" i="4"/>
  <c r="I281" i="4"/>
  <c r="H281" i="4"/>
  <c r="G281" i="4"/>
  <c r="F281" i="4"/>
  <c r="E281" i="4"/>
  <c r="D281" i="4"/>
  <c r="C281" i="4"/>
  <c r="A281" i="4" s="1"/>
  <c r="B281" i="4"/>
  <c r="J280" i="4"/>
  <c r="I280" i="4"/>
  <c r="H280" i="4"/>
  <c r="G280" i="4"/>
  <c r="F280" i="4"/>
  <c r="E280" i="4"/>
  <c r="D280" i="4"/>
  <c r="C280" i="4"/>
  <c r="A280" i="4" s="1"/>
  <c r="J279" i="4"/>
  <c r="I279" i="4"/>
  <c r="H279" i="4"/>
  <c r="G279" i="4"/>
  <c r="F279" i="4"/>
  <c r="E279" i="4"/>
  <c r="D279" i="4"/>
  <c r="C279" i="4"/>
  <c r="B279" i="4"/>
  <c r="A279" i="4"/>
  <c r="J278" i="4"/>
  <c r="I278" i="4"/>
  <c r="H278" i="4"/>
  <c r="G278" i="4"/>
  <c r="A278" i="4" s="1"/>
  <c r="F278" i="4"/>
  <c r="E278" i="4"/>
  <c r="D278" i="4"/>
  <c r="C278" i="4"/>
  <c r="J277" i="4"/>
  <c r="I277" i="4"/>
  <c r="H277" i="4"/>
  <c r="B277" i="4" s="1"/>
  <c r="G277" i="4"/>
  <c r="F277" i="4"/>
  <c r="E277" i="4"/>
  <c r="D277" i="4"/>
  <c r="C277" i="4"/>
  <c r="A277" i="4"/>
  <c r="J276" i="4"/>
  <c r="I276" i="4"/>
  <c r="H276" i="4"/>
  <c r="G276" i="4"/>
  <c r="F276" i="4"/>
  <c r="E276" i="4"/>
  <c r="A276" i="4" s="1"/>
  <c r="D276" i="4"/>
  <c r="C276" i="4"/>
  <c r="J275" i="4"/>
  <c r="B275" i="4" s="1"/>
  <c r="I275" i="4"/>
  <c r="H275" i="4"/>
  <c r="G275" i="4"/>
  <c r="F275" i="4"/>
  <c r="E275" i="4"/>
  <c r="D275" i="4"/>
  <c r="C275" i="4"/>
  <c r="A275" i="4" s="1"/>
  <c r="J274" i="4"/>
  <c r="I274" i="4"/>
  <c r="H274" i="4"/>
  <c r="G274" i="4"/>
  <c r="F274" i="4"/>
  <c r="E274" i="4"/>
  <c r="D274" i="4"/>
  <c r="C274" i="4"/>
  <c r="J273" i="4"/>
  <c r="I273" i="4"/>
  <c r="A273" i="4" s="1"/>
  <c r="H273" i="4"/>
  <c r="G273" i="4"/>
  <c r="F273" i="4"/>
  <c r="E273" i="4"/>
  <c r="D273" i="4"/>
  <c r="C273" i="4"/>
  <c r="B273" i="4"/>
  <c r="J272" i="4"/>
  <c r="I272" i="4"/>
  <c r="H272" i="4"/>
  <c r="G272" i="4"/>
  <c r="F272" i="4"/>
  <c r="E272" i="4"/>
  <c r="D272" i="4"/>
  <c r="B272" i="4" s="1"/>
  <c r="C272" i="4"/>
  <c r="A272" i="4" s="1"/>
  <c r="J271" i="4"/>
  <c r="I271" i="4"/>
  <c r="H271" i="4"/>
  <c r="B271" i="4" s="1"/>
  <c r="G271" i="4"/>
  <c r="F271" i="4"/>
  <c r="E271" i="4"/>
  <c r="A271" i="4" s="1"/>
  <c r="D271" i="4"/>
  <c r="C271" i="4"/>
  <c r="J270" i="4"/>
  <c r="I270" i="4"/>
  <c r="H270" i="4"/>
  <c r="G270" i="4"/>
  <c r="F270" i="4"/>
  <c r="E270" i="4"/>
  <c r="D270" i="4"/>
  <c r="B270" i="4" s="1"/>
  <c r="C270" i="4"/>
  <c r="J269" i="4"/>
  <c r="I269" i="4"/>
  <c r="H269" i="4"/>
  <c r="G269" i="4"/>
  <c r="A269" i="4" s="1"/>
  <c r="F269" i="4"/>
  <c r="B269" i="4" s="1"/>
  <c r="E269" i="4"/>
  <c r="D269" i="4"/>
  <c r="C269" i="4"/>
  <c r="J268" i="4"/>
  <c r="I268" i="4"/>
  <c r="H268" i="4"/>
  <c r="G268" i="4"/>
  <c r="F268" i="4"/>
  <c r="E268" i="4"/>
  <c r="D268" i="4"/>
  <c r="C268" i="4"/>
  <c r="A268" i="4"/>
  <c r="J267" i="4"/>
  <c r="I267" i="4"/>
  <c r="H267" i="4"/>
  <c r="G267" i="4"/>
  <c r="F267" i="4"/>
  <c r="B267" i="4" s="1"/>
  <c r="E267" i="4"/>
  <c r="D267" i="4"/>
  <c r="C267" i="4"/>
  <c r="A267" i="4" s="1"/>
  <c r="J266" i="4"/>
  <c r="I266" i="4"/>
  <c r="H266" i="4"/>
  <c r="G266" i="4"/>
  <c r="F266" i="4"/>
  <c r="E266" i="4"/>
  <c r="A266" i="4" s="1"/>
  <c r="D266" i="4"/>
  <c r="C266" i="4"/>
  <c r="J265" i="4"/>
  <c r="I265" i="4"/>
  <c r="H265" i="4"/>
  <c r="B265" i="4" s="1"/>
  <c r="G265" i="4"/>
  <c r="F265" i="4"/>
  <c r="E265" i="4"/>
  <c r="A265" i="4" s="1"/>
  <c r="D265" i="4"/>
  <c r="C265" i="4"/>
  <c r="J264" i="4"/>
  <c r="I264" i="4"/>
  <c r="H264" i="4"/>
  <c r="G264" i="4"/>
  <c r="F264" i="4"/>
  <c r="E264" i="4"/>
  <c r="A264" i="4" s="1"/>
  <c r="D264" i="4"/>
  <c r="B264" i="4" s="1"/>
  <c r="C264" i="4"/>
  <c r="J263" i="4"/>
  <c r="I263" i="4"/>
  <c r="H263" i="4"/>
  <c r="G263" i="4"/>
  <c r="A263" i="4" s="1"/>
  <c r="F263" i="4"/>
  <c r="B263" i="4" s="1"/>
  <c r="E263" i="4"/>
  <c r="D263" i="4"/>
  <c r="C263" i="4"/>
  <c r="J262" i="4"/>
  <c r="I262" i="4"/>
  <c r="H262" i="4"/>
  <c r="G262" i="4"/>
  <c r="F262" i="4"/>
  <c r="E262" i="4"/>
  <c r="D262" i="4"/>
  <c r="B262" i="4" s="1"/>
  <c r="C262" i="4"/>
  <c r="A262" i="4" s="1"/>
  <c r="J261" i="4"/>
  <c r="I261" i="4"/>
  <c r="H261" i="4"/>
  <c r="G261" i="4"/>
  <c r="F261" i="4"/>
  <c r="B261" i="4" s="1"/>
  <c r="E261" i="4"/>
  <c r="D261" i="4"/>
  <c r="C261" i="4"/>
  <c r="A261" i="4" s="1"/>
  <c r="J260" i="4"/>
  <c r="I260" i="4"/>
  <c r="H260" i="4"/>
  <c r="G260" i="4"/>
  <c r="F260" i="4"/>
  <c r="E260" i="4"/>
  <c r="D260" i="4"/>
  <c r="C260" i="4"/>
  <c r="A260" i="4"/>
  <c r="J259" i="4"/>
  <c r="I259" i="4"/>
  <c r="H259" i="4"/>
  <c r="G259" i="4"/>
  <c r="F259" i="4"/>
  <c r="B259" i="4" s="1"/>
  <c r="E259" i="4"/>
  <c r="D259" i="4"/>
  <c r="C259" i="4"/>
  <c r="A259" i="4" s="1"/>
  <c r="J258" i="4"/>
  <c r="I258" i="4"/>
  <c r="H258" i="4"/>
  <c r="G258" i="4"/>
  <c r="F258" i="4"/>
  <c r="E258" i="4"/>
  <c r="D258" i="4"/>
  <c r="B258" i="4" s="1"/>
  <c r="C258" i="4"/>
  <c r="A258" i="4"/>
  <c r="J257" i="4"/>
  <c r="I257" i="4"/>
  <c r="H257" i="4"/>
  <c r="G257" i="4"/>
  <c r="F257" i="4"/>
  <c r="B257" i="4" s="1"/>
  <c r="E257" i="4"/>
  <c r="A257" i="4" s="1"/>
  <c r="D257" i="4"/>
  <c r="C257" i="4"/>
  <c r="J256" i="4"/>
  <c r="I256" i="4"/>
  <c r="H256" i="4"/>
  <c r="G256" i="4"/>
  <c r="F256" i="4"/>
  <c r="E256" i="4"/>
  <c r="D256" i="4"/>
  <c r="B256" i="4" s="1"/>
  <c r="C256" i="4"/>
  <c r="A256" i="4" s="1"/>
  <c r="J255" i="4"/>
  <c r="I255" i="4"/>
  <c r="H255" i="4"/>
  <c r="G255" i="4"/>
  <c r="F255" i="4"/>
  <c r="B255" i="4" s="1"/>
  <c r="E255" i="4"/>
  <c r="D255" i="4"/>
  <c r="C255" i="4"/>
  <c r="J254" i="4"/>
  <c r="I254" i="4"/>
  <c r="H254" i="4"/>
  <c r="G254" i="4"/>
  <c r="A254" i="4" s="1"/>
  <c r="F254" i="4"/>
  <c r="E254" i="4"/>
  <c r="D254" i="4"/>
  <c r="C254" i="4"/>
  <c r="J253" i="4"/>
  <c r="I253" i="4"/>
  <c r="H253" i="4"/>
  <c r="B253" i="4" s="1"/>
  <c r="G253" i="4"/>
  <c r="F253" i="4"/>
  <c r="E253" i="4"/>
  <c r="D253" i="4"/>
  <c r="C253" i="4"/>
  <c r="A253" i="4" s="1"/>
  <c r="J252" i="4"/>
  <c r="I252" i="4"/>
  <c r="A252" i="4" s="1"/>
  <c r="H252" i="4"/>
  <c r="G252" i="4"/>
  <c r="F252" i="4"/>
  <c r="E252" i="4"/>
  <c r="D252" i="4"/>
  <c r="C252" i="4"/>
  <c r="J251" i="4"/>
  <c r="I251" i="4"/>
  <c r="H251" i="4"/>
  <c r="B251" i="4" s="1"/>
  <c r="G251" i="4"/>
  <c r="F251" i="4"/>
  <c r="E251" i="4"/>
  <c r="D251" i="4"/>
  <c r="C251" i="4"/>
  <c r="A251" i="4" s="1"/>
  <c r="J250" i="4"/>
  <c r="I250" i="4"/>
  <c r="H250" i="4"/>
  <c r="G250" i="4"/>
  <c r="F250" i="4"/>
  <c r="E250" i="4"/>
  <c r="A250" i="4" s="1"/>
  <c r="D250" i="4"/>
  <c r="C250" i="4"/>
  <c r="J249" i="4"/>
  <c r="I249" i="4"/>
  <c r="H249" i="4"/>
  <c r="G249" i="4"/>
  <c r="A249" i="4" s="1"/>
  <c r="F249" i="4"/>
  <c r="B249" i="4" s="1"/>
  <c r="E249" i="4"/>
  <c r="D249" i="4"/>
  <c r="C249" i="4"/>
  <c r="J248" i="4"/>
  <c r="I248" i="4"/>
  <c r="H248" i="4"/>
  <c r="G248" i="4"/>
  <c r="F248" i="4"/>
  <c r="E248" i="4"/>
  <c r="D248" i="4"/>
  <c r="C248" i="4"/>
  <c r="A248" i="4" s="1"/>
  <c r="J247" i="4"/>
  <c r="I247" i="4"/>
  <c r="H247" i="4"/>
  <c r="G247" i="4"/>
  <c r="F247" i="4"/>
  <c r="B247" i="4" s="1"/>
  <c r="E247" i="4"/>
  <c r="A247" i="4" s="1"/>
  <c r="D247" i="4"/>
  <c r="C247" i="4"/>
  <c r="J246" i="4"/>
  <c r="I246" i="4"/>
  <c r="H246" i="4"/>
  <c r="G246" i="4"/>
  <c r="F246" i="4"/>
  <c r="E246" i="4"/>
  <c r="D246" i="4"/>
  <c r="C246" i="4"/>
  <c r="A246" i="4" s="1"/>
  <c r="J245" i="4"/>
  <c r="I245" i="4"/>
  <c r="H245" i="4"/>
  <c r="G245" i="4"/>
  <c r="F245" i="4"/>
  <c r="E245" i="4"/>
  <c r="A245" i="4" s="1"/>
  <c r="D245" i="4"/>
  <c r="C245" i="4"/>
  <c r="B245" i="4"/>
  <c r="J244" i="4"/>
  <c r="I244" i="4"/>
  <c r="H244" i="4"/>
  <c r="G244" i="4"/>
  <c r="F244" i="4"/>
  <c r="E244" i="4"/>
  <c r="A244" i="4" s="1"/>
  <c r="D244" i="4"/>
  <c r="C244" i="4"/>
  <c r="J243" i="4"/>
  <c r="I243" i="4"/>
  <c r="H243" i="4"/>
  <c r="G243" i="4"/>
  <c r="F243" i="4"/>
  <c r="B243" i="4" s="1"/>
  <c r="E243" i="4"/>
  <c r="D243" i="4"/>
  <c r="C243" i="4"/>
  <c r="A243" i="4" s="1"/>
  <c r="J242" i="4"/>
  <c r="I242" i="4"/>
  <c r="H242" i="4"/>
  <c r="G242" i="4"/>
  <c r="F242" i="4"/>
  <c r="E242" i="4"/>
  <c r="D242" i="4"/>
  <c r="B242" i="4" s="1"/>
  <c r="C242" i="4"/>
  <c r="A242" i="4" s="1"/>
  <c r="J241" i="4"/>
  <c r="I241" i="4"/>
  <c r="H241" i="4"/>
  <c r="G241" i="4"/>
  <c r="F241" i="4"/>
  <c r="E241" i="4"/>
  <c r="D241" i="4"/>
  <c r="C241" i="4"/>
  <c r="A241" i="4" s="1"/>
  <c r="B241" i="4"/>
  <c r="J240" i="4"/>
  <c r="I240" i="4"/>
  <c r="H240" i="4"/>
  <c r="G240" i="4"/>
  <c r="F240" i="4"/>
  <c r="E240" i="4"/>
  <c r="D240" i="4"/>
  <c r="C240" i="4"/>
  <c r="A240" i="4" s="1"/>
  <c r="J239" i="4"/>
  <c r="I239" i="4"/>
  <c r="H239" i="4"/>
  <c r="G239" i="4"/>
  <c r="F239" i="4"/>
  <c r="E239" i="4"/>
  <c r="D239" i="4"/>
  <c r="C239" i="4"/>
  <c r="B239" i="4"/>
  <c r="A239" i="4"/>
  <c r="J238" i="4"/>
  <c r="I238" i="4"/>
  <c r="H238" i="4"/>
  <c r="G238" i="4"/>
  <c r="F238" i="4"/>
  <c r="E238" i="4"/>
  <c r="A238" i="4" s="1"/>
  <c r="D238" i="4"/>
  <c r="C238" i="4"/>
  <c r="J237" i="4"/>
  <c r="I237" i="4"/>
  <c r="H237" i="4"/>
  <c r="B237" i="4" s="1"/>
  <c r="G237" i="4"/>
  <c r="F237" i="4"/>
  <c r="E237" i="4"/>
  <c r="D237" i="4"/>
  <c r="C237" i="4"/>
  <c r="A237" i="4"/>
  <c r="J236" i="4"/>
  <c r="I236" i="4"/>
  <c r="H236" i="4"/>
  <c r="G236" i="4"/>
  <c r="F236" i="4"/>
  <c r="E236" i="4"/>
  <c r="A236" i="4" s="1"/>
  <c r="D236" i="4"/>
  <c r="C236" i="4"/>
  <c r="J235" i="4"/>
  <c r="B235" i="4" s="1"/>
  <c r="I235" i="4"/>
  <c r="H235" i="4"/>
  <c r="G235" i="4"/>
  <c r="F235" i="4"/>
  <c r="E235" i="4"/>
  <c r="D235" i="4"/>
  <c r="C235" i="4"/>
  <c r="A235" i="4" s="1"/>
  <c r="J234" i="4"/>
  <c r="I234" i="4"/>
  <c r="H234" i="4"/>
  <c r="G234" i="4"/>
  <c r="F234" i="4"/>
  <c r="E234" i="4"/>
  <c r="D234" i="4"/>
  <c r="C234" i="4"/>
  <c r="A234" i="4" s="1"/>
  <c r="J233" i="4"/>
  <c r="I233" i="4"/>
  <c r="A233" i="4" s="1"/>
  <c r="H233" i="4"/>
  <c r="G233" i="4"/>
  <c r="F233" i="4"/>
  <c r="B233" i="4" s="1"/>
  <c r="E233" i="4"/>
  <c r="D233" i="4"/>
  <c r="C233" i="4"/>
  <c r="J232" i="4"/>
  <c r="I232" i="4"/>
  <c r="H232" i="4"/>
  <c r="G232" i="4"/>
  <c r="F232" i="4"/>
  <c r="E232" i="4"/>
  <c r="D232" i="4"/>
  <c r="B232" i="4" s="1"/>
  <c r="C232" i="4"/>
  <c r="A232" i="4" s="1"/>
  <c r="J231" i="4"/>
  <c r="I231" i="4"/>
  <c r="H231" i="4"/>
  <c r="B231" i="4" s="1"/>
  <c r="G231" i="4"/>
  <c r="F231" i="4"/>
  <c r="E231" i="4"/>
  <c r="A231" i="4" s="1"/>
  <c r="D231" i="4"/>
  <c r="C231" i="4"/>
  <c r="J230" i="4"/>
  <c r="I230" i="4"/>
  <c r="H230" i="4"/>
  <c r="G230" i="4"/>
  <c r="F230" i="4"/>
  <c r="E230" i="4"/>
  <c r="D230" i="4"/>
  <c r="B230" i="4" s="1"/>
  <c r="C230" i="4"/>
  <c r="J229" i="4"/>
  <c r="I229" i="4"/>
  <c r="H229" i="4"/>
  <c r="G229" i="4"/>
  <c r="A229" i="4" s="1"/>
  <c r="F229" i="4"/>
  <c r="B229" i="4" s="1"/>
  <c r="E229" i="4"/>
  <c r="D229" i="4"/>
  <c r="C229" i="4"/>
  <c r="J228" i="4"/>
  <c r="I228" i="4"/>
  <c r="H228" i="4"/>
  <c r="G228" i="4"/>
  <c r="F228" i="4"/>
  <c r="E228" i="4"/>
  <c r="D228" i="4"/>
  <c r="C228" i="4"/>
  <c r="A228" i="4"/>
  <c r="J227" i="4"/>
  <c r="I227" i="4"/>
  <c r="H227" i="4"/>
  <c r="G227" i="4"/>
  <c r="F227" i="4"/>
  <c r="B227" i="4" s="1"/>
  <c r="E227" i="4"/>
  <c r="D227" i="4"/>
  <c r="C227" i="4"/>
  <c r="A227" i="4" s="1"/>
  <c r="J226" i="4"/>
  <c r="I226" i="4"/>
  <c r="H226" i="4"/>
  <c r="G226" i="4"/>
  <c r="F226" i="4"/>
  <c r="E226" i="4"/>
  <c r="A226" i="4" s="1"/>
  <c r="D226" i="4"/>
  <c r="C226" i="4"/>
  <c r="J225" i="4"/>
  <c r="I225" i="4"/>
  <c r="H225" i="4"/>
  <c r="B225" i="4" s="1"/>
  <c r="G225" i="4"/>
  <c r="F225" i="4"/>
  <c r="E225" i="4"/>
  <c r="A225" i="4" s="1"/>
  <c r="D225" i="4"/>
  <c r="C225" i="4"/>
  <c r="J224" i="4"/>
  <c r="I224" i="4"/>
  <c r="H224" i="4"/>
  <c r="G224" i="4"/>
  <c r="F224" i="4"/>
  <c r="E224" i="4"/>
  <c r="A224" i="4" s="1"/>
  <c r="D224" i="4"/>
  <c r="B224" i="4" s="1"/>
  <c r="C224" i="4"/>
  <c r="J223" i="4"/>
  <c r="I223" i="4"/>
  <c r="H223" i="4"/>
  <c r="G223" i="4"/>
  <c r="A223" i="4" s="1"/>
  <c r="F223" i="4"/>
  <c r="B223" i="4" s="1"/>
  <c r="E223" i="4"/>
  <c r="D223" i="4"/>
  <c r="C223" i="4"/>
  <c r="J222" i="4"/>
  <c r="I222" i="4"/>
  <c r="H222" i="4"/>
  <c r="G222" i="4"/>
  <c r="F222" i="4"/>
  <c r="E222" i="4"/>
  <c r="D222" i="4"/>
  <c r="B222" i="4" s="1"/>
  <c r="C222" i="4"/>
  <c r="A222" i="4" s="1"/>
  <c r="J221" i="4"/>
  <c r="I221" i="4"/>
  <c r="H221" i="4"/>
  <c r="G221" i="4"/>
  <c r="F221" i="4"/>
  <c r="B221" i="4" s="1"/>
  <c r="E221" i="4"/>
  <c r="D221" i="4"/>
  <c r="C221" i="4"/>
  <c r="A221" i="4" s="1"/>
  <c r="J220" i="4"/>
  <c r="I220" i="4"/>
  <c r="H220" i="4"/>
  <c r="G220" i="4"/>
  <c r="F220" i="4"/>
  <c r="E220" i="4"/>
  <c r="D220" i="4"/>
  <c r="C220" i="4"/>
  <c r="A220" i="4"/>
  <c r="J219" i="4"/>
  <c r="I219" i="4"/>
  <c r="H219" i="4"/>
  <c r="G219" i="4"/>
  <c r="F219" i="4"/>
  <c r="B219" i="4" s="1"/>
  <c r="E219" i="4"/>
  <c r="D219" i="4"/>
  <c r="C219" i="4"/>
  <c r="A219" i="4" s="1"/>
  <c r="J218" i="4"/>
  <c r="I218" i="4"/>
  <c r="H218" i="4"/>
  <c r="G218" i="4"/>
  <c r="F218" i="4"/>
  <c r="E218" i="4"/>
  <c r="D218" i="4"/>
  <c r="B218" i="4" s="1"/>
  <c r="C218" i="4"/>
  <c r="A218" i="4"/>
  <c r="J217" i="4"/>
  <c r="I217" i="4"/>
  <c r="H217" i="4"/>
  <c r="G217" i="4"/>
  <c r="F217" i="4"/>
  <c r="E217" i="4"/>
  <c r="A217" i="4" s="1"/>
  <c r="D217" i="4"/>
  <c r="C217" i="4"/>
  <c r="J216" i="4"/>
  <c r="I216" i="4"/>
  <c r="H216" i="4"/>
  <c r="G216" i="4"/>
  <c r="F216" i="4"/>
  <c r="E216" i="4"/>
  <c r="D216" i="4"/>
  <c r="B216" i="4" s="1"/>
  <c r="C216" i="4"/>
  <c r="A216" i="4" s="1"/>
  <c r="J215" i="4"/>
  <c r="I215" i="4"/>
  <c r="H215" i="4"/>
  <c r="G215" i="4"/>
  <c r="F215" i="4"/>
  <c r="B215" i="4" s="1"/>
  <c r="E215" i="4"/>
  <c r="D215" i="4"/>
  <c r="C215" i="4"/>
  <c r="J214" i="4"/>
  <c r="I214" i="4"/>
  <c r="H214" i="4"/>
  <c r="G214" i="4"/>
  <c r="A214" i="4" s="1"/>
  <c r="F214" i="4"/>
  <c r="E214" i="4"/>
  <c r="D214" i="4"/>
  <c r="C214" i="4"/>
  <c r="J213" i="4"/>
  <c r="I213" i="4"/>
  <c r="H213" i="4"/>
  <c r="B213" i="4" s="1"/>
  <c r="G213" i="4"/>
  <c r="F213" i="4"/>
  <c r="E213" i="4"/>
  <c r="D213" i="4"/>
  <c r="C213" i="4"/>
  <c r="A213" i="4" s="1"/>
  <c r="J212" i="4"/>
  <c r="I212" i="4"/>
  <c r="A212" i="4" s="1"/>
  <c r="H212" i="4"/>
  <c r="G212" i="4"/>
  <c r="F212" i="4"/>
  <c r="E212" i="4"/>
  <c r="D212" i="4"/>
  <c r="C212" i="4"/>
  <c r="J211" i="4"/>
  <c r="I211" i="4"/>
  <c r="H211" i="4"/>
  <c r="B211" i="4" s="1"/>
  <c r="G211" i="4"/>
  <c r="F211" i="4"/>
  <c r="E211" i="4"/>
  <c r="D211" i="4"/>
  <c r="C211" i="4"/>
  <c r="A211" i="4" s="1"/>
  <c r="J210" i="4"/>
  <c r="I210" i="4"/>
  <c r="H210" i="4"/>
  <c r="G210" i="4"/>
  <c r="F210" i="4"/>
  <c r="E210" i="4"/>
  <c r="A210" i="4" s="1"/>
  <c r="D210" i="4"/>
  <c r="C210" i="4"/>
  <c r="J209" i="4"/>
  <c r="I209" i="4"/>
  <c r="H209" i="4"/>
  <c r="G209" i="4"/>
  <c r="A209" i="4" s="1"/>
  <c r="F209" i="4"/>
  <c r="B209" i="4" s="1"/>
  <c r="E209" i="4"/>
  <c r="D209" i="4"/>
  <c r="C209" i="4"/>
  <c r="J208" i="4"/>
  <c r="I208" i="4"/>
  <c r="H208" i="4"/>
  <c r="G208" i="4"/>
  <c r="F208" i="4"/>
  <c r="E208" i="4"/>
  <c r="D208" i="4"/>
  <c r="C208" i="4"/>
  <c r="A208" i="4" s="1"/>
  <c r="J207" i="4"/>
  <c r="I207" i="4"/>
  <c r="H207" i="4"/>
  <c r="G207" i="4"/>
  <c r="F207" i="4"/>
  <c r="B207" i="4" s="1"/>
  <c r="E207" i="4"/>
  <c r="D207" i="4"/>
  <c r="C207" i="4"/>
  <c r="A207" i="4"/>
  <c r="J206" i="4"/>
  <c r="I206" i="4"/>
  <c r="H206" i="4"/>
  <c r="G206" i="4"/>
  <c r="F206" i="4"/>
  <c r="E206" i="4"/>
  <c r="D206" i="4"/>
  <c r="C206" i="4"/>
  <c r="A206" i="4" s="1"/>
  <c r="J205" i="4"/>
  <c r="I205" i="4"/>
  <c r="H205" i="4"/>
  <c r="G205" i="4"/>
  <c r="F205" i="4"/>
  <c r="E205" i="4"/>
  <c r="A205" i="4" s="1"/>
  <c r="D205" i="4"/>
  <c r="C205" i="4"/>
  <c r="B205" i="4"/>
  <c r="J204" i="4"/>
  <c r="I204" i="4"/>
  <c r="H204" i="4"/>
  <c r="G204" i="4"/>
  <c r="F204" i="4"/>
  <c r="E204" i="4"/>
  <c r="A204" i="4" s="1"/>
  <c r="D204" i="4"/>
  <c r="C204" i="4"/>
  <c r="J203" i="4"/>
  <c r="I203" i="4"/>
  <c r="H203" i="4"/>
  <c r="G203" i="4"/>
  <c r="F203" i="4"/>
  <c r="B203" i="4" s="1"/>
  <c r="E203" i="4"/>
  <c r="D203" i="4"/>
  <c r="C203" i="4"/>
  <c r="A203" i="4" s="1"/>
  <c r="J202" i="4"/>
  <c r="I202" i="4"/>
  <c r="H202" i="4"/>
  <c r="G202" i="4"/>
  <c r="F202" i="4"/>
  <c r="E202" i="4"/>
  <c r="D202" i="4"/>
  <c r="B202" i="4" s="1"/>
  <c r="C202" i="4"/>
  <c r="J201" i="4"/>
  <c r="I201" i="4"/>
  <c r="H201" i="4"/>
  <c r="G201" i="4"/>
  <c r="F201" i="4"/>
  <c r="E201" i="4"/>
  <c r="D201" i="4"/>
  <c r="C201" i="4"/>
  <c r="A201" i="4" s="1"/>
  <c r="B201" i="4"/>
  <c r="J200" i="4"/>
  <c r="I200" i="4"/>
  <c r="H200" i="4"/>
  <c r="G200" i="4"/>
  <c r="F200" i="4"/>
  <c r="E200" i="4"/>
  <c r="D200" i="4"/>
  <c r="C200" i="4"/>
  <c r="A200" i="4" s="1"/>
  <c r="J199" i="4"/>
  <c r="I199" i="4"/>
  <c r="H199" i="4"/>
  <c r="G199" i="4"/>
  <c r="F199" i="4"/>
  <c r="E199" i="4"/>
  <c r="D199" i="4"/>
  <c r="C199" i="4"/>
  <c r="B199" i="4"/>
  <c r="A199" i="4"/>
  <c r="J198" i="4"/>
  <c r="I198" i="4"/>
  <c r="H198" i="4"/>
  <c r="G198" i="4"/>
  <c r="F198" i="4"/>
  <c r="E198" i="4"/>
  <c r="D198" i="4"/>
  <c r="C198" i="4"/>
  <c r="J197" i="4"/>
  <c r="I197" i="4"/>
  <c r="H197" i="4"/>
  <c r="B197" i="4" s="1"/>
  <c r="G197" i="4"/>
  <c r="F197" i="4"/>
  <c r="E197" i="4"/>
  <c r="D197" i="4"/>
  <c r="C197" i="4"/>
  <c r="A197" i="4"/>
  <c r="J196" i="4"/>
  <c r="I196" i="4"/>
  <c r="H196" i="4"/>
  <c r="G196" i="4"/>
  <c r="F196" i="4"/>
  <c r="E196" i="4"/>
  <c r="A196" i="4" s="1"/>
  <c r="D196" i="4"/>
  <c r="C196" i="4"/>
  <c r="J195" i="4"/>
  <c r="B195" i="4" s="1"/>
  <c r="I195" i="4"/>
  <c r="H195" i="4"/>
  <c r="G195" i="4"/>
  <c r="F195" i="4"/>
  <c r="E195" i="4"/>
  <c r="D195" i="4"/>
  <c r="C195" i="4"/>
  <c r="A195" i="4" s="1"/>
  <c r="J194" i="4"/>
  <c r="I194" i="4"/>
  <c r="H194" i="4"/>
  <c r="G194" i="4"/>
  <c r="F194" i="4"/>
  <c r="E194" i="4"/>
  <c r="D194" i="4"/>
  <c r="C194" i="4"/>
  <c r="J193" i="4"/>
  <c r="I193" i="4"/>
  <c r="A193" i="4" s="1"/>
  <c r="H193" i="4"/>
  <c r="G193" i="4"/>
  <c r="F193" i="4"/>
  <c r="B193" i="4" s="1"/>
  <c r="E193" i="4"/>
  <c r="D193" i="4"/>
  <c r="C193" i="4"/>
  <c r="J192" i="4"/>
  <c r="I192" i="4"/>
  <c r="H192" i="4"/>
  <c r="G192" i="4"/>
  <c r="F192" i="4"/>
  <c r="E192" i="4"/>
  <c r="D192" i="4"/>
  <c r="B192" i="4" s="1"/>
  <c r="C192" i="4"/>
  <c r="A192" i="4" s="1"/>
  <c r="J191" i="4"/>
  <c r="I191" i="4"/>
  <c r="H191" i="4"/>
  <c r="B191" i="4" s="1"/>
  <c r="G191" i="4"/>
  <c r="F191" i="4"/>
  <c r="E191" i="4"/>
  <c r="A191" i="4" s="1"/>
  <c r="D191" i="4"/>
  <c r="C191" i="4"/>
  <c r="J190" i="4"/>
  <c r="I190" i="4"/>
  <c r="H190" i="4"/>
  <c r="G190" i="4"/>
  <c r="F190" i="4"/>
  <c r="E190" i="4"/>
  <c r="D190" i="4"/>
  <c r="B190" i="4" s="1"/>
  <c r="C190" i="4"/>
  <c r="J189" i="4"/>
  <c r="I189" i="4"/>
  <c r="H189" i="4"/>
  <c r="G189" i="4"/>
  <c r="A189" i="4" s="1"/>
  <c r="F189" i="4"/>
  <c r="B189" i="4" s="1"/>
  <c r="E189" i="4"/>
  <c r="D189" i="4"/>
  <c r="C189" i="4"/>
  <c r="J188" i="4"/>
  <c r="I188" i="4"/>
  <c r="H188" i="4"/>
  <c r="G188" i="4"/>
  <c r="F188" i="4"/>
  <c r="E188" i="4"/>
  <c r="D188" i="4"/>
  <c r="C188" i="4"/>
  <c r="A188" i="4"/>
  <c r="J187" i="4"/>
  <c r="I187" i="4"/>
  <c r="H187" i="4"/>
  <c r="G187" i="4"/>
  <c r="F187" i="4"/>
  <c r="B187" i="4" s="1"/>
  <c r="E187" i="4"/>
  <c r="D187" i="4"/>
  <c r="C187" i="4"/>
  <c r="A187" i="4" s="1"/>
  <c r="J186" i="4"/>
  <c r="I186" i="4"/>
  <c r="H186" i="4"/>
  <c r="G186" i="4"/>
  <c r="F186" i="4"/>
  <c r="E186" i="4"/>
  <c r="D186" i="4"/>
  <c r="C186" i="4"/>
  <c r="J185" i="4"/>
  <c r="I185" i="4"/>
  <c r="H185" i="4"/>
  <c r="B185" i="4" s="1"/>
  <c r="G185" i="4"/>
  <c r="F185" i="4"/>
  <c r="E185" i="4"/>
  <c r="A185" i="4" s="1"/>
  <c r="D185" i="4"/>
  <c r="C185" i="4"/>
  <c r="J184" i="4"/>
  <c r="I184" i="4"/>
  <c r="H184" i="4"/>
  <c r="G184" i="4"/>
  <c r="F184" i="4"/>
  <c r="E184" i="4"/>
  <c r="A184" i="4" s="1"/>
  <c r="D184" i="4"/>
  <c r="B184" i="4" s="1"/>
  <c r="C184" i="4"/>
  <c r="J183" i="4"/>
  <c r="I183" i="4"/>
  <c r="H183" i="4"/>
  <c r="G183" i="4"/>
  <c r="F183" i="4"/>
  <c r="B183" i="4" s="1"/>
  <c r="E183" i="4"/>
  <c r="D183" i="4"/>
  <c r="C183" i="4"/>
  <c r="J182" i="4"/>
  <c r="I182" i="4"/>
  <c r="H182" i="4"/>
  <c r="G182" i="4"/>
  <c r="F182" i="4"/>
  <c r="E182" i="4"/>
  <c r="D182" i="4"/>
  <c r="B182" i="4" s="1"/>
  <c r="C182" i="4"/>
  <c r="A182" i="4" s="1"/>
  <c r="J181" i="4"/>
  <c r="I181" i="4"/>
  <c r="H181" i="4"/>
  <c r="G181" i="4"/>
  <c r="F181" i="4"/>
  <c r="E181" i="4"/>
  <c r="D181" i="4"/>
  <c r="C181" i="4"/>
  <c r="A181" i="4" s="1"/>
  <c r="J180" i="4"/>
  <c r="I180" i="4"/>
  <c r="H180" i="4"/>
  <c r="G180" i="4"/>
  <c r="F180" i="4"/>
  <c r="E180" i="4"/>
  <c r="D180" i="4"/>
  <c r="C180" i="4"/>
  <c r="A180" i="4"/>
  <c r="J179" i="4"/>
  <c r="I179" i="4"/>
  <c r="H179" i="4"/>
  <c r="G179" i="4"/>
  <c r="F179" i="4"/>
  <c r="B179" i="4" s="1"/>
  <c r="E179" i="4"/>
  <c r="D179" i="4"/>
  <c r="C179" i="4"/>
  <c r="J178" i="4"/>
  <c r="I178" i="4"/>
  <c r="H178" i="4"/>
  <c r="G178" i="4"/>
  <c r="F178" i="4"/>
  <c r="E178" i="4"/>
  <c r="D178" i="4"/>
  <c r="B178" i="4" s="1"/>
  <c r="C178" i="4"/>
  <c r="A178" i="4"/>
  <c r="J177" i="4"/>
  <c r="I177" i="4"/>
  <c r="H177" i="4"/>
  <c r="G177" i="4"/>
  <c r="F177" i="4"/>
  <c r="B177" i="4" s="1"/>
  <c r="E177" i="4"/>
  <c r="A177" i="4" s="1"/>
  <c r="D177" i="4"/>
  <c r="C177" i="4"/>
  <c r="J176" i="4"/>
  <c r="I176" i="4"/>
  <c r="H176" i="4"/>
  <c r="G176" i="4"/>
  <c r="F176" i="4"/>
  <c r="E176" i="4"/>
  <c r="D176" i="4"/>
  <c r="B176" i="4" s="1"/>
  <c r="C176" i="4"/>
  <c r="A176" i="4" s="1"/>
  <c r="J175" i="4"/>
  <c r="I175" i="4"/>
  <c r="H175" i="4"/>
  <c r="G175" i="4"/>
  <c r="F175" i="4"/>
  <c r="B175" i="4" s="1"/>
  <c r="E175" i="4"/>
  <c r="D175" i="4"/>
  <c r="C175" i="4"/>
  <c r="A175" i="4" s="1"/>
  <c r="J174" i="4"/>
  <c r="I174" i="4"/>
  <c r="H174" i="4"/>
  <c r="G174" i="4"/>
  <c r="F174" i="4"/>
  <c r="E174" i="4"/>
  <c r="D174" i="4"/>
  <c r="C174" i="4"/>
  <c r="A174" i="4" s="1"/>
  <c r="J173" i="4"/>
  <c r="I173" i="4"/>
  <c r="H173" i="4"/>
  <c r="B173" i="4" s="1"/>
  <c r="G173" i="4"/>
  <c r="F173" i="4"/>
  <c r="E173" i="4"/>
  <c r="D173" i="4"/>
  <c r="C173" i="4"/>
  <c r="A173" i="4" s="1"/>
  <c r="J172" i="4"/>
  <c r="I172" i="4"/>
  <c r="A172" i="4" s="1"/>
  <c r="H172" i="4"/>
  <c r="G172" i="4"/>
  <c r="F172" i="4"/>
  <c r="E172" i="4"/>
  <c r="D172" i="4"/>
  <c r="C172" i="4"/>
  <c r="J171" i="4"/>
  <c r="I171" i="4"/>
  <c r="H171" i="4"/>
  <c r="B171" i="4" s="1"/>
  <c r="G171" i="4"/>
  <c r="F171" i="4"/>
  <c r="E171" i="4"/>
  <c r="D171" i="4"/>
  <c r="C171" i="4"/>
  <c r="J170" i="4"/>
  <c r="I170" i="4"/>
  <c r="H170" i="4"/>
  <c r="G170" i="4"/>
  <c r="F170" i="4"/>
  <c r="E170" i="4"/>
  <c r="A170" i="4" s="1"/>
  <c r="D170" i="4"/>
  <c r="C170" i="4"/>
  <c r="J169" i="4"/>
  <c r="I169" i="4"/>
  <c r="H169" i="4"/>
  <c r="G169" i="4"/>
  <c r="A169" i="4" s="1"/>
  <c r="F169" i="4"/>
  <c r="B169" i="4" s="1"/>
  <c r="E169" i="4"/>
  <c r="D169" i="4"/>
  <c r="C169" i="4"/>
  <c r="J168" i="4"/>
  <c r="I168" i="4"/>
  <c r="H168" i="4"/>
  <c r="G168" i="4"/>
  <c r="F168" i="4"/>
  <c r="E168" i="4"/>
  <c r="D168" i="4"/>
  <c r="C168" i="4"/>
  <c r="A168" i="4" s="1"/>
  <c r="J167" i="4"/>
  <c r="I167" i="4"/>
  <c r="H167" i="4"/>
  <c r="G167" i="4"/>
  <c r="F167" i="4"/>
  <c r="B167" i="4" s="1"/>
  <c r="E167" i="4"/>
  <c r="D167" i="4"/>
  <c r="C167" i="4"/>
  <c r="A167" i="4"/>
  <c r="J166" i="4"/>
  <c r="I166" i="4"/>
  <c r="H166" i="4"/>
  <c r="G166" i="4"/>
  <c r="F166" i="4"/>
  <c r="E166" i="4"/>
  <c r="D166" i="4"/>
  <c r="C166" i="4"/>
  <c r="A166" i="4" s="1"/>
  <c r="J165" i="4"/>
  <c r="I165" i="4"/>
  <c r="H165" i="4"/>
  <c r="G165" i="4"/>
  <c r="F165" i="4"/>
  <c r="E165" i="4"/>
  <c r="A165" i="4" s="1"/>
  <c r="D165" i="4"/>
  <c r="C165" i="4"/>
  <c r="B165" i="4"/>
  <c r="J164" i="4"/>
  <c r="I164" i="4"/>
  <c r="H164" i="4"/>
  <c r="G164" i="4"/>
  <c r="F164" i="4"/>
  <c r="E164" i="4"/>
  <c r="A164" i="4" s="1"/>
  <c r="D164" i="4"/>
  <c r="C164" i="4"/>
  <c r="J163" i="4"/>
  <c r="I163" i="4"/>
  <c r="H163" i="4"/>
  <c r="G163" i="4"/>
  <c r="F163" i="4"/>
  <c r="B163" i="4" s="1"/>
  <c r="E163" i="4"/>
  <c r="D163" i="4"/>
  <c r="C163" i="4"/>
  <c r="A163" i="4" s="1"/>
  <c r="J162" i="4"/>
  <c r="I162" i="4"/>
  <c r="H162" i="4"/>
  <c r="G162" i="4"/>
  <c r="F162" i="4"/>
  <c r="E162" i="4"/>
  <c r="D162" i="4"/>
  <c r="C162" i="4"/>
  <c r="J161" i="4"/>
  <c r="I161" i="4"/>
  <c r="H161" i="4"/>
  <c r="G161" i="4"/>
  <c r="F161" i="4"/>
  <c r="E161" i="4"/>
  <c r="D161" i="4"/>
  <c r="C161" i="4"/>
  <c r="A161" i="4" s="1"/>
  <c r="B161" i="4"/>
  <c r="J160" i="4"/>
  <c r="I160" i="4"/>
  <c r="H160" i="4"/>
  <c r="G160" i="4"/>
  <c r="F160" i="4"/>
  <c r="E160" i="4"/>
  <c r="D160" i="4"/>
  <c r="C160" i="4"/>
  <c r="A160" i="4" s="1"/>
  <c r="J159" i="4"/>
  <c r="I159" i="4"/>
  <c r="H159" i="4"/>
  <c r="G159" i="4"/>
  <c r="F159" i="4"/>
  <c r="E159" i="4"/>
  <c r="D159" i="4"/>
  <c r="C159" i="4"/>
  <c r="B159" i="4"/>
  <c r="A159" i="4"/>
  <c r="J158" i="4"/>
  <c r="I158" i="4"/>
  <c r="H158" i="4"/>
  <c r="G158" i="4"/>
  <c r="F158" i="4"/>
  <c r="E158" i="4"/>
  <c r="A158" i="4" s="1"/>
  <c r="D158" i="4"/>
  <c r="C158" i="4"/>
  <c r="J157" i="4"/>
  <c r="I157" i="4"/>
  <c r="H157" i="4"/>
  <c r="B157" i="4" s="1"/>
  <c r="G157" i="4"/>
  <c r="F157" i="4"/>
  <c r="E157" i="4"/>
  <c r="D157" i="4"/>
  <c r="C157" i="4"/>
  <c r="A157" i="4"/>
  <c r="J156" i="4"/>
  <c r="I156" i="4"/>
  <c r="H156" i="4"/>
  <c r="G156" i="4"/>
  <c r="F156" i="4"/>
  <c r="E156" i="4"/>
  <c r="D156" i="4"/>
  <c r="C156" i="4"/>
  <c r="A156" i="4" s="1"/>
  <c r="J155" i="4"/>
  <c r="B155" i="4" s="1"/>
  <c r="I155" i="4"/>
  <c r="H155" i="4"/>
  <c r="G155" i="4"/>
  <c r="F155" i="4"/>
  <c r="E155" i="4"/>
  <c r="D155" i="4"/>
  <c r="C155" i="4"/>
  <c r="A155" i="4" s="1"/>
  <c r="J154" i="4"/>
  <c r="I154" i="4"/>
  <c r="H154" i="4"/>
  <c r="G154" i="4"/>
  <c r="F154" i="4"/>
  <c r="E154" i="4"/>
  <c r="D154" i="4"/>
  <c r="C154" i="4"/>
  <c r="A154" i="4" s="1"/>
  <c r="J153" i="4"/>
  <c r="I153" i="4"/>
  <c r="A153" i="4" s="1"/>
  <c r="H153" i="4"/>
  <c r="G153" i="4"/>
  <c r="F153" i="4"/>
  <c r="B153" i="4" s="1"/>
  <c r="E153" i="4"/>
  <c r="D153" i="4"/>
  <c r="C153" i="4"/>
  <c r="J152" i="4"/>
  <c r="I152" i="4"/>
  <c r="H152" i="4"/>
  <c r="G152" i="4"/>
  <c r="F152" i="4"/>
  <c r="E152" i="4"/>
  <c r="D152" i="4"/>
  <c r="C152" i="4"/>
  <c r="A152" i="4" s="1"/>
  <c r="J151" i="4"/>
  <c r="I151" i="4"/>
  <c r="H151" i="4"/>
  <c r="B151" i="4" s="1"/>
  <c r="G151" i="4"/>
  <c r="F151" i="4"/>
  <c r="E151" i="4"/>
  <c r="A151" i="4" s="1"/>
  <c r="D151" i="4"/>
  <c r="C151" i="4"/>
  <c r="J150" i="4"/>
  <c r="I150" i="4"/>
  <c r="H150" i="4"/>
  <c r="G150" i="4"/>
  <c r="F150" i="4"/>
  <c r="E150" i="4"/>
  <c r="D150" i="4"/>
  <c r="C150" i="4"/>
  <c r="J149" i="4"/>
  <c r="I149" i="4"/>
  <c r="H149" i="4"/>
  <c r="G149" i="4"/>
  <c r="A149" i="4" s="1"/>
  <c r="F149" i="4"/>
  <c r="B149" i="4" s="1"/>
  <c r="E149" i="4"/>
  <c r="D149" i="4"/>
  <c r="C149" i="4"/>
  <c r="J148" i="4"/>
  <c r="I148" i="4"/>
  <c r="H148" i="4"/>
  <c r="G148" i="4"/>
  <c r="F148" i="4"/>
  <c r="E148" i="4"/>
  <c r="D148" i="4"/>
  <c r="C148" i="4"/>
  <c r="A148" i="4"/>
  <c r="J147" i="4"/>
  <c r="I147" i="4"/>
  <c r="H147" i="4"/>
  <c r="G147" i="4"/>
  <c r="F147" i="4"/>
  <c r="B147" i="4" s="1"/>
  <c r="E147" i="4"/>
  <c r="D147" i="4"/>
  <c r="C147" i="4"/>
  <c r="A147" i="4" s="1"/>
  <c r="J146" i="4"/>
  <c r="I146" i="4"/>
  <c r="H146" i="4"/>
  <c r="G146" i="4"/>
  <c r="F146" i="4"/>
  <c r="E146" i="4"/>
  <c r="A146" i="4" s="1"/>
  <c r="D146" i="4"/>
  <c r="C146" i="4"/>
  <c r="J145" i="4"/>
  <c r="I145" i="4"/>
  <c r="H145" i="4"/>
  <c r="G145" i="4"/>
  <c r="F145" i="4"/>
  <c r="E145" i="4"/>
  <c r="A145" i="4" s="1"/>
  <c r="D145" i="4"/>
  <c r="C145" i="4"/>
  <c r="J144" i="4"/>
  <c r="I144" i="4"/>
  <c r="H144" i="4"/>
  <c r="G144" i="4"/>
  <c r="F144" i="4"/>
  <c r="E144" i="4"/>
  <c r="A144" i="4" s="1"/>
  <c r="D144" i="4"/>
  <c r="B144" i="4" s="1"/>
  <c r="C144" i="4"/>
  <c r="J143" i="4"/>
  <c r="I143" i="4"/>
  <c r="H143" i="4"/>
  <c r="G143" i="4"/>
  <c r="A143" i="4" s="1"/>
  <c r="F143" i="4"/>
  <c r="B143" i="4" s="1"/>
  <c r="E143" i="4"/>
  <c r="D143" i="4"/>
  <c r="C143" i="4"/>
  <c r="J142" i="4"/>
  <c r="I142" i="4"/>
  <c r="H142" i="4"/>
  <c r="G142" i="4"/>
  <c r="F142" i="4"/>
  <c r="E142" i="4"/>
  <c r="D142" i="4"/>
  <c r="B142" i="4" s="1"/>
  <c r="C142" i="4"/>
  <c r="A142" i="4" s="1"/>
  <c r="J141" i="4"/>
  <c r="I141" i="4"/>
  <c r="H141" i="4"/>
  <c r="G141" i="4"/>
  <c r="F141" i="4"/>
  <c r="E141" i="4"/>
  <c r="D141" i="4"/>
  <c r="C141" i="4"/>
  <c r="A141" i="4" s="1"/>
  <c r="J140" i="4"/>
  <c r="I140" i="4"/>
  <c r="H140" i="4"/>
  <c r="G140" i="4"/>
  <c r="F140" i="4"/>
  <c r="E140" i="4"/>
  <c r="D140" i="4"/>
  <c r="C140" i="4"/>
  <c r="A140" i="4" s="1"/>
  <c r="J139" i="4"/>
  <c r="I139" i="4"/>
  <c r="H139" i="4"/>
  <c r="G139" i="4"/>
  <c r="F139" i="4"/>
  <c r="B139" i="4" s="1"/>
  <c r="E139" i="4"/>
  <c r="D139" i="4"/>
  <c r="C139" i="4"/>
  <c r="J138" i="4"/>
  <c r="I138" i="4"/>
  <c r="H138" i="4"/>
  <c r="G138" i="4"/>
  <c r="F138" i="4"/>
  <c r="E138" i="4"/>
  <c r="D138" i="4"/>
  <c r="B138" i="4" s="1"/>
  <c r="C138" i="4"/>
  <c r="A138" i="4"/>
  <c r="J137" i="4"/>
  <c r="I137" i="4"/>
  <c r="H137" i="4"/>
  <c r="G137" i="4"/>
  <c r="F137" i="4"/>
  <c r="E137" i="4"/>
  <c r="A137" i="4" s="1"/>
  <c r="D137" i="4"/>
  <c r="C137" i="4"/>
  <c r="J136" i="4"/>
  <c r="I136" i="4"/>
  <c r="H136" i="4"/>
  <c r="G136" i="4"/>
  <c r="F136" i="4"/>
  <c r="E136" i="4"/>
  <c r="D136" i="4"/>
  <c r="C136" i="4"/>
  <c r="A136" i="4" s="1"/>
  <c r="J135" i="4"/>
  <c r="I135" i="4"/>
  <c r="H135" i="4"/>
  <c r="G135" i="4"/>
  <c r="F135" i="4"/>
  <c r="E135" i="4"/>
  <c r="D135" i="4"/>
  <c r="C135" i="4"/>
  <c r="J134" i="4"/>
  <c r="I134" i="4"/>
  <c r="H134" i="4"/>
  <c r="G134" i="4"/>
  <c r="A134" i="4" s="1"/>
  <c r="F134" i="4"/>
  <c r="E134" i="4"/>
  <c r="D134" i="4"/>
  <c r="C134" i="4"/>
  <c r="J133" i="4"/>
  <c r="I133" i="4"/>
  <c r="H133" i="4"/>
  <c r="B133" i="4" s="1"/>
  <c r="G133" i="4"/>
  <c r="F133" i="4"/>
  <c r="E133" i="4"/>
  <c r="D133" i="4"/>
  <c r="C133" i="4"/>
  <c r="J132" i="4"/>
  <c r="I132" i="4"/>
  <c r="A132" i="4" s="1"/>
  <c r="H132" i="4"/>
  <c r="G132" i="4"/>
  <c r="F132" i="4"/>
  <c r="E132" i="4"/>
  <c r="D132" i="4"/>
  <c r="C132" i="4"/>
  <c r="J131" i="4"/>
  <c r="I131" i="4"/>
  <c r="H131" i="4"/>
  <c r="B131" i="4" s="1"/>
  <c r="G131" i="4"/>
  <c r="F131" i="4"/>
  <c r="E131" i="4"/>
  <c r="D131" i="4"/>
  <c r="C131" i="4"/>
  <c r="A131" i="4" s="1"/>
  <c r="J130" i="4"/>
  <c r="I130" i="4"/>
  <c r="H130" i="4"/>
  <c r="G130" i="4"/>
  <c r="F130" i="4"/>
  <c r="E130" i="4"/>
  <c r="A130" i="4" s="1"/>
  <c r="D130" i="4"/>
  <c r="C130" i="4"/>
  <c r="J129" i="4"/>
  <c r="I129" i="4"/>
  <c r="H129" i="4"/>
  <c r="G129" i="4"/>
  <c r="A129" i="4" s="1"/>
  <c r="F129" i="4"/>
  <c r="B129" i="4" s="1"/>
  <c r="E129" i="4"/>
  <c r="D129" i="4"/>
  <c r="C129" i="4"/>
  <c r="J128" i="4"/>
  <c r="I128" i="4"/>
  <c r="H128" i="4"/>
  <c r="G128" i="4"/>
  <c r="F128" i="4"/>
  <c r="E128" i="4"/>
  <c r="D128" i="4"/>
  <c r="C128" i="4"/>
  <c r="A128" i="4" s="1"/>
  <c r="J127" i="4"/>
  <c r="I127" i="4"/>
  <c r="H127" i="4"/>
  <c r="G127" i="4"/>
  <c r="F127" i="4"/>
  <c r="B127" i="4" s="1"/>
  <c r="E127" i="4"/>
  <c r="D127" i="4"/>
  <c r="C127" i="4"/>
  <c r="A127" i="4"/>
  <c r="J126" i="4"/>
  <c r="I126" i="4"/>
  <c r="H126" i="4"/>
  <c r="G126" i="4"/>
  <c r="F126" i="4"/>
  <c r="E126" i="4"/>
  <c r="D126" i="4"/>
  <c r="C126" i="4"/>
  <c r="A126" i="4" s="1"/>
  <c r="J125" i="4"/>
  <c r="I125" i="4"/>
  <c r="H125" i="4"/>
  <c r="G125" i="4"/>
  <c r="F125" i="4"/>
  <c r="E125" i="4"/>
  <c r="A125" i="4" s="1"/>
  <c r="D125" i="4"/>
  <c r="C125" i="4"/>
  <c r="B125" i="4"/>
  <c r="J124" i="4"/>
  <c r="I124" i="4"/>
  <c r="H124" i="4"/>
  <c r="G124" i="4"/>
  <c r="F124" i="4"/>
  <c r="E124" i="4"/>
  <c r="D124" i="4"/>
  <c r="C124" i="4"/>
  <c r="J123" i="4"/>
  <c r="I123" i="4"/>
  <c r="H123" i="4"/>
  <c r="G123" i="4"/>
  <c r="F123" i="4"/>
  <c r="B123" i="4" s="1"/>
  <c r="E123" i="4"/>
  <c r="D123" i="4"/>
  <c r="C123" i="4"/>
  <c r="A123" i="4" s="1"/>
  <c r="J122" i="4"/>
  <c r="I122" i="4"/>
  <c r="H122" i="4"/>
  <c r="G122" i="4"/>
  <c r="F122" i="4"/>
  <c r="E122" i="4"/>
  <c r="D122" i="4"/>
  <c r="C122" i="4"/>
  <c r="J121" i="4"/>
  <c r="I121" i="4"/>
  <c r="H121" i="4"/>
  <c r="G121" i="4"/>
  <c r="F121" i="4"/>
  <c r="E121" i="4"/>
  <c r="D121" i="4"/>
  <c r="C121" i="4"/>
  <c r="A121" i="4" s="1"/>
  <c r="B121" i="4"/>
  <c r="J120" i="4"/>
  <c r="I120" i="4"/>
  <c r="H120" i="4"/>
  <c r="G120" i="4"/>
  <c r="F120" i="4"/>
  <c r="E120" i="4"/>
  <c r="D120" i="4"/>
  <c r="C120" i="4"/>
  <c r="A120" i="4" s="1"/>
  <c r="J119" i="4"/>
  <c r="I119" i="4"/>
  <c r="H119" i="4"/>
  <c r="G119" i="4"/>
  <c r="F119" i="4"/>
  <c r="E119" i="4"/>
  <c r="D119" i="4"/>
  <c r="C119" i="4"/>
  <c r="B119" i="4"/>
  <c r="A119" i="4"/>
  <c r="J118" i="4"/>
  <c r="I118" i="4"/>
  <c r="H118" i="4"/>
  <c r="G118" i="4"/>
  <c r="F118" i="4"/>
  <c r="E118" i="4"/>
  <c r="D118" i="4"/>
  <c r="C118" i="4"/>
  <c r="J117" i="4"/>
  <c r="I117" i="4"/>
  <c r="H117" i="4"/>
  <c r="B117" i="4" s="1"/>
  <c r="G117" i="4"/>
  <c r="F117" i="4"/>
  <c r="E117" i="4"/>
  <c r="D117" i="4"/>
  <c r="C117" i="4"/>
  <c r="A117" i="4"/>
  <c r="J116" i="4"/>
  <c r="I116" i="4"/>
  <c r="H116" i="4"/>
  <c r="G116" i="4"/>
  <c r="F116" i="4"/>
  <c r="E116" i="4"/>
  <c r="A116" i="4" s="1"/>
  <c r="D116" i="4"/>
  <c r="C116" i="4"/>
  <c r="J115" i="4"/>
  <c r="B115" i="4" s="1"/>
  <c r="I115" i="4"/>
  <c r="H115" i="4"/>
  <c r="G115" i="4"/>
  <c r="F115" i="4"/>
  <c r="E115" i="4"/>
  <c r="D115" i="4"/>
  <c r="C115" i="4"/>
  <c r="A115" i="4" s="1"/>
  <c r="J114" i="4"/>
  <c r="I114" i="4"/>
  <c r="H114" i="4"/>
  <c r="G114" i="4"/>
  <c r="F114" i="4"/>
  <c r="E114" i="4"/>
  <c r="D114" i="4"/>
  <c r="B114" i="4" s="1"/>
  <c r="C114" i="4"/>
  <c r="A114" i="4" s="1"/>
  <c r="J113" i="4"/>
  <c r="I113" i="4"/>
  <c r="A113" i="4" s="1"/>
  <c r="H113" i="4"/>
  <c r="G113" i="4"/>
  <c r="F113" i="4"/>
  <c r="B113" i="4" s="1"/>
  <c r="E113" i="4"/>
  <c r="D113" i="4"/>
  <c r="C113" i="4"/>
  <c r="J112" i="4"/>
  <c r="I112" i="4"/>
  <c r="H112" i="4"/>
  <c r="G112" i="4"/>
  <c r="F112" i="4"/>
  <c r="E112" i="4"/>
  <c r="D112" i="4"/>
  <c r="C112" i="4"/>
  <c r="A112" i="4" s="1"/>
  <c r="J111" i="4"/>
  <c r="I111" i="4"/>
  <c r="H111" i="4"/>
  <c r="B111" i="4" s="1"/>
  <c r="G111" i="4"/>
  <c r="F111" i="4"/>
  <c r="E111" i="4"/>
  <c r="A111" i="4" s="1"/>
  <c r="D111" i="4"/>
  <c r="C111" i="4"/>
  <c r="J110" i="4"/>
  <c r="I110" i="4"/>
  <c r="H110" i="4"/>
  <c r="G110" i="4"/>
  <c r="F110" i="4"/>
  <c r="E110" i="4"/>
  <c r="D110" i="4"/>
  <c r="C110" i="4"/>
  <c r="A110" i="4" s="1"/>
  <c r="J109" i="4"/>
  <c r="I109" i="4"/>
  <c r="H109" i="4"/>
  <c r="G109" i="4"/>
  <c r="A109" i="4" s="1"/>
  <c r="F109" i="4"/>
  <c r="E109" i="4"/>
  <c r="D109" i="4"/>
  <c r="C109" i="4"/>
  <c r="J108" i="4"/>
  <c r="I108" i="4"/>
  <c r="H108" i="4"/>
  <c r="G108" i="4"/>
  <c r="F108" i="4"/>
  <c r="E108" i="4"/>
  <c r="D108" i="4"/>
  <c r="C108" i="4"/>
  <c r="A108" i="4"/>
  <c r="J107" i="4"/>
  <c r="I107" i="4"/>
  <c r="H107" i="4"/>
  <c r="G107" i="4"/>
  <c r="F107" i="4"/>
  <c r="B107" i="4" s="1"/>
  <c r="E107" i="4"/>
  <c r="D107" i="4"/>
  <c r="C107" i="4"/>
  <c r="A107" i="4" s="1"/>
  <c r="J106" i="4"/>
  <c r="I106" i="4"/>
  <c r="H106" i="4"/>
  <c r="G106" i="4"/>
  <c r="F106" i="4"/>
  <c r="E106" i="4"/>
  <c r="D106" i="4"/>
  <c r="C106" i="4"/>
  <c r="A106" i="4" s="1"/>
  <c r="J105" i="4"/>
  <c r="I105" i="4"/>
  <c r="H105" i="4"/>
  <c r="B105" i="4" s="1"/>
  <c r="G105" i="4"/>
  <c r="F105" i="4"/>
  <c r="E105" i="4"/>
  <c r="D105" i="4"/>
  <c r="C105" i="4"/>
  <c r="J104" i="4"/>
  <c r="I104" i="4"/>
  <c r="H104" i="4"/>
  <c r="G104" i="4"/>
  <c r="F104" i="4"/>
  <c r="E104" i="4"/>
  <c r="A104" i="4" s="1"/>
  <c r="D104" i="4"/>
  <c r="B104" i="4" s="1"/>
  <c r="C104" i="4"/>
  <c r="J103" i="4"/>
  <c r="I103" i="4"/>
  <c r="H103" i="4"/>
  <c r="G103" i="4"/>
  <c r="F103" i="4"/>
  <c r="B103" i="4" s="1"/>
  <c r="E103" i="4"/>
  <c r="D103" i="4"/>
  <c r="C103" i="4"/>
  <c r="J102" i="4"/>
  <c r="I102" i="4"/>
  <c r="H102" i="4"/>
  <c r="G102" i="4"/>
  <c r="F102" i="4"/>
  <c r="E102" i="4"/>
  <c r="D102" i="4"/>
  <c r="B102" i="4" s="1"/>
  <c r="C102" i="4"/>
  <c r="A102" i="4" s="1"/>
  <c r="J101" i="4"/>
  <c r="I101" i="4"/>
  <c r="H101" i="4"/>
  <c r="G101" i="4"/>
  <c r="F101" i="4"/>
  <c r="E101" i="4"/>
  <c r="D101" i="4"/>
  <c r="C101" i="4"/>
  <c r="J100" i="4"/>
  <c r="I100" i="4"/>
  <c r="H100" i="4"/>
  <c r="G100" i="4"/>
  <c r="F100" i="4"/>
  <c r="E100" i="4"/>
  <c r="D100" i="4"/>
  <c r="C100" i="4"/>
  <c r="A100" i="4" s="1"/>
  <c r="J99" i="4"/>
  <c r="I99" i="4"/>
  <c r="H99" i="4"/>
  <c r="G99" i="4"/>
  <c r="F99" i="4"/>
  <c r="B99" i="4" s="1"/>
  <c r="E99" i="4"/>
  <c r="D99" i="4"/>
  <c r="C99" i="4"/>
  <c r="J98" i="4"/>
  <c r="I98" i="4"/>
  <c r="H98" i="4"/>
  <c r="G98" i="4"/>
  <c r="F98" i="4"/>
  <c r="E98" i="4"/>
  <c r="D98" i="4"/>
  <c r="B98" i="4" s="1"/>
  <c r="C98" i="4"/>
  <c r="A98" i="4"/>
  <c r="J97" i="4"/>
  <c r="I97" i="4"/>
  <c r="H97" i="4"/>
  <c r="G97" i="4"/>
  <c r="F97" i="4"/>
  <c r="E97" i="4"/>
  <c r="A97" i="4" s="1"/>
  <c r="D97" i="4"/>
  <c r="C97" i="4"/>
  <c r="J96" i="4"/>
  <c r="I96" i="4"/>
  <c r="H96" i="4"/>
  <c r="G96" i="4"/>
  <c r="F96" i="4"/>
  <c r="E96" i="4"/>
  <c r="D96" i="4"/>
  <c r="C96" i="4"/>
  <c r="A96" i="4" s="1"/>
  <c r="J95" i="4"/>
  <c r="I95" i="4"/>
  <c r="H95" i="4"/>
  <c r="G95" i="4"/>
  <c r="F95" i="4"/>
  <c r="B95" i="4" s="1"/>
  <c r="E95" i="4"/>
  <c r="D95" i="4"/>
  <c r="C95" i="4"/>
  <c r="A95" i="4" s="1"/>
  <c r="J94" i="4"/>
  <c r="I94" i="4"/>
  <c r="H94" i="4"/>
  <c r="G94" i="4"/>
  <c r="A94" i="4" s="1"/>
  <c r="F94" i="4"/>
  <c r="E94" i="4"/>
  <c r="D94" i="4"/>
  <c r="C94" i="4"/>
  <c r="J93" i="4"/>
  <c r="I93" i="4"/>
  <c r="H93" i="4"/>
  <c r="B93" i="4" s="1"/>
  <c r="G93" i="4"/>
  <c r="F93" i="4"/>
  <c r="E93" i="4"/>
  <c r="D93" i="4"/>
  <c r="C93" i="4"/>
  <c r="A93" i="4" s="1"/>
  <c r="J92" i="4"/>
  <c r="I92" i="4"/>
  <c r="H92" i="4"/>
  <c r="G92" i="4"/>
  <c r="F92" i="4"/>
  <c r="E92" i="4"/>
  <c r="D92" i="4"/>
  <c r="C92" i="4"/>
  <c r="J91" i="4"/>
  <c r="I91" i="4"/>
  <c r="H91" i="4"/>
  <c r="G91" i="4"/>
  <c r="A91" i="4" s="1"/>
  <c r="F91" i="4"/>
  <c r="E91" i="4"/>
  <c r="D91" i="4"/>
  <c r="C91" i="4"/>
  <c r="B91" i="4"/>
  <c r="J90" i="4"/>
  <c r="I90" i="4"/>
  <c r="H90" i="4"/>
  <c r="G90" i="4"/>
  <c r="F90" i="4"/>
  <c r="E90" i="4"/>
  <c r="A90" i="4" s="1"/>
  <c r="D90" i="4"/>
  <c r="C90" i="4"/>
  <c r="J89" i="4"/>
  <c r="I89" i="4"/>
  <c r="H89" i="4"/>
  <c r="G89" i="4"/>
  <c r="A89" i="4" s="1"/>
  <c r="F89" i="4"/>
  <c r="E89" i="4"/>
  <c r="D89" i="4"/>
  <c r="C89" i="4"/>
  <c r="B89" i="4"/>
  <c r="J88" i="4"/>
  <c r="I88" i="4"/>
  <c r="H88" i="4"/>
  <c r="G88" i="4"/>
  <c r="F88" i="4"/>
  <c r="E88" i="4"/>
  <c r="D88" i="4"/>
  <c r="C88" i="4"/>
  <c r="A88" i="4" s="1"/>
  <c r="J87" i="4"/>
  <c r="I87" i="4"/>
  <c r="H87" i="4"/>
  <c r="G87" i="4"/>
  <c r="F87" i="4"/>
  <c r="B87" i="4" s="1"/>
  <c r="E87" i="4"/>
  <c r="D87" i="4"/>
  <c r="C87" i="4"/>
  <c r="A87" i="4"/>
  <c r="J86" i="4"/>
  <c r="I86" i="4"/>
  <c r="H86" i="4"/>
  <c r="G86" i="4"/>
  <c r="F86" i="4"/>
  <c r="E86" i="4"/>
  <c r="D86" i="4"/>
  <c r="C86" i="4"/>
  <c r="J85" i="4"/>
  <c r="I85" i="4"/>
  <c r="H85" i="4"/>
  <c r="G85" i="4"/>
  <c r="F85" i="4"/>
  <c r="E85" i="4"/>
  <c r="A85" i="4" s="1"/>
  <c r="D85" i="4"/>
  <c r="C85" i="4"/>
  <c r="B85" i="4"/>
  <c r="J84" i="4"/>
  <c r="I84" i="4"/>
  <c r="H84" i="4"/>
  <c r="G84" i="4"/>
  <c r="F84" i="4"/>
  <c r="E84" i="4"/>
  <c r="D84" i="4"/>
  <c r="C84" i="4"/>
  <c r="J83" i="4"/>
  <c r="I83" i="4"/>
  <c r="H83" i="4"/>
  <c r="G83" i="4"/>
  <c r="F83" i="4"/>
  <c r="B83" i="4" s="1"/>
  <c r="E83" i="4"/>
  <c r="D83" i="4"/>
  <c r="C83" i="4"/>
  <c r="A83" i="4"/>
  <c r="J82" i="4"/>
  <c r="I82" i="4"/>
  <c r="H82" i="4"/>
  <c r="G82" i="4"/>
  <c r="F82" i="4"/>
  <c r="E82" i="4"/>
  <c r="D82" i="4"/>
  <c r="B82" i="4" s="1"/>
  <c r="C82" i="4"/>
  <c r="A82" i="4" s="1"/>
  <c r="J81" i="4"/>
  <c r="I81" i="4"/>
  <c r="H81" i="4"/>
  <c r="G81" i="4"/>
  <c r="F81" i="4"/>
  <c r="E81" i="4"/>
  <c r="D81" i="4"/>
  <c r="C81" i="4"/>
  <c r="A81" i="4" s="1"/>
  <c r="B81" i="4"/>
  <c r="J80" i="4"/>
  <c r="I80" i="4"/>
  <c r="H80" i="4"/>
  <c r="G80" i="4"/>
  <c r="F80" i="4"/>
  <c r="E80" i="4"/>
  <c r="D80" i="4"/>
  <c r="C80" i="4"/>
  <c r="A80" i="4" s="1"/>
  <c r="J79" i="4"/>
  <c r="I79" i="4"/>
  <c r="H79" i="4"/>
  <c r="G79" i="4"/>
  <c r="F79" i="4"/>
  <c r="E79" i="4"/>
  <c r="D79" i="4"/>
  <c r="C79" i="4"/>
  <c r="B79" i="4"/>
  <c r="A79" i="4"/>
  <c r="J78" i="4"/>
  <c r="I78" i="4"/>
  <c r="H78" i="4"/>
  <c r="G78" i="4"/>
  <c r="F78" i="4"/>
  <c r="E78" i="4"/>
  <c r="A78" i="4" s="1"/>
  <c r="D78" i="4"/>
  <c r="C78" i="4"/>
  <c r="J77" i="4"/>
  <c r="I77" i="4"/>
  <c r="H77" i="4"/>
  <c r="B77" i="4" s="1"/>
  <c r="G77" i="4"/>
  <c r="F77" i="4"/>
  <c r="E77" i="4"/>
  <c r="D77" i="4"/>
  <c r="C77" i="4"/>
  <c r="A77" i="4"/>
  <c r="J76" i="4"/>
  <c r="I76" i="4"/>
  <c r="H76" i="4"/>
  <c r="G76" i="4"/>
  <c r="F76" i="4"/>
  <c r="E76" i="4"/>
  <c r="D76" i="4"/>
  <c r="C76" i="4"/>
  <c r="J75" i="4"/>
  <c r="B75" i="4" s="1"/>
  <c r="I75" i="4"/>
  <c r="H75" i="4"/>
  <c r="G75" i="4"/>
  <c r="F75" i="4"/>
  <c r="E75" i="4"/>
  <c r="D75" i="4"/>
  <c r="C75" i="4"/>
  <c r="J74" i="4"/>
  <c r="I74" i="4"/>
  <c r="H74" i="4"/>
  <c r="G74" i="4"/>
  <c r="F74" i="4"/>
  <c r="E74" i="4"/>
  <c r="D74" i="4"/>
  <c r="B74" i="4" s="1"/>
  <c r="C74" i="4"/>
  <c r="A74" i="4" s="1"/>
  <c r="J73" i="4"/>
  <c r="I73" i="4"/>
  <c r="A73" i="4" s="1"/>
  <c r="H73" i="4"/>
  <c r="G73" i="4"/>
  <c r="F73" i="4"/>
  <c r="B73" i="4" s="1"/>
  <c r="E73" i="4"/>
  <c r="D73" i="4"/>
  <c r="C73" i="4"/>
  <c r="J72" i="4"/>
  <c r="I72" i="4"/>
  <c r="H72" i="4"/>
  <c r="G72" i="4"/>
  <c r="F72" i="4"/>
  <c r="E72" i="4"/>
  <c r="D72" i="4"/>
  <c r="C72" i="4"/>
  <c r="A72" i="4" s="1"/>
  <c r="J71" i="4"/>
  <c r="I71" i="4"/>
  <c r="H71" i="4"/>
  <c r="B71" i="4" s="1"/>
  <c r="G71" i="4"/>
  <c r="F71" i="4"/>
  <c r="E71" i="4"/>
  <c r="A71" i="4" s="1"/>
  <c r="D71" i="4"/>
  <c r="C71" i="4"/>
  <c r="J70" i="4"/>
  <c r="I70" i="4"/>
  <c r="H70" i="4"/>
  <c r="G70" i="4"/>
  <c r="F70" i="4"/>
  <c r="E70" i="4"/>
  <c r="D70" i="4"/>
  <c r="C70" i="4"/>
  <c r="A70" i="4" s="1"/>
  <c r="J69" i="4"/>
  <c r="I69" i="4"/>
  <c r="H69" i="4"/>
  <c r="G69" i="4"/>
  <c r="A69" i="4" s="1"/>
  <c r="F69" i="4"/>
  <c r="E69" i="4"/>
  <c r="D69" i="4"/>
  <c r="C69" i="4"/>
  <c r="J68" i="4"/>
  <c r="I68" i="4"/>
  <c r="H68" i="4"/>
  <c r="G68" i="4"/>
  <c r="F68" i="4"/>
  <c r="E68" i="4"/>
  <c r="D68" i="4"/>
  <c r="B68" i="4" s="1"/>
  <c r="C68" i="4"/>
  <c r="A68" i="4"/>
  <c r="J67" i="4"/>
  <c r="I67" i="4"/>
  <c r="H67" i="4"/>
  <c r="G67" i="4"/>
  <c r="F67" i="4"/>
  <c r="B67" i="4" s="1"/>
  <c r="E67" i="4"/>
  <c r="D67" i="4"/>
  <c r="C67" i="4"/>
  <c r="J66" i="4"/>
  <c r="I66" i="4"/>
  <c r="H66" i="4"/>
  <c r="G66" i="4"/>
  <c r="F66" i="4"/>
  <c r="E66" i="4"/>
  <c r="D66" i="4"/>
  <c r="C66" i="4"/>
  <c r="A66" i="4"/>
  <c r="J65" i="4"/>
  <c r="I65" i="4"/>
  <c r="H65" i="4"/>
  <c r="B65" i="4" s="1"/>
  <c r="G65" i="4"/>
  <c r="F65" i="4"/>
  <c r="E65" i="4"/>
  <c r="D65" i="4"/>
  <c r="C65" i="4"/>
  <c r="J64" i="4"/>
  <c r="I64" i="4"/>
  <c r="H64" i="4"/>
  <c r="G64" i="4"/>
  <c r="F64" i="4"/>
  <c r="E64" i="4"/>
  <c r="A64" i="4" s="1"/>
  <c r="D64" i="4"/>
  <c r="B64" i="4" s="1"/>
  <c r="C64" i="4"/>
  <c r="J63" i="4"/>
  <c r="I63" i="4"/>
  <c r="H63" i="4"/>
  <c r="G63" i="4"/>
  <c r="A63" i="4" s="1"/>
  <c r="F63" i="4"/>
  <c r="E63" i="4"/>
  <c r="D63" i="4"/>
  <c r="C63" i="4"/>
  <c r="J62" i="4"/>
  <c r="I62" i="4"/>
  <c r="H62" i="4"/>
  <c r="G62" i="4"/>
  <c r="F62" i="4"/>
  <c r="E62" i="4"/>
  <c r="D62" i="4"/>
  <c r="B62" i="4" s="1"/>
  <c r="C62" i="4"/>
  <c r="A62" i="4" s="1"/>
  <c r="J61" i="4"/>
  <c r="I61" i="4"/>
  <c r="H61" i="4"/>
  <c r="G61" i="4"/>
  <c r="F61" i="4"/>
  <c r="E61" i="4"/>
  <c r="D61" i="4"/>
  <c r="B61" i="4" s="1"/>
  <c r="C61" i="4"/>
  <c r="A61" i="4" s="1"/>
  <c r="J60" i="4"/>
  <c r="I60" i="4"/>
  <c r="H60" i="4"/>
  <c r="G60" i="4"/>
  <c r="F60" i="4"/>
  <c r="E60" i="4"/>
  <c r="D60" i="4"/>
  <c r="C60" i="4"/>
  <c r="A60" i="4"/>
  <c r="J59" i="4"/>
  <c r="I59" i="4"/>
  <c r="H59" i="4"/>
  <c r="G59" i="4"/>
  <c r="F59" i="4"/>
  <c r="E59" i="4"/>
  <c r="D59" i="4"/>
  <c r="C59" i="4"/>
  <c r="B59" i="4"/>
  <c r="J58" i="4"/>
  <c r="I58" i="4"/>
  <c r="A58" i="4" s="1"/>
  <c r="H58" i="4"/>
  <c r="G58" i="4"/>
  <c r="F58" i="4"/>
  <c r="E58" i="4"/>
  <c r="D58" i="4"/>
  <c r="B58" i="4" s="1"/>
  <c r="C58" i="4"/>
  <c r="J57" i="4"/>
  <c r="I57" i="4"/>
  <c r="H57" i="4"/>
  <c r="G57" i="4"/>
  <c r="A57" i="4" s="1"/>
  <c r="F57" i="4"/>
  <c r="E57" i="4"/>
  <c r="D57" i="4"/>
  <c r="B57" i="4" s="1"/>
  <c r="C57" i="4"/>
  <c r="J56" i="4"/>
  <c r="I56" i="4"/>
  <c r="H56" i="4"/>
  <c r="G56" i="4"/>
  <c r="F56" i="4"/>
  <c r="E56" i="4"/>
  <c r="D56" i="4"/>
  <c r="C56" i="4"/>
  <c r="A56" i="4" s="1"/>
  <c r="J55" i="4"/>
  <c r="I55" i="4"/>
  <c r="H55" i="4"/>
  <c r="G55" i="4"/>
  <c r="F55" i="4"/>
  <c r="E55" i="4"/>
  <c r="D55" i="4"/>
  <c r="C55" i="4"/>
  <c r="A55" i="4" s="1"/>
  <c r="J54" i="4"/>
  <c r="I54" i="4"/>
  <c r="H54" i="4"/>
  <c r="G54" i="4"/>
  <c r="A54" i="4" s="1"/>
  <c r="F54" i="4"/>
  <c r="E54" i="4"/>
  <c r="D54" i="4"/>
  <c r="C54" i="4"/>
  <c r="J53" i="4"/>
  <c r="I53" i="4"/>
  <c r="H53" i="4"/>
  <c r="G53" i="4"/>
  <c r="F53" i="4"/>
  <c r="E53" i="4"/>
  <c r="D53" i="4"/>
  <c r="B53" i="4" s="1"/>
  <c r="C53" i="4"/>
  <c r="J52" i="4"/>
  <c r="I52" i="4"/>
  <c r="H52" i="4"/>
  <c r="G52" i="4"/>
  <c r="F52" i="4"/>
  <c r="E52" i="4"/>
  <c r="D52" i="4"/>
  <c r="C52" i="4"/>
  <c r="A52" i="4" s="1"/>
  <c r="J51" i="4"/>
  <c r="I51" i="4"/>
  <c r="H51" i="4"/>
  <c r="G51" i="4"/>
  <c r="F51" i="4"/>
  <c r="E51" i="4"/>
  <c r="D51" i="4"/>
  <c r="C51" i="4"/>
  <c r="B51" i="4"/>
  <c r="A51" i="4"/>
  <c r="J50" i="4"/>
  <c r="I50" i="4"/>
  <c r="H50" i="4"/>
  <c r="G50" i="4"/>
  <c r="F50" i="4"/>
  <c r="E50" i="4"/>
  <c r="D50" i="4"/>
  <c r="C50" i="4"/>
  <c r="J49" i="4"/>
  <c r="I49" i="4"/>
  <c r="H49" i="4"/>
  <c r="G49" i="4"/>
  <c r="F49" i="4"/>
  <c r="E49" i="4"/>
  <c r="D49" i="4"/>
  <c r="B49" i="4" s="1"/>
  <c r="C49" i="4"/>
  <c r="A49" i="4"/>
  <c r="J48" i="4"/>
  <c r="I48" i="4"/>
  <c r="H48" i="4"/>
  <c r="G48" i="4"/>
  <c r="F48" i="4"/>
  <c r="E48" i="4"/>
  <c r="D48" i="4"/>
  <c r="C48" i="4"/>
  <c r="J47" i="4"/>
  <c r="I47" i="4"/>
  <c r="H47" i="4"/>
  <c r="G47" i="4"/>
  <c r="F47" i="4"/>
  <c r="B47" i="4" s="1"/>
  <c r="E47" i="4"/>
  <c r="D47" i="4"/>
  <c r="C47" i="4"/>
  <c r="A47" i="4"/>
  <c r="J46" i="4"/>
  <c r="I46" i="4"/>
  <c r="H46" i="4"/>
  <c r="G46" i="4"/>
  <c r="F46" i="4"/>
  <c r="E46" i="4"/>
  <c r="D46" i="4"/>
  <c r="C46" i="4"/>
  <c r="J45" i="4"/>
  <c r="I45" i="4"/>
  <c r="H45" i="4"/>
  <c r="G45" i="4"/>
  <c r="F45" i="4"/>
  <c r="E45" i="4"/>
  <c r="A45" i="4" s="1"/>
  <c r="D45" i="4"/>
  <c r="B45" i="4" s="1"/>
  <c r="C45" i="4"/>
  <c r="J44" i="4"/>
  <c r="I44" i="4"/>
  <c r="H44" i="4"/>
  <c r="G44" i="4"/>
  <c r="F44" i="4"/>
  <c r="E44" i="4"/>
  <c r="A44" i="4" s="1"/>
  <c r="D44" i="4"/>
  <c r="C44" i="4"/>
  <c r="J43" i="4"/>
  <c r="I43" i="4"/>
  <c r="H43" i="4"/>
  <c r="G43" i="4"/>
  <c r="F43" i="4"/>
  <c r="E43" i="4"/>
  <c r="D43" i="4"/>
  <c r="B43" i="4" s="1"/>
  <c r="C43" i="4"/>
  <c r="A43" i="4" s="1"/>
  <c r="J42" i="4"/>
  <c r="I42" i="4"/>
  <c r="H42" i="4"/>
  <c r="G42" i="4"/>
  <c r="F42" i="4"/>
  <c r="E42" i="4"/>
  <c r="D42" i="4"/>
  <c r="C42" i="4"/>
  <c r="J41" i="4"/>
  <c r="I41" i="4"/>
  <c r="H41" i="4"/>
  <c r="G41" i="4"/>
  <c r="F41" i="4"/>
  <c r="E41" i="4"/>
  <c r="D41" i="4"/>
  <c r="C41" i="4"/>
  <c r="A41" i="4" s="1"/>
  <c r="B41" i="4"/>
  <c r="J40" i="4"/>
  <c r="I40" i="4"/>
  <c r="H40" i="4"/>
  <c r="G40" i="4"/>
  <c r="F40" i="4"/>
  <c r="E40" i="4"/>
  <c r="D40" i="4"/>
  <c r="C40" i="4"/>
  <c r="J39" i="4"/>
  <c r="I39" i="4"/>
  <c r="A39" i="4" s="1"/>
  <c r="H39" i="4"/>
  <c r="G39" i="4"/>
  <c r="F39" i="4"/>
  <c r="E39" i="4"/>
  <c r="D39" i="4"/>
  <c r="C39" i="4"/>
  <c r="B39" i="4"/>
  <c r="J38" i="4"/>
  <c r="I38" i="4"/>
  <c r="H38" i="4"/>
  <c r="G38" i="4"/>
  <c r="F38" i="4"/>
  <c r="E38" i="4"/>
  <c r="D38" i="4"/>
  <c r="C38" i="4"/>
  <c r="A38" i="4" s="1"/>
  <c r="J37" i="4"/>
  <c r="I37" i="4"/>
  <c r="H37" i="4"/>
  <c r="G37" i="4"/>
  <c r="F37" i="4"/>
  <c r="E37" i="4"/>
  <c r="D37" i="4"/>
  <c r="C37" i="4"/>
  <c r="A37" i="4" s="1"/>
  <c r="J36" i="4"/>
  <c r="I36" i="4"/>
  <c r="H36" i="4"/>
  <c r="G36" i="4"/>
  <c r="F36" i="4"/>
  <c r="E36" i="4"/>
  <c r="D36" i="4"/>
  <c r="C36" i="4"/>
  <c r="A36" i="4" s="1"/>
  <c r="J35" i="4"/>
  <c r="B35" i="4" s="1"/>
  <c r="I35" i="4"/>
  <c r="H35" i="4"/>
  <c r="G35" i="4"/>
  <c r="F35" i="4"/>
  <c r="E35" i="4"/>
  <c r="D35" i="4"/>
  <c r="C35" i="4"/>
  <c r="J34" i="4"/>
  <c r="I34" i="4"/>
  <c r="H34" i="4"/>
  <c r="G34" i="4"/>
  <c r="F34" i="4"/>
  <c r="E34" i="4"/>
  <c r="D34" i="4"/>
  <c r="B34" i="4" s="1"/>
  <c r="C34" i="4"/>
  <c r="A34" i="4" s="1"/>
  <c r="J33" i="4"/>
  <c r="I33" i="4"/>
  <c r="H33" i="4"/>
  <c r="G33" i="4"/>
  <c r="F33" i="4"/>
  <c r="E33" i="4"/>
  <c r="D33" i="4"/>
  <c r="C33" i="4"/>
  <c r="B33" i="4"/>
  <c r="J32" i="4"/>
  <c r="I32" i="4"/>
  <c r="H32" i="4"/>
  <c r="G32" i="4"/>
  <c r="F32" i="4"/>
  <c r="E32" i="4"/>
  <c r="D32" i="4"/>
  <c r="C32" i="4"/>
  <c r="A32" i="4" s="1"/>
  <c r="B32" i="4"/>
  <c r="J31" i="4"/>
  <c r="I31" i="4"/>
  <c r="H31" i="4"/>
  <c r="G31" i="4"/>
  <c r="F31" i="4"/>
  <c r="E31" i="4"/>
  <c r="D31" i="4"/>
  <c r="C31" i="4"/>
  <c r="A31" i="4" s="1"/>
  <c r="B31" i="4"/>
  <c r="J30" i="4"/>
  <c r="I30" i="4"/>
  <c r="H30" i="4"/>
  <c r="G30" i="4"/>
  <c r="F30" i="4"/>
  <c r="E30" i="4"/>
  <c r="D30" i="4"/>
  <c r="C30" i="4"/>
  <c r="B30" i="4"/>
  <c r="A30" i="4"/>
  <c r="J29" i="4"/>
  <c r="I29" i="4"/>
  <c r="H29" i="4"/>
  <c r="G29" i="4"/>
  <c r="F29" i="4"/>
  <c r="E29" i="4"/>
  <c r="D29" i="4"/>
  <c r="B29" i="4" s="1"/>
  <c r="C29" i="4"/>
  <c r="J28" i="4"/>
  <c r="I28" i="4"/>
  <c r="H28" i="4"/>
  <c r="G28" i="4"/>
  <c r="F28" i="4"/>
  <c r="E28" i="4"/>
  <c r="D28" i="4"/>
  <c r="C28" i="4"/>
  <c r="B28" i="4"/>
  <c r="A28" i="4"/>
  <c r="J27" i="4"/>
  <c r="B27" i="4" s="1"/>
  <c r="I27" i="4"/>
  <c r="H27" i="4"/>
  <c r="G27" i="4"/>
  <c r="F27" i="4"/>
  <c r="E27" i="4"/>
  <c r="D27" i="4"/>
  <c r="C27" i="4"/>
  <c r="A27" i="4" s="1"/>
  <c r="J26" i="4"/>
  <c r="B26" i="4" s="1"/>
  <c r="I26" i="4"/>
  <c r="H26" i="4"/>
  <c r="G26" i="4"/>
  <c r="F26" i="4"/>
  <c r="E26" i="4"/>
  <c r="D26" i="4"/>
  <c r="C26" i="4"/>
  <c r="A26" i="4"/>
  <c r="J25" i="4"/>
  <c r="B25" i="4" s="1"/>
  <c r="I25" i="4"/>
  <c r="H25" i="4"/>
  <c r="G25" i="4"/>
  <c r="F25" i="4"/>
  <c r="E25" i="4"/>
  <c r="D25" i="4"/>
  <c r="C25" i="4"/>
  <c r="J24" i="4"/>
  <c r="I24" i="4"/>
  <c r="H24" i="4"/>
  <c r="G24" i="4"/>
  <c r="A24" i="4" s="1"/>
  <c r="F24" i="4"/>
  <c r="E24" i="4"/>
  <c r="D24" i="4"/>
  <c r="B24" i="4" s="1"/>
  <c r="C24" i="4"/>
  <c r="J23" i="4"/>
  <c r="I23" i="4"/>
  <c r="H23" i="4"/>
  <c r="G23" i="4"/>
  <c r="F23" i="4"/>
  <c r="E23" i="4"/>
  <c r="D23" i="4"/>
  <c r="B23" i="4" s="1"/>
  <c r="C23" i="4"/>
  <c r="J22" i="4"/>
  <c r="I22" i="4"/>
  <c r="H22" i="4"/>
  <c r="G22" i="4"/>
  <c r="F22" i="4"/>
  <c r="E22" i="4"/>
  <c r="D22" i="4"/>
  <c r="B22" i="4" s="1"/>
  <c r="C22" i="4"/>
  <c r="A22" i="4" s="1"/>
  <c r="J21" i="4"/>
  <c r="I21" i="4"/>
  <c r="H21" i="4"/>
  <c r="G21" i="4"/>
  <c r="F21" i="4"/>
  <c r="E21" i="4"/>
  <c r="D21" i="4"/>
  <c r="C21" i="4"/>
  <c r="B21" i="4"/>
  <c r="J20" i="4"/>
  <c r="I20" i="4"/>
  <c r="H20" i="4"/>
  <c r="G20" i="4"/>
  <c r="F20" i="4"/>
  <c r="E20" i="4"/>
  <c r="D20" i="4"/>
  <c r="B20" i="4" s="1"/>
  <c r="C20" i="4"/>
  <c r="A20" i="4" s="1"/>
  <c r="J19" i="4"/>
  <c r="I19" i="4"/>
  <c r="H19" i="4"/>
  <c r="G19" i="4"/>
  <c r="F19" i="4"/>
  <c r="E19" i="4"/>
  <c r="D19" i="4"/>
  <c r="C19" i="4"/>
  <c r="B19" i="4"/>
  <c r="J18" i="4"/>
  <c r="I18" i="4"/>
  <c r="H18" i="4"/>
  <c r="G18" i="4"/>
  <c r="F18" i="4"/>
  <c r="E18" i="4"/>
  <c r="D18" i="4"/>
  <c r="B18" i="4" s="1"/>
  <c r="C18" i="4"/>
  <c r="A18" i="4" s="1"/>
  <c r="J17" i="4"/>
  <c r="B17" i="4" s="1"/>
  <c r="I17" i="4"/>
  <c r="H17" i="4"/>
  <c r="G17" i="4"/>
  <c r="F17" i="4"/>
  <c r="E17" i="4"/>
  <c r="D17" i="4"/>
  <c r="C17" i="4"/>
  <c r="J16" i="4"/>
  <c r="I16" i="4"/>
  <c r="H16" i="4"/>
  <c r="G16" i="4"/>
  <c r="F16" i="4"/>
  <c r="E16" i="4"/>
  <c r="D16" i="4"/>
  <c r="B16" i="4" s="1"/>
  <c r="C16" i="4"/>
  <c r="A16" i="4" s="1"/>
  <c r="J15" i="4"/>
  <c r="I15" i="4"/>
  <c r="H15" i="4"/>
  <c r="G15" i="4"/>
  <c r="F15" i="4"/>
  <c r="E15" i="4"/>
  <c r="D15" i="4"/>
  <c r="B15" i="4" s="1"/>
  <c r="C15" i="4"/>
  <c r="J14" i="4"/>
  <c r="I14" i="4"/>
  <c r="H14" i="4"/>
  <c r="G14" i="4"/>
  <c r="F14" i="4"/>
  <c r="E14" i="4"/>
  <c r="D14" i="4"/>
  <c r="B14" i="4" s="1"/>
  <c r="C14" i="4"/>
  <c r="A14" i="4" s="1"/>
  <c r="J13" i="4"/>
  <c r="I13" i="4"/>
  <c r="H13" i="4"/>
  <c r="G13" i="4"/>
  <c r="F13" i="4"/>
  <c r="E13" i="4"/>
  <c r="D13" i="4"/>
  <c r="B13" i="4" s="1"/>
  <c r="C13" i="4"/>
  <c r="A13" i="4" s="1"/>
  <c r="J12" i="4"/>
  <c r="I12" i="4"/>
  <c r="H12" i="4"/>
  <c r="G12" i="4"/>
  <c r="F12" i="4"/>
  <c r="E12" i="4"/>
  <c r="D12" i="4"/>
  <c r="B12" i="4" s="1"/>
  <c r="C12" i="4"/>
  <c r="A12" i="4" s="1"/>
  <c r="J11" i="4"/>
  <c r="I11" i="4"/>
  <c r="H11" i="4"/>
  <c r="G11" i="4"/>
  <c r="F11" i="4"/>
  <c r="E11" i="4"/>
  <c r="D11" i="4"/>
  <c r="C11" i="4"/>
  <c r="A11" i="4" s="1"/>
  <c r="B11" i="4"/>
  <c r="J10" i="4"/>
  <c r="I10" i="4"/>
  <c r="H10" i="4"/>
  <c r="G10" i="4"/>
  <c r="F10" i="4"/>
  <c r="E10" i="4"/>
  <c r="D10" i="4"/>
  <c r="B10" i="4" s="1"/>
  <c r="C10" i="4"/>
  <c r="A10" i="4" s="1"/>
  <c r="J9" i="4"/>
  <c r="I9" i="4"/>
  <c r="H9" i="4"/>
  <c r="G9" i="4"/>
  <c r="F9" i="4"/>
  <c r="E9" i="4"/>
  <c r="D9" i="4"/>
  <c r="C9" i="4"/>
  <c r="A9" i="4" s="1"/>
  <c r="B9" i="4"/>
  <c r="J8" i="4"/>
  <c r="I8" i="4"/>
  <c r="H8" i="4"/>
  <c r="G8" i="4"/>
  <c r="F8" i="4"/>
  <c r="E8" i="4"/>
  <c r="D8" i="4"/>
  <c r="B8" i="4" s="1"/>
  <c r="C8" i="4"/>
  <c r="A8" i="4" s="1"/>
  <c r="J7" i="4"/>
  <c r="I7" i="4"/>
  <c r="H7" i="4"/>
  <c r="G7" i="4"/>
  <c r="F7" i="4"/>
  <c r="E7" i="4"/>
  <c r="D7" i="4"/>
  <c r="C7" i="4"/>
  <c r="B7" i="4"/>
  <c r="J6" i="4"/>
  <c r="B6" i="4" s="1"/>
  <c r="I6" i="4"/>
  <c r="H6" i="4"/>
  <c r="G6" i="4"/>
  <c r="F6" i="4"/>
  <c r="E6" i="4"/>
  <c r="D6" i="4"/>
  <c r="C6" i="4"/>
  <c r="A6" i="4" s="1"/>
  <c r="J5" i="4"/>
  <c r="B5" i="4" s="1"/>
  <c r="I5" i="4"/>
  <c r="H5" i="4"/>
  <c r="G5" i="4"/>
  <c r="F5" i="4"/>
  <c r="E5" i="4"/>
  <c r="D5" i="4"/>
  <c r="C5" i="4"/>
  <c r="J4" i="4"/>
  <c r="I4" i="4"/>
  <c r="A4" i="4" s="1"/>
  <c r="H4" i="4"/>
  <c r="G4" i="4"/>
  <c r="F4" i="4"/>
  <c r="E4" i="4"/>
  <c r="D4" i="4"/>
  <c r="B4" i="4" s="1"/>
  <c r="C4" i="4"/>
  <c r="J3" i="4"/>
  <c r="I3" i="4"/>
  <c r="H3" i="4"/>
  <c r="G3" i="4"/>
  <c r="F3" i="4"/>
  <c r="E3" i="4"/>
  <c r="D3" i="4"/>
  <c r="B3" i="4" s="1"/>
  <c r="C3" i="4"/>
  <c r="J2" i="4"/>
  <c r="I2" i="4"/>
  <c r="H2" i="4"/>
  <c r="G2" i="4"/>
  <c r="F2" i="4"/>
  <c r="E2" i="4"/>
  <c r="D2" i="4"/>
  <c r="C2" i="4"/>
  <c r="A2" i="4" s="1"/>
  <c r="B2" i="4"/>
  <c r="J1099" i="3"/>
  <c r="I1099" i="3"/>
  <c r="H1099" i="3"/>
  <c r="G1099" i="3"/>
  <c r="F1099" i="3"/>
  <c r="E1099" i="3"/>
  <c r="D1099" i="3"/>
  <c r="B1099" i="3" s="1"/>
  <c r="C1099" i="3"/>
  <c r="J1098" i="3"/>
  <c r="I1098" i="3"/>
  <c r="H1098" i="3"/>
  <c r="G1098" i="3"/>
  <c r="A1098" i="3" s="1"/>
  <c r="F1098" i="3"/>
  <c r="B1098" i="3" s="1"/>
  <c r="E1098" i="3"/>
  <c r="D1098" i="3"/>
  <c r="C1098" i="3"/>
  <c r="J1097" i="3"/>
  <c r="I1097" i="3"/>
  <c r="H1097" i="3"/>
  <c r="G1097" i="3"/>
  <c r="F1097" i="3"/>
  <c r="E1097" i="3"/>
  <c r="D1097" i="3"/>
  <c r="B1097" i="3" s="1"/>
  <c r="C1097" i="3"/>
  <c r="J1096" i="3"/>
  <c r="I1096" i="3"/>
  <c r="H1096" i="3"/>
  <c r="G1096" i="3"/>
  <c r="F1096" i="3"/>
  <c r="B1096" i="3" s="1"/>
  <c r="E1096" i="3"/>
  <c r="A1096" i="3" s="1"/>
  <c r="D1096" i="3"/>
  <c r="C1096" i="3"/>
  <c r="J1095" i="3"/>
  <c r="I1095" i="3"/>
  <c r="H1095" i="3"/>
  <c r="G1095" i="3"/>
  <c r="F1095" i="3"/>
  <c r="E1095" i="3"/>
  <c r="D1095" i="3"/>
  <c r="B1095" i="3" s="1"/>
  <c r="C1095" i="3"/>
  <c r="J1094" i="3"/>
  <c r="I1094" i="3"/>
  <c r="H1094" i="3"/>
  <c r="G1094" i="3"/>
  <c r="F1094" i="3"/>
  <c r="E1094" i="3"/>
  <c r="A1094" i="3" s="1"/>
  <c r="D1094" i="3"/>
  <c r="B1094" i="3" s="1"/>
  <c r="C1094" i="3"/>
  <c r="J1093" i="3"/>
  <c r="I1093" i="3"/>
  <c r="H1093" i="3"/>
  <c r="G1093" i="3"/>
  <c r="F1093" i="3"/>
  <c r="E1093" i="3"/>
  <c r="D1093" i="3"/>
  <c r="B1093" i="3" s="1"/>
  <c r="C1093" i="3"/>
  <c r="J1092" i="3"/>
  <c r="I1092" i="3"/>
  <c r="H1092" i="3"/>
  <c r="G1092" i="3"/>
  <c r="F1092" i="3"/>
  <c r="E1092" i="3"/>
  <c r="D1092" i="3"/>
  <c r="B1092" i="3" s="1"/>
  <c r="C1092" i="3"/>
  <c r="A1092" i="3" s="1"/>
  <c r="J1091" i="3"/>
  <c r="I1091" i="3"/>
  <c r="H1091" i="3"/>
  <c r="G1091" i="3"/>
  <c r="F1091" i="3"/>
  <c r="E1091" i="3"/>
  <c r="D1091" i="3"/>
  <c r="B1091" i="3" s="1"/>
  <c r="C1091" i="3"/>
  <c r="J1090" i="3"/>
  <c r="I1090" i="3"/>
  <c r="H1090" i="3"/>
  <c r="G1090" i="3"/>
  <c r="F1090" i="3"/>
  <c r="E1090" i="3"/>
  <c r="D1090" i="3"/>
  <c r="C1090" i="3"/>
  <c r="A1090" i="3" s="1"/>
  <c r="B1090" i="3"/>
  <c r="J1089" i="3"/>
  <c r="I1089" i="3"/>
  <c r="H1089" i="3"/>
  <c r="G1089" i="3"/>
  <c r="F1089" i="3"/>
  <c r="E1089" i="3"/>
  <c r="D1089" i="3"/>
  <c r="B1089" i="3" s="1"/>
  <c r="C1089" i="3"/>
  <c r="A1089" i="3" s="1"/>
  <c r="J1088" i="3"/>
  <c r="I1088" i="3"/>
  <c r="H1088" i="3"/>
  <c r="G1088" i="3"/>
  <c r="F1088" i="3"/>
  <c r="E1088" i="3"/>
  <c r="D1088" i="3"/>
  <c r="C1088" i="3"/>
  <c r="B1088" i="3"/>
  <c r="A1088" i="3"/>
  <c r="J1087" i="3"/>
  <c r="I1087" i="3"/>
  <c r="H1087" i="3"/>
  <c r="G1087" i="3"/>
  <c r="F1087" i="3"/>
  <c r="E1087" i="3"/>
  <c r="D1087" i="3"/>
  <c r="C1087" i="3"/>
  <c r="B1087" i="3"/>
  <c r="J1086" i="3"/>
  <c r="I1086" i="3"/>
  <c r="H1086" i="3"/>
  <c r="G1086" i="3"/>
  <c r="F1086" i="3"/>
  <c r="E1086" i="3"/>
  <c r="D1086" i="3"/>
  <c r="C1086" i="3"/>
  <c r="B1086" i="3"/>
  <c r="A1086" i="3"/>
  <c r="J1085" i="3"/>
  <c r="B1085" i="3" s="1"/>
  <c r="I1085" i="3"/>
  <c r="H1085" i="3"/>
  <c r="G1085" i="3"/>
  <c r="F1085" i="3"/>
  <c r="E1085" i="3"/>
  <c r="D1085" i="3"/>
  <c r="C1085" i="3"/>
  <c r="A1085" i="3" s="1"/>
  <c r="J1084" i="3"/>
  <c r="B1084" i="3" s="1"/>
  <c r="I1084" i="3"/>
  <c r="H1084" i="3"/>
  <c r="G1084" i="3"/>
  <c r="F1084" i="3"/>
  <c r="E1084" i="3"/>
  <c r="D1084" i="3"/>
  <c r="C1084" i="3"/>
  <c r="A1084" i="3"/>
  <c r="J1083" i="3"/>
  <c r="B1083" i="3" s="1"/>
  <c r="I1083" i="3"/>
  <c r="H1083" i="3"/>
  <c r="G1083" i="3"/>
  <c r="F1083" i="3"/>
  <c r="E1083" i="3"/>
  <c r="D1083" i="3"/>
  <c r="C1083" i="3"/>
  <c r="J1082" i="3"/>
  <c r="I1082" i="3"/>
  <c r="H1082" i="3"/>
  <c r="G1082" i="3"/>
  <c r="A1082" i="3" s="1"/>
  <c r="F1082" i="3"/>
  <c r="E1082" i="3"/>
  <c r="D1082" i="3"/>
  <c r="B1082" i="3" s="1"/>
  <c r="C1082" i="3"/>
  <c r="J1081" i="3"/>
  <c r="I1081" i="3"/>
  <c r="H1081" i="3"/>
  <c r="G1081" i="3"/>
  <c r="F1081" i="3"/>
  <c r="E1081" i="3"/>
  <c r="D1081" i="3"/>
  <c r="B1081" i="3" s="1"/>
  <c r="C1081" i="3"/>
  <c r="J1080" i="3"/>
  <c r="I1080" i="3"/>
  <c r="H1080" i="3"/>
  <c r="G1080" i="3"/>
  <c r="F1080" i="3"/>
  <c r="E1080" i="3"/>
  <c r="D1080" i="3"/>
  <c r="B1080" i="3" s="1"/>
  <c r="C1080" i="3"/>
  <c r="A1080" i="3" s="1"/>
  <c r="J1079" i="3"/>
  <c r="I1079" i="3"/>
  <c r="H1079" i="3"/>
  <c r="G1079" i="3"/>
  <c r="F1079" i="3"/>
  <c r="E1079" i="3"/>
  <c r="D1079" i="3"/>
  <c r="C1079" i="3"/>
  <c r="B1079" i="3"/>
  <c r="J1078" i="3"/>
  <c r="I1078" i="3"/>
  <c r="H1078" i="3"/>
  <c r="G1078" i="3"/>
  <c r="F1078" i="3"/>
  <c r="E1078" i="3"/>
  <c r="D1078" i="3"/>
  <c r="B1078" i="3" s="1"/>
  <c r="C1078" i="3"/>
  <c r="A1078" i="3" s="1"/>
  <c r="J1077" i="3"/>
  <c r="I1077" i="3"/>
  <c r="H1077" i="3"/>
  <c r="G1077" i="3"/>
  <c r="F1077" i="3"/>
  <c r="E1077" i="3"/>
  <c r="D1077" i="3"/>
  <c r="C1077" i="3"/>
  <c r="B1077" i="3"/>
  <c r="J1076" i="3"/>
  <c r="I1076" i="3"/>
  <c r="H1076" i="3"/>
  <c r="G1076" i="3"/>
  <c r="F1076" i="3"/>
  <c r="E1076" i="3"/>
  <c r="D1076" i="3"/>
  <c r="B1076" i="3" s="1"/>
  <c r="C1076" i="3"/>
  <c r="A1076" i="3" s="1"/>
  <c r="J1075" i="3"/>
  <c r="I1075" i="3"/>
  <c r="H1075" i="3"/>
  <c r="G1075" i="3"/>
  <c r="F1075" i="3"/>
  <c r="E1075" i="3"/>
  <c r="D1075" i="3"/>
  <c r="C1075" i="3"/>
  <c r="B1075" i="3"/>
  <c r="J1074" i="3"/>
  <c r="I1074" i="3"/>
  <c r="H1074" i="3"/>
  <c r="G1074" i="3"/>
  <c r="F1074" i="3"/>
  <c r="E1074" i="3"/>
  <c r="D1074" i="3"/>
  <c r="B1074" i="3" s="1"/>
  <c r="C1074" i="3"/>
  <c r="A1074" i="3" s="1"/>
  <c r="J1073" i="3"/>
  <c r="I1073" i="3"/>
  <c r="H1073" i="3"/>
  <c r="G1073" i="3"/>
  <c r="F1073" i="3"/>
  <c r="E1073" i="3"/>
  <c r="D1073" i="3"/>
  <c r="B1073" i="3" s="1"/>
  <c r="C1073" i="3"/>
  <c r="J1072" i="3"/>
  <c r="I1072" i="3"/>
  <c r="H1072" i="3"/>
  <c r="G1072" i="3"/>
  <c r="F1072" i="3"/>
  <c r="E1072" i="3"/>
  <c r="D1072" i="3"/>
  <c r="B1072" i="3" s="1"/>
  <c r="C1072" i="3"/>
  <c r="A1072" i="3" s="1"/>
  <c r="J1071" i="3"/>
  <c r="I1071" i="3"/>
  <c r="H1071" i="3"/>
  <c r="G1071" i="3"/>
  <c r="F1071" i="3"/>
  <c r="E1071" i="3"/>
  <c r="D1071" i="3"/>
  <c r="B1071" i="3" s="1"/>
  <c r="C1071" i="3"/>
  <c r="A1071" i="3" s="1"/>
  <c r="J1070" i="3"/>
  <c r="I1070" i="3"/>
  <c r="H1070" i="3"/>
  <c r="G1070" i="3"/>
  <c r="F1070" i="3"/>
  <c r="E1070" i="3"/>
  <c r="D1070" i="3"/>
  <c r="B1070" i="3" s="1"/>
  <c r="C1070" i="3"/>
  <c r="A1070" i="3" s="1"/>
  <c r="J1069" i="3"/>
  <c r="I1069" i="3"/>
  <c r="H1069" i="3"/>
  <c r="G1069" i="3"/>
  <c r="F1069" i="3"/>
  <c r="E1069" i="3"/>
  <c r="D1069" i="3"/>
  <c r="C1069" i="3"/>
  <c r="A1069" i="3" s="1"/>
  <c r="B1069" i="3"/>
  <c r="J1068" i="3"/>
  <c r="I1068" i="3"/>
  <c r="H1068" i="3"/>
  <c r="G1068" i="3"/>
  <c r="F1068" i="3"/>
  <c r="E1068" i="3"/>
  <c r="D1068" i="3"/>
  <c r="C1068" i="3"/>
  <c r="A1068" i="3" s="1"/>
  <c r="B1068" i="3"/>
  <c r="J1067" i="3"/>
  <c r="I1067" i="3"/>
  <c r="H1067" i="3"/>
  <c r="G1067" i="3"/>
  <c r="F1067" i="3"/>
  <c r="E1067" i="3"/>
  <c r="D1067" i="3"/>
  <c r="C1067" i="3"/>
  <c r="A1067" i="3" s="1"/>
  <c r="B1067" i="3"/>
  <c r="J1066" i="3"/>
  <c r="I1066" i="3"/>
  <c r="H1066" i="3"/>
  <c r="G1066" i="3"/>
  <c r="F1066" i="3"/>
  <c r="E1066" i="3"/>
  <c r="D1066" i="3"/>
  <c r="B1066" i="3" s="1"/>
  <c r="C1066" i="3"/>
  <c r="A1066" i="3"/>
  <c r="J1065" i="3"/>
  <c r="I1065" i="3"/>
  <c r="H1065" i="3"/>
  <c r="G1065" i="3"/>
  <c r="F1065" i="3"/>
  <c r="E1065" i="3"/>
  <c r="D1065" i="3"/>
  <c r="C1065" i="3"/>
  <c r="B1065" i="3"/>
  <c r="J1064" i="3"/>
  <c r="B1064" i="3" s="1"/>
  <c r="I1064" i="3"/>
  <c r="H1064" i="3"/>
  <c r="G1064" i="3"/>
  <c r="F1064" i="3"/>
  <c r="E1064" i="3"/>
  <c r="D1064" i="3"/>
  <c r="C1064" i="3"/>
  <c r="A1064" i="3" s="1"/>
  <c r="J1063" i="3"/>
  <c r="B1063" i="3" s="1"/>
  <c r="I1063" i="3"/>
  <c r="H1063" i="3"/>
  <c r="G1063" i="3"/>
  <c r="F1063" i="3"/>
  <c r="E1063" i="3"/>
  <c r="D1063" i="3"/>
  <c r="C1063" i="3"/>
  <c r="J1062" i="3"/>
  <c r="I1062" i="3"/>
  <c r="A1062" i="3" s="1"/>
  <c r="H1062" i="3"/>
  <c r="G1062" i="3"/>
  <c r="F1062" i="3"/>
  <c r="E1062" i="3"/>
  <c r="D1062" i="3"/>
  <c r="B1062" i="3" s="1"/>
  <c r="C1062" i="3"/>
  <c r="J1061" i="3"/>
  <c r="I1061" i="3"/>
  <c r="H1061" i="3"/>
  <c r="G1061" i="3"/>
  <c r="F1061" i="3"/>
  <c r="E1061" i="3"/>
  <c r="D1061" i="3"/>
  <c r="B1061" i="3" s="1"/>
  <c r="C1061" i="3"/>
  <c r="J1060" i="3"/>
  <c r="I1060" i="3"/>
  <c r="H1060" i="3"/>
  <c r="G1060" i="3"/>
  <c r="F1060" i="3"/>
  <c r="E1060" i="3"/>
  <c r="D1060" i="3"/>
  <c r="C1060" i="3"/>
  <c r="A1060" i="3" s="1"/>
  <c r="B1060" i="3"/>
  <c r="J1059" i="3"/>
  <c r="I1059" i="3"/>
  <c r="H1059" i="3"/>
  <c r="G1059" i="3"/>
  <c r="F1059" i="3"/>
  <c r="E1059" i="3"/>
  <c r="D1059" i="3"/>
  <c r="B1059" i="3" s="1"/>
  <c r="C1059" i="3"/>
  <c r="J1058" i="3"/>
  <c r="I1058" i="3"/>
  <c r="H1058" i="3"/>
  <c r="G1058" i="3"/>
  <c r="A1058" i="3" s="1"/>
  <c r="F1058" i="3"/>
  <c r="B1058" i="3" s="1"/>
  <c r="E1058" i="3"/>
  <c r="D1058" i="3"/>
  <c r="C1058" i="3"/>
  <c r="J1057" i="3"/>
  <c r="I1057" i="3"/>
  <c r="H1057" i="3"/>
  <c r="G1057" i="3"/>
  <c r="F1057" i="3"/>
  <c r="E1057" i="3"/>
  <c r="D1057" i="3"/>
  <c r="B1057" i="3" s="1"/>
  <c r="C1057" i="3"/>
  <c r="J1056" i="3"/>
  <c r="I1056" i="3"/>
  <c r="H1056" i="3"/>
  <c r="G1056" i="3"/>
  <c r="F1056" i="3"/>
  <c r="B1056" i="3" s="1"/>
  <c r="E1056" i="3"/>
  <c r="A1056" i="3" s="1"/>
  <c r="D1056" i="3"/>
  <c r="C1056" i="3"/>
  <c r="J1055" i="3"/>
  <c r="I1055" i="3"/>
  <c r="H1055" i="3"/>
  <c r="G1055" i="3"/>
  <c r="F1055" i="3"/>
  <c r="E1055" i="3"/>
  <c r="D1055" i="3"/>
  <c r="B1055" i="3" s="1"/>
  <c r="C1055" i="3"/>
  <c r="J1054" i="3"/>
  <c r="I1054" i="3"/>
  <c r="H1054" i="3"/>
  <c r="G1054" i="3"/>
  <c r="F1054" i="3"/>
  <c r="E1054" i="3"/>
  <c r="A1054" i="3" s="1"/>
  <c r="D1054" i="3"/>
  <c r="B1054" i="3" s="1"/>
  <c r="C1054" i="3"/>
  <c r="J1053" i="3"/>
  <c r="I1053" i="3"/>
  <c r="H1053" i="3"/>
  <c r="G1053" i="3"/>
  <c r="F1053" i="3"/>
  <c r="E1053" i="3"/>
  <c r="D1053" i="3"/>
  <c r="B1053" i="3" s="1"/>
  <c r="C1053" i="3"/>
  <c r="J1052" i="3"/>
  <c r="I1052" i="3"/>
  <c r="H1052" i="3"/>
  <c r="G1052" i="3"/>
  <c r="F1052" i="3"/>
  <c r="E1052" i="3"/>
  <c r="D1052" i="3"/>
  <c r="B1052" i="3" s="1"/>
  <c r="C1052" i="3"/>
  <c r="A1052" i="3" s="1"/>
  <c r="J1051" i="3"/>
  <c r="I1051" i="3"/>
  <c r="H1051" i="3"/>
  <c r="G1051" i="3"/>
  <c r="F1051" i="3"/>
  <c r="E1051" i="3"/>
  <c r="D1051" i="3"/>
  <c r="B1051" i="3" s="1"/>
  <c r="C1051" i="3"/>
  <c r="J1050" i="3"/>
  <c r="I1050" i="3"/>
  <c r="H1050" i="3"/>
  <c r="G1050" i="3"/>
  <c r="F1050" i="3"/>
  <c r="E1050" i="3"/>
  <c r="D1050" i="3"/>
  <c r="C1050" i="3"/>
  <c r="A1050" i="3" s="1"/>
  <c r="B1050" i="3"/>
  <c r="J1049" i="3"/>
  <c r="I1049" i="3"/>
  <c r="H1049" i="3"/>
  <c r="G1049" i="3"/>
  <c r="F1049" i="3"/>
  <c r="E1049" i="3"/>
  <c r="D1049" i="3"/>
  <c r="B1049" i="3" s="1"/>
  <c r="C1049" i="3"/>
  <c r="A1049" i="3" s="1"/>
  <c r="J1048" i="3"/>
  <c r="I1048" i="3"/>
  <c r="H1048" i="3"/>
  <c r="G1048" i="3"/>
  <c r="F1048" i="3"/>
  <c r="E1048" i="3"/>
  <c r="D1048" i="3"/>
  <c r="C1048" i="3"/>
  <c r="B1048" i="3"/>
  <c r="A1048" i="3"/>
  <c r="J1047" i="3"/>
  <c r="I1047" i="3"/>
  <c r="H1047" i="3"/>
  <c r="G1047" i="3"/>
  <c r="F1047" i="3"/>
  <c r="E1047" i="3"/>
  <c r="D1047" i="3"/>
  <c r="C1047" i="3"/>
  <c r="B1047" i="3"/>
  <c r="J1046" i="3"/>
  <c r="I1046" i="3"/>
  <c r="H1046" i="3"/>
  <c r="G1046" i="3"/>
  <c r="F1046" i="3"/>
  <c r="E1046" i="3"/>
  <c r="D1046" i="3"/>
  <c r="C1046" i="3"/>
  <c r="B1046" i="3"/>
  <c r="A1046" i="3"/>
  <c r="J1045" i="3"/>
  <c r="I1045" i="3"/>
  <c r="H1045" i="3"/>
  <c r="G1045" i="3"/>
  <c r="F1045" i="3"/>
  <c r="E1045" i="3"/>
  <c r="D1045" i="3"/>
  <c r="B1045" i="3" s="1"/>
  <c r="C1045" i="3"/>
  <c r="A1045" i="3" s="1"/>
  <c r="J1044" i="3"/>
  <c r="B1044" i="3" s="1"/>
  <c r="I1044" i="3"/>
  <c r="H1044" i="3"/>
  <c r="G1044" i="3"/>
  <c r="F1044" i="3"/>
  <c r="E1044" i="3"/>
  <c r="D1044" i="3"/>
  <c r="C1044" i="3"/>
  <c r="A1044" i="3"/>
  <c r="J1043" i="3"/>
  <c r="B1043" i="3" s="1"/>
  <c r="I1043" i="3"/>
  <c r="H1043" i="3"/>
  <c r="G1043" i="3"/>
  <c r="F1043" i="3"/>
  <c r="E1043" i="3"/>
  <c r="D1043" i="3"/>
  <c r="C1043" i="3"/>
  <c r="J1042" i="3"/>
  <c r="I1042" i="3"/>
  <c r="H1042" i="3"/>
  <c r="G1042" i="3"/>
  <c r="A1042" i="3" s="1"/>
  <c r="F1042" i="3"/>
  <c r="E1042" i="3"/>
  <c r="D1042" i="3"/>
  <c r="B1042" i="3" s="1"/>
  <c r="C1042" i="3"/>
  <c r="J1041" i="3"/>
  <c r="I1041" i="3"/>
  <c r="H1041" i="3"/>
  <c r="G1041" i="3"/>
  <c r="F1041" i="3"/>
  <c r="E1041" i="3"/>
  <c r="D1041" i="3"/>
  <c r="B1041" i="3" s="1"/>
  <c r="C1041" i="3"/>
  <c r="J1040" i="3"/>
  <c r="I1040" i="3"/>
  <c r="H1040" i="3"/>
  <c r="G1040" i="3"/>
  <c r="F1040" i="3"/>
  <c r="E1040" i="3"/>
  <c r="D1040" i="3"/>
  <c r="B1040" i="3" s="1"/>
  <c r="C1040" i="3"/>
  <c r="A1040" i="3" s="1"/>
  <c r="J1039" i="3"/>
  <c r="I1039" i="3"/>
  <c r="H1039" i="3"/>
  <c r="G1039" i="3"/>
  <c r="F1039" i="3"/>
  <c r="E1039" i="3"/>
  <c r="D1039" i="3"/>
  <c r="C1039" i="3"/>
  <c r="B1039" i="3"/>
  <c r="J1038" i="3"/>
  <c r="I1038" i="3"/>
  <c r="H1038" i="3"/>
  <c r="G1038" i="3"/>
  <c r="F1038" i="3"/>
  <c r="E1038" i="3"/>
  <c r="D1038" i="3"/>
  <c r="B1038" i="3" s="1"/>
  <c r="C1038" i="3"/>
  <c r="A1038" i="3" s="1"/>
  <c r="J1037" i="3"/>
  <c r="I1037" i="3"/>
  <c r="H1037" i="3"/>
  <c r="G1037" i="3"/>
  <c r="F1037" i="3"/>
  <c r="E1037" i="3"/>
  <c r="D1037" i="3"/>
  <c r="C1037" i="3"/>
  <c r="B1037" i="3"/>
  <c r="J1036" i="3"/>
  <c r="I1036" i="3"/>
  <c r="H1036" i="3"/>
  <c r="G1036" i="3"/>
  <c r="F1036" i="3"/>
  <c r="E1036" i="3"/>
  <c r="D1036" i="3"/>
  <c r="B1036" i="3" s="1"/>
  <c r="C1036" i="3"/>
  <c r="A1036" i="3" s="1"/>
  <c r="J1035" i="3"/>
  <c r="I1035" i="3"/>
  <c r="H1035" i="3"/>
  <c r="G1035" i="3"/>
  <c r="F1035" i="3"/>
  <c r="E1035" i="3"/>
  <c r="D1035" i="3"/>
  <c r="C1035" i="3"/>
  <c r="B1035" i="3"/>
  <c r="J1034" i="3"/>
  <c r="I1034" i="3"/>
  <c r="H1034" i="3"/>
  <c r="G1034" i="3"/>
  <c r="F1034" i="3"/>
  <c r="E1034" i="3"/>
  <c r="D1034" i="3"/>
  <c r="B1034" i="3" s="1"/>
  <c r="C1034" i="3"/>
  <c r="A1034" i="3" s="1"/>
  <c r="J1033" i="3"/>
  <c r="I1033" i="3"/>
  <c r="H1033" i="3"/>
  <c r="G1033" i="3"/>
  <c r="F1033" i="3"/>
  <c r="E1033" i="3"/>
  <c r="D1033" i="3"/>
  <c r="B1033" i="3" s="1"/>
  <c r="C1033" i="3"/>
  <c r="J1032" i="3"/>
  <c r="I1032" i="3"/>
  <c r="H1032" i="3"/>
  <c r="G1032" i="3"/>
  <c r="F1032" i="3"/>
  <c r="E1032" i="3"/>
  <c r="D1032" i="3"/>
  <c r="B1032" i="3" s="1"/>
  <c r="C1032" i="3"/>
  <c r="A1032" i="3" s="1"/>
  <c r="J1031" i="3"/>
  <c r="I1031" i="3"/>
  <c r="H1031" i="3"/>
  <c r="G1031" i="3"/>
  <c r="F1031" i="3"/>
  <c r="E1031" i="3"/>
  <c r="D1031" i="3"/>
  <c r="B1031" i="3" s="1"/>
  <c r="C1031" i="3"/>
  <c r="A1031" i="3" s="1"/>
  <c r="J1030" i="3"/>
  <c r="I1030" i="3"/>
  <c r="H1030" i="3"/>
  <c r="G1030" i="3"/>
  <c r="F1030" i="3"/>
  <c r="E1030" i="3"/>
  <c r="D1030" i="3"/>
  <c r="B1030" i="3" s="1"/>
  <c r="C1030" i="3"/>
  <c r="A1030" i="3" s="1"/>
  <c r="J1029" i="3"/>
  <c r="I1029" i="3"/>
  <c r="H1029" i="3"/>
  <c r="G1029" i="3"/>
  <c r="F1029" i="3"/>
  <c r="E1029" i="3"/>
  <c r="D1029" i="3"/>
  <c r="C1029" i="3"/>
  <c r="A1029" i="3" s="1"/>
  <c r="B1029" i="3"/>
  <c r="J1028" i="3"/>
  <c r="I1028" i="3"/>
  <c r="H1028" i="3"/>
  <c r="G1028" i="3"/>
  <c r="F1028" i="3"/>
  <c r="E1028" i="3"/>
  <c r="D1028" i="3"/>
  <c r="B1028" i="3" s="1"/>
  <c r="C1028" i="3"/>
  <c r="A1028" i="3" s="1"/>
  <c r="J1027" i="3"/>
  <c r="I1027" i="3"/>
  <c r="H1027" i="3"/>
  <c r="G1027" i="3"/>
  <c r="F1027" i="3"/>
  <c r="E1027" i="3"/>
  <c r="D1027" i="3"/>
  <c r="C1027" i="3"/>
  <c r="A1027" i="3" s="1"/>
  <c r="B1027" i="3"/>
  <c r="J1026" i="3"/>
  <c r="I1026" i="3"/>
  <c r="H1026" i="3"/>
  <c r="G1026" i="3"/>
  <c r="F1026" i="3"/>
  <c r="E1026" i="3"/>
  <c r="D1026" i="3"/>
  <c r="B1026" i="3" s="1"/>
  <c r="C1026" i="3"/>
  <c r="A1026" i="3" s="1"/>
  <c r="J1025" i="3"/>
  <c r="I1025" i="3"/>
  <c r="H1025" i="3"/>
  <c r="G1025" i="3"/>
  <c r="F1025" i="3"/>
  <c r="E1025" i="3"/>
  <c r="D1025" i="3"/>
  <c r="C1025" i="3"/>
  <c r="B1025" i="3"/>
  <c r="J1024" i="3"/>
  <c r="B1024" i="3" s="1"/>
  <c r="I1024" i="3"/>
  <c r="H1024" i="3"/>
  <c r="G1024" i="3"/>
  <c r="F1024" i="3"/>
  <c r="E1024" i="3"/>
  <c r="D1024" i="3"/>
  <c r="C1024" i="3"/>
  <c r="A1024" i="3" s="1"/>
  <c r="J1023" i="3"/>
  <c r="B1023" i="3" s="1"/>
  <c r="I1023" i="3"/>
  <c r="H1023" i="3"/>
  <c r="G1023" i="3"/>
  <c r="F1023" i="3"/>
  <c r="E1023" i="3"/>
  <c r="D1023" i="3"/>
  <c r="C1023" i="3"/>
  <c r="J1022" i="3"/>
  <c r="I1022" i="3"/>
  <c r="A1022" i="3" s="1"/>
  <c r="H1022" i="3"/>
  <c r="G1022" i="3"/>
  <c r="F1022" i="3"/>
  <c r="E1022" i="3"/>
  <c r="D1022" i="3"/>
  <c r="B1022" i="3" s="1"/>
  <c r="C1022" i="3"/>
  <c r="J1021" i="3"/>
  <c r="I1021" i="3"/>
  <c r="H1021" i="3"/>
  <c r="G1021" i="3"/>
  <c r="F1021" i="3"/>
  <c r="E1021" i="3"/>
  <c r="D1021" i="3"/>
  <c r="B1021" i="3" s="1"/>
  <c r="C1021" i="3"/>
  <c r="J1020" i="3"/>
  <c r="I1020" i="3"/>
  <c r="H1020" i="3"/>
  <c r="G1020" i="3"/>
  <c r="F1020" i="3"/>
  <c r="E1020" i="3"/>
  <c r="D1020" i="3"/>
  <c r="C1020" i="3"/>
  <c r="A1020" i="3" s="1"/>
  <c r="B1020" i="3"/>
  <c r="J1019" i="3"/>
  <c r="I1019" i="3"/>
  <c r="H1019" i="3"/>
  <c r="G1019" i="3"/>
  <c r="F1019" i="3"/>
  <c r="E1019" i="3"/>
  <c r="D1019" i="3"/>
  <c r="B1019" i="3" s="1"/>
  <c r="C1019" i="3"/>
  <c r="J1018" i="3"/>
  <c r="I1018" i="3"/>
  <c r="H1018" i="3"/>
  <c r="G1018" i="3"/>
  <c r="A1018" i="3" s="1"/>
  <c r="F1018" i="3"/>
  <c r="B1018" i="3" s="1"/>
  <c r="E1018" i="3"/>
  <c r="D1018" i="3"/>
  <c r="C1018" i="3"/>
  <c r="J1017" i="3"/>
  <c r="I1017" i="3"/>
  <c r="H1017" i="3"/>
  <c r="G1017" i="3"/>
  <c r="F1017" i="3"/>
  <c r="E1017" i="3"/>
  <c r="D1017" i="3"/>
  <c r="B1017" i="3" s="1"/>
  <c r="C1017" i="3"/>
  <c r="J1016" i="3"/>
  <c r="I1016" i="3"/>
  <c r="H1016" i="3"/>
  <c r="G1016" i="3"/>
  <c r="F1016" i="3"/>
  <c r="B1016" i="3" s="1"/>
  <c r="E1016" i="3"/>
  <c r="A1016" i="3" s="1"/>
  <c r="D1016" i="3"/>
  <c r="C1016" i="3"/>
  <c r="J1015" i="3"/>
  <c r="I1015" i="3"/>
  <c r="H1015" i="3"/>
  <c r="G1015" i="3"/>
  <c r="F1015" i="3"/>
  <c r="E1015" i="3"/>
  <c r="D1015" i="3"/>
  <c r="B1015" i="3" s="1"/>
  <c r="C1015" i="3"/>
  <c r="J1014" i="3"/>
  <c r="I1014" i="3"/>
  <c r="H1014" i="3"/>
  <c r="G1014" i="3"/>
  <c r="F1014" i="3"/>
  <c r="E1014" i="3"/>
  <c r="A1014" i="3" s="1"/>
  <c r="D1014" i="3"/>
  <c r="B1014" i="3" s="1"/>
  <c r="C1014" i="3"/>
  <c r="J1013" i="3"/>
  <c r="I1013" i="3"/>
  <c r="H1013" i="3"/>
  <c r="G1013" i="3"/>
  <c r="F1013" i="3"/>
  <c r="E1013" i="3"/>
  <c r="D1013" i="3"/>
  <c r="B1013" i="3" s="1"/>
  <c r="C1013" i="3"/>
  <c r="J1012" i="3"/>
  <c r="I1012" i="3"/>
  <c r="H1012" i="3"/>
  <c r="G1012" i="3"/>
  <c r="F1012" i="3"/>
  <c r="E1012" i="3"/>
  <c r="D1012" i="3"/>
  <c r="B1012" i="3" s="1"/>
  <c r="C1012" i="3"/>
  <c r="A1012" i="3" s="1"/>
  <c r="J1011" i="3"/>
  <c r="I1011" i="3"/>
  <c r="H1011" i="3"/>
  <c r="G1011" i="3"/>
  <c r="F1011" i="3"/>
  <c r="E1011" i="3"/>
  <c r="D1011" i="3"/>
  <c r="B1011" i="3" s="1"/>
  <c r="C1011" i="3"/>
  <c r="J1010" i="3"/>
  <c r="I1010" i="3"/>
  <c r="H1010" i="3"/>
  <c r="G1010" i="3"/>
  <c r="F1010" i="3"/>
  <c r="E1010" i="3"/>
  <c r="D1010" i="3"/>
  <c r="C1010" i="3"/>
  <c r="A1010" i="3" s="1"/>
  <c r="B1010" i="3"/>
  <c r="J1009" i="3"/>
  <c r="I1009" i="3"/>
  <c r="H1009" i="3"/>
  <c r="G1009" i="3"/>
  <c r="F1009" i="3"/>
  <c r="E1009" i="3"/>
  <c r="D1009" i="3"/>
  <c r="B1009" i="3" s="1"/>
  <c r="C1009" i="3"/>
  <c r="J1008" i="3"/>
  <c r="I1008" i="3"/>
  <c r="H1008" i="3"/>
  <c r="G1008" i="3"/>
  <c r="F1008" i="3"/>
  <c r="E1008" i="3"/>
  <c r="D1008" i="3"/>
  <c r="C1008" i="3"/>
  <c r="B1008" i="3"/>
  <c r="A1008" i="3"/>
  <c r="J1007" i="3"/>
  <c r="I1007" i="3"/>
  <c r="H1007" i="3"/>
  <c r="G1007" i="3"/>
  <c r="F1007" i="3"/>
  <c r="E1007" i="3"/>
  <c r="D1007" i="3"/>
  <c r="B1007" i="3" s="1"/>
  <c r="C1007" i="3"/>
  <c r="J1006" i="3"/>
  <c r="I1006" i="3"/>
  <c r="H1006" i="3"/>
  <c r="G1006" i="3"/>
  <c r="F1006" i="3"/>
  <c r="E1006" i="3"/>
  <c r="D1006" i="3"/>
  <c r="C1006" i="3"/>
  <c r="B1006" i="3"/>
  <c r="A1006" i="3"/>
  <c r="J1005" i="3"/>
  <c r="I1005" i="3"/>
  <c r="H1005" i="3"/>
  <c r="G1005" i="3"/>
  <c r="F1005" i="3"/>
  <c r="E1005" i="3"/>
  <c r="D1005" i="3"/>
  <c r="B1005" i="3" s="1"/>
  <c r="C1005" i="3"/>
  <c r="A1005" i="3" s="1"/>
  <c r="J1004" i="3"/>
  <c r="B1004" i="3" s="1"/>
  <c r="I1004" i="3"/>
  <c r="H1004" i="3"/>
  <c r="G1004" i="3"/>
  <c r="F1004" i="3"/>
  <c r="E1004" i="3"/>
  <c r="D1004" i="3"/>
  <c r="C1004" i="3"/>
  <c r="A1004" i="3"/>
  <c r="J1003" i="3"/>
  <c r="B1003" i="3" s="1"/>
  <c r="I1003" i="3"/>
  <c r="H1003" i="3"/>
  <c r="G1003" i="3"/>
  <c r="F1003" i="3"/>
  <c r="E1003" i="3"/>
  <c r="D1003" i="3"/>
  <c r="C1003" i="3"/>
  <c r="J1002" i="3"/>
  <c r="I1002" i="3"/>
  <c r="H1002" i="3"/>
  <c r="G1002" i="3"/>
  <c r="A1002" i="3" s="1"/>
  <c r="F1002" i="3"/>
  <c r="E1002" i="3"/>
  <c r="D1002" i="3"/>
  <c r="B1002" i="3" s="1"/>
  <c r="C1002" i="3"/>
  <c r="J1001" i="3"/>
  <c r="I1001" i="3"/>
  <c r="H1001" i="3"/>
  <c r="G1001" i="3"/>
  <c r="F1001" i="3"/>
  <c r="E1001" i="3"/>
  <c r="D1001" i="3"/>
  <c r="B1001" i="3" s="1"/>
  <c r="C1001" i="3"/>
  <c r="J1000" i="3"/>
  <c r="I1000" i="3"/>
  <c r="H1000" i="3"/>
  <c r="G1000" i="3"/>
  <c r="F1000" i="3"/>
  <c r="E1000" i="3"/>
  <c r="D1000" i="3"/>
  <c r="B1000" i="3" s="1"/>
  <c r="C1000" i="3"/>
  <c r="A1000" i="3" s="1"/>
  <c r="J999" i="3"/>
  <c r="I999" i="3"/>
  <c r="H999" i="3"/>
  <c r="G999" i="3"/>
  <c r="F999" i="3"/>
  <c r="E999" i="3"/>
  <c r="D999" i="3"/>
  <c r="C999" i="3"/>
  <c r="B999" i="3"/>
  <c r="J998" i="3"/>
  <c r="I998" i="3"/>
  <c r="H998" i="3"/>
  <c r="G998" i="3"/>
  <c r="F998" i="3"/>
  <c r="E998" i="3"/>
  <c r="D998" i="3"/>
  <c r="B998" i="3" s="1"/>
  <c r="C998" i="3"/>
  <c r="A998" i="3" s="1"/>
  <c r="J997" i="3"/>
  <c r="I997" i="3"/>
  <c r="H997" i="3"/>
  <c r="G997" i="3"/>
  <c r="F997" i="3"/>
  <c r="E997" i="3"/>
  <c r="D997" i="3"/>
  <c r="C997" i="3"/>
  <c r="B997" i="3"/>
  <c r="J996" i="3"/>
  <c r="I996" i="3"/>
  <c r="H996" i="3"/>
  <c r="G996" i="3"/>
  <c r="F996" i="3"/>
  <c r="E996" i="3"/>
  <c r="D996" i="3"/>
  <c r="B996" i="3" s="1"/>
  <c r="C996" i="3"/>
  <c r="A996" i="3" s="1"/>
  <c r="J995" i="3"/>
  <c r="I995" i="3"/>
  <c r="H995" i="3"/>
  <c r="G995" i="3"/>
  <c r="F995" i="3"/>
  <c r="E995" i="3"/>
  <c r="D995" i="3"/>
  <c r="C995" i="3"/>
  <c r="B995" i="3"/>
  <c r="J994" i="3"/>
  <c r="I994" i="3"/>
  <c r="H994" i="3"/>
  <c r="G994" i="3"/>
  <c r="F994" i="3"/>
  <c r="E994" i="3"/>
  <c r="D994" i="3"/>
  <c r="B994" i="3" s="1"/>
  <c r="C994" i="3"/>
  <c r="A994" i="3" s="1"/>
  <c r="J993" i="3"/>
  <c r="I993" i="3"/>
  <c r="H993" i="3"/>
  <c r="G993" i="3"/>
  <c r="F993" i="3"/>
  <c r="E993" i="3"/>
  <c r="D993" i="3"/>
  <c r="B993" i="3" s="1"/>
  <c r="C993" i="3"/>
  <c r="J992" i="3"/>
  <c r="I992" i="3"/>
  <c r="H992" i="3"/>
  <c r="G992" i="3"/>
  <c r="F992" i="3"/>
  <c r="E992" i="3"/>
  <c r="D992" i="3"/>
  <c r="B992" i="3" s="1"/>
  <c r="C992" i="3"/>
  <c r="A992" i="3" s="1"/>
  <c r="J991" i="3"/>
  <c r="I991" i="3"/>
  <c r="H991" i="3"/>
  <c r="G991" i="3"/>
  <c r="F991" i="3"/>
  <c r="E991" i="3"/>
  <c r="D991" i="3"/>
  <c r="B991" i="3" s="1"/>
  <c r="C991" i="3"/>
  <c r="A991" i="3" s="1"/>
  <c r="J990" i="3"/>
  <c r="I990" i="3"/>
  <c r="H990" i="3"/>
  <c r="G990" i="3"/>
  <c r="F990" i="3"/>
  <c r="B990" i="3" s="1"/>
  <c r="E990" i="3"/>
  <c r="D990" i="3"/>
  <c r="C990" i="3"/>
  <c r="A990" i="3" s="1"/>
  <c r="J989" i="3"/>
  <c r="I989" i="3"/>
  <c r="H989" i="3"/>
  <c r="G989" i="3"/>
  <c r="F989" i="3"/>
  <c r="E989" i="3"/>
  <c r="D989" i="3"/>
  <c r="C989" i="3"/>
  <c r="A989" i="3" s="1"/>
  <c r="B989" i="3"/>
  <c r="J988" i="3"/>
  <c r="I988" i="3"/>
  <c r="H988" i="3"/>
  <c r="G988" i="3"/>
  <c r="F988" i="3"/>
  <c r="E988" i="3"/>
  <c r="D988" i="3"/>
  <c r="B988" i="3" s="1"/>
  <c r="C988" i="3"/>
  <c r="A988" i="3" s="1"/>
  <c r="J987" i="3"/>
  <c r="I987" i="3"/>
  <c r="H987" i="3"/>
  <c r="G987" i="3"/>
  <c r="F987" i="3"/>
  <c r="E987" i="3"/>
  <c r="D987" i="3"/>
  <c r="C987" i="3"/>
  <c r="A987" i="3" s="1"/>
  <c r="B987" i="3"/>
  <c r="J986" i="3"/>
  <c r="I986" i="3"/>
  <c r="H986" i="3"/>
  <c r="G986" i="3"/>
  <c r="F986" i="3"/>
  <c r="E986" i="3"/>
  <c r="D986" i="3"/>
  <c r="B986" i="3" s="1"/>
  <c r="C986" i="3"/>
  <c r="A986" i="3" s="1"/>
  <c r="J985" i="3"/>
  <c r="I985" i="3"/>
  <c r="H985" i="3"/>
  <c r="G985" i="3"/>
  <c r="F985" i="3"/>
  <c r="E985" i="3"/>
  <c r="D985" i="3"/>
  <c r="C985" i="3"/>
  <c r="B985" i="3"/>
  <c r="J984" i="3"/>
  <c r="B984" i="3" s="1"/>
  <c r="I984" i="3"/>
  <c r="H984" i="3"/>
  <c r="G984" i="3"/>
  <c r="F984" i="3"/>
  <c r="E984" i="3"/>
  <c r="D984" i="3"/>
  <c r="C984" i="3"/>
  <c r="A984" i="3" s="1"/>
  <c r="J983" i="3"/>
  <c r="B983" i="3" s="1"/>
  <c r="I983" i="3"/>
  <c r="H983" i="3"/>
  <c r="G983" i="3"/>
  <c r="F983" i="3"/>
  <c r="E983" i="3"/>
  <c r="D983" i="3"/>
  <c r="C983" i="3"/>
  <c r="J982" i="3"/>
  <c r="I982" i="3"/>
  <c r="A982" i="3" s="1"/>
  <c r="H982" i="3"/>
  <c r="G982" i="3"/>
  <c r="F982" i="3"/>
  <c r="E982" i="3"/>
  <c r="D982" i="3"/>
  <c r="B982" i="3" s="1"/>
  <c r="C982" i="3"/>
  <c r="J981" i="3"/>
  <c r="I981" i="3"/>
  <c r="H981" i="3"/>
  <c r="G981" i="3"/>
  <c r="F981" i="3"/>
  <c r="E981" i="3"/>
  <c r="D981" i="3"/>
  <c r="B981" i="3" s="1"/>
  <c r="C981" i="3"/>
  <c r="J980" i="3"/>
  <c r="I980" i="3"/>
  <c r="H980" i="3"/>
  <c r="G980" i="3"/>
  <c r="F980" i="3"/>
  <c r="E980" i="3"/>
  <c r="D980" i="3"/>
  <c r="C980" i="3"/>
  <c r="B980" i="3"/>
  <c r="J979" i="3"/>
  <c r="I979" i="3"/>
  <c r="H979" i="3"/>
  <c r="G979" i="3"/>
  <c r="F979" i="3"/>
  <c r="E979" i="3"/>
  <c r="D979" i="3"/>
  <c r="B979" i="3" s="1"/>
  <c r="C979" i="3"/>
  <c r="J978" i="3"/>
  <c r="I978" i="3"/>
  <c r="H978" i="3"/>
  <c r="G978" i="3"/>
  <c r="A978" i="3" s="1"/>
  <c r="F978" i="3"/>
  <c r="B978" i="3" s="1"/>
  <c r="E978" i="3"/>
  <c r="D978" i="3"/>
  <c r="C978" i="3"/>
  <c r="J977" i="3"/>
  <c r="I977" i="3"/>
  <c r="H977" i="3"/>
  <c r="G977" i="3"/>
  <c r="F977" i="3"/>
  <c r="E977" i="3"/>
  <c r="D977" i="3"/>
  <c r="B977" i="3" s="1"/>
  <c r="C977" i="3"/>
  <c r="J976" i="3"/>
  <c r="I976" i="3"/>
  <c r="H976" i="3"/>
  <c r="G976" i="3"/>
  <c r="F976" i="3"/>
  <c r="B976" i="3" s="1"/>
  <c r="E976" i="3"/>
  <c r="A976" i="3" s="1"/>
  <c r="D976" i="3"/>
  <c r="C976" i="3"/>
  <c r="J975" i="3"/>
  <c r="I975" i="3"/>
  <c r="H975" i="3"/>
  <c r="G975" i="3"/>
  <c r="F975" i="3"/>
  <c r="E975" i="3"/>
  <c r="D975" i="3"/>
  <c r="B975" i="3" s="1"/>
  <c r="C975" i="3"/>
  <c r="J974" i="3"/>
  <c r="I974" i="3"/>
  <c r="H974" i="3"/>
  <c r="G974" i="3"/>
  <c r="F974" i="3"/>
  <c r="E974" i="3"/>
  <c r="A974" i="3" s="1"/>
  <c r="D974" i="3"/>
  <c r="B974" i="3" s="1"/>
  <c r="C974" i="3"/>
  <c r="J973" i="3"/>
  <c r="I973" i="3"/>
  <c r="H973" i="3"/>
  <c r="G973" i="3"/>
  <c r="F973" i="3"/>
  <c r="E973" i="3"/>
  <c r="D973" i="3"/>
  <c r="B973" i="3" s="1"/>
  <c r="C973" i="3"/>
  <c r="J972" i="3"/>
  <c r="I972" i="3"/>
  <c r="H972" i="3"/>
  <c r="G972" i="3"/>
  <c r="F972" i="3"/>
  <c r="E972" i="3"/>
  <c r="D972" i="3"/>
  <c r="B972" i="3" s="1"/>
  <c r="C972" i="3"/>
  <c r="A972" i="3" s="1"/>
  <c r="J971" i="3"/>
  <c r="I971" i="3"/>
  <c r="H971" i="3"/>
  <c r="G971" i="3"/>
  <c r="F971" i="3"/>
  <c r="E971" i="3"/>
  <c r="D971" i="3"/>
  <c r="B971" i="3" s="1"/>
  <c r="C971" i="3"/>
  <c r="J970" i="3"/>
  <c r="I970" i="3"/>
  <c r="H970" i="3"/>
  <c r="G970" i="3"/>
  <c r="F970" i="3"/>
  <c r="E970" i="3"/>
  <c r="D970" i="3"/>
  <c r="C970" i="3"/>
  <c r="A970" i="3" s="1"/>
  <c r="B970" i="3"/>
  <c r="J969" i="3"/>
  <c r="I969" i="3"/>
  <c r="H969" i="3"/>
  <c r="G969" i="3"/>
  <c r="F969" i="3"/>
  <c r="E969" i="3"/>
  <c r="D969" i="3"/>
  <c r="B969" i="3" s="1"/>
  <c r="C969" i="3"/>
  <c r="A969" i="3" s="1"/>
  <c r="J968" i="3"/>
  <c r="I968" i="3"/>
  <c r="H968" i="3"/>
  <c r="G968" i="3"/>
  <c r="F968" i="3"/>
  <c r="E968" i="3"/>
  <c r="D968" i="3"/>
  <c r="C968" i="3"/>
  <c r="B968" i="3"/>
  <c r="A968" i="3"/>
  <c r="J967" i="3"/>
  <c r="I967" i="3"/>
  <c r="H967" i="3"/>
  <c r="G967" i="3"/>
  <c r="F967" i="3"/>
  <c r="E967" i="3"/>
  <c r="D967" i="3"/>
  <c r="C967" i="3"/>
  <c r="B967" i="3"/>
  <c r="J966" i="3"/>
  <c r="I966" i="3"/>
  <c r="H966" i="3"/>
  <c r="G966" i="3"/>
  <c r="F966" i="3"/>
  <c r="E966" i="3"/>
  <c r="D966" i="3"/>
  <c r="C966" i="3"/>
  <c r="B966" i="3"/>
  <c r="A966" i="3"/>
  <c r="J965" i="3"/>
  <c r="I965" i="3"/>
  <c r="H965" i="3"/>
  <c r="G965" i="3"/>
  <c r="F965" i="3"/>
  <c r="E965" i="3"/>
  <c r="D965" i="3"/>
  <c r="B965" i="3" s="1"/>
  <c r="C965" i="3"/>
  <c r="A965" i="3" s="1"/>
  <c r="J964" i="3"/>
  <c r="B964" i="3" s="1"/>
  <c r="I964" i="3"/>
  <c r="H964" i="3"/>
  <c r="G964" i="3"/>
  <c r="F964" i="3"/>
  <c r="E964" i="3"/>
  <c r="D964" i="3"/>
  <c r="C964" i="3"/>
  <c r="A964" i="3"/>
  <c r="J963" i="3"/>
  <c r="B963" i="3" s="1"/>
  <c r="I963" i="3"/>
  <c r="H963" i="3"/>
  <c r="G963" i="3"/>
  <c r="F963" i="3"/>
  <c r="E963" i="3"/>
  <c r="D963" i="3"/>
  <c r="C963" i="3"/>
  <c r="J962" i="3"/>
  <c r="I962" i="3"/>
  <c r="H962" i="3"/>
  <c r="G962" i="3"/>
  <c r="A962" i="3" s="1"/>
  <c r="F962" i="3"/>
  <c r="E962" i="3"/>
  <c r="D962" i="3"/>
  <c r="B962" i="3" s="1"/>
  <c r="C962" i="3"/>
  <c r="J961" i="3"/>
  <c r="I961" i="3"/>
  <c r="H961" i="3"/>
  <c r="G961" i="3"/>
  <c r="F961" i="3"/>
  <c r="E961" i="3"/>
  <c r="D961" i="3"/>
  <c r="B961" i="3" s="1"/>
  <c r="C961" i="3"/>
  <c r="J960" i="3"/>
  <c r="I960" i="3"/>
  <c r="H960" i="3"/>
  <c r="G960" i="3"/>
  <c r="F960" i="3"/>
  <c r="B960" i="3" s="1"/>
  <c r="E960" i="3"/>
  <c r="D960" i="3"/>
  <c r="C960" i="3"/>
  <c r="A960" i="3" s="1"/>
  <c r="J959" i="3"/>
  <c r="I959" i="3"/>
  <c r="H959" i="3"/>
  <c r="G959" i="3"/>
  <c r="F959" i="3"/>
  <c r="E959" i="3"/>
  <c r="D959" i="3"/>
  <c r="C959" i="3"/>
  <c r="B959" i="3"/>
  <c r="J958" i="3"/>
  <c r="I958" i="3"/>
  <c r="H958" i="3"/>
  <c r="G958" i="3"/>
  <c r="F958" i="3"/>
  <c r="E958" i="3"/>
  <c r="A958" i="3" s="1"/>
  <c r="D958" i="3"/>
  <c r="B958" i="3" s="1"/>
  <c r="C958" i="3"/>
  <c r="J957" i="3"/>
  <c r="I957" i="3"/>
  <c r="H957" i="3"/>
  <c r="G957" i="3"/>
  <c r="F957" i="3"/>
  <c r="E957" i="3"/>
  <c r="D957" i="3"/>
  <c r="C957" i="3"/>
  <c r="B957" i="3"/>
  <c r="J956" i="3"/>
  <c r="I956" i="3"/>
  <c r="H956" i="3"/>
  <c r="G956" i="3"/>
  <c r="F956" i="3"/>
  <c r="E956" i="3"/>
  <c r="D956" i="3"/>
  <c r="B956" i="3" s="1"/>
  <c r="C956" i="3"/>
  <c r="A956" i="3" s="1"/>
  <c r="J955" i="3"/>
  <c r="I955" i="3"/>
  <c r="H955" i="3"/>
  <c r="G955" i="3"/>
  <c r="F955" i="3"/>
  <c r="E955" i="3"/>
  <c r="D955" i="3"/>
  <c r="C955" i="3"/>
  <c r="B955" i="3"/>
  <c r="J954" i="3"/>
  <c r="I954" i="3"/>
  <c r="H954" i="3"/>
  <c r="G954" i="3"/>
  <c r="F954" i="3"/>
  <c r="E954" i="3"/>
  <c r="D954" i="3"/>
  <c r="B954" i="3" s="1"/>
  <c r="C954" i="3"/>
  <c r="A954" i="3" s="1"/>
  <c r="J953" i="3"/>
  <c r="I953" i="3"/>
  <c r="H953" i="3"/>
  <c r="G953" i="3"/>
  <c r="F953" i="3"/>
  <c r="E953" i="3"/>
  <c r="D953" i="3"/>
  <c r="B953" i="3" s="1"/>
  <c r="C953" i="3"/>
  <c r="J952" i="3"/>
  <c r="I952" i="3"/>
  <c r="H952" i="3"/>
  <c r="G952" i="3"/>
  <c r="F952" i="3"/>
  <c r="E952" i="3"/>
  <c r="D952" i="3"/>
  <c r="B952" i="3" s="1"/>
  <c r="C952" i="3"/>
  <c r="A952" i="3" s="1"/>
  <c r="J951" i="3"/>
  <c r="I951" i="3"/>
  <c r="H951" i="3"/>
  <c r="G951" i="3"/>
  <c r="F951" i="3"/>
  <c r="E951" i="3"/>
  <c r="D951" i="3"/>
  <c r="B951" i="3" s="1"/>
  <c r="C951" i="3"/>
  <c r="A951" i="3" s="1"/>
  <c r="J950" i="3"/>
  <c r="I950" i="3"/>
  <c r="H950" i="3"/>
  <c r="G950" i="3"/>
  <c r="F950" i="3"/>
  <c r="E950" i="3"/>
  <c r="D950" i="3"/>
  <c r="B950" i="3" s="1"/>
  <c r="C950" i="3"/>
  <c r="A950" i="3" s="1"/>
  <c r="J949" i="3"/>
  <c r="I949" i="3"/>
  <c r="H949" i="3"/>
  <c r="G949" i="3"/>
  <c r="F949" i="3"/>
  <c r="E949" i="3"/>
  <c r="D949" i="3"/>
  <c r="C949" i="3"/>
  <c r="A949" i="3" s="1"/>
  <c r="B949" i="3"/>
  <c r="J948" i="3"/>
  <c r="I948" i="3"/>
  <c r="H948" i="3"/>
  <c r="G948" i="3"/>
  <c r="F948" i="3"/>
  <c r="E948" i="3"/>
  <c r="D948" i="3"/>
  <c r="C948" i="3"/>
  <c r="A948" i="3" s="1"/>
  <c r="B948" i="3"/>
  <c r="J947" i="3"/>
  <c r="I947" i="3"/>
  <c r="H947" i="3"/>
  <c r="G947" i="3"/>
  <c r="F947" i="3"/>
  <c r="E947" i="3"/>
  <c r="D947" i="3"/>
  <c r="C947" i="3"/>
  <c r="A947" i="3" s="1"/>
  <c r="B947" i="3"/>
  <c r="J946" i="3"/>
  <c r="I946" i="3"/>
  <c r="H946" i="3"/>
  <c r="G946" i="3"/>
  <c r="F946" i="3"/>
  <c r="E946" i="3"/>
  <c r="D946" i="3"/>
  <c r="B946" i="3" s="1"/>
  <c r="C946" i="3"/>
  <c r="A946" i="3"/>
  <c r="J945" i="3"/>
  <c r="I945" i="3"/>
  <c r="H945" i="3"/>
  <c r="G945" i="3"/>
  <c r="F945" i="3"/>
  <c r="E945" i="3"/>
  <c r="D945" i="3"/>
  <c r="C945" i="3"/>
  <c r="B945" i="3"/>
  <c r="J944" i="3"/>
  <c r="B944" i="3" s="1"/>
  <c r="I944" i="3"/>
  <c r="H944" i="3"/>
  <c r="G944" i="3"/>
  <c r="F944" i="3"/>
  <c r="E944" i="3"/>
  <c r="D944" i="3"/>
  <c r="C944" i="3"/>
  <c r="J943" i="3"/>
  <c r="B943" i="3" s="1"/>
  <c r="I943" i="3"/>
  <c r="H943" i="3"/>
  <c r="G943" i="3"/>
  <c r="F943" i="3"/>
  <c r="E943" i="3"/>
  <c r="D943" i="3"/>
  <c r="C943" i="3"/>
  <c r="J942" i="3"/>
  <c r="I942" i="3"/>
  <c r="A942" i="3" s="1"/>
  <c r="H942" i="3"/>
  <c r="G942" i="3"/>
  <c r="F942" i="3"/>
  <c r="E942" i="3"/>
  <c r="D942" i="3"/>
  <c r="B942" i="3" s="1"/>
  <c r="C942" i="3"/>
  <c r="J941" i="3"/>
  <c r="I941" i="3"/>
  <c r="H941" i="3"/>
  <c r="G941" i="3"/>
  <c r="F941" i="3"/>
  <c r="E941" i="3"/>
  <c r="D941" i="3"/>
  <c r="B941" i="3" s="1"/>
  <c r="C941" i="3"/>
  <c r="J940" i="3"/>
  <c r="I940" i="3"/>
  <c r="H940" i="3"/>
  <c r="G940" i="3"/>
  <c r="F940" i="3"/>
  <c r="E940" i="3"/>
  <c r="D940" i="3"/>
  <c r="C940" i="3"/>
  <c r="B940" i="3"/>
  <c r="J939" i="3"/>
  <c r="B939" i="3" s="1"/>
  <c r="I939" i="3"/>
  <c r="H939" i="3"/>
  <c r="G939" i="3"/>
  <c r="F939" i="3"/>
  <c r="E939" i="3"/>
  <c r="D939" i="3"/>
  <c r="C939" i="3"/>
  <c r="J938" i="3"/>
  <c r="I938" i="3"/>
  <c r="H938" i="3"/>
  <c r="G938" i="3"/>
  <c r="A938" i="3" s="1"/>
  <c r="F938" i="3"/>
  <c r="B938" i="3" s="1"/>
  <c r="E938" i="3"/>
  <c r="D938" i="3"/>
  <c r="C938" i="3"/>
  <c r="J937" i="3"/>
  <c r="I937" i="3"/>
  <c r="H937" i="3"/>
  <c r="G937" i="3"/>
  <c r="F937" i="3"/>
  <c r="E937" i="3"/>
  <c r="D937" i="3"/>
  <c r="B937" i="3" s="1"/>
  <c r="C937" i="3"/>
  <c r="J936" i="3"/>
  <c r="I936" i="3"/>
  <c r="H936" i="3"/>
  <c r="G936" i="3"/>
  <c r="F936" i="3"/>
  <c r="B936" i="3" s="1"/>
  <c r="E936" i="3"/>
  <c r="A936" i="3" s="1"/>
  <c r="D936" i="3"/>
  <c r="C936" i="3"/>
  <c r="J935" i="3"/>
  <c r="I935" i="3"/>
  <c r="H935" i="3"/>
  <c r="G935" i="3"/>
  <c r="F935" i="3"/>
  <c r="E935" i="3"/>
  <c r="D935" i="3"/>
  <c r="B935" i="3" s="1"/>
  <c r="C935" i="3"/>
  <c r="J934" i="3"/>
  <c r="I934" i="3"/>
  <c r="H934" i="3"/>
  <c r="G934" i="3"/>
  <c r="F934" i="3"/>
  <c r="E934" i="3"/>
  <c r="A934" i="3" s="1"/>
  <c r="D934" i="3"/>
  <c r="B934" i="3" s="1"/>
  <c r="C934" i="3"/>
  <c r="J933" i="3"/>
  <c r="I933" i="3"/>
  <c r="H933" i="3"/>
  <c r="G933" i="3"/>
  <c r="F933" i="3"/>
  <c r="E933" i="3"/>
  <c r="D933" i="3"/>
  <c r="B933" i="3" s="1"/>
  <c r="C933" i="3"/>
  <c r="J932" i="3"/>
  <c r="I932" i="3"/>
  <c r="H932" i="3"/>
  <c r="G932" i="3"/>
  <c r="F932" i="3"/>
  <c r="E932" i="3"/>
  <c r="D932" i="3"/>
  <c r="B932" i="3" s="1"/>
  <c r="C932" i="3"/>
  <c r="A932" i="3" s="1"/>
  <c r="J931" i="3"/>
  <c r="I931" i="3"/>
  <c r="H931" i="3"/>
  <c r="G931" i="3"/>
  <c r="F931" i="3"/>
  <c r="E931" i="3"/>
  <c r="D931" i="3"/>
  <c r="B931" i="3" s="1"/>
  <c r="C931" i="3"/>
  <c r="J930" i="3"/>
  <c r="I930" i="3"/>
  <c r="H930" i="3"/>
  <c r="G930" i="3"/>
  <c r="F930" i="3"/>
  <c r="E930" i="3"/>
  <c r="D930" i="3"/>
  <c r="C930" i="3"/>
  <c r="A930" i="3" s="1"/>
  <c r="B930" i="3"/>
  <c r="J929" i="3"/>
  <c r="I929" i="3"/>
  <c r="H929" i="3"/>
  <c r="G929" i="3"/>
  <c r="F929" i="3"/>
  <c r="E929" i="3"/>
  <c r="D929" i="3"/>
  <c r="B929" i="3" s="1"/>
  <c r="C929" i="3"/>
  <c r="A929" i="3" s="1"/>
  <c r="J928" i="3"/>
  <c r="I928" i="3"/>
  <c r="H928" i="3"/>
  <c r="G928" i="3"/>
  <c r="F928" i="3"/>
  <c r="E928" i="3"/>
  <c r="D928" i="3"/>
  <c r="C928" i="3"/>
  <c r="B928" i="3"/>
  <c r="A928" i="3"/>
  <c r="J927" i="3"/>
  <c r="I927" i="3"/>
  <c r="H927" i="3"/>
  <c r="G927" i="3"/>
  <c r="F927" i="3"/>
  <c r="E927" i="3"/>
  <c r="D927" i="3"/>
  <c r="C927" i="3"/>
  <c r="B927" i="3"/>
  <c r="J926" i="3"/>
  <c r="I926" i="3"/>
  <c r="H926" i="3"/>
  <c r="G926" i="3"/>
  <c r="F926" i="3"/>
  <c r="E926" i="3"/>
  <c r="D926" i="3"/>
  <c r="C926" i="3"/>
  <c r="B926" i="3"/>
  <c r="A926" i="3"/>
  <c r="J925" i="3"/>
  <c r="I925" i="3"/>
  <c r="H925" i="3"/>
  <c r="G925" i="3"/>
  <c r="F925" i="3"/>
  <c r="E925" i="3"/>
  <c r="D925" i="3"/>
  <c r="B925" i="3" s="1"/>
  <c r="C925" i="3"/>
  <c r="A925" i="3" s="1"/>
  <c r="J924" i="3"/>
  <c r="B924" i="3" s="1"/>
  <c r="I924" i="3"/>
  <c r="H924" i="3"/>
  <c r="G924" i="3"/>
  <c r="F924" i="3"/>
  <c r="E924" i="3"/>
  <c r="D924" i="3"/>
  <c r="C924" i="3"/>
  <c r="A924" i="3"/>
  <c r="J923" i="3"/>
  <c r="B923" i="3" s="1"/>
  <c r="I923" i="3"/>
  <c r="H923" i="3"/>
  <c r="G923" i="3"/>
  <c r="F923" i="3"/>
  <c r="E923" i="3"/>
  <c r="D923" i="3"/>
  <c r="C923" i="3"/>
  <c r="J922" i="3"/>
  <c r="I922" i="3"/>
  <c r="H922" i="3"/>
  <c r="G922" i="3"/>
  <c r="A922" i="3" s="1"/>
  <c r="F922" i="3"/>
  <c r="E922" i="3"/>
  <c r="D922" i="3"/>
  <c r="B922" i="3" s="1"/>
  <c r="C922" i="3"/>
  <c r="J921" i="3"/>
  <c r="I921" i="3"/>
  <c r="H921" i="3"/>
  <c r="G921" i="3"/>
  <c r="F921" i="3"/>
  <c r="E921" i="3"/>
  <c r="D921" i="3"/>
  <c r="C921" i="3"/>
  <c r="J920" i="3"/>
  <c r="I920" i="3"/>
  <c r="H920" i="3"/>
  <c r="G920" i="3"/>
  <c r="F920" i="3"/>
  <c r="B920" i="3" s="1"/>
  <c r="E920" i="3"/>
  <c r="D920" i="3"/>
  <c r="C920" i="3"/>
  <c r="A920" i="3" s="1"/>
  <c r="J919" i="3"/>
  <c r="I919" i="3"/>
  <c r="H919" i="3"/>
  <c r="B919" i="3" s="1"/>
  <c r="G919" i="3"/>
  <c r="F919" i="3"/>
  <c r="E919" i="3"/>
  <c r="D919" i="3"/>
  <c r="C919" i="3"/>
  <c r="J918" i="3"/>
  <c r="I918" i="3"/>
  <c r="H918" i="3"/>
  <c r="G918" i="3"/>
  <c r="F918" i="3"/>
  <c r="E918" i="3"/>
  <c r="A918" i="3" s="1"/>
  <c r="D918" i="3"/>
  <c r="B918" i="3" s="1"/>
  <c r="C918" i="3"/>
  <c r="J917" i="3"/>
  <c r="I917" i="3"/>
  <c r="H917" i="3"/>
  <c r="G917" i="3"/>
  <c r="F917" i="3"/>
  <c r="B917" i="3" s="1"/>
  <c r="E917" i="3"/>
  <c r="D917" i="3"/>
  <c r="C917" i="3"/>
  <c r="J916" i="3"/>
  <c r="I916" i="3"/>
  <c r="H916" i="3"/>
  <c r="G916" i="3"/>
  <c r="F916" i="3"/>
  <c r="E916" i="3"/>
  <c r="D916" i="3"/>
  <c r="B916" i="3" s="1"/>
  <c r="C916" i="3"/>
  <c r="A916" i="3" s="1"/>
  <c r="J915" i="3"/>
  <c r="I915" i="3"/>
  <c r="H915" i="3"/>
  <c r="G915" i="3"/>
  <c r="F915" i="3"/>
  <c r="B915" i="3" s="1"/>
  <c r="E915" i="3"/>
  <c r="D915" i="3"/>
  <c r="C915" i="3"/>
  <c r="J914" i="3"/>
  <c r="I914" i="3"/>
  <c r="H914" i="3"/>
  <c r="G914" i="3"/>
  <c r="F914" i="3"/>
  <c r="E914" i="3"/>
  <c r="D914" i="3"/>
  <c r="B914" i="3" s="1"/>
  <c r="C914" i="3"/>
  <c r="A914" i="3" s="1"/>
  <c r="J913" i="3"/>
  <c r="I913" i="3"/>
  <c r="H913" i="3"/>
  <c r="G913" i="3"/>
  <c r="F913" i="3"/>
  <c r="E913" i="3"/>
  <c r="D913" i="3"/>
  <c r="B913" i="3" s="1"/>
  <c r="C913" i="3"/>
  <c r="J912" i="3"/>
  <c r="I912" i="3"/>
  <c r="H912" i="3"/>
  <c r="G912" i="3"/>
  <c r="F912" i="3"/>
  <c r="E912" i="3"/>
  <c r="D912" i="3"/>
  <c r="B912" i="3" s="1"/>
  <c r="C912" i="3"/>
  <c r="A912" i="3" s="1"/>
  <c r="J911" i="3"/>
  <c r="I911" i="3"/>
  <c r="H911" i="3"/>
  <c r="G911" i="3"/>
  <c r="F911" i="3"/>
  <c r="E911" i="3"/>
  <c r="D911" i="3"/>
  <c r="B911" i="3" s="1"/>
  <c r="C911" i="3"/>
  <c r="A911" i="3" s="1"/>
  <c r="J910" i="3"/>
  <c r="I910" i="3"/>
  <c r="H910" i="3"/>
  <c r="G910" i="3"/>
  <c r="F910" i="3"/>
  <c r="E910" i="3"/>
  <c r="D910" i="3"/>
  <c r="B910" i="3" s="1"/>
  <c r="C910" i="3"/>
  <c r="A910" i="3" s="1"/>
  <c r="J909" i="3"/>
  <c r="I909" i="3"/>
  <c r="H909" i="3"/>
  <c r="G909" i="3"/>
  <c r="F909" i="3"/>
  <c r="E909" i="3"/>
  <c r="D909" i="3"/>
  <c r="C909" i="3"/>
  <c r="A909" i="3" s="1"/>
  <c r="B909" i="3"/>
  <c r="J908" i="3"/>
  <c r="I908" i="3"/>
  <c r="H908" i="3"/>
  <c r="G908" i="3"/>
  <c r="F908" i="3"/>
  <c r="E908" i="3"/>
  <c r="D908" i="3"/>
  <c r="C908" i="3"/>
  <c r="A908" i="3" s="1"/>
  <c r="B908" i="3"/>
  <c r="J907" i="3"/>
  <c r="I907" i="3"/>
  <c r="H907" i="3"/>
  <c r="G907" i="3"/>
  <c r="F907" i="3"/>
  <c r="E907" i="3"/>
  <c r="D907" i="3"/>
  <c r="C907" i="3"/>
  <c r="A907" i="3" s="1"/>
  <c r="B907" i="3"/>
  <c r="J906" i="3"/>
  <c r="I906" i="3"/>
  <c r="H906" i="3"/>
  <c r="G906" i="3"/>
  <c r="F906" i="3"/>
  <c r="E906" i="3"/>
  <c r="D906" i="3"/>
  <c r="C906" i="3"/>
  <c r="A906" i="3"/>
  <c r="J905" i="3"/>
  <c r="I905" i="3"/>
  <c r="H905" i="3"/>
  <c r="G905" i="3"/>
  <c r="F905" i="3"/>
  <c r="E905" i="3"/>
  <c r="D905" i="3"/>
  <c r="C905" i="3"/>
  <c r="B905" i="3"/>
  <c r="J904" i="3"/>
  <c r="B904" i="3" s="1"/>
  <c r="I904" i="3"/>
  <c r="H904" i="3"/>
  <c r="G904" i="3"/>
  <c r="F904" i="3"/>
  <c r="E904" i="3"/>
  <c r="D904" i="3"/>
  <c r="C904" i="3"/>
  <c r="J903" i="3"/>
  <c r="I903" i="3"/>
  <c r="H903" i="3"/>
  <c r="B903" i="3" s="1"/>
  <c r="G903" i="3"/>
  <c r="F903" i="3"/>
  <c r="E903" i="3"/>
  <c r="D903" i="3"/>
  <c r="C903" i="3"/>
  <c r="J902" i="3"/>
  <c r="I902" i="3"/>
  <c r="A902" i="3" s="1"/>
  <c r="H902" i="3"/>
  <c r="G902" i="3"/>
  <c r="F902" i="3"/>
  <c r="E902" i="3"/>
  <c r="D902" i="3"/>
  <c r="B902" i="3" s="1"/>
  <c r="C902" i="3"/>
  <c r="J901" i="3"/>
  <c r="I901" i="3"/>
  <c r="H901" i="3"/>
  <c r="G901" i="3"/>
  <c r="F901" i="3"/>
  <c r="E901" i="3"/>
  <c r="D901" i="3"/>
  <c r="B901" i="3" s="1"/>
  <c r="C901" i="3"/>
  <c r="J900" i="3"/>
  <c r="I900" i="3"/>
  <c r="H900" i="3"/>
  <c r="G900" i="3"/>
  <c r="F900" i="3"/>
  <c r="E900" i="3"/>
  <c r="D900" i="3"/>
  <c r="C900" i="3"/>
  <c r="B900" i="3"/>
  <c r="J899" i="3"/>
  <c r="I899" i="3"/>
  <c r="H899" i="3"/>
  <c r="G899" i="3"/>
  <c r="F899" i="3"/>
  <c r="B899" i="3" s="1"/>
  <c r="E899" i="3"/>
  <c r="D899" i="3"/>
  <c r="C899" i="3"/>
  <c r="J898" i="3"/>
  <c r="I898" i="3"/>
  <c r="H898" i="3"/>
  <c r="G898" i="3"/>
  <c r="A898" i="3" s="1"/>
  <c r="F898" i="3"/>
  <c r="B898" i="3" s="1"/>
  <c r="E898" i="3"/>
  <c r="D898" i="3"/>
  <c r="C898" i="3"/>
  <c r="J897" i="3"/>
  <c r="I897" i="3"/>
  <c r="H897" i="3"/>
  <c r="G897" i="3"/>
  <c r="F897" i="3"/>
  <c r="E897" i="3"/>
  <c r="D897" i="3"/>
  <c r="B897" i="3" s="1"/>
  <c r="C897" i="3"/>
  <c r="J896" i="3"/>
  <c r="I896" i="3"/>
  <c r="H896" i="3"/>
  <c r="G896" i="3"/>
  <c r="F896" i="3"/>
  <c r="B896" i="3" s="1"/>
  <c r="E896" i="3"/>
  <c r="A896" i="3" s="1"/>
  <c r="D896" i="3"/>
  <c r="C896" i="3"/>
  <c r="J895" i="3"/>
  <c r="I895" i="3"/>
  <c r="H895" i="3"/>
  <c r="G895" i="3"/>
  <c r="F895" i="3"/>
  <c r="E895" i="3"/>
  <c r="D895" i="3"/>
  <c r="B895" i="3" s="1"/>
  <c r="C895" i="3"/>
  <c r="J894" i="3"/>
  <c r="I894" i="3"/>
  <c r="H894" i="3"/>
  <c r="G894" i="3"/>
  <c r="F894" i="3"/>
  <c r="E894" i="3"/>
  <c r="A894" i="3" s="1"/>
  <c r="D894" i="3"/>
  <c r="B894" i="3" s="1"/>
  <c r="C894" i="3"/>
  <c r="J893" i="3"/>
  <c r="I893" i="3"/>
  <c r="H893" i="3"/>
  <c r="G893" i="3"/>
  <c r="F893" i="3"/>
  <c r="E893" i="3"/>
  <c r="D893" i="3"/>
  <c r="B893" i="3" s="1"/>
  <c r="C893" i="3"/>
  <c r="J892" i="3"/>
  <c r="I892" i="3"/>
  <c r="H892" i="3"/>
  <c r="G892" i="3"/>
  <c r="F892" i="3"/>
  <c r="E892" i="3"/>
  <c r="D892" i="3"/>
  <c r="B892" i="3" s="1"/>
  <c r="C892" i="3"/>
  <c r="A892" i="3" s="1"/>
  <c r="J891" i="3"/>
  <c r="I891" i="3"/>
  <c r="H891" i="3"/>
  <c r="G891" i="3"/>
  <c r="F891" i="3"/>
  <c r="E891" i="3"/>
  <c r="D891" i="3"/>
  <c r="B891" i="3" s="1"/>
  <c r="C891" i="3"/>
  <c r="J890" i="3"/>
  <c r="I890" i="3"/>
  <c r="H890" i="3"/>
  <c r="G890" i="3"/>
  <c r="F890" i="3"/>
  <c r="E890" i="3"/>
  <c r="D890" i="3"/>
  <c r="C890" i="3"/>
  <c r="A890" i="3" s="1"/>
  <c r="B890" i="3"/>
  <c r="J889" i="3"/>
  <c r="I889" i="3"/>
  <c r="H889" i="3"/>
  <c r="G889" i="3"/>
  <c r="F889" i="3"/>
  <c r="E889" i="3"/>
  <c r="D889" i="3"/>
  <c r="B889" i="3" s="1"/>
  <c r="C889" i="3"/>
  <c r="A889" i="3" s="1"/>
  <c r="J888" i="3"/>
  <c r="I888" i="3"/>
  <c r="H888" i="3"/>
  <c r="G888" i="3"/>
  <c r="F888" i="3"/>
  <c r="E888" i="3"/>
  <c r="D888" i="3"/>
  <c r="C888" i="3"/>
  <c r="B888" i="3"/>
  <c r="A888" i="3"/>
  <c r="J887" i="3"/>
  <c r="I887" i="3"/>
  <c r="H887" i="3"/>
  <c r="G887" i="3"/>
  <c r="F887" i="3"/>
  <c r="E887" i="3"/>
  <c r="D887" i="3"/>
  <c r="C887" i="3"/>
  <c r="B887" i="3"/>
  <c r="J886" i="3"/>
  <c r="I886" i="3"/>
  <c r="H886" i="3"/>
  <c r="G886" i="3"/>
  <c r="F886" i="3"/>
  <c r="E886" i="3"/>
  <c r="D886" i="3"/>
  <c r="C886" i="3"/>
  <c r="B886" i="3"/>
  <c r="A886" i="3"/>
  <c r="J885" i="3"/>
  <c r="I885" i="3"/>
  <c r="H885" i="3"/>
  <c r="G885" i="3"/>
  <c r="F885" i="3"/>
  <c r="E885" i="3"/>
  <c r="D885" i="3"/>
  <c r="C885" i="3"/>
  <c r="A885" i="3" s="1"/>
  <c r="J884" i="3"/>
  <c r="B884" i="3" s="1"/>
  <c r="I884" i="3"/>
  <c r="H884" i="3"/>
  <c r="G884" i="3"/>
  <c r="F884" i="3"/>
  <c r="E884" i="3"/>
  <c r="D884" i="3"/>
  <c r="C884" i="3"/>
  <c r="A884" i="3"/>
  <c r="J883" i="3"/>
  <c r="B883" i="3" s="1"/>
  <c r="I883" i="3"/>
  <c r="H883" i="3"/>
  <c r="G883" i="3"/>
  <c r="F883" i="3"/>
  <c r="E883" i="3"/>
  <c r="D883" i="3"/>
  <c r="C883" i="3"/>
  <c r="J882" i="3"/>
  <c r="I882" i="3"/>
  <c r="H882" i="3"/>
  <c r="G882" i="3"/>
  <c r="A882" i="3" s="1"/>
  <c r="F882" i="3"/>
  <c r="B882" i="3" s="1"/>
  <c r="E882" i="3"/>
  <c r="D882" i="3"/>
  <c r="C882" i="3"/>
  <c r="J881" i="3"/>
  <c r="I881" i="3"/>
  <c r="H881" i="3"/>
  <c r="G881" i="3"/>
  <c r="F881" i="3"/>
  <c r="E881" i="3"/>
  <c r="D881" i="3"/>
  <c r="B881" i="3" s="1"/>
  <c r="C881" i="3"/>
  <c r="J880" i="3"/>
  <c r="I880" i="3"/>
  <c r="H880" i="3"/>
  <c r="G880" i="3"/>
  <c r="F880" i="3"/>
  <c r="B880" i="3" s="1"/>
  <c r="E880" i="3"/>
  <c r="A880" i="3" s="1"/>
  <c r="D880" i="3"/>
  <c r="C880" i="3"/>
  <c r="J879" i="3"/>
  <c r="I879" i="3"/>
  <c r="H879" i="3"/>
  <c r="B879" i="3" s="1"/>
  <c r="G879" i="3"/>
  <c r="F879" i="3"/>
  <c r="E879" i="3"/>
  <c r="D879" i="3"/>
  <c r="C879" i="3"/>
  <c r="J878" i="3"/>
  <c r="I878" i="3"/>
  <c r="H878" i="3"/>
  <c r="G878" i="3"/>
  <c r="F878" i="3"/>
  <c r="E878" i="3"/>
  <c r="A878" i="3" s="1"/>
  <c r="D878" i="3"/>
  <c r="B878" i="3" s="1"/>
  <c r="C878" i="3"/>
  <c r="J877" i="3"/>
  <c r="I877" i="3"/>
  <c r="H877" i="3"/>
  <c r="G877" i="3"/>
  <c r="F877" i="3"/>
  <c r="B877" i="3" s="1"/>
  <c r="E877" i="3"/>
  <c r="D877" i="3"/>
  <c r="C877" i="3"/>
  <c r="J876" i="3"/>
  <c r="I876" i="3"/>
  <c r="H876" i="3"/>
  <c r="G876" i="3"/>
  <c r="F876" i="3"/>
  <c r="E876" i="3"/>
  <c r="D876" i="3"/>
  <c r="B876" i="3" s="1"/>
  <c r="C876" i="3"/>
  <c r="A876" i="3" s="1"/>
  <c r="J875" i="3"/>
  <c r="I875" i="3"/>
  <c r="H875" i="3"/>
  <c r="G875" i="3"/>
  <c r="F875" i="3"/>
  <c r="B875" i="3" s="1"/>
  <c r="E875" i="3"/>
  <c r="D875" i="3"/>
  <c r="C875" i="3"/>
  <c r="J874" i="3"/>
  <c r="I874" i="3"/>
  <c r="H874" i="3"/>
  <c r="G874" i="3"/>
  <c r="F874" i="3"/>
  <c r="E874" i="3"/>
  <c r="D874" i="3"/>
  <c r="B874" i="3" s="1"/>
  <c r="C874" i="3"/>
  <c r="A874" i="3" s="1"/>
  <c r="J873" i="3"/>
  <c r="I873" i="3"/>
  <c r="H873" i="3"/>
  <c r="G873" i="3"/>
  <c r="F873" i="3"/>
  <c r="E873" i="3"/>
  <c r="D873" i="3"/>
  <c r="B873" i="3" s="1"/>
  <c r="C873" i="3"/>
  <c r="J872" i="3"/>
  <c r="I872" i="3"/>
  <c r="H872" i="3"/>
  <c r="G872" i="3"/>
  <c r="F872" i="3"/>
  <c r="E872" i="3"/>
  <c r="D872" i="3"/>
  <c r="B872" i="3" s="1"/>
  <c r="C872" i="3"/>
  <c r="A872" i="3" s="1"/>
  <c r="J871" i="3"/>
  <c r="I871" i="3"/>
  <c r="H871" i="3"/>
  <c r="G871" i="3"/>
  <c r="F871" i="3"/>
  <c r="E871" i="3"/>
  <c r="D871" i="3"/>
  <c r="B871" i="3" s="1"/>
  <c r="C871" i="3"/>
  <c r="A871" i="3" s="1"/>
  <c r="J870" i="3"/>
  <c r="I870" i="3"/>
  <c r="H870" i="3"/>
  <c r="G870" i="3"/>
  <c r="F870" i="3"/>
  <c r="E870" i="3"/>
  <c r="D870" i="3"/>
  <c r="B870" i="3" s="1"/>
  <c r="C870" i="3"/>
  <c r="A870" i="3" s="1"/>
  <c r="J869" i="3"/>
  <c r="I869" i="3"/>
  <c r="H869" i="3"/>
  <c r="G869" i="3"/>
  <c r="F869" i="3"/>
  <c r="E869" i="3"/>
  <c r="D869" i="3"/>
  <c r="C869" i="3"/>
  <c r="A869" i="3" s="1"/>
  <c r="B869" i="3"/>
  <c r="J868" i="3"/>
  <c r="I868" i="3"/>
  <c r="H868" i="3"/>
  <c r="G868" i="3"/>
  <c r="F868" i="3"/>
  <c r="E868" i="3"/>
  <c r="D868" i="3"/>
  <c r="C868" i="3"/>
  <c r="A868" i="3" s="1"/>
  <c r="B868" i="3"/>
  <c r="J867" i="3"/>
  <c r="I867" i="3"/>
  <c r="H867" i="3"/>
  <c r="G867" i="3"/>
  <c r="F867" i="3"/>
  <c r="E867" i="3"/>
  <c r="D867" i="3"/>
  <c r="C867" i="3"/>
  <c r="A867" i="3" s="1"/>
  <c r="B867" i="3"/>
  <c r="J866" i="3"/>
  <c r="I866" i="3"/>
  <c r="H866" i="3"/>
  <c r="G866" i="3"/>
  <c r="F866" i="3"/>
  <c r="E866" i="3"/>
  <c r="D866" i="3"/>
  <c r="B866" i="3" s="1"/>
  <c r="C866" i="3"/>
  <c r="A866" i="3" s="1"/>
  <c r="J865" i="3"/>
  <c r="I865" i="3"/>
  <c r="H865" i="3"/>
  <c r="G865" i="3"/>
  <c r="F865" i="3"/>
  <c r="E865" i="3"/>
  <c r="D865" i="3"/>
  <c r="C865" i="3"/>
  <c r="B865" i="3"/>
  <c r="J864" i="3"/>
  <c r="B864" i="3" s="1"/>
  <c r="I864" i="3"/>
  <c r="H864" i="3"/>
  <c r="G864" i="3"/>
  <c r="F864" i="3"/>
  <c r="E864" i="3"/>
  <c r="D864" i="3"/>
  <c r="C864" i="3"/>
  <c r="A864" i="3" s="1"/>
  <c r="J863" i="3"/>
  <c r="I863" i="3"/>
  <c r="H863" i="3"/>
  <c r="B863" i="3" s="1"/>
  <c r="G863" i="3"/>
  <c r="F863" i="3"/>
  <c r="E863" i="3"/>
  <c r="D863" i="3"/>
  <c r="C863" i="3"/>
  <c r="J862" i="3"/>
  <c r="I862" i="3"/>
  <c r="A862" i="3" s="1"/>
  <c r="H862" i="3"/>
  <c r="G862" i="3"/>
  <c r="F862" i="3"/>
  <c r="E862" i="3"/>
  <c r="D862" i="3"/>
  <c r="B862" i="3" s="1"/>
  <c r="C862" i="3"/>
  <c r="J861" i="3"/>
  <c r="I861" i="3"/>
  <c r="H861" i="3"/>
  <c r="G861" i="3"/>
  <c r="F861" i="3"/>
  <c r="B861" i="3" s="1"/>
  <c r="E861" i="3"/>
  <c r="D861" i="3"/>
  <c r="C861" i="3"/>
  <c r="J860" i="3"/>
  <c r="I860" i="3"/>
  <c r="H860" i="3"/>
  <c r="G860" i="3"/>
  <c r="F860" i="3"/>
  <c r="E860" i="3"/>
  <c r="D860" i="3"/>
  <c r="C860" i="3"/>
  <c r="A860" i="3" s="1"/>
  <c r="B860" i="3"/>
  <c r="J859" i="3"/>
  <c r="I859" i="3"/>
  <c r="H859" i="3"/>
  <c r="G859" i="3"/>
  <c r="F859" i="3"/>
  <c r="E859" i="3"/>
  <c r="D859" i="3"/>
  <c r="B859" i="3" s="1"/>
  <c r="C859" i="3"/>
  <c r="J858" i="3"/>
  <c r="I858" i="3"/>
  <c r="H858" i="3"/>
  <c r="G858" i="3"/>
  <c r="A858" i="3" s="1"/>
  <c r="F858" i="3"/>
  <c r="B858" i="3" s="1"/>
  <c r="E858" i="3"/>
  <c r="D858" i="3"/>
  <c r="C858" i="3"/>
  <c r="J857" i="3"/>
  <c r="I857" i="3"/>
  <c r="H857" i="3"/>
  <c r="G857" i="3"/>
  <c r="F857" i="3"/>
  <c r="E857" i="3"/>
  <c r="D857" i="3"/>
  <c r="B857" i="3" s="1"/>
  <c r="C857" i="3"/>
  <c r="J856" i="3"/>
  <c r="I856" i="3"/>
  <c r="H856" i="3"/>
  <c r="G856" i="3"/>
  <c r="F856" i="3"/>
  <c r="B856" i="3" s="1"/>
  <c r="E856" i="3"/>
  <c r="A856" i="3" s="1"/>
  <c r="D856" i="3"/>
  <c r="C856" i="3"/>
  <c r="J855" i="3"/>
  <c r="I855" i="3"/>
  <c r="H855" i="3"/>
  <c r="G855" i="3"/>
  <c r="F855" i="3"/>
  <c r="E855" i="3"/>
  <c r="D855" i="3"/>
  <c r="B855" i="3" s="1"/>
  <c r="C855" i="3"/>
  <c r="J854" i="3"/>
  <c r="I854" i="3"/>
  <c r="H854" i="3"/>
  <c r="G854" i="3"/>
  <c r="F854" i="3"/>
  <c r="E854" i="3"/>
  <c r="A854" i="3" s="1"/>
  <c r="D854" i="3"/>
  <c r="B854" i="3" s="1"/>
  <c r="C854" i="3"/>
  <c r="J853" i="3"/>
  <c r="I853" i="3"/>
  <c r="H853" i="3"/>
  <c r="G853" i="3"/>
  <c r="F853" i="3"/>
  <c r="E853" i="3"/>
  <c r="D853" i="3"/>
  <c r="B853" i="3" s="1"/>
  <c r="C853" i="3"/>
  <c r="J852" i="3"/>
  <c r="I852" i="3"/>
  <c r="H852" i="3"/>
  <c r="G852" i="3"/>
  <c r="F852" i="3"/>
  <c r="E852" i="3"/>
  <c r="D852" i="3"/>
  <c r="B852" i="3" s="1"/>
  <c r="C852" i="3"/>
  <c r="A852" i="3" s="1"/>
  <c r="J851" i="3"/>
  <c r="I851" i="3"/>
  <c r="H851" i="3"/>
  <c r="G851" i="3"/>
  <c r="F851" i="3"/>
  <c r="E851" i="3"/>
  <c r="D851" i="3"/>
  <c r="B851" i="3" s="1"/>
  <c r="C851" i="3"/>
  <c r="J850" i="3"/>
  <c r="I850" i="3"/>
  <c r="H850" i="3"/>
  <c r="G850" i="3"/>
  <c r="F850" i="3"/>
  <c r="E850" i="3"/>
  <c r="D850" i="3"/>
  <c r="C850" i="3"/>
  <c r="A850" i="3" s="1"/>
  <c r="B850" i="3"/>
  <c r="J849" i="3"/>
  <c r="I849" i="3"/>
  <c r="H849" i="3"/>
  <c r="G849" i="3"/>
  <c r="F849" i="3"/>
  <c r="E849" i="3"/>
  <c r="D849" i="3"/>
  <c r="B849" i="3" s="1"/>
  <c r="C849" i="3"/>
  <c r="J848" i="3"/>
  <c r="I848" i="3"/>
  <c r="H848" i="3"/>
  <c r="G848" i="3"/>
  <c r="F848" i="3"/>
  <c r="E848" i="3"/>
  <c r="D848" i="3"/>
  <c r="C848" i="3"/>
  <c r="B848" i="3"/>
  <c r="A848" i="3"/>
  <c r="J847" i="3"/>
  <c r="I847" i="3"/>
  <c r="H847" i="3"/>
  <c r="G847" i="3"/>
  <c r="F847" i="3"/>
  <c r="E847" i="3"/>
  <c r="D847" i="3"/>
  <c r="B847" i="3" s="1"/>
  <c r="C847" i="3"/>
  <c r="J846" i="3"/>
  <c r="I846" i="3"/>
  <c r="H846" i="3"/>
  <c r="G846" i="3"/>
  <c r="F846" i="3"/>
  <c r="E846" i="3"/>
  <c r="D846" i="3"/>
  <c r="C846" i="3"/>
  <c r="B846" i="3"/>
  <c r="A846" i="3"/>
  <c r="J845" i="3"/>
  <c r="I845" i="3"/>
  <c r="H845" i="3"/>
  <c r="G845" i="3"/>
  <c r="F845" i="3"/>
  <c r="E845" i="3"/>
  <c r="D845" i="3"/>
  <c r="B845" i="3" s="1"/>
  <c r="C845" i="3"/>
  <c r="A845" i="3" s="1"/>
  <c r="J844" i="3"/>
  <c r="B844" i="3" s="1"/>
  <c r="I844" i="3"/>
  <c r="H844" i="3"/>
  <c r="G844" i="3"/>
  <c r="F844" i="3"/>
  <c r="E844" i="3"/>
  <c r="D844" i="3"/>
  <c r="C844" i="3"/>
  <c r="A844" i="3"/>
  <c r="J843" i="3"/>
  <c r="B843" i="3" s="1"/>
  <c r="I843" i="3"/>
  <c r="H843" i="3"/>
  <c r="G843" i="3"/>
  <c r="F843" i="3"/>
  <c r="E843" i="3"/>
  <c r="D843" i="3"/>
  <c r="C843" i="3"/>
  <c r="J842" i="3"/>
  <c r="I842" i="3"/>
  <c r="H842" i="3"/>
  <c r="G842" i="3"/>
  <c r="A842" i="3" s="1"/>
  <c r="F842" i="3"/>
  <c r="E842" i="3"/>
  <c r="D842" i="3"/>
  <c r="B842" i="3" s="1"/>
  <c r="C842" i="3"/>
  <c r="J841" i="3"/>
  <c r="I841" i="3"/>
  <c r="H841" i="3"/>
  <c r="G841" i="3"/>
  <c r="F841" i="3"/>
  <c r="E841" i="3"/>
  <c r="D841" i="3"/>
  <c r="B841" i="3" s="1"/>
  <c r="C841" i="3"/>
  <c r="J840" i="3"/>
  <c r="I840" i="3"/>
  <c r="H840" i="3"/>
  <c r="G840" i="3"/>
  <c r="F840" i="3"/>
  <c r="E840" i="3"/>
  <c r="D840" i="3"/>
  <c r="B840" i="3" s="1"/>
  <c r="C840" i="3"/>
  <c r="A840" i="3" s="1"/>
  <c r="J839" i="3"/>
  <c r="I839" i="3"/>
  <c r="H839" i="3"/>
  <c r="B839" i="3" s="1"/>
  <c r="G839" i="3"/>
  <c r="F839" i="3"/>
  <c r="E839" i="3"/>
  <c r="D839" i="3"/>
  <c r="C839" i="3"/>
  <c r="J838" i="3"/>
  <c r="I838" i="3"/>
  <c r="H838" i="3"/>
  <c r="G838" i="3"/>
  <c r="F838" i="3"/>
  <c r="E838" i="3"/>
  <c r="D838" i="3"/>
  <c r="B838" i="3" s="1"/>
  <c r="C838" i="3"/>
  <c r="A838" i="3" s="1"/>
  <c r="J837" i="3"/>
  <c r="I837" i="3"/>
  <c r="H837" i="3"/>
  <c r="G837" i="3"/>
  <c r="F837" i="3"/>
  <c r="B837" i="3" s="1"/>
  <c r="E837" i="3"/>
  <c r="D837" i="3"/>
  <c r="C837" i="3"/>
  <c r="J836" i="3"/>
  <c r="I836" i="3"/>
  <c r="H836" i="3"/>
  <c r="G836" i="3"/>
  <c r="F836" i="3"/>
  <c r="E836" i="3"/>
  <c r="D836" i="3"/>
  <c r="B836" i="3" s="1"/>
  <c r="C836" i="3"/>
  <c r="A836" i="3" s="1"/>
  <c r="J835" i="3"/>
  <c r="I835" i="3"/>
  <c r="H835" i="3"/>
  <c r="G835" i="3"/>
  <c r="F835" i="3"/>
  <c r="B835" i="3" s="1"/>
  <c r="E835" i="3"/>
  <c r="D835" i="3"/>
  <c r="C835" i="3"/>
  <c r="J834" i="3"/>
  <c r="I834" i="3"/>
  <c r="H834" i="3"/>
  <c r="G834" i="3"/>
  <c r="F834" i="3"/>
  <c r="E834" i="3"/>
  <c r="D834" i="3"/>
  <c r="B834" i="3" s="1"/>
  <c r="C834" i="3"/>
  <c r="A834" i="3" s="1"/>
  <c r="J833" i="3"/>
  <c r="I833" i="3"/>
  <c r="H833" i="3"/>
  <c r="G833" i="3"/>
  <c r="F833" i="3"/>
  <c r="E833" i="3"/>
  <c r="D833" i="3"/>
  <c r="B833" i="3" s="1"/>
  <c r="C833" i="3"/>
  <c r="J832" i="3"/>
  <c r="I832" i="3"/>
  <c r="H832" i="3"/>
  <c r="G832" i="3"/>
  <c r="F832" i="3"/>
  <c r="E832" i="3"/>
  <c r="D832" i="3"/>
  <c r="B832" i="3" s="1"/>
  <c r="C832" i="3"/>
  <c r="A832" i="3" s="1"/>
  <c r="J831" i="3"/>
  <c r="I831" i="3"/>
  <c r="H831" i="3"/>
  <c r="G831" i="3"/>
  <c r="F831" i="3"/>
  <c r="E831" i="3"/>
  <c r="D831" i="3"/>
  <c r="B831" i="3" s="1"/>
  <c r="C831" i="3"/>
  <c r="A831" i="3" s="1"/>
  <c r="J830" i="3"/>
  <c r="I830" i="3"/>
  <c r="H830" i="3"/>
  <c r="G830" i="3"/>
  <c r="F830" i="3"/>
  <c r="E830" i="3"/>
  <c r="D830" i="3"/>
  <c r="B830" i="3" s="1"/>
  <c r="C830" i="3"/>
  <c r="A830" i="3" s="1"/>
  <c r="J829" i="3"/>
  <c r="I829" i="3"/>
  <c r="H829" i="3"/>
  <c r="G829" i="3"/>
  <c r="F829" i="3"/>
  <c r="E829" i="3"/>
  <c r="D829" i="3"/>
  <c r="C829" i="3"/>
  <c r="A829" i="3" s="1"/>
  <c r="B829" i="3"/>
  <c r="J828" i="3"/>
  <c r="I828" i="3"/>
  <c r="H828" i="3"/>
  <c r="G828" i="3"/>
  <c r="F828" i="3"/>
  <c r="E828" i="3"/>
  <c r="D828" i="3"/>
  <c r="B828" i="3" s="1"/>
  <c r="C828" i="3"/>
  <c r="A828" i="3" s="1"/>
  <c r="J827" i="3"/>
  <c r="I827" i="3"/>
  <c r="H827" i="3"/>
  <c r="G827" i="3"/>
  <c r="F827" i="3"/>
  <c r="E827" i="3"/>
  <c r="D827" i="3"/>
  <c r="C827" i="3"/>
  <c r="A827" i="3" s="1"/>
  <c r="B827" i="3"/>
  <c r="J826" i="3"/>
  <c r="I826" i="3"/>
  <c r="H826" i="3"/>
  <c r="G826" i="3"/>
  <c r="F826" i="3"/>
  <c r="E826" i="3"/>
  <c r="D826" i="3"/>
  <c r="B826" i="3" s="1"/>
  <c r="C826" i="3"/>
  <c r="A826" i="3" s="1"/>
  <c r="J825" i="3"/>
  <c r="I825" i="3"/>
  <c r="H825" i="3"/>
  <c r="G825" i="3"/>
  <c r="F825" i="3"/>
  <c r="E825" i="3"/>
  <c r="D825" i="3"/>
  <c r="C825" i="3"/>
  <c r="B825" i="3"/>
  <c r="J824" i="3"/>
  <c r="B824" i="3" s="1"/>
  <c r="I824" i="3"/>
  <c r="H824" i="3"/>
  <c r="G824" i="3"/>
  <c r="F824" i="3"/>
  <c r="E824" i="3"/>
  <c r="D824" i="3"/>
  <c r="C824" i="3"/>
  <c r="A824" i="3" s="1"/>
  <c r="J823" i="3"/>
  <c r="I823" i="3"/>
  <c r="H823" i="3"/>
  <c r="B823" i="3" s="1"/>
  <c r="G823" i="3"/>
  <c r="F823" i="3"/>
  <c r="E823" i="3"/>
  <c r="D823" i="3"/>
  <c r="C823" i="3"/>
  <c r="J822" i="3"/>
  <c r="I822" i="3"/>
  <c r="A822" i="3" s="1"/>
  <c r="H822" i="3"/>
  <c r="G822" i="3"/>
  <c r="F822" i="3"/>
  <c r="E822" i="3"/>
  <c r="D822" i="3"/>
  <c r="B822" i="3" s="1"/>
  <c r="C822" i="3"/>
  <c r="J821" i="3"/>
  <c r="I821" i="3"/>
  <c r="H821" i="3"/>
  <c r="G821" i="3"/>
  <c r="F821" i="3"/>
  <c r="E821" i="3"/>
  <c r="D821" i="3"/>
  <c r="B821" i="3" s="1"/>
  <c r="C821" i="3"/>
  <c r="J820" i="3"/>
  <c r="I820" i="3"/>
  <c r="H820" i="3"/>
  <c r="G820" i="3"/>
  <c r="F820" i="3"/>
  <c r="E820" i="3"/>
  <c r="D820" i="3"/>
  <c r="C820" i="3"/>
  <c r="B820" i="3"/>
  <c r="J819" i="3"/>
  <c r="I819" i="3"/>
  <c r="H819" i="3"/>
  <c r="G819" i="3"/>
  <c r="F819" i="3"/>
  <c r="B819" i="3" s="1"/>
  <c r="E819" i="3"/>
  <c r="D819" i="3"/>
  <c r="C819" i="3"/>
  <c r="J818" i="3"/>
  <c r="I818" i="3"/>
  <c r="H818" i="3"/>
  <c r="G818" i="3"/>
  <c r="A818" i="3" s="1"/>
  <c r="F818" i="3"/>
  <c r="B818" i="3" s="1"/>
  <c r="E818" i="3"/>
  <c r="D818" i="3"/>
  <c r="C818" i="3"/>
  <c r="J817" i="3"/>
  <c r="I817" i="3"/>
  <c r="H817" i="3"/>
  <c r="G817" i="3"/>
  <c r="F817" i="3"/>
  <c r="E817" i="3"/>
  <c r="D817" i="3"/>
  <c r="B817" i="3" s="1"/>
  <c r="C817" i="3"/>
  <c r="J816" i="3"/>
  <c r="I816" i="3"/>
  <c r="H816" i="3"/>
  <c r="G816" i="3"/>
  <c r="F816" i="3"/>
  <c r="B816" i="3" s="1"/>
  <c r="E816" i="3"/>
  <c r="A816" i="3" s="1"/>
  <c r="D816" i="3"/>
  <c r="C816" i="3"/>
  <c r="J815" i="3"/>
  <c r="I815" i="3"/>
  <c r="H815" i="3"/>
  <c r="G815" i="3"/>
  <c r="F815" i="3"/>
  <c r="E815" i="3"/>
  <c r="D815" i="3"/>
  <c r="B815" i="3" s="1"/>
  <c r="C815" i="3"/>
  <c r="J814" i="3"/>
  <c r="I814" i="3"/>
  <c r="H814" i="3"/>
  <c r="G814" i="3"/>
  <c r="F814" i="3"/>
  <c r="E814" i="3"/>
  <c r="A814" i="3" s="1"/>
  <c r="D814" i="3"/>
  <c r="B814" i="3" s="1"/>
  <c r="C814" i="3"/>
  <c r="J813" i="3"/>
  <c r="I813" i="3"/>
  <c r="H813" i="3"/>
  <c r="G813" i="3"/>
  <c r="F813" i="3"/>
  <c r="E813" i="3"/>
  <c r="D813" i="3"/>
  <c r="B813" i="3" s="1"/>
  <c r="C813" i="3"/>
  <c r="J812" i="3"/>
  <c r="I812" i="3"/>
  <c r="H812" i="3"/>
  <c r="G812" i="3"/>
  <c r="F812" i="3"/>
  <c r="E812" i="3"/>
  <c r="D812" i="3"/>
  <c r="B812" i="3" s="1"/>
  <c r="C812" i="3"/>
  <c r="A812" i="3" s="1"/>
  <c r="J811" i="3"/>
  <c r="I811" i="3"/>
  <c r="H811" i="3"/>
  <c r="G811" i="3"/>
  <c r="F811" i="3"/>
  <c r="E811" i="3"/>
  <c r="D811" i="3"/>
  <c r="B811" i="3" s="1"/>
  <c r="C811" i="3"/>
  <c r="J810" i="3"/>
  <c r="I810" i="3"/>
  <c r="H810" i="3"/>
  <c r="G810" i="3"/>
  <c r="F810" i="3"/>
  <c r="E810" i="3"/>
  <c r="D810" i="3"/>
  <c r="C810" i="3"/>
  <c r="A810" i="3" s="1"/>
  <c r="B810" i="3"/>
  <c r="J809" i="3"/>
  <c r="I809" i="3"/>
  <c r="H809" i="3"/>
  <c r="G809" i="3"/>
  <c r="F809" i="3"/>
  <c r="E809" i="3"/>
  <c r="D809" i="3"/>
  <c r="B809" i="3" s="1"/>
  <c r="C809" i="3"/>
  <c r="A809" i="3" s="1"/>
  <c r="J808" i="3"/>
  <c r="I808" i="3"/>
  <c r="H808" i="3"/>
  <c r="G808" i="3"/>
  <c r="F808" i="3"/>
  <c r="E808" i="3"/>
  <c r="D808" i="3"/>
  <c r="C808" i="3"/>
  <c r="B808" i="3"/>
  <c r="A808" i="3"/>
  <c r="J807" i="3"/>
  <c r="I807" i="3"/>
  <c r="H807" i="3"/>
  <c r="G807" i="3"/>
  <c r="F807" i="3"/>
  <c r="E807" i="3"/>
  <c r="D807" i="3"/>
  <c r="C807" i="3"/>
  <c r="B807" i="3"/>
  <c r="J806" i="3"/>
  <c r="I806" i="3"/>
  <c r="H806" i="3"/>
  <c r="G806" i="3"/>
  <c r="F806" i="3"/>
  <c r="E806" i="3"/>
  <c r="D806" i="3"/>
  <c r="C806" i="3"/>
  <c r="B806" i="3"/>
  <c r="A806" i="3"/>
  <c r="J805" i="3"/>
  <c r="I805" i="3"/>
  <c r="H805" i="3"/>
  <c r="G805" i="3"/>
  <c r="F805" i="3"/>
  <c r="E805" i="3"/>
  <c r="D805" i="3"/>
  <c r="C805" i="3"/>
  <c r="A805" i="3" s="1"/>
  <c r="J804" i="3"/>
  <c r="B804" i="3" s="1"/>
  <c r="I804" i="3"/>
  <c r="H804" i="3"/>
  <c r="G804" i="3"/>
  <c r="F804" i="3"/>
  <c r="E804" i="3"/>
  <c r="D804" i="3"/>
  <c r="C804" i="3"/>
  <c r="A804" i="3"/>
  <c r="J803" i="3"/>
  <c r="B803" i="3" s="1"/>
  <c r="I803" i="3"/>
  <c r="H803" i="3"/>
  <c r="G803" i="3"/>
  <c r="F803" i="3"/>
  <c r="E803" i="3"/>
  <c r="D803" i="3"/>
  <c r="C803" i="3"/>
  <c r="J802" i="3"/>
  <c r="I802" i="3"/>
  <c r="H802" i="3"/>
  <c r="G802" i="3"/>
  <c r="A802" i="3" s="1"/>
  <c r="F802" i="3"/>
  <c r="B802" i="3" s="1"/>
  <c r="E802" i="3"/>
  <c r="D802" i="3"/>
  <c r="C802" i="3"/>
  <c r="J801" i="3"/>
  <c r="I801" i="3"/>
  <c r="H801" i="3"/>
  <c r="G801" i="3"/>
  <c r="F801" i="3"/>
  <c r="E801" i="3"/>
  <c r="D801" i="3"/>
  <c r="B801" i="3" s="1"/>
  <c r="C801" i="3"/>
  <c r="J800" i="3"/>
  <c r="I800" i="3"/>
  <c r="H800" i="3"/>
  <c r="G800" i="3"/>
  <c r="F800" i="3"/>
  <c r="E800" i="3"/>
  <c r="A800" i="3" s="1"/>
  <c r="D800" i="3"/>
  <c r="B800" i="3" s="1"/>
  <c r="C800" i="3"/>
  <c r="J799" i="3"/>
  <c r="I799" i="3"/>
  <c r="H799" i="3"/>
  <c r="B799" i="3" s="1"/>
  <c r="G799" i="3"/>
  <c r="F799" i="3"/>
  <c r="E799" i="3"/>
  <c r="D799" i="3"/>
  <c r="C799" i="3"/>
  <c r="J798" i="3"/>
  <c r="I798" i="3"/>
  <c r="H798" i="3"/>
  <c r="G798" i="3"/>
  <c r="F798" i="3"/>
  <c r="E798" i="3"/>
  <c r="D798" i="3"/>
  <c r="B798" i="3" s="1"/>
  <c r="C798" i="3"/>
  <c r="A798" i="3" s="1"/>
  <c r="J797" i="3"/>
  <c r="I797" i="3"/>
  <c r="H797" i="3"/>
  <c r="G797" i="3"/>
  <c r="F797" i="3"/>
  <c r="B797" i="3" s="1"/>
  <c r="E797" i="3"/>
  <c r="D797" i="3"/>
  <c r="C797" i="3"/>
  <c r="J796" i="3"/>
  <c r="I796" i="3"/>
  <c r="H796" i="3"/>
  <c r="G796" i="3"/>
  <c r="F796" i="3"/>
  <c r="E796" i="3"/>
  <c r="D796" i="3"/>
  <c r="B796" i="3" s="1"/>
  <c r="C796" i="3"/>
  <c r="A796" i="3" s="1"/>
  <c r="J795" i="3"/>
  <c r="I795" i="3"/>
  <c r="H795" i="3"/>
  <c r="G795" i="3"/>
  <c r="F795" i="3"/>
  <c r="B795" i="3" s="1"/>
  <c r="E795" i="3"/>
  <c r="D795" i="3"/>
  <c r="C795" i="3"/>
  <c r="J794" i="3"/>
  <c r="I794" i="3"/>
  <c r="H794" i="3"/>
  <c r="G794" i="3"/>
  <c r="F794" i="3"/>
  <c r="E794" i="3"/>
  <c r="D794" i="3"/>
  <c r="B794" i="3" s="1"/>
  <c r="C794" i="3"/>
  <c r="A794" i="3" s="1"/>
  <c r="J793" i="3"/>
  <c r="I793" i="3"/>
  <c r="H793" i="3"/>
  <c r="G793" i="3"/>
  <c r="F793" i="3"/>
  <c r="E793" i="3"/>
  <c r="D793" i="3"/>
  <c r="B793" i="3" s="1"/>
  <c r="C793" i="3"/>
  <c r="J792" i="3"/>
  <c r="I792" i="3"/>
  <c r="H792" i="3"/>
  <c r="G792" i="3"/>
  <c r="F792" i="3"/>
  <c r="E792" i="3"/>
  <c r="D792" i="3"/>
  <c r="B792" i="3" s="1"/>
  <c r="C792" i="3"/>
  <c r="A792" i="3" s="1"/>
  <c r="J791" i="3"/>
  <c r="I791" i="3"/>
  <c r="H791" i="3"/>
  <c r="G791" i="3"/>
  <c r="F791" i="3"/>
  <c r="E791" i="3"/>
  <c r="D791" i="3"/>
  <c r="B791" i="3" s="1"/>
  <c r="C791" i="3"/>
  <c r="A791" i="3" s="1"/>
  <c r="J790" i="3"/>
  <c r="I790" i="3"/>
  <c r="H790" i="3"/>
  <c r="G790" i="3"/>
  <c r="F790" i="3"/>
  <c r="E790" i="3"/>
  <c r="D790" i="3"/>
  <c r="B790" i="3" s="1"/>
  <c r="C790" i="3"/>
  <c r="A790" i="3" s="1"/>
  <c r="J789" i="3"/>
  <c r="I789" i="3"/>
  <c r="H789" i="3"/>
  <c r="G789" i="3"/>
  <c r="F789" i="3"/>
  <c r="E789" i="3"/>
  <c r="D789" i="3"/>
  <c r="C789" i="3"/>
  <c r="A789" i="3" s="1"/>
  <c r="B789" i="3"/>
  <c r="J788" i="3"/>
  <c r="I788" i="3"/>
  <c r="H788" i="3"/>
  <c r="G788" i="3"/>
  <c r="F788" i="3"/>
  <c r="E788" i="3"/>
  <c r="D788" i="3"/>
  <c r="C788" i="3"/>
  <c r="A788" i="3" s="1"/>
  <c r="B788" i="3"/>
  <c r="J787" i="3"/>
  <c r="I787" i="3"/>
  <c r="H787" i="3"/>
  <c r="G787" i="3"/>
  <c r="F787" i="3"/>
  <c r="E787" i="3"/>
  <c r="D787" i="3"/>
  <c r="C787" i="3"/>
  <c r="A787" i="3" s="1"/>
  <c r="B787" i="3"/>
  <c r="J786" i="3"/>
  <c r="I786" i="3"/>
  <c r="H786" i="3"/>
  <c r="G786" i="3"/>
  <c r="F786" i="3"/>
  <c r="E786" i="3"/>
  <c r="D786" i="3"/>
  <c r="C786" i="3"/>
  <c r="A786" i="3"/>
  <c r="J785" i="3"/>
  <c r="I785" i="3"/>
  <c r="H785" i="3"/>
  <c r="G785" i="3"/>
  <c r="F785" i="3"/>
  <c r="E785" i="3"/>
  <c r="D785" i="3"/>
  <c r="C785" i="3"/>
  <c r="B785" i="3"/>
  <c r="J784" i="3"/>
  <c r="B784" i="3" s="1"/>
  <c r="I784" i="3"/>
  <c r="H784" i="3"/>
  <c r="G784" i="3"/>
  <c r="F784" i="3"/>
  <c r="E784" i="3"/>
  <c r="D784" i="3"/>
  <c r="C784" i="3"/>
  <c r="J783" i="3"/>
  <c r="I783" i="3"/>
  <c r="H783" i="3"/>
  <c r="B783" i="3" s="1"/>
  <c r="G783" i="3"/>
  <c r="F783" i="3"/>
  <c r="E783" i="3"/>
  <c r="D783" i="3"/>
  <c r="C783" i="3"/>
  <c r="J782" i="3"/>
  <c r="I782" i="3"/>
  <c r="A782" i="3" s="1"/>
  <c r="H782" i="3"/>
  <c r="G782" i="3"/>
  <c r="F782" i="3"/>
  <c r="E782" i="3"/>
  <c r="D782" i="3"/>
  <c r="B782" i="3" s="1"/>
  <c r="C782" i="3"/>
  <c r="J781" i="3"/>
  <c r="I781" i="3"/>
  <c r="H781" i="3"/>
  <c r="G781" i="3"/>
  <c r="F781" i="3"/>
  <c r="B781" i="3" s="1"/>
  <c r="E781" i="3"/>
  <c r="D781" i="3"/>
  <c r="C781" i="3"/>
  <c r="J780" i="3"/>
  <c r="I780" i="3"/>
  <c r="H780" i="3"/>
  <c r="G780" i="3"/>
  <c r="F780" i="3"/>
  <c r="E780" i="3"/>
  <c r="D780" i="3"/>
  <c r="C780" i="3"/>
  <c r="A780" i="3" s="1"/>
  <c r="B780" i="3"/>
  <c r="J779" i="3"/>
  <c r="I779" i="3"/>
  <c r="H779" i="3"/>
  <c r="G779" i="3"/>
  <c r="F779" i="3"/>
  <c r="B779" i="3" s="1"/>
  <c r="E779" i="3"/>
  <c r="D779" i="3"/>
  <c r="C779" i="3"/>
  <c r="J778" i="3"/>
  <c r="I778" i="3"/>
  <c r="H778" i="3"/>
  <c r="G778" i="3"/>
  <c r="A778" i="3" s="1"/>
  <c r="F778" i="3"/>
  <c r="B778" i="3" s="1"/>
  <c r="E778" i="3"/>
  <c r="D778" i="3"/>
  <c r="C778" i="3"/>
  <c r="J777" i="3"/>
  <c r="I777" i="3"/>
  <c r="H777" i="3"/>
  <c r="G777" i="3"/>
  <c r="F777" i="3"/>
  <c r="E777" i="3"/>
  <c r="D777" i="3"/>
  <c r="B777" i="3" s="1"/>
  <c r="C777" i="3"/>
  <c r="J776" i="3"/>
  <c r="I776" i="3"/>
  <c r="H776" i="3"/>
  <c r="G776" i="3"/>
  <c r="F776" i="3"/>
  <c r="B776" i="3" s="1"/>
  <c r="E776" i="3"/>
  <c r="A776" i="3" s="1"/>
  <c r="D776" i="3"/>
  <c r="C776" i="3"/>
  <c r="J775" i="3"/>
  <c r="I775" i="3"/>
  <c r="H775" i="3"/>
  <c r="G775" i="3"/>
  <c r="F775" i="3"/>
  <c r="E775" i="3"/>
  <c r="D775" i="3"/>
  <c r="B775" i="3" s="1"/>
  <c r="C775" i="3"/>
  <c r="J774" i="3"/>
  <c r="I774" i="3"/>
  <c r="H774" i="3"/>
  <c r="G774" i="3"/>
  <c r="F774" i="3"/>
  <c r="E774" i="3"/>
  <c r="A774" i="3" s="1"/>
  <c r="D774" i="3"/>
  <c r="B774" i="3" s="1"/>
  <c r="C774" i="3"/>
  <c r="J773" i="3"/>
  <c r="I773" i="3"/>
  <c r="H773" i="3"/>
  <c r="G773" i="3"/>
  <c r="F773" i="3"/>
  <c r="E773" i="3"/>
  <c r="D773" i="3"/>
  <c r="B773" i="3" s="1"/>
  <c r="C773" i="3"/>
  <c r="J772" i="3"/>
  <c r="I772" i="3"/>
  <c r="H772" i="3"/>
  <c r="G772" i="3"/>
  <c r="F772" i="3"/>
  <c r="E772" i="3"/>
  <c r="D772" i="3"/>
  <c r="B772" i="3" s="1"/>
  <c r="C772" i="3"/>
  <c r="A772" i="3" s="1"/>
  <c r="J771" i="3"/>
  <c r="I771" i="3"/>
  <c r="H771" i="3"/>
  <c r="G771" i="3"/>
  <c r="F771" i="3"/>
  <c r="E771" i="3"/>
  <c r="D771" i="3"/>
  <c r="B771" i="3" s="1"/>
  <c r="C771" i="3"/>
  <c r="J770" i="3"/>
  <c r="I770" i="3"/>
  <c r="H770" i="3"/>
  <c r="G770" i="3"/>
  <c r="F770" i="3"/>
  <c r="E770" i="3"/>
  <c r="D770" i="3"/>
  <c r="C770" i="3"/>
  <c r="A770" i="3" s="1"/>
  <c r="B770" i="3"/>
  <c r="J769" i="3"/>
  <c r="I769" i="3"/>
  <c r="H769" i="3"/>
  <c r="G769" i="3"/>
  <c r="F769" i="3"/>
  <c r="E769" i="3"/>
  <c r="D769" i="3"/>
  <c r="B769" i="3" s="1"/>
  <c r="C769" i="3"/>
  <c r="A769" i="3" s="1"/>
  <c r="J768" i="3"/>
  <c r="I768" i="3"/>
  <c r="H768" i="3"/>
  <c r="G768" i="3"/>
  <c r="F768" i="3"/>
  <c r="E768" i="3"/>
  <c r="D768" i="3"/>
  <c r="C768" i="3"/>
  <c r="B768" i="3"/>
  <c r="A768" i="3"/>
  <c r="J767" i="3"/>
  <c r="I767" i="3"/>
  <c r="H767" i="3"/>
  <c r="G767" i="3"/>
  <c r="F767" i="3"/>
  <c r="E767" i="3"/>
  <c r="D767" i="3"/>
  <c r="C767" i="3"/>
  <c r="B767" i="3"/>
  <c r="J766" i="3"/>
  <c r="I766" i="3"/>
  <c r="H766" i="3"/>
  <c r="G766" i="3"/>
  <c r="F766" i="3"/>
  <c r="E766" i="3"/>
  <c r="D766" i="3"/>
  <c r="C766" i="3"/>
  <c r="B766" i="3"/>
  <c r="A766" i="3"/>
  <c r="J765" i="3"/>
  <c r="I765" i="3"/>
  <c r="H765" i="3"/>
  <c r="G765" i="3"/>
  <c r="F765" i="3"/>
  <c r="E765" i="3"/>
  <c r="D765" i="3"/>
  <c r="B765" i="3" s="1"/>
  <c r="C765" i="3"/>
  <c r="A765" i="3" s="1"/>
  <c r="J764" i="3"/>
  <c r="B764" i="3" s="1"/>
  <c r="I764" i="3"/>
  <c r="H764" i="3"/>
  <c r="G764" i="3"/>
  <c r="F764" i="3"/>
  <c r="E764" i="3"/>
  <c r="D764" i="3"/>
  <c r="C764" i="3"/>
  <c r="A764" i="3"/>
  <c r="J763" i="3"/>
  <c r="B763" i="3" s="1"/>
  <c r="I763" i="3"/>
  <c r="H763" i="3"/>
  <c r="G763" i="3"/>
  <c r="F763" i="3"/>
  <c r="E763" i="3"/>
  <c r="D763" i="3"/>
  <c r="C763" i="3"/>
  <c r="J762" i="3"/>
  <c r="I762" i="3"/>
  <c r="H762" i="3"/>
  <c r="G762" i="3"/>
  <c r="A762" i="3" s="1"/>
  <c r="F762" i="3"/>
  <c r="E762" i="3"/>
  <c r="D762" i="3"/>
  <c r="B762" i="3" s="1"/>
  <c r="C762" i="3"/>
  <c r="J761" i="3"/>
  <c r="I761" i="3"/>
  <c r="H761" i="3"/>
  <c r="G761" i="3"/>
  <c r="F761" i="3"/>
  <c r="E761" i="3"/>
  <c r="D761" i="3"/>
  <c r="B761" i="3" s="1"/>
  <c r="C761" i="3"/>
  <c r="J760" i="3"/>
  <c r="I760" i="3"/>
  <c r="H760" i="3"/>
  <c r="G760" i="3"/>
  <c r="F760" i="3"/>
  <c r="B760" i="3" s="1"/>
  <c r="E760" i="3"/>
  <c r="D760" i="3"/>
  <c r="C760" i="3"/>
  <c r="A760" i="3" s="1"/>
  <c r="J759" i="3"/>
  <c r="I759" i="3"/>
  <c r="H759" i="3"/>
  <c r="B759" i="3" s="1"/>
  <c r="G759" i="3"/>
  <c r="F759" i="3"/>
  <c r="E759" i="3"/>
  <c r="D759" i="3"/>
  <c r="C759" i="3"/>
  <c r="J758" i="3"/>
  <c r="I758" i="3"/>
  <c r="H758" i="3"/>
  <c r="G758" i="3"/>
  <c r="F758" i="3"/>
  <c r="E758" i="3"/>
  <c r="A758" i="3" s="1"/>
  <c r="D758" i="3"/>
  <c r="B758" i="3" s="1"/>
  <c r="C758" i="3"/>
  <c r="J757" i="3"/>
  <c r="I757" i="3"/>
  <c r="H757" i="3"/>
  <c r="G757" i="3"/>
  <c r="F757" i="3"/>
  <c r="B757" i="3" s="1"/>
  <c r="E757" i="3"/>
  <c r="D757" i="3"/>
  <c r="C757" i="3"/>
  <c r="J756" i="3"/>
  <c r="I756" i="3"/>
  <c r="H756" i="3"/>
  <c r="G756" i="3"/>
  <c r="F756" i="3"/>
  <c r="E756" i="3"/>
  <c r="D756" i="3"/>
  <c r="B756" i="3" s="1"/>
  <c r="C756" i="3"/>
  <c r="A756" i="3" s="1"/>
  <c r="J755" i="3"/>
  <c r="I755" i="3"/>
  <c r="H755" i="3"/>
  <c r="G755" i="3"/>
  <c r="F755" i="3"/>
  <c r="B755" i="3" s="1"/>
  <c r="E755" i="3"/>
  <c r="D755" i="3"/>
  <c r="C755" i="3"/>
  <c r="J754" i="3"/>
  <c r="I754" i="3"/>
  <c r="H754" i="3"/>
  <c r="G754" i="3"/>
  <c r="F754" i="3"/>
  <c r="E754" i="3"/>
  <c r="D754" i="3"/>
  <c r="B754" i="3" s="1"/>
  <c r="C754" i="3"/>
  <c r="A754" i="3" s="1"/>
  <c r="J753" i="3"/>
  <c r="I753" i="3"/>
  <c r="H753" i="3"/>
  <c r="G753" i="3"/>
  <c r="F753" i="3"/>
  <c r="E753" i="3"/>
  <c r="D753" i="3"/>
  <c r="B753" i="3" s="1"/>
  <c r="C753" i="3"/>
  <c r="J752" i="3"/>
  <c r="I752" i="3"/>
  <c r="H752" i="3"/>
  <c r="G752" i="3"/>
  <c r="F752" i="3"/>
  <c r="E752" i="3"/>
  <c r="D752" i="3"/>
  <c r="B752" i="3" s="1"/>
  <c r="C752" i="3"/>
  <c r="A752" i="3" s="1"/>
  <c r="J751" i="3"/>
  <c r="I751" i="3"/>
  <c r="H751" i="3"/>
  <c r="G751" i="3"/>
  <c r="F751" i="3"/>
  <c r="E751" i="3"/>
  <c r="D751" i="3"/>
  <c r="B751" i="3" s="1"/>
  <c r="C751" i="3"/>
  <c r="A751" i="3" s="1"/>
  <c r="J750" i="3"/>
  <c r="I750" i="3"/>
  <c r="H750" i="3"/>
  <c r="G750" i="3"/>
  <c r="F750" i="3"/>
  <c r="E750" i="3"/>
  <c r="D750" i="3"/>
  <c r="B750" i="3" s="1"/>
  <c r="C750" i="3"/>
  <c r="A750" i="3" s="1"/>
  <c r="J749" i="3"/>
  <c r="I749" i="3"/>
  <c r="H749" i="3"/>
  <c r="G749" i="3"/>
  <c r="F749" i="3"/>
  <c r="E749" i="3"/>
  <c r="D749" i="3"/>
  <c r="C749" i="3"/>
  <c r="A749" i="3" s="1"/>
  <c r="B749" i="3"/>
  <c r="J748" i="3"/>
  <c r="I748" i="3"/>
  <c r="H748" i="3"/>
  <c r="G748" i="3"/>
  <c r="F748" i="3"/>
  <c r="E748" i="3"/>
  <c r="D748" i="3"/>
  <c r="C748" i="3"/>
  <c r="A748" i="3" s="1"/>
  <c r="B748" i="3"/>
  <c r="J747" i="3"/>
  <c r="I747" i="3"/>
  <c r="H747" i="3"/>
  <c r="G747" i="3"/>
  <c r="F747" i="3"/>
  <c r="E747" i="3"/>
  <c r="D747" i="3"/>
  <c r="C747" i="3"/>
  <c r="A747" i="3" s="1"/>
  <c r="B747" i="3"/>
  <c r="J746" i="3"/>
  <c r="I746" i="3"/>
  <c r="H746" i="3"/>
  <c r="G746" i="3"/>
  <c r="F746" i="3"/>
  <c r="E746" i="3"/>
  <c r="D746" i="3"/>
  <c r="B746" i="3" s="1"/>
  <c r="C746" i="3"/>
  <c r="A746" i="3"/>
  <c r="J745" i="3"/>
  <c r="I745" i="3"/>
  <c r="H745" i="3"/>
  <c r="G745" i="3"/>
  <c r="F745" i="3"/>
  <c r="E745" i="3"/>
  <c r="D745" i="3"/>
  <c r="C745" i="3"/>
  <c r="B745" i="3"/>
  <c r="J744" i="3"/>
  <c r="B744" i="3" s="1"/>
  <c r="I744" i="3"/>
  <c r="H744" i="3"/>
  <c r="G744" i="3"/>
  <c r="F744" i="3"/>
  <c r="E744" i="3"/>
  <c r="D744" i="3"/>
  <c r="C744" i="3"/>
  <c r="A744" i="3" s="1"/>
  <c r="J743" i="3"/>
  <c r="I743" i="3"/>
  <c r="H743" i="3"/>
  <c r="B743" i="3" s="1"/>
  <c r="G743" i="3"/>
  <c r="F743" i="3"/>
  <c r="E743" i="3"/>
  <c r="D743" i="3"/>
  <c r="C743" i="3"/>
  <c r="J742" i="3"/>
  <c r="I742" i="3"/>
  <c r="A742" i="3" s="1"/>
  <c r="H742" i="3"/>
  <c r="G742" i="3"/>
  <c r="F742" i="3"/>
  <c r="E742" i="3"/>
  <c r="D742" i="3"/>
  <c r="B742" i="3" s="1"/>
  <c r="C742" i="3"/>
  <c r="J741" i="3"/>
  <c r="I741" i="3"/>
  <c r="H741" i="3"/>
  <c r="G741" i="3"/>
  <c r="F741" i="3"/>
  <c r="E741" i="3"/>
  <c r="D741" i="3"/>
  <c r="B741" i="3" s="1"/>
  <c r="C741" i="3"/>
  <c r="J740" i="3"/>
  <c r="I740" i="3"/>
  <c r="H740" i="3"/>
  <c r="G740" i="3"/>
  <c r="F740" i="3"/>
  <c r="E740" i="3"/>
  <c r="D740" i="3"/>
  <c r="C740" i="3"/>
  <c r="A740" i="3" s="1"/>
  <c r="B740" i="3"/>
  <c r="J739" i="3"/>
  <c r="I739" i="3"/>
  <c r="H739" i="3"/>
  <c r="G739" i="3"/>
  <c r="F739" i="3"/>
  <c r="E739" i="3"/>
  <c r="D739" i="3"/>
  <c r="B739" i="3" s="1"/>
  <c r="C739" i="3"/>
  <c r="J738" i="3"/>
  <c r="I738" i="3"/>
  <c r="H738" i="3"/>
  <c r="G738" i="3"/>
  <c r="A738" i="3" s="1"/>
  <c r="F738" i="3"/>
  <c r="B738" i="3" s="1"/>
  <c r="E738" i="3"/>
  <c r="D738" i="3"/>
  <c r="C738" i="3"/>
  <c r="J737" i="3"/>
  <c r="I737" i="3"/>
  <c r="H737" i="3"/>
  <c r="G737" i="3"/>
  <c r="F737" i="3"/>
  <c r="E737" i="3"/>
  <c r="D737" i="3"/>
  <c r="B737" i="3" s="1"/>
  <c r="C737" i="3"/>
  <c r="J736" i="3"/>
  <c r="I736" i="3"/>
  <c r="H736" i="3"/>
  <c r="G736" i="3"/>
  <c r="F736" i="3"/>
  <c r="B736" i="3" s="1"/>
  <c r="E736" i="3"/>
  <c r="A736" i="3" s="1"/>
  <c r="D736" i="3"/>
  <c r="C736" i="3"/>
  <c r="J735" i="3"/>
  <c r="I735" i="3"/>
  <c r="H735" i="3"/>
  <c r="G735" i="3"/>
  <c r="F735" i="3"/>
  <c r="E735" i="3"/>
  <c r="D735" i="3"/>
  <c r="B735" i="3" s="1"/>
  <c r="C735" i="3"/>
  <c r="J734" i="3"/>
  <c r="I734" i="3"/>
  <c r="H734" i="3"/>
  <c r="G734" i="3"/>
  <c r="F734" i="3"/>
  <c r="E734" i="3"/>
  <c r="A734" i="3" s="1"/>
  <c r="D734" i="3"/>
  <c r="B734" i="3" s="1"/>
  <c r="C734" i="3"/>
  <c r="J733" i="3"/>
  <c r="I733" i="3"/>
  <c r="H733" i="3"/>
  <c r="G733" i="3"/>
  <c r="F733" i="3"/>
  <c r="E733" i="3"/>
  <c r="D733" i="3"/>
  <c r="C733" i="3"/>
  <c r="J732" i="3"/>
  <c r="I732" i="3"/>
  <c r="H732" i="3"/>
  <c r="G732" i="3"/>
  <c r="F732" i="3"/>
  <c r="E732" i="3"/>
  <c r="D732" i="3"/>
  <c r="B732" i="3" s="1"/>
  <c r="C732" i="3"/>
  <c r="J731" i="3"/>
  <c r="I731" i="3"/>
  <c r="H731" i="3"/>
  <c r="G731" i="3"/>
  <c r="F731" i="3"/>
  <c r="E731" i="3"/>
  <c r="D731" i="3"/>
  <c r="C731" i="3"/>
  <c r="J730" i="3"/>
  <c r="I730" i="3"/>
  <c r="H730" i="3"/>
  <c r="G730" i="3"/>
  <c r="F730" i="3"/>
  <c r="E730" i="3"/>
  <c r="D730" i="3"/>
  <c r="B730" i="3" s="1"/>
  <c r="C730" i="3"/>
  <c r="A730" i="3" s="1"/>
  <c r="J729" i="3"/>
  <c r="I729" i="3"/>
  <c r="H729" i="3"/>
  <c r="G729" i="3"/>
  <c r="F729" i="3"/>
  <c r="E729" i="3"/>
  <c r="D729" i="3"/>
  <c r="B729" i="3" s="1"/>
  <c r="C729" i="3"/>
  <c r="J728" i="3"/>
  <c r="I728" i="3"/>
  <c r="H728" i="3"/>
  <c r="G728" i="3"/>
  <c r="F728" i="3"/>
  <c r="E728" i="3"/>
  <c r="D728" i="3"/>
  <c r="C728" i="3"/>
  <c r="B728" i="3"/>
  <c r="A728" i="3"/>
  <c r="J727" i="3"/>
  <c r="I727" i="3"/>
  <c r="H727" i="3"/>
  <c r="G727" i="3"/>
  <c r="F727" i="3"/>
  <c r="E727" i="3"/>
  <c r="D727" i="3"/>
  <c r="C727" i="3"/>
  <c r="B727" i="3"/>
  <c r="J726" i="3"/>
  <c r="I726" i="3"/>
  <c r="H726" i="3"/>
  <c r="G726" i="3"/>
  <c r="F726" i="3"/>
  <c r="E726" i="3"/>
  <c r="D726" i="3"/>
  <c r="C726" i="3"/>
  <c r="B726" i="3"/>
  <c r="A726" i="3"/>
  <c r="J725" i="3"/>
  <c r="I725" i="3"/>
  <c r="H725" i="3"/>
  <c r="G725" i="3"/>
  <c r="F725" i="3"/>
  <c r="E725" i="3"/>
  <c r="D725" i="3"/>
  <c r="B725" i="3" s="1"/>
  <c r="C725" i="3"/>
  <c r="A725" i="3" s="1"/>
  <c r="J724" i="3"/>
  <c r="B724" i="3" s="1"/>
  <c r="I724" i="3"/>
  <c r="H724" i="3"/>
  <c r="G724" i="3"/>
  <c r="F724" i="3"/>
  <c r="E724" i="3"/>
  <c r="D724" i="3"/>
  <c r="C724" i="3"/>
  <c r="A724" i="3"/>
  <c r="J723" i="3"/>
  <c r="I723" i="3"/>
  <c r="H723" i="3"/>
  <c r="G723" i="3"/>
  <c r="F723" i="3"/>
  <c r="E723" i="3"/>
  <c r="D723" i="3"/>
  <c r="C723" i="3"/>
  <c r="A723" i="3" s="1"/>
  <c r="B723" i="3"/>
  <c r="J722" i="3"/>
  <c r="I722" i="3"/>
  <c r="H722" i="3"/>
  <c r="G722" i="3"/>
  <c r="A722" i="3" s="1"/>
  <c r="F722" i="3"/>
  <c r="E722" i="3"/>
  <c r="D722" i="3"/>
  <c r="B722" i="3" s="1"/>
  <c r="C722" i="3"/>
  <c r="J721" i="3"/>
  <c r="I721" i="3"/>
  <c r="H721" i="3"/>
  <c r="G721" i="3"/>
  <c r="F721" i="3"/>
  <c r="E721" i="3"/>
  <c r="D721" i="3"/>
  <c r="B721" i="3" s="1"/>
  <c r="C721" i="3"/>
  <c r="J720" i="3"/>
  <c r="I720" i="3"/>
  <c r="H720" i="3"/>
  <c r="G720" i="3"/>
  <c r="F720" i="3"/>
  <c r="E720" i="3"/>
  <c r="D720" i="3"/>
  <c r="B720" i="3" s="1"/>
  <c r="C720" i="3"/>
  <c r="A720" i="3" s="1"/>
  <c r="J719" i="3"/>
  <c r="I719" i="3"/>
  <c r="H719" i="3"/>
  <c r="B719" i="3" s="1"/>
  <c r="G719" i="3"/>
  <c r="F719" i="3"/>
  <c r="E719" i="3"/>
  <c r="D719" i="3"/>
  <c r="C719" i="3"/>
  <c r="J718" i="3"/>
  <c r="I718" i="3"/>
  <c r="H718" i="3"/>
  <c r="G718" i="3"/>
  <c r="F718" i="3"/>
  <c r="E718" i="3"/>
  <c r="D718" i="3"/>
  <c r="C718" i="3"/>
  <c r="A718" i="3" s="1"/>
  <c r="J717" i="3"/>
  <c r="I717" i="3"/>
  <c r="H717" i="3"/>
  <c r="B717" i="3" s="1"/>
  <c r="G717" i="3"/>
  <c r="F717" i="3"/>
  <c r="E717" i="3"/>
  <c r="D717" i="3"/>
  <c r="C717" i="3"/>
  <c r="J716" i="3"/>
  <c r="I716" i="3"/>
  <c r="H716" i="3"/>
  <c r="G716" i="3"/>
  <c r="F716" i="3"/>
  <c r="E716" i="3"/>
  <c r="D716" i="3"/>
  <c r="C716" i="3"/>
  <c r="A716" i="3" s="1"/>
  <c r="J715" i="3"/>
  <c r="I715" i="3"/>
  <c r="H715" i="3"/>
  <c r="G715" i="3"/>
  <c r="F715" i="3"/>
  <c r="B715" i="3" s="1"/>
  <c r="E715" i="3"/>
  <c r="D715" i="3"/>
  <c r="C715" i="3"/>
  <c r="J714" i="3"/>
  <c r="I714" i="3"/>
  <c r="H714" i="3"/>
  <c r="G714" i="3"/>
  <c r="F714" i="3"/>
  <c r="E714" i="3"/>
  <c r="D714" i="3"/>
  <c r="C714" i="3"/>
  <c r="J713" i="3"/>
  <c r="I713" i="3"/>
  <c r="H713" i="3"/>
  <c r="G713" i="3"/>
  <c r="F713" i="3"/>
  <c r="E713" i="3"/>
  <c r="D713" i="3"/>
  <c r="B713" i="3" s="1"/>
  <c r="C713" i="3"/>
  <c r="J712" i="3"/>
  <c r="I712" i="3"/>
  <c r="H712" i="3"/>
  <c r="G712" i="3"/>
  <c r="F712" i="3"/>
  <c r="E712" i="3"/>
  <c r="D712" i="3"/>
  <c r="C712" i="3"/>
  <c r="J711" i="3"/>
  <c r="I711" i="3"/>
  <c r="H711" i="3"/>
  <c r="G711" i="3"/>
  <c r="F711" i="3"/>
  <c r="E711" i="3"/>
  <c r="D711" i="3"/>
  <c r="B711" i="3" s="1"/>
  <c r="C711" i="3"/>
  <c r="A711" i="3" s="1"/>
  <c r="J710" i="3"/>
  <c r="I710" i="3"/>
  <c r="H710" i="3"/>
  <c r="G710" i="3"/>
  <c r="F710" i="3"/>
  <c r="E710" i="3"/>
  <c r="D710" i="3"/>
  <c r="C710" i="3"/>
  <c r="J709" i="3"/>
  <c r="I709" i="3"/>
  <c r="H709" i="3"/>
  <c r="G709" i="3"/>
  <c r="F709" i="3"/>
  <c r="E709" i="3"/>
  <c r="D709" i="3"/>
  <c r="C709" i="3"/>
  <c r="A709" i="3" s="1"/>
  <c r="B709" i="3"/>
  <c r="J708" i="3"/>
  <c r="I708" i="3"/>
  <c r="H708" i="3"/>
  <c r="G708" i="3"/>
  <c r="F708" i="3"/>
  <c r="E708" i="3"/>
  <c r="D708" i="3"/>
  <c r="C708" i="3"/>
  <c r="A708" i="3" s="1"/>
  <c r="B708" i="3"/>
  <c r="J707" i="3"/>
  <c r="I707" i="3"/>
  <c r="H707" i="3"/>
  <c r="G707" i="3"/>
  <c r="F707" i="3"/>
  <c r="E707" i="3"/>
  <c r="D707" i="3"/>
  <c r="C707" i="3"/>
  <c r="A707" i="3" s="1"/>
  <c r="B707" i="3"/>
  <c r="J706" i="3"/>
  <c r="I706" i="3"/>
  <c r="H706" i="3"/>
  <c r="G706" i="3"/>
  <c r="F706" i="3"/>
  <c r="E706" i="3"/>
  <c r="D706" i="3"/>
  <c r="C706" i="3"/>
  <c r="A706" i="3"/>
  <c r="J705" i="3"/>
  <c r="I705" i="3"/>
  <c r="H705" i="3"/>
  <c r="G705" i="3"/>
  <c r="F705" i="3"/>
  <c r="E705" i="3"/>
  <c r="D705" i="3"/>
  <c r="C705" i="3"/>
  <c r="B705" i="3"/>
  <c r="J704" i="3"/>
  <c r="B704" i="3" s="1"/>
  <c r="I704" i="3"/>
  <c r="H704" i="3"/>
  <c r="G704" i="3"/>
  <c r="F704" i="3"/>
  <c r="E704" i="3"/>
  <c r="D704" i="3"/>
  <c r="C704" i="3"/>
  <c r="A704" i="3" s="1"/>
  <c r="J703" i="3"/>
  <c r="I703" i="3"/>
  <c r="H703" i="3"/>
  <c r="G703" i="3"/>
  <c r="F703" i="3"/>
  <c r="B703" i="3" s="1"/>
  <c r="E703" i="3"/>
  <c r="D703" i="3"/>
  <c r="C703" i="3"/>
  <c r="J702" i="3"/>
  <c r="I702" i="3"/>
  <c r="A702" i="3" s="1"/>
  <c r="H702" i="3"/>
  <c r="G702" i="3"/>
  <c r="F702" i="3"/>
  <c r="E702" i="3"/>
  <c r="D702" i="3"/>
  <c r="B702" i="3" s="1"/>
  <c r="C702" i="3"/>
  <c r="J701" i="3"/>
  <c r="I701" i="3"/>
  <c r="H701" i="3"/>
  <c r="G701" i="3"/>
  <c r="F701" i="3"/>
  <c r="E701" i="3"/>
  <c r="D701" i="3"/>
  <c r="B701" i="3" s="1"/>
  <c r="C701" i="3"/>
  <c r="J700" i="3"/>
  <c r="I700" i="3"/>
  <c r="H700" i="3"/>
  <c r="G700" i="3"/>
  <c r="F700" i="3"/>
  <c r="E700" i="3"/>
  <c r="D700" i="3"/>
  <c r="C700" i="3"/>
  <c r="A700" i="3" s="1"/>
  <c r="B700" i="3"/>
  <c r="J699" i="3"/>
  <c r="I699" i="3"/>
  <c r="H699" i="3"/>
  <c r="G699" i="3"/>
  <c r="F699" i="3"/>
  <c r="E699" i="3"/>
  <c r="D699" i="3"/>
  <c r="B699" i="3" s="1"/>
  <c r="C699" i="3"/>
  <c r="J698" i="3"/>
  <c r="I698" i="3"/>
  <c r="H698" i="3"/>
  <c r="G698" i="3"/>
  <c r="A698" i="3" s="1"/>
  <c r="F698" i="3"/>
  <c r="E698" i="3"/>
  <c r="D698" i="3"/>
  <c r="C698" i="3"/>
  <c r="B698" i="3"/>
  <c r="J697" i="3"/>
  <c r="I697" i="3"/>
  <c r="H697" i="3"/>
  <c r="G697" i="3"/>
  <c r="F697" i="3"/>
  <c r="E697" i="3"/>
  <c r="D697" i="3"/>
  <c r="B697" i="3" s="1"/>
  <c r="C697" i="3"/>
  <c r="J696" i="3"/>
  <c r="I696" i="3"/>
  <c r="H696" i="3"/>
  <c r="G696" i="3"/>
  <c r="F696" i="3"/>
  <c r="B696" i="3" s="1"/>
  <c r="E696" i="3"/>
  <c r="A696" i="3" s="1"/>
  <c r="N697" i="1" s="1"/>
  <c r="D696" i="3"/>
  <c r="C696" i="3"/>
  <c r="J695" i="3"/>
  <c r="I695" i="3"/>
  <c r="H695" i="3"/>
  <c r="G695" i="3"/>
  <c r="F695" i="3"/>
  <c r="E695" i="3"/>
  <c r="D695" i="3"/>
  <c r="B695" i="3" s="1"/>
  <c r="C695" i="3"/>
  <c r="J694" i="3"/>
  <c r="I694" i="3"/>
  <c r="H694" i="3"/>
  <c r="G694" i="3"/>
  <c r="F694" i="3"/>
  <c r="E694" i="3"/>
  <c r="A694" i="3" s="1"/>
  <c r="D694" i="3"/>
  <c r="C694" i="3"/>
  <c r="J693" i="3"/>
  <c r="I693" i="3"/>
  <c r="H693" i="3"/>
  <c r="G693" i="3"/>
  <c r="F693" i="3"/>
  <c r="E693" i="3"/>
  <c r="D693" i="3"/>
  <c r="C693" i="3"/>
  <c r="J692" i="3"/>
  <c r="I692" i="3"/>
  <c r="H692" i="3"/>
  <c r="G692" i="3"/>
  <c r="F692" i="3"/>
  <c r="E692" i="3"/>
  <c r="D692" i="3"/>
  <c r="B692" i="3" s="1"/>
  <c r="C692" i="3"/>
  <c r="A692" i="3" s="1"/>
  <c r="J691" i="3"/>
  <c r="I691" i="3"/>
  <c r="H691" i="3"/>
  <c r="G691" i="3"/>
  <c r="F691" i="3"/>
  <c r="E691" i="3"/>
  <c r="D691" i="3"/>
  <c r="B691" i="3" s="1"/>
  <c r="C691" i="3"/>
  <c r="J690" i="3"/>
  <c r="I690" i="3"/>
  <c r="H690" i="3"/>
  <c r="G690" i="3"/>
  <c r="F690" i="3"/>
  <c r="E690" i="3"/>
  <c r="D690" i="3"/>
  <c r="B690" i="3" s="1"/>
  <c r="C690" i="3"/>
  <c r="A690" i="3" s="1"/>
  <c r="J689" i="3"/>
  <c r="I689" i="3"/>
  <c r="H689" i="3"/>
  <c r="G689" i="3"/>
  <c r="F689" i="3"/>
  <c r="E689" i="3"/>
  <c r="D689" i="3"/>
  <c r="C689" i="3"/>
  <c r="J688" i="3"/>
  <c r="I688" i="3"/>
  <c r="H688" i="3"/>
  <c r="G688" i="3"/>
  <c r="F688" i="3"/>
  <c r="E688" i="3"/>
  <c r="D688" i="3"/>
  <c r="C688" i="3"/>
  <c r="B688" i="3"/>
  <c r="A688" i="3"/>
  <c r="J687" i="3"/>
  <c r="I687" i="3"/>
  <c r="H687" i="3"/>
  <c r="G687" i="3"/>
  <c r="F687" i="3"/>
  <c r="E687" i="3"/>
  <c r="D687" i="3"/>
  <c r="B687" i="3" s="1"/>
  <c r="C687" i="3"/>
  <c r="J686" i="3"/>
  <c r="I686" i="3"/>
  <c r="H686" i="3"/>
  <c r="G686" i="3"/>
  <c r="F686" i="3"/>
  <c r="E686" i="3"/>
  <c r="D686" i="3"/>
  <c r="C686" i="3"/>
  <c r="B686" i="3"/>
  <c r="A686" i="3"/>
  <c r="J685" i="3"/>
  <c r="I685" i="3"/>
  <c r="H685" i="3"/>
  <c r="G685" i="3"/>
  <c r="F685" i="3"/>
  <c r="E685" i="3"/>
  <c r="D685" i="3"/>
  <c r="B685" i="3" s="1"/>
  <c r="C685" i="3"/>
  <c r="A685" i="3" s="1"/>
  <c r="J684" i="3"/>
  <c r="I684" i="3"/>
  <c r="H684" i="3"/>
  <c r="G684" i="3"/>
  <c r="F684" i="3"/>
  <c r="E684" i="3"/>
  <c r="D684" i="3"/>
  <c r="C684" i="3"/>
  <c r="A684" i="3"/>
  <c r="J683" i="3"/>
  <c r="I683" i="3"/>
  <c r="H683" i="3"/>
  <c r="G683" i="3"/>
  <c r="F683" i="3"/>
  <c r="E683" i="3"/>
  <c r="D683" i="3"/>
  <c r="C683" i="3"/>
  <c r="A683" i="3" s="1"/>
  <c r="B683" i="3"/>
  <c r="J682" i="3"/>
  <c r="I682" i="3"/>
  <c r="H682" i="3"/>
  <c r="G682" i="3"/>
  <c r="F682" i="3"/>
  <c r="E682" i="3"/>
  <c r="A682" i="3" s="1"/>
  <c r="D682" i="3"/>
  <c r="C682" i="3"/>
  <c r="J681" i="3"/>
  <c r="I681" i="3"/>
  <c r="H681" i="3"/>
  <c r="G681" i="3"/>
  <c r="F681" i="3"/>
  <c r="E681" i="3"/>
  <c r="D681" i="3"/>
  <c r="C681" i="3"/>
  <c r="B681" i="3"/>
  <c r="J680" i="3"/>
  <c r="I680" i="3"/>
  <c r="H680" i="3"/>
  <c r="G680" i="3"/>
  <c r="F680" i="3"/>
  <c r="E680" i="3"/>
  <c r="D680" i="3"/>
  <c r="C680" i="3"/>
  <c r="J679" i="3"/>
  <c r="I679" i="3"/>
  <c r="H679" i="3"/>
  <c r="G679" i="3"/>
  <c r="F679" i="3"/>
  <c r="E679" i="3"/>
  <c r="D679" i="3"/>
  <c r="C679" i="3"/>
  <c r="A679" i="3" s="1"/>
  <c r="B679" i="3"/>
  <c r="J678" i="3"/>
  <c r="I678" i="3"/>
  <c r="H678" i="3"/>
  <c r="G678" i="3"/>
  <c r="F678" i="3"/>
  <c r="E678" i="3"/>
  <c r="D678" i="3"/>
  <c r="B678" i="3" s="1"/>
  <c r="C678" i="3"/>
  <c r="J677" i="3"/>
  <c r="I677" i="3"/>
  <c r="H677" i="3"/>
  <c r="G677" i="3"/>
  <c r="F677" i="3"/>
  <c r="E677" i="3"/>
  <c r="D677" i="3"/>
  <c r="C677" i="3"/>
  <c r="B677" i="3"/>
  <c r="J676" i="3"/>
  <c r="I676" i="3"/>
  <c r="H676" i="3"/>
  <c r="G676" i="3"/>
  <c r="F676" i="3"/>
  <c r="E676" i="3"/>
  <c r="D676" i="3"/>
  <c r="B676" i="3" s="1"/>
  <c r="C676" i="3"/>
  <c r="A676" i="3" s="1"/>
  <c r="J675" i="3"/>
  <c r="I675" i="3"/>
  <c r="H675" i="3"/>
  <c r="G675" i="3"/>
  <c r="F675" i="3"/>
  <c r="B675" i="3" s="1"/>
  <c r="E675" i="3"/>
  <c r="D675" i="3"/>
  <c r="C675" i="3"/>
  <c r="J674" i="3"/>
  <c r="I674" i="3"/>
  <c r="H674" i="3"/>
  <c r="G674" i="3"/>
  <c r="F674" i="3"/>
  <c r="E674" i="3"/>
  <c r="D674" i="3"/>
  <c r="B674" i="3" s="1"/>
  <c r="C674" i="3"/>
  <c r="J673" i="3"/>
  <c r="I673" i="3"/>
  <c r="H673" i="3"/>
  <c r="G673" i="3"/>
  <c r="F673" i="3"/>
  <c r="E673" i="3"/>
  <c r="D673" i="3"/>
  <c r="C673" i="3"/>
  <c r="J672" i="3"/>
  <c r="I672" i="3"/>
  <c r="H672" i="3"/>
  <c r="G672" i="3"/>
  <c r="F672" i="3"/>
  <c r="E672" i="3"/>
  <c r="D672" i="3"/>
  <c r="B672" i="3" s="1"/>
  <c r="C672" i="3"/>
  <c r="A672" i="3" s="1"/>
  <c r="J671" i="3"/>
  <c r="I671" i="3"/>
  <c r="H671" i="3"/>
  <c r="G671" i="3"/>
  <c r="F671" i="3"/>
  <c r="E671" i="3"/>
  <c r="D671" i="3"/>
  <c r="B671" i="3" s="1"/>
  <c r="C671" i="3"/>
  <c r="A671" i="3" s="1"/>
  <c r="J670" i="3"/>
  <c r="I670" i="3"/>
  <c r="H670" i="3"/>
  <c r="G670" i="3"/>
  <c r="F670" i="3"/>
  <c r="E670" i="3"/>
  <c r="A670" i="3" s="1"/>
  <c r="D670" i="3"/>
  <c r="C670" i="3"/>
  <c r="J669" i="3"/>
  <c r="I669" i="3"/>
  <c r="H669" i="3"/>
  <c r="G669" i="3"/>
  <c r="F669" i="3"/>
  <c r="E669" i="3"/>
  <c r="D669" i="3"/>
  <c r="C669" i="3"/>
  <c r="A669" i="3" s="1"/>
  <c r="B669" i="3"/>
  <c r="J668" i="3"/>
  <c r="I668" i="3"/>
  <c r="H668" i="3"/>
  <c r="G668" i="3"/>
  <c r="F668" i="3"/>
  <c r="E668" i="3"/>
  <c r="D668" i="3"/>
  <c r="B668" i="3" s="1"/>
  <c r="C668" i="3"/>
  <c r="A668" i="3" s="1"/>
  <c r="J667" i="3"/>
  <c r="I667" i="3"/>
  <c r="H667" i="3"/>
  <c r="G667" i="3"/>
  <c r="F667" i="3"/>
  <c r="E667" i="3"/>
  <c r="D667" i="3"/>
  <c r="C667" i="3"/>
  <c r="A667" i="3" s="1"/>
  <c r="B667" i="3"/>
  <c r="J666" i="3"/>
  <c r="I666" i="3"/>
  <c r="H666" i="3"/>
  <c r="G666" i="3"/>
  <c r="F666" i="3"/>
  <c r="E666" i="3"/>
  <c r="D666" i="3"/>
  <c r="B666" i="3" s="1"/>
  <c r="C666" i="3"/>
  <c r="A666" i="3"/>
  <c r="J665" i="3"/>
  <c r="I665" i="3"/>
  <c r="H665" i="3"/>
  <c r="G665" i="3"/>
  <c r="F665" i="3"/>
  <c r="E665" i="3"/>
  <c r="D665" i="3"/>
  <c r="C665" i="3"/>
  <c r="B665" i="3"/>
  <c r="J664" i="3"/>
  <c r="I664" i="3"/>
  <c r="H664" i="3"/>
  <c r="G664" i="3"/>
  <c r="F664" i="3"/>
  <c r="E664" i="3"/>
  <c r="D664" i="3"/>
  <c r="B664" i="3" s="1"/>
  <c r="C664" i="3"/>
  <c r="A664" i="3" s="1"/>
  <c r="J663" i="3"/>
  <c r="I663" i="3"/>
  <c r="H663" i="3"/>
  <c r="G663" i="3"/>
  <c r="F663" i="3"/>
  <c r="E663" i="3"/>
  <c r="D663" i="3"/>
  <c r="C663" i="3"/>
  <c r="J662" i="3"/>
  <c r="I662" i="3"/>
  <c r="H662" i="3"/>
  <c r="G662" i="3"/>
  <c r="F662" i="3"/>
  <c r="E662" i="3"/>
  <c r="D662" i="3"/>
  <c r="B662" i="3" s="1"/>
  <c r="C662" i="3"/>
  <c r="A662" i="3" s="1"/>
  <c r="J661" i="3"/>
  <c r="I661" i="3"/>
  <c r="H661" i="3"/>
  <c r="G661" i="3"/>
  <c r="F661" i="3"/>
  <c r="E661" i="3"/>
  <c r="D661" i="3"/>
  <c r="C661" i="3"/>
  <c r="J660" i="3"/>
  <c r="I660" i="3"/>
  <c r="H660" i="3"/>
  <c r="G660" i="3"/>
  <c r="F660" i="3"/>
  <c r="E660" i="3"/>
  <c r="D660" i="3"/>
  <c r="C660" i="3"/>
  <c r="A660" i="3" s="1"/>
  <c r="B660" i="3"/>
  <c r="J659" i="3"/>
  <c r="I659" i="3"/>
  <c r="H659" i="3"/>
  <c r="G659" i="3"/>
  <c r="F659" i="3"/>
  <c r="E659" i="3"/>
  <c r="D659" i="3"/>
  <c r="C659" i="3"/>
  <c r="J658" i="3"/>
  <c r="I658" i="3"/>
  <c r="H658" i="3"/>
  <c r="G658" i="3"/>
  <c r="F658" i="3"/>
  <c r="E658" i="3"/>
  <c r="D658" i="3"/>
  <c r="C658" i="3"/>
  <c r="B658" i="3"/>
  <c r="A658" i="3"/>
  <c r="J657" i="3"/>
  <c r="I657" i="3"/>
  <c r="H657" i="3"/>
  <c r="G657" i="3"/>
  <c r="F657" i="3"/>
  <c r="E657" i="3"/>
  <c r="D657" i="3"/>
  <c r="C657" i="3"/>
  <c r="J656" i="3"/>
  <c r="I656" i="3"/>
  <c r="H656" i="3"/>
  <c r="G656" i="3"/>
  <c r="F656" i="3"/>
  <c r="B656" i="3" s="1"/>
  <c r="E656" i="3"/>
  <c r="A656" i="3" s="1"/>
  <c r="D656" i="3"/>
  <c r="C656" i="3"/>
  <c r="J655" i="3"/>
  <c r="I655" i="3"/>
  <c r="H655" i="3"/>
  <c r="G655" i="3"/>
  <c r="F655" i="3"/>
  <c r="E655" i="3"/>
  <c r="D655" i="3"/>
  <c r="C655" i="3"/>
  <c r="J654" i="3"/>
  <c r="I654" i="3"/>
  <c r="H654" i="3"/>
  <c r="G654" i="3"/>
  <c r="F654" i="3"/>
  <c r="E654" i="3"/>
  <c r="A654" i="3" s="1"/>
  <c r="D654" i="3"/>
  <c r="B654" i="3" s="1"/>
  <c r="C654" i="3"/>
  <c r="J653" i="3"/>
  <c r="I653" i="3"/>
  <c r="H653" i="3"/>
  <c r="G653" i="3"/>
  <c r="F653" i="3"/>
  <c r="E653" i="3"/>
  <c r="D653" i="3"/>
  <c r="B653" i="3" s="1"/>
  <c r="C653" i="3"/>
  <c r="A653" i="3" s="1"/>
  <c r="J652" i="3"/>
  <c r="I652" i="3"/>
  <c r="H652" i="3"/>
  <c r="G652" i="3"/>
  <c r="F652" i="3"/>
  <c r="E652" i="3"/>
  <c r="D652" i="3"/>
  <c r="B652" i="3" s="1"/>
  <c r="C652" i="3"/>
  <c r="J651" i="3"/>
  <c r="I651" i="3"/>
  <c r="H651" i="3"/>
  <c r="G651" i="3"/>
  <c r="F651" i="3"/>
  <c r="E651" i="3"/>
  <c r="D651" i="3"/>
  <c r="C651" i="3"/>
  <c r="B651" i="3"/>
  <c r="J650" i="3"/>
  <c r="I650" i="3"/>
  <c r="H650" i="3"/>
  <c r="G650" i="3"/>
  <c r="F650" i="3"/>
  <c r="E650" i="3"/>
  <c r="D650" i="3"/>
  <c r="C650" i="3"/>
  <c r="A650" i="3" s="1"/>
  <c r="B650" i="3"/>
  <c r="J649" i="3"/>
  <c r="I649" i="3"/>
  <c r="H649" i="3"/>
  <c r="G649" i="3"/>
  <c r="F649" i="3"/>
  <c r="E649" i="3"/>
  <c r="D649" i="3"/>
  <c r="B649" i="3" s="1"/>
  <c r="C649" i="3"/>
  <c r="A649" i="3" s="1"/>
  <c r="J648" i="3"/>
  <c r="I648" i="3"/>
  <c r="H648" i="3"/>
  <c r="B648" i="3" s="1"/>
  <c r="G648" i="3"/>
  <c r="F648" i="3"/>
  <c r="E648" i="3"/>
  <c r="D648" i="3"/>
  <c r="C648" i="3"/>
  <c r="A648" i="3" s="1"/>
  <c r="J647" i="3"/>
  <c r="I647" i="3"/>
  <c r="H647" i="3"/>
  <c r="G647" i="3"/>
  <c r="F647" i="3"/>
  <c r="E647" i="3"/>
  <c r="D647" i="3"/>
  <c r="C647" i="3"/>
  <c r="A647" i="3" s="1"/>
  <c r="B647" i="3"/>
  <c r="J646" i="3"/>
  <c r="I646" i="3"/>
  <c r="H646" i="3"/>
  <c r="G646" i="3"/>
  <c r="A646" i="3" s="1"/>
  <c r="F646" i="3"/>
  <c r="E646" i="3"/>
  <c r="D646" i="3"/>
  <c r="C646" i="3"/>
  <c r="B646" i="3"/>
  <c r="J645" i="3"/>
  <c r="I645" i="3"/>
  <c r="H645" i="3"/>
  <c r="G645" i="3"/>
  <c r="F645" i="3"/>
  <c r="E645" i="3"/>
  <c r="D645" i="3"/>
  <c r="C645" i="3"/>
  <c r="B645" i="3"/>
  <c r="J644" i="3"/>
  <c r="I644" i="3"/>
  <c r="H644" i="3"/>
  <c r="G644" i="3"/>
  <c r="F644" i="3"/>
  <c r="B644" i="3" s="1"/>
  <c r="E644" i="3"/>
  <c r="D644" i="3"/>
  <c r="C644" i="3"/>
  <c r="A644" i="3"/>
  <c r="J643" i="3"/>
  <c r="B643" i="3" s="1"/>
  <c r="I643" i="3"/>
  <c r="H643" i="3"/>
  <c r="G643" i="3"/>
  <c r="F643" i="3"/>
  <c r="E643" i="3"/>
  <c r="D643" i="3"/>
  <c r="C643" i="3"/>
  <c r="J642" i="3"/>
  <c r="I642" i="3"/>
  <c r="H642" i="3"/>
  <c r="G642" i="3"/>
  <c r="F642" i="3"/>
  <c r="E642" i="3"/>
  <c r="A642" i="3" s="1"/>
  <c r="D642" i="3"/>
  <c r="C642" i="3"/>
  <c r="J641" i="3"/>
  <c r="I641" i="3"/>
  <c r="H641" i="3"/>
  <c r="G641" i="3"/>
  <c r="F641" i="3"/>
  <c r="E641" i="3"/>
  <c r="D641" i="3"/>
  <c r="B641" i="3" s="1"/>
  <c r="C641" i="3"/>
  <c r="J640" i="3"/>
  <c r="I640" i="3"/>
  <c r="H640" i="3"/>
  <c r="G640" i="3"/>
  <c r="F640" i="3"/>
  <c r="E640" i="3"/>
  <c r="A640" i="3" s="1"/>
  <c r="D640" i="3"/>
  <c r="C640" i="3"/>
  <c r="J639" i="3"/>
  <c r="I639" i="3"/>
  <c r="H639" i="3"/>
  <c r="B639" i="3" s="1"/>
  <c r="G639" i="3"/>
  <c r="F639" i="3"/>
  <c r="E639" i="3"/>
  <c r="D639" i="3"/>
  <c r="C639" i="3"/>
  <c r="J638" i="3"/>
  <c r="I638" i="3"/>
  <c r="H638" i="3"/>
  <c r="G638" i="3"/>
  <c r="F638" i="3"/>
  <c r="E638" i="3"/>
  <c r="D638" i="3"/>
  <c r="C638" i="3"/>
  <c r="A638" i="3" s="1"/>
  <c r="J637" i="3"/>
  <c r="I637" i="3"/>
  <c r="H637" i="3"/>
  <c r="G637" i="3"/>
  <c r="F637" i="3"/>
  <c r="B637" i="3" s="1"/>
  <c r="E637" i="3"/>
  <c r="D637" i="3"/>
  <c r="C637" i="3"/>
  <c r="J636" i="3"/>
  <c r="B636" i="3" s="1"/>
  <c r="I636" i="3"/>
  <c r="H636" i="3"/>
  <c r="G636" i="3"/>
  <c r="F636" i="3"/>
  <c r="E636" i="3"/>
  <c r="D636" i="3"/>
  <c r="C636" i="3"/>
  <c r="J635" i="3"/>
  <c r="I635" i="3"/>
  <c r="H635" i="3"/>
  <c r="G635" i="3"/>
  <c r="F635" i="3"/>
  <c r="E635" i="3"/>
  <c r="D635" i="3"/>
  <c r="C635" i="3"/>
  <c r="J634" i="3"/>
  <c r="I634" i="3"/>
  <c r="H634" i="3"/>
  <c r="G634" i="3"/>
  <c r="F634" i="3"/>
  <c r="E634" i="3"/>
  <c r="D634" i="3"/>
  <c r="C634" i="3"/>
  <c r="A634" i="3" s="1"/>
  <c r="N635" i="1" s="1"/>
  <c r="J633" i="3"/>
  <c r="I633" i="3"/>
  <c r="H633" i="3"/>
  <c r="G633" i="3"/>
  <c r="F633" i="3"/>
  <c r="E633" i="3"/>
  <c r="D633" i="3"/>
  <c r="C633" i="3"/>
  <c r="J632" i="3"/>
  <c r="I632" i="3"/>
  <c r="H632" i="3"/>
  <c r="G632" i="3"/>
  <c r="F632" i="3"/>
  <c r="E632" i="3"/>
  <c r="D632" i="3"/>
  <c r="B632" i="3" s="1"/>
  <c r="C632" i="3"/>
  <c r="J631" i="3"/>
  <c r="I631" i="3"/>
  <c r="H631" i="3"/>
  <c r="G631" i="3"/>
  <c r="F631" i="3"/>
  <c r="E631" i="3"/>
  <c r="D631" i="3"/>
  <c r="C631" i="3"/>
  <c r="A631" i="3" s="1"/>
  <c r="J630" i="3"/>
  <c r="I630" i="3"/>
  <c r="H630" i="3"/>
  <c r="G630" i="3"/>
  <c r="F630" i="3"/>
  <c r="E630" i="3"/>
  <c r="D630" i="3"/>
  <c r="B630" i="3" s="1"/>
  <c r="C630" i="3"/>
  <c r="A630" i="3" s="1"/>
  <c r="J629" i="3"/>
  <c r="I629" i="3"/>
  <c r="H629" i="3"/>
  <c r="G629" i="3"/>
  <c r="F629" i="3"/>
  <c r="E629" i="3"/>
  <c r="D629" i="3"/>
  <c r="B629" i="3" s="1"/>
  <c r="C629" i="3"/>
  <c r="A629" i="3" s="1"/>
  <c r="J628" i="3"/>
  <c r="I628" i="3"/>
  <c r="H628" i="3"/>
  <c r="G628" i="3"/>
  <c r="F628" i="3"/>
  <c r="E628" i="3"/>
  <c r="D628" i="3"/>
  <c r="C628" i="3"/>
  <c r="A628" i="3" s="1"/>
  <c r="B628" i="3"/>
  <c r="J627" i="3"/>
  <c r="B627" i="3" s="1"/>
  <c r="I627" i="3"/>
  <c r="H627" i="3"/>
  <c r="G627" i="3"/>
  <c r="F627" i="3"/>
  <c r="E627" i="3"/>
  <c r="D627" i="3"/>
  <c r="C627" i="3"/>
  <c r="A627" i="3" s="1"/>
  <c r="J626" i="3"/>
  <c r="I626" i="3"/>
  <c r="H626" i="3"/>
  <c r="G626" i="3"/>
  <c r="F626" i="3"/>
  <c r="E626" i="3"/>
  <c r="D626" i="3"/>
  <c r="B626" i="3" s="1"/>
  <c r="C626" i="3"/>
  <c r="A626" i="3"/>
  <c r="J625" i="3"/>
  <c r="B625" i="3" s="1"/>
  <c r="I625" i="3"/>
  <c r="H625" i="3"/>
  <c r="G625" i="3"/>
  <c r="F625" i="3"/>
  <c r="E625" i="3"/>
  <c r="D625" i="3"/>
  <c r="C625" i="3"/>
  <c r="J624" i="3"/>
  <c r="I624" i="3"/>
  <c r="H624" i="3"/>
  <c r="G624" i="3"/>
  <c r="F624" i="3"/>
  <c r="E624" i="3"/>
  <c r="D624" i="3"/>
  <c r="C624" i="3"/>
  <c r="A624" i="3" s="1"/>
  <c r="B624" i="3"/>
  <c r="J623" i="3"/>
  <c r="I623" i="3"/>
  <c r="H623" i="3"/>
  <c r="B623" i="3" s="1"/>
  <c r="G623" i="3"/>
  <c r="F623" i="3"/>
  <c r="E623" i="3"/>
  <c r="D623" i="3"/>
  <c r="C623" i="3"/>
  <c r="J622" i="3"/>
  <c r="I622" i="3"/>
  <c r="H622" i="3"/>
  <c r="G622" i="3"/>
  <c r="F622" i="3"/>
  <c r="E622" i="3"/>
  <c r="D622" i="3"/>
  <c r="C622" i="3"/>
  <c r="B622" i="3"/>
  <c r="A622" i="3"/>
  <c r="J621" i="3"/>
  <c r="I621" i="3"/>
  <c r="H621" i="3"/>
  <c r="G621" i="3"/>
  <c r="F621" i="3"/>
  <c r="E621" i="3"/>
  <c r="D621" i="3"/>
  <c r="C621" i="3"/>
  <c r="J620" i="3"/>
  <c r="I620" i="3"/>
  <c r="H620" i="3"/>
  <c r="B620" i="3" s="1"/>
  <c r="G620" i="3"/>
  <c r="F620" i="3"/>
  <c r="E620" i="3"/>
  <c r="D620" i="3"/>
  <c r="C620" i="3"/>
  <c r="A620" i="3"/>
  <c r="J619" i="3"/>
  <c r="I619" i="3"/>
  <c r="H619" i="3"/>
  <c r="G619" i="3"/>
  <c r="F619" i="3"/>
  <c r="E619" i="3"/>
  <c r="D619" i="3"/>
  <c r="C619" i="3"/>
  <c r="J618" i="3"/>
  <c r="I618" i="3"/>
  <c r="H618" i="3"/>
  <c r="G618" i="3"/>
  <c r="A618" i="3" s="1"/>
  <c r="F618" i="3"/>
  <c r="B618" i="3" s="1"/>
  <c r="E618" i="3"/>
  <c r="D618" i="3"/>
  <c r="C618" i="3"/>
  <c r="J617" i="3"/>
  <c r="I617" i="3"/>
  <c r="H617" i="3"/>
  <c r="G617" i="3"/>
  <c r="F617" i="3"/>
  <c r="E617" i="3"/>
  <c r="D617" i="3"/>
  <c r="C617" i="3"/>
  <c r="J616" i="3"/>
  <c r="I616" i="3"/>
  <c r="H616" i="3"/>
  <c r="G616" i="3"/>
  <c r="F616" i="3"/>
  <c r="E616" i="3"/>
  <c r="A616" i="3" s="1"/>
  <c r="D616" i="3"/>
  <c r="C616" i="3"/>
  <c r="J615" i="3"/>
  <c r="I615" i="3"/>
  <c r="H615" i="3"/>
  <c r="G615" i="3"/>
  <c r="F615" i="3"/>
  <c r="E615" i="3"/>
  <c r="D615" i="3"/>
  <c r="C615" i="3"/>
  <c r="B615" i="3"/>
  <c r="J614" i="3"/>
  <c r="I614" i="3"/>
  <c r="H614" i="3"/>
  <c r="G614" i="3"/>
  <c r="F614" i="3"/>
  <c r="E614" i="3"/>
  <c r="D614" i="3"/>
  <c r="C614" i="3"/>
  <c r="J613" i="3"/>
  <c r="I613" i="3"/>
  <c r="H613" i="3"/>
  <c r="G613" i="3"/>
  <c r="F613" i="3"/>
  <c r="E613" i="3"/>
  <c r="D613" i="3"/>
  <c r="C613" i="3"/>
  <c r="A613" i="3" s="1"/>
  <c r="J612" i="3"/>
  <c r="I612" i="3"/>
  <c r="H612" i="3"/>
  <c r="G612" i="3"/>
  <c r="F612" i="3"/>
  <c r="E612" i="3"/>
  <c r="D612" i="3"/>
  <c r="C612" i="3"/>
  <c r="J611" i="3"/>
  <c r="I611" i="3"/>
  <c r="H611" i="3"/>
  <c r="G611" i="3"/>
  <c r="F611" i="3"/>
  <c r="E611" i="3"/>
  <c r="D611" i="3"/>
  <c r="C611" i="3"/>
  <c r="A611" i="3" s="1"/>
  <c r="B611" i="3"/>
  <c r="J610" i="3"/>
  <c r="I610" i="3"/>
  <c r="H610" i="3"/>
  <c r="G610" i="3"/>
  <c r="F610" i="3"/>
  <c r="E610" i="3"/>
  <c r="D610" i="3"/>
  <c r="B610" i="3" s="1"/>
  <c r="C610" i="3"/>
  <c r="J609" i="3"/>
  <c r="I609" i="3"/>
  <c r="H609" i="3"/>
  <c r="G609" i="3"/>
  <c r="F609" i="3"/>
  <c r="E609" i="3"/>
  <c r="D609" i="3"/>
  <c r="B609" i="3" s="1"/>
  <c r="C609" i="3"/>
  <c r="A609" i="3" s="1"/>
  <c r="J608" i="3"/>
  <c r="I608" i="3"/>
  <c r="H608" i="3"/>
  <c r="G608" i="3"/>
  <c r="F608" i="3"/>
  <c r="E608" i="3"/>
  <c r="D608" i="3"/>
  <c r="C608" i="3"/>
  <c r="A608" i="3" s="1"/>
  <c r="B608" i="3"/>
  <c r="J607" i="3"/>
  <c r="I607" i="3"/>
  <c r="H607" i="3"/>
  <c r="G607" i="3"/>
  <c r="F607" i="3"/>
  <c r="E607" i="3"/>
  <c r="D607" i="3"/>
  <c r="C607" i="3"/>
  <c r="B607" i="3"/>
  <c r="J606" i="3"/>
  <c r="I606" i="3"/>
  <c r="H606" i="3"/>
  <c r="G606" i="3"/>
  <c r="F606" i="3"/>
  <c r="E606" i="3"/>
  <c r="D606" i="3"/>
  <c r="C606" i="3"/>
  <c r="B606" i="3"/>
  <c r="A606" i="3"/>
  <c r="J605" i="3"/>
  <c r="I605" i="3"/>
  <c r="H605" i="3"/>
  <c r="G605" i="3"/>
  <c r="F605" i="3"/>
  <c r="B605" i="3" s="1"/>
  <c r="E605" i="3"/>
  <c r="D605" i="3"/>
  <c r="C605" i="3"/>
  <c r="A605" i="3" s="1"/>
  <c r="J604" i="3"/>
  <c r="I604" i="3"/>
  <c r="H604" i="3"/>
  <c r="G604" i="3"/>
  <c r="F604" i="3"/>
  <c r="E604" i="3"/>
  <c r="D604" i="3"/>
  <c r="C604" i="3"/>
  <c r="B604" i="3"/>
  <c r="A604" i="3"/>
  <c r="J603" i="3"/>
  <c r="B603" i="3" s="1"/>
  <c r="I603" i="3"/>
  <c r="H603" i="3"/>
  <c r="G603" i="3"/>
  <c r="F603" i="3"/>
  <c r="E603" i="3"/>
  <c r="D603" i="3"/>
  <c r="C603" i="3"/>
  <c r="J602" i="3"/>
  <c r="I602" i="3"/>
  <c r="H602" i="3"/>
  <c r="G602" i="3"/>
  <c r="F602" i="3"/>
  <c r="E602" i="3"/>
  <c r="D602" i="3"/>
  <c r="C602" i="3"/>
  <c r="A602" i="3"/>
  <c r="J601" i="3"/>
  <c r="I601" i="3"/>
  <c r="H601" i="3"/>
  <c r="G601" i="3"/>
  <c r="F601" i="3"/>
  <c r="B601" i="3" s="1"/>
  <c r="E601" i="3"/>
  <c r="D601" i="3"/>
  <c r="C601" i="3"/>
  <c r="J600" i="3"/>
  <c r="I600" i="3"/>
  <c r="H600" i="3"/>
  <c r="G600" i="3"/>
  <c r="F600" i="3"/>
  <c r="E600" i="3"/>
  <c r="D600" i="3"/>
  <c r="B600" i="3" s="1"/>
  <c r="C600" i="3"/>
  <c r="J599" i="3"/>
  <c r="I599" i="3"/>
  <c r="H599" i="3"/>
  <c r="B599" i="3" s="1"/>
  <c r="G599" i="3"/>
  <c r="F599" i="3"/>
  <c r="E599" i="3"/>
  <c r="D599" i="3"/>
  <c r="C599" i="3"/>
  <c r="J598" i="3"/>
  <c r="I598" i="3"/>
  <c r="H598" i="3"/>
  <c r="G598" i="3"/>
  <c r="F598" i="3"/>
  <c r="E598" i="3"/>
  <c r="D598" i="3"/>
  <c r="C598" i="3"/>
  <c r="A598" i="3" s="1"/>
  <c r="J597" i="3"/>
  <c r="I597" i="3"/>
  <c r="H597" i="3"/>
  <c r="G597" i="3"/>
  <c r="F597" i="3"/>
  <c r="E597" i="3"/>
  <c r="D597" i="3"/>
  <c r="B597" i="3" s="1"/>
  <c r="C597" i="3"/>
  <c r="J596" i="3"/>
  <c r="I596" i="3"/>
  <c r="H596" i="3"/>
  <c r="G596" i="3"/>
  <c r="F596" i="3"/>
  <c r="E596" i="3"/>
  <c r="D596" i="3"/>
  <c r="B596" i="3" s="1"/>
  <c r="C596" i="3"/>
  <c r="J595" i="3"/>
  <c r="I595" i="3"/>
  <c r="H595" i="3"/>
  <c r="G595" i="3"/>
  <c r="F595" i="3"/>
  <c r="B595" i="3" s="1"/>
  <c r="E595" i="3"/>
  <c r="D595" i="3"/>
  <c r="C595" i="3"/>
  <c r="J594" i="3"/>
  <c r="I594" i="3"/>
  <c r="H594" i="3"/>
  <c r="G594" i="3"/>
  <c r="F594" i="3"/>
  <c r="E594" i="3"/>
  <c r="A594" i="3" s="1"/>
  <c r="D594" i="3"/>
  <c r="C594" i="3"/>
  <c r="J593" i="3"/>
  <c r="I593" i="3"/>
  <c r="H593" i="3"/>
  <c r="G593" i="3"/>
  <c r="F593" i="3"/>
  <c r="E593" i="3"/>
  <c r="D593" i="3"/>
  <c r="C593" i="3"/>
  <c r="B593" i="3"/>
  <c r="J592" i="3"/>
  <c r="I592" i="3"/>
  <c r="H592" i="3"/>
  <c r="G592" i="3"/>
  <c r="F592" i="3"/>
  <c r="B592" i="3" s="1"/>
  <c r="E592" i="3"/>
  <c r="D592" i="3"/>
  <c r="C592" i="3"/>
  <c r="J591" i="3"/>
  <c r="I591" i="3"/>
  <c r="H591" i="3"/>
  <c r="G591" i="3"/>
  <c r="F591" i="3"/>
  <c r="E591" i="3"/>
  <c r="D591" i="3"/>
  <c r="C591" i="3"/>
  <c r="J590" i="3"/>
  <c r="I590" i="3"/>
  <c r="H590" i="3"/>
  <c r="G590" i="3"/>
  <c r="F590" i="3"/>
  <c r="E590" i="3"/>
  <c r="D590" i="3"/>
  <c r="B590" i="3" s="1"/>
  <c r="C590" i="3"/>
  <c r="A590" i="3" s="1"/>
  <c r="J589" i="3"/>
  <c r="I589" i="3"/>
  <c r="H589" i="3"/>
  <c r="G589" i="3"/>
  <c r="F589" i="3"/>
  <c r="E589" i="3"/>
  <c r="D589" i="3"/>
  <c r="C589" i="3"/>
  <c r="B589" i="3"/>
  <c r="J588" i="3"/>
  <c r="I588" i="3"/>
  <c r="H588" i="3"/>
  <c r="G588" i="3"/>
  <c r="F588" i="3"/>
  <c r="E588" i="3"/>
  <c r="D588" i="3"/>
  <c r="B588" i="3" s="1"/>
  <c r="C588" i="3"/>
  <c r="A588" i="3" s="1"/>
  <c r="J587" i="3"/>
  <c r="I587" i="3"/>
  <c r="H587" i="3"/>
  <c r="G587" i="3"/>
  <c r="F587" i="3"/>
  <c r="E587" i="3"/>
  <c r="D587" i="3"/>
  <c r="B587" i="3" s="1"/>
  <c r="C587" i="3"/>
  <c r="A587" i="3" s="1"/>
  <c r="J586" i="3"/>
  <c r="I586" i="3"/>
  <c r="H586" i="3"/>
  <c r="G586" i="3"/>
  <c r="F586" i="3"/>
  <c r="E586" i="3"/>
  <c r="D586" i="3"/>
  <c r="B586" i="3" s="1"/>
  <c r="R430" i="1" s="1"/>
  <c r="C586" i="3"/>
  <c r="A586" i="3" s="1"/>
  <c r="J585" i="3"/>
  <c r="B585" i="3" s="1"/>
  <c r="I585" i="3"/>
  <c r="H585" i="3"/>
  <c r="G585" i="3"/>
  <c r="F585" i="3"/>
  <c r="E585" i="3"/>
  <c r="D585" i="3"/>
  <c r="C585" i="3"/>
  <c r="A585" i="3" s="1"/>
  <c r="J584" i="3"/>
  <c r="I584" i="3"/>
  <c r="H584" i="3"/>
  <c r="G584" i="3"/>
  <c r="F584" i="3"/>
  <c r="E584" i="3"/>
  <c r="D584" i="3"/>
  <c r="C584" i="3"/>
  <c r="A584" i="3" s="1"/>
  <c r="B584" i="3"/>
  <c r="J583" i="3"/>
  <c r="B583" i="3" s="1"/>
  <c r="I583" i="3"/>
  <c r="H583" i="3"/>
  <c r="G583" i="3"/>
  <c r="F583" i="3"/>
  <c r="E583" i="3"/>
  <c r="D583" i="3"/>
  <c r="C583" i="3"/>
  <c r="J582" i="3"/>
  <c r="I582" i="3"/>
  <c r="H582" i="3"/>
  <c r="G582" i="3"/>
  <c r="F582" i="3"/>
  <c r="E582" i="3"/>
  <c r="D582" i="3"/>
  <c r="B582" i="3" s="1"/>
  <c r="C582" i="3"/>
  <c r="A582" i="3"/>
  <c r="J581" i="3"/>
  <c r="I581" i="3"/>
  <c r="H581" i="3"/>
  <c r="G581" i="3"/>
  <c r="F581" i="3"/>
  <c r="E581" i="3"/>
  <c r="D581" i="3"/>
  <c r="C581" i="3"/>
  <c r="J580" i="3"/>
  <c r="I580" i="3"/>
  <c r="H580" i="3"/>
  <c r="G580" i="3"/>
  <c r="F580" i="3"/>
  <c r="E580" i="3"/>
  <c r="D580" i="3"/>
  <c r="C580" i="3"/>
  <c r="B580" i="3"/>
  <c r="A580" i="3"/>
  <c r="J579" i="3"/>
  <c r="I579" i="3"/>
  <c r="H579" i="3"/>
  <c r="G579" i="3"/>
  <c r="F579" i="3"/>
  <c r="E579" i="3"/>
  <c r="D579" i="3"/>
  <c r="B579" i="3" s="1"/>
  <c r="R580" i="1" s="1"/>
  <c r="C579" i="3"/>
  <c r="J578" i="3"/>
  <c r="I578" i="3"/>
  <c r="H578" i="3"/>
  <c r="G578" i="3"/>
  <c r="F578" i="3"/>
  <c r="E578" i="3"/>
  <c r="D578" i="3"/>
  <c r="C578" i="3"/>
  <c r="B578" i="3"/>
  <c r="A578" i="3"/>
  <c r="J577" i="3"/>
  <c r="I577" i="3"/>
  <c r="H577" i="3"/>
  <c r="G577" i="3"/>
  <c r="F577" i="3"/>
  <c r="E577" i="3"/>
  <c r="D577" i="3"/>
  <c r="C577" i="3"/>
  <c r="J576" i="3"/>
  <c r="I576" i="3"/>
  <c r="H576" i="3"/>
  <c r="G576" i="3"/>
  <c r="F576" i="3"/>
  <c r="B576" i="3" s="1"/>
  <c r="E576" i="3"/>
  <c r="D576" i="3"/>
  <c r="C576" i="3"/>
  <c r="A576" i="3" s="1"/>
  <c r="J575" i="3"/>
  <c r="I575" i="3"/>
  <c r="H575" i="3"/>
  <c r="G575" i="3"/>
  <c r="F575" i="3"/>
  <c r="E575" i="3"/>
  <c r="D575" i="3"/>
  <c r="B575" i="3" s="1"/>
  <c r="C575" i="3"/>
  <c r="J574" i="3"/>
  <c r="I574" i="3"/>
  <c r="H574" i="3"/>
  <c r="G574" i="3"/>
  <c r="F574" i="3"/>
  <c r="B574" i="3" s="1"/>
  <c r="R575" i="1" s="1"/>
  <c r="E574" i="3"/>
  <c r="A574" i="3" s="1"/>
  <c r="D574" i="3"/>
  <c r="C574" i="3"/>
  <c r="J573" i="3"/>
  <c r="I573" i="3"/>
  <c r="H573" i="3"/>
  <c r="G573" i="3"/>
  <c r="F573" i="3"/>
  <c r="E573" i="3"/>
  <c r="D573" i="3"/>
  <c r="C573" i="3"/>
  <c r="J572" i="3"/>
  <c r="I572" i="3"/>
  <c r="H572" i="3"/>
  <c r="G572" i="3"/>
  <c r="F572" i="3"/>
  <c r="E572" i="3"/>
  <c r="D572" i="3"/>
  <c r="C572" i="3"/>
  <c r="A572" i="3" s="1"/>
  <c r="J571" i="3"/>
  <c r="I571" i="3"/>
  <c r="H571" i="3"/>
  <c r="G571" i="3"/>
  <c r="F571" i="3"/>
  <c r="E571" i="3"/>
  <c r="D571" i="3"/>
  <c r="C571" i="3"/>
  <c r="B571" i="3"/>
  <c r="J570" i="3"/>
  <c r="I570" i="3"/>
  <c r="H570" i="3"/>
  <c r="G570" i="3"/>
  <c r="F570" i="3"/>
  <c r="E570" i="3"/>
  <c r="D570" i="3"/>
  <c r="C570" i="3"/>
  <c r="B570" i="3"/>
  <c r="J569" i="3"/>
  <c r="I569" i="3"/>
  <c r="H569" i="3"/>
  <c r="G569" i="3"/>
  <c r="F569" i="3"/>
  <c r="E569" i="3"/>
  <c r="D569" i="3"/>
  <c r="C569" i="3"/>
  <c r="A569" i="3" s="1"/>
  <c r="B569" i="3"/>
  <c r="J568" i="3"/>
  <c r="I568" i="3"/>
  <c r="H568" i="3"/>
  <c r="G568" i="3"/>
  <c r="F568" i="3"/>
  <c r="E568" i="3"/>
  <c r="D568" i="3"/>
  <c r="B568" i="3" s="1"/>
  <c r="C568" i="3"/>
  <c r="A568" i="3"/>
  <c r="J567" i="3"/>
  <c r="I567" i="3"/>
  <c r="H567" i="3"/>
  <c r="G567" i="3"/>
  <c r="F567" i="3"/>
  <c r="E567" i="3"/>
  <c r="D567" i="3"/>
  <c r="C567" i="3"/>
  <c r="A567" i="3" s="1"/>
  <c r="B567" i="3"/>
  <c r="J566" i="3"/>
  <c r="B566" i="3" s="1"/>
  <c r="I566" i="3"/>
  <c r="H566" i="3"/>
  <c r="G566" i="3"/>
  <c r="F566" i="3"/>
  <c r="E566" i="3"/>
  <c r="D566" i="3"/>
  <c r="C566" i="3"/>
  <c r="A566" i="3" s="1"/>
  <c r="J565" i="3"/>
  <c r="I565" i="3"/>
  <c r="H565" i="3"/>
  <c r="G565" i="3"/>
  <c r="F565" i="3"/>
  <c r="E565" i="3"/>
  <c r="D565" i="3"/>
  <c r="C565" i="3"/>
  <c r="B565" i="3"/>
  <c r="J564" i="3"/>
  <c r="I564" i="3"/>
  <c r="A564" i="3" s="1"/>
  <c r="H564" i="3"/>
  <c r="G564" i="3"/>
  <c r="F564" i="3"/>
  <c r="B564" i="3" s="1"/>
  <c r="E564" i="3"/>
  <c r="D564" i="3"/>
  <c r="C564" i="3"/>
  <c r="J563" i="3"/>
  <c r="I563" i="3"/>
  <c r="H563" i="3"/>
  <c r="G563" i="3"/>
  <c r="F563" i="3"/>
  <c r="E563" i="3"/>
  <c r="D563" i="3"/>
  <c r="B563" i="3" s="1"/>
  <c r="C563" i="3"/>
  <c r="J562" i="3"/>
  <c r="I562" i="3"/>
  <c r="H562" i="3"/>
  <c r="B562" i="3" s="1"/>
  <c r="G562" i="3"/>
  <c r="F562" i="3"/>
  <c r="E562" i="3"/>
  <c r="D562" i="3"/>
  <c r="C562" i="3"/>
  <c r="A562" i="3" s="1"/>
  <c r="J561" i="3"/>
  <c r="B561" i="3" s="1"/>
  <c r="I561" i="3"/>
  <c r="H561" i="3"/>
  <c r="G561" i="3"/>
  <c r="F561" i="3"/>
  <c r="E561" i="3"/>
  <c r="D561" i="3"/>
  <c r="C561" i="3"/>
  <c r="J560" i="3"/>
  <c r="I560" i="3"/>
  <c r="H560" i="3"/>
  <c r="G560" i="3"/>
  <c r="F560" i="3"/>
  <c r="E560" i="3"/>
  <c r="D560" i="3"/>
  <c r="B560" i="3" s="1"/>
  <c r="R561" i="1" s="1"/>
  <c r="C560" i="3"/>
  <c r="J559" i="3"/>
  <c r="I559" i="3"/>
  <c r="H559" i="3"/>
  <c r="G559" i="3"/>
  <c r="F559" i="3"/>
  <c r="E559" i="3"/>
  <c r="D559" i="3"/>
  <c r="B559" i="3" s="1"/>
  <c r="C559" i="3"/>
  <c r="J558" i="3"/>
  <c r="I558" i="3"/>
  <c r="H558" i="3"/>
  <c r="G558" i="3"/>
  <c r="F558" i="3"/>
  <c r="E558" i="3"/>
  <c r="D558" i="3"/>
  <c r="B558" i="3" s="1"/>
  <c r="C558" i="3"/>
  <c r="A558" i="3"/>
  <c r="J557" i="3"/>
  <c r="I557" i="3"/>
  <c r="H557" i="3"/>
  <c r="G557" i="3"/>
  <c r="F557" i="3"/>
  <c r="B557" i="3" s="1"/>
  <c r="E557" i="3"/>
  <c r="D557" i="3"/>
  <c r="C557" i="3"/>
  <c r="J556" i="3"/>
  <c r="I556" i="3"/>
  <c r="H556" i="3"/>
  <c r="G556" i="3"/>
  <c r="F556" i="3"/>
  <c r="E556" i="3"/>
  <c r="D556" i="3"/>
  <c r="C556" i="3"/>
  <c r="A556" i="3" s="1"/>
  <c r="B556" i="3"/>
  <c r="J555" i="3"/>
  <c r="I555" i="3"/>
  <c r="H555" i="3"/>
  <c r="G555" i="3"/>
  <c r="A555" i="3" s="1"/>
  <c r="F555" i="3"/>
  <c r="B555" i="3" s="1"/>
  <c r="R556" i="1" s="1"/>
  <c r="E555" i="3"/>
  <c r="D555" i="3"/>
  <c r="C555" i="3"/>
  <c r="J554" i="3"/>
  <c r="I554" i="3"/>
  <c r="H554" i="3"/>
  <c r="G554" i="3"/>
  <c r="F554" i="3"/>
  <c r="E554" i="3"/>
  <c r="D554" i="3"/>
  <c r="C554" i="3"/>
  <c r="A554" i="3" s="1"/>
  <c r="B554" i="3"/>
  <c r="J553" i="3"/>
  <c r="I553" i="3"/>
  <c r="H553" i="3"/>
  <c r="G553" i="3"/>
  <c r="F553" i="3"/>
  <c r="B553" i="3" s="1"/>
  <c r="E553" i="3"/>
  <c r="D553" i="3"/>
  <c r="C553" i="3"/>
  <c r="A553" i="3" s="1"/>
  <c r="N554" i="1" s="1"/>
  <c r="J552" i="3"/>
  <c r="I552" i="3"/>
  <c r="H552" i="3"/>
  <c r="G552" i="3"/>
  <c r="F552" i="3"/>
  <c r="E552" i="3"/>
  <c r="D552" i="3"/>
  <c r="C552" i="3"/>
  <c r="B552" i="3"/>
  <c r="J551" i="3"/>
  <c r="I551" i="3"/>
  <c r="H551" i="3"/>
  <c r="G551" i="3"/>
  <c r="F551" i="3"/>
  <c r="B551" i="3" s="1"/>
  <c r="E551" i="3"/>
  <c r="A551" i="3" s="1"/>
  <c r="D551" i="3"/>
  <c r="C551" i="3"/>
  <c r="J550" i="3"/>
  <c r="I550" i="3"/>
  <c r="H550" i="3"/>
  <c r="G550" i="3"/>
  <c r="F550" i="3"/>
  <c r="E550" i="3"/>
  <c r="D550" i="3"/>
  <c r="B550" i="3" s="1"/>
  <c r="C550" i="3"/>
  <c r="J549" i="3"/>
  <c r="I549" i="3"/>
  <c r="H549" i="3"/>
  <c r="G549" i="3"/>
  <c r="F549" i="3"/>
  <c r="B549" i="3" s="1"/>
  <c r="E549" i="3"/>
  <c r="D549" i="3"/>
  <c r="C549" i="3"/>
  <c r="A549" i="3" s="1"/>
  <c r="J548" i="3"/>
  <c r="I548" i="3"/>
  <c r="H548" i="3"/>
  <c r="G548" i="3"/>
  <c r="F548" i="3"/>
  <c r="E548" i="3"/>
  <c r="D548" i="3"/>
  <c r="B548" i="3" s="1"/>
  <c r="R549" i="1" s="1"/>
  <c r="C548" i="3"/>
  <c r="A548" i="3" s="1"/>
  <c r="J547" i="3"/>
  <c r="I547" i="3"/>
  <c r="H547" i="3"/>
  <c r="G547" i="3"/>
  <c r="F547" i="3"/>
  <c r="B547" i="3" s="1"/>
  <c r="E547" i="3"/>
  <c r="D547" i="3"/>
  <c r="C547" i="3"/>
  <c r="A547" i="3" s="1"/>
  <c r="J546" i="3"/>
  <c r="B546" i="3" s="1"/>
  <c r="I546" i="3"/>
  <c r="H546" i="3"/>
  <c r="G546" i="3"/>
  <c r="F546" i="3"/>
  <c r="E546" i="3"/>
  <c r="D546" i="3"/>
  <c r="C546" i="3"/>
  <c r="J545" i="3"/>
  <c r="I545" i="3"/>
  <c r="H545" i="3"/>
  <c r="G545" i="3"/>
  <c r="F545" i="3"/>
  <c r="B545" i="3" s="1"/>
  <c r="E545" i="3"/>
  <c r="D545" i="3"/>
  <c r="C545" i="3"/>
  <c r="A545" i="3" s="1"/>
  <c r="J544" i="3"/>
  <c r="I544" i="3"/>
  <c r="H544" i="3"/>
  <c r="G544" i="3"/>
  <c r="F544" i="3"/>
  <c r="E544" i="3"/>
  <c r="D544" i="3"/>
  <c r="B544" i="3" s="1"/>
  <c r="C544" i="3"/>
  <c r="J543" i="3"/>
  <c r="I543" i="3"/>
  <c r="H543" i="3"/>
  <c r="G543" i="3"/>
  <c r="F543" i="3"/>
  <c r="B543" i="3" s="1"/>
  <c r="E543" i="3"/>
  <c r="D543" i="3"/>
  <c r="C543" i="3"/>
  <c r="A543" i="3" s="1"/>
  <c r="J542" i="3"/>
  <c r="I542" i="3"/>
  <c r="H542" i="3"/>
  <c r="G542" i="3"/>
  <c r="F542" i="3"/>
  <c r="E542" i="3"/>
  <c r="D542" i="3"/>
  <c r="B542" i="3" s="1"/>
  <c r="C542" i="3"/>
  <c r="J541" i="3"/>
  <c r="I541" i="3"/>
  <c r="H541" i="3"/>
  <c r="G541" i="3"/>
  <c r="F541" i="3"/>
  <c r="E541" i="3"/>
  <c r="D541" i="3"/>
  <c r="C541" i="3"/>
  <c r="A541" i="3" s="1"/>
  <c r="B541" i="3"/>
  <c r="J540" i="3"/>
  <c r="I540" i="3"/>
  <c r="H540" i="3"/>
  <c r="G540" i="3"/>
  <c r="F540" i="3"/>
  <c r="E540" i="3"/>
  <c r="D540" i="3"/>
  <c r="B540" i="3" s="1"/>
  <c r="C540" i="3"/>
  <c r="J539" i="3"/>
  <c r="I539" i="3"/>
  <c r="H539" i="3"/>
  <c r="G539" i="3"/>
  <c r="F539" i="3"/>
  <c r="E539" i="3"/>
  <c r="D539" i="3"/>
  <c r="C539" i="3"/>
  <c r="A539" i="3" s="1"/>
  <c r="B539" i="3"/>
  <c r="J538" i="3"/>
  <c r="I538" i="3"/>
  <c r="H538" i="3"/>
  <c r="G538" i="3"/>
  <c r="F538" i="3"/>
  <c r="B538" i="3" s="1"/>
  <c r="R539" i="1" s="1"/>
  <c r="E538" i="3"/>
  <c r="D538" i="3"/>
  <c r="C538" i="3"/>
  <c r="J537" i="3"/>
  <c r="I537" i="3"/>
  <c r="H537" i="3"/>
  <c r="G537" i="3"/>
  <c r="F537" i="3"/>
  <c r="E537" i="3"/>
  <c r="D537" i="3"/>
  <c r="C537" i="3"/>
  <c r="A537" i="3" s="1"/>
  <c r="B537" i="3"/>
  <c r="J536" i="3"/>
  <c r="I536" i="3"/>
  <c r="H536" i="3"/>
  <c r="B536" i="3" s="1"/>
  <c r="G536" i="3"/>
  <c r="F536" i="3"/>
  <c r="E536" i="3"/>
  <c r="D536" i="3"/>
  <c r="C536" i="3"/>
  <c r="J535" i="3"/>
  <c r="I535" i="3"/>
  <c r="H535" i="3"/>
  <c r="G535" i="3"/>
  <c r="F535" i="3"/>
  <c r="E535" i="3"/>
  <c r="D535" i="3"/>
  <c r="C535" i="3"/>
  <c r="B535" i="3"/>
  <c r="A535" i="3"/>
  <c r="J534" i="3"/>
  <c r="I534" i="3"/>
  <c r="H534" i="3"/>
  <c r="G534" i="3"/>
  <c r="F534" i="3"/>
  <c r="E534" i="3"/>
  <c r="D534" i="3"/>
  <c r="B534" i="3" s="1"/>
  <c r="C534" i="3"/>
  <c r="J533" i="3"/>
  <c r="I533" i="3"/>
  <c r="H533" i="3"/>
  <c r="G533" i="3"/>
  <c r="F533" i="3"/>
  <c r="E533" i="3"/>
  <c r="D533" i="3"/>
  <c r="C533" i="3"/>
  <c r="B533" i="3"/>
  <c r="A533" i="3"/>
  <c r="J532" i="3"/>
  <c r="I532" i="3"/>
  <c r="H532" i="3"/>
  <c r="G532" i="3"/>
  <c r="F532" i="3"/>
  <c r="B532" i="3" s="1"/>
  <c r="E532" i="3"/>
  <c r="D532" i="3"/>
  <c r="C532" i="3"/>
  <c r="J531" i="3"/>
  <c r="I531" i="3"/>
  <c r="H531" i="3"/>
  <c r="B531" i="3" s="1"/>
  <c r="G531" i="3"/>
  <c r="F531" i="3"/>
  <c r="E531" i="3"/>
  <c r="D531" i="3"/>
  <c r="C531" i="3"/>
  <c r="A531" i="3"/>
  <c r="J530" i="3"/>
  <c r="I530" i="3"/>
  <c r="H530" i="3"/>
  <c r="G530" i="3"/>
  <c r="F530" i="3"/>
  <c r="E530" i="3"/>
  <c r="D530" i="3"/>
  <c r="B530" i="3" s="1"/>
  <c r="C530" i="3"/>
  <c r="J529" i="3"/>
  <c r="I529" i="3"/>
  <c r="H529" i="3"/>
  <c r="G529" i="3"/>
  <c r="F529" i="3"/>
  <c r="B529" i="3" s="1"/>
  <c r="E529" i="3"/>
  <c r="D529" i="3"/>
  <c r="C529" i="3"/>
  <c r="A529" i="3" s="1"/>
  <c r="J528" i="3"/>
  <c r="I528" i="3"/>
  <c r="H528" i="3"/>
  <c r="G528" i="3"/>
  <c r="F528" i="3"/>
  <c r="E528" i="3"/>
  <c r="D528" i="3"/>
  <c r="B528" i="3" s="1"/>
  <c r="C528" i="3"/>
  <c r="J527" i="3"/>
  <c r="B527" i="3" s="1"/>
  <c r="I527" i="3"/>
  <c r="H527" i="3"/>
  <c r="G527" i="3"/>
  <c r="F527" i="3"/>
  <c r="E527" i="3"/>
  <c r="D527" i="3"/>
  <c r="C527" i="3"/>
  <c r="A527" i="3" s="1"/>
  <c r="J526" i="3"/>
  <c r="I526" i="3"/>
  <c r="H526" i="3"/>
  <c r="G526" i="3"/>
  <c r="F526" i="3"/>
  <c r="B526" i="3" s="1"/>
  <c r="E526" i="3"/>
  <c r="D526" i="3"/>
  <c r="C526" i="3"/>
  <c r="J525" i="3"/>
  <c r="I525" i="3"/>
  <c r="A525" i="3" s="1"/>
  <c r="H525" i="3"/>
  <c r="G525" i="3"/>
  <c r="F525" i="3"/>
  <c r="B525" i="3" s="1"/>
  <c r="E525" i="3"/>
  <c r="D525" i="3"/>
  <c r="C525" i="3"/>
  <c r="J524" i="3"/>
  <c r="I524" i="3"/>
  <c r="H524" i="3"/>
  <c r="G524" i="3"/>
  <c r="F524" i="3"/>
  <c r="E524" i="3"/>
  <c r="D524" i="3"/>
  <c r="B524" i="3" s="1"/>
  <c r="R525" i="1" s="1"/>
  <c r="C524" i="3"/>
  <c r="J523" i="3"/>
  <c r="I523" i="3"/>
  <c r="H523" i="3"/>
  <c r="B523" i="3" s="1"/>
  <c r="G523" i="3"/>
  <c r="F523" i="3"/>
  <c r="E523" i="3"/>
  <c r="D523" i="3"/>
  <c r="C523" i="3"/>
  <c r="A523" i="3" s="1"/>
  <c r="J522" i="3"/>
  <c r="I522" i="3"/>
  <c r="H522" i="3"/>
  <c r="G522" i="3"/>
  <c r="F522" i="3"/>
  <c r="E522" i="3"/>
  <c r="D522" i="3"/>
  <c r="B522" i="3" s="1"/>
  <c r="C522" i="3"/>
  <c r="J521" i="3"/>
  <c r="B521" i="3" s="1"/>
  <c r="I521" i="3"/>
  <c r="H521" i="3"/>
  <c r="G521" i="3"/>
  <c r="F521" i="3"/>
  <c r="E521" i="3"/>
  <c r="D521" i="3"/>
  <c r="C521" i="3"/>
  <c r="A521" i="3" s="1"/>
  <c r="J520" i="3"/>
  <c r="I520" i="3"/>
  <c r="H520" i="3"/>
  <c r="G520" i="3"/>
  <c r="F520" i="3"/>
  <c r="E520" i="3"/>
  <c r="D520" i="3"/>
  <c r="B520" i="3" s="1"/>
  <c r="C520" i="3"/>
  <c r="J519" i="3"/>
  <c r="I519" i="3"/>
  <c r="H519" i="3"/>
  <c r="G519" i="3"/>
  <c r="F519" i="3"/>
  <c r="B519" i="3" s="1"/>
  <c r="E519" i="3"/>
  <c r="D519" i="3"/>
  <c r="C519" i="3"/>
  <c r="A519" i="3" s="1"/>
  <c r="J518" i="3"/>
  <c r="I518" i="3"/>
  <c r="H518" i="3"/>
  <c r="G518" i="3"/>
  <c r="F518" i="3"/>
  <c r="E518" i="3"/>
  <c r="D518" i="3"/>
  <c r="B518" i="3" s="1"/>
  <c r="C518" i="3"/>
  <c r="A518" i="3" s="1"/>
  <c r="J517" i="3"/>
  <c r="I517" i="3"/>
  <c r="H517" i="3"/>
  <c r="B517" i="3" s="1"/>
  <c r="G517" i="3"/>
  <c r="F517" i="3"/>
  <c r="E517" i="3"/>
  <c r="A517" i="3" s="1"/>
  <c r="D517" i="3"/>
  <c r="C517" i="3"/>
  <c r="J516" i="3"/>
  <c r="I516" i="3"/>
  <c r="H516" i="3"/>
  <c r="G516" i="3"/>
  <c r="F516" i="3"/>
  <c r="E516" i="3"/>
  <c r="D516" i="3"/>
  <c r="C516" i="3"/>
  <c r="A516" i="3" s="1"/>
  <c r="B516" i="3"/>
  <c r="J515" i="3"/>
  <c r="I515" i="3"/>
  <c r="H515" i="3"/>
  <c r="G515" i="3"/>
  <c r="A515" i="3" s="1"/>
  <c r="F515" i="3"/>
  <c r="B515" i="3" s="1"/>
  <c r="E515" i="3"/>
  <c r="D515" i="3"/>
  <c r="C515" i="3"/>
  <c r="J514" i="3"/>
  <c r="I514" i="3"/>
  <c r="H514" i="3"/>
  <c r="G514" i="3"/>
  <c r="F514" i="3"/>
  <c r="E514" i="3"/>
  <c r="D514" i="3"/>
  <c r="C514" i="3"/>
  <c r="A514" i="3" s="1"/>
  <c r="B514" i="3"/>
  <c r="J513" i="3"/>
  <c r="I513" i="3"/>
  <c r="H513" i="3"/>
  <c r="G513" i="3"/>
  <c r="F513" i="3"/>
  <c r="B513" i="3" s="1"/>
  <c r="E513" i="3"/>
  <c r="D513" i="3"/>
  <c r="C513" i="3"/>
  <c r="A513" i="3" s="1"/>
  <c r="J512" i="3"/>
  <c r="I512" i="3"/>
  <c r="H512" i="3"/>
  <c r="G512" i="3"/>
  <c r="F512" i="3"/>
  <c r="E512" i="3"/>
  <c r="D512" i="3"/>
  <c r="C512" i="3"/>
  <c r="B512" i="3"/>
  <c r="J511" i="3"/>
  <c r="I511" i="3"/>
  <c r="H511" i="3"/>
  <c r="B511" i="3" s="1"/>
  <c r="G511" i="3"/>
  <c r="F511" i="3"/>
  <c r="E511" i="3"/>
  <c r="A511" i="3" s="1"/>
  <c r="D511" i="3"/>
  <c r="C511" i="3"/>
  <c r="J510" i="3"/>
  <c r="I510" i="3"/>
  <c r="H510" i="3"/>
  <c r="G510" i="3"/>
  <c r="F510" i="3"/>
  <c r="E510" i="3"/>
  <c r="D510" i="3"/>
  <c r="B510" i="3" s="1"/>
  <c r="C510" i="3"/>
  <c r="J509" i="3"/>
  <c r="I509" i="3"/>
  <c r="H509" i="3"/>
  <c r="G509" i="3"/>
  <c r="F509" i="3"/>
  <c r="B509" i="3" s="1"/>
  <c r="E509" i="3"/>
  <c r="D509" i="3"/>
  <c r="C509" i="3"/>
  <c r="A509" i="3" s="1"/>
  <c r="J508" i="3"/>
  <c r="I508" i="3"/>
  <c r="H508" i="3"/>
  <c r="G508" i="3"/>
  <c r="F508" i="3"/>
  <c r="E508" i="3"/>
  <c r="D508" i="3"/>
  <c r="B508" i="3" s="1"/>
  <c r="C508" i="3"/>
  <c r="A508" i="3" s="1"/>
  <c r="J507" i="3"/>
  <c r="I507" i="3"/>
  <c r="H507" i="3"/>
  <c r="G507" i="3"/>
  <c r="F507" i="3"/>
  <c r="B507" i="3" s="1"/>
  <c r="E507" i="3"/>
  <c r="D507" i="3"/>
  <c r="C507" i="3"/>
  <c r="A507" i="3" s="1"/>
  <c r="N508" i="1" s="1"/>
  <c r="J506" i="3"/>
  <c r="B506" i="3" s="1"/>
  <c r="I506" i="3"/>
  <c r="H506" i="3"/>
  <c r="G506" i="3"/>
  <c r="F506" i="3"/>
  <c r="E506" i="3"/>
  <c r="D506" i="3"/>
  <c r="C506" i="3"/>
  <c r="J505" i="3"/>
  <c r="I505" i="3"/>
  <c r="H505" i="3"/>
  <c r="G505" i="3"/>
  <c r="F505" i="3"/>
  <c r="B505" i="3" s="1"/>
  <c r="E505" i="3"/>
  <c r="A505" i="3" s="1"/>
  <c r="D505" i="3"/>
  <c r="C505" i="3"/>
  <c r="J504" i="3"/>
  <c r="I504" i="3"/>
  <c r="H504" i="3"/>
  <c r="G504" i="3"/>
  <c r="F504" i="3"/>
  <c r="E504" i="3"/>
  <c r="D504" i="3"/>
  <c r="B504" i="3" s="1"/>
  <c r="C504" i="3"/>
  <c r="J503" i="3"/>
  <c r="I503" i="3"/>
  <c r="H503" i="3"/>
  <c r="G503" i="3"/>
  <c r="F503" i="3"/>
  <c r="B503" i="3" s="1"/>
  <c r="E503" i="3"/>
  <c r="D503" i="3"/>
  <c r="C503" i="3"/>
  <c r="A503" i="3" s="1"/>
  <c r="J502" i="3"/>
  <c r="I502" i="3"/>
  <c r="H502" i="3"/>
  <c r="G502" i="3"/>
  <c r="F502" i="3"/>
  <c r="E502" i="3"/>
  <c r="D502" i="3"/>
  <c r="B502" i="3" s="1"/>
  <c r="C502" i="3"/>
  <c r="A502" i="3" s="1"/>
  <c r="J501" i="3"/>
  <c r="I501" i="3"/>
  <c r="H501" i="3"/>
  <c r="G501" i="3"/>
  <c r="F501" i="3"/>
  <c r="E501" i="3"/>
  <c r="D501" i="3"/>
  <c r="C501" i="3"/>
  <c r="A501" i="3" s="1"/>
  <c r="B501" i="3"/>
  <c r="J500" i="3"/>
  <c r="B500" i="3" s="1"/>
  <c r="I500" i="3"/>
  <c r="H500" i="3"/>
  <c r="G500" i="3"/>
  <c r="F500" i="3"/>
  <c r="E500" i="3"/>
  <c r="D500" i="3"/>
  <c r="C500" i="3"/>
  <c r="J499" i="3"/>
  <c r="I499" i="3"/>
  <c r="H499" i="3"/>
  <c r="G499" i="3"/>
  <c r="F499" i="3"/>
  <c r="E499" i="3"/>
  <c r="D499" i="3"/>
  <c r="C499" i="3"/>
  <c r="A499" i="3" s="1"/>
  <c r="B499" i="3"/>
  <c r="J498" i="3"/>
  <c r="I498" i="3"/>
  <c r="H498" i="3"/>
  <c r="G498" i="3"/>
  <c r="F498" i="3"/>
  <c r="B498" i="3" s="1"/>
  <c r="E498" i="3"/>
  <c r="D498" i="3"/>
  <c r="C498" i="3"/>
  <c r="J497" i="3"/>
  <c r="I497" i="3"/>
  <c r="H497" i="3"/>
  <c r="G497" i="3"/>
  <c r="F497" i="3"/>
  <c r="E497" i="3"/>
  <c r="D497" i="3"/>
  <c r="C497" i="3"/>
  <c r="A497" i="3" s="1"/>
  <c r="B497" i="3"/>
  <c r="J496" i="3"/>
  <c r="I496" i="3"/>
  <c r="H496" i="3"/>
  <c r="B496" i="3" s="1"/>
  <c r="G496" i="3"/>
  <c r="F496" i="3"/>
  <c r="E496" i="3"/>
  <c r="D496" i="3"/>
  <c r="C496" i="3"/>
  <c r="J495" i="3"/>
  <c r="I495" i="3"/>
  <c r="H495" i="3"/>
  <c r="G495" i="3"/>
  <c r="F495" i="3"/>
  <c r="E495" i="3"/>
  <c r="D495" i="3"/>
  <c r="C495" i="3"/>
  <c r="B495" i="3"/>
  <c r="A495" i="3"/>
  <c r="J494" i="3"/>
  <c r="I494" i="3"/>
  <c r="H494" i="3"/>
  <c r="G494" i="3"/>
  <c r="F494" i="3"/>
  <c r="E494" i="3"/>
  <c r="D494" i="3"/>
  <c r="B494" i="3" s="1"/>
  <c r="C494" i="3"/>
  <c r="J493" i="3"/>
  <c r="I493" i="3"/>
  <c r="H493" i="3"/>
  <c r="G493" i="3"/>
  <c r="F493" i="3"/>
  <c r="E493" i="3"/>
  <c r="D493" i="3"/>
  <c r="C493" i="3"/>
  <c r="B493" i="3"/>
  <c r="A493" i="3"/>
  <c r="J492" i="3"/>
  <c r="I492" i="3"/>
  <c r="H492" i="3"/>
  <c r="G492" i="3"/>
  <c r="F492" i="3"/>
  <c r="B492" i="3" s="1"/>
  <c r="E492" i="3"/>
  <c r="D492" i="3"/>
  <c r="C492" i="3"/>
  <c r="J491" i="3"/>
  <c r="I491" i="3"/>
  <c r="H491" i="3"/>
  <c r="B491" i="3" s="1"/>
  <c r="G491" i="3"/>
  <c r="F491" i="3"/>
  <c r="E491" i="3"/>
  <c r="D491" i="3"/>
  <c r="C491" i="3"/>
  <c r="A491" i="3"/>
  <c r="J490" i="3"/>
  <c r="I490" i="3"/>
  <c r="H490" i="3"/>
  <c r="G490" i="3"/>
  <c r="F490" i="3"/>
  <c r="E490" i="3"/>
  <c r="D490" i="3"/>
  <c r="B490" i="3" s="1"/>
  <c r="C490" i="3"/>
  <c r="J489" i="3"/>
  <c r="I489" i="3"/>
  <c r="H489" i="3"/>
  <c r="G489" i="3"/>
  <c r="F489" i="3"/>
  <c r="B489" i="3" s="1"/>
  <c r="E489" i="3"/>
  <c r="D489" i="3"/>
  <c r="C489" i="3"/>
  <c r="A489" i="3" s="1"/>
  <c r="J488" i="3"/>
  <c r="I488" i="3"/>
  <c r="H488" i="3"/>
  <c r="G488" i="3"/>
  <c r="F488" i="3"/>
  <c r="E488" i="3"/>
  <c r="D488" i="3"/>
  <c r="B488" i="3" s="1"/>
  <c r="C488" i="3"/>
  <c r="J487" i="3"/>
  <c r="B487" i="3" s="1"/>
  <c r="I487" i="3"/>
  <c r="H487" i="3"/>
  <c r="G487" i="3"/>
  <c r="F487" i="3"/>
  <c r="E487" i="3"/>
  <c r="D487" i="3"/>
  <c r="C487" i="3"/>
  <c r="A487" i="3" s="1"/>
  <c r="J486" i="3"/>
  <c r="I486" i="3"/>
  <c r="H486" i="3"/>
  <c r="G486" i="3"/>
  <c r="F486" i="3"/>
  <c r="B486" i="3" s="1"/>
  <c r="E486" i="3"/>
  <c r="D486" i="3"/>
  <c r="C486" i="3"/>
  <c r="J485" i="3"/>
  <c r="I485" i="3"/>
  <c r="A485" i="3" s="1"/>
  <c r="H485" i="3"/>
  <c r="G485" i="3"/>
  <c r="F485" i="3"/>
  <c r="B485" i="3" s="1"/>
  <c r="E485" i="3"/>
  <c r="D485" i="3"/>
  <c r="C485" i="3"/>
  <c r="J484" i="3"/>
  <c r="I484" i="3"/>
  <c r="H484" i="3"/>
  <c r="G484" i="3"/>
  <c r="F484" i="3"/>
  <c r="E484" i="3"/>
  <c r="D484" i="3"/>
  <c r="B484" i="3" s="1"/>
  <c r="C484" i="3"/>
  <c r="J483" i="3"/>
  <c r="I483" i="3"/>
  <c r="H483" i="3"/>
  <c r="B483" i="3" s="1"/>
  <c r="G483" i="3"/>
  <c r="F483" i="3"/>
  <c r="E483" i="3"/>
  <c r="D483" i="3"/>
  <c r="C483" i="3"/>
  <c r="A483" i="3" s="1"/>
  <c r="N484" i="1" s="1"/>
  <c r="J482" i="3"/>
  <c r="I482" i="3"/>
  <c r="H482" i="3"/>
  <c r="G482" i="3"/>
  <c r="F482" i="3"/>
  <c r="E482" i="3"/>
  <c r="D482" i="3"/>
  <c r="B482" i="3" s="1"/>
  <c r="C482" i="3"/>
  <c r="J481" i="3"/>
  <c r="B481" i="3" s="1"/>
  <c r="I481" i="3"/>
  <c r="H481" i="3"/>
  <c r="G481" i="3"/>
  <c r="F481" i="3"/>
  <c r="E481" i="3"/>
  <c r="D481" i="3"/>
  <c r="C481" i="3"/>
  <c r="A481" i="3" s="1"/>
  <c r="J480" i="3"/>
  <c r="I480" i="3"/>
  <c r="H480" i="3"/>
  <c r="G480" i="3"/>
  <c r="F480" i="3"/>
  <c r="E480" i="3"/>
  <c r="D480" i="3"/>
  <c r="B480" i="3" s="1"/>
  <c r="C480" i="3"/>
  <c r="J479" i="3"/>
  <c r="I479" i="3"/>
  <c r="A479" i="3" s="1"/>
  <c r="H479" i="3"/>
  <c r="G479" i="3"/>
  <c r="F479" i="3"/>
  <c r="B479" i="3" s="1"/>
  <c r="E479" i="3"/>
  <c r="D479" i="3"/>
  <c r="C479" i="3"/>
  <c r="J478" i="3"/>
  <c r="I478" i="3"/>
  <c r="H478" i="3"/>
  <c r="G478" i="3"/>
  <c r="F478" i="3"/>
  <c r="E478" i="3"/>
  <c r="D478" i="3"/>
  <c r="B478" i="3" s="1"/>
  <c r="C478" i="3"/>
  <c r="A478" i="3" s="1"/>
  <c r="J477" i="3"/>
  <c r="I477" i="3"/>
  <c r="H477" i="3"/>
  <c r="B477" i="3" s="1"/>
  <c r="G477" i="3"/>
  <c r="F477" i="3"/>
  <c r="E477" i="3"/>
  <c r="A477" i="3" s="1"/>
  <c r="D477" i="3"/>
  <c r="C477" i="3"/>
  <c r="J476" i="3"/>
  <c r="I476" i="3"/>
  <c r="H476" i="3"/>
  <c r="G476" i="3"/>
  <c r="F476" i="3"/>
  <c r="E476" i="3"/>
  <c r="D476" i="3"/>
  <c r="C476" i="3"/>
  <c r="A476" i="3" s="1"/>
  <c r="B476" i="3"/>
  <c r="J475" i="3"/>
  <c r="I475" i="3"/>
  <c r="H475" i="3"/>
  <c r="G475" i="3"/>
  <c r="A475" i="3" s="1"/>
  <c r="F475" i="3"/>
  <c r="B475" i="3" s="1"/>
  <c r="E475" i="3"/>
  <c r="D475" i="3"/>
  <c r="C475" i="3"/>
  <c r="J474" i="3"/>
  <c r="I474" i="3"/>
  <c r="H474" i="3"/>
  <c r="G474" i="3"/>
  <c r="F474" i="3"/>
  <c r="E474" i="3"/>
  <c r="D474" i="3"/>
  <c r="C474" i="3"/>
  <c r="A474" i="3" s="1"/>
  <c r="B474" i="3"/>
  <c r="J473" i="3"/>
  <c r="I473" i="3"/>
  <c r="H473" i="3"/>
  <c r="G473" i="3"/>
  <c r="F473" i="3"/>
  <c r="B473" i="3" s="1"/>
  <c r="E473" i="3"/>
  <c r="D473" i="3"/>
  <c r="C473" i="3"/>
  <c r="A473" i="3" s="1"/>
  <c r="J472" i="3"/>
  <c r="I472" i="3"/>
  <c r="H472" i="3"/>
  <c r="G472" i="3"/>
  <c r="F472" i="3"/>
  <c r="E472" i="3"/>
  <c r="D472" i="3"/>
  <c r="C472" i="3"/>
  <c r="B472" i="3"/>
  <c r="J471" i="3"/>
  <c r="I471" i="3"/>
  <c r="H471" i="3"/>
  <c r="B471" i="3" s="1"/>
  <c r="G471" i="3"/>
  <c r="F471" i="3"/>
  <c r="E471" i="3"/>
  <c r="A471" i="3" s="1"/>
  <c r="D471" i="3"/>
  <c r="C471" i="3"/>
  <c r="J470" i="3"/>
  <c r="I470" i="3"/>
  <c r="H470" i="3"/>
  <c r="G470" i="3"/>
  <c r="F470" i="3"/>
  <c r="E470" i="3"/>
  <c r="D470" i="3"/>
  <c r="B470" i="3" s="1"/>
  <c r="C470" i="3"/>
  <c r="J469" i="3"/>
  <c r="I469" i="3"/>
  <c r="H469" i="3"/>
  <c r="G469" i="3"/>
  <c r="F469" i="3"/>
  <c r="B469" i="3" s="1"/>
  <c r="E469" i="3"/>
  <c r="D469" i="3"/>
  <c r="C469" i="3"/>
  <c r="A469" i="3" s="1"/>
  <c r="J468" i="3"/>
  <c r="I468" i="3"/>
  <c r="H468" i="3"/>
  <c r="G468" i="3"/>
  <c r="F468" i="3"/>
  <c r="E468" i="3"/>
  <c r="D468" i="3"/>
  <c r="B468" i="3" s="1"/>
  <c r="C468" i="3"/>
  <c r="A468" i="3" s="1"/>
  <c r="J467" i="3"/>
  <c r="I467" i="3"/>
  <c r="H467" i="3"/>
  <c r="G467" i="3"/>
  <c r="F467" i="3"/>
  <c r="B467" i="3" s="1"/>
  <c r="E467" i="3"/>
  <c r="D467" i="3"/>
  <c r="C467" i="3"/>
  <c r="A467" i="3" s="1"/>
  <c r="J466" i="3"/>
  <c r="B466" i="3" s="1"/>
  <c r="I466" i="3"/>
  <c r="H466" i="3"/>
  <c r="G466" i="3"/>
  <c r="F466" i="3"/>
  <c r="E466" i="3"/>
  <c r="D466" i="3"/>
  <c r="C466" i="3"/>
  <c r="J465" i="3"/>
  <c r="I465" i="3"/>
  <c r="H465" i="3"/>
  <c r="G465" i="3"/>
  <c r="F465" i="3"/>
  <c r="B465" i="3" s="1"/>
  <c r="E465" i="3"/>
  <c r="A465" i="3" s="1"/>
  <c r="D465" i="3"/>
  <c r="C465" i="3"/>
  <c r="J464" i="3"/>
  <c r="I464" i="3"/>
  <c r="H464" i="3"/>
  <c r="G464" i="3"/>
  <c r="F464" i="3"/>
  <c r="E464" i="3"/>
  <c r="D464" i="3"/>
  <c r="B464" i="3" s="1"/>
  <c r="C464" i="3"/>
  <c r="J463" i="3"/>
  <c r="I463" i="3"/>
  <c r="H463" i="3"/>
  <c r="G463" i="3"/>
  <c r="F463" i="3"/>
  <c r="B463" i="3" s="1"/>
  <c r="R464" i="1" s="1"/>
  <c r="E463" i="3"/>
  <c r="D463" i="3"/>
  <c r="C463" i="3"/>
  <c r="A463" i="3" s="1"/>
  <c r="J462" i="3"/>
  <c r="I462" i="3"/>
  <c r="H462" i="3"/>
  <c r="G462" i="3"/>
  <c r="F462" i="3"/>
  <c r="E462" i="3"/>
  <c r="D462" i="3"/>
  <c r="B462" i="3" s="1"/>
  <c r="C462" i="3"/>
  <c r="A462" i="3" s="1"/>
  <c r="J461" i="3"/>
  <c r="I461" i="3"/>
  <c r="H461" i="3"/>
  <c r="G461" i="3"/>
  <c r="F461" i="3"/>
  <c r="E461" i="3"/>
  <c r="D461" i="3"/>
  <c r="C461" i="3"/>
  <c r="A461" i="3" s="1"/>
  <c r="B461" i="3"/>
  <c r="J460" i="3"/>
  <c r="B460" i="3" s="1"/>
  <c r="I460" i="3"/>
  <c r="H460" i="3"/>
  <c r="G460" i="3"/>
  <c r="F460" i="3"/>
  <c r="E460" i="3"/>
  <c r="D460" i="3"/>
  <c r="C460" i="3"/>
  <c r="J459" i="3"/>
  <c r="I459" i="3"/>
  <c r="H459" i="3"/>
  <c r="G459" i="3"/>
  <c r="F459" i="3"/>
  <c r="E459" i="3"/>
  <c r="D459" i="3"/>
  <c r="C459" i="3"/>
  <c r="A459" i="3" s="1"/>
  <c r="B459" i="3"/>
  <c r="J458" i="3"/>
  <c r="I458" i="3"/>
  <c r="H458" i="3"/>
  <c r="G458" i="3"/>
  <c r="F458" i="3"/>
  <c r="B458" i="3" s="1"/>
  <c r="E458" i="3"/>
  <c r="D458" i="3"/>
  <c r="C458" i="3"/>
  <c r="J457" i="3"/>
  <c r="I457" i="3"/>
  <c r="H457" i="3"/>
  <c r="G457" i="3"/>
  <c r="F457" i="3"/>
  <c r="E457" i="3"/>
  <c r="D457" i="3"/>
  <c r="C457" i="3"/>
  <c r="A457" i="3" s="1"/>
  <c r="B457" i="3"/>
  <c r="J456" i="3"/>
  <c r="I456" i="3"/>
  <c r="H456" i="3"/>
  <c r="B456" i="3" s="1"/>
  <c r="G456" i="3"/>
  <c r="F456" i="3"/>
  <c r="E456" i="3"/>
  <c r="D456" i="3"/>
  <c r="C456" i="3"/>
  <c r="J455" i="3"/>
  <c r="I455" i="3"/>
  <c r="H455" i="3"/>
  <c r="G455" i="3"/>
  <c r="F455" i="3"/>
  <c r="E455" i="3"/>
  <c r="D455" i="3"/>
  <c r="C455" i="3"/>
  <c r="B455" i="3"/>
  <c r="A455" i="3"/>
  <c r="J454" i="3"/>
  <c r="I454" i="3"/>
  <c r="H454" i="3"/>
  <c r="G454" i="3"/>
  <c r="F454" i="3"/>
  <c r="E454" i="3"/>
  <c r="D454" i="3"/>
  <c r="B454" i="3" s="1"/>
  <c r="C454" i="3"/>
  <c r="J453" i="3"/>
  <c r="I453" i="3"/>
  <c r="H453" i="3"/>
  <c r="G453" i="3"/>
  <c r="F453" i="3"/>
  <c r="E453" i="3"/>
  <c r="D453" i="3"/>
  <c r="C453" i="3"/>
  <c r="B453" i="3"/>
  <c r="A453" i="3"/>
  <c r="J452" i="3"/>
  <c r="I452" i="3"/>
  <c r="H452" i="3"/>
  <c r="G452" i="3"/>
  <c r="F452" i="3"/>
  <c r="B452" i="3" s="1"/>
  <c r="E452" i="3"/>
  <c r="D452" i="3"/>
  <c r="C452" i="3"/>
  <c r="J451" i="3"/>
  <c r="I451" i="3"/>
  <c r="H451" i="3"/>
  <c r="B451" i="3" s="1"/>
  <c r="G451" i="3"/>
  <c r="F451" i="3"/>
  <c r="E451" i="3"/>
  <c r="D451" i="3"/>
  <c r="C451" i="3"/>
  <c r="A451" i="3"/>
  <c r="J450" i="3"/>
  <c r="I450" i="3"/>
  <c r="H450" i="3"/>
  <c r="G450" i="3"/>
  <c r="F450" i="3"/>
  <c r="E450" i="3"/>
  <c r="D450" i="3"/>
  <c r="B450" i="3" s="1"/>
  <c r="C450" i="3"/>
  <c r="J449" i="3"/>
  <c r="I449" i="3"/>
  <c r="H449" i="3"/>
  <c r="G449" i="3"/>
  <c r="F449" i="3"/>
  <c r="B449" i="3" s="1"/>
  <c r="R450" i="1" s="1"/>
  <c r="E449" i="3"/>
  <c r="D449" i="3"/>
  <c r="C449" i="3"/>
  <c r="A449" i="3" s="1"/>
  <c r="J448" i="3"/>
  <c r="I448" i="3"/>
  <c r="H448" i="3"/>
  <c r="G448" i="3"/>
  <c r="F448" i="3"/>
  <c r="E448" i="3"/>
  <c r="D448" i="3"/>
  <c r="B448" i="3" s="1"/>
  <c r="C448" i="3"/>
  <c r="J447" i="3"/>
  <c r="B447" i="3" s="1"/>
  <c r="I447" i="3"/>
  <c r="H447" i="3"/>
  <c r="G447" i="3"/>
  <c r="F447" i="3"/>
  <c r="E447" i="3"/>
  <c r="D447" i="3"/>
  <c r="C447" i="3"/>
  <c r="A447" i="3" s="1"/>
  <c r="J446" i="3"/>
  <c r="I446" i="3"/>
  <c r="H446" i="3"/>
  <c r="G446" i="3"/>
  <c r="F446" i="3"/>
  <c r="B446" i="3" s="1"/>
  <c r="E446" i="3"/>
  <c r="D446" i="3"/>
  <c r="C446" i="3"/>
  <c r="J445" i="3"/>
  <c r="I445" i="3"/>
  <c r="A445" i="3" s="1"/>
  <c r="H445" i="3"/>
  <c r="G445" i="3"/>
  <c r="F445" i="3"/>
  <c r="B445" i="3" s="1"/>
  <c r="E445" i="3"/>
  <c r="D445" i="3"/>
  <c r="C445" i="3"/>
  <c r="J444" i="3"/>
  <c r="I444" i="3"/>
  <c r="H444" i="3"/>
  <c r="G444" i="3"/>
  <c r="F444" i="3"/>
  <c r="E444" i="3"/>
  <c r="D444" i="3"/>
  <c r="B444" i="3" s="1"/>
  <c r="C444" i="3"/>
  <c r="J443" i="3"/>
  <c r="I443" i="3"/>
  <c r="H443" i="3"/>
  <c r="B443" i="3" s="1"/>
  <c r="G443" i="3"/>
  <c r="F443" i="3"/>
  <c r="E443" i="3"/>
  <c r="D443" i="3"/>
  <c r="C443" i="3"/>
  <c r="A443" i="3" s="1"/>
  <c r="J442" i="3"/>
  <c r="I442" i="3"/>
  <c r="H442" i="3"/>
  <c r="G442" i="3"/>
  <c r="F442" i="3"/>
  <c r="E442" i="3"/>
  <c r="D442" i="3"/>
  <c r="B442" i="3" s="1"/>
  <c r="C442" i="3"/>
  <c r="J441" i="3"/>
  <c r="B441" i="3" s="1"/>
  <c r="R442" i="1" s="1"/>
  <c r="I441" i="3"/>
  <c r="H441" i="3"/>
  <c r="G441" i="3"/>
  <c r="F441" i="3"/>
  <c r="E441" i="3"/>
  <c r="D441" i="3"/>
  <c r="C441" i="3"/>
  <c r="A441" i="3" s="1"/>
  <c r="J440" i="3"/>
  <c r="I440" i="3"/>
  <c r="H440" i="3"/>
  <c r="G440" i="3"/>
  <c r="F440" i="3"/>
  <c r="E440" i="3"/>
  <c r="D440" i="3"/>
  <c r="B440" i="3" s="1"/>
  <c r="C440" i="3"/>
  <c r="J439" i="3"/>
  <c r="I439" i="3"/>
  <c r="A439" i="3" s="1"/>
  <c r="H439" i="3"/>
  <c r="G439" i="3"/>
  <c r="F439" i="3"/>
  <c r="B439" i="3" s="1"/>
  <c r="R440" i="1" s="1"/>
  <c r="E439" i="3"/>
  <c r="D439" i="3"/>
  <c r="C439" i="3"/>
  <c r="J438" i="3"/>
  <c r="I438" i="3"/>
  <c r="H438" i="3"/>
  <c r="G438" i="3"/>
  <c r="F438" i="3"/>
  <c r="E438" i="3"/>
  <c r="D438" i="3"/>
  <c r="B438" i="3" s="1"/>
  <c r="C438" i="3"/>
  <c r="A438" i="3" s="1"/>
  <c r="J437" i="3"/>
  <c r="I437" i="3"/>
  <c r="H437" i="3"/>
  <c r="B437" i="3" s="1"/>
  <c r="G437" i="3"/>
  <c r="F437" i="3"/>
  <c r="E437" i="3"/>
  <c r="A437" i="3" s="1"/>
  <c r="D437" i="3"/>
  <c r="C437" i="3"/>
  <c r="J436" i="3"/>
  <c r="I436" i="3"/>
  <c r="H436" i="3"/>
  <c r="G436" i="3"/>
  <c r="F436" i="3"/>
  <c r="E436" i="3"/>
  <c r="D436" i="3"/>
  <c r="C436" i="3"/>
  <c r="A436" i="3" s="1"/>
  <c r="B436" i="3"/>
  <c r="J435" i="3"/>
  <c r="I435" i="3"/>
  <c r="H435" i="3"/>
  <c r="G435" i="3"/>
  <c r="A435" i="3" s="1"/>
  <c r="F435" i="3"/>
  <c r="B435" i="3" s="1"/>
  <c r="E435" i="3"/>
  <c r="D435" i="3"/>
  <c r="C435" i="3"/>
  <c r="J434" i="3"/>
  <c r="I434" i="3"/>
  <c r="H434" i="3"/>
  <c r="G434" i="3"/>
  <c r="F434" i="3"/>
  <c r="E434" i="3"/>
  <c r="D434" i="3"/>
  <c r="C434" i="3"/>
  <c r="A434" i="3" s="1"/>
  <c r="B434" i="3"/>
  <c r="J433" i="3"/>
  <c r="I433" i="3"/>
  <c r="H433" i="3"/>
  <c r="G433" i="3"/>
  <c r="F433" i="3"/>
  <c r="B433" i="3" s="1"/>
  <c r="E433" i="3"/>
  <c r="D433" i="3"/>
  <c r="C433" i="3"/>
  <c r="A433" i="3" s="1"/>
  <c r="J432" i="3"/>
  <c r="I432" i="3"/>
  <c r="H432" i="3"/>
  <c r="G432" i="3"/>
  <c r="F432" i="3"/>
  <c r="E432" i="3"/>
  <c r="D432" i="3"/>
  <c r="C432" i="3"/>
  <c r="B432" i="3"/>
  <c r="J431" i="3"/>
  <c r="I431" i="3"/>
  <c r="H431" i="3"/>
  <c r="B431" i="3" s="1"/>
  <c r="G431" i="3"/>
  <c r="F431" i="3"/>
  <c r="E431" i="3"/>
  <c r="A431" i="3" s="1"/>
  <c r="D431" i="3"/>
  <c r="C431" i="3"/>
  <c r="J430" i="3"/>
  <c r="I430" i="3"/>
  <c r="H430" i="3"/>
  <c r="G430" i="3"/>
  <c r="F430" i="3"/>
  <c r="E430" i="3"/>
  <c r="D430" i="3"/>
  <c r="B430" i="3" s="1"/>
  <c r="C430" i="3"/>
  <c r="J429" i="3"/>
  <c r="I429" i="3"/>
  <c r="H429" i="3"/>
  <c r="G429" i="3"/>
  <c r="F429" i="3"/>
  <c r="B429" i="3" s="1"/>
  <c r="E429" i="3"/>
  <c r="D429" i="3"/>
  <c r="C429" i="3"/>
  <c r="A429" i="3" s="1"/>
  <c r="J428" i="3"/>
  <c r="I428" i="3"/>
  <c r="H428" i="3"/>
  <c r="G428" i="3"/>
  <c r="F428" i="3"/>
  <c r="E428" i="3"/>
  <c r="D428" i="3"/>
  <c r="B428" i="3" s="1"/>
  <c r="C428" i="3"/>
  <c r="A428" i="3" s="1"/>
  <c r="J427" i="3"/>
  <c r="I427" i="3"/>
  <c r="H427" i="3"/>
  <c r="G427" i="3"/>
  <c r="F427" i="3"/>
  <c r="E427" i="3"/>
  <c r="D427" i="3"/>
  <c r="C427" i="3"/>
  <c r="A427" i="3" s="1"/>
  <c r="B427" i="3"/>
  <c r="J426" i="3"/>
  <c r="B426" i="3" s="1"/>
  <c r="I426" i="3"/>
  <c r="H426" i="3"/>
  <c r="G426" i="3"/>
  <c r="F426" i="3"/>
  <c r="E426" i="3"/>
  <c r="D426" i="3"/>
  <c r="C426" i="3"/>
  <c r="J425" i="3"/>
  <c r="I425" i="3"/>
  <c r="H425" i="3"/>
  <c r="G425" i="3"/>
  <c r="F425" i="3"/>
  <c r="B425" i="3" s="1"/>
  <c r="E425" i="3"/>
  <c r="D425" i="3"/>
  <c r="C425" i="3"/>
  <c r="A425" i="3"/>
  <c r="N426" i="1" s="1"/>
  <c r="J424" i="3"/>
  <c r="I424" i="3"/>
  <c r="H424" i="3"/>
  <c r="G424" i="3"/>
  <c r="F424" i="3"/>
  <c r="E424" i="3"/>
  <c r="D424" i="3"/>
  <c r="B424" i="3" s="1"/>
  <c r="C424" i="3"/>
  <c r="J423" i="3"/>
  <c r="I423" i="3"/>
  <c r="H423" i="3"/>
  <c r="G423" i="3"/>
  <c r="F423" i="3"/>
  <c r="B423" i="3" s="1"/>
  <c r="E423" i="3"/>
  <c r="D423" i="3"/>
  <c r="C423" i="3"/>
  <c r="A423" i="3" s="1"/>
  <c r="J422" i="3"/>
  <c r="I422" i="3"/>
  <c r="H422" i="3"/>
  <c r="G422" i="3"/>
  <c r="F422" i="3"/>
  <c r="E422" i="3"/>
  <c r="D422" i="3"/>
  <c r="C422" i="3"/>
  <c r="A422" i="3" s="1"/>
  <c r="J421" i="3"/>
  <c r="I421" i="3"/>
  <c r="H421" i="3"/>
  <c r="G421" i="3"/>
  <c r="F421" i="3"/>
  <c r="E421" i="3"/>
  <c r="D421" i="3"/>
  <c r="C421" i="3"/>
  <c r="A421" i="3" s="1"/>
  <c r="B421" i="3"/>
  <c r="J420" i="3"/>
  <c r="B420" i="3" s="1"/>
  <c r="I420" i="3"/>
  <c r="H420" i="3"/>
  <c r="G420" i="3"/>
  <c r="F420" i="3"/>
  <c r="E420" i="3"/>
  <c r="D420" i="3"/>
  <c r="C420" i="3"/>
  <c r="J419" i="3"/>
  <c r="I419" i="3"/>
  <c r="H419" i="3"/>
  <c r="G419" i="3"/>
  <c r="F419" i="3"/>
  <c r="E419" i="3"/>
  <c r="D419" i="3"/>
  <c r="C419" i="3"/>
  <c r="A419" i="3" s="1"/>
  <c r="B419" i="3"/>
  <c r="J418" i="3"/>
  <c r="I418" i="3"/>
  <c r="H418" i="3"/>
  <c r="G418" i="3"/>
  <c r="F418" i="3"/>
  <c r="E418" i="3"/>
  <c r="D418" i="3"/>
  <c r="C418" i="3"/>
  <c r="J417" i="3"/>
  <c r="I417" i="3"/>
  <c r="H417" i="3"/>
  <c r="G417" i="3"/>
  <c r="F417" i="3"/>
  <c r="E417" i="3"/>
  <c r="D417" i="3"/>
  <c r="C417" i="3"/>
  <c r="A417" i="3" s="1"/>
  <c r="B417" i="3"/>
  <c r="J416" i="3"/>
  <c r="I416" i="3"/>
  <c r="H416" i="3"/>
  <c r="B416" i="3" s="1"/>
  <c r="G416" i="3"/>
  <c r="F416" i="3"/>
  <c r="E416" i="3"/>
  <c r="D416" i="3"/>
  <c r="C416" i="3"/>
  <c r="J415" i="3"/>
  <c r="I415" i="3"/>
  <c r="H415" i="3"/>
  <c r="G415" i="3"/>
  <c r="F415" i="3"/>
  <c r="E415" i="3"/>
  <c r="D415" i="3"/>
  <c r="C415" i="3"/>
  <c r="B415" i="3"/>
  <c r="A415" i="3"/>
  <c r="J414" i="3"/>
  <c r="I414" i="3"/>
  <c r="H414" i="3"/>
  <c r="G414" i="3"/>
  <c r="F414" i="3"/>
  <c r="E414" i="3"/>
  <c r="D414" i="3"/>
  <c r="B414" i="3" s="1"/>
  <c r="C414" i="3"/>
  <c r="J413" i="3"/>
  <c r="I413" i="3"/>
  <c r="H413" i="3"/>
  <c r="G413" i="3"/>
  <c r="F413" i="3"/>
  <c r="E413" i="3"/>
  <c r="D413" i="3"/>
  <c r="C413" i="3"/>
  <c r="B413" i="3"/>
  <c r="A413" i="3"/>
  <c r="J412" i="3"/>
  <c r="I412" i="3"/>
  <c r="H412" i="3"/>
  <c r="G412" i="3"/>
  <c r="F412" i="3"/>
  <c r="B412" i="3" s="1"/>
  <c r="E412" i="3"/>
  <c r="D412" i="3"/>
  <c r="C412" i="3"/>
  <c r="J411" i="3"/>
  <c r="I411" i="3"/>
  <c r="H411" i="3"/>
  <c r="B411" i="3" s="1"/>
  <c r="G411" i="3"/>
  <c r="F411" i="3"/>
  <c r="E411" i="3"/>
  <c r="D411" i="3"/>
  <c r="C411" i="3"/>
  <c r="A411" i="3"/>
  <c r="J410" i="3"/>
  <c r="I410" i="3"/>
  <c r="H410" i="3"/>
  <c r="G410" i="3"/>
  <c r="F410" i="3"/>
  <c r="E410" i="3"/>
  <c r="D410" i="3"/>
  <c r="B410" i="3" s="1"/>
  <c r="C410" i="3"/>
  <c r="J409" i="3"/>
  <c r="I409" i="3"/>
  <c r="H409" i="3"/>
  <c r="G409" i="3"/>
  <c r="F409" i="3"/>
  <c r="B409" i="3" s="1"/>
  <c r="E409" i="3"/>
  <c r="D409" i="3"/>
  <c r="C409" i="3"/>
  <c r="A409" i="3" s="1"/>
  <c r="J408" i="3"/>
  <c r="I408" i="3"/>
  <c r="H408" i="3"/>
  <c r="G408" i="3"/>
  <c r="F408" i="3"/>
  <c r="E408" i="3"/>
  <c r="D408" i="3"/>
  <c r="B408" i="3" s="1"/>
  <c r="C408" i="3"/>
  <c r="A408" i="3" s="1"/>
  <c r="J407" i="3"/>
  <c r="B407" i="3" s="1"/>
  <c r="I407" i="3"/>
  <c r="H407" i="3"/>
  <c r="G407" i="3"/>
  <c r="F407" i="3"/>
  <c r="E407" i="3"/>
  <c r="D407" i="3"/>
  <c r="C407" i="3"/>
  <c r="A407" i="3" s="1"/>
  <c r="J406" i="3"/>
  <c r="I406" i="3"/>
  <c r="H406" i="3"/>
  <c r="G406" i="3"/>
  <c r="F406" i="3"/>
  <c r="E406" i="3"/>
  <c r="D406" i="3"/>
  <c r="C406" i="3"/>
  <c r="B406" i="3"/>
  <c r="J405" i="3"/>
  <c r="I405" i="3"/>
  <c r="A405" i="3" s="1"/>
  <c r="H405" i="3"/>
  <c r="G405" i="3"/>
  <c r="F405" i="3"/>
  <c r="B405" i="3" s="1"/>
  <c r="E405" i="3"/>
  <c r="D405" i="3"/>
  <c r="C405" i="3"/>
  <c r="J404" i="3"/>
  <c r="I404" i="3"/>
  <c r="H404" i="3"/>
  <c r="G404" i="3"/>
  <c r="F404" i="3"/>
  <c r="E404" i="3"/>
  <c r="D404" i="3"/>
  <c r="B404" i="3" s="1"/>
  <c r="C404" i="3"/>
  <c r="J403" i="3"/>
  <c r="I403" i="3"/>
  <c r="H403" i="3"/>
  <c r="B403" i="3" s="1"/>
  <c r="R404" i="1" s="1"/>
  <c r="G403" i="3"/>
  <c r="F403" i="3"/>
  <c r="E403" i="3"/>
  <c r="D403" i="3"/>
  <c r="C403" i="3"/>
  <c r="A403" i="3" s="1"/>
  <c r="J402" i="3"/>
  <c r="I402" i="3"/>
  <c r="H402" i="3"/>
  <c r="G402" i="3"/>
  <c r="F402" i="3"/>
  <c r="E402" i="3"/>
  <c r="D402" i="3"/>
  <c r="B402" i="3" s="1"/>
  <c r="C402" i="3"/>
  <c r="J401" i="3"/>
  <c r="B401" i="3" s="1"/>
  <c r="I401" i="3"/>
  <c r="H401" i="3"/>
  <c r="G401" i="3"/>
  <c r="F401" i="3"/>
  <c r="E401" i="3"/>
  <c r="D401" i="3"/>
  <c r="C401" i="3"/>
  <c r="J400" i="3"/>
  <c r="I400" i="3"/>
  <c r="H400" i="3"/>
  <c r="G400" i="3"/>
  <c r="F400" i="3"/>
  <c r="E400" i="3"/>
  <c r="D400" i="3"/>
  <c r="B400" i="3" s="1"/>
  <c r="C400" i="3"/>
  <c r="J399" i="3"/>
  <c r="I399" i="3"/>
  <c r="A399" i="3" s="1"/>
  <c r="H399" i="3"/>
  <c r="G399" i="3"/>
  <c r="F399" i="3"/>
  <c r="B399" i="3" s="1"/>
  <c r="E399" i="3"/>
  <c r="D399" i="3"/>
  <c r="C399" i="3"/>
  <c r="J398" i="3"/>
  <c r="I398" i="3"/>
  <c r="H398" i="3"/>
  <c r="G398" i="3"/>
  <c r="F398" i="3"/>
  <c r="E398" i="3"/>
  <c r="D398" i="3"/>
  <c r="B398" i="3" s="1"/>
  <c r="C398" i="3"/>
  <c r="A398" i="3" s="1"/>
  <c r="J397" i="3"/>
  <c r="I397" i="3"/>
  <c r="H397" i="3"/>
  <c r="B397" i="3" s="1"/>
  <c r="G397" i="3"/>
  <c r="F397" i="3"/>
  <c r="E397" i="3"/>
  <c r="D397" i="3"/>
  <c r="C397" i="3"/>
  <c r="J396" i="3"/>
  <c r="I396" i="3"/>
  <c r="H396" i="3"/>
  <c r="G396" i="3"/>
  <c r="F396" i="3"/>
  <c r="E396" i="3"/>
  <c r="D396" i="3"/>
  <c r="C396" i="3"/>
  <c r="A396" i="3" s="1"/>
  <c r="B396" i="3"/>
  <c r="J395" i="3"/>
  <c r="I395" i="3"/>
  <c r="H395" i="3"/>
  <c r="G395" i="3"/>
  <c r="A395" i="3" s="1"/>
  <c r="F395" i="3"/>
  <c r="B395" i="3" s="1"/>
  <c r="E395" i="3"/>
  <c r="D395" i="3"/>
  <c r="C395" i="3"/>
  <c r="J394" i="3"/>
  <c r="I394" i="3"/>
  <c r="H394" i="3"/>
  <c r="G394" i="3"/>
  <c r="F394" i="3"/>
  <c r="E394" i="3"/>
  <c r="D394" i="3"/>
  <c r="C394" i="3"/>
  <c r="B394" i="3"/>
  <c r="J393" i="3"/>
  <c r="I393" i="3"/>
  <c r="H393" i="3"/>
  <c r="G393" i="3"/>
  <c r="F393" i="3"/>
  <c r="B393" i="3" s="1"/>
  <c r="E393" i="3"/>
  <c r="D393" i="3"/>
  <c r="C393" i="3"/>
  <c r="J392" i="3"/>
  <c r="I392" i="3"/>
  <c r="H392" i="3"/>
  <c r="B392" i="3" s="1"/>
  <c r="G392" i="3"/>
  <c r="F392" i="3"/>
  <c r="E392" i="3"/>
  <c r="D392" i="3"/>
  <c r="C392" i="3"/>
  <c r="J391" i="3"/>
  <c r="I391" i="3"/>
  <c r="H391" i="3"/>
  <c r="B391" i="3" s="1"/>
  <c r="G391" i="3"/>
  <c r="F391" i="3"/>
  <c r="E391" i="3"/>
  <c r="A391" i="3" s="1"/>
  <c r="D391" i="3"/>
  <c r="C391" i="3"/>
  <c r="J390" i="3"/>
  <c r="I390" i="3"/>
  <c r="H390" i="3"/>
  <c r="G390" i="3"/>
  <c r="F390" i="3"/>
  <c r="E390" i="3"/>
  <c r="D390" i="3"/>
  <c r="B390" i="3" s="1"/>
  <c r="C390" i="3"/>
  <c r="J389" i="3"/>
  <c r="I389" i="3"/>
  <c r="H389" i="3"/>
  <c r="G389" i="3"/>
  <c r="F389" i="3"/>
  <c r="B389" i="3" s="1"/>
  <c r="E389" i="3"/>
  <c r="D389" i="3"/>
  <c r="C389" i="3"/>
  <c r="A389" i="3" s="1"/>
  <c r="J388" i="3"/>
  <c r="I388" i="3"/>
  <c r="H388" i="3"/>
  <c r="G388" i="3"/>
  <c r="F388" i="3"/>
  <c r="E388" i="3"/>
  <c r="D388" i="3"/>
  <c r="B388" i="3" s="1"/>
  <c r="C388" i="3"/>
  <c r="A388" i="3" s="1"/>
  <c r="J387" i="3"/>
  <c r="I387" i="3"/>
  <c r="H387" i="3"/>
  <c r="G387" i="3"/>
  <c r="F387" i="3"/>
  <c r="E387" i="3"/>
  <c r="D387" i="3"/>
  <c r="C387" i="3"/>
  <c r="A387" i="3" s="1"/>
  <c r="B387" i="3"/>
  <c r="J386" i="3"/>
  <c r="B386" i="3" s="1"/>
  <c r="I386" i="3"/>
  <c r="H386" i="3"/>
  <c r="G386" i="3"/>
  <c r="F386" i="3"/>
  <c r="E386" i="3"/>
  <c r="D386" i="3"/>
  <c r="C386" i="3"/>
  <c r="J385" i="3"/>
  <c r="I385" i="3"/>
  <c r="H385" i="3"/>
  <c r="G385" i="3"/>
  <c r="F385" i="3"/>
  <c r="B385" i="3" s="1"/>
  <c r="E385" i="3"/>
  <c r="D385" i="3"/>
  <c r="C385" i="3"/>
  <c r="A385" i="3"/>
  <c r="J384" i="3"/>
  <c r="I384" i="3"/>
  <c r="H384" i="3"/>
  <c r="G384" i="3"/>
  <c r="F384" i="3"/>
  <c r="E384" i="3"/>
  <c r="D384" i="3"/>
  <c r="B384" i="3" s="1"/>
  <c r="R385" i="1" s="1"/>
  <c r="C384" i="3"/>
  <c r="J383" i="3"/>
  <c r="I383" i="3"/>
  <c r="H383" i="3"/>
  <c r="G383" i="3"/>
  <c r="F383" i="3"/>
  <c r="B383" i="3" s="1"/>
  <c r="E383" i="3"/>
  <c r="D383" i="3"/>
  <c r="C383" i="3"/>
  <c r="A383" i="3" s="1"/>
  <c r="J382" i="3"/>
  <c r="I382" i="3"/>
  <c r="H382" i="3"/>
  <c r="G382" i="3"/>
  <c r="F382" i="3"/>
  <c r="E382" i="3"/>
  <c r="D382" i="3"/>
  <c r="C382" i="3"/>
  <c r="A382" i="3" s="1"/>
  <c r="J381" i="3"/>
  <c r="I381" i="3"/>
  <c r="H381" i="3"/>
  <c r="G381" i="3"/>
  <c r="F381" i="3"/>
  <c r="E381" i="3"/>
  <c r="D381" i="3"/>
  <c r="C381" i="3"/>
  <c r="A381" i="3" s="1"/>
  <c r="B381" i="3"/>
  <c r="J380" i="3"/>
  <c r="B380" i="3" s="1"/>
  <c r="I380" i="3"/>
  <c r="H380" i="3"/>
  <c r="G380" i="3"/>
  <c r="F380" i="3"/>
  <c r="E380" i="3"/>
  <c r="D380" i="3"/>
  <c r="C380" i="3"/>
  <c r="J379" i="3"/>
  <c r="I379" i="3"/>
  <c r="H379" i="3"/>
  <c r="G379" i="3"/>
  <c r="F379" i="3"/>
  <c r="E379" i="3"/>
  <c r="D379" i="3"/>
  <c r="C379" i="3"/>
  <c r="A379" i="3" s="1"/>
  <c r="B379" i="3"/>
  <c r="J378" i="3"/>
  <c r="I378" i="3"/>
  <c r="H378" i="3"/>
  <c r="G378" i="3"/>
  <c r="F378" i="3"/>
  <c r="E378" i="3"/>
  <c r="D378" i="3"/>
  <c r="C378" i="3"/>
  <c r="J377" i="3"/>
  <c r="I377" i="3"/>
  <c r="H377" i="3"/>
  <c r="G377" i="3"/>
  <c r="F377" i="3"/>
  <c r="E377" i="3"/>
  <c r="D377" i="3"/>
  <c r="C377" i="3"/>
  <c r="A377" i="3" s="1"/>
  <c r="B377" i="3"/>
  <c r="J376" i="3"/>
  <c r="I376" i="3"/>
  <c r="H376" i="3"/>
  <c r="B376" i="3" s="1"/>
  <c r="G376" i="3"/>
  <c r="F376" i="3"/>
  <c r="E376" i="3"/>
  <c r="D376" i="3"/>
  <c r="C376" i="3"/>
  <c r="J375" i="3"/>
  <c r="I375" i="3"/>
  <c r="H375" i="3"/>
  <c r="G375" i="3"/>
  <c r="F375" i="3"/>
  <c r="E375" i="3"/>
  <c r="D375" i="3"/>
  <c r="C375" i="3"/>
  <c r="B375" i="3"/>
  <c r="A375" i="3"/>
  <c r="J374" i="3"/>
  <c r="I374" i="3"/>
  <c r="H374" i="3"/>
  <c r="G374" i="3"/>
  <c r="F374" i="3"/>
  <c r="E374" i="3"/>
  <c r="D374" i="3"/>
  <c r="C374" i="3"/>
  <c r="J373" i="3"/>
  <c r="I373" i="3"/>
  <c r="H373" i="3"/>
  <c r="B373" i="3" s="1"/>
  <c r="G373" i="3"/>
  <c r="F373" i="3"/>
  <c r="E373" i="3"/>
  <c r="D373" i="3"/>
  <c r="C373" i="3"/>
  <c r="A373" i="3"/>
  <c r="J372" i="3"/>
  <c r="I372" i="3"/>
  <c r="H372" i="3"/>
  <c r="G372" i="3"/>
  <c r="F372" i="3"/>
  <c r="B372" i="3" s="1"/>
  <c r="R373" i="1" s="1"/>
  <c r="E372" i="3"/>
  <c r="D372" i="3"/>
  <c r="C372" i="3"/>
  <c r="J371" i="3"/>
  <c r="I371" i="3"/>
  <c r="H371" i="3"/>
  <c r="B371" i="3" s="1"/>
  <c r="G371" i="3"/>
  <c r="A371" i="3" s="1"/>
  <c r="F371" i="3"/>
  <c r="E371" i="3"/>
  <c r="D371" i="3"/>
  <c r="C371" i="3"/>
  <c r="J370" i="3"/>
  <c r="I370" i="3"/>
  <c r="H370" i="3"/>
  <c r="G370" i="3"/>
  <c r="F370" i="3"/>
  <c r="E370" i="3"/>
  <c r="D370" i="3"/>
  <c r="B370" i="3" s="1"/>
  <c r="C370" i="3"/>
  <c r="J369" i="3"/>
  <c r="I369" i="3"/>
  <c r="H369" i="3"/>
  <c r="G369" i="3"/>
  <c r="F369" i="3"/>
  <c r="B369" i="3" s="1"/>
  <c r="E369" i="3"/>
  <c r="D369" i="3"/>
  <c r="C369" i="3"/>
  <c r="A369" i="3" s="1"/>
  <c r="J368" i="3"/>
  <c r="I368" i="3"/>
  <c r="H368" i="3"/>
  <c r="G368" i="3"/>
  <c r="F368" i="3"/>
  <c r="E368" i="3"/>
  <c r="D368" i="3"/>
  <c r="B368" i="3" s="1"/>
  <c r="C368" i="3"/>
  <c r="A368" i="3" s="1"/>
  <c r="J367" i="3"/>
  <c r="B367" i="3" s="1"/>
  <c r="I367" i="3"/>
  <c r="H367" i="3"/>
  <c r="G367" i="3"/>
  <c r="F367" i="3"/>
  <c r="E367" i="3"/>
  <c r="D367" i="3"/>
  <c r="C367" i="3"/>
  <c r="A367" i="3" s="1"/>
  <c r="J366" i="3"/>
  <c r="I366" i="3"/>
  <c r="H366" i="3"/>
  <c r="G366" i="3"/>
  <c r="F366" i="3"/>
  <c r="E366" i="3"/>
  <c r="D366" i="3"/>
  <c r="C366" i="3"/>
  <c r="B366" i="3"/>
  <c r="J365" i="3"/>
  <c r="I365" i="3"/>
  <c r="A365" i="3" s="1"/>
  <c r="H365" i="3"/>
  <c r="G365" i="3"/>
  <c r="F365" i="3"/>
  <c r="B365" i="3" s="1"/>
  <c r="E365" i="3"/>
  <c r="D365" i="3"/>
  <c r="C365" i="3"/>
  <c r="J364" i="3"/>
  <c r="I364" i="3"/>
  <c r="H364" i="3"/>
  <c r="G364" i="3"/>
  <c r="F364" i="3"/>
  <c r="E364" i="3"/>
  <c r="D364" i="3"/>
  <c r="B364" i="3" s="1"/>
  <c r="C364" i="3"/>
  <c r="J363" i="3"/>
  <c r="I363" i="3"/>
  <c r="H363" i="3"/>
  <c r="G363" i="3"/>
  <c r="F363" i="3"/>
  <c r="E363" i="3"/>
  <c r="D363" i="3"/>
  <c r="B363" i="3" s="1"/>
  <c r="C363" i="3"/>
  <c r="A363" i="3" s="1"/>
  <c r="J362" i="3"/>
  <c r="I362" i="3"/>
  <c r="H362" i="3"/>
  <c r="G362" i="3"/>
  <c r="F362" i="3"/>
  <c r="E362" i="3"/>
  <c r="D362" i="3"/>
  <c r="B362" i="3" s="1"/>
  <c r="C362" i="3"/>
  <c r="A362" i="3" s="1"/>
  <c r="J361" i="3"/>
  <c r="B361" i="3" s="1"/>
  <c r="I361" i="3"/>
  <c r="H361" i="3"/>
  <c r="G361" i="3"/>
  <c r="F361" i="3"/>
  <c r="E361" i="3"/>
  <c r="D361" i="3"/>
  <c r="C361" i="3"/>
  <c r="J360" i="3"/>
  <c r="I360" i="3"/>
  <c r="H360" i="3"/>
  <c r="G360" i="3"/>
  <c r="F360" i="3"/>
  <c r="E360" i="3"/>
  <c r="D360" i="3"/>
  <c r="C360" i="3"/>
  <c r="B360" i="3"/>
  <c r="J359" i="3"/>
  <c r="I359" i="3"/>
  <c r="A359" i="3" s="1"/>
  <c r="H359" i="3"/>
  <c r="G359" i="3"/>
  <c r="F359" i="3"/>
  <c r="B359" i="3" s="1"/>
  <c r="E359" i="3"/>
  <c r="D359" i="3"/>
  <c r="C359" i="3"/>
  <c r="J358" i="3"/>
  <c r="I358" i="3"/>
  <c r="H358" i="3"/>
  <c r="G358" i="3"/>
  <c r="F358" i="3"/>
  <c r="E358" i="3"/>
  <c r="D358" i="3"/>
  <c r="B358" i="3" s="1"/>
  <c r="C358" i="3"/>
  <c r="A358" i="3" s="1"/>
  <c r="J357" i="3"/>
  <c r="I357" i="3"/>
  <c r="H357" i="3"/>
  <c r="B357" i="3" s="1"/>
  <c r="R358" i="1" s="1"/>
  <c r="G357" i="3"/>
  <c r="F357" i="3"/>
  <c r="E357" i="3"/>
  <c r="A357" i="3" s="1"/>
  <c r="D357" i="3"/>
  <c r="C357" i="3"/>
  <c r="J356" i="3"/>
  <c r="I356" i="3"/>
  <c r="H356" i="3"/>
  <c r="G356" i="3"/>
  <c r="F356" i="3"/>
  <c r="E356" i="3"/>
  <c r="D356" i="3"/>
  <c r="C356" i="3"/>
  <c r="A356" i="3" s="1"/>
  <c r="B356" i="3"/>
  <c r="J355" i="3"/>
  <c r="I355" i="3"/>
  <c r="H355" i="3"/>
  <c r="G355" i="3"/>
  <c r="A355" i="3" s="1"/>
  <c r="F355" i="3"/>
  <c r="E355" i="3"/>
  <c r="D355" i="3"/>
  <c r="C355" i="3"/>
  <c r="J354" i="3"/>
  <c r="I354" i="3"/>
  <c r="H354" i="3"/>
  <c r="G354" i="3"/>
  <c r="F354" i="3"/>
  <c r="E354" i="3"/>
  <c r="D354" i="3"/>
  <c r="C354" i="3"/>
  <c r="B354" i="3"/>
  <c r="J353" i="3"/>
  <c r="I353" i="3"/>
  <c r="H353" i="3"/>
  <c r="G353" i="3"/>
  <c r="F353" i="3"/>
  <c r="B353" i="3" s="1"/>
  <c r="E353" i="3"/>
  <c r="D353" i="3"/>
  <c r="C353" i="3"/>
  <c r="A353" i="3" s="1"/>
  <c r="J352" i="3"/>
  <c r="I352" i="3"/>
  <c r="H352" i="3"/>
  <c r="B352" i="3" s="1"/>
  <c r="G352" i="3"/>
  <c r="F352" i="3"/>
  <c r="E352" i="3"/>
  <c r="D352" i="3"/>
  <c r="C352" i="3"/>
  <c r="J351" i="3"/>
  <c r="I351" i="3"/>
  <c r="H351" i="3"/>
  <c r="G351" i="3"/>
  <c r="F351" i="3"/>
  <c r="E351" i="3"/>
  <c r="A351" i="3" s="1"/>
  <c r="D351" i="3"/>
  <c r="B351" i="3" s="1"/>
  <c r="C351" i="3"/>
  <c r="J350" i="3"/>
  <c r="I350" i="3"/>
  <c r="H350" i="3"/>
  <c r="G350" i="3"/>
  <c r="F350" i="3"/>
  <c r="E350" i="3"/>
  <c r="D350" i="3"/>
  <c r="B350" i="3" s="1"/>
  <c r="C350" i="3"/>
  <c r="J349" i="3"/>
  <c r="I349" i="3"/>
  <c r="H349" i="3"/>
  <c r="G349" i="3"/>
  <c r="F349" i="3"/>
  <c r="E349" i="3"/>
  <c r="D349" i="3"/>
  <c r="B349" i="3" s="1"/>
  <c r="C349" i="3"/>
  <c r="A349" i="3" s="1"/>
  <c r="J348" i="3"/>
  <c r="I348" i="3"/>
  <c r="H348" i="3"/>
  <c r="G348" i="3"/>
  <c r="F348" i="3"/>
  <c r="E348" i="3"/>
  <c r="D348" i="3"/>
  <c r="B348" i="3" s="1"/>
  <c r="C348" i="3"/>
  <c r="A348" i="3" s="1"/>
  <c r="J347" i="3"/>
  <c r="I347" i="3"/>
  <c r="H347" i="3"/>
  <c r="G347" i="3"/>
  <c r="F347" i="3"/>
  <c r="E347" i="3"/>
  <c r="D347" i="3"/>
  <c r="C347" i="3"/>
  <c r="A347" i="3" s="1"/>
  <c r="B347" i="3"/>
  <c r="J346" i="3"/>
  <c r="B346" i="3" s="1"/>
  <c r="I346" i="3"/>
  <c r="H346" i="3"/>
  <c r="G346" i="3"/>
  <c r="F346" i="3"/>
  <c r="E346" i="3"/>
  <c r="D346" i="3"/>
  <c r="C346" i="3"/>
  <c r="J345" i="3"/>
  <c r="I345" i="3"/>
  <c r="H345" i="3"/>
  <c r="G345" i="3"/>
  <c r="F345" i="3"/>
  <c r="E345" i="3"/>
  <c r="D345" i="3"/>
  <c r="B345" i="3" s="1"/>
  <c r="C345" i="3"/>
  <c r="A345" i="3"/>
  <c r="J344" i="3"/>
  <c r="I344" i="3"/>
  <c r="H344" i="3"/>
  <c r="G344" i="3"/>
  <c r="F344" i="3"/>
  <c r="E344" i="3"/>
  <c r="D344" i="3"/>
  <c r="B344" i="3" s="1"/>
  <c r="C344" i="3"/>
  <c r="J343" i="3"/>
  <c r="I343" i="3"/>
  <c r="H343" i="3"/>
  <c r="G343" i="3"/>
  <c r="F343" i="3"/>
  <c r="E343" i="3"/>
  <c r="D343" i="3"/>
  <c r="B343" i="3" s="1"/>
  <c r="R344" i="1" s="1"/>
  <c r="C343" i="3"/>
  <c r="A343" i="3" s="1"/>
  <c r="J342" i="3"/>
  <c r="I342" i="3"/>
  <c r="H342" i="3"/>
  <c r="G342" i="3"/>
  <c r="F342" i="3"/>
  <c r="E342" i="3"/>
  <c r="D342" i="3"/>
  <c r="C342" i="3"/>
  <c r="A342" i="3" s="1"/>
  <c r="J341" i="3"/>
  <c r="I341" i="3"/>
  <c r="H341" i="3"/>
  <c r="G341" i="3"/>
  <c r="F341" i="3"/>
  <c r="E341" i="3"/>
  <c r="D341" i="3"/>
  <c r="B341" i="3" s="1"/>
  <c r="C341" i="3"/>
  <c r="A341" i="3" s="1"/>
  <c r="J340" i="3"/>
  <c r="B340" i="3" s="1"/>
  <c r="I340" i="3"/>
  <c r="H340" i="3"/>
  <c r="G340" i="3"/>
  <c r="F340" i="3"/>
  <c r="E340" i="3"/>
  <c r="D340" i="3"/>
  <c r="C340" i="3"/>
  <c r="J339" i="3"/>
  <c r="I339" i="3"/>
  <c r="H339" i="3"/>
  <c r="G339" i="3"/>
  <c r="F339" i="3"/>
  <c r="E339" i="3"/>
  <c r="D339" i="3"/>
  <c r="B339" i="3" s="1"/>
  <c r="C339" i="3"/>
  <c r="A339" i="3" s="1"/>
  <c r="J338" i="3"/>
  <c r="I338" i="3"/>
  <c r="H338" i="3"/>
  <c r="G338" i="3"/>
  <c r="F338" i="3"/>
  <c r="B338" i="3" s="1"/>
  <c r="E338" i="3"/>
  <c r="D338" i="3"/>
  <c r="C338" i="3"/>
  <c r="J337" i="3"/>
  <c r="I337" i="3"/>
  <c r="H337" i="3"/>
  <c r="G337" i="3"/>
  <c r="F337" i="3"/>
  <c r="E337" i="3"/>
  <c r="D337" i="3"/>
  <c r="C337" i="3"/>
  <c r="A337" i="3" s="1"/>
  <c r="B337" i="3"/>
  <c r="J336" i="3"/>
  <c r="I336" i="3"/>
  <c r="H336" i="3"/>
  <c r="B336" i="3" s="1"/>
  <c r="G336" i="3"/>
  <c r="F336" i="3"/>
  <c r="E336" i="3"/>
  <c r="D336" i="3"/>
  <c r="C336" i="3"/>
  <c r="J335" i="3"/>
  <c r="I335" i="3"/>
  <c r="H335" i="3"/>
  <c r="G335" i="3"/>
  <c r="F335" i="3"/>
  <c r="E335" i="3"/>
  <c r="D335" i="3"/>
  <c r="C335" i="3"/>
  <c r="B335" i="3"/>
  <c r="A335" i="3"/>
  <c r="J334" i="3"/>
  <c r="I334" i="3"/>
  <c r="H334" i="3"/>
  <c r="G334" i="3"/>
  <c r="F334" i="3"/>
  <c r="E334" i="3"/>
  <c r="D334" i="3"/>
  <c r="C334" i="3"/>
  <c r="J333" i="3"/>
  <c r="I333" i="3"/>
  <c r="H333" i="3"/>
  <c r="G333" i="3"/>
  <c r="F333" i="3"/>
  <c r="E333" i="3"/>
  <c r="D333" i="3"/>
  <c r="C333" i="3"/>
  <c r="B333" i="3"/>
  <c r="A333" i="3"/>
  <c r="J332" i="3"/>
  <c r="I332" i="3"/>
  <c r="H332" i="3"/>
  <c r="G332" i="3"/>
  <c r="F332" i="3"/>
  <c r="B332" i="3" s="1"/>
  <c r="E332" i="3"/>
  <c r="D332" i="3"/>
  <c r="C332" i="3"/>
  <c r="J331" i="3"/>
  <c r="I331" i="3"/>
  <c r="H331" i="3"/>
  <c r="G331" i="3"/>
  <c r="F331" i="3"/>
  <c r="E331" i="3"/>
  <c r="D331" i="3"/>
  <c r="B331" i="3" s="1"/>
  <c r="C331" i="3"/>
  <c r="A331" i="3"/>
  <c r="J330" i="3"/>
  <c r="I330" i="3"/>
  <c r="H330" i="3"/>
  <c r="G330" i="3"/>
  <c r="F330" i="3"/>
  <c r="E330" i="3"/>
  <c r="D330" i="3"/>
  <c r="B330" i="3" s="1"/>
  <c r="C330" i="3"/>
  <c r="J329" i="3"/>
  <c r="I329" i="3"/>
  <c r="H329" i="3"/>
  <c r="G329" i="3"/>
  <c r="F329" i="3"/>
  <c r="E329" i="3"/>
  <c r="D329" i="3"/>
  <c r="B329" i="3" s="1"/>
  <c r="C329" i="3"/>
  <c r="A329" i="3" s="1"/>
  <c r="J328" i="3"/>
  <c r="I328" i="3"/>
  <c r="H328" i="3"/>
  <c r="G328" i="3"/>
  <c r="F328" i="3"/>
  <c r="E328" i="3"/>
  <c r="D328" i="3"/>
  <c r="B328" i="3" s="1"/>
  <c r="C328" i="3"/>
  <c r="A328" i="3" s="1"/>
  <c r="J327" i="3"/>
  <c r="B327" i="3" s="1"/>
  <c r="I327" i="3"/>
  <c r="H327" i="3"/>
  <c r="G327" i="3"/>
  <c r="F327" i="3"/>
  <c r="E327" i="3"/>
  <c r="D327" i="3"/>
  <c r="C327" i="3"/>
  <c r="A327" i="3" s="1"/>
  <c r="J326" i="3"/>
  <c r="I326" i="3"/>
  <c r="H326" i="3"/>
  <c r="G326" i="3"/>
  <c r="F326" i="3"/>
  <c r="E326" i="3"/>
  <c r="D326" i="3"/>
  <c r="C326" i="3"/>
  <c r="B326" i="3"/>
  <c r="J325" i="3"/>
  <c r="I325" i="3"/>
  <c r="A325" i="3" s="1"/>
  <c r="H325" i="3"/>
  <c r="G325" i="3"/>
  <c r="F325" i="3"/>
  <c r="E325" i="3"/>
  <c r="D325" i="3"/>
  <c r="B325" i="3" s="1"/>
  <c r="C325" i="3"/>
  <c r="J324" i="3"/>
  <c r="I324" i="3"/>
  <c r="H324" i="3"/>
  <c r="G324" i="3"/>
  <c r="F324" i="3"/>
  <c r="E324" i="3"/>
  <c r="D324" i="3"/>
  <c r="B324" i="3" s="1"/>
  <c r="C324" i="3"/>
  <c r="J323" i="3"/>
  <c r="I323" i="3"/>
  <c r="H323" i="3"/>
  <c r="G323" i="3"/>
  <c r="F323" i="3"/>
  <c r="E323" i="3"/>
  <c r="D323" i="3"/>
  <c r="B323" i="3" s="1"/>
  <c r="C323" i="3"/>
  <c r="A323" i="3" s="1"/>
  <c r="J322" i="3"/>
  <c r="I322" i="3"/>
  <c r="H322" i="3"/>
  <c r="G322" i="3"/>
  <c r="F322" i="3"/>
  <c r="E322" i="3"/>
  <c r="D322" i="3"/>
  <c r="B322" i="3" s="1"/>
  <c r="C322" i="3"/>
  <c r="J321" i="3"/>
  <c r="B321" i="3" s="1"/>
  <c r="I321" i="3"/>
  <c r="H321" i="3"/>
  <c r="G321" i="3"/>
  <c r="F321" i="3"/>
  <c r="E321" i="3"/>
  <c r="D321" i="3"/>
  <c r="C321" i="3"/>
  <c r="A321" i="3" s="1"/>
  <c r="J320" i="3"/>
  <c r="I320" i="3"/>
  <c r="H320" i="3"/>
  <c r="G320" i="3"/>
  <c r="F320" i="3"/>
  <c r="E320" i="3"/>
  <c r="D320" i="3"/>
  <c r="B320" i="3" s="1"/>
  <c r="C320" i="3"/>
  <c r="J319" i="3"/>
  <c r="I319" i="3"/>
  <c r="A319" i="3" s="1"/>
  <c r="H319" i="3"/>
  <c r="G319" i="3"/>
  <c r="F319" i="3"/>
  <c r="B319" i="3" s="1"/>
  <c r="E319" i="3"/>
  <c r="D319" i="3"/>
  <c r="C319" i="3"/>
  <c r="J318" i="3"/>
  <c r="I318" i="3"/>
  <c r="H318" i="3"/>
  <c r="G318" i="3"/>
  <c r="F318" i="3"/>
  <c r="E318" i="3"/>
  <c r="D318" i="3"/>
  <c r="B318" i="3" s="1"/>
  <c r="C318" i="3"/>
  <c r="A318" i="3" s="1"/>
  <c r="J317" i="3"/>
  <c r="I317" i="3"/>
  <c r="H317" i="3"/>
  <c r="B317" i="3" s="1"/>
  <c r="G317" i="3"/>
  <c r="F317" i="3"/>
  <c r="E317" i="3"/>
  <c r="A317" i="3" s="1"/>
  <c r="D317" i="3"/>
  <c r="C317" i="3"/>
  <c r="J316" i="3"/>
  <c r="I316" i="3"/>
  <c r="H316" i="3"/>
  <c r="G316" i="3"/>
  <c r="F316" i="3"/>
  <c r="E316" i="3"/>
  <c r="D316" i="3"/>
  <c r="C316" i="3"/>
  <c r="A316" i="3" s="1"/>
  <c r="B316" i="3"/>
  <c r="J315" i="3"/>
  <c r="I315" i="3"/>
  <c r="H315" i="3"/>
  <c r="G315" i="3"/>
  <c r="A315" i="3" s="1"/>
  <c r="F315" i="3"/>
  <c r="E315" i="3"/>
  <c r="D315" i="3"/>
  <c r="B315" i="3" s="1"/>
  <c r="C315" i="3"/>
  <c r="J314" i="3"/>
  <c r="I314" i="3"/>
  <c r="H314" i="3"/>
  <c r="G314" i="3"/>
  <c r="F314" i="3"/>
  <c r="E314" i="3"/>
  <c r="D314" i="3"/>
  <c r="C314" i="3"/>
  <c r="A314" i="3" s="1"/>
  <c r="B314" i="3"/>
  <c r="J313" i="3"/>
  <c r="I313" i="3"/>
  <c r="H313" i="3"/>
  <c r="G313" i="3"/>
  <c r="F313" i="3"/>
  <c r="B313" i="3" s="1"/>
  <c r="E313" i="3"/>
  <c r="D313" i="3"/>
  <c r="C313" i="3"/>
  <c r="J312" i="3"/>
  <c r="I312" i="3"/>
  <c r="H312" i="3"/>
  <c r="G312" i="3"/>
  <c r="F312" i="3"/>
  <c r="E312" i="3"/>
  <c r="D312" i="3"/>
  <c r="C312" i="3"/>
  <c r="B312" i="3"/>
  <c r="J311" i="3"/>
  <c r="I311" i="3"/>
  <c r="H311" i="3"/>
  <c r="G311" i="3"/>
  <c r="F311" i="3"/>
  <c r="E311" i="3"/>
  <c r="A311" i="3" s="1"/>
  <c r="D311" i="3"/>
  <c r="B311" i="3" s="1"/>
  <c r="C311" i="3"/>
  <c r="J310" i="3"/>
  <c r="I310" i="3"/>
  <c r="H310" i="3"/>
  <c r="G310" i="3"/>
  <c r="F310" i="3"/>
  <c r="E310" i="3"/>
  <c r="D310" i="3"/>
  <c r="B310" i="3" s="1"/>
  <c r="C310" i="3"/>
  <c r="J309" i="3"/>
  <c r="I309" i="3"/>
  <c r="H309" i="3"/>
  <c r="G309" i="3"/>
  <c r="F309" i="3"/>
  <c r="E309" i="3"/>
  <c r="D309" i="3"/>
  <c r="B309" i="3" s="1"/>
  <c r="C309" i="3"/>
  <c r="A309" i="3" s="1"/>
  <c r="J308" i="3"/>
  <c r="I308" i="3"/>
  <c r="H308" i="3"/>
  <c r="G308" i="3"/>
  <c r="F308" i="3"/>
  <c r="E308" i="3"/>
  <c r="D308" i="3"/>
  <c r="B308" i="3" s="1"/>
  <c r="C308" i="3"/>
  <c r="A308" i="3" s="1"/>
  <c r="J307" i="3"/>
  <c r="I307" i="3"/>
  <c r="H307" i="3"/>
  <c r="G307" i="3"/>
  <c r="F307" i="3"/>
  <c r="E307" i="3"/>
  <c r="D307" i="3"/>
  <c r="C307" i="3"/>
  <c r="A307" i="3" s="1"/>
  <c r="B307" i="3"/>
  <c r="R308" i="1" s="1"/>
  <c r="J306" i="3"/>
  <c r="B306" i="3" s="1"/>
  <c r="I306" i="3"/>
  <c r="H306" i="3"/>
  <c r="G306" i="3"/>
  <c r="F306" i="3"/>
  <c r="E306" i="3"/>
  <c r="D306" i="3"/>
  <c r="C306" i="3"/>
  <c r="J305" i="3"/>
  <c r="I305" i="3"/>
  <c r="H305" i="3"/>
  <c r="G305" i="3"/>
  <c r="F305" i="3"/>
  <c r="E305" i="3"/>
  <c r="D305" i="3"/>
  <c r="B305" i="3" s="1"/>
  <c r="C305" i="3"/>
  <c r="A305" i="3"/>
  <c r="J304" i="3"/>
  <c r="I304" i="3"/>
  <c r="H304" i="3"/>
  <c r="G304" i="3"/>
  <c r="F304" i="3"/>
  <c r="E304" i="3"/>
  <c r="D304" i="3"/>
  <c r="B304" i="3" s="1"/>
  <c r="C304" i="3"/>
  <c r="J303" i="3"/>
  <c r="I303" i="3"/>
  <c r="H303" i="3"/>
  <c r="G303" i="3"/>
  <c r="F303" i="3"/>
  <c r="E303" i="3"/>
  <c r="D303" i="3"/>
  <c r="B303" i="3" s="1"/>
  <c r="C303" i="3"/>
  <c r="A303" i="3" s="1"/>
  <c r="J302" i="3"/>
  <c r="I302" i="3"/>
  <c r="H302" i="3"/>
  <c r="G302" i="3"/>
  <c r="F302" i="3"/>
  <c r="E302" i="3"/>
  <c r="D302" i="3"/>
  <c r="B302" i="3" s="1"/>
  <c r="R303" i="1" s="1"/>
  <c r="C302" i="3"/>
  <c r="A302" i="3" s="1"/>
  <c r="J301" i="3"/>
  <c r="I301" i="3"/>
  <c r="H301" i="3"/>
  <c r="G301" i="3"/>
  <c r="F301" i="3"/>
  <c r="E301" i="3"/>
  <c r="D301" i="3"/>
  <c r="B301" i="3" s="1"/>
  <c r="C301" i="3"/>
  <c r="A301" i="3" s="1"/>
  <c r="J300" i="3"/>
  <c r="B300" i="3" s="1"/>
  <c r="I300" i="3"/>
  <c r="H300" i="3"/>
  <c r="G300" i="3"/>
  <c r="F300" i="3"/>
  <c r="E300" i="3"/>
  <c r="D300" i="3"/>
  <c r="C300" i="3"/>
  <c r="J299" i="3"/>
  <c r="I299" i="3"/>
  <c r="H299" i="3"/>
  <c r="G299" i="3"/>
  <c r="F299" i="3"/>
  <c r="E299" i="3"/>
  <c r="D299" i="3"/>
  <c r="B299" i="3" s="1"/>
  <c r="C299" i="3"/>
  <c r="A299" i="3" s="1"/>
  <c r="J298" i="3"/>
  <c r="I298" i="3"/>
  <c r="H298" i="3"/>
  <c r="G298" i="3"/>
  <c r="F298" i="3"/>
  <c r="E298" i="3"/>
  <c r="D298" i="3"/>
  <c r="C298" i="3"/>
  <c r="J297" i="3"/>
  <c r="I297" i="3"/>
  <c r="H297" i="3"/>
  <c r="G297" i="3"/>
  <c r="F297" i="3"/>
  <c r="E297" i="3"/>
  <c r="D297" i="3"/>
  <c r="C297" i="3"/>
  <c r="A297" i="3" s="1"/>
  <c r="B297" i="3"/>
  <c r="J296" i="3"/>
  <c r="I296" i="3"/>
  <c r="H296" i="3"/>
  <c r="B296" i="3" s="1"/>
  <c r="G296" i="3"/>
  <c r="F296" i="3"/>
  <c r="E296" i="3"/>
  <c r="D296" i="3"/>
  <c r="C296" i="3"/>
  <c r="J295" i="3"/>
  <c r="I295" i="3"/>
  <c r="H295" i="3"/>
  <c r="G295" i="3"/>
  <c r="F295" i="3"/>
  <c r="E295" i="3"/>
  <c r="D295" i="3"/>
  <c r="C295" i="3"/>
  <c r="B295" i="3"/>
  <c r="A295" i="3"/>
  <c r="J294" i="3"/>
  <c r="I294" i="3"/>
  <c r="H294" i="3"/>
  <c r="G294" i="3"/>
  <c r="F294" i="3"/>
  <c r="E294" i="3"/>
  <c r="D294" i="3"/>
  <c r="C294" i="3"/>
  <c r="J293" i="3"/>
  <c r="I293" i="3"/>
  <c r="H293" i="3"/>
  <c r="G293" i="3"/>
  <c r="F293" i="3"/>
  <c r="E293" i="3"/>
  <c r="D293" i="3"/>
  <c r="C293" i="3"/>
  <c r="B293" i="3"/>
  <c r="A293" i="3"/>
  <c r="J292" i="3"/>
  <c r="I292" i="3"/>
  <c r="H292" i="3"/>
  <c r="G292" i="3"/>
  <c r="F292" i="3"/>
  <c r="B292" i="3" s="1"/>
  <c r="E292" i="3"/>
  <c r="D292" i="3"/>
  <c r="C292" i="3"/>
  <c r="J291" i="3"/>
  <c r="I291" i="3"/>
  <c r="H291" i="3"/>
  <c r="G291" i="3"/>
  <c r="F291" i="3"/>
  <c r="E291" i="3"/>
  <c r="D291" i="3"/>
  <c r="B291" i="3" s="1"/>
  <c r="C291" i="3"/>
  <c r="A291" i="3"/>
  <c r="J290" i="3"/>
  <c r="I290" i="3"/>
  <c r="H290" i="3"/>
  <c r="G290" i="3"/>
  <c r="F290" i="3"/>
  <c r="E290" i="3"/>
  <c r="D290" i="3"/>
  <c r="B290" i="3" s="1"/>
  <c r="C290" i="3"/>
  <c r="J289" i="3"/>
  <c r="I289" i="3"/>
  <c r="H289" i="3"/>
  <c r="G289" i="3"/>
  <c r="F289" i="3"/>
  <c r="E289" i="3"/>
  <c r="D289" i="3"/>
  <c r="B289" i="3" s="1"/>
  <c r="C289" i="3"/>
  <c r="A289" i="3" s="1"/>
  <c r="J288" i="3"/>
  <c r="I288" i="3"/>
  <c r="H288" i="3"/>
  <c r="G288" i="3"/>
  <c r="F288" i="3"/>
  <c r="E288" i="3"/>
  <c r="D288" i="3"/>
  <c r="B288" i="3" s="1"/>
  <c r="C288" i="3"/>
  <c r="A288" i="3" s="1"/>
  <c r="J287" i="3"/>
  <c r="B287" i="3" s="1"/>
  <c r="R288" i="1" s="1"/>
  <c r="I287" i="3"/>
  <c r="H287" i="3"/>
  <c r="G287" i="3"/>
  <c r="F287" i="3"/>
  <c r="E287" i="3"/>
  <c r="D287" i="3"/>
  <c r="C287" i="3"/>
  <c r="A287" i="3" s="1"/>
  <c r="J286" i="3"/>
  <c r="I286" i="3"/>
  <c r="H286" i="3"/>
  <c r="G286" i="3"/>
  <c r="F286" i="3"/>
  <c r="E286" i="3"/>
  <c r="D286" i="3"/>
  <c r="C286" i="3"/>
  <c r="B286" i="3"/>
  <c r="J285" i="3"/>
  <c r="I285" i="3"/>
  <c r="A285" i="3" s="1"/>
  <c r="H285" i="3"/>
  <c r="G285" i="3"/>
  <c r="F285" i="3"/>
  <c r="E285" i="3"/>
  <c r="D285" i="3"/>
  <c r="B285" i="3" s="1"/>
  <c r="C285" i="3"/>
  <c r="J284" i="3"/>
  <c r="I284" i="3"/>
  <c r="H284" i="3"/>
  <c r="G284" i="3"/>
  <c r="F284" i="3"/>
  <c r="E284" i="3"/>
  <c r="D284" i="3"/>
  <c r="B284" i="3" s="1"/>
  <c r="C284" i="3"/>
  <c r="J283" i="3"/>
  <c r="I283" i="3"/>
  <c r="H283" i="3"/>
  <c r="G283" i="3"/>
  <c r="F283" i="3"/>
  <c r="E283" i="3"/>
  <c r="D283" i="3"/>
  <c r="B283" i="3" s="1"/>
  <c r="C283" i="3"/>
  <c r="A283" i="3" s="1"/>
  <c r="N284" i="1" s="1"/>
  <c r="J282" i="3"/>
  <c r="I282" i="3"/>
  <c r="H282" i="3"/>
  <c r="G282" i="3"/>
  <c r="F282" i="3"/>
  <c r="E282" i="3"/>
  <c r="D282" i="3"/>
  <c r="B282" i="3" s="1"/>
  <c r="C282" i="3"/>
  <c r="J281" i="3"/>
  <c r="B281" i="3" s="1"/>
  <c r="I281" i="3"/>
  <c r="H281" i="3"/>
  <c r="G281" i="3"/>
  <c r="F281" i="3"/>
  <c r="E281" i="3"/>
  <c r="D281" i="3"/>
  <c r="C281" i="3"/>
  <c r="J280" i="3"/>
  <c r="I280" i="3"/>
  <c r="H280" i="3"/>
  <c r="G280" i="3"/>
  <c r="F280" i="3"/>
  <c r="E280" i="3"/>
  <c r="D280" i="3"/>
  <c r="B280" i="3" s="1"/>
  <c r="C280" i="3"/>
  <c r="J279" i="3"/>
  <c r="I279" i="3"/>
  <c r="A279" i="3" s="1"/>
  <c r="H279" i="3"/>
  <c r="G279" i="3"/>
  <c r="F279" i="3"/>
  <c r="E279" i="3"/>
  <c r="D279" i="3"/>
  <c r="C279" i="3"/>
  <c r="J278" i="3"/>
  <c r="I278" i="3"/>
  <c r="H278" i="3"/>
  <c r="G278" i="3"/>
  <c r="F278" i="3"/>
  <c r="E278" i="3"/>
  <c r="D278" i="3"/>
  <c r="B278" i="3" s="1"/>
  <c r="C278" i="3"/>
  <c r="A278" i="3" s="1"/>
  <c r="J277" i="3"/>
  <c r="I277" i="3"/>
  <c r="H277" i="3"/>
  <c r="B277" i="3" s="1"/>
  <c r="G277" i="3"/>
  <c r="F277" i="3"/>
  <c r="E277" i="3"/>
  <c r="A277" i="3" s="1"/>
  <c r="D277" i="3"/>
  <c r="C277" i="3"/>
  <c r="J276" i="3"/>
  <c r="I276" i="3"/>
  <c r="H276" i="3"/>
  <c r="G276" i="3"/>
  <c r="F276" i="3"/>
  <c r="E276" i="3"/>
  <c r="D276" i="3"/>
  <c r="C276" i="3"/>
  <c r="A276" i="3" s="1"/>
  <c r="B276" i="3"/>
  <c r="J275" i="3"/>
  <c r="I275" i="3"/>
  <c r="H275" i="3"/>
  <c r="G275" i="3"/>
  <c r="A275" i="3" s="1"/>
  <c r="F275" i="3"/>
  <c r="E275" i="3"/>
  <c r="D275" i="3"/>
  <c r="C275" i="3"/>
  <c r="J274" i="3"/>
  <c r="I274" i="3"/>
  <c r="H274" i="3"/>
  <c r="G274" i="3"/>
  <c r="F274" i="3"/>
  <c r="E274" i="3"/>
  <c r="D274" i="3"/>
  <c r="C274" i="3"/>
  <c r="A274" i="3" s="1"/>
  <c r="B274" i="3"/>
  <c r="J273" i="3"/>
  <c r="I273" i="3"/>
  <c r="H273" i="3"/>
  <c r="G273" i="3"/>
  <c r="F273" i="3"/>
  <c r="B273" i="3" s="1"/>
  <c r="E273" i="3"/>
  <c r="D273" i="3"/>
  <c r="C273" i="3"/>
  <c r="J272" i="3"/>
  <c r="I272" i="3"/>
  <c r="H272" i="3"/>
  <c r="G272" i="3"/>
  <c r="F272" i="3"/>
  <c r="E272" i="3"/>
  <c r="D272" i="3"/>
  <c r="C272" i="3"/>
  <c r="B272" i="3"/>
  <c r="J271" i="3"/>
  <c r="I271" i="3"/>
  <c r="H271" i="3"/>
  <c r="G271" i="3"/>
  <c r="F271" i="3"/>
  <c r="E271" i="3"/>
  <c r="A271" i="3" s="1"/>
  <c r="D271" i="3"/>
  <c r="B271" i="3" s="1"/>
  <c r="C271" i="3"/>
  <c r="J270" i="3"/>
  <c r="I270" i="3"/>
  <c r="H270" i="3"/>
  <c r="G270" i="3"/>
  <c r="F270" i="3"/>
  <c r="E270" i="3"/>
  <c r="D270" i="3"/>
  <c r="B270" i="3" s="1"/>
  <c r="C270" i="3"/>
  <c r="A270" i="3" s="1"/>
  <c r="J269" i="3"/>
  <c r="I269" i="3"/>
  <c r="H269" i="3"/>
  <c r="G269" i="3"/>
  <c r="F269" i="3"/>
  <c r="E269" i="3"/>
  <c r="D269" i="3"/>
  <c r="B269" i="3" s="1"/>
  <c r="C269" i="3"/>
  <c r="A269" i="3" s="1"/>
  <c r="J268" i="3"/>
  <c r="I268" i="3"/>
  <c r="H268" i="3"/>
  <c r="G268" i="3"/>
  <c r="F268" i="3"/>
  <c r="E268" i="3"/>
  <c r="D268" i="3"/>
  <c r="C268" i="3"/>
  <c r="A268" i="3" s="1"/>
  <c r="B268" i="3"/>
  <c r="J267" i="3"/>
  <c r="I267" i="3"/>
  <c r="H267" i="3"/>
  <c r="G267" i="3"/>
  <c r="F267" i="3"/>
  <c r="E267" i="3"/>
  <c r="D267" i="3"/>
  <c r="C267" i="3"/>
  <c r="A267" i="3" s="1"/>
  <c r="B267" i="3"/>
  <c r="J266" i="3"/>
  <c r="I266" i="3"/>
  <c r="H266" i="3"/>
  <c r="G266" i="3"/>
  <c r="F266" i="3"/>
  <c r="E266" i="3"/>
  <c r="D266" i="3"/>
  <c r="C266" i="3"/>
  <c r="B266" i="3"/>
  <c r="J265" i="3"/>
  <c r="I265" i="3"/>
  <c r="H265" i="3"/>
  <c r="G265" i="3"/>
  <c r="F265" i="3"/>
  <c r="E265" i="3"/>
  <c r="D265" i="3"/>
  <c r="B265" i="3" s="1"/>
  <c r="C265" i="3"/>
  <c r="A265" i="3"/>
  <c r="J264" i="3"/>
  <c r="I264" i="3"/>
  <c r="H264" i="3"/>
  <c r="G264" i="3"/>
  <c r="F264" i="3"/>
  <c r="E264" i="3"/>
  <c r="D264" i="3"/>
  <c r="B264" i="3" s="1"/>
  <c r="C264" i="3"/>
  <c r="J263" i="3"/>
  <c r="I263" i="3"/>
  <c r="H263" i="3"/>
  <c r="G263" i="3"/>
  <c r="F263" i="3"/>
  <c r="E263" i="3"/>
  <c r="D263" i="3"/>
  <c r="B263" i="3" s="1"/>
  <c r="C263" i="3"/>
  <c r="A263" i="3" s="1"/>
  <c r="J262" i="3"/>
  <c r="I262" i="3"/>
  <c r="H262" i="3"/>
  <c r="G262" i="3"/>
  <c r="F262" i="3"/>
  <c r="E262" i="3"/>
  <c r="D262" i="3"/>
  <c r="C262" i="3"/>
  <c r="A262" i="3" s="1"/>
  <c r="J261" i="3"/>
  <c r="I261" i="3"/>
  <c r="H261" i="3"/>
  <c r="G261" i="3"/>
  <c r="F261" i="3"/>
  <c r="E261" i="3"/>
  <c r="D261" i="3"/>
  <c r="B261" i="3" s="1"/>
  <c r="C261" i="3"/>
  <c r="A261" i="3" s="1"/>
  <c r="J260" i="3"/>
  <c r="B260" i="3" s="1"/>
  <c r="I260" i="3"/>
  <c r="H260" i="3"/>
  <c r="G260" i="3"/>
  <c r="F260" i="3"/>
  <c r="E260" i="3"/>
  <c r="D260" i="3"/>
  <c r="C260" i="3"/>
  <c r="J259" i="3"/>
  <c r="I259" i="3"/>
  <c r="H259" i="3"/>
  <c r="G259" i="3"/>
  <c r="F259" i="3"/>
  <c r="E259" i="3"/>
  <c r="D259" i="3"/>
  <c r="B259" i="3" s="1"/>
  <c r="C259" i="3"/>
  <c r="A259" i="3" s="1"/>
  <c r="J258" i="3"/>
  <c r="I258" i="3"/>
  <c r="H258" i="3"/>
  <c r="G258" i="3"/>
  <c r="F258" i="3"/>
  <c r="E258" i="3"/>
  <c r="D258" i="3"/>
  <c r="C258" i="3"/>
  <c r="J257" i="3"/>
  <c r="I257" i="3"/>
  <c r="H257" i="3"/>
  <c r="G257" i="3"/>
  <c r="F257" i="3"/>
  <c r="E257" i="3"/>
  <c r="D257" i="3"/>
  <c r="C257" i="3"/>
  <c r="A257" i="3" s="1"/>
  <c r="B257" i="3"/>
  <c r="J256" i="3"/>
  <c r="I256" i="3"/>
  <c r="H256" i="3"/>
  <c r="B256" i="3" s="1"/>
  <c r="G256" i="3"/>
  <c r="F256" i="3"/>
  <c r="E256" i="3"/>
  <c r="D256" i="3"/>
  <c r="C256" i="3"/>
  <c r="J255" i="3"/>
  <c r="I255" i="3"/>
  <c r="H255" i="3"/>
  <c r="G255" i="3"/>
  <c r="F255" i="3"/>
  <c r="E255" i="3"/>
  <c r="D255" i="3"/>
  <c r="C255" i="3"/>
  <c r="B255" i="3"/>
  <c r="A255" i="3"/>
  <c r="J254" i="3"/>
  <c r="I254" i="3"/>
  <c r="H254" i="3"/>
  <c r="G254" i="3"/>
  <c r="F254" i="3"/>
  <c r="E254" i="3"/>
  <c r="D254" i="3"/>
  <c r="C254" i="3"/>
  <c r="J253" i="3"/>
  <c r="I253" i="3"/>
  <c r="H253" i="3"/>
  <c r="G253" i="3"/>
  <c r="F253" i="3"/>
  <c r="E253" i="3"/>
  <c r="D253" i="3"/>
  <c r="C253" i="3"/>
  <c r="B253" i="3"/>
  <c r="A253" i="3"/>
  <c r="J252" i="3"/>
  <c r="I252" i="3"/>
  <c r="H252" i="3"/>
  <c r="G252" i="3"/>
  <c r="F252" i="3"/>
  <c r="B252" i="3" s="1"/>
  <c r="E252" i="3"/>
  <c r="D252" i="3"/>
  <c r="C252" i="3"/>
  <c r="J251" i="3"/>
  <c r="I251" i="3"/>
  <c r="H251" i="3"/>
  <c r="G251" i="3"/>
  <c r="F251" i="3"/>
  <c r="E251" i="3"/>
  <c r="D251" i="3"/>
  <c r="B251" i="3" s="1"/>
  <c r="C251" i="3"/>
  <c r="A251" i="3"/>
  <c r="J250" i="3"/>
  <c r="I250" i="3"/>
  <c r="H250" i="3"/>
  <c r="G250" i="3"/>
  <c r="F250" i="3"/>
  <c r="E250" i="3"/>
  <c r="D250" i="3"/>
  <c r="B250" i="3" s="1"/>
  <c r="C250" i="3"/>
  <c r="J249" i="3"/>
  <c r="I249" i="3"/>
  <c r="H249" i="3"/>
  <c r="G249" i="3"/>
  <c r="F249" i="3"/>
  <c r="E249" i="3"/>
  <c r="D249" i="3"/>
  <c r="C249" i="3"/>
  <c r="A249" i="3" s="1"/>
  <c r="B249" i="3"/>
  <c r="J248" i="3"/>
  <c r="I248" i="3"/>
  <c r="H248" i="3"/>
  <c r="G248" i="3"/>
  <c r="F248" i="3"/>
  <c r="E248" i="3"/>
  <c r="D248" i="3"/>
  <c r="B248" i="3" s="1"/>
  <c r="C248" i="3"/>
  <c r="A248" i="3" s="1"/>
  <c r="J247" i="3"/>
  <c r="B247" i="3" s="1"/>
  <c r="I247" i="3"/>
  <c r="H247" i="3"/>
  <c r="G247" i="3"/>
  <c r="F247" i="3"/>
  <c r="E247" i="3"/>
  <c r="D247" i="3"/>
  <c r="C247" i="3"/>
  <c r="A247" i="3"/>
  <c r="J246" i="3"/>
  <c r="I246" i="3"/>
  <c r="H246" i="3"/>
  <c r="G246" i="3"/>
  <c r="F246" i="3"/>
  <c r="E246" i="3"/>
  <c r="D246" i="3"/>
  <c r="C246" i="3"/>
  <c r="B246" i="3"/>
  <c r="J245" i="3"/>
  <c r="I245" i="3"/>
  <c r="A245" i="3" s="1"/>
  <c r="H245" i="3"/>
  <c r="G245" i="3"/>
  <c r="F245" i="3"/>
  <c r="E245" i="3"/>
  <c r="D245" i="3"/>
  <c r="B245" i="3" s="1"/>
  <c r="C245" i="3"/>
  <c r="J244" i="3"/>
  <c r="I244" i="3"/>
  <c r="H244" i="3"/>
  <c r="G244" i="3"/>
  <c r="F244" i="3"/>
  <c r="E244" i="3"/>
  <c r="D244" i="3"/>
  <c r="B244" i="3" s="1"/>
  <c r="C244" i="3"/>
  <c r="J243" i="3"/>
  <c r="I243" i="3"/>
  <c r="H243" i="3"/>
  <c r="G243" i="3"/>
  <c r="F243" i="3"/>
  <c r="E243" i="3"/>
  <c r="D243" i="3"/>
  <c r="B243" i="3" s="1"/>
  <c r="C243" i="3"/>
  <c r="A243" i="3" s="1"/>
  <c r="J242" i="3"/>
  <c r="I242" i="3"/>
  <c r="H242" i="3"/>
  <c r="G242" i="3"/>
  <c r="F242" i="3"/>
  <c r="E242" i="3"/>
  <c r="D242" i="3"/>
  <c r="B242" i="3" s="1"/>
  <c r="C242" i="3"/>
  <c r="J241" i="3"/>
  <c r="B241" i="3" s="1"/>
  <c r="I241" i="3"/>
  <c r="H241" i="3"/>
  <c r="G241" i="3"/>
  <c r="F241" i="3"/>
  <c r="E241" i="3"/>
  <c r="D241" i="3"/>
  <c r="C241" i="3"/>
  <c r="J240" i="3"/>
  <c r="I240" i="3"/>
  <c r="H240" i="3"/>
  <c r="G240" i="3"/>
  <c r="F240" i="3"/>
  <c r="E240" i="3"/>
  <c r="D240" i="3"/>
  <c r="B240" i="3" s="1"/>
  <c r="C240" i="3"/>
  <c r="J239" i="3"/>
  <c r="I239" i="3"/>
  <c r="A239" i="3" s="1"/>
  <c r="H239" i="3"/>
  <c r="G239" i="3"/>
  <c r="F239" i="3"/>
  <c r="E239" i="3"/>
  <c r="D239" i="3"/>
  <c r="C239" i="3"/>
  <c r="J238" i="3"/>
  <c r="I238" i="3"/>
  <c r="H238" i="3"/>
  <c r="G238" i="3"/>
  <c r="F238" i="3"/>
  <c r="E238" i="3"/>
  <c r="D238" i="3"/>
  <c r="B238" i="3" s="1"/>
  <c r="C238" i="3"/>
  <c r="A238" i="3" s="1"/>
  <c r="J237" i="3"/>
  <c r="I237" i="3"/>
  <c r="H237" i="3"/>
  <c r="B237" i="3" s="1"/>
  <c r="G237" i="3"/>
  <c r="F237" i="3"/>
  <c r="E237" i="3"/>
  <c r="D237" i="3"/>
  <c r="C237" i="3"/>
  <c r="J236" i="3"/>
  <c r="I236" i="3"/>
  <c r="H236" i="3"/>
  <c r="G236" i="3"/>
  <c r="F236" i="3"/>
  <c r="E236" i="3"/>
  <c r="D236" i="3"/>
  <c r="C236" i="3"/>
  <c r="A236" i="3" s="1"/>
  <c r="B236" i="3"/>
  <c r="J235" i="3"/>
  <c r="I235" i="3"/>
  <c r="H235" i="3"/>
  <c r="G235" i="3"/>
  <c r="A235" i="3" s="1"/>
  <c r="F235" i="3"/>
  <c r="E235" i="3"/>
  <c r="D235" i="3"/>
  <c r="B235" i="3" s="1"/>
  <c r="R236" i="1" s="1"/>
  <c r="C235" i="3"/>
  <c r="J234" i="3"/>
  <c r="I234" i="3"/>
  <c r="H234" i="3"/>
  <c r="G234" i="3"/>
  <c r="F234" i="3"/>
  <c r="E234" i="3"/>
  <c r="D234" i="3"/>
  <c r="C234" i="3"/>
  <c r="A234" i="3" s="1"/>
  <c r="B234" i="3"/>
  <c r="J233" i="3"/>
  <c r="I233" i="3"/>
  <c r="H233" i="3"/>
  <c r="G233" i="3"/>
  <c r="F233" i="3"/>
  <c r="E233" i="3"/>
  <c r="D233" i="3"/>
  <c r="B233" i="3" s="1"/>
  <c r="C233" i="3"/>
  <c r="A233" i="3" s="1"/>
  <c r="J232" i="3"/>
  <c r="I232" i="3"/>
  <c r="H232" i="3"/>
  <c r="G232" i="3"/>
  <c r="F232" i="3"/>
  <c r="E232" i="3"/>
  <c r="D232" i="3"/>
  <c r="C232" i="3"/>
  <c r="B232" i="3"/>
  <c r="J231" i="3"/>
  <c r="I231" i="3"/>
  <c r="H231" i="3"/>
  <c r="G231" i="3"/>
  <c r="F231" i="3"/>
  <c r="E231" i="3"/>
  <c r="D231" i="3"/>
  <c r="B231" i="3" s="1"/>
  <c r="C231" i="3"/>
  <c r="A231" i="3" s="1"/>
  <c r="J230" i="3"/>
  <c r="I230" i="3"/>
  <c r="H230" i="3"/>
  <c r="G230" i="3"/>
  <c r="F230" i="3"/>
  <c r="E230" i="3"/>
  <c r="D230" i="3"/>
  <c r="B230" i="3" s="1"/>
  <c r="C230" i="3"/>
  <c r="A230" i="3" s="1"/>
  <c r="J229" i="3"/>
  <c r="I229" i="3"/>
  <c r="H229" i="3"/>
  <c r="G229" i="3"/>
  <c r="F229" i="3"/>
  <c r="E229" i="3"/>
  <c r="D229" i="3"/>
  <c r="C229" i="3"/>
  <c r="A229" i="3" s="1"/>
  <c r="J228" i="3"/>
  <c r="I228" i="3"/>
  <c r="H228" i="3"/>
  <c r="G228" i="3"/>
  <c r="F228" i="3"/>
  <c r="E228" i="3"/>
  <c r="D228" i="3"/>
  <c r="C228" i="3"/>
  <c r="A228" i="3" s="1"/>
  <c r="B228" i="3"/>
  <c r="J227" i="3"/>
  <c r="I227" i="3"/>
  <c r="H227" i="3"/>
  <c r="G227" i="3"/>
  <c r="F227" i="3"/>
  <c r="E227" i="3"/>
  <c r="D227" i="3"/>
  <c r="C227" i="3"/>
  <c r="B227" i="3"/>
  <c r="J226" i="3"/>
  <c r="B226" i="3" s="1"/>
  <c r="I226" i="3"/>
  <c r="H226" i="3"/>
  <c r="G226" i="3"/>
  <c r="F226" i="3"/>
  <c r="E226" i="3"/>
  <c r="D226" i="3"/>
  <c r="C226" i="3"/>
  <c r="J225" i="3"/>
  <c r="I225" i="3"/>
  <c r="H225" i="3"/>
  <c r="G225" i="3"/>
  <c r="F225" i="3"/>
  <c r="E225" i="3"/>
  <c r="D225" i="3"/>
  <c r="C225" i="3"/>
  <c r="A225" i="3"/>
  <c r="J224" i="3"/>
  <c r="I224" i="3"/>
  <c r="H224" i="3"/>
  <c r="G224" i="3"/>
  <c r="F224" i="3"/>
  <c r="E224" i="3"/>
  <c r="D224" i="3"/>
  <c r="B224" i="3" s="1"/>
  <c r="C224" i="3"/>
  <c r="J223" i="3"/>
  <c r="I223" i="3"/>
  <c r="H223" i="3"/>
  <c r="G223" i="3"/>
  <c r="F223" i="3"/>
  <c r="E223" i="3"/>
  <c r="D223" i="3"/>
  <c r="B223" i="3" s="1"/>
  <c r="C223" i="3"/>
  <c r="J222" i="3"/>
  <c r="I222" i="3"/>
  <c r="H222" i="3"/>
  <c r="G222" i="3"/>
  <c r="F222" i="3"/>
  <c r="E222" i="3"/>
  <c r="D222" i="3"/>
  <c r="C222" i="3"/>
  <c r="A222" i="3" s="1"/>
  <c r="J221" i="3"/>
  <c r="I221" i="3"/>
  <c r="H221" i="3"/>
  <c r="G221" i="3"/>
  <c r="F221" i="3"/>
  <c r="E221" i="3"/>
  <c r="D221" i="3"/>
  <c r="C221" i="3"/>
  <c r="A221" i="3" s="1"/>
  <c r="B221" i="3"/>
  <c r="J220" i="3"/>
  <c r="B220" i="3" s="1"/>
  <c r="R221" i="1" s="1"/>
  <c r="I220" i="3"/>
  <c r="H220" i="3"/>
  <c r="G220" i="3"/>
  <c r="F220" i="3"/>
  <c r="E220" i="3"/>
  <c r="D220" i="3"/>
  <c r="C220" i="3"/>
  <c r="J219" i="3"/>
  <c r="I219" i="3"/>
  <c r="H219" i="3"/>
  <c r="G219" i="3"/>
  <c r="F219" i="3"/>
  <c r="E219" i="3"/>
  <c r="D219" i="3"/>
  <c r="B219" i="3" s="1"/>
  <c r="C219" i="3"/>
  <c r="A219" i="3" s="1"/>
  <c r="J218" i="3"/>
  <c r="I218" i="3"/>
  <c r="H218" i="3"/>
  <c r="G218" i="3"/>
  <c r="F218" i="3"/>
  <c r="E218" i="3"/>
  <c r="D218" i="3"/>
  <c r="C218" i="3"/>
  <c r="J217" i="3"/>
  <c r="I217" i="3"/>
  <c r="H217" i="3"/>
  <c r="G217" i="3"/>
  <c r="F217" i="3"/>
  <c r="E217" i="3"/>
  <c r="D217" i="3"/>
  <c r="C217" i="3"/>
  <c r="A217" i="3" s="1"/>
  <c r="B217" i="3"/>
  <c r="J216" i="3"/>
  <c r="I216" i="3"/>
  <c r="H216" i="3"/>
  <c r="G216" i="3"/>
  <c r="F216" i="3"/>
  <c r="E216" i="3"/>
  <c r="D216" i="3"/>
  <c r="C216" i="3"/>
  <c r="J215" i="3"/>
  <c r="I215" i="3"/>
  <c r="H215" i="3"/>
  <c r="G215" i="3"/>
  <c r="F215" i="3"/>
  <c r="E215" i="3"/>
  <c r="D215" i="3"/>
  <c r="C215" i="3"/>
  <c r="B215" i="3"/>
  <c r="A215" i="3"/>
  <c r="J214" i="3"/>
  <c r="I214" i="3"/>
  <c r="H214" i="3"/>
  <c r="G214" i="3"/>
  <c r="F214" i="3"/>
  <c r="E214" i="3"/>
  <c r="D214" i="3"/>
  <c r="B214" i="3" s="1"/>
  <c r="C214" i="3"/>
  <c r="J213" i="3"/>
  <c r="I213" i="3"/>
  <c r="H213" i="3"/>
  <c r="G213" i="3"/>
  <c r="F213" i="3"/>
  <c r="E213" i="3"/>
  <c r="D213" i="3"/>
  <c r="C213" i="3"/>
  <c r="B213" i="3"/>
  <c r="A213" i="3"/>
  <c r="J212" i="3"/>
  <c r="I212" i="3"/>
  <c r="H212" i="3"/>
  <c r="G212" i="3"/>
  <c r="F212" i="3"/>
  <c r="E212" i="3"/>
  <c r="D212" i="3"/>
  <c r="C212" i="3"/>
  <c r="J211" i="3"/>
  <c r="I211" i="3"/>
  <c r="H211" i="3"/>
  <c r="G211" i="3"/>
  <c r="F211" i="3"/>
  <c r="E211" i="3"/>
  <c r="D211" i="3"/>
  <c r="B211" i="3" s="1"/>
  <c r="C211" i="3"/>
  <c r="A211" i="3" s="1"/>
  <c r="J210" i="3"/>
  <c r="I210" i="3"/>
  <c r="H210" i="3"/>
  <c r="G210" i="3"/>
  <c r="F210" i="3"/>
  <c r="E210" i="3"/>
  <c r="D210" i="3"/>
  <c r="B210" i="3" s="1"/>
  <c r="C210" i="3"/>
  <c r="J209" i="3"/>
  <c r="I209" i="3"/>
  <c r="H209" i="3"/>
  <c r="G209" i="3"/>
  <c r="F209" i="3"/>
  <c r="E209" i="3"/>
  <c r="D209" i="3"/>
  <c r="C209" i="3"/>
  <c r="A209" i="3" s="1"/>
  <c r="B209" i="3"/>
  <c r="J208" i="3"/>
  <c r="I208" i="3"/>
  <c r="H208" i="3"/>
  <c r="G208" i="3"/>
  <c r="F208" i="3"/>
  <c r="E208" i="3"/>
  <c r="D208" i="3"/>
  <c r="C208" i="3"/>
  <c r="A208" i="3" s="1"/>
  <c r="J207" i="3"/>
  <c r="B207" i="3" s="1"/>
  <c r="I207" i="3"/>
  <c r="H207" i="3"/>
  <c r="G207" i="3"/>
  <c r="F207" i="3"/>
  <c r="E207" i="3"/>
  <c r="D207" i="3"/>
  <c r="C207" i="3"/>
  <c r="A207" i="3"/>
  <c r="J206" i="3"/>
  <c r="I206" i="3"/>
  <c r="H206" i="3"/>
  <c r="G206" i="3"/>
  <c r="F206" i="3"/>
  <c r="E206" i="3"/>
  <c r="D206" i="3"/>
  <c r="C206" i="3"/>
  <c r="B206" i="3"/>
  <c r="J205" i="3"/>
  <c r="I205" i="3"/>
  <c r="A205" i="3" s="1"/>
  <c r="H205" i="3"/>
  <c r="G205" i="3"/>
  <c r="F205" i="3"/>
  <c r="E205" i="3"/>
  <c r="D205" i="3"/>
  <c r="B205" i="3" s="1"/>
  <c r="C205" i="3"/>
  <c r="J204" i="3"/>
  <c r="I204" i="3"/>
  <c r="H204" i="3"/>
  <c r="G204" i="3"/>
  <c r="F204" i="3"/>
  <c r="E204" i="3"/>
  <c r="D204" i="3"/>
  <c r="B204" i="3" s="1"/>
  <c r="C204" i="3"/>
  <c r="J203" i="3"/>
  <c r="I203" i="3"/>
  <c r="H203" i="3"/>
  <c r="G203" i="3"/>
  <c r="F203" i="3"/>
  <c r="E203" i="3"/>
  <c r="D203" i="3"/>
  <c r="C203" i="3"/>
  <c r="A203" i="3" s="1"/>
  <c r="J202" i="3"/>
  <c r="I202" i="3"/>
  <c r="H202" i="3"/>
  <c r="G202" i="3"/>
  <c r="F202" i="3"/>
  <c r="E202" i="3"/>
  <c r="D202" i="3"/>
  <c r="B202" i="3" s="1"/>
  <c r="C202" i="3"/>
  <c r="A202" i="3" s="1"/>
  <c r="J201" i="3"/>
  <c r="B201" i="3" s="1"/>
  <c r="I201" i="3"/>
  <c r="H201" i="3"/>
  <c r="G201" i="3"/>
  <c r="F201" i="3"/>
  <c r="E201" i="3"/>
  <c r="D201" i="3"/>
  <c r="C201" i="3"/>
  <c r="J200" i="3"/>
  <c r="I200" i="3"/>
  <c r="H200" i="3"/>
  <c r="G200" i="3"/>
  <c r="F200" i="3"/>
  <c r="E200" i="3"/>
  <c r="D200" i="3"/>
  <c r="C200" i="3"/>
  <c r="B200" i="3"/>
  <c r="J199" i="3"/>
  <c r="I199" i="3"/>
  <c r="A199" i="3" s="1"/>
  <c r="H199" i="3"/>
  <c r="G199" i="3"/>
  <c r="F199" i="3"/>
  <c r="E199" i="3"/>
  <c r="D199" i="3"/>
  <c r="C199" i="3"/>
  <c r="J198" i="3"/>
  <c r="I198" i="3"/>
  <c r="H198" i="3"/>
  <c r="G198" i="3"/>
  <c r="F198" i="3"/>
  <c r="E198" i="3"/>
  <c r="D198" i="3"/>
  <c r="B198" i="3" s="1"/>
  <c r="C198" i="3"/>
  <c r="A198" i="3" s="1"/>
  <c r="J197" i="3"/>
  <c r="I197" i="3"/>
  <c r="H197" i="3"/>
  <c r="G197" i="3"/>
  <c r="F197" i="3"/>
  <c r="E197" i="3"/>
  <c r="A197" i="3" s="1"/>
  <c r="D197" i="3"/>
  <c r="C197" i="3"/>
  <c r="J196" i="3"/>
  <c r="I196" i="3"/>
  <c r="H196" i="3"/>
  <c r="G196" i="3"/>
  <c r="F196" i="3"/>
  <c r="E196" i="3"/>
  <c r="D196" i="3"/>
  <c r="C196" i="3"/>
  <c r="A196" i="3" s="1"/>
  <c r="B196" i="3"/>
  <c r="J195" i="3"/>
  <c r="I195" i="3"/>
  <c r="H195" i="3"/>
  <c r="G195" i="3"/>
  <c r="A195" i="3" s="1"/>
  <c r="F195" i="3"/>
  <c r="E195" i="3"/>
  <c r="D195" i="3"/>
  <c r="B195" i="3" s="1"/>
  <c r="C195" i="3"/>
  <c r="J194" i="3"/>
  <c r="I194" i="3"/>
  <c r="H194" i="3"/>
  <c r="G194" i="3"/>
  <c r="F194" i="3"/>
  <c r="E194" i="3"/>
  <c r="D194" i="3"/>
  <c r="C194" i="3"/>
  <c r="B194" i="3"/>
  <c r="J193" i="3"/>
  <c r="I193" i="3"/>
  <c r="H193" i="3"/>
  <c r="G193" i="3"/>
  <c r="F193" i="3"/>
  <c r="E193" i="3"/>
  <c r="D193" i="3"/>
  <c r="C193" i="3"/>
  <c r="J192" i="3"/>
  <c r="I192" i="3"/>
  <c r="H192" i="3"/>
  <c r="G192" i="3"/>
  <c r="F192" i="3"/>
  <c r="E192" i="3"/>
  <c r="D192" i="3"/>
  <c r="B192" i="3" s="1"/>
  <c r="C192" i="3"/>
  <c r="J191" i="3"/>
  <c r="I191" i="3"/>
  <c r="H191" i="3"/>
  <c r="G191" i="3"/>
  <c r="F191" i="3"/>
  <c r="E191" i="3"/>
  <c r="D191" i="3"/>
  <c r="C191" i="3"/>
  <c r="J190" i="3"/>
  <c r="I190" i="3"/>
  <c r="H190" i="3"/>
  <c r="G190" i="3"/>
  <c r="F190" i="3"/>
  <c r="E190" i="3"/>
  <c r="D190" i="3"/>
  <c r="B190" i="3" s="1"/>
  <c r="C190" i="3"/>
  <c r="A190" i="3" s="1"/>
  <c r="J189" i="3"/>
  <c r="I189" i="3"/>
  <c r="H189" i="3"/>
  <c r="G189" i="3"/>
  <c r="F189" i="3"/>
  <c r="E189" i="3"/>
  <c r="D189" i="3"/>
  <c r="B189" i="3" s="1"/>
  <c r="C189" i="3"/>
  <c r="A189" i="3" s="1"/>
  <c r="J188" i="3"/>
  <c r="I188" i="3"/>
  <c r="H188" i="3"/>
  <c r="G188" i="3"/>
  <c r="F188" i="3"/>
  <c r="E188" i="3"/>
  <c r="D188" i="3"/>
  <c r="C188" i="3"/>
  <c r="A188" i="3" s="1"/>
  <c r="B188" i="3"/>
  <c r="J187" i="3"/>
  <c r="I187" i="3"/>
  <c r="H187" i="3"/>
  <c r="B187" i="3" s="1"/>
  <c r="G187" i="3"/>
  <c r="F187" i="3"/>
  <c r="E187" i="3"/>
  <c r="D187" i="3"/>
  <c r="C187" i="3"/>
  <c r="J186" i="3"/>
  <c r="I186" i="3"/>
  <c r="H186" i="3"/>
  <c r="G186" i="3"/>
  <c r="F186" i="3"/>
  <c r="E186" i="3"/>
  <c r="D186" i="3"/>
  <c r="C186" i="3"/>
  <c r="B186" i="3"/>
  <c r="J185" i="3"/>
  <c r="I185" i="3"/>
  <c r="H185" i="3"/>
  <c r="G185" i="3"/>
  <c r="F185" i="3"/>
  <c r="E185" i="3"/>
  <c r="D185" i="3"/>
  <c r="C185" i="3"/>
  <c r="A185" i="3"/>
  <c r="J184" i="3"/>
  <c r="I184" i="3"/>
  <c r="H184" i="3"/>
  <c r="G184" i="3"/>
  <c r="F184" i="3"/>
  <c r="E184" i="3"/>
  <c r="D184" i="3"/>
  <c r="B184" i="3" s="1"/>
  <c r="C184" i="3"/>
  <c r="J183" i="3"/>
  <c r="I183" i="3"/>
  <c r="H183" i="3"/>
  <c r="G183" i="3"/>
  <c r="F183" i="3"/>
  <c r="E183" i="3"/>
  <c r="D183" i="3"/>
  <c r="B183" i="3" s="1"/>
  <c r="C183" i="3"/>
  <c r="A183" i="3" s="1"/>
  <c r="J182" i="3"/>
  <c r="I182" i="3"/>
  <c r="H182" i="3"/>
  <c r="G182" i="3"/>
  <c r="F182" i="3"/>
  <c r="E182" i="3"/>
  <c r="D182" i="3"/>
  <c r="C182" i="3"/>
  <c r="A182" i="3" s="1"/>
  <c r="J181" i="3"/>
  <c r="I181" i="3"/>
  <c r="H181" i="3"/>
  <c r="G181" i="3"/>
  <c r="F181" i="3"/>
  <c r="E181" i="3"/>
  <c r="D181" i="3"/>
  <c r="B181" i="3" s="1"/>
  <c r="C181" i="3"/>
  <c r="J180" i="3"/>
  <c r="B180" i="3" s="1"/>
  <c r="I180" i="3"/>
  <c r="H180" i="3"/>
  <c r="G180" i="3"/>
  <c r="F180" i="3"/>
  <c r="E180" i="3"/>
  <c r="D180" i="3"/>
  <c r="C180" i="3"/>
  <c r="J179" i="3"/>
  <c r="I179" i="3"/>
  <c r="H179" i="3"/>
  <c r="G179" i="3"/>
  <c r="F179" i="3"/>
  <c r="E179" i="3"/>
  <c r="D179" i="3"/>
  <c r="B179" i="3" s="1"/>
  <c r="C179" i="3"/>
  <c r="A179" i="3"/>
  <c r="J178" i="3"/>
  <c r="I178" i="3"/>
  <c r="H178" i="3"/>
  <c r="G178" i="3"/>
  <c r="F178" i="3"/>
  <c r="B178" i="3" s="1"/>
  <c r="E178" i="3"/>
  <c r="D178" i="3"/>
  <c r="C178" i="3"/>
  <c r="J177" i="3"/>
  <c r="I177" i="3"/>
  <c r="H177" i="3"/>
  <c r="G177" i="3"/>
  <c r="F177" i="3"/>
  <c r="E177" i="3"/>
  <c r="D177" i="3"/>
  <c r="C177" i="3"/>
  <c r="A177" i="3" s="1"/>
  <c r="B177" i="3"/>
  <c r="J176" i="3"/>
  <c r="I176" i="3"/>
  <c r="H176" i="3"/>
  <c r="B176" i="3" s="1"/>
  <c r="G176" i="3"/>
  <c r="F176" i="3"/>
  <c r="E176" i="3"/>
  <c r="D176" i="3"/>
  <c r="C176" i="3"/>
  <c r="J175" i="3"/>
  <c r="I175" i="3"/>
  <c r="H175" i="3"/>
  <c r="G175" i="3"/>
  <c r="F175" i="3"/>
  <c r="E175" i="3"/>
  <c r="D175" i="3"/>
  <c r="C175" i="3"/>
  <c r="B175" i="3"/>
  <c r="A175" i="3"/>
  <c r="J174" i="3"/>
  <c r="I174" i="3"/>
  <c r="H174" i="3"/>
  <c r="G174" i="3"/>
  <c r="F174" i="3"/>
  <c r="E174" i="3"/>
  <c r="D174" i="3"/>
  <c r="C174" i="3"/>
  <c r="J173" i="3"/>
  <c r="I173" i="3"/>
  <c r="H173" i="3"/>
  <c r="G173" i="3"/>
  <c r="F173" i="3"/>
  <c r="E173" i="3"/>
  <c r="D173" i="3"/>
  <c r="C173" i="3"/>
  <c r="B173" i="3"/>
  <c r="A173" i="3"/>
  <c r="J172" i="3"/>
  <c r="I172" i="3"/>
  <c r="H172" i="3"/>
  <c r="G172" i="3"/>
  <c r="F172" i="3"/>
  <c r="E172" i="3"/>
  <c r="D172" i="3"/>
  <c r="C172" i="3"/>
  <c r="J171" i="3"/>
  <c r="I171" i="3"/>
  <c r="H171" i="3"/>
  <c r="G171" i="3"/>
  <c r="F171" i="3"/>
  <c r="E171" i="3"/>
  <c r="D171" i="3"/>
  <c r="B171" i="3" s="1"/>
  <c r="C171" i="3"/>
  <c r="A171" i="3"/>
  <c r="J170" i="3"/>
  <c r="I170" i="3"/>
  <c r="H170" i="3"/>
  <c r="G170" i="3"/>
  <c r="F170" i="3"/>
  <c r="E170" i="3"/>
  <c r="D170" i="3"/>
  <c r="C170" i="3"/>
  <c r="J169" i="3"/>
  <c r="I169" i="3"/>
  <c r="H169" i="3"/>
  <c r="G169" i="3"/>
  <c r="F169" i="3"/>
  <c r="E169" i="3"/>
  <c r="D169" i="3"/>
  <c r="C169" i="3"/>
  <c r="A169" i="3" s="1"/>
  <c r="B169" i="3"/>
  <c r="J168" i="3"/>
  <c r="I168" i="3"/>
  <c r="H168" i="3"/>
  <c r="G168" i="3"/>
  <c r="F168" i="3"/>
  <c r="E168" i="3"/>
  <c r="D168" i="3"/>
  <c r="C168" i="3"/>
  <c r="J167" i="3"/>
  <c r="I167" i="3"/>
  <c r="H167" i="3"/>
  <c r="G167" i="3"/>
  <c r="F167" i="3"/>
  <c r="E167" i="3"/>
  <c r="D167" i="3"/>
  <c r="C167" i="3"/>
  <c r="B167" i="3"/>
  <c r="A167" i="3"/>
  <c r="J166" i="3"/>
  <c r="I166" i="3"/>
  <c r="H166" i="3"/>
  <c r="G166" i="3"/>
  <c r="F166" i="3"/>
  <c r="E166" i="3"/>
  <c r="D166" i="3"/>
  <c r="C166" i="3"/>
  <c r="B166" i="3"/>
  <c r="J165" i="3"/>
  <c r="I165" i="3"/>
  <c r="H165" i="3"/>
  <c r="G165" i="3"/>
  <c r="F165" i="3"/>
  <c r="E165" i="3"/>
  <c r="D165" i="3"/>
  <c r="B165" i="3" s="1"/>
  <c r="C165" i="3"/>
  <c r="A165" i="3"/>
  <c r="J164" i="3"/>
  <c r="I164" i="3"/>
  <c r="H164" i="3"/>
  <c r="G164" i="3"/>
  <c r="F164" i="3"/>
  <c r="E164" i="3"/>
  <c r="D164" i="3"/>
  <c r="B164" i="3" s="1"/>
  <c r="C164" i="3"/>
  <c r="J163" i="3"/>
  <c r="I163" i="3"/>
  <c r="H163" i="3"/>
  <c r="G163" i="3"/>
  <c r="F163" i="3"/>
  <c r="E163" i="3"/>
  <c r="D163" i="3"/>
  <c r="C163" i="3"/>
  <c r="A163" i="3" s="1"/>
  <c r="J162" i="3"/>
  <c r="I162" i="3"/>
  <c r="H162" i="3"/>
  <c r="G162" i="3"/>
  <c r="F162" i="3"/>
  <c r="E162" i="3"/>
  <c r="D162" i="3"/>
  <c r="B162" i="3" s="1"/>
  <c r="C162" i="3"/>
  <c r="A162" i="3" s="1"/>
  <c r="J161" i="3"/>
  <c r="B161" i="3" s="1"/>
  <c r="I161" i="3"/>
  <c r="H161" i="3"/>
  <c r="G161" i="3"/>
  <c r="F161" i="3"/>
  <c r="E161" i="3"/>
  <c r="D161" i="3"/>
  <c r="C161" i="3"/>
  <c r="J160" i="3"/>
  <c r="I160" i="3"/>
  <c r="H160" i="3"/>
  <c r="G160" i="3"/>
  <c r="F160" i="3"/>
  <c r="E160" i="3"/>
  <c r="D160" i="3"/>
  <c r="C160" i="3"/>
  <c r="B160" i="3"/>
  <c r="J159" i="3"/>
  <c r="I159" i="3"/>
  <c r="A159" i="3" s="1"/>
  <c r="H159" i="3"/>
  <c r="G159" i="3"/>
  <c r="F159" i="3"/>
  <c r="E159" i="3"/>
  <c r="D159" i="3"/>
  <c r="C159" i="3"/>
  <c r="J158" i="3"/>
  <c r="I158" i="3"/>
  <c r="H158" i="3"/>
  <c r="G158" i="3"/>
  <c r="F158" i="3"/>
  <c r="E158" i="3"/>
  <c r="D158" i="3"/>
  <c r="B158" i="3" s="1"/>
  <c r="C158" i="3"/>
  <c r="A158" i="3" s="1"/>
  <c r="J157" i="3"/>
  <c r="I157" i="3"/>
  <c r="H157" i="3"/>
  <c r="G157" i="3"/>
  <c r="F157" i="3"/>
  <c r="E157" i="3"/>
  <c r="A157" i="3" s="1"/>
  <c r="D157" i="3"/>
  <c r="C157" i="3"/>
  <c r="J156" i="3"/>
  <c r="I156" i="3"/>
  <c r="H156" i="3"/>
  <c r="G156" i="3"/>
  <c r="F156" i="3"/>
  <c r="E156" i="3"/>
  <c r="D156" i="3"/>
  <c r="C156" i="3"/>
  <c r="A156" i="3" s="1"/>
  <c r="B156" i="3"/>
  <c r="J155" i="3"/>
  <c r="I155" i="3"/>
  <c r="H155" i="3"/>
  <c r="G155" i="3"/>
  <c r="A155" i="3" s="1"/>
  <c r="F155" i="3"/>
  <c r="E155" i="3"/>
  <c r="D155" i="3"/>
  <c r="B155" i="3" s="1"/>
  <c r="C155" i="3"/>
  <c r="J154" i="3"/>
  <c r="I154" i="3"/>
  <c r="H154" i="3"/>
  <c r="G154" i="3"/>
  <c r="F154" i="3"/>
  <c r="E154" i="3"/>
  <c r="D154" i="3"/>
  <c r="C154" i="3"/>
  <c r="A154" i="3" s="1"/>
  <c r="B154" i="3"/>
  <c r="J153" i="3"/>
  <c r="I153" i="3"/>
  <c r="H153" i="3"/>
  <c r="G153" i="3"/>
  <c r="F153" i="3"/>
  <c r="E153" i="3"/>
  <c r="D153" i="3"/>
  <c r="C153" i="3"/>
  <c r="J152" i="3"/>
  <c r="I152" i="3"/>
  <c r="H152" i="3"/>
  <c r="G152" i="3"/>
  <c r="F152" i="3"/>
  <c r="E152" i="3"/>
  <c r="D152" i="3"/>
  <c r="C152" i="3"/>
  <c r="B152" i="3"/>
  <c r="J151" i="3"/>
  <c r="I151" i="3"/>
  <c r="H151" i="3"/>
  <c r="G151" i="3"/>
  <c r="F151" i="3"/>
  <c r="E151" i="3"/>
  <c r="D151" i="3"/>
  <c r="C151" i="3"/>
  <c r="J150" i="3"/>
  <c r="I150" i="3"/>
  <c r="H150" i="3"/>
  <c r="G150" i="3"/>
  <c r="F150" i="3"/>
  <c r="E150" i="3"/>
  <c r="D150" i="3"/>
  <c r="B150" i="3" s="1"/>
  <c r="C150" i="3"/>
  <c r="A150" i="3" s="1"/>
  <c r="J149" i="3"/>
  <c r="I149" i="3"/>
  <c r="H149" i="3"/>
  <c r="G149" i="3"/>
  <c r="F149" i="3"/>
  <c r="E149" i="3"/>
  <c r="D149" i="3"/>
  <c r="C149" i="3"/>
  <c r="J148" i="3"/>
  <c r="I148" i="3"/>
  <c r="H148" i="3"/>
  <c r="G148" i="3"/>
  <c r="F148" i="3"/>
  <c r="E148" i="3"/>
  <c r="D148" i="3"/>
  <c r="C148" i="3"/>
  <c r="A148" i="3" s="1"/>
  <c r="B148" i="3"/>
  <c r="J147" i="3"/>
  <c r="I147" i="3"/>
  <c r="H147" i="3"/>
  <c r="G147" i="3"/>
  <c r="F147" i="3"/>
  <c r="B147" i="3" s="1"/>
  <c r="E147" i="3"/>
  <c r="D147" i="3"/>
  <c r="C147" i="3"/>
  <c r="J146" i="3"/>
  <c r="I146" i="3"/>
  <c r="H146" i="3"/>
  <c r="G146" i="3"/>
  <c r="F146" i="3"/>
  <c r="E146" i="3"/>
  <c r="D146" i="3"/>
  <c r="C146" i="3"/>
  <c r="B146" i="3"/>
  <c r="J145" i="3"/>
  <c r="I145" i="3"/>
  <c r="H145" i="3"/>
  <c r="G145" i="3"/>
  <c r="A145" i="3" s="1"/>
  <c r="F145" i="3"/>
  <c r="E145" i="3"/>
  <c r="D145" i="3"/>
  <c r="C145" i="3"/>
  <c r="J144" i="3"/>
  <c r="I144" i="3"/>
  <c r="H144" i="3"/>
  <c r="G144" i="3"/>
  <c r="F144" i="3"/>
  <c r="E144" i="3"/>
  <c r="D144" i="3"/>
  <c r="B144" i="3" s="1"/>
  <c r="C144" i="3"/>
  <c r="J143" i="3"/>
  <c r="I143" i="3"/>
  <c r="H143" i="3"/>
  <c r="G143" i="3"/>
  <c r="F143" i="3"/>
  <c r="E143" i="3"/>
  <c r="D143" i="3"/>
  <c r="B143" i="3" s="1"/>
  <c r="C143" i="3"/>
  <c r="A143" i="3" s="1"/>
  <c r="J142" i="3"/>
  <c r="I142" i="3"/>
  <c r="H142" i="3"/>
  <c r="B142" i="3" s="1"/>
  <c r="G142" i="3"/>
  <c r="F142" i="3"/>
  <c r="E142" i="3"/>
  <c r="D142" i="3"/>
  <c r="C142" i="3"/>
  <c r="A142" i="3" s="1"/>
  <c r="J141" i="3"/>
  <c r="I141" i="3"/>
  <c r="H141" i="3"/>
  <c r="G141" i="3"/>
  <c r="F141" i="3"/>
  <c r="E141" i="3"/>
  <c r="D141" i="3"/>
  <c r="C141" i="3"/>
  <c r="B141" i="3"/>
  <c r="J140" i="3"/>
  <c r="B140" i="3" s="1"/>
  <c r="I140" i="3"/>
  <c r="H140" i="3"/>
  <c r="G140" i="3"/>
  <c r="F140" i="3"/>
  <c r="E140" i="3"/>
  <c r="D140" i="3"/>
  <c r="C140" i="3"/>
  <c r="J139" i="3"/>
  <c r="I139" i="3"/>
  <c r="H139" i="3"/>
  <c r="G139" i="3"/>
  <c r="F139" i="3"/>
  <c r="E139" i="3"/>
  <c r="D139" i="3"/>
  <c r="C139" i="3"/>
  <c r="A139" i="3" s="1"/>
  <c r="B139" i="3"/>
  <c r="J138" i="3"/>
  <c r="I138" i="3"/>
  <c r="H138" i="3"/>
  <c r="G138" i="3"/>
  <c r="F138" i="3"/>
  <c r="B138" i="3" s="1"/>
  <c r="E138" i="3"/>
  <c r="D138" i="3"/>
  <c r="C138" i="3"/>
  <c r="J137" i="3"/>
  <c r="I137" i="3"/>
  <c r="H137" i="3"/>
  <c r="G137" i="3"/>
  <c r="F137" i="3"/>
  <c r="E137" i="3"/>
  <c r="D137" i="3"/>
  <c r="C137" i="3"/>
  <c r="B137" i="3"/>
  <c r="A137" i="3"/>
  <c r="J136" i="3"/>
  <c r="I136" i="3"/>
  <c r="H136" i="3"/>
  <c r="G136" i="3"/>
  <c r="F136" i="3"/>
  <c r="E136" i="3"/>
  <c r="D136" i="3"/>
  <c r="C136" i="3"/>
  <c r="J135" i="3"/>
  <c r="I135" i="3"/>
  <c r="H135" i="3"/>
  <c r="G135" i="3"/>
  <c r="F135" i="3"/>
  <c r="E135" i="3"/>
  <c r="D135" i="3"/>
  <c r="C135" i="3"/>
  <c r="B135" i="3"/>
  <c r="A135" i="3"/>
  <c r="J134" i="3"/>
  <c r="I134" i="3"/>
  <c r="H134" i="3"/>
  <c r="G134" i="3"/>
  <c r="F134" i="3"/>
  <c r="E134" i="3"/>
  <c r="D134" i="3"/>
  <c r="B134" i="3" s="1"/>
  <c r="C134" i="3"/>
  <c r="J133" i="3"/>
  <c r="I133" i="3"/>
  <c r="H133" i="3"/>
  <c r="G133" i="3"/>
  <c r="F133" i="3"/>
  <c r="E133" i="3"/>
  <c r="D133" i="3"/>
  <c r="C133" i="3"/>
  <c r="B133" i="3"/>
  <c r="A133" i="3"/>
  <c r="J132" i="3"/>
  <c r="I132" i="3"/>
  <c r="H132" i="3"/>
  <c r="G132" i="3"/>
  <c r="F132" i="3"/>
  <c r="E132" i="3"/>
  <c r="D132" i="3"/>
  <c r="C132" i="3"/>
  <c r="J131" i="3"/>
  <c r="I131" i="3"/>
  <c r="H131" i="3"/>
  <c r="G131" i="3"/>
  <c r="F131" i="3"/>
  <c r="E131" i="3"/>
  <c r="D131" i="3"/>
  <c r="B131" i="3" s="1"/>
  <c r="C131" i="3"/>
  <c r="A131" i="3" s="1"/>
  <c r="J130" i="3"/>
  <c r="I130" i="3"/>
  <c r="H130" i="3"/>
  <c r="G130" i="3"/>
  <c r="F130" i="3"/>
  <c r="E130" i="3"/>
  <c r="D130" i="3"/>
  <c r="C130" i="3"/>
  <c r="J129" i="3"/>
  <c r="I129" i="3"/>
  <c r="H129" i="3"/>
  <c r="G129" i="3"/>
  <c r="F129" i="3"/>
  <c r="E129" i="3"/>
  <c r="D129" i="3"/>
  <c r="C129" i="3"/>
  <c r="A129" i="3" s="1"/>
  <c r="B129" i="3"/>
  <c r="J128" i="3"/>
  <c r="I128" i="3"/>
  <c r="H128" i="3"/>
  <c r="G128" i="3"/>
  <c r="F128" i="3"/>
  <c r="E128" i="3"/>
  <c r="D128" i="3"/>
  <c r="C128" i="3"/>
  <c r="J127" i="3"/>
  <c r="I127" i="3"/>
  <c r="H127" i="3"/>
  <c r="G127" i="3"/>
  <c r="F127" i="3"/>
  <c r="E127" i="3"/>
  <c r="D127" i="3"/>
  <c r="C127" i="3"/>
  <c r="B127" i="3"/>
  <c r="A127" i="3"/>
  <c r="J126" i="3"/>
  <c r="I126" i="3"/>
  <c r="H126" i="3"/>
  <c r="G126" i="3"/>
  <c r="F126" i="3"/>
  <c r="B126" i="3" s="1"/>
  <c r="E126" i="3"/>
  <c r="D126" i="3"/>
  <c r="C126" i="3"/>
  <c r="J125" i="3"/>
  <c r="I125" i="3"/>
  <c r="A125" i="3" s="1"/>
  <c r="H125" i="3"/>
  <c r="G125" i="3"/>
  <c r="F125" i="3"/>
  <c r="E125" i="3"/>
  <c r="D125" i="3"/>
  <c r="B125" i="3" s="1"/>
  <c r="C125" i="3"/>
  <c r="J124" i="3"/>
  <c r="I124" i="3"/>
  <c r="H124" i="3"/>
  <c r="G124" i="3"/>
  <c r="F124" i="3"/>
  <c r="B124" i="3" s="1"/>
  <c r="E124" i="3"/>
  <c r="D124" i="3"/>
  <c r="C124" i="3"/>
  <c r="J123" i="3"/>
  <c r="I123" i="3"/>
  <c r="H123" i="3"/>
  <c r="G123" i="3"/>
  <c r="F123" i="3"/>
  <c r="E123" i="3"/>
  <c r="D123" i="3"/>
  <c r="B123" i="3" s="1"/>
  <c r="C123" i="3"/>
  <c r="A123" i="3" s="1"/>
  <c r="J122" i="3"/>
  <c r="I122" i="3"/>
  <c r="H122" i="3"/>
  <c r="G122" i="3"/>
  <c r="F122" i="3"/>
  <c r="E122" i="3"/>
  <c r="D122" i="3"/>
  <c r="C122" i="3"/>
  <c r="J121" i="3"/>
  <c r="B121" i="3" s="1"/>
  <c r="I121" i="3"/>
  <c r="H121" i="3"/>
  <c r="G121" i="3"/>
  <c r="F121" i="3"/>
  <c r="E121" i="3"/>
  <c r="D121" i="3"/>
  <c r="C121" i="3"/>
  <c r="J120" i="3"/>
  <c r="I120" i="3"/>
  <c r="H120" i="3"/>
  <c r="G120" i="3"/>
  <c r="F120" i="3"/>
  <c r="E120" i="3"/>
  <c r="D120" i="3"/>
  <c r="C120" i="3"/>
  <c r="A120" i="3" s="1"/>
  <c r="B120" i="3"/>
  <c r="J119" i="3"/>
  <c r="I119" i="3"/>
  <c r="A119" i="3" s="1"/>
  <c r="H119" i="3"/>
  <c r="G119" i="3"/>
  <c r="F119" i="3"/>
  <c r="E119" i="3"/>
  <c r="D119" i="3"/>
  <c r="C119" i="3"/>
  <c r="J118" i="3"/>
  <c r="I118" i="3"/>
  <c r="H118" i="3"/>
  <c r="G118" i="3"/>
  <c r="F118" i="3"/>
  <c r="E118" i="3"/>
  <c r="D118" i="3"/>
  <c r="B118" i="3" s="1"/>
  <c r="C118" i="3"/>
  <c r="J117" i="3"/>
  <c r="I117" i="3"/>
  <c r="H117" i="3"/>
  <c r="B117" i="3" s="1"/>
  <c r="G117" i="3"/>
  <c r="F117" i="3"/>
  <c r="E117" i="3"/>
  <c r="D117" i="3"/>
  <c r="C117" i="3"/>
  <c r="J116" i="3"/>
  <c r="I116" i="3"/>
  <c r="H116" i="3"/>
  <c r="G116" i="3"/>
  <c r="F116" i="3"/>
  <c r="E116" i="3"/>
  <c r="D116" i="3"/>
  <c r="C116" i="3"/>
  <c r="A116" i="3" s="1"/>
  <c r="B116" i="3"/>
  <c r="J115" i="3"/>
  <c r="I115" i="3"/>
  <c r="H115" i="3"/>
  <c r="G115" i="3"/>
  <c r="A115" i="3" s="1"/>
  <c r="F115" i="3"/>
  <c r="E115" i="3"/>
  <c r="D115" i="3"/>
  <c r="B115" i="3" s="1"/>
  <c r="C115" i="3"/>
  <c r="J114" i="3"/>
  <c r="I114" i="3"/>
  <c r="H114" i="3"/>
  <c r="G114" i="3"/>
  <c r="F114" i="3"/>
  <c r="E114" i="3"/>
  <c r="D114" i="3"/>
  <c r="C114" i="3"/>
  <c r="B114" i="3"/>
  <c r="J113" i="3"/>
  <c r="I113" i="3"/>
  <c r="H113" i="3"/>
  <c r="G113" i="3"/>
  <c r="F113" i="3"/>
  <c r="E113" i="3"/>
  <c r="D113" i="3"/>
  <c r="B113" i="3" s="1"/>
  <c r="C113" i="3"/>
  <c r="A113" i="3" s="1"/>
  <c r="J112" i="3"/>
  <c r="I112" i="3"/>
  <c r="H112" i="3"/>
  <c r="G112" i="3"/>
  <c r="F112" i="3"/>
  <c r="E112" i="3"/>
  <c r="D112" i="3"/>
  <c r="B112" i="3" s="1"/>
  <c r="C112" i="3"/>
  <c r="J111" i="3"/>
  <c r="I111" i="3"/>
  <c r="H111" i="3"/>
  <c r="G111" i="3"/>
  <c r="F111" i="3"/>
  <c r="E111" i="3"/>
  <c r="D111" i="3"/>
  <c r="C111" i="3"/>
  <c r="J110" i="3"/>
  <c r="I110" i="3"/>
  <c r="H110" i="3"/>
  <c r="G110" i="3"/>
  <c r="F110" i="3"/>
  <c r="E110" i="3"/>
  <c r="D110" i="3"/>
  <c r="B110" i="3" s="1"/>
  <c r="C110" i="3"/>
  <c r="J109" i="3"/>
  <c r="I109" i="3"/>
  <c r="H109" i="3"/>
  <c r="G109" i="3"/>
  <c r="F109" i="3"/>
  <c r="E109" i="3"/>
  <c r="D109" i="3"/>
  <c r="C109" i="3"/>
  <c r="J108" i="3"/>
  <c r="I108" i="3"/>
  <c r="H108" i="3"/>
  <c r="G108" i="3"/>
  <c r="F108" i="3"/>
  <c r="E108" i="3"/>
  <c r="D108" i="3"/>
  <c r="C108" i="3"/>
  <c r="A108" i="3" s="1"/>
  <c r="B108" i="3"/>
  <c r="J107" i="3"/>
  <c r="I107" i="3"/>
  <c r="H107" i="3"/>
  <c r="G107" i="3"/>
  <c r="F107" i="3"/>
  <c r="B107" i="3" s="1"/>
  <c r="E107" i="3"/>
  <c r="D107" i="3"/>
  <c r="C107" i="3"/>
  <c r="J106" i="3"/>
  <c r="B106" i="3" s="1"/>
  <c r="I106" i="3"/>
  <c r="H106" i="3"/>
  <c r="G106" i="3"/>
  <c r="F106" i="3"/>
  <c r="E106" i="3"/>
  <c r="D106" i="3"/>
  <c r="C106" i="3"/>
  <c r="J105" i="3"/>
  <c r="I105" i="3"/>
  <c r="H105" i="3"/>
  <c r="G105" i="3"/>
  <c r="F105" i="3"/>
  <c r="E105" i="3"/>
  <c r="A105" i="3" s="1"/>
  <c r="D105" i="3"/>
  <c r="C105" i="3"/>
  <c r="J104" i="3"/>
  <c r="I104" i="3"/>
  <c r="H104" i="3"/>
  <c r="G104" i="3"/>
  <c r="F104" i="3"/>
  <c r="E104" i="3"/>
  <c r="D104" i="3"/>
  <c r="B104" i="3" s="1"/>
  <c r="C104" i="3"/>
  <c r="J103" i="3"/>
  <c r="I103" i="3"/>
  <c r="H103" i="3"/>
  <c r="G103" i="3"/>
  <c r="F103" i="3"/>
  <c r="E103" i="3"/>
  <c r="D103" i="3"/>
  <c r="C103" i="3"/>
  <c r="J102" i="3"/>
  <c r="I102" i="3"/>
  <c r="H102" i="3"/>
  <c r="G102" i="3"/>
  <c r="F102" i="3"/>
  <c r="E102" i="3"/>
  <c r="D102" i="3"/>
  <c r="C102" i="3"/>
  <c r="A102" i="3" s="1"/>
  <c r="J101" i="3"/>
  <c r="I101" i="3"/>
  <c r="H101" i="3"/>
  <c r="G101" i="3"/>
  <c r="F101" i="3"/>
  <c r="E101" i="3"/>
  <c r="D101" i="3"/>
  <c r="B101" i="3" s="1"/>
  <c r="C101" i="3"/>
  <c r="A101" i="3" s="1"/>
  <c r="J100" i="3"/>
  <c r="B100" i="3" s="1"/>
  <c r="I100" i="3"/>
  <c r="H100" i="3"/>
  <c r="G100" i="3"/>
  <c r="F100" i="3"/>
  <c r="E100" i="3"/>
  <c r="D100" i="3"/>
  <c r="C100" i="3"/>
  <c r="J99" i="3"/>
  <c r="I99" i="3"/>
  <c r="H99" i="3"/>
  <c r="G99" i="3"/>
  <c r="F99" i="3"/>
  <c r="E99" i="3"/>
  <c r="D99" i="3"/>
  <c r="C99" i="3"/>
  <c r="B99" i="3"/>
  <c r="A99" i="3"/>
  <c r="J98" i="3"/>
  <c r="I98" i="3"/>
  <c r="H98" i="3"/>
  <c r="G98" i="3"/>
  <c r="F98" i="3"/>
  <c r="E98" i="3"/>
  <c r="D98" i="3"/>
  <c r="C98" i="3"/>
  <c r="J97" i="3"/>
  <c r="I97" i="3"/>
  <c r="H97" i="3"/>
  <c r="G97" i="3"/>
  <c r="F97" i="3"/>
  <c r="E97" i="3"/>
  <c r="D97" i="3"/>
  <c r="C97" i="3"/>
  <c r="B97" i="3"/>
  <c r="A97" i="3"/>
  <c r="J96" i="3"/>
  <c r="I96" i="3"/>
  <c r="H96" i="3"/>
  <c r="G96" i="3"/>
  <c r="F96" i="3"/>
  <c r="E96" i="3"/>
  <c r="D96" i="3"/>
  <c r="C96" i="3"/>
  <c r="J95" i="3"/>
  <c r="I95" i="3"/>
  <c r="H95" i="3"/>
  <c r="G95" i="3"/>
  <c r="F95" i="3"/>
  <c r="E95" i="3"/>
  <c r="D95" i="3"/>
  <c r="C95" i="3"/>
  <c r="A95" i="3" s="1"/>
  <c r="B95" i="3"/>
  <c r="J94" i="3"/>
  <c r="I94" i="3"/>
  <c r="H94" i="3"/>
  <c r="G94" i="3"/>
  <c r="F94" i="3"/>
  <c r="E94" i="3"/>
  <c r="D94" i="3"/>
  <c r="C94" i="3"/>
  <c r="J93" i="3"/>
  <c r="I93" i="3"/>
  <c r="H93" i="3"/>
  <c r="B93" i="3" s="1"/>
  <c r="G93" i="3"/>
  <c r="F93" i="3"/>
  <c r="E93" i="3"/>
  <c r="D93" i="3"/>
  <c r="C93" i="3"/>
  <c r="A93" i="3"/>
  <c r="J92" i="3"/>
  <c r="I92" i="3"/>
  <c r="H92" i="3"/>
  <c r="G92" i="3"/>
  <c r="F92" i="3"/>
  <c r="B92" i="3" s="1"/>
  <c r="E92" i="3"/>
  <c r="D92" i="3"/>
  <c r="C92" i="3"/>
  <c r="J91" i="3"/>
  <c r="I91" i="3"/>
  <c r="H91" i="3"/>
  <c r="G91" i="3"/>
  <c r="F91" i="3"/>
  <c r="E91" i="3"/>
  <c r="A91" i="3" s="1"/>
  <c r="D91" i="3"/>
  <c r="B91" i="3" s="1"/>
  <c r="C91" i="3"/>
  <c r="J90" i="3"/>
  <c r="I90" i="3"/>
  <c r="H90" i="3"/>
  <c r="G90" i="3"/>
  <c r="F90" i="3"/>
  <c r="E90" i="3"/>
  <c r="D90" i="3"/>
  <c r="B90" i="3" s="1"/>
  <c r="C90" i="3"/>
  <c r="J89" i="3"/>
  <c r="I89" i="3"/>
  <c r="H89" i="3"/>
  <c r="G89" i="3"/>
  <c r="F89" i="3"/>
  <c r="E89" i="3"/>
  <c r="D89" i="3"/>
  <c r="B89" i="3" s="1"/>
  <c r="C89" i="3"/>
  <c r="A89" i="3" s="1"/>
  <c r="J88" i="3"/>
  <c r="I88" i="3"/>
  <c r="H88" i="3"/>
  <c r="G88" i="3"/>
  <c r="F88" i="3"/>
  <c r="E88" i="3"/>
  <c r="D88" i="3"/>
  <c r="C88" i="3"/>
  <c r="J87" i="3"/>
  <c r="B87" i="3" s="1"/>
  <c r="I87" i="3"/>
  <c r="H87" i="3"/>
  <c r="G87" i="3"/>
  <c r="F87" i="3"/>
  <c r="E87" i="3"/>
  <c r="D87" i="3"/>
  <c r="C87" i="3"/>
  <c r="A87" i="3" s="1"/>
  <c r="J86" i="3"/>
  <c r="I86" i="3"/>
  <c r="H86" i="3"/>
  <c r="B86" i="3" s="1"/>
  <c r="G86" i="3"/>
  <c r="F86" i="3"/>
  <c r="E86" i="3"/>
  <c r="D86" i="3"/>
  <c r="C86" i="3"/>
  <c r="J85" i="3"/>
  <c r="I85" i="3"/>
  <c r="A85" i="3" s="1"/>
  <c r="H85" i="3"/>
  <c r="G85" i="3"/>
  <c r="F85" i="3"/>
  <c r="E85" i="3"/>
  <c r="D85" i="3"/>
  <c r="C85" i="3"/>
  <c r="B85" i="3"/>
  <c r="J84" i="3"/>
  <c r="I84" i="3"/>
  <c r="H84" i="3"/>
  <c r="G84" i="3"/>
  <c r="F84" i="3"/>
  <c r="E84" i="3"/>
  <c r="D84" i="3"/>
  <c r="B84" i="3" s="1"/>
  <c r="C84" i="3"/>
  <c r="J83" i="3"/>
  <c r="I83" i="3"/>
  <c r="H83" i="3"/>
  <c r="G83" i="3"/>
  <c r="F83" i="3"/>
  <c r="E83" i="3"/>
  <c r="D83" i="3"/>
  <c r="B83" i="3" s="1"/>
  <c r="C83" i="3"/>
  <c r="A83" i="3" s="1"/>
  <c r="J82" i="3"/>
  <c r="I82" i="3"/>
  <c r="H82" i="3"/>
  <c r="G82" i="3"/>
  <c r="F82" i="3"/>
  <c r="E82" i="3"/>
  <c r="D82" i="3"/>
  <c r="C82" i="3"/>
  <c r="J81" i="3"/>
  <c r="I81" i="3"/>
  <c r="H81" i="3"/>
  <c r="G81" i="3"/>
  <c r="F81" i="3"/>
  <c r="E81" i="3"/>
  <c r="D81" i="3"/>
  <c r="C81" i="3"/>
  <c r="A81" i="3" s="1"/>
  <c r="B81" i="3"/>
  <c r="J80" i="3"/>
  <c r="I80" i="3"/>
  <c r="H80" i="3"/>
  <c r="G80" i="3"/>
  <c r="F80" i="3"/>
  <c r="E80" i="3"/>
  <c r="D80" i="3"/>
  <c r="C80" i="3"/>
  <c r="J79" i="3"/>
  <c r="I79" i="3"/>
  <c r="A79" i="3" s="1"/>
  <c r="H79" i="3"/>
  <c r="G79" i="3"/>
  <c r="F79" i="3"/>
  <c r="E79" i="3"/>
  <c r="D79" i="3"/>
  <c r="C79" i="3"/>
  <c r="J78" i="3"/>
  <c r="I78" i="3"/>
  <c r="H78" i="3"/>
  <c r="G78" i="3"/>
  <c r="F78" i="3"/>
  <c r="E78" i="3"/>
  <c r="D78" i="3"/>
  <c r="B78" i="3" s="1"/>
  <c r="C78" i="3"/>
  <c r="J77" i="3"/>
  <c r="I77" i="3"/>
  <c r="H77" i="3"/>
  <c r="G77" i="3"/>
  <c r="F77" i="3"/>
  <c r="E77" i="3"/>
  <c r="A77" i="3" s="1"/>
  <c r="D77" i="3"/>
  <c r="C77" i="3"/>
  <c r="J76" i="3"/>
  <c r="I76" i="3"/>
  <c r="H76" i="3"/>
  <c r="G76" i="3"/>
  <c r="F76" i="3"/>
  <c r="E76" i="3"/>
  <c r="D76" i="3"/>
  <c r="B76" i="3" s="1"/>
  <c r="C76" i="3"/>
  <c r="A76" i="3" s="1"/>
  <c r="J75" i="3"/>
  <c r="I75" i="3"/>
  <c r="H75" i="3"/>
  <c r="G75" i="3"/>
  <c r="F75" i="3"/>
  <c r="E75" i="3"/>
  <c r="D75" i="3"/>
  <c r="C75" i="3"/>
  <c r="J74" i="3"/>
  <c r="I74" i="3"/>
  <c r="H74" i="3"/>
  <c r="G74" i="3"/>
  <c r="F74" i="3"/>
  <c r="E74" i="3"/>
  <c r="D74" i="3"/>
  <c r="C74" i="3"/>
  <c r="A74" i="3" s="1"/>
  <c r="B74" i="3"/>
  <c r="J73" i="3"/>
  <c r="I73" i="3"/>
  <c r="H73" i="3"/>
  <c r="G73" i="3"/>
  <c r="F73" i="3"/>
  <c r="E73" i="3"/>
  <c r="D73" i="3"/>
  <c r="C73" i="3"/>
  <c r="J72" i="3"/>
  <c r="I72" i="3"/>
  <c r="H72" i="3"/>
  <c r="G72" i="3"/>
  <c r="F72" i="3"/>
  <c r="E72" i="3"/>
  <c r="D72" i="3"/>
  <c r="B72" i="3" s="1"/>
  <c r="C72" i="3"/>
  <c r="J71" i="3"/>
  <c r="I71" i="3"/>
  <c r="H71" i="3"/>
  <c r="G71" i="3"/>
  <c r="F71" i="3"/>
  <c r="E71" i="3"/>
  <c r="D71" i="3"/>
  <c r="C71" i="3"/>
  <c r="J70" i="3"/>
  <c r="I70" i="3"/>
  <c r="H70" i="3"/>
  <c r="G70" i="3"/>
  <c r="F70" i="3"/>
  <c r="E70" i="3"/>
  <c r="D70" i="3"/>
  <c r="B70" i="3" s="1"/>
  <c r="C70" i="3"/>
  <c r="A70" i="3" s="1"/>
  <c r="J69" i="3"/>
  <c r="I69" i="3"/>
  <c r="H69" i="3"/>
  <c r="G69" i="3"/>
  <c r="F69" i="3"/>
  <c r="E69" i="3"/>
  <c r="D69" i="3"/>
  <c r="B69" i="3" s="1"/>
  <c r="C69" i="3"/>
  <c r="A69" i="3"/>
  <c r="J68" i="3"/>
  <c r="I68" i="3"/>
  <c r="H68" i="3"/>
  <c r="G68" i="3"/>
  <c r="F68" i="3"/>
  <c r="B68" i="3" s="1"/>
  <c r="E68" i="3"/>
  <c r="D68" i="3"/>
  <c r="C68" i="3"/>
  <c r="A68" i="3" s="1"/>
  <c r="J67" i="3"/>
  <c r="I67" i="3"/>
  <c r="H67" i="3"/>
  <c r="G67" i="3"/>
  <c r="F67" i="3"/>
  <c r="E67" i="3"/>
  <c r="D67" i="3"/>
  <c r="C67" i="3"/>
  <c r="A67" i="3" s="1"/>
  <c r="B67" i="3"/>
  <c r="J66" i="3"/>
  <c r="B66" i="3" s="1"/>
  <c r="I66" i="3"/>
  <c r="H66" i="3"/>
  <c r="G66" i="3"/>
  <c r="F66" i="3"/>
  <c r="E66" i="3"/>
  <c r="D66" i="3"/>
  <c r="C66" i="3"/>
  <c r="J65" i="3"/>
  <c r="I65" i="3"/>
  <c r="H65" i="3"/>
  <c r="G65" i="3"/>
  <c r="F65" i="3"/>
  <c r="E65" i="3"/>
  <c r="D65" i="3"/>
  <c r="C65" i="3"/>
  <c r="B65" i="3"/>
  <c r="A65" i="3"/>
  <c r="J64" i="3"/>
  <c r="I64" i="3"/>
  <c r="H64" i="3"/>
  <c r="G64" i="3"/>
  <c r="F64" i="3"/>
  <c r="E64" i="3"/>
  <c r="D64" i="3"/>
  <c r="B64" i="3" s="1"/>
  <c r="C64" i="3"/>
  <c r="J63" i="3"/>
  <c r="I63" i="3"/>
  <c r="H63" i="3"/>
  <c r="G63" i="3"/>
  <c r="F63" i="3"/>
  <c r="E63" i="3"/>
  <c r="D63" i="3"/>
  <c r="B63" i="3" s="1"/>
  <c r="C63" i="3"/>
  <c r="A63" i="3" s="1"/>
  <c r="J62" i="3"/>
  <c r="I62" i="3"/>
  <c r="H62" i="3"/>
  <c r="G62" i="3"/>
  <c r="F62" i="3"/>
  <c r="E62" i="3"/>
  <c r="D62" i="3"/>
  <c r="C62" i="3"/>
  <c r="A62" i="3" s="1"/>
  <c r="J61" i="3"/>
  <c r="B61" i="3" s="1"/>
  <c r="I61" i="3"/>
  <c r="H61" i="3"/>
  <c r="G61" i="3"/>
  <c r="F61" i="3"/>
  <c r="E61" i="3"/>
  <c r="D61" i="3"/>
  <c r="C61" i="3"/>
  <c r="A61" i="3" s="1"/>
  <c r="J60" i="3"/>
  <c r="I60" i="3"/>
  <c r="H60" i="3"/>
  <c r="G60" i="3"/>
  <c r="F60" i="3"/>
  <c r="E60" i="3"/>
  <c r="D60" i="3"/>
  <c r="C60" i="3"/>
  <c r="B60" i="3"/>
  <c r="J59" i="3"/>
  <c r="I59" i="3"/>
  <c r="H59" i="3"/>
  <c r="B59" i="3" s="1"/>
  <c r="G59" i="3"/>
  <c r="F59" i="3"/>
  <c r="E59" i="3"/>
  <c r="A59" i="3" s="1"/>
  <c r="D59" i="3"/>
  <c r="C59" i="3"/>
  <c r="J58" i="3"/>
  <c r="I58" i="3"/>
  <c r="H58" i="3"/>
  <c r="G58" i="3"/>
  <c r="F58" i="3"/>
  <c r="B58" i="3" s="1"/>
  <c r="E58" i="3"/>
  <c r="D58" i="3"/>
  <c r="C58" i="3"/>
  <c r="J57" i="3"/>
  <c r="I57" i="3"/>
  <c r="H57" i="3"/>
  <c r="G57" i="3"/>
  <c r="F57" i="3"/>
  <c r="E57" i="3"/>
  <c r="D57" i="3"/>
  <c r="B57" i="3" s="1"/>
  <c r="C57" i="3"/>
  <c r="A57" i="3" s="1"/>
  <c r="J56" i="3"/>
  <c r="I56" i="3"/>
  <c r="H56" i="3"/>
  <c r="B56" i="3" s="1"/>
  <c r="G56" i="3"/>
  <c r="F56" i="3"/>
  <c r="E56" i="3"/>
  <c r="D56" i="3"/>
  <c r="C56" i="3"/>
  <c r="J55" i="3"/>
  <c r="I55" i="3"/>
  <c r="H55" i="3"/>
  <c r="G55" i="3"/>
  <c r="F55" i="3"/>
  <c r="B55" i="3" s="1"/>
  <c r="E55" i="3"/>
  <c r="D55" i="3"/>
  <c r="C55" i="3"/>
  <c r="A55" i="3" s="1"/>
  <c r="J54" i="3"/>
  <c r="I54" i="3"/>
  <c r="H54" i="3"/>
  <c r="G54" i="3"/>
  <c r="F54" i="3"/>
  <c r="E54" i="3"/>
  <c r="D54" i="3"/>
  <c r="C54" i="3"/>
  <c r="J53" i="3"/>
  <c r="I53" i="3"/>
  <c r="H53" i="3"/>
  <c r="G53" i="3"/>
  <c r="F53" i="3"/>
  <c r="E53" i="3"/>
  <c r="A53" i="3" s="1"/>
  <c r="D53" i="3"/>
  <c r="C53" i="3"/>
  <c r="J52" i="3"/>
  <c r="I52" i="3"/>
  <c r="H52" i="3"/>
  <c r="G52" i="3"/>
  <c r="F52" i="3"/>
  <c r="E52" i="3"/>
  <c r="D52" i="3"/>
  <c r="B52" i="3" s="1"/>
  <c r="C52" i="3"/>
  <c r="J51" i="3"/>
  <c r="I51" i="3"/>
  <c r="H51" i="3"/>
  <c r="G51" i="3"/>
  <c r="F51" i="3"/>
  <c r="E51" i="3"/>
  <c r="D51" i="3"/>
  <c r="B51" i="3" s="1"/>
  <c r="C51" i="3"/>
  <c r="A51" i="3" s="1"/>
  <c r="N291" i="1" s="1"/>
  <c r="J50" i="3"/>
  <c r="I50" i="3"/>
  <c r="H50" i="3"/>
  <c r="G50" i="3"/>
  <c r="F50" i="3"/>
  <c r="B50" i="3" s="1"/>
  <c r="E50" i="3"/>
  <c r="D50" i="3"/>
  <c r="C50" i="3"/>
  <c r="J49" i="3"/>
  <c r="I49" i="3"/>
  <c r="H49" i="3"/>
  <c r="G49" i="3"/>
  <c r="F49" i="3"/>
  <c r="E49" i="3"/>
  <c r="D49" i="3"/>
  <c r="B49" i="3" s="1"/>
  <c r="C49" i="3"/>
  <c r="A49" i="3" s="1"/>
  <c r="J48" i="3"/>
  <c r="I48" i="3"/>
  <c r="H48" i="3"/>
  <c r="G48" i="3"/>
  <c r="F48" i="3"/>
  <c r="E48" i="3"/>
  <c r="D48" i="3"/>
  <c r="C48" i="3"/>
  <c r="J47" i="3"/>
  <c r="I47" i="3"/>
  <c r="H47" i="3"/>
  <c r="G47" i="3"/>
  <c r="F47" i="3"/>
  <c r="E47" i="3"/>
  <c r="D47" i="3"/>
  <c r="C47" i="3"/>
  <c r="B47" i="3"/>
  <c r="A47" i="3"/>
  <c r="J46" i="3"/>
  <c r="I46" i="3"/>
  <c r="H46" i="3"/>
  <c r="G46" i="3"/>
  <c r="F46" i="3"/>
  <c r="E46" i="3"/>
  <c r="D46" i="3"/>
  <c r="B46" i="3" s="1"/>
  <c r="C46" i="3"/>
  <c r="J45" i="3"/>
  <c r="I45" i="3"/>
  <c r="H45" i="3"/>
  <c r="G45" i="3"/>
  <c r="F45" i="3"/>
  <c r="E45" i="3"/>
  <c r="D45" i="3"/>
  <c r="C45" i="3"/>
  <c r="B45" i="3"/>
  <c r="A45" i="3"/>
  <c r="J44" i="3"/>
  <c r="I44" i="3"/>
  <c r="H44" i="3"/>
  <c r="G44" i="3"/>
  <c r="F44" i="3"/>
  <c r="E44" i="3"/>
  <c r="D44" i="3"/>
  <c r="B44" i="3" s="1"/>
  <c r="C44" i="3"/>
  <c r="J43" i="3"/>
  <c r="I43" i="3"/>
  <c r="H43" i="3"/>
  <c r="G43" i="3"/>
  <c r="F43" i="3"/>
  <c r="E43" i="3"/>
  <c r="D43" i="3"/>
  <c r="C43" i="3"/>
  <c r="A43" i="3" s="1"/>
  <c r="J42" i="3"/>
  <c r="I42" i="3"/>
  <c r="H42" i="3"/>
  <c r="G42" i="3"/>
  <c r="F42" i="3"/>
  <c r="E42" i="3"/>
  <c r="D42" i="3"/>
  <c r="B42" i="3" s="1"/>
  <c r="C42" i="3"/>
  <c r="J41" i="3"/>
  <c r="B41" i="3" s="1"/>
  <c r="I41" i="3"/>
  <c r="H41" i="3"/>
  <c r="G41" i="3"/>
  <c r="F41" i="3"/>
  <c r="E41" i="3"/>
  <c r="D41" i="3"/>
  <c r="C41" i="3"/>
  <c r="A41" i="3" s="1"/>
  <c r="J40" i="3"/>
  <c r="I40" i="3"/>
  <c r="H40" i="3"/>
  <c r="G40" i="3"/>
  <c r="F40" i="3"/>
  <c r="B40" i="3" s="1"/>
  <c r="E40" i="3"/>
  <c r="D40" i="3"/>
  <c r="C40" i="3"/>
  <c r="J39" i="3"/>
  <c r="I39" i="3"/>
  <c r="A39" i="3" s="1"/>
  <c r="H39" i="3"/>
  <c r="G39" i="3"/>
  <c r="F39" i="3"/>
  <c r="E39" i="3"/>
  <c r="D39" i="3"/>
  <c r="C39" i="3"/>
  <c r="J38" i="3"/>
  <c r="I38" i="3"/>
  <c r="H38" i="3"/>
  <c r="G38" i="3"/>
  <c r="F38" i="3"/>
  <c r="E38" i="3"/>
  <c r="D38" i="3"/>
  <c r="B38" i="3" s="1"/>
  <c r="C38" i="3"/>
  <c r="A38" i="3" s="1"/>
  <c r="J37" i="3"/>
  <c r="I37" i="3"/>
  <c r="H37" i="3"/>
  <c r="G37" i="3"/>
  <c r="F37" i="3"/>
  <c r="E37" i="3"/>
  <c r="D37" i="3"/>
  <c r="C37" i="3"/>
  <c r="J36" i="3"/>
  <c r="I36" i="3"/>
  <c r="H36" i="3"/>
  <c r="G36" i="3"/>
  <c r="F36" i="3"/>
  <c r="E36" i="3"/>
  <c r="D36" i="3"/>
  <c r="C36" i="3"/>
  <c r="A36" i="3" s="1"/>
  <c r="B36" i="3"/>
  <c r="J35" i="3"/>
  <c r="I35" i="3"/>
  <c r="H35" i="3"/>
  <c r="G35" i="3"/>
  <c r="F35" i="3"/>
  <c r="E35" i="3"/>
  <c r="D35" i="3"/>
  <c r="C35" i="3"/>
  <c r="J34" i="3"/>
  <c r="I34" i="3"/>
  <c r="H34" i="3"/>
  <c r="G34" i="3"/>
  <c r="F34" i="3"/>
  <c r="E34" i="3"/>
  <c r="D34" i="3"/>
  <c r="C34" i="3"/>
  <c r="B34" i="3"/>
  <c r="J33" i="3"/>
  <c r="I33" i="3"/>
  <c r="H33" i="3"/>
  <c r="G33" i="3"/>
  <c r="F33" i="3"/>
  <c r="E33" i="3"/>
  <c r="D33" i="3"/>
  <c r="C33" i="3"/>
  <c r="J32" i="3"/>
  <c r="I32" i="3"/>
  <c r="H32" i="3"/>
  <c r="G32" i="3"/>
  <c r="F32" i="3"/>
  <c r="B32" i="3" s="1"/>
  <c r="E32" i="3"/>
  <c r="D32" i="3"/>
  <c r="C32" i="3"/>
  <c r="J31" i="3"/>
  <c r="I31" i="3"/>
  <c r="H31" i="3"/>
  <c r="G31" i="3"/>
  <c r="F31" i="3"/>
  <c r="E31" i="3"/>
  <c r="D31" i="3"/>
  <c r="B31" i="3" s="1"/>
  <c r="C31" i="3"/>
  <c r="A31" i="3" s="1"/>
  <c r="J30" i="3"/>
  <c r="I30" i="3"/>
  <c r="H30" i="3"/>
  <c r="G30" i="3"/>
  <c r="F30" i="3"/>
  <c r="E30" i="3"/>
  <c r="D30" i="3"/>
  <c r="B30" i="3" s="1"/>
  <c r="C30" i="3"/>
  <c r="J29" i="3"/>
  <c r="I29" i="3"/>
  <c r="H29" i="3"/>
  <c r="G29" i="3"/>
  <c r="F29" i="3"/>
  <c r="E29" i="3"/>
  <c r="D29" i="3"/>
  <c r="C29" i="3"/>
  <c r="A29" i="3"/>
  <c r="J28" i="3"/>
  <c r="I28" i="3"/>
  <c r="H28" i="3"/>
  <c r="G28" i="3"/>
  <c r="F28" i="3"/>
  <c r="E28" i="3"/>
  <c r="D28" i="3"/>
  <c r="B28" i="3" s="1"/>
  <c r="C28" i="3"/>
  <c r="A28" i="3" s="1"/>
  <c r="J27" i="3"/>
  <c r="I27" i="3"/>
  <c r="H27" i="3"/>
  <c r="G27" i="3"/>
  <c r="F27" i="3"/>
  <c r="E27" i="3"/>
  <c r="D27" i="3"/>
  <c r="B27" i="3" s="1"/>
  <c r="C27" i="3"/>
  <c r="J26" i="3"/>
  <c r="B26" i="3" s="1"/>
  <c r="R27" i="1" s="1"/>
  <c r="I26" i="3"/>
  <c r="H26" i="3"/>
  <c r="G26" i="3"/>
  <c r="F26" i="3"/>
  <c r="E26" i="3"/>
  <c r="D26" i="3"/>
  <c r="C26" i="3"/>
  <c r="J25" i="3"/>
  <c r="I25" i="3"/>
  <c r="H25" i="3"/>
  <c r="B25" i="3" s="1"/>
  <c r="G25" i="3"/>
  <c r="F25" i="3"/>
  <c r="E25" i="3"/>
  <c r="D25" i="3"/>
  <c r="C25" i="3"/>
  <c r="A25" i="3" s="1"/>
  <c r="J24" i="3"/>
  <c r="I24" i="3"/>
  <c r="H24" i="3"/>
  <c r="G24" i="3"/>
  <c r="F24" i="3"/>
  <c r="E24" i="3"/>
  <c r="D24" i="3"/>
  <c r="B24" i="3" s="1"/>
  <c r="C24" i="3"/>
  <c r="J23" i="3"/>
  <c r="B23" i="3" s="1"/>
  <c r="I23" i="3"/>
  <c r="H23" i="3"/>
  <c r="G23" i="3"/>
  <c r="A23" i="3" s="1"/>
  <c r="F23" i="3"/>
  <c r="E23" i="3"/>
  <c r="D23" i="3"/>
  <c r="C23" i="3"/>
  <c r="J22" i="3"/>
  <c r="I22" i="3"/>
  <c r="H22" i="3"/>
  <c r="G22" i="3"/>
  <c r="F22" i="3"/>
  <c r="E22" i="3"/>
  <c r="D22" i="3"/>
  <c r="C22" i="3"/>
  <c r="A22" i="3" s="1"/>
  <c r="J21" i="3"/>
  <c r="I21" i="3"/>
  <c r="H21" i="3"/>
  <c r="G21" i="3"/>
  <c r="F21" i="3"/>
  <c r="E21" i="3"/>
  <c r="D21" i="3"/>
  <c r="B21" i="3" s="1"/>
  <c r="C21" i="3"/>
  <c r="A21" i="3" s="1"/>
  <c r="J20" i="3"/>
  <c r="B20" i="3" s="1"/>
  <c r="I20" i="3"/>
  <c r="H20" i="3"/>
  <c r="G20" i="3"/>
  <c r="F20" i="3"/>
  <c r="E20" i="3"/>
  <c r="D20" i="3"/>
  <c r="C20" i="3"/>
  <c r="J19" i="3"/>
  <c r="I19" i="3"/>
  <c r="H19" i="3"/>
  <c r="G19" i="3"/>
  <c r="F19" i="3"/>
  <c r="E19" i="3"/>
  <c r="D19" i="3"/>
  <c r="B19" i="3" s="1"/>
  <c r="C19" i="3"/>
  <c r="A19" i="3" s="1"/>
  <c r="J18" i="3"/>
  <c r="I18" i="3"/>
  <c r="H18" i="3"/>
  <c r="G18" i="3"/>
  <c r="F18" i="3"/>
  <c r="E18" i="3"/>
  <c r="D18" i="3"/>
  <c r="C18" i="3"/>
  <c r="J17" i="3"/>
  <c r="I17" i="3"/>
  <c r="H17" i="3"/>
  <c r="G17" i="3"/>
  <c r="F17" i="3"/>
  <c r="E17" i="3"/>
  <c r="D17" i="3"/>
  <c r="B17" i="3" s="1"/>
  <c r="C17" i="3"/>
  <c r="A17" i="3" s="1"/>
  <c r="J16" i="3"/>
  <c r="I16" i="3"/>
  <c r="H16" i="3"/>
  <c r="G16" i="3"/>
  <c r="F16" i="3"/>
  <c r="B16" i="3" s="1"/>
  <c r="E16" i="3"/>
  <c r="D16" i="3"/>
  <c r="C16" i="3"/>
  <c r="J15" i="3"/>
  <c r="I15" i="3"/>
  <c r="H15" i="3"/>
  <c r="G15" i="3"/>
  <c r="F15" i="3"/>
  <c r="B15" i="3" s="1"/>
  <c r="E15" i="3"/>
  <c r="D15" i="3"/>
  <c r="C15" i="3"/>
  <c r="J14" i="3"/>
  <c r="I14" i="3"/>
  <c r="H14" i="3"/>
  <c r="G14" i="3"/>
  <c r="F14" i="3"/>
  <c r="E14" i="3"/>
  <c r="D14" i="3"/>
  <c r="C14" i="3"/>
  <c r="J13" i="3"/>
  <c r="I13" i="3"/>
  <c r="H13" i="3"/>
  <c r="G13" i="3"/>
  <c r="F13" i="3"/>
  <c r="E13" i="3"/>
  <c r="D13" i="3"/>
  <c r="C13" i="3"/>
  <c r="A13" i="3"/>
  <c r="J12" i="3"/>
  <c r="I12" i="3"/>
  <c r="H12" i="3"/>
  <c r="G12" i="3"/>
  <c r="F12" i="3"/>
  <c r="E12" i="3"/>
  <c r="D12" i="3"/>
  <c r="C12" i="3"/>
  <c r="A12" i="3" s="1"/>
  <c r="J11" i="3"/>
  <c r="I11" i="3"/>
  <c r="H11" i="3"/>
  <c r="G11" i="3"/>
  <c r="F11" i="3"/>
  <c r="E11" i="3"/>
  <c r="A11" i="3" s="1"/>
  <c r="D11" i="3"/>
  <c r="B11" i="3" s="1"/>
  <c r="C11" i="3"/>
  <c r="J10" i="3"/>
  <c r="I10" i="3"/>
  <c r="H10" i="3"/>
  <c r="G10" i="3"/>
  <c r="F10" i="3"/>
  <c r="E10" i="3"/>
  <c r="D10" i="3"/>
  <c r="B10" i="3" s="1"/>
  <c r="C10" i="3"/>
  <c r="J9" i="3"/>
  <c r="I9" i="3"/>
  <c r="H9" i="3"/>
  <c r="G9" i="3"/>
  <c r="F9" i="3"/>
  <c r="E9" i="3"/>
  <c r="D9" i="3"/>
  <c r="B9" i="3" s="1"/>
  <c r="C9" i="3"/>
  <c r="A9" i="3" s="1"/>
  <c r="J8" i="3"/>
  <c r="I8" i="3"/>
  <c r="H8" i="3"/>
  <c r="G8" i="3"/>
  <c r="F8" i="3"/>
  <c r="E8" i="3"/>
  <c r="D8" i="3"/>
  <c r="B8" i="3" s="1"/>
  <c r="C8" i="3"/>
  <c r="J7" i="3"/>
  <c r="I7" i="3"/>
  <c r="H7" i="3"/>
  <c r="G7" i="3"/>
  <c r="F7" i="3"/>
  <c r="E7" i="3"/>
  <c r="D7" i="3"/>
  <c r="B7" i="3" s="1"/>
  <c r="C7" i="3"/>
  <c r="A7" i="3"/>
  <c r="J6" i="3"/>
  <c r="I6" i="3"/>
  <c r="H6" i="3"/>
  <c r="G6" i="3"/>
  <c r="F6" i="3"/>
  <c r="E6" i="3"/>
  <c r="D6" i="3"/>
  <c r="C6" i="3"/>
  <c r="J5" i="3"/>
  <c r="I5" i="3"/>
  <c r="H5" i="3"/>
  <c r="G5" i="3"/>
  <c r="F5" i="3"/>
  <c r="E5" i="3"/>
  <c r="D5" i="3"/>
  <c r="B5" i="3" s="1"/>
  <c r="C5" i="3"/>
  <c r="A5" i="3" s="1"/>
  <c r="J4" i="3"/>
  <c r="I4" i="3"/>
  <c r="H4" i="3"/>
  <c r="G4" i="3"/>
  <c r="F4" i="3"/>
  <c r="E4" i="3"/>
  <c r="D4" i="3"/>
  <c r="C4" i="3"/>
  <c r="J3" i="3"/>
  <c r="I3" i="3"/>
  <c r="H3" i="3"/>
  <c r="G3" i="3"/>
  <c r="F3" i="3"/>
  <c r="E3" i="3"/>
  <c r="D3" i="3"/>
  <c r="B3" i="3" s="1"/>
  <c r="C3" i="3"/>
  <c r="A3" i="3" s="1"/>
  <c r="J2" i="3"/>
  <c r="I2" i="3"/>
  <c r="H2" i="3"/>
  <c r="G2" i="3"/>
  <c r="F2" i="3"/>
  <c r="B2" i="3" s="1"/>
  <c r="E2" i="3"/>
  <c r="D2" i="3"/>
  <c r="C2" i="3"/>
  <c r="J1099" i="2"/>
  <c r="I1099" i="2"/>
  <c r="H1099" i="2"/>
  <c r="G1099" i="2"/>
  <c r="F1099" i="2"/>
  <c r="E1099" i="2"/>
  <c r="D1099" i="2"/>
  <c r="B1099" i="2" s="1"/>
  <c r="C1099" i="2"/>
  <c r="A1099" i="2" s="1"/>
  <c r="J1098" i="2"/>
  <c r="I1098" i="2"/>
  <c r="H1098" i="2"/>
  <c r="G1098" i="2"/>
  <c r="F1098" i="2"/>
  <c r="E1098" i="2"/>
  <c r="D1098" i="2"/>
  <c r="B1098" i="2" s="1"/>
  <c r="C1098" i="2"/>
  <c r="A1098" i="2" s="1"/>
  <c r="J1097" i="2"/>
  <c r="I1097" i="2"/>
  <c r="H1097" i="2"/>
  <c r="G1097" i="2"/>
  <c r="F1097" i="2"/>
  <c r="E1097" i="2"/>
  <c r="A1097" i="2" s="1"/>
  <c r="D1097" i="2"/>
  <c r="B1097" i="2" s="1"/>
  <c r="C1097" i="2"/>
  <c r="J1096" i="2"/>
  <c r="I1096" i="2"/>
  <c r="H1096" i="2"/>
  <c r="G1096" i="2"/>
  <c r="F1096" i="2"/>
  <c r="E1096" i="2"/>
  <c r="D1096" i="2"/>
  <c r="C1096" i="2"/>
  <c r="A1096" i="2" s="1"/>
  <c r="B1096" i="2"/>
  <c r="J1095" i="2"/>
  <c r="I1095" i="2"/>
  <c r="H1095" i="2"/>
  <c r="G1095" i="2"/>
  <c r="F1095" i="2"/>
  <c r="E1095" i="2"/>
  <c r="D1095" i="2"/>
  <c r="B1095" i="2" s="1"/>
  <c r="C1095" i="2"/>
  <c r="A1095" i="2" s="1"/>
  <c r="J1094" i="2"/>
  <c r="I1094" i="2"/>
  <c r="H1094" i="2"/>
  <c r="G1094" i="2"/>
  <c r="F1094" i="2"/>
  <c r="E1094" i="2"/>
  <c r="D1094" i="2"/>
  <c r="C1094" i="2"/>
  <c r="B1094" i="2"/>
  <c r="J1093" i="2"/>
  <c r="I1093" i="2"/>
  <c r="H1093" i="2"/>
  <c r="G1093" i="2"/>
  <c r="F1093" i="2"/>
  <c r="E1093" i="2"/>
  <c r="D1093" i="2"/>
  <c r="B1093" i="2" s="1"/>
  <c r="C1093" i="2"/>
  <c r="A1093" i="2" s="1"/>
  <c r="J1092" i="2"/>
  <c r="I1092" i="2"/>
  <c r="H1092" i="2"/>
  <c r="G1092" i="2"/>
  <c r="F1092" i="2"/>
  <c r="E1092" i="2"/>
  <c r="D1092" i="2"/>
  <c r="B1092" i="2" s="1"/>
  <c r="C1092" i="2"/>
  <c r="J1091" i="2"/>
  <c r="I1091" i="2"/>
  <c r="H1091" i="2"/>
  <c r="G1091" i="2"/>
  <c r="F1091" i="2"/>
  <c r="E1091" i="2"/>
  <c r="D1091" i="2"/>
  <c r="B1091" i="2" s="1"/>
  <c r="C1091" i="2"/>
  <c r="A1091" i="2" s="1"/>
  <c r="J1090" i="2"/>
  <c r="I1090" i="2"/>
  <c r="H1090" i="2"/>
  <c r="B1090" i="2" s="1"/>
  <c r="G1090" i="2"/>
  <c r="F1090" i="2"/>
  <c r="E1090" i="2"/>
  <c r="D1090" i="2"/>
  <c r="C1090" i="2"/>
  <c r="J1089" i="2"/>
  <c r="I1089" i="2"/>
  <c r="H1089" i="2"/>
  <c r="G1089" i="2"/>
  <c r="F1089" i="2"/>
  <c r="E1089" i="2"/>
  <c r="A1089" i="2" s="1"/>
  <c r="D1089" i="2"/>
  <c r="B1089" i="2" s="1"/>
  <c r="C1089" i="2"/>
  <c r="J1088" i="2"/>
  <c r="I1088" i="2"/>
  <c r="H1088" i="2"/>
  <c r="G1088" i="2"/>
  <c r="F1088" i="2"/>
  <c r="E1088" i="2"/>
  <c r="D1088" i="2"/>
  <c r="B1088" i="2" s="1"/>
  <c r="C1088" i="2"/>
  <c r="J1087" i="2"/>
  <c r="I1087" i="2"/>
  <c r="H1087" i="2"/>
  <c r="G1087" i="2"/>
  <c r="F1087" i="2"/>
  <c r="E1087" i="2"/>
  <c r="D1087" i="2"/>
  <c r="B1087" i="2" s="1"/>
  <c r="C1087" i="2"/>
  <c r="A1087" i="2" s="1"/>
  <c r="J1086" i="2"/>
  <c r="I1086" i="2"/>
  <c r="H1086" i="2"/>
  <c r="G1086" i="2"/>
  <c r="F1086" i="2"/>
  <c r="E1086" i="2"/>
  <c r="D1086" i="2"/>
  <c r="B1086" i="2" s="1"/>
  <c r="C1086" i="2"/>
  <c r="J1085" i="2"/>
  <c r="I1085" i="2"/>
  <c r="H1085" i="2"/>
  <c r="G1085" i="2"/>
  <c r="F1085" i="2"/>
  <c r="E1085" i="2"/>
  <c r="D1085" i="2"/>
  <c r="B1085" i="2" s="1"/>
  <c r="C1085" i="2"/>
  <c r="A1085" i="2"/>
  <c r="J1084" i="2"/>
  <c r="I1084" i="2"/>
  <c r="H1084" i="2"/>
  <c r="G1084" i="2"/>
  <c r="F1084" i="2"/>
  <c r="E1084" i="2"/>
  <c r="D1084" i="2"/>
  <c r="C1084" i="2"/>
  <c r="J1083" i="2"/>
  <c r="I1083" i="2"/>
  <c r="H1083" i="2"/>
  <c r="G1083" i="2"/>
  <c r="F1083" i="2"/>
  <c r="E1083" i="2"/>
  <c r="D1083" i="2"/>
  <c r="B1083" i="2" s="1"/>
  <c r="C1083" i="2"/>
  <c r="A1083" i="2" s="1"/>
  <c r="J1082" i="2"/>
  <c r="I1082" i="2"/>
  <c r="H1082" i="2"/>
  <c r="G1082" i="2"/>
  <c r="F1082" i="2"/>
  <c r="E1082" i="2"/>
  <c r="D1082" i="2"/>
  <c r="B1082" i="2" s="1"/>
  <c r="C1082" i="2"/>
  <c r="J1081" i="2"/>
  <c r="I1081" i="2"/>
  <c r="H1081" i="2"/>
  <c r="G1081" i="2"/>
  <c r="F1081" i="2"/>
  <c r="E1081" i="2"/>
  <c r="D1081" i="2"/>
  <c r="B1081" i="2" s="1"/>
  <c r="C1081" i="2"/>
  <c r="A1081" i="2" s="1"/>
  <c r="J1080" i="2"/>
  <c r="I1080" i="2"/>
  <c r="H1080" i="2"/>
  <c r="G1080" i="2"/>
  <c r="F1080" i="2"/>
  <c r="B1080" i="2" s="1"/>
  <c r="E1080" i="2"/>
  <c r="D1080" i="2"/>
  <c r="C1080" i="2"/>
  <c r="J1079" i="2"/>
  <c r="I1079" i="2"/>
  <c r="H1079" i="2"/>
  <c r="G1079" i="2"/>
  <c r="F1079" i="2"/>
  <c r="E1079" i="2"/>
  <c r="D1079" i="2"/>
  <c r="B1079" i="2" s="1"/>
  <c r="C1079" i="2"/>
  <c r="A1079" i="2" s="1"/>
  <c r="J1078" i="2"/>
  <c r="I1078" i="2"/>
  <c r="H1078" i="2"/>
  <c r="G1078" i="2"/>
  <c r="F1078" i="2"/>
  <c r="E1078" i="2"/>
  <c r="D1078" i="2"/>
  <c r="B1078" i="2" s="1"/>
  <c r="C1078" i="2"/>
  <c r="A1078" i="2" s="1"/>
  <c r="J1077" i="2"/>
  <c r="I1077" i="2"/>
  <c r="H1077" i="2"/>
  <c r="G1077" i="2"/>
  <c r="F1077" i="2"/>
  <c r="E1077" i="2"/>
  <c r="D1077" i="2"/>
  <c r="B1077" i="2" s="1"/>
  <c r="C1077" i="2"/>
  <c r="A1077" i="2" s="1"/>
  <c r="J1076" i="2"/>
  <c r="I1076" i="2"/>
  <c r="H1076" i="2"/>
  <c r="G1076" i="2"/>
  <c r="F1076" i="2"/>
  <c r="E1076" i="2"/>
  <c r="D1076" i="2"/>
  <c r="C1076" i="2"/>
  <c r="A1076" i="2" s="1"/>
  <c r="B1076" i="2"/>
  <c r="J1075" i="2"/>
  <c r="I1075" i="2"/>
  <c r="H1075" i="2"/>
  <c r="G1075" i="2"/>
  <c r="F1075" i="2"/>
  <c r="E1075" i="2"/>
  <c r="D1075" i="2"/>
  <c r="B1075" i="2" s="1"/>
  <c r="C1075" i="2"/>
  <c r="A1075" i="2" s="1"/>
  <c r="J1074" i="2"/>
  <c r="I1074" i="2"/>
  <c r="H1074" i="2"/>
  <c r="G1074" i="2"/>
  <c r="F1074" i="2"/>
  <c r="E1074" i="2"/>
  <c r="D1074" i="2"/>
  <c r="C1074" i="2"/>
  <c r="B1074" i="2"/>
  <c r="J1073" i="2"/>
  <c r="I1073" i="2"/>
  <c r="H1073" i="2"/>
  <c r="G1073" i="2"/>
  <c r="F1073" i="2"/>
  <c r="E1073" i="2"/>
  <c r="D1073" i="2"/>
  <c r="B1073" i="2" s="1"/>
  <c r="C1073" i="2"/>
  <c r="J1072" i="2"/>
  <c r="I1072" i="2"/>
  <c r="H1072" i="2"/>
  <c r="G1072" i="2"/>
  <c r="F1072" i="2"/>
  <c r="E1072" i="2"/>
  <c r="D1072" i="2"/>
  <c r="B1072" i="2" s="1"/>
  <c r="C1072" i="2"/>
  <c r="J1071" i="2"/>
  <c r="I1071" i="2"/>
  <c r="H1071" i="2"/>
  <c r="G1071" i="2"/>
  <c r="A1071" i="2" s="1"/>
  <c r="F1071" i="2"/>
  <c r="E1071" i="2"/>
  <c r="D1071" i="2"/>
  <c r="B1071" i="2" s="1"/>
  <c r="C1071" i="2"/>
  <c r="J1070" i="2"/>
  <c r="I1070" i="2"/>
  <c r="H1070" i="2"/>
  <c r="B1070" i="2" s="1"/>
  <c r="G1070" i="2"/>
  <c r="F1070" i="2"/>
  <c r="E1070" i="2"/>
  <c r="D1070" i="2"/>
  <c r="C1070" i="2"/>
  <c r="J1069" i="2"/>
  <c r="I1069" i="2"/>
  <c r="H1069" i="2"/>
  <c r="G1069" i="2"/>
  <c r="F1069" i="2"/>
  <c r="E1069" i="2"/>
  <c r="A1069" i="2" s="1"/>
  <c r="D1069" i="2"/>
  <c r="B1069" i="2" s="1"/>
  <c r="C1069" i="2"/>
  <c r="J1068" i="2"/>
  <c r="I1068" i="2"/>
  <c r="H1068" i="2"/>
  <c r="G1068" i="2"/>
  <c r="F1068" i="2"/>
  <c r="B1068" i="2" s="1"/>
  <c r="E1068" i="2"/>
  <c r="D1068" i="2"/>
  <c r="C1068" i="2"/>
  <c r="J1067" i="2"/>
  <c r="I1067" i="2"/>
  <c r="H1067" i="2"/>
  <c r="G1067" i="2"/>
  <c r="F1067" i="2"/>
  <c r="E1067" i="2"/>
  <c r="D1067" i="2"/>
  <c r="B1067" i="2" s="1"/>
  <c r="C1067" i="2"/>
  <c r="A1067" i="2"/>
  <c r="J1066" i="2"/>
  <c r="I1066" i="2"/>
  <c r="H1066" i="2"/>
  <c r="G1066" i="2"/>
  <c r="F1066" i="2"/>
  <c r="E1066" i="2"/>
  <c r="D1066" i="2"/>
  <c r="B1066" i="2" s="1"/>
  <c r="C1066" i="2"/>
  <c r="J1065" i="2"/>
  <c r="I1065" i="2"/>
  <c r="H1065" i="2"/>
  <c r="G1065" i="2"/>
  <c r="F1065" i="2"/>
  <c r="E1065" i="2"/>
  <c r="D1065" i="2"/>
  <c r="B1065" i="2" s="1"/>
  <c r="C1065" i="2"/>
  <c r="A1065" i="2"/>
  <c r="J1064" i="2"/>
  <c r="I1064" i="2"/>
  <c r="H1064" i="2"/>
  <c r="G1064" i="2"/>
  <c r="F1064" i="2"/>
  <c r="E1064" i="2"/>
  <c r="D1064" i="2"/>
  <c r="C1064" i="2"/>
  <c r="J1063" i="2"/>
  <c r="I1063" i="2"/>
  <c r="H1063" i="2"/>
  <c r="G1063" i="2"/>
  <c r="F1063" i="2"/>
  <c r="E1063" i="2"/>
  <c r="D1063" i="2"/>
  <c r="B1063" i="2" s="1"/>
  <c r="C1063" i="2"/>
  <c r="A1063" i="2" s="1"/>
  <c r="J1062" i="2"/>
  <c r="I1062" i="2"/>
  <c r="H1062" i="2"/>
  <c r="G1062" i="2"/>
  <c r="F1062" i="2"/>
  <c r="E1062" i="2"/>
  <c r="D1062" i="2"/>
  <c r="C1062" i="2"/>
  <c r="J1061" i="2"/>
  <c r="I1061" i="2"/>
  <c r="H1061" i="2"/>
  <c r="G1061" i="2"/>
  <c r="F1061" i="2"/>
  <c r="E1061" i="2"/>
  <c r="D1061" i="2"/>
  <c r="B1061" i="2" s="1"/>
  <c r="C1061" i="2"/>
  <c r="A1061" i="2" s="1"/>
  <c r="J1060" i="2"/>
  <c r="I1060" i="2"/>
  <c r="H1060" i="2"/>
  <c r="G1060" i="2"/>
  <c r="F1060" i="2"/>
  <c r="B1060" i="2" s="1"/>
  <c r="E1060" i="2"/>
  <c r="D1060" i="2"/>
  <c r="C1060" i="2"/>
  <c r="J1059" i="2"/>
  <c r="I1059" i="2"/>
  <c r="H1059" i="2"/>
  <c r="G1059" i="2"/>
  <c r="F1059" i="2"/>
  <c r="E1059" i="2"/>
  <c r="D1059" i="2"/>
  <c r="B1059" i="2" s="1"/>
  <c r="C1059" i="2"/>
  <c r="A1059" i="2" s="1"/>
  <c r="J1058" i="2"/>
  <c r="I1058" i="2"/>
  <c r="H1058" i="2"/>
  <c r="G1058" i="2"/>
  <c r="F1058" i="2"/>
  <c r="E1058" i="2"/>
  <c r="D1058" i="2"/>
  <c r="B1058" i="2" s="1"/>
  <c r="C1058" i="2"/>
  <c r="A1058" i="2" s="1"/>
  <c r="J1057" i="2"/>
  <c r="I1057" i="2"/>
  <c r="H1057" i="2"/>
  <c r="G1057" i="2"/>
  <c r="F1057" i="2"/>
  <c r="E1057" i="2"/>
  <c r="A1057" i="2" s="1"/>
  <c r="D1057" i="2"/>
  <c r="B1057" i="2" s="1"/>
  <c r="C1057" i="2"/>
  <c r="J1056" i="2"/>
  <c r="I1056" i="2"/>
  <c r="H1056" i="2"/>
  <c r="G1056" i="2"/>
  <c r="F1056" i="2"/>
  <c r="E1056" i="2"/>
  <c r="D1056" i="2"/>
  <c r="C1056" i="2"/>
  <c r="A1056" i="2" s="1"/>
  <c r="B1056" i="2"/>
  <c r="J1055" i="2"/>
  <c r="I1055" i="2"/>
  <c r="H1055" i="2"/>
  <c r="G1055" i="2"/>
  <c r="F1055" i="2"/>
  <c r="E1055" i="2"/>
  <c r="A1055" i="2" s="1"/>
  <c r="D1055" i="2"/>
  <c r="B1055" i="2" s="1"/>
  <c r="C1055" i="2"/>
  <c r="J1054" i="2"/>
  <c r="I1054" i="2"/>
  <c r="H1054" i="2"/>
  <c r="G1054" i="2"/>
  <c r="F1054" i="2"/>
  <c r="E1054" i="2"/>
  <c r="D1054" i="2"/>
  <c r="C1054" i="2"/>
  <c r="B1054" i="2"/>
  <c r="J1053" i="2"/>
  <c r="I1053" i="2"/>
  <c r="H1053" i="2"/>
  <c r="G1053" i="2"/>
  <c r="F1053" i="2"/>
  <c r="E1053" i="2"/>
  <c r="D1053" i="2"/>
  <c r="B1053" i="2" s="1"/>
  <c r="C1053" i="2"/>
  <c r="A1053" i="2" s="1"/>
  <c r="J1052" i="2"/>
  <c r="I1052" i="2"/>
  <c r="H1052" i="2"/>
  <c r="G1052" i="2"/>
  <c r="F1052" i="2"/>
  <c r="E1052" i="2"/>
  <c r="D1052" i="2"/>
  <c r="B1052" i="2" s="1"/>
  <c r="C1052" i="2"/>
  <c r="J1051" i="2"/>
  <c r="I1051" i="2"/>
  <c r="H1051" i="2"/>
  <c r="G1051" i="2"/>
  <c r="A1051" i="2" s="1"/>
  <c r="F1051" i="2"/>
  <c r="E1051" i="2"/>
  <c r="D1051" i="2"/>
  <c r="B1051" i="2" s="1"/>
  <c r="C1051" i="2"/>
  <c r="J1050" i="2"/>
  <c r="I1050" i="2"/>
  <c r="H1050" i="2"/>
  <c r="B1050" i="2" s="1"/>
  <c r="G1050" i="2"/>
  <c r="F1050" i="2"/>
  <c r="E1050" i="2"/>
  <c r="D1050" i="2"/>
  <c r="C1050" i="2"/>
  <c r="J1049" i="2"/>
  <c r="I1049" i="2"/>
  <c r="H1049" i="2"/>
  <c r="G1049" i="2"/>
  <c r="F1049" i="2"/>
  <c r="E1049" i="2"/>
  <c r="A1049" i="2" s="1"/>
  <c r="D1049" i="2"/>
  <c r="B1049" i="2" s="1"/>
  <c r="C1049" i="2"/>
  <c r="J1048" i="2"/>
  <c r="I1048" i="2"/>
  <c r="H1048" i="2"/>
  <c r="G1048" i="2"/>
  <c r="F1048" i="2"/>
  <c r="B1048" i="2" s="1"/>
  <c r="E1048" i="2"/>
  <c r="D1048" i="2"/>
  <c r="C1048" i="2"/>
  <c r="J1047" i="2"/>
  <c r="I1047" i="2"/>
  <c r="H1047" i="2"/>
  <c r="G1047" i="2"/>
  <c r="F1047" i="2"/>
  <c r="E1047" i="2"/>
  <c r="D1047" i="2"/>
  <c r="B1047" i="2" s="1"/>
  <c r="C1047" i="2"/>
  <c r="A1047" i="2"/>
  <c r="J1046" i="2"/>
  <c r="I1046" i="2"/>
  <c r="H1046" i="2"/>
  <c r="G1046" i="2"/>
  <c r="F1046" i="2"/>
  <c r="E1046" i="2"/>
  <c r="D1046" i="2"/>
  <c r="B1046" i="2" s="1"/>
  <c r="C1046" i="2"/>
  <c r="J1045" i="2"/>
  <c r="I1045" i="2"/>
  <c r="H1045" i="2"/>
  <c r="G1045" i="2"/>
  <c r="F1045" i="2"/>
  <c r="E1045" i="2"/>
  <c r="D1045" i="2"/>
  <c r="B1045" i="2" s="1"/>
  <c r="C1045" i="2"/>
  <c r="A1045" i="2"/>
  <c r="J1044" i="2"/>
  <c r="I1044" i="2"/>
  <c r="H1044" i="2"/>
  <c r="G1044" i="2"/>
  <c r="F1044" i="2"/>
  <c r="E1044" i="2"/>
  <c r="D1044" i="2"/>
  <c r="C1044" i="2"/>
  <c r="J1043" i="2"/>
  <c r="I1043" i="2"/>
  <c r="H1043" i="2"/>
  <c r="G1043" i="2"/>
  <c r="F1043" i="2"/>
  <c r="E1043" i="2"/>
  <c r="D1043" i="2"/>
  <c r="B1043" i="2" s="1"/>
  <c r="C1043" i="2"/>
  <c r="A1043" i="2" s="1"/>
  <c r="J1042" i="2"/>
  <c r="I1042" i="2"/>
  <c r="H1042" i="2"/>
  <c r="G1042" i="2"/>
  <c r="F1042" i="2"/>
  <c r="E1042" i="2"/>
  <c r="D1042" i="2"/>
  <c r="B1042" i="2" s="1"/>
  <c r="C1042" i="2"/>
  <c r="J1041" i="2"/>
  <c r="I1041" i="2"/>
  <c r="H1041" i="2"/>
  <c r="G1041" i="2"/>
  <c r="F1041" i="2"/>
  <c r="E1041" i="2"/>
  <c r="D1041" i="2"/>
  <c r="B1041" i="2" s="1"/>
  <c r="C1041" i="2"/>
  <c r="A1041" i="2" s="1"/>
  <c r="J1040" i="2"/>
  <c r="I1040" i="2"/>
  <c r="H1040" i="2"/>
  <c r="G1040" i="2"/>
  <c r="F1040" i="2"/>
  <c r="B1040" i="2" s="1"/>
  <c r="E1040" i="2"/>
  <c r="D1040" i="2"/>
  <c r="C1040" i="2"/>
  <c r="A1040" i="2" s="1"/>
  <c r="J1039" i="2"/>
  <c r="I1039" i="2"/>
  <c r="H1039" i="2"/>
  <c r="G1039" i="2"/>
  <c r="F1039" i="2"/>
  <c r="E1039" i="2"/>
  <c r="D1039" i="2"/>
  <c r="B1039" i="2" s="1"/>
  <c r="C1039" i="2"/>
  <c r="A1039" i="2" s="1"/>
  <c r="J1038" i="2"/>
  <c r="I1038" i="2"/>
  <c r="H1038" i="2"/>
  <c r="G1038" i="2"/>
  <c r="F1038" i="2"/>
  <c r="E1038" i="2"/>
  <c r="D1038" i="2"/>
  <c r="B1038" i="2" s="1"/>
  <c r="C1038" i="2"/>
  <c r="A1038" i="2" s="1"/>
  <c r="J1037" i="2"/>
  <c r="I1037" i="2"/>
  <c r="H1037" i="2"/>
  <c r="G1037" i="2"/>
  <c r="F1037" i="2"/>
  <c r="E1037" i="2"/>
  <c r="A1037" i="2" s="1"/>
  <c r="D1037" i="2"/>
  <c r="B1037" i="2" s="1"/>
  <c r="C1037" i="2"/>
  <c r="J1036" i="2"/>
  <c r="I1036" i="2"/>
  <c r="H1036" i="2"/>
  <c r="G1036" i="2"/>
  <c r="F1036" i="2"/>
  <c r="E1036" i="2"/>
  <c r="D1036" i="2"/>
  <c r="C1036" i="2"/>
  <c r="A1036" i="2" s="1"/>
  <c r="B1036" i="2"/>
  <c r="J1035" i="2"/>
  <c r="I1035" i="2"/>
  <c r="H1035" i="2"/>
  <c r="G1035" i="2"/>
  <c r="F1035" i="2"/>
  <c r="E1035" i="2"/>
  <c r="D1035" i="2"/>
  <c r="B1035" i="2" s="1"/>
  <c r="C1035" i="2"/>
  <c r="A1035" i="2" s="1"/>
  <c r="J1034" i="2"/>
  <c r="I1034" i="2"/>
  <c r="H1034" i="2"/>
  <c r="G1034" i="2"/>
  <c r="F1034" i="2"/>
  <c r="E1034" i="2"/>
  <c r="D1034" i="2"/>
  <c r="C1034" i="2"/>
  <c r="B1034" i="2"/>
  <c r="J1033" i="2"/>
  <c r="I1033" i="2"/>
  <c r="H1033" i="2"/>
  <c r="G1033" i="2"/>
  <c r="F1033" i="2"/>
  <c r="E1033" i="2"/>
  <c r="D1033" i="2"/>
  <c r="B1033" i="2" s="1"/>
  <c r="C1033" i="2"/>
  <c r="J1032" i="2"/>
  <c r="I1032" i="2"/>
  <c r="H1032" i="2"/>
  <c r="G1032" i="2"/>
  <c r="F1032" i="2"/>
  <c r="E1032" i="2"/>
  <c r="D1032" i="2"/>
  <c r="B1032" i="2" s="1"/>
  <c r="C1032" i="2"/>
  <c r="J1031" i="2"/>
  <c r="I1031" i="2"/>
  <c r="H1031" i="2"/>
  <c r="G1031" i="2"/>
  <c r="F1031" i="2"/>
  <c r="E1031" i="2"/>
  <c r="D1031" i="2"/>
  <c r="B1031" i="2" s="1"/>
  <c r="C1031" i="2"/>
  <c r="A1031" i="2" s="1"/>
  <c r="J1030" i="2"/>
  <c r="I1030" i="2"/>
  <c r="H1030" i="2"/>
  <c r="B1030" i="2" s="1"/>
  <c r="G1030" i="2"/>
  <c r="F1030" i="2"/>
  <c r="E1030" i="2"/>
  <c r="D1030" i="2"/>
  <c r="C1030" i="2"/>
  <c r="J1029" i="2"/>
  <c r="I1029" i="2"/>
  <c r="H1029" i="2"/>
  <c r="G1029" i="2"/>
  <c r="F1029" i="2"/>
  <c r="E1029" i="2"/>
  <c r="D1029" i="2"/>
  <c r="B1029" i="2" s="1"/>
  <c r="C1029" i="2"/>
  <c r="A1029" i="2"/>
  <c r="J1028" i="2"/>
  <c r="I1028" i="2"/>
  <c r="H1028" i="2"/>
  <c r="G1028" i="2"/>
  <c r="F1028" i="2"/>
  <c r="B1028" i="2" s="1"/>
  <c r="E1028" i="2"/>
  <c r="D1028" i="2"/>
  <c r="C1028" i="2"/>
  <c r="J1027" i="2"/>
  <c r="I1027" i="2"/>
  <c r="H1027" i="2"/>
  <c r="G1027" i="2"/>
  <c r="F1027" i="2"/>
  <c r="E1027" i="2"/>
  <c r="D1027" i="2"/>
  <c r="B1027" i="2" s="1"/>
  <c r="C1027" i="2"/>
  <c r="A1027" i="2"/>
  <c r="J1026" i="2"/>
  <c r="I1026" i="2"/>
  <c r="H1026" i="2"/>
  <c r="G1026" i="2"/>
  <c r="F1026" i="2"/>
  <c r="E1026" i="2"/>
  <c r="D1026" i="2"/>
  <c r="B1026" i="2" s="1"/>
  <c r="C1026" i="2"/>
  <c r="J1025" i="2"/>
  <c r="I1025" i="2"/>
  <c r="H1025" i="2"/>
  <c r="G1025" i="2"/>
  <c r="F1025" i="2"/>
  <c r="E1025" i="2"/>
  <c r="D1025" i="2"/>
  <c r="B1025" i="2" s="1"/>
  <c r="C1025" i="2"/>
  <c r="A1025" i="2"/>
  <c r="J1024" i="2"/>
  <c r="I1024" i="2"/>
  <c r="H1024" i="2"/>
  <c r="G1024" i="2"/>
  <c r="F1024" i="2"/>
  <c r="E1024" i="2"/>
  <c r="D1024" i="2"/>
  <c r="B1024" i="2" s="1"/>
  <c r="C1024" i="2"/>
  <c r="J1023" i="2"/>
  <c r="I1023" i="2"/>
  <c r="H1023" i="2"/>
  <c r="G1023" i="2"/>
  <c r="F1023" i="2"/>
  <c r="E1023" i="2"/>
  <c r="D1023" i="2"/>
  <c r="B1023" i="2" s="1"/>
  <c r="C1023" i="2"/>
  <c r="A1023" i="2" s="1"/>
  <c r="J1022" i="2"/>
  <c r="I1022" i="2"/>
  <c r="H1022" i="2"/>
  <c r="G1022" i="2"/>
  <c r="F1022" i="2"/>
  <c r="E1022" i="2"/>
  <c r="D1022" i="2"/>
  <c r="C1022" i="2"/>
  <c r="J1021" i="2"/>
  <c r="I1021" i="2"/>
  <c r="H1021" i="2"/>
  <c r="G1021" i="2"/>
  <c r="F1021" i="2"/>
  <c r="E1021" i="2"/>
  <c r="D1021" i="2"/>
  <c r="B1021" i="2" s="1"/>
  <c r="C1021" i="2"/>
  <c r="A1021" i="2" s="1"/>
  <c r="J1020" i="2"/>
  <c r="I1020" i="2"/>
  <c r="H1020" i="2"/>
  <c r="G1020" i="2"/>
  <c r="F1020" i="2"/>
  <c r="B1020" i="2" s="1"/>
  <c r="E1020" i="2"/>
  <c r="D1020" i="2"/>
  <c r="C1020" i="2"/>
  <c r="A1020" i="2" s="1"/>
  <c r="J1019" i="2"/>
  <c r="I1019" i="2"/>
  <c r="H1019" i="2"/>
  <c r="G1019" i="2"/>
  <c r="F1019" i="2"/>
  <c r="E1019" i="2"/>
  <c r="D1019" i="2"/>
  <c r="B1019" i="2" s="1"/>
  <c r="C1019" i="2"/>
  <c r="A1019" i="2" s="1"/>
  <c r="J1018" i="2"/>
  <c r="I1018" i="2"/>
  <c r="H1018" i="2"/>
  <c r="G1018" i="2"/>
  <c r="F1018" i="2"/>
  <c r="E1018" i="2"/>
  <c r="D1018" i="2"/>
  <c r="B1018" i="2" s="1"/>
  <c r="C1018" i="2"/>
  <c r="A1018" i="2" s="1"/>
  <c r="J1017" i="2"/>
  <c r="I1017" i="2"/>
  <c r="H1017" i="2"/>
  <c r="G1017" i="2"/>
  <c r="F1017" i="2"/>
  <c r="E1017" i="2"/>
  <c r="A1017" i="2" s="1"/>
  <c r="D1017" i="2"/>
  <c r="B1017" i="2" s="1"/>
  <c r="C1017" i="2"/>
  <c r="J1016" i="2"/>
  <c r="I1016" i="2"/>
  <c r="H1016" i="2"/>
  <c r="G1016" i="2"/>
  <c r="F1016" i="2"/>
  <c r="E1016" i="2"/>
  <c r="D1016" i="2"/>
  <c r="C1016" i="2"/>
  <c r="A1016" i="2" s="1"/>
  <c r="B1016" i="2"/>
  <c r="J1015" i="2"/>
  <c r="I1015" i="2"/>
  <c r="H1015" i="2"/>
  <c r="G1015" i="2"/>
  <c r="F1015" i="2"/>
  <c r="E1015" i="2"/>
  <c r="D1015" i="2"/>
  <c r="B1015" i="2" s="1"/>
  <c r="C1015" i="2"/>
  <c r="A1015" i="2" s="1"/>
  <c r="J1014" i="2"/>
  <c r="I1014" i="2"/>
  <c r="H1014" i="2"/>
  <c r="G1014" i="2"/>
  <c r="F1014" i="2"/>
  <c r="E1014" i="2"/>
  <c r="D1014" i="2"/>
  <c r="C1014" i="2"/>
  <c r="B1014" i="2"/>
  <c r="J1013" i="2"/>
  <c r="I1013" i="2"/>
  <c r="H1013" i="2"/>
  <c r="G1013" i="2"/>
  <c r="F1013" i="2"/>
  <c r="E1013" i="2"/>
  <c r="D1013" i="2"/>
  <c r="B1013" i="2" s="1"/>
  <c r="C1013" i="2"/>
  <c r="A1013" i="2" s="1"/>
  <c r="J1012" i="2"/>
  <c r="I1012" i="2"/>
  <c r="H1012" i="2"/>
  <c r="G1012" i="2"/>
  <c r="F1012" i="2"/>
  <c r="E1012" i="2"/>
  <c r="D1012" i="2"/>
  <c r="B1012" i="2" s="1"/>
  <c r="C1012" i="2"/>
  <c r="J1011" i="2"/>
  <c r="I1011" i="2"/>
  <c r="H1011" i="2"/>
  <c r="G1011" i="2"/>
  <c r="F1011" i="2"/>
  <c r="E1011" i="2"/>
  <c r="D1011" i="2"/>
  <c r="B1011" i="2" s="1"/>
  <c r="C1011" i="2"/>
  <c r="J1010" i="2"/>
  <c r="I1010" i="2"/>
  <c r="H1010" i="2"/>
  <c r="B1010" i="2" s="1"/>
  <c r="G1010" i="2"/>
  <c r="F1010" i="2"/>
  <c r="E1010" i="2"/>
  <c r="D1010" i="2"/>
  <c r="C1010" i="2"/>
  <c r="J1009" i="2"/>
  <c r="I1009" i="2"/>
  <c r="H1009" i="2"/>
  <c r="G1009" i="2"/>
  <c r="F1009" i="2"/>
  <c r="E1009" i="2"/>
  <c r="A1009" i="2" s="1"/>
  <c r="D1009" i="2"/>
  <c r="B1009" i="2" s="1"/>
  <c r="C1009" i="2"/>
  <c r="J1008" i="2"/>
  <c r="I1008" i="2"/>
  <c r="H1008" i="2"/>
  <c r="G1008" i="2"/>
  <c r="F1008" i="2"/>
  <c r="B1008" i="2" s="1"/>
  <c r="E1008" i="2"/>
  <c r="D1008" i="2"/>
  <c r="C1008" i="2"/>
  <c r="J1007" i="2"/>
  <c r="I1007" i="2"/>
  <c r="H1007" i="2"/>
  <c r="G1007" i="2"/>
  <c r="F1007" i="2"/>
  <c r="E1007" i="2"/>
  <c r="D1007" i="2"/>
  <c r="B1007" i="2" s="1"/>
  <c r="C1007" i="2"/>
  <c r="A1007" i="2" s="1"/>
  <c r="J1006" i="2"/>
  <c r="I1006" i="2"/>
  <c r="H1006" i="2"/>
  <c r="G1006" i="2"/>
  <c r="F1006" i="2"/>
  <c r="E1006" i="2"/>
  <c r="D1006" i="2"/>
  <c r="B1006" i="2" s="1"/>
  <c r="C1006" i="2"/>
  <c r="J1005" i="2"/>
  <c r="I1005" i="2"/>
  <c r="H1005" i="2"/>
  <c r="G1005" i="2"/>
  <c r="F1005" i="2"/>
  <c r="E1005" i="2"/>
  <c r="D1005" i="2"/>
  <c r="B1005" i="2" s="1"/>
  <c r="C1005" i="2"/>
  <c r="A1005" i="2"/>
  <c r="J1004" i="2"/>
  <c r="I1004" i="2"/>
  <c r="H1004" i="2"/>
  <c r="G1004" i="2"/>
  <c r="F1004" i="2"/>
  <c r="E1004" i="2"/>
  <c r="D1004" i="2"/>
  <c r="C1004" i="2"/>
  <c r="J1003" i="2"/>
  <c r="I1003" i="2"/>
  <c r="H1003" i="2"/>
  <c r="G1003" i="2"/>
  <c r="F1003" i="2"/>
  <c r="E1003" i="2"/>
  <c r="D1003" i="2"/>
  <c r="B1003" i="2" s="1"/>
  <c r="C1003" i="2"/>
  <c r="A1003" i="2" s="1"/>
  <c r="J1002" i="2"/>
  <c r="I1002" i="2"/>
  <c r="H1002" i="2"/>
  <c r="G1002" i="2"/>
  <c r="F1002" i="2"/>
  <c r="E1002" i="2"/>
  <c r="D1002" i="2"/>
  <c r="C1002" i="2"/>
  <c r="J1001" i="2"/>
  <c r="I1001" i="2"/>
  <c r="H1001" i="2"/>
  <c r="G1001" i="2"/>
  <c r="F1001" i="2"/>
  <c r="E1001" i="2"/>
  <c r="D1001" i="2"/>
  <c r="B1001" i="2" s="1"/>
  <c r="C1001" i="2"/>
  <c r="A1001" i="2" s="1"/>
  <c r="J1000" i="2"/>
  <c r="I1000" i="2"/>
  <c r="H1000" i="2"/>
  <c r="G1000" i="2"/>
  <c r="F1000" i="2"/>
  <c r="B1000" i="2" s="1"/>
  <c r="E1000" i="2"/>
  <c r="D1000" i="2"/>
  <c r="C1000" i="2"/>
  <c r="J999" i="2"/>
  <c r="I999" i="2"/>
  <c r="H999" i="2"/>
  <c r="G999" i="2"/>
  <c r="F999" i="2"/>
  <c r="E999" i="2"/>
  <c r="D999" i="2"/>
  <c r="B999" i="2" s="1"/>
  <c r="C999" i="2"/>
  <c r="A999" i="2" s="1"/>
  <c r="J998" i="2"/>
  <c r="I998" i="2"/>
  <c r="H998" i="2"/>
  <c r="G998" i="2"/>
  <c r="F998" i="2"/>
  <c r="E998" i="2"/>
  <c r="D998" i="2"/>
  <c r="B998" i="2" s="1"/>
  <c r="C998" i="2"/>
  <c r="J997" i="2"/>
  <c r="I997" i="2"/>
  <c r="H997" i="2"/>
  <c r="G997" i="2"/>
  <c r="F997" i="2"/>
  <c r="E997" i="2"/>
  <c r="D997" i="2"/>
  <c r="B997" i="2" s="1"/>
  <c r="C997" i="2"/>
  <c r="A997" i="2" s="1"/>
  <c r="J996" i="2"/>
  <c r="I996" i="2"/>
  <c r="H996" i="2"/>
  <c r="G996" i="2"/>
  <c r="F996" i="2"/>
  <c r="E996" i="2"/>
  <c r="D996" i="2"/>
  <c r="C996" i="2"/>
  <c r="A996" i="2" s="1"/>
  <c r="B996" i="2"/>
  <c r="J995" i="2"/>
  <c r="I995" i="2"/>
  <c r="H995" i="2"/>
  <c r="G995" i="2"/>
  <c r="F995" i="2"/>
  <c r="E995" i="2"/>
  <c r="D995" i="2"/>
  <c r="B995" i="2" s="1"/>
  <c r="C995" i="2"/>
  <c r="A995" i="2" s="1"/>
  <c r="J994" i="2"/>
  <c r="I994" i="2"/>
  <c r="H994" i="2"/>
  <c r="G994" i="2"/>
  <c r="F994" i="2"/>
  <c r="E994" i="2"/>
  <c r="D994" i="2"/>
  <c r="C994" i="2"/>
  <c r="B994" i="2"/>
  <c r="J993" i="2"/>
  <c r="I993" i="2"/>
  <c r="H993" i="2"/>
  <c r="G993" i="2"/>
  <c r="F993" i="2"/>
  <c r="E993" i="2"/>
  <c r="D993" i="2"/>
  <c r="B993" i="2" s="1"/>
  <c r="C993" i="2"/>
  <c r="A993" i="2" s="1"/>
  <c r="J992" i="2"/>
  <c r="I992" i="2"/>
  <c r="H992" i="2"/>
  <c r="G992" i="2"/>
  <c r="F992" i="2"/>
  <c r="E992" i="2"/>
  <c r="D992" i="2"/>
  <c r="B992" i="2" s="1"/>
  <c r="C992" i="2"/>
  <c r="J991" i="2"/>
  <c r="I991" i="2"/>
  <c r="H991" i="2"/>
  <c r="G991" i="2"/>
  <c r="F991" i="2"/>
  <c r="E991" i="2"/>
  <c r="D991" i="2"/>
  <c r="B991" i="2" s="1"/>
  <c r="C991" i="2"/>
  <c r="A991" i="2" s="1"/>
  <c r="J990" i="2"/>
  <c r="I990" i="2"/>
  <c r="H990" i="2"/>
  <c r="B990" i="2" s="1"/>
  <c r="G990" i="2"/>
  <c r="F990" i="2"/>
  <c r="E990" i="2"/>
  <c r="D990" i="2"/>
  <c r="C990" i="2"/>
  <c r="J989" i="2"/>
  <c r="I989" i="2"/>
  <c r="H989" i="2"/>
  <c r="G989" i="2"/>
  <c r="F989" i="2"/>
  <c r="E989" i="2"/>
  <c r="D989" i="2"/>
  <c r="B989" i="2" s="1"/>
  <c r="C989" i="2"/>
  <c r="A989" i="2"/>
  <c r="J988" i="2"/>
  <c r="I988" i="2"/>
  <c r="H988" i="2"/>
  <c r="G988" i="2"/>
  <c r="F988" i="2"/>
  <c r="B988" i="2" s="1"/>
  <c r="E988" i="2"/>
  <c r="D988" i="2"/>
  <c r="C988" i="2"/>
  <c r="J987" i="2"/>
  <c r="I987" i="2"/>
  <c r="H987" i="2"/>
  <c r="G987" i="2"/>
  <c r="F987" i="2"/>
  <c r="E987" i="2"/>
  <c r="D987" i="2"/>
  <c r="B987" i="2" s="1"/>
  <c r="C987" i="2"/>
  <c r="A987" i="2"/>
  <c r="J986" i="2"/>
  <c r="I986" i="2"/>
  <c r="H986" i="2"/>
  <c r="G986" i="2"/>
  <c r="F986" i="2"/>
  <c r="E986" i="2"/>
  <c r="D986" i="2"/>
  <c r="B986" i="2" s="1"/>
  <c r="C986" i="2"/>
  <c r="J985" i="2"/>
  <c r="I985" i="2"/>
  <c r="H985" i="2"/>
  <c r="G985" i="2"/>
  <c r="F985" i="2"/>
  <c r="E985" i="2"/>
  <c r="D985" i="2"/>
  <c r="B985" i="2" s="1"/>
  <c r="C985" i="2"/>
  <c r="A985" i="2"/>
  <c r="J984" i="2"/>
  <c r="I984" i="2"/>
  <c r="H984" i="2"/>
  <c r="G984" i="2"/>
  <c r="F984" i="2"/>
  <c r="E984" i="2"/>
  <c r="D984" i="2"/>
  <c r="B984" i="2" s="1"/>
  <c r="C984" i="2"/>
  <c r="J983" i="2"/>
  <c r="I983" i="2"/>
  <c r="H983" i="2"/>
  <c r="G983" i="2"/>
  <c r="F983" i="2"/>
  <c r="E983" i="2"/>
  <c r="A983" i="2" s="1"/>
  <c r="D983" i="2"/>
  <c r="B983" i="2" s="1"/>
  <c r="C983" i="2"/>
  <c r="J982" i="2"/>
  <c r="I982" i="2"/>
  <c r="H982" i="2"/>
  <c r="G982" i="2"/>
  <c r="F982" i="2"/>
  <c r="E982" i="2"/>
  <c r="D982" i="2"/>
  <c r="C982" i="2"/>
  <c r="J981" i="2"/>
  <c r="I981" i="2"/>
  <c r="H981" i="2"/>
  <c r="G981" i="2"/>
  <c r="F981" i="2"/>
  <c r="E981" i="2"/>
  <c r="D981" i="2"/>
  <c r="B981" i="2" s="1"/>
  <c r="C981" i="2"/>
  <c r="A981" i="2" s="1"/>
  <c r="J980" i="2"/>
  <c r="I980" i="2"/>
  <c r="H980" i="2"/>
  <c r="G980" i="2"/>
  <c r="F980" i="2"/>
  <c r="B980" i="2" s="1"/>
  <c r="E980" i="2"/>
  <c r="D980" i="2"/>
  <c r="C980" i="2"/>
  <c r="J979" i="2"/>
  <c r="I979" i="2"/>
  <c r="H979" i="2"/>
  <c r="G979" i="2"/>
  <c r="F979" i="2"/>
  <c r="E979" i="2"/>
  <c r="D979" i="2"/>
  <c r="B979" i="2" s="1"/>
  <c r="C979" i="2"/>
  <c r="A979" i="2" s="1"/>
  <c r="J978" i="2"/>
  <c r="I978" i="2"/>
  <c r="H978" i="2"/>
  <c r="G978" i="2"/>
  <c r="F978" i="2"/>
  <c r="E978" i="2"/>
  <c r="D978" i="2"/>
  <c r="B978" i="2" s="1"/>
  <c r="C978" i="2"/>
  <c r="A978" i="2" s="1"/>
  <c r="J977" i="2"/>
  <c r="I977" i="2"/>
  <c r="H977" i="2"/>
  <c r="G977" i="2"/>
  <c r="F977" i="2"/>
  <c r="E977" i="2"/>
  <c r="A977" i="2" s="1"/>
  <c r="D977" i="2"/>
  <c r="B977" i="2" s="1"/>
  <c r="C977" i="2"/>
  <c r="J976" i="2"/>
  <c r="I976" i="2"/>
  <c r="H976" i="2"/>
  <c r="G976" i="2"/>
  <c r="F976" i="2"/>
  <c r="E976" i="2"/>
  <c r="D976" i="2"/>
  <c r="C976" i="2"/>
  <c r="A976" i="2" s="1"/>
  <c r="B976" i="2"/>
  <c r="J975" i="2"/>
  <c r="I975" i="2"/>
  <c r="H975" i="2"/>
  <c r="G975" i="2"/>
  <c r="F975" i="2"/>
  <c r="E975" i="2"/>
  <c r="D975" i="2"/>
  <c r="B975" i="2" s="1"/>
  <c r="C975" i="2"/>
  <c r="J974" i="2"/>
  <c r="I974" i="2"/>
  <c r="H974" i="2"/>
  <c r="G974" i="2"/>
  <c r="F974" i="2"/>
  <c r="E974" i="2"/>
  <c r="D974" i="2"/>
  <c r="C974" i="2"/>
  <c r="B974" i="2"/>
  <c r="J973" i="2"/>
  <c r="I973" i="2"/>
  <c r="H973" i="2"/>
  <c r="G973" i="2"/>
  <c r="F973" i="2"/>
  <c r="E973" i="2"/>
  <c r="D973" i="2"/>
  <c r="B973" i="2" s="1"/>
  <c r="C973" i="2"/>
  <c r="J972" i="2"/>
  <c r="I972" i="2"/>
  <c r="H972" i="2"/>
  <c r="G972" i="2"/>
  <c r="F972" i="2"/>
  <c r="E972" i="2"/>
  <c r="D972" i="2"/>
  <c r="B972" i="2" s="1"/>
  <c r="C972" i="2"/>
  <c r="J971" i="2"/>
  <c r="I971" i="2"/>
  <c r="H971" i="2"/>
  <c r="G971" i="2"/>
  <c r="F971" i="2"/>
  <c r="E971" i="2"/>
  <c r="D971" i="2"/>
  <c r="B971" i="2" s="1"/>
  <c r="C971" i="2"/>
  <c r="J970" i="2"/>
  <c r="I970" i="2"/>
  <c r="H970" i="2"/>
  <c r="B970" i="2" s="1"/>
  <c r="G970" i="2"/>
  <c r="F970" i="2"/>
  <c r="E970" i="2"/>
  <c r="D970" i="2"/>
  <c r="C970" i="2"/>
  <c r="J969" i="2"/>
  <c r="I969" i="2"/>
  <c r="H969" i="2"/>
  <c r="G969" i="2"/>
  <c r="F969" i="2"/>
  <c r="E969" i="2"/>
  <c r="A969" i="2" s="1"/>
  <c r="D969" i="2"/>
  <c r="B969" i="2" s="1"/>
  <c r="C969" i="2"/>
  <c r="J968" i="2"/>
  <c r="I968" i="2"/>
  <c r="H968" i="2"/>
  <c r="G968" i="2"/>
  <c r="F968" i="2"/>
  <c r="B968" i="2" s="1"/>
  <c r="E968" i="2"/>
  <c r="D968" i="2"/>
  <c r="C968" i="2"/>
  <c r="J967" i="2"/>
  <c r="I967" i="2"/>
  <c r="H967" i="2"/>
  <c r="G967" i="2"/>
  <c r="F967" i="2"/>
  <c r="E967" i="2"/>
  <c r="D967" i="2"/>
  <c r="B967" i="2" s="1"/>
  <c r="C967" i="2"/>
  <c r="A967" i="2"/>
  <c r="J966" i="2"/>
  <c r="I966" i="2"/>
  <c r="H966" i="2"/>
  <c r="G966" i="2"/>
  <c r="F966" i="2"/>
  <c r="E966" i="2"/>
  <c r="D966" i="2"/>
  <c r="C966" i="2"/>
  <c r="J965" i="2"/>
  <c r="I965" i="2"/>
  <c r="H965" i="2"/>
  <c r="G965" i="2"/>
  <c r="F965" i="2"/>
  <c r="E965" i="2"/>
  <c r="D965" i="2"/>
  <c r="B965" i="2" s="1"/>
  <c r="C965" i="2"/>
  <c r="A965" i="2"/>
  <c r="J964" i="2"/>
  <c r="I964" i="2"/>
  <c r="H964" i="2"/>
  <c r="G964" i="2"/>
  <c r="F964" i="2"/>
  <c r="E964" i="2"/>
  <c r="D964" i="2"/>
  <c r="C964" i="2"/>
  <c r="J963" i="2"/>
  <c r="I963" i="2"/>
  <c r="H963" i="2"/>
  <c r="G963" i="2"/>
  <c r="F963" i="2"/>
  <c r="E963" i="2"/>
  <c r="A963" i="2" s="1"/>
  <c r="D963" i="2"/>
  <c r="B963" i="2" s="1"/>
  <c r="C963" i="2"/>
  <c r="J962" i="2"/>
  <c r="I962" i="2"/>
  <c r="H962" i="2"/>
  <c r="G962" i="2"/>
  <c r="F962" i="2"/>
  <c r="E962" i="2"/>
  <c r="D962" i="2"/>
  <c r="B962" i="2" s="1"/>
  <c r="C962" i="2"/>
  <c r="A962" i="2" s="1"/>
  <c r="J961" i="2"/>
  <c r="I961" i="2"/>
  <c r="A961" i="2" s="1"/>
  <c r="H961" i="2"/>
  <c r="G961" i="2"/>
  <c r="F961" i="2"/>
  <c r="E961" i="2"/>
  <c r="D961" i="2"/>
  <c r="B961" i="2" s="1"/>
  <c r="C961" i="2"/>
  <c r="J960" i="2"/>
  <c r="I960" i="2"/>
  <c r="H960" i="2"/>
  <c r="B960" i="2" s="1"/>
  <c r="G960" i="2"/>
  <c r="F960" i="2"/>
  <c r="E960" i="2"/>
  <c r="D960" i="2"/>
  <c r="C960" i="2"/>
  <c r="A960" i="2" s="1"/>
  <c r="J959" i="2"/>
  <c r="I959" i="2"/>
  <c r="H959" i="2"/>
  <c r="G959" i="2"/>
  <c r="F959" i="2"/>
  <c r="E959" i="2"/>
  <c r="D959" i="2"/>
  <c r="B959" i="2" s="1"/>
  <c r="C959" i="2"/>
  <c r="A959" i="2" s="1"/>
  <c r="J958" i="2"/>
  <c r="I958" i="2"/>
  <c r="H958" i="2"/>
  <c r="G958" i="2"/>
  <c r="F958" i="2"/>
  <c r="E958" i="2"/>
  <c r="D958" i="2"/>
  <c r="C958" i="2"/>
  <c r="J957" i="2"/>
  <c r="I957" i="2"/>
  <c r="H957" i="2"/>
  <c r="G957" i="2"/>
  <c r="F957" i="2"/>
  <c r="E957" i="2"/>
  <c r="A957" i="2" s="1"/>
  <c r="D957" i="2"/>
  <c r="B957" i="2" s="1"/>
  <c r="C957" i="2"/>
  <c r="J956" i="2"/>
  <c r="I956" i="2"/>
  <c r="H956" i="2"/>
  <c r="G956" i="2"/>
  <c r="F956" i="2"/>
  <c r="E956" i="2"/>
  <c r="D956" i="2"/>
  <c r="B956" i="2" s="1"/>
  <c r="Q957" i="1" s="1"/>
  <c r="C956" i="2"/>
  <c r="A956" i="2" s="1"/>
  <c r="J955" i="2"/>
  <c r="I955" i="2"/>
  <c r="H955" i="2"/>
  <c r="G955" i="2"/>
  <c r="F955" i="2"/>
  <c r="E955" i="2"/>
  <c r="A955" i="2" s="1"/>
  <c r="D955" i="2"/>
  <c r="B955" i="2" s="1"/>
  <c r="C955" i="2"/>
  <c r="J954" i="2"/>
  <c r="I954" i="2"/>
  <c r="H954" i="2"/>
  <c r="G954" i="2"/>
  <c r="F954" i="2"/>
  <c r="E954" i="2"/>
  <c r="D954" i="2"/>
  <c r="C954" i="2"/>
  <c r="B954" i="2"/>
  <c r="J953" i="2"/>
  <c r="I953" i="2"/>
  <c r="H953" i="2"/>
  <c r="G953" i="2"/>
  <c r="F953" i="2"/>
  <c r="E953" i="2"/>
  <c r="D953" i="2"/>
  <c r="B953" i="2" s="1"/>
  <c r="C953" i="2"/>
  <c r="J952" i="2"/>
  <c r="I952" i="2"/>
  <c r="H952" i="2"/>
  <c r="G952" i="2"/>
  <c r="F952" i="2"/>
  <c r="E952" i="2"/>
  <c r="D952" i="2"/>
  <c r="B952" i="2" s="1"/>
  <c r="C952" i="2"/>
  <c r="J951" i="2"/>
  <c r="I951" i="2"/>
  <c r="H951" i="2"/>
  <c r="G951" i="2"/>
  <c r="F951" i="2"/>
  <c r="E951" i="2"/>
  <c r="D951" i="2"/>
  <c r="B951" i="2" s="1"/>
  <c r="C951" i="2"/>
  <c r="A951" i="2" s="1"/>
  <c r="J950" i="2"/>
  <c r="I950" i="2"/>
  <c r="H950" i="2"/>
  <c r="G950" i="2"/>
  <c r="F950" i="2"/>
  <c r="E950" i="2"/>
  <c r="D950" i="2"/>
  <c r="C950" i="2"/>
  <c r="J949" i="2"/>
  <c r="I949" i="2"/>
  <c r="H949" i="2"/>
  <c r="G949" i="2"/>
  <c r="F949" i="2"/>
  <c r="E949" i="2"/>
  <c r="D949" i="2"/>
  <c r="B949" i="2" s="1"/>
  <c r="C949" i="2"/>
  <c r="A949" i="2"/>
  <c r="J948" i="2"/>
  <c r="I948" i="2"/>
  <c r="H948" i="2"/>
  <c r="G948" i="2"/>
  <c r="F948" i="2"/>
  <c r="E948" i="2"/>
  <c r="D948" i="2"/>
  <c r="C948" i="2"/>
  <c r="J947" i="2"/>
  <c r="I947" i="2"/>
  <c r="H947" i="2"/>
  <c r="G947" i="2"/>
  <c r="F947" i="2"/>
  <c r="E947" i="2"/>
  <c r="D947" i="2"/>
  <c r="B947" i="2" s="1"/>
  <c r="C947" i="2"/>
  <c r="A947" i="2" s="1"/>
  <c r="J946" i="2"/>
  <c r="I946" i="2"/>
  <c r="H946" i="2"/>
  <c r="G946" i="2"/>
  <c r="F946" i="2"/>
  <c r="E946" i="2"/>
  <c r="D946" i="2"/>
  <c r="C946" i="2"/>
  <c r="J945" i="2"/>
  <c r="I945" i="2"/>
  <c r="H945" i="2"/>
  <c r="G945" i="2"/>
  <c r="F945" i="2"/>
  <c r="E945" i="2"/>
  <c r="D945" i="2"/>
  <c r="B945" i="2" s="1"/>
  <c r="C945" i="2"/>
  <c r="A945" i="2" s="1"/>
  <c r="J944" i="2"/>
  <c r="I944" i="2"/>
  <c r="H944" i="2"/>
  <c r="G944" i="2"/>
  <c r="F944" i="2"/>
  <c r="E944" i="2"/>
  <c r="D944" i="2"/>
  <c r="C944" i="2"/>
  <c r="J943" i="2"/>
  <c r="I943" i="2"/>
  <c r="H943" i="2"/>
  <c r="G943" i="2"/>
  <c r="F943" i="2"/>
  <c r="E943" i="2"/>
  <c r="D943" i="2"/>
  <c r="B943" i="2" s="1"/>
  <c r="C943" i="2"/>
  <c r="A943" i="2" s="1"/>
  <c r="J942" i="2"/>
  <c r="B942" i="2" s="1"/>
  <c r="I942" i="2"/>
  <c r="H942" i="2"/>
  <c r="G942" i="2"/>
  <c r="F942" i="2"/>
  <c r="E942" i="2"/>
  <c r="D942" i="2"/>
  <c r="C942" i="2"/>
  <c r="J941" i="2"/>
  <c r="I941" i="2"/>
  <c r="H941" i="2"/>
  <c r="G941" i="2"/>
  <c r="F941" i="2"/>
  <c r="E941" i="2"/>
  <c r="D941" i="2"/>
  <c r="B941" i="2" s="1"/>
  <c r="C941" i="2"/>
  <c r="A941" i="2" s="1"/>
  <c r="J940" i="2"/>
  <c r="I940" i="2"/>
  <c r="H940" i="2"/>
  <c r="G940" i="2"/>
  <c r="F940" i="2"/>
  <c r="B940" i="2" s="1"/>
  <c r="E940" i="2"/>
  <c r="D940" i="2"/>
  <c r="C940" i="2"/>
  <c r="J939" i="2"/>
  <c r="I939" i="2"/>
  <c r="H939" i="2"/>
  <c r="G939" i="2"/>
  <c r="F939" i="2"/>
  <c r="E939" i="2"/>
  <c r="D939" i="2"/>
  <c r="B939" i="2" s="1"/>
  <c r="C939" i="2"/>
  <c r="J938" i="2"/>
  <c r="I938" i="2"/>
  <c r="H938" i="2"/>
  <c r="G938" i="2"/>
  <c r="F938" i="2"/>
  <c r="E938" i="2"/>
  <c r="D938" i="2"/>
  <c r="B938" i="2" s="1"/>
  <c r="C938" i="2"/>
  <c r="A938" i="2" s="1"/>
  <c r="J937" i="2"/>
  <c r="I937" i="2"/>
  <c r="H937" i="2"/>
  <c r="G937" i="2"/>
  <c r="F937" i="2"/>
  <c r="E937" i="2"/>
  <c r="D937" i="2"/>
  <c r="B937" i="2" s="1"/>
  <c r="C937" i="2"/>
  <c r="J936" i="2"/>
  <c r="I936" i="2"/>
  <c r="H936" i="2"/>
  <c r="G936" i="2"/>
  <c r="F936" i="2"/>
  <c r="E936" i="2"/>
  <c r="D936" i="2"/>
  <c r="C936" i="2"/>
  <c r="B936" i="2"/>
  <c r="J935" i="2"/>
  <c r="I935" i="2"/>
  <c r="H935" i="2"/>
  <c r="G935" i="2"/>
  <c r="F935" i="2"/>
  <c r="E935" i="2"/>
  <c r="D935" i="2"/>
  <c r="B935" i="2" s="1"/>
  <c r="C935" i="2"/>
  <c r="J934" i="2"/>
  <c r="I934" i="2"/>
  <c r="H934" i="2"/>
  <c r="G934" i="2"/>
  <c r="F934" i="2"/>
  <c r="E934" i="2"/>
  <c r="D934" i="2"/>
  <c r="C934" i="2"/>
  <c r="B934" i="2"/>
  <c r="A934" i="2"/>
  <c r="J933" i="2"/>
  <c r="I933" i="2"/>
  <c r="H933" i="2"/>
  <c r="G933" i="2"/>
  <c r="F933" i="2"/>
  <c r="E933" i="2"/>
  <c r="D933" i="2"/>
  <c r="B933" i="2" s="1"/>
  <c r="C933" i="2"/>
  <c r="J932" i="2"/>
  <c r="I932" i="2"/>
  <c r="H932" i="2"/>
  <c r="G932" i="2"/>
  <c r="F932" i="2"/>
  <c r="E932" i="2"/>
  <c r="D932" i="2"/>
  <c r="C932" i="2"/>
  <c r="A932" i="2" s="1"/>
  <c r="B932" i="2"/>
  <c r="J931" i="2"/>
  <c r="I931" i="2"/>
  <c r="H931" i="2"/>
  <c r="G931" i="2"/>
  <c r="F931" i="2"/>
  <c r="E931" i="2"/>
  <c r="A931" i="2" s="1"/>
  <c r="D931" i="2"/>
  <c r="B931" i="2" s="1"/>
  <c r="C931" i="2"/>
  <c r="J930" i="2"/>
  <c r="I930" i="2"/>
  <c r="H930" i="2"/>
  <c r="G930" i="2"/>
  <c r="F930" i="2"/>
  <c r="E930" i="2"/>
  <c r="D930" i="2"/>
  <c r="C930" i="2"/>
  <c r="B930" i="2"/>
  <c r="A930" i="2"/>
  <c r="J929" i="2"/>
  <c r="I929" i="2"/>
  <c r="H929" i="2"/>
  <c r="G929" i="2"/>
  <c r="F929" i="2"/>
  <c r="E929" i="2"/>
  <c r="A929" i="2" s="1"/>
  <c r="D929" i="2"/>
  <c r="B929" i="2" s="1"/>
  <c r="C929" i="2"/>
  <c r="J928" i="2"/>
  <c r="I928" i="2"/>
  <c r="H928" i="2"/>
  <c r="G928" i="2"/>
  <c r="F928" i="2"/>
  <c r="E928" i="2"/>
  <c r="D928" i="2"/>
  <c r="B928" i="2" s="1"/>
  <c r="C928" i="2"/>
  <c r="A928" i="2"/>
  <c r="J927" i="2"/>
  <c r="I927" i="2"/>
  <c r="H927" i="2"/>
  <c r="G927" i="2"/>
  <c r="F927" i="2"/>
  <c r="E927" i="2"/>
  <c r="D927" i="2"/>
  <c r="B927" i="2" s="1"/>
  <c r="C927" i="2"/>
  <c r="A927" i="2" s="1"/>
  <c r="J926" i="2"/>
  <c r="I926" i="2"/>
  <c r="H926" i="2"/>
  <c r="G926" i="2"/>
  <c r="F926" i="2"/>
  <c r="E926" i="2"/>
  <c r="D926" i="2"/>
  <c r="B926" i="2" s="1"/>
  <c r="C926" i="2"/>
  <c r="J925" i="2"/>
  <c r="I925" i="2"/>
  <c r="H925" i="2"/>
  <c r="G925" i="2"/>
  <c r="A925" i="2" s="1"/>
  <c r="F925" i="2"/>
  <c r="E925" i="2"/>
  <c r="D925" i="2"/>
  <c r="B925" i="2" s="1"/>
  <c r="C925" i="2"/>
  <c r="J924" i="2"/>
  <c r="I924" i="2"/>
  <c r="H924" i="2"/>
  <c r="B924" i="2" s="1"/>
  <c r="G924" i="2"/>
  <c r="F924" i="2"/>
  <c r="E924" i="2"/>
  <c r="D924" i="2"/>
  <c r="C924" i="2"/>
  <c r="A924" i="2" s="1"/>
  <c r="J923" i="2"/>
  <c r="I923" i="2"/>
  <c r="H923" i="2"/>
  <c r="G923" i="2"/>
  <c r="F923" i="2"/>
  <c r="E923" i="2"/>
  <c r="A923" i="2" s="1"/>
  <c r="D923" i="2"/>
  <c r="B923" i="2" s="1"/>
  <c r="C923" i="2"/>
  <c r="J922" i="2"/>
  <c r="I922" i="2"/>
  <c r="H922" i="2"/>
  <c r="B922" i="2" s="1"/>
  <c r="G922" i="2"/>
  <c r="A922" i="2" s="1"/>
  <c r="F922" i="2"/>
  <c r="E922" i="2"/>
  <c r="D922" i="2"/>
  <c r="C922" i="2"/>
  <c r="J921" i="2"/>
  <c r="I921" i="2"/>
  <c r="H921" i="2"/>
  <c r="G921" i="2"/>
  <c r="F921" i="2"/>
  <c r="E921" i="2"/>
  <c r="D921" i="2"/>
  <c r="B921" i="2" s="1"/>
  <c r="C921" i="2"/>
  <c r="A921" i="2" s="1"/>
  <c r="J920" i="2"/>
  <c r="I920" i="2"/>
  <c r="H920" i="2"/>
  <c r="G920" i="2"/>
  <c r="A920" i="2" s="1"/>
  <c r="F920" i="2"/>
  <c r="E920" i="2"/>
  <c r="D920" i="2"/>
  <c r="C920" i="2"/>
  <c r="J919" i="2"/>
  <c r="I919" i="2"/>
  <c r="H919" i="2"/>
  <c r="G919" i="2"/>
  <c r="F919" i="2"/>
  <c r="E919" i="2"/>
  <c r="D919" i="2"/>
  <c r="B919" i="2" s="1"/>
  <c r="C919" i="2"/>
  <c r="A919" i="2"/>
  <c r="J918" i="2"/>
  <c r="I918" i="2"/>
  <c r="H918" i="2"/>
  <c r="G918" i="2"/>
  <c r="F918" i="2"/>
  <c r="E918" i="2"/>
  <c r="D918" i="2"/>
  <c r="C918" i="2"/>
  <c r="J917" i="2"/>
  <c r="I917" i="2"/>
  <c r="H917" i="2"/>
  <c r="G917" i="2"/>
  <c r="F917" i="2"/>
  <c r="E917" i="2"/>
  <c r="A917" i="2" s="1"/>
  <c r="D917" i="2"/>
  <c r="B917" i="2" s="1"/>
  <c r="C917" i="2"/>
  <c r="J916" i="2"/>
  <c r="I916" i="2"/>
  <c r="H916" i="2"/>
  <c r="G916" i="2"/>
  <c r="F916" i="2"/>
  <c r="E916" i="2"/>
  <c r="D916" i="2"/>
  <c r="C916" i="2"/>
  <c r="J915" i="2"/>
  <c r="I915" i="2"/>
  <c r="H915" i="2"/>
  <c r="G915" i="2"/>
  <c r="F915" i="2"/>
  <c r="E915" i="2"/>
  <c r="D915" i="2"/>
  <c r="B915" i="2" s="1"/>
  <c r="C915" i="2"/>
  <c r="A915" i="2"/>
  <c r="M916" i="1" s="1"/>
  <c r="J914" i="2"/>
  <c r="I914" i="2"/>
  <c r="H914" i="2"/>
  <c r="G914" i="2"/>
  <c r="F914" i="2"/>
  <c r="E914" i="2"/>
  <c r="D914" i="2"/>
  <c r="B914" i="2" s="1"/>
  <c r="C914" i="2"/>
  <c r="J913" i="2"/>
  <c r="I913" i="2"/>
  <c r="H913" i="2"/>
  <c r="G913" i="2"/>
  <c r="F913" i="2"/>
  <c r="E913" i="2"/>
  <c r="D913" i="2"/>
  <c r="B913" i="2" s="1"/>
  <c r="C913" i="2"/>
  <c r="A913" i="2" s="1"/>
  <c r="J912" i="2"/>
  <c r="I912" i="2"/>
  <c r="H912" i="2"/>
  <c r="G912" i="2"/>
  <c r="F912" i="2"/>
  <c r="E912" i="2"/>
  <c r="D912" i="2"/>
  <c r="B912" i="2" s="1"/>
  <c r="C912" i="2"/>
  <c r="J911" i="2"/>
  <c r="I911" i="2"/>
  <c r="H911" i="2"/>
  <c r="G911" i="2"/>
  <c r="A911" i="2" s="1"/>
  <c r="F911" i="2"/>
  <c r="E911" i="2"/>
  <c r="D911" i="2"/>
  <c r="C911" i="2"/>
  <c r="B911" i="2"/>
  <c r="J910" i="2"/>
  <c r="I910" i="2"/>
  <c r="H910" i="2"/>
  <c r="G910" i="2"/>
  <c r="F910" i="2"/>
  <c r="E910" i="2"/>
  <c r="D910" i="2"/>
  <c r="B910" i="2" s="1"/>
  <c r="Q911" i="1" s="1"/>
  <c r="C910" i="2"/>
  <c r="J909" i="2"/>
  <c r="I909" i="2"/>
  <c r="H909" i="2"/>
  <c r="G909" i="2"/>
  <c r="F909" i="2"/>
  <c r="E909" i="2"/>
  <c r="D909" i="2"/>
  <c r="C909" i="2"/>
  <c r="B909" i="2"/>
  <c r="A909" i="2"/>
  <c r="J908" i="2"/>
  <c r="I908" i="2"/>
  <c r="H908" i="2"/>
  <c r="G908" i="2"/>
  <c r="F908" i="2"/>
  <c r="B908" i="2" s="1"/>
  <c r="E908" i="2"/>
  <c r="D908" i="2"/>
  <c r="C908" i="2"/>
  <c r="J907" i="2"/>
  <c r="I907" i="2"/>
  <c r="H907" i="2"/>
  <c r="G907" i="2"/>
  <c r="F907" i="2"/>
  <c r="E907" i="2"/>
  <c r="D907" i="2"/>
  <c r="C907" i="2"/>
  <c r="A907" i="2" s="1"/>
  <c r="B907" i="2"/>
  <c r="J906" i="2"/>
  <c r="I906" i="2"/>
  <c r="H906" i="2"/>
  <c r="G906" i="2"/>
  <c r="F906" i="2"/>
  <c r="B906" i="2" s="1"/>
  <c r="E906" i="2"/>
  <c r="D906" i="2"/>
  <c r="C906" i="2"/>
  <c r="J905" i="2"/>
  <c r="I905" i="2"/>
  <c r="H905" i="2"/>
  <c r="G905" i="2"/>
  <c r="A905" i="2" s="1"/>
  <c r="M906" i="1" s="1"/>
  <c r="F905" i="2"/>
  <c r="E905" i="2"/>
  <c r="D905" i="2"/>
  <c r="C905" i="2"/>
  <c r="B905" i="2"/>
  <c r="J904" i="2"/>
  <c r="I904" i="2"/>
  <c r="H904" i="2"/>
  <c r="G904" i="2"/>
  <c r="F904" i="2"/>
  <c r="E904" i="2"/>
  <c r="D904" i="2"/>
  <c r="B904" i="2" s="1"/>
  <c r="C904" i="2"/>
  <c r="J903" i="2"/>
  <c r="I903" i="2"/>
  <c r="H903" i="2"/>
  <c r="G903" i="2"/>
  <c r="F903" i="2"/>
  <c r="E903" i="2"/>
  <c r="D903" i="2"/>
  <c r="C903" i="2"/>
  <c r="A903" i="2" s="1"/>
  <c r="B903" i="2"/>
  <c r="J902" i="2"/>
  <c r="I902" i="2"/>
  <c r="H902" i="2"/>
  <c r="G902" i="2"/>
  <c r="F902" i="2"/>
  <c r="E902" i="2"/>
  <c r="D902" i="2"/>
  <c r="B902" i="2" s="1"/>
  <c r="C902" i="2"/>
  <c r="A902" i="2" s="1"/>
  <c r="J901" i="2"/>
  <c r="I901" i="2"/>
  <c r="H901" i="2"/>
  <c r="G901" i="2"/>
  <c r="F901" i="2"/>
  <c r="E901" i="2"/>
  <c r="D901" i="2"/>
  <c r="C901" i="2"/>
  <c r="A901" i="2" s="1"/>
  <c r="B901" i="2"/>
  <c r="J900" i="2"/>
  <c r="I900" i="2"/>
  <c r="H900" i="2"/>
  <c r="G900" i="2"/>
  <c r="F900" i="2"/>
  <c r="E900" i="2"/>
  <c r="D900" i="2"/>
  <c r="C900" i="2"/>
  <c r="A900" i="2" s="1"/>
  <c r="B900" i="2"/>
  <c r="J899" i="2"/>
  <c r="I899" i="2"/>
  <c r="H899" i="2"/>
  <c r="G899" i="2"/>
  <c r="F899" i="2"/>
  <c r="E899" i="2"/>
  <c r="D899" i="2"/>
  <c r="C899" i="2"/>
  <c r="A899" i="2" s="1"/>
  <c r="B899" i="2"/>
  <c r="J898" i="2"/>
  <c r="I898" i="2"/>
  <c r="H898" i="2"/>
  <c r="G898" i="2"/>
  <c r="F898" i="2"/>
  <c r="E898" i="2"/>
  <c r="D898" i="2"/>
  <c r="C898" i="2"/>
  <c r="A898" i="2" s="1"/>
  <c r="B898" i="2"/>
  <c r="J897" i="2"/>
  <c r="I897" i="2"/>
  <c r="H897" i="2"/>
  <c r="G897" i="2"/>
  <c r="F897" i="2"/>
  <c r="E897" i="2"/>
  <c r="D897" i="2"/>
  <c r="C897" i="2"/>
  <c r="A897" i="2" s="1"/>
  <c r="B897" i="2"/>
  <c r="J896" i="2"/>
  <c r="I896" i="2"/>
  <c r="H896" i="2"/>
  <c r="G896" i="2"/>
  <c r="F896" i="2"/>
  <c r="E896" i="2"/>
  <c r="D896" i="2"/>
  <c r="C896" i="2"/>
  <c r="B896" i="2"/>
  <c r="J895" i="2"/>
  <c r="I895" i="2"/>
  <c r="A895" i="2" s="1"/>
  <c r="H895" i="2"/>
  <c r="G895" i="2"/>
  <c r="F895" i="2"/>
  <c r="E895" i="2"/>
  <c r="D895" i="2"/>
  <c r="C895" i="2"/>
  <c r="B895" i="2"/>
  <c r="J894" i="2"/>
  <c r="I894" i="2"/>
  <c r="H894" i="2"/>
  <c r="G894" i="2"/>
  <c r="F894" i="2"/>
  <c r="E894" i="2"/>
  <c r="D894" i="2"/>
  <c r="B894" i="2" s="1"/>
  <c r="Q895" i="1" s="1"/>
  <c r="C894" i="2"/>
  <c r="J893" i="2"/>
  <c r="I893" i="2"/>
  <c r="A893" i="2" s="1"/>
  <c r="H893" i="2"/>
  <c r="G893" i="2"/>
  <c r="F893" i="2"/>
  <c r="E893" i="2"/>
  <c r="D893" i="2"/>
  <c r="C893" i="2"/>
  <c r="B893" i="2"/>
  <c r="J892" i="2"/>
  <c r="I892" i="2"/>
  <c r="H892" i="2"/>
  <c r="B892" i="2" s="1"/>
  <c r="G892" i="2"/>
  <c r="F892" i="2"/>
  <c r="E892" i="2"/>
  <c r="D892" i="2"/>
  <c r="C892" i="2"/>
  <c r="A892" i="2" s="1"/>
  <c r="J891" i="2"/>
  <c r="I891" i="2"/>
  <c r="H891" i="2"/>
  <c r="G891" i="2"/>
  <c r="F891" i="2"/>
  <c r="E891" i="2"/>
  <c r="D891" i="2"/>
  <c r="C891" i="2"/>
  <c r="B891" i="2"/>
  <c r="J890" i="2"/>
  <c r="B890" i="2" s="1"/>
  <c r="I890" i="2"/>
  <c r="H890" i="2"/>
  <c r="G890" i="2"/>
  <c r="F890" i="2"/>
  <c r="E890" i="2"/>
  <c r="D890" i="2"/>
  <c r="C890" i="2"/>
  <c r="J889" i="2"/>
  <c r="I889" i="2"/>
  <c r="H889" i="2"/>
  <c r="G889" i="2"/>
  <c r="F889" i="2"/>
  <c r="E889" i="2"/>
  <c r="D889" i="2"/>
  <c r="C889" i="2"/>
  <c r="A889" i="2" s="1"/>
  <c r="B889" i="2"/>
  <c r="J888" i="2"/>
  <c r="I888" i="2"/>
  <c r="H888" i="2"/>
  <c r="G888" i="2"/>
  <c r="F888" i="2"/>
  <c r="E888" i="2"/>
  <c r="D888" i="2"/>
  <c r="B888" i="2" s="1"/>
  <c r="C888" i="2"/>
  <c r="J887" i="2"/>
  <c r="I887" i="2"/>
  <c r="H887" i="2"/>
  <c r="G887" i="2"/>
  <c r="A887" i="2" s="1"/>
  <c r="F887" i="2"/>
  <c r="E887" i="2"/>
  <c r="D887" i="2"/>
  <c r="C887" i="2"/>
  <c r="B887" i="2"/>
  <c r="J886" i="2"/>
  <c r="I886" i="2"/>
  <c r="H886" i="2"/>
  <c r="G886" i="2"/>
  <c r="F886" i="2"/>
  <c r="B886" i="2" s="1"/>
  <c r="E886" i="2"/>
  <c r="D886" i="2"/>
  <c r="C886" i="2"/>
  <c r="J885" i="2"/>
  <c r="I885" i="2"/>
  <c r="H885" i="2"/>
  <c r="G885" i="2"/>
  <c r="F885" i="2"/>
  <c r="E885" i="2"/>
  <c r="D885" i="2"/>
  <c r="C885" i="2"/>
  <c r="B885" i="2"/>
  <c r="A885" i="2"/>
  <c r="J884" i="2"/>
  <c r="I884" i="2"/>
  <c r="H884" i="2"/>
  <c r="G884" i="2"/>
  <c r="F884" i="2"/>
  <c r="E884" i="2"/>
  <c r="D884" i="2"/>
  <c r="B884" i="2" s="1"/>
  <c r="C884" i="2"/>
  <c r="J883" i="2"/>
  <c r="I883" i="2"/>
  <c r="H883" i="2"/>
  <c r="G883" i="2"/>
  <c r="F883" i="2"/>
  <c r="E883" i="2"/>
  <c r="D883" i="2"/>
  <c r="C883" i="2"/>
  <c r="A883" i="2" s="1"/>
  <c r="B883" i="2"/>
  <c r="J882" i="2"/>
  <c r="I882" i="2"/>
  <c r="H882" i="2"/>
  <c r="G882" i="2"/>
  <c r="F882" i="2"/>
  <c r="E882" i="2"/>
  <c r="D882" i="2"/>
  <c r="B882" i="2" s="1"/>
  <c r="C882" i="2"/>
  <c r="J881" i="2"/>
  <c r="I881" i="2"/>
  <c r="H881" i="2"/>
  <c r="G881" i="2"/>
  <c r="F881" i="2"/>
  <c r="E881" i="2"/>
  <c r="D881" i="2"/>
  <c r="C881" i="2"/>
  <c r="A881" i="2" s="1"/>
  <c r="B881" i="2"/>
  <c r="J880" i="2"/>
  <c r="I880" i="2"/>
  <c r="H880" i="2"/>
  <c r="G880" i="2"/>
  <c r="F880" i="2"/>
  <c r="E880" i="2"/>
  <c r="D880" i="2"/>
  <c r="B880" i="2" s="1"/>
  <c r="Q881" i="1" s="1"/>
  <c r="C880" i="2"/>
  <c r="J879" i="2"/>
  <c r="I879" i="2"/>
  <c r="H879" i="2"/>
  <c r="G879" i="2"/>
  <c r="F879" i="2"/>
  <c r="E879" i="2"/>
  <c r="D879" i="2"/>
  <c r="C879" i="2"/>
  <c r="B879" i="2"/>
  <c r="A879" i="2"/>
  <c r="J878" i="2"/>
  <c r="I878" i="2"/>
  <c r="H878" i="2"/>
  <c r="G878" i="2"/>
  <c r="F878" i="2"/>
  <c r="E878" i="2"/>
  <c r="D878" i="2"/>
  <c r="B878" i="2" s="1"/>
  <c r="C878" i="2"/>
  <c r="J877" i="2"/>
  <c r="I877" i="2"/>
  <c r="H877" i="2"/>
  <c r="G877" i="2"/>
  <c r="F877" i="2"/>
  <c r="E877" i="2"/>
  <c r="D877" i="2"/>
  <c r="C877" i="2"/>
  <c r="B877" i="2"/>
  <c r="A877" i="2"/>
  <c r="J876" i="2"/>
  <c r="I876" i="2"/>
  <c r="H876" i="2"/>
  <c r="G876" i="2"/>
  <c r="F876" i="2"/>
  <c r="B876" i="2" s="1"/>
  <c r="E876" i="2"/>
  <c r="D876" i="2"/>
  <c r="C876" i="2"/>
  <c r="A876" i="2" s="1"/>
  <c r="J875" i="2"/>
  <c r="I875" i="2"/>
  <c r="H875" i="2"/>
  <c r="G875" i="2"/>
  <c r="F875" i="2"/>
  <c r="E875" i="2"/>
  <c r="D875" i="2"/>
  <c r="C875" i="2"/>
  <c r="B875" i="2"/>
  <c r="A875" i="2"/>
  <c r="J874" i="2"/>
  <c r="B874" i="2" s="1"/>
  <c r="I874" i="2"/>
  <c r="H874" i="2"/>
  <c r="G874" i="2"/>
  <c r="F874" i="2"/>
  <c r="E874" i="2"/>
  <c r="D874" i="2"/>
  <c r="C874" i="2"/>
  <c r="J873" i="2"/>
  <c r="I873" i="2"/>
  <c r="H873" i="2"/>
  <c r="G873" i="2"/>
  <c r="F873" i="2"/>
  <c r="E873" i="2"/>
  <c r="D873" i="2"/>
  <c r="C873" i="2"/>
  <c r="A873" i="2" s="1"/>
  <c r="B873" i="2"/>
  <c r="J872" i="2"/>
  <c r="I872" i="2"/>
  <c r="H872" i="2"/>
  <c r="G872" i="2"/>
  <c r="F872" i="2"/>
  <c r="E872" i="2"/>
  <c r="D872" i="2"/>
  <c r="C872" i="2"/>
  <c r="J871" i="2"/>
  <c r="I871" i="2"/>
  <c r="H871" i="2"/>
  <c r="G871" i="2"/>
  <c r="A871" i="2" s="1"/>
  <c r="F871" i="2"/>
  <c r="E871" i="2"/>
  <c r="D871" i="2"/>
  <c r="C871" i="2"/>
  <c r="B871" i="2"/>
  <c r="J870" i="2"/>
  <c r="I870" i="2"/>
  <c r="H870" i="2"/>
  <c r="G870" i="2"/>
  <c r="F870" i="2"/>
  <c r="E870" i="2"/>
  <c r="D870" i="2"/>
  <c r="B870" i="2" s="1"/>
  <c r="C870" i="2"/>
  <c r="J869" i="2"/>
  <c r="I869" i="2"/>
  <c r="A869" i="2" s="1"/>
  <c r="H869" i="2"/>
  <c r="G869" i="2"/>
  <c r="F869" i="2"/>
  <c r="E869" i="2"/>
  <c r="D869" i="2"/>
  <c r="C869" i="2"/>
  <c r="B869" i="2"/>
  <c r="J868" i="2"/>
  <c r="I868" i="2"/>
  <c r="H868" i="2"/>
  <c r="G868" i="2"/>
  <c r="F868" i="2"/>
  <c r="B868" i="2" s="1"/>
  <c r="E868" i="2"/>
  <c r="D868" i="2"/>
  <c r="C868" i="2"/>
  <c r="J867" i="2"/>
  <c r="I867" i="2"/>
  <c r="H867" i="2"/>
  <c r="G867" i="2"/>
  <c r="F867" i="2"/>
  <c r="E867" i="2"/>
  <c r="D867" i="2"/>
  <c r="C867" i="2"/>
  <c r="A867" i="2" s="1"/>
  <c r="B867" i="2"/>
  <c r="J866" i="2"/>
  <c r="I866" i="2"/>
  <c r="H866" i="2"/>
  <c r="G866" i="2"/>
  <c r="F866" i="2"/>
  <c r="B866" i="2" s="1"/>
  <c r="Q469" i="1" s="1"/>
  <c r="E866" i="2"/>
  <c r="D866" i="2"/>
  <c r="C866" i="2"/>
  <c r="J865" i="2"/>
  <c r="I865" i="2"/>
  <c r="H865" i="2"/>
  <c r="G865" i="2"/>
  <c r="F865" i="2"/>
  <c r="E865" i="2"/>
  <c r="A865" i="2" s="1"/>
  <c r="D865" i="2"/>
  <c r="C865" i="2"/>
  <c r="B865" i="2"/>
  <c r="J864" i="2"/>
  <c r="I864" i="2"/>
  <c r="H864" i="2"/>
  <c r="G864" i="2"/>
  <c r="F864" i="2"/>
  <c r="E864" i="2"/>
  <c r="D864" i="2"/>
  <c r="B864" i="2" s="1"/>
  <c r="C864" i="2"/>
  <c r="J863" i="2"/>
  <c r="I863" i="2"/>
  <c r="H863" i="2"/>
  <c r="G863" i="2"/>
  <c r="F863" i="2"/>
  <c r="E863" i="2"/>
  <c r="D863" i="2"/>
  <c r="C863" i="2"/>
  <c r="A863" i="2" s="1"/>
  <c r="B863" i="2"/>
  <c r="J862" i="2"/>
  <c r="I862" i="2"/>
  <c r="H862" i="2"/>
  <c r="G862" i="2"/>
  <c r="F862" i="2"/>
  <c r="E862" i="2"/>
  <c r="D862" i="2"/>
  <c r="B862" i="2" s="1"/>
  <c r="C862" i="2"/>
  <c r="A862" i="2" s="1"/>
  <c r="J861" i="2"/>
  <c r="I861" i="2"/>
  <c r="H861" i="2"/>
  <c r="G861" i="2"/>
  <c r="F861" i="2"/>
  <c r="E861" i="2"/>
  <c r="D861" i="2"/>
  <c r="C861" i="2"/>
  <c r="A861" i="2" s="1"/>
  <c r="B861" i="2"/>
  <c r="J860" i="2"/>
  <c r="I860" i="2"/>
  <c r="H860" i="2"/>
  <c r="G860" i="2"/>
  <c r="F860" i="2"/>
  <c r="E860" i="2"/>
  <c r="D860" i="2"/>
  <c r="C860" i="2"/>
  <c r="A860" i="2" s="1"/>
  <c r="B860" i="2"/>
  <c r="J859" i="2"/>
  <c r="I859" i="2"/>
  <c r="H859" i="2"/>
  <c r="G859" i="2"/>
  <c r="F859" i="2"/>
  <c r="E859" i="2"/>
  <c r="D859" i="2"/>
  <c r="C859" i="2"/>
  <c r="A859" i="2" s="1"/>
  <c r="B859" i="2"/>
  <c r="J858" i="2"/>
  <c r="I858" i="2"/>
  <c r="H858" i="2"/>
  <c r="G858" i="2"/>
  <c r="F858" i="2"/>
  <c r="E858" i="2"/>
  <c r="D858" i="2"/>
  <c r="C858" i="2"/>
  <c r="A858" i="2" s="1"/>
  <c r="B858" i="2"/>
  <c r="J857" i="2"/>
  <c r="I857" i="2"/>
  <c r="H857" i="2"/>
  <c r="G857" i="2"/>
  <c r="F857" i="2"/>
  <c r="E857" i="2"/>
  <c r="D857" i="2"/>
  <c r="C857" i="2"/>
  <c r="A857" i="2" s="1"/>
  <c r="B857" i="2"/>
  <c r="J856" i="2"/>
  <c r="I856" i="2"/>
  <c r="H856" i="2"/>
  <c r="G856" i="2"/>
  <c r="F856" i="2"/>
  <c r="E856" i="2"/>
  <c r="D856" i="2"/>
  <c r="C856" i="2"/>
  <c r="B856" i="2"/>
  <c r="J855" i="2"/>
  <c r="I855" i="2"/>
  <c r="H855" i="2"/>
  <c r="G855" i="2"/>
  <c r="F855" i="2"/>
  <c r="E855" i="2"/>
  <c r="A855" i="2" s="1"/>
  <c r="D855" i="2"/>
  <c r="C855" i="2"/>
  <c r="B855" i="2"/>
  <c r="J854" i="2"/>
  <c r="I854" i="2"/>
  <c r="H854" i="2"/>
  <c r="G854" i="2"/>
  <c r="F854" i="2"/>
  <c r="E854" i="2"/>
  <c r="D854" i="2"/>
  <c r="B854" i="2" s="1"/>
  <c r="C854" i="2"/>
  <c r="J853" i="2"/>
  <c r="I853" i="2"/>
  <c r="A853" i="2" s="1"/>
  <c r="H853" i="2"/>
  <c r="G853" i="2"/>
  <c r="F853" i="2"/>
  <c r="E853" i="2"/>
  <c r="D853" i="2"/>
  <c r="C853" i="2"/>
  <c r="B853" i="2"/>
  <c r="J852" i="2"/>
  <c r="I852" i="2"/>
  <c r="H852" i="2"/>
  <c r="B852" i="2" s="1"/>
  <c r="Q853" i="1" s="1"/>
  <c r="G852" i="2"/>
  <c r="F852" i="2"/>
  <c r="E852" i="2"/>
  <c r="D852" i="2"/>
  <c r="C852" i="2"/>
  <c r="A852" i="2" s="1"/>
  <c r="J851" i="2"/>
  <c r="I851" i="2"/>
  <c r="H851" i="2"/>
  <c r="G851" i="2"/>
  <c r="F851" i="2"/>
  <c r="E851" i="2"/>
  <c r="D851" i="2"/>
  <c r="C851" i="2"/>
  <c r="B851" i="2"/>
  <c r="J850" i="2"/>
  <c r="B850" i="2" s="1"/>
  <c r="I850" i="2"/>
  <c r="H850" i="2"/>
  <c r="G850" i="2"/>
  <c r="F850" i="2"/>
  <c r="E850" i="2"/>
  <c r="D850" i="2"/>
  <c r="C850" i="2"/>
  <c r="J849" i="2"/>
  <c r="I849" i="2"/>
  <c r="H849" i="2"/>
  <c r="G849" i="2"/>
  <c r="F849" i="2"/>
  <c r="E849" i="2"/>
  <c r="D849" i="2"/>
  <c r="C849" i="2"/>
  <c r="A849" i="2" s="1"/>
  <c r="B849" i="2"/>
  <c r="J848" i="2"/>
  <c r="I848" i="2"/>
  <c r="H848" i="2"/>
  <c r="G848" i="2"/>
  <c r="F848" i="2"/>
  <c r="E848" i="2"/>
  <c r="D848" i="2"/>
  <c r="B848" i="2" s="1"/>
  <c r="C848" i="2"/>
  <c r="J847" i="2"/>
  <c r="I847" i="2"/>
  <c r="H847" i="2"/>
  <c r="G847" i="2"/>
  <c r="F847" i="2"/>
  <c r="E847" i="2"/>
  <c r="A847" i="2" s="1"/>
  <c r="D847" i="2"/>
  <c r="C847" i="2"/>
  <c r="B847" i="2"/>
  <c r="J846" i="2"/>
  <c r="I846" i="2"/>
  <c r="H846" i="2"/>
  <c r="G846" i="2"/>
  <c r="F846" i="2"/>
  <c r="B846" i="2" s="1"/>
  <c r="E846" i="2"/>
  <c r="D846" i="2"/>
  <c r="C846" i="2"/>
  <c r="J845" i="2"/>
  <c r="I845" i="2"/>
  <c r="H845" i="2"/>
  <c r="G845" i="2"/>
  <c r="F845" i="2"/>
  <c r="E845" i="2"/>
  <c r="A845" i="2" s="1"/>
  <c r="D845" i="2"/>
  <c r="C845" i="2"/>
  <c r="B845" i="2"/>
  <c r="J844" i="2"/>
  <c r="I844" i="2"/>
  <c r="H844" i="2"/>
  <c r="G844" i="2"/>
  <c r="F844" i="2"/>
  <c r="E844" i="2"/>
  <c r="D844" i="2"/>
  <c r="B844" i="2" s="1"/>
  <c r="C844" i="2"/>
  <c r="J843" i="2"/>
  <c r="I843" i="2"/>
  <c r="H843" i="2"/>
  <c r="G843" i="2"/>
  <c r="F843" i="2"/>
  <c r="E843" i="2"/>
  <c r="D843" i="2"/>
  <c r="C843" i="2"/>
  <c r="A843" i="2" s="1"/>
  <c r="B843" i="2"/>
  <c r="J842" i="2"/>
  <c r="I842" i="2"/>
  <c r="H842" i="2"/>
  <c r="G842" i="2"/>
  <c r="F842" i="2"/>
  <c r="E842" i="2"/>
  <c r="D842" i="2"/>
  <c r="B842" i="2" s="1"/>
  <c r="C842" i="2"/>
  <c r="J841" i="2"/>
  <c r="I841" i="2"/>
  <c r="H841" i="2"/>
  <c r="G841" i="2"/>
  <c r="F841" i="2"/>
  <c r="E841" i="2"/>
  <c r="D841" i="2"/>
  <c r="C841" i="2"/>
  <c r="A841" i="2" s="1"/>
  <c r="B841" i="2"/>
  <c r="J840" i="2"/>
  <c r="I840" i="2"/>
  <c r="H840" i="2"/>
  <c r="G840" i="2"/>
  <c r="F840" i="2"/>
  <c r="E840" i="2"/>
  <c r="D840" i="2"/>
  <c r="B840" i="2" s="1"/>
  <c r="C840" i="2"/>
  <c r="J839" i="2"/>
  <c r="I839" i="2"/>
  <c r="H839" i="2"/>
  <c r="G839" i="2"/>
  <c r="F839" i="2"/>
  <c r="E839" i="2"/>
  <c r="D839" i="2"/>
  <c r="C839" i="2"/>
  <c r="B839" i="2"/>
  <c r="A839" i="2"/>
  <c r="J838" i="2"/>
  <c r="I838" i="2"/>
  <c r="H838" i="2"/>
  <c r="G838" i="2"/>
  <c r="F838" i="2"/>
  <c r="E838" i="2"/>
  <c r="D838" i="2"/>
  <c r="B838" i="2" s="1"/>
  <c r="C838" i="2"/>
  <c r="A838" i="2" s="1"/>
  <c r="J837" i="2"/>
  <c r="I837" i="2"/>
  <c r="H837" i="2"/>
  <c r="G837" i="2"/>
  <c r="F837" i="2"/>
  <c r="E837" i="2"/>
  <c r="D837" i="2"/>
  <c r="C837" i="2"/>
  <c r="B837" i="2"/>
  <c r="A837" i="2"/>
  <c r="J836" i="2"/>
  <c r="B836" i="2" s="1"/>
  <c r="I836" i="2"/>
  <c r="H836" i="2"/>
  <c r="G836" i="2"/>
  <c r="F836" i="2"/>
  <c r="E836" i="2"/>
  <c r="D836" i="2"/>
  <c r="C836" i="2"/>
  <c r="A836" i="2" s="1"/>
  <c r="J835" i="2"/>
  <c r="I835" i="2"/>
  <c r="H835" i="2"/>
  <c r="G835" i="2"/>
  <c r="F835" i="2"/>
  <c r="E835" i="2"/>
  <c r="D835" i="2"/>
  <c r="C835" i="2"/>
  <c r="B835" i="2"/>
  <c r="A835" i="2"/>
  <c r="J834" i="2"/>
  <c r="B834" i="2" s="1"/>
  <c r="I834" i="2"/>
  <c r="H834" i="2"/>
  <c r="G834" i="2"/>
  <c r="F834" i="2"/>
  <c r="E834" i="2"/>
  <c r="D834" i="2"/>
  <c r="C834" i="2"/>
  <c r="J833" i="2"/>
  <c r="I833" i="2"/>
  <c r="H833" i="2"/>
  <c r="G833" i="2"/>
  <c r="F833" i="2"/>
  <c r="E833" i="2"/>
  <c r="D833" i="2"/>
  <c r="C833" i="2"/>
  <c r="A833" i="2" s="1"/>
  <c r="B833" i="2"/>
  <c r="J832" i="2"/>
  <c r="I832" i="2"/>
  <c r="H832" i="2"/>
  <c r="G832" i="2"/>
  <c r="F832" i="2"/>
  <c r="E832" i="2"/>
  <c r="D832" i="2"/>
  <c r="B832" i="2" s="1"/>
  <c r="C832" i="2"/>
  <c r="J831" i="2"/>
  <c r="I831" i="2"/>
  <c r="H831" i="2"/>
  <c r="G831" i="2"/>
  <c r="A831" i="2" s="1"/>
  <c r="F831" i="2"/>
  <c r="E831" i="2"/>
  <c r="D831" i="2"/>
  <c r="C831" i="2"/>
  <c r="B831" i="2"/>
  <c r="J830" i="2"/>
  <c r="I830" i="2"/>
  <c r="H830" i="2"/>
  <c r="G830" i="2"/>
  <c r="F830" i="2"/>
  <c r="E830" i="2"/>
  <c r="D830" i="2"/>
  <c r="B830" i="2" s="1"/>
  <c r="C830" i="2"/>
  <c r="J829" i="2"/>
  <c r="I829" i="2"/>
  <c r="A829" i="2" s="1"/>
  <c r="H829" i="2"/>
  <c r="G829" i="2"/>
  <c r="F829" i="2"/>
  <c r="E829" i="2"/>
  <c r="D829" i="2"/>
  <c r="C829" i="2"/>
  <c r="B829" i="2"/>
  <c r="J828" i="2"/>
  <c r="I828" i="2"/>
  <c r="H828" i="2"/>
  <c r="G828" i="2"/>
  <c r="F828" i="2"/>
  <c r="B828" i="2" s="1"/>
  <c r="E828" i="2"/>
  <c r="D828" i="2"/>
  <c r="C828" i="2"/>
  <c r="J827" i="2"/>
  <c r="I827" i="2"/>
  <c r="H827" i="2"/>
  <c r="G827" i="2"/>
  <c r="F827" i="2"/>
  <c r="E827" i="2"/>
  <c r="D827" i="2"/>
  <c r="C827" i="2"/>
  <c r="A827" i="2" s="1"/>
  <c r="M828" i="1" s="1"/>
  <c r="B827" i="2"/>
  <c r="J826" i="2"/>
  <c r="I826" i="2"/>
  <c r="H826" i="2"/>
  <c r="G826" i="2"/>
  <c r="F826" i="2"/>
  <c r="B826" i="2" s="1"/>
  <c r="E826" i="2"/>
  <c r="D826" i="2"/>
  <c r="C826" i="2"/>
  <c r="J825" i="2"/>
  <c r="I825" i="2"/>
  <c r="H825" i="2"/>
  <c r="G825" i="2"/>
  <c r="F825" i="2"/>
  <c r="E825" i="2"/>
  <c r="A825" i="2" s="1"/>
  <c r="D825" i="2"/>
  <c r="C825" i="2"/>
  <c r="B825" i="2"/>
  <c r="J824" i="2"/>
  <c r="I824" i="2"/>
  <c r="H824" i="2"/>
  <c r="G824" i="2"/>
  <c r="F824" i="2"/>
  <c r="E824" i="2"/>
  <c r="D824" i="2"/>
  <c r="B824" i="2" s="1"/>
  <c r="C824" i="2"/>
  <c r="J823" i="2"/>
  <c r="I823" i="2"/>
  <c r="H823" i="2"/>
  <c r="G823" i="2"/>
  <c r="F823" i="2"/>
  <c r="E823" i="2"/>
  <c r="D823" i="2"/>
  <c r="C823" i="2"/>
  <c r="A823" i="2" s="1"/>
  <c r="B823" i="2"/>
  <c r="J822" i="2"/>
  <c r="I822" i="2"/>
  <c r="H822" i="2"/>
  <c r="G822" i="2"/>
  <c r="F822" i="2"/>
  <c r="E822" i="2"/>
  <c r="D822" i="2"/>
  <c r="B822" i="2" s="1"/>
  <c r="C822" i="2"/>
  <c r="A822" i="2" s="1"/>
  <c r="J821" i="2"/>
  <c r="I821" i="2"/>
  <c r="H821" i="2"/>
  <c r="G821" i="2"/>
  <c r="F821" i="2"/>
  <c r="E821" i="2"/>
  <c r="D821" i="2"/>
  <c r="C821" i="2"/>
  <c r="A821" i="2" s="1"/>
  <c r="B821" i="2"/>
  <c r="J820" i="2"/>
  <c r="I820" i="2"/>
  <c r="H820" i="2"/>
  <c r="G820" i="2"/>
  <c r="F820" i="2"/>
  <c r="E820" i="2"/>
  <c r="D820" i="2"/>
  <c r="C820" i="2"/>
  <c r="A820" i="2" s="1"/>
  <c r="B820" i="2"/>
  <c r="J819" i="2"/>
  <c r="I819" i="2"/>
  <c r="H819" i="2"/>
  <c r="G819" i="2"/>
  <c r="F819" i="2"/>
  <c r="E819" i="2"/>
  <c r="D819" i="2"/>
  <c r="C819" i="2"/>
  <c r="A819" i="2" s="1"/>
  <c r="B819" i="2"/>
  <c r="J818" i="2"/>
  <c r="I818" i="2"/>
  <c r="H818" i="2"/>
  <c r="G818" i="2"/>
  <c r="F818" i="2"/>
  <c r="E818" i="2"/>
  <c r="D818" i="2"/>
  <c r="C818" i="2"/>
  <c r="A818" i="2" s="1"/>
  <c r="B818" i="2"/>
  <c r="J817" i="2"/>
  <c r="I817" i="2"/>
  <c r="H817" i="2"/>
  <c r="G817" i="2"/>
  <c r="F817" i="2"/>
  <c r="E817" i="2"/>
  <c r="D817" i="2"/>
  <c r="C817" i="2"/>
  <c r="A817" i="2" s="1"/>
  <c r="B817" i="2"/>
  <c r="J816" i="2"/>
  <c r="I816" i="2"/>
  <c r="H816" i="2"/>
  <c r="G816" i="2"/>
  <c r="F816" i="2"/>
  <c r="E816" i="2"/>
  <c r="D816" i="2"/>
  <c r="C816" i="2"/>
  <c r="B816" i="2"/>
  <c r="J815" i="2"/>
  <c r="I815" i="2"/>
  <c r="H815" i="2"/>
  <c r="G815" i="2"/>
  <c r="F815" i="2"/>
  <c r="E815" i="2"/>
  <c r="A815" i="2" s="1"/>
  <c r="D815" i="2"/>
  <c r="C815" i="2"/>
  <c r="B815" i="2"/>
  <c r="J814" i="2"/>
  <c r="I814" i="2"/>
  <c r="H814" i="2"/>
  <c r="G814" i="2"/>
  <c r="F814" i="2"/>
  <c r="E814" i="2"/>
  <c r="D814" i="2"/>
  <c r="B814" i="2" s="1"/>
  <c r="C814" i="2"/>
  <c r="J813" i="2"/>
  <c r="I813" i="2"/>
  <c r="A813" i="2" s="1"/>
  <c r="H813" i="2"/>
  <c r="G813" i="2"/>
  <c r="F813" i="2"/>
  <c r="E813" i="2"/>
  <c r="D813" i="2"/>
  <c r="C813" i="2"/>
  <c r="B813" i="2"/>
  <c r="J812" i="2"/>
  <c r="I812" i="2"/>
  <c r="H812" i="2"/>
  <c r="B812" i="2" s="1"/>
  <c r="G812" i="2"/>
  <c r="F812" i="2"/>
  <c r="E812" i="2"/>
  <c r="D812" i="2"/>
  <c r="C812" i="2"/>
  <c r="A812" i="2" s="1"/>
  <c r="J811" i="2"/>
  <c r="I811" i="2"/>
  <c r="H811" i="2"/>
  <c r="G811" i="2"/>
  <c r="F811" i="2"/>
  <c r="E811" i="2"/>
  <c r="D811" i="2"/>
  <c r="C811" i="2"/>
  <c r="A811" i="2" s="1"/>
  <c r="B811" i="2"/>
  <c r="J810" i="2"/>
  <c r="B810" i="2" s="1"/>
  <c r="I810" i="2"/>
  <c r="H810" i="2"/>
  <c r="G810" i="2"/>
  <c r="F810" i="2"/>
  <c r="E810" i="2"/>
  <c r="D810" i="2"/>
  <c r="C810" i="2"/>
  <c r="J809" i="2"/>
  <c r="I809" i="2"/>
  <c r="H809" i="2"/>
  <c r="G809" i="2"/>
  <c r="F809" i="2"/>
  <c r="E809" i="2"/>
  <c r="D809" i="2"/>
  <c r="C809" i="2"/>
  <c r="A809" i="2" s="1"/>
  <c r="B809" i="2"/>
  <c r="J808" i="2"/>
  <c r="I808" i="2"/>
  <c r="H808" i="2"/>
  <c r="G808" i="2"/>
  <c r="F808" i="2"/>
  <c r="E808" i="2"/>
  <c r="D808" i="2"/>
  <c r="B808" i="2" s="1"/>
  <c r="C808" i="2"/>
  <c r="J807" i="2"/>
  <c r="I807" i="2"/>
  <c r="H807" i="2"/>
  <c r="G807" i="2"/>
  <c r="F807" i="2"/>
  <c r="E807" i="2"/>
  <c r="A807" i="2" s="1"/>
  <c r="D807" i="2"/>
  <c r="C807" i="2"/>
  <c r="B807" i="2"/>
  <c r="J806" i="2"/>
  <c r="I806" i="2"/>
  <c r="H806" i="2"/>
  <c r="G806" i="2"/>
  <c r="F806" i="2"/>
  <c r="B806" i="2" s="1"/>
  <c r="E806" i="2"/>
  <c r="D806" i="2"/>
  <c r="C806" i="2"/>
  <c r="J805" i="2"/>
  <c r="I805" i="2"/>
  <c r="H805" i="2"/>
  <c r="G805" i="2"/>
  <c r="F805" i="2"/>
  <c r="E805" i="2"/>
  <c r="A805" i="2" s="1"/>
  <c r="D805" i="2"/>
  <c r="C805" i="2"/>
  <c r="B805" i="2"/>
  <c r="J804" i="2"/>
  <c r="I804" i="2"/>
  <c r="H804" i="2"/>
  <c r="G804" i="2"/>
  <c r="F804" i="2"/>
  <c r="E804" i="2"/>
  <c r="D804" i="2"/>
  <c r="B804" i="2" s="1"/>
  <c r="C804" i="2"/>
  <c r="J803" i="2"/>
  <c r="I803" i="2"/>
  <c r="H803" i="2"/>
  <c r="G803" i="2"/>
  <c r="F803" i="2"/>
  <c r="E803" i="2"/>
  <c r="D803" i="2"/>
  <c r="C803" i="2"/>
  <c r="A803" i="2" s="1"/>
  <c r="B803" i="2"/>
  <c r="J802" i="2"/>
  <c r="I802" i="2"/>
  <c r="H802" i="2"/>
  <c r="G802" i="2"/>
  <c r="F802" i="2"/>
  <c r="E802" i="2"/>
  <c r="D802" i="2"/>
  <c r="B802" i="2" s="1"/>
  <c r="C802" i="2"/>
  <c r="J801" i="2"/>
  <c r="I801" i="2"/>
  <c r="H801" i="2"/>
  <c r="G801" i="2"/>
  <c r="F801" i="2"/>
  <c r="E801" i="2"/>
  <c r="D801" i="2"/>
  <c r="C801" i="2"/>
  <c r="A801" i="2" s="1"/>
  <c r="B801" i="2"/>
  <c r="J800" i="2"/>
  <c r="I800" i="2"/>
  <c r="H800" i="2"/>
  <c r="G800" i="2"/>
  <c r="F800" i="2"/>
  <c r="E800" i="2"/>
  <c r="D800" i="2"/>
  <c r="B800" i="2" s="1"/>
  <c r="C800" i="2"/>
  <c r="J799" i="2"/>
  <c r="I799" i="2"/>
  <c r="H799" i="2"/>
  <c r="G799" i="2"/>
  <c r="F799" i="2"/>
  <c r="E799" i="2"/>
  <c r="D799" i="2"/>
  <c r="C799" i="2"/>
  <c r="B799" i="2"/>
  <c r="A799" i="2"/>
  <c r="J798" i="2"/>
  <c r="I798" i="2"/>
  <c r="H798" i="2"/>
  <c r="G798" i="2"/>
  <c r="F798" i="2"/>
  <c r="E798" i="2"/>
  <c r="D798" i="2"/>
  <c r="B798" i="2" s="1"/>
  <c r="C798" i="2"/>
  <c r="J797" i="2"/>
  <c r="I797" i="2"/>
  <c r="H797" i="2"/>
  <c r="G797" i="2"/>
  <c r="F797" i="2"/>
  <c r="E797" i="2"/>
  <c r="D797" i="2"/>
  <c r="C797" i="2"/>
  <c r="B797" i="2"/>
  <c r="A797" i="2"/>
  <c r="J796" i="2"/>
  <c r="I796" i="2"/>
  <c r="H796" i="2"/>
  <c r="G796" i="2"/>
  <c r="F796" i="2"/>
  <c r="E796" i="2"/>
  <c r="D796" i="2"/>
  <c r="C796" i="2"/>
  <c r="A796" i="2" s="1"/>
  <c r="J795" i="2"/>
  <c r="I795" i="2"/>
  <c r="H795" i="2"/>
  <c r="G795" i="2"/>
  <c r="F795" i="2"/>
  <c r="E795" i="2"/>
  <c r="D795" i="2"/>
  <c r="C795" i="2"/>
  <c r="B795" i="2"/>
  <c r="A795" i="2"/>
  <c r="J794" i="2"/>
  <c r="B794" i="2" s="1"/>
  <c r="Q795" i="1" s="1"/>
  <c r="I794" i="2"/>
  <c r="H794" i="2"/>
  <c r="G794" i="2"/>
  <c r="F794" i="2"/>
  <c r="E794" i="2"/>
  <c r="D794" i="2"/>
  <c r="C794" i="2"/>
  <c r="J793" i="2"/>
  <c r="I793" i="2"/>
  <c r="H793" i="2"/>
  <c r="G793" i="2"/>
  <c r="F793" i="2"/>
  <c r="E793" i="2"/>
  <c r="D793" i="2"/>
  <c r="C793" i="2"/>
  <c r="A793" i="2" s="1"/>
  <c r="B793" i="2"/>
  <c r="J792" i="2"/>
  <c r="I792" i="2"/>
  <c r="H792" i="2"/>
  <c r="G792" i="2"/>
  <c r="F792" i="2"/>
  <c r="E792" i="2"/>
  <c r="D792" i="2"/>
  <c r="B792" i="2" s="1"/>
  <c r="C792" i="2"/>
  <c r="J791" i="2"/>
  <c r="I791" i="2"/>
  <c r="H791" i="2"/>
  <c r="G791" i="2"/>
  <c r="A791" i="2" s="1"/>
  <c r="F791" i="2"/>
  <c r="E791" i="2"/>
  <c r="D791" i="2"/>
  <c r="C791" i="2"/>
  <c r="B791" i="2"/>
  <c r="J790" i="2"/>
  <c r="I790" i="2"/>
  <c r="H790" i="2"/>
  <c r="G790" i="2"/>
  <c r="F790" i="2"/>
  <c r="E790" i="2"/>
  <c r="D790" i="2"/>
  <c r="B790" i="2" s="1"/>
  <c r="Q791" i="1" s="1"/>
  <c r="C790" i="2"/>
  <c r="J789" i="2"/>
  <c r="I789" i="2"/>
  <c r="A789" i="2" s="1"/>
  <c r="H789" i="2"/>
  <c r="G789" i="2"/>
  <c r="F789" i="2"/>
  <c r="E789" i="2"/>
  <c r="D789" i="2"/>
  <c r="C789" i="2"/>
  <c r="B789" i="2"/>
  <c r="J788" i="2"/>
  <c r="I788" i="2"/>
  <c r="H788" i="2"/>
  <c r="G788" i="2"/>
  <c r="F788" i="2"/>
  <c r="B788" i="2" s="1"/>
  <c r="E788" i="2"/>
  <c r="D788" i="2"/>
  <c r="C788" i="2"/>
  <c r="J787" i="2"/>
  <c r="I787" i="2"/>
  <c r="H787" i="2"/>
  <c r="G787" i="2"/>
  <c r="F787" i="2"/>
  <c r="E787" i="2"/>
  <c r="D787" i="2"/>
  <c r="C787" i="2"/>
  <c r="A787" i="2" s="1"/>
  <c r="B787" i="2"/>
  <c r="J786" i="2"/>
  <c r="I786" i="2"/>
  <c r="H786" i="2"/>
  <c r="G786" i="2"/>
  <c r="F786" i="2"/>
  <c r="B786" i="2" s="1"/>
  <c r="E786" i="2"/>
  <c r="D786" i="2"/>
  <c r="C786" i="2"/>
  <c r="J785" i="2"/>
  <c r="I785" i="2"/>
  <c r="H785" i="2"/>
  <c r="G785" i="2"/>
  <c r="F785" i="2"/>
  <c r="E785" i="2"/>
  <c r="A785" i="2" s="1"/>
  <c r="D785" i="2"/>
  <c r="C785" i="2"/>
  <c r="B785" i="2"/>
  <c r="J784" i="2"/>
  <c r="I784" i="2"/>
  <c r="H784" i="2"/>
  <c r="G784" i="2"/>
  <c r="F784" i="2"/>
  <c r="E784" i="2"/>
  <c r="D784" i="2"/>
  <c r="B784" i="2" s="1"/>
  <c r="C784" i="2"/>
  <c r="J783" i="2"/>
  <c r="I783" i="2"/>
  <c r="H783" i="2"/>
  <c r="G783" i="2"/>
  <c r="F783" i="2"/>
  <c r="E783" i="2"/>
  <c r="D783" i="2"/>
  <c r="C783" i="2"/>
  <c r="A783" i="2" s="1"/>
  <c r="M784" i="1" s="1"/>
  <c r="B783" i="2"/>
  <c r="J782" i="2"/>
  <c r="I782" i="2"/>
  <c r="H782" i="2"/>
  <c r="G782" i="2"/>
  <c r="F782" i="2"/>
  <c r="E782" i="2"/>
  <c r="D782" i="2"/>
  <c r="B782" i="2" s="1"/>
  <c r="C782" i="2"/>
  <c r="A782" i="2" s="1"/>
  <c r="J781" i="2"/>
  <c r="I781" i="2"/>
  <c r="H781" i="2"/>
  <c r="G781" i="2"/>
  <c r="F781" i="2"/>
  <c r="E781" i="2"/>
  <c r="D781" i="2"/>
  <c r="C781" i="2"/>
  <c r="A781" i="2" s="1"/>
  <c r="B781" i="2"/>
  <c r="J780" i="2"/>
  <c r="I780" i="2"/>
  <c r="H780" i="2"/>
  <c r="G780" i="2"/>
  <c r="F780" i="2"/>
  <c r="E780" i="2"/>
  <c r="D780" i="2"/>
  <c r="C780" i="2"/>
  <c r="A780" i="2" s="1"/>
  <c r="B780" i="2"/>
  <c r="J779" i="2"/>
  <c r="I779" i="2"/>
  <c r="H779" i="2"/>
  <c r="G779" i="2"/>
  <c r="F779" i="2"/>
  <c r="E779" i="2"/>
  <c r="D779" i="2"/>
  <c r="C779" i="2"/>
  <c r="A779" i="2" s="1"/>
  <c r="B779" i="2"/>
  <c r="J778" i="2"/>
  <c r="I778" i="2"/>
  <c r="H778" i="2"/>
  <c r="G778" i="2"/>
  <c r="F778" i="2"/>
  <c r="E778" i="2"/>
  <c r="D778" i="2"/>
  <c r="C778" i="2"/>
  <c r="A778" i="2" s="1"/>
  <c r="B778" i="2"/>
  <c r="J777" i="2"/>
  <c r="I777" i="2"/>
  <c r="H777" i="2"/>
  <c r="G777" i="2"/>
  <c r="F777" i="2"/>
  <c r="E777" i="2"/>
  <c r="D777" i="2"/>
  <c r="C777" i="2"/>
  <c r="A777" i="2" s="1"/>
  <c r="B777" i="2"/>
  <c r="J776" i="2"/>
  <c r="I776" i="2"/>
  <c r="H776" i="2"/>
  <c r="G776" i="2"/>
  <c r="F776" i="2"/>
  <c r="E776" i="2"/>
  <c r="D776" i="2"/>
  <c r="C776" i="2"/>
  <c r="B776" i="2"/>
  <c r="J775" i="2"/>
  <c r="I775" i="2"/>
  <c r="H775" i="2"/>
  <c r="G775" i="2"/>
  <c r="F775" i="2"/>
  <c r="E775" i="2"/>
  <c r="D775" i="2"/>
  <c r="C775" i="2"/>
  <c r="B775" i="2"/>
  <c r="J774" i="2"/>
  <c r="I774" i="2"/>
  <c r="H774" i="2"/>
  <c r="G774" i="2"/>
  <c r="F774" i="2"/>
  <c r="E774" i="2"/>
  <c r="D774" i="2"/>
  <c r="B774" i="2" s="1"/>
  <c r="C774" i="2"/>
  <c r="J773" i="2"/>
  <c r="I773" i="2"/>
  <c r="A773" i="2" s="1"/>
  <c r="H773" i="2"/>
  <c r="G773" i="2"/>
  <c r="F773" i="2"/>
  <c r="E773" i="2"/>
  <c r="D773" i="2"/>
  <c r="C773" i="2"/>
  <c r="B773" i="2"/>
  <c r="J772" i="2"/>
  <c r="I772" i="2"/>
  <c r="H772" i="2"/>
  <c r="B772" i="2" s="1"/>
  <c r="G772" i="2"/>
  <c r="F772" i="2"/>
  <c r="E772" i="2"/>
  <c r="D772" i="2"/>
  <c r="C772" i="2"/>
  <c r="A772" i="2" s="1"/>
  <c r="J771" i="2"/>
  <c r="I771" i="2"/>
  <c r="H771" i="2"/>
  <c r="G771" i="2"/>
  <c r="F771" i="2"/>
  <c r="E771" i="2"/>
  <c r="D771" i="2"/>
  <c r="C771" i="2"/>
  <c r="A771" i="2" s="1"/>
  <c r="B771" i="2"/>
  <c r="J770" i="2"/>
  <c r="B770" i="2" s="1"/>
  <c r="I770" i="2"/>
  <c r="H770" i="2"/>
  <c r="G770" i="2"/>
  <c r="F770" i="2"/>
  <c r="E770" i="2"/>
  <c r="D770" i="2"/>
  <c r="C770" i="2"/>
  <c r="J769" i="2"/>
  <c r="I769" i="2"/>
  <c r="H769" i="2"/>
  <c r="G769" i="2"/>
  <c r="F769" i="2"/>
  <c r="E769" i="2"/>
  <c r="D769" i="2"/>
  <c r="C769" i="2"/>
  <c r="A769" i="2" s="1"/>
  <c r="B769" i="2"/>
  <c r="J768" i="2"/>
  <c r="I768" i="2"/>
  <c r="H768" i="2"/>
  <c r="G768" i="2"/>
  <c r="F768" i="2"/>
  <c r="E768" i="2"/>
  <c r="D768" i="2"/>
  <c r="B768" i="2" s="1"/>
  <c r="C768" i="2"/>
  <c r="J767" i="2"/>
  <c r="I767" i="2"/>
  <c r="H767" i="2"/>
  <c r="G767" i="2"/>
  <c r="F767" i="2"/>
  <c r="E767" i="2"/>
  <c r="A767" i="2" s="1"/>
  <c r="D767" i="2"/>
  <c r="C767" i="2"/>
  <c r="B767" i="2"/>
  <c r="J766" i="2"/>
  <c r="I766" i="2"/>
  <c r="H766" i="2"/>
  <c r="G766" i="2"/>
  <c r="F766" i="2"/>
  <c r="B766" i="2" s="1"/>
  <c r="E766" i="2"/>
  <c r="D766" i="2"/>
  <c r="C766" i="2"/>
  <c r="J765" i="2"/>
  <c r="I765" i="2"/>
  <c r="H765" i="2"/>
  <c r="G765" i="2"/>
  <c r="F765" i="2"/>
  <c r="E765" i="2"/>
  <c r="A765" i="2" s="1"/>
  <c r="D765" i="2"/>
  <c r="C765" i="2"/>
  <c r="B765" i="2"/>
  <c r="J764" i="2"/>
  <c r="I764" i="2"/>
  <c r="H764" i="2"/>
  <c r="G764" i="2"/>
  <c r="F764" i="2"/>
  <c r="E764" i="2"/>
  <c r="D764" i="2"/>
  <c r="B764" i="2" s="1"/>
  <c r="C764" i="2"/>
  <c r="J763" i="2"/>
  <c r="I763" i="2"/>
  <c r="H763" i="2"/>
  <c r="G763" i="2"/>
  <c r="F763" i="2"/>
  <c r="E763" i="2"/>
  <c r="D763" i="2"/>
  <c r="C763" i="2"/>
  <c r="A763" i="2" s="1"/>
  <c r="B763" i="2"/>
  <c r="J762" i="2"/>
  <c r="I762" i="2"/>
  <c r="H762" i="2"/>
  <c r="G762" i="2"/>
  <c r="F762" i="2"/>
  <c r="E762" i="2"/>
  <c r="D762" i="2"/>
  <c r="B762" i="2" s="1"/>
  <c r="C762" i="2"/>
  <c r="J761" i="2"/>
  <c r="I761" i="2"/>
  <c r="H761" i="2"/>
  <c r="G761" i="2"/>
  <c r="F761" i="2"/>
  <c r="E761" i="2"/>
  <c r="D761" i="2"/>
  <c r="C761" i="2"/>
  <c r="A761" i="2" s="1"/>
  <c r="B761" i="2"/>
  <c r="J760" i="2"/>
  <c r="I760" i="2"/>
  <c r="H760" i="2"/>
  <c r="G760" i="2"/>
  <c r="F760" i="2"/>
  <c r="E760" i="2"/>
  <c r="D760" i="2"/>
  <c r="B760" i="2" s="1"/>
  <c r="C760" i="2"/>
  <c r="J759" i="2"/>
  <c r="I759" i="2"/>
  <c r="H759" i="2"/>
  <c r="G759" i="2"/>
  <c r="F759" i="2"/>
  <c r="E759" i="2"/>
  <c r="D759" i="2"/>
  <c r="C759" i="2"/>
  <c r="B759" i="2"/>
  <c r="A759" i="2"/>
  <c r="J758" i="2"/>
  <c r="I758" i="2"/>
  <c r="H758" i="2"/>
  <c r="G758" i="2"/>
  <c r="F758" i="2"/>
  <c r="E758" i="2"/>
  <c r="D758" i="2"/>
  <c r="B758" i="2" s="1"/>
  <c r="C758" i="2"/>
  <c r="A758" i="2" s="1"/>
  <c r="J757" i="2"/>
  <c r="I757" i="2"/>
  <c r="H757" i="2"/>
  <c r="G757" i="2"/>
  <c r="F757" i="2"/>
  <c r="E757" i="2"/>
  <c r="D757" i="2"/>
  <c r="C757" i="2"/>
  <c r="B757" i="2"/>
  <c r="A757" i="2"/>
  <c r="J756" i="2"/>
  <c r="B756" i="2" s="1"/>
  <c r="I756" i="2"/>
  <c r="H756" i="2"/>
  <c r="G756" i="2"/>
  <c r="F756" i="2"/>
  <c r="E756" i="2"/>
  <c r="D756" i="2"/>
  <c r="C756" i="2"/>
  <c r="A756" i="2" s="1"/>
  <c r="J755" i="2"/>
  <c r="I755" i="2"/>
  <c r="H755" i="2"/>
  <c r="G755" i="2"/>
  <c r="F755" i="2"/>
  <c r="E755" i="2"/>
  <c r="D755" i="2"/>
  <c r="C755" i="2"/>
  <c r="B755" i="2"/>
  <c r="A755" i="2"/>
  <c r="J754" i="2"/>
  <c r="B754" i="2" s="1"/>
  <c r="I754" i="2"/>
  <c r="H754" i="2"/>
  <c r="G754" i="2"/>
  <c r="F754" i="2"/>
  <c r="E754" i="2"/>
  <c r="D754" i="2"/>
  <c r="C754" i="2"/>
  <c r="J753" i="2"/>
  <c r="I753" i="2"/>
  <c r="H753" i="2"/>
  <c r="G753" i="2"/>
  <c r="F753" i="2"/>
  <c r="E753" i="2"/>
  <c r="D753" i="2"/>
  <c r="C753" i="2"/>
  <c r="A753" i="2" s="1"/>
  <c r="B753" i="2"/>
  <c r="J752" i="2"/>
  <c r="I752" i="2"/>
  <c r="H752" i="2"/>
  <c r="G752" i="2"/>
  <c r="F752" i="2"/>
  <c r="E752" i="2"/>
  <c r="D752" i="2"/>
  <c r="C752" i="2"/>
  <c r="J751" i="2"/>
  <c r="I751" i="2"/>
  <c r="H751" i="2"/>
  <c r="G751" i="2"/>
  <c r="A751" i="2" s="1"/>
  <c r="F751" i="2"/>
  <c r="E751" i="2"/>
  <c r="D751" i="2"/>
  <c r="C751" i="2"/>
  <c r="B751" i="2"/>
  <c r="J750" i="2"/>
  <c r="I750" i="2"/>
  <c r="H750" i="2"/>
  <c r="G750" i="2"/>
  <c r="F750" i="2"/>
  <c r="E750" i="2"/>
  <c r="D750" i="2"/>
  <c r="B750" i="2" s="1"/>
  <c r="C750" i="2"/>
  <c r="J749" i="2"/>
  <c r="I749" i="2"/>
  <c r="H749" i="2"/>
  <c r="G749" i="2"/>
  <c r="A749" i="2" s="1"/>
  <c r="F749" i="2"/>
  <c r="E749" i="2"/>
  <c r="D749" i="2"/>
  <c r="C749" i="2"/>
  <c r="B749" i="2"/>
  <c r="J748" i="2"/>
  <c r="I748" i="2"/>
  <c r="H748" i="2"/>
  <c r="G748" i="2"/>
  <c r="F748" i="2"/>
  <c r="B748" i="2" s="1"/>
  <c r="E748" i="2"/>
  <c r="D748" i="2"/>
  <c r="C748" i="2"/>
  <c r="J747" i="2"/>
  <c r="I747" i="2"/>
  <c r="H747" i="2"/>
  <c r="G747" i="2"/>
  <c r="F747" i="2"/>
  <c r="B747" i="2" s="1"/>
  <c r="E747" i="2"/>
  <c r="D747" i="2"/>
  <c r="C747" i="2"/>
  <c r="A747" i="2" s="1"/>
  <c r="J746" i="2"/>
  <c r="I746" i="2"/>
  <c r="H746" i="2"/>
  <c r="G746" i="2"/>
  <c r="F746" i="2"/>
  <c r="B746" i="2" s="1"/>
  <c r="E746" i="2"/>
  <c r="D746" i="2"/>
  <c r="C746" i="2"/>
  <c r="J745" i="2"/>
  <c r="I745" i="2"/>
  <c r="H745" i="2"/>
  <c r="G745" i="2"/>
  <c r="F745" i="2"/>
  <c r="B745" i="2" s="1"/>
  <c r="E745" i="2"/>
  <c r="A745" i="2" s="1"/>
  <c r="D745" i="2"/>
  <c r="C745" i="2"/>
  <c r="J744" i="2"/>
  <c r="I744" i="2"/>
  <c r="H744" i="2"/>
  <c r="G744" i="2"/>
  <c r="F744" i="2"/>
  <c r="E744" i="2"/>
  <c r="D744" i="2"/>
  <c r="B744" i="2" s="1"/>
  <c r="C744" i="2"/>
  <c r="J743" i="2"/>
  <c r="I743" i="2"/>
  <c r="H743" i="2"/>
  <c r="G743" i="2"/>
  <c r="F743" i="2"/>
  <c r="B743" i="2" s="1"/>
  <c r="E743" i="2"/>
  <c r="D743" i="2"/>
  <c r="C743" i="2"/>
  <c r="A743" i="2" s="1"/>
  <c r="J742" i="2"/>
  <c r="I742" i="2"/>
  <c r="H742" i="2"/>
  <c r="G742" i="2"/>
  <c r="F742" i="2"/>
  <c r="E742" i="2"/>
  <c r="D742" i="2"/>
  <c r="B742" i="2" s="1"/>
  <c r="C742" i="2"/>
  <c r="A742" i="2" s="1"/>
  <c r="J741" i="2"/>
  <c r="I741" i="2"/>
  <c r="H741" i="2"/>
  <c r="G741" i="2"/>
  <c r="F741" i="2"/>
  <c r="B741" i="2" s="1"/>
  <c r="E741" i="2"/>
  <c r="D741" i="2"/>
  <c r="C741" i="2"/>
  <c r="A741" i="2" s="1"/>
  <c r="M742" i="1" s="1"/>
  <c r="J740" i="2"/>
  <c r="I740" i="2"/>
  <c r="H740" i="2"/>
  <c r="G740" i="2"/>
  <c r="F740" i="2"/>
  <c r="E740" i="2"/>
  <c r="D740" i="2"/>
  <c r="C740" i="2"/>
  <c r="A740" i="2" s="1"/>
  <c r="B740" i="2"/>
  <c r="J739" i="2"/>
  <c r="I739" i="2"/>
  <c r="H739" i="2"/>
  <c r="G739" i="2"/>
  <c r="F739" i="2"/>
  <c r="E739" i="2"/>
  <c r="D739" i="2"/>
  <c r="C739" i="2"/>
  <c r="A739" i="2" s="1"/>
  <c r="B739" i="2"/>
  <c r="J738" i="2"/>
  <c r="I738" i="2"/>
  <c r="H738" i="2"/>
  <c r="G738" i="2"/>
  <c r="F738" i="2"/>
  <c r="E738" i="2"/>
  <c r="D738" i="2"/>
  <c r="C738" i="2"/>
  <c r="A738" i="2" s="1"/>
  <c r="B738" i="2"/>
  <c r="J737" i="2"/>
  <c r="I737" i="2"/>
  <c r="H737" i="2"/>
  <c r="G737" i="2"/>
  <c r="F737" i="2"/>
  <c r="E737" i="2"/>
  <c r="D737" i="2"/>
  <c r="C737" i="2"/>
  <c r="A737" i="2" s="1"/>
  <c r="B737" i="2"/>
  <c r="J736" i="2"/>
  <c r="I736" i="2"/>
  <c r="H736" i="2"/>
  <c r="G736" i="2"/>
  <c r="F736" i="2"/>
  <c r="E736" i="2"/>
  <c r="D736" i="2"/>
  <c r="C736" i="2"/>
  <c r="B736" i="2"/>
  <c r="J735" i="2"/>
  <c r="I735" i="2"/>
  <c r="A735" i="2" s="1"/>
  <c r="H735" i="2"/>
  <c r="G735" i="2"/>
  <c r="F735" i="2"/>
  <c r="E735" i="2"/>
  <c r="D735" i="2"/>
  <c r="C735" i="2"/>
  <c r="B735" i="2"/>
  <c r="J734" i="2"/>
  <c r="I734" i="2"/>
  <c r="H734" i="2"/>
  <c r="G734" i="2"/>
  <c r="F734" i="2"/>
  <c r="E734" i="2"/>
  <c r="D734" i="2"/>
  <c r="B734" i="2" s="1"/>
  <c r="C734" i="2"/>
  <c r="J733" i="2"/>
  <c r="I733" i="2"/>
  <c r="A733" i="2" s="1"/>
  <c r="H733" i="2"/>
  <c r="G733" i="2"/>
  <c r="F733" i="2"/>
  <c r="E733" i="2"/>
  <c r="D733" i="2"/>
  <c r="C733" i="2"/>
  <c r="B733" i="2"/>
  <c r="J732" i="2"/>
  <c r="I732" i="2"/>
  <c r="H732" i="2"/>
  <c r="B732" i="2" s="1"/>
  <c r="G732" i="2"/>
  <c r="F732" i="2"/>
  <c r="E732" i="2"/>
  <c r="D732" i="2"/>
  <c r="C732" i="2"/>
  <c r="J731" i="2"/>
  <c r="I731" i="2"/>
  <c r="H731" i="2"/>
  <c r="G731" i="2"/>
  <c r="F731" i="2"/>
  <c r="B731" i="2" s="1"/>
  <c r="E731" i="2"/>
  <c r="D731" i="2"/>
  <c r="C731" i="2"/>
  <c r="J730" i="2"/>
  <c r="I730" i="2"/>
  <c r="H730" i="2"/>
  <c r="B730" i="2" s="1"/>
  <c r="G730" i="2"/>
  <c r="F730" i="2"/>
  <c r="E730" i="2"/>
  <c r="D730" i="2"/>
  <c r="C730" i="2"/>
  <c r="J729" i="2"/>
  <c r="I729" i="2"/>
  <c r="H729" i="2"/>
  <c r="G729" i="2"/>
  <c r="F729" i="2"/>
  <c r="B729" i="2" s="1"/>
  <c r="E729" i="2"/>
  <c r="D729" i="2"/>
  <c r="C729" i="2"/>
  <c r="A729" i="2" s="1"/>
  <c r="J728" i="2"/>
  <c r="I728" i="2"/>
  <c r="H728" i="2"/>
  <c r="G728" i="2"/>
  <c r="F728" i="2"/>
  <c r="E728" i="2"/>
  <c r="D728" i="2"/>
  <c r="B728" i="2" s="1"/>
  <c r="C728" i="2"/>
  <c r="J727" i="2"/>
  <c r="I727" i="2"/>
  <c r="H727" i="2"/>
  <c r="G727" i="2"/>
  <c r="F727" i="2"/>
  <c r="B727" i="2" s="1"/>
  <c r="E727" i="2"/>
  <c r="A727" i="2" s="1"/>
  <c r="D727" i="2"/>
  <c r="C727" i="2"/>
  <c r="J726" i="2"/>
  <c r="I726" i="2"/>
  <c r="H726" i="2"/>
  <c r="G726" i="2"/>
  <c r="F726" i="2"/>
  <c r="B726" i="2" s="1"/>
  <c r="E726" i="2"/>
  <c r="D726" i="2"/>
  <c r="C726" i="2"/>
  <c r="J725" i="2"/>
  <c r="I725" i="2"/>
  <c r="H725" i="2"/>
  <c r="G725" i="2"/>
  <c r="F725" i="2"/>
  <c r="B725" i="2" s="1"/>
  <c r="E725" i="2"/>
  <c r="A725" i="2" s="1"/>
  <c r="D725" i="2"/>
  <c r="C725" i="2"/>
  <c r="J724" i="2"/>
  <c r="I724" i="2"/>
  <c r="H724" i="2"/>
  <c r="G724" i="2"/>
  <c r="F724" i="2"/>
  <c r="E724" i="2"/>
  <c r="D724" i="2"/>
  <c r="B724" i="2" s="1"/>
  <c r="C724" i="2"/>
  <c r="J723" i="2"/>
  <c r="I723" i="2"/>
  <c r="H723" i="2"/>
  <c r="G723" i="2"/>
  <c r="F723" i="2"/>
  <c r="E723" i="2"/>
  <c r="D723" i="2"/>
  <c r="C723" i="2"/>
  <c r="A723" i="2" s="1"/>
  <c r="B723" i="2"/>
  <c r="J722" i="2"/>
  <c r="I722" i="2"/>
  <c r="H722" i="2"/>
  <c r="G722" i="2"/>
  <c r="F722" i="2"/>
  <c r="E722" i="2"/>
  <c r="D722" i="2"/>
  <c r="B722" i="2" s="1"/>
  <c r="C722" i="2"/>
  <c r="J721" i="2"/>
  <c r="I721" i="2"/>
  <c r="H721" i="2"/>
  <c r="G721" i="2"/>
  <c r="F721" i="2"/>
  <c r="E721" i="2"/>
  <c r="D721" i="2"/>
  <c r="C721" i="2"/>
  <c r="A721" i="2" s="1"/>
  <c r="B721" i="2"/>
  <c r="J720" i="2"/>
  <c r="I720" i="2"/>
  <c r="H720" i="2"/>
  <c r="G720" i="2"/>
  <c r="F720" i="2"/>
  <c r="E720" i="2"/>
  <c r="D720" i="2"/>
  <c r="B720" i="2" s="1"/>
  <c r="C720" i="2"/>
  <c r="J719" i="2"/>
  <c r="I719" i="2"/>
  <c r="H719" i="2"/>
  <c r="G719" i="2"/>
  <c r="F719" i="2"/>
  <c r="E719" i="2"/>
  <c r="D719" i="2"/>
  <c r="C719" i="2"/>
  <c r="B719" i="2"/>
  <c r="A719" i="2"/>
  <c r="J718" i="2"/>
  <c r="I718" i="2"/>
  <c r="H718" i="2"/>
  <c r="G718" i="2"/>
  <c r="F718" i="2"/>
  <c r="E718" i="2"/>
  <c r="D718" i="2"/>
  <c r="B718" i="2" s="1"/>
  <c r="C718" i="2"/>
  <c r="A718" i="2" s="1"/>
  <c r="J717" i="2"/>
  <c r="I717" i="2"/>
  <c r="H717" i="2"/>
  <c r="G717" i="2"/>
  <c r="F717" i="2"/>
  <c r="E717" i="2"/>
  <c r="D717" i="2"/>
  <c r="C717" i="2"/>
  <c r="B717" i="2"/>
  <c r="A717" i="2"/>
  <c r="J716" i="2"/>
  <c r="B716" i="2" s="1"/>
  <c r="I716" i="2"/>
  <c r="H716" i="2"/>
  <c r="G716" i="2"/>
  <c r="F716" i="2"/>
  <c r="E716" i="2"/>
  <c r="D716" i="2"/>
  <c r="C716" i="2"/>
  <c r="J715" i="2"/>
  <c r="I715" i="2"/>
  <c r="H715" i="2"/>
  <c r="G715" i="2"/>
  <c r="F715" i="2"/>
  <c r="B715" i="2" s="1"/>
  <c r="E715" i="2"/>
  <c r="D715" i="2"/>
  <c r="C715" i="2"/>
  <c r="A715" i="2"/>
  <c r="J714" i="2"/>
  <c r="I714" i="2"/>
  <c r="H714" i="2"/>
  <c r="G714" i="2"/>
  <c r="F714" i="2"/>
  <c r="B714" i="2" s="1"/>
  <c r="E714" i="2"/>
  <c r="D714" i="2"/>
  <c r="C714" i="2"/>
  <c r="J713" i="2"/>
  <c r="I713" i="2"/>
  <c r="H713" i="2"/>
  <c r="G713" i="2"/>
  <c r="F713" i="2"/>
  <c r="E713" i="2"/>
  <c r="D713" i="2"/>
  <c r="C713" i="2"/>
  <c r="A713" i="2" s="1"/>
  <c r="B713" i="2"/>
  <c r="J712" i="2"/>
  <c r="I712" i="2"/>
  <c r="H712" i="2"/>
  <c r="G712" i="2"/>
  <c r="F712" i="2"/>
  <c r="E712" i="2"/>
  <c r="D712" i="2"/>
  <c r="C712" i="2"/>
  <c r="J711" i="2"/>
  <c r="I711" i="2"/>
  <c r="H711" i="2"/>
  <c r="G711" i="2"/>
  <c r="A711" i="2" s="1"/>
  <c r="F711" i="2"/>
  <c r="E711" i="2"/>
  <c r="D711" i="2"/>
  <c r="C711" i="2"/>
  <c r="B711" i="2"/>
  <c r="J710" i="2"/>
  <c r="I710" i="2"/>
  <c r="H710" i="2"/>
  <c r="G710" i="2"/>
  <c r="F710" i="2"/>
  <c r="E710" i="2"/>
  <c r="D710" i="2"/>
  <c r="B710" i="2" s="1"/>
  <c r="C710" i="2"/>
  <c r="J709" i="2"/>
  <c r="I709" i="2"/>
  <c r="H709" i="2"/>
  <c r="G709" i="2"/>
  <c r="A709" i="2" s="1"/>
  <c r="F709" i="2"/>
  <c r="B709" i="2" s="1"/>
  <c r="E709" i="2"/>
  <c r="D709" i="2"/>
  <c r="C709" i="2"/>
  <c r="J708" i="2"/>
  <c r="I708" i="2"/>
  <c r="H708" i="2"/>
  <c r="G708" i="2"/>
  <c r="F708" i="2"/>
  <c r="B708" i="2" s="1"/>
  <c r="E708" i="2"/>
  <c r="D708" i="2"/>
  <c r="C708" i="2"/>
  <c r="J707" i="2"/>
  <c r="I707" i="2"/>
  <c r="H707" i="2"/>
  <c r="G707" i="2"/>
  <c r="F707" i="2"/>
  <c r="B707" i="2" s="1"/>
  <c r="E707" i="2"/>
  <c r="D707" i="2"/>
  <c r="C707" i="2"/>
  <c r="A707" i="2" s="1"/>
  <c r="J706" i="2"/>
  <c r="I706" i="2"/>
  <c r="H706" i="2"/>
  <c r="G706" i="2"/>
  <c r="F706" i="2"/>
  <c r="B706" i="2" s="1"/>
  <c r="E706" i="2"/>
  <c r="D706" i="2"/>
  <c r="C706" i="2"/>
  <c r="J705" i="2"/>
  <c r="I705" i="2"/>
  <c r="H705" i="2"/>
  <c r="G705" i="2"/>
  <c r="F705" i="2"/>
  <c r="B705" i="2" s="1"/>
  <c r="E705" i="2"/>
  <c r="A705" i="2" s="1"/>
  <c r="D705" i="2"/>
  <c r="C705" i="2"/>
  <c r="J704" i="2"/>
  <c r="I704" i="2"/>
  <c r="H704" i="2"/>
  <c r="G704" i="2"/>
  <c r="F704" i="2"/>
  <c r="E704" i="2"/>
  <c r="D704" i="2"/>
  <c r="B704" i="2" s="1"/>
  <c r="C704" i="2"/>
  <c r="J703" i="2"/>
  <c r="I703" i="2"/>
  <c r="H703" i="2"/>
  <c r="G703" i="2"/>
  <c r="F703" i="2"/>
  <c r="B703" i="2" s="1"/>
  <c r="E703" i="2"/>
  <c r="D703" i="2"/>
  <c r="C703" i="2"/>
  <c r="A703" i="2" s="1"/>
  <c r="M704" i="1" s="1"/>
  <c r="J702" i="2"/>
  <c r="I702" i="2"/>
  <c r="H702" i="2"/>
  <c r="G702" i="2"/>
  <c r="F702" i="2"/>
  <c r="E702" i="2"/>
  <c r="D702" i="2"/>
  <c r="B702" i="2" s="1"/>
  <c r="C702" i="2"/>
  <c r="A702" i="2" s="1"/>
  <c r="J701" i="2"/>
  <c r="I701" i="2"/>
  <c r="H701" i="2"/>
  <c r="G701" i="2"/>
  <c r="F701" i="2"/>
  <c r="B701" i="2" s="1"/>
  <c r="E701" i="2"/>
  <c r="D701" i="2"/>
  <c r="C701" i="2"/>
  <c r="A701" i="2" s="1"/>
  <c r="J700" i="2"/>
  <c r="I700" i="2"/>
  <c r="H700" i="2"/>
  <c r="G700" i="2"/>
  <c r="F700" i="2"/>
  <c r="E700" i="2"/>
  <c r="D700" i="2"/>
  <c r="C700" i="2"/>
  <c r="A700" i="2" s="1"/>
  <c r="B700" i="2"/>
  <c r="J699" i="2"/>
  <c r="I699" i="2"/>
  <c r="H699" i="2"/>
  <c r="G699" i="2"/>
  <c r="F699" i="2"/>
  <c r="E699" i="2"/>
  <c r="D699" i="2"/>
  <c r="C699" i="2"/>
  <c r="A699" i="2" s="1"/>
  <c r="B699" i="2"/>
  <c r="J698" i="2"/>
  <c r="I698" i="2"/>
  <c r="H698" i="2"/>
  <c r="G698" i="2"/>
  <c r="F698" i="2"/>
  <c r="E698" i="2"/>
  <c r="D698" i="2"/>
  <c r="C698" i="2"/>
  <c r="A698" i="2" s="1"/>
  <c r="B698" i="2"/>
  <c r="J697" i="2"/>
  <c r="I697" i="2"/>
  <c r="H697" i="2"/>
  <c r="G697" i="2"/>
  <c r="F697" i="2"/>
  <c r="B697" i="2" s="1"/>
  <c r="E697" i="2"/>
  <c r="D697" i="2"/>
  <c r="C697" i="2"/>
  <c r="A697" i="2" s="1"/>
  <c r="J696" i="2"/>
  <c r="I696" i="2"/>
  <c r="H696" i="2"/>
  <c r="G696" i="2"/>
  <c r="F696" i="2"/>
  <c r="E696" i="2"/>
  <c r="D696" i="2"/>
  <c r="C696" i="2"/>
  <c r="B696" i="2"/>
  <c r="J695" i="2"/>
  <c r="I695" i="2"/>
  <c r="H695" i="2"/>
  <c r="G695" i="2"/>
  <c r="F695" i="2"/>
  <c r="E695" i="2"/>
  <c r="D695" i="2"/>
  <c r="C695" i="2"/>
  <c r="B695" i="2"/>
  <c r="J694" i="2"/>
  <c r="I694" i="2"/>
  <c r="H694" i="2"/>
  <c r="G694" i="2"/>
  <c r="F694" i="2"/>
  <c r="E694" i="2"/>
  <c r="D694" i="2"/>
  <c r="B694" i="2" s="1"/>
  <c r="C694" i="2"/>
  <c r="J693" i="2"/>
  <c r="I693" i="2"/>
  <c r="A693" i="2" s="1"/>
  <c r="H693" i="2"/>
  <c r="G693" i="2"/>
  <c r="F693" i="2"/>
  <c r="E693" i="2"/>
  <c r="D693" i="2"/>
  <c r="C693" i="2"/>
  <c r="B693" i="2"/>
  <c r="J692" i="2"/>
  <c r="I692" i="2"/>
  <c r="H692" i="2"/>
  <c r="B692" i="2" s="1"/>
  <c r="G692" i="2"/>
  <c r="F692" i="2"/>
  <c r="E692" i="2"/>
  <c r="D692" i="2"/>
  <c r="C692" i="2"/>
  <c r="J691" i="2"/>
  <c r="I691" i="2"/>
  <c r="H691" i="2"/>
  <c r="G691" i="2"/>
  <c r="F691" i="2"/>
  <c r="B691" i="2" s="1"/>
  <c r="E691" i="2"/>
  <c r="D691" i="2"/>
  <c r="C691" i="2"/>
  <c r="A691" i="2" s="1"/>
  <c r="J690" i="2"/>
  <c r="I690" i="2"/>
  <c r="H690" i="2"/>
  <c r="B690" i="2" s="1"/>
  <c r="G690" i="2"/>
  <c r="F690" i="2"/>
  <c r="E690" i="2"/>
  <c r="D690" i="2"/>
  <c r="C690" i="2"/>
  <c r="J689" i="2"/>
  <c r="I689" i="2"/>
  <c r="H689" i="2"/>
  <c r="G689" i="2"/>
  <c r="F689" i="2"/>
  <c r="B689" i="2" s="1"/>
  <c r="E689" i="2"/>
  <c r="D689" i="2"/>
  <c r="C689" i="2"/>
  <c r="A689" i="2" s="1"/>
  <c r="J688" i="2"/>
  <c r="I688" i="2"/>
  <c r="H688" i="2"/>
  <c r="G688" i="2"/>
  <c r="F688" i="2"/>
  <c r="E688" i="2"/>
  <c r="D688" i="2"/>
  <c r="B688" i="2" s="1"/>
  <c r="C688" i="2"/>
  <c r="J687" i="2"/>
  <c r="I687" i="2"/>
  <c r="H687" i="2"/>
  <c r="G687" i="2"/>
  <c r="F687" i="2"/>
  <c r="B687" i="2" s="1"/>
  <c r="E687" i="2"/>
  <c r="A687" i="2" s="1"/>
  <c r="D687" i="2"/>
  <c r="C687" i="2"/>
  <c r="J686" i="2"/>
  <c r="I686" i="2"/>
  <c r="H686" i="2"/>
  <c r="G686" i="2"/>
  <c r="F686" i="2"/>
  <c r="B686" i="2" s="1"/>
  <c r="E686" i="2"/>
  <c r="D686" i="2"/>
  <c r="C686" i="2"/>
  <c r="J685" i="2"/>
  <c r="I685" i="2"/>
  <c r="H685" i="2"/>
  <c r="G685" i="2"/>
  <c r="F685" i="2"/>
  <c r="B685" i="2" s="1"/>
  <c r="E685" i="2"/>
  <c r="A685" i="2" s="1"/>
  <c r="D685" i="2"/>
  <c r="C685" i="2"/>
  <c r="J684" i="2"/>
  <c r="I684" i="2"/>
  <c r="H684" i="2"/>
  <c r="G684" i="2"/>
  <c r="F684" i="2"/>
  <c r="E684" i="2"/>
  <c r="D684" i="2"/>
  <c r="B684" i="2" s="1"/>
  <c r="C684" i="2"/>
  <c r="J683" i="2"/>
  <c r="I683" i="2"/>
  <c r="H683" i="2"/>
  <c r="G683" i="2"/>
  <c r="F683" i="2"/>
  <c r="E683" i="2"/>
  <c r="D683" i="2"/>
  <c r="C683" i="2"/>
  <c r="A683" i="2" s="1"/>
  <c r="B683" i="2"/>
  <c r="J682" i="2"/>
  <c r="I682" i="2"/>
  <c r="H682" i="2"/>
  <c r="G682" i="2"/>
  <c r="F682" i="2"/>
  <c r="E682" i="2"/>
  <c r="D682" i="2"/>
  <c r="B682" i="2" s="1"/>
  <c r="C682" i="2"/>
  <c r="J681" i="2"/>
  <c r="I681" i="2"/>
  <c r="H681" i="2"/>
  <c r="G681" i="2"/>
  <c r="F681" i="2"/>
  <c r="E681" i="2"/>
  <c r="D681" i="2"/>
  <c r="C681" i="2"/>
  <c r="A681" i="2" s="1"/>
  <c r="B681" i="2"/>
  <c r="J680" i="2"/>
  <c r="I680" i="2"/>
  <c r="H680" i="2"/>
  <c r="G680" i="2"/>
  <c r="F680" i="2"/>
  <c r="E680" i="2"/>
  <c r="D680" i="2"/>
  <c r="B680" i="2" s="1"/>
  <c r="C680" i="2"/>
  <c r="J679" i="2"/>
  <c r="I679" i="2"/>
  <c r="H679" i="2"/>
  <c r="G679" i="2"/>
  <c r="F679" i="2"/>
  <c r="E679" i="2"/>
  <c r="D679" i="2"/>
  <c r="C679" i="2"/>
  <c r="B679" i="2"/>
  <c r="A679" i="2"/>
  <c r="J678" i="2"/>
  <c r="I678" i="2"/>
  <c r="H678" i="2"/>
  <c r="G678" i="2"/>
  <c r="F678" i="2"/>
  <c r="E678" i="2"/>
  <c r="D678" i="2"/>
  <c r="B678" i="2" s="1"/>
  <c r="C678" i="2"/>
  <c r="J677" i="2"/>
  <c r="I677" i="2"/>
  <c r="H677" i="2"/>
  <c r="G677" i="2"/>
  <c r="F677" i="2"/>
  <c r="E677" i="2"/>
  <c r="D677" i="2"/>
  <c r="C677" i="2"/>
  <c r="B677" i="2"/>
  <c r="A677" i="2"/>
  <c r="J676" i="2"/>
  <c r="I676" i="2"/>
  <c r="H676" i="2"/>
  <c r="G676" i="2"/>
  <c r="F676" i="2"/>
  <c r="B676" i="2" s="1"/>
  <c r="E676" i="2"/>
  <c r="D676" i="2"/>
  <c r="C676" i="2"/>
  <c r="A676" i="2" s="1"/>
  <c r="J675" i="2"/>
  <c r="I675" i="2"/>
  <c r="H675" i="2"/>
  <c r="G675" i="2"/>
  <c r="F675" i="2"/>
  <c r="E675" i="2"/>
  <c r="D675" i="2"/>
  <c r="B675" i="2" s="1"/>
  <c r="C675" i="2"/>
  <c r="A675" i="2"/>
  <c r="J674" i="2"/>
  <c r="B674" i="2" s="1"/>
  <c r="I674" i="2"/>
  <c r="H674" i="2"/>
  <c r="G674" i="2"/>
  <c r="F674" i="2"/>
  <c r="E674" i="2"/>
  <c r="D674" i="2"/>
  <c r="C674" i="2"/>
  <c r="J673" i="2"/>
  <c r="I673" i="2"/>
  <c r="H673" i="2"/>
  <c r="G673" i="2"/>
  <c r="F673" i="2"/>
  <c r="E673" i="2"/>
  <c r="D673" i="2"/>
  <c r="C673" i="2"/>
  <c r="A673" i="2" s="1"/>
  <c r="B673" i="2"/>
  <c r="J672" i="2"/>
  <c r="I672" i="2"/>
  <c r="H672" i="2"/>
  <c r="G672" i="2"/>
  <c r="F672" i="2"/>
  <c r="E672" i="2"/>
  <c r="D672" i="2"/>
  <c r="B672" i="2" s="1"/>
  <c r="C672" i="2"/>
  <c r="J671" i="2"/>
  <c r="I671" i="2"/>
  <c r="H671" i="2"/>
  <c r="G671" i="2"/>
  <c r="A671" i="2" s="1"/>
  <c r="F671" i="2"/>
  <c r="E671" i="2"/>
  <c r="D671" i="2"/>
  <c r="C671" i="2"/>
  <c r="B671" i="2"/>
  <c r="J670" i="2"/>
  <c r="I670" i="2"/>
  <c r="H670" i="2"/>
  <c r="G670" i="2"/>
  <c r="F670" i="2"/>
  <c r="E670" i="2"/>
  <c r="D670" i="2"/>
  <c r="B670" i="2" s="1"/>
  <c r="C670" i="2"/>
  <c r="J669" i="2"/>
  <c r="I669" i="2"/>
  <c r="H669" i="2"/>
  <c r="G669" i="2"/>
  <c r="A669" i="2" s="1"/>
  <c r="F669" i="2"/>
  <c r="E669" i="2"/>
  <c r="D669" i="2"/>
  <c r="B669" i="2" s="1"/>
  <c r="C669" i="2"/>
  <c r="J668" i="2"/>
  <c r="I668" i="2"/>
  <c r="H668" i="2"/>
  <c r="G668" i="2"/>
  <c r="F668" i="2"/>
  <c r="B668" i="2" s="1"/>
  <c r="E668" i="2"/>
  <c r="D668" i="2"/>
  <c r="C668" i="2"/>
  <c r="J667" i="2"/>
  <c r="I667" i="2"/>
  <c r="H667" i="2"/>
  <c r="G667" i="2"/>
  <c r="F667" i="2"/>
  <c r="B667" i="2" s="1"/>
  <c r="Q668" i="1" s="1"/>
  <c r="E667" i="2"/>
  <c r="D667" i="2"/>
  <c r="C667" i="2"/>
  <c r="A667" i="2" s="1"/>
  <c r="J666" i="2"/>
  <c r="I666" i="2"/>
  <c r="H666" i="2"/>
  <c r="G666" i="2"/>
  <c r="F666" i="2"/>
  <c r="B666" i="2" s="1"/>
  <c r="E666" i="2"/>
  <c r="D666" i="2"/>
  <c r="C666" i="2"/>
  <c r="J665" i="2"/>
  <c r="I665" i="2"/>
  <c r="H665" i="2"/>
  <c r="G665" i="2"/>
  <c r="F665" i="2"/>
  <c r="E665" i="2"/>
  <c r="A665" i="2" s="1"/>
  <c r="D665" i="2"/>
  <c r="B665" i="2" s="1"/>
  <c r="C665" i="2"/>
  <c r="J664" i="2"/>
  <c r="I664" i="2"/>
  <c r="H664" i="2"/>
  <c r="G664" i="2"/>
  <c r="F664" i="2"/>
  <c r="E664" i="2"/>
  <c r="D664" i="2"/>
  <c r="B664" i="2" s="1"/>
  <c r="C664" i="2"/>
  <c r="J663" i="2"/>
  <c r="I663" i="2"/>
  <c r="H663" i="2"/>
  <c r="G663" i="2"/>
  <c r="F663" i="2"/>
  <c r="E663" i="2"/>
  <c r="D663" i="2"/>
  <c r="B663" i="2" s="1"/>
  <c r="C663" i="2"/>
  <c r="A663" i="2" s="1"/>
  <c r="J662" i="2"/>
  <c r="I662" i="2"/>
  <c r="H662" i="2"/>
  <c r="G662" i="2"/>
  <c r="F662" i="2"/>
  <c r="E662" i="2"/>
  <c r="D662" i="2"/>
  <c r="B662" i="2" s="1"/>
  <c r="C662" i="2"/>
  <c r="A662" i="2" s="1"/>
  <c r="J661" i="2"/>
  <c r="I661" i="2"/>
  <c r="H661" i="2"/>
  <c r="G661" i="2"/>
  <c r="F661" i="2"/>
  <c r="E661" i="2"/>
  <c r="D661" i="2"/>
  <c r="B661" i="2" s="1"/>
  <c r="C661" i="2"/>
  <c r="A661" i="2" s="1"/>
  <c r="J660" i="2"/>
  <c r="I660" i="2"/>
  <c r="H660" i="2"/>
  <c r="G660" i="2"/>
  <c r="F660" i="2"/>
  <c r="E660" i="2"/>
  <c r="D660" i="2"/>
  <c r="C660" i="2"/>
  <c r="A660" i="2" s="1"/>
  <c r="B660" i="2"/>
  <c r="Q661" i="1" s="1"/>
  <c r="J659" i="2"/>
  <c r="I659" i="2"/>
  <c r="H659" i="2"/>
  <c r="G659" i="2"/>
  <c r="F659" i="2"/>
  <c r="E659" i="2"/>
  <c r="D659" i="2"/>
  <c r="B659" i="2" s="1"/>
  <c r="C659" i="2"/>
  <c r="A659" i="2" s="1"/>
  <c r="J658" i="2"/>
  <c r="I658" i="2"/>
  <c r="H658" i="2"/>
  <c r="G658" i="2"/>
  <c r="F658" i="2"/>
  <c r="E658" i="2"/>
  <c r="D658" i="2"/>
  <c r="C658" i="2"/>
  <c r="A658" i="2" s="1"/>
  <c r="B658" i="2"/>
  <c r="J657" i="2"/>
  <c r="I657" i="2"/>
  <c r="H657" i="2"/>
  <c r="G657" i="2"/>
  <c r="F657" i="2"/>
  <c r="E657" i="2"/>
  <c r="D657" i="2"/>
  <c r="C657" i="2"/>
  <c r="A657" i="2" s="1"/>
  <c r="B657" i="2"/>
  <c r="J656" i="2"/>
  <c r="I656" i="2"/>
  <c r="H656" i="2"/>
  <c r="G656" i="2"/>
  <c r="F656" i="2"/>
  <c r="E656" i="2"/>
  <c r="D656" i="2"/>
  <c r="C656" i="2"/>
  <c r="B656" i="2"/>
  <c r="J655" i="2"/>
  <c r="I655" i="2"/>
  <c r="A655" i="2" s="1"/>
  <c r="H655" i="2"/>
  <c r="G655" i="2"/>
  <c r="F655" i="2"/>
  <c r="E655" i="2"/>
  <c r="D655" i="2"/>
  <c r="C655" i="2"/>
  <c r="B655" i="2"/>
  <c r="J654" i="2"/>
  <c r="I654" i="2"/>
  <c r="H654" i="2"/>
  <c r="G654" i="2"/>
  <c r="F654" i="2"/>
  <c r="E654" i="2"/>
  <c r="D654" i="2"/>
  <c r="B654" i="2" s="1"/>
  <c r="C654" i="2"/>
  <c r="J653" i="2"/>
  <c r="I653" i="2"/>
  <c r="A653" i="2" s="1"/>
  <c r="H653" i="2"/>
  <c r="G653" i="2"/>
  <c r="F653" i="2"/>
  <c r="E653" i="2"/>
  <c r="D653" i="2"/>
  <c r="B653" i="2" s="1"/>
  <c r="C653" i="2"/>
  <c r="J652" i="2"/>
  <c r="I652" i="2"/>
  <c r="H652" i="2"/>
  <c r="B652" i="2" s="1"/>
  <c r="G652" i="2"/>
  <c r="F652" i="2"/>
  <c r="E652" i="2"/>
  <c r="D652" i="2"/>
  <c r="C652" i="2"/>
  <c r="J651" i="2"/>
  <c r="I651" i="2"/>
  <c r="H651" i="2"/>
  <c r="G651" i="2"/>
  <c r="F651" i="2"/>
  <c r="E651" i="2"/>
  <c r="D651" i="2"/>
  <c r="B651" i="2" s="1"/>
  <c r="C651" i="2"/>
  <c r="J650" i="2"/>
  <c r="I650" i="2"/>
  <c r="H650" i="2"/>
  <c r="B650" i="2" s="1"/>
  <c r="G650" i="2"/>
  <c r="F650" i="2"/>
  <c r="E650" i="2"/>
  <c r="D650" i="2"/>
  <c r="C650" i="2"/>
  <c r="J649" i="2"/>
  <c r="I649" i="2"/>
  <c r="H649" i="2"/>
  <c r="G649" i="2"/>
  <c r="F649" i="2"/>
  <c r="B649" i="2" s="1"/>
  <c r="E649" i="2"/>
  <c r="D649" i="2"/>
  <c r="C649" i="2"/>
  <c r="J648" i="2"/>
  <c r="I648" i="2"/>
  <c r="H648" i="2"/>
  <c r="G648" i="2"/>
  <c r="F648" i="2"/>
  <c r="E648" i="2"/>
  <c r="D648" i="2"/>
  <c r="B648" i="2" s="1"/>
  <c r="C648" i="2"/>
  <c r="J647" i="2"/>
  <c r="I647" i="2"/>
  <c r="H647" i="2"/>
  <c r="G647" i="2"/>
  <c r="F647" i="2"/>
  <c r="B647" i="2" s="1"/>
  <c r="E647" i="2"/>
  <c r="A647" i="2" s="1"/>
  <c r="D647" i="2"/>
  <c r="C647" i="2"/>
  <c r="J646" i="2"/>
  <c r="I646" i="2"/>
  <c r="H646" i="2"/>
  <c r="G646" i="2"/>
  <c r="F646" i="2"/>
  <c r="B646" i="2" s="1"/>
  <c r="E646" i="2"/>
  <c r="D646" i="2"/>
  <c r="C646" i="2"/>
  <c r="J645" i="2"/>
  <c r="I645" i="2"/>
  <c r="H645" i="2"/>
  <c r="G645" i="2"/>
  <c r="F645" i="2"/>
  <c r="E645" i="2"/>
  <c r="A645" i="2" s="1"/>
  <c r="D645" i="2"/>
  <c r="B645" i="2" s="1"/>
  <c r="C645" i="2"/>
  <c r="J644" i="2"/>
  <c r="I644" i="2"/>
  <c r="H644" i="2"/>
  <c r="G644" i="2"/>
  <c r="F644" i="2"/>
  <c r="E644" i="2"/>
  <c r="D644" i="2"/>
  <c r="B644" i="2" s="1"/>
  <c r="C644" i="2"/>
  <c r="J643" i="2"/>
  <c r="I643" i="2"/>
  <c r="H643" i="2"/>
  <c r="G643" i="2"/>
  <c r="F643" i="2"/>
  <c r="E643" i="2"/>
  <c r="D643" i="2"/>
  <c r="B643" i="2" s="1"/>
  <c r="C643" i="2"/>
  <c r="A643" i="2" s="1"/>
  <c r="M644" i="1" s="1"/>
  <c r="J642" i="2"/>
  <c r="I642" i="2"/>
  <c r="H642" i="2"/>
  <c r="G642" i="2"/>
  <c r="F642" i="2"/>
  <c r="E642" i="2"/>
  <c r="D642" i="2"/>
  <c r="B642" i="2" s="1"/>
  <c r="C642" i="2"/>
  <c r="J641" i="2"/>
  <c r="I641" i="2"/>
  <c r="H641" i="2"/>
  <c r="G641" i="2"/>
  <c r="F641" i="2"/>
  <c r="E641" i="2"/>
  <c r="D641" i="2"/>
  <c r="C641" i="2"/>
  <c r="A641" i="2" s="1"/>
  <c r="B641" i="2"/>
  <c r="J640" i="2"/>
  <c r="I640" i="2"/>
  <c r="H640" i="2"/>
  <c r="G640" i="2"/>
  <c r="F640" i="2"/>
  <c r="E640" i="2"/>
  <c r="D640" i="2"/>
  <c r="B640" i="2" s="1"/>
  <c r="C640" i="2"/>
  <c r="J639" i="2"/>
  <c r="I639" i="2"/>
  <c r="H639" i="2"/>
  <c r="G639" i="2"/>
  <c r="F639" i="2"/>
  <c r="E639" i="2"/>
  <c r="D639" i="2"/>
  <c r="C639" i="2"/>
  <c r="B639" i="2"/>
  <c r="A639" i="2"/>
  <c r="J638" i="2"/>
  <c r="I638" i="2"/>
  <c r="H638" i="2"/>
  <c r="G638" i="2"/>
  <c r="F638" i="2"/>
  <c r="E638" i="2"/>
  <c r="D638" i="2"/>
  <c r="B638" i="2" s="1"/>
  <c r="C638" i="2"/>
  <c r="A638" i="2" s="1"/>
  <c r="J637" i="2"/>
  <c r="I637" i="2"/>
  <c r="H637" i="2"/>
  <c r="G637" i="2"/>
  <c r="F637" i="2"/>
  <c r="E637" i="2"/>
  <c r="D637" i="2"/>
  <c r="C637" i="2"/>
  <c r="B637" i="2"/>
  <c r="A637" i="2"/>
  <c r="J636" i="2"/>
  <c r="B636" i="2" s="1"/>
  <c r="I636" i="2"/>
  <c r="H636" i="2"/>
  <c r="G636" i="2"/>
  <c r="F636" i="2"/>
  <c r="E636" i="2"/>
  <c r="D636" i="2"/>
  <c r="C636" i="2"/>
  <c r="A636" i="2" s="1"/>
  <c r="J635" i="2"/>
  <c r="I635" i="2"/>
  <c r="H635" i="2"/>
  <c r="G635" i="2"/>
  <c r="F635" i="2"/>
  <c r="E635" i="2"/>
  <c r="D635" i="2"/>
  <c r="B635" i="2" s="1"/>
  <c r="C635" i="2"/>
  <c r="A635" i="2"/>
  <c r="J634" i="2"/>
  <c r="B634" i="2" s="1"/>
  <c r="I634" i="2"/>
  <c r="H634" i="2"/>
  <c r="G634" i="2"/>
  <c r="F634" i="2"/>
  <c r="E634" i="2"/>
  <c r="D634" i="2"/>
  <c r="C634" i="2"/>
  <c r="J633" i="2"/>
  <c r="B633" i="2" s="1"/>
  <c r="I633" i="2"/>
  <c r="H633" i="2"/>
  <c r="G633" i="2"/>
  <c r="F633" i="2"/>
  <c r="E633" i="2"/>
  <c r="D633" i="2"/>
  <c r="C633" i="2"/>
  <c r="A633" i="2" s="1"/>
  <c r="J632" i="2"/>
  <c r="I632" i="2"/>
  <c r="H632" i="2"/>
  <c r="G632" i="2"/>
  <c r="F632" i="2"/>
  <c r="E632" i="2"/>
  <c r="D632" i="2"/>
  <c r="C632" i="2"/>
  <c r="J631" i="2"/>
  <c r="B631" i="2" s="1"/>
  <c r="I631" i="2"/>
  <c r="H631" i="2"/>
  <c r="G631" i="2"/>
  <c r="A631" i="2" s="1"/>
  <c r="F631" i="2"/>
  <c r="E631" i="2"/>
  <c r="D631" i="2"/>
  <c r="C631" i="2"/>
  <c r="J630" i="2"/>
  <c r="I630" i="2"/>
  <c r="H630" i="2"/>
  <c r="G630" i="2"/>
  <c r="F630" i="2"/>
  <c r="E630" i="2"/>
  <c r="D630" i="2"/>
  <c r="C630" i="2"/>
  <c r="J629" i="2"/>
  <c r="I629" i="2"/>
  <c r="H629" i="2"/>
  <c r="G629" i="2"/>
  <c r="A629" i="2" s="1"/>
  <c r="F629" i="2"/>
  <c r="E629" i="2"/>
  <c r="D629" i="2"/>
  <c r="B629" i="2" s="1"/>
  <c r="C629" i="2"/>
  <c r="J628" i="2"/>
  <c r="I628" i="2"/>
  <c r="H628" i="2"/>
  <c r="G628" i="2"/>
  <c r="F628" i="2"/>
  <c r="B628" i="2" s="1"/>
  <c r="E628" i="2"/>
  <c r="D628" i="2"/>
  <c r="C628" i="2"/>
  <c r="J627" i="2"/>
  <c r="I627" i="2"/>
  <c r="H627" i="2"/>
  <c r="G627" i="2"/>
  <c r="F627" i="2"/>
  <c r="B627" i="2" s="1"/>
  <c r="E627" i="2"/>
  <c r="D627" i="2"/>
  <c r="C627" i="2"/>
  <c r="A627" i="2" s="1"/>
  <c r="J626" i="2"/>
  <c r="I626" i="2"/>
  <c r="H626" i="2"/>
  <c r="G626" i="2"/>
  <c r="F626" i="2"/>
  <c r="B626" i="2" s="1"/>
  <c r="E626" i="2"/>
  <c r="D626" i="2"/>
  <c r="C626" i="2"/>
  <c r="J625" i="2"/>
  <c r="I625" i="2"/>
  <c r="H625" i="2"/>
  <c r="G625" i="2"/>
  <c r="F625" i="2"/>
  <c r="E625" i="2"/>
  <c r="A625" i="2" s="1"/>
  <c r="D625" i="2"/>
  <c r="B625" i="2" s="1"/>
  <c r="C625" i="2"/>
  <c r="J624" i="2"/>
  <c r="I624" i="2"/>
  <c r="H624" i="2"/>
  <c r="G624" i="2"/>
  <c r="F624" i="2"/>
  <c r="E624" i="2"/>
  <c r="D624" i="2"/>
  <c r="B624" i="2" s="1"/>
  <c r="C624" i="2"/>
  <c r="J623" i="2"/>
  <c r="I623" i="2"/>
  <c r="H623" i="2"/>
  <c r="G623" i="2"/>
  <c r="F623" i="2"/>
  <c r="E623" i="2"/>
  <c r="D623" i="2"/>
  <c r="B623" i="2" s="1"/>
  <c r="C623" i="2"/>
  <c r="A623" i="2" s="1"/>
  <c r="J622" i="2"/>
  <c r="I622" i="2"/>
  <c r="H622" i="2"/>
  <c r="G622" i="2"/>
  <c r="F622" i="2"/>
  <c r="E622" i="2"/>
  <c r="D622" i="2"/>
  <c r="B622" i="2" s="1"/>
  <c r="C622" i="2"/>
  <c r="A622" i="2" s="1"/>
  <c r="J621" i="2"/>
  <c r="I621" i="2"/>
  <c r="H621" i="2"/>
  <c r="G621" i="2"/>
  <c r="F621" i="2"/>
  <c r="E621" i="2"/>
  <c r="D621" i="2"/>
  <c r="B621" i="2" s="1"/>
  <c r="C621" i="2"/>
  <c r="A621" i="2" s="1"/>
  <c r="J620" i="2"/>
  <c r="I620" i="2"/>
  <c r="H620" i="2"/>
  <c r="G620" i="2"/>
  <c r="F620" i="2"/>
  <c r="E620" i="2"/>
  <c r="D620" i="2"/>
  <c r="C620" i="2"/>
  <c r="A620" i="2" s="1"/>
  <c r="B620" i="2"/>
  <c r="J619" i="2"/>
  <c r="I619" i="2"/>
  <c r="H619" i="2"/>
  <c r="G619" i="2"/>
  <c r="F619" i="2"/>
  <c r="E619" i="2"/>
  <c r="D619" i="2"/>
  <c r="B619" i="2" s="1"/>
  <c r="C619" i="2"/>
  <c r="A619" i="2" s="1"/>
  <c r="J618" i="2"/>
  <c r="I618" i="2"/>
  <c r="H618" i="2"/>
  <c r="G618" i="2"/>
  <c r="F618" i="2"/>
  <c r="E618" i="2"/>
  <c r="D618" i="2"/>
  <c r="C618" i="2"/>
  <c r="A618" i="2" s="1"/>
  <c r="B618" i="2"/>
  <c r="J617" i="2"/>
  <c r="B617" i="2" s="1"/>
  <c r="I617" i="2"/>
  <c r="H617" i="2"/>
  <c r="G617" i="2"/>
  <c r="F617" i="2"/>
  <c r="E617" i="2"/>
  <c r="D617" i="2"/>
  <c r="C617" i="2"/>
  <c r="A617" i="2" s="1"/>
  <c r="J616" i="2"/>
  <c r="I616" i="2"/>
  <c r="H616" i="2"/>
  <c r="G616" i="2"/>
  <c r="F616" i="2"/>
  <c r="E616" i="2"/>
  <c r="D616" i="2"/>
  <c r="C616" i="2"/>
  <c r="B616" i="2"/>
  <c r="J615" i="2"/>
  <c r="B615" i="2" s="1"/>
  <c r="I615" i="2"/>
  <c r="A615" i="2" s="1"/>
  <c r="H615" i="2"/>
  <c r="G615" i="2"/>
  <c r="F615" i="2"/>
  <c r="E615" i="2"/>
  <c r="D615" i="2"/>
  <c r="C615" i="2"/>
  <c r="J614" i="2"/>
  <c r="I614" i="2"/>
  <c r="H614" i="2"/>
  <c r="G614" i="2"/>
  <c r="F614" i="2"/>
  <c r="E614" i="2"/>
  <c r="D614" i="2"/>
  <c r="B614" i="2" s="1"/>
  <c r="Q615" i="1" s="1"/>
  <c r="C614" i="2"/>
  <c r="J613" i="2"/>
  <c r="I613" i="2"/>
  <c r="A613" i="2" s="1"/>
  <c r="H613" i="2"/>
  <c r="G613" i="2"/>
  <c r="F613" i="2"/>
  <c r="E613" i="2"/>
  <c r="D613" i="2"/>
  <c r="B613" i="2" s="1"/>
  <c r="C613" i="2"/>
  <c r="J612" i="2"/>
  <c r="I612" i="2"/>
  <c r="H612" i="2"/>
  <c r="G612" i="2"/>
  <c r="F612" i="2"/>
  <c r="B612" i="2" s="1"/>
  <c r="E612" i="2"/>
  <c r="D612" i="2"/>
  <c r="C612" i="2"/>
  <c r="J611" i="2"/>
  <c r="I611" i="2"/>
  <c r="H611" i="2"/>
  <c r="G611" i="2"/>
  <c r="F611" i="2"/>
  <c r="E611" i="2"/>
  <c r="D611" i="2"/>
  <c r="B611" i="2" s="1"/>
  <c r="C611" i="2"/>
  <c r="A611" i="2" s="1"/>
  <c r="J610" i="2"/>
  <c r="I610" i="2"/>
  <c r="H610" i="2"/>
  <c r="B610" i="2" s="1"/>
  <c r="G610" i="2"/>
  <c r="F610" i="2"/>
  <c r="E610" i="2"/>
  <c r="D610" i="2"/>
  <c r="C610" i="2"/>
  <c r="J609" i="2"/>
  <c r="I609" i="2"/>
  <c r="H609" i="2"/>
  <c r="G609" i="2"/>
  <c r="F609" i="2"/>
  <c r="B609" i="2" s="1"/>
  <c r="E609" i="2"/>
  <c r="D609" i="2"/>
  <c r="C609" i="2"/>
  <c r="A609" i="2" s="1"/>
  <c r="J608" i="2"/>
  <c r="I608" i="2"/>
  <c r="H608" i="2"/>
  <c r="G608" i="2"/>
  <c r="F608" i="2"/>
  <c r="E608" i="2"/>
  <c r="D608" i="2"/>
  <c r="B608" i="2" s="1"/>
  <c r="C608" i="2"/>
  <c r="J607" i="2"/>
  <c r="I607" i="2"/>
  <c r="H607" i="2"/>
  <c r="G607" i="2"/>
  <c r="F607" i="2"/>
  <c r="B607" i="2" s="1"/>
  <c r="E607" i="2"/>
  <c r="A607" i="2" s="1"/>
  <c r="D607" i="2"/>
  <c r="C607" i="2"/>
  <c r="J606" i="2"/>
  <c r="I606" i="2"/>
  <c r="H606" i="2"/>
  <c r="G606" i="2"/>
  <c r="F606" i="2"/>
  <c r="B606" i="2" s="1"/>
  <c r="E606" i="2"/>
  <c r="D606" i="2"/>
  <c r="C606" i="2"/>
  <c r="J605" i="2"/>
  <c r="I605" i="2"/>
  <c r="H605" i="2"/>
  <c r="G605" i="2"/>
  <c r="F605" i="2"/>
  <c r="E605" i="2"/>
  <c r="A605" i="2" s="1"/>
  <c r="D605" i="2"/>
  <c r="B605" i="2" s="1"/>
  <c r="C605" i="2"/>
  <c r="J604" i="2"/>
  <c r="I604" i="2"/>
  <c r="H604" i="2"/>
  <c r="G604" i="2"/>
  <c r="F604" i="2"/>
  <c r="E604" i="2"/>
  <c r="D604" i="2"/>
  <c r="B604" i="2" s="1"/>
  <c r="Q605" i="1" s="1"/>
  <c r="C604" i="2"/>
  <c r="J603" i="2"/>
  <c r="I603" i="2"/>
  <c r="H603" i="2"/>
  <c r="G603" i="2"/>
  <c r="F603" i="2"/>
  <c r="E603" i="2"/>
  <c r="D603" i="2"/>
  <c r="B603" i="2" s="1"/>
  <c r="C603" i="2"/>
  <c r="A603" i="2" s="1"/>
  <c r="J602" i="2"/>
  <c r="I602" i="2"/>
  <c r="H602" i="2"/>
  <c r="G602" i="2"/>
  <c r="F602" i="2"/>
  <c r="E602" i="2"/>
  <c r="D602" i="2"/>
  <c r="B602" i="2" s="1"/>
  <c r="C602" i="2"/>
  <c r="J601" i="2"/>
  <c r="I601" i="2"/>
  <c r="H601" i="2"/>
  <c r="G601" i="2"/>
  <c r="F601" i="2"/>
  <c r="E601" i="2"/>
  <c r="D601" i="2"/>
  <c r="C601" i="2"/>
  <c r="A601" i="2" s="1"/>
  <c r="B601" i="2"/>
  <c r="J600" i="2"/>
  <c r="I600" i="2"/>
  <c r="H600" i="2"/>
  <c r="G600" i="2"/>
  <c r="F600" i="2"/>
  <c r="E600" i="2"/>
  <c r="D600" i="2"/>
  <c r="B600" i="2" s="1"/>
  <c r="C600" i="2"/>
  <c r="J599" i="2"/>
  <c r="I599" i="2"/>
  <c r="H599" i="2"/>
  <c r="G599" i="2"/>
  <c r="F599" i="2"/>
  <c r="E599" i="2"/>
  <c r="D599" i="2"/>
  <c r="C599" i="2"/>
  <c r="B599" i="2"/>
  <c r="A599" i="2"/>
  <c r="J598" i="2"/>
  <c r="I598" i="2"/>
  <c r="H598" i="2"/>
  <c r="G598" i="2"/>
  <c r="F598" i="2"/>
  <c r="E598" i="2"/>
  <c r="D598" i="2"/>
  <c r="B598" i="2" s="1"/>
  <c r="C598" i="2"/>
  <c r="A598" i="2" s="1"/>
  <c r="J597" i="2"/>
  <c r="I597" i="2"/>
  <c r="H597" i="2"/>
  <c r="G597" i="2"/>
  <c r="F597" i="2"/>
  <c r="E597" i="2"/>
  <c r="D597" i="2"/>
  <c r="C597" i="2"/>
  <c r="B597" i="2"/>
  <c r="A597" i="2"/>
  <c r="J596" i="2"/>
  <c r="B596" i="2" s="1"/>
  <c r="I596" i="2"/>
  <c r="H596" i="2"/>
  <c r="G596" i="2"/>
  <c r="F596" i="2"/>
  <c r="E596" i="2"/>
  <c r="D596" i="2"/>
  <c r="C596" i="2"/>
  <c r="A596" i="2" s="1"/>
  <c r="J595" i="2"/>
  <c r="I595" i="2"/>
  <c r="H595" i="2"/>
  <c r="G595" i="2"/>
  <c r="F595" i="2"/>
  <c r="E595" i="2"/>
  <c r="D595" i="2"/>
  <c r="B595" i="2" s="1"/>
  <c r="C595" i="2"/>
  <c r="A595" i="2"/>
  <c r="J594" i="2"/>
  <c r="B594" i="2" s="1"/>
  <c r="Q595" i="1" s="1"/>
  <c r="I594" i="2"/>
  <c r="H594" i="2"/>
  <c r="G594" i="2"/>
  <c r="F594" i="2"/>
  <c r="E594" i="2"/>
  <c r="D594" i="2"/>
  <c r="C594" i="2"/>
  <c r="J593" i="2"/>
  <c r="I593" i="2"/>
  <c r="H593" i="2"/>
  <c r="G593" i="2"/>
  <c r="F593" i="2"/>
  <c r="B593" i="2" s="1"/>
  <c r="E593" i="2"/>
  <c r="D593" i="2"/>
  <c r="C593" i="2"/>
  <c r="A593" i="2" s="1"/>
  <c r="J592" i="2"/>
  <c r="I592" i="2"/>
  <c r="H592" i="2"/>
  <c r="B592" i="2" s="1"/>
  <c r="G592" i="2"/>
  <c r="F592" i="2"/>
  <c r="E592" i="2"/>
  <c r="D592" i="2"/>
  <c r="C592" i="2"/>
  <c r="J591" i="2"/>
  <c r="B591" i="2" s="1"/>
  <c r="I591" i="2"/>
  <c r="H591" i="2"/>
  <c r="G591" i="2"/>
  <c r="F591" i="2"/>
  <c r="E591" i="2"/>
  <c r="A591" i="2" s="1"/>
  <c r="D591" i="2"/>
  <c r="C591" i="2"/>
  <c r="J590" i="2"/>
  <c r="I590" i="2"/>
  <c r="H590" i="2"/>
  <c r="G590" i="2"/>
  <c r="F590" i="2"/>
  <c r="E590" i="2"/>
  <c r="D590" i="2"/>
  <c r="C590" i="2"/>
  <c r="J589" i="2"/>
  <c r="I589" i="2"/>
  <c r="H589" i="2"/>
  <c r="G589" i="2"/>
  <c r="A589" i="2" s="1"/>
  <c r="F589" i="2"/>
  <c r="E589" i="2"/>
  <c r="D589" i="2"/>
  <c r="B589" i="2" s="1"/>
  <c r="C589" i="2"/>
  <c r="J588" i="2"/>
  <c r="I588" i="2"/>
  <c r="H588" i="2"/>
  <c r="G588" i="2"/>
  <c r="F588" i="2"/>
  <c r="B588" i="2" s="1"/>
  <c r="E588" i="2"/>
  <c r="D588" i="2"/>
  <c r="C588" i="2"/>
  <c r="J587" i="2"/>
  <c r="I587" i="2"/>
  <c r="H587" i="2"/>
  <c r="G587" i="2"/>
  <c r="F587" i="2"/>
  <c r="B587" i="2" s="1"/>
  <c r="Q588" i="1" s="1"/>
  <c r="E587" i="2"/>
  <c r="D587" i="2"/>
  <c r="C587" i="2"/>
  <c r="A587" i="2" s="1"/>
  <c r="J586" i="2"/>
  <c r="I586" i="2"/>
  <c r="H586" i="2"/>
  <c r="G586" i="2"/>
  <c r="F586" i="2"/>
  <c r="B586" i="2" s="1"/>
  <c r="E586" i="2"/>
  <c r="D586" i="2"/>
  <c r="C586" i="2"/>
  <c r="J585" i="2"/>
  <c r="I585" i="2"/>
  <c r="H585" i="2"/>
  <c r="G585" i="2"/>
  <c r="F585" i="2"/>
  <c r="E585" i="2"/>
  <c r="A585" i="2" s="1"/>
  <c r="D585" i="2"/>
  <c r="B585" i="2" s="1"/>
  <c r="C585" i="2"/>
  <c r="J584" i="2"/>
  <c r="I584" i="2"/>
  <c r="H584" i="2"/>
  <c r="G584" i="2"/>
  <c r="F584" i="2"/>
  <c r="E584" i="2"/>
  <c r="D584" i="2"/>
  <c r="B584" i="2" s="1"/>
  <c r="C584" i="2"/>
  <c r="J583" i="2"/>
  <c r="I583" i="2"/>
  <c r="H583" i="2"/>
  <c r="G583" i="2"/>
  <c r="F583" i="2"/>
  <c r="E583" i="2"/>
  <c r="D583" i="2"/>
  <c r="B583" i="2" s="1"/>
  <c r="C583" i="2"/>
  <c r="A583" i="2" s="1"/>
  <c r="J582" i="2"/>
  <c r="I582" i="2"/>
  <c r="H582" i="2"/>
  <c r="G582" i="2"/>
  <c r="F582" i="2"/>
  <c r="E582" i="2"/>
  <c r="D582" i="2"/>
  <c r="B582" i="2" s="1"/>
  <c r="C582" i="2"/>
  <c r="A582" i="2" s="1"/>
  <c r="J581" i="2"/>
  <c r="I581" i="2"/>
  <c r="H581" i="2"/>
  <c r="G581" i="2"/>
  <c r="F581" i="2"/>
  <c r="E581" i="2"/>
  <c r="D581" i="2"/>
  <c r="B581" i="2" s="1"/>
  <c r="C581" i="2"/>
  <c r="A581" i="2" s="1"/>
  <c r="J580" i="2"/>
  <c r="I580" i="2"/>
  <c r="H580" i="2"/>
  <c r="G580" i="2"/>
  <c r="F580" i="2"/>
  <c r="E580" i="2"/>
  <c r="D580" i="2"/>
  <c r="C580" i="2"/>
  <c r="A580" i="2" s="1"/>
  <c r="B580" i="2"/>
  <c r="Q581" i="1" s="1"/>
  <c r="J579" i="2"/>
  <c r="I579" i="2"/>
  <c r="H579" i="2"/>
  <c r="G579" i="2"/>
  <c r="F579" i="2"/>
  <c r="E579" i="2"/>
  <c r="D579" i="2"/>
  <c r="B579" i="2" s="1"/>
  <c r="C579" i="2"/>
  <c r="A579" i="2" s="1"/>
  <c r="J578" i="2"/>
  <c r="I578" i="2"/>
  <c r="H578" i="2"/>
  <c r="G578" i="2"/>
  <c r="F578" i="2"/>
  <c r="E578" i="2"/>
  <c r="D578" i="2"/>
  <c r="C578" i="2"/>
  <c r="A578" i="2" s="1"/>
  <c r="B578" i="2"/>
  <c r="J577" i="2"/>
  <c r="B577" i="2" s="1"/>
  <c r="I577" i="2"/>
  <c r="H577" i="2"/>
  <c r="G577" i="2"/>
  <c r="F577" i="2"/>
  <c r="E577" i="2"/>
  <c r="D577" i="2"/>
  <c r="C577" i="2"/>
  <c r="A577" i="2" s="1"/>
  <c r="J576" i="2"/>
  <c r="I576" i="2"/>
  <c r="H576" i="2"/>
  <c r="G576" i="2"/>
  <c r="F576" i="2"/>
  <c r="E576" i="2"/>
  <c r="D576" i="2"/>
  <c r="C576" i="2"/>
  <c r="B576" i="2"/>
  <c r="J575" i="2"/>
  <c r="B575" i="2" s="1"/>
  <c r="I575" i="2"/>
  <c r="A575" i="2" s="1"/>
  <c r="H575" i="2"/>
  <c r="G575" i="2"/>
  <c r="F575" i="2"/>
  <c r="E575" i="2"/>
  <c r="D575" i="2"/>
  <c r="C575" i="2"/>
  <c r="J574" i="2"/>
  <c r="I574" i="2"/>
  <c r="H574" i="2"/>
  <c r="G574" i="2"/>
  <c r="F574" i="2"/>
  <c r="E574" i="2"/>
  <c r="D574" i="2"/>
  <c r="B574" i="2" s="1"/>
  <c r="C574" i="2"/>
  <c r="J573" i="2"/>
  <c r="I573" i="2"/>
  <c r="A573" i="2" s="1"/>
  <c r="H573" i="2"/>
  <c r="G573" i="2"/>
  <c r="F573" i="2"/>
  <c r="E573" i="2"/>
  <c r="D573" i="2"/>
  <c r="B573" i="2" s="1"/>
  <c r="C573" i="2"/>
  <c r="J572" i="2"/>
  <c r="I572" i="2"/>
  <c r="H572" i="2"/>
  <c r="B572" i="2" s="1"/>
  <c r="G572" i="2"/>
  <c r="F572" i="2"/>
  <c r="E572" i="2"/>
  <c r="D572" i="2"/>
  <c r="C572" i="2"/>
  <c r="J571" i="2"/>
  <c r="I571" i="2"/>
  <c r="H571" i="2"/>
  <c r="G571" i="2"/>
  <c r="F571" i="2"/>
  <c r="E571" i="2"/>
  <c r="D571" i="2"/>
  <c r="B571" i="2" s="1"/>
  <c r="C571" i="2"/>
  <c r="A571" i="2" s="1"/>
  <c r="J570" i="2"/>
  <c r="I570" i="2"/>
  <c r="H570" i="2"/>
  <c r="B570" i="2" s="1"/>
  <c r="G570" i="2"/>
  <c r="F570" i="2"/>
  <c r="E570" i="2"/>
  <c r="D570" i="2"/>
  <c r="C570" i="2"/>
  <c r="J569" i="2"/>
  <c r="I569" i="2"/>
  <c r="H569" i="2"/>
  <c r="G569" i="2"/>
  <c r="F569" i="2"/>
  <c r="B569" i="2" s="1"/>
  <c r="E569" i="2"/>
  <c r="D569" i="2"/>
  <c r="C569" i="2"/>
  <c r="J568" i="2"/>
  <c r="I568" i="2"/>
  <c r="H568" i="2"/>
  <c r="G568" i="2"/>
  <c r="F568" i="2"/>
  <c r="E568" i="2"/>
  <c r="D568" i="2"/>
  <c r="B568" i="2" s="1"/>
  <c r="C568" i="2"/>
  <c r="J567" i="2"/>
  <c r="I567" i="2"/>
  <c r="H567" i="2"/>
  <c r="G567" i="2"/>
  <c r="F567" i="2"/>
  <c r="B567" i="2" s="1"/>
  <c r="E567" i="2"/>
  <c r="A567" i="2" s="1"/>
  <c r="D567" i="2"/>
  <c r="C567" i="2"/>
  <c r="J566" i="2"/>
  <c r="I566" i="2"/>
  <c r="H566" i="2"/>
  <c r="G566" i="2"/>
  <c r="F566" i="2"/>
  <c r="B566" i="2" s="1"/>
  <c r="E566" i="2"/>
  <c r="D566" i="2"/>
  <c r="C566" i="2"/>
  <c r="J565" i="2"/>
  <c r="I565" i="2"/>
  <c r="H565" i="2"/>
  <c r="G565" i="2"/>
  <c r="F565" i="2"/>
  <c r="E565" i="2"/>
  <c r="A565" i="2" s="1"/>
  <c r="M427" i="1" s="1"/>
  <c r="D565" i="2"/>
  <c r="B565" i="2" s="1"/>
  <c r="C565" i="2"/>
  <c r="J564" i="2"/>
  <c r="I564" i="2"/>
  <c r="H564" i="2"/>
  <c r="G564" i="2"/>
  <c r="F564" i="2"/>
  <c r="E564" i="2"/>
  <c r="D564" i="2"/>
  <c r="B564" i="2" s="1"/>
  <c r="C564" i="2"/>
  <c r="J563" i="2"/>
  <c r="I563" i="2"/>
  <c r="H563" i="2"/>
  <c r="G563" i="2"/>
  <c r="F563" i="2"/>
  <c r="E563" i="2"/>
  <c r="D563" i="2"/>
  <c r="B563" i="2" s="1"/>
  <c r="C563" i="2"/>
  <c r="A563" i="2" s="1"/>
  <c r="J562" i="2"/>
  <c r="I562" i="2"/>
  <c r="H562" i="2"/>
  <c r="G562" i="2"/>
  <c r="F562" i="2"/>
  <c r="E562" i="2"/>
  <c r="D562" i="2"/>
  <c r="B562" i="2" s="1"/>
  <c r="C562" i="2"/>
  <c r="J561" i="2"/>
  <c r="I561" i="2"/>
  <c r="H561" i="2"/>
  <c r="G561" i="2"/>
  <c r="F561" i="2"/>
  <c r="E561" i="2"/>
  <c r="D561" i="2"/>
  <c r="C561" i="2"/>
  <c r="A561" i="2" s="1"/>
  <c r="B561" i="2"/>
  <c r="J560" i="2"/>
  <c r="I560" i="2"/>
  <c r="H560" i="2"/>
  <c r="G560" i="2"/>
  <c r="F560" i="2"/>
  <c r="E560" i="2"/>
  <c r="D560" i="2"/>
  <c r="B560" i="2" s="1"/>
  <c r="C560" i="2"/>
  <c r="J559" i="2"/>
  <c r="I559" i="2"/>
  <c r="H559" i="2"/>
  <c r="G559" i="2"/>
  <c r="F559" i="2"/>
  <c r="E559" i="2"/>
  <c r="D559" i="2"/>
  <c r="C559" i="2"/>
  <c r="B559" i="2"/>
  <c r="A559" i="2"/>
  <c r="J558" i="2"/>
  <c r="I558" i="2"/>
  <c r="H558" i="2"/>
  <c r="G558" i="2"/>
  <c r="F558" i="2"/>
  <c r="E558" i="2"/>
  <c r="D558" i="2"/>
  <c r="B558" i="2" s="1"/>
  <c r="Q559" i="1" s="1"/>
  <c r="C558" i="2"/>
  <c r="A558" i="2" s="1"/>
  <c r="J557" i="2"/>
  <c r="I557" i="2"/>
  <c r="H557" i="2"/>
  <c r="G557" i="2"/>
  <c r="F557" i="2"/>
  <c r="E557" i="2"/>
  <c r="D557" i="2"/>
  <c r="C557" i="2"/>
  <c r="B557" i="2"/>
  <c r="A557" i="2"/>
  <c r="J556" i="2"/>
  <c r="B556" i="2" s="1"/>
  <c r="I556" i="2"/>
  <c r="H556" i="2"/>
  <c r="G556" i="2"/>
  <c r="F556" i="2"/>
  <c r="E556" i="2"/>
  <c r="D556" i="2"/>
  <c r="C556" i="2"/>
  <c r="A556" i="2" s="1"/>
  <c r="J555" i="2"/>
  <c r="I555" i="2"/>
  <c r="H555" i="2"/>
  <c r="G555" i="2"/>
  <c r="F555" i="2"/>
  <c r="E555" i="2"/>
  <c r="D555" i="2"/>
  <c r="B555" i="2" s="1"/>
  <c r="C555" i="2"/>
  <c r="A555" i="2"/>
  <c r="J554" i="2"/>
  <c r="B554" i="2" s="1"/>
  <c r="I554" i="2"/>
  <c r="H554" i="2"/>
  <c r="G554" i="2"/>
  <c r="F554" i="2"/>
  <c r="E554" i="2"/>
  <c r="D554" i="2"/>
  <c r="C554" i="2"/>
  <c r="J553" i="2"/>
  <c r="I553" i="2"/>
  <c r="H553" i="2"/>
  <c r="B553" i="2" s="1"/>
  <c r="G553" i="2"/>
  <c r="F553" i="2"/>
  <c r="E553" i="2"/>
  <c r="D553" i="2"/>
  <c r="C553" i="2"/>
  <c r="A553" i="2" s="1"/>
  <c r="J552" i="2"/>
  <c r="I552" i="2"/>
  <c r="H552" i="2"/>
  <c r="G552" i="2"/>
  <c r="F552" i="2"/>
  <c r="E552" i="2"/>
  <c r="D552" i="2"/>
  <c r="C552" i="2"/>
  <c r="J551" i="2"/>
  <c r="B551" i="2" s="1"/>
  <c r="I551" i="2"/>
  <c r="H551" i="2"/>
  <c r="G551" i="2"/>
  <c r="A551" i="2" s="1"/>
  <c r="F551" i="2"/>
  <c r="E551" i="2"/>
  <c r="D551" i="2"/>
  <c r="C551" i="2"/>
  <c r="J550" i="2"/>
  <c r="I550" i="2"/>
  <c r="H550" i="2"/>
  <c r="G550" i="2"/>
  <c r="F550" i="2"/>
  <c r="E550" i="2"/>
  <c r="D550" i="2"/>
  <c r="C550" i="2"/>
  <c r="J549" i="2"/>
  <c r="I549" i="2"/>
  <c r="H549" i="2"/>
  <c r="G549" i="2"/>
  <c r="A549" i="2" s="1"/>
  <c r="F549" i="2"/>
  <c r="E549" i="2"/>
  <c r="D549" i="2"/>
  <c r="B549" i="2" s="1"/>
  <c r="C549" i="2"/>
  <c r="J548" i="2"/>
  <c r="I548" i="2"/>
  <c r="H548" i="2"/>
  <c r="G548" i="2"/>
  <c r="F548" i="2"/>
  <c r="E548" i="2"/>
  <c r="D548" i="2"/>
  <c r="C548" i="2"/>
  <c r="J547" i="2"/>
  <c r="I547" i="2"/>
  <c r="H547" i="2"/>
  <c r="G547" i="2"/>
  <c r="F547" i="2"/>
  <c r="B547" i="2" s="1"/>
  <c r="E547" i="2"/>
  <c r="D547" i="2"/>
  <c r="C547" i="2"/>
  <c r="A547" i="2" s="1"/>
  <c r="J546" i="2"/>
  <c r="I546" i="2"/>
  <c r="H546" i="2"/>
  <c r="G546" i="2"/>
  <c r="F546" i="2"/>
  <c r="B546" i="2" s="1"/>
  <c r="E546" i="2"/>
  <c r="D546" i="2"/>
  <c r="C546" i="2"/>
  <c r="J545" i="2"/>
  <c r="I545" i="2"/>
  <c r="H545" i="2"/>
  <c r="G545" i="2"/>
  <c r="F545" i="2"/>
  <c r="E545" i="2"/>
  <c r="A545" i="2" s="1"/>
  <c r="D545" i="2"/>
  <c r="B545" i="2" s="1"/>
  <c r="C545" i="2"/>
  <c r="J544" i="2"/>
  <c r="I544" i="2"/>
  <c r="H544" i="2"/>
  <c r="G544" i="2"/>
  <c r="F544" i="2"/>
  <c r="E544" i="2"/>
  <c r="D544" i="2"/>
  <c r="B544" i="2" s="1"/>
  <c r="C544" i="2"/>
  <c r="J543" i="2"/>
  <c r="I543" i="2"/>
  <c r="H543" i="2"/>
  <c r="G543" i="2"/>
  <c r="F543" i="2"/>
  <c r="E543" i="2"/>
  <c r="D543" i="2"/>
  <c r="B543" i="2" s="1"/>
  <c r="C543" i="2"/>
  <c r="A543" i="2" s="1"/>
  <c r="J542" i="2"/>
  <c r="I542" i="2"/>
  <c r="H542" i="2"/>
  <c r="G542" i="2"/>
  <c r="F542" i="2"/>
  <c r="E542" i="2"/>
  <c r="D542" i="2"/>
  <c r="B542" i="2" s="1"/>
  <c r="C542" i="2"/>
  <c r="A542" i="2" s="1"/>
  <c r="J541" i="2"/>
  <c r="I541" i="2"/>
  <c r="H541" i="2"/>
  <c r="G541" i="2"/>
  <c r="F541" i="2"/>
  <c r="E541" i="2"/>
  <c r="D541" i="2"/>
  <c r="B541" i="2" s="1"/>
  <c r="C541" i="2"/>
  <c r="A541" i="2" s="1"/>
  <c r="M542" i="1" s="1"/>
  <c r="J540" i="2"/>
  <c r="I540" i="2"/>
  <c r="H540" i="2"/>
  <c r="G540" i="2"/>
  <c r="F540" i="2"/>
  <c r="E540" i="2"/>
  <c r="D540" i="2"/>
  <c r="B540" i="2" s="1"/>
  <c r="C540" i="2"/>
  <c r="A540" i="2" s="1"/>
  <c r="J539" i="2"/>
  <c r="I539" i="2"/>
  <c r="H539" i="2"/>
  <c r="G539" i="2"/>
  <c r="F539" i="2"/>
  <c r="E539" i="2"/>
  <c r="D539" i="2"/>
  <c r="B539" i="2" s="1"/>
  <c r="C539" i="2"/>
  <c r="A539" i="2" s="1"/>
  <c r="J538" i="2"/>
  <c r="I538" i="2"/>
  <c r="H538" i="2"/>
  <c r="G538" i="2"/>
  <c r="F538" i="2"/>
  <c r="E538" i="2"/>
  <c r="D538" i="2"/>
  <c r="C538" i="2"/>
  <c r="A538" i="2" s="1"/>
  <c r="B538" i="2"/>
  <c r="J537" i="2"/>
  <c r="B537" i="2" s="1"/>
  <c r="I537" i="2"/>
  <c r="H537" i="2"/>
  <c r="G537" i="2"/>
  <c r="F537" i="2"/>
  <c r="E537" i="2"/>
  <c r="D537" i="2"/>
  <c r="C537" i="2"/>
  <c r="A537" i="2" s="1"/>
  <c r="J536" i="2"/>
  <c r="I536" i="2"/>
  <c r="H536" i="2"/>
  <c r="G536" i="2"/>
  <c r="F536" i="2"/>
  <c r="E536" i="2"/>
  <c r="D536" i="2"/>
  <c r="C536" i="2"/>
  <c r="B536" i="2"/>
  <c r="J535" i="2"/>
  <c r="B535" i="2" s="1"/>
  <c r="I535" i="2"/>
  <c r="A535" i="2" s="1"/>
  <c r="H535" i="2"/>
  <c r="G535" i="2"/>
  <c r="F535" i="2"/>
  <c r="E535" i="2"/>
  <c r="D535" i="2"/>
  <c r="C535" i="2"/>
  <c r="J534" i="2"/>
  <c r="I534" i="2"/>
  <c r="H534" i="2"/>
  <c r="G534" i="2"/>
  <c r="F534" i="2"/>
  <c r="E534" i="2"/>
  <c r="D534" i="2"/>
  <c r="B534" i="2" s="1"/>
  <c r="C534" i="2"/>
  <c r="J533" i="2"/>
  <c r="I533" i="2"/>
  <c r="A533" i="2" s="1"/>
  <c r="H533" i="2"/>
  <c r="G533" i="2"/>
  <c r="F533" i="2"/>
  <c r="E533" i="2"/>
  <c r="D533" i="2"/>
  <c r="C533" i="2"/>
  <c r="J532" i="2"/>
  <c r="I532" i="2"/>
  <c r="H532" i="2"/>
  <c r="B532" i="2" s="1"/>
  <c r="G532" i="2"/>
  <c r="F532" i="2"/>
  <c r="E532" i="2"/>
  <c r="D532" i="2"/>
  <c r="C532" i="2"/>
  <c r="A532" i="2" s="1"/>
  <c r="J531" i="2"/>
  <c r="I531" i="2"/>
  <c r="H531" i="2"/>
  <c r="G531" i="2"/>
  <c r="F531" i="2"/>
  <c r="E531" i="2"/>
  <c r="D531" i="2"/>
  <c r="B531" i="2" s="1"/>
  <c r="C531" i="2"/>
  <c r="A531" i="2" s="1"/>
  <c r="J530" i="2"/>
  <c r="B530" i="2" s="1"/>
  <c r="I530" i="2"/>
  <c r="H530" i="2"/>
  <c r="G530" i="2"/>
  <c r="F530" i="2"/>
  <c r="E530" i="2"/>
  <c r="D530" i="2"/>
  <c r="C530" i="2"/>
  <c r="J529" i="2"/>
  <c r="I529" i="2"/>
  <c r="H529" i="2"/>
  <c r="G529" i="2"/>
  <c r="F529" i="2"/>
  <c r="E529" i="2"/>
  <c r="D529" i="2"/>
  <c r="C529" i="2"/>
  <c r="A529" i="2" s="1"/>
  <c r="J528" i="2"/>
  <c r="I528" i="2"/>
  <c r="H528" i="2"/>
  <c r="G528" i="2"/>
  <c r="F528" i="2"/>
  <c r="E528" i="2"/>
  <c r="D528" i="2"/>
  <c r="B528" i="2" s="1"/>
  <c r="C528" i="2"/>
  <c r="J527" i="2"/>
  <c r="I527" i="2"/>
  <c r="H527" i="2"/>
  <c r="G527" i="2"/>
  <c r="F527" i="2"/>
  <c r="B527" i="2" s="1"/>
  <c r="E527" i="2"/>
  <c r="D527" i="2"/>
  <c r="C527" i="2"/>
  <c r="J526" i="2"/>
  <c r="I526" i="2"/>
  <c r="H526" i="2"/>
  <c r="G526" i="2"/>
  <c r="F526" i="2"/>
  <c r="B526" i="2" s="1"/>
  <c r="Q527" i="1" s="1"/>
  <c r="E526" i="2"/>
  <c r="D526" i="2"/>
  <c r="C526" i="2"/>
  <c r="J525" i="2"/>
  <c r="I525" i="2"/>
  <c r="H525" i="2"/>
  <c r="G525" i="2"/>
  <c r="F525" i="2"/>
  <c r="E525" i="2"/>
  <c r="A525" i="2" s="1"/>
  <c r="D525" i="2"/>
  <c r="C525" i="2"/>
  <c r="J524" i="2"/>
  <c r="I524" i="2"/>
  <c r="H524" i="2"/>
  <c r="G524" i="2"/>
  <c r="F524" i="2"/>
  <c r="E524" i="2"/>
  <c r="D524" i="2"/>
  <c r="B524" i="2" s="1"/>
  <c r="C524" i="2"/>
  <c r="J523" i="2"/>
  <c r="I523" i="2"/>
  <c r="H523" i="2"/>
  <c r="G523" i="2"/>
  <c r="F523" i="2"/>
  <c r="E523" i="2"/>
  <c r="D523" i="2"/>
  <c r="B523" i="2" s="1"/>
  <c r="C523" i="2"/>
  <c r="J522" i="2"/>
  <c r="I522" i="2"/>
  <c r="H522" i="2"/>
  <c r="G522" i="2"/>
  <c r="F522" i="2"/>
  <c r="E522" i="2"/>
  <c r="D522" i="2"/>
  <c r="B522" i="2" s="1"/>
  <c r="C522" i="2"/>
  <c r="J521" i="2"/>
  <c r="I521" i="2"/>
  <c r="H521" i="2"/>
  <c r="G521" i="2"/>
  <c r="F521" i="2"/>
  <c r="E521" i="2"/>
  <c r="D521" i="2"/>
  <c r="B521" i="2" s="1"/>
  <c r="C521" i="2"/>
  <c r="A521" i="2" s="1"/>
  <c r="J520" i="2"/>
  <c r="I520" i="2"/>
  <c r="H520" i="2"/>
  <c r="G520" i="2"/>
  <c r="F520" i="2"/>
  <c r="E520" i="2"/>
  <c r="D520" i="2"/>
  <c r="B520" i="2" s="1"/>
  <c r="C520" i="2"/>
  <c r="J519" i="2"/>
  <c r="I519" i="2"/>
  <c r="H519" i="2"/>
  <c r="G519" i="2"/>
  <c r="F519" i="2"/>
  <c r="E519" i="2"/>
  <c r="D519" i="2"/>
  <c r="C519" i="2"/>
  <c r="A519" i="2" s="1"/>
  <c r="B519" i="2"/>
  <c r="J518" i="2"/>
  <c r="I518" i="2"/>
  <c r="H518" i="2"/>
  <c r="G518" i="2"/>
  <c r="F518" i="2"/>
  <c r="E518" i="2"/>
  <c r="D518" i="2"/>
  <c r="B518" i="2" s="1"/>
  <c r="C518" i="2"/>
  <c r="A518" i="2" s="1"/>
  <c r="J517" i="2"/>
  <c r="I517" i="2"/>
  <c r="H517" i="2"/>
  <c r="G517" i="2"/>
  <c r="F517" i="2"/>
  <c r="E517" i="2"/>
  <c r="D517" i="2"/>
  <c r="C517" i="2"/>
  <c r="B517" i="2"/>
  <c r="A517" i="2"/>
  <c r="J516" i="2"/>
  <c r="B516" i="2" s="1"/>
  <c r="I516" i="2"/>
  <c r="H516" i="2"/>
  <c r="G516" i="2"/>
  <c r="F516" i="2"/>
  <c r="E516" i="2"/>
  <c r="D516" i="2"/>
  <c r="C516" i="2"/>
  <c r="A516" i="2" s="1"/>
  <c r="J515" i="2"/>
  <c r="I515" i="2"/>
  <c r="H515" i="2"/>
  <c r="G515" i="2"/>
  <c r="F515" i="2"/>
  <c r="E515" i="2"/>
  <c r="D515" i="2"/>
  <c r="B515" i="2" s="1"/>
  <c r="C515" i="2"/>
  <c r="A515" i="2"/>
  <c r="J514" i="2"/>
  <c r="B514" i="2" s="1"/>
  <c r="I514" i="2"/>
  <c r="H514" i="2"/>
  <c r="G514" i="2"/>
  <c r="F514" i="2"/>
  <c r="E514" i="2"/>
  <c r="D514" i="2"/>
  <c r="C514" i="2"/>
  <c r="J513" i="2"/>
  <c r="I513" i="2"/>
  <c r="H513" i="2"/>
  <c r="B513" i="2" s="1"/>
  <c r="G513" i="2"/>
  <c r="F513" i="2"/>
  <c r="E513" i="2"/>
  <c r="D513" i="2"/>
  <c r="C513" i="2"/>
  <c r="A513" i="2" s="1"/>
  <c r="J512" i="2"/>
  <c r="I512" i="2"/>
  <c r="H512" i="2"/>
  <c r="G512" i="2"/>
  <c r="F512" i="2"/>
  <c r="E512" i="2"/>
  <c r="D512" i="2"/>
  <c r="C512" i="2"/>
  <c r="J511" i="2"/>
  <c r="B511" i="2" s="1"/>
  <c r="I511" i="2"/>
  <c r="H511" i="2"/>
  <c r="G511" i="2"/>
  <c r="A511" i="2" s="1"/>
  <c r="F511" i="2"/>
  <c r="E511" i="2"/>
  <c r="D511" i="2"/>
  <c r="C511" i="2"/>
  <c r="J510" i="2"/>
  <c r="I510" i="2"/>
  <c r="H510" i="2"/>
  <c r="G510" i="2"/>
  <c r="F510" i="2"/>
  <c r="E510" i="2"/>
  <c r="D510" i="2"/>
  <c r="C510" i="2"/>
  <c r="J509" i="2"/>
  <c r="I509" i="2"/>
  <c r="A509" i="2" s="1"/>
  <c r="H509" i="2"/>
  <c r="G509" i="2"/>
  <c r="F509" i="2"/>
  <c r="E509" i="2"/>
  <c r="D509" i="2"/>
  <c r="B509" i="2" s="1"/>
  <c r="C509" i="2"/>
  <c r="J508" i="2"/>
  <c r="I508" i="2"/>
  <c r="H508" i="2"/>
  <c r="G508" i="2"/>
  <c r="F508" i="2"/>
  <c r="E508" i="2"/>
  <c r="D508" i="2"/>
  <c r="C508" i="2"/>
  <c r="J507" i="2"/>
  <c r="I507" i="2"/>
  <c r="H507" i="2"/>
  <c r="G507" i="2"/>
  <c r="F507" i="2"/>
  <c r="B507" i="2" s="1"/>
  <c r="E507" i="2"/>
  <c r="D507" i="2"/>
  <c r="C507" i="2"/>
  <c r="A507" i="2" s="1"/>
  <c r="J506" i="2"/>
  <c r="I506" i="2"/>
  <c r="H506" i="2"/>
  <c r="G506" i="2"/>
  <c r="F506" i="2"/>
  <c r="B506" i="2" s="1"/>
  <c r="E506" i="2"/>
  <c r="D506" i="2"/>
  <c r="C506" i="2"/>
  <c r="J505" i="2"/>
  <c r="I505" i="2"/>
  <c r="H505" i="2"/>
  <c r="G505" i="2"/>
  <c r="F505" i="2"/>
  <c r="E505" i="2"/>
  <c r="A505" i="2" s="1"/>
  <c r="D505" i="2"/>
  <c r="B505" i="2" s="1"/>
  <c r="C505" i="2"/>
  <c r="J504" i="2"/>
  <c r="I504" i="2"/>
  <c r="H504" i="2"/>
  <c r="G504" i="2"/>
  <c r="F504" i="2"/>
  <c r="E504" i="2"/>
  <c r="D504" i="2"/>
  <c r="C504" i="2"/>
  <c r="J503" i="2"/>
  <c r="I503" i="2"/>
  <c r="H503" i="2"/>
  <c r="G503" i="2"/>
  <c r="F503" i="2"/>
  <c r="E503" i="2"/>
  <c r="D503" i="2"/>
  <c r="B503" i="2" s="1"/>
  <c r="C503" i="2"/>
  <c r="A503" i="2" s="1"/>
  <c r="J502" i="2"/>
  <c r="I502" i="2"/>
  <c r="H502" i="2"/>
  <c r="G502" i="2"/>
  <c r="F502" i="2"/>
  <c r="E502" i="2"/>
  <c r="D502" i="2"/>
  <c r="B502" i="2" s="1"/>
  <c r="Q503" i="1" s="1"/>
  <c r="C502" i="2"/>
  <c r="J501" i="2"/>
  <c r="I501" i="2"/>
  <c r="H501" i="2"/>
  <c r="G501" i="2"/>
  <c r="F501" i="2"/>
  <c r="E501" i="2"/>
  <c r="D501" i="2"/>
  <c r="B501" i="2" s="1"/>
  <c r="C501" i="2"/>
  <c r="A501" i="2" s="1"/>
  <c r="J500" i="2"/>
  <c r="I500" i="2"/>
  <c r="H500" i="2"/>
  <c r="G500" i="2"/>
  <c r="F500" i="2"/>
  <c r="E500" i="2"/>
  <c r="D500" i="2"/>
  <c r="B500" i="2" s="1"/>
  <c r="C500" i="2"/>
  <c r="A500" i="2" s="1"/>
  <c r="J499" i="2"/>
  <c r="I499" i="2"/>
  <c r="H499" i="2"/>
  <c r="G499" i="2"/>
  <c r="F499" i="2"/>
  <c r="E499" i="2"/>
  <c r="D499" i="2"/>
  <c r="B499" i="2" s="1"/>
  <c r="C499" i="2"/>
  <c r="A499" i="2" s="1"/>
  <c r="J498" i="2"/>
  <c r="I498" i="2"/>
  <c r="H498" i="2"/>
  <c r="G498" i="2"/>
  <c r="F498" i="2"/>
  <c r="E498" i="2"/>
  <c r="D498" i="2"/>
  <c r="C498" i="2"/>
  <c r="A498" i="2" s="1"/>
  <c r="B498" i="2"/>
  <c r="J497" i="2"/>
  <c r="B497" i="2" s="1"/>
  <c r="I497" i="2"/>
  <c r="H497" i="2"/>
  <c r="G497" i="2"/>
  <c r="F497" i="2"/>
  <c r="E497" i="2"/>
  <c r="D497" i="2"/>
  <c r="C497" i="2"/>
  <c r="A497" i="2" s="1"/>
  <c r="J496" i="2"/>
  <c r="I496" i="2"/>
  <c r="H496" i="2"/>
  <c r="G496" i="2"/>
  <c r="F496" i="2"/>
  <c r="E496" i="2"/>
  <c r="D496" i="2"/>
  <c r="C496" i="2"/>
  <c r="B496" i="2"/>
  <c r="J495" i="2"/>
  <c r="B495" i="2" s="1"/>
  <c r="I495" i="2"/>
  <c r="A495" i="2" s="1"/>
  <c r="H495" i="2"/>
  <c r="G495" i="2"/>
  <c r="F495" i="2"/>
  <c r="E495" i="2"/>
  <c r="D495" i="2"/>
  <c r="C495" i="2"/>
  <c r="J494" i="2"/>
  <c r="I494" i="2"/>
  <c r="H494" i="2"/>
  <c r="G494" i="2"/>
  <c r="F494" i="2"/>
  <c r="E494" i="2"/>
  <c r="D494" i="2"/>
  <c r="B494" i="2" s="1"/>
  <c r="C494" i="2"/>
  <c r="J493" i="2"/>
  <c r="I493" i="2"/>
  <c r="A493" i="2" s="1"/>
  <c r="H493" i="2"/>
  <c r="G493" i="2"/>
  <c r="F493" i="2"/>
  <c r="E493" i="2"/>
  <c r="D493" i="2"/>
  <c r="C493" i="2"/>
  <c r="J492" i="2"/>
  <c r="I492" i="2"/>
  <c r="H492" i="2"/>
  <c r="B492" i="2" s="1"/>
  <c r="G492" i="2"/>
  <c r="F492" i="2"/>
  <c r="E492" i="2"/>
  <c r="D492" i="2"/>
  <c r="C492" i="2"/>
  <c r="A492" i="2" s="1"/>
  <c r="J491" i="2"/>
  <c r="I491" i="2"/>
  <c r="H491" i="2"/>
  <c r="G491" i="2"/>
  <c r="F491" i="2"/>
  <c r="E491" i="2"/>
  <c r="D491" i="2"/>
  <c r="C491" i="2"/>
  <c r="J490" i="2"/>
  <c r="B490" i="2" s="1"/>
  <c r="I490" i="2"/>
  <c r="H490" i="2"/>
  <c r="G490" i="2"/>
  <c r="F490" i="2"/>
  <c r="E490" i="2"/>
  <c r="D490" i="2"/>
  <c r="C490" i="2"/>
  <c r="J489" i="2"/>
  <c r="I489" i="2"/>
  <c r="H489" i="2"/>
  <c r="G489" i="2"/>
  <c r="F489" i="2"/>
  <c r="E489" i="2"/>
  <c r="D489" i="2"/>
  <c r="C489" i="2"/>
  <c r="J488" i="2"/>
  <c r="I488" i="2"/>
  <c r="H488" i="2"/>
  <c r="G488" i="2"/>
  <c r="F488" i="2"/>
  <c r="E488" i="2"/>
  <c r="D488" i="2"/>
  <c r="B488" i="2" s="1"/>
  <c r="C488" i="2"/>
  <c r="J487" i="2"/>
  <c r="I487" i="2"/>
  <c r="H487" i="2"/>
  <c r="G487" i="2"/>
  <c r="F487" i="2"/>
  <c r="B487" i="2" s="1"/>
  <c r="E487" i="2"/>
  <c r="D487" i="2"/>
  <c r="C487" i="2"/>
  <c r="J486" i="2"/>
  <c r="I486" i="2"/>
  <c r="H486" i="2"/>
  <c r="G486" i="2"/>
  <c r="F486" i="2"/>
  <c r="B486" i="2" s="1"/>
  <c r="E486" i="2"/>
  <c r="D486" i="2"/>
  <c r="C486" i="2"/>
  <c r="J485" i="2"/>
  <c r="I485" i="2"/>
  <c r="H485" i="2"/>
  <c r="G485" i="2"/>
  <c r="F485" i="2"/>
  <c r="E485" i="2"/>
  <c r="A485" i="2" s="1"/>
  <c r="D485" i="2"/>
  <c r="B485" i="2" s="1"/>
  <c r="C485" i="2"/>
  <c r="J484" i="2"/>
  <c r="I484" i="2"/>
  <c r="H484" i="2"/>
  <c r="G484" i="2"/>
  <c r="F484" i="2"/>
  <c r="E484" i="2"/>
  <c r="D484" i="2"/>
  <c r="B484" i="2" s="1"/>
  <c r="C484" i="2"/>
  <c r="J483" i="2"/>
  <c r="I483" i="2"/>
  <c r="H483" i="2"/>
  <c r="G483" i="2"/>
  <c r="F483" i="2"/>
  <c r="E483" i="2"/>
  <c r="D483" i="2"/>
  <c r="B483" i="2" s="1"/>
  <c r="C483" i="2"/>
  <c r="J482" i="2"/>
  <c r="I482" i="2"/>
  <c r="H482" i="2"/>
  <c r="G482" i="2"/>
  <c r="F482" i="2"/>
  <c r="E482" i="2"/>
  <c r="D482" i="2"/>
  <c r="B482" i="2" s="1"/>
  <c r="C482" i="2"/>
  <c r="J481" i="2"/>
  <c r="I481" i="2"/>
  <c r="H481" i="2"/>
  <c r="G481" i="2"/>
  <c r="F481" i="2"/>
  <c r="E481" i="2"/>
  <c r="D481" i="2"/>
  <c r="B481" i="2" s="1"/>
  <c r="Q482" i="1" s="1"/>
  <c r="C481" i="2"/>
  <c r="A481" i="2" s="1"/>
  <c r="J480" i="2"/>
  <c r="I480" i="2"/>
  <c r="H480" i="2"/>
  <c r="G480" i="2"/>
  <c r="F480" i="2"/>
  <c r="E480" i="2"/>
  <c r="D480" i="2"/>
  <c r="B480" i="2" s="1"/>
  <c r="C480" i="2"/>
  <c r="J479" i="2"/>
  <c r="I479" i="2"/>
  <c r="H479" i="2"/>
  <c r="G479" i="2"/>
  <c r="F479" i="2"/>
  <c r="E479" i="2"/>
  <c r="D479" i="2"/>
  <c r="C479" i="2"/>
  <c r="A479" i="2" s="1"/>
  <c r="M480" i="1" s="1"/>
  <c r="B479" i="2"/>
  <c r="J478" i="2"/>
  <c r="I478" i="2"/>
  <c r="H478" i="2"/>
  <c r="G478" i="2"/>
  <c r="F478" i="2"/>
  <c r="E478" i="2"/>
  <c r="D478" i="2"/>
  <c r="B478" i="2" s="1"/>
  <c r="C478" i="2"/>
  <c r="A478" i="2" s="1"/>
  <c r="J477" i="2"/>
  <c r="I477" i="2"/>
  <c r="H477" i="2"/>
  <c r="G477" i="2"/>
  <c r="F477" i="2"/>
  <c r="E477" i="2"/>
  <c r="D477" i="2"/>
  <c r="C477" i="2"/>
  <c r="B477" i="2"/>
  <c r="A477" i="2"/>
  <c r="J476" i="2"/>
  <c r="B476" i="2" s="1"/>
  <c r="I476" i="2"/>
  <c r="H476" i="2"/>
  <c r="G476" i="2"/>
  <c r="F476" i="2"/>
  <c r="E476" i="2"/>
  <c r="D476" i="2"/>
  <c r="C476" i="2"/>
  <c r="A476" i="2" s="1"/>
  <c r="J475" i="2"/>
  <c r="I475" i="2"/>
  <c r="H475" i="2"/>
  <c r="G475" i="2"/>
  <c r="F475" i="2"/>
  <c r="E475" i="2"/>
  <c r="D475" i="2"/>
  <c r="B475" i="2" s="1"/>
  <c r="C475" i="2"/>
  <c r="A475" i="2"/>
  <c r="J474" i="2"/>
  <c r="B474" i="2" s="1"/>
  <c r="I474" i="2"/>
  <c r="H474" i="2"/>
  <c r="G474" i="2"/>
  <c r="F474" i="2"/>
  <c r="E474" i="2"/>
  <c r="D474" i="2"/>
  <c r="C474" i="2"/>
  <c r="J473" i="2"/>
  <c r="I473" i="2"/>
  <c r="H473" i="2"/>
  <c r="B473" i="2" s="1"/>
  <c r="G473" i="2"/>
  <c r="F473" i="2"/>
  <c r="E473" i="2"/>
  <c r="D473" i="2"/>
  <c r="C473" i="2"/>
  <c r="A473" i="2" s="1"/>
  <c r="J472" i="2"/>
  <c r="I472" i="2"/>
  <c r="H472" i="2"/>
  <c r="G472" i="2"/>
  <c r="F472" i="2"/>
  <c r="E472" i="2"/>
  <c r="D472" i="2"/>
  <c r="C472" i="2"/>
  <c r="J471" i="2"/>
  <c r="B471" i="2" s="1"/>
  <c r="I471" i="2"/>
  <c r="H471" i="2"/>
  <c r="G471" i="2"/>
  <c r="A471" i="2" s="1"/>
  <c r="F471" i="2"/>
  <c r="E471" i="2"/>
  <c r="D471" i="2"/>
  <c r="C471" i="2"/>
  <c r="J470" i="2"/>
  <c r="I470" i="2"/>
  <c r="H470" i="2"/>
  <c r="G470" i="2"/>
  <c r="F470" i="2"/>
  <c r="E470" i="2"/>
  <c r="D470" i="2"/>
  <c r="C470" i="2"/>
  <c r="J469" i="2"/>
  <c r="I469" i="2"/>
  <c r="A469" i="2" s="1"/>
  <c r="H469" i="2"/>
  <c r="G469" i="2"/>
  <c r="F469" i="2"/>
  <c r="E469" i="2"/>
  <c r="D469" i="2"/>
  <c r="B469" i="2" s="1"/>
  <c r="C469" i="2"/>
  <c r="J468" i="2"/>
  <c r="I468" i="2"/>
  <c r="H468" i="2"/>
  <c r="G468" i="2"/>
  <c r="F468" i="2"/>
  <c r="B468" i="2" s="1"/>
  <c r="E468" i="2"/>
  <c r="D468" i="2"/>
  <c r="C468" i="2"/>
  <c r="J467" i="2"/>
  <c r="I467" i="2"/>
  <c r="H467" i="2"/>
  <c r="G467" i="2"/>
  <c r="F467" i="2"/>
  <c r="B467" i="2" s="1"/>
  <c r="E467" i="2"/>
  <c r="D467" i="2"/>
  <c r="C467" i="2"/>
  <c r="A467" i="2" s="1"/>
  <c r="J466" i="2"/>
  <c r="I466" i="2"/>
  <c r="H466" i="2"/>
  <c r="G466" i="2"/>
  <c r="F466" i="2"/>
  <c r="B466" i="2" s="1"/>
  <c r="E466" i="2"/>
  <c r="D466" i="2"/>
  <c r="C466" i="2"/>
  <c r="J465" i="2"/>
  <c r="I465" i="2"/>
  <c r="H465" i="2"/>
  <c r="G465" i="2"/>
  <c r="F465" i="2"/>
  <c r="E465" i="2"/>
  <c r="A465" i="2" s="1"/>
  <c r="D465" i="2"/>
  <c r="B465" i="2" s="1"/>
  <c r="C465" i="2"/>
  <c r="J464" i="2"/>
  <c r="I464" i="2"/>
  <c r="H464" i="2"/>
  <c r="G464" i="2"/>
  <c r="F464" i="2"/>
  <c r="E464" i="2"/>
  <c r="D464" i="2"/>
  <c r="C464" i="2"/>
  <c r="J463" i="2"/>
  <c r="I463" i="2"/>
  <c r="H463" i="2"/>
  <c r="G463" i="2"/>
  <c r="F463" i="2"/>
  <c r="E463" i="2"/>
  <c r="D463" i="2"/>
  <c r="B463" i="2" s="1"/>
  <c r="C463" i="2"/>
  <c r="A463" i="2" s="1"/>
  <c r="J462" i="2"/>
  <c r="I462" i="2"/>
  <c r="H462" i="2"/>
  <c r="G462" i="2"/>
  <c r="F462" i="2"/>
  <c r="E462" i="2"/>
  <c r="D462" i="2"/>
  <c r="B462" i="2" s="1"/>
  <c r="C462" i="2"/>
  <c r="J461" i="2"/>
  <c r="I461" i="2"/>
  <c r="H461" i="2"/>
  <c r="G461" i="2"/>
  <c r="F461" i="2"/>
  <c r="E461" i="2"/>
  <c r="D461" i="2"/>
  <c r="B461" i="2" s="1"/>
  <c r="C461" i="2"/>
  <c r="A461" i="2" s="1"/>
  <c r="J460" i="2"/>
  <c r="I460" i="2"/>
  <c r="H460" i="2"/>
  <c r="G460" i="2"/>
  <c r="F460" i="2"/>
  <c r="E460" i="2"/>
  <c r="D460" i="2"/>
  <c r="B460" i="2" s="1"/>
  <c r="C460" i="2"/>
  <c r="A460" i="2" s="1"/>
  <c r="J459" i="2"/>
  <c r="I459" i="2"/>
  <c r="H459" i="2"/>
  <c r="G459" i="2"/>
  <c r="F459" i="2"/>
  <c r="E459" i="2"/>
  <c r="D459" i="2"/>
  <c r="B459" i="2" s="1"/>
  <c r="C459" i="2"/>
  <c r="A459" i="2" s="1"/>
  <c r="J458" i="2"/>
  <c r="I458" i="2"/>
  <c r="H458" i="2"/>
  <c r="G458" i="2"/>
  <c r="F458" i="2"/>
  <c r="E458" i="2"/>
  <c r="D458" i="2"/>
  <c r="C458" i="2"/>
  <c r="A458" i="2" s="1"/>
  <c r="B458" i="2"/>
  <c r="J457" i="2"/>
  <c r="B457" i="2" s="1"/>
  <c r="I457" i="2"/>
  <c r="H457" i="2"/>
  <c r="G457" i="2"/>
  <c r="F457" i="2"/>
  <c r="E457" i="2"/>
  <c r="D457" i="2"/>
  <c r="C457" i="2"/>
  <c r="A457" i="2" s="1"/>
  <c r="J456" i="2"/>
  <c r="I456" i="2"/>
  <c r="H456" i="2"/>
  <c r="G456" i="2"/>
  <c r="F456" i="2"/>
  <c r="E456" i="2"/>
  <c r="D456" i="2"/>
  <c r="C456" i="2"/>
  <c r="B456" i="2"/>
  <c r="J455" i="2"/>
  <c r="B455" i="2" s="1"/>
  <c r="I455" i="2"/>
  <c r="A455" i="2" s="1"/>
  <c r="H455" i="2"/>
  <c r="G455" i="2"/>
  <c r="F455" i="2"/>
  <c r="E455" i="2"/>
  <c r="D455" i="2"/>
  <c r="C455" i="2"/>
  <c r="J454" i="2"/>
  <c r="I454" i="2"/>
  <c r="H454" i="2"/>
  <c r="G454" i="2"/>
  <c r="F454" i="2"/>
  <c r="E454" i="2"/>
  <c r="D454" i="2"/>
  <c r="B454" i="2" s="1"/>
  <c r="C454" i="2"/>
  <c r="J453" i="2"/>
  <c r="I453" i="2"/>
  <c r="A453" i="2" s="1"/>
  <c r="H453" i="2"/>
  <c r="G453" i="2"/>
  <c r="F453" i="2"/>
  <c r="E453" i="2"/>
  <c r="D453" i="2"/>
  <c r="C453" i="2"/>
  <c r="J452" i="2"/>
  <c r="I452" i="2"/>
  <c r="H452" i="2"/>
  <c r="B452" i="2" s="1"/>
  <c r="G452" i="2"/>
  <c r="F452" i="2"/>
  <c r="E452" i="2"/>
  <c r="D452" i="2"/>
  <c r="C452" i="2"/>
  <c r="A452" i="2" s="1"/>
  <c r="J451" i="2"/>
  <c r="I451" i="2"/>
  <c r="H451" i="2"/>
  <c r="G451" i="2"/>
  <c r="F451" i="2"/>
  <c r="E451" i="2"/>
  <c r="D451" i="2"/>
  <c r="B451" i="2" s="1"/>
  <c r="C451" i="2"/>
  <c r="A451" i="2" s="1"/>
  <c r="J450" i="2"/>
  <c r="B450" i="2" s="1"/>
  <c r="I450" i="2"/>
  <c r="H450" i="2"/>
  <c r="G450" i="2"/>
  <c r="F450" i="2"/>
  <c r="E450" i="2"/>
  <c r="D450" i="2"/>
  <c r="C450" i="2"/>
  <c r="J449" i="2"/>
  <c r="I449" i="2"/>
  <c r="H449" i="2"/>
  <c r="G449" i="2"/>
  <c r="F449" i="2"/>
  <c r="B449" i="2" s="1"/>
  <c r="E449" i="2"/>
  <c r="D449" i="2"/>
  <c r="C449" i="2"/>
  <c r="A449" i="2" s="1"/>
  <c r="J448" i="2"/>
  <c r="I448" i="2"/>
  <c r="H448" i="2"/>
  <c r="G448" i="2"/>
  <c r="F448" i="2"/>
  <c r="E448" i="2"/>
  <c r="D448" i="2"/>
  <c r="B448" i="2" s="1"/>
  <c r="C448" i="2"/>
  <c r="J447" i="2"/>
  <c r="I447" i="2"/>
  <c r="H447" i="2"/>
  <c r="G447" i="2"/>
  <c r="F447" i="2"/>
  <c r="B447" i="2" s="1"/>
  <c r="E447" i="2"/>
  <c r="D447" i="2"/>
  <c r="C447" i="2"/>
  <c r="J446" i="2"/>
  <c r="I446" i="2"/>
  <c r="H446" i="2"/>
  <c r="G446" i="2"/>
  <c r="F446" i="2"/>
  <c r="B446" i="2" s="1"/>
  <c r="E446" i="2"/>
  <c r="D446" i="2"/>
  <c r="C446" i="2"/>
  <c r="J445" i="2"/>
  <c r="I445" i="2"/>
  <c r="H445" i="2"/>
  <c r="G445" i="2"/>
  <c r="F445" i="2"/>
  <c r="E445" i="2"/>
  <c r="A445" i="2" s="1"/>
  <c r="D445" i="2"/>
  <c r="C445" i="2"/>
  <c r="J444" i="2"/>
  <c r="I444" i="2"/>
  <c r="H444" i="2"/>
  <c r="G444" i="2"/>
  <c r="F444" i="2"/>
  <c r="E444" i="2"/>
  <c r="D444" i="2"/>
  <c r="B444" i="2" s="1"/>
  <c r="C444" i="2"/>
  <c r="J443" i="2"/>
  <c r="I443" i="2"/>
  <c r="H443" i="2"/>
  <c r="G443" i="2"/>
  <c r="F443" i="2"/>
  <c r="E443" i="2"/>
  <c r="D443" i="2"/>
  <c r="B443" i="2" s="1"/>
  <c r="C443" i="2"/>
  <c r="J442" i="2"/>
  <c r="I442" i="2"/>
  <c r="H442" i="2"/>
  <c r="G442" i="2"/>
  <c r="F442" i="2"/>
  <c r="E442" i="2"/>
  <c r="D442" i="2"/>
  <c r="B442" i="2" s="1"/>
  <c r="C442" i="2"/>
  <c r="J441" i="2"/>
  <c r="I441" i="2"/>
  <c r="H441" i="2"/>
  <c r="G441" i="2"/>
  <c r="F441" i="2"/>
  <c r="E441" i="2"/>
  <c r="D441" i="2"/>
  <c r="B441" i="2" s="1"/>
  <c r="C441" i="2"/>
  <c r="A441" i="2" s="1"/>
  <c r="J440" i="2"/>
  <c r="I440" i="2"/>
  <c r="H440" i="2"/>
  <c r="G440" i="2"/>
  <c r="F440" i="2"/>
  <c r="E440" i="2"/>
  <c r="D440" i="2"/>
  <c r="B440" i="2" s="1"/>
  <c r="C440" i="2"/>
  <c r="J439" i="2"/>
  <c r="I439" i="2"/>
  <c r="H439" i="2"/>
  <c r="G439" i="2"/>
  <c r="F439" i="2"/>
  <c r="E439" i="2"/>
  <c r="D439" i="2"/>
  <c r="C439" i="2"/>
  <c r="B439" i="2"/>
  <c r="A439" i="2"/>
  <c r="J438" i="2"/>
  <c r="I438" i="2"/>
  <c r="H438" i="2"/>
  <c r="G438" i="2"/>
  <c r="F438" i="2"/>
  <c r="E438" i="2"/>
  <c r="D438" i="2"/>
  <c r="B438" i="2" s="1"/>
  <c r="C438" i="2"/>
  <c r="A438" i="2" s="1"/>
  <c r="J437" i="2"/>
  <c r="I437" i="2"/>
  <c r="H437" i="2"/>
  <c r="G437" i="2"/>
  <c r="F437" i="2"/>
  <c r="E437" i="2"/>
  <c r="D437" i="2"/>
  <c r="C437" i="2"/>
  <c r="B437" i="2"/>
  <c r="A437" i="2"/>
  <c r="J436" i="2"/>
  <c r="B436" i="2" s="1"/>
  <c r="I436" i="2"/>
  <c r="H436" i="2"/>
  <c r="G436" i="2"/>
  <c r="F436" i="2"/>
  <c r="E436" i="2"/>
  <c r="D436" i="2"/>
  <c r="C436" i="2"/>
  <c r="A436" i="2" s="1"/>
  <c r="J435" i="2"/>
  <c r="I435" i="2"/>
  <c r="H435" i="2"/>
  <c r="G435" i="2"/>
  <c r="F435" i="2"/>
  <c r="E435" i="2"/>
  <c r="D435" i="2"/>
  <c r="B435" i="2" s="1"/>
  <c r="C435" i="2"/>
  <c r="A435" i="2"/>
  <c r="J434" i="2"/>
  <c r="B434" i="2" s="1"/>
  <c r="I434" i="2"/>
  <c r="H434" i="2"/>
  <c r="G434" i="2"/>
  <c r="F434" i="2"/>
  <c r="E434" i="2"/>
  <c r="D434" i="2"/>
  <c r="C434" i="2"/>
  <c r="J433" i="2"/>
  <c r="I433" i="2"/>
  <c r="H433" i="2"/>
  <c r="B433" i="2" s="1"/>
  <c r="G433" i="2"/>
  <c r="F433" i="2"/>
  <c r="E433" i="2"/>
  <c r="D433" i="2"/>
  <c r="C433" i="2"/>
  <c r="A433" i="2" s="1"/>
  <c r="J432" i="2"/>
  <c r="I432" i="2"/>
  <c r="H432" i="2"/>
  <c r="B432" i="2" s="1"/>
  <c r="G432" i="2"/>
  <c r="F432" i="2"/>
  <c r="E432" i="2"/>
  <c r="D432" i="2"/>
  <c r="C432" i="2"/>
  <c r="J431" i="2"/>
  <c r="B431" i="2" s="1"/>
  <c r="I431" i="2"/>
  <c r="H431" i="2"/>
  <c r="G431" i="2"/>
  <c r="A431" i="2" s="1"/>
  <c r="F431" i="2"/>
  <c r="E431" i="2"/>
  <c r="D431" i="2"/>
  <c r="C431" i="2"/>
  <c r="J430" i="2"/>
  <c r="I430" i="2"/>
  <c r="H430" i="2"/>
  <c r="G430" i="2"/>
  <c r="F430" i="2"/>
  <c r="E430" i="2"/>
  <c r="D430" i="2"/>
  <c r="B430" i="2" s="1"/>
  <c r="C430" i="2"/>
  <c r="J429" i="2"/>
  <c r="I429" i="2"/>
  <c r="A429" i="2" s="1"/>
  <c r="H429" i="2"/>
  <c r="G429" i="2"/>
  <c r="F429" i="2"/>
  <c r="E429" i="2"/>
  <c r="D429" i="2"/>
  <c r="B429" i="2" s="1"/>
  <c r="C429" i="2"/>
  <c r="J428" i="2"/>
  <c r="I428" i="2"/>
  <c r="H428" i="2"/>
  <c r="G428" i="2"/>
  <c r="F428" i="2"/>
  <c r="E428" i="2"/>
  <c r="D428" i="2"/>
  <c r="C428" i="2"/>
  <c r="J427" i="2"/>
  <c r="I427" i="2"/>
  <c r="H427" i="2"/>
  <c r="G427" i="2"/>
  <c r="F427" i="2"/>
  <c r="B427" i="2" s="1"/>
  <c r="E427" i="2"/>
  <c r="D427" i="2"/>
  <c r="C427" i="2"/>
  <c r="A427" i="2" s="1"/>
  <c r="J426" i="2"/>
  <c r="I426" i="2"/>
  <c r="H426" i="2"/>
  <c r="G426" i="2"/>
  <c r="F426" i="2"/>
  <c r="B426" i="2" s="1"/>
  <c r="E426" i="2"/>
  <c r="D426" i="2"/>
  <c r="C426" i="2"/>
  <c r="J425" i="2"/>
  <c r="I425" i="2"/>
  <c r="H425" i="2"/>
  <c r="G425" i="2"/>
  <c r="F425" i="2"/>
  <c r="E425" i="2"/>
  <c r="A425" i="2" s="1"/>
  <c r="D425" i="2"/>
  <c r="B425" i="2" s="1"/>
  <c r="C425" i="2"/>
  <c r="J424" i="2"/>
  <c r="I424" i="2"/>
  <c r="H424" i="2"/>
  <c r="G424" i="2"/>
  <c r="F424" i="2"/>
  <c r="E424" i="2"/>
  <c r="D424" i="2"/>
  <c r="C424" i="2"/>
  <c r="J423" i="2"/>
  <c r="I423" i="2"/>
  <c r="H423" i="2"/>
  <c r="G423" i="2"/>
  <c r="F423" i="2"/>
  <c r="E423" i="2"/>
  <c r="D423" i="2"/>
  <c r="B423" i="2" s="1"/>
  <c r="C423" i="2"/>
  <c r="A423" i="2" s="1"/>
  <c r="J422" i="2"/>
  <c r="I422" i="2"/>
  <c r="H422" i="2"/>
  <c r="G422" i="2"/>
  <c r="F422" i="2"/>
  <c r="E422" i="2"/>
  <c r="D422" i="2"/>
  <c r="B422" i="2" s="1"/>
  <c r="C422" i="2"/>
  <c r="A422" i="2" s="1"/>
  <c r="J421" i="2"/>
  <c r="I421" i="2"/>
  <c r="H421" i="2"/>
  <c r="G421" i="2"/>
  <c r="F421" i="2"/>
  <c r="E421" i="2"/>
  <c r="D421" i="2"/>
  <c r="B421" i="2" s="1"/>
  <c r="C421" i="2"/>
  <c r="A421" i="2" s="1"/>
  <c r="J420" i="2"/>
  <c r="I420" i="2"/>
  <c r="H420" i="2"/>
  <c r="G420" i="2"/>
  <c r="F420" i="2"/>
  <c r="E420" i="2"/>
  <c r="D420" i="2"/>
  <c r="B420" i="2" s="1"/>
  <c r="C420" i="2"/>
  <c r="A420" i="2" s="1"/>
  <c r="J419" i="2"/>
  <c r="I419" i="2"/>
  <c r="H419" i="2"/>
  <c r="G419" i="2"/>
  <c r="F419" i="2"/>
  <c r="E419" i="2"/>
  <c r="D419" i="2"/>
  <c r="B419" i="2" s="1"/>
  <c r="C419" i="2"/>
  <c r="A419" i="2" s="1"/>
  <c r="J418" i="2"/>
  <c r="I418" i="2"/>
  <c r="H418" i="2"/>
  <c r="G418" i="2"/>
  <c r="F418" i="2"/>
  <c r="E418" i="2"/>
  <c r="D418" i="2"/>
  <c r="C418" i="2"/>
  <c r="A418" i="2" s="1"/>
  <c r="B418" i="2"/>
  <c r="J417" i="2"/>
  <c r="B417" i="2" s="1"/>
  <c r="I417" i="2"/>
  <c r="H417" i="2"/>
  <c r="G417" i="2"/>
  <c r="F417" i="2"/>
  <c r="E417" i="2"/>
  <c r="D417" i="2"/>
  <c r="C417" i="2"/>
  <c r="A417" i="2" s="1"/>
  <c r="J416" i="2"/>
  <c r="I416" i="2"/>
  <c r="H416" i="2"/>
  <c r="G416" i="2"/>
  <c r="F416" i="2"/>
  <c r="E416" i="2"/>
  <c r="D416" i="2"/>
  <c r="C416" i="2"/>
  <c r="B416" i="2"/>
  <c r="J415" i="2"/>
  <c r="B415" i="2" s="1"/>
  <c r="I415" i="2"/>
  <c r="A415" i="2" s="1"/>
  <c r="H415" i="2"/>
  <c r="G415" i="2"/>
  <c r="F415" i="2"/>
  <c r="E415" i="2"/>
  <c r="D415" i="2"/>
  <c r="C415" i="2"/>
  <c r="J414" i="2"/>
  <c r="I414" i="2"/>
  <c r="H414" i="2"/>
  <c r="G414" i="2"/>
  <c r="F414" i="2"/>
  <c r="E414" i="2"/>
  <c r="D414" i="2"/>
  <c r="B414" i="2" s="1"/>
  <c r="C414" i="2"/>
  <c r="J413" i="2"/>
  <c r="I413" i="2"/>
  <c r="A413" i="2" s="1"/>
  <c r="H413" i="2"/>
  <c r="G413" i="2"/>
  <c r="F413" i="2"/>
  <c r="E413" i="2"/>
  <c r="D413" i="2"/>
  <c r="C413" i="2"/>
  <c r="J412" i="2"/>
  <c r="I412" i="2"/>
  <c r="H412" i="2"/>
  <c r="B412" i="2" s="1"/>
  <c r="G412" i="2"/>
  <c r="F412" i="2"/>
  <c r="E412" i="2"/>
  <c r="D412" i="2"/>
  <c r="C412" i="2"/>
  <c r="A412" i="2" s="1"/>
  <c r="J411" i="2"/>
  <c r="I411" i="2"/>
  <c r="H411" i="2"/>
  <c r="G411" i="2"/>
  <c r="F411" i="2"/>
  <c r="E411" i="2"/>
  <c r="D411" i="2"/>
  <c r="C411" i="2"/>
  <c r="J410" i="2"/>
  <c r="B410" i="2" s="1"/>
  <c r="I410" i="2"/>
  <c r="H410" i="2"/>
  <c r="G410" i="2"/>
  <c r="F410" i="2"/>
  <c r="E410" i="2"/>
  <c r="D410" i="2"/>
  <c r="C410" i="2"/>
  <c r="J409" i="2"/>
  <c r="I409" i="2"/>
  <c r="H409" i="2"/>
  <c r="G409" i="2"/>
  <c r="F409" i="2"/>
  <c r="B409" i="2" s="1"/>
  <c r="E409" i="2"/>
  <c r="D409" i="2"/>
  <c r="C409" i="2"/>
  <c r="A409" i="2" s="1"/>
  <c r="J408" i="2"/>
  <c r="I408" i="2"/>
  <c r="H408" i="2"/>
  <c r="G408" i="2"/>
  <c r="F408" i="2"/>
  <c r="E408" i="2"/>
  <c r="D408" i="2"/>
  <c r="B408" i="2" s="1"/>
  <c r="C408" i="2"/>
  <c r="J407" i="2"/>
  <c r="I407" i="2"/>
  <c r="H407" i="2"/>
  <c r="G407" i="2"/>
  <c r="F407" i="2"/>
  <c r="B407" i="2" s="1"/>
  <c r="E407" i="2"/>
  <c r="A407" i="2" s="1"/>
  <c r="D407" i="2"/>
  <c r="C407" i="2"/>
  <c r="J406" i="2"/>
  <c r="I406" i="2"/>
  <c r="H406" i="2"/>
  <c r="G406" i="2"/>
  <c r="F406" i="2"/>
  <c r="B406" i="2" s="1"/>
  <c r="E406" i="2"/>
  <c r="D406" i="2"/>
  <c r="C406" i="2"/>
  <c r="J405" i="2"/>
  <c r="I405" i="2"/>
  <c r="H405" i="2"/>
  <c r="G405" i="2"/>
  <c r="F405" i="2"/>
  <c r="E405" i="2"/>
  <c r="A405" i="2" s="1"/>
  <c r="D405" i="2"/>
  <c r="C405" i="2"/>
  <c r="J404" i="2"/>
  <c r="I404" i="2"/>
  <c r="H404" i="2"/>
  <c r="G404" i="2"/>
  <c r="F404" i="2"/>
  <c r="E404" i="2"/>
  <c r="D404" i="2"/>
  <c r="B404" i="2" s="1"/>
  <c r="C404" i="2"/>
  <c r="J403" i="2"/>
  <c r="I403" i="2"/>
  <c r="H403" i="2"/>
  <c r="G403" i="2"/>
  <c r="F403" i="2"/>
  <c r="E403" i="2"/>
  <c r="D403" i="2"/>
  <c r="B403" i="2" s="1"/>
  <c r="C403" i="2"/>
  <c r="J402" i="2"/>
  <c r="I402" i="2"/>
  <c r="H402" i="2"/>
  <c r="G402" i="2"/>
  <c r="F402" i="2"/>
  <c r="E402" i="2"/>
  <c r="D402" i="2"/>
  <c r="B402" i="2" s="1"/>
  <c r="C402" i="2"/>
  <c r="J401" i="2"/>
  <c r="I401" i="2"/>
  <c r="H401" i="2"/>
  <c r="G401" i="2"/>
  <c r="F401" i="2"/>
  <c r="E401" i="2"/>
  <c r="D401" i="2"/>
  <c r="B401" i="2" s="1"/>
  <c r="Q402" i="1" s="1"/>
  <c r="C401" i="2"/>
  <c r="A401" i="2" s="1"/>
  <c r="J400" i="2"/>
  <c r="I400" i="2"/>
  <c r="H400" i="2"/>
  <c r="G400" i="2"/>
  <c r="F400" i="2"/>
  <c r="E400" i="2"/>
  <c r="D400" i="2"/>
  <c r="B400" i="2" s="1"/>
  <c r="C400" i="2"/>
  <c r="J399" i="2"/>
  <c r="I399" i="2"/>
  <c r="H399" i="2"/>
  <c r="G399" i="2"/>
  <c r="F399" i="2"/>
  <c r="E399" i="2"/>
  <c r="D399" i="2"/>
  <c r="C399" i="2"/>
  <c r="A399" i="2" s="1"/>
  <c r="B399" i="2"/>
  <c r="J398" i="2"/>
  <c r="I398" i="2"/>
  <c r="H398" i="2"/>
  <c r="G398" i="2"/>
  <c r="F398" i="2"/>
  <c r="E398" i="2"/>
  <c r="D398" i="2"/>
  <c r="B398" i="2" s="1"/>
  <c r="C398" i="2"/>
  <c r="A398" i="2" s="1"/>
  <c r="J397" i="2"/>
  <c r="I397" i="2"/>
  <c r="H397" i="2"/>
  <c r="G397" i="2"/>
  <c r="F397" i="2"/>
  <c r="E397" i="2"/>
  <c r="D397" i="2"/>
  <c r="C397" i="2"/>
  <c r="B397" i="2"/>
  <c r="A397" i="2"/>
  <c r="J396" i="2"/>
  <c r="B396" i="2" s="1"/>
  <c r="I396" i="2"/>
  <c r="H396" i="2"/>
  <c r="G396" i="2"/>
  <c r="F396" i="2"/>
  <c r="E396" i="2"/>
  <c r="D396" i="2"/>
  <c r="C396" i="2"/>
  <c r="A396" i="2" s="1"/>
  <c r="J395" i="2"/>
  <c r="I395" i="2"/>
  <c r="H395" i="2"/>
  <c r="G395" i="2"/>
  <c r="F395" i="2"/>
  <c r="E395" i="2"/>
  <c r="D395" i="2"/>
  <c r="B395" i="2" s="1"/>
  <c r="C395" i="2"/>
  <c r="A395" i="2"/>
  <c r="J394" i="2"/>
  <c r="B394" i="2" s="1"/>
  <c r="I394" i="2"/>
  <c r="H394" i="2"/>
  <c r="G394" i="2"/>
  <c r="F394" i="2"/>
  <c r="E394" i="2"/>
  <c r="D394" i="2"/>
  <c r="C394" i="2"/>
  <c r="J393" i="2"/>
  <c r="I393" i="2"/>
  <c r="H393" i="2"/>
  <c r="B393" i="2" s="1"/>
  <c r="G393" i="2"/>
  <c r="F393" i="2"/>
  <c r="E393" i="2"/>
  <c r="D393" i="2"/>
  <c r="C393" i="2"/>
  <c r="A393" i="2" s="1"/>
  <c r="J392" i="2"/>
  <c r="I392" i="2"/>
  <c r="H392" i="2"/>
  <c r="G392" i="2"/>
  <c r="F392" i="2"/>
  <c r="E392" i="2"/>
  <c r="D392" i="2"/>
  <c r="C392" i="2"/>
  <c r="J391" i="2"/>
  <c r="B391" i="2" s="1"/>
  <c r="I391" i="2"/>
  <c r="H391" i="2"/>
  <c r="G391" i="2"/>
  <c r="A391" i="2" s="1"/>
  <c r="F391" i="2"/>
  <c r="E391" i="2"/>
  <c r="D391" i="2"/>
  <c r="C391" i="2"/>
  <c r="J390" i="2"/>
  <c r="I390" i="2"/>
  <c r="H390" i="2"/>
  <c r="G390" i="2"/>
  <c r="F390" i="2"/>
  <c r="E390" i="2"/>
  <c r="D390" i="2"/>
  <c r="B390" i="2" s="1"/>
  <c r="C390" i="2"/>
  <c r="J389" i="2"/>
  <c r="I389" i="2"/>
  <c r="A389" i="2" s="1"/>
  <c r="H389" i="2"/>
  <c r="G389" i="2"/>
  <c r="F389" i="2"/>
  <c r="E389" i="2"/>
  <c r="D389" i="2"/>
  <c r="B389" i="2" s="1"/>
  <c r="C389" i="2"/>
  <c r="J388" i="2"/>
  <c r="I388" i="2"/>
  <c r="H388" i="2"/>
  <c r="G388" i="2"/>
  <c r="F388" i="2"/>
  <c r="E388" i="2"/>
  <c r="D388" i="2"/>
  <c r="C388" i="2"/>
  <c r="J387" i="2"/>
  <c r="I387" i="2"/>
  <c r="H387" i="2"/>
  <c r="G387" i="2"/>
  <c r="F387" i="2"/>
  <c r="B387" i="2" s="1"/>
  <c r="E387" i="2"/>
  <c r="D387" i="2"/>
  <c r="C387" i="2"/>
  <c r="A387" i="2" s="1"/>
  <c r="J386" i="2"/>
  <c r="I386" i="2"/>
  <c r="H386" i="2"/>
  <c r="G386" i="2"/>
  <c r="F386" i="2"/>
  <c r="B386" i="2" s="1"/>
  <c r="E386" i="2"/>
  <c r="D386" i="2"/>
  <c r="C386" i="2"/>
  <c r="J385" i="2"/>
  <c r="I385" i="2"/>
  <c r="H385" i="2"/>
  <c r="G385" i="2"/>
  <c r="F385" i="2"/>
  <c r="E385" i="2"/>
  <c r="A385" i="2" s="1"/>
  <c r="D385" i="2"/>
  <c r="B385" i="2" s="1"/>
  <c r="C385" i="2"/>
  <c r="J384" i="2"/>
  <c r="I384" i="2"/>
  <c r="H384" i="2"/>
  <c r="G384" i="2"/>
  <c r="F384" i="2"/>
  <c r="E384" i="2"/>
  <c r="D384" i="2"/>
  <c r="C384" i="2"/>
  <c r="J383" i="2"/>
  <c r="I383" i="2"/>
  <c r="H383" i="2"/>
  <c r="G383" i="2"/>
  <c r="F383" i="2"/>
  <c r="E383" i="2"/>
  <c r="D383" i="2"/>
  <c r="B383" i="2" s="1"/>
  <c r="C383" i="2"/>
  <c r="A383" i="2" s="1"/>
  <c r="J382" i="2"/>
  <c r="I382" i="2"/>
  <c r="H382" i="2"/>
  <c r="G382" i="2"/>
  <c r="F382" i="2"/>
  <c r="E382" i="2"/>
  <c r="D382" i="2"/>
  <c r="B382" i="2" s="1"/>
  <c r="C382" i="2"/>
  <c r="J381" i="2"/>
  <c r="I381" i="2"/>
  <c r="H381" i="2"/>
  <c r="G381" i="2"/>
  <c r="F381" i="2"/>
  <c r="E381" i="2"/>
  <c r="D381" i="2"/>
  <c r="B381" i="2" s="1"/>
  <c r="C381" i="2"/>
  <c r="A381" i="2" s="1"/>
  <c r="J380" i="2"/>
  <c r="I380" i="2"/>
  <c r="H380" i="2"/>
  <c r="G380" i="2"/>
  <c r="F380" i="2"/>
  <c r="E380" i="2"/>
  <c r="D380" i="2"/>
  <c r="B380" i="2" s="1"/>
  <c r="C380" i="2"/>
  <c r="A380" i="2" s="1"/>
  <c r="J379" i="2"/>
  <c r="I379" i="2"/>
  <c r="H379" i="2"/>
  <c r="G379" i="2"/>
  <c r="F379" i="2"/>
  <c r="E379" i="2"/>
  <c r="D379" i="2"/>
  <c r="B379" i="2" s="1"/>
  <c r="C379" i="2"/>
  <c r="A379" i="2" s="1"/>
  <c r="J378" i="2"/>
  <c r="I378" i="2"/>
  <c r="H378" i="2"/>
  <c r="G378" i="2"/>
  <c r="F378" i="2"/>
  <c r="E378" i="2"/>
  <c r="D378" i="2"/>
  <c r="C378" i="2"/>
  <c r="A378" i="2" s="1"/>
  <c r="B378" i="2"/>
  <c r="J377" i="2"/>
  <c r="B377" i="2" s="1"/>
  <c r="I377" i="2"/>
  <c r="H377" i="2"/>
  <c r="G377" i="2"/>
  <c r="F377" i="2"/>
  <c r="E377" i="2"/>
  <c r="D377" i="2"/>
  <c r="C377" i="2"/>
  <c r="A377" i="2" s="1"/>
  <c r="J376" i="2"/>
  <c r="I376" i="2"/>
  <c r="H376" i="2"/>
  <c r="G376" i="2"/>
  <c r="F376" i="2"/>
  <c r="E376" i="2"/>
  <c r="D376" i="2"/>
  <c r="C376" i="2"/>
  <c r="B376" i="2"/>
  <c r="J375" i="2"/>
  <c r="I375" i="2"/>
  <c r="A375" i="2" s="1"/>
  <c r="H375" i="2"/>
  <c r="G375" i="2"/>
  <c r="F375" i="2"/>
  <c r="E375" i="2"/>
  <c r="D375" i="2"/>
  <c r="C375" i="2"/>
  <c r="J374" i="2"/>
  <c r="I374" i="2"/>
  <c r="H374" i="2"/>
  <c r="G374" i="2"/>
  <c r="F374" i="2"/>
  <c r="E374" i="2"/>
  <c r="D374" i="2"/>
  <c r="B374" i="2" s="1"/>
  <c r="C374" i="2"/>
  <c r="J373" i="2"/>
  <c r="I373" i="2"/>
  <c r="H373" i="2"/>
  <c r="G373" i="2"/>
  <c r="F373" i="2"/>
  <c r="E373" i="2"/>
  <c r="A373" i="2" s="1"/>
  <c r="D373" i="2"/>
  <c r="B373" i="2" s="1"/>
  <c r="C373" i="2"/>
  <c r="J372" i="2"/>
  <c r="I372" i="2"/>
  <c r="H372" i="2"/>
  <c r="B372" i="2" s="1"/>
  <c r="G372" i="2"/>
  <c r="F372" i="2"/>
  <c r="E372" i="2"/>
  <c r="D372" i="2"/>
  <c r="C372" i="2"/>
  <c r="A372" i="2" s="1"/>
  <c r="J371" i="2"/>
  <c r="I371" i="2"/>
  <c r="H371" i="2"/>
  <c r="G371" i="2"/>
  <c r="F371" i="2"/>
  <c r="E371" i="2"/>
  <c r="D371" i="2"/>
  <c r="C371" i="2"/>
  <c r="A371" i="2" s="1"/>
  <c r="J370" i="2"/>
  <c r="B370" i="2" s="1"/>
  <c r="I370" i="2"/>
  <c r="H370" i="2"/>
  <c r="G370" i="2"/>
  <c r="F370" i="2"/>
  <c r="E370" i="2"/>
  <c r="D370" i="2"/>
  <c r="C370" i="2"/>
  <c r="J369" i="2"/>
  <c r="I369" i="2"/>
  <c r="H369" i="2"/>
  <c r="G369" i="2"/>
  <c r="F369" i="2"/>
  <c r="B369" i="2" s="1"/>
  <c r="E369" i="2"/>
  <c r="D369" i="2"/>
  <c r="C369" i="2"/>
  <c r="A369" i="2" s="1"/>
  <c r="J368" i="2"/>
  <c r="I368" i="2"/>
  <c r="H368" i="2"/>
  <c r="G368" i="2"/>
  <c r="F368" i="2"/>
  <c r="E368" i="2"/>
  <c r="D368" i="2"/>
  <c r="B368" i="2" s="1"/>
  <c r="C368" i="2"/>
  <c r="J367" i="2"/>
  <c r="I367" i="2"/>
  <c r="H367" i="2"/>
  <c r="G367" i="2"/>
  <c r="F367" i="2"/>
  <c r="B367" i="2" s="1"/>
  <c r="E367" i="2"/>
  <c r="D367" i="2"/>
  <c r="C367" i="2"/>
  <c r="J366" i="2"/>
  <c r="I366" i="2"/>
  <c r="H366" i="2"/>
  <c r="G366" i="2"/>
  <c r="F366" i="2"/>
  <c r="B366" i="2" s="1"/>
  <c r="E366" i="2"/>
  <c r="D366" i="2"/>
  <c r="C366" i="2"/>
  <c r="J365" i="2"/>
  <c r="I365" i="2"/>
  <c r="H365" i="2"/>
  <c r="G365" i="2"/>
  <c r="F365" i="2"/>
  <c r="E365" i="2"/>
  <c r="A365" i="2" s="1"/>
  <c r="D365" i="2"/>
  <c r="B365" i="2" s="1"/>
  <c r="C365" i="2"/>
  <c r="J364" i="2"/>
  <c r="I364" i="2"/>
  <c r="H364" i="2"/>
  <c r="G364" i="2"/>
  <c r="F364" i="2"/>
  <c r="E364" i="2"/>
  <c r="D364" i="2"/>
  <c r="C364" i="2"/>
  <c r="J363" i="2"/>
  <c r="I363" i="2"/>
  <c r="H363" i="2"/>
  <c r="G363" i="2"/>
  <c r="F363" i="2"/>
  <c r="E363" i="2"/>
  <c r="D363" i="2"/>
  <c r="B363" i="2" s="1"/>
  <c r="C363" i="2"/>
  <c r="A363" i="2" s="1"/>
  <c r="J362" i="2"/>
  <c r="I362" i="2"/>
  <c r="H362" i="2"/>
  <c r="G362" i="2"/>
  <c r="F362" i="2"/>
  <c r="E362" i="2"/>
  <c r="D362" i="2"/>
  <c r="B362" i="2" s="1"/>
  <c r="C362" i="2"/>
  <c r="J361" i="2"/>
  <c r="I361" i="2"/>
  <c r="H361" i="2"/>
  <c r="G361" i="2"/>
  <c r="F361" i="2"/>
  <c r="E361" i="2"/>
  <c r="D361" i="2"/>
  <c r="C361" i="2"/>
  <c r="A361" i="2" s="1"/>
  <c r="B361" i="2"/>
  <c r="J360" i="2"/>
  <c r="I360" i="2"/>
  <c r="H360" i="2"/>
  <c r="G360" i="2"/>
  <c r="F360" i="2"/>
  <c r="E360" i="2"/>
  <c r="D360" i="2"/>
  <c r="B360" i="2" s="1"/>
  <c r="C360" i="2"/>
  <c r="J359" i="2"/>
  <c r="I359" i="2"/>
  <c r="H359" i="2"/>
  <c r="G359" i="2"/>
  <c r="F359" i="2"/>
  <c r="E359" i="2"/>
  <c r="D359" i="2"/>
  <c r="C359" i="2"/>
  <c r="B359" i="2"/>
  <c r="A359" i="2"/>
  <c r="J358" i="2"/>
  <c r="I358" i="2"/>
  <c r="H358" i="2"/>
  <c r="G358" i="2"/>
  <c r="F358" i="2"/>
  <c r="E358" i="2"/>
  <c r="D358" i="2"/>
  <c r="B358" i="2" s="1"/>
  <c r="C358" i="2"/>
  <c r="A358" i="2" s="1"/>
  <c r="J357" i="2"/>
  <c r="I357" i="2"/>
  <c r="H357" i="2"/>
  <c r="G357" i="2"/>
  <c r="F357" i="2"/>
  <c r="E357" i="2"/>
  <c r="D357" i="2"/>
  <c r="C357" i="2"/>
  <c r="B357" i="2"/>
  <c r="A357" i="2"/>
  <c r="J356" i="2"/>
  <c r="I356" i="2"/>
  <c r="H356" i="2"/>
  <c r="G356" i="2"/>
  <c r="F356" i="2"/>
  <c r="E356" i="2"/>
  <c r="D356" i="2"/>
  <c r="C356" i="2"/>
  <c r="B356" i="2"/>
  <c r="J355" i="2"/>
  <c r="I355" i="2"/>
  <c r="H355" i="2"/>
  <c r="G355" i="2"/>
  <c r="F355" i="2"/>
  <c r="E355" i="2"/>
  <c r="D355" i="2"/>
  <c r="B355" i="2" s="1"/>
  <c r="C355" i="2"/>
  <c r="A355" i="2"/>
  <c r="J354" i="2"/>
  <c r="I354" i="2"/>
  <c r="H354" i="2"/>
  <c r="G354" i="2"/>
  <c r="F354" i="2"/>
  <c r="B354" i="2" s="1"/>
  <c r="E354" i="2"/>
  <c r="D354" i="2"/>
  <c r="C354" i="2"/>
  <c r="J353" i="2"/>
  <c r="I353" i="2"/>
  <c r="H353" i="2"/>
  <c r="G353" i="2"/>
  <c r="F353" i="2"/>
  <c r="E353" i="2"/>
  <c r="D353" i="2"/>
  <c r="C353" i="2"/>
  <c r="A353" i="2" s="1"/>
  <c r="J352" i="2"/>
  <c r="I352" i="2"/>
  <c r="H352" i="2"/>
  <c r="G352" i="2"/>
  <c r="F352" i="2"/>
  <c r="E352" i="2"/>
  <c r="D352" i="2"/>
  <c r="B352" i="2" s="1"/>
  <c r="C352" i="2"/>
  <c r="J351" i="2"/>
  <c r="B351" i="2" s="1"/>
  <c r="I351" i="2"/>
  <c r="H351" i="2"/>
  <c r="G351" i="2"/>
  <c r="F351" i="2"/>
  <c r="E351" i="2"/>
  <c r="D351" i="2"/>
  <c r="C351" i="2"/>
  <c r="J350" i="2"/>
  <c r="I350" i="2"/>
  <c r="H350" i="2"/>
  <c r="G350" i="2"/>
  <c r="F350" i="2"/>
  <c r="E350" i="2"/>
  <c r="D350" i="2"/>
  <c r="C350" i="2"/>
  <c r="J349" i="2"/>
  <c r="I349" i="2"/>
  <c r="A349" i="2" s="1"/>
  <c r="H349" i="2"/>
  <c r="G349" i="2"/>
  <c r="F349" i="2"/>
  <c r="E349" i="2"/>
  <c r="D349" i="2"/>
  <c r="B349" i="2" s="1"/>
  <c r="C349" i="2"/>
  <c r="J348" i="2"/>
  <c r="I348" i="2"/>
  <c r="H348" i="2"/>
  <c r="G348" i="2"/>
  <c r="F348" i="2"/>
  <c r="E348" i="2"/>
  <c r="D348" i="2"/>
  <c r="C348" i="2"/>
  <c r="J347" i="2"/>
  <c r="I347" i="2"/>
  <c r="H347" i="2"/>
  <c r="G347" i="2"/>
  <c r="F347" i="2"/>
  <c r="B347" i="2" s="1"/>
  <c r="E347" i="2"/>
  <c r="D347" i="2"/>
  <c r="C347" i="2"/>
  <c r="J346" i="2"/>
  <c r="I346" i="2"/>
  <c r="H346" i="2"/>
  <c r="G346" i="2"/>
  <c r="F346" i="2"/>
  <c r="B346" i="2" s="1"/>
  <c r="E346" i="2"/>
  <c r="D346" i="2"/>
  <c r="C346" i="2"/>
  <c r="J345" i="2"/>
  <c r="I345" i="2"/>
  <c r="H345" i="2"/>
  <c r="G345" i="2"/>
  <c r="F345" i="2"/>
  <c r="E345" i="2"/>
  <c r="A345" i="2" s="1"/>
  <c r="D345" i="2"/>
  <c r="C345" i="2"/>
  <c r="J344" i="2"/>
  <c r="I344" i="2"/>
  <c r="H344" i="2"/>
  <c r="G344" i="2"/>
  <c r="F344" i="2"/>
  <c r="E344" i="2"/>
  <c r="D344" i="2"/>
  <c r="C344" i="2"/>
  <c r="J343" i="2"/>
  <c r="I343" i="2"/>
  <c r="H343" i="2"/>
  <c r="G343" i="2"/>
  <c r="F343" i="2"/>
  <c r="E343" i="2"/>
  <c r="D343" i="2"/>
  <c r="C343" i="2"/>
  <c r="J342" i="2"/>
  <c r="I342" i="2"/>
  <c r="H342" i="2"/>
  <c r="G342" i="2"/>
  <c r="F342" i="2"/>
  <c r="E342" i="2"/>
  <c r="D342" i="2"/>
  <c r="B342" i="2" s="1"/>
  <c r="C342" i="2"/>
  <c r="A342" i="2" s="1"/>
  <c r="J341" i="2"/>
  <c r="I341" i="2"/>
  <c r="H341" i="2"/>
  <c r="G341" i="2"/>
  <c r="F341" i="2"/>
  <c r="E341" i="2"/>
  <c r="D341" i="2"/>
  <c r="B341" i="2" s="1"/>
  <c r="C341" i="2"/>
  <c r="A341" i="2" s="1"/>
  <c r="J340" i="2"/>
  <c r="I340" i="2"/>
  <c r="H340" i="2"/>
  <c r="G340" i="2"/>
  <c r="F340" i="2"/>
  <c r="E340" i="2"/>
  <c r="D340" i="2"/>
  <c r="C340" i="2"/>
  <c r="A340" i="2" s="1"/>
  <c r="B340" i="2"/>
  <c r="J339" i="2"/>
  <c r="I339" i="2"/>
  <c r="H339" i="2"/>
  <c r="G339" i="2"/>
  <c r="F339" i="2"/>
  <c r="E339" i="2"/>
  <c r="D339" i="2"/>
  <c r="B339" i="2" s="1"/>
  <c r="C339" i="2"/>
  <c r="A339" i="2" s="1"/>
  <c r="J338" i="2"/>
  <c r="I338" i="2"/>
  <c r="H338" i="2"/>
  <c r="G338" i="2"/>
  <c r="F338" i="2"/>
  <c r="E338" i="2"/>
  <c r="D338" i="2"/>
  <c r="C338" i="2"/>
  <c r="A338" i="2" s="1"/>
  <c r="B338" i="2"/>
  <c r="J337" i="2"/>
  <c r="I337" i="2"/>
  <c r="H337" i="2"/>
  <c r="G337" i="2"/>
  <c r="F337" i="2"/>
  <c r="E337" i="2"/>
  <c r="D337" i="2"/>
  <c r="C337" i="2"/>
  <c r="A337" i="2" s="1"/>
  <c r="B337" i="2"/>
  <c r="J336" i="2"/>
  <c r="I336" i="2"/>
  <c r="H336" i="2"/>
  <c r="G336" i="2"/>
  <c r="F336" i="2"/>
  <c r="E336" i="2"/>
  <c r="D336" i="2"/>
  <c r="C336" i="2"/>
  <c r="B336" i="2"/>
  <c r="J335" i="2"/>
  <c r="I335" i="2"/>
  <c r="H335" i="2"/>
  <c r="G335" i="2"/>
  <c r="F335" i="2"/>
  <c r="E335" i="2"/>
  <c r="D335" i="2"/>
  <c r="C335" i="2"/>
  <c r="B335" i="2"/>
  <c r="A335" i="2"/>
  <c r="J334" i="2"/>
  <c r="I334" i="2"/>
  <c r="H334" i="2"/>
  <c r="G334" i="2"/>
  <c r="F334" i="2"/>
  <c r="E334" i="2"/>
  <c r="D334" i="2"/>
  <c r="B334" i="2" s="1"/>
  <c r="C334" i="2"/>
  <c r="J333" i="2"/>
  <c r="I333" i="2"/>
  <c r="H333" i="2"/>
  <c r="G333" i="2"/>
  <c r="F333" i="2"/>
  <c r="E333" i="2"/>
  <c r="D333" i="2"/>
  <c r="B333" i="2" s="1"/>
  <c r="C333" i="2"/>
  <c r="A333" i="2"/>
  <c r="J332" i="2"/>
  <c r="I332" i="2"/>
  <c r="H332" i="2"/>
  <c r="B332" i="2" s="1"/>
  <c r="G332" i="2"/>
  <c r="F332" i="2"/>
  <c r="E332" i="2"/>
  <c r="D332" i="2"/>
  <c r="C332" i="2"/>
  <c r="A332" i="2" s="1"/>
  <c r="J331" i="2"/>
  <c r="I331" i="2"/>
  <c r="H331" i="2"/>
  <c r="G331" i="2"/>
  <c r="F331" i="2"/>
  <c r="E331" i="2"/>
  <c r="D331" i="2"/>
  <c r="B331" i="2" s="1"/>
  <c r="C331" i="2"/>
  <c r="J330" i="2"/>
  <c r="B330" i="2" s="1"/>
  <c r="I330" i="2"/>
  <c r="H330" i="2"/>
  <c r="G330" i="2"/>
  <c r="F330" i="2"/>
  <c r="E330" i="2"/>
  <c r="D330" i="2"/>
  <c r="C330" i="2"/>
  <c r="J329" i="2"/>
  <c r="I329" i="2"/>
  <c r="H329" i="2"/>
  <c r="G329" i="2"/>
  <c r="F329" i="2"/>
  <c r="B329" i="2" s="1"/>
  <c r="E329" i="2"/>
  <c r="D329" i="2"/>
  <c r="C329" i="2"/>
  <c r="J328" i="2"/>
  <c r="I328" i="2"/>
  <c r="H328" i="2"/>
  <c r="G328" i="2"/>
  <c r="F328" i="2"/>
  <c r="E328" i="2"/>
  <c r="D328" i="2"/>
  <c r="B328" i="2" s="1"/>
  <c r="C328" i="2"/>
  <c r="J327" i="2"/>
  <c r="I327" i="2"/>
  <c r="H327" i="2"/>
  <c r="G327" i="2"/>
  <c r="F327" i="2"/>
  <c r="B327" i="2" s="1"/>
  <c r="E327" i="2"/>
  <c r="A327" i="2" s="1"/>
  <c r="D327" i="2"/>
  <c r="C327" i="2"/>
  <c r="J326" i="2"/>
  <c r="I326" i="2"/>
  <c r="H326" i="2"/>
  <c r="G326" i="2"/>
  <c r="F326" i="2"/>
  <c r="E326" i="2"/>
  <c r="D326" i="2"/>
  <c r="C326" i="2"/>
  <c r="J325" i="2"/>
  <c r="I325" i="2"/>
  <c r="H325" i="2"/>
  <c r="G325" i="2"/>
  <c r="F325" i="2"/>
  <c r="E325" i="2"/>
  <c r="D325" i="2"/>
  <c r="B325" i="2" s="1"/>
  <c r="C325" i="2"/>
  <c r="A325" i="2"/>
  <c r="J324" i="2"/>
  <c r="I324" i="2"/>
  <c r="H324" i="2"/>
  <c r="G324" i="2"/>
  <c r="F324" i="2"/>
  <c r="E324" i="2"/>
  <c r="D324" i="2"/>
  <c r="C324" i="2"/>
  <c r="J323" i="2"/>
  <c r="I323" i="2"/>
  <c r="H323" i="2"/>
  <c r="G323" i="2"/>
  <c r="F323" i="2"/>
  <c r="E323" i="2"/>
  <c r="D323" i="2"/>
  <c r="B323" i="2" s="1"/>
  <c r="C323" i="2"/>
  <c r="J322" i="2"/>
  <c r="I322" i="2"/>
  <c r="H322" i="2"/>
  <c r="G322" i="2"/>
  <c r="F322" i="2"/>
  <c r="E322" i="2"/>
  <c r="D322" i="2"/>
  <c r="C322" i="2"/>
  <c r="J321" i="2"/>
  <c r="I321" i="2"/>
  <c r="H321" i="2"/>
  <c r="G321" i="2"/>
  <c r="F321" i="2"/>
  <c r="E321" i="2"/>
  <c r="D321" i="2"/>
  <c r="C321" i="2"/>
  <c r="A321" i="2" s="1"/>
  <c r="B321" i="2"/>
  <c r="J320" i="2"/>
  <c r="I320" i="2"/>
  <c r="H320" i="2"/>
  <c r="G320" i="2"/>
  <c r="F320" i="2"/>
  <c r="E320" i="2"/>
  <c r="D320" i="2"/>
  <c r="B320" i="2" s="1"/>
  <c r="C320" i="2"/>
  <c r="J319" i="2"/>
  <c r="I319" i="2"/>
  <c r="H319" i="2"/>
  <c r="G319" i="2"/>
  <c r="F319" i="2"/>
  <c r="E319" i="2"/>
  <c r="D319" i="2"/>
  <c r="C319" i="2"/>
  <c r="A319" i="2" s="1"/>
  <c r="M320" i="1" s="1"/>
  <c r="B319" i="2"/>
  <c r="J318" i="2"/>
  <c r="I318" i="2"/>
  <c r="H318" i="2"/>
  <c r="G318" i="2"/>
  <c r="F318" i="2"/>
  <c r="E318" i="2"/>
  <c r="D318" i="2"/>
  <c r="B318" i="2" s="1"/>
  <c r="C318" i="2"/>
  <c r="J317" i="2"/>
  <c r="I317" i="2"/>
  <c r="H317" i="2"/>
  <c r="G317" i="2"/>
  <c r="F317" i="2"/>
  <c r="E317" i="2"/>
  <c r="D317" i="2"/>
  <c r="C317" i="2"/>
  <c r="B317" i="2"/>
  <c r="A317" i="2"/>
  <c r="J316" i="2"/>
  <c r="I316" i="2"/>
  <c r="H316" i="2"/>
  <c r="G316" i="2"/>
  <c r="F316" i="2"/>
  <c r="E316" i="2"/>
  <c r="D316" i="2"/>
  <c r="C316" i="2"/>
  <c r="A316" i="2" s="1"/>
  <c r="B316" i="2"/>
  <c r="J315" i="2"/>
  <c r="I315" i="2"/>
  <c r="H315" i="2"/>
  <c r="G315" i="2"/>
  <c r="F315" i="2"/>
  <c r="E315" i="2"/>
  <c r="D315" i="2"/>
  <c r="B315" i="2" s="1"/>
  <c r="C315" i="2"/>
  <c r="A315" i="2"/>
  <c r="J314" i="2"/>
  <c r="I314" i="2"/>
  <c r="H314" i="2"/>
  <c r="G314" i="2"/>
  <c r="F314" i="2"/>
  <c r="E314" i="2"/>
  <c r="D314" i="2"/>
  <c r="C314" i="2"/>
  <c r="A314" i="2" s="1"/>
  <c r="B314" i="2"/>
  <c r="J313" i="2"/>
  <c r="I313" i="2"/>
  <c r="H313" i="2"/>
  <c r="G313" i="2"/>
  <c r="F313" i="2"/>
  <c r="E313" i="2"/>
  <c r="D313" i="2"/>
  <c r="C313" i="2"/>
  <c r="A313" i="2" s="1"/>
  <c r="J312" i="2"/>
  <c r="I312" i="2"/>
  <c r="H312" i="2"/>
  <c r="B312" i="2" s="1"/>
  <c r="G312" i="2"/>
  <c r="F312" i="2"/>
  <c r="E312" i="2"/>
  <c r="D312" i="2"/>
  <c r="C312" i="2"/>
  <c r="J311" i="2"/>
  <c r="B311" i="2" s="1"/>
  <c r="I311" i="2"/>
  <c r="H311" i="2"/>
  <c r="G311" i="2"/>
  <c r="F311" i="2"/>
  <c r="E311" i="2"/>
  <c r="D311" i="2"/>
  <c r="C311" i="2"/>
  <c r="J310" i="2"/>
  <c r="I310" i="2"/>
  <c r="H310" i="2"/>
  <c r="G310" i="2"/>
  <c r="F310" i="2"/>
  <c r="E310" i="2"/>
  <c r="D310" i="2"/>
  <c r="C310" i="2"/>
  <c r="J309" i="2"/>
  <c r="I309" i="2"/>
  <c r="A309" i="2" s="1"/>
  <c r="H309" i="2"/>
  <c r="G309" i="2"/>
  <c r="F309" i="2"/>
  <c r="E309" i="2"/>
  <c r="D309" i="2"/>
  <c r="B309" i="2" s="1"/>
  <c r="C309" i="2"/>
  <c r="J308" i="2"/>
  <c r="I308" i="2"/>
  <c r="H308" i="2"/>
  <c r="G308" i="2"/>
  <c r="F308" i="2"/>
  <c r="B308" i="2" s="1"/>
  <c r="E308" i="2"/>
  <c r="D308" i="2"/>
  <c r="C308" i="2"/>
  <c r="J307" i="2"/>
  <c r="I307" i="2"/>
  <c r="H307" i="2"/>
  <c r="G307" i="2"/>
  <c r="F307" i="2"/>
  <c r="E307" i="2"/>
  <c r="D307" i="2"/>
  <c r="C307" i="2"/>
  <c r="A307" i="2" s="1"/>
  <c r="J306" i="2"/>
  <c r="I306" i="2"/>
  <c r="H306" i="2"/>
  <c r="G306" i="2"/>
  <c r="F306" i="2"/>
  <c r="B306" i="2" s="1"/>
  <c r="E306" i="2"/>
  <c r="D306" i="2"/>
  <c r="C306" i="2"/>
  <c r="J305" i="2"/>
  <c r="I305" i="2"/>
  <c r="H305" i="2"/>
  <c r="G305" i="2"/>
  <c r="F305" i="2"/>
  <c r="E305" i="2"/>
  <c r="D305" i="2"/>
  <c r="B305" i="2" s="1"/>
  <c r="C305" i="2"/>
  <c r="J304" i="2"/>
  <c r="I304" i="2"/>
  <c r="H304" i="2"/>
  <c r="G304" i="2"/>
  <c r="F304" i="2"/>
  <c r="E304" i="2"/>
  <c r="D304" i="2"/>
  <c r="B304" i="2" s="1"/>
  <c r="C304" i="2"/>
  <c r="J303" i="2"/>
  <c r="I303" i="2"/>
  <c r="H303" i="2"/>
  <c r="G303" i="2"/>
  <c r="F303" i="2"/>
  <c r="E303" i="2"/>
  <c r="D303" i="2"/>
  <c r="C303" i="2"/>
  <c r="J302" i="2"/>
  <c r="I302" i="2"/>
  <c r="H302" i="2"/>
  <c r="G302" i="2"/>
  <c r="F302" i="2"/>
  <c r="E302" i="2"/>
  <c r="D302" i="2"/>
  <c r="B302" i="2" s="1"/>
  <c r="C302" i="2"/>
  <c r="A302" i="2" s="1"/>
  <c r="J301" i="2"/>
  <c r="I301" i="2"/>
  <c r="H301" i="2"/>
  <c r="G301" i="2"/>
  <c r="F301" i="2"/>
  <c r="E301" i="2"/>
  <c r="D301" i="2"/>
  <c r="C301" i="2"/>
  <c r="J300" i="2"/>
  <c r="I300" i="2"/>
  <c r="H300" i="2"/>
  <c r="G300" i="2"/>
  <c r="F300" i="2"/>
  <c r="E300" i="2"/>
  <c r="D300" i="2"/>
  <c r="B300" i="2" s="1"/>
  <c r="C300" i="2"/>
  <c r="A300" i="2" s="1"/>
  <c r="J299" i="2"/>
  <c r="I299" i="2"/>
  <c r="H299" i="2"/>
  <c r="G299" i="2"/>
  <c r="F299" i="2"/>
  <c r="E299" i="2"/>
  <c r="D299" i="2"/>
  <c r="C299" i="2"/>
  <c r="J298" i="2"/>
  <c r="I298" i="2"/>
  <c r="H298" i="2"/>
  <c r="G298" i="2"/>
  <c r="F298" i="2"/>
  <c r="E298" i="2"/>
  <c r="D298" i="2"/>
  <c r="C298" i="2"/>
  <c r="A298" i="2" s="1"/>
  <c r="B298" i="2"/>
  <c r="J297" i="2"/>
  <c r="I297" i="2"/>
  <c r="H297" i="2"/>
  <c r="G297" i="2"/>
  <c r="F297" i="2"/>
  <c r="E297" i="2"/>
  <c r="D297" i="2"/>
  <c r="C297" i="2"/>
  <c r="A297" i="2" s="1"/>
  <c r="B297" i="2"/>
  <c r="J296" i="2"/>
  <c r="I296" i="2"/>
  <c r="H296" i="2"/>
  <c r="G296" i="2"/>
  <c r="F296" i="2"/>
  <c r="E296" i="2"/>
  <c r="D296" i="2"/>
  <c r="C296" i="2"/>
  <c r="B296" i="2"/>
  <c r="J295" i="2"/>
  <c r="I295" i="2"/>
  <c r="H295" i="2"/>
  <c r="G295" i="2"/>
  <c r="F295" i="2"/>
  <c r="E295" i="2"/>
  <c r="D295" i="2"/>
  <c r="C295" i="2"/>
  <c r="A295" i="2" s="1"/>
  <c r="M296" i="1" s="1"/>
  <c r="B295" i="2"/>
  <c r="J294" i="2"/>
  <c r="I294" i="2"/>
  <c r="H294" i="2"/>
  <c r="G294" i="2"/>
  <c r="F294" i="2"/>
  <c r="E294" i="2"/>
  <c r="D294" i="2"/>
  <c r="B294" i="2" s="1"/>
  <c r="C294" i="2"/>
  <c r="J293" i="2"/>
  <c r="I293" i="2"/>
  <c r="H293" i="2"/>
  <c r="G293" i="2"/>
  <c r="F293" i="2"/>
  <c r="E293" i="2"/>
  <c r="D293" i="2"/>
  <c r="C293" i="2"/>
  <c r="B293" i="2"/>
  <c r="A293" i="2"/>
  <c r="M294" i="1" s="1"/>
  <c r="J292" i="2"/>
  <c r="I292" i="2"/>
  <c r="H292" i="2"/>
  <c r="B292" i="2" s="1"/>
  <c r="G292" i="2"/>
  <c r="F292" i="2"/>
  <c r="E292" i="2"/>
  <c r="D292" i="2"/>
  <c r="C292" i="2"/>
  <c r="J291" i="2"/>
  <c r="I291" i="2"/>
  <c r="H291" i="2"/>
  <c r="G291" i="2"/>
  <c r="A291" i="2" s="1"/>
  <c r="F291" i="2"/>
  <c r="E291" i="2"/>
  <c r="D291" i="2"/>
  <c r="B291" i="2" s="1"/>
  <c r="C291" i="2"/>
  <c r="J290" i="2"/>
  <c r="I290" i="2"/>
  <c r="H290" i="2"/>
  <c r="B290" i="2" s="1"/>
  <c r="G290" i="2"/>
  <c r="F290" i="2"/>
  <c r="E290" i="2"/>
  <c r="D290" i="2"/>
  <c r="C290" i="2"/>
  <c r="J289" i="2"/>
  <c r="I289" i="2"/>
  <c r="H289" i="2"/>
  <c r="G289" i="2"/>
  <c r="F289" i="2"/>
  <c r="E289" i="2"/>
  <c r="D289" i="2"/>
  <c r="C289" i="2"/>
  <c r="B289" i="2"/>
  <c r="J288" i="2"/>
  <c r="I288" i="2"/>
  <c r="H288" i="2"/>
  <c r="G288" i="2"/>
  <c r="F288" i="2"/>
  <c r="E288" i="2"/>
  <c r="D288" i="2"/>
  <c r="B288" i="2" s="1"/>
  <c r="C288" i="2"/>
  <c r="J287" i="2"/>
  <c r="I287" i="2"/>
  <c r="H287" i="2"/>
  <c r="G287" i="2"/>
  <c r="A287" i="2" s="1"/>
  <c r="F287" i="2"/>
  <c r="B287" i="2" s="1"/>
  <c r="E287" i="2"/>
  <c r="D287" i="2"/>
  <c r="C287" i="2"/>
  <c r="J286" i="2"/>
  <c r="I286" i="2"/>
  <c r="H286" i="2"/>
  <c r="G286" i="2"/>
  <c r="F286" i="2"/>
  <c r="E286" i="2"/>
  <c r="D286" i="2"/>
  <c r="C286" i="2"/>
  <c r="J285" i="2"/>
  <c r="I285" i="2"/>
  <c r="H285" i="2"/>
  <c r="G285" i="2"/>
  <c r="F285" i="2"/>
  <c r="E285" i="2"/>
  <c r="A285" i="2" s="1"/>
  <c r="D285" i="2"/>
  <c r="C285" i="2"/>
  <c r="J284" i="2"/>
  <c r="I284" i="2"/>
  <c r="H284" i="2"/>
  <c r="G284" i="2"/>
  <c r="F284" i="2"/>
  <c r="E284" i="2"/>
  <c r="D284" i="2"/>
  <c r="C284" i="2"/>
  <c r="J283" i="2"/>
  <c r="I283" i="2"/>
  <c r="H283" i="2"/>
  <c r="G283" i="2"/>
  <c r="F283" i="2"/>
  <c r="E283" i="2"/>
  <c r="D283" i="2"/>
  <c r="B283" i="2" s="1"/>
  <c r="C283" i="2"/>
  <c r="J282" i="2"/>
  <c r="I282" i="2"/>
  <c r="H282" i="2"/>
  <c r="G282" i="2"/>
  <c r="F282" i="2"/>
  <c r="E282" i="2"/>
  <c r="D282" i="2"/>
  <c r="C282" i="2"/>
  <c r="J281" i="2"/>
  <c r="I281" i="2"/>
  <c r="H281" i="2"/>
  <c r="G281" i="2"/>
  <c r="F281" i="2"/>
  <c r="E281" i="2"/>
  <c r="D281" i="2"/>
  <c r="B281" i="2" s="1"/>
  <c r="C281" i="2"/>
  <c r="A281" i="2" s="1"/>
  <c r="J280" i="2"/>
  <c r="I280" i="2"/>
  <c r="H280" i="2"/>
  <c r="G280" i="2"/>
  <c r="F280" i="2"/>
  <c r="E280" i="2"/>
  <c r="D280" i="2"/>
  <c r="C280" i="2"/>
  <c r="J279" i="2"/>
  <c r="I279" i="2"/>
  <c r="H279" i="2"/>
  <c r="G279" i="2"/>
  <c r="F279" i="2"/>
  <c r="E279" i="2"/>
  <c r="D279" i="2"/>
  <c r="C279" i="2"/>
  <c r="B279" i="2"/>
  <c r="A279" i="2"/>
  <c r="J278" i="2"/>
  <c r="I278" i="2"/>
  <c r="H278" i="2"/>
  <c r="G278" i="2"/>
  <c r="F278" i="2"/>
  <c r="E278" i="2"/>
  <c r="D278" i="2"/>
  <c r="C278" i="2"/>
  <c r="J277" i="2"/>
  <c r="I277" i="2"/>
  <c r="H277" i="2"/>
  <c r="G277" i="2"/>
  <c r="F277" i="2"/>
  <c r="E277" i="2"/>
  <c r="D277" i="2"/>
  <c r="C277" i="2"/>
  <c r="A277" i="2" s="1"/>
  <c r="B277" i="2"/>
  <c r="J276" i="2"/>
  <c r="I276" i="2"/>
  <c r="H276" i="2"/>
  <c r="G276" i="2"/>
  <c r="F276" i="2"/>
  <c r="E276" i="2"/>
  <c r="D276" i="2"/>
  <c r="C276" i="2"/>
  <c r="A276" i="2" s="1"/>
  <c r="J275" i="2"/>
  <c r="I275" i="2"/>
  <c r="H275" i="2"/>
  <c r="G275" i="2"/>
  <c r="F275" i="2"/>
  <c r="E275" i="2"/>
  <c r="D275" i="2"/>
  <c r="C275" i="2"/>
  <c r="A275" i="2" s="1"/>
  <c r="B275" i="2"/>
  <c r="J274" i="2"/>
  <c r="I274" i="2"/>
  <c r="H274" i="2"/>
  <c r="G274" i="2"/>
  <c r="F274" i="2"/>
  <c r="E274" i="2"/>
  <c r="D274" i="2"/>
  <c r="B274" i="2" s="1"/>
  <c r="C274" i="2"/>
  <c r="J273" i="2"/>
  <c r="I273" i="2"/>
  <c r="H273" i="2"/>
  <c r="G273" i="2"/>
  <c r="F273" i="2"/>
  <c r="E273" i="2"/>
  <c r="D273" i="2"/>
  <c r="C273" i="2"/>
  <c r="A273" i="2" s="1"/>
  <c r="B273" i="2"/>
  <c r="J272" i="2"/>
  <c r="I272" i="2"/>
  <c r="H272" i="2"/>
  <c r="G272" i="2"/>
  <c r="F272" i="2"/>
  <c r="E272" i="2"/>
  <c r="D272" i="2"/>
  <c r="B272" i="2" s="1"/>
  <c r="C272" i="2"/>
  <c r="J271" i="2"/>
  <c r="I271" i="2"/>
  <c r="H271" i="2"/>
  <c r="G271" i="2"/>
  <c r="F271" i="2"/>
  <c r="E271" i="2"/>
  <c r="D271" i="2"/>
  <c r="C271" i="2"/>
  <c r="B271" i="2"/>
  <c r="A271" i="2"/>
  <c r="J270" i="2"/>
  <c r="I270" i="2"/>
  <c r="H270" i="2"/>
  <c r="G270" i="2"/>
  <c r="F270" i="2"/>
  <c r="E270" i="2"/>
  <c r="D270" i="2"/>
  <c r="B270" i="2" s="1"/>
  <c r="C270" i="2"/>
  <c r="A270" i="2" s="1"/>
  <c r="J269" i="2"/>
  <c r="I269" i="2"/>
  <c r="H269" i="2"/>
  <c r="G269" i="2"/>
  <c r="F269" i="2"/>
  <c r="E269" i="2"/>
  <c r="D269" i="2"/>
  <c r="C269" i="2"/>
  <c r="A269" i="2" s="1"/>
  <c r="M270" i="1" s="1"/>
  <c r="B269" i="2"/>
  <c r="J268" i="2"/>
  <c r="I268" i="2"/>
  <c r="H268" i="2"/>
  <c r="G268" i="2"/>
  <c r="F268" i="2"/>
  <c r="E268" i="2"/>
  <c r="D268" i="2"/>
  <c r="B268" i="2" s="1"/>
  <c r="C268" i="2"/>
  <c r="J267" i="2"/>
  <c r="I267" i="2"/>
  <c r="H267" i="2"/>
  <c r="G267" i="2"/>
  <c r="F267" i="2"/>
  <c r="E267" i="2"/>
  <c r="D267" i="2"/>
  <c r="C267" i="2"/>
  <c r="A267" i="2" s="1"/>
  <c r="B267" i="2"/>
  <c r="J266" i="2"/>
  <c r="I266" i="2"/>
  <c r="H266" i="2"/>
  <c r="G266" i="2"/>
  <c r="F266" i="2"/>
  <c r="E266" i="2"/>
  <c r="D266" i="2"/>
  <c r="B266" i="2" s="1"/>
  <c r="C266" i="2"/>
  <c r="J265" i="2"/>
  <c r="I265" i="2"/>
  <c r="H265" i="2"/>
  <c r="G265" i="2"/>
  <c r="F265" i="2"/>
  <c r="E265" i="2"/>
  <c r="D265" i="2"/>
  <c r="C265" i="2"/>
  <c r="B265" i="2"/>
  <c r="A265" i="2"/>
  <c r="J264" i="2"/>
  <c r="I264" i="2"/>
  <c r="H264" i="2"/>
  <c r="G264" i="2"/>
  <c r="F264" i="2"/>
  <c r="E264" i="2"/>
  <c r="D264" i="2"/>
  <c r="C264" i="2"/>
  <c r="J263" i="2"/>
  <c r="I263" i="2"/>
  <c r="H263" i="2"/>
  <c r="G263" i="2"/>
  <c r="F263" i="2"/>
  <c r="E263" i="2"/>
  <c r="D263" i="2"/>
  <c r="C263" i="2"/>
  <c r="A263" i="2" s="1"/>
  <c r="B263" i="2"/>
  <c r="J262" i="2"/>
  <c r="I262" i="2"/>
  <c r="H262" i="2"/>
  <c r="G262" i="2"/>
  <c r="F262" i="2"/>
  <c r="E262" i="2"/>
  <c r="D262" i="2"/>
  <c r="C262" i="2"/>
  <c r="J261" i="2"/>
  <c r="I261" i="2"/>
  <c r="H261" i="2"/>
  <c r="G261" i="2"/>
  <c r="F261" i="2"/>
  <c r="E261" i="2"/>
  <c r="D261" i="2"/>
  <c r="C261" i="2"/>
  <c r="A261" i="2" s="1"/>
  <c r="B261" i="2"/>
  <c r="J260" i="2"/>
  <c r="I260" i="2"/>
  <c r="H260" i="2"/>
  <c r="G260" i="2"/>
  <c r="F260" i="2"/>
  <c r="E260" i="2"/>
  <c r="D260" i="2"/>
  <c r="C260" i="2"/>
  <c r="J259" i="2"/>
  <c r="I259" i="2"/>
  <c r="H259" i="2"/>
  <c r="G259" i="2"/>
  <c r="F259" i="2"/>
  <c r="E259" i="2"/>
  <c r="D259" i="2"/>
  <c r="C259" i="2"/>
  <c r="B259" i="2"/>
  <c r="A259" i="2"/>
  <c r="J258" i="2"/>
  <c r="I258" i="2"/>
  <c r="H258" i="2"/>
  <c r="G258" i="2"/>
  <c r="F258" i="2"/>
  <c r="E258" i="2"/>
  <c r="D258" i="2"/>
  <c r="C258" i="2"/>
  <c r="J257" i="2"/>
  <c r="I257" i="2"/>
  <c r="H257" i="2"/>
  <c r="G257" i="2"/>
  <c r="F257" i="2"/>
  <c r="E257" i="2"/>
  <c r="D257" i="2"/>
  <c r="C257" i="2"/>
  <c r="A257" i="2" s="1"/>
  <c r="B257" i="2"/>
  <c r="J256" i="2"/>
  <c r="I256" i="2"/>
  <c r="H256" i="2"/>
  <c r="G256" i="2"/>
  <c r="F256" i="2"/>
  <c r="E256" i="2"/>
  <c r="D256" i="2"/>
  <c r="C256" i="2"/>
  <c r="J255" i="2"/>
  <c r="I255" i="2"/>
  <c r="H255" i="2"/>
  <c r="G255" i="2"/>
  <c r="F255" i="2"/>
  <c r="E255" i="2"/>
  <c r="D255" i="2"/>
  <c r="C255" i="2"/>
  <c r="A255" i="2" s="1"/>
  <c r="M256" i="1" s="1"/>
  <c r="B255" i="2"/>
  <c r="J254" i="2"/>
  <c r="I254" i="2"/>
  <c r="H254" i="2"/>
  <c r="G254" i="2"/>
  <c r="F254" i="2"/>
  <c r="E254" i="2"/>
  <c r="D254" i="2"/>
  <c r="B254" i="2" s="1"/>
  <c r="C254" i="2"/>
  <c r="J253" i="2"/>
  <c r="I253" i="2"/>
  <c r="H253" i="2"/>
  <c r="G253" i="2"/>
  <c r="F253" i="2"/>
  <c r="E253" i="2"/>
  <c r="D253" i="2"/>
  <c r="C253" i="2"/>
  <c r="A253" i="2" s="1"/>
  <c r="B253" i="2"/>
  <c r="J252" i="2"/>
  <c r="I252" i="2"/>
  <c r="H252" i="2"/>
  <c r="G252" i="2"/>
  <c r="F252" i="2"/>
  <c r="E252" i="2"/>
  <c r="D252" i="2"/>
  <c r="B252" i="2" s="1"/>
  <c r="C252" i="2"/>
  <c r="J251" i="2"/>
  <c r="I251" i="2"/>
  <c r="A251" i="2" s="1"/>
  <c r="H251" i="2"/>
  <c r="G251" i="2"/>
  <c r="F251" i="2"/>
  <c r="E251" i="2"/>
  <c r="D251" i="2"/>
  <c r="C251" i="2"/>
  <c r="B251" i="2"/>
  <c r="J250" i="2"/>
  <c r="I250" i="2"/>
  <c r="H250" i="2"/>
  <c r="G250" i="2"/>
  <c r="F250" i="2"/>
  <c r="E250" i="2"/>
  <c r="D250" i="2"/>
  <c r="B250" i="2" s="1"/>
  <c r="C250" i="2"/>
  <c r="A250" i="2" s="1"/>
  <c r="J249" i="2"/>
  <c r="I249" i="2"/>
  <c r="H249" i="2"/>
  <c r="G249" i="2"/>
  <c r="F249" i="2"/>
  <c r="E249" i="2"/>
  <c r="D249" i="2"/>
  <c r="C249" i="2"/>
  <c r="A249" i="2" s="1"/>
  <c r="B249" i="2"/>
  <c r="J248" i="2"/>
  <c r="I248" i="2"/>
  <c r="H248" i="2"/>
  <c r="G248" i="2"/>
  <c r="F248" i="2"/>
  <c r="E248" i="2"/>
  <c r="D248" i="2"/>
  <c r="B248" i="2" s="1"/>
  <c r="C248" i="2"/>
  <c r="J247" i="2"/>
  <c r="I247" i="2"/>
  <c r="H247" i="2"/>
  <c r="G247" i="2"/>
  <c r="F247" i="2"/>
  <c r="E247" i="2"/>
  <c r="D247" i="2"/>
  <c r="C247" i="2"/>
  <c r="A247" i="2" s="1"/>
  <c r="B247" i="2"/>
  <c r="J246" i="2"/>
  <c r="I246" i="2"/>
  <c r="H246" i="2"/>
  <c r="G246" i="2"/>
  <c r="F246" i="2"/>
  <c r="E246" i="2"/>
  <c r="D246" i="2"/>
  <c r="B246" i="2" s="1"/>
  <c r="C246" i="2"/>
  <c r="J245" i="2"/>
  <c r="I245" i="2"/>
  <c r="H245" i="2"/>
  <c r="G245" i="2"/>
  <c r="F245" i="2"/>
  <c r="E245" i="2"/>
  <c r="D245" i="2"/>
  <c r="C245" i="2"/>
  <c r="B245" i="2"/>
  <c r="A245" i="2"/>
  <c r="J244" i="2"/>
  <c r="I244" i="2"/>
  <c r="H244" i="2"/>
  <c r="G244" i="2"/>
  <c r="F244" i="2"/>
  <c r="E244" i="2"/>
  <c r="D244" i="2"/>
  <c r="C244" i="2"/>
  <c r="J243" i="2"/>
  <c r="I243" i="2"/>
  <c r="H243" i="2"/>
  <c r="G243" i="2"/>
  <c r="F243" i="2"/>
  <c r="E243" i="2"/>
  <c r="D243" i="2"/>
  <c r="C243" i="2"/>
  <c r="A243" i="2" s="1"/>
  <c r="B243" i="2"/>
  <c r="J242" i="2"/>
  <c r="I242" i="2"/>
  <c r="H242" i="2"/>
  <c r="G242" i="2"/>
  <c r="F242" i="2"/>
  <c r="E242" i="2"/>
  <c r="D242" i="2"/>
  <c r="C242" i="2"/>
  <c r="J241" i="2"/>
  <c r="I241" i="2"/>
  <c r="H241" i="2"/>
  <c r="G241" i="2"/>
  <c r="F241" i="2"/>
  <c r="E241" i="2"/>
  <c r="D241" i="2"/>
  <c r="C241" i="2"/>
  <c r="A241" i="2" s="1"/>
  <c r="M242" i="1" s="1"/>
  <c r="B241" i="2"/>
  <c r="J240" i="2"/>
  <c r="I240" i="2"/>
  <c r="H240" i="2"/>
  <c r="G240" i="2"/>
  <c r="F240" i="2"/>
  <c r="E240" i="2"/>
  <c r="D240" i="2"/>
  <c r="C240" i="2"/>
  <c r="J239" i="2"/>
  <c r="I239" i="2"/>
  <c r="H239" i="2"/>
  <c r="G239" i="2"/>
  <c r="F239" i="2"/>
  <c r="E239" i="2"/>
  <c r="D239" i="2"/>
  <c r="C239" i="2"/>
  <c r="B239" i="2"/>
  <c r="A239" i="2"/>
  <c r="M240" i="1" s="1"/>
  <c r="J238" i="2"/>
  <c r="I238" i="2"/>
  <c r="H238" i="2"/>
  <c r="G238" i="2"/>
  <c r="F238" i="2"/>
  <c r="E238" i="2"/>
  <c r="D238" i="2"/>
  <c r="C238" i="2"/>
  <c r="J237" i="2"/>
  <c r="I237" i="2"/>
  <c r="H237" i="2"/>
  <c r="G237" i="2"/>
  <c r="F237" i="2"/>
  <c r="E237" i="2"/>
  <c r="D237" i="2"/>
  <c r="C237" i="2"/>
  <c r="A237" i="2" s="1"/>
  <c r="B237" i="2"/>
  <c r="J236" i="2"/>
  <c r="I236" i="2"/>
  <c r="H236" i="2"/>
  <c r="G236" i="2"/>
  <c r="F236" i="2"/>
  <c r="E236" i="2"/>
  <c r="D236" i="2"/>
  <c r="C236" i="2"/>
  <c r="J235" i="2"/>
  <c r="I235" i="2"/>
  <c r="H235" i="2"/>
  <c r="G235" i="2"/>
  <c r="F235" i="2"/>
  <c r="E235" i="2"/>
  <c r="D235" i="2"/>
  <c r="C235" i="2"/>
  <c r="A235" i="2" s="1"/>
  <c r="B235" i="2"/>
  <c r="J234" i="2"/>
  <c r="I234" i="2"/>
  <c r="H234" i="2"/>
  <c r="G234" i="2"/>
  <c r="F234" i="2"/>
  <c r="E234" i="2"/>
  <c r="D234" i="2"/>
  <c r="B234" i="2" s="1"/>
  <c r="C234" i="2"/>
  <c r="J233" i="2"/>
  <c r="I233" i="2"/>
  <c r="H233" i="2"/>
  <c r="G233" i="2"/>
  <c r="F233" i="2"/>
  <c r="E233" i="2"/>
  <c r="D233" i="2"/>
  <c r="C233" i="2"/>
  <c r="A233" i="2" s="1"/>
  <c r="B233" i="2"/>
  <c r="J232" i="2"/>
  <c r="I232" i="2"/>
  <c r="H232" i="2"/>
  <c r="G232" i="2"/>
  <c r="F232" i="2"/>
  <c r="E232" i="2"/>
  <c r="D232" i="2"/>
  <c r="B232" i="2" s="1"/>
  <c r="C232" i="2"/>
  <c r="J231" i="2"/>
  <c r="I231" i="2"/>
  <c r="A231" i="2" s="1"/>
  <c r="M232" i="1" s="1"/>
  <c r="H231" i="2"/>
  <c r="G231" i="2"/>
  <c r="F231" i="2"/>
  <c r="E231" i="2"/>
  <c r="D231" i="2"/>
  <c r="C231" i="2"/>
  <c r="B231" i="2"/>
  <c r="J230" i="2"/>
  <c r="I230" i="2"/>
  <c r="H230" i="2"/>
  <c r="G230" i="2"/>
  <c r="F230" i="2"/>
  <c r="E230" i="2"/>
  <c r="D230" i="2"/>
  <c r="B230" i="2" s="1"/>
  <c r="C230" i="2"/>
  <c r="A230" i="2" s="1"/>
  <c r="J229" i="2"/>
  <c r="I229" i="2"/>
  <c r="H229" i="2"/>
  <c r="G229" i="2"/>
  <c r="F229" i="2"/>
  <c r="E229" i="2"/>
  <c r="D229" i="2"/>
  <c r="C229" i="2"/>
  <c r="A229" i="2" s="1"/>
  <c r="B229" i="2"/>
  <c r="J228" i="2"/>
  <c r="I228" i="2"/>
  <c r="H228" i="2"/>
  <c r="G228" i="2"/>
  <c r="F228" i="2"/>
  <c r="E228" i="2"/>
  <c r="D228" i="2"/>
  <c r="B228" i="2" s="1"/>
  <c r="C228" i="2"/>
  <c r="J227" i="2"/>
  <c r="I227" i="2"/>
  <c r="H227" i="2"/>
  <c r="G227" i="2"/>
  <c r="F227" i="2"/>
  <c r="E227" i="2"/>
  <c r="D227" i="2"/>
  <c r="C227" i="2"/>
  <c r="A227" i="2" s="1"/>
  <c r="M228" i="1" s="1"/>
  <c r="B227" i="2"/>
  <c r="J226" i="2"/>
  <c r="I226" i="2"/>
  <c r="H226" i="2"/>
  <c r="G226" i="2"/>
  <c r="F226" i="2"/>
  <c r="E226" i="2"/>
  <c r="D226" i="2"/>
  <c r="B226" i="2" s="1"/>
  <c r="C226" i="2"/>
  <c r="J225" i="2"/>
  <c r="I225" i="2"/>
  <c r="H225" i="2"/>
  <c r="G225" i="2"/>
  <c r="F225" i="2"/>
  <c r="E225" i="2"/>
  <c r="A225" i="2" s="1"/>
  <c r="D225" i="2"/>
  <c r="C225" i="2"/>
  <c r="B225" i="2"/>
  <c r="J224" i="2"/>
  <c r="I224" i="2"/>
  <c r="H224" i="2"/>
  <c r="G224" i="2"/>
  <c r="F224" i="2"/>
  <c r="E224" i="2"/>
  <c r="D224" i="2"/>
  <c r="C224" i="2"/>
  <c r="J223" i="2"/>
  <c r="I223" i="2"/>
  <c r="H223" i="2"/>
  <c r="G223" i="2"/>
  <c r="F223" i="2"/>
  <c r="E223" i="2"/>
  <c r="D223" i="2"/>
  <c r="C223" i="2"/>
  <c r="B223" i="2"/>
  <c r="J222" i="2"/>
  <c r="I222" i="2"/>
  <c r="H222" i="2"/>
  <c r="G222" i="2"/>
  <c r="F222" i="2"/>
  <c r="E222" i="2"/>
  <c r="D222" i="2"/>
  <c r="C222" i="2"/>
  <c r="J221" i="2"/>
  <c r="I221" i="2"/>
  <c r="H221" i="2"/>
  <c r="G221" i="2"/>
  <c r="F221" i="2"/>
  <c r="E221" i="2"/>
  <c r="D221" i="2"/>
  <c r="C221" i="2"/>
  <c r="A221" i="2" s="1"/>
  <c r="B221" i="2"/>
  <c r="J220" i="2"/>
  <c r="I220" i="2"/>
  <c r="H220" i="2"/>
  <c r="G220" i="2"/>
  <c r="F220" i="2"/>
  <c r="E220" i="2"/>
  <c r="D220" i="2"/>
  <c r="C220" i="2"/>
  <c r="J219" i="2"/>
  <c r="I219" i="2"/>
  <c r="H219" i="2"/>
  <c r="G219" i="2"/>
  <c r="F219" i="2"/>
  <c r="E219" i="2"/>
  <c r="D219" i="2"/>
  <c r="C219" i="2"/>
  <c r="B219" i="2"/>
  <c r="A219" i="2"/>
  <c r="J218" i="2"/>
  <c r="I218" i="2"/>
  <c r="H218" i="2"/>
  <c r="G218" i="2"/>
  <c r="F218" i="2"/>
  <c r="E218" i="2"/>
  <c r="D218" i="2"/>
  <c r="C218" i="2"/>
  <c r="J217" i="2"/>
  <c r="I217" i="2"/>
  <c r="H217" i="2"/>
  <c r="G217" i="2"/>
  <c r="F217" i="2"/>
  <c r="E217" i="2"/>
  <c r="D217" i="2"/>
  <c r="C217" i="2"/>
  <c r="A217" i="2" s="1"/>
  <c r="B217" i="2"/>
  <c r="J216" i="2"/>
  <c r="I216" i="2"/>
  <c r="H216" i="2"/>
  <c r="G216" i="2"/>
  <c r="F216" i="2"/>
  <c r="E216" i="2"/>
  <c r="D216" i="2"/>
  <c r="C216" i="2"/>
  <c r="J215" i="2"/>
  <c r="I215" i="2"/>
  <c r="H215" i="2"/>
  <c r="G215" i="2"/>
  <c r="F215" i="2"/>
  <c r="E215" i="2"/>
  <c r="D215" i="2"/>
  <c r="C215" i="2"/>
  <c r="A215" i="2" s="1"/>
  <c r="B215" i="2"/>
  <c r="J214" i="2"/>
  <c r="I214" i="2"/>
  <c r="H214" i="2"/>
  <c r="G214" i="2"/>
  <c r="F214" i="2"/>
  <c r="E214" i="2"/>
  <c r="D214" i="2"/>
  <c r="B214" i="2" s="1"/>
  <c r="C214" i="2"/>
  <c r="J213" i="2"/>
  <c r="I213" i="2"/>
  <c r="H213" i="2"/>
  <c r="G213" i="2"/>
  <c r="F213" i="2"/>
  <c r="E213" i="2"/>
  <c r="D213" i="2"/>
  <c r="C213" i="2"/>
  <c r="A213" i="2" s="1"/>
  <c r="M214" i="1" s="1"/>
  <c r="B213" i="2"/>
  <c r="J212" i="2"/>
  <c r="I212" i="2"/>
  <c r="H212" i="2"/>
  <c r="G212" i="2"/>
  <c r="F212" i="2"/>
  <c r="E212" i="2"/>
  <c r="D212" i="2"/>
  <c r="B212" i="2" s="1"/>
  <c r="C212" i="2"/>
  <c r="J211" i="2"/>
  <c r="I211" i="2"/>
  <c r="A211" i="2" s="1"/>
  <c r="H211" i="2"/>
  <c r="G211" i="2"/>
  <c r="F211" i="2"/>
  <c r="E211" i="2"/>
  <c r="D211" i="2"/>
  <c r="C211" i="2"/>
  <c r="B211" i="2"/>
  <c r="J210" i="2"/>
  <c r="I210" i="2"/>
  <c r="H210" i="2"/>
  <c r="G210" i="2"/>
  <c r="F210" i="2"/>
  <c r="E210" i="2"/>
  <c r="D210" i="2"/>
  <c r="B210" i="2" s="1"/>
  <c r="C210" i="2"/>
  <c r="A210" i="2" s="1"/>
  <c r="J209" i="2"/>
  <c r="I209" i="2"/>
  <c r="H209" i="2"/>
  <c r="G209" i="2"/>
  <c r="F209" i="2"/>
  <c r="E209" i="2"/>
  <c r="D209" i="2"/>
  <c r="C209" i="2"/>
  <c r="A209" i="2" s="1"/>
  <c r="B209" i="2"/>
  <c r="J208" i="2"/>
  <c r="I208" i="2"/>
  <c r="H208" i="2"/>
  <c r="G208" i="2"/>
  <c r="F208" i="2"/>
  <c r="E208" i="2"/>
  <c r="D208" i="2"/>
  <c r="B208" i="2" s="1"/>
  <c r="C208" i="2"/>
  <c r="J207" i="2"/>
  <c r="I207" i="2"/>
  <c r="H207" i="2"/>
  <c r="G207" i="2"/>
  <c r="F207" i="2"/>
  <c r="E207" i="2"/>
  <c r="D207" i="2"/>
  <c r="C207" i="2"/>
  <c r="B207" i="2"/>
  <c r="J206" i="2"/>
  <c r="I206" i="2"/>
  <c r="H206" i="2"/>
  <c r="G206" i="2"/>
  <c r="F206" i="2"/>
  <c r="E206" i="2"/>
  <c r="D206" i="2"/>
  <c r="B206" i="2" s="1"/>
  <c r="C206" i="2"/>
  <c r="J205" i="2"/>
  <c r="I205" i="2"/>
  <c r="H205" i="2"/>
  <c r="G205" i="2"/>
  <c r="F205" i="2"/>
  <c r="E205" i="2"/>
  <c r="A205" i="2" s="1"/>
  <c r="D205" i="2"/>
  <c r="C205" i="2"/>
  <c r="B205" i="2"/>
  <c r="J204" i="2"/>
  <c r="I204" i="2"/>
  <c r="H204" i="2"/>
  <c r="G204" i="2"/>
  <c r="F204" i="2"/>
  <c r="E204" i="2"/>
  <c r="D204" i="2"/>
  <c r="C204" i="2"/>
  <c r="J203" i="2"/>
  <c r="I203" i="2"/>
  <c r="H203" i="2"/>
  <c r="G203" i="2"/>
  <c r="F203" i="2"/>
  <c r="E203" i="2"/>
  <c r="D203" i="2"/>
  <c r="C203" i="2"/>
  <c r="A203" i="2" s="1"/>
  <c r="B203" i="2"/>
  <c r="J202" i="2"/>
  <c r="I202" i="2"/>
  <c r="H202" i="2"/>
  <c r="G202" i="2"/>
  <c r="F202" i="2"/>
  <c r="E202" i="2"/>
  <c r="D202" i="2"/>
  <c r="C202" i="2"/>
  <c r="J201" i="2"/>
  <c r="I201" i="2"/>
  <c r="H201" i="2"/>
  <c r="G201" i="2"/>
  <c r="F201" i="2"/>
  <c r="E201" i="2"/>
  <c r="D201" i="2"/>
  <c r="C201" i="2"/>
  <c r="A201" i="2" s="1"/>
  <c r="B201" i="2"/>
  <c r="J200" i="2"/>
  <c r="I200" i="2"/>
  <c r="H200" i="2"/>
  <c r="G200" i="2"/>
  <c r="F200" i="2"/>
  <c r="E200" i="2"/>
  <c r="D200" i="2"/>
  <c r="C200" i="2"/>
  <c r="J199" i="2"/>
  <c r="I199" i="2"/>
  <c r="H199" i="2"/>
  <c r="G199" i="2"/>
  <c r="F199" i="2"/>
  <c r="E199" i="2"/>
  <c r="D199" i="2"/>
  <c r="C199" i="2"/>
  <c r="B199" i="2"/>
  <c r="A199" i="2"/>
  <c r="J198" i="2"/>
  <c r="I198" i="2"/>
  <c r="H198" i="2"/>
  <c r="G198" i="2"/>
  <c r="F198" i="2"/>
  <c r="E198" i="2"/>
  <c r="D198" i="2"/>
  <c r="C198" i="2"/>
  <c r="J197" i="2"/>
  <c r="I197" i="2"/>
  <c r="H197" i="2"/>
  <c r="G197" i="2"/>
  <c r="F197" i="2"/>
  <c r="E197" i="2"/>
  <c r="D197" i="2"/>
  <c r="C197" i="2"/>
  <c r="A197" i="2" s="1"/>
  <c r="B197" i="2"/>
  <c r="J196" i="2"/>
  <c r="I196" i="2"/>
  <c r="H196" i="2"/>
  <c r="G196" i="2"/>
  <c r="F196" i="2"/>
  <c r="E196" i="2"/>
  <c r="D196" i="2"/>
  <c r="C196" i="2"/>
  <c r="J195" i="2"/>
  <c r="I195" i="2"/>
  <c r="H195" i="2"/>
  <c r="G195" i="2"/>
  <c r="F195" i="2"/>
  <c r="E195" i="2"/>
  <c r="D195" i="2"/>
  <c r="C195" i="2"/>
  <c r="A195" i="2" s="1"/>
  <c r="B195" i="2"/>
  <c r="J194" i="2"/>
  <c r="I194" i="2"/>
  <c r="H194" i="2"/>
  <c r="G194" i="2"/>
  <c r="F194" i="2"/>
  <c r="E194" i="2"/>
  <c r="D194" i="2"/>
  <c r="B194" i="2" s="1"/>
  <c r="C194" i="2"/>
  <c r="J193" i="2"/>
  <c r="I193" i="2"/>
  <c r="H193" i="2"/>
  <c r="G193" i="2"/>
  <c r="F193" i="2"/>
  <c r="E193" i="2"/>
  <c r="D193" i="2"/>
  <c r="C193" i="2"/>
  <c r="A193" i="2" s="1"/>
  <c r="B193" i="2"/>
  <c r="J192" i="2"/>
  <c r="I192" i="2"/>
  <c r="H192" i="2"/>
  <c r="G192" i="2"/>
  <c r="F192" i="2"/>
  <c r="E192" i="2"/>
  <c r="D192" i="2"/>
  <c r="B192" i="2" s="1"/>
  <c r="C192" i="2"/>
  <c r="A192" i="2" s="1"/>
  <c r="M193" i="1" s="1"/>
  <c r="J191" i="2"/>
  <c r="I191" i="2"/>
  <c r="A191" i="2" s="1"/>
  <c r="H191" i="2"/>
  <c r="G191" i="2"/>
  <c r="F191" i="2"/>
  <c r="E191" i="2"/>
  <c r="D191" i="2"/>
  <c r="C191" i="2"/>
  <c r="B191" i="2"/>
  <c r="J190" i="2"/>
  <c r="I190" i="2"/>
  <c r="H190" i="2"/>
  <c r="G190" i="2"/>
  <c r="F190" i="2"/>
  <c r="E190" i="2"/>
  <c r="D190" i="2"/>
  <c r="B190" i="2" s="1"/>
  <c r="C190" i="2"/>
  <c r="A190" i="2" s="1"/>
  <c r="J189" i="2"/>
  <c r="I189" i="2"/>
  <c r="H189" i="2"/>
  <c r="G189" i="2"/>
  <c r="F189" i="2"/>
  <c r="E189" i="2"/>
  <c r="D189" i="2"/>
  <c r="C189" i="2"/>
  <c r="B189" i="2"/>
  <c r="J188" i="2"/>
  <c r="I188" i="2"/>
  <c r="H188" i="2"/>
  <c r="G188" i="2"/>
  <c r="F188" i="2"/>
  <c r="E188" i="2"/>
  <c r="D188" i="2"/>
  <c r="B188" i="2" s="1"/>
  <c r="C188" i="2"/>
  <c r="J187" i="2"/>
  <c r="I187" i="2"/>
  <c r="H187" i="2"/>
  <c r="G187" i="2"/>
  <c r="F187" i="2"/>
  <c r="E187" i="2"/>
  <c r="D187" i="2"/>
  <c r="C187" i="2"/>
  <c r="B187" i="2"/>
  <c r="J186" i="2"/>
  <c r="I186" i="2"/>
  <c r="H186" i="2"/>
  <c r="G186" i="2"/>
  <c r="F186" i="2"/>
  <c r="E186" i="2"/>
  <c r="D186" i="2"/>
  <c r="B186" i="2" s="1"/>
  <c r="C186" i="2"/>
  <c r="J185" i="2"/>
  <c r="I185" i="2"/>
  <c r="H185" i="2"/>
  <c r="G185" i="2"/>
  <c r="F185" i="2"/>
  <c r="E185" i="2"/>
  <c r="D185" i="2"/>
  <c r="C185" i="2"/>
  <c r="A185" i="2" s="1"/>
  <c r="B185" i="2"/>
  <c r="J184" i="2"/>
  <c r="I184" i="2"/>
  <c r="H184" i="2"/>
  <c r="G184" i="2"/>
  <c r="F184" i="2"/>
  <c r="E184" i="2"/>
  <c r="D184" i="2"/>
  <c r="C184" i="2"/>
  <c r="J183" i="2"/>
  <c r="I183" i="2"/>
  <c r="H183" i="2"/>
  <c r="G183" i="2"/>
  <c r="F183" i="2"/>
  <c r="E183" i="2"/>
  <c r="D183" i="2"/>
  <c r="C183" i="2"/>
  <c r="B183" i="2"/>
  <c r="A183" i="2"/>
  <c r="J182" i="2"/>
  <c r="I182" i="2"/>
  <c r="H182" i="2"/>
  <c r="G182" i="2"/>
  <c r="F182" i="2"/>
  <c r="E182" i="2"/>
  <c r="D182" i="2"/>
  <c r="C182" i="2"/>
  <c r="J181" i="2"/>
  <c r="I181" i="2"/>
  <c r="H181" i="2"/>
  <c r="G181" i="2"/>
  <c r="F181" i="2"/>
  <c r="E181" i="2"/>
  <c r="D181" i="2"/>
  <c r="C181" i="2"/>
  <c r="B181" i="2"/>
  <c r="A181" i="2"/>
  <c r="J180" i="2"/>
  <c r="I180" i="2"/>
  <c r="H180" i="2"/>
  <c r="G180" i="2"/>
  <c r="F180" i="2"/>
  <c r="E180" i="2"/>
  <c r="D180" i="2"/>
  <c r="C180" i="2"/>
  <c r="J179" i="2"/>
  <c r="I179" i="2"/>
  <c r="H179" i="2"/>
  <c r="G179" i="2"/>
  <c r="F179" i="2"/>
  <c r="E179" i="2"/>
  <c r="D179" i="2"/>
  <c r="C179" i="2"/>
  <c r="B179" i="2"/>
  <c r="A179" i="2"/>
  <c r="J178" i="2"/>
  <c r="I178" i="2"/>
  <c r="H178" i="2"/>
  <c r="G178" i="2"/>
  <c r="F178" i="2"/>
  <c r="E178" i="2"/>
  <c r="D178" i="2"/>
  <c r="C178" i="2"/>
  <c r="J177" i="2"/>
  <c r="I177" i="2"/>
  <c r="H177" i="2"/>
  <c r="G177" i="2"/>
  <c r="F177" i="2"/>
  <c r="E177" i="2"/>
  <c r="D177" i="2"/>
  <c r="C177" i="2"/>
  <c r="A177" i="2" s="1"/>
  <c r="B177" i="2"/>
  <c r="J176" i="2"/>
  <c r="I176" i="2"/>
  <c r="H176" i="2"/>
  <c r="G176" i="2"/>
  <c r="F176" i="2"/>
  <c r="E176" i="2"/>
  <c r="D176" i="2"/>
  <c r="C176" i="2"/>
  <c r="A176" i="2" s="1"/>
  <c r="M177" i="1" s="1"/>
  <c r="J175" i="2"/>
  <c r="I175" i="2"/>
  <c r="H175" i="2"/>
  <c r="G175" i="2"/>
  <c r="F175" i="2"/>
  <c r="E175" i="2"/>
  <c r="D175" i="2"/>
  <c r="C175" i="2"/>
  <c r="A175" i="2" s="1"/>
  <c r="B175" i="2"/>
  <c r="J174" i="2"/>
  <c r="I174" i="2"/>
  <c r="H174" i="2"/>
  <c r="G174" i="2"/>
  <c r="F174" i="2"/>
  <c r="E174" i="2"/>
  <c r="D174" i="2"/>
  <c r="B174" i="2" s="1"/>
  <c r="C174" i="2"/>
  <c r="A174" i="2" s="1"/>
  <c r="J173" i="2"/>
  <c r="I173" i="2"/>
  <c r="H173" i="2"/>
  <c r="G173" i="2"/>
  <c r="F173" i="2"/>
  <c r="E173" i="2"/>
  <c r="D173" i="2"/>
  <c r="C173" i="2"/>
  <c r="B173" i="2"/>
  <c r="J172" i="2"/>
  <c r="I172" i="2"/>
  <c r="H172" i="2"/>
  <c r="G172" i="2"/>
  <c r="F172" i="2"/>
  <c r="E172" i="2"/>
  <c r="D172" i="2"/>
  <c r="B172" i="2" s="1"/>
  <c r="C172" i="2"/>
  <c r="J171" i="2"/>
  <c r="I171" i="2"/>
  <c r="A171" i="2" s="1"/>
  <c r="H171" i="2"/>
  <c r="G171" i="2"/>
  <c r="F171" i="2"/>
  <c r="E171" i="2"/>
  <c r="D171" i="2"/>
  <c r="C171" i="2"/>
  <c r="B171" i="2"/>
  <c r="J170" i="2"/>
  <c r="I170" i="2"/>
  <c r="H170" i="2"/>
  <c r="G170" i="2"/>
  <c r="F170" i="2"/>
  <c r="E170" i="2"/>
  <c r="D170" i="2"/>
  <c r="B170" i="2" s="1"/>
  <c r="C170" i="2"/>
  <c r="A170" i="2" s="1"/>
  <c r="J169" i="2"/>
  <c r="I169" i="2"/>
  <c r="H169" i="2"/>
  <c r="G169" i="2"/>
  <c r="F169" i="2"/>
  <c r="E169" i="2"/>
  <c r="D169" i="2"/>
  <c r="C169" i="2"/>
  <c r="A169" i="2" s="1"/>
  <c r="B169" i="2"/>
  <c r="J168" i="2"/>
  <c r="I168" i="2"/>
  <c r="H168" i="2"/>
  <c r="G168" i="2"/>
  <c r="F168" i="2"/>
  <c r="E168" i="2"/>
  <c r="D168" i="2"/>
  <c r="B168" i="2" s="1"/>
  <c r="C168" i="2"/>
  <c r="J167" i="2"/>
  <c r="I167" i="2"/>
  <c r="H167" i="2"/>
  <c r="G167" i="2"/>
  <c r="F167" i="2"/>
  <c r="E167" i="2"/>
  <c r="D167" i="2"/>
  <c r="C167" i="2"/>
  <c r="A167" i="2" s="1"/>
  <c r="B167" i="2"/>
  <c r="J166" i="2"/>
  <c r="I166" i="2"/>
  <c r="H166" i="2"/>
  <c r="G166" i="2"/>
  <c r="F166" i="2"/>
  <c r="E166" i="2"/>
  <c r="D166" i="2"/>
  <c r="B166" i="2" s="1"/>
  <c r="C166" i="2"/>
  <c r="J165" i="2"/>
  <c r="I165" i="2"/>
  <c r="H165" i="2"/>
  <c r="G165" i="2"/>
  <c r="F165" i="2"/>
  <c r="E165" i="2"/>
  <c r="D165" i="2"/>
  <c r="C165" i="2"/>
  <c r="A165" i="2" s="1"/>
  <c r="B165" i="2"/>
  <c r="J164" i="2"/>
  <c r="I164" i="2"/>
  <c r="H164" i="2"/>
  <c r="G164" i="2"/>
  <c r="F164" i="2"/>
  <c r="E164" i="2"/>
  <c r="D164" i="2"/>
  <c r="C164" i="2"/>
  <c r="J163" i="2"/>
  <c r="I163" i="2"/>
  <c r="H163" i="2"/>
  <c r="G163" i="2"/>
  <c r="F163" i="2"/>
  <c r="E163" i="2"/>
  <c r="D163" i="2"/>
  <c r="C163" i="2"/>
  <c r="B163" i="2"/>
  <c r="A163" i="2"/>
  <c r="J162" i="2"/>
  <c r="I162" i="2"/>
  <c r="H162" i="2"/>
  <c r="G162" i="2"/>
  <c r="F162" i="2"/>
  <c r="E162" i="2"/>
  <c r="D162" i="2"/>
  <c r="C162" i="2"/>
  <c r="J161" i="2"/>
  <c r="I161" i="2"/>
  <c r="H161" i="2"/>
  <c r="G161" i="2"/>
  <c r="F161" i="2"/>
  <c r="E161" i="2"/>
  <c r="D161" i="2"/>
  <c r="C161" i="2"/>
  <c r="A161" i="2" s="1"/>
  <c r="B161" i="2"/>
  <c r="J160" i="2"/>
  <c r="I160" i="2"/>
  <c r="H160" i="2"/>
  <c r="G160" i="2"/>
  <c r="F160" i="2"/>
  <c r="E160" i="2"/>
  <c r="D160" i="2"/>
  <c r="C160" i="2"/>
  <c r="A160" i="2" s="1"/>
  <c r="J159" i="2"/>
  <c r="I159" i="2"/>
  <c r="H159" i="2"/>
  <c r="G159" i="2"/>
  <c r="F159" i="2"/>
  <c r="E159" i="2"/>
  <c r="D159" i="2"/>
  <c r="C159" i="2"/>
  <c r="A159" i="2" s="1"/>
  <c r="B159" i="2"/>
  <c r="J158" i="2"/>
  <c r="I158" i="2"/>
  <c r="H158" i="2"/>
  <c r="G158" i="2"/>
  <c r="F158" i="2"/>
  <c r="E158" i="2"/>
  <c r="A158" i="2" s="1"/>
  <c r="D158" i="2"/>
  <c r="C158" i="2"/>
  <c r="J157" i="2"/>
  <c r="I157" i="2"/>
  <c r="H157" i="2"/>
  <c r="G157" i="2"/>
  <c r="F157" i="2"/>
  <c r="E157" i="2"/>
  <c r="D157" i="2"/>
  <c r="C157" i="2"/>
  <c r="B157" i="2"/>
  <c r="A157" i="2"/>
  <c r="J156" i="2"/>
  <c r="I156" i="2"/>
  <c r="H156" i="2"/>
  <c r="G156" i="2"/>
  <c r="F156" i="2"/>
  <c r="E156" i="2"/>
  <c r="D156" i="2"/>
  <c r="C156" i="2"/>
  <c r="J155" i="2"/>
  <c r="I155" i="2"/>
  <c r="H155" i="2"/>
  <c r="G155" i="2"/>
  <c r="F155" i="2"/>
  <c r="E155" i="2"/>
  <c r="D155" i="2"/>
  <c r="C155" i="2"/>
  <c r="B155" i="2"/>
  <c r="A155" i="2"/>
  <c r="J154" i="2"/>
  <c r="I154" i="2"/>
  <c r="H154" i="2"/>
  <c r="G154" i="2"/>
  <c r="A154" i="2" s="1"/>
  <c r="F154" i="2"/>
  <c r="E154" i="2"/>
  <c r="D154" i="2"/>
  <c r="C154" i="2"/>
  <c r="J153" i="2"/>
  <c r="I153" i="2"/>
  <c r="H153" i="2"/>
  <c r="G153" i="2"/>
  <c r="F153" i="2"/>
  <c r="E153" i="2"/>
  <c r="D153" i="2"/>
  <c r="C153" i="2"/>
  <c r="B153" i="2"/>
  <c r="A153" i="2"/>
  <c r="J152" i="2"/>
  <c r="I152" i="2"/>
  <c r="H152" i="2"/>
  <c r="G152" i="2"/>
  <c r="F152" i="2"/>
  <c r="E152" i="2"/>
  <c r="D152" i="2"/>
  <c r="C152" i="2"/>
  <c r="J151" i="2"/>
  <c r="I151" i="2"/>
  <c r="H151" i="2"/>
  <c r="G151" i="2"/>
  <c r="F151" i="2"/>
  <c r="E151" i="2"/>
  <c r="D151" i="2"/>
  <c r="C151" i="2"/>
  <c r="A151" i="2" s="1"/>
  <c r="B151" i="2"/>
  <c r="J150" i="2"/>
  <c r="I150" i="2"/>
  <c r="H150" i="2"/>
  <c r="G150" i="2"/>
  <c r="F150" i="2"/>
  <c r="E150" i="2"/>
  <c r="D150" i="2"/>
  <c r="B150" i="2" s="1"/>
  <c r="C150" i="2"/>
  <c r="A150" i="2"/>
  <c r="J149" i="2"/>
  <c r="I149" i="2"/>
  <c r="H149" i="2"/>
  <c r="G149" i="2"/>
  <c r="F149" i="2"/>
  <c r="E149" i="2"/>
  <c r="D149" i="2"/>
  <c r="C149" i="2"/>
  <c r="A149" i="2" s="1"/>
  <c r="B149" i="2"/>
  <c r="J148" i="2"/>
  <c r="I148" i="2"/>
  <c r="H148" i="2"/>
  <c r="G148" i="2"/>
  <c r="F148" i="2"/>
  <c r="E148" i="2"/>
  <c r="D148" i="2"/>
  <c r="B148" i="2" s="1"/>
  <c r="C148" i="2"/>
  <c r="A148" i="2" s="1"/>
  <c r="J147" i="2"/>
  <c r="I147" i="2"/>
  <c r="A147" i="2" s="1"/>
  <c r="H147" i="2"/>
  <c r="G147" i="2"/>
  <c r="F147" i="2"/>
  <c r="E147" i="2"/>
  <c r="D147" i="2"/>
  <c r="C147" i="2"/>
  <c r="B147" i="2"/>
  <c r="J146" i="2"/>
  <c r="I146" i="2"/>
  <c r="H146" i="2"/>
  <c r="G146" i="2"/>
  <c r="F146" i="2"/>
  <c r="E146" i="2"/>
  <c r="D146" i="2"/>
  <c r="B146" i="2" s="1"/>
  <c r="C146" i="2"/>
  <c r="A146" i="2"/>
  <c r="J145" i="2"/>
  <c r="I145" i="2"/>
  <c r="H145" i="2"/>
  <c r="G145" i="2"/>
  <c r="F145" i="2"/>
  <c r="E145" i="2"/>
  <c r="D145" i="2"/>
  <c r="C145" i="2"/>
  <c r="B145" i="2"/>
  <c r="J144" i="2"/>
  <c r="I144" i="2"/>
  <c r="H144" i="2"/>
  <c r="G144" i="2"/>
  <c r="F144" i="2"/>
  <c r="E144" i="2"/>
  <c r="D144" i="2"/>
  <c r="B144" i="2" s="1"/>
  <c r="C144" i="2"/>
  <c r="A144" i="2" s="1"/>
  <c r="M145" i="1" s="1"/>
  <c r="J143" i="2"/>
  <c r="I143" i="2"/>
  <c r="H143" i="2"/>
  <c r="G143" i="2"/>
  <c r="F143" i="2"/>
  <c r="E143" i="2"/>
  <c r="D143" i="2"/>
  <c r="C143" i="2"/>
  <c r="A143" i="2" s="1"/>
  <c r="B143" i="2"/>
  <c r="J142" i="2"/>
  <c r="I142" i="2"/>
  <c r="H142" i="2"/>
  <c r="G142" i="2"/>
  <c r="F142" i="2"/>
  <c r="E142" i="2"/>
  <c r="D142" i="2"/>
  <c r="B142" i="2" s="1"/>
  <c r="C142" i="2"/>
  <c r="A142" i="2"/>
  <c r="J141" i="2"/>
  <c r="I141" i="2"/>
  <c r="H141" i="2"/>
  <c r="G141" i="2"/>
  <c r="A141" i="2" s="1"/>
  <c r="F141" i="2"/>
  <c r="E141" i="2"/>
  <c r="D141" i="2"/>
  <c r="C141" i="2"/>
  <c r="B141" i="2"/>
  <c r="J140" i="2"/>
  <c r="I140" i="2"/>
  <c r="H140" i="2"/>
  <c r="G140" i="2"/>
  <c r="F140" i="2"/>
  <c r="E140" i="2"/>
  <c r="D140" i="2"/>
  <c r="B140" i="2" s="1"/>
  <c r="C140" i="2"/>
  <c r="A140" i="2" s="1"/>
  <c r="J139" i="2"/>
  <c r="I139" i="2"/>
  <c r="H139" i="2"/>
  <c r="G139" i="2"/>
  <c r="F139" i="2"/>
  <c r="E139" i="2"/>
  <c r="D139" i="2"/>
  <c r="C139" i="2"/>
  <c r="A139" i="2" s="1"/>
  <c r="B139" i="2"/>
  <c r="J138" i="2"/>
  <c r="I138" i="2"/>
  <c r="H138" i="2"/>
  <c r="G138" i="2"/>
  <c r="F138" i="2"/>
  <c r="E138" i="2"/>
  <c r="D138" i="2"/>
  <c r="C138" i="2"/>
  <c r="A138" i="2"/>
  <c r="J137" i="2"/>
  <c r="I137" i="2"/>
  <c r="H137" i="2"/>
  <c r="G137" i="2"/>
  <c r="F137" i="2"/>
  <c r="E137" i="2"/>
  <c r="D137" i="2"/>
  <c r="C137" i="2"/>
  <c r="B137" i="2"/>
  <c r="J136" i="2"/>
  <c r="I136" i="2"/>
  <c r="A136" i="2" s="1"/>
  <c r="H136" i="2"/>
  <c r="G136" i="2"/>
  <c r="F136" i="2"/>
  <c r="E136" i="2"/>
  <c r="D136" i="2"/>
  <c r="B136" i="2" s="1"/>
  <c r="C136" i="2"/>
  <c r="J135" i="2"/>
  <c r="I135" i="2"/>
  <c r="H135" i="2"/>
  <c r="G135" i="2"/>
  <c r="F135" i="2"/>
  <c r="E135" i="2"/>
  <c r="D135" i="2"/>
  <c r="C135" i="2"/>
  <c r="A135" i="2" s="1"/>
  <c r="B135" i="2"/>
  <c r="J134" i="2"/>
  <c r="I134" i="2"/>
  <c r="H134" i="2"/>
  <c r="G134" i="2"/>
  <c r="F134" i="2"/>
  <c r="E134" i="2"/>
  <c r="D134" i="2"/>
  <c r="C134" i="2"/>
  <c r="A134" i="2"/>
  <c r="J133" i="2"/>
  <c r="I133" i="2"/>
  <c r="H133" i="2"/>
  <c r="G133" i="2"/>
  <c r="F133" i="2"/>
  <c r="E133" i="2"/>
  <c r="D133" i="2"/>
  <c r="C133" i="2"/>
  <c r="A133" i="2" s="1"/>
  <c r="B133" i="2"/>
  <c r="J132" i="2"/>
  <c r="I132" i="2"/>
  <c r="H132" i="2"/>
  <c r="G132" i="2"/>
  <c r="F132" i="2"/>
  <c r="E132" i="2"/>
  <c r="D132" i="2"/>
  <c r="B132" i="2" s="1"/>
  <c r="C132" i="2"/>
  <c r="A132" i="2" s="1"/>
  <c r="J131" i="2"/>
  <c r="I131" i="2"/>
  <c r="H131" i="2"/>
  <c r="G131" i="2"/>
  <c r="F131" i="2"/>
  <c r="E131" i="2"/>
  <c r="D131" i="2"/>
  <c r="C131" i="2"/>
  <c r="B131" i="2"/>
  <c r="J130" i="2"/>
  <c r="I130" i="2"/>
  <c r="H130" i="2"/>
  <c r="G130" i="2"/>
  <c r="F130" i="2"/>
  <c r="E130" i="2"/>
  <c r="D130" i="2"/>
  <c r="C130" i="2"/>
  <c r="A130" i="2"/>
  <c r="J129" i="2"/>
  <c r="I129" i="2"/>
  <c r="H129" i="2"/>
  <c r="G129" i="2"/>
  <c r="F129" i="2"/>
  <c r="E129" i="2"/>
  <c r="D129" i="2"/>
  <c r="C129" i="2"/>
  <c r="A129" i="2" s="1"/>
  <c r="B129" i="2"/>
  <c r="J128" i="2"/>
  <c r="I128" i="2"/>
  <c r="H128" i="2"/>
  <c r="G128" i="2"/>
  <c r="F128" i="2"/>
  <c r="E128" i="2"/>
  <c r="D128" i="2"/>
  <c r="C128" i="2"/>
  <c r="J127" i="2"/>
  <c r="I127" i="2"/>
  <c r="H127" i="2"/>
  <c r="G127" i="2"/>
  <c r="F127" i="2"/>
  <c r="E127" i="2"/>
  <c r="D127" i="2"/>
  <c r="C127" i="2"/>
  <c r="A127" i="2" s="1"/>
  <c r="B127" i="2"/>
  <c r="J126" i="2"/>
  <c r="I126" i="2"/>
  <c r="A126" i="2" s="1"/>
  <c r="H126" i="2"/>
  <c r="G126" i="2"/>
  <c r="F126" i="2"/>
  <c r="E126" i="2"/>
  <c r="D126" i="2"/>
  <c r="B126" i="2" s="1"/>
  <c r="C126" i="2"/>
  <c r="J125" i="2"/>
  <c r="I125" i="2"/>
  <c r="H125" i="2"/>
  <c r="G125" i="2"/>
  <c r="F125" i="2"/>
  <c r="E125" i="2"/>
  <c r="D125" i="2"/>
  <c r="C125" i="2"/>
  <c r="A125" i="2" s="1"/>
  <c r="B125" i="2"/>
  <c r="J124" i="2"/>
  <c r="I124" i="2"/>
  <c r="H124" i="2"/>
  <c r="G124" i="2"/>
  <c r="F124" i="2"/>
  <c r="E124" i="2"/>
  <c r="D124" i="2"/>
  <c r="C124" i="2"/>
  <c r="A124" i="2" s="1"/>
  <c r="J123" i="2"/>
  <c r="I123" i="2"/>
  <c r="H123" i="2"/>
  <c r="G123" i="2"/>
  <c r="F123" i="2"/>
  <c r="E123" i="2"/>
  <c r="D123" i="2"/>
  <c r="C123" i="2"/>
  <c r="B123" i="2"/>
  <c r="A123" i="2"/>
  <c r="J122" i="2"/>
  <c r="I122" i="2"/>
  <c r="H122" i="2"/>
  <c r="G122" i="2"/>
  <c r="F122" i="2"/>
  <c r="E122" i="2"/>
  <c r="D122" i="2"/>
  <c r="C122" i="2"/>
  <c r="A122" i="2"/>
  <c r="J121" i="2"/>
  <c r="I121" i="2"/>
  <c r="H121" i="2"/>
  <c r="G121" i="2"/>
  <c r="F121" i="2"/>
  <c r="E121" i="2"/>
  <c r="D121" i="2"/>
  <c r="C121" i="2"/>
  <c r="B121" i="2"/>
  <c r="A121" i="2"/>
  <c r="J120" i="2"/>
  <c r="I120" i="2"/>
  <c r="H120" i="2"/>
  <c r="G120" i="2"/>
  <c r="F120" i="2"/>
  <c r="E120" i="2"/>
  <c r="D120" i="2"/>
  <c r="C120" i="2"/>
  <c r="J119" i="2"/>
  <c r="I119" i="2"/>
  <c r="H119" i="2"/>
  <c r="G119" i="2"/>
  <c r="F119" i="2"/>
  <c r="E119" i="2"/>
  <c r="D119" i="2"/>
  <c r="C119" i="2"/>
  <c r="A119" i="2" s="1"/>
  <c r="B119" i="2"/>
  <c r="J118" i="2"/>
  <c r="I118" i="2"/>
  <c r="H118" i="2"/>
  <c r="G118" i="2"/>
  <c r="F118" i="2"/>
  <c r="E118" i="2"/>
  <c r="D118" i="2"/>
  <c r="C118" i="2"/>
  <c r="J117" i="2"/>
  <c r="I117" i="2"/>
  <c r="A117" i="2" s="1"/>
  <c r="H117" i="2"/>
  <c r="G117" i="2"/>
  <c r="F117" i="2"/>
  <c r="E117" i="2"/>
  <c r="D117" i="2"/>
  <c r="C117" i="2"/>
  <c r="B117" i="2"/>
  <c r="J116" i="2"/>
  <c r="I116" i="2"/>
  <c r="H116" i="2"/>
  <c r="G116" i="2"/>
  <c r="F116" i="2"/>
  <c r="E116" i="2"/>
  <c r="D116" i="2"/>
  <c r="C116" i="2"/>
  <c r="J115" i="2"/>
  <c r="I115" i="2"/>
  <c r="H115" i="2"/>
  <c r="G115" i="2"/>
  <c r="F115" i="2"/>
  <c r="E115" i="2"/>
  <c r="D115" i="2"/>
  <c r="C115" i="2"/>
  <c r="B115" i="2"/>
  <c r="A115" i="2"/>
  <c r="J114" i="2"/>
  <c r="I114" i="2"/>
  <c r="H114" i="2"/>
  <c r="G114" i="2"/>
  <c r="A114" i="2" s="1"/>
  <c r="F114" i="2"/>
  <c r="E114" i="2"/>
  <c r="D114" i="2"/>
  <c r="C114" i="2"/>
  <c r="J113" i="2"/>
  <c r="I113" i="2"/>
  <c r="H113" i="2"/>
  <c r="G113" i="2"/>
  <c r="A113" i="2" s="1"/>
  <c r="F113" i="2"/>
  <c r="E113" i="2"/>
  <c r="D113" i="2"/>
  <c r="C113" i="2"/>
  <c r="B113" i="2"/>
  <c r="J112" i="2"/>
  <c r="I112" i="2"/>
  <c r="H112" i="2"/>
  <c r="G112" i="2"/>
  <c r="F112" i="2"/>
  <c r="E112" i="2"/>
  <c r="D112" i="2"/>
  <c r="C112" i="2"/>
  <c r="J111" i="2"/>
  <c r="I111" i="2"/>
  <c r="H111" i="2"/>
  <c r="G111" i="2"/>
  <c r="F111" i="2"/>
  <c r="E111" i="2"/>
  <c r="D111" i="2"/>
  <c r="C111" i="2"/>
  <c r="A111" i="2" s="1"/>
  <c r="B111" i="2"/>
  <c r="J110" i="2"/>
  <c r="I110" i="2"/>
  <c r="H110" i="2"/>
  <c r="G110" i="2"/>
  <c r="F110" i="2"/>
  <c r="E110" i="2"/>
  <c r="A110" i="2" s="1"/>
  <c r="D110" i="2"/>
  <c r="B110" i="2" s="1"/>
  <c r="C110" i="2"/>
  <c r="J109" i="2"/>
  <c r="I109" i="2"/>
  <c r="H109" i="2"/>
  <c r="G109" i="2"/>
  <c r="F109" i="2"/>
  <c r="E109" i="2"/>
  <c r="A109" i="2" s="1"/>
  <c r="D109" i="2"/>
  <c r="C109" i="2"/>
  <c r="B109" i="2"/>
  <c r="J108" i="2"/>
  <c r="I108" i="2"/>
  <c r="H108" i="2"/>
  <c r="G108" i="2"/>
  <c r="F108" i="2"/>
  <c r="E108" i="2"/>
  <c r="D108" i="2"/>
  <c r="B108" i="2" s="1"/>
  <c r="C108" i="2"/>
  <c r="J107" i="2"/>
  <c r="I107" i="2"/>
  <c r="A107" i="2" s="1"/>
  <c r="H107" i="2"/>
  <c r="G107" i="2"/>
  <c r="F107" i="2"/>
  <c r="E107" i="2"/>
  <c r="D107" i="2"/>
  <c r="C107" i="2"/>
  <c r="B107" i="2"/>
  <c r="J106" i="2"/>
  <c r="I106" i="2"/>
  <c r="H106" i="2"/>
  <c r="G106" i="2"/>
  <c r="F106" i="2"/>
  <c r="E106" i="2"/>
  <c r="D106" i="2"/>
  <c r="B106" i="2" s="1"/>
  <c r="C106" i="2"/>
  <c r="A106" i="2"/>
  <c r="J105" i="2"/>
  <c r="I105" i="2"/>
  <c r="H105" i="2"/>
  <c r="G105" i="2"/>
  <c r="F105" i="2"/>
  <c r="E105" i="2"/>
  <c r="D105" i="2"/>
  <c r="C105" i="2"/>
  <c r="B105" i="2"/>
  <c r="J104" i="2"/>
  <c r="I104" i="2"/>
  <c r="H104" i="2"/>
  <c r="G104" i="2"/>
  <c r="F104" i="2"/>
  <c r="E104" i="2"/>
  <c r="D104" i="2"/>
  <c r="B104" i="2" s="1"/>
  <c r="C104" i="2"/>
  <c r="A104" i="2" s="1"/>
  <c r="J103" i="2"/>
  <c r="I103" i="2"/>
  <c r="H103" i="2"/>
  <c r="G103" i="2"/>
  <c r="F103" i="2"/>
  <c r="E103" i="2"/>
  <c r="D103" i="2"/>
  <c r="C103" i="2"/>
  <c r="A103" i="2" s="1"/>
  <c r="B103" i="2"/>
  <c r="J102" i="2"/>
  <c r="I102" i="2"/>
  <c r="H102" i="2"/>
  <c r="G102" i="2"/>
  <c r="F102" i="2"/>
  <c r="E102" i="2"/>
  <c r="D102" i="2"/>
  <c r="B102" i="2" s="1"/>
  <c r="C102" i="2"/>
  <c r="A102" i="2"/>
  <c r="J101" i="2"/>
  <c r="I101" i="2"/>
  <c r="H101" i="2"/>
  <c r="G101" i="2"/>
  <c r="A101" i="2" s="1"/>
  <c r="F101" i="2"/>
  <c r="E101" i="2"/>
  <c r="D101" i="2"/>
  <c r="C101" i="2"/>
  <c r="B101" i="2"/>
  <c r="J100" i="2"/>
  <c r="I100" i="2"/>
  <c r="H100" i="2"/>
  <c r="G100" i="2"/>
  <c r="F100" i="2"/>
  <c r="E100" i="2"/>
  <c r="D100" i="2"/>
  <c r="B100" i="2" s="1"/>
  <c r="C100" i="2"/>
  <c r="A100" i="2" s="1"/>
  <c r="J99" i="2"/>
  <c r="I99" i="2"/>
  <c r="H99" i="2"/>
  <c r="G99" i="2"/>
  <c r="F99" i="2"/>
  <c r="E99" i="2"/>
  <c r="D99" i="2"/>
  <c r="C99" i="2"/>
  <c r="A99" i="2" s="1"/>
  <c r="B99" i="2"/>
  <c r="J98" i="2"/>
  <c r="I98" i="2"/>
  <c r="H98" i="2"/>
  <c r="G98" i="2"/>
  <c r="F98" i="2"/>
  <c r="E98" i="2"/>
  <c r="D98" i="2"/>
  <c r="C98" i="2"/>
  <c r="A98" i="2" s="1"/>
  <c r="J97" i="2"/>
  <c r="I97" i="2"/>
  <c r="H97" i="2"/>
  <c r="G97" i="2"/>
  <c r="F97" i="2"/>
  <c r="E97" i="2"/>
  <c r="D97" i="2"/>
  <c r="C97" i="2"/>
  <c r="A97" i="2" s="1"/>
  <c r="B97" i="2"/>
  <c r="J96" i="2"/>
  <c r="I96" i="2"/>
  <c r="A96" i="2" s="1"/>
  <c r="H96" i="2"/>
  <c r="G96" i="2"/>
  <c r="F96" i="2"/>
  <c r="E96" i="2"/>
  <c r="D96" i="2"/>
  <c r="B96" i="2" s="1"/>
  <c r="C96" i="2"/>
  <c r="J95" i="2"/>
  <c r="I95" i="2"/>
  <c r="H95" i="2"/>
  <c r="G95" i="2"/>
  <c r="F95" i="2"/>
  <c r="E95" i="2"/>
  <c r="D95" i="2"/>
  <c r="C95" i="2"/>
  <c r="A95" i="2" s="1"/>
  <c r="B95" i="2"/>
  <c r="J94" i="2"/>
  <c r="I94" i="2"/>
  <c r="H94" i="2"/>
  <c r="G94" i="2"/>
  <c r="F94" i="2"/>
  <c r="E94" i="2"/>
  <c r="D94" i="2"/>
  <c r="C94" i="2"/>
  <c r="A94" i="2"/>
  <c r="J93" i="2"/>
  <c r="I93" i="2"/>
  <c r="H93" i="2"/>
  <c r="G93" i="2"/>
  <c r="F93" i="2"/>
  <c r="E93" i="2"/>
  <c r="D93" i="2"/>
  <c r="C93" i="2"/>
  <c r="B93" i="2"/>
  <c r="J92" i="2"/>
  <c r="I92" i="2"/>
  <c r="H92" i="2"/>
  <c r="G92" i="2"/>
  <c r="F92" i="2"/>
  <c r="E92" i="2"/>
  <c r="D92" i="2"/>
  <c r="B92" i="2" s="1"/>
  <c r="C92" i="2"/>
  <c r="J91" i="2"/>
  <c r="I91" i="2"/>
  <c r="H91" i="2"/>
  <c r="G91" i="2"/>
  <c r="F91" i="2"/>
  <c r="E91" i="2"/>
  <c r="D91" i="2"/>
  <c r="C91" i="2"/>
  <c r="B91" i="2"/>
  <c r="J90" i="2"/>
  <c r="I90" i="2"/>
  <c r="H90" i="2"/>
  <c r="G90" i="2"/>
  <c r="F90" i="2"/>
  <c r="E90" i="2"/>
  <c r="D90" i="2"/>
  <c r="C90" i="2"/>
  <c r="A90" i="2"/>
  <c r="J89" i="2"/>
  <c r="I89" i="2"/>
  <c r="H89" i="2"/>
  <c r="G89" i="2"/>
  <c r="F89" i="2"/>
  <c r="E89" i="2"/>
  <c r="D89" i="2"/>
  <c r="C89" i="2"/>
  <c r="A89" i="2" s="1"/>
  <c r="B89" i="2"/>
  <c r="J88" i="2"/>
  <c r="I88" i="2"/>
  <c r="H88" i="2"/>
  <c r="G88" i="2"/>
  <c r="F88" i="2"/>
  <c r="E88" i="2"/>
  <c r="D88" i="2"/>
  <c r="C88" i="2"/>
  <c r="A88" i="2" s="1"/>
  <c r="J87" i="2"/>
  <c r="I87" i="2"/>
  <c r="H87" i="2"/>
  <c r="G87" i="2"/>
  <c r="F87" i="2"/>
  <c r="E87" i="2"/>
  <c r="D87" i="2"/>
  <c r="C87" i="2"/>
  <c r="A87" i="2" s="1"/>
  <c r="B87" i="2"/>
  <c r="J86" i="2"/>
  <c r="I86" i="2"/>
  <c r="A86" i="2" s="1"/>
  <c r="H86" i="2"/>
  <c r="G86" i="2"/>
  <c r="F86" i="2"/>
  <c r="E86" i="2"/>
  <c r="D86" i="2"/>
  <c r="C86" i="2"/>
  <c r="J85" i="2"/>
  <c r="I85" i="2"/>
  <c r="H85" i="2"/>
  <c r="G85" i="2"/>
  <c r="F85" i="2"/>
  <c r="E85" i="2"/>
  <c r="D85" i="2"/>
  <c r="C85" i="2"/>
  <c r="B85" i="2"/>
  <c r="A85" i="2"/>
  <c r="J84" i="2"/>
  <c r="I84" i="2"/>
  <c r="H84" i="2"/>
  <c r="G84" i="2"/>
  <c r="F84" i="2"/>
  <c r="E84" i="2"/>
  <c r="D84" i="2"/>
  <c r="C84" i="2"/>
  <c r="J83" i="2"/>
  <c r="I83" i="2"/>
  <c r="H83" i="2"/>
  <c r="G83" i="2"/>
  <c r="F83" i="2"/>
  <c r="E83" i="2"/>
  <c r="A83" i="2" s="1"/>
  <c r="D83" i="2"/>
  <c r="C83" i="2"/>
  <c r="B83" i="2"/>
  <c r="J82" i="2"/>
  <c r="I82" i="2"/>
  <c r="A82" i="2" s="1"/>
  <c r="H82" i="2"/>
  <c r="G82" i="2"/>
  <c r="F82" i="2"/>
  <c r="E82" i="2"/>
  <c r="D82" i="2"/>
  <c r="C82" i="2"/>
  <c r="J81" i="2"/>
  <c r="I81" i="2"/>
  <c r="H81" i="2"/>
  <c r="G81" i="2"/>
  <c r="F81" i="2"/>
  <c r="E81" i="2"/>
  <c r="D81" i="2"/>
  <c r="C81" i="2"/>
  <c r="A81" i="2" s="1"/>
  <c r="B81" i="2"/>
  <c r="J80" i="2"/>
  <c r="I80" i="2"/>
  <c r="H80" i="2"/>
  <c r="G80" i="2"/>
  <c r="F80" i="2"/>
  <c r="E80" i="2"/>
  <c r="D80" i="2"/>
  <c r="C80" i="2"/>
  <c r="J79" i="2"/>
  <c r="I79" i="2"/>
  <c r="H79" i="2"/>
  <c r="G79" i="2"/>
  <c r="F79" i="2"/>
  <c r="E79" i="2"/>
  <c r="D79" i="2"/>
  <c r="C79" i="2"/>
  <c r="B79" i="2"/>
  <c r="Q80" i="1" s="1"/>
  <c r="A79" i="2"/>
  <c r="J78" i="2"/>
  <c r="I78" i="2"/>
  <c r="H78" i="2"/>
  <c r="G78" i="2"/>
  <c r="F78" i="2"/>
  <c r="E78" i="2"/>
  <c r="A78" i="2" s="1"/>
  <c r="D78" i="2"/>
  <c r="C78" i="2"/>
  <c r="J77" i="2"/>
  <c r="I77" i="2"/>
  <c r="H77" i="2"/>
  <c r="G77" i="2"/>
  <c r="F77" i="2"/>
  <c r="E77" i="2"/>
  <c r="D77" i="2"/>
  <c r="C77" i="2"/>
  <c r="B77" i="2"/>
  <c r="A77" i="2"/>
  <c r="J76" i="2"/>
  <c r="I76" i="2"/>
  <c r="H76" i="2"/>
  <c r="G76" i="2"/>
  <c r="F76" i="2"/>
  <c r="E76" i="2"/>
  <c r="D76" i="2"/>
  <c r="C76" i="2"/>
  <c r="J75" i="2"/>
  <c r="I75" i="2"/>
  <c r="H75" i="2"/>
  <c r="G75" i="2"/>
  <c r="F75" i="2"/>
  <c r="E75" i="2"/>
  <c r="D75" i="2"/>
  <c r="C75" i="2"/>
  <c r="B75" i="2"/>
  <c r="A75" i="2"/>
  <c r="J74" i="2"/>
  <c r="I74" i="2"/>
  <c r="H74" i="2"/>
  <c r="G74" i="2"/>
  <c r="A74" i="2" s="1"/>
  <c r="F74" i="2"/>
  <c r="E74" i="2"/>
  <c r="D74" i="2"/>
  <c r="C74" i="2"/>
  <c r="J73" i="2"/>
  <c r="I73" i="2"/>
  <c r="H73" i="2"/>
  <c r="G73" i="2"/>
  <c r="A73" i="2" s="1"/>
  <c r="F73" i="2"/>
  <c r="E73" i="2"/>
  <c r="D73" i="2"/>
  <c r="C73" i="2"/>
  <c r="B73" i="2"/>
  <c r="J72" i="2"/>
  <c r="I72" i="2"/>
  <c r="H72" i="2"/>
  <c r="G72" i="2"/>
  <c r="F72" i="2"/>
  <c r="E72" i="2"/>
  <c r="D72" i="2"/>
  <c r="C72" i="2"/>
  <c r="J71" i="2"/>
  <c r="I71" i="2"/>
  <c r="H71" i="2"/>
  <c r="G71" i="2"/>
  <c r="F71" i="2"/>
  <c r="E71" i="2"/>
  <c r="D71" i="2"/>
  <c r="C71" i="2"/>
  <c r="A71" i="2" s="1"/>
  <c r="B71" i="2"/>
  <c r="J70" i="2"/>
  <c r="I70" i="2"/>
  <c r="H70" i="2"/>
  <c r="G70" i="2"/>
  <c r="F70" i="2"/>
  <c r="E70" i="2"/>
  <c r="D70" i="2"/>
  <c r="B70" i="2" s="1"/>
  <c r="C70" i="2"/>
  <c r="A70" i="2" s="1"/>
  <c r="J69" i="2"/>
  <c r="I69" i="2"/>
  <c r="H69" i="2"/>
  <c r="G69" i="2"/>
  <c r="F69" i="2"/>
  <c r="E69" i="2"/>
  <c r="A69" i="2" s="1"/>
  <c r="D69" i="2"/>
  <c r="C69" i="2"/>
  <c r="B69" i="2"/>
  <c r="J68" i="2"/>
  <c r="I68" i="2"/>
  <c r="H68" i="2"/>
  <c r="G68" i="2"/>
  <c r="F68" i="2"/>
  <c r="E68" i="2"/>
  <c r="D68" i="2"/>
  <c r="B68" i="2" s="1"/>
  <c r="C68" i="2"/>
  <c r="A68" i="2" s="1"/>
  <c r="M69" i="1" s="1"/>
  <c r="J67" i="2"/>
  <c r="I67" i="2"/>
  <c r="A67" i="2" s="1"/>
  <c r="M68" i="1" s="1"/>
  <c r="H67" i="2"/>
  <c r="G67" i="2"/>
  <c r="F67" i="2"/>
  <c r="E67" i="2"/>
  <c r="D67" i="2"/>
  <c r="C67" i="2"/>
  <c r="B67" i="2"/>
  <c r="J66" i="2"/>
  <c r="I66" i="2"/>
  <c r="H66" i="2"/>
  <c r="G66" i="2"/>
  <c r="F66" i="2"/>
  <c r="E66" i="2"/>
  <c r="D66" i="2"/>
  <c r="C66" i="2"/>
  <c r="A66" i="2"/>
  <c r="J65" i="2"/>
  <c r="I65" i="2"/>
  <c r="H65" i="2"/>
  <c r="G65" i="2"/>
  <c r="F65" i="2"/>
  <c r="E65" i="2"/>
  <c r="D65" i="2"/>
  <c r="C65" i="2"/>
  <c r="B65" i="2"/>
  <c r="J64" i="2"/>
  <c r="I64" i="2"/>
  <c r="H64" i="2"/>
  <c r="G64" i="2"/>
  <c r="F64" i="2"/>
  <c r="E64" i="2"/>
  <c r="D64" i="2"/>
  <c r="B64" i="2" s="1"/>
  <c r="C64" i="2"/>
  <c r="A64" i="2" s="1"/>
  <c r="J63" i="2"/>
  <c r="I63" i="2"/>
  <c r="H63" i="2"/>
  <c r="G63" i="2"/>
  <c r="F63" i="2"/>
  <c r="E63" i="2"/>
  <c r="D63" i="2"/>
  <c r="C63" i="2"/>
  <c r="B63" i="2"/>
  <c r="J62" i="2"/>
  <c r="I62" i="2"/>
  <c r="H62" i="2"/>
  <c r="G62" i="2"/>
  <c r="F62" i="2"/>
  <c r="E62" i="2"/>
  <c r="D62" i="2"/>
  <c r="B62" i="2" s="1"/>
  <c r="C62" i="2"/>
  <c r="A62" i="2"/>
  <c r="J61" i="2"/>
  <c r="I61" i="2"/>
  <c r="H61" i="2"/>
  <c r="G61" i="2"/>
  <c r="F61" i="2"/>
  <c r="E61" i="2"/>
  <c r="A61" i="2" s="1"/>
  <c r="D61" i="2"/>
  <c r="C61" i="2"/>
  <c r="B61" i="2"/>
  <c r="J60" i="2"/>
  <c r="I60" i="2"/>
  <c r="H60" i="2"/>
  <c r="G60" i="2"/>
  <c r="F60" i="2"/>
  <c r="E60" i="2"/>
  <c r="D60" i="2"/>
  <c r="B60" i="2" s="1"/>
  <c r="C60" i="2"/>
  <c r="A60" i="2"/>
  <c r="J59" i="2"/>
  <c r="I59" i="2"/>
  <c r="H59" i="2"/>
  <c r="G59" i="2"/>
  <c r="F59" i="2"/>
  <c r="E59" i="2"/>
  <c r="A59" i="2" s="1"/>
  <c r="D59" i="2"/>
  <c r="C59" i="2"/>
  <c r="B59" i="2"/>
  <c r="J58" i="2"/>
  <c r="I58" i="2"/>
  <c r="H58" i="2"/>
  <c r="G58" i="2"/>
  <c r="F58" i="2"/>
  <c r="E58" i="2"/>
  <c r="D58" i="2"/>
  <c r="C58" i="2"/>
  <c r="A58" i="2" s="1"/>
  <c r="J57" i="2"/>
  <c r="I57" i="2"/>
  <c r="H57" i="2"/>
  <c r="G57" i="2"/>
  <c r="F57" i="2"/>
  <c r="B57" i="2" s="1"/>
  <c r="E57" i="2"/>
  <c r="D57" i="2"/>
  <c r="C57" i="2"/>
  <c r="A57" i="2" s="1"/>
  <c r="M58" i="1" s="1"/>
  <c r="J56" i="2"/>
  <c r="I56" i="2"/>
  <c r="A56" i="2" s="1"/>
  <c r="H56" i="2"/>
  <c r="G56" i="2"/>
  <c r="F56" i="2"/>
  <c r="E56" i="2"/>
  <c r="D56" i="2"/>
  <c r="C56" i="2"/>
  <c r="J55" i="2"/>
  <c r="I55" i="2"/>
  <c r="H55" i="2"/>
  <c r="G55" i="2"/>
  <c r="F55" i="2"/>
  <c r="B55" i="2" s="1"/>
  <c r="E55" i="2"/>
  <c r="D55" i="2"/>
  <c r="C55" i="2"/>
  <c r="J54" i="2"/>
  <c r="I54" i="2"/>
  <c r="H54" i="2"/>
  <c r="G54" i="2"/>
  <c r="F54" i="2"/>
  <c r="E54" i="2"/>
  <c r="D54" i="2"/>
  <c r="C54" i="2"/>
  <c r="A54" i="2"/>
  <c r="J53" i="2"/>
  <c r="I53" i="2"/>
  <c r="H53" i="2"/>
  <c r="G53" i="2"/>
  <c r="F53" i="2"/>
  <c r="E53" i="2"/>
  <c r="D53" i="2"/>
  <c r="C53" i="2"/>
  <c r="B53" i="2"/>
  <c r="J52" i="2"/>
  <c r="I52" i="2"/>
  <c r="H52" i="2"/>
  <c r="G52" i="2"/>
  <c r="F52" i="2"/>
  <c r="E52" i="2"/>
  <c r="D52" i="2"/>
  <c r="B52" i="2" s="1"/>
  <c r="C52" i="2"/>
  <c r="J51" i="2"/>
  <c r="I51" i="2"/>
  <c r="H51" i="2"/>
  <c r="G51" i="2"/>
  <c r="F51" i="2"/>
  <c r="B51" i="2" s="1"/>
  <c r="E51" i="2"/>
  <c r="A51" i="2" s="1"/>
  <c r="D51" i="2"/>
  <c r="C51" i="2"/>
  <c r="J50" i="2"/>
  <c r="I50" i="2"/>
  <c r="H50" i="2"/>
  <c r="G50" i="2"/>
  <c r="F50" i="2"/>
  <c r="E50" i="2"/>
  <c r="D50" i="2"/>
  <c r="C50" i="2"/>
  <c r="A50" i="2"/>
  <c r="J49" i="2"/>
  <c r="I49" i="2"/>
  <c r="H49" i="2"/>
  <c r="G49" i="2"/>
  <c r="F49" i="2"/>
  <c r="B49" i="2" s="1"/>
  <c r="E49" i="2"/>
  <c r="A49" i="2" s="1"/>
  <c r="M50" i="1" s="1"/>
  <c r="D49" i="2"/>
  <c r="C49" i="2"/>
  <c r="J48" i="2"/>
  <c r="I48" i="2"/>
  <c r="H48" i="2"/>
  <c r="G48" i="2"/>
  <c r="F48" i="2"/>
  <c r="E48" i="2"/>
  <c r="D48" i="2"/>
  <c r="C48" i="2"/>
  <c r="J47" i="2"/>
  <c r="I47" i="2"/>
  <c r="H47" i="2"/>
  <c r="G47" i="2"/>
  <c r="F47" i="2"/>
  <c r="E47" i="2"/>
  <c r="D47" i="2"/>
  <c r="C47" i="2"/>
  <c r="B47" i="2"/>
  <c r="J46" i="2"/>
  <c r="I46" i="2"/>
  <c r="A46" i="2" s="1"/>
  <c r="H46" i="2"/>
  <c r="G46" i="2"/>
  <c r="F46" i="2"/>
  <c r="E46" i="2"/>
  <c r="D46" i="2"/>
  <c r="B46" i="2" s="1"/>
  <c r="C46" i="2"/>
  <c r="J45" i="2"/>
  <c r="I45" i="2"/>
  <c r="H45" i="2"/>
  <c r="G45" i="2"/>
  <c r="F45" i="2"/>
  <c r="E45" i="2"/>
  <c r="D45" i="2"/>
  <c r="C45" i="2"/>
  <c r="A45" i="2" s="1"/>
  <c r="B45" i="2"/>
  <c r="J44" i="2"/>
  <c r="I44" i="2"/>
  <c r="H44" i="2"/>
  <c r="G44" i="2"/>
  <c r="F44" i="2"/>
  <c r="E44" i="2"/>
  <c r="D44" i="2"/>
  <c r="C44" i="2"/>
  <c r="J43" i="2"/>
  <c r="I43" i="2"/>
  <c r="H43" i="2"/>
  <c r="G43" i="2"/>
  <c r="F43" i="2"/>
  <c r="E43" i="2"/>
  <c r="D43" i="2"/>
  <c r="C43" i="2"/>
  <c r="B43" i="2"/>
  <c r="A43" i="2"/>
  <c r="J42" i="2"/>
  <c r="I42" i="2"/>
  <c r="H42" i="2"/>
  <c r="G42" i="2"/>
  <c r="A42" i="2" s="1"/>
  <c r="M43" i="1" s="1"/>
  <c r="F42" i="2"/>
  <c r="E42" i="2"/>
  <c r="D42" i="2"/>
  <c r="C42" i="2"/>
  <c r="J41" i="2"/>
  <c r="I41" i="2"/>
  <c r="H41" i="2"/>
  <c r="G41" i="2"/>
  <c r="F41" i="2"/>
  <c r="E41" i="2"/>
  <c r="A41" i="2" s="1"/>
  <c r="D41" i="2"/>
  <c r="C41" i="2"/>
  <c r="B41" i="2"/>
  <c r="J40" i="2"/>
  <c r="I40" i="2"/>
  <c r="H40" i="2"/>
  <c r="G40" i="2"/>
  <c r="F40" i="2"/>
  <c r="E40" i="2"/>
  <c r="D40" i="2"/>
  <c r="C40" i="2"/>
  <c r="J39" i="2"/>
  <c r="I39" i="2"/>
  <c r="H39" i="2"/>
  <c r="G39" i="2"/>
  <c r="F39" i="2"/>
  <c r="B39" i="2" s="1"/>
  <c r="E39" i="2"/>
  <c r="D39" i="2"/>
  <c r="C39" i="2"/>
  <c r="A39" i="2" s="1"/>
  <c r="J38" i="2"/>
  <c r="I38" i="2"/>
  <c r="H38" i="2"/>
  <c r="G38" i="2"/>
  <c r="F38" i="2"/>
  <c r="E38" i="2"/>
  <c r="A38" i="2" s="1"/>
  <c r="M1073" i="1" s="1"/>
  <c r="D38" i="2"/>
  <c r="C38" i="2"/>
  <c r="J37" i="2"/>
  <c r="I37" i="2"/>
  <c r="H37" i="2"/>
  <c r="G37" i="2"/>
  <c r="F37" i="2"/>
  <c r="E37" i="2"/>
  <c r="D37" i="2"/>
  <c r="C37" i="2"/>
  <c r="B37" i="2"/>
  <c r="J36" i="2"/>
  <c r="I36" i="2"/>
  <c r="H36" i="2"/>
  <c r="G36" i="2"/>
  <c r="F36" i="2"/>
  <c r="E36" i="2"/>
  <c r="D36" i="2"/>
  <c r="B36" i="2" s="1"/>
  <c r="C36" i="2"/>
  <c r="J35" i="2"/>
  <c r="I35" i="2"/>
  <c r="H35" i="2"/>
  <c r="G35" i="2"/>
  <c r="F35" i="2"/>
  <c r="E35" i="2"/>
  <c r="D35" i="2"/>
  <c r="C35" i="2"/>
  <c r="B35" i="2"/>
  <c r="A35" i="2"/>
  <c r="J34" i="2"/>
  <c r="I34" i="2"/>
  <c r="H34" i="2"/>
  <c r="G34" i="2"/>
  <c r="F34" i="2"/>
  <c r="E34" i="2"/>
  <c r="D34" i="2"/>
  <c r="C34" i="2"/>
  <c r="A34" i="2"/>
  <c r="J33" i="2"/>
  <c r="I33" i="2"/>
  <c r="H33" i="2"/>
  <c r="G33" i="2"/>
  <c r="F33" i="2"/>
  <c r="E33" i="2"/>
  <c r="D33" i="2"/>
  <c r="C33" i="2"/>
  <c r="B33" i="2"/>
  <c r="A33" i="2"/>
  <c r="J32" i="2"/>
  <c r="I32" i="2"/>
  <c r="H32" i="2"/>
  <c r="G32" i="2"/>
  <c r="F32" i="2"/>
  <c r="E32" i="2"/>
  <c r="D32" i="2"/>
  <c r="C32" i="2"/>
  <c r="J31" i="2"/>
  <c r="I31" i="2"/>
  <c r="H31" i="2"/>
  <c r="G31" i="2"/>
  <c r="F31" i="2"/>
  <c r="E31" i="2"/>
  <c r="D31" i="2"/>
  <c r="C31" i="2"/>
  <c r="A31" i="2" s="1"/>
  <c r="B31" i="2"/>
  <c r="J30" i="2"/>
  <c r="I30" i="2"/>
  <c r="H30" i="2"/>
  <c r="G30" i="2"/>
  <c r="A30" i="2" s="1"/>
  <c r="F30" i="2"/>
  <c r="E30" i="2"/>
  <c r="D30" i="2"/>
  <c r="C30" i="2"/>
  <c r="J29" i="2"/>
  <c r="I29" i="2"/>
  <c r="H29" i="2"/>
  <c r="G29" i="2"/>
  <c r="F29" i="2"/>
  <c r="E29" i="2"/>
  <c r="A29" i="2" s="1"/>
  <c r="M30" i="1" s="1"/>
  <c r="D29" i="2"/>
  <c r="C29" i="2"/>
  <c r="B29" i="2"/>
  <c r="J28" i="2"/>
  <c r="I28" i="2"/>
  <c r="H28" i="2"/>
  <c r="G28" i="2"/>
  <c r="F28" i="2"/>
  <c r="E28" i="2"/>
  <c r="D28" i="2"/>
  <c r="C28" i="2"/>
  <c r="J27" i="2"/>
  <c r="I27" i="2"/>
  <c r="A27" i="2" s="1"/>
  <c r="H27" i="2"/>
  <c r="G27" i="2"/>
  <c r="F27" i="2"/>
  <c r="B27" i="2" s="1"/>
  <c r="E27" i="2"/>
  <c r="D27" i="2"/>
  <c r="C27" i="2"/>
  <c r="J26" i="2"/>
  <c r="I26" i="2"/>
  <c r="H26" i="2"/>
  <c r="G26" i="2"/>
  <c r="F26" i="2"/>
  <c r="E26" i="2"/>
  <c r="D26" i="2"/>
  <c r="C26" i="2"/>
  <c r="J25" i="2"/>
  <c r="I25" i="2"/>
  <c r="H25" i="2"/>
  <c r="G25" i="2"/>
  <c r="F25" i="2"/>
  <c r="B25" i="2" s="1"/>
  <c r="E25" i="2"/>
  <c r="D25" i="2"/>
  <c r="C25" i="2"/>
  <c r="J24" i="2"/>
  <c r="I24" i="2"/>
  <c r="H24" i="2"/>
  <c r="G24" i="2"/>
  <c r="F24" i="2"/>
  <c r="E24" i="2"/>
  <c r="D24" i="2"/>
  <c r="B24" i="2" s="1"/>
  <c r="C24" i="2"/>
  <c r="A24" i="2"/>
  <c r="J23" i="2"/>
  <c r="I23" i="2"/>
  <c r="H23" i="2"/>
  <c r="G23" i="2"/>
  <c r="F23" i="2"/>
  <c r="E23" i="2"/>
  <c r="D23" i="2"/>
  <c r="C23" i="2"/>
  <c r="B23" i="2"/>
  <c r="J22" i="2"/>
  <c r="I22" i="2"/>
  <c r="H22" i="2"/>
  <c r="G22" i="2"/>
  <c r="F22" i="2"/>
  <c r="E22" i="2"/>
  <c r="D22" i="2"/>
  <c r="C22" i="2"/>
  <c r="A22" i="2"/>
  <c r="J21" i="2"/>
  <c r="I21" i="2"/>
  <c r="H21" i="2"/>
  <c r="G21" i="2"/>
  <c r="F21" i="2"/>
  <c r="B21" i="2" s="1"/>
  <c r="E21" i="2"/>
  <c r="D21" i="2"/>
  <c r="C21" i="2"/>
  <c r="J20" i="2"/>
  <c r="I20" i="2"/>
  <c r="H20" i="2"/>
  <c r="G20" i="2"/>
  <c r="F20" i="2"/>
  <c r="E20" i="2"/>
  <c r="D20" i="2"/>
  <c r="B20" i="2" s="1"/>
  <c r="C20" i="2"/>
  <c r="A20" i="2" s="1"/>
  <c r="J19" i="2"/>
  <c r="I19" i="2"/>
  <c r="H19" i="2"/>
  <c r="G19" i="2"/>
  <c r="F19" i="2"/>
  <c r="E19" i="2"/>
  <c r="A19" i="2" s="1"/>
  <c r="D19" i="2"/>
  <c r="C19" i="2"/>
  <c r="J18" i="2"/>
  <c r="I18" i="2"/>
  <c r="H18" i="2"/>
  <c r="G18" i="2"/>
  <c r="F18" i="2"/>
  <c r="E18" i="2"/>
  <c r="D18" i="2"/>
  <c r="C18" i="2"/>
  <c r="A18" i="2"/>
  <c r="J17" i="2"/>
  <c r="I17" i="2"/>
  <c r="H17" i="2"/>
  <c r="G17" i="2"/>
  <c r="F17" i="2"/>
  <c r="B17" i="2" s="1"/>
  <c r="E17" i="2"/>
  <c r="D17" i="2"/>
  <c r="C17" i="2"/>
  <c r="J16" i="2"/>
  <c r="I16" i="2"/>
  <c r="H16" i="2"/>
  <c r="G16" i="2"/>
  <c r="F16" i="2"/>
  <c r="E16" i="2"/>
  <c r="D16" i="2"/>
  <c r="C16" i="2"/>
  <c r="J15" i="2"/>
  <c r="I15" i="2"/>
  <c r="H15" i="2"/>
  <c r="G15" i="2"/>
  <c r="F15" i="2"/>
  <c r="E15" i="2"/>
  <c r="D15" i="2"/>
  <c r="C15" i="2"/>
  <c r="A15" i="2" s="1"/>
  <c r="M16" i="1" s="1"/>
  <c r="B15" i="2"/>
  <c r="J14" i="2"/>
  <c r="I14" i="2"/>
  <c r="H14" i="2"/>
  <c r="G14" i="2"/>
  <c r="F14" i="2"/>
  <c r="E14" i="2"/>
  <c r="D14" i="2"/>
  <c r="C14" i="2"/>
  <c r="A14" i="2"/>
  <c r="J13" i="2"/>
  <c r="I13" i="2"/>
  <c r="H13" i="2"/>
  <c r="G13" i="2"/>
  <c r="F13" i="2"/>
  <c r="E13" i="2"/>
  <c r="D13" i="2"/>
  <c r="C13" i="2"/>
  <c r="B13" i="2"/>
  <c r="A13" i="2"/>
  <c r="J12" i="2"/>
  <c r="I12" i="2"/>
  <c r="H12" i="2"/>
  <c r="G12" i="2"/>
  <c r="F12" i="2"/>
  <c r="E12" i="2"/>
  <c r="D12" i="2"/>
  <c r="B12" i="2" s="1"/>
  <c r="C12" i="2"/>
  <c r="J11" i="2"/>
  <c r="I11" i="2"/>
  <c r="A11" i="2" s="1"/>
  <c r="H11" i="2"/>
  <c r="G11" i="2"/>
  <c r="F11" i="2"/>
  <c r="B11" i="2" s="1"/>
  <c r="E11" i="2"/>
  <c r="D11" i="2"/>
  <c r="C11" i="2"/>
  <c r="J10" i="2"/>
  <c r="I10" i="2"/>
  <c r="H10" i="2"/>
  <c r="G10" i="2"/>
  <c r="F10" i="2"/>
  <c r="E10" i="2"/>
  <c r="D10" i="2"/>
  <c r="C10" i="2"/>
  <c r="A10" i="2"/>
  <c r="J9" i="2"/>
  <c r="I9" i="2"/>
  <c r="H9" i="2"/>
  <c r="G9" i="2"/>
  <c r="F9" i="2"/>
  <c r="E9" i="2"/>
  <c r="D9" i="2"/>
  <c r="C9" i="2"/>
  <c r="J8" i="2"/>
  <c r="I8" i="2"/>
  <c r="H8" i="2"/>
  <c r="G8" i="2"/>
  <c r="F8" i="2"/>
  <c r="E8" i="2"/>
  <c r="D8" i="2"/>
  <c r="C8" i="2"/>
  <c r="J7" i="2"/>
  <c r="I7" i="2"/>
  <c r="H7" i="2"/>
  <c r="G7" i="2"/>
  <c r="A7" i="2" s="1"/>
  <c r="F7" i="2"/>
  <c r="E7" i="2"/>
  <c r="D7" i="2"/>
  <c r="C7" i="2"/>
  <c r="J6" i="2"/>
  <c r="I6" i="2"/>
  <c r="H6" i="2"/>
  <c r="G6" i="2"/>
  <c r="F6" i="2"/>
  <c r="E6" i="2"/>
  <c r="D6" i="2"/>
  <c r="C6" i="2"/>
  <c r="A6" i="2"/>
  <c r="J5" i="2"/>
  <c r="I5" i="2"/>
  <c r="H5" i="2"/>
  <c r="G5" i="2"/>
  <c r="F5" i="2"/>
  <c r="B5" i="2" s="1"/>
  <c r="E5" i="2"/>
  <c r="D5" i="2"/>
  <c r="C5" i="2"/>
  <c r="J4" i="2"/>
  <c r="I4" i="2"/>
  <c r="H4" i="2"/>
  <c r="G4" i="2"/>
  <c r="F4" i="2"/>
  <c r="E4" i="2"/>
  <c r="D4" i="2"/>
  <c r="C4" i="2"/>
  <c r="A4" i="2" s="1"/>
  <c r="J3" i="2"/>
  <c r="I3" i="2"/>
  <c r="H3" i="2"/>
  <c r="G3" i="2"/>
  <c r="F3" i="2"/>
  <c r="E3" i="2"/>
  <c r="D3" i="2"/>
  <c r="C3" i="2"/>
  <c r="A3" i="2" s="1"/>
  <c r="M4" i="1" s="1"/>
  <c r="J2" i="2"/>
  <c r="I2" i="2"/>
  <c r="H2" i="2"/>
  <c r="G2" i="2"/>
  <c r="F2" i="2"/>
  <c r="E2" i="2"/>
  <c r="D2" i="2"/>
  <c r="B2" i="2" s="1"/>
  <c r="C2" i="2"/>
  <c r="A2" i="2"/>
  <c r="S1098" i="1"/>
  <c r="R1098" i="1"/>
  <c r="Q1098" i="1"/>
  <c r="O1098" i="1"/>
  <c r="M1098" i="1"/>
  <c r="S1096" i="1"/>
  <c r="R1096" i="1"/>
  <c r="Q1096" i="1"/>
  <c r="T1096" i="1" s="1"/>
  <c r="O1096" i="1"/>
  <c r="M1096" i="1"/>
  <c r="S1095" i="1"/>
  <c r="R1095" i="1"/>
  <c r="Q1095" i="1"/>
  <c r="O1095" i="1"/>
  <c r="N1095" i="1"/>
  <c r="S1094" i="1"/>
  <c r="R1094" i="1"/>
  <c r="Q1094" i="1"/>
  <c r="O1094" i="1"/>
  <c r="M1094" i="1"/>
  <c r="S1093" i="1"/>
  <c r="R1093" i="1"/>
  <c r="Q1093" i="1"/>
  <c r="O1093" i="1"/>
  <c r="N1093" i="1"/>
  <c r="R1092" i="1"/>
  <c r="Q1092" i="1"/>
  <c r="O1092" i="1"/>
  <c r="M1092" i="1"/>
  <c r="S1091" i="1"/>
  <c r="R1091" i="1"/>
  <c r="T1091" i="1" s="1"/>
  <c r="Q1091" i="1"/>
  <c r="O1091" i="1"/>
  <c r="N1091" i="1"/>
  <c r="S1090" i="1"/>
  <c r="R1090" i="1"/>
  <c r="T1090" i="1" s="1"/>
  <c r="Q1090" i="1"/>
  <c r="O1090" i="1"/>
  <c r="N1090" i="1"/>
  <c r="M1090" i="1"/>
  <c r="S1089" i="1"/>
  <c r="R1089" i="1"/>
  <c r="Q1089" i="1"/>
  <c r="O1089" i="1"/>
  <c r="N1089" i="1"/>
  <c r="S1087" i="1"/>
  <c r="R1087" i="1"/>
  <c r="Q1087" i="1"/>
  <c r="O1087" i="1"/>
  <c r="N1087" i="1"/>
  <c r="R1086" i="1"/>
  <c r="Q1086" i="1"/>
  <c r="O1086" i="1"/>
  <c r="N1086" i="1"/>
  <c r="M1086" i="1"/>
  <c r="S1083" i="1"/>
  <c r="R1083" i="1"/>
  <c r="Q1083" i="1"/>
  <c r="N1083" i="1"/>
  <c r="R1082" i="1"/>
  <c r="Q1082" i="1"/>
  <c r="O1082" i="1"/>
  <c r="M1082" i="1"/>
  <c r="S1081" i="1"/>
  <c r="R1081" i="1"/>
  <c r="Q1081" i="1"/>
  <c r="O1081" i="1"/>
  <c r="N1081" i="1"/>
  <c r="R1080" i="1"/>
  <c r="Q1080" i="1"/>
  <c r="O1080" i="1"/>
  <c r="M1080" i="1"/>
  <c r="S1079" i="1"/>
  <c r="R1079" i="1"/>
  <c r="Q1079" i="1"/>
  <c r="O1079" i="1"/>
  <c r="N1079" i="1"/>
  <c r="M1079" i="1"/>
  <c r="R1078" i="1"/>
  <c r="Q1078" i="1"/>
  <c r="O1078" i="1"/>
  <c r="M1078" i="1"/>
  <c r="S1077" i="1"/>
  <c r="R1077" i="1"/>
  <c r="Q1077" i="1"/>
  <c r="O1077" i="1"/>
  <c r="N1077" i="1"/>
  <c r="M1077" i="1"/>
  <c r="S1076" i="1"/>
  <c r="R1076" i="1"/>
  <c r="Q1076" i="1"/>
  <c r="O1076" i="1"/>
  <c r="M1076" i="1"/>
  <c r="S1075" i="1"/>
  <c r="R1075" i="1"/>
  <c r="Q1075" i="1"/>
  <c r="O1075" i="1"/>
  <c r="N1075" i="1"/>
  <c r="R1074" i="1"/>
  <c r="Q1074" i="1"/>
  <c r="O1074" i="1"/>
  <c r="R1072" i="1"/>
  <c r="Q1072" i="1"/>
  <c r="O1072" i="1"/>
  <c r="N1072" i="1"/>
  <c r="M1072" i="1"/>
  <c r="S1071" i="1"/>
  <c r="R1071" i="1"/>
  <c r="Q1071" i="1"/>
  <c r="O1071" i="1"/>
  <c r="N1071" i="1"/>
  <c r="R1070" i="1"/>
  <c r="Q1070" i="1"/>
  <c r="O1070" i="1"/>
  <c r="N1070" i="1"/>
  <c r="M1070" i="1"/>
  <c r="S1067" i="1"/>
  <c r="R1067" i="1"/>
  <c r="Q1067" i="1"/>
  <c r="O1067" i="1"/>
  <c r="N1067" i="1"/>
  <c r="S1066" i="1"/>
  <c r="R1066" i="1"/>
  <c r="Q1066" i="1"/>
  <c r="O1066" i="1"/>
  <c r="M1066" i="1"/>
  <c r="S1065" i="1"/>
  <c r="R1065" i="1"/>
  <c r="O1065" i="1"/>
  <c r="N1065" i="1"/>
  <c r="R1064" i="1"/>
  <c r="Q1064" i="1"/>
  <c r="O1064" i="1"/>
  <c r="M1064" i="1"/>
  <c r="S1063" i="1"/>
  <c r="R1063" i="1"/>
  <c r="O1063" i="1"/>
  <c r="N1063" i="1"/>
  <c r="R1062" i="1"/>
  <c r="Q1062" i="1"/>
  <c r="M1062" i="1"/>
  <c r="S1061" i="1"/>
  <c r="R1061" i="1"/>
  <c r="Q1061" i="1"/>
  <c r="O1061" i="1"/>
  <c r="N1061" i="1"/>
  <c r="R1060" i="1"/>
  <c r="Q1060" i="1"/>
  <c r="O1060" i="1"/>
  <c r="M1060" i="1"/>
  <c r="R1058" i="1"/>
  <c r="Q1058" i="1"/>
  <c r="O1058" i="1"/>
  <c r="M1058" i="1"/>
  <c r="S1057" i="1"/>
  <c r="R1057" i="1"/>
  <c r="Q1057" i="1"/>
  <c r="O1057" i="1"/>
  <c r="N1057" i="1"/>
  <c r="M1057" i="1"/>
  <c r="S1056" i="1"/>
  <c r="R1056" i="1"/>
  <c r="Q1056" i="1"/>
  <c r="O1056" i="1"/>
  <c r="M1056" i="1"/>
  <c r="S1054" i="1"/>
  <c r="R1054" i="1"/>
  <c r="Q1054" i="1"/>
  <c r="O1054" i="1"/>
  <c r="M1054" i="1"/>
  <c r="S1053" i="1"/>
  <c r="R1053" i="1"/>
  <c r="Q1053" i="1"/>
  <c r="O1053" i="1"/>
  <c r="N1053" i="1"/>
  <c r="R1052" i="1"/>
  <c r="Q1052" i="1"/>
  <c r="O1052" i="1"/>
  <c r="M1052" i="1"/>
  <c r="S1051" i="1"/>
  <c r="R1051" i="1"/>
  <c r="Q1051" i="1"/>
  <c r="O1051" i="1"/>
  <c r="N1051" i="1"/>
  <c r="S1050" i="1"/>
  <c r="R1050" i="1"/>
  <c r="Q1050" i="1"/>
  <c r="O1050" i="1"/>
  <c r="N1050" i="1"/>
  <c r="M1050" i="1"/>
  <c r="S1049" i="1"/>
  <c r="R1049" i="1"/>
  <c r="Q1049" i="1"/>
  <c r="O1049" i="1"/>
  <c r="N1049" i="1"/>
  <c r="R1048" i="1"/>
  <c r="Q1048" i="1"/>
  <c r="O1048" i="1"/>
  <c r="M1048" i="1"/>
  <c r="S1047" i="1"/>
  <c r="R1047" i="1"/>
  <c r="Q1047" i="1"/>
  <c r="O1047" i="1"/>
  <c r="N1047" i="1"/>
  <c r="R1046" i="1"/>
  <c r="Q1046" i="1"/>
  <c r="O1046" i="1"/>
  <c r="N1046" i="1"/>
  <c r="M1046" i="1"/>
  <c r="S1045" i="1"/>
  <c r="R1045" i="1"/>
  <c r="O1045" i="1"/>
  <c r="N1045" i="1"/>
  <c r="R1044" i="1"/>
  <c r="Q1044" i="1"/>
  <c r="O1044" i="1"/>
  <c r="M1044" i="1"/>
  <c r="S1043" i="1"/>
  <c r="R1043" i="1"/>
  <c r="Q1043" i="1"/>
  <c r="O1043" i="1"/>
  <c r="N1043" i="1"/>
  <c r="R1042" i="1"/>
  <c r="Q1042" i="1"/>
  <c r="O1042" i="1"/>
  <c r="M1042" i="1"/>
  <c r="S1041" i="1"/>
  <c r="R1041" i="1"/>
  <c r="Q1041" i="1"/>
  <c r="N1041" i="1"/>
  <c r="M1041" i="1"/>
  <c r="R1040" i="1"/>
  <c r="Q1040" i="1"/>
  <c r="O1040" i="1"/>
  <c r="M1040" i="1"/>
  <c r="S1039" i="1"/>
  <c r="R1039" i="1"/>
  <c r="Q1039" i="1"/>
  <c r="N1039" i="1"/>
  <c r="M1039" i="1"/>
  <c r="R1038" i="1"/>
  <c r="Q1038" i="1"/>
  <c r="O1038" i="1"/>
  <c r="M1038" i="1"/>
  <c r="S1037" i="1"/>
  <c r="R1037" i="1"/>
  <c r="Q1037" i="1"/>
  <c r="O1037" i="1"/>
  <c r="N1037" i="1"/>
  <c r="M1037" i="1"/>
  <c r="S1035" i="1"/>
  <c r="R1035" i="1"/>
  <c r="Q1035" i="1"/>
  <c r="O1035" i="1"/>
  <c r="N1035" i="1"/>
  <c r="R1034" i="1"/>
  <c r="Q1034" i="1"/>
  <c r="O1034" i="1"/>
  <c r="S1033" i="1"/>
  <c r="R1033" i="1"/>
  <c r="Q1033" i="1"/>
  <c r="N1033" i="1"/>
  <c r="R1032" i="1"/>
  <c r="Q1032" i="1"/>
  <c r="O1032" i="1"/>
  <c r="N1032" i="1"/>
  <c r="M1032" i="1"/>
  <c r="S1031" i="1"/>
  <c r="R1031" i="1"/>
  <c r="Q1031" i="1"/>
  <c r="O1031" i="1"/>
  <c r="N1031" i="1"/>
  <c r="R1030" i="1"/>
  <c r="Q1030" i="1"/>
  <c r="O1030" i="1"/>
  <c r="N1030" i="1"/>
  <c r="M1030" i="1"/>
  <c r="S1029" i="1"/>
  <c r="R1029" i="1"/>
  <c r="Q1029" i="1"/>
  <c r="O1029" i="1"/>
  <c r="N1029" i="1"/>
  <c r="R1028" i="1"/>
  <c r="Q1028" i="1"/>
  <c r="O1028" i="1"/>
  <c r="N1028" i="1"/>
  <c r="M1028" i="1"/>
  <c r="S1027" i="1"/>
  <c r="R1027" i="1"/>
  <c r="Q1027" i="1"/>
  <c r="O1027" i="1"/>
  <c r="N1027" i="1"/>
  <c r="S1026" i="1"/>
  <c r="R1026" i="1"/>
  <c r="Q1026" i="1"/>
  <c r="O1026" i="1"/>
  <c r="M1026" i="1"/>
  <c r="S1025" i="1"/>
  <c r="R1025" i="1"/>
  <c r="Q1025" i="1"/>
  <c r="O1025" i="1"/>
  <c r="N1025" i="1"/>
  <c r="R1024" i="1"/>
  <c r="Q1024" i="1"/>
  <c r="O1024" i="1"/>
  <c r="M1024" i="1"/>
  <c r="S1023" i="1"/>
  <c r="R1023" i="1"/>
  <c r="O1023" i="1"/>
  <c r="N1023" i="1"/>
  <c r="R1022" i="1"/>
  <c r="Q1022" i="1"/>
  <c r="M1022" i="1"/>
  <c r="S1021" i="1"/>
  <c r="R1021" i="1"/>
  <c r="Q1021" i="1"/>
  <c r="O1021" i="1"/>
  <c r="N1021" i="1"/>
  <c r="M1021" i="1"/>
  <c r="S1019" i="1"/>
  <c r="R1019" i="1"/>
  <c r="Q1019" i="1"/>
  <c r="O1019" i="1"/>
  <c r="N1019" i="1"/>
  <c r="M1019" i="1"/>
  <c r="R1018" i="1"/>
  <c r="Q1018" i="1"/>
  <c r="O1018" i="1"/>
  <c r="M1018" i="1"/>
  <c r="S1017" i="1"/>
  <c r="R1017" i="1"/>
  <c r="Q1017" i="1"/>
  <c r="O1017" i="1"/>
  <c r="N1017" i="1"/>
  <c r="M1017" i="1"/>
  <c r="S1016" i="1"/>
  <c r="R1016" i="1"/>
  <c r="Q1016" i="1"/>
  <c r="O1016" i="1"/>
  <c r="M1016" i="1"/>
  <c r="S1015" i="1"/>
  <c r="R1015" i="1"/>
  <c r="Q1015" i="1"/>
  <c r="O1015" i="1"/>
  <c r="N1015" i="1"/>
  <c r="S1014" i="1"/>
  <c r="R1014" i="1"/>
  <c r="Q1014" i="1"/>
  <c r="O1014" i="1"/>
  <c r="M1014" i="1"/>
  <c r="S1013" i="1"/>
  <c r="R1013" i="1"/>
  <c r="Q1013" i="1"/>
  <c r="O1013" i="1"/>
  <c r="N1013" i="1"/>
  <c r="R1012" i="1"/>
  <c r="Q1012" i="1"/>
  <c r="S1011" i="1"/>
  <c r="R1011" i="1"/>
  <c r="Q1011" i="1"/>
  <c r="O1011" i="1"/>
  <c r="N1011" i="1"/>
  <c r="S1010" i="1"/>
  <c r="R1010" i="1"/>
  <c r="Q1010" i="1"/>
  <c r="O1010" i="1"/>
  <c r="M1010" i="1"/>
  <c r="S1009" i="1"/>
  <c r="R1009" i="1"/>
  <c r="Q1009" i="1"/>
  <c r="O1009" i="1"/>
  <c r="N1009" i="1"/>
  <c r="R1008" i="1"/>
  <c r="Q1008" i="1"/>
  <c r="O1008" i="1"/>
  <c r="M1008" i="1"/>
  <c r="S1007" i="1"/>
  <c r="R1007" i="1"/>
  <c r="Q1007" i="1"/>
  <c r="O1007" i="1"/>
  <c r="N1007" i="1"/>
  <c r="R1006" i="1"/>
  <c r="Q1006" i="1"/>
  <c r="O1006" i="1"/>
  <c r="N1006" i="1"/>
  <c r="M1006" i="1"/>
  <c r="S1005" i="1"/>
  <c r="R1005" i="1"/>
  <c r="O1005" i="1"/>
  <c r="N1005" i="1"/>
  <c r="R1004" i="1"/>
  <c r="Q1004" i="1"/>
  <c r="O1004" i="1"/>
  <c r="M1004" i="1"/>
  <c r="S1003" i="1"/>
  <c r="R1003" i="1"/>
  <c r="O1003" i="1"/>
  <c r="N1003" i="1"/>
  <c r="R1002" i="1"/>
  <c r="Q1002" i="1"/>
  <c r="O1002" i="1"/>
  <c r="M1002" i="1"/>
  <c r="R1001" i="1"/>
  <c r="Q1001" i="1"/>
  <c r="O1001" i="1"/>
  <c r="N1001" i="1"/>
  <c r="R1000" i="1"/>
  <c r="Q1000" i="1"/>
  <c r="O1000" i="1"/>
  <c r="M1000" i="1"/>
  <c r="R998" i="1"/>
  <c r="Q998" i="1"/>
  <c r="O998" i="1"/>
  <c r="M998" i="1"/>
  <c r="S996" i="1"/>
  <c r="R996" i="1"/>
  <c r="Q996" i="1"/>
  <c r="O996" i="1"/>
  <c r="M996" i="1"/>
  <c r="R995" i="1"/>
  <c r="Q995" i="1"/>
  <c r="O995" i="1"/>
  <c r="N995" i="1"/>
  <c r="R994" i="1"/>
  <c r="Q994" i="1"/>
  <c r="O994" i="1"/>
  <c r="M994" i="1"/>
  <c r="S993" i="1"/>
  <c r="R993" i="1"/>
  <c r="Q993" i="1"/>
  <c r="O993" i="1"/>
  <c r="N993" i="1"/>
  <c r="R992" i="1"/>
  <c r="Q992" i="1"/>
  <c r="O992" i="1"/>
  <c r="N992" i="1"/>
  <c r="M992" i="1"/>
  <c r="R990" i="1"/>
  <c r="Q990" i="1"/>
  <c r="O990" i="1"/>
  <c r="N990" i="1"/>
  <c r="M990" i="1"/>
  <c r="R988" i="1"/>
  <c r="Q988" i="1"/>
  <c r="O988" i="1"/>
  <c r="N988" i="1"/>
  <c r="M988" i="1"/>
  <c r="S987" i="1"/>
  <c r="R987" i="1"/>
  <c r="Q987" i="1"/>
  <c r="O987" i="1"/>
  <c r="N987" i="1"/>
  <c r="S986" i="1"/>
  <c r="R986" i="1"/>
  <c r="Q986" i="1"/>
  <c r="O986" i="1"/>
  <c r="M986" i="1"/>
  <c r="S985" i="1"/>
  <c r="R985" i="1"/>
  <c r="Q985" i="1"/>
  <c r="O985" i="1"/>
  <c r="N985" i="1"/>
  <c r="R984" i="1"/>
  <c r="Q984" i="1"/>
  <c r="O984" i="1"/>
  <c r="M984" i="1"/>
  <c r="S983" i="1"/>
  <c r="R983" i="1"/>
  <c r="O983" i="1"/>
  <c r="N983" i="1"/>
  <c r="R982" i="1"/>
  <c r="Q982" i="1"/>
  <c r="O982" i="1"/>
  <c r="M982" i="1"/>
  <c r="S981" i="1"/>
  <c r="R981" i="1"/>
  <c r="Q981" i="1"/>
  <c r="O981" i="1"/>
  <c r="R980" i="1"/>
  <c r="Q980" i="1"/>
  <c r="M980" i="1"/>
  <c r="S979" i="1"/>
  <c r="R979" i="1"/>
  <c r="Q979" i="1"/>
  <c r="O979" i="1"/>
  <c r="N979" i="1"/>
  <c r="M979" i="1"/>
  <c r="R978" i="1"/>
  <c r="Q978" i="1"/>
  <c r="M978" i="1"/>
  <c r="S977" i="1"/>
  <c r="R977" i="1"/>
  <c r="Q977" i="1"/>
  <c r="O977" i="1"/>
  <c r="N977" i="1"/>
  <c r="M977" i="1"/>
  <c r="S976" i="1"/>
  <c r="R976" i="1"/>
  <c r="Q976" i="1"/>
  <c r="O976" i="1"/>
  <c r="S974" i="1"/>
  <c r="R974" i="1"/>
  <c r="Q974" i="1"/>
  <c r="O974" i="1"/>
  <c r="S970" i="1"/>
  <c r="R970" i="1"/>
  <c r="Q970" i="1"/>
  <c r="O970" i="1"/>
  <c r="N970" i="1"/>
  <c r="M970" i="1"/>
  <c r="S969" i="1"/>
  <c r="R969" i="1"/>
  <c r="Q969" i="1"/>
  <c r="O969" i="1"/>
  <c r="N969" i="1"/>
  <c r="R968" i="1"/>
  <c r="Q968" i="1"/>
  <c r="O968" i="1"/>
  <c r="M968" i="1"/>
  <c r="S967" i="1"/>
  <c r="R967" i="1"/>
  <c r="O967" i="1"/>
  <c r="N967" i="1"/>
  <c r="R966" i="1"/>
  <c r="Q966" i="1"/>
  <c r="O966" i="1"/>
  <c r="N966" i="1"/>
  <c r="M966" i="1"/>
  <c r="S965" i="1"/>
  <c r="R965" i="1"/>
  <c r="O965" i="1"/>
  <c r="N965" i="1"/>
  <c r="R964" i="1"/>
  <c r="Q964" i="1"/>
  <c r="O964" i="1"/>
  <c r="M964" i="1"/>
  <c r="R963" i="1"/>
  <c r="Q963" i="1"/>
  <c r="N963" i="1"/>
  <c r="M963" i="1"/>
  <c r="R961" i="1"/>
  <c r="Q961" i="1"/>
  <c r="N961" i="1"/>
  <c r="M961" i="1"/>
  <c r="R960" i="1"/>
  <c r="Q960" i="1"/>
  <c r="O960" i="1"/>
  <c r="M960" i="1"/>
  <c r="S959" i="1"/>
  <c r="R959" i="1"/>
  <c r="O959" i="1"/>
  <c r="N959" i="1"/>
  <c r="R958" i="1"/>
  <c r="Q958" i="1"/>
  <c r="O958" i="1"/>
  <c r="M958" i="1"/>
  <c r="S957" i="1"/>
  <c r="R957" i="1"/>
  <c r="O957" i="1"/>
  <c r="N957" i="1"/>
  <c r="M957" i="1"/>
  <c r="S955" i="1"/>
  <c r="R955" i="1"/>
  <c r="Q955" i="1"/>
  <c r="O955" i="1"/>
  <c r="N955" i="1"/>
  <c r="S954" i="1"/>
  <c r="R954" i="1"/>
  <c r="Q954" i="1"/>
  <c r="O954" i="1"/>
  <c r="S953" i="1"/>
  <c r="R953" i="1"/>
  <c r="Q953" i="1"/>
  <c r="O953" i="1"/>
  <c r="N953" i="1"/>
  <c r="S952" i="1"/>
  <c r="R952" i="1"/>
  <c r="Q952" i="1"/>
  <c r="O952" i="1"/>
  <c r="N952" i="1"/>
  <c r="M952" i="1"/>
  <c r="S951" i="1"/>
  <c r="R951" i="1"/>
  <c r="O951" i="1"/>
  <c r="N951" i="1"/>
  <c r="R950" i="1"/>
  <c r="Q950" i="1"/>
  <c r="O950" i="1"/>
  <c r="N950" i="1"/>
  <c r="M950" i="1"/>
  <c r="S949" i="1"/>
  <c r="R949" i="1"/>
  <c r="O949" i="1"/>
  <c r="N949" i="1"/>
  <c r="S947" i="1"/>
  <c r="R947" i="1"/>
  <c r="O947" i="1"/>
  <c r="N947" i="1"/>
  <c r="S945" i="1"/>
  <c r="R945" i="1"/>
  <c r="O945" i="1"/>
  <c r="R944" i="1"/>
  <c r="Q944" i="1"/>
  <c r="O944" i="1"/>
  <c r="M944" i="1"/>
  <c r="S943" i="1"/>
  <c r="R943" i="1"/>
  <c r="Q943" i="1"/>
  <c r="O943" i="1"/>
  <c r="N943" i="1"/>
  <c r="R942" i="1"/>
  <c r="Q942" i="1"/>
  <c r="O942" i="1"/>
  <c r="M942" i="1"/>
  <c r="S941" i="1"/>
  <c r="R941" i="1"/>
  <c r="Q941" i="1"/>
  <c r="O941" i="1"/>
  <c r="R940" i="1"/>
  <c r="Q940" i="1"/>
  <c r="S939" i="1"/>
  <c r="R939" i="1"/>
  <c r="Q939" i="1"/>
  <c r="O939" i="1"/>
  <c r="N939" i="1"/>
  <c r="M939" i="1"/>
  <c r="R938" i="1"/>
  <c r="Q938" i="1"/>
  <c r="S937" i="1"/>
  <c r="R937" i="1"/>
  <c r="Q937" i="1"/>
  <c r="O937" i="1"/>
  <c r="N937" i="1"/>
  <c r="S936" i="1"/>
  <c r="R936" i="1"/>
  <c r="Q936" i="1"/>
  <c r="O936" i="1"/>
  <c r="S935" i="1"/>
  <c r="R935" i="1"/>
  <c r="Q935" i="1"/>
  <c r="O935" i="1"/>
  <c r="N935" i="1"/>
  <c r="M935" i="1"/>
  <c r="S934" i="1"/>
  <c r="R934" i="1"/>
  <c r="Q934" i="1"/>
  <c r="S933" i="1"/>
  <c r="R933" i="1"/>
  <c r="T933" i="1" s="1"/>
  <c r="Q933" i="1"/>
  <c r="O933" i="1"/>
  <c r="N933" i="1"/>
  <c r="M933" i="1"/>
  <c r="S931" i="1"/>
  <c r="R931" i="1"/>
  <c r="Q931" i="1"/>
  <c r="O931" i="1"/>
  <c r="N931" i="1"/>
  <c r="M931" i="1"/>
  <c r="S930" i="1"/>
  <c r="R930" i="1"/>
  <c r="Q930" i="1"/>
  <c r="O930" i="1"/>
  <c r="N930" i="1"/>
  <c r="M930" i="1"/>
  <c r="S929" i="1"/>
  <c r="R929" i="1"/>
  <c r="Q929" i="1"/>
  <c r="O929" i="1"/>
  <c r="N929" i="1"/>
  <c r="M929" i="1"/>
  <c r="R928" i="1"/>
  <c r="Q928" i="1"/>
  <c r="O928" i="1"/>
  <c r="M928" i="1"/>
  <c r="S927" i="1"/>
  <c r="R927" i="1"/>
  <c r="Q927" i="1"/>
  <c r="O927" i="1"/>
  <c r="N927" i="1"/>
  <c r="R926" i="1"/>
  <c r="Q926" i="1"/>
  <c r="O926" i="1"/>
  <c r="N926" i="1"/>
  <c r="M926" i="1"/>
  <c r="S925" i="1"/>
  <c r="R925" i="1"/>
  <c r="Q925" i="1"/>
  <c r="O925" i="1"/>
  <c r="N925" i="1"/>
  <c r="M925" i="1"/>
  <c r="R924" i="1"/>
  <c r="Q924" i="1"/>
  <c r="O924" i="1"/>
  <c r="M924" i="1"/>
  <c r="S923" i="1"/>
  <c r="R923" i="1"/>
  <c r="Q923" i="1"/>
  <c r="O923" i="1"/>
  <c r="N923" i="1"/>
  <c r="M923" i="1"/>
  <c r="Q922" i="1"/>
  <c r="O922" i="1"/>
  <c r="M922" i="1"/>
  <c r="S921" i="1"/>
  <c r="R921" i="1"/>
  <c r="O921" i="1"/>
  <c r="N921" i="1"/>
  <c r="M921" i="1"/>
  <c r="R920" i="1"/>
  <c r="Q920" i="1"/>
  <c r="O920" i="1"/>
  <c r="M920" i="1"/>
  <c r="S919" i="1"/>
  <c r="R919" i="1"/>
  <c r="O919" i="1"/>
  <c r="N919" i="1"/>
  <c r="R918" i="1"/>
  <c r="Q918" i="1"/>
  <c r="O918" i="1"/>
  <c r="M918" i="1"/>
  <c r="R916" i="1"/>
  <c r="Q916" i="1"/>
  <c r="O916" i="1"/>
  <c r="R915" i="1"/>
  <c r="Q915" i="1"/>
  <c r="O915" i="1"/>
  <c r="N915" i="1"/>
  <c r="R914" i="1"/>
  <c r="Q914" i="1"/>
  <c r="O914" i="1"/>
  <c r="M914" i="1"/>
  <c r="S913" i="1"/>
  <c r="R913" i="1"/>
  <c r="Q913" i="1"/>
  <c r="O913" i="1"/>
  <c r="N913" i="1"/>
  <c r="S912" i="1"/>
  <c r="R912" i="1"/>
  <c r="Q912" i="1"/>
  <c r="O912" i="1"/>
  <c r="N912" i="1"/>
  <c r="M912" i="1"/>
  <c r="S910" i="1"/>
  <c r="R910" i="1"/>
  <c r="Q910" i="1"/>
  <c r="O910" i="1"/>
  <c r="N910" i="1"/>
  <c r="M910" i="1"/>
  <c r="S909" i="1"/>
  <c r="R909" i="1"/>
  <c r="Q909" i="1"/>
  <c r="O909" i="1"/>
  <c r="N909" i="1"/>
  <c r="S908" i="1"/>
  <c r="R908" i="1"/>
  <c r="Q908" i="1"/>
  <c r="O908" i="1"/>
  <c r="N908" i="1"/>
  <c r="M908" i="1"/>
  <c r="S907" i="1"/>
  <c r="Q907" i="1"/>
  <c r="O907" i="1"/>
  <c r="N907" i="1"/>
  <c r="R906" i="1"/>
  <c r="Q906" i="1"/>
  <c r="O906" i="1"/>
  <c r="R905" i="1"/>
  <c r="Q905" i="1"/>
  <c r="O905" i="1"/>
  <c r="R904" i="1"/>
  <c r="Q904" i="1"/>
  <c r="O904" i="1"/>
  <c r="M904" i="1"/>
  <c r="S901" i="1"/>
  <c r="R901" i="1"/>
  <c r="Q901" i="1"/>
  <c r="O901" i="1"/>
  <c r="M901" i="1"/>
  <c r="S899" i="1"/>
  <c r="R899" i="1"/>
  <c r="Q899" i="1"/>
  <c r="N899" i="1"/>
  <c r="M899" i="1"/>
  <c r="R898" i="1"/>
  <c r="Q898" i="1"/>
  <c r="M898" i="1"/>
  <c r="S897" i="1"/>
  <c r="R897" i="1"/>
  <c r="Q897" i="1"/>
  <c r="O897" i="1"/>
  <c r="N897" i="1"/>
  <c r="R896" i="1"/>
  <c r="Q896" i="1"/>
  <c r="O896" i="1"/>
  <c r="M896" i="1"/>
  <c r="S895" i="1"/>
  <c r="R895" i="1"/>
  <c r="O895" i="1"/>
  <c r="N895" i="1"/>
  <c r="R894" i="1"/>
  <c r="Q894" i="1"/>
  <c r="O894" i="1"/>
  <c r="M894" i="1"/>
  <c r="S892" i="1"/>
  <c r="R892" i="1"/>
  <c r="Q892" i="1"/>
  <c r="O892" i="1"/>
  <c r="S891" i="1"/>
  <c r="R891" i="1"/>
  <c r="Q891" i="1"/>
  <c r="N891" i="1"/>
  <c r="S889" i="1"/>
  <c r="R889" i="1"/>
  <c r="Q889" i="1"/>
  <c r="O889" i="1"/>
  <c r="N889" i="1"/>
  <c r="S887" i="1"/>
  <c r="R887" i="1"/>
  <c r="Q887" i="1"/>
  <c r="O887" i="1"/>
  <c r="N887" i="1"/>
  <c r="S885" i="1"/>
  <c r="R885" i="1"/>
  <c r="Q885" i="1"/>
  <c r="O885" i="1"/>
  <c r="N885" i="1"/>
  <c r="R884" i="1"/>
  <c r="Q884" i="1"/>
  <c r="O884" i="1"/>
  <c r="M884" i="1"/>
  <c r="R882" i="1"/>
  <c r="Q882" i="1"/>
  <c r="O882" i="1"/>
  <c r="M882" i="1"/>
  <c r="S881" i="1"/>
  <c r="R881" i="1"/>
  <c r="O881" i="1"/>
  <c r="N881" i="1"/>
  <c r="R880" i="1"/>
  <c r="Q880" i="1"/>
  <c r="O880" i="1"/>
  <c r="M880" i="1"/>
  <c r="S879" i="1"/>
  <c r="R879" i="1"/>
  <c r="Q879" i="1"/>
  <c r="O879" i="1"/>
  <c r="N879" i="1"/>
  <c r="R878" i="1"/>
  <c r="Q878" i="1"/>
  <c r="O878" i="1"/>
  <c r="M878" i="1"/>
  <c r="S877" i="1"/>
  <c r="R877" i="1"/>
  <c r="Q877" i="1"/>
  <c r="O877" i="1"/>
  <c r="N877" i="1"/>
  <c r="M877" i="1"/>
  <c r="R876" i="1"/>
  <c r="Q876" i="1"/>
  <c r="O876" i="1"/>
  <c r="M876" i="1"/>
  <c r="R875" i="1"/>
  <c r="Q875" i="1"/>
  <c r="O875" i="1"/>
  <c r="N875" i="1"/>
  <c r="R874" i="1"/>
  <c r="Q874" i="1"/>
  <c r="O874" i="1"/>
  <c r="M874" i="1"/>
  <c r="S873" i="1"/>
  <c r="R873" i="1"/>
  <c r="N873" i="1"/>
  <c r="S872" i="1"/>
  <c r="R872" i="1"/>
  <c r="Q872" i="1"/>
  <c r="N872" i="1"/>
  <c r="M872" i="1"/>
  <c r="S871" i="1"/>
  <c r="R871" i="1"/>
  <c r="Q871" i="1"/>
  <c r="O871" i="1"/>
  <c r="N871" i="1"/>
  <c r="R870" i="1"/>
  <c r="Q870" i="1"/>
  <c r="N870" i="1"/>
  <c r="M870" i="1"/>
  <c r="S869" i="1"/>
  <c r="R869" i="1"/>
  <c r="Q869" i="1"/>
  <c r="N869" i="1"/>
  <c r="S866" i="1"/>
  <c r="R866" i="1"/>
  <c r="Q866" i="1"/>
  <c r="O866" i="1"/>
  <c r="M866" i="1"/>
  <c r="R865" i="1"/>
  <c r="Q865" i="1"/>
  <c r="O865" i="1"/>
  <c r="N865" i="1"/>
  <c r="S863" i="1"/>
  <c r="R863" i="1"/>
  <c r="Q863" i="1"/>
  <c r="N863" i="1"/>
  <c r="M863" i="1"/>
  <c r="R861" i="1"/>
  <c r="Q861" i="1"/>
  <c r="O861" i="1"/>
  <c r="N861" i="1"/>
  <c r="M861" i="1"/>
  <c r="R860" i="1"/>
  <c r="Q860" i="1"/>
  <c r="O860" i="1"/>
  <c r="M860" i="1"/>
  <c r="R859" i="1"/>
  <c r="Q859" i="1"/>
  <c r="N859" i="1"/>
  <c r="M859" i="1"/>
  <c r="R858" i="1"/>
  <c r="Q858" i="1"/>
  <c r="O858" i="1"/>
  <c r="M858" i="1"/>
  <c r="R857" i="1"/>
  <c r="Q857" i="1"/>
  <c r="O857" i="1"/>
  <c r="N857" i="1"/>
  <c r="R856" i="1"/>
  <c r="Q856" i="1"/>
  <c r="O856" i="1"/>
  <c r="M856" i="1"/>
  <c r="R855" i="1"/>
  <c r="Q855" i="1"/>
  <c r="O855" i="1"/>
  <c r="N855" i="1"/>
  <c r="R854" i="1"/>
  <c r="Q854" i="1"/>
  <c r="M854" i="1"/>
  <c r="R853" i="1"/>
  <c r="N853" i="1"/>
  <c r="M853" i="1"/>
  <c r="S852" i="1"/>
  <c r="R852" i="1"/>
  <c r="Q852" i="1"/>
  <c r="S851" i="1"/>
  <c r="R851" i="1"/>
  <c r="Q851" i="1"/>
  <c r="O851" i="1"/>
  <c r="N851" i="1"/>
  <c r="R850" i="1"/>
  <c r="Q850" i="1"/>
  <c r="O850" i="1"/>
  <c r="M850" i="1"/>
  <c r="S849" i="1"/>
  <c r="R849" i="1"/>
  <c r="Q849" i="1"/>
  <c r="O849" i="1"/>
  <c r="N849" i="1"/>
  <c r="S846" i="1"/>
  <c r="R846" i="1"/>
  <c r="Q846" i="1"/>
  <c r="O846" i="1"/>
  <c r="N846" i="1"/>
  <c r="M846" i="1"/>
  <c r="S845" i="1"/>
  <c r="R845" i="1"/>
  <c r="Q845" i="1"/>
  <c r="O845" i="1"/>
  <c r="N845" i="1"/>
  <c r="S844" i="1"/>
  <c r="R844" i="1"/>
  <c r="Q844" i="1"/>
  <c r="O844" i="1"/>
  <c r="M844" i="1"/>
  <c r="S843" i="1"/>
  <c r="R843" i="1"/>
  <c r="Q843" i="1"/>
  <c r="O843" i="1"/>
  <c r="N843" i="1"/>
  <c r="S842" i="1"/>
  <c r="R842" i="1"/>
  <c r="Q842" i="1"/>
  <c r="O842" i="1"/>
  <c r="M842" i="1"/>
  <c r="S841" i="1"/>
  <c r="R841" i="1"/>
  <c r="Q841" i="1"/>
  <c r="O841" i="1"/>
  <c r="N841" i="1"/>
  <c r="S840" i="1"/>
  <c r="R840" i="1"/>
  <c r="Q840" i="1"/>
  <c r="M840" i="1"/>
  <c r="S839" i="1"/>
  <c r="R839" i="1"/>
  <c r="Q839" i="1"/>
  <c r="O839" i="1"/>
  <c r="N839" i="1"/>
  <c r="M839" i="1"/>
  <c r="S838" i="1"/>
  <c r="R838" i="1"/>
  <c r="Q838" i="1"/>
  <c r="M838" i="1"/>
  <c r="S836" i="1"/>
  <c r="R836" i="1"/>
  <c r="Q836" i="1"/>
  <c r="O836" i="1"/>
  <c r="M836" i="1"/>
  <c r="S835" i="1"/>
  <c r="R835" i="1"/>
  <c r="Q835" i="1"/>
  <c r="O835" i="1"/>
  <c r="N835" i="1"/>
  <c r="S834" i="1"/>
  <c r="R834" i="1"/>
  <c r="Q834" i="1"/>
  <c r="O834" i="1"/>
  <c r="M834" i="1"/>
  <c r="S833" i="1"/>
  <c r="R833" i="1"/>
  <c r="Q833" i="1"/>
  <c r="O833" i="1"/>
  <c r="N833" i="1"/>
  <c r="S832" i="1"/>
  <c r="R832" i="1"/>
  <c r="Q832" i="1"/>
  <c r="N832" i="1"/>
  <c r="M832" i="1"/>
  <c r="S830" i="1"/>
  <c r="R830" i="1"/>
  <c r="Q830" i="1"/>
  <c r="N830" i="1"/>
  <c r="M830" i="1"/>
  <c r="S828" i="1"/>
  <c r="R828" i="1"/>
  <c r="Q828" i="1"/>
  <c r="N828" i="1"/>
  <c r="R827" i="1"/>
  <c r="Q827" i="1"/>
  <c r="N827" i="1"/>
  <c r="S825" i="1"/>
  <c r="R825" i="1"/>
  <c r="Q825" i="1"/>
  <c r="N825" i="1"/>
  <c r="S824" i="1"/>
  <c r="R824" i="1"/>
  <c r="Q824" i="1"/>
  <c r="M824" i="1"/>
  <c r="S823" i="1"/>
  <c r="R823" i="1"/>
  <c r="Q823" i="1"/>
  <c r="O823" i="1"/>
  <c r="N823" i="1"/>
  <c r="M823" i="1"/>
  <c r="S822" i="1"/>
  <c r="R822" i="1"/>
  <c r="Q822" i="1"/>
  <c r="M822" i="1"/>
  <c r="S821" i="1"/>
  <c r="R821" i="1"/>
  <c r="Q821" i="1"/>
  <c r="O821" i="1"/>
  <c r="M821" i="1"/>
  <c r="S820" i="1"/>
  <c r="R820" i="1"/>
  <c r="Q820" i="1"/>
  <c r="M820" i="1"/>
  <c r="S819" i="1"/>
  <c r="R819" i="1"/>
  <c r="Q819" i="1"/>
  <c r="O819" i="1"/>
  <c r="N819" i="1"/>
  <c r="M819" i="1"/>
  <c r="S817" i="1"/>
  <c r="R817" i="1"/>
  <c r="Q817" i="1"/>
  <c r="O817" i="1"/>
  <c r="N817" i="1"/>
  <c r="S816" i="1"/>
  <c r="R816" i="1"/>
  <c r="Q816" i="1"/>
  <c r="M816" i="1"/>
  <c r="S815" i="1"/>
  <c r="R815" i="1"/>
  <c r="Q815" i="1"/>
  <c r="O815" i="1"/>
  <c r="N815" i="1"/>
  <c r="S814" i="1"/>
  <c r="R814" i="1"/>
  <c r="Q814" i="1"/>
  <c r="O814" i="1"/>
  <c r="M814" i="1"/>
  <c r="S813" i="1"/>
  <c r="R813" i="1"/>
  <c r="Q813" i="1"/>
  <c r="O813" i="1"/>
  <c r="N813" i="1"/>
  <c r="M813" i="1"/>
  <c r="S811" i="1"/>
  <c r="R811" i="1"/>
  <c r="Q811" i="1"/>
  <c r="O811" i="1"/>
  <c r="N811" i="1"/>
  <c r="S810" i="1"/>
  <c r="R810" i="1"/>
  <c r="Q810" i="1"/>
  <c r="N810" i="1"/>
  <c r="M810" i="1"/>
  <c r="S809" i="1"/>
  <c r="R809" i="1"/>
  <c r="Q809" i="1"/>
  <c r="O809" i="1"/>
  <c r="N809" i="1"/>
  <c r="S808" i="1"/>
  <c r="R808" i="1"/>
  <c r="Q808" i="1"/>
  <c r="M808" i="1"/>
  <c r="S807" i="1"/>
  <c r="R807" i="1"/>
  <c r="Q807" i="1"/>
  <c r="O807" i="1"/>
  <c r="N807" i="1"/>
  <c r="S806" i="1"/>
  <c r="Q806" i="1"/>
  <c r="N806" i="1"/>
  <c r="M806" i="1"/>
  <c r="S805" i="1"/>
  <c r="R805" i="1"/>
  <c r="Q805" i="1"/>
  <c r="O805" i="1"/>
  <c r="N805" i="1"/>
  <c r="S804" i="1"/>
  <c r="R804" i="1"/>
  <c r="Q804" i="1"/>
  <c r="M804" i="1"/>
  <c r="S803" i="1"/>
  <c r="R803" i="1"/>
  <c r="Q803" i="1"/>
  <c r="O803" i="1"/>
  <c r="N803" i="1"/>
  <c r="S802" i="1"/>
  <c r="R802" i="1"/>
  <c r="Q802" i="1"/>
  <c r="M802" i="1"/>
  <c r="S801" i="1"/>
  <c r="R801" i="1"/>
  <c r="Q801" i="1"/>
  <c r="O801" i="1"/>
  <c r="N801" i="1"/>
  <c r="S800" i="1"/>
  <c r="R800" i="1"/>
  <c r="Q800" i="1"/>
  <c r="M800" i="1"/>
  <c r="S799" i="1"/>
  <c r="R799" i="1"/>
  <c r="Q799" i="1"/>
  <c r="O799" i="1"/>
  <c r="N799" i="1"/>
  <c r="S798" i="1"/>
  <c r="R798" i="1"/>
  <c r="Q798" i="1"/>
  <c r="M798" i="1"/>
  <c r="S796" i="1"/>
  <c r="R796" i="1"/>
  <c r="Q796" i="1"/>
  <c r="O796" i="1"/>
  <c r="M796" i="1"/>
  <c r="S795" i="1"/>
  <c r="R795" i="1"/>
  <c r="O795" i="1"/>
  <c r="N795" i="1"/>
  <c r="S794" i="1"/>
  <c r="R794" i="1"/>
  <c r="Q794" i="1"/>
  <c r="O794" i="1"/>
  <c r="M794" i="1"/>
  <c r="S793" i="1"/>
  <c r="R793" i="1"/>
  <c r="Q793" i="1"/>
  <c r="O793" i="1"/>
  <c r="N793" i="1"/>
  <c r="S792" i="1"/>
  <c r="R792" i="1"/>
  <c r="Q792" i="1"/>
  <c r="N792" i="1"/>
  <c r="M792" i="1"/>
  <c r="S791" i="1"/>
  <c r="R791" i="1"/>
  <c r="O791" i="1"/>
  <c r="N791" i="1"/>
  <c r="S790" i="1"/>
  <c r="R790" i="1"/>
  <c r="Q790" i="1"/>
  <c r="N790" i="1"/>
  <c r="M790" i="1"/>
  <c r="S789" i="1"/>
  <c r="R789" i="1"/>
  <c r="Q789" i="1"/>
  <c r="N789" i="1"/>
  <c r="S788" i="1"/>
  <c r="R788" i="1"/>
  <c r="Q788" i="1"/>
  <c r="N788" i="1"/>
  <c r="M788" i="1"/>
  <c r="Q787" i="1"/>
  <c r="N787" i="1"/>
  <c r="S786" i="1"/>
  <c r="R786" i="1"/>
  <c r="Q786" i="1"/>
  <c r="M786" i="1"/>
  <c r="S784" i="1"/>
  <c r="R784" i="1"/>
  <c r="Q784" i="1"/>
  <c r="S783" i="1"/>
  <c r="R783" i="1"/>
  <c r="Q783" i="1"/>
  <c r="O783" i="1"/>
  <c r="N783" i="1"/>
  <c r="M783" i="1"/>
  <c r="S782" i="1"/>
  <c r="R782" i="1"/>
  <c r="Q782" i="1"/>
  <c r="M782" i="1"/>
  <c r="S781" i="1"/>
  <c r="R781" i="1"/>
  <c r="Q781" i="1"/>
  <c r="T781" i="1" s="1"/>
  <c r="O781" i="1"/>
  <c r="N781" i="1"/>
  <c r="M781" i="1"/>
  <c r="S779" i="1"/>
  <c r="R779" i="1"/>
  <c r="Q779" i="1"/>
  <c r="O779" i="1"/>
  <c r="N779" i="1"/>
  <c r="M779" i="1"/>
  <c r="S778" i="1"/>
  <c r="R778" i="1"/>
  <c r="Q778" i="1"/>
  <c r="M778" i="1"/>
  <c r="S777" i="1"/>
  <c r="R777" i="1"/>
  <c r="Q777" i="1"/>
  <c r="O777" i="1"/>
  <c r="N777" i="1"/>
  <c r="S776" i="1"/>
  <c r="R776" i="1"/>
  <c r="Q776" i="1"/>
  <c r="S775" i="1"/>
  <c r="R775" i="1"/>
  <c r="Q775" i="1"/>
  <c r="O775" i="1"/>
  <c r="N775" i="1"/>
  <c r="S774" i="1"/>
  <c r="R774" i="1"/>
  <c r="Q774" i="1"/>
  <c r="O774" i="1"/>
  <c r="M774" i="1"/>
  <c r="S773" i="1"/>
  <c r="R773" i="1"/>
  <c r="Q773" i="1"/>
  <c r="O773" i="1"/>
  <c r="N773" i="1"/>
  <c r="M773" i="1"/>
  <c r="S772" i="1"/>
  <c r="R772" i="1"/>
  <c r="Q772" i="1"/>
  <c r="M772" i="1"/>
  <c r="S771" i="1"/>
  <c r="R771" i="1"/>
  <c r="Q771" i="1"/>
  <c r="T771" i="1" s="1"/>
  <c r="O771" i="1"/>
  <c r="N771" i="1"/>
  <c r="S770" i="1"/>
  <c r="R770" i="1"/>
  <c r="Q770" i="1"/>
  <c r="N770" i="1"/>
  <c r="M770" i="1"/>
  <c r="S768" i="1"/>
  <c r="R768" i="1"/>
  <c r="Q768" i="1"/>
  <c r="M768" i="1"/>
  <c r="S767" i="1"/>
  <c r="R767" i="1"/>
  <c r="Q767" i="1"/>
  <c r="O767" i="1"/>
  <c r="N767" i="1"/>
  <c r="S766" i="1"/>
  <c r="R766" i="1"/>
  <c r="Q766" i="1"/>
  <c r="N766" i="1"/>
  <c r="M766" i="1"/>
  <c r="S765" i="1"/>
  <c r="R765" i="1"/>
  <c r="Q765" i="1"/>
  <c r="O765" i="1"/>
  <c r="N765" i="1"/>
  <c r="S764" i="1"/>
  <c r="R764" i="1"/>
  <c r="Q764" i="1"/>
  <c r="M764" i="1"/>
  <c r="S763" i="1"/>
  <c r="R763" i="1"/>
  <c r="Q763" i="1"/>
  <c r="O763" i="1"/>
  <c r="N763" i="1"/>
  <c r="S762" i="1"/>
  <c r="R762" i="1"/>
  <c r="Q762" i="1"/>
  <c r="M762" i="1"/>
  <c r="S761" i="1"/>
  <c r="R761" i="1"/>
  <c r="Q761" i="1"/>
  <c r="O761" i="1"/>
  <c r="N761" i="1"/>
  <c r="S760" i="1"/>
  <c r="R760" i="1"/>
  <c r="Q760" i="1"/>
  <c r="M760" i="1"/>
  <c r="S759" i="1"/>
  <c r="R759" i="1"/>
  <c r="Q759" i="1"/>
  <c r="O759" i="1"/>
  <c r="N759" i="1"/>
  <c r="M759" i="1"/>
  <c r="S758" i="1"/>
  <c r="R758" i="1"/>
  <c r="Q758" i="1"/>
  <c r="M758" i="1"/>
  <c r="S757" i="1"/>
  <c r="R757" i="1"/>
  <c r="Q757" i="1"/>
  <c r="O757" i="1"/>
  <c r="N757" i="1"/>
  <c r="M757" i="1"/>
  <c r="S756" i="1"/>
  <c r="R756" i="1"/>
  <c r="Q756" i="1"/>
  <c r="O756" i="1"/>
  <c r="M756" i="1"/>
  <c r="S755" i="1"/>
  <c r="R755" i="1"/>
  <c r="Q755" i="1"/>
  <c r="O755" i="1"/>
  <c r="N755" i="1"/>
  <c r="S754" i="1"/>
  <c r="R754" i="1"/>
  <c r="Q754" i="1"/>
  <c r="O754" i="1"/>
  <c r="M754" i="1"/>
  <c r="S753" i="1"/>
  <c r="R753" i="1"/>
  <c r="O753" i="1"/>
  <c r="N753" i="1"/>
  <c r="S751" i="1"/>
  <c r="R751" i="1"/>
  <c r="Q751" i="1"/>
  <c r="O751" i="1"/>
  <c r="N751" i="1"/>
  <c r="S750" i="1"/>
  <c r="R750" i="1"/>
  <c r="Q750" i="1"/>
  <c r="N750" i="1"/>
  <c r="M750" i="1"/>
  <c r="S749" i="1"/>
  <c r="R749" i="1"/>
  <c r="Q749" i="1"/>
  <c r="N749" i="1"/>
  <c r="S748" i="1"/>
  <c r="R748" i="1"/>
  <c r="Q748" i="1"/>
  <c r="N748" i="1"/>
  <c r="M748" i="1"/>
  <c r="R747" i="1"/>
  <c r="Q747" i="1"/>
  <c r="N747" i="1"/>
  <c r="S745" i="1"/>
  <c r="R745" i="1"/>
  <c r="Q745" i="1"/>
  <c r="O745" i="1"/>
  <c r="N745" i="1"/>
  <c r="S744" i="1"/>
  <c r="R744" i="1"/>
  <c r="Q744" i="1"/>
  <c r="M744" i="1"/>
  <c r="S743" i="1"/>
  <c r="R743" i="1"/>
  <c r="Q743" i="1"/>
  <c r="O743" i="1"/>
  <c r="N743" i="1"/>
  <c r="M743" i="1"/>
  <c r="S742" i="1"/>
  <c r="R742" i="1"/>
  <c r="Q742" i="1"/>
  <c r="R741" i="1"/>
  <c r="Q741" i="1"/>
  <c r="O741" i="1"/>
  <c r="N741" i="1"/>
  <c r="M741" i="1"/>
  <c r="S739" i="1"/>
  <c r="R739" i="1"/>
  <c r="Q739" i="1"/>
  <c r="N739" i="1"/>
  <c r="M739" i="1"/>
  <c r="S737" i="1"/>
  <c r="R737" i="1"/>
  <c r="Q737" i="1"/>
  <c r="O737" i="1"/>
  <c r="N737" i="1"/>
  <c r="S736" i="1"/>
  <c r="R736" i="1"/>
  <c r="Q736" i="1"/>
  <c r="M736" i="1"/>
  <c r="S735" i="1"/>
  <c r="R735" i="1"/>
  <c r="Q735" i="1"/>
  <c r="O735" i="1"/>
  <c r="N735" i="1"/>
  <c r="S732" i="1"/>
  <c r="Q732" i="1"/>
  <c r="S731" i="1"/>
  <c r="R731" i="1"/>
  <c r="Q731" i="1"/>
  <c r="O731" i="1"/>
  <c r="N731" i="1"/>
  <c r="T729" i="1"/>
  <c r="S729" i="1"/>
  <c r="R729" i="1"/>
  <c r="Q729" i="1"/>
  <c r="O729" i="1"/>
  <c r="N729" i="1"/>
  <c r="S728" i="1"/>
  <c r="R728" i="1"/>
  <c r="Q728" i="1"/>
  <c r="M728" i="1"/>
  <c r="S727" i="1"/>
  <c r="R727" i="1"/>
  <c r="Q727" i="1"/>
  <c r="O727" i="1"/>
  <c r="N727" i="1"/>
  <c r="R726" i="1"/>
  <c r="Q726" i="1"/>
  <c r="N726" i="1"/>
  <c r="M726" i="1"/>
  <c r="S725" i="1"/>
  <c r="R725" i="1"/>
  <c r="Q725" i="1"/>
  <c r="O725" i="1"/>
  <c r="N725" i="1"/>
  <c r="S723" i="1"/>
  <c r="R723" i="1"/>
  <c r="Q723" i="1"/>
  <c r="O723" i="1"/>
  <c r="N723" i="1"/>
  <c r="S722" i="1"/>
  <c r="R722" i="1"/>
  <c r="Q722" i="1"/>
  <c r="M722" i="1"/>
  <c r="S721" i="1"/>
  <c r="R721" i="1"/>
  <c r="Q721" i="1"/>
  <c r="O721" i="1"/>
  <c r="N721" i="1"/>
  <c r="S720" i="1"/>
  <c r="R720" i="1"/>
  <c r="Q720" i="1"/>
  <c r="M720" i="1"/>
  <c r="S719" i="1"/>
  <c r="Q719" i="1"/>
  <c r="O719" i="1"/>
  <c r="N719" i="1"/>
  <c r="M719" i="1"/>
  <c r="S718" i="1"/>
  <c r="R718" i="1"/>
  <c r="Q718" i="1"/>
  <c r="M718" i="1"/>
  <c r="S717" i="1"/>
  <c r="Q717" i="1"/>
  <c r="O717" i="1"/>
  <c r="N717" i="1"/>
  <c r="S716" i="1"/>
  <c r="R716" i="1"/>
  <c r="Q716" i="1"/>
  <c r="O716" i="1"/>
  <c r="M716" i="1"/>
  <c r="S715" i="1"/>
  <c r="Q715" i="1"/>
  <c r="O715" i="1"/>
  <c r="S714" i="1"/>
  <c r="R714" i="1"/>
  <c r="Q714" i="1"/>
  <c r="O714" i="1"/>
  <c r="M714" i="1"/>
  <c r="S713" i="1"/>
  <c r="O713" i="1"/>
  <c r="S712" i="1"/>
  <c r="R712" i="1"/>
  <c r="Q712" i="1"/>
  <c r="N712" i="1"/>
  <c r="M712" i="1"/>
  <c r="S710" i="1"/>
  <c r="R710" i="1"/>
  <c r="Q710" i="1"/>
  <c r="N710" i="1"/>
  <c r="M710" i="1"/>
  <c r="S709" i="1"/>
  <c r="R709" i="1"/>
  <c r="Q709" i="1"/>
  <c r="N709" i="1"/>
  <c r="S708" i="1"/>
  <c r="R708" i="1"/>
  <c r="Q708" i="1"/>
  <c r="N708" i="1"/>
  <c r="M708" i="1"/>
  <c r="Q707" i="1"/>
  <c r="O707" i="1"/>
  <c r="N707" i="1"/>
  <c r="S704" i="1"/>
  <c r="R704" i="1"/>
  <c r="Q704" i="1"/>
  <c r="S700" i="1"/>
  <c r="R700" i="1"/>
  <c r="Q700" i="1"/>
  <c r="M700" i="1"/>
  <c r="S699" i="1"/>
  <c r="R699" i="1"/>
  <c r="Q699" i="1"/>
  <c r="O699" i="1"/>
  <c r="N699" i="1"/>
  <c r="M699" i="1"/>
  <c r="S698" i="1"/>
  <c r="R698" i="1"/>
  <c r="Q698" i="1"/>
  <c r="M698" i="1"/>
  <c r="S697" i="1"/>
  <c r="R697" i="1"/>
  <c r="Q697" i="1"/>
  <c r="O697" i="1"/>
  <c r="S696" i="1"/>
  <c r="R696" i="1"/>
  <c r="Q696" i="1"/>
  <c r="S695" i="1"/>
  <c r="Q695" i="1"/>
  <c r="O695" i="1"/>
  <c r="N695" i="1"/>
  <c r="S694" i="1"/>
  <c r="Q694" i="1"/>
  <c r="O694" i="1"/>
  <c r="M694" i="1"/>
  <c r="S693" i="1"/>
  <c r="R693" i="1"/>
  <c r="Q693" i="1"/>
  <c r="O693" i="1"/>
  <c r="N693" i="1"/>
  <c r="S692" i="1"/>
  <c r="R692" i="1"/>
  <c r="Q692" i="1"/>
  <c r="M692" i="1"/>
  <c r="S691" i="1"/>
  <c r="R691" i="1"/>
  <c r="Q691" i="1"/>
  <c r="O691" i="1"/>
  <c r="N691" i="1"/>
  <c r="S690" i="1"/>
  <c r="Q690" i="1"/>
  <c r="O690" i="1"/>
  <c r="M690" i="1"/>
  <c r="S687" i="1"/>
  <c r="R687" i="1"/>
  <c r="Q687" i="1"/>
  <c r="O687" i="1"/>
  <c r="N687" i="1"/>
  <c r="S686" i="1"/>
  <c r="R686" i="1"/>
  <c r="Q686" i="1"/>
  <c r="N686" i="1"/>
  <c r="M686" i="1"/>
  <c r="S685" i="1"/>
  <c r="Q685" i="1"/>
  <c r="O685" i="1"/>
  <c r="N685" i="1"/>
  <c r="S684" i="1"/>
  <c r="R684" i="1"/>
  <c r="Q684" i="1"/>
  <c r="N684" i="1"/>
  <c r="M684" i="1"/>
  <c r="S683" i="1"/>
  <c r="Q683" i="1"/>
  <c r="O683" i="1"/>
  <c r="N683" i="1"/>
  <c r="S682" i="1"/>
  <c r="R682" i="1"/>
  <c r="Q682" i="1"/>
  <c r="M682" i="1"/>
  <c r="S681" i="1"/>
  <c r="Q681" i="1"/>
  <c r="O681" i="1"/>
  <c r="S680" i="1"/>
  <c r="R680" i="1"/>
  <c r="Q680" i="1"/>
  <c r="N680" i="1"/>
  <c r="M680" i="1"/>
  <c r="R679" i="1"/>
  <c r="Q679" i="1"/>
  <c r="O679" i="1"/>
  <c r="S678" i="1"/>
  <c r="R678" i="1"/>
  <c r="Q678" i="1"/>
  <c r="M678" i="1"/>
  <c r="S677" i="1"/>
  <c r="R677" i="1"/>
  <c r="Q677" i="1"/>
  <c r="N677" i="1"/>
  <c r="M677" i="1"/>
  <c r="S676" i="1"/>
  <c r="R676" i="1"/>
  <c r="Q676" i="1"/>
  <c r="O676" i="1"/>
  <c r="M676" i="1"/>
  <c r="R675" i="1"/>
  <c r="Q675" i="1"/>
  <c r="O675" i="1"/>
  <c r="S674" i="1"/>
  <c r="Q674" i="1"/>
  <c r="O674" i="1"/>
  <c r="M674" i="1"/>
  <c r="S673" i="1"/>
  <c r="R673" i="1"/>
  <c r="Q673" i="1"/>
  <c r="N673" i="1"/>
  <c r="S672" i="1"/>
  <c r="R672" i="1"/>
  <c r="Q672" i="1"/>
  <c r="N672" i="1"/>
  <c r="M672" i="1"/>
  <c r="Q671" i="1"/>
  <c r="O671" i="1"/>
  <c r="N671" i="1"/>
  <c r="S670" i="1"/>
  <c r="R670" i="1"/>
  <c r="Q670" i="1"/>
  <c r="N670" i="1"/>
  <c r="M670" i="1"/>
  <c r="S668" i="1"/>
  <c r="R668" i="1"/>
  <c r="N668" i="1"/>
  <c r="M668" i="1"/>
  <c r="R667" i="1"/>
  <c r="Q667" i="1"/>
  <c r="O667" i="1"/>
  <c r="N667" i="1"/>
  <c r="S666" i="1"/>
  <c r="R666" i="1"/>
  <c r="Q666" i="1"/>
  <c r="M666" i="1"/>
  <c r="S663" i="1"/>
  <c r="R663" i="1"/>
  <c r="Q663" i="1"/>
  <c r="O663" i="1"/>
  <c r="N663" i="1"/>
  <c r="M663" i="1"/>
  <c r="Q662" i="1"/>
  <c r="M662" i="1"/>
  <c r="S661" i="1"/>
  <c r="R661" i="1"/>
  <c r="O661" i="1"/>
  <c r="N661" i="1"/>
  <c r="M661" i="1"/>
  <c r="S660" i="1"/>
  <c r="Q660" i="1"/>
  <c r="M660" i="1"/>
  <c r="S659" i="1"/>
  <c r="R659" i="1"/>
  <c r="Q659" i="1"/>
  <c r="O659" i="1"/>
  <c r="N659" i="1"/>
  <c r="M659" i="1"/>
  <c r="S658" i="1"/>
  <c r="Q658" i="1"/>
  <c r="M658" i="1"/>
  <c r="S657" i="1"/>
  <c r="R657" i="1"/>
  <c r="Q657" i="1"/>
  <c r="O657" i="1"/>
  <c r="N657" i="1"/>
  <c r="S656" i="1"/>
  <c r="Q656" i="1"/>
  <c r="M656" i="1"/>
  <c r="S655" i="1"/>
  <c r="R655" i="1"/>
  <c r="Q655" i="1"/>
  <c r="O655" i="1"/>
  <c r="N655" i="1"/>
  <c r="R654" i="1"/>
  <c r="Q654" i="1"/>
  <c r="O654" i="1"/>
  <c r="N654" i="1"/>
  <c r="M654" i="1"/>
  <c r="S653" i="1"/>
  <c r="R653" i="1"/>
  <c r="Q653" i="1"/>
  <c r="O653" i="1"/>
  <c r="S652" i="1"/>
  <c r="R652" i="1"/>
  <c r="Q652" i="1"/>
  <c r="S651" i="1"/>
  <c r="R651" i="1"/>
  <c r="Q651" i="1"/>
  <c r="O651" i="1"/>
  <c r="N651" i="1"/>
  <c r="S650" i="1"/>
  <c r="R650" i="1"/>
  <c r="Q650" i="1"/>
  <c r="O650" i="1"/>
  <c r="N650" i="1"/>
  <c r="R649" i="1"/>
  <c r="Q649" i="1"/>
  <c r="O649" i="1"/>
  <c r="N649" i="1"/>
  <c r="S648" i="1"/>
  <c r="R648" i="1"/>
  <c r="Q648" i="1"/>
  <c r="N648" i="1"/>
  <c r="M648" i="1"/>
  <c r="S647" i="1"/>
  <c r="R647" i="1"/>
  <c r="Q647" i="1"/>
  <c r="N647" i="1"/>
  <c r="R646" i="1"/>
  <c r="Q646" i="1"/>
  <c r="M646" i="1"/>
  <c r="S645" i="1"/>
  <c r="R645" i="1"/>
  <c r="Q645" i="1"/>
  <c r="O645" i="1"/>
  <c r="N645" i="1"/>
  <c r="S644" i="1"/>
  <c r="R644" i="1"/>
  <c r="Q644" i="1"/>
  <c r="O644" i="1"/>
  <c r="Q643" i="1"/>
  <c r="O643" i="1"/>
  <c r="N643" i="1"/>
  <c r="S641" i="1"/>
  <c r="Q641" i="1"/>
  <c r="N641" i="1"/>
  <c r="S640" i="1"/>
  <c r="R640" i="1"/>
  <c r="Q640" i="1"/>
  <c r="M640" i="1"/>
  <c r="S639" i="1"/>
  <c r="Q639" i="1"/>
  <c r="O639" i="1"/>
  <c r="N639" i="1"/>
  <c r="M639" i="1"/>
  <c r="S638" i="1"/>
  <c r="R638" i="1"/>
  <c r="Q638" i="1"/>
  <c r="M638" i="1"/>
  <c r="S636" i="1"/>
  <c r="Q636" i="1"/>
  <c r="O636" i="1"/>
  <c r="M636" i="1"/>
  <c r="S635" i="1"/>
  <c r="Q635" i="1"/>
  <c r="S634" i="1"/>
  <c r="Q634" i="1"/>
  <c r="O634" i="1"/>
  <c r="M634" i="1"/>
  <c r="S633" i="1"/>
  <c r="R633" i="1"/>
  <c r="O633" i="1"/>
  <c r="S632" i="1"/>
  <c r="Q632" i="1"/>
  <c r="O632" i="1"/>
  <c r="N632" i="1"/>
  <c r="M632" i="1"/>
  <c r="S631" i="1"/>
  <c r="R631" i="1"/>
  <c r="O631" i="1"/>
  <c r="N631" i="1"/>
  <c r="S629" i="1"/>
  <c r="R629" i="1"/>
  <c r="Q629" i="1"/>
  <c r="O629" i="1"/>
  <c r="N629" i="1"/>
  <c r="S627" i="1"/>
  <c r="R627" i="1"/>
  <c r="Q627" i="1"/>
  <c r="O627" i="1"/>
  <c r="N627" i="1"/>
  <c r="S626" i="1"/>
  <c r="R626" i="1"/>
  <c r="Q626" i="1"/>
  <c r="M626" i="1"/>
  <c r="S625" i="1"/>
  <c r="R625" i="1"/>
  <c r="Q625" i="1"/>
  <c r="O625" i="1"/>
  <c r="N625" i="1"/>
  <c r="R624" i="1"/>
  <c r="Q624" i="1"/>
  <c r="M624" i="1"/>
  <c r="S623" i="1"/>
  <c r="R623" i="1"/>
  <c r="Q623" i="1"/>
  <c r="O623" i="1"/>
  <c r="N623" i="1"/>
  <c r="M623" i="1"/>
  <c r="S621" i="1"/>
  <c r="R621" i="1"/>
  <c r="Q621" i="1"/>
  <c r="O621" i="1"/>
  <c r="N621" i="1"/>
  <c r="M621" i="1"/>
  <c r="S620" i="1"/>
  <c r="Q620" i="1"/>
  <c r="M620" i="1"/>
  <c r="S619" i="1"/>
  <c r="R619" i="1"/>
  <c r="Q619" i="1"/>
  <c r="O619" i="1"/>
  <c r="N619" i="1"/>
  <c r="M619" i="1"/>
  <c r="Q618" i="1"/>
  <c r="M618" i="1"/>
  <c r="R616" i="1"/>
  <c r="Q616" i="1"/>
  <c r="M616" i="1"/>
  <c r="S615" i="1"/>
  <c r="O615" i="1"/>
  <c r="S613" i="1"/>
  <c r="Q613" i="1"/>
  <c r="O613" i="1"/>
  <c r="S612" i="1"/>
  <c r="R612" i="1"/>
  <c r="Q612" i="1"/>
  <c r="N612" i="1"/>
  <c r="M612" i="1"/>
  <c r="S611" i="1"/>
  <c r="R611" i="1"/>
  <c r="Q611" i="1"/>
  <c r="O611" i="1"/>
  <c r="R610" i="1"/>
  <c r="Q610" i="1"/>
  <c r="N610" i="1"/>
  <c r="M610" i="1"/>
  <c r="S609" i="1"/>
  <c r="R609" i="1"/>
  <c r="Q609" i="1"/>
  <c r="N609" i="1"/>
  <c r="R607" i="1"/>
  <c r="Q607" i="1"/>
  <c r="N607" i="1"/>
  <c r="R605" i="1"/>
  <c r="N605" i="1"/>
  <c r="Q603" i="1"/>
  <c r="N603" i="1"/>
  <c r="S602" i="1"/>
  <c r="R602" i="1"/>
  <c r="Q602" i="1"/>
  <c r="M602" i="1"/>
  <c r="S601" i="1"/>
  <c r="R601" i="1"/>
  <c r="Q601" i="1"/>
  <c r="O601" i="1"/>
  <c r="S600" i="1"/>
  <c r="R600" i="1"/>
  <c r="Q600" i="1"/>
  <c r="M600" i="1"/>
  <c r="Q599" i="1"/>
  <c r="O599" i="1"/>
  <c r="N599" i="1"/>
  <c r="M599" i="1"/>
  <c r="S598" i="1"/>
  <c r="R598" i="1"/>
  <c r="Q598" i="1"/>
  <c r="M598" i="1"/>
  <c r="S597" i="1"/>
  <c r="R597" i="1"/>
  <c r="Q597" i="1"/>
  <c r="M597" i="1"/>
  <c r="S595" i="1"/>
  <c r="O595" i="1"/>
  <c r="N595" i="1"/>
  <c r="S594" i="1"/>
  <c r="R594" i="1"/>
  <c r="Q594" i="1"/>
  <c r="O594" i="1"/>
  <c r="M594" i="1"/>
  <c r="S593" i="1"/>
  <c r="R593" i="1"/>
  <c r="Q593" i="1"/>
  <c r="O593" i="1"/>
  <c r="S592" i="1"/>
  <c r="Q592" i="1"/>
  <c r="M592" i="1"/>
  <c r="S590" i="1"/>
  <c r="R590" i="1"/>
  <c r="Q590" i="1"/>
  <c r="M590" i="1"/>
  <c r="R589" i="1"/>
  <c r="Q589" i="1"/>
  <c r="O589" i="1"/>
  <c r="N589" i="1"/>
  <c r="S588" i="1"/>
  <c r="R588" i="1"/>
  <c r="O588" i="1"/>
  <c r="N588" i="1"/>
  <c r="M588" i="1"/>
  <c r="S586" i="1"/>
  <c r="R586" i="1"/>
  <c r="Q586" i="1"/>
  <c r="O586" i="1"/>
  <c r="N586" i="1"/>
  <c r="M586" i="1"/>
  <c r="S585" i="1"/>
  <c r="R585" i="1"/>
  <c r="Q585" i="1"/>
  <c r="N585" i="1"/>
  <c r="S584" i="1"/>
  <c r="R584" i="1"/>
  <c r="Q584" i="1"/>
  <c r="M584" i="1"/>
  <c r="Q582" i="1"/>
  <c r="M582" i="1"/>
  <c r="S581" i="1"/>
  <c r="R581" i="1"/>
  <c r="O581" i="1"/>
  <c r="N581" i="1"/>
  <c r="M581" i="1"/>
  <c r="Q580" i="1"/>
  <c r="M580" i="1"/>
  <c r="S579" i="1"/>
  <c r="R579" i="1"/>
  <c r="Q579" i="1"/>
  <c r="O579" i="1"/>
  <c r="N579" i="1"/>
  <c r="M579" i="1"/>
  <c r="Q578" i="1"/>
  <c r="M578" i="1"/>
  <c r="S577" i="1"/>
  <c r="R577" i="1"/>
  <c r="Q577" i="1"/>
  <c r="O577" i="1"/>
  <c r="N577" i="1"/>
  <c r="R576" i="1"/>
  <c r="Q576" i="1"/>
  <c r="M576" i="1"/>
  <c r="S575" i="1"/>
  <c r="Q575" i="1"/>
  <c r="O575" i="1"/>
  <c r="N575" i="1"/>
  <c r="S574" i="1"/>
  <c r="Q574" i="1"/>
  <c r="M574" i="1"/>
  <c r="S572" i="1"/>
  <c r="R572" i="1"/>
  <c r="Q572" i="1"/>
  <c r="O572" i="1"/>
  <c r="M572" i="1"/>
  <c r="S571" i="1"/>
  <c r="R571" i="1"/>
  <c r="Q571" i="1"/>
  <c r="R570" i="1"/>
  <c r="Q570" i="1"/>
  <c r="O570" i="1"/>
  <c r="N570" i="1"/>
  <c r="R569" i="1"/>
  <c r="Q569" i="1"/>
  <c r="N569" i="1"/>
  <c r="R568" i="1"/>
  <c r="Q568" i="1"/>
  <c r="O568" i="1"/>
  <c r="N568" i="1"/>
  <c r="M568" i="1"/>
  <c r="S567" i="1"/>
  <c r="R567" i="1"/>
  <c r="Q567" i="1"/>
  <c r="O567" i="1"/>
  <c r="N567" i="1"/>
  <c r="S565" i="1"/>
  <c r="R565" i="1"/>
  <c r="Q565" i="1"/>
  <c r="O565" i="1"/>
  <c r="N565" i="1"/>
  <c r="S564" i="1"/>
  <c r="R564" i="1"/>
  <c r="Q564" i="1"/>
  <c r="M564" i="1"/>
  <c r="R562" i="1"/>
  <c r="Q562" i="1"/>
  <c r="M562" i="1"/>
  <c r="S561" i="1"/>
  <c r="Q561" i="1"/>
  <c r="O561" i="1"/>
  <c r="R560" i="1"/>
  <c r="Q560" i="1"/>
  <c r="M560" i="1"/>
  <c r="S559" i="1"/>
  <c r="R559" i="1"/>
  <c r="O559" i="1"/>
  <c r="N559" i="1"/>
  <c r="M559" i="1"/>
  <c r="S558" i="1"/>
  <c r="R558" i="1"/>
  <c r="Q558" i="1"/>
  <c r="M558" i="1"/>
  <c r="S557" i="1"/>
  <c r="R557" i="1"/>
  <c r="Q557" i="1"/>
  <c r="O557" i="1"/>
  <c r="N557" i="1"/>
  <c r="M557" i="1"/>
  <c r="P557" i="1" s="1"/>
  <c r="S556" i="1"/>
  <c r="Q556" i="1"/>
  <c r="O556" i="1"/>
  <c r="N556" i="1"/>
  <c r="M556" i="1"/>
  <c r="S555" i="1"/>
  <c r="R555" i="1"/>
  <c r="Q555" i="1"/>
  <c r="O555" i="1"/>
  <c r="N555" i="1"/>
  <c r="R554" i="1"/>
  <c r="Q554" i="1"/>
  <c r="M554" i="1"/>
  <c r="S553" i="1"/>
  <c r="R553" i="1"/>
  <c r="S552" i="1"/>
  <c r="R552" i="1"/>
  <c r="Q552" i="1"/>
  <c r="N552" i="1"/>
  <c r="M552" i="1"/>
  <c r="S551" i="1"/>
  <c r="R551" i="1"/>
  <c r="O551" i="1"/>
  <c r="R550" i="1"/>
  <c r="Q550" i="1"/>
  <c r="O550" i="1"/>
  <c r="N550" i="1"/>
  <c r="M550" i="1"/>
  <c r="S549" i="1"/>
  <c r="N549" i="1"/>
  <c r="R548" i="1"/>
  <c r="Q548" i="1"/>
  <c r="N548" i="1"/>
  <c r="M548" i="1"/>
  <c r="R547" i="1"/>
  <c r="Q547" i="1"/>
  <c r="O547" i="1"/>
  <c r="S546" i="1"/>
  <c r="R546" i="1"/>
  <c r="Q546" i="1"/>
  <c r="O546" i="1"/>
  <c r="N546" i="1"/>
  <c r="M546" i="1"/>
  <c r="S545" i="1"/>
  <c r="R545" i="1"/>
  <c r="Q545" i="1"/>
  <c r="O545" i="1"/>
  <c r="S544" i="1"/>
  <c r="R544" i="1"/>
  <c r="Q544" i="1"/>
  <c r="N544" i="1"/>
  <c r="M544" i="1"/>
  <c r="S543" i="1"/>
  <c r="R543" i="1"/>
  <c r="Q543" i="1"/>
  <c r="O543" i="1"/>
  <c r="M543" i="1"/>
  <c r="R542" i="1"/>
  <c r="Q542" i="1"/>
  <c r="O542" i="1"/>
  <c r="N542" i="1"/>
  <c r="S541" i="1"/>
  <c r="R541" i="1"/>
  <c r="Q541" i="1"/>
  <c r="O541" i="1"/>
  <c r="M541" i="1"/>
  <c r="R540" i="1"/>
  <c r="Q540" i="1"/>
  <c r="N540" i="1"/>
  <c r="M540" i="1"/>
  <c r="S539" i="1"/>
  <c r="Q539" i="1"/>
  <c r="O539" i="1"/>
  <c r="M539" i="1"/>
  <c r="S538" i="1"/>
  <c r="R538" i="1"/>
  <c r="Q538" i="1"/>
  <c r="O538" i="1"/>
  <c r="N538" i="1"/>
  <c r="M538" i="1"/>
  <c r="R536" i="1"/>
  <c r="Q536" i="1"/>
  <c r="O536" i="1"/>
  <c r="N536" i="1"/>
  <c r="M536" i="1"/>
  <c r="S535" i="1"/>
  <c r="R535" i="1"/>
  <c r="Q535" i="1"/>
  <c r="O535" i="1"/>
  <c r="S534" i="1"/>
  <c r="R534" i="1"/>
  <c r="N534" i="1"/>
  <c r="M534" i="1"/>
  <c r="S533" i="1"/>
  <c r="R533" i="1"/>
  <c r="Q533" i="1"/>
  <c r="O533" i="1"/>
  <c r="M533" i="1"/>
  <c r="S532" i="1"/>
  <c r="R532" i="1"/>
  <c r="Q532" i="1"/>
  <c r="O532" i="1"/>
  <c r="N532" i="1"/>
  <c r="M532" i="1"/>
  <c r="S531" i="1"/>
  <c r="R531" i="1"/>
  <c r="Q531" i="1"/>
  <c r="O531" i="1"/>
  <c r="R530" i="1"/>
  <c r="N530" i="1"/>
  <c r="M530" i="1"/>
  <c r="S529" i="1"/>
  <c r="R529" i="1"/>
  <c r="Q529" i="1"/>
  <c r="O529" i="1"/>
  <c r="S528" i="1"/>
  <c r="T528" i="1" s="1"/>
  <c r="R528" i="1"/>
  <c r="Q528" i="1"/>
  <c r="O528" i="1"/>
  <c r="N528" i="1"/>
  <c r="R527" i="1"/>
  <c r="O527" i="1"/>
  <c r="S526" i="1"/>
  <c r="R526" i="1"/>
  <c r="O526" i="1"/>
  <c r="N526" i="1"/>
  <c r="M526" i="1"/>
  <c r="S525" i="1"/>
  <c r="Q525" i="1"/>
  <c r="O525" i="1"/>
  <c r="S524" i="1"/>
  <c r="R524" i="1"/>
  <c r="Q524" i="1"/>
  <c r="O524" i="1"/>
  <c r="N524" i="1"/>
  <c r="S523" i="1"/>
  <c r="R523" i="1"/>
  <c r="Q523" i="1"/>
  <c r="O523" i="1"/>
  <c r="R522" i="1"/>
  <c r="Q522" i="1"/>
  <c r="O522" i="1"/>
  <c r="N522" i="1"/>
  <c r="M522" i="1"/>
  <c r="S521" i="1"/>
  <c r="R521" i="1"/>
  <c r="Q521" i="1"/>
  <c r="O521" i="1"/>
  <c r="R520" i="1"/>
  <c r="Q520" i="1"/>
  <c r="N520" i="1"/>
  <c r="M520" i="1"/>
  <c r="R518" i="1"/>
  <c r="Q518" i="1"/>
  <c r="O518" i="1"/>
  <c r="N518" i="1"/>
  <c r="P518" i="1" s="1"/>
  <c r="M518" i="1"/>
  <c r="S517" i="1"/>
  <c r="R517" i="1"/>
  <c r="Q517" i="1"/>
  <c r="O517" i="1"/>
  <c r="N517" i="1"/>
  <c r="M517" i="1"/>
  <c r="R516" i="1"/>
  <c r="Q516" i="1"/>
  <c r="O516" i="1"/>
  <c r="N516" i="1"/>
  <c r="M516" i="1"/>
  <c r="S515" i="1"/>
  <c r="R515" i="1"/>
  <c r="Q515" i="1"/>
  <c r="O515" i="1"/>
  <c r="N515" i="1"/>
  <c r="R514" i="1"/>
  <c r="Q514" i="1"/>
  <c r="N514" i="1"/>
  <c r="M514" i="1"/>
  <c r="S512" i="1"/>
  <c r="R512" i="1"/>
  <c r="Q512" i="1"/>
  <c r="N512" i="1"/>
  <c r="M512" i="1"/>
  <c r="S511" i="1"/>
  <c r="R511" i="1"/>
  <c r="O511" i="1"/>
  <c r="R510" i="1"/>
  <c r="Q510" i="1"/>
  <c r="N510" i="1"/>
  <c r="M510" i="1"/>
  <c r="S509" i="1"/>
  <c r="R509" i="1"/>
  <c r="O509" i="1"/>
  <c r="N509" i="1"/>
  <c r="S508" i="1"/>
  <c r="R508" i="1"/>
  <c r="Q508" i="1"/>
  <c r="O508" i="1"/>
  <c r="M508" i="1"/>
  <c r="R507" i="1"/>
  <c r="Q507" i="1"/>
  <c r="O507" i="1"/>
  <c r="S506" i="1"/>
  <c r="R506" i="1"/>
  <c r="Q506" i="1"/>
  <c r="O506" i="1"/>
  <c r="N506" i="1"/>
  <c r="M506" i="1"/>
  <c r="S505" i="1"/>
  <c r="R505" i="1"/>
  <c r="O505" i="1"/>
  <c r="S504" i="1"/>
  <c r="R504" i="1"/>
  <c r="Q504" i="1"/>
  <c r="N504" i="1"/>
  <c r="M504" i="1"/>
  <c r="S503" i="1"/>
  <c r="R503" i="1"/>
  <c r="O503" i="1"/>
  <c r="N503" i="1"/>
  <c r="R502" i="1"/>
  <c r="Q502" i="1"/>
  <c r="O502" i="1"/>
  <c r="N502" i="1"/>
  <c r="M502" i="1"/>
  <c r="S501" i="1"/>
  <c r="R501" i="1"/>
  <c r="Q501" i="1"/>
  <c r="O501" i="1"/>
  <c r="M501" i="1"/>
  <c r="R500" i="1"/>
  <c r="Q500" i="1"/>
  <c r="N500" i="1"/>
  <c r="M500" i="1"/>
  <c r="S499" i="1"/>
  <c r="R499" i="1"/>
  <c r="Q499" i="1"/>
  <c r="O499" i="1"/>
  <c r="M499" i="1"/>
  <c r="S498" i="1"/>
  <c r="R498" i="1"/>
  <c r="Q498" i="1"/>
  <c r="N498" i="1"/>
  <c r="M498" i="1"/>
  <c r="S497" i="1"/>
  <c r="R497" i="1"/>
  <c r="Q497" i="1"/>
  <c r="O497" i="1"/>
  <c r="R496" i="1"/>
  <c r="Q496" i="1"/>
  <c r="N496" i="1"/>
  <c r="M496" i="1"/>
  <c r="S494" i="1"/>
  <c r="R494" i="1"/>
  <c r="O494" i="1"/>
  <c r="N494" i="1"/>
  <c r="M494" i="1"/>
  <c r="S493" i="1"/>
  <c r="R493" i="1"/>
  <c r="Q493" i="1"/>
  <c r="O493" i="1"/>
  <c r="M493" i="1"/>
  <c r="S492" i="1"/>
  <c r="R492" i="1"/>
  <c r="N492" i="1"/>
  <c r="S491" i="1"/>
  <c r="R491" i="1"/>
  <c r="Q491" i="1"/>
  <c r="O491" i="1"/>
  <c r="R490" i="1"/>
  <c r="O490" i="1"/>
  <c r="N490" i="1"/>
  <c r="R489" i="1"/>
  <c r="Q489" i="1"/>
  <c r="O489" i="1"/>
  <c r="S488" i="1"/>
  <c r="R488" i="1"/>
  <c r="Q488" i="1"/>
  <c r="O488" i="1"/>
  <c r="N488" i="1"/>
  <c r="S486" i="1"/>
  <c r="R486" i="1"/>
  <c r="Q486" i="1"/>
  <c r="O486" i="1"/>
  <c r="N486" i="1"/>
  <c r="M486" i="1"/>
  <c r="S485" i="1"/>
  <c r="R485" i="1"/>
  <c r="Q485" i="1"/>
  <c r="O485" i="1"/>
  <c r="S484" i="1"/>
  <c r="R484" i="1"/>
  <c r="Q484" i="1"/>
  <c r="S483" i="1"/>
  <c r="R483" i="1"/>
  <c r="Q483" i="1"/>
  <c r="O483" i="1"/>
  <c r="R482" i="1"/>
  <c r="N482" i="1"/>
  <c r="M482" i="1"/>
  <c r="S481" i="1"/>
  <c r="R481" i="1"/>
  <c r="Q481" i="1"/>
  <c r="O481" i="1"/>
  <c r="R480" i="1"/>
  <c r="Q480" i="1"/>
  <c r="N480" i="1"/>
  <c r="S479" i="1"/>
  <c r="R479" i="1"/>
  <c r="Q479" i="1"/>
  <c r="O479" i="1"/>
  <c r="N479" i="1"/>
  <c r="M479" i="1"/>
  <c r="S478" i="1"/>
  <c r="R478" i="1"/>
  <c r="Q478" i="1"/>
  <c r="N478" i="1"/>
  <c r="M478" i="1"/>
  <c r="S477" i="1"/>
  <c r="R477" i="1"/>
  <c r="Q477" i="1"/>
  <c r="O477" i="1"/>
  <c r="N477" i="1"/>
  <c r="M477" i="1"/>
  <c r="R476" i="1"/>
  <c r="Q476" i="1"/>
  <c r="N476" i="1"/>
  <c r="M476" i="1"/>
  <c r="S475" i="1"/>
  <c r="R475" i="1"/>
  <c r="Q475" i="1"/>
  <c r="O475" i="1"/>
  <c r="N475" i="1"/>
  <c r="S474" i="1"/>
  <c r="R474" i="1"/>
  <c r="Q474" i="1"/>
  <c r="O474" i="1"/>
  <c r="N474" i="1"/>
  <c r="M474" i="1"/>
  <c r="S473" i="1"/>
  <c r="R473" i="1"/>
  <c r="O473" i="1"/>
  <c r="S472" i="1"/>
  <c r="R472" i="1"/>
  <c r="Q472" i="1"/>
  <c r="N472" i="1"/>
  <c r="M472" i="1"/>
  <c r="S471" i="1"/>
  <c r="R471" i="1"/>
  <c r="O471" i="1"/>
  <c r="R468" i="1"/>
  <c r="Q468" i="1"/>
  <c r="O468" i="1"/>
  <c r="N468" i="1"/>
  <c r="M468" i="1"/>
  <c r="S467" i="1"/>
  <c r="R467" i="1"/>
  <c r="Q467" i="1"/>
  <c r="O467" i="1"/>
  <c r="R466" i="1"/>
  <c r="Q466" i="1"/>
  <c r="N466" i="1"/>
  <c r="M466" i="1"/>
  <c r="S465" i="1"/>
  <c r="R465" i="1"/>
  <c r="O465" i="1"/>
  <c r="S464" i="1"/>
  <c r="Q464" i="1"/>
  <c r="N464" i="1"/>
  <c r="M464" i="1"/>
  <c r="S463" i="1"/>
  <c r="R463" i="1"/>
  <c r="Q463" i="1"/>
  <c r="O463" i="1"/>
  <c r="N463" i="1"/>
  <c r="R462" i="1"/>
  <c r="Q462" i="1"/>
  <c r="N462" i="1"/>
  <c r="M462" i="1"/>
  <c r="R460" i="1"/>
  <c r="Q460" i="1"/>
  <c r="N460" i="1"/>
  <c r="M460" i="1"/>
  <c r="S459" i="1"/>
  <c r="R459" i="1"/>
  <c r="Q459" i="1"/>
  <c r="O459" i="1"/>
  <c r="M459" i="1"/>
  <c r="R458" i="1"/>
  <c r="Q458" i="1"/>
  <c r="O458" i="1"/>
  <c r="N458" i="1"/>
  <c r="M458" i="1"/>
  <c r="S457" i="1"/>
  <c r="R457" i="1"/>
  <c r="Q457" i="1"/>
  <c r="O457" i="1"/>
  <c r="S456" i="1"/>
  <c r="R456" i="1"/>
  <c r="Q456" i="1"/>
  <c r="N456" i="1"/>
  <c r="M456" i="1"/>
  <c r="S455" i="1"/>
  <c r="R455" i="1"/>
  <c r="Q455" i="1"/>
  <c r="O455" i="1"/>
  <c r="S454" i="1"/>
  <c r="R454" i="1"/>
  <c r="O454" i="1"/>
  <c r="N454" i="1"/>
  <c r="M454" i="1"/>
  <c r="S453" i="1"/>
  <c r="R453" i="1"/>
  <c r="Q453" i="1"/>
  <c r="O453" i="1"/>
  <c r="M453" i="1"/>
  <c r="R452" i="1"/>
  <c r="Q452" i="1"/>
  <c r="N452" i="1"/>
  <c r="M452" i="1"/>
  <c r="S451" i="1"/>
  <c r="R451" i="1"/>
  <c r="Q451" i="1"/>
  <c r="O451" i="1"/>
  <c r="Q450" i="1"/>
  <c r="O450" i="1"/>
  <c r="N450" i="1"/>
  <c r="M450" i="1"/>
  <c r="S449" i="1"/>
  <c r="R449" i="1"/>
  <c r="Q449" i="1"/>
  <c r="O449" i="1"/>
  <c r="R448" i="1"/>
  <c r="Q448" i="1"/>
  <c r="N448" i="1"/>
  <c r="S447" i="1"/>
  <c r="R447" i="1"/>
  <c r="Q447" i="1"/>
  <c r="O447" i="1"/>
  <c r="R446" i="1"/>
  <c r="N446" i="1"/>
  <c r="M446" i="1"/>
  <c r="S445" i="1"/>
  <c r="R445" i="1"/>
  <c r="Q445" i="1"/>
  <c r="O445" i="1"/>
  <c r="S444" i="1"/>
  <c r="R444" i="1"/>
  <c r="Q444" i="1"/>
  <c r="N444" i="1"/>
  <c r="Q442" i="1"/>
  <c r="N442" i="1"/>
  <c r="M442" i="1"/>
  <c r="S441" i="1"/>
  <c r="R441" i="1"/>
  <c r="Q441" i="1"/>
  <c r="O441" i="1"/>
  <c r="Q440" i="1"/>
  <c r="O440" i="1"/>
  <c r="N440" i="1"/>
  <c r="M440" i="1"/>
  <c r="S439" i="1"/>
  <c r="R439" i="1"/>
  <c r="Q439" i="1"/>
  <c r="O439" i="1"/>
  <c r="N439" i="1"/>
  <c r="M439" i="1"/>
  <c r="S437" i="1"/>
  <c r="R437" i="1"/>
  <c r="Q437" i="1"/>
  <c r="T437" i="1" s="1"/>
  <c r="O437" i="1"/>
  <c r="N437" i="1"/>
  <c r="M437" i="1"/>
  <c r="S436" i="1"/>
  <c r="R436" i="1"/>
  <c r="Q436" i="1"/>
  <c r="O436" i="1"/>
  <c r="N436" i="1"/>
  <c r="M436" i="1"/>
  <c r="S435" i="1"/>
  <c r="R435" i="1"/>
  <c r="Q435" i="1"/>
  <c r="O435" i="1"/>
  <c r="N435" i="1"/>
  <c r="R434" i="1"/>
  <c r="Q434" i="1"/>
  <c r="O434" i="1"/>
  <c r="N434" i="1"/>
  <c r="M434" i="1"/>
  <c r="S433" i="1"/>
  <c r="R433" i="1"/>
  <c r="Q433" i="1"/>
  <c r="O433" i="1"/>
  <c r="R432" i="1"/>
  <c r="Q432" i="1"/>
  <c r="N432" i="1"/>
  <c r="M432" i="1"/>
  <c r="S429" i="1"/>
  <c r="R429" i="1"/>
  <c r="O429" i="1"/>
  <c r="N429" i="1"/>
  <c r="R428" i="1"/>
  <c r="Q428" i="1"/>
  <c r="N428" i="1"/>
  <c r="M428" i="1"/>
  <c r="S426" i="1"/>
  <c r="R426" i="1"/>
  <c r="Q426" i="1"/>
  <c r="M426" i="1"/>
  <c r="S424" i="1"/>
  <c r="R424" i="1"/>
  <c r="Q424" i="1"/>
  <c r="N424" i="1"/>
  <c r="M424" i="1"/>
  <c r="S423" i="1"/>
  <c r="Q423" i="1"/>
  <c r="O423" i="1"/>
  <c r="N423" i="1"/>
  <c r="M423" i="1"/>
  <c r="R422" i="1"/>
  <c r="Q422" i="1"/>
  <c r="O422" i="1"/>
  <c r="N422" i="1"/>
  <c r="M422" i="1"/>
  <c r="S421" i="1"/>
  <c r="R421" i="1"/>
  <c r="Q421" i="1"/>
  <c r="O421" i="1"/>
  <c r="M421" i="1"/>
  <c r="R420" i="1"/>
  <c r="Q420" i="1"/>
  <c r="N420" i="1"/>
  <c r="M420" i="1"/>
  <c r="S417" i="1"/>
  <c r="R417" i="1"/>
  <c r="Q417" i="1"/>
  <c r="O417" i="1"/>
  <c r="R416" i="1"/>
  <c r="Q416" i="1"/>
  <c r="O416" i="1"/>
  <c r="N416" i="1"/>
  <c r="M416" i="1"/>
  <c r="R414" i="1"/>
  <c r="N414" i="1"/>
  <c r="M414" i="1"/>
  <c r="S413" i="1"/>
  <c r="R413" i="1"/>
  <c r="Q413" i="1"/>
  <c r="O413" i="1"/>
  <c r="M413" i="1"/>
  <c r="S411" i="1"/>
  <c r="R411" i="1"/>
  <c r="Q411" i="1"/>
  <c r="O411" i="1"/>
  <c r="R410" i="1"/>
  <c r="Q410" i="1"/>
  <c r="N410" i="1"/>
  <c r="M410" i="1"/>
  <c r="S409" i="1"/>
  <c r="R409" i="1"/>
  <c r="Q409" i="1"/>
  <c r="O409" i="1"/>
  <c r="N409" i="1"/>
  <c r="R408" i="1"/>
  <c r="Q408" i="1"/>
  <c r="N408" i="1"/>
  <c r="M408" i="1"/>
  <c r="R407" i="1"/>
  <c r="Q407" i="1"/>
  <c r="O407" i="1"/>
  <c r="R406" i="1"/>
  <c r="O406" i="1"/>
  <c r="N406" i="1"/>
  <c r="M406" i="1"/>
  <c r="S405" i="1"/>
  <c r="R405" i="1"/>
  <c r="Q405" i="1"/>
  <c r="O405" i="1"/>
  <c r="S403" i="1"/>
  <c r="R403" i="1"/>
  <c r="Q403" i="1"/>
  <c r="O403" i="1"/>
  <c r="R402" i="1"/>
  <c r="O402" i="1"/>
  <c r="M402" i="1"/>
  <c r="S401" i="1"/>
  <c r="R401" i="1"/>
  <c r="Q401" i="1"/>
  <c r="O401" i="1"/>
  <c r="S399" i="1"/>
  <c r="R399" i="1"/>
  <c r="Q399" i="1"/>
  <c r="O399" i="1"/>
  <c r="N399" i="1"/>
  <c r="M399" i="1"/>
  <c r="R398" i="1"/>
  <c r="Q398" i="1"/>
  <c r="O398" i="1"/>
  <c r="M398" i="1"/>
  <c r="S397" i="1"/>
  <c r="R397" i="1"/>
  <c r="Q397" i="1"/>
  <c r="O397" i="1"/>
  <c r="N397" i="1"/>
  <c r="M397" i="1"/>
  <c r="R396" i="1"/>
  <c r="Q396" i="1"/>
  <c r="N396" i="1"/>
  <c r="M396" i="1"/>
  <c r="S395" i="1"/>
  <c r="R395" i="1"/>
  <c r="Q395" i="1"/>
  <c r="O395" i="1"/>
  <c r="R394" i="1"/>
  <c r="Q394" i="1"/>
  <c r="M394" i="1"/>
  <c r="S393" i="1"/>
  <c r="R393" i="1"/>
  <c r="O393" i="1"/>
  <c r="S392" i="1"/>
  <c r="R392" i="1"/>
  <c r="Q392" i="1"/>
  <c r="N392" i="1"/>
  <c r="M392" i="1"/>
  <c r="S391" i="1"/>
  <c r="R391" i="1"/>
  <c r="Q391" i="1"/>
  <c r="O391" i="1"/>
  <c r="R390" i="1"/>
  <c r="Q390" i="1"/>
  <c r="N390" i="1"/>
  <c r="M390" i="1"/>
  <c r="R389" i="1"/>
  <c r="O389" i="1"/>
  <c r="N389" i="1"/>
  <c r="R388" i="1"/>
  <c r="Q388" i="1"/>
  <c r="O388" i="1"/>
  <c r="N388" i="1"/>
  <c r="M388" i="1"/>
  <c r="R387" i="1"/>
  <c r="Q387" i="1"/>
  <c r="O387" i="1"/>
  <c r="S384" i="1"/>
  <c r="R384" i="1"/>
  <c r="Q384" i="1"/>
  <c r="O384" i="1"/>
  <c r="N384" i="1"/>
  <c r="M384" i="1"/>
  <c r="S383" i="1"/>
  <c r="Q383" i="1"/>
  <c r="O383" i="1"/>
  <c r="N383" i="1"/>
  <c r="R382" i="1"/>
  <c r="Q382" i="1"/>
  <c r="O382" i="1"/>
  <c r="N382" i="1"/>
  <c r="M382" i="1"/>
  <c r="S381" i="1"/>
  <c r="R381" i="1"/>
  <c r="Q381" i="1"/>
  <c r="O381" i="1"/>
  <c r="M381" i="1"/>
  <c r="R380" i="1"/>
  <c r="Q380" i="1"/>
  <c r="N380" i="1"/>
  <c r="M380" i="1"/>
  <c r="S379" i="1"/>
  <c r="Q379" i="1"/>
  <c r="O379" i="1"/>
  <c r="M379" i="1"/>
  <c r="S377" i="1"/>
  <c r="R377" i="1"/>
  <c r="Q377" i="1"/>
  <c r="O377" i="1"/>
  <c r="R376" i="1"/>
  <c r="N376" i="1"/>
  <c r="M376" i="1"/>
  <c r="S375" i="1"/>
  <c r="Q375" i="1"/>
  <c r="O375" i="1"/>
  <c r="S374" i="1"/>
  <c r="R374" i="1"/>
  <c r="Q374" i="1"/>
  <c r="N374" i="1"/>
  <c r="M374" i="1"/>
  <c r="S373" i="1"/>
  <c r="Q373" i="1"/>
  <c r="O373" i="1"/>
  <c r="M373" i="1"/>
  <c r="R372" i="1"/>
  <c r="N372" i="1"/>
  <c r="M372" i="1"/>
  <c r="R369" i="1"/>
  <c r="Q369" i="1"/>
  <c r="O369" i="1"/>
  <c r="N369" i="1"/>
  <c r="R368" i="1"/>
  <c r="Q368" i="1"/>
  <c r="N368" i="1"/>
  <c r="S366" i="1"/>
  <c r="R366" i="1"/>
  <c r="Q366" i="1"/>
  <c r="N366" i="1"/>
  <c r="M366" i="1"/>
  <c r="S365" i="1"/>
  <c r="R365" i="1"/>
  <c r="O365" i="1"/>
  <c r="S364" i="1"/>
  <c r="R364" i="1"/>
  <c r="Q364" i="1"/>
  <c r="O364" i="1"/>
  <c r="N364" i="1"/>
  <c r="M364" i="1"/>
  <c r="S363" i="1"/>
  <c r="R363" i="1"/>
  <c r="Q363" i="1"/>
  <c r="O363" i="1"/>
  <c r="N363" i="1"/>
  <c r="R362" i="1"/>
  <c r="Q362" i="1"/>
  <c r="M362" i="1"/>
  <c r="S361" i="1"/>
  <c r="R361" i="1"/>
  <c r="Q361" i="1"/>
  <c r="O361" i="1"/>
  <c r="R360" i="1"/>
  <c r="Q360" i="1"/>
  <c r="N360" i="1"/>
  <c r="M360" i="1"/>
  <c r="S359" i="1"/>
  <c r="R359" i="1"/>
  <c r="Q359" i="1"/>
  <c r="O359" i="1"/>
  <c r="N359" i="1"/>
  <c r="M359" i="1"/>
  <c r="Q358" i="1"/>
  <c r="N358" i="1"/>
  <c r="M358" i="1"/>
  <c r="S357" i="1"/>
  <c r="R357" i="1"/>
  <c r="Q357" i="1"/>
  <c r="O357" i="1"/>
  <c r="N357" i="1"/>
  <c r="Q356" i="1"/>
  <c r="N356" i="1"/>
  <c r="M356" i="1"/>
  <c r="R354" i="1"/>
  <c r="N354" i="1"/>
  <c r="M354" i="1"/>
  <c r="S353" i="1"/>
  <c r="R353" i="1"/>
  <c r="Q353" i="1"/>
  <c r="O353" i="1"/>
  <c r="S352" i="1"/>
  <c r="R352" i="1"/>
  <c r="Q352" i="1"/>
  <c r="O352" i="1"/>
  <c r="N352" i="1"/>
  <c r="S351" i="1"/>
  <c r="R351" i="1"/>
  <c r="O351" i="1"/>
  <c r="R350" i="1"/>
  <c r="Q350" i="1"/>
  <c r="N350" i="1"/>
  <c r="M350" i="1"/>
  <c r="R349" i="1"/>
  <c r="O349" i="1"/>
  <c r="N349" i="1"/>
  <c r="S348" i="1"/>
  <c r="R348" i="1"/>
  <c r="Q348" i="1"/>
  <c r="N348" i="1"/>
  <c r="R347" i="1"/>
  <c r="Q347" i="1"/>
  <c r="O347" i="1"/>
  <c r="S346" i="1"/>
  <c r="R346" i="1"/>
  <c r="N346" i="1"/>
  <c r="M346" i="1"/>
  <c r="S345" i="1"/>
  <c r="R345" i="1"/>
  <c r="O345" i="1"/>
  <c r="S344" i="1"/>
  <c r="N344" i="1"/>
  <c r="S343" i="1"/>
  <c r="Q343" i="1"/>
  <c r="O343" i="1"/>
  <c r="N343" i="1"/>
  <c r="M343" i="1"/>
  <c r="R342" i="1"/>
  <c r="Q342" i="1"/>
  <c r="N342" i="1"/>
  <c r="M342" i="1"/>
  <c r="S341" i="1"/>
  <c r="R341" i="1"/>
  <c r="Q341" i="1"/>
  <c r="O341" i="1"/>
  <c r="M341" i="1"/>
  <c r="R338" i="1"/>
  <c r="Q338" i="1"/>
  <c r="N338" i="1"/>
  <c r="M338" i="1"/>
  <c r="R337" i="1"/>
  <c r="Q337" i="1"/>
  <c r="O337" i="1"/>
  <c r="R336" i="1"/>
  <c r="Q336" i="1"/>
  <c r="O336" i="1"/>
  <c r="N336" i="1"/>
  <c r="M336" i="1"/>
  <c r="S335" i="1"/>
  <c r="Q335" i="1"/>
  <c r="O335" i="1"/>
  <c r="S334" i="1"/>
  <c r="R334" i="1"/>
  <c r="Q334" i="1"/>
  <c r="N334" i="1"/>
  <c r="M334" i="1"/>
  <c r="S333" i="1"/>
  <c r="R333" i="1"/>
  <c r="Q333" i="1"/>
  <c r="O333" i="1"/>
  <c r="M333" i="1"/>
  <c r="S331" i="1"/>
  <c r="R331" i="1"/>
  <c r="Q331" i="1"/>
  <c r="O331" i="1"/>
  <c r="S329" i="1"/>
  <c r="R329" i="1"/>
  <c r="Q329" i="1"/>
  <c r="N329" i="1"/>
  <c r="S328" i="1"/>
  <c r="R328" i="1"/>
  <c r="Q328" i="1"/>
  <c r="N328" i="1"/>
  <c r="M328" i="1"/>
  <c r="R327" i="1"/>
  <c r="O327" i="1"/>
  <c r="S326" i="1"/>
  <c r="R326" i="1"/>
  <c r="Q326" i="1"/>
  <c r="N326" i="1"/>
  <c r="M326" i="1"/>
  <c r="S325" i="1"/>
  <c r="R325" i="1"/>
  <c r="O325" i="1"/>
  <c r="S324" i="1"/>
  <c r="R324" i="1"/>
  <c r="Q324" i="1"/>
  <c r="N324" i="1"/>
  <c r="S323" i="1"/>
  <c r="R323" i="1"/>
  <c r="O323" i="1"/>
  <c r="R322" i="1"/>
  <c r="Q322" i="1"/>
  <c r="N322" i="1"/>
  <c r="M322" i="1"/>
  <c r="S321" i="1"/>
  <c r="R321" i="1"/>
  <c r="Q321" i="1"/>
  <c r="O321" i="1"/>
  <c r="R320" i="1"/>
  <c r="Q320" i="1"/>
  <c r="N320" i="1"/>
  <c r="S319" i="1"/>
  <c r="R319" i="1"/>
  <c r="Q319" i="1"/>
  <c r="O319" i="1"/>
  <c r="N319" i="1"/>
  <c r="R318" i="1"/>
  <c r="Q318" i="1"/>
  <c r="N318" i="1"/>
  <c r="M318" i="1"/>
  <c r="R317" i="1"/>
  <c r="Q317" i="1"/>
  <c r="O317" i="1"/>
  <c r="N317" i="1"/>
  <c r="M317" i="1"/>
  <c r="R316" i="1"/>
  <c r="Q316" i="1"/>
  <c r="N316" i="1"/>
  <c r="M316" i="1"/>
  <c r="S315" i="1"/>
  <c r="R315" i="1"/>
  <c r="Q315" i="1"/>
  <c r="O315" i="1"/>
  <c r="N315" i="1"/>
  <c r="M315" i="1"/>
  <c r="P315" i="1" s="1"/>
  <c r="R313" i="1"/>
  <c r="Q313" i="1"/>
  <c r="O313" i="1"/>
  <c r="R312" i="1"/>
  <c r="Q312" i="1"/>
  <c r="O312" i="1"/>
  <c r="N312" i="1"/>
  <c r="S311" i="1"/>
  <c r="R311" i="1"/>
  <c r="O311" i="1"/>
  <c r="S308" i="1"/>
  <c r="O308" i="1"/>
  <c r="N308" i="1"/>
  <c r="M308" i="1"/>
  <c r="R307" i="1"/>
  <c r="Q307" i="1"/>
  <c r="O307" i="1"/>
  <c r="S305" i="1"/>
  <c r="R305" i="1"/>
  <c r="Q305" i="1"/>
  <c r="O305" i="1"/>
  <c r="S304" i="1"/>
  <c r="R304" i="1"/>
  <c r="O304" i="1"/>
  <c r="N304" i="1"/>
  <c r="S303" i="1"/>
  <c r="Q303" i="1"/>
  <c r="O303" i="1"/>
  <c r="N303" i="1"/>
  <c r="M303" i="1"/>
  <c r="S302" i="1"/>
  <c r="R302" i="1"/>
  <c r="O302" i="1"/>
  <c r="N302" i="1"/>
  <c r="R301" i="1"/>
  <c r="Q301" i="1"/>
  <c r="O301" i="1"/>
  <c r="M301" i="1"/>
  <c r="S300" i="1"/>
  <c r="R300" i="1"/>
  <c r="O300" i="1"/>
  <c r="N300" i="1"/>
  <c r="S299" i="1"/>
  <c r="Q299" i="1"/>
  <c r="O299" i="1"/>
  <c r="M299" i="1"/>
  <c r="S298" i="1"/>
  <c r="R298" i="1"/>
  <c r="Q298" i="1"/>
  <c r="O298" i="1"/>
  <c r="N298" i="1"/>
  <c r="M298" i="1"/>
  <c r="S297" i="1"/>
  <c r="R297" i="1"/>
  <c r="Q297" i="1"/>
  <c r="O297" i="1"/>
  <c r="S296" i="1"/>
  <c r="R296" i="1"/>
  <c r="Q296" i="1"/>
  <c r="N296" i="1"/>
  <c r="Q295" i="1"/>
  <c r="O295" i="1"/>
  <c r="S294" i="1"/>
  <c r="R294" i="1"/>
  <c r="Q294" i="1"/>
  <c r="O294" i="1"/>
  <c r="N294" i="1"/>
  <c r="R293" i="1"/>
  <c r="Q293" i="1"/>
  <c r="O293" i="1"/>
  <c r="S290" i="1"/>
  <c r="R290" i="1"/>
  <c r="Q290" i="1"/>
  <c r="O290" i="1"/>
  <c r="N290" i="1"/>
  <c r="R289" i="1"/>
  <c r="Q289" i="1"/>
  <c r="O289" i="1"/>
  <c r="N289" i="1"/>
  <c r="S288" i="1"/>
  <c r="Q288" i="1"/>
  <c r="O288" i="1"/>
  <c r="N288" i="1"/>
  <c r="M288" i="1"/>
  <c r="R287" i="1"/>
  <c r="O287" i="1"/>
  <c r="S286" i="1"/>
  <c r="R286" i="1"/>
  <c r="O286" i="1"/>
  <c r="N286" i="1"/>
  <c r="M286" i="1"/>
  <c r="R285" i="1"/>
  <c r="O285" i="1"/>
  <c r="S284" i="1"/>
  <c r="R284" i="1"/>
  <c r="Q284" i="1"/>
  <c r="O284" i="1"/>
  <c r="S283" i="1"/>
  <c r="R283" i="1"/>
  <c r="O283" i="1"/>
  <c r="S282" i="1"/>
  <c r="R282" i="1"/>
  <c r="Q282" i="1"/>
  <c r="O282" i="1"/>
  <c r="M282" i="1"/>
  <c r="S280" i="1"/>
  <c r="Q280" i="1"/>
  <c r="O280" i="1"/>
  <c r="N280" i="1"/>
  <c r="M280" i="1"/>
  <c r="R279" i="1"/>
  <c r="O279" i="1"/>
  <c r="N279" i="1"/>
  <c r="S278" i="1"/>
  <c r="R278" i="1"/>
  <c r="Q278" i="1"/>
  <c r="O278" i="1"/>
  <c r="N278" i="1"/>
  <c r="M278" i="1"/>
  <c r="R277" i="1"/>
  <c r="O277" i="1"/>
  <c r="N277" i="1"/>
  <c r="M277" i="1"/>
  <c r="S276" i="1"/>
  <c r="Q276" i="1"/>
  <c r="O276" i="1"/>
  <c r="N276" i="1"/>
  <c r="M276" i="1"/>
  <c r="S274" i="1"/>
  <c r="R274" i="1"/>
  <c r="Q274" i="1"/>
  <c r="O274" i="1"/>
  <c r="M274" i="1"/>
  <c r="S273" i="1"/>
  <c r="R273" i="1"/>
  <c r="Q273" i="1"/>
  <c r="O273" i="1"/>
  <c r="S271" i="1"/>
  <c r="R271" i="1"/>
  <c r="Q271" i="1"/>
  <c r="N271" i="1"/>
  <c r="M271" i="1"/>
  <c r="S270" i="1"/>
  <c r="R270" i="1"/>
  <c r="Q270" i="1"/>
  <c r="O270" i="1"/>
  <c r="N270" i="1"/>
  <c r="R269" i="1"/>
  <c r="Q269" i="1"/>
  <c r="O269" i="1"/>
  <c r="N269" i="1"/>
  <c r="R267" i="1"/>
  <c r="Q267" i="1"/>
  <c r="O267" i="1"/>
  <c r="S266" i="1"/>
  <c r="R266" i="1"/>
  <c r="Q266" i="1"/>
  <c r="O266" i="1"/>
  <c r="N266" i="1"/>
  <c r="M266" i="1"/>
  <c r="S265" i="1"/>
  <c r="R265" i="1"/>
  <c r="O265" i="1"/>
  <c r="S264" i="1"/>
  <c r="R264" i="1"/>
  <c r="Q264" i="1"/>
  <c r="O264" i="1"/>
  <c r="N264" i="1"/>
  <c r="M264" i="1"/>
  <c r="S263" i="1"/>
  <c r="O263" i="1"/>
  <c r="N263" i="1"/>
  <c r="S262" i="1"/>
  <c r="R262" i="1"/>
  <c r="Q262" i="1"/>
  <c r="O262" i="1"/>
  <c r="N262" i="1"/>
  <c r="M262" i="1"/>
  <c r="R261" i="1"/>
  <c r="O261" i="1"/>
  <c r="S259" i="1"/>
  <c r="O259" i="1"/>
  <c r="S258" i="1"/>
  <c r="R258" i="1"/>
  <c r="Q258" i="1"/>
  <c r="O258" i="1"/>
  <c r="N258" i="1"/>
  <c r="M258" i="1"/>
  <c r="S257" i="1"/>
  <c r="R257" i="1"/>
  <c r="O257" i="1"/>
  <c r="S256" i="1"/>
  <c r="R256" i="1"/>
  <c r="Q256" i="1"/>
  <c r="N256" i="1"/>
  <c r="Q255" i="1"/>
  <c r="O255" i="1"/>
  <c r="S254" i="1"/>
  <c r="R254" i="1"/>
  <c r="Q254" i="1"/>
  <c r="O254" i="1"/>
  <c r="N254" i="1"/>
  <c r="M254" i="1"/>
  <c r="R253" i="1"/>
  <c r="Q253" i="1"/>
  <c r="O253" i="1"/>
  <c r="S252" i="1"/>
  <c r="R252" i="1"/>
  <c r="Q252" i="1"/>
  <c r="O252" i="1"/>
  <c r="N252" i="1"/>
  <c r="M252" i="1"/>
  <c r="S250" i="1"/>
  <c r="R250" i="1"/>
  <c r="Q250" i="1"/>
  <c r="O250" i="1"/>
  <c r="N250" i="1"/>
  <c r="M250" i="1"/>
  <c r="R249" i="1"/>
  <c r="Q249" i="1"/>
  <c r="O249" i="1"/>
  <c r="N249" i="1"/>
  <c r="S248" i="1"/>
  <c r="R248" i="1"/>
  <c r="Q248" i="1"/>
  <c r="O248" i="1"/>
  <c r="N248" i="1"/>
  <c r="M248" i="1"/>
  <c r="R247" i="1"/>
  <c r="Q247" i="1"/>
  <c r="O247" i="1"/>
  <c r="S246" i="1"/>
  <c r="R246" i="1"/>
  <c r="Q246" i="1"/>
  <c r="O246" i="1"/>
  <c r="N246" i="1"/>
  <c r="M246" i="1"/>
  <c r="R245" i="1"/>
  <c r="O245" i="1"/>
  <c r="S244" i="1"/>
  <c r="R244" i="1"/>
  <c r="Q244" i="1"/>
  <c r="O244" i="1"/>
  <c r="N244" i="1"/>
  <c r="M244" i="1"/>
  <c r="S243" i="1"/>
  <c r="R243" i="1"/>
  <c r="O243" i="1"/>
  <c r="S242" i="1"/>
  <c r="R242" i="1"/>
  <c r="Q242" i="1"/>
  <c r="O242" i="1"/>
  <c r="R241" i="1"/>
  <c r="O241" i="1"/>
  <c r="R239" i="1"/>
  <c r="O239" i="1"/>
  <c r="N239" i="1"/>
  <c r="S238" i="1"/>
  <c r="R238" i="1"/>
  <c r="Q238" i="1"/>
  <c r="O238" i="1"/>
  <c r="M238" i="1"/>
  <c r="R237" i="1"/>
  <c r="O237" i="1"/>
  <c r="N237" i="1"/>
  <c r="S236" i="1"/>
  <c r="Q236" i="1"/>
  <c r="O236" i="1"/>
  <c r="N236" i="1"/>
  <c r="M236" i="1"/>
  <c r="S234" i="1"/>
  <c r="R234" i="1"/>
  <c r="Q234" i="1"/>
  <c r="O234" i="1"/>
  <c r="N234" i="1"/>
  <c r="M234" i="1"/>
  <c r="S233" i="1"/>
  <c r="R233" i="1"/>
  <c r="Q233" i="1"/>
  <c r="O233" i="1"/>
  <c r="S232" i="1"/>
  <c r="R232" i="1"/>
  <c r="Q232" i="1"/>
  <c r="O232" i="1"/>
  <c r="N232" i="1"/>
  <c r="S231" i="1"/>
  <c r="R231" i="1"/>
  <c r="Q231" i="1"/>
  <c r="N231" i="1"/>
  <c r="M231" i="1"/>
  <c r="S230" i="1"/>
  <c r="Q230" i="1"/>
  <c r="O230" i="1"/>
  <c r="N230" i="1"/>
  <c r="M230" i="1"/>
  <c r="R229" i="1"/>
  <c r="Q229" i="1"/>
  <c r="O229" i="1"/>
  <c r="N229" i="1"/>
  <c r="S228" i="1"/>
  <c r="R228" i="1"/>
  <c r="Q228" i="1"/>
  <c r="O228" i="1"/>
  <c r="R227" i="1"/>
  <c r="Q227" i="1"/>
  <c r="O227" i="1"/>
  <c r="S226" i="1"/>
  <c r="Q226" i="1"/>
  <c r="O226" i="1"/>
  <c r="N226" i="1"/>
  <c r="M226" i="1"/>
  <c r="S225" i="1"/>
  <c r="R225" i="1"/>
  <c r="O225" i="1"/>
  <c r="S224" i="1"/>
  <c r="R224" i="1"/>
  <c r="Q224" i="1"/>
  <c r="O224" i="1"/>
  <c r="S223" i="1"/>
  <c r="O223" i="1"/>
  <c r="N223" i="1"/>
  <c r="S222" i="1"/>
  <c r="R222" i="1"/>
  <c r="Q222" i="1"/>
  <c r="O222" i="1"/>
  <c r="N222" i="1"/>
  <c r="M222" i="1"/>
  <c r="O221" i="1"/>
  <c r="S220" i="1"/>
  <c r="R220" i="1"/>
  <c r="Q220" i="1"/>
  <c r="O220" i="1"/>
  <c r="N220" i="1"/>
  <c r="M220" i="1"/>
  <c r="S219" i="1"/>
  <c r="O219" i="1"/>
  <c r="R218" i="1"/>
  <c r="Q218" i="1"/>
  <c r="O218" i="1"/>
  <c r="N218" i="1"/>
  <c r="M218" i="1"/>
  <c r="S217" i="1"/>
  <c r="O217" i="1"/>
  <c r="S216" i="1"/>
  <c r="R216" i="1"/>
  <c r="Q216" i="1"/>
  <c r="N216" i="1"/>
  <c r="M216" i="1"/>
  <c r="R215" i="1"/>
  <c r="Q215" i="1"/>
  <c r="O215" i="1"/>
  <c r="S214" i="1"/>
  <c r="R214" i="1"/>
  <c r="Q214" i="1"/>
  <c r="O214" i="1"/>
  <c r="N214" i="1"/>
  <c r="Q213" i="1"/>
  <c r="O213" i="1"/>
  <c r="R211" i="1"/>
  <c r="Q211" i="1"/>
  <c r="O211" i="1"/>
  <c r="M211" i="1"/>
  <c r="S210" i="1"/>
  <c r="R210" i="1"/>
  <c r="Q210" i="1"/>
  <c r="O210" i="1"/>
  <c r="N210" i="1"/>
  <c r="M210" i="1"/>
  <c r="Q209" i="1"/>
  <c r="O209" i="1"/>
  <c r="N209" i="1"/>
  <c r="S208" i="1"/>
  <c r="R208" i="1"/>
  <c r="Q208" i="1"/>
  <c r="O208" i="1"/>
  <c r="N208" i="1"/>
  <c r="R207" i="1"/>
  <c r="Q207" i="1"/>
  <c r="O207" i="1"/>
  <c r="S206" i="1"/>
  <c r="R206" i="1"/>
  <c r="Q206" i="1"/>
  <c r="O206" i="1"/>
  <c r="N206" i="1"/>
  <c r="M206" i="1"/>
  <c r="R205" i="1"/>
  <c r="O205" i="1"/>
  <c r="S204" i="1"/>
  <c r="Q204" i="1"/>
  <c r="O204" i="1"/>
  <c r="N204" i="1"/>
  <c r="M204" i="1"/>
  <c r="S203" i="1"/>
  <c r="R203" i="1"/>
  <c r="N203" i="1"/>
  <c r="S202" i="1"/>
  <c r="T202" i="1" s="1"/>
  <c r="R202" i="1"/>
  <c r="Q202" i="1"/>
  <c r="O202" i="1"/>
  <c r="M202" i="1"/>
  <c r="R201" i="1"/>
  <c r="O201" i="1"/>
  <c r="S200" i="1"/>
  <c r="Q200" i="1"/>
  <c r="O200" i="1"/>
  <c r="N200" i="1"/>
  <c r="M200" i="1"/>
  <c r="R199" i="1"/>
  <c r="N199" i="1"/>
  <c r="S198" i="1"/>
  <c r="Q198" i="1"/>
  <c r="O198" i="1"/>
  <c r="N198" i="1"/>
  <c r="M198" i="1"/>
  <c r="S196" i="1"/>
  <c r="R196" i="1"/>
  <c r="Q196" i="1"/>
  <c r="O196" i="1"/>
  <c r="N196" i="1"/>
  <c r="M196" i="1"/>
  <c r="R195" i="1"/>
  <c r="Q195" i="1"/>
  <c r="S194" i="1"/>
  <c r="Q194" i="1"/>
  <c r="O194" i="1"/>
  <c r="M194" i="1"/>
  <c r="S193" i="1"/>
  <c r="R193" i="1"/>
  <c r="Q193" i="1"/>
  <c r="O193" i="1"/>
  <c r="S191" i="1"/>
  <c r="R191" i="1"/>
  <c r="Q191" i="1"/>
  <c r="N191" i="1"/>
  <c r="M191" i="1"/>
  <c r="S190" i="1"/>
  <c r="R190" i="1"/>
  <c r="Q190" i="1"/>
  <c r="O190" i="1"/>
  <c r="N190" i="1"/>
  <c r="R189" i="1"/>
  <c r="Q189" i="1"/>
  <c r="O189" i="1"/>
  <c r="N189" i="1"/>
  <c r="R187" i="1"/>
  <c r="Q187" i="1"/>
  <c r="S185" i="1"/>
  <c r="R185" i="1"/>
  <c r="O185" i="1"/>
  <c r="S183" i="1"/>
  <c r="O183" i="1"/>
  <c r="N183" i="1"/>
  <c r="R182" i="1"/>
  <c r="Q182" i="1"/>
  <c r="O182" i="1"/>
  <c r="M182" i="1"/>
  <c r="R181" i="1"/>
  <c r="O181" i="1"/>
  <c r="S180" i="1"/>
  <c r="R180" i="1"/>
  <c r="Q180" i="1"/>
  <c r="N180" i="1"/>
  <c r="M180" i="1"/>
  <c r="S179" i="1"/>
  <c r="R179" i="1"/>
  <c r="O179" i="1"/>
  <c r="S178" i="1"/>
  <c r="R178" i="1"/>
  <c r="Q178" i="1"/>
  <c r="P178" i="1"/>
  <c r="O178" i="1"/>
  <c r="N178" i="1"/>
  <c r="M178" i="1"/>
  <c r="S177" i="1"/>
  <c r="R177" i="1"/>
  <c r="O177" i="1"/>
  <c r="S176" i="1"/>
  <c r="R176" i="1"/>
  <c r="Q176" i="1"/>
  <c r="O176" i="1"/>
  <c r="N176" i="1"/>
  <c r="M176" i="1"/>
  <c r="Q175" i="1"/>
  <c r="O175" i="1"/>
  <c r="M175" i="1"/>
  <c r="S174" i="1"/>
  <c r="R174" i="1"/>
  <c r="Q174" i="1"/>
  <c r="O174" i="1"/>
  <c r="N174" i="1"/>
  <c r="Q173" i="1"/>
  <c r="O173" i="1"/>
  <c r="S172" i="1"/>
  <c r="R172" i="1"/>
  <c r="Q172" i="1"/>
  <c r="N172" i="1"/>
  <c r="M172" i="1"/>
  <c r="Q171" i="1"/>
  <c r="O171" i="1"/>
  <c r="M171" i="1"/>
  <c r="S170" i="1"/>
  <c r="R170" i="1"/>
  <c r="Q170" i="1"/>
  <c r="O170" i="1"/>
  <c r="N170" i="1"/>
  <c r="M170" i="1"/>
  <c r="Q169" i="1"/>
  <c r="O169" i="1"/>
  <c r="S168" i="1"/>
  <c r="R168" i="1"/>
  <c r="Q168" i="1"/>
  <c r="O168" i="1"/>
  <c r="N168" i="1"/>
  <c r="M168" i="1"/>
  <c r="R167" i="1"/>
  <c r="Q167" i="1"/>
  <c r="O167" i="1"/>
  <c r="S166" i="1"/>
  <c r="R166" i="1"/>
  <c r="Q166" i="1"/>
  <c r="O166" i="1"/>
  <c r="N166" i="1"/>
  <c r="M166" i="1"/>
  <c r="R165" i="1"/>
  <c r="O165" i="1"/>
  <c r="S164" i="1"/>
  <c r="Q164" i="1"/>
  <c r="O164" i="1"/>
  <c r="N164" i="1"/>
  <c r="M164" i="1"/>
  <c r="P164" i="1" s="1"/>
  <c r="R163" i="1"/>
  <c r="N163" i="1"/>
  <c r="S162" i="1"/>
  <c r="R162" i="1"/>
  <c r="Q162" i="1"/>
  <c r="O162" i="1"/>
  <c r="M162" i="1"/>
  <c r="R161" i="1"/>
  <c r="O161" i="1"/>
  <c r="M161" i="1"/>
  <c r="S160" i="1"/>
  <c r="Q160" i="1"/>
  <c r="O160" i="1"/>
  <c r="N160" i="1"/>
  <c r="M160" i="1"/>
  <c r="R159" i="1"/>
  <c r="O159" i="1"/>
  <c r="N159" i="1"/>
  <c r="M159" i="1"/>
  <c r="R157" i="1"/>
  <c r="O157" i="1"/>
  <c r="N157" i="1"/>
  <c r="S156" i="1"/>
  <c r="R156" i="1"/>
  <c r="Q156" i="1"/>
  <c r="O156" i="1"/>
  <c r="N156" i="1"/>
  <c r="M156" i="1"/>
  <c r="R155" i="1"/>
  <c r="O155" i="1"/>
  <c r="N155" i="1"/>
  <c r="M155" i="1"/>
  <c r="S154" i="1"/>
  <c r="Q154" i="1"/>
  <c r="O154" i="1"/>
  <c r="M154" i="1"/>
  <c r="S152" i="1"/>
  <c r="Q152" i="1"/>
  <c r="O152" i="1"/>
  <c r="M152" i="1"/>
  <c r="R151" i="1"/>
  <c r="Q151" i="1"/>
  <c r="N151" i="1"/>
  <c r="M151" i="1"/>
  <c r="S150" i="1"/>
  <c r="Q150" i="1"/>
  <c r="O150" i="1"/>
  <c r="M150" i="1"/>
  <c r="R149" i="1"/>
  <c r="Q149" i="1"/>
  <c r="O149" i="1"/>
  <c r="N149" i="1"/>
  <c r="M149" i="1"/>
  <c r="R147" i="1"/>
  <c r="Q147" i="1"/>
  <c r="O147" i="1"/>
  <c r="M147" i="1"/>
  <c r="S145" i="1"/>
  <c r="R145" i="1"/>
  <c r="Q145" i="1"/>
  <c r="O145" i="1"/>
  <c r="S144" i="1"/>
  <c r="R144" i="1"/>
  <c r="Q144" i="1"/>
  <c r="O144" i="1"/>
  <c r="N144" i="1"/>
  <c r="M144" i="1"/>
  <c r="S143" i="1"/>
  <c r="R143" i="1"/>
  <c r="Q143" i="1"/>
  <c r="O143" i="1"/>
  <c r="N143" i="1"/>
  <c r="M143" i="1"/>
  <c r="R142" i="1"/>
  <c r="Q142" i="1"/>
  <c r="O142" i="1"/>
  <c r="M142" i="1"/>
  <c r="R141" i="1"/>
  <c r="Q141" i="1"/>
  <c r="O141" i="1"/>
  <c r="M141" i="1"/>
  <c r="S140" i="1"/>
  <c r="R140" i="1"/>
  <c r="Q140" i="1"/>
  <c r="N140" i="1"/>
  <c r="M140" i="1"/>
  <c r="S139" i="1"/>
  <c r="R139" i="1"/>
  <c r="O139" i="1"/>
  <c r="M139" i="1"/>
  <c r="R138" i="1"/>
  <c r="Q138" i="1"/>
  <c r="O138" i="1"/>
  <c r="N138" i="1"/>
  <c r="Q137" i="1"/>
  <c r="O137" i="1"/>
  <c r="M137" i="1"/>
  <c r="R135" i="1"/>
  <c r="O135" i="1"/>
  <c r="M135" i="1"/>
  <c r="S134" i="1"/>
  <c r="R134" i="1"/>
  <c r="Q134" i="1"/>
  <c r="N134" i="1"/>
  <c r="M134" i="1"/>
  <c r="O131" i="1"/>
  <c r="M131" i="1"/>
  <c r="S130" i="1"/>
  <c r="R130" i="1"/>
  <c r="Q130" i="1"/>
  <c r="O130" i="1"/>
  <c r="N130" i="1"/>
  <c r="M130" i="1"/>
  <c r="O129" i="1"/>
  <c r="S128" i="1"/>
  <c r="R128" i="1"/>
  <c r="Q128" i="1"/>
  <c r="O128" i="1"/>
  <c r="N128" i="1"/>
  <c r="M128" i="1"/>
  <c r="P128" i="1" s="1"/>
  <c r="R127" i="1"/>
  <c r="Q127" i="1"/>
  <c r="O127" i="1"/>
  <c r="M127" i="1"/>
  <c r="S126" i="1"/>
  <c r="R126" i="1"/>
  <c r="Q126" i="1"/>
  <c r="O126" i="1"/>
  <c r="N126" i="1"/>
  <c r="M126" i="1"/>
  <c r="R125" i="1"/>
  <c r="M125" i="1"/>
  <c r="S124" i="1"/>
  <c r="R124" i="1"/>
  <c r="Q124" i="1"/>
  <c r="O124" i="1"/>
  <c r="N124" i="1"/>
  <c r="M124" i="1"/>
  <c r="M123" i="1"/>
  <c r="R121" i="1"/>
  <c r="O121" i="1"/>
  <c r="N121" i="1"/>
  <c r="S120" i="1"/>
  <c r="Q120" i="1"/>
  <c r="O120" i="1"/>
  <c r="N120" i="1"/>
  <c r="M120" i="1"/>
  <c r="R119" i="1"/>
  <c r="S118" i="1"/>
  <c r="R118" i="1"/>
  <c r="Q118" i="1"/>
  <c r="O118" i="1"/>
  <c r="M118" i="1"/>
  <c r="R117" i="1"/>
  <c r="O117" i="1"/>
  <c r="N117" i="1"/>
  <c r="S114" i="1"/>
  <c r="R114" i="1"/>
  <c r="Q114" i="1"/>
  <c r="O114" i="1"/>
  <c r="N114" i="1"/>
  <c r="M114" i="1"/>
  <c r="R113" i="1"/>
  <c r="O113" i="1"/>
  <c r="S112" i="1"/>
  <c r="Q112" i="1"/>
  <c r="O112" i="1"/>
  <c r="M112" i="1"/>
  <c r="R111" i="1"/>
  <c r="Q111" i="1"/>
  <c r="O111" i="1"/>
  <c r="M111" i="1"/>
  <c r="Q110" i="1"/>
  <c r="O110" i="1"/>
  <c r="M110" i="1"/>
  <c r="R109" i="1"/>
  <c r="Q109" i="1"/>
  <c r="O109" i="1"/>
  <c r="N109" i="1"/>
  <c r="R107" i="1"/>
  <c r="Q107" i="1"/>
  <c r="O107" i="1"/>
  <c r="M107" i="1"/>
  <c r="S106" i="1"/>
  <c r="Q106" i="1"/>
  <c r="N106" i="1"/>
  <c r="S105" i="1"/>
  <c r="R105" i="1"/>
  <c r="Q105" i="1"/>
  <c r="O105" i="1"/>
  <c r="M105" i="1"/>
  <c r="S104" i="1"/>
  <c r="Q104" i="1"/>
  <c r="M104" i="1"/>
  <c r="S103" i="1"/>
  <c r="Q103" i="1"/>
  <c r="O103" i="1"/>
  <c r="N103" i="1"/>
  <c r="M103" i="1"/>
  <c r="R102" i="1"/>
  <c r="Q102" i="1"/>
  <c r="N102" i="1"/>
  <c r="M102" i="1"/>
  <c r="S99" i="1"/>
  <c r="O99" i="1"/>
  <c r="M99" i="1"/>
  <c r="R98" i="1"/>
  <c r="Q98" i="1"/>
  <c r="O98" i="1"/>
  <c r="N98" i="1"/>
  <c r="M98" i="1"/>
  <c r="Q97" i="1"/>
  <c r="O97" i="1"/>
  <c r="M97" i="1"/>
  <c r="S96" i="1"/>
  <c r="R96" i="1"/>
  <c r="Q96" i="1"/>
  <c r="O96" i="1"/>
  <c r="N96" i="1"/>
  <c r="M96" i="1"/>
  <c r="O95" i="1"/>
  <c r="M95" i="1"/>
  <c r="S94" i="1"/>
  <c r="R94" i="1"/>
  <c r="Q94" i="1"/>
  <c r="O94" i="1"/>
  <c r="N94" i="1"/>
  <c r="R93" i="1"/>
  <c r="Q93" i="1"/>
  <c r="S92" i="1"/>
  <c r="R92" i="1"/>
  <c r="Q92" i="1"/>
  <c r="O92" i="1"/>
  <c r="N92" i="1"/>
  <c r="R91" i="1"/>
  <c r="O91" i="1"/>
  <c r="M91" i="1"/>
  <c r="S90" i="1"/>
  <c r="R90" i="1"/>
  <c r="Q90" i="1"/>
  <c r="O90" i="1"/>
  <c r="N90" i="1"/>
  <c r="M90" i="1"/>
  <c r="O89" i="1"/>
  <c r="M89" i="1"/>
  <c r="R87" i="1"/>
  <c r="M87" i="1"/>
  <c r="S86" i="1"/>
  <c r="R86" i="1"/>
  <c r="Q86" i="1"/>
  <c r="T86" i="1" s="1"/>
  <c r="O86" i="1"/>
  <c r="N86" i="1"/>
  <c r="M86" i="1"/>
  <c r="R85" i="1"/>
  <c r="S84" i="1"/>
  <c r="R84" i="1"/>
  <c r="Q84" i="1"/>
  <c r="O84" i="1"/>
  <c r="N84" i="1"/>
  <c r="M84" i="1"/>
  <c r="S83" i="1"/>
  <c r="O83" i="1"/>
  <c r="M83" i="1"/>
  <c r="S82" i="1"/>
  <c r="R82" i="1"/>
  <c r="Q82" i="1"/>
  <c r="O82" i="1"/>
  <c r="N82" i="1"/>
  <c r="M82" i="1"/>
  <c r="S80" i="1"/>
  <c r="O80" i="1"/>
  <c r="N80" i="1"/>
  <c r="M80" i="1"/>
  <c r="R79" i="1"/>
  <c r="O79" i="1"/>
  <c r="M79" i="1"/>
  <c r="S78" i="1"/>
  <c r="Q78" i="1"/>
  <c r="O78" i="1"/>
  <c r="N78" i="1"/>
  <c r="M78" i="1"/>
  <c r="R77" i="1"/>
  <c r="N77" i="1"/>
  <c r="S76" i="1"/>
  <c r="Q76" i="1"/>
  <c r="M76" i="1"/>
  <c r="S75" i="1"/>
  <c r="R75" i="1"/>
  <c r="O75" i="1"/>
  <c r="N75" i="1"/>
  <c r="M75" i="1"/>
  <c r="S74" i="1"/>
  <c r="Q74" i="1"/>
  <c r="O74" i="1"/>
  <c r="M74" i="1"/>
  <c r="R73" i="1"/>
  <c r="O73" i="1"/>
  <c r="R71" i="1"/>
  <c r="Q71" i="1"/>
  <c r="O71" i="1"/>
  <c r="N71" i="1"/>
  <c r="M71" i="1"/>
  <c r="R70" i="1"/>
  <c r="Q70" i="1"/>
  <c r="O70" i="1"/>
  <c r="N70" i="1"/>
  <c r="M70" i="1"/>
  <c r="S68" i="1"/>
  <c r="R68" i="1"/>
  <c r="Q68" i="1"/>
  <c r="N68" i="1"/>
  <c r="R67" i="1"/>
  <c r="O67" i="1"/>
  <c r="M67" i="1"/>
  <c r="S66" i="1"/>
  <c r="R66" i="1"/>
  <c r="Q66" i="1"/>
  <c r="N66" i="1"/>
  <c r="S65" i="1"/>
  <c r="R65" i="1"/>
  <c r="Q65" i="1"/>
  <c r="O65" i="1"/>
  <c r="M65" i="1"/>
  <c r="R64" i="1"/>
  <c r="Q64" i="1"/>
  <c r="O64" i="1"/>
  <c r="N64" i="1"/>
  <c r="S63" i="1"/>
  <c r="Q63" i="1"/>
  <c r="O63" i="1"/>
  <c r="N63" i="1"/>
  <c r="M63" i="1"/>
  <c r="S62" i="1"/>
  <c r="R62" i="1"/>
  <c r="Q62" i="1"/>
  <c r="O62" i="1"/>
  <c r="N62" i="1"/>
  <c r="M62" i="1"/>
  <c r="R61" i="1"/>
  <c r="Q61" i="1"/>
  <c r="O61" i="1"/>
  <c r="M61" i="1"/>
  <c r="S60" i="1"/>
  <c r="R60" i="1"/>
  <c r="Q60" i="1"/>
  <c r="N60" i="1"/>
  <c r="M60" i="1"/>
  <c r="S59" i="1"/>
  <c r="R59" i="1"/>
  <c r="O59" i="1"/>
  <c r="M59" i="1"/>
  <c r="S58" i="1"/>
  <c r="R58" i="1"/>
  <c r="Q58" i="1"/>
  <c r="O58" i="1"/>
  <c r="N58" i="1"/>
  <c r="R57" i="1"/>
  <c r="O57" i="1"/>
  <c r="M57" i="1"/>
  <c r="S54" i="1"/>
  <c r="Q54" i="1"/>
  <c r="N54" i="1"/>
  <c r="R53" i="1"/>
  <c r="Q53" i="1"/>
  <c r="O53" i="1"/>
  <c r="R51" i="1"/>
  <c r="M51" i="1"/>
  <c r="S50" i="1"/>
  <c r="R50" i="1"/>
  <c r="Q50" i="1"/>
  <c r="O50" i="1"/>
  <c r="N50" i="1"/>
  <c r="S48" i="1"/>
  <c r="R48" i="1"/>
  <c r="Q48" i="1"/>
  <c r="O48" i="1"/>
  <c r="N48" i="1"/>
  <c r="R47" i="1"/>
  <c r="Q47" i="1"/>
  <c r="M47" i="1"/>
  <c r="S44" i="1"/>
  <c r="Q44" i="1"/>
  <c r="O44" i="1"/>
  <c r="N44" i="1"/>
  <c r="M44" i="1"/>
  <c r="R43" i="1"/>
  <c r="S40" i="1"/>
  <c r="Q40" i="1"/>
  <c r="O40" i="1"/>
  <c r="N40" i="1"/>
  <c r="M40" i="1"/>
  <c r="Q38" i="1"/>
  <c r="O38" i="1"/>
  <c r="R37" i="1"/>
  <c r="Q37" i="1"/>
  <c r="O37" i="1"/>
  <c r="N37" i="1"/>
  <c r="S36" i="1"/>
  <c r="Q36" i="1"/>
  <c r="M36" i="1"/>
  <c r="S34" i="1"/>
  <c r="Q34" i="1"/>
  <c r="M34" i="1"/>
  <c r="S33" i="1"/>
  <c r="R33" i="1"/>
  <c r="O33" i="1"/>
  <c r="S31" i="1"/>
  <c r="R31" i="1"/>
  <c r="O31" i="1"/>
  <c r="M31" i="1"/>
  <c r="S30" i="1"/>
  <c r="Q30" i="1"/>
  <c r="N30" i="1"/>
  <c r="S29" i="1"/>
  <c r="R29" i="1"/>
  <c r="O29" i="1"/>
  <c r="N29" i="1"/>
  <c r="S28" i="1"/>
  <c r="R28" i="1"/>
  <c r="Q28" i="1"/>
  <c r="O28" i="1"/>
  <c r="M28" i="1"/>
  <c r="S27" i="1"/>
  <c r="O27" i="1"/>
  <c r="S26" i="1"/>
  <c r="R26" i="1"/>
  <c r="Q26" i="1"/>
  <c r="N26" i="1"/>
  <c r="S25" i="1"/>
  <c r="R25" i="1"/>
  <c r="Q25" i="1"/>
  <c r="O25" i="1"/>
  <c r="M25" i="1"/>
  <c r="S23" i="1"/>
  <c r="O23" i="1"/>
  <c r="N23" i="1"/>
  <c r="M23" i="1"/>
  <c r="S21" i="1"/>
  <c r="R21" i="1"/>
  <c r="Q21" i="1"/>
  <c r="O21" i="1"/>
  <c r="M21" i="1"/>
  <c r="S15" i="1"/>
  <c r="O15" i="1"/>
  <c r="M15" i="1"/>
  <c r="S14" i="1"/>
  <c r="Q14" i="1"/>
  <c r="O14" i="1"/>
  <c r="N14" i="1"/>
  <c r="M14" i="1"/>
  <c r="S13" i="1"/>
  <c r="Q13" i="1"/>
  <c r="O13" i="1"/>
  <c r="N13" i="1"/>
  <c r="S12" i="1"/>
  <c r="R12" i="1"/>
  <c r="Q12" i="1"/>
  <c r="O12" i="1"/>
  <c r="N12" i="1"/>
  <c r="M12" i="1"/>
  <c r="S11" i="1"/>
  <c r="R11" i="1"/>
  <c r="O11" i="1"/>
  <c r="M11" i="1"/>
  <c r="S10" i="1"/>
  <c r="R10" i="1"/>
  <c r="O10" i="1"/>
  <c r="N10" i="1"/>
  <c r="S9" i="1"/>
  <c r="R9" i="1"/>
  <c r="O9" i="1"/>
  <c r="S8" i="1"/>
  <c r="R8" i="1"/>
  <c r="N8" i="1"/>
  <c r="M8" i="1"/>
  <c r="S7" i="1"/>
  <c r="O7" i="1"/>
  <c r="M7" i="1"/>
  <c r="S6" i="1"/>
  <c r="R6" i="1"/>
  <c r="Q6" i="1"/>
  <c r="N6" i="1"/>
  <c r="S5" i="1"/>
  <c r="O5" i="1"/>
  <c r="M5" i="1"/>
  <c r="S4" i="1"/>
  <c r="R4" i="1"/>
  <c r="N4" i="1"/>
  <c r="S3" i="1"/>
  <c r="R3" i="1"/>
  <c r="Q3" i="1"/>
  <c r="O3" i="1"/>
  <c r="M3" i="1"/>
  <c r="S730" i="1"/>
  <c r="R730" i="1"/>
  <c r="T730" i="1" s="1"/>
  <c r="Q730" i="1"/>
  <c r="O730" i="1"/>
  <c r="N730" i="1"/>
  <c r="R864" i="1"/>
  <c r="Q864" i="1"/>
  <c r="M864" i="1"/>
  <c r="S706" i="1"/>
  <c r="R706" i="1"/>
  <c r="O706" i="1"/>
  <c r="N706" i="1"/>
  <c r="M706" i="1"/>
  <c r="S701" i="1"/>
  <c r="R701" i="1"/>
  <c r="Q701" i="1"/>
  <c r="M701" i="1"/>
  <c r="R136" i="1"/>
  <c r="Q136" i="1"/>
  <c r="O136" i="1"/>
  <c r="N136" i="1"/>
  <c r="M136" i="1"/>
  <c r="R785" i="1"/>
  <c r="Q785" i="1"/>
  <c r="O785" i="1"/>
  <c r="N785" i="1"/>
  <c r="M785" i="1"/>
  <c r="S132" i="1"/>
  <c r="R132" i="1"/>
  <c r="Q132" i="1"/>
  <c r="N132" i="1"/>
  <c r="M132" i="1"/>
  <c r="R122" i="1"/>
  <c r="Q122" i="1"/>
  <c r="O122" i="1"/>
  <c r="S537" i="1"/>
  <c r="R537" i="1"/>
  <c r="Q537" i="1"/>
  <c r="O537" i="1"/>
  <c r="S69" i="1"/>
  <c r="R69" i="1"/>
  <c r="Q69" i="1"/>
  <c r="O69" i="1"/>
  <c r="N69" i="1"/>
  <c r="R100" i="1"/>
  <c r="Q100" i="1"/>
  <c r="M100" i="1"/>
  <c r="S1069" i="1"/>
  <c r="R1069" i="1"/>
  <c r="Q1069" i="1"/>
  <c r="O1069" i="1"/>
  <c r="S1099" i="1"/>
  <c r="R1099" i="1"/>
  <c r="Q1099" i="1"/>
  <c r="N1099" i="1"/>
  <c r="M1099" i="1"/>
  <c r="S52" i="1"/>
  <c r="R52" i="1"/>
  <c r="Q52" i="1"/>
  <c r="O52" i="1"/>
  <c r="R39" i="1"/>
  <c r="Q39" i="1"/>
  <c r="O39" i="1"/>
  <c r="N39" i="1"/>
  <c r="S1085" i="1"/>
  <c r="O1085" i="1"/>
  <c r="M1085" i="1"/>
  <c r="S752" i="1"/>
  <c r="R752" i="1"/>
  <c r="Q752" i="1"/>
  <c r="O752" i="1"/>
  <c r="M752" i="1"/>
  <c r="S438" i="1"/>
  <c r="R438" i="1"/>
  <c r="Q438" i="1"/>
  <c r="M438" i="1"/>
  <c r="S415" i="1"/>
  <c r="R415" i="1"/>
  <c r="Q415" i="1"/>
  <c r="O415" i="1"/>
  <c r="S339" i="1"/>
  <c r="R339" i="1"/>
  <c r="Q339" i="1"/>
  <c r="O339" i="1"/>
  <c r="R566" i="1"/>
  <c r="Q566" i="1"/>
  <c r="O566" i="1"/>
  <c r="N566" i="1"/>
  <c r="M566" i="1"/>
  <c r="R563" i="1"/>
  <c r="Q563" i="1"/>
  <c r="O563" i="1"/>
  <c r="M563" i="1"/>
  <c r="S197" i="1"/>
  <c r="R197" i="1"/>
  <c r="Q197" i="1"/>
  <c r="N197" i="1"/>
  <c r="M197" i="1"/>
  <c r="R192" i="1"/>
  <c r="Q192" i="1"/>
  <c r="N192" i="1"/>
  <c r="M192" i="1"/>
  <c r="S780" i="1"/>
  <c r="R780" i="1"/>
  <c r="Q780" i="1"/>
  <c r="O780" i="1"/>
  <c r="M780" i="1"/>
  <c r="R868" i="1"/>
  <c r="Q868" i="1"/>
  <c r="O868" i="1"/>
  <c r="N868" i="1"/>
  <c r="M868" i="1"/>
  <c r="S724" i="1"/>
  <c r="R724" i="1"/>
  <c r="Q724" i="1"/>
  <c r="N724" i="1"/>
  <c r="M724" i="1"/>
  <c r="S1068" i="1"/>
  <c r="R1068" i="1"/>
  <c r="N1068" i="1"/>
  <c r="M1068" i="1"/>
  <c r="S1097" i="1"/>
  <c r="R1097" i="1"/>
  <c r="Q1097" i="1"/>
  <c r="T1097" i="1" s="1"/>
  <c r="O1097" i="1"/>
  <c r="N1097" i="1"/>
  <c r="M1097" i="1"/>
  <c r="S306" i="1"/>
  <c r="R306" i="1"/>
  <c r="Q306" i="1"/>
  <c r="O306" i="1"/>
  <c r="N306" i="1"/>
  <c r="R900" i="1"/>
  <c r="Q900" i="1"/>
  <c r="N900" i="1"/>
  <c r="M900" i="1"/>
  <c r="S630" i="1"/>
  <c r="R630" i="1"/>
  <c r="Q630" i="1"/>
  <c r="O630" i="1"/>
  <c r="N630" i="1"/>
  <c r="M630" i="1"/>
  <c r="P630" i="1" s="1"/>
  <c r="S291" i="1"/>
  <c r="R291" i="1"/>
  <c r="Q291" i="1"/>
  <c r="O291" i="1"/>
  <c r="M291" i="1"/>
  <c r="S911" i="1"/>
  <c r="R911" i="1"/>
  <c r="O911" i="1"/>
  <c r="N911" i="1"/>
  <c r="S847" i="1"/>
  <c r="R847" i="1"/>
  <c r="Q847" i="1"/>
  <c r="O847" i="1"/>
  <c r="N847" i="1"/>
  <c r="R890" i="1"/>
  <c r="Q890" i="1"/>
  <c r="O890" i="1"/>
  <c r="N890" i="1"/>
  <c r="R235" i="1"/>
  <c r="O235" i="1"/>
  <c r="S997" i="1"/>
  <c r="R997" i="1"/>
  <c r="Q997" i="1"/>
  <c r="O997" i="1"/>
  <c r="N997" i="1"/>
  <c r="M997" i="1"/>
  <c r="S705" i="1"/>
  <c r="R705" i="1"/>
  <c r="Q705" i="1"/>
  <c r="N705" i="1"/>
  <c r="S689" i="1"/>
  <c r="R689" i="1"/>
  <c r="Q689" i="1"/>
  <c r="O689" i="1"/>
  <c r="N689" i="1"/>
  <c r="S688" i="1"/>
  <c r="R688" i="1"/>
  <c r="Q688" i="1"/>
  <c r="M688" i="1"/>
  <c r="S314" i="1"/>
  <c r="R314" i="1"/>
  <c r="O314" i="1"/>
  <c r="M314" i="1"/>
  <c r="S35" i="1"/>
  <c r="R35" i="1"/>
  <c r="O35" i="1"/>
  <c r="M35" i="1"/>
  <c r="R888" i="1"/>
  <c r="Q888" i="1"/>
  <c r="O888" i="1"/>
  <c r="N888" i="1"/>
  <c r="R519" i="1"/>
  <c r="Q519" i="1"/>
  <c r="O519" i="1"/>
  <c r="M519" i="1"/>
  <c r="S370" i="1"/>
  <c r="Q370" i="1"/>
  <c r="O370" i="1"/>
  <c r="M370" i="1"/>
  <c r="S153" i="1"/>
  <c r="R153" i="1"/>
  <c r="Q153" i="1"/>
  <c r="O153" i="1"/>
  <c r="N153" i="1"/>
  <c r="M153" i="1"/>
  <c r="S188" i="1"/>
  <c r="R188" i="1"/>
  <c r="Q188" i="1"/>
  <c r="O188" i="1"/>
  <c r="M188" i="1"/>
  <c r="R886" i="1"/>
  <c r="O886" i="1"/>
  <c r="N886" i="1"/>
  <c r="S469" i="1"/>
  <c r="R469" i="1"/>
  <c r="O469" i="1"/>
  <c r="N469" i="1"/>
  <c r="R412" i="1"/>
  <c r="N412" i="1"/>
  <c r="S386" i="1"/>
  <c r="R386" i="1"/>
  <c r="Q386" i="1"/>
  <c r="O386" i="1"/>
  <c r="N386" i="1"/>
  <c r="S991" i="1"/>
  <c r="R991" i="1"/>
  <c r="Q991" i="1"/>
  <c r="O991" i="1"/>
  <c r="N991" i="1"/>
  <c r="S88" i="1"/>
  <c r="R88" i="1"/>
  <c r="Q88" i="1"/>
  <c r="O88" i="1"/>
  <c r="N88" i="1"/>
  <c r="M88" i="1"/>
  <c r="S733" i="1"/>
  <c r="R733" i="1"/>
  <c r="Q733" i="1"/>
  <c r="O733" i="1"/>
  <c r="M733" i="1"/>
  <c r="S999" i="1"/>
  <c r="R999" i="1"/>
  <c r="Q999" i="1"/>
  <c r="O999" i="1"/>
  <c r="N999" i="1"/>
  <c r="S495" i="1"/>
  <c r="R495" i="1"/>
  <c r="Q495" i="1"/>
  <c r="O495" i="1"/>
  <c r="S513" i="1"/>
  <c r="Q513" i="1"/>
  <c r="O513" i="1"/>
  <c r="N513" i="1"/>
  <c r="M513" i="1"/>
  <c r="S443" i="1"/>
  <c r="R443" i="1"/>
  <c r="Q443" i="1"/>
  <c r="O443" i="1"/>
  <c r="N443" i="1"/>
  <c r="Q430" i="1"/>
  <c r="N430" i="1"/>
  <c r="S893" i="1"/>
  <c r="R893" i="1"/>
  <c r="Q893" i="1"/>
  <c r="O893" i="1"/>
  <c r="N893" i="1"/>
  <c r="S427" i="1"/>
  <c r="R427" i="1"/>
  <c r="Q427" i="1"/>
  <c r="O427" i="1"/>
  <c r="S583" i="1"/>
  <c r="R583" i="1"/>
  <c r="O583" i="1"/>
  <c r="N583" i="1"/>
  <c r="S989" i="1"/>
  <c r="R989" i="1"/>
  <c r="Q989" i="1"/>
  <c r="O989" i="1"/>
  <c r="N989" i="1"/>
  <c r="R932" i="1"/>
  <c r="Q932" i="1"/>
  <c r="M932" i="1"/>
  <c r="S622" i="1"/>
  <c r="Q622" i="1"/>
  <c r="M622" i="1"/>
  <c r="S116" i="1"/>
  <c r="T116" i="1" s="1"/>
  <c r="R116" i="1"/>
  <c r="Q116" i="1"/>
  <c r="O116" i="1"/>
  <c r="N116" i="1"/>
  <c r="M116" i="1"/>
  <c r="S628" i="1"/>
  <c r="R628" i="1"/>
  <c r="Q628" i="1"/>
  <c r="N628" i="1"/>
  <c r="M628" i="1"/>
  <c r="S18" i="1"/>
  <c r="R18" i="1"/>
  <c r="Q18" i="1"/>
  <c r="N18" i="1"/>
  <c r="S371" i="1"/>
  <c r="R371" i="1"/>
  <c r="Q371" i="1"/>
  <c r="O371" i="1"/>
  <c r="N371" i="1"/>
  <c r="M371" i="1"/>
  <c r="S186" i="1"/>
  <c r="R186" i="1"/>
  <c r="Q186" i="1"/>
  <c r="M186" i="1"/>
  <c r="S973" i="1"/>
  <c r="R973" i="1"/>
  <c r="Q973" i="1"/>
  <c r="M973" i="1"/>
  <c r="S32" i="1"/>
  <c r="R32" i="1"/>
  <c r="Q32" i="1"/>
  <c r="O32" i="1"/>
  <c r="N32" i="1"/>
  <c r="M32" i="1"/>
  <c r="S404" i="1"/>
  <c r="Q404" i="1"/>
  <c r="N404" i="1"/>
  <c r="R400" i="1"/>
  <c r="Q400" i="1"/>
  <c r="N400" i="1"/>
  <c r="M400" i="1"/>
  <c r="R260" i="1"/>
  <c r="O260" i="1"/>
  <c r="R812" i="1"/>
  <c r="Q812" i="1"/>
  <c r="N812" i="1"/>
  <c r="S419" i="1"/>
  <c r="Q419" i="1"/>
  <c r="O419" i="1"/>
  <c r="M419" i="1"/>
  <c r="S16" i="1"/>
  <c r="R16" i="1"/>
  <c r="Q16" i="1"/>
  <c r="S818" i="1"/>
  <c r="R818" i="1"/>
  <c r="Q818" i="1"/>
  <c r="M818" i="1"/>
  <c r="R41" i="1"/>
  <c r="R378" i="1"/>
  <c r="Q378" i="1"/>
  <c r="N378" i="1"/>
  <c r="M378" i="1"/>
  <c r="Q133" i="1"/>
  <c r="O133" i="1"/>
  <c r="M133" i="1"/>
  <c r="S72" i="1"/>
  <c r="Q72" i="1"/>
  <c r="O72" i="1"/>
  <c r="M72" i="1"/>
  <c r="S309" i="1"/>
  <c r="R309" i="1"/>
  <c r="Q309" i="1"/>
  <c r="N309" i="1"/>
  <c r="M309" i="1"/>
  <c r="Q431" i="1"/>
  <c r="N431" i="1"/>
  <c r="M431" i="1"/>
  <c r="S332" i="1"/>
  <c r="Q332" i="1"/>
  <c r="O332" i="1"/>
  <c r="N332" i="1"/>
  <c r="M332" i="1"/>
  <c r="S591" i="1"/>
  <c r="R591" i="1"/>
  <c r="Q591" i="1"/>
  <c r="O591" i="1"/>
  <c r="N591" i="1"/>
  <c r="M591" i="1"/>
  <c r="S740" i="1"/>
  <c r="R740" i="1"/>
  <c r="Q740" i="1"/>
  <c r="O740" i="1"/>
  <c r="S848" i="1"/>
  <c r="R848" i="1"/>
  <c r="Q848" i="1"/>
  <c r="T848" i="1" s="1"/>
  <c r="N848" i="1"/>
  <c r="R826" i="1"/>
  <c r="Q826" i="1"/>
  <c r="O826" i="1"/>
  <c r="N826" i="1"/>
  <c r="S1036" i="1"/>
  <c r="R1036" i="1"/>
  <c r="Q1036" i="1"/>
  <c r="O1036" i="1"/>
  <c r="M1036" i="1"/>
  <c r="R962" i="1"/>
  <c r="Q962" i="1"/>
  <c r="O962" i="1"/>
  <c r="M962" i="1"/>
  <c r="S385" i="1"/>
  <c r="O385" i="1"/>
  <c r="S272" i="1"/>
  <c r="R272" i="1"/>
  <c r="Q272" i="1"/>
  <c r="O272" i="1"/>
  <c r="N272" i="1"/>
  <c r="M272" i="1"/>
  <c r="S148" i="1"/>
  <c r="R148" i="1"/>
  <c r="Q148" i="1"/>
  <c r="O148" i="1"/>
  <c r="M148" i="1"/>
  <c r="R862" i="1"/>
  <c r="Q862" i="1"/>
  <c r="O862" i="1"/>
  <c r="M862" i="1"/>
  <c r="S902" i="1"/>
  <c r="R902" i="1"/>
  <c r="Q902" i="1"/>
  <c r="M902" i="1"/>
  <c r="S883" i="1"/>
  <c r="Q883" i="1"/>
  <c r="O883" i="1"/>
  <c r="N883" i="1"/>
  <c r="M883" i="1"/>
  <c r="P883" i="1" s="1"/>
  <c r="R738" i="1"/>
  <c r="Q738" i="1"/>
  <c r="N738" i="1"/>
  <c r="M738" i="1"/>
  <c r="R614" i="1"/>
  <c r="Q614" i="1"/>
  <c r="O614" i="1"/>
  <c r="M614" i="1"/>
  <c r="S606" i="1"/>
  <c r="R606" i="1"/>
  <c r="Q606" i="1"/>
  <c r="O606" i="1"/>
  <c r="N606" i="1"/>
  <c r="M606" i="1"/>
  <c r="R330" i="1"/>
  <c r="Q330" i="1"/>
  <c r="N330" i="1"/>
  <c r="M330" i="1"/>
  <c r="S310" i="1"/>
  <c r="R310" i="1"/>
  <c r="Q310" i="1"/>
  <c r="O310" i="1"/>
  <c r="N310" i="1"/>
  <c r="S604" i="1"/>
  <c r="R604" i="1"/>
  <c r="Q604" i="1"/>
  <c r="O604" i="1"/>
  <c r="N604" i="1"/>
  <c r="M604" i="1"/>
  <c r="S587" i="1"/>
  <c r="R587" i="1"/>
  <c r="Q587" i="1"/>
  <c r="O587" i="1"/>
  <c r="N587" i="1"/>
  <c r="M587" i="1"/>
  <c r="S292" i="1"/>
  <c r="R292" i="1"/>
  <c r="Q292" i="1"/>
  <c r="M292" i="1"/>
  <c r="S281" i="1"/>
  <c r="R281" i="1"/>
  <c r="Q281" i="1"/>
  <c r="M281" i="1"/>
  <c r="S251" i="1"/>
  <c r="R251" i="1"/>
  <c r="Q251" i="1"/>
  <c r="O251" i="1"/>
  <c r="S212" i="1"/>
  <c r="R212" i="1"/>
  <c r="Q212" i="1"/>
  <c r="M212" i="1"/>
  <c r="S158" i="1"/>
  <c r="R158" i="1"/>
  <c r="Q158" i="1"/>
  <c r="N158" i="1"/>
  <c r="M158" i="1"/>
  <c r="R797" i="1"/>
  <c r="Q797" i="1"/>
  <c r="O797" i="1"/>
  <c r="M797" i="1"/>
  <c r="S867" i="1"/>
  <c r="R867" i="1"/>
  <c r="Q867" i="1"/>
  <c r="S42" i="1"/>
  <c r="T42" i="1" s="1"/>
  <c r="R42" i="1"/>
  <c r="Q42" i="1"/>
  <c r="O42" i="1"/>
  <c r="N42" i="1"/>
  <c r="M42" i="1"/>
  <c r="R1084" i="1"/>
  <c r="Q1084" i="1"/>
  <c r="O1084" i="1"/>
  <c r="N1084" i="1"/>
  <c r="M1084" i="1"/>
  <c r="S20" i="1"/>
  <c r="R20" i="1"/>
  <c r="O20" i="1"/>
  <c r="N20" i="1"/>
  <c r="R948" i="1"/>
  <c r="O948" i="1"/>
  <c r="N948" i="1"/>
  <c r="S946" i="1"/>
  <c r="R946" i="1"/>
  <c r="O946" i="1"/>
  <c r="S917" i="1"/>
  <c r="R917" i="1"/>
  <c r="Q917" i="1"/>
  <c r="O917" i="1"/>
  <c r="S19" i="1"/>
  <c r="R19" i="1"/>
  <c r="Q19" i="1"/>
  <c r="O19" i="1"/>
  <c r="N19" i="1"/>
  <c r="M19" i="1"/>
  <c r="R1073" i="1"/>
  <c r="O1073" i="1"/>
  <c r="N1073" i="1"/>
  <c r="S1100" i="1"/>
  <c r="R1100" i="1"/>
  <c r="Q1100" i="1"/>
  <c r="O1100" i="1"/>
  <c r="M1100" i="1"/>
  <c r="R1088" i="1"/>
  <c r="Q1088" i="1"/>
  <c r="O1088" i="1"/>
  <c r="M1088" i="1"/>
  <c r="S1059" i="1"/>
  <c r="R1059" i="1"/>
  <c r="Q1059" i="1"/>
  <c r="O1059" i="1"/>
  <c r="N1059" i="1"/>
  <c r="M1059" i="1"/>
  <c r="S1055" i="1"/>
  <c r="R1055" i="1"/>
  <c r="Q1055" i="1"/>
  <c r="O1055" i="1"/>
  <c r="N1055" i="1"/>
  <c r="R1020" i="1"/>
  <c r="Q1020" i="1"/>
  <c r="O1020" i="1"/>
  <c r="M1020" i="1"/>
  <c r="S975" i="1"/>
  <c r="R975" i="1"/>
  <c r="Q975" i="1"/>
  <c r="O975" i="1"/>
  <c r="N975" i="1"/>
  <c r="S972" i="1"/>
  <c r="R972" i="1"/>
  <c r="Q972" i="1"/>
  <c r="O972" i="1"/>
  <c r="S971" i="1"/>
  <c r="R971" i="1"/>
  <c r="Q971" i="1"/>
  <c r="O971" i="1"/>
  <c r="N971" i="1"/>
  <c r="S956" i="1"/>
  <c r="R956" i="1"/>
  <c r="Q956" i="1"/>
  <c r="O956" i="1"/>
  <c r="M956" i="1"/>
  <c r="S903" i="1"/>
  <c r="R903" i="1"/>
  <c r="Q903" i="1"/>
  <c r="N903" i="1"/>
  <c r="M903" i="1"/>
  <c r="S837" i="1"/>
  <c r="R837" i="1"/>
  <c r="Q837" i="1"/>
  <c r="O837" i="1"/>
  <c r="N837" i="1"/>
  <c r="M837" i="1"/>
  <c r="S831" i="1"/>
  <c r="R831" i="1"/>
  <c r="Q831" i="1"/>
  <c r="O831" i="1"/>
  <c r="N831" i="1"/>
  <c r="S829" i="1"/>
  <c r="R829" i="1"/>
  <c r="Q829" i="1"/>
  <c r="O829" i="1"/>
  <c r="N829" i="1"/>
  <c r="S769" i="1"/>
  <c r="R769" i="1"/>
  <c r="Q769" i="1"/>
  <c r="O769" i="1"/>
  <c r="N769" i="1"/>
  <c r="S746" i="1"/>
  <c r="R746" i="1"/>
  <c r="Q746" i="1"/>
  <c r="M746" i="1"/>
  <c r="S734" i="1"/>
  <c r="Q734" i="1"/>
  <c r="O734" i="1"/>
  <c r="M734" i="1"/>
  <c r="S711" i="1"/>
  <c r="Q711" i="1"/>
  <c r="O711" i="1"/>
  <c r="S703" i="1"/>
  <c r="R703" i="1"/>
  <c r="Q703" i="1"/>
  <c r="O703" i="1"/>
  <c r="N703" i="1"/>
  <c r="M703" i="1"/>
  <c r="S702" i="1"/>
  <c r="R702" i="1"/>
  <c r="Q702" i="1"/>
  <c r="M702" i="1"/>
  <c r="S669" i="1"/>
  <c r="R669" i="1"/>
  <c r="Q669" i="1"/>
  <c r="O669" i="1"/>
  <c r="N669" i="1"/>
  <c r="S665" i="1"/>
  <c r="R665" i="1"/>
  <c r="Q665" i="1"/>
  <c r="N665" i="1"/>
  <c r="S664" i="1"/>
  <c r="Q664" i="1"/>
  <c r="M664" i="1"/>
  <c r="S642" i="1"/>
  <c r="R642" i="1"/>
  <c r="Q642" i="1"/>
  <c r="M642" i="1"/>
  <c r="R637" i="1"/>
  <c r="Q637" i="1"/>
  <c r="M637" i="1"/>
  <c r="S617" i="1"/>
  <c r="Q617" i="1"/>
  <c r="O617" i="1"/>
  <c r="N617" i="1"/>
  <c r="S608" i="1"/>
  <c r="R608" i="1"/>
  <c r="Q608" i="1"/>
  <c r="O608" i="1"/>
  <c r="M608" i="1"/>
  <c r="S596" i="1"/>
  <c r="R596" i="1"/>
  <c r="Q596" i="1"/>
  <c r="O596" i="1"/>
  <c r="M596" i="1"/>
  <c r="S573" i="1"/>
  <c r="Q573" i="1"/>
  <c r="O573" i="1"/>
  <c r="N573" i="1"/>
  <c r="R487" i="1"/>
  <c r="Q487" i="1"/>
  <c r="O487" i="1"/>
  <c r="R470" i="1"/>
  <c r="Q470" i="1"/>
  <c r="O470" i="1"/>
  <c r="N470" i="1"/>
  <c r="M470" i="1"/>
  <c r="S461" i="1"/>
  <c r="R461" i="1"/>
  <c r="Q461" i="1"/>
  <c r="O461" i="1"/>
  <c r="M461" i="1"/>
  <c r="S425" i="1"/>
  <c r="R425" i="1"/>
  <c r="O425" i="1"/>
  <c r="S418" i="1"/>
  <c r="R418" i="1"/>
  <c r="Q418" i="1"/>
  <c r="O418" i="1"/>
  <c r="N418" i="1"/>
  <c r="M418" i="1"/>
  <c r="R367" i="1"/>
  <c r="Q367" i="1"/>
  <c r="O367" i="1"/>
  <c r="S355" i="1"/>
  <c r="R355" i="1"/>
  <c r="Q355" i="1"/>
  <c r="O355" i="1"/>
  <c r="R340" i="1"/>
  <c r="Q340" i="1"/>
  <c r="O340" i="1"/>
  <c r="N340" i="1"/>
  <c r="M340" i="1"/>
  <c r="R275" i="1"/>
  <c r="Q275" i="1"/>
  <c r="N275" i="1"/>
  <c r="S268" i="1"/>
  <c r="R268" i="1"/>
  <c r="Q268" i="1"/>
  <c r="O268" i="1"/>
  <c r="N268" i="1"/>
  <c r="M268" i="1"/>
  <c r="S240" i="1"/>
  <c r="Q240" i="1"/>
  <c r="O240" i="1"/>
  <c r="N240" i="1"/>
  <c r="S184" i="1"/>
  <c r="R184" i="1"/>
  <c r="Q184" i="1"/>
  <c r="N184" i="1"/>
  <c r="M184" i="1"/>
  <c r="Q146" i="1"/>
  <c r="O146" i="1"/>
  <c r="N146" i="1"/>
  <c r="S115" i="1"/>
  <c r="R115" i="1"/>
  <c r="O115" i="1"/>
  <c r="M115" i="1"/>
  <c r="S108" i="1"/>
  <c r="R108" i="1"/>
  <c r="Q108" i="1"/>
  <c r="O108" i="1"/>
  <c r="M108" i="1"/>
  <c r="R101" i="1"/>
  <c r="Q101" i="1"/>
  <c r="O101" i="1"/>
  <c r="M101" i="1"/>
  <c r="O81" i="1"/>
  <c r="R56" i="1"/>
  <c r="Q56" i="1"/>
  <c r="O56" i="1"/>
  <c r="N56" i="1"/>
  <c r="O55" i="1"/>
  <c r="M55" i="1"/>
  <c r="S46" i="1"/>
  <c r="R46" i="1"/>
  <c r="Q46" i="1"/>
  <c r="O46" i="1"/>
  <c r="N46" i="1"/>
  <c r="M46" i="1"/>
  <c r="R45" i="1"/>
  <c r="O45" i="1"/>
  <c r="S24" i="1"/>
  <c r="R24" i="1"/>
  <c r="Q24" i="1"/>
  <c r="N24" i="1"/>
  <c r="S22" i="1"/>
  <c r="R22" i="1"/>
  <c r="Q22" i="1"/>
  <c r="N22" i="1"/>
  <c r="S17" i="1"/>
  <c r="R17" i="1"/>
  <c r="O17" i="1"/>
  <c r="T459" i="1" l="1"/>
  <c r="P556" i="1"/>
  <c r="T572" i="1"/>
  <c r="P1086" i="1"/>
  <c r="T799" i="1"/>
  <c r="P70" i="1"/>
  <c r="T361" i="1"/>
  <c r="T208" i="1"/>
  <c r="T246" i="1"/>
  <c r="P522" i="1"/>
  <c r="P566" i="1"/>
  <c r="T783" i="1"/>
  <c r="T493" i="1"/>
  <c r="T698" i="1"/>
  <c r="P272" i="1"/>
  <c r="T145" i="1"/>
  <c r="P62" i="1"/>
  <c r="P280" i="1"/>
  <c r="T714" i="1"/>
  <c r="P743" i="1"/>
  <c r="T1041" i="1"/>
  <c r="P1046" i="1"/>
  <c r="P23" i="1"/>
  <c r="T596" i="1"/>
  <c r="T1093" i="1"/>
  <c r="T740" i="1"/>
  <c r="T52" i="1"/>
  <c r="T802" i="1"/>
  <c r="P957" i="1"/>
  <c r="M957" i="5" s="1"/>
  <c r="T190" i="1"/>
  <c r="P526" i="1"/>
  <c r="T972" i="1"/>
  <c r="T606" i="1"/>
  <c r="T597" i="1"/>
  <c r="T985" i="1"/>
  <c r="P90" i="1"/>
  <c r="P877" i="1"/>
  <c r="T46" i="1"/>
  <c r="P153" i="1"/>
  <c r="P977" i="1"/>
  <c r="P517" i="1"/>
  <c r="P757" i="1"/>
  <c r="T339" i="1"/>
  <c r="P124" i="1"/>
  <c r="T69" i="1"/>
  <c r="T264" i="1"/>
  <c r="P399" i="1"/>
  <c r="T608" i="1"/>
  <c r="T537" i="1"/>
  <c r="T754" i="1"/>
  <c r="T758" i="1"/>
  <c r="P88" i="1"/>
  <c r="M88" i="5" s="1"/>
  <c r="T399" i="1"/>
  <c r="T411" i="1"/>
  <c r="P437" i="1"/>
  <c r="T453" i="1"/>
  <c r="T845" i="1"/>
  <c r="T669" i="1"/>
  <c r="T657" i="1"/>
  <c r="T331" i="1"/>
  <c r="T648" i="1"/>
  <c r="P931" i="1"/>
  <c r="T21" i="1"/>
  <c r="P1073" i="1"/>
  <c r="P40" i="1"/>
  <c r="T642" i="1"/>
  <c r="T176" i="1"/>
  <c r="T238" i="1"/>
  <c r="T1021" i="1"/>
  <c r="T504" i="1"/>
  <c r="T757" i="1"/>
  <c r="T779" i="1"/>
  <c r="T877" i="1"/>
  <c r="T953" i="1"/>
  <c r="T266" i="1"/>
  <c r="T1053" i="1"/>
  <c r="T144" i="1"/>
  <c r="T737" i="1"/>
  <c r="P781" i="1"/>
  <c r="T386" i="1"/>
  <c r="T391" i="1"/>
  <c r="P397" i="1"/>
  <c r="P759" i="1"/>
  <c r="P159" i="1"/>
  <c r="T274" i="1"/>
  <c r="T545" i="1"/>
  <c r="T691" i="1"/>
  <c r="T836" i="1"/>
  <c r="T879" i="1"/>
  <c r="T902" i="1"/>
  <c r="T443" i="1"/>
  <c r="T455" i="1"/>
  <c r="T680" i="1"/>
  <c r="T704" i="1"/>
  <c r="T815" i="1"/>
  <c r="T355" i="1"/>
  <c r="T403" i="1"/>
  <c r="T481" i="1"/>
  <c r="T973" i="1"/>
  <c r="P546" i="1"/>
  <c r="T579" i="1"/>
  <c r="T248" i="1"/>
  <c r="P474" i="1"/>
  <c r="P639" i="1"/>
  <c r="T686" i="1"/>
  <c r="T778" i="1"/>
  <c r="P783" i="1"/>
  <c r="T912" i="1"/>
  <c r="T1036" i="1"/>
  <c r="P86" i="1"/>
  <c r="P98" i="1"/>
  <c r="P332" i="1"/>
  <c r="P14" i="1"/>
  <c r="T180" i="1"/>
  <c r="T538" i="1"/>
  <c r="T693" i="1"/>
  <c r="T789" i="1"/>
  <c r="T901" i="1"/>
  <c r="P1079" i="1"/>
  <c r="T1083" i="1"/>
  <c r="T418" i="1"/>
  <c r="T166" i="1"/>
  <c r="Q167" i="6" s="1"/>
  <c r="T228" i="1"/>
  <c r="T564" i="1"/>
  <c r="P719" i="1"/>
  <c r="T1016" i="1"/>
  <c r="T1094" i="1"/>
  <c r="T184" i="1"/>
  <c r="P1084" i="1"/>
  <c r="T18" i="1"/>
  <c r="T270" i="1"/>
  <c r="T832" i="1"/>
  <c r="P921" i="1"/>
  <c r="P606" i="1"/>
  <c r="T232" i="1"/>
  <c r="T244" i="1"/>
  <c r="T760" i="1"/>
  <c r="T934" i="1"/>
  <c r="P591" i="1"/>
  <c r="T846" i="1"/>
  <c r="P418" i="1"/>
  <c r="P406" i="1"/>
  <c r="M407" i="6" s="1"/>
  <c r="T709" i="1"/>
  <c r="T585" i="1"/>
  <c r="T761" i="1"/>
  <c r="P813" i="1"/>
  <c r="P568" i="1"/>
  <c r="T670" i="1"/>
  <c r="T699" i="1"/>
  <c r="T843" i="1"/>
  <c r="T433" i="1"/>
  <c r="T834" i="1"/>
  <c r="T794" i="1"/>
  <c r="T124" i="1"/>
  <c r="Q124" i="5" s="1"/>
  <c r="P226" i="1"/>
  <c r="T849" i="1"/>
  <c r="T866" i="1"/>
  <c r="T908" i="1"/>
  <c r="T936" i="1"/>
  <c r="Q937" i="6" s="1"/>
  <c r="T705" i="1"/>
  <c r="T242" i="1"/>
  <c r="T444" i="1"/>
  <c r="P599" i="1"/>
  <c r="P819" i="1"/>
  <c r="T981" i="1"/>
  <c r="T310" i="1"/>
  <c r="P252" i="1"/>
  <c r="T384" i="1"/>
  <c r="T231" i="1"/>
  <c r="T374" i="1"/>
  <c r="P258" i="1"/>
  <c r="T292" i="1"/>
  <c r="T392" i="1"/>
  <c r="T501" i="1"/>
  <c r="T600" i="1"/>
  <c r="T824" i="1"/>
  <c r="T897" i="1"/>
  <c r="P416" i="1"/>
  <c r="P486" i="1"/>
  <c r="T497" i="1"/>
  <c r="T759" i="1"/>
  <c r="Q760" i="6" s="1"/>
  <c r="T1035" i="1"/>
  <c r="T461" i="1"/>
  <c r="T956" i="1"/>
  <c r="D43" i="6"/>
  <c r="T16" i="1"/>
  <c r="O103" i="6"/>
  <c r="O102" i="5"/>
  <c r="O117" i="6"/>
  <c r="O116" i="5"/>
  <c r="P240" i="1"/>
  <c r="P28" i="6"/>
  <c r="P27" i="5"/>
  <c r="N41" i="6"/>
  <c r="N40" i="5"/>
  <c r="T746" i="1"/>
  <c r="L81" i="6"/>
  <c r="L80" i="5"/>
  <c r="J106" i="6"/>
  <c r="J105" i="5"/>
  <c r="N313" i="6"/>
  <c r="N312" i="5"/>
  <c r="N635" i="6"/>
  <c r="N634" i="5"/>
  <c r="T546" i="1"/>
  <c r="L843" i="6"/>
  <c r="L842" i="5"/>
  <c r="P214" i="1"/>
  <c r="P232" i="1"/>
  <c r="J374" i="6"/>
  <c r="J373" i="5"/>
  <c r="J420" i="6"/>
  <c r="J419" i="5"/>
  <c r="P542" i="1"/>
  <c r="N648" i="6"/>
  <c r="N647" i="5"/>
  <c r="T559" i="1"/>
  <c r="N667" i="6"/>
  <c r="N666" i="5"/>
  <c r="T581" i="1"/>
  <c r="N678" i="6"/>
  <c r="N677" i="5"/>
  <c r="J797" i="6"/>
  <c r="J796" i="5"/>
  <c r="N841" i="6"/>
  <c r="N840" i="5"/>
  <c r="T791" i="1"/>
  <c r="N894" i="6"/>
  <c r="N893" i="5"/>
  <c r="N927" i="6"/>
  <c r="N926" i="5"/>
  <c r="T895" i="1"/>
  <c r="N143" i="6"/>
  <c r="N142" i="5"/>
  <c r="N980" i="6"/>
  <c r="N979" i="5"/>
  <c r="T957" i="1"/>
  <c r="O194" i="6"/>
  <c r="O193" i="5"/>
  <c r="O369" i="6"/>
  <c r="O368" i="5"/>
  <c r="K410" i="6"/>
  <c r="K409" i="5"/>
  <c r="O427" i="6"/>
  <c r="O426" i="5"/>
  <c r="T303" i="1"/>
  <c r="O460" i="6"/>
  <c r="O459" i="5"/>
  <c r="O485" i="6"/>
  <c r="O484" i="5"/>
  <c r="T373" i="1"/>
  <c r="Q373" i="5" s="1"/>
  <c r="O538" i="6"/>
  <c r="O537" i="5"/>
  <c r="O547" i="6"/>
  <c r="O546" i="5"/>
  <c r="K578" i="6"/>
  <c r="K577" i="5"/>
  <c r="O638" i="6"/>
  <c r="O637" i="5"/>
  <c r="O645" i="6"/>
  <c r="O644" i="5"/>
  <c r="O666" i="6"/>
  <c r="O665" i="5"/>
  <c r="K709" i="6"/>
  <c r="K708" i="5"/>
  <c r="L10" i="6"/>
  <c r="L9" i="5"/>
  <c r="J29" i="6"/>
  <c r="J28" i="5"/>
  <c r="L57" i="6"/>
  <c r="L56" i="5"/>
  <c r="N69" i="6"/>
  <c r="N68" i="5"/>
  <c r="T281" i="1"/>
  <c r="T893" i="1"/>
  <c r="J134" i="6"/>
  <c r="J133" i="5"/>
  <c r="O152" i="6"/>
  <c r="O151" i="5"/>
  <c r="J300" i="6"/>
  <c r="J299" i="5"/>
  <c r="P160" i="1"/>
  <c r="O363" i="6"/>
  <c r="O362" i="5"/>
  <c r="O554" i="6"/>
  <c r="O553" i="5"/>
  <c r="J783" i="6"/>
  <c r="J782" i="5"/>
  <c r="O875" i="6"/>
  <c r="O874" i="5"/>
  <c r="T830" i="1"/>
  <c r="P1077" i="1"/>
  <c r="J167" i="6"/>
  <c r="J166" i="5"/>
  <c r="P69" i="1"/>
  <c r="P294" i="1"/>
  <c r="N617" i="6"/>
  <c r="N616" i="5"/>
  <c r="P13" i="6"/>
  <c r="P12" i="5"/>
  <c r="O25" i="6"/>
  <c r="O24" i="5"/>
  <c r="J51" i="6"/>
  <c r="J50" i="5"/>
  <c r="P19" i="1"/>
  <c r="J63" i="6"/>
  <c r="J62" i="5"/>
  <c r="L75" i="6"/>
  <c r="L74" i="5"/>
  <c r="J85" i="6"/>
  <c r="J84" i="5"/>
  <c r="K127" i="6"/>
  <c r="K126" i="5"/>
  <c r="O145" i="6"/>
  <c r="O144" i="5"/>
  <c r="T1099" i="1"/>
  <c r="L274" i="6"/>
  <c r="L273" i="5"/>
  <c r="J457" i="6"/>
  <c r="J456" i="5"/>
  <c r="P554" i="6"/>
  <c r="P553" i="5"/>
  <c r="L632" i="6"/>
  <c r="L631" i="5"/>
  <c r="J664" i="6"/>
  <c r="J663" i="5"/>
  <c r="P795" i="6"/>
  <c r="P794" i="5"/>
  <c r="T739" i="1"/>
  <c r="O900" i="6"/>
  <c r="O899" i="5"/>
  <c r="N939" i="6"/>
  <c r="N938" i="5"/>
  <c r="T910" i="1"/>
  <c r="K63" i="6"/>
  <c r="K62" i="5"/>
  <c r="P69" i="6"/>
  <c r="P68" i="5"/>
  <c r="P81" i="6"/>
  <c r="P80" i="5"/>
  <c r="N106" i="6"/>
  <c r="N105" i="5"/>
  <c r="T186" i="1"/>
  <c r="P109" i="6"/>
  <c r="P108" i="5"/>
  <c r="L237" i="6"/>
  <c r="L236" i="5"/>
  <c r="K495" i="6"/>
  <c r="K494" i="5"/>
  <c r="K607" i="6"/>
  <c r="K606" i="5"/>
  <c r="N779" i="6"/>
  <c r="N778" i="5"/>
  <c r="T718" i="1"/>
  <c r="N815" i="6"/>
  <c r="N814" i="5"/>
  <c r="T762" i="1"/>
  <c r="O10" i="6"/>
  <c r="O9" i="5"/>
  <c r="L14" i="6"/>
  <c r="L13" i="5"/>
  <c r="L20" i="6"/>
  <c r="L19" i="5"/>
  <c r="N29" i="6"/>
  <c r="N28" i="5"/>
  <c r="O32" i="6"/>
  <c r="O31" i="5"/>
  <c r="L45" i="6"/>
  <c r="L44" i="5"/>
  <c r="O57" i="6"/>
  <c r="O56" i="5"/>
  <c r="O60" i="6"/>
  <c r="O59" i="5"/>
  <c r="L63" i="6"/>
  <c r="L62" i="5"/>
  <c r="P116" i="1"/>
  <c r="N113" i="6"/>
  <c r="N112" i="5"/>
  <c r="T989" i="1"/>
  <c r="T88" i="1"/>
  <c r="N142" i="6"/>
  <c r="N141" i="5"/>
  <c r="T847" i="1"/>
  <c r="N219" i="6"/>
  <c r="N218" i="5"/>
  <c r="T62" i="1"/>
  <c r="L228" i="6"/>
  <c r="L227" i="5"/>
  <c r="O815" i="6"/>
  <c r="O814" i="5"/>
  <c r="O867" i="6"/>
  <c r="O866" i="5"/>
  <c r="O1042" i="6"/>
  <c r="O1041" i="5"/>
  <c r="T1029" i="1"/>
  <c r="Q1030" i="6" s="1"/>
  <c r="N13" i="6"/>
  <c r="N12" i="5"/>
  <c r="T108" i="1"/>
  <c r="L116" i="6"/>
  <c r="L115" i="5"/>
  <c r="O524" i="6"/>
  <c r="O523" i="5"/>
  <c r="T421" i="1"/>
  <c r="O7" i="6"/>
  <c r="O6" i="5"/>
  <c r="P340" i="1"/>
  <c r="J26" i="6"/>
  <c r="J25" i="5"/>
  <c r="P470" i="1"/>
  <c r="L36" i="6"/>
  <c r="L35" i="5"/>
  <c r="T703" i="1"/>
  <c r="P837" i="1"/>
  <c r="P42" i="1"/>
  <c r="T604" i="1"/>
  <c r="O88" i="6"/>
  <c r="O87" i="5"/>
  <c r="N91" i="6"/>
  <c r="N90" i="5"/>
  <c r="N103" i="6"/>
  <c r="N102" i="5"/>
  <c r="T404" i="1"/>
  <c r="K117" i="6"/>
  <c r="K116" i="5"/>
  <c r="O120" i="6"/>
  <c r="O119" i="5"/>
  <c r="T495" i="1"/>
  <c r="J131" i="6"/>
  <c r="J130" i="5"/>
  <c r="T752" i="1"/>
  <c r="L169" i="6"/>
  <c r="L168" i="5"/>
  <c r="L190" i="6"/>
  <c r="L189" i="5"/>
  <c r="N279" i="6"/>
  <c r="N278" i="5"/>
  <c r="T134" i="1"/>
  <c r="P144" i="1"/>
  <c r="M145" i="6" s="1"/>
  <c r="N318" i="6"/>
  <c r="N317" i="5"/>
  <c r="T178" i="1"/>
  <c r="O438" i="6"/>
  <c r="O437" i="5"/>
  <c r="P516" i="6"/>
  <c r="P515" i="5"/>
  <c r="P659" i="1"/>
  <c r="T684" i="1"/>
  <c r="N792" i="6"/>
  <c r="N791" i="5"/>
  <c r="T735" i="1"/>
  <c r="J809" i="6"/>
  <c r="J808" i="5"/>
  <c r="J824" i="6"/>
  <c r="J823" i="5"/>
  <c r="J840" i="6"/>
  <c r="J839" i="5"/>
  <c r="K38" i="6"/>
  <c r="K37" i="5"/>
  <c r="P53" i="6"/>
  <c r="P52" i="5"/>
  <c r="N152" i="6"/>
  <c r="N151" i="5"/>
  <c r="T780" i="1"/>
  <c r="P149" i="1"/>
  <c r="K393" i="6"/>
  <c r="K392" i="5"/>
  <c r="P50" i="1"/>
  <c r="J329" i="6"/>
  <c r="J328" i="5"/>
  <c r="J115" i="6"/>
  <c r="J114" i="5"/>
  <c r="N672" i="6"/>
  <c r="N671" i="5"/>
  <c r="T588" i="1"/>
  <c r="Q588" i="5" s="1"/>
  <c r="N686" i="6"/>
  <c r="N685" i="5"/>
  <c r="N693" i="6"/>
  <c r="N692" i="5"/>
  <c r="N733" i="6"/>
  <c r="N732" i="5"/>
  <c r="T661" i="1"/>
  <c r="N738" i="6"/>
  <c r="N737" i="5"/>
  <c r="T668" i="1"/>
  <c r="J835" i="6"/>
  <c r="J834" i="5"/>
  <c r="N845" i="6"/>
  <c r="N844" i="5"/>
  <c r="T795" i="1"/>
  <c r="N127" i="6"/>
  <c r="N126" i="5"/>
  <c r="T469" i="1"/>
  <c r="T881" i="1"/>
  <c r="K144" i="6"/>
  <c r="K143" i="5"/>
  <c r="O355" i="6"/>
  <c r="O354" i="5"/>
  <c r="O414" i="6"/>
  <c r="O413" i="5"/>
  <c r="O431" i="6"/>
  <c r="O430" i="5"/>
  <c r="O473" i="6"/>
  <c r="O472" i="5"/>
  <c r="O540" i="6"/>
  <c r="O539" i="5"/>
  <c r="O560" i="6"/>
  <c r="O559" i="5"/>
  <c r="T464" i="1"/>
  <c r="K600" i="6"/>
  <c r="K599" i="5"/>
  <c r="O628" i="6"/>
  <c r="O627" i="5"/>
  <c r="O650" i="6"/>
  <c r="O649" i="5"/>
  <c r="T561" i="1"/>
  <c r="K764" i="6"/>
  <c r="K763" i="5"/>
  <c r="N25" i="6"/>
  <c r="N24" i="5"/>
  <c r="J32" i="6"/>
  <c r="J31" i="5"/>
  <c r="T831" i="1"/>
  <c r="J66" i="6"/>
  <c r="J65" i="5"/>
  <c r="L72" i="6"/>
  <c r="L71" i="5"/>
  <c r="P119" i="6"/>
  <c r="P118" i="5"/>
  <c r="L160" i="6"/>
  <c r="L159" i="5"/>
  <c r="N208" i="6"/>
  <c r="N207" i="5"/>
  <c r="T48" i="1"/>
  <c r="K232" i="6"/>
  <c r="K231" i="5"/>
  <c r="L419" i="6"/>
  <c r="L418" i="5"/>
  <c r="K688" i="6"/>
  <c r="K687" i="5"/>
  <c r="T1037" i="1"/>
  <c r="O1087" i="6"/>
  <c r="O1086" i="5"/>
  <c r="J317" i="6"/>
  <c r="J316" i="5"/>
  <c r="J399" i="6"/>
  <c r="J398" i="5"/>
  <c r="P270" i="1"/>
  <c r="M271" i="6" s="1"/>
  <c r="J440" i="6"/>
  <c r="J439" i="5"/>
  <c r="O4" i="6"/>
  <c r="O3" i="5"/>
  <c r="P17" i="6"/>
  <c r="P16" i="5"/>
  <c r="N48" i="6"/>
  <c r="N47" i="5"/>
  <c r="T971" i="1"/>
  <c r="T19" i="1"/>
  <c r="N63" i="6"/>
  <c r="N62" i="5"/>
  <c r="P66" i="6"/>
  <c r="P65" i="5"/>
  <c r="T158" i="1"/>
  <c r="P75" i="6"/>
  <c r="P74" i="5"/>
  <c r="O94" i="5"/>
  <c r="P371" i="1"/>
  <c r="P113" i="6"/>
  <c r="P112" i="5"/>
  <c r="L131" i="6"/>
  <c r="L130" i="5"/>
  <c r="N173" i="6"/>
  <c r="N172" i="5"/>
  <c r="T701" i="1"/>
  <c r="N177" i="6"/>
  <c r="N176" i="5"/>
  <c r="T3" i="1"/>
  <c r="L186" i="6"/>
  <c r="L185" i="5"/>
  <c r="L261" i="6"/>
  <c r="L260" i="5"/>
  <c r="N398" i="6"/>
  <c r="N397" i="5"/>
  <c r="P603" i="6"/>
  <c r="P602" i="5"/>
  <c r="N628" i="6"/>
  <c r="N627" i="5"/>
  <c r="T539" i="1"/>
  <c r="N864" i="6"/>
  <c r="N863" i="5"/>
  <c r="T816" i="1"/>
  <c r="P931" i="6"/>
  <c r="P930" i="5"/>
  <c r="T986" i="1"/>
  <c r="L26" i="6"/>
  <c r="L25" i="5"/>
  <c r="T769" i="1"/>
  <c r="J92" i="6"/>
  <c r="K107" i="6"/>
  <c r="K106" i="5"/>
  <c r="N110" i="6"/>
  <c r="N109" i="5"/>
  <c r="K121" i="6"/>
  <c r="K120" i="5"/>
  <c r="N131" i="6"/>
  <c r="N130" i="5"/>
  <c r="J135" i="6"/>
  <c r="J134" i="5"/>
  <c r="P170" i="1"/>
  <c r="P222" i="1"/>
  <c r="O368" i="6"/>
  <c r="O367" i="5"/>
  <c r="T234" i="1"/>
  <c r="N389" i="6"/>
  <c r="N388" i="5"/>
  <c r="T258" i="1"/>
  <c r="O551" i="6"/>
  <c r="O550" i="5"/>
  <c r="N572" i="6"/>
  <c r="N571" i="5"/>
  <c r="T478" i="1"/>
  <c r="N594" i="6"/>
  <c r="N593" i="5"/>
  <c r="K727" i="6"/>
  <c r="K726" i="5"/>
  <c r="J932" i="6"/>
  <c r="J931" i="5"/>
  <c r="J178" i="6"/>
  <c r="J177" i="5"/>
  <c r="J8" i="6"/>
  <c r="J7" i="5"/>
  <c r="P46" i="1"/>
  <c r="K15" i="6"/>
  <c r="K14" i="5"/>
  <c r="N26" i="6"/>
  <c r="N25" i="5"/>
  <c r="N33" i="6"/>
  <c r="N32" i="5"/>
  <c r="O42" i="6"/>
  <c r="O41" i="5"/>
  <c r="L73" i="6"/>
  <c r="L72" i="5"/>
  <c r="J76" i="6"/>
  <c r="J75" i="5"/>
  <c r="J79" i="6"/>
  <c r="J78" i="5"/>
  <c r="L114" i="6"/>
  <c r="L113" i="5"/>
  <c r="L121" i="6"/>
  <c r="L120" i="5"/>
  <c r="P131" i="6"/>
  <c r="P130" i="5"/>
  <c r="J150" i="6"/>
  <c r="J149" i="5"/>
  <c r="L229" i="6"/>
  <c r="L228" i="5"/>
  <c r="P156" i="1"/>
  <c r="T216" i="1"/>
  <c r="N360" i="6"/>
  <c r="N359" i="5"/>
  <c r="O373" i="6"/>
  <c r="O372" i="5"/>
  <c r="O572" i="6"/>
  <c r="O571" i="5"/>
  <c r="O594" i="6"/>
  <c r="O593" i="5"/>
  <c r="O820" i="6"/>
  <c r="O819" i="5"/>
  <c r="T767" i="1"/>
  <c r="L15" i="6"/>
  <c r="L14" i="5"/>
  <c r="O23" i="6"/>
  <c r="O22" i="5"/>
  <c r="L30" i="6"/>
  <c r="L29" i="5"/>
  <c r="O33" i="6"/>
  <c r="O32" i="5"/>
  <c r="T837" i="1"/>
  <c r="L58" i="6"/>
  <c r="L57" i="5"/>
  <c r="P70" i="6"/>
  <c r="P69" i="5"/>
  <c r="N79" i="6"/>
  <c r="N78" i="5"/>
  <c r="O135" i="6"/>
  <c r="O134" i="5"/>
  <c r="P199" i="6"/>
  <c r="P198" i="5"/>
  <c r="T50" i="1"/>
  <c r="L234" i="6"/>
  <c r="L233" i="5"/>
  <c r="T84" i="1"/>
  <c r="L280" i="6"/>
  <c r="L279" i="5"/>
  <c r="L285" i="6"/>
  <c r="L284" i="5"/>
  <c r="N416" i="6"/>
  <c r="N415" i="5"/>
  <c r="T290" i="1"/>
  <c r="L430" i="6"/>
  <c r="L429" i="5"/>
  <c r="P444" i="6"/>
  <c r="P443" i="5"/>
  <c r="L469" i="6"/>
  <c r="L468" i="5"/>
  <c r="J591" i="6"/>
  <c r="J590" i="5"/>
  <c r="Q670" i="6"/>
  <c r="Q669" i="5"/>
  <c r="P840" i="6"/>
  <c r="P839" i="5"/>
  <c r="T790" i="1"/>
  <c r="O872" i="6"/>
  <c r="O871" i="5"/>
  <c r="N996" i="6"/>
  <c r="N995" i="5"/>
  <c r="L18" i="6"/>
  <c r="L17" i="5"/>
  <c r="K43" i="6"/>
  <c r="K42" i="5"/>
  <c r="P67" i="6"/>
  <c r="P66" i="5"/>
  <c r="N73" i="6"/>
  <c r="N72" i="5"/>
  <c r="L89" i="6"/>
  <c r="L88" i="5"/>
  <c r="L104" i="6"/>
  <c r="L103" i="5"/>
  <c r="L147" i="6"/>
  <c r="L146" i="5"/>
  <c r="T191" i="1"/>
  <c r="J382" i="6"/>
  <c r="J381" i="5"/>
  <c r="P250" i="1"/>
  <c r="M251" i="6" s="1"/>
  <c r="L450" i="6"/>
  <c r="L449" i="5"/>
  <c r="O599" i="6"/>
  <c r="O598" i="5"/>
  <c r="J671" i="6"/>
  <c r="J670" i="5"/>
  <c r="P586" i="1"/>
  <c r="O992" i="6"/>
  <c r="O991" i="5"/>
  <c r="T970" i="1"/>
  <c r="J12" i="6"/>
  <c r="J11" i="5"/>
  <c r="P268" i="1"/>
  <c r="J37" i="6"/>
  <c r="J36" i="5"/>
  <c r="N55" i="6"/>
  <c r="N54" i="5"/>
  <c r="T212" i="1"/>
  <c r="J71" i="6"/>
  <c r="J70" i="5"/>
  <c r="P121" i="6"/>
  <c r="P120" i="5"/>
  <c r="T999" i="1"/>
  <c r="L132" i="6"/>
  <c r="L131" i="5"/>
  <c r="T911" i="1"/>
  <c r="L183" i="6"/>
  <c r="L182" i="5"/>
  <c r="N195" i="6"/>
  <c r="N194" i="5"/>
  <c r="T28" i="1"/>
  <c r="O225" i="6"/>
  <c r="O224" i="5"/>
  <c r="T68" i="1"/>
  <c r="L289" i="6"/>
  <c r="L288" i="5"/>
  <c r="P565" i="6"/>
  <c r="P564" i="5"/>
  <c r="K898" i="6"/>
  <c r="K897" i="5"/>
  <c r="P992" i="6"/>
  <c r="P991" i="5"/>
  <c r="N43" i="6"/>
  <c r="N42" i="5"/>
  <c r="T829" i="1"/>
  <c r="Q830" i="6" s="1"/>
  <c r="L83" i="6"/>
  <c r="L82" i="5"/>
  <c r="J97" i="6"/>
  <c r="J96" i="5"/>
  <c r="L125" i="6"/>
  <c r="L124" i="5"/>
  <c r="O139" i="6"/>
  <c r="O138" i="5"/>
  <c r="T197" i="1"/>
  <c r="P257" i="6"/>
  <c r="P256" i="5"/>
  <c r="N369" i="6"/>
  <c r="N368" i="5"/>
  <c r="T236" i="1"/>
  <c r="O395" i="6"/>
  <c r="O394" i="5"/>
  <c r="L961" i="6"/>
  <c r="L960" i="5"/>
  <c r="P935" i="1"/>
  <c r="T22" i="1"/>
  <c r="P8" i="6"/>
  <c r="P7" i="5"/>
  <c r="N27" i="6"/>
  <c r="N26" i="5"/>
  <c r="P55" i="6"/>
  <c r="P54" i="5"/>
  <c r="P104" i="6"/>
  <c r="P103" i="5"/>
  <c r="N111" i="6"/>
  <c r="N110" i="5"/>
  <c r="J129" i="6"/>
  <c r="J128" i="5"/>
  <c r="O162" i="6"/>
  <c r="O161" i="5"/>
  <c r="P243" i="6"/>
  <c r="P242" i="5"/>
  <c r="T90" i="1"/>
  <c r="J249" i="6"/>
  <c r="J248" i="5"/>
  <c r="P96" i="1"/>
  <c r="L459" i="6"/>
  <c r="L458" i="5"/>
  <c r="N483" i="6"/>
  <c r="N482" i="5"/>
  <c r="T558" i="1"/>
  <c r="J751" i="6"/>
  <c r="J750" i="5"/>
  <c r="J862" i="6"/>
  <c r="J861" i="5"/>
  <c r="O5" i="6"/>
  <c r="O4" i="5"/>
  <c r="O12" i="6"/>
  <c r="O11" i="5"/>
  <c r="T1055" i="1"/>
  <c r="T1100" i="1"/>
  <c r="T917" i="1"/>
  <c r="P587" i="1"/>
  <c r="P89" i="6"/>
  <c r="P88" i="5"/>
  <c r="N97" i="6"/>
  <c r="N96" i="5"/>
  <c r="T818" i="1"/>
  <c r="O108" i="6"/>
  <c r="O107" i="5"/>
  <c r="O125" i="6"/>
  <c r="O124" i="5"/>
  <c r="T688" i="1"/>
  <c r="T997" i="1"/>
  <c r="N144" i="6"/>
  <c r="N143" i="5"/>
  <c r="T291" i="1"/>
  <c r="P868" i="1"/>
  <c r="L155" i="6"/>
  <c r="L154" i="5"/>
  <c r="N201" i="6"/>
  <c r="N200" i="5"/>
  <c r="K343" i="6"/>
  <c r="K342" i="5"/>
  <c r="P343" i="1"/>
  <c r="O483" i="6"/>
  <c r="O482" i="5"/>
  <c r="K549" i="6"/>
  <c r="K548" i="5"/>
  <c r="N724" i="6"/>
  <c r="N723" i="5"/>
  <c r="T652" i="1"/>
  <c r="L929" i="6"/>
  <c r="L928" i="5"/>
  <c r="J16" i="6"/>
  <c r="J15" i="5"/>
  <c r="T268" i="1"/>
  <c r="P1059" i="1"/>
  <c r="L59" i="6"/>
  <c r="L58" i="5"/>
  <c r="N71" i="6"/>
  <c r="N70" i="5"/>
  <c r="P83" i="6"/>
  <c r="P82" i="5"/>
  <c r="J112" i="6"/>
  <c r="J111" i="5"/>
  <c r="N129" i="6"/>
  <c r="N128" i="5"/>
  <c r="T188" i="1"/>
  <c r="L140" i="6"/>
  <c r="L139" i="5"/>
  <c r="O144" i="6"/>
  <c r="O143" i="5"/>
  <c r="L167" i="6"/>
  <c r="L166" i="5"/>
  <c r="N175" i="6"/>
  <c r="N174" i="5"/>
  <c r="K277" i="6"/>
  <c r="K276" i="5"/>
  <c r="P130" i="1"/>
  <c r="P333" i="6"/>
  <c r="P332" i="5"/>
  <c r="P262" i="1"/>
  <c r="L441" i="6"/>
  <c r="L440" i="5"/>
  <c r="N613" i="6"/>
  <c r="N612" i="5"/>
  <c r="T523" i="1"/>
  <c r="J13" i="6"/>
  <c r="J12" i="5"/>
  <c r="P34" i="6"/>
  <c r="P33" i="5"/>
  <c r="L47" i="6"/>
  <c r="L46" i="5"/>
  <c r="L56" i="6"/>
  <c r="L55" i="5"/>
  <c r="O80" i="6"/>
  <c r="O79" i="5"/>
  <c r="Q125" i="6"/>
  <c r="O129" i="6"/>
  <c r="O128" i="5"/>
  <c r="N151" i="6"/>
  <c r="N150" i="5"/>
  <c r="K303" i="6"/>
  <c r="K302" i="5"/>
  <c r="L392" i="6"/>
  <c r="L391" i="5"/>
  <c r="L408" i="6"/>
  <c r="L407" i="5"/>
  <c r="P527" i="6"/>
  <c r="P526" i="5"/>
  <c r="T424" i="1"/>
  <c r="L584" i="6"/>
  <c r="L583" i="5"/>
  <c r="O622" i="6"/>
  <c r="O621" i="5"/>
  <c r="T532" i="1"/>
  <c r="L715" i="6"/>
  <c r="L714" i="5"/>
  <c r="L925" i="6"/>
  <c r="L924" i="5"/>
  <c r="L28" i="6"/>
  <c r="L27" i="5"/>
  <c r="P37" i="6"/>
  <c r="P36" i="5"/>
  <c r="L53" i="6"/>
  <c r="L52" i="5"/>
  <c r="O115" i="6"/>
  <c r="O114" i="5"/>
  <c r="T427" i="1"/>
  <c r="J119" i="6"/>
  <c r="J118" i="5"/>
  <c r="P513" i="1"/>
  <c r="L222" i="6"/>
  <c r="L221" i="5"/>
  <c r="O282" i="6"/>
  <c r="O281" i="5"/>
  <c r="O312" i="6"/>
  <c r="O311" i="5"/>
  <c r="T172" i="1"/>
  <c r="P244" i="1"/>
  <c r="N519" i="6"/>
  <c r="N518" i="5"/>
  <c r="T413" i="1"/>
  <c r="N588" i="6"/>
  <c r="N587" i="5"/>
  <c r="T24" i="1"/>
  <c r="L13" i="6"/>
  <c r="L12" i="5"/>
  <c r="T702" i="1"/>
  <c r="N62" i="6"/>
  <c r="N61" i="5"/>
  <c r="N65" i="6"/>
  <c r="N64" i="5"/>
  <c r="T251" i="1"/>
  <c r="T587" i="1"/>
  <c r="J81" i="6"/>
  <c r="J80" i="5"/>
  <c r="J152" i="6"/>
  <c r="J151" i="5"/>
  <c r="N192" i="6"/>
  <c r="N191" i="5"/>
  <c r="T25" i="1"/>
  <c r="P213" i="6"/>
  <c r="P212" i="5"/>
  <c r="P249" i="6"/>
  <c r="P248" i="5"/>
  <c r="T96" i="1"/>
  <c r="P312" i="6"/>
  <c r="P311" i="5"/>
  <c r="J335" i="6"/>
  <c r="J334" i="5"/>
  <c r="P200" i="1"/>
  <c r="P506" i="6"/>
  <c r="P505" i="5"/>
  <c r="T397" i="1"/>
  <c r="O519" i="6"/>
  <c r="O518" i="5"/>
  <c r="J540" i="6"/>
  <c r="J539" i="5"/>
  <c r="N545" i="6"/>
  <c r="N544" i="5"/>
  <c r="L908" i="6"/>
  <c r="L907" i="5"/>
  <c r="P958" i="6"/>
  <c r="P957" i="5"/>
  <c r="T931" i="1"/>
  <c r="Q932" i="6" s="1"/>
  <c r="N19" i="6"/>
  <c r="N18" i="5"/>
  <c r="L22" i="6"/>
  <c r="L21" i="5"/>
  <c r="P31" i="6"/>
  <c r="P30" i="5"/>
  <c r="O44" i="6"/>
  <c r="O43" i="5"/>
  <c r="O47" i="6"/>
  <c r="O46" i="5"/>
  <c r="T975" i="1"/>
  <c r="O53" i="6"/>
  <c r="T1059" i="1"/>
  <c r="O65" i="6"/>
  <c r="O64" i="5"/>
  <c r="J72" i="6"/>
  <c r="J71" i="5"/>
  <c r="P604" i="1"/>
  <c r="O112" i="6"/>
  <c r="O111" i="5"/>
  <c r="L119" i="6"/>
  <c r="L118" i="5"/>
  <c r="P159" i="6"/>
  <c r="P158" i="5"/>
  <c r="J172" i="6"/>
  <c r="J171" i="5"/>
  <c r="P136" i="1"/>
  <c r="O202" i="6"/>
  <c r="O201" i="5"/>
  <c r="L264" i="6"/>
  <c r="L263" i="5"/>
  <c r="P114" i="1"/>
  <c r="P353" i="6"/>
  <c r="P352" i="5"/>
  <c r="K405" i="6"/>
  <c r="K404" i="5"/>
  <c r="P278" i="1"/>
  <c r="P760" i="6"/>
  <c r="P759" i="5"/>
  <c r="K890" i="6"/>
  <c r="K889" i="5"/>
  <c r="O955" i="6"/>
  <c r="O954" i="5"/>
  <c r="J9" i="6"/>
  <c r="J8" i="5"/>
  <c r="O19" i="6"/>
  <c r="O18" i="5"/>
  <c r="P24" i="6"/>
  <c r="P23" i="5"/>
  <c r="N35" i="6"/>
  <c r="N34" i="5"/>
  <c r="O48" i="6"/>
  <c r="O47" i="5"/>
  <c r="L51" i="6"/>
  <c r="L50" i="5"/>
  <c r="J99" i="6"/>
  <c r="J98" i="5"/>
  <c r="J102" i="6"/>
  <c r="J101" i="5"/>
  <c r="J105" i="6"/>
  <c r="J104" i="5"/>
  <c r="L127" i="6"/>
  <c r="L126" i="5"/>
  <c r="L130" i="6"/>
  <c r="L129" i="5"/>
  <c r="J136" i="6"/>
  <c r="J135" i="5"/>
  <c r="P144" i="6"/>
  <c r="P143" i="5"/>
  <c r="N147" i="6"/>
  <c r="N146" i="5"/>
  <c r="K150" i="6"/>
  <c r="K149" i="5"/>
  <c r="L158" i="6"/>
  <c r="L157" i="5"/>
  <c r="O177" i="6"/>
  <c r="O176" i="5"/>
  <c r="O192" i="6"/>
  <c r="O191" i="5"/>
  <c r="O198" i="6"/>
  <c r="O197" i="5"/>
  <c r="J211" i="6"/>
  <c r="J210" i="5"/>
  <c r="P225" i="6"/>
  <c r="P224" i="5"/>
  <c r="J255" i="6"/>
  <c r="J254" i="5"/>
  <c r="N273" i="6"/>
  <c r="N272" i="5"/>
  <c r="O279" i="6"/>
  <c r="O278" i="5"/>
  <c r="N285" i="6"/>
  <c r="N284" i="5"/>
  <c r="L300" i="6"/>
  <c r="L299" i="5"/>
  <c r="O318" i="6"/>
  <c r="O317" i="5"/>
  <c r="L346" i="6"/>
  <c r="L345" i="5"/>
  <c r="L356" i="6"/>
  <c r="L355" i="5"/>
  <c r="Q362" i="6"/>
  <c r="Q361" i="5"/>
  <c r="J385" i="6"/>
  <c r="J384" i="5"/>
  <c r="P254" i="1"/>
  <c r="N459" i="6"/>
  <c r="N458" i="5"/>
  <c r="L472" i="6"/>
  <c r="L471" i="5"/>
  <c r="L495" i="6"/>
  <c r="L494" i="5"/>
  <c r="O498" i="6"/>
  <c r="O497" i="5"/>
  <c r="O512" i="6"/>
  <c r="O511" i="5"/>
  <c r="K516" i="6"/>
  <c r="K515" i="5"/>
  <c r="K527" i="6"/>
  <c r="K526" i="5"/>
  <c r="L534" i="6"/>
  <c r="L533" i="5"/>
  <c r="K537" i="6"/>
  <c r="K536" i="5"/>
  <c r="P439" i="1"/>
  <c r="P544" i="6"/>
  <c r="P543" i="5"/>
  <c r="J555" i="6"/>
  <c r="J554" i="5"/>
  <c r="P458" i="1"/>
  <c r="P572" i="6"/>
  <c r="P571" i="5"/>
  <c r="N606" i="6"/>
  <c r="N605" i="5"/>
  <c r="N609" i="6"/>
  <c r="N608" i="5"/>
  <c r="N625" i="6"/>
  <c r="N624" i="5"/>
  <c r="T535" i="1"/>
  <c r="Q536" i="6" s="1"/>
  <c r="N674" i="6"/>
  <c r="N673" i="5"/>
  <c r="T590" i="1"/>
  <c r="K687" i="6"/>
  <c r="K686" i="5"/>
  <c r="N802" i="6"/>
  <c r="N801" i="5"/>
  <c r="N843" i="6"/>
  <c r="N842" i="5"/>
  <c r="T793" i="1"/>
  <c r="Q794" i="6" s="1"/>
  <c r="O850" i="6"/>
  <c r="O849" i="5"/>
  <c r="P867" i="6"/>
  <c r="P866" i="5"/>
  <c r="L928" i="6"/>
  <c r="L927" i="5"/>
  <c r="O996" i="6"/>
  <c r="O995" i="5"/>
  <c r="K1008" i="6"/>
  <c r="K1007" i="5"/>
  <c r="P992" i="1"/>
  <c r="O1080" i="6"/>
  <c r="O1079" i="5"/>
  <c r="J205" i="6"/>
  <c r="J204" i="5"/>
  <c r="A47" i="2"/>
  <c r="M48" i="1" s="1"/>
  <c r="L161" i="6"/>
  <c r="L160" i="5"/>
  <c r="N169" i="6"/>
  <c r="N168" i="5"/>
  <c r="L172" i="6"/>
  <c r="L171" i="5"/>
  <c r="P177" i="6"/>
  <c r="P176" i="5"/>
  <c r="O180" i="6"/>
  <c r="O179" i="5"/>
  <c r="P189" i="6"/>
  <c r="P188" i="5"/>
  <c r="P192" i="6"/>
  <c r="P191" i="5"/>
  <c r="P195" i="6"/>
  <c r="P194" i="5"/>
  <c r="J217" i="6"/>
  <c r="J216" i="5"/>
  <c r="O228" i="6"/>
  <c r="O227" i="5"/>
  <c r="N231" i="6"/>
  <c r="N230" i="5"/>
  <c r="O234" i="6"/>
  <c r="O233" i="5"/>
  <c r="P237" i="6"/>
  <c r="P236" i="5"/>
  <c r="L249" i="6"/>
  <c r="L248" i="5"/>
  <c r="P279" i="6"/>
  <c r="P278" i="5"/>
  <c r="O285" i="6"/>
  <c r="O284" i="5"/>
  <c r="N291" i="6"/>
  <c r="N290" i="5"/>
  <c r="N294" i="6"/>
  <c r="N293" i="5"/>
  <c r="N297" i="6"/>
  <c r="N296" i="5"/>
  <c r="J316" i="6"/>
  <c r="J315" i="5"/>
  <c r="L322" i="6"/>
  <c r="L321" i="5"/>
  <c r="K350" i="6"/>
  <c r="K349" i="5"/>
  <c r="L353" i="6"/>
  <c r="L352" i="5"/>
  <c r="L382" i="6"/>
  <c r="L381" i="5"/>
  <c r="K385" i="6"/>
  <c r="K384" i="5"/>
  <c r="N392" i="6"/>
  <c r="N391" i="5"/>
  <c r="N408" i="6"/>
  <c r="N407" i="5"/>
  <c r="T282" i="1"/>
  <c r="N419" i="6"/>
  <c r="N418" i="5"/>
  <c r="P426" i="6"/>
  <c r="P425" i="5"/>
  <c r="N441" i="6"/>
  <c r="N440" i="5"/>
  <c r="N456" i="6"/>
  <c r="N455" i="5"/>
  <c r="O468" i="6"/>
  <c r="O467" i="5"/>
  <c r="L487" i="6"/>
  <c r="L486" i="5"/>
  <c r="P512" i="6"/>
  <c r="P511" i="5"/>
  <c r="N548" i="6"/>
  <c r="N547" i="5"/>
  <c r="T451" i="1"/>
  <c r="O609" i="6"/>
  <c r="O608" i="5"/>
  <c r="P613" i="6"/>
  <c r="P612" i="5"/>
  <c r="O625" i="6"/>
  <c r="O624" i="5"/>
  <c r="P635" i="6"/>
  <c r="P634" i="5"/>
  <c r="J667" i="6"/>
  <c r="J666" i="5"/>
  <c r="P581" i="1"/>
  <c r="O674" i="6"/>
  <c r="O673" i="5"/>
  <c r="N687" i="6"/>
  <c r="N686" i="5"/>
  <c r="T612" i="1"/>
  <c r="N703" i="6"/>
  <c r="N702" i="5"/>
  <c r="T627" i="1"/>
  <c r="P723" i="6"/>
  <c r="P722" i="5"/>
  <c r="K754" i="6"/>
  <c r="K753" i="5"/>
  <c r="O802" i="6"/>
  <c r="O801" i="5"/>
  <c r="L806" i="6"/>
  <c r="L805" i="5"/>
  <c r="N861" i="6"/>
  <c r="N860" i="5"/>
  <c r="O897" i="6"/>
  <c r="O896" i="5"/>
  <c r="N936" i="6"/>
  <c r="N935" i="5"/>
  <c r="L993" i="6"/>
  <c r="L992" i="5"/>
  <c r="J997" i="6"/>
  <c r="J996" i="5"/>
  <c r="P979" i="1"/>
  <c r="M980" i="6" s="1"/>
  <c r="L1008" i="6"/>
  <c r="L1007" i="5"/>
  <c r="N1039" i="6"/>
  <c r="N1038" i="5"/>
  <c r="T1026" i="1"/>
  <c r="T1033" i="1"/>
  <c r="Q1034" i="6" s="1"/>
  <c r="N1084" i="6"/>
  <c r="N1083" i="5"/>
  <c r="T1077" i="1"/>
  <c r="J289" i="6"/>
  <c r="J288" i="5"/>
  <c r="P14" i="6"/>
  <c r="P13" i="5"/>
  <c r="O27" i="6"/>
  <c r="O26" i="5"/>
  <c r="J33" i="6"/>
  <c r="J32" i="5"/>
  <c r="P35" i="6"/>
  <c r="P34" i="5"/>
  <c r="L38" i="6"/>
  <c r="L37" i="5"/>
  <c r="N51" i="6"/>
  <c r="N50" i="5"/>
  <c r="L54" i="6"/>
  <c r="L53" i="5"/>
  <c r="J80" i="6"/>
  <c r="J79" i="5"/>
  <c r="N105" i="6"/>
  <c r="N104" i="5"/>
  <c r="J111" i="6"/>
  <c r="J110" i="5"/>
  <c r="O127" i="6"/>
  <c r="O126" i="5"/>
  <c r="L139" i="6"/>
  <c r="L138" i="5"/>
  <c r="J145" i="6"/>
  <c r="J144" i="5"/>
  <c r="O158" i="6"/>
  <c r="O157" i="5"/>
  <c r="O169" i="6"/>
  <c r="O168" i="5"/>
  <c r="P180" i="6"/>
  <c r="P179" i="5"/>
  <c r="P186" i="6"/>
  <c r="P185" i="5"/>
  <c r="L214" i="6"/>
  <c r="L213" i="5"/>
  <c r="P231" i="6"/>
  <c r="P230" i="5"/>
  <c r="O267" i="6"/>
  <c r="O266" i="5"/>
  <c r="J271" i="6"/>
  <c r="J270" i="5"/>
  <c r="P273" i="6"/>
  <c r="P272" i="5"/>
  <c r="J283" i="6"/>
  <c r="J282" i="5"/>
  <c r="O297" i="6"/>
  <c r="O296" i="5"/>
  <c r="N300" i="6"/>
  <c r="N299" i="5"/>
  <c r="O303" i="6"/>
  <c r="O302" i="5"/>
  <c r="K316" i="6"/>
  <c r="K315" i="5"/>
  <c r="N325" i="6"/>
  <c r="N324" i="5"/>
  <c r="N337" i="6"/>
  <c r="N336" i="5"/>
  <c r="N343" i="6"/>
  <c r="N342" i="5"/>
  <c r="N356" i="6"/>
  <c r="N355" i="5"/>
  <c r="T222" i="1"/>
  <c r="L366" i="6"/>
  <c r="L365" i="5"/>
  <c r="N376" i="6"/>
  <c r="N375" i="5"/>
  <c r="N379" i="6"/>
  <c r="N378" i="5"/>
  <c r="L385" i="6"/>
  <c r="L384" i="5"/>
  <c r="O392" i="6"/>
  <c r="O391" i="5"/>
  <c r="N402" i="6"/>
  <c r="N401" i="5"/>
  <c r="O405" i="6"/>
  <c r="O404" i="5"/>
  <c r="P412" i="6"/>
  <c r="P411" i="5"/>
  <c r="P468" i="6"/>
  <c r="P467" i="5"/>
  <c r="O472" i="6"/>
  <c r="O471" i="5"/>
  <c r="J531" i="6"/>
  <c r="J530" i="5"/>
  <c r="K545" i="6"/>
  <c r="K544" i="5"/>
  <c r="T475" i="1"/>
  <c r="J573" i="6"/>
  <c r="J572" i="5"/>
  <c r="P479" i="1"/>
  <c r="O591" i="6"/>
  <c r="O590" i="5"/>
  <c r="T499" i="1"/>
  <c r="Q499" i="5" s="1"/>
  <c r="K622" i="6"/>
  <c r="K621" i="5"/>
  <c r="P532" i="1"/>
  <c r="K648" i="6"/>
  <c r="K647" i="5"/>
  <c r="N663" i="6"/>
  <c r="N662" i="5"/>
  <c r="T577" i="1"/>
  <c r="O687" i="6"/>
  <c r="O686" i="5"/>
  <c r="P691" i="6"/>
  <c r="P690" i="5"/>
  <c r="T651" i="1"/>
  <c r="N731" i="6"/>
  <c r="N730" i="5"/>
  <c r="T659" i="1"/>
  <c r="L754" i="6"/>
  <c r="L753" i="5"/>
  <c r="N776" i="6"/>
  <c r="N775" i="5"/>
  <c r="J780" i="6"/>
  <c r="J779" i="5"/>
  <c r="P802" i="6"/>
  <c r="P801" i="5"/>
  <c r="P843" i="6"/>
  <c r="P842" i="5"/>
  <c r="O861" i="6"/>
  <c r="O860" i="5"/>
  <c r="N928" i="6"/>
  <c r="N927" i="5"/>
  <c r="M958" i="6"/>
  <c r="L986" i="6"/>
  <c r="L985" i="5"/>
  <c r="L1001" i="6"/>
  <c r="L1000" i="5"/>
  <c r="P1030" i="1"/>
  <c r="P6" i="6"/>
  <c r="P5" i="5"/>
  <c r="N17" i="6"/>
  <c r="J20" i="6"/>
  <c r="J19" i="5"/>
  <c r="N22" i="6"/>
  <c r="N21" i="5"/>
  <c r="T665" i="1"/>
  <c r="P703" i="1"/>
  <c r="P43" i="6"/>
  <c r="P42" i="5"/>
  <c r="J62" i="6"/>
  <c r="J61" i="5"/>
  <c r="L80" i="6"/>
  <c r="L79" i="5"/>
  <c r="T272" i="1"/>
  <c r="O85" i="6"/>
  <c r="O84" i="5"/>
  <c r="P93" i="6"/>
  <c r="N99" i="6"/>
  <c r="N98" i="5"/>
  <c r="N102" i="6"/>
  <c r="N101" i="5"/>
  <c r="P116" i="6"/>
  <c r="P115" i="5"/>
  <c r="N119" i="6"/>
  <c r="N118" i="5"/>
  <c r="L122" i="6"/>
  <c r="L121" i="5"/>
  <c r="T991" i="1"/>
  <c r="P127" i="6"/>
  <c r="P126" i="5"/>
  <c r="P997" i="1"/>
  <c r="L142" i="6"/>
  <c r="L141" i="5"/>
  <c r="K145" i="6"/>
  <c r="K144" i="5"/>
  <c r="T306" i="1"/>
  <c r="P161" i="6"/>
  <c r="P160" i="5"/>
  <c r="N172" i="6"/>
  <c r="N171" i="5"/>
  <c r="T6" i="1"/>
  <c r="L199" i="6"/>
  <c r="L198" i="5"/>
  <c r="L208" i="6"/>
  <c r="L207" i="5"/>
  <c r="K223" i="6"/>
  <c r="K222" i="5"/>
  <c r="N249" i="6"/>
  <c r="N248" i="5"/>
  <c r="N255" i="6"/>
  <c r="N254" i="5"/>
  <c r="P264" i="6"/>
  <c r="P263" i="5"/>
  <c r="T126" i="1"/>
  <c r="P297" i="6"/>
  <c r="P296" i="5"/>
  <c r="L313" i="6"/>
  <c r="L312" i="5"/>
  <c r="O325" i="6"/>
  <c r="O324" i="5"/>
  <c r="N331" i="6"/>
  <c r="N330" i="5"/>
  <c r="O337" i="6"/>
  <c r="O336" i="5"/>
  <c r="O343" i="6"/>
  <c r="O342" i="5"/>
  <c r="O379" i="6"/>
  <c r="O378" i="5"/>
  <c r="N382" i="6"/>
  <c r="N381" i="5"/>
  <c r="T250" i="1"/>
  <c r="P392" i="6"/>
  <c r="P391" i="5"/>
  <c r="O402" i="6"/>
  <c r="O401" i="5"/>
  <c r="P405" i="6"/>
  <c r="P404" i="5"/>
  <c r="L416" i="6"/>
  <c r="L415" i="5"/>
  <c r="J427" i="6"/>
  <c r="J426" i="5"/>
  <c r="P303" i="1"/>
  <c r="M304" i="6" s="1"/>
  <c r="T352" i="1"/>
  <c r="P472" i="6"/>
  <c r="P471" i="5"/>
  <c r="P495" i="6"/>
  <c r="P494" i="5"/>
  <c r="J499" i="6"/>
  <c r="J498" i="5"/>
  <c r="O509" i="6"/>
  <c r="O508" i="5"/>
  <c r="N516" i="6"/>
  <c r="N515" i="5"/>
  <c r="T409" i="1"/>
  <c r="K531" i="6"/>
  <c r="K530" i="5"/>
  <c r="O566" i="6"/>
  <c r="O565" i="5"/>
  <c r="T472" i="1"/>
  <c r="T515" i="1"/>
  <c r="P536" i="1"/>
  <c r="J641" i="6"/>
  <c r="J640" i="5"/>
  <c r="N671" i="6"/>
  <c r="N670" i="5"/>
  <c r="T586" i="1"/>
  <c r="O707" i="6"/>
  <c r="O706" i="5"/>
  <c r="O731" i="6"/>
  <c r="O730" i="5"/>
  <c r="N750" i="6"/>
  <c r="N749" i="5"/>
  <c r="K758" i="6"/>
  <c r="K757" i="5"/>
  <c r="K780" i="6"/>
  <c r="K779" i="5"/>
  <c r="T743" i="1"/>
  <c r="T748" i="1"/>
  <c r="O830" i="6"/>
  <c r="O829" i="5"/>
  <c r="T809" i="1"/>
  <c r="Q809" i="5" s="1"/>
  <c r="T939" i="1"/>
  <c r="Q940" i="6" s="1"/>
  <c r="N986" i="6"/>
  <c r="N985" i="5"/>
  <c r="L1032" i="6"/>
  <c r="L1031" i="5"/>
  <c r="L1081" i="6"/>
  <c r="L1080" i="5"/>
  <c r="A5" i="2"/>
  <c r="M6" i="1" s="1"/>
  <c r="A17" i="2"/>
  <c r="M18" i="1" s="1"/>
  <c r="B19" i="2"/>
  <c r="Q1068" i="1" s="1"/>
  <c r="J215" i="6"/>
  <c r="J214" i="5"/>
  <c r="P58" i="1"/>
  <c r="L4" i="6"/>
  <c r="L3" i="5"/>
  <c r="N38" i="6"/>
  <c r="N37" i="5"/>
  <c r="T903" i="1"/>
  <c r="L49" i="6"/>
  <c r="L48" i="5"/>
  <c r="N54" i="6"/>
  <c r="N53" i="5"/>
  <c r="P64" i="6"/>
  <c r="P63" i="5"/>
  <c r="P85" i="6"/>
  <c r="P84" i="5"/>
  <c r="K91" i="6"/>
  <c r="K90" i="5"/>
  <c r="P105" i="6"/>
  <c r="P104" i="5"/>
  <c r="N108" i="6"/>
  <c r="N107" i="5"/>
  <c r="K125" i="6"/>
  <c r="K124" i="5"/>
  <c r="O133" i="6"/>
  <c r="O132" i="5"/>
  <c r="N139" i="6"/>
  <c r="N138" i="5"/>
  <c r="L145" i="6"/>
  <c r="L144" i="5"/>
  <c r="O150" i="6"/>
  <c r="O149" i="5"/>
  <c r="K156" i="6"/>
  <c r="K155" i="5"/>
  <c r="T415" i="1"/>
  <c r="K167" i="6"/>
  <c r="K166" i="5"/>
  <c r="L184" i="6"/>
  <c r="L183" i="5"/>
  <c r="L220" i="6"/>
  <c r="L219" i="5"/>
  <c r="L226" i="6"/>
  <c r="L225" i="5"/>
  <c r="J229" i="6"/>
  <c r="J228" i="5"/>
  <c r="J235" i="6"/>
  <c r="J234" i="5"/>
  <c r="P80" i="1"/>
  <c r="L238" i="6"/>
  <c r="L237" i="5"/>
  <c r="O243" i="6"/>
  <c r="O242" i="5"/>
  <c r="O249" i="6"/>
  <c r="O248" i="5"/>
  <c r="T114" i="1"/>
  <c r="P120" i="1"/>
  <c r="L271" i="6"/>
  <c r="L270" i="5"/>
  <c r="J277" i="6"/>
  <c r="J276" i="5"/>
  <c r="J295" i="6"/>
  <c r="J294" i="5"/>
  <c r="T156" i="1"/>
  <c r="P300" i="6"/>
  <c r="P299" i="5"/>
  <c r="P176" i="1"/>
  <c r="O322" i="6"/>
  <c r="O321" i="5"/>
  <c r="O328" i="6"/>
  <c r="O327" i="5"/>
  <c r="O340" i="6"/>
  <c r="O339" i="5"/>
  <c r="O350" i="6"/>
  <c r="O349" i="5"/>
  <c r="P356" i="6"/>
  <c r="P355" i="5"/>
  <c r="N363" i="6"/>
  <c r="N362" i="5"/>
  <c r="P236" i="1"/>
  <c r="P376" i="6"/>
  <c r="P375" i="5"/>
  <c r="O382" i="6"/>
  <c r="O381" i="5"/>
  <c r="T262" i="1"/>
  <c r="P402" i="6"/>
  <c r="P401" i="5"/>
  <c r="T278" i="1"/>
  <c r="K427" i="6"/>
  <c r="K426" i="5"/>
  <c r="N438" i="6"/>
  <c r="N437" i="5"/>
  <c r="T321" i="1"/>
  <c r="N453" i="6"/>
  <c r="N452" i="5"/>
  <c r="P480" i="6"/>
  <c r="P479" i="5"/>
  <c r="L492" i="6"/>
  <c r="L491" i="5"/>
  <c r="P509" i="6"/>
  <c r="P508" i="5"/>
  <c r="N524" i="6"/>
  <c r="N523" i="5"/>
  <c r="J549" i="6"/>
  <c r="J548" i="5"/>
  <c r="K570" i="6"/>
  <c r="K569" i="5"/>
  <c r="N599" i="6"/>
  <c r="N598" i="5"/>
  <c r="P516" i="1"/>
  <c r="K610" i="6"/>
  <c r="K609" i="5"/>
  <c r="N622" i="6"/>
  <c r="N621" i="5"/>
  <c r="N629" i="6"/>
  <c r="N628" i="5"/>
  <c r="T543" i="1"/>
  <c r="L645" i="6"/>
  <c r="L644" i="5"/>
  <c r="P559" i="1"/>
  <c r="N700" i="6"/>
  <c r="N699" i="5"/>
  <c r="P720" i="6"/>
  <c r="P719" i="5"/>
  <c r="L780" i="6"/>
  <c r="L779" i="5"/>
  <c r="L784" i="6"/>
  <c r="L783" i="5"/>
  <c r="P830" i="6"/>
  <c r="P829" i="5"/>
  <c r="J859" i="6"/>
  <c r="J858" i="5"/>
  <c r="T813" i="1"/>
  <c r="Q814" i="6" s="1"/>
  <c r="N872" i="6"/>
  <c r="N871" i="5"/>
  <c r="T825" i="1"/>
  <c r="N955" i="6"/>
  <c r="N954" i="5"/>
  <c r="N1032" i="6"/>
  <c r="N1031" i="5"/>
  <c r="N1043" i="6"/>
  <c r="N1042" i="5"/>
  <c r="B10" i="2"/>
  <c r="Q11" i="1" s="1"/>
  <c r="P978" i="6"/>
  <c r="P977" i="5"/>
  <c r="N990" i="6"/>
  <c r="N989" i="5"/>
  <c r="T974" i="1"/>
  <c r="O1017" i="6"/>
  <c r="O1016" i="5"/>
  <c r="L1025" i="6"/>
  <c r="L1024" i="5"/>
  <c r="K1029" i="6"/>
  <c r="K1028" i="5"/>
  <c r="O1032" i="6"/>
  <c r="O1031" i="5"/>
  <c r="P1077" i="6"/>
  <c r="P1076" i="5"/>
  <c r="O122" i="6"/>
  <c r="O121" i="5"/>
  <c r="O142" i="6"/>
  <c r="O141" i="5"/>
  <c r="L148" i="6"/>
  <c r="L147" i="5"/>
  <c r="O164" i="6"/>
  <c r="O163" i="5"/>
  <c r="O175" i="6"/>
  <c r="O174" i="5"/>
  <c r="O208" i="6"/>
  <c r="O207" i="5"/>
  <c r="P217" i="6"/>
  <c r="P216" i="5"/>
  <c r="N223" i="6"/>
  <c r="N222" i="5"/>
  <c r="L235" i="6"/>
  <c r="L234" i="5"/>
  <c r="O238" i="6"/>
  <c r="O237" i="5"/>
  <c r="J253" i="6"/>
  <c r="J252" i="5"/>
  <c r="L256" i="6"/>
  <c r="L255" i="5"/>
  <c r="L262" i="6"/>
  <c r="L261" i="5"/>
  <c r="K265" i="6"/>
  <c r="K264" i="5"/>
  <c r="N271" i="6"/>
  <c r="N270" i="5"/>
  <c r="L277" i="6"/>
  <c r="L276" i="5"/>
  <c r="L295" i="6"/>
  <c r="L294" i="5"/>
  <c r="L307" i="6"/>
  <c r="L306" i="5"/>
  <c r="K335" i="6"/>
  <c r="K334" i="5"/>
  <c r="P360" i="6"/>
  <c r="P359" i="5"/>
  <c r="P366" i="6"/>
  <c r="P365" i="5"/>
  <c r="J380" i="6"/>
  <c r="J379" i="5"/>
  <c r="P248" i="1"/>
  <c r="O389" i="6"/>
  <c r="O388" i="5"/>
  <c r="J400" i="6"/>
  <c r="J399" i="5"/>
  <c r="J481" i="6"/>
  <c r="J480" i="5"/>
  <c r="O492" i="6"/>
  <c r="O491" i="5"/>
  <c r="P524" i="6"/>
  <c r="P523" i="5"/>
  <c r="O559" i="6"/>
  <c r="O558" i="5"/>
  <c r="L567" i="6"/>
  <c r="L566" i="5"/>
  <c r="J600" i="6"/>
  <c r="J599" i="5"/>
  <c r="P508" i="1"/>
  <c r="L607" i="6"/>
  <c r="L606" i="5"/>
  <c r="P622" i="6"/>
  <c r="P621" i="5"/>
  <c r="N645" i="6"/>
  <c r="N644" i="5"/>
  <c r="T556" i="1"/>
  <c r="P648" i="6"/>
  <c r="P647" i="5"/>
  <c r="N697" i="6"/>
  <c r="N696" i="5"/>
  <c r="N704" i="6"/>
  <c r="N703" i="5"/>
  <c r="T629" i="1"/>
  <c r="O724" i="6"/>
  <c r="O723" i="5"/>
  <c r="O792" i="6"/>
  <c r="O791" i="5"/>
  <c r="N803" i="6"/>
  <c r="N802" i="5"/>
  <c r="T749" i="1"/>
  <c r="P820" i="6"/>
  <c r="P819" i="5"/>
  <c r="N837" i="6"/>
  <c r="N836" i="5"/>
  <c r="N865" i="6"/>
  <c r="N864" i="5"/>
  <c r="T817" i="1"/>
  <c r="L890" i="6"/>
  <c r="L889" i="5"/>
  <c r="N917" i="6"/>
  <c r="N916" i="5"/>
  <c r="L975" i="6"/>
  <c r="L974" i="5"/>
  <c r="T954" i="1"/>
  <c r="O990" i="6"/>
  <c r="O989" i="5"/>
  <c r="L1066" i="6"/>
  <c r="L1065" i="5"/>
  <c r="J1078" i="6"/>
  <c r="J1077" i="5"/>
  <c r="P1070" i="1"/>
  <c r="N1096" i="6"/>
  <c r="N1095" i="5"/>
  <c r="A8" i="2"/>
  <c r="M9" i="1" s="1"/>
  <c r="J197" i="6"/>
  <c r="J196" i="5"/>
  <c r="L162" i="6"/>
  <c r="L161" i="5"/>
  <c r="N167" i="6"/>
  <c r="N166" i="5"/>
  <c r="J173" i="6"/>
  <c r="J172" i="5"/>
  <c r="P181" i="6"/>
  <c r="P180" i="5"/>
  <c r="P184" i="6"/>
  <c r="P183" i="5"/>
  <c r="N187" i="6"/>
  <c r="N186" i="5"/>
  <c r="N190" i="6"/>
  <c r="N189" i="5"/>
  <c r="N193" i="6"/>
  <c r="N192" i="5"/>
  <c r="T26" i="1"/>
  <c r="P220" i="6"/>
  <c r="P219" i="5"/>
  <c r="O223" i="6"/>
  <c r="O222" i="5"/>
  <c r="N229" i="6"/>
  <c r="N228" i="5"/>
  <c r="P235" i="6"/>
  <c r="P234" i="5"/>
  <c r="L259" i="6"/>
  <c r="L258" i="5"/>
  <c r="L265" i="6"/>
  <c r="L264" i="5"/>
  <c r="N268" i="6"/>
  <c r="N267" i="5"/>
  <c r="N274" i="6"/>
  <c r="N273" i="5"/>
  <c r="L292" i="6"/>
  <c r="L291" i="5"/>
  <c r="L298" i="6"/>
  <c r="L297" i="5"/>
  <c r="N304" i="6"/>
  <c r="N303" i="5"/>
  <c r="N310" i="6"/>
  <c r="N309" i="5"/>
  <c r="J341" i="6"/>
  <c r="J340" i="5"/>
  <c r="P220" i="1"/>
  <c r="K400" i="6"/>
  <c r="K399" i="5"/>
  <c r="P416" i="6"/>
  <c r="P415" i="5"/>
  <c r="L424" i="6"/>
  <c r="L423" i="5"/>
  <c r="N469" i="6"/>
  <c r="N468" i="5"/>
  <c r="T353" i="1"/>
  <c r="K481" i="6"/>
  <c r="K480" i="5"/>
  <c r="O484" i="6"/>
  <c r="O483" i="5"/>
  <c r="P492" i="6"/>
  <c r="P491" i="5"/>
  <c r="L496" i="6"/>
  <c r="L495" i="5"/>
  <c r="J507" i="6"/>
  <c r="J506" i="5"/>
  <c r="L510" i="6"/>
  <c r="L509" i="5"/>
  <c r="O513" i="6"/>
  <c r="O512" i="5"/>
  <c r="P559" i="6"/>
  <c r="P558" i="5"/>
  <c r="O585" i="6"/>
  <c r="O584" i="5"/>
  <c r="O626" i="6"/>
  <c r="O625" i="5"/>
  <c r="N660" i="6"/>
  <c r="N659" i="5"/>
  <c r="O704" i="6"/>
  <c r="O703" i="5"/>
  <c r="P724" i="6"/>
  <c r="P723" i="5"/>
  <c r="N747" i="6"/>
  <c r="N746" i="5"/>
  <c r="T678" i="1"/>
  <c r="Q678" i="5" s="1"/>
  <c r="N773" i="6"/>
  <c r="N772" i="5"/>
  <c r="P792" i="6"/>
  <c r="P791" i="5"/>
  <c r="P741" i="1"/>
  <c r="N862" i="6"/>
  <c r="N861" i="5"/>
  <c r="O917" i="6"/>
  <c r="O916" i="5"/>
  <c r="N925" i="6"/>
  <c r="N924" i="5"/>
  <c r="T892" i="1"/>
  <c r="P929" i="1"/>
  <c r="J1022" i="6"/>
  <c r="J1021" i="5"/>
  <c r="N1025" i="6"/>
  <c r="N1024" i="5"/>
  <c r="T1011" i="1"/>
  <c r="N1029" i="6"/>
  <c r="N1028" i="5"/>
  <c r="T1015" i="1"/>
  <c r="N1055" i="6"/>
  <c r="N1054" i="5"/>
  <c r="T1043" i="1"/>
  <c r="P1062" i="6"/>
  <c r="P1061" i="5"/>
  <c r="J98" i="6"/>
  <c r="J97" i="5"/>
  <c r="P4" i="6"/>
  <c r="P3" i="5"/>
  <c r="N15" i="6"/>
  <c r="N14" i="5"/>
  <c r="K31" i="6"/>
  <c r="K30" i="5"/>
  <c r="P33" i="6"/>
  <c r="P32" i="5"/>
  <c r="P41" i="6"/>
  <c r="P40" i="5"/>
  <c r="P49" i="6"/>
  <c r="N57" i="6"/>
  <c r="N56" i="5"/>
  <c r="O70" i="6"/>
  <c r="O69" i="5"/>
  <c r="J89" i="6"/>
  <c r="J88" i="5"/>
  <c r="N93" i="5"/>
  <c r="J109" i="6"/>
  <c r="J108" i="5"/>
  <c r="O114" i="6"/>
  <c r="O113" i="5"/>
  <c r="O128" i="6"/>
  <c r="O127" i="5"/>
  <c r="L134" i="6"/>
  <c r="L133" i="5"/>
  <c r="K137" i="6"/>
  <c r="K136" i="5"/>
  <c r="P145" i="6"/>
  <c r="P144" i="5"/>
  <c r="O148" i="6"/>
  <c r="O147" i="5"/>
  <c r="N159" i="6"/>
  <c r="N158" i="5"/>
  <c r="O167" i="6"/>
  <c r="O166" i="5"/>
  <c r="O190" i="6"/>
  <c r="O189" i="5"/>
  <c r="L215" i="6"/>
  <c r="L214" i="5"/>
  <c r="P223" i="6"/>
  <c r="P222" i="5"/>
  <c r="O232" i="6"/>
  <c r="O231" i="5"/>
  <c r="L244" i="6"/>
  <c r="L243" i="5"/>
  <c r="K247" i="6"/>
  <c r="K246" i="5"/>
  <c r="N253" i="6"/>
  <c r="N252" i="5"/>
  <c r="N256" i="6"/>
  <c r="N255" i="5"/>
  <c r="P271" i="6"/>
  <c r="P270" i="5"/>
  <c r="O274" i="6"/>
  <c r="O273" i="5"/>
  <c r="N277" i="6"/>
  <c r="N276" i="5"/>
  <c r="O289" i="6"/>
  <c r="O288" i="5"/>
  <c r="N295" i="6"/>
  <c r="N294" i="5"/>
  <c r="P304" i="6"/>
  <c r="P303" i="5"/>
  <c r="N307" i="6"/>
  <c r="N306" i="5"/>
  <c r="O310" i="6"/>
  <c r="O309" i="5"/>
  <c r="K320" i="6"/>
  <c r="K319" i="5"/>
  <c r="K323" i="6"/>
  <c r="K322" i="5"/>
  <c r="L326" i="6"/>
  <c r="L325" i="5"/>
  <c r="K341" i="6"/>
  <c r="K340" i="5"/>
  <c r="L403" i="6"/>
  <c r="L402" i="5"/>
  <c r="L410" i="6"/>
  <c r="L409" i="5"/>
  <c r="P427" i="6"/>
  <c r="P426" i="5"/>
  <c r="T315" i="1"/>
  <c r="P450" i="6"/>
  <c r="P449" i="5"/>
  <c r="J454" i="6"/>
  <c r="J453" i="5"/>
  <c r="O469" i="6"/>
  <c r="O468" i="5"/>
  <c r="O477" i="6"/>
  <c r="O476" i="5"/>
  <c r="L489" i="6"/>
  <c r="L488" i="5"/>
  <c r="T463" i="1"/>
  <c r="N563" i="6"/>
  <c r="N562" i="5"/>
  <c r="T467" i="1"/>
  <c r="P585" i="6"/>
  <c r="P584" i="5"/>
  <c r="K604" i="6"/>
  <c r="K603" i="5"/>
  <c r="J623" i="6"/>
  <c r="J622" i="5"/>
  <c r="P704" i="6"/>
  <c r="P703" i="5"/>
  <c r="O747" i="6"/>
  <c r="O746" i="5"/>
  <c r="P803" i="6"/>
  <c r="P802" i="5"/>
  <c r="J821" i="6"/>
  <c r="J820" i="5"/>
  <c r="T775" i="1"/>
  <c r="L852" i="6"/>
  <c r="L851" i="5"/>
  <c r="O862" i="6"/>
  <c r="O861" i="5"/>
  <c r="O925" i="6"/>
  <c r="O924" i="5"/>
  <c r="L945" i="6"/>
  <c r="L944" i="5"/>
  <c r="P975" i="6"/>
  <c r="P974" i="5"/>
  <c r="L1022" i="6"/>
  <c r="L1021" i="5"/>
  <c r="O1025" i="6"/>
  <c r="O1024" i="5"/>
  <c r="O1036" i="6"/>
  <c r="O1035" i="5"/>
  <c r="O1055" i="6"/>
  <c r="O1054" i="5"/>
  <c r="T1050" i="1"/>
  <c r="T1054" i="1"/>
  <c r="L1078" i="6"/>
  <c r="L1077" i="5"/>
  <c r="N1093" i="6"/>
  <c r="N1092" i="5"/>
  <c r="T1089" i="1"/>
  <c r="Q1090" i="6" s="1"/>
  <c r="O1100" i="6"/>
  <c r="O1099" i="5"/>
  <c r="B3" i="2"/>
  <c r="Q4" i="1" s="1"/>
  <c r="P167" i="6"/>
  <c r="P166" i="5"/>
  <c r="N170" i="6"/>
  <c r="N169" i="5"/>
  <c r="T132" i="1"/>
  <c r="J179" i="6"/>
  <c r="J178" i="5"/>
  <c r="J185" i="6"/>
  <c r="J184" i="5"/>
  <c r="K197" i="6"/>
  <c r="K196" i="5"/>
  <c r="N215" i="6"/>
  <c r="N214" i="5"/>
  <c r="L218" i="6"/>
  <c r="L217" i="5"/>
  <c r="T66" i="1"/>
  <c r="P229" i="6"/>
  <c r="P228" i="5"/>
  <c r="L247" i="6"/>
  <c r="L246" i="5"/>
  <c r="L250" i="6"/>
  <c r="L249" i="5"/>
  <c r="N259" i="6"/>
  <c r="N258" i="5"/>
  <c r="Q271" i="6"/>
  <c r="Q270" i="5"/>
  <c r="J287" i="6"/>
  <c r="J286" i="5"/>
  <c r="P289" i="6"/>
  <c r="P288" i="5"/>
  <c r="O298" i="6"/>
  <c r="O297" i="5"/>
  <c r="O307" i="6"/>
  <c r="O306" i="5"/>
  <c r="N332" i="6"/>
  <c r="N331" i="5"/>
  <c r="N335" i="6"/>
  <c r="N334" i="5"/>
  <c r="L341" i="6"/>
  <c r="L340" i="5"/>
  <c r="L354" i="6"/>
  <c r="L353" i="5"/>
  <c r="O370" i="6"/>
  <c r="O369" i="5"/>
  <c r="L374" i="6"/>
  <c r="L373" i="5"/>
  <c r="P276" i="1"/>
  <c r="J462" i="6"/>
  <c r="J461" i="5"/>
  <c r="L504" i="6"/>
  <c r="L503" i="5"/>
  <c r="L507" i="6"/>
  <c r="L506" i="5"/>
  <c r="N528" i="6"/>
  <c r="N527" i="5"/>
  <c r="T426" i="1"/>
  <c r="P556" i="6"/>
  <c r="P555" i="5"/>
  <c r="J560" i="6"/>
  <c r="J559" i="5"/>
  <c r="N615" i="6"/>
  <c r="N614" i="5"/>
  <c r="T525" i="1"/>
  <c r="P641" i="6"/>
  <c r="P640" i="5"/>
  <c r="T552" i="1"/>
  <c r="P660" i="6"/>
  <c r="P659" i="5"/>
  <c r="N664" i="6"/>
  <c r="N663" i="5"/>
  <c r="O721" i="6"/>
  <c r="O720" i="5"/>
  <c r="K740" i="6"/>
  <c r="K739" i="5"/>
  <c r="N744" i="6"/>
  <c r="N743" i="5"/>
  <c r="P747" i="6"/>
  <c r="P746" i="5"/>
  <c r="O751" i="6"/>
  <c r="O750" i="5"/>
  <c r="T682" i="1"/>
  <c r="P766" i="6"/>
  <c r="P765" i="5"/>
  <c r="P773" i="6"/>
  <c r="P772" i="5"/>
  <c r="L796" i="6"/>
  <c r="L795" i="5"/>
  <c r="K800" i="6"/>
  <c r="K799" i="5"/>
  <c r="L856" i="6"/>
  <c r="L855" i="5"/>
  <c r="P880" i="6"/>
  <c r="P879" i="5"/>
  <c r="O952" i="6"/>
  <c r="O951" i="5"/>
  <c r="L983" i="6"/>
  <c r="L982" i="5"/>
  <c r="P1036" i="6"/>
  <c r="P1035" i="5"/>
  <c r="P1055" i="6"/>
  <c r="P1054" i="5"/>
  <c r="L1070" i="6"/>
  <c r="L1069" i="5"/>
  <c r="P1100" i="6"/>
  <c r="P1099" i="5"/>
  <c r="L203" i="6"/>
  <c r="L202" i="5"/>
  <c r="O215" i="6"/>
  <c r="O214" i="5"/>
  <c r="K221" i="6"/>
  <c r="K220" i="5"/>
  <c r="J227" i="6"/>
  <c r="J226" i="5"/>
  <c r="P75" i="1"/>
  <c r="K233" i="6"/>
  <c r="K232" i="5"/>
  <c r="N250" i="6"/>
  <c r="N249" i="5"/>
  <c r="O259" i="6"/>
  <c r="O258" i="5"/>
  <c r="J272" i="6"/>
  <c r="J271" i="5"/>
  <c r="P277" i="6"/>
  <c r="P276" i="5"/>
  <c r="K287" i="6"/>
  <c r="K286" i="5"/>
  <c r="P295" i="6"/>
  <c r="P294" i="5"/>
  <c r="T170" i="1"/>
  <c r="O332" i="6"/>
  <c r="O331" i="5"/>
  <c r="P206" i="1"/>
  <c r="L348" i="6"/>
  <c r="L347" i="5"/>
  <c r="L358" i="6"/>
  <c r="L357" i="5"/>
  <c r="L364" i="6"/>
  <c r="L363" i="5"/>
  <c r="N403" i="6"/>
  <c r="N402" i="5"/>
  <c r="J414" i="6"/>
  <c r="J413" i="5"/>
  <c r="P288" i="1"/>
  <c r="N421" i="6"/>
  <c r="N420" i="5"/>
  <c r="K436" i="6"/>
  <c r="K435" i="5"/>
  <c r="J451" i="6"/>
  <c r="J450" i="5"/>
  <c r="L454" i="6"/>
  <c r="L453" i="5"/>
  <c r="T359" i="1"/>
  <c r="N481" i="6"/>
  <c r="N480" i="5"/>
  <c r="T366" i="1"/>
  <c r="N489" i="6"/>
  <c r="N488" i="5"/>
  <c r="T377" i="1"/>
  <c r="L525" i="6"/>
  <c r="L524" i="5"/>
  <c r="N542" i="6"/>
  <c r="N541" i="5"/>
  <c r="K560" i="6"/>
  <c r="K559" i="5"/>
  <c r="N578" i="6"/>
  <c r="N577" i="5"/>
  <c r="O581" i="6"/>
  <c r="O580" i="5"/>
  <c r="T488" i="1"/>
  <c r="N604" i="6"/>
  <c r="N603" i="5"/>
  <c r="T512" i="1"/>
  <c r="N619" i="6"/>
  <c r="N618" i="5"/>
  <c r="N684" i="6"/>
  <c r="N683" i="5"/>
  <c r="T602" i="1"/>
  <c r="N694" i="6"/>
  <c r="N693" i="5"/>
  <c r="P736" i="6"/>
  <c r="P735" i="5"/>
  <c r="O744" i="6"/>
  <c r="O743" i="5"/>
  <c r="P770" i="6"/>
  <c r="P769" i="5"/>
  <c r="T712" i="1"/>
  <c r="L800" i="6"/>
  <c r="L799" i="5"/>
  <c r="P824" i="6"/>
  <c r="P823" i="5"/>
  <c r="T814" i="1"/>
  <c r="Q880" i="6"/>
  <c r="Q879" i="5"/>
  <c r="N906" i="6"/>
  <c r="N905" i="5"/>
  <c r="T869" i="1"/>
  <c r="P910" i="6"/>
  <c r="P909" i="5"/>
  <c r="P952" i="6"/>
  <c r="P951" i="5"/>
  <c r="N983" i="6"/>
  <c r="N982" i="5"/>
  <c r="O987" i="6"/>
  <c r="O986" i="5"/>
  <c r="L1010" i="6"/>
  <c r="L1009" i="5"/>
  <c r="N1022" i="6"/>
  <c r="N1021" i="5"/>
  <c r="K1090" i="6"/>
  <c r="K1089" i="5"/>
  <c r="Q1100" i="6"/>
  <c r="Q1099" i="5"/>
  <c r="N137" i="6"/>
  <c r="N136" i="5"/>
  <c r="T689" i="1"/>
  <c r="J149" i="6"/>
  <c r="J148" i="5"/>
  <c r="T438" i="1"/>
  <c r="L165" i="6"/>
  <c r="L164" i="5"/>
  <c r="N176" i="6"/>
  <c r="N175" i="5"/>
  <c r="N197" i="6"/>
  <c r="N196" i="5"/>
  <c r="O212" i="6"/>
  <c r="O211" i="5"/>
  <c r="P215" i="6"/>
  <c r="P214" i="5"/>
  <c r="L221" i="6"/>
  <c r="L220" i="5"/>
  <c r="L224" i="6"/>
  <c r="L223" i="5"/>
  <c r="K227" i="6"/>
  <c r="K226" i="5"/>
  <c r="P82" i="1"/>
  <c r="O244" i="6"/>
  <c r="O243" i="5"/>
  <c r="N247" i="6"/>
  <c r="N246" i="5"/>
  <c r="T94" i="1"/>
  <c r="J251" i="6"/>
  <c r="J250" i="5"/>
  <c r="T105" i="1"/>
  <c r="L266" i="6"/>
  <c r="L265" i="5"/>
  <c r="J275" i="6"/>
  <c r="J274" i="5"/>
  <c r="T130" i="1"/>
  <c r="L281" i="6"/>
  <c r="L280" i="5"/>
  <c r="L287" i="6"/>
  <c r="L286" i="5"/>
  <c r="J302" i="6"/>
  <c r="J301" i="5"/>
  <c r="O314" i="6"/>
  <c r="O313" i="5"/>
  <c r="T174" i="1"/>
  <c r="N320" i="6"/>
  <c r="N319" i="5"/>
  <c r="P335" i="6"/>
  <c r="P334" i="5"/>
  <c r="O338" i="6"/>
  <c r="O337" i="5"/>
  <c r="N341" i="6"/>
  <c r="N340" i="5"/>
  <c r="T206" i="1"/>
  <c r="K345" i="6"/>
  <c r="K344" i="5"/>
  <c r="P230" i="1"/>
  <c r="N374" i="6"/>
  <c r="N373" i="5"/>
  <c r="K387" i="6"/>
  <c r="K386" i="5"/>
  <c r="L390" i="6"/>
  <c r="L389" i="5"/>
  <c r="N397" i="6"/>
  <c r="N396" i="5"/>
  <c r="O400" i="6"/>
  <c r="O399" i="5"/>
  <c r="O410" i="6"/>
  <c r="O409" i="5"/>
  <c r="P424" i="6"/>
  <c r="P423" i="5"/>
  <c r="O447" i="6"/>
  <c r="O446" i="5"/>
  <c r="P336" i="1"/>
  <c r="O474" i="6"/>
  <c r="O473" i="5"/>
  <c r="L478" i="6"/>
  <c r="L477" i="5"/>
  <c r="O489" i="6"/>
  <c r="O488" i="5"/>
  <c r="P382" i="1"/>
  <c r="N504" i="6"/>
  <c r="N503" i="5"/>
  <c r="T395" i="1"/>
  <c r="Q396" i="6" s="1"/>
  <c r="O507" i="6"/>
  <c r="O506" i="5"/>
  <c r="P422" i="1"/>
  <c r="O542" i="6"/>
  <c r="O541" i="5"/>
  <c r="J557" i="6"/>
  <c r="J556" i="5"/>
  <c r="T508" i="1"/>
  <c r="O694" i="6"/>
  <c r="O693" i="5"/>
  <c r="L698" i="6"/>
  <c r="L697" i="5"/>
  <c r="T666" i="1"/>
  <c r="N763" i="6"/>
  <c r="N762" i="5"/>
  <c r="T696" i="1"/>
  <c r="J767" i="6"/>
  <c r="J766" i="5"/>
  <c r="T708" i="1"/>
  <c r="K818" i="6"/>
  <c r="K817" i="5"/>
  <c r="J825" i="6"/>
  <c r="J824" i="5"/>
  <c r="P773" i="1"/>
  <c r="N856" i="6"/>
  <c r="N855" i="5"/>
  <c r="T807" i="1"/>
  <c r="T810" i="1"/>
  <c r="Q811" i="6" s="1"/>
  <c r="T844" i="1"/>
  <c r="L922" i="6"/>
  <c r="L921" i="5"/>
  <c r="O945" i="6"/>
  <c r="O944" i="5"/>
  <c r="T925" i="1"/>
  <c r="L976" i="6"/>
  <c r="L975" i="5"/>
  <c r="N1010" i="6"/>
  <c r="N1009" i="5"/>
  <c r="L1014" i="6"/>
  <c r="L1013" i="5"/>
  <c r="O1022" i="6"/>
  <c r="O1021" i="5"/>
  <c r="J1060" i="6"/>
  <c r="J1059" i="5"/>
  <c r="N1070" i="6"/>
  <c r="N1069" i="5"/>
  <c r="J1101" i="6"/>
  <c r="J1100" i="5"/>
  <c r="K71" i="6"/>
  <c r="K70" i="5"/>
  <c r="J84" i="6"/>
  <c r="J83" i="5"/>
  <c r="P106" i="6"/>
  <c r="P105" i="5"/>
  <c r="N109" i="6"/>
  <c r="N108" i="5"/>
  <c r="T628" i="1"/>
  <c r="L115" i="6"/>
  <c r="L114" i="5"/>
  <c r="K118" i="6"/>
  <c r="K117" i="5"/>
  <c r="N123" i="6"/>
  <c r="N122" i="5"/>
  <c r="L129" i="6"/>
  <c r="L128" i="5"/>
  <c r="J132" i="6"/>
  <c r="J131" i="5"/>
  <c r="O137" i="6"/>
  <c r="O136" i="5"/>
  <c r="O140" i="6"/>
  <c r="O139" i="5"/>
  <c r="N146" i="6"/>
  <c r="N145" i="5"/>
  <c r="J160" i="6"/>
  <c r="J159" i="5"/>
  <c r="J171" i="6"/>
  <c r="J170" i="5"/>
  <c r="P785" i="1"/>
  <c r="K191" i="6"/>
  <c r="K190" i="5"/>
  <c r="N203" i="6"/>
  <c r="N202" i="5"/>
  <c r="L206" i="6"/>
  <c r="L205" i="5"/>
  <c r="T58" i="1"/>
  <c r="P78" i="1"/>
  <c r="O247" i="6"/>
  <c r="O246" i="5"/>
  <c r="L269" i="6"/>
  <c r="L268" i="5"/>
  <c r="J278" i="6"/>
  <c r="J277" i="5"/>
  <c r="N281" i="6"/>
  <c r="N280" i="5"/>
  <c r="P143" i="1"/>
  <c r="L302" i="6"/>
  <c r="L301" i="5"/>
  <c r="L305" i="6"/>
  <c r="L304" i="5"/>
  <c r="O317" i="6"/>
  <c r="O316" i="5"/>
  <c r="O320" i="6"/>
  <c r="O319" i="5"/>
  <c r="T196" i="1"/>
  <c r="N348" i="6"/>
  <c r="N347" i="5"/>
  <c r="N358" i="6"/>
  <c r="N357" i="5"/>
  <c r="N361" i="6"/>
  <c r="N360" i="5"/>
  <c r="N364" i="6"/>
  <c r="N363" i="5"/>
  <c r="O374" i="6"/>
  <c r="O373" i="5"/>
  <c r="O394" i="6"/>
  <c r="O393" i="5"/>
  <c r="O397" i="6"/>
  <c r="O396" i="5"/>
  <c r="P400" i="6"/>
  <c r="P399" i="5"/>
  <c r="P410" i="6"/>
  <c r="P409" i="5"/>
  <c r="L451" i="6"/>
  <c r="L450" i="5"/>
  <c r="O462" i="6"/>
  <c r="O461" i="5"/>
  <c r="P474" i="6"/>
  <c r="P473" i="5"/>
  <c r="P489" i="6"/>
  <c r="P488" i="5"/>
  <c r="J501" i="6"/>
  <c r="J500" i="5"/>
  <c r="O504" i="6"/>
  <c r="O503" i="5"/>
  <c r="O518" i="6"/>
  <c r="O517" i="5"/>
  <c r="J533" i="6"/>
  <c r="J532" i="5"/>
  <c r="P434" i="1"/>
  <c r="M435" i="6" s="1"/>
  <c r="L539" i="6"/>
  <c r="L538" i="5"/>
  <c r="P542" i="6"/>
  <c r="P541" i="5"/>
  <c r="K557" i="6"/>
  <c r="K556" i="5"/>
  <c r="N560" i="6"/>
  <c r="N559" i="5"/>
  <c r="P468" i="1"/>
  <c r="P578" i="6"/>
  <c r="P577" i="5"/>
  <c r="P593" i="6"/>
  <c r="P592" i="5"/>
  <c r="P642" i="6"/>
  <c r="P641" i="5"/>
  <c r="L654" i="6"/>
  <c r="L653" i="5"/>
  <c r="L677" i="6"/>
  <c r="L676" i="5"/>
  <c r="P621" i="1"/>
  <c r="P713" i="6"/>
  <c r="P712" i="5"/>
  <c r="P785" i="6"/>
  <c r="P784" i="5"/>
  <c r="O789" i="6"/>
  <c r="O788" i="5"/>
  <c r="N793" i="6"/>
  <c r="N792" i="5"/>
  <c r="T736" i="1"/>
  <c r="L818" i="6"/>
  <c r="L817" i="5"/>
  <c r="P845" i="6"/>
  <c r="P844" i="5"/>
  <c r="O856" i="6"/>
  <c r="O855" i="5"/>
  <c r="T841" i="1"/>
  <c r="J911" i="6"/>
  <c r="J910" i="5"/>
  <c r="T887" i="1"/>
  <c r="Q888" i="6" s="1"/>
  <c r="J953" i="6"/>
  <c r="J952" i="5"/>
  <c r="P926" i="1"/>
  <c r="P952" i="1"/>
  <c r="N1014" i="6"/>
  <c r="N1013" i="5"/>
  <c r="N1026" i="6"/>
  <c r="N1025" i="5"/>
  <c r="N1052" i="6"/>
  <c r="N1051" i="5"/>
  <c r="N1063" i="6"/>
  <c r="N1062" i="5"/>
  <c r="T1051" i="1"/>
  <c r="L1067" i="6"/>
  <c r="L1066" i="5"/>
  <c r="O1070" i="6"/>
  <c r="O1069" i="5"/>
  <c r="O1090" i="6"/>
  <c r="O1089" i="5"/>
  <c r="O68" i="6"/>
  <c r="L71" i="6"/>
  <c r="L70" i="5"/>
  <c r="P73" i="6"/>
  <c r="P72" i="5"/>
  <c r="L76" i="6"/>
  <c r="L75" i="5"/>
  <c r="N81" i="6"/>
  <c r="N80" i="5"/>
  <c r="T148" i="1"/>
  <c r="L84" i="6"/>
  <c r="L83" i="5"/>
  <c r="O89" i="6"/>
  <c r="O88" i="5"/>
  <c r="J104" i="6"/>
  <c r="J103" i="5"/>
  <c r="O109" i="6"/>
  <c r="O108" i="5"/>
  <c r="O123" i="6"/>
  <c r="O122" i="5"/>
  <c r="O154" i="6"/>
  <c r="O153" i="5"/>
  <c r="L157" i="6"/>
  <c r="L156" i="5"/>
  <c r="N165" i="6"/>
  <c r="N164" i="5"/>
  <c r="K171" i="6"/>
  <c r="K170" i="5"/>
  <c r="O182" i="6"/>
  <c r="O181" i="5"/>
  <c r="P197" i="6"/>
  <c r="P196" i="5"/>
  <c r="P44" i="1"/>
  <c r="K210" i="6"/>
  <c r="K209" i="5"/>
  <c r="N221" i="6"/>
  <c r="N220" i="5"/>
  <c r="P71" i="1"/>
  <c r="N233" i="6"/>
  <c r="N232" i="5"/>
  <c r="O239" i="6"/>
  <c r="O238" i="5"/>
  <c r="P247" i="6"/>
  <c r="P246" i="5"/>
  <c r="L251" i="6"/>
  <c r="L250" i="5"/>
  <c r="K257" i="6"/>
  <c r="K256" i="5"/>
  <c r="L275" i="6"/>
  <c r="L274" i="5"/>
  <c r="L278" i="6"/>
  <c r="L277" i="5"/>
  <c r="O284" i="6"/>
  <c r="O283" i="5"/>
  <c r="L290" i="6"/>
  <c r="L289" i="5"/>
  <c r="J293" i="6"/>
  <c r="J292" i="5"/>
  <c r="J315" i="6"/>
  <c r="J314" i="5"/>
  <c r="P320" i="6"/>
  <c r="P319" i="5"/>
  <c r="P210" i="1"/>
  <c r="O348" i="6"/>
  <c r="O347" i="5"/>
  <c r="O358" i="6"/>
  <c r="O357" i="5"/>
  <c r="L371" i="6"/>
  <c r="L370" i="5"/>
  <c r="P374" i="6"/>
  <c r="P373" i="5"/>
  <c r="K381" i="6"/>
  <c r="K380" i="5"/>
  <c r="P394" i="6"/>
  <c r="P393" i="5"/>
  <c r="T271" i="1"/>
  <c r="T284" i="1"/>
  <c r="T297" i="1"/>
  <c r="N436" i="6"/>
  <c r="N435" i="5"/>
  <c r="P462" i="6"/>
  <c r="P461" i="5"/>
  <c r="N478" i="6"/>
  <c r="N477" i="5"/>
  <c r="T363" i="1"/>
  <c r="K501" i="6"/>
  <c r="K500" i="5"/>
  <c r="P504" i="6"/>
  <c r="P503" i="5"/>
  <c r="T445" i="1"/>
  <c r="T484" i="1"/>
  <c r="L612" i="6"/>
  <c r="L611" i="5"/>
  <c r="L616" i="6"/>
  <c r="L615" i="5"/>
  <c r="T529" i="1"/>
  <c r="P634" i="6"/>
  <c r="P633" i="5"/>
  <c r="L690" i="6"/>
  <c r="L689" i="5"/>
  <c r="N698" i="6"/>
  <c r="N697" i="5"/>
  <c r="T621" i="1"/>
  <c r="T640" i="1"/>
  <c r="P733" i="6"/>
  <c r="P732" i="5"/>
  <c r="P763" i="6"/>
  <c r="P762" i="5"/>
  <c r="P789" i="6"/>
  <c r="P788" i="5"/>
  <c r="P821" i="6"/>
  <c r="P820" i="5"/>
  <c r="N881" i="6"/>
  <c r="N880" i="5"/>
  <c r="J885" i="6"/>
  <c r="J884" i="5"/>
  <c r="J907" i="6"/>
  <c r="J906" i="5"/>
  <c r="J915" i="6"/>
  <c r="J914" i="5"/>
  <c r="L1045" i="6"/>
  <c r="L1044" i="5"/>
  <c r="J1049" i="6"/>
  <c r="J1048" i="5"/>
  <c r="P1037" i="1"/>
  <c r="O1052" i="6"/>
  <c r="O1051" i="5"/>
  <c r="L1060" i="6"/>
  <c r="L1059" i="5"/>
  <c r="P1090" i="6"/>
  <c r="P1089" i="5"/>
  <c r="Q1097" i="6"/>
  <c r="Q1096" i="5"/>
  <c r="P179" i="6"/>
  <c r="P178" i="5"/>
  <c r="O185" i="6"/>
  <c r="O184" i="5"/>
  <c r="J201" i="6"/>
  <c r="J200" i="5"/>
  <c r="L242" i="6"/>
  <c r="L241" i="5"/>
  <c r="L254" i="6"/>
  <c r="L253" i="5"/>
  <c r="P284" i="6"/>
  <c r="P283" i="5"/>
  <c r="O287" i="6"/>
  <c r="O286" i="5"/>
  <c r="N302" i="6"/>
  <c r="N301" i="5"/>
  <c r="L308" i="6"/>
  <c r="L307" i="5"/>
  <c r="K333" i="6"/>
  <c r="K332" i="5"/>
  <c r="J339" i="6"/>
  <c r="J338" i="5"/>
  <c r="P204" i="1"/>
  <c r="P358" i="6"/>
  <c r="P357" i="5"/>
  <c r="Q374" i="6"/>
  <c r="L384" i="6"/>
  <c r="L383" i="5"/>
  <c r="N387" i="6"/>
  <c r="N386" i="5"/>
  <c r="N418" i="6"/>
  <c r="N417" i="5"/>
  <c r="J422" i="6"/>
  <c r="J421" i="5"/>
  <c r="P298" i="1"/>
  <c r="M299" i="6" s="1"/>
  <c r="K475" i="6"/>
  <c r="K474" i="5"/>
  <c r="O478" i="6"/>
  <c r="O477" i="5"/>
  <c r="L522" i="6"/>
  <c r="L521" i="5"/>
  <c r="N539" i="6"/>
  <c r="N538" i="5"/>
  <c r="P560" i="6"/>
  <c r="P559" i="5"/>
  <c r="N590" i="6"/>
  <c r="N589" i="5"/>
  <c r="J620" i="6"/>
  <c r="J619" i="5"/>
  <c r="N654" i="6"/>
  <c r="N653" i="5"/>
  <c r="N673" i="6"/>
  <c r="N672" i="5"/>
  <c r="N677" i="6"/>
  <c r="N676" i="5"/>
  <c r="T594" i="1"/>
  <c r="J695" i="6"/>
  <c r="J694" i="5"/>
  <c r="O756" i="6"/>
  <c r="O755" i="5"/>
  <c r="L764" i="6"/>
  <c r="L763" i="5"/>
  <c r="P793" i="6"/>
  <c r="P792" i="5"/>
  <c r="N818" i="6"/>
  <c r="N817" i="5"/>
  <c r="T765" i="1"/>
  <c r="J822" i="6"/>
  <c r="J821" i="5"/>
  <c r="L878" i="6"/>
  <c r="L877" i="5"/>
  <c r="K900" i="6"/>
  <c r="K899" i="5"/>
  <c r="N903" i="6"/>
  <c r="N902" i="5"/>
  <c r="L942" i="6"/>
  <c r="L941" i="5"/>
  <c r="L1019" i="6"/>
  <c r="L1018" i="5"/>
  <c r="N1045" i="6"/>
  <c r="N1044" i="5"/>
  <c r="P1086" i="6"/>
  <c r="P1085" i="5"/>
  <c r="J144" i="6"/>
  <c r="J143" i="5"/>
  <c r="N157" i="6"/>
  <c r="N156" i="5"/>
  <c r="N168" i="6"/>
  <c r="N167" i="5"/>
  <c r="N171" i="6"/>
  <c r="N170" i="5"/>
  <c r="L174" i="6"/>
  <c r="L173" i="5"/>
  <c r="J177" i="6"/>
  <c r="J176" i="5"/>
  <c r="P185" i="6"/>
  <c r="P184" i="5"/>
  <c r="N188" i="6"/>
  <c r="N187" i="5"/>
  <c r="J195" i="6"/>
  <c r="J194" i="5"/>
  <c r="L216" i="6"/>
  <c r="L215" i="5"/>
  <c r="J219" i="6"/>
  <c r="J218" i="5"/>
  <c r="P233" i="6"/>
  <c r="P232" i="5"/>
  <c r="T82" i="1"/>
  <c r="K245" i="6"/>
  <c r="K244" i="5"/>
  <c r="N251" i="6"/>
  <c r="N250" i="5"/>
  <c r="P103" i="1"/>
  <c r="L260" i="6"/>
  <c r="L259" i="5"/>
  <c r="P266" i="6"/>
  <c r="P265" i="5"/>
  <c r="O269" i="6"/>
  <c r="O268" i="5"/>
  <c r="O272" i="6"/>
  <c r="O271" i="5"/>
  <c r="J279" i="6"/>
  <c r="J278" i="5"/>
  <c r="T140" i="1"/>
  <c r="P287" i="6"/>
  <c r="P286" i="5"/>
  <c r="N290" i="6"/>
  <c r="N289" i="5"/>
  <c r="O302" i="6"/>
  <c r="O301" i="5"/>
  <c r="O305" i="6"/>
  <c r="O304" i="5"/>
  <c r="P168" i="1"/>
  <c r="L315" i="6"/>
  <c r="L314" i="5"/>
  <c r="J318" i="6"/>
  <c r="J317" i="5"/>
  <c r="N327" i="6"/>
  <c r="N326" i="5"/>
  <c r="N330" i="6"/>
  <c r="N329" i="5"/>
  <c r="L333" i="6"/>
  <c r="L332" i="5"/>
  <c r="L336" i="6"/>
  <c r="L335" i="5"/>
  <c r="N342" i="6"/>
  <c r="N341" i="5"/>
  <c r="O345" i="6"/>
  <c r="O344" i="5"/>
  <c r="T214" i="1"/>
  <c r="T224" i="1"/>
  <c r="N371" i="6"/>
  <c r="N370" i="5"/>
  <c r="N378" i="6"/>
  <c r="N377" i="5"/>
  <c r="N381" i="6"/>
  <c r="N380" i="5"/>
  <c r="K398" i="6"/>
  <c r="K397" i="5"/>
  <c r="O418" i="6"/>
  <c r="O417" i="5"/>
  <c r="N429" i="6"/>
  <c r="N428" i="5"/>
  <c r="T305" i="1"/>
  <c r="N433" i="6"/>
  <c r="N432" i="5"/>
  <c r="P478" i="6"/>
  <c r="P477" i="5"/>
  <c r="N486" i="6"/>
  <c r="N485" i="5"/>
  <c r="L490" i="6"/>
  <c r="L489" i="5"/>
  <c r="K505" i="6"/>
  <c r="K504" i="5"/>
  <c r="J519" i="6"/>
  <c r="J518" i="5"/>
  <c r="N533" i="6"/>
  <c r="N532" i="5"/>
  <c r="N536" i="6"/>
  <c r="N535" i="5"/>
  <c r="J551" i="6"/>
  <c r="J550" i="5"/>
  <c r="P454" i="1"/>
  <c r="N557" i="6"/>
  <c r="N556" i="5"/>
  <c r="O582" i="6"/>
  <c r="O581" i="5"/>
  <c r="O590" i="6"/>
  <c r="O589" i="5"/>
  <c r="N612" i="6"/>
  <c r="N611" i="5"/>
  <c r="K620" i="6"/>
  <c r="K619" i="5"/>
  <c r="J635" i="6"/>
  <c r="J634" i="5"/>
  <c r="O677" i="6"/>
  <c r="O676" i="5"/>
  <c r="N737" i="6"/>
  <c r="N736" i="5"/>
  <c r="P756" i="6"/>
  <c r="P755" i="5"/>
  <c r="O782" i="6"/>
  <c r="O781" i="5"/>
  <c r="P842" i="6"/>
  <c r="P841" i="5"/>
  <c r="L846" i="6"/>
  <c r="L845" i="5"/>
  <c r="N911" i="6"/>
  <c r="N910" i="5"/>
  <c r="L915" i="6"/>
  <c r="L914" i="5"/>
  <c r="N942" i="6"/>
  <c r="N941" i="5"/>
  <c r="P923" i="1"/>
  <c r="L1007" i="6"/>
  <c r="L1006" i="5"/>
  <c r="J1053" i="6"/>
  <c r="J1052" i="5"/>
  <c r="L1057" i="6"/>
  <c r="L1056" i="5"/>
  <c r="J1087" i="6"/>
  <c r="J1086" i="5"/>
  <c r="A28" i="2"/>
  <c r="M29" i="1" s="1"/>
  <c r="N235" i="6"/>
  <c r="N234" i="5"/>
  <c r="P5" i="6"/>
  <c r="P4" i="5"/>
  <c r="L11" i="6"/>
  <c r="L10" i="5"/>
  <c r="O29" i="6"/>
  <c r="O28" i="5"/>
  <c r="N37" i="6"/>
  <c r="N36" i="5"/>
  <c r="L40" i="6"/>
  <c r="L39" i="5"/>
  <c r="N45" i="6"/>
  <c r="N44" i="5"/>
  <c r="O63" i="6"/>
  <c r="O62" i="5"/>
  <c r="J69" i="6"/>
  <c r="J68" i="5"/>
  <c r="N98" i="6"/>
  <c r="N97" i="5"/>
  <c r="P32" i="1"/>
  <c r="K110" i="6"/>
  <c r="K109" i="5"/>
  <c r="O118" i="6"/>
  <c r="O117" i="5"/>
  <c r="P129" i="6"/>
  <c r="P128" i="5"/>
  <c r="N138" i="6"/>
  <c r="N137" i="5"/>
  <c r="L144" i="6"/>
  <c r="L143" i="5"/>
  <c r="O149" i="6"/>
  <c r="O148" i="5"/>
  <c r="J155" i="6"/>
  <c r="J154" i="5"/>
  <c r="O157" i="6"/>
  <c r="O156" i="5"/>
  <c r="T1069" i="1"/>
  <c r="P706" i="1"/>
  <c r="J192" i="6"/>
  <c r="J191" i="5"/>
  <c r="J207" i="6"/>
  <c r="J206" i="5"/>
  <c r="N210" i="6"/>
  <c r="N209" i="5"/>
  <c r="J237" i="6"/>
  <c r="J236" i="5"/>
  <c r="L245" i="6"/>
  <c r="L244" i="5"/>
  <c r="N254" i="6"/>
  <c r="N253" i="5"/>
  <c r="N257" i="6"/>
  <c r="N256" i="5"/>
  <c r="T118" i="1"/>
  <c r="O275" i="6"/>
  <c r="O274" i="5"/>
  <c r="T143" i="1"/>
  <c r="O290" i="6"/>
  <c r="O289" i="5"/>
  <c r="N293" i="6"/>
  <c r="N292" i="5"/>
  <c r="K318" i="6"/>
  <c r="K317" i="5"/>
  <c r="P198" i="1"/>
  <c r="O342" i="6"/>
  <c r="O341" i="5"/>
  <c r="P345" i="6"/>
  <c r="P344" i="5"/>
  <c r="P234" i="1"/>
  <c r="N384" i="6"/>
  <c r="N383" i="5"/>
  <c r="L398" i="6"/>
  <c r="L397" i="5"/>
  <c r="P418" i="6"/>
  <c r="P417" i="5"/>
  <c r="L422" i="6"/>
  <c r="L421" i="5"/>
  <c r="O429" i="6"/>
  <c r="O428" i="5"/>
  <c r="O433" i="6"/>
  <c r="O432" i="5"/>
  <c r="N444" i="6"/>
  <c r="N443" i="5"/>
  <c r="T324" i="1"/>
  <c r="J459" i="6"/>
  <c r="J458" i="5"/>
  <c r="N463" i="6"/>
  <c r="N462" i="5"/>
  <c r="N501" i="6"/>
  <c r="N500" i="5"/>
  <c r="L519" i="6"/>
  <c r="L518" i="5"/>
  <c r="O522" i="6"/>
  <c r="O521" i="5"/>
  <c r="O533" i="6"/>
  <c r="O532" i="5"/>
  <c r="O536" i="6"/>
  <c r="O535" i="5"/>
  <c r="P539" i="6"/>
  <c r="P538" i="5"/>
  <c r="N575" i="6"/>
  <c r="N574" i="5"/>
  <c r="N579" i="6"/>
  <c r="N578" i="5"/>
  <c r="T485" i="1"/>
  <c r="Q486" i="6" s="1"/>
  <c r="N651" i="6"/>
  <c r="N650" i="5"/>
  <c r="O690" i="6"/>
  <c r="O689" i="5"/>
  <c r="T611" i="1"/>
  <c r="N695" i="6"/>
  <c r="N694" i="5"/>
  <c r="O737" i="6"/>
  <c r="O736" i="5"/>
  <c r="O741" i="6"/>
  <c r="O740" i="5"/>
  <c r="T672" i="1"/>
  <c r="T687" i="1"/>
  <c r="N760" i="6"/>
  <c r="N759" i="5"/>
  <c r="N764" i="6"/>
  <c r="N763" i="5"/>
  <c r="T697" i="1"/>
  <c r="P782" i="6"/>
  <c r="P781" i="5"/>
  <c r="K790" i="6"/>
  <c r="K789" i="5"/>
  <c r="N805" i="6"/>
  <c r="N804" i="5"/>
  <c r="T751" i="1"/>
  <c r="P808" i="6"/>
  <c r="P807" i="5"/>
  <c r="T792" i="1"/>
  <c r="P870" i="6"/>
  <c r="P869" i="5"/>
  <c r="T838" i="1"/>
  <c r="O942" i="6"/>
  <c r="O941" i="5"/>
  <c r="K950" i="6"/>
  <c r="K949" i="5"/>
  <c r="P990" i="1"/>
  <c r="L1011" i="6"/>
  <c r="L1010" i="5"/>
  <c r="N1049" i="6"/>
  <c r="N1048" i="5"/>
  <c r="A21" i="2"/>
  <c r="M22" i="1" s="1"/>
  <c r="P21" i="6"/>
  <c r="P20" i="5"/>
  <c r="P29" i="6"/>
  <c r="P28" i="5"/>
  <c r="P63" i="6"/>
  <c r="P62" i="5"/>
  <c r="N66" i="6"/>
  <c r="N65" i="5"/>
  <c r="O87" i="6"/>
  <c r="O86" i="5"/>
  <c r="N104" i="6"/>
  <c r="N103" i="5"/>
  <c r="T32" i="1"/>
  <c r="N107" i="6"/>
  <c r="N106" i="5"/>
  <c r="T371" i="1"/>
  <c r="N121" i="6"/>
  <c r="N120" i="5"/>
  <c r="N141" i="6"/>
  <c r="N140" i="5"/>
  <c r="P291" i="1"/>
  <c r="K147" i="6"/>
  <c r="K146" i="5"/>
  <c r="P149" i="6"/>
  <c r="P148" i="5"/>
  <c r="P157" i="6"/>
  <c r="P156" i="5"/>
  <c r="N163" i="6"/>
  <c r="N162" i="5"/>
  <c r="L177" i="6"/>
  <c r="L176" i="5"/>
  <c r="P12" i="1"/>
  <c r="L195" i="6"/>
  <c r="L194" i="5"/>
  <c r="N207" i="6"/>
  <c r="N206" i="5"/>
  <c r="N213" i="6"/>
  <c r="N212" i="5"/>
  <c r="L219" i="6"/>
  <c r="L218" i="5"/>
  <c r="J231" i="6"/>
  <c r="J230" i="5"/>
  <c r="K240" i="6"/>
  <c r="K239" i="5"/>
  <c r="N245" i="6"/>
  <c r="N244" i="5"/>
  <c r="T92" i="1"/>
  <c r="J273" i="6"/>
  <c r="J272" i="5"/>
  <c r="P126" i="1"/>
  <c r="J297" i="6"/>
  <c r="J296" i="5"/>
  <c r="T162" i="1"/>
  <c r="Q163" i="6" s="1"/>
  <c r="O308" i="6"/>
  <c r="O307" i="5"/>
  <c r="L318" i="6"/>
  <c r="L317" i="5"/>
  <c r="P327" i="6"/>
  <c r="P326" i="5"/>
  <c r="P330" i="6"/>
  <c r="P329" i="5"/>
  <c r="N333" i="6"/>
  <c r="N332" i="5"/>
  <c r="T210" i="1"/>
  <c r="O365" i="6"/>
  <c r="O364" i="5"/>
  <c r="N368" i="6"/>
  <c r="N367" i="5"/>
  <c r="T256" i="1"/>
  <c r="T294" i="1"/>
  <c r="O444" i="6"/>
  <c r="O443" i="5"/>
  <c r="N448" i="6"/>
  <c r="N447" i="5"/>
  <c r="T328" i="1"/>
  <c r="O463" i="6"/>
  <c r="O462" i="5"/>
  <c r="P486" i="6"/>
  <c r="P485" i="5"/>
  <c r="L498" i="6"/>
  <c r="L497" i="5"/>
  <c r="P522" i="6"/>
  <c r="P521" i="5"/>
  <c r="L530" i="6"/>
  <c r="L529" i="5"/>
  <c r="P536" i="6"/>
  <c r="P535" i="5"/>
  <c r="T441" i="1"/>
  <c r="T457" i="1"/>
  <c r="K569" i="6"/>
  <c r="K568" i="5"/>
  <c r="L587" i="6"/>
  <c r="L586" i="5"/>
  <c r="P494" i="1"/>
  <c r="T498" i="1"/>
  <c r="P502" i="1"/>
  <c r="P616" i="6"/>
  <c r="P615" i="5"/>
  <c r="O651" i="6"/>
  <c r="O650" i="5"/>
  <c r="T567" i="1"/>
  <c r="J711" i="6"/>
  <c r="J710" i="5"/>
  <c r="O760" i="6"/>
  <c r="O759" i="5"/>
  <c r="O764" i="6"/>
  <c r="O763" i="5"/>
  <c r="T721" i="1"/>
  <c r="O805" i="6"/>
  <c r="O804" i="5"/>
  <c r="T755" i="1"/>
  <c r="P839" i="6"/>
  <c r="P838" i="5"/>
  <c r="P853" i="6"/>
  <c r="P852" i="5"/>
  <c r="T804" i="1"/>
  <c r="J871" i="6"/>
  <c r="J870" i="5"/>
  <c r="P839" i="1"/>
  <c r="N900" i="6"/>
  <c r="N899" i="5"/>
  <c r="T863" i="1"/>
  <c r="K908" i="6"/>
  <c r="K907" i="5"/>
  <c r="O931" i="6"/>
  <c r="O930" i="5"/>
  <c r="L969" i="6"/>
  <c r="L968" i="5"/>
  <c r="T1076" i="1"/>
  <c r="N1087" i="6"/>
  <c r="N1086" i="5"/>
  <c r="N595" i="6"/>
  <c r="N594" i="5"/>
  <c r="N89" i="6"/>
  <c r="N88" i="5"/>
  <c r="N112" i="6"/>
  <c r="N111" i="5"/>
  <c r="N117" i="6"/>
  <c r="N116" i="5"/>
  <c r="N145" i="6"/>
  <c r="N144" i="5"/>
  <c r="J148" i="6"/>
  <c r="J147" i="5"/>
  <c r="N150" i="6"/>
  <c r="N149" i="5"/>
  <c r="J153" i="6"/>
  <c r="J152" i="5"/>
  <c r="N155" i="6"/>
  <c r="N154" i="5"/>
  <c r="O160" i="6"/>
  <c r="O159" i="5"/>
  <c r="L163" i="6"/>
  <c r="L162" i="5"/>
  <c r="P165" i="6"/>
  <c r="P164" i="5"/>
  <c r="L168" i="6"/>
  <c r="L167" i="5"/>
  <c r="J181" i="6"/>
  <c r="J180" i="5"/>
  <c r="O183" i="6"/>
  <c r="O182" i="5"/>
  <c r="L191" i="6"/>
  <c r="L190" i="5"/>
  <c r="P201" i="6"/>
  <c r="P200" i="5"/>
  <c r="K217" i="6"/>
  <c r="K216" i="5"/>
  <c r="O219" i="6"/>
  <c r="O218" i="5"/>
  <c r="L227" i="6"/>
  <c r="L226" i="5"/>
  <c r="K235" i="6"/>
  <c r="K234" i="5"/>
  <c r="L240" i="6"/>
  <c r="L239" i="5"/>
  <c r="N275" i="6"/>
  <c r="N274" i="5"/>
  <c r="O280" i="6"/>
  <c r="O279" i="5"/>
  <c r="L283" i="6"/>
  <c r="L282" i="5"/>
  <c r="L288" i="6"/>
  <c r="L287" i="5"/>
  <c r="N308" i="6"/>
  <c r="N307" i="5"/>
  <c r="L316" i="6"/>
  <c r="L315" i="5"/>
  <c r="O377" i="6"/>
  <c r="O376" i="5"/>
  <c r="L380" i="6"/>
  <c r="L379" i="5"/>
  <c r="P382" i="6"/>
  <c r="P381" i="5"/>
  <c r="O398" i="6"/>
  <c r="O397" i="5"/>
  <c r="O408" i="6"/>
  <c r="O407" i="5"/>
  <c r="L414" i="6"/>
  <c r="L413" i="5"/>
  <c r="P445" i="6"/>
  <c r="P444" i="5"/>
  <c r="O448" i="6"/>
  <c r="O447" i="5"/>
  <c r="N451" i="6"/>
  <c r="N450" i="5"/>
  <c r="N454" i="6"/>
  <c r="N453" i="5"/>
  <c r="P460" i="6"/>
  <c r="P459" i="5"/>
  <c r="K470" i="6"/>
  <c r="K469" i="5"/>
  <c r="P487" i="6"/>
  <c r="P486" i="5"/>
  <c r="O493" i="6"/>
  <c r="O492" i="5"/>
  <c r="L508" i="6"/>
  <c r="L507" i="5"/>
  <c r="O528" i="6"/>
  <c r="O527" i="5"/>
  <c r="O531" i="6"/>
  <c r="O530" i="5"/>
  <c r="L537" i="6"/>
  <c r="L536" i="5"/>
  <c r="N546" i="6"/>
  <c r="N545" i="5"/>
  <c r="K555" i="6"/>
  <c r="K554" i="5"/>
  <c r="J558" i="6"/>
  <c r="J557" i="5"/>
  <c r="O607" i="6"/>
  <c r="O606" i="5"/>
  <c r="J633" i="6"/>
  <c r="J632" i="5"/>
  <c r="P645" i="6"/>
  <c r="P644" i="5"/>
  <c r="J649" i="6"/>
  <c r="J648" i="5"/>
  <c r="N661" i="6"/>
  <c r="N660" i="5"/>
  <c r="P674" i="6"/>
  <c r="P673" i="5"/>
  <c r="N715" i="6"/>
  <c r="N714" i="5"/>
  <c r="J735" i="6"/>
  <c r="J734" i="5"/>
  <c r="P663" i="1"/>
  <c r="P741" i="6"/>
  <c r="P740" i="5"/>
  <c r="J745" i="6"/>
  <c r="J744" i="5"/>
  <c r="N748" i="6"/>
  <c r="N747" i="5"/>
  <c r="L758" i="6"/>
  <c r="L757" i="5"/>
  <c r="P764" i="6"/>
  <c r="P763" i="5"/>
  <c r="N787" i="6"/>
  <c r="N786" i="5"/>
  <c r="N790" i="6"/>
  <c r="N789" i="5"/>
  <c r="N797" i="6"/>
  <c r="N796" i="5"/>
  <c r="N800" i="6"/>
  <c r="N799" i="5"/>
  <c r="T745" i="1"/>
  <c r="L810" i="6"/>
  <c r="L809" i="5"/>
  <c r="P815" i="6"/>
  <c r="P814" i="5"/>
  <c r="N825" i="6"/>
  <c r="N824" i="5"/>
  <c r="T773" i="1"/>
  <c r="O847" i="6"/>
  <c r="O846" i="5"/>
  <c r="P850" i="6"/>
  <c r="P849" i="5"/>
  <c r="J857" i="6"/>
  <c r="J856" i="5"/>
  <c r="P872" i="6"/>
  <c r="P871" i="5"/>
  <c r="L882" i="6"/>
  <c r="L881" i="5"/>
  <c r="L898" i="6"/>
  <c r="L897" i="5"/>
  <c r="N901" i="6"/>
  <c r="N900" i="5"/>
  <c r="N904" i="6"/>
  <c r="N903" i="5"/>
  <c r="N908" i="6"/>
  <c r="N907" i="5"/>
  <c r="T871" i="1"/>
  <c r="O922" i="6"/>
  <c r="O921" i="5"/>
  <c r="L926" i="6"/>
  <c r="L925" i="5"/>
  <c r="O946" i="6"/>
  <c r="O945" i="5"/>
  <c r="L980" i="6"/>
  <c r="L979" i="5"/>
  <c r="P987" i="6"/>
  <c r="P986" i="5"/>
  <c r="O1001" i="6"/>
  <c r="O1000" i="5"/>
  <c r="J1037" i="6"/>
  <c r="J1036" i="5"/>
  <c r="O1046" i="6"/>
  <c r="O1045" i="5"/>
  <c r="N1060" i="6"/>
  <c r="N1059" i="5"/>
  <c r="N1067" i="6"/>
  <c r="N1066" i="5"/>
  <c r="T1056" i="1"/>
  <c r="K1088" i="6"/>
  <c r="K1087" i="5"/>
  <c r="J1098" i="6"/>
  <c r="J1097" i="5"/>
  <c r="B6" i="2"/>
  <c r="Q7" i="1" s="1"/>
  <c r="L344" i="6"/>
  <c r="L343" i="5"/>
  <c r="N354" i="6"/>
  <c r="N353" i="5"/>
  <c r="O359" i="6"/>
  <c r="O358" i="5"/>
  <c r="P364" i="6"/>
  <c r="P363" i="5"/>
  <c r="L388" i="6"/>
  <c r="L387" i="5"/>
  <c r="L406" i="6"/>
  <c r="L405" i="5"/>
  <c r="O422" i="6"/>
  <c r="O421" i="5"/>
  <c r="N439" i="6"/>
  <c r="N438" i="5"/>
  <c r="T319" i="1"/>
  <c r="Q319" i="5" s="1"/>
  <c r="P448" i="6"/>
  <c r="P447" i="5"/>
  <c r="O454" i="6"/>
  <c r="O453" i="5"/>
  <c r="O457" i="6"/>
  <c r="O456" i="5"/>
  <c r="J479" i="6"/>
  <c r="J478" i="5"/>
  <c r="N496" i="6"/>
  <c r="N495" i="5"/>
  <c r="L502" i="6"/>
  <c r="L501" i="5"/>
  <c r="J517" i="6"/>
  <c r="J516" i="5"/>
  <c r="O534" i="6"/>
  <c r="O533" i="5"/>
  <c r="O546" i="6"/>
  <c r="O545" i="5"/>
  <c r="N549" i="6"/>
  <c r="N548" i="5"/>
  <c r="L552" i="6"/>
  <c r="L551" i="5"/>
  <c r="K558" i="6"/>
  <c r="K557" i="5"/>
  <c r="O567" i="6"/>
  <c r="O566" i="5"/>
  <c r="N570" i="6"/>
  <c r="N569" i="5"/>
  <c r="L573" i="6"/>
  <c r="L572" i="5"/>
  <c r="K633" i="6"/>
  <c r="K632" i="5"/>
  <c r="J643" i="6"/>
  <c r="J642" i="5"/>
  <c r="N655" i="6"/>
  <c r="N654" i="5"/>
  <c r="N658" i="6"/>
  <c r="N657" i="5"/>
  <c r="T571" i="1"/>
  <c r="N668" i="6"/>
  <c r="N667" i="5"/>
  <c r="N681" i="6"/>
  <c r="N680" i="5"/>
  <c r="J702" i="6"/>
  <c r="J701" i="5"/>
  <c r="L708" i="6"/>
  <c r="L707" i="5"/>
  <c r="K722" i="6"/>
  <c r="K721" i="5"/>
  <c r="P725" i="6"/>
  <c r="P724" i="5"/>
  <c r="P728" i="6"/>
  <c r="P727" i="5"/>
  <c r="O790" i="6"/>
  <c r="O789" i="5"/>
  <c r="O797" i="6"/>
  <c r="O796" i="5"/>
  <c r="O800" i="6"/>
  <c r="O799" i="5"/>
  <c r="J819" i="6"/>
  <c r="J818" i="5"/>
  <c r="Q831" i="6"/>
  <c r="Q830" i="5"/>
  <c r="P847" i="6"/>
  <c r="P846" i="5"/>
  <c r="J851" i="6"/>
  <c r="J850" i="5"/>
  <c r="N869" i="6"/>
  <c r="N868" i="5"/>
  <c r="L879" i="6"/>
  <c r="L878" i="5"/>
  <c r="J895" i="6"/>
  <c r="J894" i="5"/>
  <c r="N912" i="6"/>
  <c r="N911" i="5"/>
  <c r="L919" i="6"/>
  <c r="L918" i="5"/>
  <c r="P922" i="6"/>
  <c r="P921" i="5"/>
  <c r="P936" i="6"/>
  <c r="P935" i="5"/>
  <c r="N943" i="6"/>
  <c r="N942" i="5"/>
  <c r="P946" i="6"/>
  <c r="P945" i="5"/>
  <c r="L957" i="6"/>
  <c r="L956" i="5"/>
  <c r="M979" i="5"/>
  <c r="K984" i="6"/>
  <c r="K983" i="5"/>
  <c r="L1005" i="6"/>
  <c r="L1004" i="5"/>
  <c r="N1008" i="6"/>
  <c r="N1007" i="5"/>
  <c r="L1016" i="6"/>
  <c r="L1015" i="5"/>
  <c r="P1046" i="6"/>
  <c r="P1045" i="5"/>
  <c r="O1057" i="6"/>
  <c r="O1056" i="5"/>
  <c r="O1060" i="6"/>
  <c r="O1059" i="5"/>
  <c r="O1067" i="6"/>
  <c r="O1066" i="5"/>
  <c r="N1078" i="6"/>
  <c r="N1077" i="5"/>
  <c r="P1084" i="6"/>
  <c r="P1083" i="5"/>
  <c r="Q1094" i="6"/>
  <c r="Q1093" i="5"/>
  <c r="O173" i="6"/>
  <c r="O172" i="5"/>
  <c r="O178" i="6"/>
  <c r="O177" i="5"/>
  <c r="L194" i="6"/>
  <c r="L193" i="5"/>
  <c r="L212" i="6"/>
  <c r="L211" i="5"/>
  <c r="N227" i="6"/>
  <c r="N226" i="5"/>
  <c r="K230" i="6"/>
  <c r="K229" i="5"/>
  <c r="J243" i="6"/>
  <c r="J242" i="5"/>
  <c r="O245" i="6"/>
  <c r="O244" i="5"/>
  <c r="K253" i="6"/>
  <c r="K252" i="5"/>
  <c r="O265" i="6"/>
  <c r="O264" i="5"/>
  <c r="K273" i="6"/>
  <c r="K272" i="5"/>
  <c r="P275" i="6"/>
  <c r="P274" i="5"/>
  <c r="K291" i="6"/>
  <c r="K290" i="5"/>
  <c r="O293" i="6"/>
  <c r="O292" i="5"/>
  <c r="L296" i="6"/>
  <c r="L295" i="5"/>
  <c r="L301" i="6"/>
  <c r="L300" i="5"/>
  <c r="L306" i="6"/>
  <c r="L305" i="5"/>
  <c r="N316" i="6"/>
  <c r="N315" i="5"/>
  <c r="L324" i="6"/>
  <c r="L323" i="5"/>
  <c r="N349" i="6"/>
  <c r="N348" i="5"/>
  <c r="O354" i="6"/>
  <c r="O353" i="5"/>
  <c r="K357" i="6"/>
  <c r="K356" i="5"/>
  <c r="L362" i="6"/>
  <c r="L361" i="5"/>
  <c r="O385" i="6"/>
  <c r="O384" i="5"/>
  <c r="L396" i="6"/>
  <c r="L395" i="5"/>
  <c r="N414" i="6"/>
  <c r="N413" i="5"/>
  <c r="T288" i="1"/>
  <c r="P422" i="6"/>
  <c r="P421" i="5"/>
  <c r="L428" i="6"/>
  <c r="L427" i="5"/>
  <c r="K431" i="6"/>
  <c r="K430" i="5"/>
  <c r="L434" i="6"/>
  <c r="L433" i="5"/>
  <c r="O439" i="6"/>
  <c r="O438" i="5"/>
  <c r="O442" i="6"/>
  <c r="O441" i="5"/>
  <c r="P457" i="6"/>
  <c r="P456" i="5"/>
  <c r="N473" i="6"/>
  <c r="N472" i="5"/>
  <c r="L476" i="6"/>
  <c r="L475" i="5"/>
  <c r="K491" i="6"/>
  <c r="K490" i="5"/>
  <c r="N499" i="6"/>
  <c r="N498" i="5"/>
  <c r="O502" i="6"/>
  <c r="O501" i="5"/>
  <c r="N508" i="6"/>
  <c r="N507" i="5"/>
  <c r="N511" i="6"/>
  <c r="N510" i="5"/>
  <c r="K517" i="6"/>
  <c r="K516" i="5"/>
  <c r="P534" i="6"/>
  <c r="P533" i="5"/>
  <c r="N537" i="6"/>
  <c r="N536" i="5"/>
  <c r="T439" i="1"/>
  <c r="P546" i="6"/>
  <c r="P545" i="5"/>
  <c r="O549" i="6"/>
  <c r="O548" i="5"/>
  <c r="O561" i="6"/>
  <c r="O560" i="5"/>
  <c r="O564" i="6"/>
  <c r="O563" i="5"/>
  <c r="L589" i="6"/>
  <c r="L588" i="5"/>
  <c r="O595" i="6"/>
  <c r="O594" i="5"/>
  <c r="P506" i="1"/>
  <c r="O601" i="6"/>
  <c r="O600" i="5"/>
  <c r="L614" i="6"/>
  <c r="L613" i="5"/>
  <c r="J624" i="6"/>
  <c r="J623" i="5"/>
  <c r="P538" i="1"/>
  <c r="L630" i="6"/>
  <c r="L629" i="5"/>
  <c r="O655" i="6"/>
  <c r="O654" i="5"/>
  <c r="P661" i="6"/>
  <c r="P660" i="5"/>
  <c r="N665" i="6"/>
  <c r="N664" i="5"/>
  <c r="J679" i="6"/>
  <c r="J678" i="5"/>
  <c r="P619" i="1"/>
  <c r="T653" i="1"/>
  <c r="N755" i="6"/>
  <c r="N754" i="5"/>
  <c r="N761" i="6"/>
  <c r="N760" i="5"/>
  <c r="N768" i="6"/>
  <c r="N767" i="5"/>
  <c r="N777" i="6"/>
  <c r="N776" i="5"/>
  <c r="T716" i="1"/>
  <c r="O784" i="6"/>
  <c r="O783" i="5"/>
  <c r="P790" i="6"/>
  <c r="P789" i="5"/>
  <c r="P797" i="6"/>
  <c r="P796" i="5"/>
  <c r="N810" i="6"/>
  <c r="N809" i="5"/>
  <c r="N822" i="6"/>
  <c r="N821" i="5"/>
  <c r="T770" i="1"/>
  <c r="Q771" i="6" s="1"/>
  <c r="K873" i="6"/>
  <c r="K872" i="5"/>
  <c r="P908" i="6"/>
  <c r="P907" i="5"/>
  <c r="O912" i="6"/>
  <c r="O911" i="5"/>
  <c r="N919" i="6"/>
  <c r="N918" i="5"/>
  <c r="P930" i="1"/>
  <c r="P966" i="1"/>
  <c r="J995" i="6"/>
  <c r="J994" i="5"/>
  <c r="N1005" i="6"/>
  <c r="N1004" i="5"/>
  <c r="T987" i="1"/>
  <c r="N1023" i="6"/>
  <c r="N1022" i="5"/>
  <c r="T1009" i="1"/>
  <c r="P1021" i="1"/>
  <c r="P1057" i="6"/>
  <c r="P1056" i="5"/>
  <c r="L1064" i="6"/>
  <c r="L1063" i="5"/>
  <c r="P1067" i="6"/>
  <c r="P1066" i="5"/>
  <c r="L1075" i="6"/>
  <c r="L1074" i="5"/>
  <c r="L1098" i="6"/>
  <c r="L1097" i="5"/>
  <c r="N64" i="6"/>
  <c r="N63" i="5"/>
  <c r="O69" i="6"/>
  <c r="O68" i="5"/>
  <c r="O74" i="6"/>
  <c r="O73" i="5"/>
  <c r="P79" i="6"/>
  <c r="P78" i="5"/>
  <c r="L82" i="6"/>
  <c r="L81" i="5"/>
  <c r="T591" i="1"/>
  <c r="O97" i="6"/>
  <c r="O96" i="5"/>
  <c r="P107" i="6"/>
  <c r="P106" i="5"/>
  <c r="L110" i="6"/>
  <c r="L109" i="5"/>
  <c r="T733" i="1"/>
  <c r="K133" i="6"/>
  <c r="K132" i="5"/>
  <c r="P135" i="6"/>
  <c r="P134" i="5"/>
  <c r="L143" i="6"/>
  <c r="L142" i="5"/>
  <c r="T630" i="1"/>
  <c r="P1097" i="1"/>
  <c r="T724" i="1"/>
  <c r="J161" i="6"/>
  <c r="J160" i="5"/>
  <c r="O163" i="6"/>
  <c r="O162" i="5"/>
  <c r="O168" i="6"/>
  <c r="O167" i="5"/>
  <c r="L171" i="6"/>
  <c r="L170" i="5"/>
  <c r="P173" i="6"/>
  <c r="P172" i="5"/>
  <c r="L176" i="6"/>
  <c r="L175" i="5"/>
  <c r="P178" i="6"/>
  <c r="P177" i="5"/>
  <c r="P191" i="6"/>
  <c r="P190" i="5"/>
  <c r="N217" i="6"/>
  <c r="N216" i="5"/>
  <c r="L230" i="6"/>
  <c r="L229" i="5"/>
  <c r="O240" i="6"/>
  <c r="O239" i="5"/>
  <c r="P245" i="6"/>
  <c r="P244" i="5"/>
  <c r="L248" i="6"/>
  <c r="L247" i="5"/>
  <c r="P255" i="6"/>
  <c r="P254" i="5"/>
  <c r="L258" i="6"/>
  <c r="L257" i="5"/>
  <c r="L263" i="6"/>
  <c r="L262" i="5"/>
  <c r="L268" i="6"/>
  <c r="L267" i="5"/>
  <c r="L273" i="6"/>
  <c r="L272" i="5"/>
  <c r="T128" i="1"/>
  <c r="J281" i="6"/>
  <c r="J280" i="5"/>
  <c r="O283" i="6"/>
  <c r="O282" i="5"/>
  <c r="O288" i="6"/>
  <c r="O287" i="5"/>
  <c r="L291" i="6"/>
  <c r="L290" i="5"/>
  <c r="P155" i="1"/>
  <c r="M156" i="6" s="1"/>
  <c r="P166" i="1"/>
  <c r="T168" i="1"/>
  <c r="N311" i="6"/>
  <c r="N310" i="5"/>
  <c r="N329" i="6"/>
  <c r="N328" i="5"/>
  <c r="J337" i="6"/>
  <c r="J336" i="5"/>
  <c r="N339" i="6"/>
  <c r="N338" i="5"/>
  <c r="N344" i="6"/>
  <c r="N343" i="5"/>
  <c r="O349" i="6"/>
  <c r="O348" i="5"/>
  <c r="L352" i="6"/>
  <c r="L351" i="5"/>
  <c r="P354" i="6"/>
  <c r="P353" i="5"/>
  <c r="J365" i="6"/>
  <c r="J364" i="5"/>
  <c r="N367" i="6"/>
  <c r="N366" i="5"/>
  <c r="O372" i="6"/>
  <c r="O371" i="5"/>
  <c r="K383" i="6"/>
  <c r="K382" i="5"/>
  <c r="P385" i="6"/>
  <c r="P384" i="5"/>
  <c r="P393" i="6"/>
  <c r="P392" i="5"/>
  <c r="P266" i="1"/>
  <c r="N401" i="6"/>
  <c r="N400" i="5"/>
  <c r="L417" i="6"/>
  <c r="L416" i="5"/>
  <c r="T298" i="1"/>
  <c r="J437" i="6"/>
  <c r="J436" i="5"/>
  <c r="P317" i="1"/>
  <c r="P439" i="6"/>
  <c r="P438" i="5"/>
  <c r="T333" i="1"/>
  <c r="O499" i="6"/>
  <c r="O498" i="5"/>
  <c r="P502" i="6"/>
  <c r="P501" i="5"/>
  <c r="O508" i="6"/>
  <c r="O507" i="5"/>
  <c r="N523" i="6"/>
  <c r="N522" i="5"/>
  <c r="T435" i="1"/>
  <c r="O537" i="6"/>
  <c r="O536" i="5"/>
  <c r="T449" i="1"/>
  <c r="Q450" i="6" s="1"/>
  <c r="O552" i="6"/>
  <c r="O551" i="5"/>
  <c r="N555" i="6"/>
  <c r="N554" i="5"/>
  <c r="N573" i="6"/>
  <c r="N572" i="5"/>
  <c r="T479" i="1"/>
  <c r="K580" i="6"/>
  <c r="K579" i="5"/>
  <c r="P595" i="6"/>
  <c r="P594" i="5"/>
  <c r="N598" i="6"/>
  <c r="N597" i="5"/>
  <c r="O617" i="6"/>
  <c r="O616" i="5"/>
  <c r="K624" i="6"/>
  <c r="K623" i="5"/>
  <c r="N643" i="6"/>
  <c r="N642" i="5"/>
  <c r="L646" i="6"/>
  <c r="L645" i="5"/>
  <c r="T575" i="1"/>
  <c r="K685" i="6"/>
  <c r="K684" i="5"/>
  <c r="L692" i="6"/>
  <c r="L691" i="5"/>
  <c r="N708" i="6"/>
  <c r="N707" i="5"/>
  <c r="K742" i="6"/>
  <c r="K741" i="5"/>
  <c r="N745" i="6"/>
  <c r="N744" i="5"/>
  <c r="T676" i="1"/>
  <c r="O755" i="6"/>
  <c r="O754" i="5"/>
  <c r="P761" i="6"/>
  <c r="P760" i="5"/>
  <c r="P784" i="6"/>
  <c r="P783" i="5"/>
  <c r="T727" i="1"/>
  <c r="T731" i="1"/>
  <c r="T742" i="1"/>
  <c r="O810" i="6"/>
  <c r="O809" i="5"/>
  <c r="P834" i="6"/>
  <c r="P833" i="5"/>
  <c r="P844" i="6"/>
  <c r="P843" i="5"/>
  <c r="K848" i="6"/>
  <c r="K847" i="5"/>
  <c r="N857" i="6"/>
  <c r="N856" i="5"/>
  <c r="T808" i="1"/>
  <c r="O876" i="6"/>
  <c r="O875" i="5"/>
  <c r="N879" i="6"/>
  <c r="N878" i="5"/>
  <c r="T835" i="1"/>
  <c r="L886" i="6"/>
  <c r="L885" i="5"/>
  <c r="O926" i="6"/>
  <c r="O925" i="5"/>
  <c r="N933" i="6"/>
  <c r="N932" i="5"/>
  <c r="L940" i="6"/>
  <c r="L939" i="5"/>
  <c r="N954" i="6"/>
  <c r="N953" i="5"/>
  <c r="N957" i="6"/>
  <c r="N956" i="5"/>
  <c r="L963" i="6"/>
  <c r="L962" i="5"/>
  <c r="O977" i="6"/>
  <c r="O976" i="5"/>
  <c r="N998" i="6"/>
  <c r="N997" i="5"/>
  <c r="O1005" i="6"/>
  <c r="O1004" i="5"/>
  <c r="N1016" i="6"/>
  <c r="N1015" i="5"/>
  <c r="J1020" i="6"/>
  <c r="J1019" i="5"/>
  <c r="P1006" i="1"/>
  <c r="P1030" i="6"/>
  <c r="P1029" i="5"/>
  <c r="K1034" i="6"/>
  <c r="K1033" i="5"/>
  <c r="P1040" i="6"/>
  <c r="P1039" i="5"/>
  <c r="L1054" i="6"/>
  <c r="L1053" i="5"/>
  <c r="O1071" i="6"/>
  <c r="O1070" i="5"/>
  <c r="J1085" i="6"/>
  <c r="J1084" i="5"/>
  <c r="A9" i="2"/>
  <c r="M10" i="1" s="1"/>
  <c r="A32" i="2"/>
  <c r="M33" i="1" s="1"/>
  <c r="B34" i="2"/>
  <c r="Q35" i="1" s="1"/>
  <c r="A48" i="2"/>
  <c r="M49" i="1" s="1"/>
  <c r="J90" i="6"/>
  <c r="J89" i="5"/>
  <c r="P97" i="6"/>
  <c r="P96" i="5"/>
  <c r="N115" i="6"/>
  <c r="N114" i="5"/>
  <c r="N125" i="6"/>
  <c r="N124" i="5"/>
  <c r="J146" i="6"/>
  <c r="J145" i="5"/>
  <c r="N148" i="6"/>
  <c r="N147" i="5"/>
  <c r="J151" i="6"/>
  <c r="J150" i="5"/>
  <c r="N153" i="6"/>
  <c r="N152" i="5"/>
  <c r="J156" i="6"/>
  <c r="J155" i="5"/>
  <c r="P163" i="6"/>
  <c r="P162" i="5"/>
  <c r="L189" i="6"/>
  <c r="L188" i="5"/>
  <c r="L202" i="6"/>
  <c r="L201" i="5"/>
  <c r="P204" i="6"/>
  <c r="P203" i="5"/>
  <c r="N212" i="6"/>
  <c r="N211" i="5"/>
  <c r="K215" i="6"/>
  <c r="K214" i="5"/>
  <c r="O217" i="6"/>
  <c r="O216" i="5"/>
  <c r="O222" i="6"/>
  <c r="O221" i="5"/>
  <c r="J233" i="6"/>
  <c r="J232" i="5"/>
  <c r="K238" i="6"/>
  <c r="K237" i="5"/>
  <c r="L243" i="6"/>
  <c r="L242" i="5"/>
  <c r="P283" i="6"/>
  <c r="P282" i="5"/>
  <c r="L286" i="6"/>
  <c r="L285" i="5"/>
  <c r="J299" i="6"/>
  <c r="J298" i="5"/>
  <c r="J304" i="6"/>
  <c r="J303" i="5"/>
  <c r="N306" i="6"/>
  <c r="N305" i="5"/>
  <c r="L314" i="6"/>
  <c r="L313" i="5"/>
  <c r="P316" i="6"/>
  <c r="P315" i="5"/>
  <c r="O329" i="6"/>
  <c r="O328" i="5"/>
  <c r="O334" i="6"/>
  <c r="O333" i="5"/>
  <c r="P218" i="1"/>
  <c r="T220" i="1"/>
  <c r="J360" i="6"/>
  <c r="J359" i="5"/>
  <c r="N362" i="6"/>
  <c r="N361" i="5"/>
  <c r="K365" i="6"/>
  <c r="K364" i="5"/>
  <c r="O367" i="6"/>
  <c r="O366" i="5"/>
  <c r="K370" i="6"/>
  <c r="K369" i="5"/>
  <c r="O375" i="6"/>
  <c r="O374" i="5"/>
  <c r="P380" i="6"/>
  <c r="P379" i="5"/>
  <c r="L383" i="6"/>
  <c r="L382" i="5"/>
  <c r="T254" i="1"/>
  <c r="O388" i="6"/>
  <c r="O387" i="5"/>
  <c r="N396" i="6"/>
  <c r="N395" i="5"/>
  <c r="P414" i="6"/>
  <c r="P413" i="5"/>
  <c r="N417" i="6"/>
  <c r="N416" i="5"/>
  <c r="P308" i="1"/>
  <c r="N434" i="6"/>
  <c r="N433" i="5"/>
  <c r="K437" i="6"/>
  <c r="K436" i="5"/>
  <c r="K440" i="6"/>
  <c r="K439" i="5"/>
  <c r="L455" i="6"/>
  <c r="L454" i="5"/>
  <c r="O467" i="6"/>
  <c r="O466" i="5"/>
  <c r="N476" i="6"/>
  <c r="N475" i="5"/>
  <c r="P364" i="1"/>
  <c r="O523" i="6"/>
  <c r="O522" i="5"/>
  <c r="P423" i="1"/>
  <c r="K529" i="6"/>
  <c r="K528" i="5"/>
  <c r="L532" i="6"/>
  <c r="L531" i="5"/>
  <c r="J535" i="6"/>
  <c r="J534" i="5"/>
  <c r="P436" i="1"/>
  <c r="J547" i="6"/>
  <c r="J546" i="5"/>
  <c r="P450" i="1"/>
  <c r="P552" i="6"/>
  <c r="P551" i="5"/>
  <c r="L580" i="6"/>
  <c r="L579" i="5"/>
  <c r="N586" i="6"/>
  <c r="N585" i="5"/>
  <c r="N589" i="6"/>
  <c r="N588" i="5"/>
  <c r="T503" i="1"/>
  <c r="N630" i="6"/>
  <c r="N629" i="5"/>
  <c r="T541" i="1"/>
  <c r="L640" i="6"/>
  <c r="L639" i="5"/>
  <c r="O649" i="6"/>
  <c r="O648" i="5"/>
  <c r="J659" i="6"/>
  <c r="J658" i="5"/>
  <c r="J662" i="6"/>
  <c r="J661" i="5"/>
  <c r="P665" i="6"/>
  <c r="P664" i="5"/>
  <c r="K672" i="6"/>
  <c r="K671" i="5"/>
  <c r="O745" i="6"/>
  <c r="O744" i="5"/>
  <c r="P755" i="6"/>
  <c r="P754" i="5"/>
  <c r="P765" i="6"/>
  <c r="P764" i="5"/>
  <c r="P768" i="6"/>
  <c r="P767" i="5"/>
  <c r="P771" i="6"/>
  <c r="P770" i="5"/>
  <c r="P774" i="6"/>
  <c r="P773" i="5"/>
  <c r="O781" i="6"/>
  <c r="O780" i="5"/>
  <c r="T723" i="1"/>
  <c r="P794" i="6"/>
  <c r="P793" i="5"/>
  <c r="J798" i="6"/>
  <c r="J797" i="5"/>
  <c r="P807" i="6"/>
  <c r="P806" i="5"/>
  <c r="P810" i="6"/>
  <c r="P809" i="5"/>
  <c r="N819" i="6"/>
  <c r="N818" i="5"/>
  <c r="T766" i="1"/>
  <c r="L832" i="6"/>
  <c r="L831" i="5"/>
  <c r="N838" i="6"/>
  <c r="N837" i="5"/>
  <c r="T788" i="1"/>
  <c r="Q789" i="6" s="1"/>
  <c r="Q844" i="6"/>
  <c r="Q843" i="5"/>
  <c r="L848" i="6"/>
  <c r="L847" i="5"/>
  <c r="N851" i="6"/>
  <c r="N850" i="5"/>
  <c r="T822" i="1"/>
  <c r="N886" i="6"/>
  <c r="N885" i="5"/>
  <c r="P846" i="1"/>
  <c r="N905" i="6"/>
  <c r="N904" i="5"/>
  <c r="N916" i="6"/>
  <c r="N915" i="5"/>
  <c r="L923" i="6"/>
  <c r="L922" i="5"/>
  <c r="O930" i="6"/>
  <c r="O929" i="5"/>
  <c r="N940" i="6"/>
  <c r="N939" i="5"/>
  <c r="O957" i="6"/>
  <c r="O956" i="5"/>
  <c r="P977" i="6"/>
  <c r="P976" i="5"/>
  <c r="P980" i="6"/>
  <c r="P979" i="5"/>
  <c r="L995" i="6"/>
  <c r="L994" i="5"/>
  <c r="P1012" i="6"/>
  <c r="P1011" i="5"/>
  <c r="O1016" i="6"/>
  <c r="O1015" i="5"/>
  <c r="K1020" i="6"/>
  <c r="K1019" i="5"/>
  <c r="T1027" i="1"/>
  <c r="N1054" i="6"/>
  <c r="N1053" i="5"/>
  <c r="O1075" i="6"/>
  <c r="O1074" i="5"/>
  <c r="L1082" i="6"/>
  <c r="L1081" i="5"/>
  <c r="L1092" i="6"/>
  <c r="L1091" i="5"/>
  <c r="L1095" i="6"/>
  <c r="L1094" i="5"/>
  <c r="B32" i="2"/>
  <c r="Q33" i="1" s="1"/>
  <c r="N16" i="5" s="1"/>
  <c r="L309" i="6"/>
  <c r="L308" i="5"/>
  <c r="Q316" i="6"/>
  <c r="Q315" i="5"/>
  <c r="O324" i="6"/>
  <c r="O323" i="5"/>
  <c r="K327" i="6"/>
  <c r="K326" i="5"/>
  <c r="P329" i="6"/>
  <c r="P328" i="5"/>
  <c r="L332" i="6"/>
  <c r="L331" i="5"/>
  <c r="L337" i="6"/>
  <c r="L336" i="5"/>
  <c r="L342" i="6"/>
  <c r="L341" i="5"/>
  <c r="K360" i="6"/>
  <c r="K359" i="5"/>
  <c r="O362" i="6"/>
  <c r="O361" i="5"/>
  <c r="P367" i="6"/>
  <c r="P366" i="5"/>
  <c r="L370" i="6"/>
  <c r="L369" i="5"/>
  <c r="P375" i="6"/>
  <c r="P374" i="5"/>
  <c r="L378" i="6"/>
  <c r="L377" i="5"/>
  <c r="L399" i="6"/>
  <c r="L398" i="5"/>
  <c r="L404" i="6"/>
  <c r="L403" i="5"/>
  <c r="P286" i="1"/>
  <c r="O417" i="6"/>
  <c r="O416" i="5"/>
  <c r="L423" i="6"/>
  <c r="L422" i="5"/>
  <c r="O428" i="6"/>
  <c r="O427" i="5"/>
  <c r="O434" i="6"/>
  <c r="O433" i="5"/>
  <c r="L437" i="6"/>
  <c r="L436" i="5"/>
  <c r="N464" i="6"/>
  <c r="N463" i="5"/>
  <c r="T348" i="1"/>
  <c r="J471" i="6"/>
  <c r="J470" i="5"/>
  <c r="N479" i="6"/>
  <c r="N478" i="5"/>
  <c r="T364" i="1"/>
  <c r="O482" i="6"/>
  <c r="O481" i="5"/>
  <c r="P485" i="6"/>
  <c r="P484" i="5"/>
  <c r="L494" i="6"/>
  <c r="L493" i="5"/>
  <c r="J497" i="6"/>
  <c r="J496" i="5"/>
  <c r="P388" i="1"/>
  <c r="M389" i="6" s="1"/>
  <c r="O517" i="6"/>
  <c r="O516" i="5"/>
  <c r="J521" i="6"/>
  <c r="J520" i="5"/>
  <c r="N526" i="6"/>
  <c r="N525" i="5"/>
  <c r="K535" i="6"/>
  <c r="K534" i="5"/>
  <c r="P440" i="1"/>
  <c r="K547" i="6"/>
  <c r="K546" i="5"/>
  <c r="K568" i="6"/>
  <c r="K567" i="5"/>
  <c r="P477" i="1"/>
  <c r="P573" i="6"/>
  <c r="P572" i="5"/>
  <c r="P598" i="6"/>
  <c r="P597" i="5"/>
  <c r="N608" i="6"/>
  <c r="N607" i="5"/>
  <c r="N611" i="6"/>
  <c r="N610" i="5"/>
  <c r="T521" i="1"/>
  <c r="P614" i="6"/>
  <c r="P613" i="5"/>
  <c r="K618" i="6"/>
  <c r="K617" i="5"/>
  <c r="N621" i="6"/>
  <c r="N620" i="5"/>
  <c r="O627" i="6"/>
  <c r="O626" i="5"/>
  <c r="O630" i="6"/>
  <c r="O629" i="5"/>
  <c r="J637" i="6"/>
  <c r="J636" i="5"/>
  <c r="N646" i="6"/>
  <c r="N645" i="5"/>
  <c r="T557" i="1"/>
  <c r="L672" i="6"/>
  <c r="L671" i="5"/>
  <c r="N699" i="6"/>
  <c r="N698" i="5"/>
  <c r="N702" i="6"/>
  <c r="N701" i="5"/>
  <c r="T626" i="1"/>
  <c r="Q626" i="5" s="1"/>
  <c r="N712" i="6"/>
  <c r="N711" i="5"/>
  <c r="N716" i="6"/>
  <c r="N715" i="5"/>
  <c r="N719" i="6"/>
  <c r="N718" i="5"/>
  <c r="T647" i="1"/>
  <c r="L726" i="6"/>
  <c r="L725" i="5"/>
  <c r="N732" i="6"/>
  <c r="N731" i="5"/>
  <c r="P745" i="6"/>
  <c r="P744" i="5"/>
  <c r="P752" i="6"/>
  <c r="P751" i="5"/>
  <c r="Q755" i="6"/>
  <c r="Q754" i="5"/>
  <c r="Q758" i="6"/>
  <c r="Q757" i="5"/>
  <c r="Q768" i="6"/>
  <c r="Q767" i="5"/>
  <c r="Q810" i="6"/>
  <c r="N848" i="6"/>
  <c r="N847" i="5"/>
  <c r="N854" i="6"/>
  <c r="N853" i="5"/>
  <c r="N866" i="6"/>
  <c r="N865" i="5"/>
  <c r="P823" i="1"/>
  <c r="N889" i="6"/>
  <c r="N888" i="5"/>
  <c r="O895" i="6"/>
  <c r="O894" i="5"/>
  <c r="O905" i="6"/>
  <c r="O904" i="5"/>
  <c r="O916" i="6"/>
  <c r="O915" i="5"/>
  <c r="L951" i="6"/>
  <c r="L950" i="5"/>
  <c r="P954" i="6"/>
  <c r="P953" i="5"/>
  <c r="P957" i="6"/>
  <c r="P956" i="5"/>
  <c r="N963" i="6"/>
  <c r="N962" i="5"/>
  <c r="T937" i="1"/>
  <c r="N974" i="6"/>
  <c r="N973" i="5"/>
  <c r="J981" i="6"/>
  <c r="J980" i="5"/>
  <c r="L1020" i="6"/>
  <c r="L1019" i="5"/>
  <c r="J1031" i="6"/>
  <c r="J1030" i="5"/>
  <c r="J1041" i="6"/>
  <c r="J1040" i="5"/>
  <c r="P1028" i="1"/>
  <c r="A16" i="2"/>
  <c r="M17" i="1" s="1"/>
  <c r="A53" i="2"/>
  <c r="M54" i="1" s="1"/>
  <c r="J54" i="5" s="1"/>
  <c r="A108" i="2"/>
  <c r="M109" i="1" s="1"/>
  <c r="O13" i="6"/>
  <c r="O12" i="5"/>
  <c r="P18" i="6"/>
  <c r="P17" i="5"/>
  <c r="N31" i="6"/>
  <c r="N30" i="5"/>
  <c r="P36" i="6"/>
  <c r="P35" i="5"/>
  <c r="N49" i="6"/>
  <c r="O54" i="6"/>
  <c r="O53" i="5"/>
  <c r="K57" i="6"/>
  <c r="K56" i="5"/>
  <c r="P59" i="6"/>
  <c r="P58" i="5"/>
  <c r="L62" i="6"/>
  <c r="L61" i="5"/>
  <c r="T867" i="1"/>
  <c r="J70" i="6"/>
  <c r="J69" i="5"/>
  <c r="N71" i="5"/>
  <c r="J75" i="6"/>
  <c r="J74" i="5"/>
  <c r="N77" i="6"/>
  <c r="N76" i="5"/>
  <c r="L90" i="6"/>
  <c r="L89" i="5"/>
  <c r="T309" i="1"/>
  <c r="N94" i="5"/>
  <c r="K103" i="6"/>
  <c r="K102" i="5"/>
  <c r="O110" i="6"/>
  <c r="O109" i="5"/>
  <c r="L113" i="6"/>
  <c r="L112" i="5"/>
  <c r="P115" i="6"/>
  <c r="P114" i="5"/>
  <c r="L118" i="6"/>
  <c r="L117" i="5"/>
  <c r="L123" i="6"/>
  <c r="L122" i="5"/>
  <c r="P125" i="6"/>
  <c r="P124" i="5"/>
  <c r="L128" i="6"/>
  <c r="L127" i="5"/>
  <c r="T153" i="1"/>
  <c r="N133" i="6"/>
  <c r="N132" i="5"/>
  <c r="K141" i="6"/>
  <c r="K140" i="5"/>
  <c r="O143" i="6"/>
  <c r="O142" i="5"/>
  <c r="L151" i="6"/>
  <c r="L150" i="5"/>
  <c r="L156" i="6"/>
  <c r="L155" i="5"/>
  <c r="L179" i="6"/>
  <c r="L178" i="5"/>
  <c r="T12" i="1"/>
  <c r="P194" i="6"/>
  <c r="P193" i="5"/>
  <c r="O207" i="6"/>
  <c r="O206" i="5"/>
  <c r="L210" i="6"/>
  <c r="L209" i="5"/>
  <c r="T60" i="1"/>
  <c r="P63" i="1"/>
  <c r="T65" i="1"/>
  <c r="N225" i="6"/>
  <c r="N224" i="5"/>
  <c r="O230" i="6"/>
  <c r="O229" i="5"/>
  <c r="L233" i="6"/>
  <c r="L232" i="5"/>
  <c r="P84" i="1"/>
  <c r="J241" i="6"/>
  <c r="J240" i="5"/>
  <c r="N243" i="6"/>
  <c r="N242" i="5"/>
  <c r="K251" i="6"/>
  <c r="K250" i="5"/>
  <c r="O253" i="6"/>
  <c r="O252" i="5"/>
  <c r="O258" i="6"/>
  <c r="O257" i="5"/>
  <c r="O263" i="6"/>
  <c r="O262" i="5"/>
  <c r="K271" i="6"/>
  <c r="K270" i="5"/>
  <c r="O273" i="6"/>
  <c r="O272" i="5"/>
  <c r="L294" i="6"/>
  <c r="L293" i="5"/>
  <c r="L299" i="6"/>
  <c r="L298" i="5"/>
  <c r="L304" i="6"/>
  <c r="L303" i="5"/>
  <c r="P306" i="6"/>
  <c r="P305" i="5"/>
  <c r="N314" i="6"/>
  <c r="N313" i="5"/>
  <c r="O319" i="6"/>
  <c r="O318" i="5"/>
  <c r="P324" i="6"/>
  <c r="P323" i="5"/>
  <c r="T193" i="1"/>
  <c r="P196" i="1"/>
  <c r="O352" i="6"/>
  <c r="O351" i="5"/>
  <c r="L360" i="6"/>
  <c r="L359" i="5"/>
  <c r="P362" i="6"/>
  <c r="P361" i="5"/>
  <c r="T233" i="1"/>
  <c r="P246" i="1"/>
  <c r="N383" i="6"/>
  <c r="N382" i="5"/>
  <c r="P396" i="6"/>
  <c r="P395" i="5"/>
  <c r="T273" i="1"/>
  <c r="P277" i="1"/>
  <c r="K415" i="6"/>
  <c r="K414" i="5"/>
  <c r="P428" i="6"/>
  <c r="P427" i="5"/>
  <c r="N446" i="6"/>
  <c r="N445" i="5"/>
  <c r="O464" i="6"/>
  <c r="O463" i="5"/>
  <c r="K471" i="6"/>
  <c r="K470" i="5"/>
  <c r="P476" i="6"/>
  <c r="P475" i="5"/>
  <c r="O479" i="6"/>
  <c r="O478" i="5"/>
  <c r="O488" i="6"/>
  <c r="O487" i="5"/>
  <c r="K497" i="6"/>
  <c r="K496" i="5"/>
  <c r="L500" i="6"/>
  <c r="L499" i="5"/>
  <c r="L506" i="6"/>
  <c r="L505" i="5"/>
  <c r="K521" i="6"/>
  <c r="K520" i="5"/>
  <c r="N529" i="6"/>
  <c r="N528" i="5"/>
  <c r="N532" i="6"/>
  <c r="N531" i="5"/>
  <c r="L544" i="6"/>
  <c r="L543" i="5"/>
  <c r="L547" i="6"/>
  <c r="L546" i="5"/>
  <c r="J553" i="6"/>
  <c r="J552" i="5"/>
  <c r="L568" i="6"/>
  <c r="L567" i="5"/>
  <c r="N577" i="6"/>
  <c r="N576" i="5"/>
  <c r="N580" i="6"/>
  <c r="N579" i="5"/>
  <c r="P586" i="6"/>
  <c r="P585" i="5"/>
  <c r="T506" i="1"/>
  <c r="O611" i="6"/>
  <c r="O610" i="5"/>
  <c r="T524" i="1"/>
  <c r="O624" i="6"/>
  <c r="O623" i="5"/>
  <c r="P627" i="6"/>
  <c r="P626" i="5"/>
  <c r="P630" i="6"/>
  <c r="P629" i="5"/>
  <c r="P633" i="6"/>
  <c r="P632" i="5"/>
  <c r="T544" i="1"/>
  <c r="O646" i="6"/>
  <c r="O645" i="5"/>
  <c r="N653" i="6"/>
  <c r="N652" i="5"/>
  <c r="T565" i="1"/>
  <c r="P588" i="1"/>
  <c r="L676" i="6"/>
  <c r="L675" i="5"/>
  <c r="N679" i="6"/>
  <c r="N678" i="5"/>
  <c r="N689" i="6"/>
  <c r="N688" i="5"/>
  <c r="P692" i="6"/>
  <c r="P691" i="5"/>
  <c r="O699" i="6"/>
  <c r="O698" i="5"/>
  <c r="O702" i="6"/>
  <c r="O701" i="5"/>
  <c r="P705" i="6"/>
  <c r="P704" i="5"/>
  <c r="P709" i="6"/>
  <c r="P708" i="5"/>
  <c r="P654" i="1"/>
  <c r="M654" i="5" s="1"/>
  <c r="O742" i="6"/>
  <c r="O741" i="5"/>
  <c r="K762" i="6"/>
  <c r="K761" i="5"/>
  <c r="T720" i="1"/>
  <c r="J795" i="6"/>
  <c r="J794" i="5"/>
  <c r="N816" i="6"/>
  <c r="N815" i="5"/>
  <c r="O826" i="6"/>
  <c r="O825" i="5"/>
  <c r="P838" i="6"/>
  <c r="P837" i="5"/>
  <c r="O866" i="6"/>
  <c r="O865" i="5"/>
  <c r="K870" i="6"/>
  <c r="K869" i="5"/>
  <c r="N883" i="6"/>
  <c r="N882" i="5"/>
  <c r="T840" i="1"/>
  <c r="P886" i="6"/>
  <c r="P885" i="5"/>
  <c r="N909" i="6"/>
  <c r="N908" i="5"/>
  <c r="T872" i="1"/>
  <c r="N923" i="6"/>
  <c r="N922" i="5"/>
  <c r="T889" i="1"/>
  <c r="Q890" i="6" s="1"/>
  <c r="O937" i="6"/>
  <c r="O936" i="5"/>
  <c r="P940" i="6"/>
  <c r="P939" i="5"/>
  <c r="N951" i="6"/>
  <c r="N950" i="5"/>
  <c r="T927" i="1"/>
  <c r="T930" i="1"/>
  <c r="L967" i="6"/>
  <c r="L966" i="5"/>
  <c r="J985" i="6"/>
  <c r="J984" i="5"/>
  <c r="N995" i="6"/>
  <c r="N994" i="5"/>
  <c r="T977" i="1"/>
  <c r="L999" i="6"/>
  <c r="L998" i="5"/>
  <c r="O1002" i="6"/>
  <c r="O1001" i="5"/>
  <c r="N1020" i="6"/>
  <c r="N1019" i="5"/>
  <c r="L1048" i="6"/>
  <c r="L1047" i="5"/>
  <c r="N1051" i="6"/>
  <c r="N1050" i="5"/>
  <c r="T1039" i="1"/>
  <c r="L1058" i="6"/>
  <c r="L1057" i="5"/>
  <c r="O1061" i="6"/>
  <c r="O1060" i="5"/>
  <c r="L1079" i="6"/>
  <c r="L1078" i="5"/>
  <c r="N1092" i="6"/>
  <c r="N1091" i="5"/>
  <c r="T1087" i="1"/>
  <c r="N1095" i="6"/>
  <c r="N1094" i="5"/>
  <c r="B9" i="2"/>
  <c r="Q10" i="1" s="1"/>
  <c r="A23" i="2"/>
  <c r="M24" i="1" s="1"/>
  <c r="O383" i="6"/>
  <c r="O382" i="5"/>
  <c r="L386" i="6"/>
  <c r="L385" i="5"/>
  <c r="J389" i="6"/>
  <c r="J388" i="5"/>
  <c r="L394" i="6"/>
  <c r="L393" i="5"/>
  <c r="N399" i="6"/>
  <c r="N398" i="5"/>
  <c r="J407" i="6"/>
  <c r="J406" i="5"/>
  <c r="O409" i="6"/>
  <c r="O408" i="5"/>
  <c r="L412" i="6"/>
  <c r="L411" i="5"/>
  <c r="P420" i="6"/>
  <c r="P419" i="5"/>
  <c r="N423" i="6"/>
  <c r="N422" i="5"/>
  <c r="O437" i="6"/>
  <c r="O436" i="5"/>
  <c r="O443" i="6"/>
  <c r="O442" i="5"/>
  <c r="N449" i="6"/>
  <c r="N448" i="5"/>
  <c r="T329" i="1"/>
  <c r="N458" i="6"/>
  <c r="N457" i="5"/>
  <c r="P464" i="6"/>
  <c r="P463" i="5"/>
  <c r="L468" i="6"/>
  <c r="L467" i="5"/>
  <c r="Q476" i="6"/>
  <c r="Q475" i="5"/>
  <c r="P479" i="6"/>
  <c r="P478" i="5"/>
  <c r="N494" i="6"/>
  <c r="N493" i="5"/>
  <c r="N503" i="6"/>
  <c r="N502" i="5"/>
  <c r="L509" i="6"/>
  <c r="L508" i="5"/>
  <c r="K515" i="6"/>
  <c r="K514" i="5"/>
  <c r="L518" i="6"/>
  <c r="L517" i="5"/>
  <c r="O529" i="6"/>
  <c r="O528" i="5"/>
  <c r="T436" i="1"/>
  <c r="N541" i="6"/>
  <c r="N540" i="5"/>
  <c r="N547" i="6"/>
  <c r="N546" i="5"/>
  <c r="L571" i="6"/>
  <c r="L570" i="5"/>
  <c r="O577" i="6"/>
  <c r="O576" i="5"/>
  <c r="O580" i="6"/>
  <c r="O579" i="5"/>
  <c r="Q589" i="6"/>
  <c r="N602" i="6"/>
  <c r="N601" i="5"/>
  <c r="P621" i="6"/>
  <c r="P620" i="5"/>
  <c r="P624" i="6"/>
  <c r="P623" i="5"/>
  <c r="N650" i="6"/>
  <c r="N649" i="5"/>
  <c r="N656" i="6"/>
  <c r="N655" i="5"/>
  <c r="N669" i="6"/>
  <c r="N668" i="5"/>
  <c r="T584" i="1"/>
  <c r="N682" i="6"/>
  <c r="N681" i="5"/>
  <c r="O689" i="6"/>
  <c r="O688" i="5"/>
  <c r="P699" i="6"/>
  <c r="P698" i="5"/>
  <c r="P712" i="6"/>
  <c r="P711" i="5"/>
  <c r="P716" i="6"/>
  <c r="P715" i="5"/>
  <c r="N729" i="6"/>
  <c r="N728" i="5"/>
  <c r="N739" i="6"/>
  <c r="N738" i="5"/>
  <c r="J753" i="6"/>
  <c r="J752" i="5"/>
  <c r="K772" i="6"/>
  <c r="K771" i="5"/>
  <c r="N778" i="6"/>
  <c r="N777" i="5"/>
  <c r="K782" i="6"/>
  <c r="K781" i="5"/>
  <c r="N801" i="6"/>
  <c r="N800" i="5"/>
  <c r="K808" i="6"/>
  <c r="K807" i="5"/>
  <c r="O816" i="6"/>
  <c r="O815" i="5"/>
  <c r="P826" i="6"/>
  <c r="P825" i="5"/>
  <c r="P829" i="6"/>
  <c r="P828" i="5"/>
  <c r="O835" i="6"/>
  <c r="O834" i="5"/>
  <c r="L845" i="6"/>
  <c r="L844" i="5"/>
  <c r="J864" i="6"/>
  <c r="J863" i="5"/>
  <c r="K874" i="6"/>
  <c r="K873" i="5"/>
  <c r="J931" i="6"/>
  <c r="J930" i="5"/>
  <c r="N967" i="6"/>
  <c r="N966" i="5"/>
  <c r="T941" i="1"/>
  <c r="N981" i="6"/>
  <c r="N980" i="5"/>
  <c r="L992" i="6"/>
  <c r="L991" i="5"/>
  <c r="O995" i="6"/>
  <c r="O994" i="5"/>
  <c r="N1013" i="6"/>
  <c r="N1012" i="5"/>
  <c r="L1017" i="6"/>
  <c r="L1016" i="5"/>
  <c r="O1020" i="6"/>
  <c r="O1019" i="5"/>
  <c r="L1031" i="6"/>
  <c r="L1030" i="5"/>
  <c r="K1038" i="6"/>
  <c r="K1037" i="5"/>
  <c r="L1041" i="6"/>
  <c r="L1040" i="5"/>
  <c r="N1048" i="6"/>
  <c r="N1047" i="5"/>
  <c r="O1051" i="6"/>
  <c r="O1050" i="5"/>
  <c r="L1076" i="6"/>
  <c r="L1075" i="5"/>
  <c r="N1079" i="6"/>
  <c r="N1078" i="5"/>
  <c r="T1071" i="1"/>
  <c r="N1089" i="6"/>
  <c r="N1088" i="5"/>
  <c r="O1092" i="6"/>
  <c r="O1091" i="5"/>
  <c r="Q1098" i="6"/>
  <c r="Q1097" i="5"/>
  <c r="B30" i="2"/>
  <c r="Q31" i="1" s="1"/>
  <c r="O378" i="6"/>
  <c r="O377" i="5"/>
  <c r="P264" i="1"/>
  <c r="O399" i="6"/>
  <c r="O398" i="5"/>
  <c r="O404" i="6"/>
  <c r="O403" i="5"/>
  <c r="K407" i="6"/>
  <c r="K406" i="5"/>
  <c r="T296" i="1"/>
  <c r="L426" i="6"/>
  <c r="L425" i="5"/>
  <c r="K435" i="6"/>
  <c r="K434" i="5"/>
  <c r="P446" i="6"/>
  <c r="P445" i="5"/>
  <c r="O449" i="6"/>
  <c r="O448" i="5"/>
  <c r="O452" i="6"/>
  <c r="O451" i="5"/>
  <c r="O458" i="6"/>
  <c r="O457" i="5"/>
  <c r="K465" i="6"/>
  <c r="K464" i="5"/>
  <c r="L474" i="6"/>
  <c r="L473" i="5"/>
  <c r="J477" i="6"/>
  <c r="J476" i="5"/>
  <c r="O503" i="6"/>
  <c r="O502" i="5"/>
  <c r="L512" i="6"/>
  <c r="L511" i="5"/>
  <c r="O535" i="6"/>
  <c r="O534" i="5"/>
  <c r="O541" i="6"/>
  <c r="O540" i="5"/>
  <c r="N544" i="6"/>
  <c r="N543" i="5"/>
  <c r="T447" i="1"/>
  <c r="N562" i="6"/>
  <c r="N561" i="5"/>
  <c r="N568" i="6"/>
  <c r="N567" i="5"/>
  <c r="T474" i="1"/>
  <c r="P580" i="6"/>
  <c r="P579" i="5"/>
  <c r="T517" i="1"/>
  <c r="T531" i="1"/>
  <c r="Q531" i="5" s="1"/>
  <c r="N637" i="6"/>
  <c r="N636" i="5"/>
  <c r="J647" i="6"/>
  <c r="J646" i="5"/>
  <c r="O656" i="6"/>
  <c r="O655" i="5"/>
  <c r="N659" i="6"/>
  <c r="N658" i="5"/>
  <c r="O669" i="6"/>
  <c r="O668" i="5"/>
  <c r="N676" i="6"/>
  <c r="N675" i="5"/>
  <c r="T593" i="1"/>
  <c r="T623" i="1"/>
  <c r="P632" i="1"/>
  <c r="J713" i="6"/>
  <c r="J712" i="5"/>
  <c r="T644" i="1"/>
  <c r="O729" i="6"/>
  <c r="O728" i="5"/>
  <c r="N736" i="6"/>
  <c r="N735" i="5"/>
  <c r="T673" i="1"/>
  <c r="Q749" i="6"/>
  <c r="Q748" i="5"/>
  <c r="L766" i="6"/>
  <c r="L765" i="5"/>
  <c r="P778" i="6"/>
  <c r="P777" i="5"/>
  <c r="L782" i="6"/>
  <c r="L781" i="5"/>
  <c r="N785" i="6"/>
  <c r="N784" i="5"/>
  <c r="T725" i="1"/>
  <c r="L792" i="6"/>
  <c r="L791" i="5"/>
  <c r="L808" i="6"/>
  <c r="L807" i="5"/>
  <c r="N811" i="6"/>
  <c r="N810" i="5"/>
  <c r="T774" i="1"/>
  <c r="T777" i="1"/>
  <c r="P835" i="6"/>
  <c r="P834" i="5"/>
  <c r="T805" i="1"/>
  <c r="T819" i="1"/>
  <c r="P892" i="6"/>
  <c r="P891" i="5"/>
  <c r="P909" i="6"/>
  <c r="P908" i="5"/>
  <c r="O971" i="6"/>
  <c r="O970" i="5"/>
  <c r="O981" i="6"/>
  <c r="O980" i="5"/>
  <c r="P970" i="1"/>
  <c r="T993" i="1"/>
  <c r="P1017" i="1"/>
  <c r="L1038" i="6"/>
  <c r="L1037" i="5"/>
  <c r="P1051" i="6"/>
  <c r="P1050" i="5"/>
  <c r="N1058" i="6"/>
  <c r="N1057" i="5"/>
  <c r="P1068" i="6"/>
  <c r="P1067" i="5"/>
  <c r="O1072" i="6"/>
  <c r="O1071" i="5"/>
  <c r="P1092" i="6"/>
  <c r="P1091" i="5"/>
  <c r="N289" i="6"/>
  <c r="N288" i="5"/>
  <c r="K297" i="6"/>
  <c r="K296" i="5"/>
  <c r="O299" i="6"/>
  <c r="O298" i="5"/>
  <c r="N322" i="6"/>
  <c r="N321" i="5"/>
  <c r="O327" i="6"/>
  <c r="O326" i="5"/>
  <c r="P332" i="6"/>
  <c r="P331" i="5"/>
  <c r="P365" i="6"/>
  <c r="P364" i="5"/>
  <c r="L368" i="6"/>
  <c r="L367" i="5"/>
  <c r="L376" i="6"/>
  <c r="L375" i="5"/>
  <c r="P378" i="6"/>
  <c r="P377" i="5"/>
  <c r="T252" i="1"/>
  <c r="L389" i="6"/>
  <c r="L388" i="5"/>
  <c r="L402" i="6"/>
  <c r="L401" i="5"/>
  <c r="L407" i="6"/>
  <c r="L406" i="5"/>
  <c r="O412" i="6"/>
  <c r="O411" i="5"/>
  <c r="L418" i="6"/>
  <c r="L417" i="5"/>
  <c r="L435" i="6"/>
  <c r="L434" i="5"/>
  <c r="T326" i="1"/>
  <c r="P452" i="6"/>
  <c r="P451" i="5"/>
  <c r="N468" i="6"/>
  <c r="N467" i="5"/>
  <c r="N471" i="6"/>
  <c r="N470" i="5"/>
  <c r="P359" i="1"/>
  <c r="L480" i="6"/>
  <c r="L479" i="5"/>
  <c r="P494" i="6"/>
  <c r="P493" i="5"/>
  <c r="O497" i="6"/>
  <c r="O496" i="5"/>
  <c r="P500" i="6"/>
  <c r="P499" i="5"/>
  <c r="N509" i="6"/>
  <c r="N508" i="5"/>
  <c r="T401" i="1"/>
  <c r="N518" i="6"/>
  <c r="N517" i="5"/>
  <c r="N521" i="6"/>
  <c r="N520" i="5"/>
  <c r="J527" i="6"/>
  <c r="J526" i="5"/>
  <c r="O544" i="6"/>
  <c r="O543" i="5"/>
  <c r="N553" i="6"/>
  <c r="N552" i="5"/>
  <c r="T456" i="1"/>
  <c r="N559" i="6"/>
  <c r="N558" i="5"/>
  <c r="O562" i="6"/>
  <c r="O561" i="5"/>
  <c r="O565" i="6"/>
  <c r="O564" i="5"/>
  <c r="O571" i="6"/>
  <c r="O570" i="5"/>
  <c r="T477" i="1"/>
  <c r="T483" i="1"/>
  <c r="T486" i="1"/>
  <c r="N593" i="6"/>
  <c r="N592" i="5"/>
  <c r="J609" i="6"/>
  <c r="J608" i="5"/>
  <c r="P618" i="6"/>
  <c r="P617" i="5"/>
  <c r="P669" i="6"/>
  <c r="P668" i="5"/>
  <c r="O676" i="6"/>
  <c r="O675" i="5"/>
  <c r="Q679" i="6"/>
  <c r="P682" i="6"/>
  <c r="P681" i="5"/>
  <c r="J700" i="6"/>
  <c r="J699" i="5"/>
  <c r="P729" i="6"/>
  <c r="P728" i="5"/>
  <c r="O736" i="6"/>
  <c r="O735" i="5"/>
  <c r="J743" i="6"/>
  <c r="J742" i="5"/>
  <c r="P699" i="1"/>
  <c r="N769" i="6"/>
  <c r="N768" i="5"/>
  <c r="J779" i="6"/>
  <c r="J778" i="5"/>
  <c r="O785" i="6"/>
  <c r="O784" i="5"/>
  <c r="O811" i="6"/>
  <c r="O810" i="5"/>
  <c r="K814" i="6"/>
  <c r="K813" i="5"/>
  <c r="T763" i="1"/>
  <c r="P823" i="6"/>
  <c r="P822" i="5"/>
  <c r="Q832" i="6"/>
  <c r="Q831" i="5"/>
  <c r="T784" i="1"/>
  <c r="N842" i="6"/>
  <c r="N841" i="5"/>
  <c r="J867" i="6"/>
  <c r="J866" i="5"/>
  <c r="O870" i="6"/>
  <c r="O869" i="5"/>
  <c r="O880" i="6"/>
  <c r="O879" i="5"/>
  <c r="T851" i="1"/>
  <c r="L896" i="6"/>
  <c r="L895" i="5"/>
  <c r="J903" i="6"/>
  <c r="J902" i="5"/>
  <c r="K914" i="6"/>
  <c r="K913" i="5"/>
  <c r="O920" i="6"/>
  <c r="O919" i="5"/>
  <c r="N934" i="6"/>
  <c r="N933" i="5"/>
  <c r="K938" i="6"/>
  <c r="K937" i="5"/>
  <c r="P925" i="1"/>
  <c r="L958" i="6"/>
  <c r="L957" i="5"/>
  <c r="J961" i="6"/>
  <c r="J960" i="5"/>
  <c r="P971" i="6"/>
  <c r="P970" i="5"/>
  <c r="N992" i="6"/>
  <c r="N991" i="5"/>
  <c r="L1028" i="6"/>
  <c r="L1027" i="5"/>
  <c r="P1048" i="6"/>
  <c r="P1047" i="5"/>
  <c r="L1055" i="6"/>
  <c r="L1054" i="5"/>
  <c r="J1069" i="6"/>
  <c r="J1068" i="5"/>
  <c r="K1073" i="6"/>
  <c r="K1072" i="5"/>
  <c r="N1076" i="6"/>
  <c r="N1075" i="5"/>
  <c r="T1066" i="1"/>
  <c r="L1086" i="6"/>
  <c r="L1085" i="5"/>
  <c r="Q1095" i="6"/>
  <c r="Q1094" i="5"/>
  <c r="A12" i="2"/>
  <c r="M13" i="1" s="1"/>
  <c r="B14" i="2"/>
  <c r="Q15" i="1" s="1"/>
  <c r="A37" i="2"/>
  <c r="M38" i="1" s="1"/>
  <c r="L1073" i="6"/>
  <c r="L1072" i="5"/>
  <c r="O1076" i="6"/>
  <c r="O1075" i="5"/>
  <c r="L1093" i="6"/>
  <c r="L1092" i="5"/>
  <c r="N1099" i="6"/>
  <c r="N1098" i="5"/>
  <c r="T1095" i="1"/>
  <c r="B7" i="2"/>
  <c r="Q8" i="1" s="1"/>
  <c r="T1079" i="1"/>
  <c r="L1096" i="6"/>
  <c r="L1095" i="5"/>
  <c r="A26" i="2"/>
  <c r="M27" i="1" s="1"/>
  <c r="B26" i="2"/>
  <c r="Q27" i="1" s="1"/>
  <c r="O532" i="6"/>
  <c r="O531" i="5"/>
  <c r="J543" i="6"/>
  <c r="J542" i="5"/>
  <c r="O545" i="6"/>
  <c r="O544" i="5"/>
  <c r="O550" i="6"/>
  <c r="O549" i="5"/>
  <c r="K553" i="6"/>
  <c r="K552" i="5"/>
  <c r="O555" i="6"/>
  <c r="O554" i="5"/>
  <c r="P568" i="6"/>
  <c r="P567" i="5"/>
  <c r="O576" i="6"/>
  <c r="O575" i="5"/>
  <c r="J587" i="6"/>
  <c r="J586" i="5"/>
  <c r="O589" i="6"/>
  <c r="O588" i="5"/>
  <c r="L597" i="6"/>
  <c r="L596" i="5"/>
  <c r="O612" i="6"/>
  <c r="O611" i="5"/>
  <c r="L628" i="6"/>
  <c r="L627" i="5"/>
  <c r="N633" i="6"/>
  <c r="N632" i="5"/>
  <c r="N641" i="6"/>
  <c r="N640" i="5"/>
  <c r="K644" i="6"/>
  <c r="K643" i="5"/>
  <c r="P646" i="6"/>
  <c r="P645" i="5"/>
  <c r="O654" i="6"/>
  <c r="O653" i="5"/>
  <c r="J675" i="6"/>
  <c r="J674" i="5"/>
  <c r="P677" i="6"/>
  <c r="P676" i="5"/>
  <c r="P690" i="6"/>
  <c r="P689" i="5"/>
  <c r="N711" i="6"/>
  <c r="N710" i="5"/>
  <c r="O719" i="6"/>
  <c r="O718" i="5"/>
  <c r="L722" i="6"/>
  <c r="L721" i="5"/>
  <c r="N740" i="6"/>
  <c r="N739" i="5"/>
  <c r="J749" i="6"/>
  <c r="J748" i="5"/>
  <c r="P751" i="6"/>
  <c r="P750" i="5"/>
  <c r="J757" i="6"/>
  <c r="J756" i="5"/>
  <c r="N759" i="6"/>
  <c r="N758" i="5"/>
  <c r="L762" i="6"/>
  <c r="L761" i="5"/>
  <c r="J775" i="6"/>
  <c r="J774" i="5"/>
  <c r="O777" i="6"/>
  <c r="O776" i="5"/>
  <c r="N780" i="6"/>
  <c r="N779" i="5"/>
  <c r="N788" i="6"/>
  <c r="N787" i="5"/>
  <c r="J799" i="6"/>
  <c r="J798" i="5"/>
  <c r="N814" i="6"/>
  <c r="N813" i="5"/>
  <c r="J817" i="6"/>
  <c r="J816" i="5"/>
  <c r="O822" i="6"/>
  <c r="O821" i="5"/>
  <c r="O825" i="6"/>
  <c r="O824" i="5"/>
  <c r="N828" i="6"/>
  <c r="N827" i="5"/>
  <c r="J831" i="6"/>
  <c r="J830" i="5"/>
  <c r="N833" i="6"/>
  <c r="N832" i="5"/>
  <c r="N846" i="6"/>
  <c r="N845" i="5"/>
  <c r="N849" i="6"/>
  <c r="N848" i="5"/>
  <c r="T800" i="1"/>
  <c r="O865" i="6"/>
  <c r="O864" i="5"/>
  <c r="N868" i="6"/>
  <c r="N867" i="5"/>
  <c r="T821" i="1"/>
  <c r="O871" i="6"/>
  <c r="O870" i="5"/>
  <c r="N882" i="6"/>
  <c r="N881" i="5"/>
  <c r="L885" i="6"/>
  <c r="L884" i="5"/>
  <c r="N890" i="6"/>
  <c r="N889" i="5"/>
  <c r="N893" i="6"/>
  <c r="N892" i="5"/>
  <c r="T852" i="1"/>
  <c r="N896" i="6"/>
  <c r="N895" i="5"/>
  <c r="J902" i="6"/>
  <c r="J901" i="5"/>
  <c r="N935" i="6"/>
  <c r="N934" i="5"/>
  <c r="L938" i="6"/>
  <c r="L937" i="5"/>
  <c r="L947" i="6"/>
  <c r="L946" i="5"/>
  <c r="L950" i="6"/>
  <c r="L949" i="5"/>
  <c r="K953" i="6"/>
  <c r="K952" i="5"/>
  <c r="N961" i="6"/>
  <c r="N960" i="5"/>
  <c r="T935" i="1"/>
  <c r="O970" i="6"/>
  <c r="O969" i="5"/>
  <c r="N976" i="6"/>
  <c r="N975" i="5"/>
  <c r="T952" i="1"/>
  <c r="L982" i="6"/>
  <c r="L981" i="5"/>
  <c r="K988" i="6"/>
  <c r="K987" i="5"/>
  <c r="N1011" i="6"/>
  <c r="N1010" i="5"/>
  <c r="N1035" i="6"/>
  <c r="N1034" i="5"/>
  <c r="N1038" i="6"/>
  <c r="N1037" i="5"/>
  <c r="K1044" i="6"/>
  <c r="K1043" i="5"/>
  <c r="P1076" i="6"/>
  <c r="P1075" i="5"/>
  <c r="L1085" i="6"/>
  <c r="L1084" i="5"/>
  <c r="L1088" i="6"/>
  <c r="L1087" i="5"/>
  <c r="P1099" i="6"/>
  <c r="P1098" i="5"/>
  <c r="A44" i="2"/>
  <c r="M45" i="1" s="1"/>
  <c r="N422" i="6"/>
  <c r="N421" i="5"/>
  <c r="J425" i="6"/>
  <c r="J424" i="5"/>
  <c r="N427" i="6"/>
  <c r="N426" i="5"/>
  <c r="J435" i="6"/>
  <c r="J434" i="5"/>
  <c r="N437" i="6"/>
  <c r="N436" i="5"/>
  <c r="N442" i="6"/>
  <c r="N441" i="5"/>
  <c r="N452" i="6"/>
  <c r="N451" i="5"/>
  <c r="N457" i="6"/>
  <c r="N456" i="5"/>
  <c r="J475" i="6"/>
  <c r="J474" i="5"/>
  <c r="N477" i="6"/>
  <c r="N476" i="5"/>
  <c r="N482" i="6"/>
  <c r="N481" i="5"/>
  <c r="N487" i="6"/>
  <c r="N486" i="5"/>
  <c r="N492" i="6"/>
  <c r="N491" i="5"/>
  <c r="J495" i="6"/>
  <c r="J494" i="5"/>
  <c r="N497" i="6"/>
  <c r="N496" i="5"/>
  <c r="J505" i="6"/>
  <c r="J504" i="5"/>
  <c r="N507" i="6"/>
  <c r="N506" i="5"/>
  <c r="J515" i="6"/>
  <c r="J514" i="5"/>
  <c r="N517" i="6"/>
  <c r="N516" i="5"/>
  <c r="J520" i="6"/>
  <c r="J519" i="5"/>
  <c r="N522" i="6"/>
  <c r="N521" i="5"/>
  <c r="K525" i="6"/>
  <c r="K524" i="5"/>
  <c r="O527" i="6"/>
  <c r="O526" i="5"/>
  <c r="P532" i="6"/>
  <c r="P531" i="5"/>
  <c r="N540" i="6"/>
  <c r="N539" i="5"/>
  <c r="K543" i="6"/>
  <c r="K542" i="5"/>
  <c r="L548" i="6"/>
  <c r="L547" i="5"/>
  <c r="P550" i="6"/>
  <c r="P549" i="5"/>
  <c r="N558" i="6"/>
  <c r="N557" i="5"/>
  <c r="K574" i="6"/>
  <c r="K573" i="5"/>
  <c r="N583" i="5"/>
  <c r="K587" i="6"/>
  <c r="K586" i="5"/>
  <c r="P589" i="6"/>
  <c r="P588" i="5"/>
  <c r="J605" i="6"/>
  <c r="J604" i="5"/>
  <c r="O620" i="6"/>
  <c r="O619" i="5"/>
  <c r="J639" i="6"/>
  <c r="J638" i="5"/>
  <c r="O641" i="6"/>
  <c r="O640" i="5"/>
  <c r="L644" i="6"/>
  <c r="L643" i="5"/>
  <c r="N649" i="6"/>
  <c r="N648" i="5"/>
  <c r="P654" i="6"/>
  <c r="P653" i="5"/>
  <c r="P659" i="6"/>
  <c r="P658" i="5"/>
  <c r="O680" i="6"/>
  <c r="O679" i="5"/>
  <c r="L696" i="6"/>
  <c r="L695" i="5"/>
  <c r="P698" i="6"/>
  <c r="P697" i="5"/>
  <c r="P703" i="6"/>
  <c r="P702" i="5"/>
  <c r="O711" i="6"/>
  <c r="O710" i="5"/>
  <c r="L717" i="6"/>
  <c r="L716" i="5"/>
  <c r="P719" i="6"/>
  <c r="P718" i="5"/>
  <c r="N727" i="6"/>
  <c r="N726" i="5"/>
  <c r="P732" i="6"/>
  <c r="P731" i="5"/>
  <c r="L735" i="6"/>
  <c r="L734" i="5"/>
  <c r="K749" i="6"/>
  <c r="K748" i="5"/>
  <c r="O759" i="6"/>
  <c r="O758" i="5"/>
  <c r="J765" i="6"/>
  <c r="J764" i="5"/>
  <c r="N767" i="6"/>
  <c r="N766" i="5"/>
  <c r="N772" i="6"/>
  <c r="N771" i="5"/>
  <c r="P777" i="6"/>
  <c r="P776" i="5"/>
  <c r="N796" i="6"/>
  <c r="N795" i="5"/>
  <c r="P806" i="6"/>
  <c r="P805" i="5"/>
  <c r="N809" i="6"/>
  <c r="N808" i="5"/>
  <c r="K812" i="6"/>
  <c r="K811" i="5"/>
  <c r="O814" i="6"/>
  <c r="O813" i="5"/>
  <c r="P822" i="6"/>
  <c r="P821" i="5"/>
  <c r="P825" i="6"/>
  <c r="P824" i="5"/>
  <c r="O846" i="6"/>
  <c r="O845" i="5"/>
  <c r="O852" i="6"/>
  <c r="O851" i="5"/>
  <c r="N860" i="6"/>
  <c r="N859" i="5"/>
  <c r="T811" i="1"/>
  <c r="L877" i="6"/>
  <c r="L876" i="5"/>
  <c r="O882" i="6"/>
  <c r="O881" i="5"/>
  <c r="K888" i="6"/>
  <c r="K887" i="5"/>
  <c r="O890" i="6"/>
  <c r="O889" i="5"/>
  <c r="N915" i="6"/>
  <c r="N914" i="5"/>
  <c r="L918" i="6"/>
  <c r="L917" i="5"/>
  <c r="K924" i="6"/>
  <c r="K923" i="5"/>
  <c r="O932" i="6"/>
  <c r="O931" i="5"/>
  <c r="O935" i="6"/>
  <c r="O934" i="5"/>
  <c r="L944" i="6"/>
  <c r="L943" i="5"/>
  <c r="L956" i="6"/>
  <c r="L955" i="5"/>
  <c r="O976" i="6"/>
  <c r="O975" i="5"/>
  <c r="N979" i="6"/>
  <c r="N978" i="5"/>
  <c r="L991" i="6"/>
  <c r="L990" i="5"/>
  <c r="L997" i="6"/>
  <c r="L996" i="5"/>
  <c r="O1011" i="6"/>
  <c r="O1010" i="5"/>
  <c r="J1018" i="6"/>
  <c r="J1017" i="5"/>
  <c r="L1027" i="6"/>
  <c r="L1026" i="5"/>
  <c r="O1035" i="6"/>
  <c r="O1034" i="5"/>
  <c r="N1041" i="6"/>
  <c r="N1040" i="5"/>
  <c r="L1044" i="6"/>
  <c r="L1043" i="5"/>
  <c r="L1047" i="6"/>
  <c r="L1046" i="5"/>
  <c r="L1050" i="6"/>
  <c r="L1049" i="5"/>
  <c r="O1082" i="6"/>
  <c r="O1081" i="5"/>
  <c r="N1088" i="6"/>
  <c r="N1087" i="5"/>
  <c r="T1081" i="1"/>
  <c r="P1090" i="1"/>
  <c r="M1091" i="6" s="1"/>
  <c r="B22" i="2"/>
  <c r="Q23" i="1" s="1"/>
  <c r="A55" i="2"/>
  <c r="M56" i="1" s="1"/>
  <c r="B66" i="2"/>
  <c r="Q67" i="1" s="1"/>
  <c r="B86" i="2"/>
  <c r="Q87" i="1" s="1"/>
  <c r="A120" i="2"/>
  <c r="M121" i="1" s="1"/>
  <c r="A131" i="2"/>
  <c r="M310" i="1" s="1"/>
  <c r="J371" i="6" s="1"/>
  <c r="A156" i="2"/>
  <c r="M157" i="1" s="1"/>
  <c r="A172" i="2"/>
  <c r="M173" i="1" s="1"/>
  <c r="A223" i="2"/>
  <c r="M224" i="1" s="1"/>
  <c r="K670" i="6"/>
  <c r="K669" i="5"/>
  <c r="K678" i="6"/>
  <c r="K677" i="5"/>
  <c r="N688" i="6"/>
  <c r="N687" i="5"/>
  <c r="J691" i="6"/>
  <c r="J690" i="5"/>
  <c r="P693" i="6"/>
  <c r="P692" i="5"/>
  <c r="P711" i="6"/>
  <c r="P710" i="5"/>
  <c r="N722" i="6"/>
  <c r="N721" i="5"/>
  <c r="O727" i="6"/>
  <c r="O726" i="5"/>
  <c r="K738" i="6"/>
  <c r="K737" i="5"/>
  <c r="N743" i="6"/>
  <c r="N742" i="5"/>
  <c r="N746" i="6"/>
  <c r="N745" i="5"/>
  <c r="L757" i="6"/>
  <c r="L756" i="5"/>
  <c r="P759" i="6"/>
  <c r="P758" i="5"/>
  <c r="N762" i="6"/>
  <c r="N761" i="5"/>
  <c r="O767" i="6"/>
  <c r="O766" i="5"/>
  <c r="K770" i="6"/>
  <c r="K769" i="5"/>
  <c r="O772" i="6"/>
  <c r="O771" i="5"/>
  <c r="L775" i="6"/>
  <c r="L774" i="5"/>
  <c r="P780" i="6"/>
  <c r="P779" i="5"/>
  <c r="N783" i="6"/>
  <c r="N782" i="5"/>
  <c r="N791" i="6"/>
  <c r="N790" i="5"/>
  <c r="P833" i="6"/>
  <c r="P832" i="5"/>
  <c r="N836" i="6"/>
  <c r="N835" i="5"/>
  <c r="O841" i="6"/>
  <c r="O840" i="5"/>
  <c r="P846" i="6"/>
  <c r="P845" i="5"/>
  <c r="P849" i="6"/>
  <c r="P848" i="5"/>
  <c r="P852" i="6"/>
  <c r="P851" i="5"/>
  <c r="P868" i="6"/>
  <c r="P867" i="5"/>
  <c r="P874" i="6"/>
  <c r="P873" i="5"/>
  <c r="P882" i="6"/>
  <c r="P881" i="5"/>
  <c r="N885" i="6"/>
  <c r="N884" i="5"/>
  <c r="P893" i="6"/>
  <c r="P892" i="5"/>
  <c r="L902" i="6"/>
  <c r="L901" i="5"/>
  <c r="N907" i="6"/>
  <c r="N906" i="5"/>
  <c r="K910" i="6"/>
  <c r="K909" i="5"/>
  <c r="J913" i="6"/>
  <c r="J912" i="5"/>
  <c r="O915" i="6"/>
  <c r="O914" i="5"/>
  <c r="L921" i="6"/>
  <c r="L920" i="5"/>
  <c r="N938" i="6"/>
  <c r="N937" i="5"/>
  <c r="N944" i="6"/>
  <c r="N943" i="5"/>
  <c r="N956" i="6"/>
  <c r="N955" i="5"/>
  <c r="T929" i="1"/>
  <c r="L968" i="6"/>
  <c r="L967" i="5"/>
  <c r="P973" i="6"/>
  <c r="P972" i="5"/>
  <c r="P976" i="6"/>
  <c r="P975" i="5"/>
  <c r="N991" i="6"/>
  <c r="N990" i="5"/>
  <c r="T969" i="1"/>
  <c r="N997" i="6"/>
  <c r="N996" i="5"/>
  <c r="L1000" i="6"/>
  <c r="L999" i="5"/>
  <c r="L1003" i="6"/>
  <c r="L1002" i="5"/>
  <c r="L1015" i="6"/>
  <c r="L1014" i="5"/>
  <c r="L1024" i="6"/>
  <c r="L1023" i="5"/>
  <c r="J1033" i="6"/>
  <c r="J1032" i="5"/>
  <c r="P1038" i="6"/>
  <c r="P1037" i="5"/>
  <c r="O1041" i="6"/>
  <c r="O1040" i="5"/>
  <c r="N1044" i="6"/>
  <c r="N1043" i="5"/>
  <c r="N1047" i="6"/>
  <c r="N1046" i="5"/>
  <c r="L1059" i="6"/>
  <c r="L1058" i="5"/>
  <c r="K1068" i="6"/>
  <c r="K1067" i="5"/>
  <c r="P1082" i="6"/>
  <c r="P1081" i="5"/>
  <c r="N1085" i="6"/>
  <c r="N1084" i="5"/>
  <c r="L1097" i="6"/>
  <c r="L1096" i="5"/>
  <c r="J1100" i="6"/>
  <c r="J1099" i="5"/>
  <c r="A84" i="2"/>
  <c r="M85" i="1" s="1"/>
  <c r="A93" i="2"/>
  <c r="M94" i="1" s="1"/>
  <c r="L569" i="6"/>
  <c r="L568" i="5"/>
  <c r="P584" i="6"/>
  <c r="P583" i="5"/>
  <c r="O592" i="6"/>
  <c r="O591" i="5"/>
  <c r="O597" i="6"/>
  <c r="O596" i="5"/>
  <c r="O602" i="6"/>
  <c r="O601" i="5"/>
  <c r="L618" i="6"/>
  <c r="L617" i="5"/>
  <c r="N623" i="6"/>
  <c r="N622" i="5"/>
  <c r="P628" i="6"/>
  <c r="P627" i="5"/>
  <c r="N636" i="6"/>
  <c r="N635" i="5"/>
  <c r="N644" i="6"/>
  <c r="N643" i="5"/>
  <c r="T555" i="1"/>
  <c r="N675" i="6"/>
  <c r="N674" i="5"/>
  <c r="T598" i="1"/>
  <c r="N683" i="6"/>
  <c r="N682" i="5"/>
  <c r="N696" i="6"/>
  <c r="N695" i="5"/>
  <c r="J699" i="6"/>
  <c r="J698" i="5"/>
  <c r="N701" i="6"/>
  <c r="N700" i="5"/>
  <c r="N706" i="6"/>
  <c r="N705" i="5"/>
  <c r="T638" i="1"/>
  <c r="N717" i="6"/>
  <c r="N716" i="5"/>
  <c r="J720" i="6"/>
  <c r="J719" i="5"/>
  <c r="O722" i="6"/>
  <c r="O721" i="5"/>
  <c r="N735" i="6"/>
  <c r="N734" i="5"/>
  <c r="P743" i="6"/>
  <c r="P742" i="5"/>
  <c r="O746" i="6"/>
  <c r="O745" i="5"/>
  <c r="K752" i="6"/>
  <c r="K751" i="5"/>
  <c r="P754" i="6"/>
  <c r="P753" i="5"/>
  <c r="T692" i="1"/>
  <c r="P767" i="6"/>
  <c r="P766" i="5"/>
  <c r="P772" i="6"/>
  <c r="P771" i="5"/>
  <c r="T728" i="1"/>
  <c r="P791" i="6"/>
  <c r="P790" i="5"/>
  <c r="L794" i="6"/>
  <c r="L793" i="5"/>
  <c r="N799" i="6"/>
  <c r="N798" i="5"/>
  <c r="N804" i="6"/>
  <c r="N803" i="5"/>
  <c r="J807" i="6"/>
  <c r="J806" i="5"/>
  <c r="P809" i="6"/>
  <c r="P808" i="5"/>
  <c r="N817" i="6"/>
  <c r="N816" i="5"/>
  <c r="K820" i="6"/>
  <c r="K819" i="5"/>
  <c r="T776" i="1"/>
  <c r="P779" i="1"/>
  <c r="T782" i="1"/>
  <c r="O836" i="6"/>
  <c r="O835" i="5"/>
  <c r="P841" i="6"/>
  <c r="P840" i="5"/>
  <c r="L844" i="6"/>
  <c r="L843" i="5"/>
  <c r="T796" i="1"/>
  <c r="T803" i="1"/>
  <c r="J869" i="6"/>
  <c r="J868" i="5"/>
  <c r="T828" i="1"/>
  <c r="N877" i="6"/>
  <c r="N876" i="5"/>
  <c r="T839" i="1"/>
  <c r="J894" i="6"/>
  <c r="J897" i="6"/>
  <c r="J896" i="5"/>
  <c r="P861" i="1"/>
  <c r="J905" i="6"/>
  <c r="J904" i="5"/>
  <c r="O907" i="6"/>
  <c r="O906" i="5"/>
  <c r="N921" i="6"/>
  <c r="N920" i="5"/>
  <c r="T885" i="1"/>
  <c r="N924" i="6"/>
  <c r="N923" i="5"/>
  <c r="T891" i="1"/>
  <c r="O947" i="6"/>
  <c r="O946" i="5"/>
  <c r="O950" i="6"/>
  <c r="O949" i="5"/>
  <c r="N953" i="6"/>
  <c r="N952" i="5"/>
  <c r="L965" i="6"/>
  <c r="L964" i="5"/>
  <c r="O982" i="6"/>
  <c r="O981" i="5"/>
  <c r="O985" i="6"/>
  <c r="O984" i="5"/>
  <c r="N988" i="6"/>
  <c r="N987" i="5"/>
  <c r="N994" i="6"/>
  <c r="N993" i="5"/>
  <c r="O997" i="6"/>
  <c r="O996" i="5"/>
  <c r="L1006" i="6"/>
  <c r="L1005" i="5"/>
  <c r="L1021" i="6"/>
  <c r="L1020" i="5"/>
  <c r="N1027" i="6"/>
  <c r="N1026" i="5"/>
  <c r="L1030" i="6"/>
  <c r="L1029" i="5"/>
  <c r="K1033" i="6"/>
  <c r="K1032" i="5"/>
  <c r="T1025" i="1"/>
  <c r="O1047" i="6"/>
  <c r="O1046" i="5"/>
  <c r="O1056" i="6"/>
  <c r="O1055" i="5"/>
  <c r="N1059" i="6"/>
  <c r="N1058" i="5"/>
  <c r="L1062" i="6"/>
  <c r="L1061" i="5"/>
  <c r="L1065" i="6"/>
  <c r="L1064" i="5"/>
  <c r="L1068" i="6"/>
  <c r="L1067" i="5"/>
  <c r="L1077" i="6"/>
  <c r="L1076" i="5"/>
  <c r="J1080" i="6"/>
  <c r="J1079" i="5"/>
  <c r="T1075" i="1"/>
  <c r="P1088" i="6"/>
  <c r="P1087" i="5"/>
  <c r="L1094" i="6"/>
  <c r="L1093" i="5"/>
  <c r="A40" i="2"/>
  <c r="M41" i="1" s="1"/>
  <c r="T334" i="1"/>
  <c r="T341" i="1"/>
  <c r="T357" i="1"/>
  <c r="T381" i="1"/>
  <c r="P384" i="1"/>
  <c r="T405" i="1"/>
  <c r="T417" i="1"/>
  <c r="N525" i="6"/>
  <c r="N524" i="5"/>
  <c r="K533" i="6"/>
  <c r="K532" i="5"/>
  <c r="P535" i="6"/>
  <c r="P534" i="5"/>
  <c r="L538" i="6"/>
  <c r="L537" i="5"/>
  <c r="O548" i="6"/>
  <c r="O547" i="5"/>
  <c r="L556" i="6"/>
  <c r="L555" i="5"/>
  <c r="L564" i="6"/>
  <c r="L563" i="5"/>
  <c r="P566" i="6"/>
  <c r="P565" i="5"/>
  <c r="N574" i="6"/>
  <c r="N573" i="5"/>
  <c r="L582" i="6"/>
  <c r="L581" i="5"/>
  <c r="T491" i="1"/>
  <c r="K590" i="6"/>
  <c r="K589" i="5"/>
  <c r="L595" i="6"/>
  <c r="L594" i="5"/>
  <c r="P597" i="6"/>
  <c r="P596" i="5"/>
  <c r="L600" i="6"/>
  <c r="L599" i="5"/>
  <c r="L626" i="6"/>
  <c r="L625" i="5"/>
  <c r="P550" i="1"/>
  <c r="O652" i="6"/>
  <c r="O651" i="5"/>
  <c r="K655" i="6"/>
  <c r="K654" i="5"/>
  <c r="O662" i="6"/>
  <c r="O661" i="5"/>
  <c r="P667" i="6"/>
  <c r="P666" i="5"/>
  <c r="N670" i="6"/>
  <c r="N669" i="5"/>
  <c r="J681" i="6"/>
  <c r="J680" i="5"/>
  <c r="P688" i="6"/>
  <c r="P687" i="5"/>
  <c r="O701" i="6"/>
  <c r="O700" i="5"/>
  <c r="K704" i="6"/>
  <c r="K703" i="5"/>
  <c r="P714" i="6"/>
  <c r="P713" i="5"/>
  <c r="O717" i="6"/>
  <c r="O716" i="5"/>
  <c r="K720" i="6"/>
  <c r="K719" i="5"/>
  <c r="P722" i="6"/>
  <c r="P721" i="5"/>
  <c r="T655" i="1"/>
  <c r="N730" i="6"/>
  <c r="N729" i="5"/>
  <c r="P746" i="6"/>
  <c r="P745" i="5"/>
  <c r="N749" i="6"/>
  <c r="N748" i="5"/>
  <c r="L752" i="6"/>
  <c r="L751" i="5"/>
  <c r="N757" i="6"/>
  <c r="N756" i="5"/>
  <c r="P762" i="6"/>
  <c r="P761" i="5"/>
  <c r="T700" i="1"/>
  <c r="T710" i="1"/>
  <c r="N775" i="6"/>
  <c r="N774" i="5"/>
  <c r="K778" i="6"/>
  <c r="K777" i="5"/>
  <c r="P783" i="6"/>
  <c r="P782" i="5"/>
  <c r="K789" i="6"/>
  <c r="K788" i="5"/>
  <c r="T756" i="1"/>
  <c r="N812" i="6"/>
  <c r="N811" i="5"/>
  <c r="J815" i="6"/>
  <c r="J814" i="5"/>
  <c r="O817" i="6"/>
  <c r="O816" i="5"/>
  <c r="N831" i="6"/>
  <c r="N830" i="5"/>
  <c r="P836" i="6"/>
  <c r="P835" i="5"/>
  <c r="J847" i="6"/>
  <c r="J846" i="5"/>
  <c r="K850" i="6"/>
  <c r="K849" i="5"/>
  <c r="L858" i="6"/>
  <c r="L857" i="5"/>
  <c r="J861" i="6"/>
  <c r="J860" i="5"/>
  <c r="J875" i="6"/>
  <c r="J874" i="5"/>
  <c r="O877" i="6"/>
  <c r="O876" i="5"/>
  <c r="L880" i="6"/>
  <c r="L879" i="5"/>
  <c r="J883" i="6"/>
  <c r="J882" i="5"/>
  <c r="N888" i="6"/>
  <c r="N887" i="5"/>
  <c r="L897" i="6"/>
  <c r="L896" i="5"/>
  <c r="N902" i="6"/>
  <c r="N901" i="5"/>
  <c r="L913" i="6"/>
  <c r="L912" i="5"/>
  <c r="O921" i="6"/>
  <c r="O920" i="5"/>
  <c r="O927" i="6"/>
  <c r="O926" i="5"/>
  <c r="J933" i="6"/>
  <c r="J932" i="5"/>
  <c r="P938" i="6"/>
  <c r="P937" i="5"/>
  <c r="N941" i="6"/>
  <c r="N940" i="5"/>
  <c r="T913" i="1"/>
  <c r="P950" i="6"/>
  <c r="P949" i="5"/>
  <c r="P956" i="6"/>
  <c r="P955" i="5"/>
  <c r="N959" i="6"/>
  <c r="N958" i="5"/>
  <c r="N962" i="6"/>
  <c r="N961" i="5"/>
  <c r="P939" i="1"/>
  <c r="L971" i="6"/>
  <c r="L970" i="5"/>
  <c r="P950" i="1"/>
  <c r="T955" i="1"/>
  <c r="P982" i="6"/>
  <c r="P981" i="5"/>
  <c r="P997" i="6"/>
  <c r="P996" i="5"/>
  <c r="N1000" i="6"/>
  <c r="N999" i="5"/>
  <c r="N1003" i="6"/>
  <c r="N1002" i="5"/>
  <c r="P988" i="1"/>
  <c r="L1012" i="6"/>
  <c r="L1011" i="5"/>
  <c r="N1021" i="6"/>
  <c r="N1020" i="5"/>
  <c r="T1007" i="1"/>
  <c r="O1027" i="6"/>
  <c r="O1026" i="5"/>
  <c r="L1033" i="6"/>
  <c r="L1032" i="5"/>
  <c r="J1039" i="6"/>
  <c r="J1038" i="5"/>
  <c r="P1044" i="6"/>
  <c r="P1043" i="5"/>
  <c r="O1050" i="6"/>
  <c r="O1049" i="5"/>
  <c r="P1050" i="1"/>
  <c r="P1057" i="1"/>
  <c r="M1057" i="5" s="1"/>
  <c r="L1071" i="6"/>
  <c r="L1070" i="5"/>
  <c r="K1080" i="6"/>
  <c r="K1079" i="5"/>
  <c r="J1089" i="6"/>
  <c r="J1088" i="5"/>
  <c r="O1091" i="6"/>
  <c r="O1090" i="5"/>
  <c r="N1094" i="6"/>
  <c r="N1093" i="5"/>
  <c r="N1097" i="6"/>
  <c r="N1096" i="5"/>
  <c r="A145" i="2"/>
  <c r="M146" i="1" s="1"/>
  <c r="B154" i="2"/>
  <c r="Q155" i="1" s="1"/>
  <c r="A207" i="2"/>
  <c r="M208" i="1" s="1"/>
  <c r="N365" i="6"/>
  <c r="N364" i="5"/>
  <c r="N380" i="6"/>
  <c r="N379" i="5"/>
  <c r="J383" i="6"/>
  <c r="J382" i="5"/>
  <c r="N385" i="6"/>
  <c r="N384" i="5"/>
  <c r="N400" i="6"/>
  <c r="N399" i="5"/>
  <c r="J403" i="6"/>
  <c r="J402" i="5"/>
  <c r="N405" i="6"/>
  <c r="N404" i="5"/>
  <c r="N410" i="6"/>
  <c r="N409" i="5"/>
  <c r="N420" i="6"/>
  <c r="N419" i="5"/>
  <c r="J423" i="6"/>
  <c r="J422" i="5"/>
  <c r="N425" i="6"/>
  <c r="N424" i="5"/>
  <c r="N435" i="6"/>
  <c r="N434" i="5"/>
  <c r="J438" i="6"/>
  <c r="J437" i="5"/>
  <c r="N440" i="6"/>
  <c r="N439" i="5"/>
  <c r="N450" i="6"/>
  <c r="N449" i="5"/>
  <c r="J473" i="6"/>
  <c r="J472" i="5"/>
  <c r="N475" i="6"/>
  <c r="N474" i="5"/>
  <c r="N485" i="6"/>
  <c r="N484" i="5"/>
  <c r="N490" i="6"/>
  <c r="N489" i="5"/>
  <c r="N500" i="6"/>
  <c r="N499" i="5"/>
  <c r="J503" i="6"/>
  <c r="J502" i="5"/>
  <c r="N505" i="6"/>
  <c r="N504" i="5"/>
  <c r="J513" i="6"/>
  <c r="J512" i="5"/>
  <c r="N515" i="6"/>
  <c r="N514" i="5"/>
  <c r="J523" i="6"/>
  <c r="J522" i="5"/>
  <c r="O525" i="6"/>
  <c r="O524" i="5"/>
  <c r="O530" i="6"/>
  <c r="O529" i="5"/>
  <c r="L533" i="6"/>
  <c r="L532" i="5"/>
  <c r="O543" i="6"/>
  <c r="O542" i="5"/>
  <c r="N556" i="6"/>
  <c r="N555" i="5"/>
  <c r="N569" i="6"/>
  <c r="N568" i="5"/>
  <c r="O587" i="6"/>
  <c r="O586" i="5"/>
  <c r="N605" i="6"/>
  <c r="N604" i="5"/>
  <c r="N610" i="6"/>
  <c r="N609" i="5"/>
  <c r="N618" i="6"/>
  <c r="N617" i="5"/>
  <c r="P623" i="6"/>
  <c r="P622" i="5"/>
  <c r="J629" i="6"/>
  <c r="J628" i="5"/>
  <c r="N631" i="6"/>
  <c r="N630" i="5"/>
  <c r="N639" i="6"/>
  <c r="N638" i="5"/>
  <c r="N647" i="6"/>
  <c r="N646" i="5"/>
  <c r="P652" i="6"/>
  <c r="P651" i="5"/>
  <c r="L655" i="6"/>
  <c r="L654" i="5"/>
  <c r="O670" i="6"/>
  <c r="O669" i="5"/>
  <c r="K673" i="6"/>
  <c r="K672" i="5"/>
  <c r="P675" i="6"/>
  <c r="P674" i="5"/>
  <c r="P683" i="6"/>
  <c r="P682" i="5"/>
  <c r="T609" i="1"/>
  <c r="P696" i="6"/>
  <c r="P695" i="5"/>
  <c r="P701" i="6"/>
  <c r="P700" i="5"/>
  <c r="L704" i="6"/>
  <c r="L703" i="5"/>
  <c r="P706" i="6"/>
  <c r="P705" i="5"/>
  <c r="N709" i="6"/>
  <c r="N708" i="5"/>
  <c r="P717" i="6"/>
  <c r="P716" i="5"/>
  <c r="T650" i="1"/>
  <c r="P730" i="6"/>
  <c r="P729" i="5"/>
  <c r="P735" i="6"/>
  <c r="P734" i="5"/>
  <c r="T677" i="1"/>
  <c r="O749" i="6"/>
  <c r="O748" i="5"/>
  <c r="J755" i="6"/>
  <c r="J754" i="5"/>
  <c r="K760" i="6"/>
  <c r="K759" i="5"/>
  <c r="N765" i="6"/>
  <c r="N764" i="5"/>
  <c r="N770" i="6"/>
  <c r="N769" i="5"/>
  <c r="J773" i="6"/>
  <c r="J772" i="5"/>
  <c r="O775" i="6"/>
  <c r="O774" i="5"/>
  <c r="L778" i="6"/>
  <c r="L777" i="5"/>
  <c r="T722" i="1"/>
  <c r="N794" i="6"/>
  <c r="N793" i="5"/>
  <c r="P799" i="6"/>
  <c r="P798" i="5"/>
  <c r="P804" i="6"/>
  <c r="P803" i="5"/>
  <c r="O812" i="6"/>
  <c r="O811" i="5"/>
  <c r="P817" i="6"/>
  <c r="P816" i="5"/>
  <c r="K829" i="6"/>
  <c r="K828" i="5"/>
  <c r="O831" i="6"/>
  <c r="O830" i="5"/>
  <c r="K834" i="6"/>
  <c r="K833" i="5"/>
  <c r="T786" i="1"/>
  <c r="N839" i="6"/>
  <c r="N838" i="5"/>
  <c r="N844" i="6"/>
  <c r="N843" i="5"/>
  <c r="L850" i="6"/>
  <c r="L849" i="5"/>
  <c r="N858" i="6"/>
  <c r="N857" i="5"/>
  <c r="T842" i="1"/>
  <c r="L891" i="6"/>
  <c r="L890" i="5"/>
  <c r="O902" i="6"/>
  <c r="O901" i="5"/>
  <c r="L905" i="6"/>
  <c r="L904" i="5"/>
  <c r="P918" i="6"/>
  <c r="P917" i="5"/>
  <c r="P924" i="6"/>
  <c r="P923" i="5"/>
  <c r="T909" i="1"/>
  <c r="O941" i="6"/>
  <c r="O940" i="5"/>
  <c r="T923" i="1"/>
  <c r="O962" i="6"/>
  <c r="O961" i="5"/>
  <c r="N965" i="6"/>
  <c r="N964" i="5"/>
  <c r="L977" i="6"/>
  <c r="L976" i="5"/>
  <c r="J980" i="6"/>
  <c r="J979" i="5"/>
  <c r="J983" i="6"/>
  <c r="J982" i="5"/>
  <c r="P994" i="6"/>
  <c r="P993" i="5"/>
  <c r="T979" i="1"/>
  <c r="O1000" i="6"/>
  <c r="O999" i="5"/>
  <c r="L1009" i="6"/>
  <c r="L1008" i="5"/>
  <c r="N1012" i="6"/>
  <c r="N1011" i="5"/>
  <c r="T996" i="1"/>
  <c r="O1015" i="6"/>
  <c r="O1014" i="5"/>
  <c r="O1021" i="6"/>
  <c r="O1020" i="5"/>
  <c r="P1024" i="6"/>
  <c r="P1023" i="5"/>
  <c r="P1027" i="6"/>
  <c r="P1026" i="5"/>
  <c r="N1030" i="6"/>
  <c r="N1029" i="5"/>
  <c r="P1019" i="1"/>
  <c r="T1031" i="1"/>
  <c r="N1062" i="6"/>
  <c r="N1061" i="5"/>
  <c r="N1065" i="6"/>
  <c r="N1064" i="5"/>
  <c r="N1068" i="6"/>
  <c r="N1067" i="5"/>
  <c r="T1057" i="1"/>
  <c r="N1077" i="6"/>
  <c r="N1076" i="5"/>
  <c r="T1067" i="1"/>
  <c r="O1097" i="6"/>
  <c r="O1096" i="5"/>
  <c r="B18" i="2"/>
  <c r="Q1085" i="1" s="1"/>
  <c r="A80" i="2"/>
  <c r="M81" i="1" s="1"/>
  <c r="A91" i="2"/>
  <c r="M92" i="1" s="1"/>
  <c r="A152" i="2"/>
  <c r="M260" i="1" s="1"/>
  <c r="O415" i="6"/>
  <c r="O414" i="5"/>
  <c r="O425" i="6"/>
  <c r="O424" i="5"/>
  <c r="O430" i="6"/>
  <c r="O429" i="5"/>
  <c r="K433" i="6"/>
  <c r="K432" i="5"/>
  <c r="O435" i="6"/>
  <c r="O434" i="5"/>
  <c r="K438" i="6"/>
  <c r="K437" i="5"/>
  <c r="O440" i="6"/>
  <c r="O439" i="5"/>
  <c r="O445" i="6"/>
  <c r="O444" i="5"/>
  <c r="O450" i="6"/>
  <c r="O449" i="5"/>
  <c r="O455" i="6"/>
  <c r="O454" i="5"/>
  <c r="O465" i="6"/>
  <c r="O464" i="5"/>
  <c r="O470" i="6"/>
  <c r="O469" i="5"/>
  <c r="K473" i="6"/>
  <c r="K472" i="5"/>
  <c r="O475" i="6"/>
  <c r="O474" i="5"/>
  <c r="K478" i="6"/>
  <c r="K477" i="5"/>
  <c r="O480" i="6"/>
  <c r="O479" i="5"/>
  <c r="K483" i="6"/>
  <c r="K482" i="5"/>
  <c r="K493" i="6"/>
  <c r="K492" i="5"/>
  <c r="O495" i="6"/>
  <c r="O494" i="5"/>
  <c r="O500" i="6"/>
  <c r="O499" i="5"/>
  <c r="O505" i="6"/>
  <c r="O504" i="5"/>
  <c r="O510" i="6"/>
  <c r="O509" i="5"/>
  <c r="K513" i="6"/>
  <c r="K512" i="5"/>
  <c r="O515" i="6"/>
  <c r="O514" i="5"/>
  <c r="O520" i="6"/>
  <c r="O519" i="5"/>
  <c r="K523" i="6"/>
  <c r="K522" i="5"/>
  <c r="P530" i="6"/>
  <c r="P529" i="5"/>
  <c r="N538" i="6"/>
  <c r="N537" i="5"/>
  <c r="K541" i="6"/>
  <c r="K540" i="5"/>
  <c r="O556" i="6"/>
  <c r="O555" i="5"/>
  <c r="N564" i="6"/>
  <c r="N563" i="5"/>
  <c r="O569" i="6"/>
  <c r="O568" i="5"/>
  <c r="J580" i="6"/>
  <c r="J579" i="5"/>
  <c r="N582" i="6"/>
  <c r="N581" i="5"/>
  <c r="P587" i="6"/>
  <c r="P586" i="5"/>
  <c r="J593" i="6"/>
  <c r="J592" i="5"/>
  <c r="J598" i="6"/>
  <c r="J597" i="5"/>
  <c r="N600" i="6"/>
  <c r="N599" i="5"/>
  <c r="O605" i="6"/>
  <c r="O604" i="5"/>
  <c r="K608" i="6"/>
  <c r="K607" i="5"/>
  <c r="O610" i="6"/>
  <c r="O609" i="5"/>
  <c r="T533" i="1"/>
  <c r="N626" i="6"/>
  <c r="N625" i="5"/>
  <c r="K629" i="6"/>
  <c r="K628" i="5"/>
  <c r="O631" i="6"/>
  <c r="O630" i="5"/>
  <c r="L634" i="6"/>
  <c r="L633" i="5"/>
  <c r="O639" i="6"/>
  <c r="O638" i="5"/>
  <c r="J645" i="6"/>
  <c r="J644" i="5"/>
  <c r="O647" i="6"/>
  <c r="O646" i="5"/>
  <c r="L650" i="6"/>
  <c r="L649" i="5"/>
  <c r="Q652" i="6"/>
  <c r="Q651" i="5"/>
  <c r="M655" i="6"/>
  <c r="P579" i="1"/>
  <c r="M580" i="6" s="1"/>
  <c r="P670" i="6"/>
  <c r="P669" i="5"/>
  <c r="P678" i="6"/>
  <c r="P677" i="5"/>
  <c r="T601" i="1"/>
  <c r="J689" i="6"/>
  <c r="J688" i="5"/>
  <c r="N691" i="6"/>
  <c r="N690" i="5"/>
  <c r="T619" i="1"/>
  <c r="P623" i="1"/>
  <c r="T625" i="1"/>
  <c r="L712" i="6"/>
  <c r="L711" i="5"/>
  <c r="T645" i="1"/>
  <c r="O725" i="6"/>
  <c r="O724" i="5"/>
  <c r="P661" i="1"/>
  <c r="T663" i="1"/>
  <c r="N741" i="6"/>
  <c r="N740" i="5"/>
  <c r="L744" i="6"/>
  <c r="L743" i="5"/>
  <c r="J747" i="6"/>
  <c r="J746" i="5"/>
  <c r="P749" i="6"/>
  <c r="P748" i="5"/>
  <c r="N752" i="6"/>
  <c r="N751" i="5"/>
  <c r="P757" i="6"/>
  <c r="P756" i="5"/>
  <c r="L760" i="6"/>
  <c r="L759" i="5"/>
  <c r="O765" i="6"/>
  <c r="O764" i="5"/>
  <c r="O770" i="6"/>
  <c r="O769" i="5"/>
  <c r="P775" i="6"/>
  <c r="P774" i="5"/>
  <c r="K784" i="6"/>
  <c r="K783" i="5"/>
  <c r="O786" i="6"/>
  <c r="O785" i="5"/>
  <c r="T744" i="1"/>
  <c r="T750" i="1"/>
  <c r="N807" i="6"/>
  <c r="N806" i="5"/>
  <c r="K810" i="6"/>
  <c r="K809" i="5"/>
  <c r="P812" i="6"/>
  <c r="P811" i="5"/>
  <c r="T764" i="1"/>
  <c r="Q765" i="6" s="1"/>
  <c r="N820" i="6"/>
  <c r="N819" i="5"/>
  <c r="N823" i="6"/>
  <c r="N822" i="5"/>
  <c r="N826" i="6"/>
  <c r="N825" i="5"/>
  <c r="P831" i="6"/>
  <c r="P830" i="5"/>
  <c r="L834" i="6"/>
  <c r="L833" i="5"/>
  <c r="N847" i="6"/>
  <c r="N846" i="5"/>
  <c r="T798" i="1"/>
  <c r="N850" i="6"/>
  <c r="N849" i="5"/>
  <c r="T801" i="1"/>
  <c r="L861" i="6"/>
  <c r="L860" i="5"/>
  <c r="T833" i="1"/>
  <c r="N891" i="6"/>
  <c r="N890" i="5"/>
  <c r="N897" i="6"/>
  <c r="N896" i="5"/>
  <c r="J900" i="6"/>
  <c r="J899" i="5"/>
  <c r="O910" i="6"/>
  <c r="O909" i="5"/>
  <c r="N913" i="6"/>
  <c r="N912" i="5"/>
  <c r="J919" i="6"/>
  <c r="J918" i="5"/>
  <c r="N930" i="6"/>
  <c r="N929" i="5"/>
  <c r="L936" i="6"/>
  <c r="L935" i="5"/>
  <c r="P910" i="1"/>
  <c r="K948" i="6"/>
  <c r="K947" i="5"/>
  <c r="K954" i="6"/>
  <c r="K953" i="5"/>
  <c r="O965" i="6"/>
  <c r="O964" i="5"/>
  <c r="K989" i="6"/>
  <c r="K988" i="5"/>
  <c r="T976" i="1"/>
  <c r="J998" i="6"/>
  <c r="J997" i="5"/>
  <c r="O1006" i="6"/>
  <c r="O1005" i="5"/>
  <c r="N1009" i="6"/>
  <c r="N1008" i="5"/>
  <c r="O1012" i="6"/>
  <c r="O1011" i="5"/>
  <c r="T1010" i="1"/>
  <c r="T1013" i="1"/>
  <c r="O1030" i="6"/>
  <c r="O1029" i="5"/>
  <c r="N1033" i="6"/>
  <c r="N1032" i="5"/>
  <c r="T1019" i="1"/>
  <c r="L1036" i="6"/>
  <c r="L1035" i="5"/>
  <c r="J1045" i="6"/>
  <c r="J1044" i="5"/>
  <c r="P1032" i="1"/>
  <c r="T1047" i="1"/>
  <c r="O1062" i="6"/>
  <c r="O1061" i="5"/>
  <c r="O1065" i="6"/>
  <c r="O1064" i="5"/>
  <c r="P1072" i="1"/>
  <c r="L1089" i="6"/>
  <c r="L1088" i="5"/>
  <c r="P1094" i="6"/>
  <c r="P1093" i="5"/>
  <c r="P1097" i="6"/>
  <c r="P1096" i="5"/>
  <c r="N1100" i="6"/>
  <c r="N1099" i="5"/>
  <c r="A25" i="2"/>
  <c r="M26" i="1" s="1"/>
  <c r="A36" i="2"/>
  <c r="M37" i="1" s="1"/>
  <c r="B38" i="2"/>
  <c r="Q1073" i="1" s="1"/>
  <c r="N1074" i="6" s="1"/>
  <c r="A116" i="2"/>
  <c r="M117" i="1" s="1"/>
  <c r="A118" i="2"/>
  <c r="M119" i="1" s="1"/>
  <c r="B78" i="2"/>
  <c r="Q79" i="1" s="1"/>
  <c r="N576" i="6"/>
  <c r="N575" i="5"/>
  <c r="A76" i="2"/>
  <c r="M77" i="1" s="1"/>
  <c r="B114" i="2"/>
  <c r="Q115" i="1" s="1"/>
  <c r="A105" i="2"/>
  <c r="M106" i="1" s="1"/>
  <c r="A173" i="2"/>
  <c r="M174" i="1" s="1"/>
  <c r="A189" i="2"/>
  <c r="M190" i="1" s="1"/>
  <c r="J190" i="5" s="1"/>
  <c r="A65" i="2"/>
  <c r="M66" i="1" s="1"/>
  <c r="J66" i="5" s="1"/>
  <c r="A112" i="2"/>
  <c r="M113" i="1" s="1"/>
  <c r="B74" i="2"/>
  <c r="Q75" i="1" s="1"/>
  <c r="L622" i="6"/>
  <c r="L621" i="5"/>
  <c r="O632" i="6"/>
  <c r="O631" i="5"/>
  <c r="P653" i="6"/>
  <c r="P652" i="5"/>
  <c r="P658" i="6"/>
  <c r="P657" i="5"/>
  <c r="J669" i="6"/>
  <c r="J668" i="5"/>
  <c r="O671" i="6"/>
  <c r="O670" i="5"/>
  <c r="O679" i="6"/>
  <c r="O678" i="5"/>
  <c r="P684" i="6"/>
  <c r="P683" i="5"/>
  <c r="P697" i="6"/>
  <c r="P696" i="5"/>
  <c r="P707" i="6"/>
  <c r="P706" i="5"/>
  <c r="N710" i="6"/>
  <c r="N709" i="5"/>
  <c r="L716" i="6"/>
  <c r="L715" i="5"/>
  <c r="N726" i="6"/>
  <c r="N725" i="5"/>
  <c r="P731" i="6"/>
  <c r="P730" i="5"/>
  <c r="O739" i="6"/>
  <c r="O738" i="5"/>
  <c r="N766" i="6"/>
  <c r="N765" i="5"/>
  <c r="N771" i="6"/>
  <c r="N770" i="5"/>
  <c r="O779" i="6"/>
  <c r="O778" i="5"/>
  <c r="O787" i="6"/>
  <c r="O786" i="5"/>
  <c r="J793" i="6"/>
  <c r="J792" i="5"/>
  <c r="N795" i="6"/>
  <c r="N794" i="5"/>
  <c r="K798" i="6"/>
  <c r="K797" i="5"/>
  <c r="P800" i="6"/>
  <c r="P799" i="5"/>
  <c r="P805" i="6"/>
  <c r="P804" i="5"/>
  <c r="J811" i="6"/>
  <c r="J810" i="5"/>
  <c r="P818" i="6"/>
  <c r="P817" i="5"/>
  <c r="N821" i="6"/>
  <c r="N820" i="5"/>
  <c r="T768" i="1"/>
  <c r="N824" i="6"/>
  <c r="N823" i="5"/>
  <c r="T772" i="1"/>
  <c r="O832" i="6"/>
  <c r="O831" i="5"/>
  <c r="J838" i="6"/>
  <c r="J837" i="5"/>
  <c r="N840" i="6"/>
  <c r="N839" i="5"/>
  <c r="O851" i="6"/>
  <c r="O850" i="5"/>
  <c r="K854" i="6"/>
  <c r="K853" i="5"/>
  <c r="N859" i="6"/>
  <c r="N858" i="5"/>
  <c r="L862" i="6"/>
  <c r="L861" i="5"/>
  <c r="P864" i="6"/>
  <c r="P863" i="5"/>
  <c r="J886" i="5"/>
  <c r="N892" i="6"/>
  <c r="N891" i="5"/>
  <c r="O911" i="6"/>
  <c r="O910" i="5"/>
  <c r="L937" i="6"/>
  <c r="L936" i="5"/>
  <c r="J940" i="6"/>
  <c r="J939" i="5"/>
  <c r="P912" i="1"/>
  <c r="L952" i="6"/>
  <c r="L951" i="5"/>
  <c r="J958" i="6"/>
  <c r="J957" i="5"/>
  <c r="O960" i="6"/>
  <c r="O959" i="5"/>
  <c r="L987" i="6"/>
  <c r="L986" i="5"/>
  <c r="P1004" i="6"/>
  <c r="P1003" i="5"/>
  <c r="O1007" i="6"/>
  <c r="O1006" i="5"/>
  <c r="P1028" i="6"/>
  <c r="P1027" i="5"/>
  <c r="N1031" i="6"/>
  <c r="N1030" i="5"/>
  <c r="T1017" i="1"/>
  <c r="N1040" i="6"/>
  <c r="N1039" i="5"/>
  <c r="L1043" i="6"/>
  <c r="L1042" i="5"/>
  <c r="J1058" i="6"/>
  <c r="J1057" i="5"/>
  <c r="N1081" i="6"/>
  <c r="N1080" i="5"/>
  <c r="K1084" i="6"/>
  <c r="K1083" i="5"/>
  <c r="L1087" i="6"/>
  <c r="L1086" i="5"/>
  <c r="O1095" i="6"/>
  <c r="O1094" i="5"/>
  <c r="N1101" i="6"/>
  <c r="N1100" i="5"/>
  <c r="T1098" i="1"/>
  <c r="B28" i="2"/>
  <c r="Q29" i="1" s="1"/>
  <c r="A52" i="2"/>
  <c r="M53" i="1" s="1"/>
  <c r="A63" i="2"/>
  <c r="M64" i="1" s="1"/>
  <c r="A72" i="2"/>
  <c r="M73" i="1" s="1"/>
  <c r="A92" i="2"/>
  <c r="M93" i="1" s="1"/>
  <c r="A128" i="2"/>
  <c r="M129" i="1" s="1"/>
  <c r="A137" i="2"/>
  <c r="M138" i="1" s="1"/>
  <c r="A187" i="2"/>
  <c r="M339" i="1" s="1"/>
  <c r="K19" i="6"/>
  <c r="K18" i="5"/>
  <c r="O21" i="6"/>
  <c r="O20" i="5"/>
  <c r="O26" i="6"/>
  <c r="O25" i="5"/>
  <c r="O36" i="6"/>
  <c r="O35" i="5"/>
  <c r="O46" i="6"/>
  <c r="O45" i="5"/>
  <c r="O50" i="5"/>
  <c r="O61" i="6"/>
  <c r="O60" i="5"/>
  <c r="O76" i="6"/>
  <c r="O75" i="5"/>
  <c r="O86" i="6"/>
  <c r="O85" i="5"/>
  <c r="K89" i="6"/>
  <c r="K88" i="5"/>
  <c r="O101" i="6"/>
  <c r="K104" i="6"/>
  <c r="K103" i="5"/>
  <c r="O106" i="6"/>
  <c r="O105" i="5"/>
  <c r="O116" i="6"/>
  <c r="O115" i="5"/>
  <c r="O126" i="6"/>
  <c r="O125" i="5"/>
  <c r="O136" i="6"/>
  <c r="O135" i="5"/>
  <c r="K139" i="6"/>
  <c r="K138" i="5"/>
  <c r="O141" i="6"/>
  <c r="O140" i="5"/>
  <c r="O146" i="6"/>
  <c r="O145" i="5"/>
  <c r="O156" i="6"/>
  <c r="O155" i="5"/>
  <c r="K164" i="6"/>
  <c r="K163" i="5"/>
  <c r="O166" i="6"/>
  <c r="O165" i="5"/>
  <c r="O171" i="6"/>
  <c r="O170" i="5"/>
  <c r="K184" i="6"/>
  <c r="K183" i="5"/>
  <c r="O186" i="6"/>
  <c r="O185" i="5"/>
  <c r="O196" i="6"/>
  <c r="O195" i="5"/>
  <c r="K204" i="6"/>
  <c r="K203" i="5"/>
  <c r="O211" i="6"/>
  <c r="O210" i="5"/>
  <c r="O216" i="6"/>
  <c r="O215" i="5"/>
  <c r="K219" i="6"/>
  <c r="K218" i="5"/>
  <c r="O221" i="6"/>
  <c r="O220" i="5"/>
  <c r="O226" i="6"/>
  <c r="O225" i="5"/>
  <c r="O236" i="6"/>
  <c r="O235" i="5"/>
  <c r="O246" i="6"/>
  <c r="O245" i="5"/>
  <c r="K249" i="6"/>
  <c r="K248" i="5"/>
  <c r="O251" i="6"/>
  <c r="O250" i="5"/>
  <c r="K259" i="6"/>
  <c r="K258" i="5"/>
  <c r="O261" i="6"/>
  <c r="O260" i="5"/>
  <c r="K264" i="6"/>
  <c r="K263" i="5"/>
  <c r="O266" i="6"/>
  <c r="O265" i="5"/>
  <c r="K269" i="6"/>
  <c r="K268" i="5"/>
  <c r="O271" i="6"/>
  <c r="O270" i="5"/>
  <c r="K279" i="6"/>
  <c r="K278" i="5"/>
  <c r="O286" i="6"/>
  <c r="O285" i="5"/>
  <c r="O291" i="6"/>
  <c r="O290" i="5"/>
  <c r="K299" i="6"/>
  <c r="K298" i="5"/>
  <c r="O301" i="6"/>
  <c r="O300" i="5"/>
  <c r="K304" i="6"/>
  <c r="K303" i="5"/>
  <c r="O306" i="6"/>
  <c r="O305" i="5"/>
  <c r="O316" i="6"/>
  <c r="O315" i="5"/>
  <c r="O321" i="6"/>
  <c r="O320" i="5"/>
  <c r="O326" i="6"/>
  <c r="O325" i="5"/>
  <c r="O331" i="6"/>
  <c r="O330" i="5"/>
  <c r="K339" i="6"/>
  <c r="K338" i="5"/>
  <c r="O341" i="6"/>
  <c r="O340" i="5"/>
  <c r="K344" i="6"/>
  <c r="K343" i="5"/>
  <c r="O346" i="6"/>
  <c r="O345" i="5"/>
  <c r="O356" i="6"/>
  <c r="O355" i="5"/>
  <c r="O361" i="6"/>
  <c r="O360" i="5"/>
  <c r="K364" i="6"/>
  <c r="K363" i="5"/>
  <c r="O366" i="6"/>
  <c r="O365" i="5"/>
  <c r="K369" i="6"/>
  <c r="K368" i="5"/>
  <c r="O381" i="6"/>
  <c r="O380" i="5"/>
  <c r="K389" i="6"/>
  <c r="K388" i="5"/>
  <c r="O391" i="6"/>
  <c r="O390" i="5"/>
  <c r="O396" i="6"/>
  <c r="O395" i="5"/>
  <c r="O401" i="6"/>
  <c r="O400" i="5"/>
  <c r="O406" i="6"/>
  <c r="O405" i="5"/>
  <c r="O411" i="6"/>
  <c r="O410" i="5"/>
  <c r="O416" i="6"/>
  <c r="O415" i="5"/>
  <c r="O421" i="6"/>
  <c r="O420" i="5"/>
  <c r="K424" i="6"/>
  <c r="K423" i="5"/>
  <c r="O426" i="6"/>
  <c r="O425" i="5"/>
  <c r="O436" i="6"/>
  <c r="O435" i="5"/>
  <c r="O441" i="6"/>
  <c r="O440" i="5"/>
  <c r="O446" i="6"/>
  <c r="O445" i="5"/>
  <c r="K449" i="6"/>
  <c r="K448" i="5"/>
  <c r="O451" i="6"/>
  <c r="O450" i="5"/>
  <c r="O456" i="6"/>
  <c r="O455" i="5"/>
  <c r="K459" i="6"/>
  <c r="K458" i="5"/>
  <c r="O461" i="6"/>
  <c r="O460" i="5"/>
  <c r="K464" i="6"/>
  <c r="K463" i="5"/>
  <c r="O466" i="6"/>
  <c r="O465" i="5"/>
  <c r="O476" i="6"/>
  <c r="O475" i="5"/>
  <c r="K479" i="6"/>
  <c r="K478" i="5"/>
  <c r="O481" i="6"/>
  <c r="O480" i="5"/>
  <c r="O486" i="6"/>
  <c r="O485" i="5"/>
  <c r="O491" i="6"/>
  <c r="O490" i="5"/>
  <c r="O496" i="6"/>
  <c r="O495" i="5"/>
  <c r="K499" i="6"/>
  <c r="K498" i="5"/>
  <c r="O501" i="6"/>
  <c r="O500" i="5"/>
  <c r="O506" i="6"/>
  <c r="O505" i="5"/>
  <c r="O511" i="6"/>
  <c r="O510" i="5"/>
  <c r="O516" i="6"/>
  <c r="O515" i="5"/>
  <c r="O521" i="6"/>
  <c r="O520" i="5"/>
  <c r="L524" i="6"/>
  <c r="L523" i="5"/>
  <c r="P526" i="6"/>
  <c r="P525" i="5"/>
  <c r="N534" i="6"/>
  <c r="N533" i="5"/>
  <c r="J537" i="6"/>
  <c r="J536" i="5"/>
  <c r="O539" i="6"/>
  <c r="O538" i="5"/>
  <c r="L542" i="6"/>
  <c r="L541" i="5"/>
  <c r="O557" i="6"/>
  <c r="O556" i="5"/>
  <c r="O570" i="6"/>
  <c r="O569" i="5"/>
  <c r="P575" i="6"/>
  <c r="P574" i="5"/>
  <c r="N591" i="6"/>
  <c r="N590" i="5"/>
  <c r="N596" i="6"/>
  <c r="N595" i="5"/>
  <c r="O606" i="6"/>
  <c r="O605" i="5"/>
  <c r="N614" i="6"/>
  <c r="N613" i="5"/>
  <c r="N627" i="6"/>
  <c r="N626" i="5"/>
  <c r="P632" i="6"/>
  <c r="P631" i="5"/>
  <c r="L635" i="6"/>
  <c r="L634" i="5"/>
  <c r="P640" i="6"/>
  <c r="P639" i="5"/>
  <c r="N666" i="6"/>
  <c r="N665" i="5"/>
  <c r="P671" i="6"/>
  <c r="P670" i="5"/>
  <c r="J677" i="6"/>
  <c r="J676" i="5"/>
  <c r="P679" i="6"/>
  <c r="P678" i="5"/>
  <c r="N692" i="6"/>
  <c r="N691" i="5"/>
  <c r="N713" i="6"/>
  <c r="N712" i="5"/>
  <c r="N721" i="6"/>
  <c r="N720" i="5"/>
  <c r="O726" i="6"/>
  <c r="O725" i="5"/>
  <c r="P739" i="6"/>
  <c r="P738" i="5"/>
  <c r="N742" i="6"/>
  <c r="N741" i="5"/>
  <c r="P750" i="6"/>
  <c r="P749" i="5"/>
  <c r="L756" i="6"/>
  <c r="L755" i="5"/>
  <c r="P758" i="6"/>
  <c r="P757" i="5"/>
  <c r="L774" i="6"/>
  <c r="L773" i="5"/>
  <c r="P779" i="6"/>
  <c r="P778" i="5"/>
  <c r="N782" i="6"/>
  <c r="N781" i="5"/>
  <c r="P787" i="6"/>
  <c r="P786" i="5"/>
  <c r="O795" i="6"/>
  <c r="O794" i="5"/>
  <c r="L798" i="6"/>
  <c r="L797" i="5"/>
  <c r="N808" i="6"/>
  <c r="N807" i="5"/>
  <c r="L816" i="6"/>
  <c r="L815" i="5"/>
  <c r="O821" i="6"/>
  <c r="O820" i="5"/>
  <c r="O827" i="6"/>
  <c r="O826" i="5"/>
  <c r="P832" i="6"/>
  <c r="P831" i="5"/>
  <c r="N867" i="6"/>
  <c r="N866" i="5"/>
  <c r="T820" i="1"/>
  <c r="N870" i="6"/>
  <c r="N869" i="5"/>
  <c r="T823" i="1"/>
  <c r="Q878" i="6"/>
  <c r="Q877" i="5"/>
  <c r="N884" i="6"/>
  <c r="N883" i="5"/>
  <c r="L887" i="6"/>
  <c r="L886" i="5"/>
  <c r="O892" i="6"/>
  <c r="O891" i="5"/>
  <c r="N895" i="6"/>
  <c r="N894" i="5"/>
  <c r="J909" i="6"/>
  <c r="J908" i="5"/>
  <c r="L917" i="6"/>
  <c r="L916" i="5"/>
  <c r="L920" i="6"/>
  <c r="L919" i="5"/>
  <c r="J926" i="6"/>
  <c r="J925" i="5"/>
  <c r="P908" i="1"/>
  <c r="L943" i="6"/>
  <c r="L942" i="5"/>
  <c r="L946" i="6"/>
  <c r="L945" i="5"/>
  <c r="L949" i="6"/>
  <c r="L948" i="5"/>
  <c r="L955" i="6"/>
  <c r="L954" i="5"/>
  <c r="K958" i="6"/>
  <c r="K957" i="5"/>
  <c r="P960" i="6"/>
  <c r="P959" i="5"/>
  <c r="T943" i="1"/>
  <c r="O972" i="6"/>
  <c r="O971" i="5"/>
  <c r="L990" i="6"/>
  <c r="L989" i="5"/>
  <c r="T1014" i="1"/>
  <c r="O1037" i="6"/>
  <c r="O1036" i="5"/>
  <c r="O1040" i="6"/>
  <c r="O1039" i="5"/>
  <c r="L1049" i="6"/>
  <c r="L1048" i="5"/>
  <c r="L1052" i="6"/>
  <c r="L1051" i="5"/>
  <c r="P1066" i="6"/>
  <c r="P1065" i="5"/>
  <c r="O1081" i="6"/>
  <c r="O1080" i="5"/>
  <c r="P1098" i="6"/>
  <c r="P1097" i="5"/>
  <c r="O1101" i="6"/>
  <c r="O1100" i="5"/>
  <c r="B72" i="2"/>
  <c r="Q73" i="1" s="1"/>
  <c r="B58" i="2"/>
  <c r="Q59" i="1" s="1"/>
  <c r="B98" i="2"/>
  <c r="Q99" i="1" s="1"/>
  <c r="B138" i="2"/>
  <c r="Q139" i="1" s="1"/>
  <c r="A168" i="2"/>
  <c r="M169" i="1" s="1"/>
  <c r="A188" i="2"/>
  <c r="M189" i="1" s="1"/>
  <c r="A208" i="2"/>
  <c r="M209" i="1" s="1"/>
  <c r="A228" i="2"/>
  <c r="M229" i="1" s="1"/>
  <c r="A248" i="2"/>
  <c r="M249" i="1" s="1"/>
  <c r="A268" i="2"/>
  <c r="M269" i="1" s="1"/>
  <c r="A347" i="2"/>
  <c r="M348" i="1" s="1"/>
  <c r="B371" i="2"/>
  <c r="Q372" i="1" s="1"/>
  <c r="B590" i="2"/>
  <c r="Q948" i="1" s="1"/>
  <c r="N592" i="6" s="1"/>
  <c r="N720" i="6"/>
  <c r="N719" i="5"/>
  <c r="N725" i="6"/>
  <c r="N724" i="5"/>
  <c r="N753" i="6"/>
  <c r="N752" i="5"/>
  <c r="N758" i="6"/>
  <c r="N757" i="5"/>
  <c r="J761" i="6"/>
  <c r="J760" i="5"/>
  <c r="L776" i="6"/>
  <c r="L775" i="5"/>
  <c r="N781" i="6"/>
  <c r="N780" i="5"/>
  <c r="N786" i="6"/>
  <c r="N785" i="5"/>
  <c r="K794" i="6"/>
  <c r="K793" i="5"/>
  <c r="O796" i="6"/>
  <c r="O795" i="5"/>
  <c r="O801" i="6"/>
  <c r="O800" i="5"/>
  <c r="K804" i="6"/>
  <c r="K803" i="5"/>
  <c r="O806" i="6"/>
  <c r="O805" i="5"/>
  <c r="P811" i="6"/>
  <c r="P810" i="5"/>
  <c r="L814" i="6"/>
  <c r="L813" i="5"/>
  <c r="P816" i="6"/>
  <c r="P815" i="5"/>
  <c r="N829" i="6"/>
  <c r="N828" i="5"/>
  <c r="N834" i="6"/>
  <c r="N833" i="5"/>
  <c r="N852" i="6"/>
  <c r="N851" i="5"/>
  <c r="J855" i="6"/>
  <c r="J854" i="5"/>
  <c r="O857" i="6"/>
  <c r="O856" i="5"/>
  <c r="K860" i="6"/>
  <c r="K859" i="5"/>
  <c r="N875" i="6"/>
  <c r="N874" i="5"/>
  <c r="J878" i="6"/>
  <c r="J877" i="5"/>
  <c r="N880" i="6"/>
  <c r="N879" i="5"/>
  <c r="O885" i="6"/>
  <c r="O884" i="5"/>
  <c r="L888" i="6"/>
  <c r="L887" i="5"/>
  <c r="P890" i="6"/>
  <c r="P889" i="5"/>
  <c r="N898" i="6"/>
  <c r="N897" i="5"/>
  <c r="J901" i="6"/>
  <c r="J900" i="5"/>
  <c r="L911" i="6"/>
  <c r="L910" i="5"/>
  <c r="L916" i="6"/>
  <c r="L915" i="5"/>
  <c r="N926" i="6"/>
  <c r="N925" i="5"/>
  <c r="N931" i="6"/>
  <c r="N930" i="5"/>
  <c r="T899" i="1"/>
  <c r="L934" i="6"/>
  <c r="L933" i="5"/>
  <c r="J945" i="6"/>
  <c r="J944" i="5"/>
  <c r="L953" i="6"/>
  <c r="L952" i="5"/>
  <c r="N958" i="6"/>
  <c r="N957" i="5"/>
  <c r="O966" i="6"/>
  <c r="O965" i="5"/>
  <c r="N969" i="6"/>
  <c r="N968" i="5"/>
  <c r="L972" i="6"/>
  <c r="L971" i="5"/>
  <c r="N977" i="6"/>
  <c r="N976" i="5"/>
  <c r="K980" i="6"/>
  <c r="K979" i="5"/>
  <c r="N985" i="6"/>
  <c r="N984" i="5"/>
  <c r="L988" i="6"/>
  <c r="L987" i="5"/>
  <c r="N993" i="6"/>
  <c r="N992" i="5"/>
  <c r="L1004" i="6"/>
  <c r="L1003" i="5"/>
  <c r="J1007" i="6"/>
  <c r="J1006" i="5"/>
  <c r="P1017" i="6"/>
  <c r="P1016" i="5"/>
  <c r="N1028" i="6"/>
  <c r="N1027" i="5"/>
  <c r="L1039" i="6"/>
  <c r="L1038" i="5"/>
  <c r="K1058" i="6"/>
  <c r="K1057" i="5"/>
  <c r="N1071" i="6"/>
  <c r="N1070" i="5"/>
  <c r="T1061" i="1"/>
  <c r="N1082" i="6"/>
  <c r="N1081" i="5"/>
  <c r="N1090" i="6"/>
  <c r="N1089" i="5"/>
  <c r="P1095" i="6"/>
  <c r="P1094" i="5"/>
  <c r="N1098" i="6"/>
  <c r="N1097" i="5"/>
  <c r="L1101" i="6"/>
  <c r="L1100" i="5"/>
  <c r="B16" i="2"/>
  <c r="Q17" i="1" s="1"/>
  <c r="B56" i="2"/>
  <c r="Q57" i="1" s="1"/>
  <c r="B286" i="2"/>
  <c r="Q287" i="1" s="1"/>
  <c r="B388" i="2"/>
  <c r="Q389" i="1" s="1"/>
  <c r="B405" i="2"/>
  <c r="Q406" i="1" s="1"/>
  <c r="B54" i="2"/>
  <c r="Q55" i="1" s="1"/>
  <c r="B94" i="2"/>
  <c r="Q95" i="1" s="1"/>
  <c r="B134" i="2"/>
  <c r="Q135" i="1" s="1"/>
  <c r="A166" i="2"/>
  <c r="M167" i="1" s="1"/>
  <c r="A186" i="2"/>
  <c r="M187" i="1" s="1"/>
  <c r="A206" i="2"/>
  <c r="M207" i="1" s="1"/>
  <c r="A226" i="2"/>
  <c r="M227" i="1" s="1"/>
  <c r="A246" i="2"/>
  <c r="M247" i="1" s="1"/>
  <c r="A266" i="2"/>
  <c r="M267" i="1" s="1"/>
  <c r="B284" i="2"/>
  <c r="Q285" i="1" s="1"/>
  <c r="N286" i="6" s="1"/>
  <c r="B307" i="2"/>
  <c r="Q308" i="1" s="1"/>
  <c r="A483" i="2"/>
  <c r="M484" i="1" s="1"/>
  <c r="J484" i="5" s="1"/>
  <c r="B510" i="2"/>
  <c r="Q511" i="1" s="1"/>
  <c r="N512" i="6" s="1"/>
  <c r="B512" i="2"/>
  <c r="Q946" i="1" s="1"/>
  <c r="N514" i="6" s="1"/>
  <c r="B529" i="2"/>
  <c r="Q530" i="1" s="1"/>
  <c r="A651" i="2"/>
  <c r="M652" i="1" s="1"/>
  <c r="B50" i="2"/>
  <c r="Q51" i="1" s="1"/>
  <c r="B90" i="2"/>
  <c r="Q91" i="1" s="1"/>
  <c r="B130" i="2"/>
  <c r="Q131" i="1" s="1"/>
  <c r="A164" i="2"/>
  <c r="M165" i="1" s="1"/>
  <c r="A184" i="2"/>
  <c r="M185" i="1" s="1"/>
  <c r="A204" i="2"/>
  <c r="M205" i="1" s="1"/>
  <c r="J206" i="6" s="1"/>
  <c r="A224" i="2"/>
  <c r="M225" i="1" s="1"/>
  <c r="A244" i="2"/>
  <c r="M245" i="1" s="1"/>
  <c r="A264" i="2"/>
  <c r="M265" i="1" s="1"/>
  <c r="A305" i="2"/>
  <c r="M893" i="1" s="1"/>
  <c r="J893" i="5" s="1"/>
  <c r="A310" i="2"/>
  <c r="M311" i="1" s="1"/>
  <c r="J312" i="6" s="1"/>
  <c r="B364" i="2"/>
  <c r="Q365" i="1" s="1"/>
  <c r="A403" i="2"/>
  <c r="M404" i="1" s="1"/>
  <c r="J404" i="5" s="1"/>
  <c r="L516" i="6"/>
  <c r="L515" i="5"/>
  <c r="P518" i="6"/>
  <c r="P517" i="5"/>
  <c r="L526" i="6"/>
  <c r="L525" i="5"/>
  <c r="L536" i="6"/>
  <c r="L535" i="5"/>
  <c r="L546" i="6"/>
  <c r="L545" i="5"/>
  <c r="L551" i="6"/>
  <c r="L550" i="5"/>
  <c r="P553" i="6"/>
  <c r="P552" i="5"/>
  <c r="N566" i="6"/>
  <c r="N565" i="5"/>
  <c r="N571" i="6"/>
  <c r="N570" i="5"/>
  <c r="N581" i="6"/>
  <c r="N580" i="5"/>
  <c r="O586" i="6"/>
  <c r="O585" i="5"/>
  <c r="P591" i="6"/>
  <c r="P590" i="5"/>
  <c r="L594" i="6"/>
  <c r="L593" i="5"/>
  <c r="P596" i="6"/>
  <c r="P595" i="5"/>
  <c r="P601" i="6"/>
  <c r="P600" i="5"/>
  <c r="L609" i="6"/>
  <c r="L608" i="5"/>
  <c r="J622" i="6"/>
  <c r="J621" i="5"/>
  <c r="J627" i="6"/>
  <c r="J626" i="5"/>
  <c r="O629" i="6"/>
  <c r="O628" i="5"/>
  <c r="O634" i="6"/>
  <c r="O633" i="5"/>
  <c r="N652" i="6"/>
  <c r="N651" i="5"/>
  <c r="J655" i="6"/>
  <c r="J654" i="5"/>
  <c r="N657" i="6"/>
  <c r="N656" i="5"/>
  <c r="J660" i="6"/>
  <c r="J659" i="5"/>
  <c r="N662" i="6"/>
  <c r="N661" i="5"/>
  <c r="J665" i="6"/>
  <c r="J664" i="5"/>
  <c r="O667" i="6"/>
  <c r="O666" i="5"/>
  <c r="N680" i="6"/>
  <c r="N679" i="5"/>
  <c r="N685" i="6"/>
  <c r="N684" i="5"/>
  <c r="N690" i="6"/>
  <c r="N689" i="5"/>
  <c r="K698" i="6"/>
  <c r="K697" i="5"/>
  <c r="O700" i="6"/>
  <c r="O699" i="5"/>
  <c r="O705" i="6"/>
  <c r="O704" i="5"/>
  <c r="P710" i="6"/>
  <c r="P709" i="5"/>
  <c r="N718" i="6"/>
  <c r="N717" i="5"/>
  <c r="N723" i="6"/>
  <c r="N722" i="5"/>
  <c r="N728" i="6"/>
  <c r="N727" i="5"/>
  <c r="P738" i="6"/>
  <c r="P737" i="5"/>
  <c r="N751" i="6"/>
  <c r="N750" i="5"/>
  <c r="N756" i="6"/>
  <c r="N755" i="5"/>
  <c r="J759" i="6"/>
  <c r="J758" i="5"/>
  <c r="O766" i="6"/>
  <c r="O765" i="5"/>
  <c r="O771" i="6"/>
  <c r="O770" i="5"/>
  <c r="P776" i="6"/>
  <c r="P775" i="5"/>
  <c r="N784" i="6"/>
  <c r="N783" i="5"/>
  <c r="N789" i="6"/>
  <c r="N788" i="5"/>
  <c r="K792" i="6"/>
  <c r="K791" i="5"/>
  <c r="O794" i="6"/>
  <c r="O793" i="5"/>
  <c r="O799" i="6"/>
  <c r="O798" i="5"/>
  <c r="K802" i="6"/>
  <c r="K801" i="5"/>
  <c r="O804" i="6"/>
  <c r="O803" i="5"/>
  <c r="O809" i="6"/>
  <c r="O808" i="5"/>
  <c r="L812" i="6"/>
  <c r="L811" i="5"/>
  <c r="P814" i="6"/>
  <c r="P813" i="5"/>
  <c r="P819" i="6"/>
  <c r="P818" i="5"/>
  <c r="N827" i="6"/>
  <c r="N826" i="5"/>
  <c r="N832" i="6"/>
  <c r="N831" i="5"/>
  <c r="K840" i="6"/>
  <c r="K839" i="5"/>
  <c r="O842" i="6"/>
  <c r="O841" i="5"/>
  <c r="N855" i="6"/>
  <c r="N854" i="5"/>
  <c r="K858" i="6"/>
  <c r="K857" i="5"/>
  <c r="O860" i="6"/>
  <c r="O859" i="5"/>
  <c r="N873" i="6"/>
  <c r="N872" i="5"/>
  <c r="N878" i="6"/>
  <c r="N877" i="5"/>
  <c r="J881" i="6"/>
  <c r="J880" i="5"/>
  <c r="P888" i="6"/>
  <c r="P887" i="5"/>
  <c r="J899" i="6"/>
  <c r="J898" i="5"/>
  <c r="O901" i="6"/>
  <c r="O900" i="5"/>
  <c r="K904" i="6"/>
  <c r="K903" i="5"/>
  <c r="O906" i="6"/>
  <c r="O905" i="5"/>
  <c r="K909" i="6"/>
  <c r="K908" i="5"/>
  <c r="L914" i="6"/>
  <c r="L913" i="5"/>
  <c r="N929" i="6"/>
  <c r="N928" i="5"/>
  <c r="L932" i="6"/>
  <c r="L931" i="5"/>
  <c r="N937" i="6"/>
  <c r="N936" i="5"/>
  <c r="K940" i="6"/>
  <c r="K939" i="5"/>
  <c r="N945" i="6"/>
  <c r="N944" i="5"/>
  <c r="L948" i="6"/>
  <c r="L947" i="5"/>
  <c r="J951" i="6"/>
  <c r="J950" i="5"/>
  <c r="J959" i="6"/>
  <c r="J958" i="5"/>
  <c r="P933" i="1"/>
  <c r="O961" i="6"/>
  <c r="O960" i="5"/>
  <c r="N964" i="6"/>
  <c r="N963" i="5"/>
  <c r="P972" i="6"/>
  <c r="P971" i="5"/>
  <c r="O980" i="6"/>
  <c r="O979" i="5"/>
  <c r="N999" i="6"/>
  <c r="N998" i="5"/>
  <c r="L1002" i="6"/>
  <c r="L1001" i="5"/>
  <c r="N1007" i="6"/>
  <c r="N1006" i="5"/>
  <c r="N1015" i="6"/>
  <c r="N1014" i="5"/>
  <c r="L1018" i="6"/>
  <c r="L1017" i="5"/>
  <c r="O1031" i="6"/>
  <c r="O1030" i="5"/>
  <c r="N1034" i="6"/>
  <c r="N1033" i="5"/>
  <c r="L1037" i="6"/>
  <c r="L1036" i="5"/>
  <c r="N1042" i="6"/>
  <c r="N1041" i="5"/>
  <c r="N1050" i="6"/>
  <c r="N1049" i="5"/>
  <c r="L1061" i="6"/>
  <c r="L1060" i="5"/>
  <c r="O1066" i="6"/>
  <c r="O1065" i="5"/>
  <c r="N1069" i="6"/>
  <c r="N1068" i="5"/>
  <c r="O1077" i="6"/>
  <c r="O1076" i="5"/>
  <c r="L1080" i="6"/>
  <c r="L1079" i="5"/>
  <c r="J1083" i="6"/>
  <c r="J1082" i="5"/>
  <c r="O1085" i="6"/>
  <c r="O1084" i="5"/>
  <c r="J1091" i="6"/>
  <c r="J1090" i="5"/>
  <c r="P1101" i="6"/>
  <c r="P1100" i="5"/>
  <c r="B8" i="2"/>
  <c r="Q9" i="1" s="1"/>
  <c r="B48" i="2"/>
  <c r="Q49" i="1" s="1"/>
  <c r="B88" i="2"/>
  <c r="Q89" i="1" s="1"/>
  <c r="B128" i="2"/>
  <c r="Q129" i="1" s="1"/>
  <c r="B164" i="2"/>
  <c r="Q165" i="1" s="1"/>
  <c r="N166" i="6" s="1"/>
  <c r="B184" i="2"/>
  <c r="Q185" i="1" s="1"/>
  <c r="N185" i="5" s="1"/>
  <c r="B204" i="2"/>
  <c r="Q205" i="1" s="1"/>
  <c r="B224" i="2"/>
  <c r="Q225" i="1" s="1"/>
  <c r="B244" i="2"/>
  <c r="Q245" i="1" s="1"/>
  <c r="B264" i="2"/>
  <c r="Q265" i="1" s="1"/>
  <c r="A289" i="2"/>
  <c r="M290" i="1" s="1"/>
  <c r="B310" i="2"/>
  <c r="Q311" i="1" s="1"/>
  <c r="B326" i="2"/>
  <c r="Q327" i="1" s="1"/>
  <c r="A331" i="2"/>
  <c r="M386" i="1" s="1"/>
  <c r="J387" i="6" s="1"/>
  <c r="B345" i="2"/>
  <c r="Q346" i="1" s="1"/>
  <c r="B350" i="2"/>
  <c r="Q351" i="1" s="1"/>
  <c r="B413" i="2"/>
  <c r="Q414" i="1" s="1"/>
  <c r="N415" i="6" s="1"/>
  <c r="B464" i="2"/>
  <c r="Q465" i="1" s="1"/>
  <c r="A527" i="2"/>
  <c r="M528" i="1" s="1"/>
  <c r="B632" i="2"/>
  <c r="Q633" i="1" s="1"/>
  <c r="N634" i="6" s="1"/>
  <c r="A851" i="2"/>
  <c r="M852" i="1" s="1"/>
  <c r="J853" i="6" s="1"/>
  <c r="A162" i="2"/>
  <c r="M163" i="1" s="1"/>
  <c r="J164" i="6" s="1"/>
  <c r="A182" i="2"/>
  <c r="M183" i="1" s="1"/>
  <c r="A202" i="2"/>
  <c r="M203" i="1" s="1"/>
  <c r="A222" i="2"/>
  <c r="M223" i="1" s="1"/>
  <c r="A242" i="2"/>
  <c r="M243" i="1" s="1"/>
  <c r="A262" i="2"/>
  <c r="M263" i="1" s="1"/>
  <c r="J264" i="6" s="1"/>
  <c r="B282" i="2"/>
  <c r="Q283" i="1" s="1"/>
  <c r="A303" i="2"/>
  <c r="M304" i="1" s="1"/>
  <c r="B324" i="2"/>
  <c r="Q325" i="1" s="1"/>
  <c r="A649" i="2"/>
  <c r="M650" i="1" s="1"/>
  <c r="J651" i="6" s="1"/>
  <c r="N863" i="6"/>
  <c r="N862" i="5"/>
  <c r="P878" i="6"/>
  <c r="P877" i="5"/>
  <c r="O891" i="6"/>
  <c r="O890" i="5"/>
  <c r="O896" i="6"/>
  <c r="O895" i="5"/>
  <c r="N914" i="6"/>
  <c r="N913" i="5"/>
  <c r="J917" i="6"/>
  <c r="J916" i="5"/>
  <c r="L927" i="6"/>
  <c r="L926" i="5"/>
  <c r="N932" i="6"/>
  <c r="N931" i="5"/>
  <c r="P937" i="6"/>
  <c r="P936" i="5"/>
  <c r="O956" i="6"/>
  <c r="O955" i="5"/>
  <c r="L959" i="6"/>
  <c r="L958" i="5"/>
  <c r="O967" i="6"/>
  <c r="O966" i="5"/>
  <c r="L970" i="6"/>
  <c r="L969" i="5"/>
  <c r="O975" i="6"/>
  <c r="O974" i="5"/>
  <c r="L978" i="6"/>
  <c r="L977" i="5"/>
  <c r="O991" i="6"/>
  <c r="O990" i="5"/>
  <c r="L994" i="6"/>
  <c r="L993" i="5"/>
  <c r="N1002" i="6"/>
  <c r="N1001" i="5"/>
  <c r="N1018" i="6"/>
  <c r="N1017" i="5"/>
  <c r="O1026" i="6"/>
  <c r="O1025" i="5"/>
  <c r="L1029" i="6"/>
  <c r="L1028" i="5"/>
  <c r="P1034" i="6"/>
  <c r="P1033" i="5"/>
  <c r="N1037" i="6"/>
  <c r="N1036" i="5"/>
  <c r="K1040" i="6"/>
  <c r="K1039" i="5"/>
  <c r="P1042" i="6"/>
  <c r="P1041" i="5"/>
  <c r="K1048" i="6"/>
  <c r="K1047" i="5"/>
  <c r="N1053" i="6"/>
  <c r="N1052" i="5"/>
  <c r="L1056" i="6"/>
  <c r="L1055" i="5"/>
  <c r="N1061" i="6"/>
  <c r="N1060" i="5"/>
  <c r="T1049" i="1"/>
  <c r="J1067" i="6"/>
  <c r="J1066" i="5"/>
  <c r="N1072" i="6"/>
  <c r="N1071" i="5"/>
  <c r="N1080" i="6"/>
  <c r="N1079" i="5"/>
  <c r="L1083" i="6"/>
  <c r="L1082" i="5"/>
  <c r="L1091" i="6"/>
  <c r="L1090" i="5"/>
  <c r="O1096" i="6"/>
  <c r="O1095" i="5"/>
  <c r="L1099" i="6"/>
  <c r="L1098" i="5"/>
  <c r="B4" i="2"/>
  <c r="Q5" i="1" s="1"/>
  <c r="B44" i="2"/>
  <c r="Q45" i="1" s="1"/>
  <c r="N46" i="5" s="1"/>
  <c r="B84" i="2"/>
  <c r="Q85" i="1" s="1"/>
  <c r="B124" i="2"/>
  <c r="Q125" i="1" s="1"/>
  <c r="B162" i="2"/>
  <c r="Q163" i="1" s="1"/>
  <c r="B182" i="2"/>
  <c r="Q183" i="1" s="1"/>
  <c r="B202" i="2"/>
  <c r="Q203" i="1" s="1"/>
  <c r="B222" i="2"/>
  <c r="Q223" i="1" s="1"/>
  <c r="B242" i="2"/>
  <c r="Q243" i="1" s="1"/>
  <c r="B262" i="2"/>
  <c r="Q263" i="1" s="1"/>
  <c r="B303" i="2"/>
  <c r="Q304" i="1" s="1"/>
  <c r="B384" i="2"/>
  <c r="Q385" i="1" s="1"/>
  <c r="N386" i="6" s="1"/>
  <c r="A447" i="2"/>
  <c r="M448" i="1" s="1"/>
  <c r="B491" i="2"/>
  <c r="Q492" i="1" s="1"/>
  <c r="B493" i="2"/>
  <c r="Q494" i="1" s="1"/>
  <c r="N495" i="6" s="1"/>
  <c r="B552" i="2"/>
  <c r="Q553" i="1" s="1"/>
  <c r="B872" i="2"/>
  <c r="Q873" i="1" s="1"/>
  <c r="N874" i="6" s="1"/>
  <c r="B42" i="2"/>
  <c r="Q43" i="1" s="1"/>
  <c r="B82" i="2"/>
  <c r="Q83" i="1" s="1"/>
  <c r="B122" i="2"/>
  <c r="Q123" i="1" s="1"/>
  <c r="A180" i="2"/>
  <c r="M181" i="1" s="1"/>
  <c r="A200" i="2"/>
  <c r="M201" i="1" s="1"/>
  <c r="A220" i="2"/>
  <c r="M221" i="1" s="1"/>
  <c r="A240" i="2"/>
  <c r="M241" i="1" s="1"/>
  <c r="A260" i="2"/>
  <c r="M261" i="1" s="1"/>
  <c r="A308" i="2"/>
  <c r="M39" i="1" s="1"/>
  <c r="J40" i="6" s="1"/>
  <c r="A343" i="2"/>
  <c r="M344" i="1" s="1"/>
  <c r="J345" i="6" s="1"/>
  <c r="A411" i="2"/>
  <c r="M412" i="1" s="1"/>
  <c r="A462" i="2"/>
  <c r="M463" i="1" s="1"/>
  <c r="B508" i="2"/>
  <c r="Q509" i="1" s="1"/>
  <c r="B525" i="2"/>
  <c r="Q526" i="1" s="1"/>
  <c r="N527" i="6" s="1"/>
  <c r="A569" i="2"/>
  <c r="M570" i="1" s="1"/>
  <c r="J571" i="6" s="1"/>
  <c r="L820" i="6"/>
  <c r="L819" i="5"/>
  <c r="N830" i="6"/>
  <c r="N829" i="5"/>
  <c r="J833" i="6"/>
  <c r="J832" i="5"/>
  <c r="N835" i="6"/>
  <c r="N834" i="5"/>
  <c r="K838" i="6"/>
  <c r="K837" i="5"/>
  <c r="O840" i="6"/>
  <c r="O839" i="5"/>
  <c r="O845" i="6"/>
  <c r="O844" i="5"/>
  <c r="N853" i="6"/>
  <c r="N852" i="5"/>
  <c r="L866" i="6"/>
  <c r="L865" i="5"/>
  <c r="N871" i="6"/>
  <c r="N870" i="5"/>
  <c r="N876" i="6"/>
  <c r="N875" i="5"/>
  <c r="O881" i="6"/>
  <c r="O880" i="5"/>
  <c r="K884" i="6"/>
  <c r="K883" i="5"/>
  <c r="O886" i="6"/>
  <c r="O885" i="5"/>
  <c r="L889" i="6"/>
  <c r="L888" i="5"/>
  <c r="N899" i="6"/>
  <c r="N898" i="5"/>
  <c r="L912" i="6"/>
  <c r="L911" i="5"/>
  <c r="P914" i="6"/>
  <c r="P913" i="5"/>
  <c r="J930" i="6"/>
  <c r="J929" i="5"/>
  <c r="P932" i="6"/>
  <c r="P931" i="5"/>
  <c r="O940" i="6"/>
  <c r="O939" i="5"/>
  <c r="P948" i="6"/>
  <c r="P947" i="5"/>
  <c r="O951" i="6"/>
  <c r="O950" i="5"/>
  <c r="L954" i="6"/>
  <c r="L953" i="5"/>
  <c r="J957" i="6"/>
  <c r="J956" i="5"/>
  <c r="J965" i="6"/>
  <c r="J964" i="5"/>
  <c r="N970" i="6"/>
  <c r="N969" i="5"/>
  <c r="L973" i="6"/>
  <c r="L972" i="5"/>
  <c r="N978" i="6"/>
  <c r="N977" i="5"/>
  <c r="O986" i="6"/>
  <c r="O985" i="5"/>
  <c r="L989" i="6"/>
  <c r="L988" i="5"/>
  <c r="O1010" i="6"/>
  <c r="O1009" i="5"/>
  <c r="J1043" i="6"/>
  <c r="J1042" i="5"/>
  <c r="O1045" i="6"/>
  <c r="O1044" i="5"/>
  <c r="J1051" i="6"/>
  <c r="J1050" i="5"/>
  <c r="N1056" i="6"/>
  <c r="N1055" i="5"/>
  <c r="K1078" i="6"/>
  <c r="K1077" i="5"/>
  <c r="N1083" i="6"/>
  <c r="N1082" i="5"/>
  <c r="N1091" i="6"/>
  <c r="N1090" i="5"/>
  <c r="K1094" i="6"/>
  <c r="K1093" i="5"/>
  <c r="B40" i="2"/>
  <c r="Q41" i="1" s="1"/>
  <c r="B80" i="2"/>
  <c r="Q81" i="1" s="1"/>
  <c r="B120" i="2"/>
  <c r="Q121" i="1" s="1"/>
  <c r="B160" i="2"/>
  <c r="Q161" i="1" s="1"/>
  <c r="B180" i="2"/>
  <c r="Q181" i="1" s="1"/>
  <c r="B200" i="2"/>
  <c r="Q201" i="1" s="1"/>
  <c r="B220" i="2"/>
  <c r="Q221" i="1" s="1"/>
  <c r="B240" i="2"/>
  <c r="Q241" i="1" s="1"/>
  <c r="B260" i="2"/>
  <c r="Q261" i="1" s="1"/>
  <c r="B280" i="2"/>
  <c r="Q235" i="1" s="1"/>
  <c r="N261" i="6" s="1"/>
  <c r="A329" i="2"/>
  <c r="M812" i="1" s="1"/>
  <c r="J631" i="6" s="1"/>
  <c r="B343" i="2"/>
  <c r="Q344" i="1" s="1"/>
  <c r="A367" i="2"/>
  <c r="M368" i="1" s="1"/>
  <c r="B411" i="2"/>
  <c r="Q412" i="1" s="1"/>
  <c r="B630" i="2"/>
  <c r="Q631" i="1" s="1"/>
  <c r="B752" i="2"/>
  <c r="Q753" i="1" s="1"/>
  <c r="N754" i="6" s="1"/>
  <c r="A775" i="2"/>
  <c r="M776" i="1" s="1"/>
  <c r="B118" i="2"/>
  <c r="Q119" i="1" s="1"/>
  <c r="B158" i="2"/>
  <c r="Q159" i="1" s="1"/>
  <c r="A178" i="2"/>
  <c r="M179" i="1" s="1"/>
  <c r="A198" i="2"/>
  <c r="M199" i="1" s="1"/>
  <c r="A218" i="2"/>
  <c r="M219" i="1" s="1"/>
  <c r="A238" i="2"/>
  <c r="M239" i="1" s="1"/>
  <c r="A258" i="2"/>
  <c r="M259" i="1" s="1"/>
  <c r="A278" i="2"/>
  <c r="M279" i="1" s="1"/>
  <c r="A301" i="2"/>
  <c r="M302" i="1" s="1"/>
  <c r="B322" i="2"/>
  <c r="Q323" i="1" s="1"/>
  <c r="A382" i="2"/>
  <c r="M383" i="1" s="1"/>
  <c r="B428" i="2"/>
  <c r="Q429" i="1" s="1"/>
  <c r="N429" i="5" s="1"/>
  <c r="B445" i="2"/>
  <c r="Q446" i="1" s="1"/>
  <c r="A489" i="2"/>
  <c r="M490" i="1" s="1"/>
  <c r="A491" i="2"/>
  <c r="M492" i="1" s="1"/>
  <c r="J493" i="6" s="1"/>
  <c r="B76" i="2"/>
  <c r="Q77" i="1" s="1"/>
  <c r="B116" i="2"/>
  <c r="Q117" i="1" s="1"/>
  <c r="B156" i="2"/>
  <c r="Q157" i="1" s="1"/>
  <c r="B178" i="2"/>
  <c r="Q179" i="1" s="1"/>
  <c r="B198" i="2"/>
  <c r="Q199" i="1" s="1"/>
  <c r="B218" i="2"/>
  <c r="Q219" i="1" s="1"/>
  <c r="B238" i="2"/>
  <c r="Q239" i="1" s="1"/>
  <c r="B258" i="2"/>
  <c r="Q259" i="1" s="1"/>
  <c r="B278" i="2"/>
  <c r="Q279" i="1" s="1"/>
  <c r="B285" i="2"/>
  <c r="Q286" i="1" s="1"/>
  <c r="N287" i="6" s="1"/>
  <c r="B301" i="2"/>
  <c r="Q302" i="1" s="1"/>
  <c r="B348" i="2"/>
  <c r="Q349" i="1" s="1"/>
  <c r="B392" i="2"/>
  <c r="Q393" i="1" s="1"/>
  <c r="A523" i="2"/>
  <c r="M524" i="1" s="1"/>
  <c r="J525" i="6" s="1"/>
  <c r="B550" i="2"/>
  <c r="Q551" i="1" s="1"/>
  <c r="A731" i="2"/>
  <c r="M732" i="1" s="1"/>
  <c r="J733" i="6" s="1"/>
  <c r="A196" i="2"/>
  <c r="M886" i="1" s="1"/>
  <c r="A216" i="2"/>
  <c r="M217" i="1" s="1"/>
  <c r="A236" i="2"/>
  <c r="M237" i="1" s="1"/>
  <c r="J237" i="5" s="1"/>
  <c r="A256" i="2"/>
  <c r="M257" i="1" s="1"/>
  <c r="B533" i="2"/>
  <c r="Q534" i="1" s="1"/>
  <c r="A695" i="2"/>
  <c r="M696" i="1" s="1"/>
  <c r="J697" i="6" s="1"/>
  <c r="B712" i="2"/>
  <c r="Q713" i="1" s="1"/>
  <c r="N714" i="6" s="1"/>
  <c r="B796" i="2"/>
  <c r="Q706" i="1" s="1"/>
  <c r="N798" i="6" s="1"/>
  <c r="A891" i="2"/>
  <c r="M892" i="1" s="1"/>
  <c r="B112" i="2"/>
  <c r="Q113" i="1" s="1"/>
  <c r="B152" i="2"/>
  <c r="Q260" i="1" s="1"/>
  <c r="N292" i="6" s="1"/>
  <c r="B176" i="2"/>
  <c r="Q177" i="1" s="1"/>
  <c r="B196" i="2"/>
  <c r="Q886" i="1" s="1"/>
  <c r="N813" i="6" s="1"/>
  <c r="B216" i="2"/>
  <c r="Q217" i="1" s="1"/>
  <c r="B236" i="2"/>
  <c r="Q237" i="1" s="1"/>
  <c r="B256" i="2"/>
  <c r="Q257" i="1" s="1"/>
  <c r="B276" i="2"/>
  <c r="Q277" i="1" s="1"/>
  <c r="A283" i="2"/>
  <c r="M284" i="1" s="1"/>
  <c r="A299" i="2"/>
  <c r="M300" i="1" s="1"/>
  <c r="B353" i="2"/>
  <c r="Q354" i="1" s="1"/>
  <c r="A443" i="2"/>
  <c r="M444" i="1" s="1"/>
  <c r="B470" i="2"/>
  <c r="Q471" i="1" s="1"/>
  <c r="N472" i="6" s="1"/>
  <c r="B472" i="2"/>
  <c r="Q473" i="1" s="1"/>
  <c r="B489" i="2"/>
  <c r="Q490" i="1" s="1"/>
  <c r="A194" i="2"/>
  <c r="M195" i="1" s="1"/>
  <c r="A214" i="2"/>
  <c r="M215" i="1" s="1"/>
  <c r="A234" i="2"/>
  <c r="M890" i="1" s="1"/>
  <c r="J236" i="6" s="1"/>
  <c r="A254" i="2"/>
  <c r="M255" i="1" s="1"/>
  <c r="A274" i="2"/>
  <c r="M275" i="1" s="1"/>
  <c r="B299" i="2"/>
  <c r="Q300" i="1" s="1"/>
  <c r="B313" i="2"/>
  <c r="Q314" i="1" s="1"/>
  <c r="A318" i="2"/>
  <c r="M319" i="1" s="1"/>
  <c r="J320" i="6" s="1"/>
  <c r="B375" i="2"/>
  <c r="Q376" i="1" s="1"/>
  <c r="B453" i="2"/>
  <c r="Q454" i="1" s="1"/>
  <c r="N455" i="6" s="1"/>
  <c r="B504" i="2"/>
  <c r="Q505" i="1" s="1"/>
  <c r="N506" i="6" s="1"/>
  <c r="A212" i="2"/>
  <c r="M213" i="1" s="1"/>
  <c r="A232" i="2"/>
  <c r="M233" i="1" s="1"/>
  <c r="A252" i="2"/>
  <c r="M253" i="1" s="1"/>
  <c r="J254" i="6" s="1"/>
  <c r="A272" i="2"/>
  <c r="M273" i="1" s="1"/>
  <c r="A311" i="2"/>
  <c r="M312" i="1" s="1"/>
  <c r="A351" i="2"/>
  <c r="M352" i="1" s="1"/>
  <c r="B424" i="2"/>
  <c r="Q425" i="1" s="1"/>
  <c r="A487" i="2"/>
  <c r="M488" i="1" s="1"/>
  <c r="A323" i="2"/>
  <c r="M324" i="1" s="1"/>
  <c r="B344" i="2"/>
  <c r="Q345" i="1" s="1"/>
  <c r="A502" i="2"/>
  <c r="M503" i="1" s="1"/>
  <c r="B548" i="2"/>
  <c r="Q549" i="1" s="1"/>
  <c r="N550" i="6" s="1"/>
  <c r="K551" i="6"/>
  <c r="K550" i="5"/>
  <c r="O553" i="6"/>
  <c r="O552" i="5"/>
  <c r="O558" i="6"/>
  <c r="O557" i="5"/>
  <c r="O563" i="6"/>
  <c r="O562" i="5"/>
  <c r="K566" i="6"/>
  <c r="K565" i="5"/>
  <c r="O568" i="6"/>
  <c r="O567" i="5"/>
  <c r="K571" i="6"/>
  <c r="K570" i="5"/>
  <c r="O573" i="6"/>
  <c r="O572" i="5"/>
  <c r="K576" i="6"/>
  <c r="K575" i="5"/>
  <c r="O578" i="6"/>
  <c r="O577" i="5"/>
  <c r="O588" i="6"/>
  <c r="O587" i="5"/>
  <c r="K596" i="6"/>
  <c r="K595" i="5"/>
  <c r="O598" i="6"/>
  <c r="O597" i="5"/>
  <c r="O603" i="6"/>
  <c r="O602" i="5"/>
  <c r="K606" i="6"/>
  <c r="K605" i="5"/>
  <c r="O608" i="6"/>
  <c r="O607" i="5"/>
  <c r="O613" i="6"/>
  <c r="O612" i="5"/>
  <c r="K626" i="6"/>
  <c r="K625" i="5"/>
  <c r="K631" i="6"/>
  <c r="K630" i="5"/>
  <c r="O643" i="6"/>
  <c r="O642" i="5"/>
  <c r="K646" i="6"/>
  <c r="K645" i="5"/>
  <c r="O648" i="6"/>
  <c r="O647" i="5"/>
  <c r="O653" i="6"/>
  <c r="O652" i="5"/>
  <c r="K656" i="6"/>
  <c r="K655" i="5"/>
  <c r="O658" i="6"/>
  <c r="O657" i="5"/>
  <c r="K671" i="6"/>
  <c r="K670" i="5"/>
  <c r="O673" i="6"/>
  <c r="O672" i="5"/>
  <c r="K681" i="6"/>
  <c r="K680" i="5"/>
  <c r="O683" i="6"/>
  <c r="O682" i="5"/>
  <c r="K686" i="6"/>
  <c r="K685" i="5"/>
  <c r="O688" i="6"/>
  <c r="O687" i="5"/>
  <c r="K696" i="6"/>
  <c r="K695" i="5"/>
  <c r="O698" i="6"/>
  <c r="O697" i="5"/>
  <c r="O703" i="6"/>
  <c r="O702" i="5"/>
  <c r="K706" i="6"/>
  <c r="K705" i="5"/>
  <c r="O713" i="6"/>
  <c r="O712" i="5"/>
  <c r="O723" i="6"/>
  <c r="O722" i="5"/>
  <c r="K726" i="6"/>
  <c r="K725" i="5"/>
  <c r="O738" i="6"/>
  <c r="O737" i="5"/>
  <c r="K746" i="6"/>
  <c r="K745" i="5"/>
  <c r="O748" i="6"/>
  <c r="O747" i="5"/>
  <c r="O753" i="6"/>
  <c r="O752" i="5"/>
  <c r="K756" i="6"/>
  <c r="K755" i="5"/>
  <c r="O758" i="6"/>
  <c r="O757" i="5"/>
  <c r="O763" i="6"/>
  <c r="O762" i="5"/>
  <c r="K766" i="6"/>
  <c r="K765" i="5"/>
  <c r="O768" i="6"/>
  <c r="O767" i="5"/>
  <c r="K771" i="6"/>
  <c r="K770" i="5"/>
  <c r="O773" i="6"/>
  <c r="O772" i="5"/>
  <c r="O783" i="6"/>
  <c r="O782" i="5"/>
  <c r="O793" i="6"/>
  <c r="O792" i="5"/>
  <c r="K796" i="6"/>
  <c r="K795" i="5"/>
  <c r="O803" i="6"/>
  <c r="O802" i="5"/>
  <c r="K806" i="6"/>
  <c r="K805" i="5"/>
  <c r="O808" i="6"/>
  <c r="O807" i="5"/>
  <c r="O813" i="6"/>
  <c r="O812" i="5"/>
  <c r="K816" i="6"/>
  <c r="K815" i="5"/>
  <c r="O818" i="6"/>
  <c r="O817" i="5"/>
  <c r="O823" i="6"/>
  <c r="O822" i="5"/>
  <c r="O828" i="6"/>
  <c r="O827" i="5"/>
  <c r="K831" i="6"/>
  <c r="K830" i="5"/>
  <c r="O833" i="6"/>
  <c r="O832" i="5"/>
  <c r="O838" i="6"/>
  <c r="O837" i="5"/>
  <c r="O843" i="6"/>
  <c r="O842" i="5"/>
  <c r="O848" i="6"/>
  <c r="O847" i="5"/>
  <c r="O853" i="6"/>
  <c r="O852" i="5"/>
  <c r="K856" i="6"/>
  <c r="K855" i="5"/>
  <c r="O858" i="6"/>
  <c r="O857" i="5"/>
  <c r="O863" i="6"/>
  <c r="O862" i="5"/>
  <c r="K866" i="6"/>
  <c r="K865" i="5"/>
  <c r="O868" i="6"/>
  <c r="O867" i="5"/>
  <c r="O873" i="6"/>
  <c r="O872" i="5"/>
  <c r="K876" i="6"/>
  <c r="K875" i="5"/>
  <c r="O878" i="6"/>
  <c r="O877" i="5"/>
  <c r="O883" i="6"/>
  <c r="O882" i="5"/>
  <c r="K886" i="6"/>
  <c r="K885" i="5"/>
  <c r="O888" i="6"/>
  <c r="O887" i="5"/>
  <c r="O893" i="6"/>
  <c r="O892" i="5"/>
  <c r="K896" i="6"/>
  <c r="K895" i="5"/>
  <c r="O898" i="6"/>
  <c r="O897" i="5"/>
  <c r="O903" i="6"/>
  <c r="O902" i="5"/>
  <c r="O913" i="6"/>
  <c r="O912" i="5"/>
  <c r="K916" i="6"/>
  <c r="K915" i="5"/>
  <c r="O918" i="6"/>
  <c r="O917" i="5"/>
  <c r="O928" i="6"/>
  <c r="O927" i="5"/>
  <c r="K931" i="6"/>
  <c r="K930" i="5"/>
  <c r="O933" i="6"/>
  <c r="O932" i="5"/>
  <c r="K936" i="6"/>
  <c r="K935" i="5"/>
  <c r="O938" i="6"/>
  <c r="O937" i="5"/>
  <c r="O943" i="6"/>
  <c r="O942" i="5"/>
  <c r="O948" i="6"/>
  <c r="O947" i="5"/>
  <c r="O953" i="6"/>
  <c r="O952" i="5"/>
  <c r="K956" i="6"/>
  <c r="K955" i="5"/>
  <c r="O958" i="6"/>
  <c r="O957" i="5"/>
  <c r="O963" i="6"/>
  <c r="O962" i="5"/>
  <c r="O968" i="6"/>
  <c r="O967" i="5"/>
  <c r="O973" i="6"/>
  <c r="O972" i="5"/>
  <c r="K976" i="6"/>
  <c r="K975" i="5"/>
  <c r="O978" i="6"/>
  <c r="O977" i="5"/>
  <c r="O983" i="6"/>
  <c r="O982" i="5"/>
  <c r="O988" i="6"/>
  <c r="O987" i="5"/>
  <c r="K991" i="6"/>
  <c r="K990" i="5"/>
  <c r="O993" i="6"/>
  <c r="O992" i="5"/>
  <c r="O998" i="6"/>
  <c r="O997" i="5"/>
  <c r="O1003" i="6"/>
  <c r="O1002" i="5"/>
  <c r="K1006" i="6"/>
  <c r="K1005" i="5"/>
  <c r="O1008" i="6"/>
  <c r="O1007" i="5"/>
  <c r="O1013" i="6"/>
  <c r="O1012" i="5"/>
  <c r="O1018" i="6"/>
  <c r="O1017" i="5"/>
  <c r="O1023" i="6"/>
  <c r="O1022" i="5"/>
  <c r="O1028" i="6"/>
  <c r="O1027" i="5"/>
  <c r="K1031" i="6"/>
  <c r="K1030" i="5"/>
  <c r="O1033" i="6"/>
  <c r="O1032" i="5"/>
  <c r="K1036" i="6"/>
  <c r="K1035" i="5"/>
  <c r="O1038" i="6"/>
  <c r="O1037" i="5"/>
  <c r="O1043" i="6"/>
  <c r="O1042" i="5"/>
  <c r="K1046" i="6"/>
  <c r="K1045" i="5"/>
  <c r="O1048" i="6"/>
  <c r="O1047" i="5"/>
  <c r="K1051" i="6"/>
  <c r="K1050" i="5"/>
  <c r="O1053" i="6"/>
  <c r="O1052" i="5"/>
  <c r="O1058" i="6"/>
  <c r="O1057" i="5"/>
  <c r="O1063" i="6"/>
  <c r="O1062" i="5"/>
  <c r="O1068" i="6"/>
  <c r="O1067" i="5"/>
  <c r="K1071" i="6"/>
  <c r="K1070" i="5"/>
  <c r="O1073" i="6"/>
  <c r="O1072" i="5"/>
  <c r="O1078" i="6"/>
  <c r="O1077" i="5"/>
  <c r="O1083" i="6"/>
  <c r="O1082" i="5"/>
  <c r="K1086" i="6"/>
  <c r="O1088" i="6"/>
  <c r="O1087" i="5"/>
  <c r="K1091" i="6"/>
  <c r="K1090" i="5"/>
  <c r="O1093" i="6"/>
  <c r="O1092" i="5"/>
  <c r="O1098" i="6"/>
  <c r="O1097" i="5"/>
  <c r="A296" i="2"/>
  <c r="M297" i="1" s="1"/>
  <c r="A336" i="2"/>
  <c r="M337" i="1" s="1"/>
  <c r="A376" i="2"/>
  <c r="M377" i="1" s="1"/>
  <c r="J378" i="6" s="1"/>
  <c r="A416" i="2"/>
  <c r="M417" i="1" s="1"/>
  <c r="A456" i="2"/>
  <c r="M457" i="1" s="1"/>
  <c r="J458" i="6" s="1"/>
  <c r="A496" i="2"/>
  <c r="M497" i="1" s="1"/>
  <c r="A536" i="2"/>
  <c r="M537" i="1" s="1"/>
  <c r="A576" i="2"/>
  <c r="M577" i="1" s="1"/>
  <c r="A616" i="2"/>
  <c r="M617" i="1" s="1"/>
  <c r="A656" i="2"/>
  <c r="M657" i="1" s="1"/>
  <c r="A696" i="2"/>
  <c r="M697" i="1" s="1"/>
  <c r="A736" i="2"/>
  <c r="M737" i="1" s="1"/>
  <c r="J738" i="6" s="1"/>
  <c r="A776" i="2"/>
  <c r="M777" i="1" s="1"/>
  <c r="A816" i="2"/>
  <c r="M817" i="1" s="1"/>
  <c r="A856" i="2"/>
  <c r="M857" i="1" s="1"/>
  <c r="A896" i="2"/>
  <c r="M897" i="1" s="1"/>
  <c r="A936" i="2"/>
  <c r="M937" i="1" s="1"/>
  <c r="B1064" i="2"/>
  <c r="Q1065" i="1" s="1"/>
  <c r="A294" i="2"/>
  <c r="M295" i="1" s="1"/>
  <c r="A334" i="2"/>
  <c r="M335" i="1" s="1"/>
  <c r="A374" i="2"/>
  <c r="M375" i="1" s="1"/>
  <c r="A414" i="2"/>
  <c r="M52" i="1" s="1"/>
  <c r="J53" i="6" s="1"/>
  <c r="A454" i="2"/>
  <c r="M455" i="1" s="1"/>
  <c r="J455" i="5" s="1"/>
  <c r="A494" i="2"/>
  <c r="M495" i="1" s="1"/>
  <c r="A534" i="2"/>
  <c r="M535" i="1" s="1"/>
  <c r="J536" i="6" s="1"/>
  <c r="A574" i="2"/>
  <c r="M575" i="1" s="1"/>
  <c r="A614" i="2"/>
  <c r="M615" i="1" s="1"/>
  <c r="J615" i="5" s="1"/>
  <c r="A654" i="2"/>
  <c r="M655" i="1" s="1"/>
  <c r="A694" i="2"/>
  <c r="M695" i="1" s="1"/>
  <c r="A734" i="2"/>
  <c r="M735" i="1" s="1"/>
  <c r="A774" i="2"/>
  <c r="M775" i="1" s="1"/>
  <c r="A814" i="2"/>
  <c r="M815" i="1" s="1"/>
  <c r="A854" i="2"/>
  <c r="M855" i="1" s="1"/>
  <c r="A894" i="2"/>
  <c r="M895" i="1" s="1"/>
  <c r="B920" i="2"/>
  <c r="Q921" i="1" s="1"/>
  <c r="N922" i="6" s="1"/>
  <c r="A292" i="2"/>
  <c r="M293" i="1" s="1"/>
  <c r="A572" i="2"/>
  <c r="M573" i="1" s="1"/>
  <c r="J574" i="6" s="1"/>
  <c r="A612" i="2"/>
  <c r="M613" i="1" s="1"/>
  <c r="A652" i="2"/>
  <c r="M653" i="1" s="1"/>
  <c r="A692" i="2"/>
  <c r="M693" i="1" s="1"/>
  <c r="J694" i="6" s="1"/>
  <c r="A732" i="2"/>
  <c r="M1069" i="1" s="1"/>
  <c r="J1070" i="6" s="1"/>
  <c r="A15" i="3"/>
  <c r="N16" i="1" s="1"/>
  <c r="A290" i="2"/>
  <c r="M122" i="1" s="1"/>
  <c r="J292" i="6" s="1"/>
  <c r="A330" i="2"/>
  <c r="M331" i="1" s="1"/>
  <c r="J332" i="6" s="1"/>
  <c r="A370" i="2"/>
  <c r="M251" i="1" s="1"/>
  <c r="J252" i="6" s="1"/>
  <c r="A410" i="2"/>
  <c r="M411" i="1" s="1"/>
  <c r="J412" i="6" s="1"/>
  <c r="A450" i="2"/>
  <c r="M451" i="1" s="1"/>
  <c r="A490" i="2"/>
  <c r="M491" i="1" s="1"/>
  <c r="J492" i="6" s="1"/>
  <c r="A530" i="2"/>
  <c r="M531" i="1" s="1"/>
  <c r="A570" i="2"/>
  <c r="M571" i="1" s="1"/>
  <c r="J571" i="5" s="1"/>
  <c r="A610" i="2"/>
  <c r="M611" i="1" s="1"/>
  <c r="J612" i="6" s="1"/>
  <c r="A650" i="2"/>
  <c r="M651" i="1" s="1"/>
  <c r="A690" i="2"/>
  <c r="M691" i="1" s="1"/>
  <c r="A730" i="2"/>
  <c r="M731" i="1" s="1"/>
  <c r="J732" i="6" s="1"/>
  <c r="A770" i="2"/>
  <c r="M771" i="1" s="1"/>
  <c r="J772" i="6" s="1"/>
  <c r="A810" i="2"/>
  <c r="M811" i="1" s="1"/>
  <c r="J812" i="6" s="1"/>
  <c r="A850" i="2"/>
  <c r="M851" i="1" s="1"/>
  <c r="A890" i="2"/>
  <c r="M891" i="1" s="1"/>
  <c r="A918" i="2"/>
  <c r="M919" i="1" s="1"/>
  <c r="J920" i="6" s="1"/>
  <c r="B950" i="2"/>
  <c r="Q951" i="1" s="1"/>
  <c r="A953" i="2"/>
  <c r="M954" i="1" s="1"/>
  <c r="J955" i="6" s="1"/>
  <c r="A1011" i="2"/>
  <c r="M1012" i="1" s="1"/>
  <c r="J1013" i="6" s="1"/>
  <c r="B71" i="3"/>
  <c r="R72" i="1" s="1"/>
  <c r="A288" i="2"/>
  <c r="M289" i="1" s="1"/>
  <c r="A328" i="2"/>
  <c r="M329" i="1" s="1"/>
  <c r="A368" i="2"/>
  <c r="M369" i="1" s="1"/>
  <c r="A408" i="2"/>
  <c r="M409" i="1" s="1"/>
  <c r="A448" i="2"/>
  <c r="M449" i="1" s="1"/>
  <c r="A488" i="2"/>
  <c r="M489" i="1" s="1"/>
  <c r="J490" i="6" s="1"/>
  <c r="A528" i="2"/>
  <c r="M529" i="1" s="1"/>
  <c r="A568" i="2"/>
  <c r="M569" i="1" s="1"/>
  <c r="A608" i="2"/>
  <c r="M609" i="1" s="1"/>
  <c r="J609" i="5" s="1"/>
  <c r="A648" i="2"/>
  <c r="M649" i="1" s="1"/>
  <c r="A688" i="2"/>
  <c r="M689" i="1" s="1"/>
  <c r="A728" i="2"/>
  <c r="M729" i="1" s="1"/>
  <c r="J730" i="6" s="1"/>
  <c r="A768" i="2"/>
  <c r="M769" i="1" s="1"/>
  <c r="J770" i="6" s="1"/>
  <c r="A808" i="2"/>
  <c r="M809" i="1" s="1"/>
  <c r="J810" i="6" s="1"/>
  <c r="A848" i="2"/>
  <c r="M849" i="1" s="1"/>
  <c r="A888" i="2"/>
  <c r="M889" i="1" s="1"/>
  <c r="B918" i="2"/>
  <c r="Q919" i="1" s="1"/>
  <c r="N920" i="6" s="1"/>
  <c r="B948" i="2"/>
  <c r="Q949" i="1" s="1"/>
  <c r="N950" i="6" s="1"/>
  <c r="B982" i="2"/>
  <c r="Q983" i="1" s="1"/>
  <c r="N984" i="6" s="1"/>
  <c r="A1033" i="2"/>
  <c r="M1034" i="1" s="1"/>
  <c r="J1035" i="6" s="1"/>
  <c r="B1062" i="2"/>
  <c r="Q1063" i="1" s="1"/>
  <c r="N1064" i="6" s="1"/>
  <c r="B1084" i="2"/>
  <c r="Q583" i="1" s="1"/>
  <c r="A286" i="2"/>
  <c r="M287" i="1" s="1"/>
  <c r="A326" i="2"/>
  <c r="M327" i="1" s="1"/>
  <c r="A366" i="2"/>
  <c r="M367" i="1" s="1"/>
  <c r="J368" i="6" s="1"/>
  <c r="A406" i="2"/>
  <c r="M407" i="1" s="1"/>
  <c r="J408" i="6" s="1"/>
  <c r="A446" i="2"/>
  <c r="M447" i="1" s="1"/>
  <c r="J448" i="6" s="1"/>
  <c r="A486" i="2"/>
  <c r="M487" i="1" s="1"/>
  <c r="J488" i="6" s="1"/>
  <c r="A526" i="2"/>
  <c r="M527" i="1" s="1"/>
  <c r="J528" i="6" s="1"/>
  <c r="A566" i="2"/>
  <c r="M567" i="1" s="1"/>
  <c r="J568" i="6" s="1"/>
  <c r="A606" i="2"/>
  <c r="M607" i="1" s="1"/>
  <c r="J608" i="6" s="1"/>
  <c r="A646" i="2"/>
  <c r="M647" i="1" s="1"/>
  <c r="A686" i="2"/>
  <c r="M687" i="1" s="1"/>
  <c r="A726" i="2"/>
  <c r="M727" i="1" s="1"/>
  <c r="J728" i="6" s="1"/>
  <c r="A766" i="2"/>
  <c r="M767" i="1" s="1"/>
  <c r="A806" i="2"/>
  <c r="M807" i="1" s="1"/>
  <c r="A846" i="2"/>
  <c r="M443" i="1" s="1"/>
  <c r="A886" i="2"/>
  <c r="M887" i="1" s="1"/>
  <c r="A939" i="2"/>
  <c r="M940" i="1" s="1"/>
  <c r="B946" i="2"/>
  <c r="Q947" i="1" s="1"/>
  <c r="A958" i="2"/>
  <c r="M959" i="1" s="1"/>
  <c r="B1004" i="2"/>
  <c r="Q1005" i="1" s="1"/>
  <c r="N1006" i="6" s="1"/>
  <c r="A284" i="2"/>
  <c r="M285" i="1" s="1"/>
  <c r="J285" i="5" s="1"/>
  <c r="A324" i="2"/>
  <c r="M325" i="1" s="1"/>
  <c r="A364" i="2"/>
  <c r="M365" i="1" s="1"/>
  <c r="A404" i="2"/>
  <c r="M405" i="1" s="1"/>
  <c r="A444" i="2"/>
  <c r="M445" i="1" s="1"/>
  <c r="A484" i="2"/>
  <c r="M485" i="1" s="1"/>
  <c r="J486" i="6" s="1"/>
  <c r="A524" i="2"/>
  <c r="M525" i="1" s="1"/>
  <c r="A564" i="2"/>
  <c r="M565" i="1" s="1"/>
  <c r="A604" i="2"/>
  <c r="M605" i="1" s="1"/>
  <c r="A644" i="2"/>
  <c r="M645" i="1" s="1"/>
  <c r="J646" i="6" s="1"/>
  <c r="A684" i="2"/>
  <c r="M685" i="1" s="1"/>
  <c r="A724" i="2"/>
  <c r="M725" i="1" s="1"/>
  <c r="J726" i="6" s="1"/>
  <c r="A764" i="2"/>
  <c r="M765" i="1" s="1"/>
  <c r="J766" i="6" s="1"/>
  <c r="A804" i="2"/>
  <c r="M805" i="1" s="1"/>
  <c r="A844" i="2"/>
  <c r="M845" i="1" s="1"/>
  <c r="A884" i="2"/>
  <c r="M885" i="1" s="1"/>
  <c r="A916" i="2"/>
  <c r="M20" i="1" s="1"/>
  <c r="B958" i="2"/>
  <c r="Q959" i="1" s="1"/>
  <c r="N959" i="5" s="1"/>
  <c r="B105" i="3"/>
  <c r="R106" i="1" s="1"/>
  <c r="A282" i="2"/>
  <c r="M283" i="1" s="1"/>
  <c r="J284" i="6" s="1"/>
  <c r="A322" i="2"/>
  <c r="M323" i="1" s="1"/>
  <c r="A362" i="2"/>
  <c r="M363" i="1" s="1"/>
  <c r="A402" i="2"/>
  <c r="M403" i="1" s="1"/>
  <c r="A442" i="2"/>
  <c r="M740" i="1" s="1"/>
  <c r="A482" i="2"/>
  <c r="M483" i="1" s="1"/>
  <c r="A522" i="2"/>
  <c r="M523" i="1" s="1"/>
  <c r="A562" i="2"/>
  <c r="M306" i="1" s="1"/>
  <c r="A602" i="2"/>
  <c r="M603" i="1" s="1"/>
  <c r="J604" i="6" s="1"/>
  <c r="A642" i="2"/>
  <c r="M643" i="1" s="1"/>
  <c r="A682" i="2"/>
  <c r="M683" i="1" s="1"/>
  <c r="J684" i="6" s="1"/>
  <c r="A722" i="2"/>
  <c r="M723" i="1" s="1"/>
  <c r="A762" i="2"/>
  <c r="M763" i="1" s="1"/>
  <c r="A802" i="2"/>
  <c r="M803" i="1" s="1"/>
  <c r="A842" i="2"/>
  <c r="M843" i="1" s="1"/>
  <c r="J844" i="6" s="1"/>
  <c r="A882" i="2"/>
  <c r="M826" i="1" s="1"/>
  <c r="J780" i="5" s="1"/>
  <c r="B916" i="2"/>
  <c r="Q20" i="1" s="1"/>
  <c r="A980" i="2"/>
  <c r="M981" i="1" s="1"/>
  <c r="A1060" i="2"/>
  <c r="M1061" i="1" s="1"/>
  <c r="J1062" i="6" s="1"/>
  <c r="B13" i="3"/>
  <c r="R14" i="1" s="1"/>
  <c r="A103" i="3"/>
  <c r="N104" i="1" s="1"/>
  <c r="O819" i="6"/>
  <c r="O818" i="5"/>
  <c r="O824" i="6"/>
  <c r="O823" i="5"/>
  <c r="O829" i="6"/>
  <c r="O828" i="5"/>
  <c r="K832" i="6"/>
  <c r="K831" i="5"/>
  <c r="O834" i="6"/>
  <c r="O833" i="5"/>
  <c r="O839" i="6"/>
  <c r="O838" i="5"/>
  <c r="K842" i="6"/>
  <c r="K841" i="5"/>
  <c r="O844" i="6"/>
  <c r="O843" i="5"/>
  <c r="O849" i="6"/>
  <c r="O848" i="5"/>
  <c r="K852" i="6"/>
  <c r="K851" i="5"/>
  <c r="O854" i="6"/>
  <c r="O853" i="5"/>
  <c r="O859" i="6"/>
  <c r="O858" i="5"/>
  <c r="O864" i="6"/>
  <c r="O863" i="5"/>
  <c r="O869" i="6"/>
  <c r="O868" i="5"/>
  <c r="K872" i="6"/>
  <c r="K871" i="5"/>
  <c r="O874" i="6"/>
  <c r="O873" i="5"/>
  <c r="O879" i="6"/>
  <c r="O878" i="5"/>
  <c r="K882" i="6"/>
  <c r="K881" i="5"/>
  <c r="O884" i="6"/>
  <c r="O883" i="5"/>
  <c r="O889" i="6"/>
  <c r="O888" i="5"/>
  <c r="K892" i="6"/>
  <c r="K891" i="5"/>
  <c r="O894" i="6"/>
  <c r="O893" i="5"/>
  <c r="O899" i="6"/>
  <c r="O898" i="5"/>
  <c r="O904" i="6"/>
  <c r="O903" i="5"/>
  <c r="O909" i="6"/>
  <c r="O908" i="5"/>
  <c r="K912" i="6"/>
  <c r="K911" i="5"/>
  <c r="O914" i="6"/>
  <c r="O913" i="5"/>
  <c r="O919" i="6"/>
  <c r="O918" i="5"/>
  <c r="K922" i="6"/>
  <c r="K921" i="5"/>
  <c r="O924" i="6"/>
  <c r="O923" i="5"/>
  <c r="K927" i="6"/>
  <c r="K926" i="5"/>
  <c r="O929" i="6"/>
  <c r="O928" i="5"/>
  <c r="O934" i="6"/>
  <c r="O933" i="5"/>
  <c r="O939" i="6"/>
  <c r="O938" i="5"/>
  <c r="O944" i="6"/>
  <c r="O943" i="5"/>
  <c r="K952" i="6"/>
  <c r="K951" i="5"/>
  <c r="O954" i="6"/>
  <c r="O953" i="5"/>
  <c r="O959" i="6"/>
  <c r="O958" i="5"/>
  <c r="O964" i="6"/>
  <c r="O963" i="5"/>
  <c r="O969" i="6"/>
  <c r="O968" i="5"/>
  <c r="K972" i="6"/>
  <c r="K971" i="5"/>
  <c r="O974" i="6"/>
  <c r="O973" i="5"/>
  <c r="O979" i="6"/>
  <c r="O978" i="5"/>
  <c r="O984" i="6"/>
  <c r="O983" i="5"/>
  <c r="O989" i="6"/>
  <c r="O988" i="5"/>
  <c r="K992" i="6"/>
  <c r="K991" i="5"/>
  <c r="O994" i="6"/>
  <c r="O993" i="5"/>
  <c r="O999" i="6"/>
  <c r="O998" i="5"/>
  <c r="O1004" i="6"/>
  <c r="O1003" i="5"/>
  <c r="K1007" i="6"/>
  <c r="K1006" i="5"/>
  <c r="O1009" i="6"/>
  <c r="O1008" i="5"/>
  <c r="O1014" i="6"/>
  <c r="O1013" i="5"/>
  <c r="O1019" i="6"/>
  <c r="O1018" i="5"/>
  <c r="O1024" i="6"/>
  <c r="O1023" i="5"/>
  <c r="O1029" i="6"/>
  <c r="O1028" i="5"/>
  <c r="O1034" i="6"/>
  <c r="O1033" i="5"/>
  <c r="O1039" i="6"/>
  <c r="O1038" i="5"/>
  <c r="K1042" i="6"/>
  <c r="K1041" i="5"/>
  <c r="O1044" i="6"/>
  <c r="O1043" i="5"/>
  <c r="O1049" i="6"/>
  <c r="O1048" i="5"/>
  <c r="O1054" i="6"/>
  <c r="O1053" i="5"/>
  <c r="O1059" i="6"/>
  <c r="O1058" i="5"/>
  <c r="K1062" i="6"/>
  <c r="K1061" i="5"/>
  <c r="O1064" i="6"/>
  <c r="O1063" i="5"/>
  <c r="O1069" i="6"/>
  <c r="O1068" i="5"/>
  <c r="O1074" i="6"/>
  <c r="O1073" i="5"/>
  <c r="O1079" i="6"/>
  <c r="O1078" i="5"/>
  <c r="K1082" i="6"/>
  <c r="K1081" i="5"/>
  <c r="O1084" i="6"/>
  <c r="O1083" i="5"/>
  <c r="O1089" i="6"/>
  <c r="O1088" i="5"/>
  <c r="K1092" i="6"/>
  <c r="K1091" i="5"/>
  <c r="O1094" i="6"/>
  <c r="O1093" i="5"/>
  <c r="O1099" i="6"/>
  <c r="O1098" i="5"/>
  <c r="A280" i="2"/>
  <c r="M235" i="1" s="1"/>
  <c r="A320" i="2"/>
  <c r="M321" i="1" s="1"/>
  <c r="J322" i="6" s="1"/>
  <c r="A360" i="2"/>
  <c r="M361" i="1" s="1"/>
  <c r="A400" i="2"/>
  <c r="M401" i="1" s="1"/>
  <c r="J402" i="6" s="1"/>
  <c r="A440" i="2"/>
  <c r="M441" i="1" s="1"/>
  <c r="A480" i="2"/>
  <c r="M481" i="1" s="1"/>
  <c r="A520" i="2"/>
  <c r="M521" i="1" s="1"/>
  <c r="A560" i="2"/>
  <c r="M561" i="1" s="1"/>
  <c r="J562" i="6" s="1"/>
  <c r="A600" i="2"/>
  <c r="M601" i="1" s="1"/>
  <c r="J602" i="6" s="1"/>
  <c r="A640" i="2"/>
  <c r="M641" i="1" s="1"/>
  <c r="A680" i="2"/>
  <c r="M681" i="1" s="1"/>
  <c r="A720" i="2"/>
  <c r="M721" i="1" s="1"/>
  <c r="A760" i="2"/>
  <c r="M761" i="1" s="1"/>
  <c r="A800" i="2"/>
  <c r="M801" i="1" s="1"/>
  <c r="J802" i="6" s="1"/>
  <c r="A840" i="2"/>
  <c r="M841" i="1" s="1"/>
  <c r="J842" i="6" s="1"/>
  <c r="A880" i="2"/>
  <c r="M881" i="1" s="1"/>
  <c r="A937" i="2"/>
  <c r="M938" i="1" s="1"/>
  <c r="J939" i="6" s="1"/>
  <c r="B944" i="2"/>
  <c r="Q945" i="1" s="1"/>
  <c r="A975" i="2"/>
  <c r="M976" i="1" s="1"/>
  <c r="B6" i="3"/>
  <c r="R7" i="1" s="1"/>
  <c r="A678" i="2"/>
  <c r="M679" i="1" s="1"/>
  <c r="A798" i="2"/>
  <c r="M799" i="1" s="1"/>
  <c r="A878" i="2"/>
  <c r="M879" i="1" s="1"/>
  <c r="J879" i="5" s="1"/>
  <c r="A914" i="2"/>
  <c r="M915" i="1" s="1"/>
  <c r="A973" i="2"/>
  <c r="M974" i="1" s="1"/>
  <c r="B1002" i="2"/>
  <c r="Q1003" i="1" s="1"/>
  <c r="A356" i="2"/>
  <c r="M357" i="1" s="1"/>
  <c r="A716" i="2"/>
  <c r="M717" i="1" s="1"/>
  <c r="J718" i="6" s="1"/>
  <c r="A354" i="2"/>
  <c r="M355" i="1" s="1"/>
  <c r="A394" i="2"/>
  <c r="M395" i="1" s="1"/>
  <c r="A434" i="2"/>
  <c r="M435" i="1" s="1"/>
  <c r="A474" i="2"/>
  <c r="M475" i="1" s="1"/>
  <c r="A514" i="2"/>
  <c r="M515" i="1" s="1"/>
  <c r="A554" i="2"/>
  <c r="M555" i="1" s="1"/>
  <c r="A594" i="2"/>
  <c r="M595" i="1" s="1"/>
  <c r="A634" i="2"/>
  <c r="M635" i="1" s="1"/>
  <c r="A674" i="2"/>
  <c r="M675" i="1" s="1"/>
  <c r="A714" i="2"/>
  <c r="M715" i="1" s="1"/>
  <c r="A754" i="2"/>
  <c r="M755" i="1" s="1"/>
  <c r="A794" i="2"/>
  <c r="M795" i="1" s="1"/>
  <c r="A834" i="2"/>
  <c r="M835" i="1" s="1"/>
  <c r="A874" i="2"/>
  <c r="M875" i="1" s="1"/>
  <c r="J876" i="6" s="1"/>
  <c r="A926" i="2"/>
  <c r="M927" i="1" s="1"/>
  <c r="J928" i="6" s="1"/>
  <c r="A942" i="2"/>
  <c r="M943" i="1" s="1"/>
  <c r="A312" i="2"/>
  <c r="M313" i="1" s="1"/>
  <c r="A352" i="2"/>
  <c r="M353" i="1" s="1"/>
  <c r="A392" i="2"/>
  <c r="M393" i="1" s="1"/>
  <c r="J394" i="6" s="1"/>
  <c r="A432" i="2"/>
  <c r="M433" i="1" s="1"/>
  <c r="A472" i="2"/>
  <c r="M473" i="1" s="1"/>
  <c r="J474" i="6" s="1"/>
  <c r="A512" i="2"/>
  <c r="M946" i="1" s="1"/>
  <c r="J947" i="6" s="1"/>
  <c r="A552" i="2"/>
  <c r="M553" i="1" s="1"/>
  <c r="A592" i="2"/>
  <c r="M593" i="1" s="1"/>
  <c r="J594" i="6" s="1"/>
  <c r="A632" i="2"/>
  <c r="M633" i="1" s="1"/>
  <c r="A672" i="2"/>
  <c r="M673" i="1" s="1"/>
  <c r="A712" i="2"/>
  <c r="M713" i="1" s="1"/>
  <c r="A752" i="2"/>
  <c r="M753" i="1" s="1"/>
  <c r="A792" i="2"/>
  <c r="M793" i="1" s="1"/>
  <c r="A832" i="2"/>
  <c r="M833" i="1" s="1"/>
  <c r="J834" i="6" s="1"/>
  <c r="A872" i="2"/>
  <c r="M873" i="1" s="1"/>
  <c r="A912" i="2"/>
  <c r="M913" i="1" s="1"/>
  <c r="J913" i="5" s="1"/>
  <c r="B966" i="2"/>
  <c r="Q967" i="1" s="1"/>
  <c r="N967" i="5" s="1"/>
  <c r="A1000" i="2"/>
  <c r="M1001" i="1" s="1"/>
  <c r="J1002" i="6" s="1"/>
  <c r="B4" i="3"/>
  <c r="R5" i="1" s="1"/>
  <c r="A350" i="2"/>
  <c r="M351" i="1" s="1"/>
  <c r="A390" i="2"/>
  <c r="M391" i="1" s="1"/>
  <c r="A430" i="2"/>
  <c r="M917" i="1" s="1"/>
  <c r="A470" i="2"/>
  <c r="M471" i="1" s="1"/>
  <c r="A510" i="2"/>
  <c r="M511" i="1" s="1"/>
  <c r="A550" i="2"/>
  <c r="M551" i="1" s="1"/>
  <c r="A590" i="2"/>
  <c r="M948" i="1" s="1"/>
  <c r="J949" i="6" s="1"/>
  <c r="A630" i="2"/>
  <c r="M631" i="1" s="1"/>
  <c r="A670" i="2"/>
  <c r="M671" i="1" s="1"/>
  <c r="A710" i="2"/>
  <c r="M711" i="1" s="1"/>
  <c r="J712" i="6" s="1"/>
  <c r="A750" i="2"/>
  <c r="M751" i="1" s="1"/>
  <c r="A790" i="2"/>
  <c r="M791" i="1" s="1"/>
  <c r="A830" i="2"/>
  <c r="M831" i="1" s="1"/>
  <c r="J832" i="6" s="1"/>
  <c r="A870" i="2"/>
  <c r="M871" i="1" s="1"/>
  <c r="A910" i="2"/>
  <c r="M911" i="1" s="1"/>
  <c r="A933" i="2"/>
  <c r="M934" i="1" s="1"/>
  <c r="A935" i="2"/>
  <c r="M936" i="1" s="1"/>
  <c r="J937" i="6" s="1"/>
  <c r="A971" i="2"/>
  <c r="M972" i="1" s="1"/>
  <c r="A1073" i="2"/>
  <c r="M1074" i="1" s="1"/>
  <c r="A348" i="2"/>
  <c r="M349" i="1" s="1"/>
  <c r="A388" i="2"/>
  <c r="M389" i="1" s="1"/>
  <c r="A428" i="2"/>
  <c r="M429" i="1" s="1"/>
  <c r="A468" i="2"/>
  <c r="M888" i="1" s="1"/>
  <c r="J470" i="6" s="1"/>
  <c r="A508" i="2"/>
  <c r="M509" i="1" s="1"/>
  <c r="J509" i="5" s="1"/>
  <c r="A548" i="2"/>
  <c r="M549" i="1" s="1"/>
  <c r="J550" i="6" s="1"/>
  <c r="A588" i="2"/>
  <c r="M589" i="1" s="1"/>
  <c r="J590" i="6" s="1"/>
  <c r="A628" i="2"/>
  <c r="M629" i="1" s="1"/>
  <c r="J630" i="6" s="1"/>
  <c r="A668" i="2"/>
  <c r="M669" i="1" s="1"/>
  <c r="A708" i="2"/>
  <c r="M709" i="1" s="1"/>
  <c r="J710" i="6" s="1"/>
  <c r="A748" i="2"/>
  <c r="M749" i="1" s="1"/>
  <c r="A788" i="2"/>
  <c r="M789" i="1" s="1"/>
  <c r="A828" i="2"/>
  <c r="M829" i="1" s="1"/>
  <c r="J830" i="6" s="1"/>
  <c r="A868" i="2"/>
  <c r="M869" i="1" s="1"/>
  <c r="J870" i="6" s="1"/>
  <c r="A908" i="2"/>
  <c r="M909" i="1" s="1"/>
  <c r="A940" i="2"/>
  <c r="M941" i="1" s="1"/>
  <c r="B1022" i="2"/>
  <c r="Q1023" i="1" s="1"/>
  <c r="N1024" i="6" s="1"/>
  <c r="B53" i="3"/>
  <c r="R54" i="1" s="1"/>
  <c r="A306" i="2"/>
  <c r="M307" i="1" s="1"/>
  <c r="A346" i="2"/>
  <c r="M347" i="1" s="1"/>
  <c r="A386" i="2"/>
  <c r="M387" i="1" s="1"/>
  <c r="A426" i="2"/>
  <c r="M415" i="1" s="1"/>
  <c r="A466" i="2"/>
  <c r="M467" i="1" s="1"/>
  <c r="A506" i="2"/>
  <c r="M507" i="1" s="1"/>
  <c r="J508" i="6" s="1"/>
  <c r="A546" i="2"/>
  <c r="M547" i="1" s="1"/>
  <c r="A586" i="2"/>
  <c r="M430" i="1" s="1"/>
  <c r="J431" i="6" s="1"/>
  <c r="A626" i="2"/>
  <c r="M627" i="1" s="1"/>
  <c r="J628" i="6" s="1"/>
  <c r="A666" i="2"/>
  <c r="M667" i="1" s="1"/>
  <c r="J667" i="5" s="1"/>
  <c r="A706" i="2"/>
  <c r="M707" i="1" s="1"/>
  <c r="A746" i="2"/>
  <c r="M747" i="1" s="1"/>
  <c r="A786" i="2"/>
  <c r="M787" i="1" s="1"/>
  <c r="A826" i="2"/>
  <c r="M827" i="1" s="1"/>
  <c r="A866" i="2"/>
  <c r="M469" i="1" s="1"/>
  <c r="A906" i="2"/>
  <c r="M907" i="1" s="1"/>
  <c r="B964" i="2"/>
  <c r="Q965" i="1" s="1"/>
  <c r="B1044" i="2"/>
  <c r="Q1045" i="1" s="1"/>
  <c r="A304" i="2"/>
  <c r="M305" i="1" s="1"/>
  <c r="A344" i="2"/>
  <c r="M345" i="1" s="1"/>
  <c r="A384" i="2"/>
  <c r="M385" i="1" s="1"/>
  <c r="A424" i="2"/>
  <c r="M425" i="1" s="1"/>
  <c r="A464" i="2"/>
  <c r="M465" i="1" s="1"/>
  <c r="A504" i="2"/>
  <c r="M505" i="1" s="1"/>
  <c r="A544" i="2"/>
  <c r="M545" i="1" s="1"/>
  <c r="A584" i="2"/>
  <c r="M585" i="1" s="1"/>
  <c r="A624" i="2"/>
  <c r="M625" i="1" s="1"/>
  <c r="A664" i="2"/>
  <c r="M665" i="1" s="1"/>
  <c r="J666" i="6" s="1"/>
  <c r="A704" i="2"/>
  <c r="M705" i="1" s="1"/>
  <c r="J706" i="6" s="1"/>
  <c r="A744" i="2"/>
  <c r="M745" i="1" s="1"/>
  <c r="J746" i="6" s="1"/>
  <c r="A784" i="2"/>
  <c r="M867" i="1" s="1"/>
  <c r="J786" i="6" s="1"/>
  <c r="A824" i="2"/>
  <c r="M825" i="1" s="1"/>
  <c r="A864" i="2"/>
  <c r="M865" i="1" s="1"/>
  <c r="J866" i="6" s="1"/>
  <c r="A904" i="2"/>
  <c r="M905" i="1" s="1"/>
  <c r="A998" i="2"/>
  <c r="M999" i="1" s="1"/>
  <c r="J1000" i="6" s="1"/>
  <c r="B80" i="3"/>
  <c r="R81" i="1" s="1"/>
  <c r="A954" i="2"/>
  <c r="M955" i="1" s="1"/>
  <c r="A974" i="2"/>
  <c r="M975" i="1" s="1"/>
  <c r="J976" i="6" s="1"/>
  <c r="A994" i="2"/>
  <c r="M995" i="1" s="1"/>
  <c r="J996" i="6" s="1"/>
  <c r="A1014" i="2"/>
  <c r="M1015" i="1" s="1"/>
  <c r="J1015" i="5" s="1"/>
  <c r="A1034" i="2"/>
  <c r="M1035" i="1" s="1"/>
  <c r="A1054" i="2"/>
  <c r="M1055" i="1" s="1"/>
  <c r="A1074" i="2"/>
  <c r="M1075" i="1" s="1"/>
  <c r="J1076" i="6" s="1"/>
  <c r="A1094" i="2"/>
  <c r="M1095" i="1" s="1"/>
  <c r="J1096" i="6" s="1"/>
  <c r="B18" i="3"/>
  <c r="R1085" i="1" s="1"/>
  <c r="O1086" i="6" s="1"/>
  <c r="B29" i="3"/>
  <c r="R30" i="1" s="1"/>
  <c r="A88" i="3"/>
  <c r="N89" i="1" s="1"/>
  <c r="B132" i="3"/>
  <c r="R133" i="1" s="1"/>
  <c r="B136" i="3"/>
  <c r="R137" i="1" s="1"/>
  <c r="O137" i="5" s="1"/>
  <c r="A141" i="3"/>
  <c r="N142" i="1" s="1"/>
  <c r="B157" i="3"/>
  <c r="R332" i="1" s="1"/>
  <c r="O387" i="6" s="1"/>
  <c r="B197" i="3"/>
  <c r="R198" i="1" s="1"/>
  <c r="O199" i="6" s="1"/>
  <c r="B212" i="3"/>
  <c r="R213" i="1" s="1"/>
  <c r="B216" i="3"/>
  <c r="R217" i="1" s="1"/>
  <c r="A281" i="3"/>
  <c r="N282" i="1" s="1"/>
  <c r="B382" i="3"/>
  <c r="R383" i="1" s="1"/>
  <c r="A27" i="3"/>
  <c r="N28" i="1" s="1"/>
  <c r="B54" i="3"/>
  <c r="R55" i="1" s="1"/>
  <c r="O56" i="6" s="1"/>
  <c r="B88" i="3"/>
  <c r="R89" i="1" s="1"/>
  <c r="A111" i="3"/>
  <c r="N112" i="1" s="1"/>
  <c r="A118" i="3"/>
  <c r="N119" i="1" s="1"/>
  <c r="A153" i="3"/>
  <c r="N154" i="1" s="1"/>
  <c r="B174" i="3"/>
  <c r="R175" i="1" s="1"/>
  <c r="O176" i="6" s="1"/>
  <c r="A181" i="3"/>
  <c r="N182" i="1" s="1"/>
  <c r="A193" i="3"/>
  <c r="N194" i="1" s="1"/>
  <c r="B334" i="3"/>
  <c r="R335" i="1" s="1"/>
  <c r="O336" i="6" s="1"/>
  <c r="B418" i="3"/>
  <c r="R419" i="1" s="1"/>
  <c r="T419" i="1" s="1"/>
  <c r="A952" i="2"/>
  <c r="M953" i="1" s="1"/>
  <c r="A972" i="2"/>
  <c r="M730" i="1" s="1"/>
  <c r="J974" i="6" s="1"/>
  <c r="A992" i="2"/>
  <c r="M993" i="1" s="1"/>
  <c r="A1012" i="2"/>
  <c r="M1013" i="1" s="1"/>
  <c r="J1014" i="6" s="1"/>
  <c r="A1032" i="2"/>
  <c r="M1033" i="1" s="1"/>
  <c r="A1052" i="2"/>
  <c r="M1053" i="1" s="1"/>
  <c r="J1054" i="6" s="1"/>
  <c r="A1072" i="2"/>
  <c r="M848" i="1" s="1"/>
  <c r="J1073" i="5" s="1"/>
  <c r="A1092" i="2"/>
  <c r="M1093" i="1" s="1"/>
  <c r="J1094" i="6" s="1"/>
  <c r="B14" i="3"/>
  <c r="R15" i="1" s="1"/>
  <c r="A34" i="3"/>
  <c r="N35" i="1" s="1"/>
  <c r="B43" i="3"/>
  <c r="R44" i="1" s="1"/>
  <c r="A52" i="3"/>
  <c r="N53" i="1" s="1"/>
  <c r="B111" i="3"/>
  <c r="R112" i="1" s="1"/>
  <c r="B153" i="3"/>
  <c r="R154" i="1" s="1"/>
  <c r="B193" i="3"/>
  <c r="R194" i="1" s="1"/>
  <c r="B262" i="3"/>
  <c r="R263" i="1" s="1"/>
  <c r="A86" i="3"/>
  <c r="N87" i="1" s="1"/>
  <c r="B172" i="3"/>
  <c r="R173" i="1" s="1"/>
  <c r="A950" i="2"/>
  <c r="M951" i="1" s="1"/>
  <c r="J952" i="6" s="1"/>
  <c r="A970" i="2"/>
  <c r="M971" i="1" s="1"/>
  <c r="A990" i="2"/>
  <c r="M991" i="1" s="1"/>
  <c r="J992" i="6" s="1"/>
  <c r="A1010" i="2"/>
  <c r="M1011" i="1" s="1"/>
  <c r="J1012" i="6" s="1"/>
  <c r="A1030" i="2"/>
  <c r="M1031" i="1" s="1"/>
  <c r="J1032" i="6" s="1"/>
  <c r="A1050" i="2"/>
  <c r="M1051" i="1" s="1"/>
  <c r="J1052" i="6" s="1"/>
  <c r="A1070" i="2"/>
  <c r="M1071" i="1" s="1"/>
  <c r="A1090" i="2"/>
  <c r="M1091" i="1" s="1"/>
  <c r="B12" i="3"/>
  <c r="R13" i="1" s="1"/>
  <c r="B79" i="3"/>
  <c r="R80" i="1" s="1"/>
  <c r="O80" i="5" s="1"/>
  <c r="B130" i="3"/>
  <c r="R131" i="1" s="1"/>
  <c r="A151" i="3"/>
  <c r="N152" i="1" s="1"/>
  <c r="K153" i="6" s="1"/>
  <c r="A241" i="3"/>
  <c r="N242" i="1" s="1"/>
  <c r="A361" i="3"/>
  <c r="N362" i="1" s="1"/>
  <c r="B102" i="3"/>
  <c r="R103" i="1" s="1"/>
  <c r="A109" i="3"/>
  <c r="N110" i="1" s="1"/>
  <c r="B151" i="3"/>
  <c r="R152" i="1" s="1"/>
  <c r="B163" i="3"/>
  <c r="R164" i="1" s="1"/>
  <c r="A191" i="3"/>
  <c r="N370" i="1" s="1"/>
  <c r="B203" i="3"/>
  <c r="R204" i="1" s="1"/>
  <c r="A397" i="3"/>
  <c r="N398" i="1" s="1"/>
  <c r="P398" i="1" s="1"/>
  <c r="A948" i="2"/>
  <c r="M949" i="1" s="1"/>
  <c r="A968" i="2"/>
  <c r="M969" i="1" s="1"/>
  <c r="J969" i="5" s="1"/>
  <c r="A988" i="2"/>
  <c r="M989" i="1" s="1"/>
  <c r="A1008" i="2"/>
  <c r="M1009" i="1" s="1"/>
  <c r="J1010" i="6" s="1"/>
  <c r="A1028" i="2"/>
  <c r="M1029" i="1" s="1"/>
  <c r="J1029" i="5" s="1"/>
  <c r="A1048" i="2"/>
  <c r="M1049" i="1" s="1"/>
  <c r="J1050" i="6" s="1"/>
  <c r="A1068" i="2"/>
  <c r="M847" i="1" s="1"/>
  <c r="A1088" i="2"/>
  <c r="M1089" i="1" s="1"/>
  <c r="A10" i="3"/>
  <c r="N11" i="1" s="1"/>
  <c r="B109" i="3"/>
  <c r="R110" i="1" s="1"/>
  <c r="A121" i="3"/>
  <c r="N733" i="1" s="1"/>
  <c r="A128" i="3"/>
  <c r="N129" i="1" s="1"/>
  <c r="B170" i="3"/>
  <c r="R171" i="1" s="1"/>
  <c r="B191" i="3"/>
  <c r="R370" i="1" s="1"/>
  <c r="O413" i="6" s="1"/>
  <c r="B229" i="3"/>
  <c r="R230" i="1" s="1"/>
  <c r="T230" i="1" s="1"/>
  <c r="B298" i="3"/>
  <c r="R299" i="1" s="1"/>
  <c r="A313" i="3"/>
  <c r="N314" i="1" s="1"/>
  <c r="A30" i="3"/>
  <c r="N31" i="1" s="1"/>
  <c r="A48" i="3"/>
  <c r="N49" i="1" s="1"/>
  <c r="B75" i="3"/>
  <c r="R76" i="1" s="1"/>
  <c r="A82" i="3"/>
  <c r="N83" i="1" s="1"/>
  <c r="A114" i="3"/>
  <c r="N115" i="1" s="1"/>
  <c r="B128" i="3"/>
  <c r="R129" i="1" s="1"/>
  <c r="B208" i="3"/>
  <c r="R209" i="1" s="1"/>
  <c r="O209" i="5" s="1"/>
  <c r="B222" i="3"/>
  <c r="R223" i="1" s="1"/>
  <c r="B279" i="3"/>
  <c r="R280" i="1" s="1"/>
  <c r="T280" i="1" s="1"/>
  <c r="A946" i="2"/>
  <c r="M947" i="1" s="1"/>
  <c r="J948" i="6" s="1"/>
  <c r="A966" i="2"/>
  <c r="M967" i="1" s="1"/>
  <c r="J967" i="5" s="1"/>
  <c r="A986" i="2"/>
  <c r="M987" i="1" s="1"/>
  <c r="A1006" i="2"/>
  <c r="M1007" i="1" s="1"/>
  <c r="J1008" i="6" s="1"/>
  <c r="A1026" i="2"/>
  <c r="M1027" i="1" s="1"/>
  <c r="J1027" i="5" s="1"/>
  <c r="A1046" i="2"/>
  <c r="M1047" i="1" s="1"/>
  <c r="A1066" i="2"/>
  <c r="M1067" i="1" s="1"/>
  <c r="A1086" i="2"/>
  <c r="M1087" i="1" s="1"/>
  <c r="A8" i="3"/>
  <c r="N9" i="1" s="1"/>
  <c r="B39" i="3"/>
  <c r="R40" i="1" s="1"/>
  <c r="B48" i="3"/>
  <c r="R49" i="1" s="1"/>
  <c r="O67" i="5" s="1"/>
  <c r="A66" i="3"/>
  <c r="N67" i="1" s="1"/>
  <c r="B77" i="3"/>
  <c r="R78" i="1" s="1"/>
  <c r="B82" i="3"/>
  <c r="R83" i="1" s="1"/>
  <c r="A107" i="3"/>
  <c r="N108" i="1" s="1"/>
  <c r="P108" i="1" s="1"/>
  <c r="A126" i="3"/>
  <c r="N127" i="1" s="1"/>
  <c r="A149" i="3"/>
  <c r="N150" i="1" s="1"/>
  <c r="A161" i="3"/>
  <c r="N162" i="1" s="1"/>
  <c r="P162" i="1" s="1"/>
  <c r="A168" i="3"/>
  <c r="N169" i="1" s="1"/>
  <c r="A201" i="3"/>
  <c r="N202" i="1" s="1"/>
  <c r="A227" i="3"/>
  <c r="N228" i="1" s="1"/>
  <c r="P228" i="1" s="1"/>
  <c r="B342" i="3"/>
  <c r="R343" i="1" s="1"/>
  <c r="T343" i="1" s="1"/>
  <c r="B378" i="3"/>
  <c r="R379" i="1" s="1"/>
  <c r="O379" i="5" s="1"/>
  <c r="A37" i="3"/>
  <c r="N38" i="1" s="1"/>
  <c r="A46" i="3"/>
  <c r="N47" i="1" s="1"/>
  <c r="A73" i="3"/>
  <c r="N74" i="1" s="1"/>
  <c r="B149" i="3"/>
  <c r="R150" i="1" s="1"/>
  <c r="O151" i="6" s="1"/>
  <c r="B168" i="3"/>
  <c r="R169" i="1" s="1"/>
  <c r="B294" i="3"/>
  <c r="R295" i="1" s="1"/>
  <c r="O296" i="6" s="1"/>
  <c r="A393" i="3"/>
  <c r="N394" i="1" s="1"/>
  <c r="A944" i="2"/>
  <c r="M945" i="1" s="1"/>
  <c r="A964" i="2"/>
  <c r="M965" i="1" s="1"/>
  <c r="A984" i="2"/>
  <c r="M985" i="1" s="1"/>
  <c r="J986" i="6" s="1"/>
  <c r="A1004" i="2"/>
  <c r="M1005" i="1" s="1"/>
  <c r="J1006" i="6" s="1"/>
  <c r="A1024" i="2"/>
  <c r="M1025" i="1" s="1"/>
  <c r="A1044" i="2"/>
  <c r="M1045" i="1" s="1"/>
  <c r="A1064" i="2"/>
  <c r="M1065" i="1" s="1"/>
  <c r="J1066" i="6" s="1"/>
  <c r="A1084" i="2"/>
  <c r="M583" i="1" s="1"/>
  <c r="J1086" i="6" s="1"/>
  <c r="A6" i="3"/>
  <c r="N7" i="1" s="1"/>
  <c r="A44" i="3"/>
  <c r="N45" i="1" s="1"/>
  <c r="A75" i="3"/>
  <c r="N76" i="1" s="1"/>
  <c r="A80" i="3"/>
  <c r="N81" i="1" s="1"/>
  <c r="B182" i="3"/>
  <c r="R183" i="1" s="1"/>
  <c r="B35" i="3"/>
  <c r="R36" i="1" s="1"/>
  <c r="B98" i="3"/>
  <c r="R99" i="1" s="1"/>
  <c r="A147" i="3"/>
  <c r="N148" i="1" s="1"/>
  <c r="P148" i="1" s="1"/>
  <c r="B239" i="3"/>
  <c r="R240" i="1" s="1"/>
  <c r="O241" i="6" s="1"/>
  <c r="B374" i="3"/>
  <c r="R375" i="1" s="1"/>
  <c r="O376" i="6" s="1"/>
  <c r="A982" i="2"/>
  <c r="M983" i="1" s="1"/>
  <c r="A1002" i="2"/>
  <c r="M1003" i="1" s="1"/>
  <c r="A1022" i="2"/>
  <c r="M1023" i="1" s="1"/>
  <c r="J1024" i="6" s="1"/>
  <c r="A1042" i="2"/>
  <c r="M1043" i="1" s="1"/>
  <c r="A1062" i="2"/>
  <c r="M1063" i="1" s="1"/>
  <c r="A1082" i="2"/>
  <c r="M1083" i="1" s="1"/>
  <c r="A4" i="3"/>
  <c r="N5" i="1" s="1"/>
  <c r="A26" i="3"/>
  <c r="N27" i="1" s="1"/>
  <c r="B37" i="3"/>
  <c r="R38" i="1" s="1"/>
  <c r="O92" i="6" s="1"/>
  <c r="A42" i="3"/>
  <c r="N43" i="1" s="1"/>
  <c r="A71" i="3"/>
  <c r="N72" i="1" s="1"/>
  <c r="B73" i="3"/>
  <c r="R74" i="1" s="1"/>
  <c r="O17" i="5" s="1"/>
  <c r="A78" i="3"/>
  <c r="N79" i="1" s="1"/>
  <c r="B119" i="3"/>
  <c r="R120" i="1" s="1"/>
  <c r="O121" i="6" s="1"/>
  <c r="A187" i="3"/>
  <c r="N339" i="1" s="1"/>
  <c r="B225" i="3"/>
  <c r="R226" i="1" s="1"/>
  <c r="B258" i="3"/>
  <c r="R259" i="1" s="1"/>
  <c r="B275" i="3"/>
  <c r="R276" i="1" s="1"/>
  <c r="A33" i="3"/>
  <c r="N34" i="1" s="1"/>
  <c r="K34" i="5" s="1"/>
  <c r="B62" i="3"/>
  <c r="R63" i="1" s="1"/>
  <c r="B94" i="3"/>
  <c r="R95" i="1" s="1"/>
  <c r="A110" i="3"/>
  <c r="N111" i="1" s="1"/>
  <c r="B422" i="3"/>
  <c r="R423" i="1" s="1"/>
  <c r="A1080" i="2"/>
  <c r="M1081" i="1" s="1"/>
  <c r="A2" i="3"/>
  <c r="N3" i="1" s="1"/>
  <c r="B33" i="3"/>
  <c r="R34" i="1" s="1"/>
  <c r="A35" i="3"/>
  <c r="N36" i="1" s="1"/>
  <c r="A40" i="3"/>
  <c r="N41" i="1" s="1"/>
  <c r="B103" i="3"/>
  <c r="R104" i="1" s="1"/>
  <c r="O105" i="6" s="1"/>
  <c r="A117" i="3"/>
  <c r="N118" i="1" s="1"/>
  <c r="P118" i="1" s="1"/>
  <c r="A122" i="3"/>
  <c r="N123" i="1" s="1"/>
  <c r="K124" i="6" s="1"/>
  <c r="B145" i="3"/>
  <c r="R146" i="1" s="1"/>
  <c r="B159" i="3"/>
  <c r="R160" i="1" s="1"/>
  <c r="B199" i="3"/>
  <c r="R200" i="1" s="1"/>
  <c r="A223" i="3"/>
  <c r="N224" i="1" s="1"/>
  <c r="A237" i="3"/>
  <c r="N238" i="1" s="1"/>
  <c r="A273" i="3"/>
  <c r="N274" i="1" s="1"/>
  <c r="B22" i="3"/>
  <c r="R23" i="1" s="1"/>
  <c r="B96" i="3"/>
  <c r="R97" i="1" s="1"/>
  <c r="B122" i="3"/>
  <c r="R123" i="1" s="1"/>
  <c r="B185" i="3"/>
  <c r="R883" i="1" s="1"/>
  <c r="O798" i="6" s="1"/>
  <c r="B218" i="3"/>
  <c r="R219" i="1" s="1"/>
  <c r="B254" i="3"/>
  <c r="R255" i="1" s="1"/>
  <c r="O256" i="6" s="1"/>
  <c r="B355" i="3"/>
  <c r="R356" i="1" s="1"/>
  <c r="A401" i="3"/>
  <c r="N402" i="1" s="1"/>
  <c r="B591" i="3"/>
  <c r="R592" i="1" s="1"/>
  <c r="O593" i="6" s="1"/>
  <c r="B602" i="3"/>
  <c r="R603" i="1" s="1"/>
  <c r="O604" i="6" s="1"/>
  <c r="A106" i="3"/>
  <c r="N107" i="1" s="1"/>
  <c r="P107" i="1" s="1"/>
  <c r="A146" i="3"/>
  <c r="N147" i="1" s="1"/>
  <c r="A186" i="3"/>
  <c r="N187" i="1" s="1"/>
  <c r="K188" i="6" s="1"/>
  <c r="A226" i="3"/>
  <c r="N227" i="1" s="1"/>
  <c r="A266" i="3"/>
  <c r="N267" i="1" s="1"/>
  <c r="A306" i="3"/>
  <c r="N307" i="1" s="1"/>
  <c r="A346" i="3"/>
  <c r="N347" i="1" s="1"/>
  <c r="A386" i="3"/>
  <c r="N387" i="1" s="1"/>
  <c r="A426" i="3"/>
  <c r="N415" i="1" s="1"/>
  <c r="K428" i="6" s="1"/>
  <c r="A466" i="3"/>
  <c r="N467" i="1" s="1"/>
  <c r="K468" i="6" s="1"/>
  <c r="A506" i="3"/>
  <c r="N507" i="1" s="1"/>
  <c r="K508" i="6" s="1"/>
  <c r="A546" i="3"/>
  <c r="N547" i="1" s="1"/>
  <c r="A561" i="3"/>
  <c r="N562" i="1" s="1"/>
  <c r="A589" i="3"/>
  <c r="N590" i="1" s="1"/>
  <c r="A600" i="3"/>
  <c r="N601" i="1" s="1"/>
  <c r="K602" i="6" s="1"/>
  <c r="B716" i="3"/>
  <c r="R717" i="1" s="1"/>
  <c r="T717" i="1" s="1"/>
  <c r="A24" i="3"/>
  <c r="N25" i="1" s="1"/>
  <c r="A64" i="3"/>
  <c r="N65" i="1" s="1"/>
  <c r="A104" i="3"/>
  <c r="N105" i="1" s="1"/>
  <c r="A144" i="3"/>
  <c r="N145" i="1" s="1"/>
  <c r="A184" i="3"/>
  <c r="N185" i="1" s="1"/>
  <c r="A224" i="3"/>
  <c r="N225" i="1" s="1"/>
  <c r="A264" i="3"/>
  <c r="N265" i="1" s="1"/>
  <c r="A304" i="3"/>
  <c r="N305" i="1" s="1"/>
  <c r="A344" i="3"/>
  <c r="N345" i="1" s="1"/>
  <c r="A384" i="3"/>
  <c r="N385" i="1" s="1"/>
  <c r="A424" i="3"/>
  <c r="N425" i="1" s="1"/>
  <c r="K425" i="5" s="1"/>
  <c r="A464" i="3"/>
  <c r="N465" i="1" s="1"/>
  <c r="A504" i="3"/>
  <c r="N505" i="1" s="1"/>
  <c r="K506" i="6" s="1"/>
  <c r="A544" i="3"/>
  <c r="N545" i="1" s="1"/>
  <c r="B598" i="3"/>
  <c r="R599" i="1" s="1"/>
  <c r="B631" i="3"/>
  <c r="R632" i="1" s="1"/>
  <c r="O633" i="6" s="1"/>
  <c r="B638" i="3"/>
  <c r="R639" i="1" s="1"/>
  <c r="O640" i="6" s="1"/>
  <c r="A645" i="3"/>
  <c r="N646" i="1" s="1"/>
  <c r="A980" i="3"/>
  <c r="N981" i="1" s="1"/>
  <c r="K982" i="6" s="1"/>
  <c r="A542" i="3"/>
  <c r="N543" i="1" s="1"/>
  <c r="A559" i="3"/>
  <c r="N560" i="1" s="1"/>
  <c r="A596" i="3"/>
  <c r="N597" i="1" s="1"/>
  <c r="A20" i="3"/>
  <c r="N21" i="1" s="1"/>
  <c r="A60" i="3"/>
  <c r="N61" i="1" s="1"/>
  <c r="A100" i="3"/>
  <c r="N101" i="1" s="1"/>
  <c r="A140" i="3"/>
  <c r="N141" i="1" s="1"/>
  <c r="A180" i="3"/>
  <c r="N181" i="1" s="1"/>
  <c r="A220" i="3"/>
  <c r="N221" i="1" s="1"/>
  <c r="A260" i="3"/>
  <c r="N261" i="1" s="1"/>
  <c r="A300" i="3"/>
  <c r="N301" i="1" s="1"/>
  <c r="A340" i="3"/>
  <c r="N341" i="1" s="1"/>
  <c r="A380" i="3"/>
  <c r="N381" i="1" s="1"/>
  <c r="A420" i="3"/>
  <c r="N421" i="1" s="1"/>
  <c r="K422" i="6" s="1"/>
  <c r="A460" i="3"/>
  <c r="N461" i="1" s="1"/>
  <c r="A500" i="3"/>
  <c r="N501" i="1" s="1"/>
  <c r="A540" i="3"/>
  <c r="N541" i="1" s="1"/>
  <c r="B572" i="3"/>
  <c r="R573" i="1" s="1"/>
  <c r="T573" i="1" s="1"/>
  <c r="A607" i="3"/>
  <c r="N608" i="1" s="1"/>
  <c r="K609" i="6" s="1"/>
  <c r="A636" i="3"/>
  <c r="N637" i="1" s="1"/>
  <c r="A643" i="3"/>
  <c r="N644" i="1" s="1"/>
  <c r="B663" i="3"/>
  <c r="R664" i="1" s="1"/>
  <c r="B693" i="3"/>
  <c r="R694" i="1" s="1"/>
  <c r="A714" i="3"/>
  <c r="N715" i="1" s="1"/>
  <c r="B906" i="3"/>
  <c r="R907" i="1" s="1"/>
  <c r="O908" i="6" s="1"/>
  <c r="A18" i="3"/>
  <c r="N1085" i="1" s="1"/>
  <c r="K1085" i="5" s="1"/>
  <c r="A58" i="3"/>
  <c r="N59" i="1" s="1"/>
  <c r="A98" i="3"/>
  <c r="N99" i="1" s="1"/>
  <c r="A138" i="3"/>
  <c r="N139" i="1" s="1"/>
  <c r="A178" i="3"/>
  <c r="N179" i="1" s="1"/>
  <c r="A218" i="3"/>
  <c r="N219" i="1" s="1"/>
  <c r="A258" i="3"/>
  <c r="N259" i="1" s="1"/>
  <c r="A298" i="3"/>
  <c r="N299" i="1" s="1"/>
  <c r="A338" i="3"/>
  <c r="N752" i="1" s="1"/>
  <c r="K894" i="6" s="1"/>
  <c r="A378" i="3"/>
  <c r="N379" i="1" s="1"/>
  <c r="A418" i="3"/>
  <c r="N419" i="1" s="1"/>
  <c r="K419" i="5" s="1"/>
  <c r="A458" i="3"/>
  <c r="N459" i="1" s="1"/>
  <c r="A498" i="3"/>
  <c r="N499" i="1" s="1"/>
  <c r="P499" i="1" s="1"/>
  <c r="A538" i="3"/>
  <c r="N539" i="1" s="1"/>
  <c r="A557" i="3"/>
  <c r="N558" i="1" s="1"/>
  <c r="K559" i="6" s="1"/>
  <c r="A570" i="3"/>
  <c r="N571" i="1" s="1"/>
  <c r="K572" i="6" s="1"/>
  <c r="A581" i="3"/>
  <c r="N582" i="1" s="1"/>
  <c r="A625" i="3"/>
  <c r="N626" i="1" s="1"/>
  <c r="B714" i="3"/>
  <c r="R715" i="1" s="1"/>
  <c r="O716" i="6" s="1"/>
  <c r="A719" i="3"/>
  <c r="N720" i="1" s="1"/>
  <c r="K721" i="6" s="1"/>
  <c r="B805" i="3"/>
  <c r="R806" i="1" s="1"/>
  <c r="A904" i="3"/>
  <c r="N905" i="1" s="1"/>
  <c r="K905" i="5" s="1"/>
  <c r="A16" i="3"/>
  <c r="N17" i="1" s="1"/>
  <c r="A56" i="3"/>
  <c r="N57" i="1" s="1"/>
  <c r="P57" i="1" s="1"/>
  <c r="A96" i="3"/>
  <c r="N97" i="1" s="1"/>
  <c r="P97" i="1" s="1"/>
  <c r="A136" i="3"/>
  <c r="N137" i="1" s="1"/>
  <c r="A176" i="3"/>
  <c r="N177" i="1" s="1"/>
  <c r="A216" i="3"/>
  <c r="N217" i="1" s="1"/>
  <c r="A256" i="3"/>
  <c r="N257" i="1" s="1"/>
  <c r="A296" i="3"/>
  <c r="N297" i="1" s="1"/>
  <c r="A336" i="3"/>
  <c r="N337" i="1" s="1"/>
  <c r="A376" i="3"/>
  <c r="N377" i="1" s="1"/>
  <c r="K378" i="6" s="1"/>
  <c r="A416" i="3"/>
  <c r="N417" i="1" s="1"/>
  <c r="K418" i="6" s="1"/>
  <c r="A456" i="3"/>
  <c r="N457" i="1" s="1"/>
  <c r="K458" i="6" s="1"/>
  <c r="A496" i="3"/>
  <c r="N497" i="1" s="1"/>
  <c r="K498" i="6" s="1"/>
  <c r="A536" i="3"/>
  <c r="N537" i="1" s="1"/>
  <c r="K538" i="6" s="1"/>
  <c r="A603" i="3"/>
  <c r="N973" i="1" s="1"/>
  <c r="K974" i="6" s="1"/>
  <c r="B614" i="3"/>
  <c r="R615" i="1" s="1"/>
  <c r="B616" i="3"/>
  <c r="R617" i="1" s="1"/>
  <c r="O618" i="6" s="1"/>
  <c r="A652" i="3"/>
  <c r="N653" i="1" s="1"/>
  <c r="B659" i="3"/>
  <c r="R660" i="1" s="1"/>
  <c r="B661" i="3"/>
  <c r="R662" i="1" s="1"/>
  <c r="O663" i="6" s="1"/>
  <c r="A940" i="3"/>
  <c r="N941" i="1" s="1"/>
  <c r="A14" i="3"/>
  <c r="N15" i="1" s="1"/>
  <c r="A54" i="3"/>
  <c r="N55" i="1" s="1"/>
  <c r="A94" i="3"/>
  <c r="N95" i="1" s="1"/>
  <c r="P95" i="1" s="1"/>
  <c r="A134" i="3"/>
  <c r="N135" i="1" s="1"/>
  <c r="A174" i="3"/>
  <c r="N175" i="1" s="1"/>
  <c r="A214" i="3"/>
  <c r="N215" i="1" s="1"/>
  <c r="A254" i="3"/>
  <c r="N255" i="1" s="1"/>
  <c r="A294" i="3"/>
  <c r="N295" i="1" s="1"/>
  <c r="A334" i="3"/>
  <c r="N335" i="1" s="1"/>
  <c r="A374" i="3"/>
  <c r="N375" i="1" s="1"/>
  <c r="A414" i="3"/>
  <c r="N52" i="1" s="1"/>
  <c r="K53" i="6" s="1"/>
  <c r="A454" i="3"/>
  <c r="N455" i="1" s="1"/>
  <c r="A494" i="3"/>
  <c r="N495" i="1" s="1"/>
  <c r="A534" i="3"/>
  <c r="N535" i="1" s="1"/>
  <c r="B594" i="3"/>
  <c r="R595" i="1" s="1"/>
  <c r="A614" i="3"/>
  <c r="N615" i="1" s="1"/>
  <c r="K616" i="6" s="1"/>
  <c r="A641" i="3"/>
  <c r="N642" i="1" s="1"/>
  <c r="B670" i="3"/>
  <c r="R671" i="1" s="1"/>
  <c r="O672" i="6" s="1"/>
  <c r="B684" i="3"/>
  <c r="R685" i="1" s="1"/>
  <c r="O686" i="6" s="1"/>
  <c r="B733" i="3"/>
  <c r="R734" i="1" s="1"/>
  <c r="O735" i="6" s="1"/>
  <c r="B885" i="3"/>
  <c r="R513" i="1" s="1"/>
  <c r="O584" i="6" s="1"/>
  <c r="B921" i="3"/>
  <c r="R922" i="1" s="1"/>
  <c r="O923" i="6" s="1"/>
  <c r="A92" i="3"/>
  <c r="N93" i="1" s="1"/>
  <c r="A132" i="3"/>
  <c r="N133" i="1" s="1"/>
  <c r="A172" i="3"/>
  <c r="N173" i="1" s="1"/>
  <c r="K174" i="6" s="1"/>
  <c r="A212" i="3"/>
  <c r="N213" i="1" s="1"/>
  <c r="A252" i="3"/>
  <c r="N253" i="1" s="1"/>
  <c r="K254" i="6" s="1"/>
  <c r="A292" i="3"/>
  <c r="N293" i="1" s="1"/>
  <c r="A332" i="3"/>
  <c r="N333" i="1" s="1"/>
  <c r="K334" i="6" s="1"/>
  <c r="A372" i="3"/>
  <c r="N373" i="1" s="1"/>
  <c r="A412" i="3"/>
  <c r="N413" i="1" s="1"/>
  <c r="K414" i="6" s="1"/>
  <c r="A452" i="3"/>
  <c r="N453" i="1" s="1"/>
  <c r="K454" i="6" s="1"/>
  <c r="A492" i="3"/>
  <c r="N493" i="1" s="1"/>
  <c r="K494" i="6" s="1"/>
  <c r="A532" i="3"/>
  <c r="N533" i="1" s="1"/>
  <c r="A577" i="3"/>
  <c r="N578" i="1" s="1"/>
  <c r="B581" i="3"/>
  <c r="R582" i="1" s="1"/>
  <c r="O583" i="6" s="1"/>
  <c r="A592" i="3"/>
  <c r="N593" i="1" s="1"/>
  <c r="A601" i="3"/>
  <c r="N602" i="1" s="1"/>
  <c r="B634" i="3"/>
  <c r="R635" i="1" s="1"/>
  <c r="O635" i="5" s="1"/>
  <c r="B657" i="3"/>
  <c r="R658" i="1" s="1"/>
  <c r="O659" i="6" s="1"/>
  <c r="A712" i="3"/>
  <c r="N713" i="1" s="1"/>
  <c r="A50" i="3"/>
  <c r="N51" i="1" s="1"/>
  <c r="A90" i="3"/>
  <c r="N91" i="1" s="1"/>
  <c r="A130" i="3"/>
  <c r="N131" i="1" s="1"/>
  <c r="A170" i="3"/>
  <c r="N171" i="1" s="1"/>
  <c r="A210" i="3"/>
  <c r="N211" i="1" s="1"/>
  <c r="A250" i="3"/>
  <c r="N614" i="1" s="1"/>
  <c r="A290" i="3"/>
  <c r="N122" i="1" s="1"/>
  <c r="A330" i="3"/>
  <c r="N331" i="1" s="1"/>
  <c r="K331" i="5" s="1"/>
  <c r="A370" i="3"/>
  <c r="N251" i="1" s="1"/>
  <c r="A410" i="3"/>
  <c r="N411" i="1" s="1"/>
  <c r="K412" i="6" s="1"/>
  <c r="A450" i="3"/>
  <c r="N451" i="1" s="1"/>
  <c r="K451" i="5" s="1"/>
  <c r="A490" i="3"/>
  <c r="N491" i="1" s="1"/>
  <c r="A530" i="3"/>
  <c r="N531" i="1" s="1"/>
  <c r="B577" i="3"/>
  <c r="R578" i="1" s="1"/>
  <c r="O579" i="6" s="1"/>
  <c r="A612" i="3"/>
  <c r="N613" i="1" s="1"/>
  <c r="B682" i="3"/>
  <c r="R683" i="1" s="1"/>
  <c r="B712" i="3"/>
  <c r="R713" i="1" s="1"/>
  <c r="B786" i="3"/>
  <c r="R787" i="1" s="1"/>
  <c r="O788" i="6" s="1"/>
  <c r="A448" i="3"/>
  <c r="N449" i="1" s="1"/>
  <c r="A488" i="3"/>
  <c r="N489" i="1" s="1"/>
  <c r="A528" i="3"/>
  <c r="N529" i="1" s="1"/>
  <c r="K530" i="6" s="1"/>
  <c r="A599" i="3"/>
  <c r="N600" i="1" s="1"/>
  <c r="K600" i="5" s="1"/>
  <c r="B612" i="3"/>
  <c r="R613" i="1" s="1"/>
  <c r="B619" i="3"/>
  <c r="R620" i="1" s="1"/>
  <c r="T620" i="1" s="1"/>
  <c r="B621" i="3"/>
  <c r="R622" i="1" s="1"/>
  <c r="T622" i="1" s="1"/>
  <c r="A632" i="3"/>
  <c r="N633" i="1" s="1"/>
  <c r="A639" i="3"/>
  <c r="N640" i="1" s="1"/>
  <c r="K641" i="6" s="1"/>
  <c r="B680" i="3"/>
  <c r="R681" i="1" s="1"/>
  <c r="T681" i="1" s="1"/>
  <c r="A689" i="3"/>
  <c r="N690" i="1" s="1"/>
  <c r="K691" i="6" s="1"/>
  <c r="A784" i="3"/>
  <c r="N867" i="1" s="1"/>
  <c r="A166" i="3"/>
  <c r="N167" i="1" s="1"/>
  <c r="A206" i="3"/>
  <c r="N207" i="1" s="1"/>
  <c r="A246" i="3"/>
  <c r="N247" i="1" s="1"/>
  <c r="A286" i="3"/>
  <c r="N287" i="1" s="1"/>
  <c r="A326" i="3"/>
  <c r="N327" i="1" s="1"/>
  <c r="A366" i="3"/>
  <c r="N367" i="1" s="1"/>
  <c r="A406" i="3"/>
  <c r="N407" i="1" s="1"/>
  <c r="A446" i="3"/>
  <c r="N447" i="1" s="1"/>
  <c r="K448" i="6" s="1"/>
  <c r="A486" i="3"/>
  <c r="N487" i="1" s="1"/>
  <c r="K488" i="6" s="1"/>
  <c r="A526" i="3"/>
  <c r="N527" i="1" s="1"/>
  <c r="A573" i="3"/>
  <c r="N574" i="1" s="1"/>
  <c r="A617" i="3"/>
  <c r="N618" i="1" s="1"/>
  <c r="B655" i="3"/>
  <c r="R656" i="1" s="1"/>
  <c r="O657" i="6" s="1"/>
  <c r="A680" i="3"/>
  <c r="N681" i="1" s="1"/>
  <c r="B689" i="3"/>
  <c r="R690" i="1" s="1"/>
  <c r="B731" i="3"/>
  <c r="R732" i="1" s="1"/>
  <c r="O733" i="6" s="1"/>
  <c r="A820" i="3"/>
  <c r="N821" i="1" s="1"/>
  <c r="P821" i="1" s="1"/>
  <c r="A84" i="3"/>
  <c r="N85" i="1" s="1"/>
  <c r="A124" i="3"/>
  <c r="N125" i="1" s="1"/>
  <c r="A164" i="3"/>
  <c r="N165" i="1" s="1"/>
  <c r="A204" i="3"/>
  <c r="N205" i="1" s="1"/>
  <c r="A244" i="3"/>
  <c r="N245" i="1" s="1"/>
  <c r="A284" i="3"/>
  <c r="N285" i="1" s="1"/>
  <c r="A324" i="3"/>
  <c r="N325" i="1" s="1"/>
  <c r="A364" i="3"/>
  <c r="N365" i="1" s="1"/>
  <c r="A404" i="3"/>
  <c r="N405" i="1" s="1"/>
  <c r="A444" i="3"/>
  <c r="N445" i="1" s="1"/>
  <c r="A484" i="3"/>
  <c r="N485" i="1" s="1"/>
  <c r="A524" i="3"/>
  <c r="N525" i="1" s="1"/>
  <c r="K526" i="6" s="1"/>
  <c r="B573" i="3"/>
  <c r="R574" i="1" s="1"/>
  <c r="A610" i="3"/>
  <c r="N611" i="1" s="1"/>
  <c r="K612" i="6" s="1"/>
  <c r="B617" i="3"/>
  <c r="R618" i="1" s="1"/>
  <c r="O619" i="6" s="1"/>
  <c r="B673" i="3"/>
  <c r="R674" i="1" s="1"/>
  <c r="A678" i="3"/>
  <c r="N679" i="1" s="1"/>
  <c r="A687" i="3"/>
  <c r="N688" i="1" s="1"/>
  <c r="B694" i="3"/>
  <c r="R695" i="1" s="1"/>
  <c r="O696" i="6" s="1"/>
  <c r="A710" i="3"/>
  <c r="N711" i="1" s="1"/>
  <c r="K712" i="6" s="1"/>
  <c r="A242" i="3"/>
  <c r="N243" i="1" s="1"/>
  <c r="A282" i="3"/>
  <c r="N283" i="1" s="1"/>
  <c r="K284" i="6" s="1"/>
  <c r="A322" i="3"/>
  <c r="N323" i="1" s="1"/>
  <c r="A402" i="3"/>
  <c r="N403" i="1" s="1"/>
  <c r="K404" i="6" s="1"/>
  <c r="A442" i="3"/>
  <c r="N740" i="1" s="1"/>
  <c r="K444" i="6" s="1"/>
  <c r="A482" i="3"/>
  <c r="N483" i="1" s="1"/>
  <c r="K484" i="6" s="1"/>
  <c r="A522" i="3"/>
  <c r="N523" i="1" s="1"/>
  <c r="B710" i="3"/>
  <c r="R711" i="1" s="1"/>
  <c r="A729" i="3"/>
  <c r="N780" i="1" s="1"/>
  <c r="P780" i="1" s="1"/>
  <c r="A900" i="3"/>
  <c r="N901" i="1" s="1"/>
  <c r="P901" i="1" s="1"/>
  <c r="A160" i="3"/>
  <c r="N161" i="1" s="1"/>
  <c r="K162" i="6" s="1"/>
  <c r="A200" i="3"/>
  <c r="N201" i="1" s="1"/>
  <c r="A240" i="3"/>
  <c r="N241" i="1" s="1"/>
  <c r="A280" i="3"/>
  <c r="N235" i="1" s="1"/>
  <c r="K236" i="6" s="1"/>
  <c r="A320" i="3"/>
  <c r="N321" i="1" s="1"/>
  <c r="A360" i="3"/>
  <c r="N361" i="1" s="1"/>
  <c r="A400" i="3"/>
  <c r="N401" i="1" s="1"/>
  <c r="A440" i="3"/>
  <c r="N441" i="1" s="1"/>
  <c r="A480" i="3"/>
  <c r="N481" i="1" s="1"/>
  <c r="A520" i="3"/>
  <c r="N521" i="1" s="1"/>
  <c r="A560" i="3"/>
  <c r="N561" i="1" s="1"/>
  <c r="K561" i="5" s="1"/>
  <c r="A571" i="3"/>
  <c r="N572" i="1" s="1"/>
  <c r="K573" i="6" s="1"/>
  <c r="A595" i="3"/>
  <c r="N596" i="1" s="1"/>
  <c r="A194" i="3"/>
  <c r="N195" i="1" s="1"/>
  <c r="A354" i="3"/>
  <c r="N355" i="1" s="1"/>
  <c r="A394" i="3"/>
  <c r="N395" i="1" s="1"/>
  <c r="A32" i="3"/>
  <c r="N33" i="1" s="1"/>
  <c r="A72" i="3"/>
  <c r="N73" i="1" s="1"/>
  <c r="A112" i="3"/>
  <c r="N113" i="1" s="1"/>
  <c r="K114" i="6" s="1"/>
  <c r="A152" i="3"/>
  <c r="N260" i="1" s="1"/>
  <c r="K154" i="6" s="1"/>
  <c r="A192" i="3"/>
  <c r="N193" i="1" s="1"/>
  <c r="P193" i="1" s="1"/>
  <c r="A232" i="3"/>
  <c r="N233" i="1" s="1"/>
  <c r="A272" i="3"/>
  <c r="N273" i="1" s="1"/>
  <c r="A312" i="3"/>
  <c r="N313" i="1" s="1"/>
  <c r="K314" i="6" s="1"/>
  <c r="A352" i="3"/>
  <c r="N353" i="1" s="1"/>
  <c r="K354" i="6" s="1"/>
  <c r="A392" i="3"/>
  <c r="N393" i="1" s="1"/>
  <c r="K394" i="6" s="1"/>
  <c r="A432" i="3"/>
  <c r="N433" i="1" s="1"/>
  <c r="A472" i="3"/>
  <c r="N473" i="1" s="1"/>
  <c r="K474" i="6" s="1"/>
  <c r="A512" i="3"/>
  <c r="N946" i="1" s="1"/>
  <c r="A552" i="3"/>
  <c r="N553" i="1" s="1"/>
  <c r="A565" i="3"/>
  <c r="N427" i="1" s="1"/>
  <c r="B613" i="3"/>
  <c r="R431" i="1" s="1"/>
  <c r="O432" i="6" s="1"/>
  <c r="B635" i="3"/>
  <c r="R636" i="1" s="1"/>
  <c r="O636" i="5" s="1"/>
  <c r="B642" i="3"/>
  <c r="R643" i="1" s="1"/>
  <c r="O644" i="6" s="1"/>
  <c r="A651" i="3"/>
  <c r="N652" i="1" s="1"/>
  <c r="A681" i="3"/>
  <c r="N682" i="1" s="1"/>
  <c r="B706" i="3"/>
  <c r="R707" i="1" s="1"/>
  <c r="B718" i="3"/>
  <c r="R719" i="1" s="1"/>
  <c r="A732" i="3"/>
  <c r="N1069" i="1" s="1"/>
  <c r="A944" i="3"/>
  <c r="N945" i="1" s="1"/>
  <c r="K946" i="6" s="1"/>
  <c r="A310" i="3"/>
  <c r="N311" i="1" s="1"/>
  <c r="A350" i="3"/>
  <c r="N351" i="1" s="1"/>
  <c r="A390" i="3"/>
  <c r="N391" i="1" s="1"/>
  <c r="A430" i="3"/>
  <c r="N917" i="1" s="1"/>
  <c r="K918" i="6" s="1"/>
  <c r="A470" i="3"/>
  <c r="N471" i="1" s="1"/>
  <c r="A510" i="3"/>
  <c r="N511" i="1" s="1"/>
  <c r="A550" i="3"/>
  <c r="N551" i="1" s="1"/>
  <c r="A563" i="3"/>
  <c r="N564" i="1" s="1"/>
  <c r="A591" i="3"/>
  <c r="N592" i="1" s="1"/>
  <c r="B633" i="3"/>
  <c r="R634" i="1" s="1"/>
  <c r="B640" i="3"/>
  <c r="R641" i="1" s="1"/>
  <c r="A674" i="3"/>
  <c r="N675" i="1" s="1"/>
  <c r="A665" i="3"/>
  <c r="N666" i="1" s="1"/>
  <c r="A705" i="3"/>
  <c r="N281" i="1" s="1"/>
  <c r="K293" i="6" s="1"/>
  <c r="A745" i="3"/>
  <c r="N746" i="1" s="1"/>
  <c r="A785" i="3"/>
  <c r="N786" i="1" s="1"/>
  <c r="A825" i="3"/>
  <c r="N902" i="1" s="1"/>
  <c r="K827" i="6" s="1"/>
  <c r="A865" i="3"/>
  <c r="N866" i="1" s="1"/>
  <c r="A905" i="3"/>
  <c r="N906" i="1" s="1"/>
  <c r="P906" i="1" s="1"/>
  <c r="A945" i="3"/>
  <c r="N188" i="1" s="1"/>
  <c r="P188" i="1" s="1"/>
  <c r="A985" i="3"/>
  <c r="N986" i="1" s="1"/>
  <c r="K987" i="6" s="1"/>
  <c r="A1025" i="3"/>
  <c r="N1026" i="1" s="1"/>
  <c r="P1026" i="1" s="1"/>
  <c r="A1065" i="3"/>
  <c r="N1066" i="1" s="1"/>
  <c r="A7" i="4"/>
  <c r="O8" i="1" s="1"/>
  <c r="A59" i="4"/>
  <c r="O60" i="1" s="1"/>
  <c r="L61" i="6" s="1"/>
  <c r="A295" i="4"/>
  <c r="O296" i="1" s="1"/>
  <c r="A583" i="3"/>
  <c r="N584" i="1" s="1"/>
  <c r="K584" i="5" s="1"/>
  <c r="A623" i="3"/>
  <c r="N624" i="1" s="1"/>
  <c r="A663" i="3"/>
  <c r="N664" i="1" s="1"/>
  <c r="K665" i="6" s="1"/>
  <c r="A703" i="3"/>
  <c r="N704" i="1" s="1"/>
  <c r="A743" i="3"/>
  <c r="N744" i="1" s="1"/>
  <c r="A783" i="3"/>
  <c r="N784" i="1" s="1"/>
  <c r="K785" i="6" s="1"/>
  <c r="A823" i="3"/>
  <c r="N824" i="1" s="1"/>
  <c r="A863" i="3"/>
  <c r="N797" i="1" s="1"/>
  <c r="A903" i="3"/>
  <c r="N904" i="1" s="1"/>
  <c r="A943" i="3"/>
  <c r="N944" i="1" s="1"/>
  <c r="A983" i="3"/>
  <c r="N984" i="1" s="1"/>
  <c r="A1023" i="3"/>
  <c r="N1024" i="1" s="1"/>
  <c r="A1063" i="3"/>
  <c r="N1064" i="1" s="1"/>
  <c r="A5" i="4"/>
  <c r="O6" i="1" s="1"/>
  <c r="A101" i="4"/>
  <c r="O102" i="1" s="1"/>
  <c r="P102" i="1" s="1"/>
  <c r="A103" i="4"/>
  <c r="O104" i="1" s="1"/>
  <c r="A171" i="4"/>
  <c r="O172" i="1" s="1"/>
  <c r="P172" i="1" s="1"/>
  <c r="B312" i="4"/>
  <c r="S313" i="1" s="1"/>
  <c r="A621" i="3"/>
  <c r="N622" i="1" s="1"/>
  <c r="A661" i="3"/>
  <c r="N662" i="1" s="1"/>
  <c r="K662" i="5" s="1"/>
  <c r="A701" i="3"/>
  <c r="N702" i="1" s="1"/>
  <c r="K702" i="5" s="1"/>
  <c r="A741" i="3"/>
  <c r="N742" i="1" s="1"/>
  <c r="A781" i="3"/>
  <c r="N782" i="1" s="1"/>
  <c r="A821" i="3"/>
  <c r="N822" i="1" s="1"/>
  <c r="K822" i="5" s="1"/>
  <c r="A861" i="3"/>
  <c r="N864" i="1" s="1"/>
  <c r="A901" i="3"/>
  <c r="N563" i="1" s="1"/>
  <c r="K592" i="6" s="1"/>
  <c r="A941" i="3"/>
  <c r="N942" i="1" s="1"/>
  <c r="K943" i="6" s="1"/>
  <c r="A981" i="3"/>
  <c r="N982" i="1" s="1"/>
  <c r="A1021" i="3"/>
  <c r="N1022" i="1" s="1"/>
  <c r="K1023" i="6" s="1"/>
  <c r="A1061" i="3"/>
  <c r="N1062" i="1" s="1"/>
  <c r="A3" i="4"/>
  <c r="O4" i="1" s="1"/>
  <c r="A48" i="4"/>
  <c r="O49" i="1" s="1"/>
  <c r="A50" i="4"/>
  <c r="O51" i="1" s="1"/>
  <c r="B137" i="4"/>
  <c r="S138" i="1" s="1"/>
  <c r="B217" i="4"/>
  <c r="S218" i="1" s="1"/>
  <c r="A579" i="3"/>
  <c r="N580" i="1" s="1"/>
  <c r="K581" i="6" s="1"/>
  <c r="A619" i="3"/>
  <c r="N620" i="1" s="1"/>
  <c r="A659" i="3"/>
  <c r="N660" i="1" s="1"/>
  <c r="K661" i="6" s="1"/>
  <c r="A699" i="3"/>
  <c r="N700" i="1" s="1"/>
  <c r="K701" i="6" s="1"/>
  <c r="A739" i="3"/>
  <c r="N701" i="1" s="1"/>
  <c r="A779" i="3"/>
  <c r="N212" i="1" s="1"/>
  <c r="A819" i="3"/>
  <c r="N820" i="1" s="1"/>
  <c r="A859" i="3"/>
  <c r="N860" i="1" s="1"/>
  <c r="K861" i="6" s="1"/>
  <c r="A899" i="3"/>
  <c r="N100" i="1" s="1"/>
  <c r="A939" i="3"/>
  <c r="N940" i="1" s="1"/>
  <c r="K941" i="6" s="1"/>
  <c r="A979" i="3"/>
  <c r="N980" i="1" s="1"/>
  <c r="A1019" i="3"/>
  <c r="N1020" i="1" s="1"/>
  <c r="K1021" i="6" s="1"/>
  <c r="A1059" i="3"/>
  <c r="N1060" i="1" s="1"/>
  <c r="K1061" i="6" s="1"/>
  <c r="A1099" i="3"/>
  <c r="N1100" i="1" s="1"/>
  <c r="B48" i="4"/>
  <c r="S49" i="1" s="1"/>
  <c r="A118" i="4"/>
  <c r="O119" i="1" s="1"/>
  <c r="A135" i="4"/>
  <c r="O330" i="1" s="1"/>
  <c r="L136" i="5" s="1"/>
  <c r="B152" i="4"/>
  <c r="S260" i="1" s="1"/>
  <c r="A183" i="4"/>
  <c r="O184" i="1" s="1"/>
  <c r="A186" i="4"/>
  <c r="O187" i="1" s="1"/>
  <c r="A198" i="4"/>
  <c r="O199" i="1" s="1"/>
  <c r="A215" i="4"/>
  <c r="O216" i="1" s="1"/>
  <c r="P216" i="1" s="1"/>
  <c r="A657" i="3"/>
  <c r="N658" i="1" s="1"/>
  <c r="A697" i="3"/>
  <c r="N698" i="1" s="1"/>
  <c r="K699" i="6" s="1"/>
  <c r="A737" i="3"/>
  <c r="N292" i="1" s="1"/>
  <c r="K739" i="6" s="1"/>
  <c r="A777" i="3"/>
  <c r="N778" i="1" s="1"/>
  <c r="A817" i="3"/>
  <c r="N818" i="1" s="1"/>
  <c r="A857" i="3"/>
  <c r="N858" i="1" s="1"/>
  <c r="A897" i="3"/>
  <c r="N898" i="1" s="1"/>
  <c r="A937" i="3"/>
  <c r="N938" i="1" s="1"/>
  <c r="A977" i="3"/>
  <c r="N978" i="1" s="1"/>
  <c r="K979" i="6" s="1"/>
  <c r="A1017" i="3"/>
  <c r="N1018" i="1" s="1"/>
  <c r="A1057" i="3"/>
  <c r="N1058" i="1" s="1"/>
  <c r="K1059" i="6" s="1"/>
  <c r="A1097" i="3"/>
  <c r="N1098" i="1" s="1"/>
  <c r="K1099" i="6" s="1"/>
  <c r="A46" i="4"/>
  <c r="O47" i="1" s="1"/>
  <c r="A92" i="4"/>
  <c r="O93" i="1" s="1"/>
  <c r="A99" i="4"/>
  <c r="O309" i="1" s="1"/>
  <c r="L340" i="6" s="1"/>
  <c r="B101" i="4"/>
  <c r="S102" i="1" s="1"/>
  <c r="A575" i="3"/>
  <c r="N576" i="1" s="1"/>
  <c r="A615" i="3"/>
  <c r="N616" i="1" s="1"/>
  <c r="A655" i="3"/>
  <c r="N656" i="1" s="1"/>
  <c r="K656" i="5" s="1"/>
  <c r="A695" i="3"/>
  <c r="N696" i="1" s="1"/>
  <c r="A735" i="3"/>
  <c r="N736" i="1" s="1"/>
  <c r="K737" i="6" s="1"/>
  <c r="A775" i="3"/>
  <c r="N776" i="1" s="1"/>
  <c r="A815" i="3"/>
  <c r="N816" i="1" s="1"/>
  <c r="A855" i="3"/>
  <c r="N856" i="1" s="1"/>
  <c r="P856" i="1" s="1"/>
  <c r="A895" i="3"/>
  <c r="N896" i="1" s="1"/>
  <c r="A935" i="3"/>
  <c r="N936" i="1" s="1"/>
  <c r="K937" i="6" s="1"/>
  <c r="A975" i="3"/>
  <c r="N976" i="1" s="1"/>
  <c r="K977" i="6" s="1"/>
  <c r="A1015" i="3"/>
  <c r="N1016" i="1" s="1"/>
  <c r="K1017" i="6" s="1"/>
  <c r="A1055" i="3"/>
  <c r="N1056" i="1" s="1"/>
  <c r="K1057" i="6" s="1"/>
  <c r="A1095" i="3"/>
  <c r="N1096" i="1" s="1"/>
  <c r="K1097" i="6" s="1"/>
  <c r="B37" i="4"/>
  <c r="S38" i="1" s="1"/>
  <c r="B55" i="4"/>
  <c r="S56" i="1" s="1"/>
  <c r="B76" i="4"/>
  <c r="S77" i="1" s="1"/>
  <c r="B116" i="4"/>
  <c r="S117" i="1" s="1"/>
  <c r="A693" i="3"/>
  <c r="N694" i="1" s="1"/>
  <c r="A733" i="3"/>
  <c r="N734" i="1" s="1"/>
  <c r="K735" i="6" s="1"/>
  <c r="A773" i="3"/>
  <c r="N774" i="1" s="1"/>
  <c r="P774" i="1" s="1"/>
  <c r="A813" i="3"/>
  <c r="N814" i="1" s="1"/>
  <c r="P814" i="1" s="1"/>
  <c r="A853" i="3"/>
  <c r="N854" i="1" s="1"/>
  <c r="K855" i="6" s="1"/>
  <c r="A893" i="3"/>
  <c r="N894" i="1" s="1"/>
  <c r="A933" i="3"/>
  <c r="N934" i="1" s="1"/>
  <c r="A973" i="3"/>
  <c r="N974" i="1" s="1"/>
  <c r="K974" i="5" s="1"/>
  <c r="A1013" i="3"/>
  <c r="N1014" i="1" s="1"/>
  <c r="K1015" i="6" s="1"/>
  <c r="A1053" i="3"/>
  <c r="N1054" i="1" s="1"/>
  <c r="K1055" i="6" s="1"/>
  <c r="A1093" i="3"/>
  <c r="N1094" i="1" s="1"/>
  <c r="A35" i="4"/>
  <c r="O36" i="1" s="1"/>
  <c r="A76" i="4"/>
  <c r="O77" i="1" s="1"/>
  <c r="B135" i="4"/>
  <c r="S330" i="1" s="1"/>
  <c r="A150" i="4"/>
  <c r="O151" i="1" s="1"/>
  <c r="A162" i="4"/>
  <c r="O163" i="1" s="1"/>
  <c r="A179" i="4"/>
  <c r="O180" i="1" s="1"/>
  <c r="B181" i="4"/>
  <c r="S182" i="1" s="1"/>
  <c r="A230" i="4"/>
  <c r="O231" i="1" s="1"/>
  <c r="A691" i="3"/>
  <c r="N692" i="1" s="1"/>
  <c r="A731" i="3"/>
  <c r="N732" i="1" s="1"/>
  <c r="K733" i="6" s="1"/>
  <c r="A771" i="3"/>
  <c r="N772" i="1" s="1"/>
  <c r="K773" i="6" s="1"/>
  <c r="A811" i="3"/>
  <c r="N438" i="1" s="1"/>
  <c r="K520" i="6" s="1"/>
  <c r="A851" i="3"/>
  <c r="N852" i="1" s="1"/>
  <c r="A891" i="3"/>
  <c r="N892" i="1" s="1"/>
  <c r="A931" i="3"/>
  <c r="N932" i="1" s="1"/>
  <c r="A971" i="3"/>
  <c r="N972" i="1" s="1"/>
  <c r="A1011" i="3"/>
  <c r="N1012" i="1" s="1"/>
  <c r="A1051" i="3"/>
  <c r="N1052" i="1" s="1"/>
  <c r="P1052" i="1" s="1"/>
  <c r="A1091" i="3"/>
  <c r="N1092" i="1" s="1"/>
  <c r="P1092" i="1" s="1"/>
  <c r="A33" i="4"/>
  <c r="O34" i="1" s="1"/>
  <c r="A53" i="4"/>
  <c r="O54" i="1" s="1"/>
  <c r="B69" i="4"/>
  <c r="S70" i="1" s="1"/>
  <c r="A133" i="4"/>
  <c r="O134" i="1" s="1"/>
  <c r="A274" i="4"/>
  <c r="O275" i="1" s="1"/>
  <c r="L276" i="6" s="1"/>
  <c r="A849" i="3"/>
  <c r="N850" i="1" s="1"/>
  <c r="A1009" i="3"/>
  <c r="N1010" i="1" s="1"/>
  <c r="K1011" i="6" s="1"/>
  <c r="A42" i="4"/>
  <c r="O43" i="1" s="1"/>
  <c r="A194" i="4"/>
  <c r="O195" i="1" s="1"/>
  <c r="A291" i="4"/>
  <c r="O132" i="1" s="1"/>
  <c r="P132" i="1" s="1"/>
  <c r="A727" i="3"/>
  <c r="N728" i="1" s="1"/>
  <c r="K729" i="6" s="1"/>
  <c r="A767" i="3"/>
  <c r="N768" i="1" s="1"/>
  <c r="K769" i="6" s="1"/>
  <c r="A807" i="3"/>
  <c r="N808" i="1" s="1"/>
  <c r="A847" i="3"/>
  <c r="N186" i="1" s="1"/>
  <c r="A887" i="3"/>
  <c r="N519" i="1" s="1"/>
  <c r="K889" i="6" s="1"/>
  <c r="A927" i="3"/>
  <c r="N928" i="1" s="1"/>
  <c r="K928" i="5" s="1"/>
  <c r="A967" i="3"/>
  <c r="N968" i="1" s="1"/>
  <c r="A1007" i="3"/>
  <c r="N1008" i="1" s="1"/>
  <c r="P1008" i="1" s="1"/>
  <c r="A1047" i="3"/>
  <c r="N1048" i="1" s="1"/>
  <c r="K1049" i="6" s="1"/>
  <c r="A1087" i="3"/>
  <c r="N1088" i="1" s="1"/>
  <c r="A29" i="4"/>
  <c r="O30" i="1" s="1"/>
  <c r="B42" i="4"/>
  <c r="S43" i="1" s="1"/>
  <c r="A67" i="4"/>
  <c r="O68" i="1" s="1"/>
  <c r="B97" i="4"/>
  <c r="S98" i="1" s="1"/>
  <c r="B109" i="4"/>
  <c r="S110" i="1" s="1"/>
  <c r="B145" i="4"/>
  <c r="S146" i="1" s="1"/>
  <c r="A763" i="3"/>
  <c r="N764" i="1" s="1"/>
  <c r="A803" i="3"/>
  <c r="N804" i="1" s="1"/>
  <c r="K805" i="6" s="1"/>
  <c r="A843" i="3"/>
  <c r="N844" i="1" s="1"/>
  <c r="K845" i="6" s="1"/>
  <c r="A883" i="3"/>
  <c r="N884" i="1" s="1"/>
  <c r="A923" i="3"/>
  <c r="N924" i="1" s="1"/>
  <c r="A963" i="3"/>
  <c r="N964" i="1" s="1"/>
  <c r="K964" i="5" s="1"/>
  <c r="A1003" i="3"/>
  <c r="N1004" i="1" s="1"/>
  <c r="P1004" i="1" s="1"/>
  <c r="A1043" i="3"/>
  <c r="N1044" i="1" s="1"/>
  <c r="P1044" i="1" s="1"/>
  <c r="A1083" i="3"/>
  <c r="N862" i="1" s="1"/>
  <c r="P862" i="1" s="1"/>
  <c r="A25" i="4"/>
  <c r="O26" i="1" s="1"/>
  <c r="A40" i="4"/>
  <c r="O41" i="1" s="1"/>
  <c r="A86" i="4"/>
  <c r="O87" i="1" s="1"/>
  <c r="A255" i="4"/>
  <c r="O256" i="1" s="1"/>
  <c r="A328" i="4"/>
  <c r="O329" i="1" s="1"/>
  <c r="L330" i="6" s="1"/>
  <c r="A721" i="3"/>
  <c r="N722" i="1" s="1"/>
  <c r="K723" i="6" s="1"/>
  <c r="A761" i="3"/>
  <c r="N762" i="1" s="1"/>
  <c r="A801" i="3"/>
  <c r="N802" i="1" s="1"/>
  <c r="A841" i="3"/>
  <c r="N842" i="1" s="1"/>
  <c r="K843" i="6" s="1"/>
  <c r="A881" i="3"/>
  <c r="N882" i="1" s="1"/>
  <c r="P882" i="1" s="1"/>
  <c r="A921" i="3"/>
  <c r="N922" i="1" s="1"/>
  <c r="K923" i="6" s="1"/>
  <c r="A961" i="3"/>
  <c r="N962" i="1" s="1"/>
  <c r="A1001" i="3"/>
  <c r="N1002" i="1" s="1"/>
  <c r="K1003" i="6" s="1"/>
  <c r="A1041" i="3"/>
  <c r="N1042" i="1" s="1"/>
  <c r="A1081" i="3"/>
  <c r="N1082" i="1" s="1"/>
  <c r="A23" i="4"/>
  <c r="O24" i="1" s="1"/>
  <c r="B40" i="4"/>
  <c r="S41" i="1" s="1"/>
  <c r="A759" i="3"/>
  <c r="N760" i="1" s="1"/>
  <c r="A799" i="3"/>
  <c r="N800" i="1" s="1"/>
  <c r="K800" i="5" s="1"/>
  <c r="A839" i="3"/>
  <c r="N840" i="1" s="1"/>
  <c r="K841" i="6" s="1"/>
  <c r="A879" i="3"/>
  <c r="N880" i="1" s="1"/>
  <c r="P880" i="1" s="1"/>
  <c r="A919" i="3"/>
  <c r="N920" i="1" s="1"/>
  <c r="P920" i="1" s="1"/>
  <c r="A959" i="3"/>
  <c r="N960" i="1" s="1"/>
  <c r="P960" i="1" s="1"/>
  <c r="A999" i="3"/>
  <c r="N1000" i="1" s="1"/>
  <c r="P1000" i="1" s="1"/>
  <c r="A1039" i="3"/>
  <c r="N1040" i="1" s="1"/>
  <c r="K1041" i="6" s="1"/>
  <c r="A1079" i="3"/>
  <c r="N1080" i="1" s="1"/>
  <c r="A21" i="4"/>
  <c r="O22" i="1" s="1"/>
  <c r="B72" i="4"/>
  <c r="S73" i="1" s="1"/>
  <c r="B112" i="4"/>
  <c r="S113" i="1" s="1"/>
  <c r="A597" i="3"/>
  <c r="N598" i="1" s="1"/>
  <c r="A637" i="3"/>
  <c r="N638" i="1" s="1"/>
  <c r="A677" i="3"/>
  <c r="N678" i="1" s="1"/>
  <c r="A717" i="3"/>
  <c r="N718" i="1" s="1"/>
  <c r="A757" i="3"/>
  <c r="N758" i="1" s="1"/>
  <c r="A797" i="3"/>
  <c r="N798" i="1" s="1"/>
  <c r="A837" i="3"/>
  <c r="N838" i="1" s="1"/>
  <c r="K839" i="6" s="1"/>
  <c r="A877" i="3"/>
  <c r="N878" i="1" s="1"/>
  <c r="A917" i="3"/>
  <c r="N918" i="1" s="1"/>
  <c r="A957" i="3"/>
  <c r="N958" i="1" s="1"/>
  <c r="P958" i="1" s="1"/>
  <c r="A997" i="3"/>
  <c r="N998" i="1" s="1"/>
  <c r="P998" i="1" s="1"/>
  <c r="A1037" i="3"/>
  <c r="N1038" i="1" s="1"/>
  <c r="A1077" i="3"/>
  <c r="N1078" i="1" s="1"/>
  <c r="A19" i="4"/>
  <c r="O1068" i="1" s="1"/>
  <c r="L1069" i="6" s="1"/>
  <c r="B38" i="4"/>
  <c r="S1073" i="1" s="1"/>
  <c r="A65" i="4"/>
  <c r="O66" i="1" s="1"/>
  <c r="A124" i="4"/>
  <c r="O125" i="1" s="1"/>
  <c r="A270" i="4"/>
  <c r="O271" i="1" s="1"/>
  <c r="P271" i="1" s="1"/>
  <c r="A635" i="3"/>
  <c r="N636" i="1" s="1"/>
  <c r="K636" i="5" s="1"/>
  <c r="A675" i="3"/>
  <c r="N676" i="1" s="1"/>
  <c r="A715" i="3"/>
  <c r="N716" i="1" s="1"/>
  <c r="K716" i="5" s="1"/>
  <c r="A755" i="3"/>
  <c r="N756" i="1" s="1"/>
  <c r="P756" i="1" s="1"/>
  <c r="A795" i="3"/>
  <c r="N796" i="1" s="1"/>
  <c r="A835" i="3"/>
  <c r="N836" i="1" s="1"/>
  <c r="K836" i="5" s="1"/>
  <c r="A875" i="3"/>
  <c r="N876" i="1" s="1"/>
  <c r="K877" i="6" s="1"/>
  <c r="A915" i="3"/>
  <c r="N916" i="1" s="1"/>
  <c r="P916" i="1" s="1"/>
  <c r="A955" i="3"/>
  <c r="N956" i="1" s="1"/>
  <c r="K957" i="6" s="1"/>
  <c r="A995" i="3"/>
  <c r="N996" i="1" s="1"/>
  <c r="P996" i="1" s="1"/>
  <c r="A1035" i="3"/>
  <c r="N1036" i="1" s="1"/>
  <c r="P1036" i="1" s="1"/>
  <c r="A1075" i="3"/>
  <c r="N1076" i="1" s="1"/>
  <c r="K1077" i="6" s="1"/>
  <c r="A17" i="4"/>
  <c r="O18" i="1" s="1"/>
  <c r="B63" i="4"/>
  <c r="S64" i="1" s="1"/>
  <c r="T64" i="1" s="1"/>
  <c r="A105" i="4"/>
  <c r="O106" i="1" s="1"/>
  <c r="A593" i="3"/>
  <c r="N594" i="1" s="1"/>
  <c r="K595" i="6" s="1"/>
  <c r="A633" i="3"/>
  <c r="N634" i="1" s="1"/>
  <c r="K635" i="6" s="1"/>
  <c r="A673" i="3"/>
  <c r="N674" i="1" s="1"/>
  <c r="P674" i="1" s="1"/>
  <c r="A713" i="3"/>
  <c r="N714" i="1" s="1"/>
  <c r="A753" i="3"/>
  <c r="N754" i="1" s="1"/>
  <c r="K754" i="5" s="1"/>
  <c r="A793" i="3"/>
  <c r="N794" i="1" s="1"/>
  <c r="K795" i="6" s="1"/>
  <c r="A833" i="3"/>
  <c r="N834" i="1" s="1"/>
  <c r="A873" i="3"/>
  <c r="N874" i="1" s="1"/>
  <c r="K875" i="6" s="1"/>
  <c r="A913" i="3"/>
  <c r="N914" i="1" s="1"/>
  <c r="A953" i="3"/>
  <c r="N954" i="1" s="1"/>
  <c r="A993" i="3"/>
  <c r="N994" i="1" s="1"/>
  <c r="A1033" i="3"/>
  <c r="N1034" i="1" s="1"/>
  <c r="A1073" i="3"/>
  <c r="N1074" i="1" s="1"/>
  <c r="K1074" i="5" s="1"/>
  <c r="A15" i="4"/>
  <c r="O16" i="1" s="1"/>
  <c r="B36" i="4"/>
  <c r="S37" i="1" s="1"/>
  <c r="B70" i="4"/>
  <c r="S71" i="1" s="1"/>
  <c r="A75" i="4"/>
  <c r="O76" i="1" s="1"/>
  <c r="A84" i="4"/>
  <c r="O85" i="1" s="1"/>
  <c r="L38" i="5" s="1"/>
  <c r="A122" i="4"/>
  <c r="O123" i="1" s="1"/>
  <c r="A139" i="4"/>
  <c r="O140" i="1" s="1"/>
  <c r="B141" i="4"/>
  <c r="S142" i="1" s="1"/>
  <c r="A190" i="4"/>
  <c r="O191" i="1" s="1"/>
  <c r="A202" i="4"/>
  <c r="O203" i="1" s="1"/>
  <c r="B60" i="4"/>
  <c r="S61" i="1" s="1"/>
  <c r="B100" i="4"/>
  <c r="S101" i="1" s="1"/>
  <c r="T101" i="1" s="1"/>
  <c r="B140" i="4"/>
  <c r="S141" i="1" s="1"/>
  <c r="B180" i="4"/>
  <c r="S181" i="1" s="1"/>
  <c r="B220" i="4"/>
  <c r="S221" i="1" s="1"/>
  <c r="B260" i="4"/>
  <c r="S261" i="1" s="1"/>
  <c r="P261" i="5" s="1"/>
  <c r="B300" i="4"/>
  <c r="S301" i="1" s="1"/>
  <c r="B315" i="4"/>
  <c r="S316" i="1" s="1"/>
  <c r="A329" i="4"/>
  <c r="O812" i="1" s="1"/>
  <c r="A347" i="4"/>
  <c r="O348" i="1" s="1"/>
  <c r="A365" i="4"/>
  <c r="O366" i="1" s="1"/>
  <c r="B367" i="4"/>
  <c r="S368" i="1" s="1"/>
  <c r="B385" i="4"/>
  <c r="S900" i="1" s="1"/>
  <c r="A399" i="4"/>
  <c r="O400" i="1" s="1"/>
  <c r="L431" i="6" s="1"/>
  <c r="A451" i="4"/>
  <c r="O452" i="1" s="1"/>
  <c r="A503" i="4"/>
  <c r="O504" i="1" s="1"/>
  <c r="A519" i="4"/>
  <c r="O520" i="1" s="1"/>
  <c r="L521" i="6" s="1"/>
  <c r="B546" i="4"/>
  <c r="S547" i="1" s="1"/>
  <c r="T547" i="1" s="1"/>
  <c r="A551" i="4"/>
  <c r="O552" i="1" s="1"/>
  <c r="B553" i="4"/>
  <c r="S554" i="1" s="1"/>
  <c r="T554" i="1" s="1"/>
  <c r="B588" i="4"/>
  <c r="S589" i="1" s="1"/>
  <c r="B590" i="4"/>
  <c r="S948" i="1" s="1"/>
  <c r="B602" i="4"/>
  <c r="S603" i="1" s="1"/>
  <c r="B56" i="4"/>
  <c r="S57" i="1" s="1"/>
  <c r="P15" i="5" s="1"/>
  <c r="B96" i="4"/>
  <c r="S97" i="1" s="1"/>
  <c r="B136" i="4"/>
  <c r="S137" i="1" s="1"/>
  <c r="B54" i="4"/>
  <c r="S55" i="1" s="1"/>
  <c r="B94" i="4"/>
  <c r="S95" i="1" s="1"/>
  <c r="B134" i="4"/>
  <c r="S135" i="1" s="1"/>
  <c r="B174" i="4"/>
  <c r="S175" i="1" s="1"/>
  <c r="B214" i="4"/>
  <c r="S215" i="1" s="1"/>
  <c r="B254" i="4"/>
  <c r="S255" i="1" s="1"/>
  <c r="B294" i="4"/>
  <c r="S295" i="1" s="1"/>
  <c r="A309" i="4"/>
  <c r="O738" i="1" s="1"/>
  <c r="A327" i="4"/>
  <c r="O328" i="1" s="1"/>
  <c r="A345" i="4"/>
  <c r="O346" i="1" s="1"/>
  <c r="A379" i="4"/>
  <c r="O380" i="1" s="1"/>
  <c r="A431" i="4"/>
  <c r="O432" i="1" s="1"/>
  <c r="B451" i="4"/>
  <c r="S452" i="1" s="1"/>
  <c r="A533" i="4"/>
  <c r="O534" i="1" s="1"/>
  <c r="L535" i="6" s="1"/>
  <c r="B52" i="4"/>
  <c r="S53" i="1" s="1"/>
  <c r="T53" i="1" s="1"/>
  <c r="B92" i="4"/>
  <c r="S93" i="1" s="1"/>
  <c r="B132" i="4"/>
  <c r="S133" i="1" s="1"/>
  <c r="B172" i="4"/>
  <c r="S173" i="1" s="1"/>
  <c r="B212" i="4"/>
  <c r="S213" i="1" s="1"/>
  <c r="B252" i="4"/>
  <c r="S253" i="1" s="1"/>
  <c r="B292" i="4"/>
  <c r="S293" i="1" s="1"/>
  <c r="B311" i="4"/>
  <c r="S312" i="1" s="1"/>
  <c r="T312" i="1" s="1"/>
  <c r="B336" i="4"/>
  <c r="S337" i="1" s="1"/>
  <c r="A361" i="4"/>
  <c r="O362" i="1" s="1"/>
  <c r="L363" i="6" s="1"/>
  <c r="B388" i="4"/>
  <c r="S389" i="1" s="1"/>
  <c r="B406" i="4"/>
  <c r="S407" i="1" s="1"/>
  <c r="A413" i="4"/>
  <c r="O414" i="1" s="1"/>
  <c r="B433" i="4"/>
  <c r="S434" i="1" s="1"/>
  <c r="A483" i="4"/>
  <c r="O484" i="1" s="1"/>
  <c r="A499" i="4"/>
  <c r="O500" i="1" s="1"/>
  <c r="P500" i="1" s="1"/>
  <c r="B526" i="4"/>
  <c r="S527" i="1" s="1"/>
  <c r="T527" i="1" s="1"/>
  <c r="B535" i="4"/>
  <c r="S536" i="1" s="1"/>
  <c r="B567" i="4"/>
  <c r="S568" i="1" s="1"/>
  <c r="A577" i="4"/>
  <c r="O578" i="1" s="1"/>
  <c r="L579" i="6" s="1"/>
  <c r="B586" i="4"/>
  <c r="S430" i="1" s="1"/>
  <c r="B50" i="4"/>
  <c r="S51" i="1" s="1"/>
  <c r="B90" i="4"/>
  <c r="S91" i="1" s="1"/>
  <c r="B130" i="4"/>
  <c r="S131" i="1" s="1"/>
  <c r="B170" i="4"/>
  <c r="S171" i="1" s="1"/>
  <c r="B210" i="4"/>
  <c r="S211" i="1" s="1"/>
  <c r="B250" i="4"/>
  <c r="S614" i="1" s="1"/>
  <c r="P701" i="5" s="1"/>
  <c r="B290" i="4"/>
  <c r="S122" i="1" s="1"/>
  <c r="P123" i="6" s="1"/>
  <c r="A343" i="4"/>
  <c r="O344" i="1" s="1"/>
  <c r="L344" i="5" s="1"/>
  <c r="A377" i="4"/>
  <c r="O378" i="1" s="1"/>
  <c r="A395" i="4"/>
  <c r="O396" i="1" s="1"/>
  <c r="B397" i="4"/>
  <c r="S398" i="1" s="1"/>
  <c r="T398" i="1" s="1"/>
  <c r="B415" i="4"/>
  <c r="S416" i="1" s="1"/>
  <c r="A447" i="4"/>
  <c r="O448" i="1" s="1"/>
  <c r="A465" i="4"/>
  <c r="O466" i="1" s="1"/>
  <c r="B467" i="4"/>
  <c r="S468" i="1" s="1"/>
  <c r="B517" i="4"/>
  <c r="S518" i="1" s="1"/>
  <c r="A586" i="4"/>
  <c r="O430" i="1" s="1"/>
  <c r="B88" i="4"/>
  <c r="S89" i="1" s="1"/>
  <c r="B128" i="4"/>
  <c r="S129" i="1" s="1"/>
  <c r="B168" i="4"/>
  <c r="S169" i="1" s="1"/>
  <c r="B208" i="4"/>
  <c r="S209" i="1" s="1"/>
  <c r="B248" i="4"/>
  <c r="S249" i="1" s="1"/>
  <c r="B288" i="4"/>
  <c r="S289" i="1" s="1"/>
  <c r="A325" i="4"/>
  <c r="O326" i="1" s="1"/>
  <c r="L327" i="6" s="1"/>
  <c r="A359" i="4"/>
  <c r="O360" i="1" s="1"/>
  <c r="A411" i="4"/>
  <c r="O412" i="1" s="1"/>
  <c r="B431" i="4"/>
  <c r="S432" i="1" s="1"/>
  <c r="A481" i="4"/>
  <c r="O482" i="1" s="1"/>
  <c r="L482" i="5" s="1"/>
  <c r="A497" i="4"/>
  <c r="O498" i="1" s="1"/>
  <c r="B46" i="4"/>
  <c r="S47" i="1" s="1"/>
  <c r="B86" i="4"/>
  <c r="S87" i="1" s="1"/>
  <c r="B126" i="4"/>
  <c r="S127" i="1" s="1"/>
  <c r="B166" i="4"/>
  <c r="S167" i="1" s="1"/>
  <c r="B206" i="4"/>
  <c r="S207" i="1" s="1"/>
  <c r="B246" i="4"/>
  <c r="S247" i="1" s="1"/>
  <c r="B286" i="4"/>
  <c r="S287" i="1" s="1"/>
  <c r="B316" i="4"/>
  <c r="S317" i="1" s="1"/>
  <c r="A341" i="4"/>
  <c r="O342" i="1" s="1"/>
  <c r="B368" i="4"/>
  <c r="S369" i="1" s="1"/>
  <c r="B386" i="4"/>
  <c r="S387" i="1" s="1"/>
  <c r="A393" i="4"/>
  <c r="O394" i="1" s="1"/>
  <c r="B413" i="4"/>
  <c r="S414" i="1" s="1"/>
  <c r="A463" i="4"/>
  <c r="O464" i="1" s="1"/>
  <c r="L465" i="6" s="1"/>
  <c r="A513" i="4"/>
  <c r="O514" i="1" s="1"/>
  <c r="A547" i="4"/>
  <c r="O548" i="1" s="1"/>
  <c r="A570" i="4"/>
  <c r="O571" i="1" s="1"/>
  <c r="A575" i="4"/>
  <c r="O576" i="1" s="1"/>
  <c r="L577" i="6" s="1"/>
  <c r="B577" i="4"/>
  <c r="S578" i="1" s="1"/>
  <c r="P579" i="6" s="1"/>
  <c r="A584" i="4"/>
  <c r="O585" i="1" s="1"/>
  <c r="L586" i="6" s="1"/>
  <c r="B44" i="4"/>
  <c r="S45" i="1" s="1"/>
  <c r="B84" i="4"/>
  <c r="S85" i="1" s="1"/>
  <c r="B124" i="4"/>
  <c r="S125" i="1" s="1"/>
  <c r="B164" i="4"/>
  <c r="S165" i="1" s="1"/>
  <c r="B204" i="4"/>
  <c r="S205" i="1" s="1"/>
  <c r="B244" i="4"/>
  <c r="S245" i="1" s="1"/>
  <c r="B284" i="4"/>
  <c r="S285" i="1" s="1"/>
  <c r="A323" i="4"/>
  <c r="O324" i="1" s="1"/>
  <c r="A357" i="4"/>
  <c r="O358" i="1" s="1"/>
  <c r="A375" i="4"/>
  <c r="O376" i="1" s="1"/>
  <c r="B377" i="4"/>
  <c r="S378" i="1" s="1"/>
  <c r="B395" i="4"/>
  <c r="S396" i="1" s="1"/>
  <c r="A409" i="4"/>
  <c r="O410" i="1" s="1"/>
  <c r="L410" i="5" s="1"/>
  <c r="A427" i="4"/>
  <c r="O428" i="1" s="1"/>
  <c r="L429" i="6" s="1"/>
  <c r="A445" i="4"/>
  <c r="O446" i="1" s="1"/>
  <c r="B447" i="4"/>
  <c r="S448" i="1" s="1"/>
  <c r="P448" i="5" s="1"/>
  <c r="B465" i="4"/>
  <c r="S466" i="1" s="1"/>
  <c r="A479" i="4"/>
  <c r="O480" i="1" s="1"/>
  <c r="B506" i="4"/>
  <c r="S507" i="1" s="1"/>
  <c r="P507" i="5" s="1"/>
  <c r="B515" i="4"/>
  <c r="S516" i="1" s="1"/>
  <c r="T516" i="1" s="1"/>
  <c r="A529" i="4"/>
  <c r="O530" i="1" s="1"/>
  <c r="A561" i="4"/>
  <c r="O562" i="1" s="1"/>
  <c r="A596" i="4"/>
  <c r="O597" i="1" s="1"/>
  <c r="B122" i="4"/>
  <c r="S123" i="1" s="1"/>
  <c r="B162" i="4"/>
  <c r="S163" i="1" s="1"/>
  <c r="A391" i="4"/>
  <c r="O392" i="1" s="1"/>
  <c r="B411" i="4"/>
  <c r="S412" i="1" s="1"/>
  <c r="P432" i="6" s="1"/>
  <c r="A461" i="4"/>
  <c r="O462" i="1" s="1"/>
  <c r="B488" i="4"/>
  <c r="S489" i="1" s="1"/>
  <c r="A495" i="4"/>
  <c r="O496" i="1" s="1"/>
  <c r="P496" i="1" s="1"/>
  <c r="A511" i="4"/>
  <c r="O512" i="1" s="1"/>
  <c r="L513" i="6" s="1"/>
  <c r="A552" i="4"/>
  <c r="O553" i="1" s="1"/>
  <c r="A568" i="4"/>
  <c r="O569" i="1" s="1"/>
  <c r="B80" i="4"/>
  <c r="S81" i="1" s="1"/>
  <c r="B120" i="4"/>
  <c r="S121" i="1" s="1"/>
  <c r="B160" i="4"/>
  <c r="S161" i="1" s="1"/>
  <c r="B200" i="4"/>
  <c r="S201" i="1" s="1"/>
  <c r="B240" i="4"/>
  <c r="S241" i="1" s="1"/>
  <c r="B280" i="4"/>
  <c r="S235" i="1" s="1"/>
  <c r="A321" i="4"/>
  <c r="O322" i="1" s="1"/>
  <c r="B348" i="4"/>
  <c r="S349" i="1" s="1"/>
  <c r="B366" i="4"/>
  <c r="S367" i="1" s="1"/>
  <c r="A373" i="4"/>
  <c r="O374" i="1" s="1"/>
  <c r="B393" i="4"/>
  <c r="S394" i="1" s="1"/>
  <c r="A443" i="4"/>
  <c r="O444" i="1" s="1"/>
  <c r="A477" i="4"/>
  <c r="O478" i="1" s="1"/>
  <c r="B513" i="4"/>
  <c r="S514" i="1" s="1"/>
  <c r="B547" i="4"/>
  <c r="S548" i="1" s="1"/>
  <c r="T548" i="1" s="1"/>
  <c r="B568" i="4"/>
  <c r="S569" i="1" s="1"/>
  <c r="A573" i="4"/>
  <c r="O574" i="1" s="1"/>
  <c r="B575" i="4"/>
  <c r="S576" i="1" s="1"/>
  <c r="P577" i="6" s="1"/>
  <c r="B740" i="4"/>
  <c r="S741" i="1" s="1"/>
  <c r="P741" i="5" s="1"/>
  <c r="B78" i="4"/>
  <c r="S79" i="1" s="1"/>
  <c r="B118" i="4"/>
  <c r="S119" i="1" s="1"/>
  <c r="P120" i="6" s="1"/>
  <c r="B158" i="4"/>
  <c r="S159" i="1" s="1"/>
  <c r="B198" i="4"/>
  <c r="S199" i="1" s="1"/>
  <c r="B238" i="4"/>
  <c r="S239" i="1" s="1"/>
  <c r="P240" i="6" s="1"/>
  <c r="B278" i="4"/>
  <c r="S279" i="1" s="1"/>
  <c r="A337" i="4"/>
  <c r="O338" i="1" s="1"/>
  <c r="A355" i="4"/>
  <c r="O356" i="1" s="1"/>
  <c r="B357" i="4"/>
  <c r="S358" i="1" s="1"/>
  <c r="B375" i="4"/>
  <c r="S376" i="1" s="1"/>
  <c r="A389" i="4"/>
  <c r="O390" i="1" s="1"/>
  <c r="A407" i="4"/>
  <c r="O408" i="1" s="1"/>
  <c r="A425" i="4"/>
  <c r="O426" i="1" s="1"/>
  <c r="B427" i="4"/>
  <c r="S428" i="1" s="1"/>
  <c r="B445" i="4"/>
  <c r="S446" i="1" s="1"/>
  <c r="A459" i="4"/>
  <c r="O460" i="1" s="1"/>
  <c r="B613" i="4"/>
  <c r="S431" i="1" s="1"/>
  <c r="B653" i="4"/>
  <c r="S654" i="1" s="1"/>
  <c r="B156" i="4"/>
  <c r="S157" i="1" s="1"/>
  <c r="P158" i="6" s="1"/>
  <c r="B196" i="4"/>
  <c r="S886" i="1" s="1"/>
  <c r="B236" i="4"/>
  <c r="S237" i="1" s="1"/>
  <c r="B276" i="4"/>
  <c r="S277" i="1" s="1"/>
  <c r="A319" i="4"/>
  <c r="O320" i="1" s="1"/>
  <c r="A371" i="4"/>
  <c r="O372" i="1" s="1"/>
  <c r="A441" i="4"/>
  <c r="O442" i="1" s="1"/>
  <c r="B468" i="4"/>
  <c r="S888" i="1" s="1"/>
  <c r="P827" i="6" s="1"/>
  <c r="B486" i="4"/>
  <c r="S487" i="1" s="1"/>
  <c r="B495" i="4"/>
  <c r="S496" i="1" s="1"/>
  <c r="T496" i="1" s="1"/>
  <c r="A509" i="4"/>
  <c r="O510" i="1" s="1"/>
  <c r="A543" i="4"/>
  <c r="O544" i="1" s="1"/>
  <c r="P544" i="1" s="1"/>
  <c r="A557" i="4"/>
  <c r="O558" i="1" s="1"/>
  <c r="L559" i="6" s="1"/>
  <c r="A634" i="4"/>
  <c r="O635" i="1" s="1"/>
  <c r="L636" i="6" s="1"/>
  <c r="A651" i="4"/>
  <c r="O652" i="1" s="1"/>
  <c r="B670" i="4"/>
  <c r="S671" i="1" s="1"/>
  <c r="P672" i="6" s="1"/>
  <c r="B154" i="4"/>
  <c r="S155" i="1" s="1"/>
  <c r="B194" i="4"/>
  <c r="S195" i="1" s="1"/>
  <c r="B234" i="4"/>
  <c r="S890" i="1" s="1"/>
  <c r="P848" i="6" s="1"/>
  <c r="B274" i="4"/>
  <c r="S275" i="1" s="1"/>
  <c r="T275" i="1" s="1"/>
  <c r="B346" i="4"/>
  <c r="S347" i="1" s="1"/>
  <c r="A353" i="4"/>
  <c r="O354" i="1" s="1"/>
  <c r="A423" i="4"/>
  <c r="O424" i="1" s="1"/>
  <c r="L425" i="6" s="1"/>
  <c r="A475" i="4"/>
  <c r="O476" i="1" s="1"/>
  <c r="A491" i="4"/>
  <c r="O492" i="1" s="1"/>
  <c r="L493" i="6" s="1"/>
  <c r="A317" i="4"/>
  <c r="O318" i="1" s="1"/>
  <c r="B337" i="4"/>
  <c r="S338" i="1" s="1"/>
  <c r="B355" i="4"/>
  <c r="S356" i="1" s="1"/>
  <c r="B407" i="4"/>
  <c r="S408" i="1" s="1"/>
  <c r="P409" i="6" s="1"/>
  <c r="B623" i="4"/>
  <c r="S624" i="1" s="1"/>
  <c r="P625" i="6" s="1"/>
  <c r="B110" i="4"/>
  <c r="S111" i="1" s="1"/>
  <c r="B150" i="4"/>
  <c r="S151" i="1" s="1"/>
  <c r="B371" i="4"/>
  <c r="S372" i="1" s="1"/>
  <c r="A548" i="4"/>
  <c r="O549" i="1" s="1"/>
  <c r="L550" i="6" s="1"/>
  <c r="A748" i="4"/>
  <c r="O749" i="1" s="1"/>
  <c r="B108" i="4"/>
  <c r="S109" i="1" s="1"/>
  <c r="B148" i="4"/>
  <c r="S149" i="1" s="1"/>
  <c r="B188" i="4"/>
  <c r="S189" i="1" s="1"/>
  <c r="T189" i="1" s="1"/>
  <c r="B228" i="4"/>
  <c r="S229" i="1" s="1"/>
  <c r="B268" i="4"/>
  <c r="S269" i="1" s="1"/>
  <c r="B308" i="4"/>
  <c r="S39" i="1" s="1"/>
  <c r="B326" i="4"/>
  <c r="S327" i="1" s="1"/>
  <c r="A333" i="4"/>
  <c r="O334" i="1" s="1"/>
  <c r="P334" i="1" s="1"/>
  <c r="B353" i="4"/>
  <c r="S354" i="1" s="1"/>
  <c r="A403" i="4"/>
  <c r="O404" i="1" s="1"/>
  <c r="A437" i="4"/>
  <c r="O1099" i="1" s="1"/>
  <c r="L1100" i="6" s="1"/>
  <c r="A455" i="4"/>
  <c r="O456" i="1" s="1"/>
  <c r="B457" i="4"/>
  <c r="S458" i="1" s="1"/>
  <c r="B475" i="4"/>
  <c r="S476" i="1" s="1"/>
  <c r="B609" i="4"/>
  <c r="S610" i="1" s="1"/>
  <c r="T610" i="1" s="1"/>
  <c r="B66" i="4"/>
  <c r="S67" i="1" s="1"/>
  <c r="B106" i="4"/>
  <c r="S107" i="1" s="1"/>
  <c r="B146" i="4"/>
  <c r="S147" i="1" s="1"/>
  <c r="B186" i="4"/>
  <c r="S187" i="1" s="1"/>
  <c r="B226" i="4"/>
  <c r="S227" i="1" s="1"/>
  <c r="B266" i="4"/>
  <c r="S267" i="1" s="1"/>
  <c r="B306" i="4"/>
  <c r="S307" i="1" s="1"/>
  <c r="A315" i="4"/>
  <c r="O316" i="1" s="1"/>
  <c r="B317" i="4"/>
  <c r="S318" i="1" s="1"/>
  <c r="B335" i="4"/>
  <c r="S336" i="1" s="1"/>
  <c r="A349" i="4"/>
  <c r="O350" i="1" s="1"/>
  <c r="A367" i="4"/>
  <c r="O368" i="1" s="1"/>
  <c r="A385" i="4"/>
  <c r="O900" i="1" s="1"/>
  <c r="P900" i="1" s="1"/>
  <c r="B387" i="4"/>
  <c r="S388" i="1" s="1"/>
  <c r="B405" i="4"/>
  <c r="S406" i="1" s="1"/>
  <c r="A419" i="4"/>
  <c r="O420" i="1" s="1"/>
  <c r="A471" i="4"/>
  <c r="O472" i="1" s="1"/>
  <c r="A553" i="4"/>
  <c r="O554" i="1" s="1"/>
  <c r="A604" i="4"/>
  <c r="O605" i="1" s="1"/>
  <c r="A563" i="4"/>
  <c r="O564" i="1" s="1"/>
  <c r="L565" i="6" s="1"/>
  <c r="A583" i="4"/>
  <c r="O584" i="1" s="1"/>
  <c r="A608" i="4"/>
  <c r="O609" i="1" s="1"/>
  <c r="B617" i="4"/>
  <c r="S618" i="1" s="1"/>
  <c r="P619" i="6" s="1"/>
  <c r="A640" i="4"/>
  <c r="O641" i="1" s="1"/>
  <c r="B645" i="4"/>
  <c r="S646" i="1" s="1"/>
  <c r="A664" i="4"/>
  <c r="O665" i="1" s="1"/>
  <c r="A676" i="4"/>
  <c r="O677" i="1" s="1"/>
  <c r="P677" i="1" s="1"/>
  <c r="A581" i="4"/>
  <c r="O582" i="1" s="1"/>
  <c r="A861" i="4"/>
  <c r="O864" i="1" s="1"/>
  <c r="L863" i="6" s="1"/>
  <c r="A615" i="4"/>
  <c r="O616" i="1" s="1"/>
  <c r="A539" i="4"/>
  <c r="O540" i="1" s="1"/>
  <c r="A559" i="4"/>
  <c r="O560" i="1" s="1"/>
  <c r="L561" i="6" s="1"/>
  <c r="A579" i="4"/>
  <c r="O580" i="1" s="1"/>
  <c r="A599" i="4"/>
  <c r="O600" i="1" s="1"/>
  <c r="B615" i="4"/>
  <c r="S616" i="1" s="1"/>
  <c r="B725" i="4"/>
  <c r="S726" i="1" s="1"/>
  <c r="P727" i="6" s="1"/>
  <c r="A788" i="4"/>
  <c r="O789" i="1" s="1"/>
  <c r="L790" i="6" s="1"/>
  <c r="A826" i="4"/>
  <c r="O827" i="1" s="1"/>
  <c r="B321" i="4"/>
  <c r="S322" i="1" s="1"/>
  <c r="B341" i="4"/>
  <c r="S342" i="1" s="1"/>
  <c r="B361" i="4"/>
  <c r="S362" i="1" s="1"/>
  <c r="B381" i="4"/>
  <c r="S382" i="1" s="1"/>
  <c r="B401" i="4"/>
  <c r="S402" i="1" s="1"/>
  <c r="B421" i="4"/>
  <c r="S422" i="1" s="1"/>
  <c r="P423" i="6" s="1"/>
  <c r="B441" i="4"/>
  <c r="S442" i="1" s="1"/>
  <c r="B461" i="4"/>
  <c r="S462" i="1" s="1"/>
  <c r="B481" i="4"/>
  <c r="S482" i="1" s="1"/>
  <c r="B501" i="4"/>
  <c r="S502" i="1" s="1"/>
  <c r="T502" i="1" s="1"/>
  <c r="B521" i="4"/>
  <c r="S522" i="1" s="1"/>
  <c r="T522" i="1" s="1"/>
  <c r="B541" i="4"/>
  <c r="S542" i="1" s="1"/>
  <c r="B561" i="4"/>
  <c r="S562" i="1" s="1"/>
  <c r="P563" i="6" s="1"/>
  <c r="B581" i="4"/>
  <c r="S582" i="1" s="1"/>
  <c r="A606" i="4"/>
  <c r="O607" i="1" s="1"/>
  <c r="B674" i="4"/>
  <c r="S675" i="1" s="1"/>
  <c r="A708" i="4"/>
  <c r="O709" i="1" s="1"/>
  <c r="L710" i="6" s="1"/>
  <c r="B826" i="4"/>
  <c r="S827" i="1" s="1"/>
  <c r="P828" i="6" s="1"/>
  <c r="A613" i="4"/>
  <c r="O431" i="1" s="1"/>
  <c r="L615" i="6" s="1"/>
  <c r="A636" i="4"/>
  <c r="O637" i="1" s="1"/>
  <c r="A786" i="4"/>
  <c r="O787" i="1" s="1"/>
  <c r="B319" i="4"/>
  <c r="S320" i="1" s="1"/>
  <c r="B339" i="4"/>
  <c r="S340" i="1" s="1"/>
  <c r="B359" i="4"/>
  <c r="S360" i="1" s="1"/>
  <c r="B379" i="4"/>
  <c r="S380" i="1" s="1"/>
  <c r="B399" i="4"/>
  <c r="S400" i="1" s="1"/>
  <c r="T400" i="1" s="1"/>
  <c r="B419" i="4"/>
  <c r="S420" i="1" s="1"/>
  <c r="B439" i="4"/>
  <c r="S440" i="1" s="1"/>
  <c r="B459" i="4"/>
  <c r="S460" i="1" s="1"/>
  <c r="P461" i="6" s="1"/>
  <c r="B479" i="4"/>
  <c r="S480" i="1" s="1"/>
  <c r="B499" i="4"/>
  <c r="S500" i="1" s="1"/>
  <c r="B519" i="4"/>
  <c r="S520" i="1" s="1"/>
  <c r="B539" i="4"/>
  <c r="S540" i="1" s="1"/>
  <c r="P541" i="6" s="1"/>
  <c r="B559" i="4"/>
  <c r="S560" i="1" s="1"/>
  <c r="P561" i="6" s="1"/>
  <c r="B579" i="4"/>
  <c r="S580" i="1" s="1"/>
  <c r="P581" i="6" s="1"/>
  <c r="B604" i="4"/>
  <c r="S605" i="1" s="1"/>
  <c r="P606" i="6" s="1"/>
  <c r="A611" i="4"/>
  <c r="O612" i="1" s="1"/>
  <c r="L613" i="6" s="1"/>
  <c r="B636" i="4"/>
  <c r="S637" i="1" s="1"/>
  <c r="B648" i="4"/>
  <c r="S649" i="1" s="1"/>
  <c r="T649" i="1" s="1"/>
  <c r="A672" i="4"/>
  <c r="O673" i="1" s="1"/>
  <c r="B786" i="4"/>
  <c r="S787" i="1" s="1"/>
  <c r="P787" i="5" s="1"/>
  <c r="A824" i="4"/>
  <c r="O825" i="1" s="1"/>
  <c r="L826" i="6" s="1"/>
  <c r="B606" i="4"/>
  <c r="S607" i="1" s="1"/>
  <c r="P608" i="6" s="1"/>
  <c r="B706" i="4"/>
  <c r="S707" i="1" s="1"/>
  <c r="A602" i="4"/>
  <c r="O603" i="1" s="1"/>
  <c r="A609" i="4"/>
  <c r="O610" i="1" s="1"/>
  <c r="A646" i="4"/>
  <c r="O647" i="1" s="1"/>
  <c r="A784" i="4"/>
  <c r="O867" i="1" s="1"/>
  <c r="L868" i="6" s="1"/>
  <c r="A704" i="4"/>
  <c r="O705" i="1" s="1"/>
  <c r="L705" i="5" s="1"/>
  <c r="A738" i="4"/>
  <c r="O739" i="1" s="1"/>
  <c r="B309" i="4"/>
  <c r="S738" i="1" s="1"/>
  <c r="P753" i="6" s="1"/>
  <c r="B329" i="4"/>
  <c r="S812" i="1" s="1"/>
  <c r="B349" i="4"/>
  <c r="S350" i="1" s="1"/>
  <c r="B369" i="4"/>
  <c r="S785" i="1" s="1"/>
  <c r="B389" i="4"/>
  <c r="S390" i="1" s="1"/>
  <c r="B409" i="4"/>
  <c r="S410" i="1" s="1"/>
  <c r="B429" i="4"/>
  <c r="S136" i="1" s="1"/>
  <c r="B449" i="4"/>
  <c r="S450" i="1" s="1"/>
  <c r="B469" i="4"/>
  <c r="S470" i="1" s="1"/>
  <c r="T470" i="1" s="1"/>
  <c r="B489" i="4"/>
  <c r="S490" i="1" s="1"/>
  <c r="B509" i="4"/>
  <c r="S510" i="1" s="1"/>
  <c r="B529" i="4"/>
  <c r="S530" i="1" s="1"/>
  <c r="B549" i="4"/>
  <c r="S550" i="1" s="1"/>
  <c r="B569" i="4"/>
  <c r="S570" i="1" s="1"/>
  <c r="P570" i="5" s="1"/>
  <c r="B598" i="4"/>
  <c r="S599" i="1" s="1"/>
  <c r="B666" i="4"/>
  <c r="S667" i="1" s="1"/>
  <c r="T667" i="1" s="1"/>
  <c r="B678" i="4"/>
  <c r="S679" i="1" s="1"/>
  <c r="P680" i="6" s="1"/>
  <c r="A683" i="4"/>
  <c r="O684" i="1" s="1"/>
  <c r="P684" i="1" s="1"/>
  <c r="A746" i="4"/>
  <c r="O747" i="1" s="1"/>
  <c r="A603" i="4"/>
  <c r="O973" i="1" s="1"/>
  <c r="L974" i="6" s="1"/>
  <c r="B642" i="4"/>
  <c r="S643" i="1" s="1"/>
  <c r="P643" i="5" s="1"/>
  <c r="B661" i="4"/>
  <c r="S662" i="1" s="1"/>
  <c r="P663" i="6" s="1"/>
  <c r="B746" i="4"/>
  <c r="S747" i="1" s="1"/>
  <c r="A591" i="4"/>
  <c r="O592" i="1" s="1"/>
  <c r="L593" i="6" s="1"/>
  <c r="A671" i="4"/>
  <c r="O672" i="1" s="1"/>
  <c r="P672" i="1" s="1"/>
  <c r="A711" i="4"/>
  <c r="O712" i="1" s="1"/>
  <c r="A751" i="4"/>
  <c r="O197" i="1" s="1"/>
  <c r="A791" i="4"/>
  <c r="O792" i="1" s="1"/>
  <c r="A831" i="4"/>
  <c r="O832" i="1" s="1"/>
  <c r="B864" i="4"/>
  <c r="S865" i="1" s="1"/>
  <c r="P865" i="5" s="1"/>
  <c r="A871" i="4"/>
  <c r="O872" i="1" s="1"/>
  <c r="A899" i="4"/>
  <c r="O100" i="1" s="1"/>
  <c r="A589" i="4"/>
  <c r="O590" i="1" s="1"/>
  <c r="A629" i="4"/>
  <c r="O158" i="1" s="1"/>
  <c r="A669" i="4"/>
  <c r="O670" i="1" s="1"/>
  <c r="A709" i="4"/>
  <c r="O710" i="1" s="1"/>
  <c r="P710" i="1" s="1"/>
  <c r="A749" i="4"/>
  <c r="O750" i="1" s="1"/>
  <c r="A789" i="4"/>
  <c r="O790" i="1" s="1"/>
  <c r="A829" i="4"/>
  <c r="O830" i="1" s="1"/>
  <c r="L831" i="6" s="1"/>
  <c r="A862" i="4"/>
  <c r="O863" i="1" s="1"/>
  <c r="P863" i="1" s="1"/>
  <c r="A627" i="4"/>
  <c r="O628" i="1" s="1"/>
  <c r="A667" i="4"/>
  <c r="O668" i="1" s="1"/>
  <c r="A707" i="4"/>
  <c r="O708" i="1" s="1"/>
  <c r="A747" i="4"/>
  <c r="O748" i="1" s="1"/>
  <c r="A787" i="4"/>
  <c r="O788" i="1" s="1"/>
  <c r="L788" i="5" s="1"/>
  <c r="A827" i="4"/>
  <c r="O828" i="1" s="1"/>
  <c r="L829" i="6" s="1"/>
  <c r="A979" i="4"/>
  <c r="O980" i="1" s="1"/>
  <c r="L981" i="6" s="1"/>
  <c r="A625" i="4"/>
  <c r="O626" i="1" s="1"/>
  <c r="A665" i="4"/>
  <c r="O666" i="1" s="1"/>
  <c r="L667" i="6" s="1"/>
  <c r="A705" i="4"/>
  <c r="O281" i="1" s="1"/>
  <c r="L281" i="5" s="1"/>
  <c r="A745" i="4"/>
  <c r="O746" i="1" s="1"/>
  <c r="A785" i="4"/>
  <c r="O786" i="1" s="1"/>
  <c r="A825" i="4"/>
  <c r="O902" i="1" s="1"/>
  <c r="L865" i="6" s="1"/>
  <c r="A853" i="4"/>
  <c r="O854" i="1" s="1"/>
  <c r="A892" i="4"/>
  <c r="O192" i="1" s="1"/>
  <c r="P192" i="1" s="1"/>
  <c r="B962" i="4"/>
  <c r="S963" i="1" s="1"/>
  <c r="T963" i="1" s="1"/>
  <c r="A1040" i="4"/>
  <c r="O1041" i="1" s="1"/>
  <c r="P1041" i="1" s="1"/>
  <c r="D43" i="5"/>
  <c r="H10" i="9" s="1"/>
  <c r="A623" i="4"/>
  <c r="O624" i="1" s="1"/>
  <c r="L624" i="5" s="1"/>
  <c r="A663" i="4"/>
  <c r="O664" i="1" s="1"/>
  <c r="L665" i="6" s="1"/>
  <c r="A703" i="4"/>
  <c r="O704" i="1" s="1"/>
  <c r="L705" i="6" s="1"/>
  <c r="A743" i="4"/>
  <c r="O744" i="1" s="1"/>
  <c r="L744" i="5" s="1"/>
  <c r="A783" i="4"/>
  <c r="O784" i="1" s="1"/>
  <c r="L785" i="6" s="1"/>
  <c r="A823" i="4"/>
  <c r="O824" i="1" s="1"/>
  <c r="B860" i="4"/>
  <c r="S861" i="1" s="1"/>
  <c r="P862" i="6" s="1"/>
  <c r="A869" i="4"/>
  <c r="O870" i="1" s="1"/>
  <c r="P870" i="1" s="1"/>
  <c r="B892" i="4"/>
  <c r="S192" i="1" s="1"/>
  <c r="P193" i="6" s="1"/>
  <c r="A897" i="4"/>
  <c r="O898" i="1" s="1"/>
  <c r="L899" i="6" s="1"/>
  <c r="A902" i="4"/>
  <c r="O903" i="1" s="1"/>
  <c r="A933" i="4"/>
  <c r="O934" i="1" s="1"/>
  <c r="A962" i="4"/>
  <c r="O963" i="1" s="1"/>
  <c r="A1011" i="4"/>
  <c r="O1012" i="1" s="1"/>
  <c r="L1012" i="5" s="1"/>
  <c r="A621" i="4"/>
  <c r="O622" i="1" s="1"/>
  <c r="L623" i="6" s="1"/>
  <c r="A661" i="4"/>
  <c r="O662" i="1" s="1"/>
  <c r="L663" i="6" s="1"/>
  <c r="A701" i="4"/>
  <c r="O702" i="1" s="1"/>
  <c r="A741" i="4"/>
  <c r="O742" i="1" s="1"/>
  <c r="L742" i="5" s="1"/>
  <c r="A781" i="4"/>
  <c r="O782" i="1" s="1"/>
  <c r="A821" i="4"/>
  <c r="O822" i="1" s="1"/>
  <c r="L823" i="6" s="1"/>
  <c r="A858" i="4"/>
  <c r="O859" i="1" s="1"/>
  <c r="B869" i="4"/>
  <c r="S870" i="1" s="1"/>
  <c r="P871" i="6" s="1"/>
  <c r="B904" i="4"/>
  <c r="S905" i="1" s="1"/>
  <c r="A619" i="4"/>
  <c r="O620" i="1" s="1"/>
  <c r="L621" i="6" s="1"/>
  <c r="A659" i="4"/>
  <c r="O660" i="1" s="1"/>
  <c r="L660" i="5" s="1"/>
  <c r="A699" i="4"/>
  <c r="O700" i="1" s="1"/>
  <c r="L701" i="6" s="1"/>
  <c r="A739" i="4"/>
  <c r="O701" i="1" s="1"/>
  <c r="L731" i="6" s="1"/>
  <c r="A779" i="4"/>
  <c r="O212" i="1" s="1"/>
  <c r="L252" i="6" s="1"/>
  <c r="A819" i="4"/>
  <c r="O820" i="1" s="1"/>
  <c r="B874" i="4"/>
  <c r="S875" i="1" s="1"/>
  <c r="A960" i="4"/>
  <c r="O961" i="1" s="1"/>
  <c r="L961" i="5" s="1"/>
  <c r="A977" i="4"/>
  <c r="O978" i="1" s="1"/>
  <c r="L978" i="5" s="1"/>
  <c r="A1021" i="4"/>
  <c r="O1022" i="1" s="1"/>
  <c r="A617" i="4"/>
  <c r="O618" i="1" s="1"/>
  <c r="A657" i="4"/>
  <c r="O658" i="1" s="1"/>
  <c r="L659" i="6" s="1"/>
  <c r="A697" i="4"/>
  <c r="O698" i="1" s="1"/>
  <c r="L699" i="6" s="1"/>
  <c r="A737" i="4"/>
  <c r="O292" i="1" s="1"/>
  <c r="L310" i="6" s="1"/>
  <c r="A777" i="4"/>
  <c r="O778" i="1" s="1"/>
  <c r="A817" i="4"/>
  <c r="O818" i="1" s="1"/>
  <c r="A851" i="4"/>
  <c r="O852" i="1" s="1"/>
  <c r="A890" i="4"/>
  <c r="O891" i="1" s="1"/>
  <c r="L892" i="6" s="1"/>
  <c r="B914" i="4"/>
  <c r="S915" i="1" s="1"/>
  <c r="P915" i="5" s="1"/>
  <c r="B960" i="4"/>
  <c r="S961" i="1" s="1"/>
  <c r="P961" i="5" s="1"/>
  <c r="B994" i="4"/>
  <c r="S995" i="1" s="1"/>
  <c r="A1038" i="4"/>
  <c r="O1039" i="1" s="1"/>
  <c r="L1040" i="6" s="1"/>
  <c r="A655" i="4"/>
  <c r="O656" i="1" s="1"/>
  <c r="L657" i="6" s="1"/>
  <c r="A695" i="4"/>
  <c r="O696" i="1" s="1"/>
  <c r="A735" i="4"/>
  <c r="O736" i="1" s="1"/>
  <c r="A775" i="4"/>
  <c r="O776" i="1" s="1"/>
  <c r="A815" i="4"/>
  <c r="O816" i="1" s="1"/>
  <c r="B858" i="4"/>
  <c r="S859" i="1" s="1"/>
  <c r="P860" i="6" s="1"/>
  <c r="B867" i="4"/>
  <c r="S868" i="1" s="1"/>
  <c r="A872" i="4"/>
  <c r="O873" i="1" s="1"/>
  <c r="A931" i="4"/>
  <c r="O932" i="1" s="1"/>
  <c r="L933" i="6" s="1"/>
  <c r="A1072" i="4"/>
  <c r="O848" i="1" s="1"/>
  <c r="L1074" i="6" s="1"/>
  <c r="A691" i="4"/>
  <c r="O692" i="1" s="1"/>
  <c r="L692" i="5" s="1"/>
  <c r="A731" i="4"/>
  <c r="O732" i="1" s="1"/>
  <c r="L733" i="6" s="1"/>
  <c r="A771" i="4"/>
  <c r="O772" i="1" s="1"/>
  <c r="A811" i="4"/>
  <c r="O438" i="1" s="1"/>
  <c r="A769" i="4"/>
  <c r="O770" i="1" s="1"/>
  <c r="P770" i="1" s="1"/>
  <c r="A809" i="4"/>
  <c r="O810" i="1" s="1"/>
  <c r="B849" i="4"/>
  <c r="S850" i="1" s="1"/>
  <c r="P851" i="6" s="1"/>
  <c r="B856" i="4"/>
  <c r="S857" i="1" s="1"/>
  <c r="B863" i="4"/>
  <c r="S797" i="1" s="1"/>
  <c r="T797" i="1" s="1"/>
  <c r="A647" i="4"/>
  <c r="O648" i="1" s="1"/>
  <c r="A687" i="4"/>
  <c r="O688" i="1" s="1"/>
  <c r="A727" i="4"/>
  <c r="O728" i="1" s="1"/>
  <c r="L729" i="6" s="1"/>
  <c r="A767" i="4"/>
  <c r="O768" i="1" s="1"/>
  <c r="A807" i="4"/>
  <c r="O808" i="1" s="1"/>
  <c r="A847" i="4"/>
  <c r="O186" i="1" s="1"/>
  <c r="L187" i="6" s="1"/>
  <c r="B854" i="4"/>
  <c r="S855" i="1" s="1"/>
  <c r="P855" i="5" s="1"/>
  <c r="A898" i="4"/>
  <c r="O899" i="1" s="1"/>
  <c r="A939" i="4"/>
  <c r="O940" i="1" s="1"/>
  <c r="L941" i="6" s="1"/>
  <c r="A1082" i="4"/>
  <c r="O1083" i="1" s="1"/>
  <c r="L1084" i="6" s="1"/>
  <c r="A645" i="4"/>
  <c r="O646" i="1" s="1"/>
  <c r="A685" i="4"/>
  <c r="O686" i="1" s="1"/>
  <c r="A725" i="4"/>
  <c r="O726" i="1" s="1"/>
  <c r="A765" i="4"/>
  <c r="O766" i="1" s="1"/>
  <c r="P766" i="1" s="1"/>
  <c r="A805" i="4"/>
  <c r="O806" i="1" s="1"/>
  <c r="L807" i="6" s="1"/>
  <c r="B861" i="4"/>
  <c r="S864" i="1" s="1"/>
  <c r="T864" i="1" s="1"/>
  <c r="A723" i="4"/>
  <c r="O724" i="1" s="1"/>
  <c r="P724" i="1" s="1"/>
  <c r="A763" i="4"/>
  <c r="O764" i="1" s="1"/>
  <c r="A803" i="4"/>
  <c r="O804" i="1" s="1"/>
  <c r="L805" i="6" s="1"/>
  <c r="A601" i="4"/>
  <c r="O602" i="1" s="1"/>
  <c r="A641" i="4"/>
  <c r="O642" i="1" s="1"/>
  <c r="A681" i="4"/>
  <c r="O682" i="1" s="1"/>
  <c r="L683" i="6" s="1"/>
  <c r="A721" i="4"/>
  <c r="O722" i="1" s="1"/>
  <c r="L723" i="6" s="1"/>
  <c r="A761" i="4"/>
  <c r="O762" i="1" s="1"/>
  <c r="A801" i="4"/>
  <c r="O802" i="1" s="1"/>
  <c r="A852" i="4"/>
  <c r="O853" i="1" s="1"/>
  <c r="L854" i="6" s="1"/>
  <c r="B859" i="4"/>
  <c r="S860" i="1" s="1"/>
  <c r="B1000" i="4"/>
  <c r="S1001" i="1" s="1"/>
  <c r="A1061" i="4"/>
  <c r="O1062" i="1" s="1"/>
  <c r="A639" i="4"/>
  <c r="O640" i="1" s="1"/>
  <c r="A679" i="4"/>
  <c r="O680" i="1" s="1"/>
  <c r="L681" i="6" s="1"/>
  <c r="A719" i="4"/>
  <c r="O720" i="1" s="1"/>
  <c r="A759" i="4"/>
  <c r="O760" i="1" s="1"/>
  <c r="L761" i="6" s="1"/>
  <c r="A799" i="4"/>
  <c r="O800" i="1" s="1"/>
  <c r="A839" i="4"/>
  <c r="O840" i="1" s="1"/>
  <c r="B852" i="4"/>
  <c r="S853" i="1" s="1"/>
  <c r="T853" i="1" s="1"/>
  <c r="A868" i="4"/>
  <c r="O869" i="1" s="1"/>
  <c r="L870" i="6" s="1"/>
  <c r="A937" i="4"/>
  <c r="O938" i="1" s="1"/>
  <c r="A597" i="4"/>
  <c r="O598" i="1" s="1"/>
  <c r="L599" i="6" s="1"/>
  <c r="A637" i="4"/>
  <c r="O638" i="1" s="1"/>
  <c r="L639" i="6" s="1"/>
  <c r="A677" i="4"/>
  <c r="O678" i="1" s="1"/>
  <c r="A717" i="4"/>
  <c r="O718" i="1" s="1"/>
  <c r="A757" i="4"/>
  <c r="O758" i="1" s="1"/>
  <c r="A797" i="4"/>
  <c r="O798" i="1" s="1"/>
  <c r="A837" i="4"/>
  <c r="O838" i="1" s="1"/>
  <c r="B882" i="4"/>
  <c r="S826" i="1" s="1"/>
  <c r="P781" i="6" s="1"/>
  <c r="A1032" i="4"/>
  <c r="O1033" i="1" s="1"/>
  <c r="L1034" i="6" s="1"/>
  <c r="B887" i="4"/>
  <c r="S519" i="1" s="1"/>
  <c r="P889" i="6" s="1"/>
  <c r="B931" i="4"/>
  <c r="S932" i="1" s="1"/>
  <c r="T932" i="1" s="1"/>
  <c r="B1011" i="4"/>
  <c r="S1012" i="1" s="1"/>
  <c r="B1051" i="4"/>
  <c r="S1052" i="1" s="1"/>
  <c r="P1053" i="6" s="1"/>
  <c r="B1091" i="4"/>
  <c r="S1092" i="1" s="1"/>
  <c r="T1092" i="1" s="1"/>
  <c r="B883" i="4"/>
  <c r="S884" i="1" s="1"/>
  <c r="P885" i="6" s="1"/>
  <c r="B923" i="4"/>
  <c r="S924" i="1" s="1"/>
  <c r="B927" i="4"/>
  <c r="S928" i="1" s="1"/>
  <c r="T928" i="1" s="1"/>
  <c r="Q929" i="6" s="1"/>
  <c r="B967" i="4"/>
  <c r="S968" i="1" s="1"/>
  <c r="T968" i="1" s="1"/>
  <c r="B1007" i="4"/>
  <c r="S1008" i="1" s="1"/>
  <c r="B1047" i="4"/>
  <c r="S1048" i="1" s="1"/>
  <c r="B1087" i="4"/>
  <c r="S1088" i="1" s="1"/>
  <c r="C43" i="5"/>
  <c r="B881" i="4"/>
  <c r="S882" i="1" s="1"/>
  <c r="P883" i="6" s="1"/>
  <c r="B921" i="4"/>
  <c r="S922" i="1" s="1"/>
  <c r="P922" i="5" s="1"/>
  <c r="B925" i="4"/>
  <c r="S926" i="1" s="1"/>
  <c r="T926" i="1" s="1"/>
  <c r="B965" i="4"/>
  <c r="S966" i="1" s="1"/>
  <c r="T966" i="1" s="1"/>
  <c r="B1005" i="4"/>
  <c r="S1006" i="1" s="1"/>
  <c r="B1045" i="4"/>
  <c r="S1046" i="1" s="1"/>
  <c r="B1085" i="4"/>
  <c r="S1086" i="1" s="1"/>
  <c r="B879" i="4"/>
  <c r="S880" i="1" s="1"/>
  <c r="P881" i="6" s="1"/>
  <c r="B919" i="4"/>
  <c r="S920" i="1" s="1"/>
  <c r="P921" i="6" s="1"/>
  <c r="B963" i="4"/>
  <c r="S964" i="1" s="1"/>
  <c r="B1003" i="4"/>
  <c r="S1004" i="1" s="1"/>
  <c r="P1005" i="6" s="1"/>
  <c r="B1043" i="4"/>
  <c r="S1044" i="1" s="1"/>
  <c r="T1044" i="1" s="1"/>
  <c r="B1083" i="4"/>
  <c r="S862" i="1" s="1"/>
  <c r="T862" i="1" s="1"/>
  <c r="B877" i="4"/>
  <c r="S878" i="1" s="1"/>
  <c r="T878" i="1" s="1"/>
  <c r="B917" i="4"/>
  <c r="S918" i="1" s="1"/>
  <c r="T918" i="1" s="1"/>
  <c r="B961" i="4"/>
  <c r="S962" i="1" s="1"/>
  <c r="P963" i="6" s="1"/>
  <c r="B1001" i="4"/>
  <c r="S1002" i="1" s="1"/>
  <c r="P1003" i="6" s="1"/>
  <c r="B1041" i="4"/>
  <c r="S1042" i="1" s="1"/>
  <c r="B1081" i="4"/>
  <c r="S1082" i="1" s="1"/>
  <c r="B875" i="4"/>
  <c r="S876" i="1" s="1"/>
  <c r="P877" i="6" s="1"/>
  <c r="B915" i="4"/>
  <c r="S916" i="1" s="1"/>
  <c r="T916" i="1" s="1"/>
  <c r="B959" i="4"/>
  <c r="S960" i="1" s="1"/>
  <c r="P961" i="6" s="1"/>
  <c r="B999" i="4"/>
  <c r="S1000" i="1" s="1"/>
  <c r="T1000" i="1" s="1"/>
  <c r="B1039" i="4"/>
  <c r="S1040" i="1" s="1"/>
  <c r="B1079" i="4"/>
  <c r="S1080" i="1" s="1"/>
  <c r="T1080" i="1" s="1"/>
  <c r="D42" i="5"/>
  <c r="B873" i="4"/>
  <c r="S874" i="1" s="1"/>
  <c r="B913" i="4"/>
  <c r="S914" i="1" s="1"/>
  <c r="B957" i="4"/>
  <c r="S958" i="1" s="1"/>
  <c r="P959" i="6" s="1"/>
  <c r="B997" i="4"/>
  <c r="S998" i="1" s="1"/>
  <c r="P999" i="6" s="1"/>
  <c r="B1037" i="4"/>
  <c r="S1038" i="1" s="1"/>
  <c r="P1038" i="5" s="1"/>
  <c r="B1077" i="4"/>
  <c r="S1078" i="1" s="1"/>
  <c r="T1078" i="1" s="1"/>
  <c r="B993" i="4"/>
  <c r="S994" i="1" s="1"/>
  <c r="T994" i="1" s="1"/>
  <c r="B1033" i="4"/>
  <c r="S1034" i="1" s="1"/>
  <c r="T1034" i="1" s="1"/>
  <c r="B1073" i="4"/>
  <c r="S1074" i="1" s="1"/>
  <c r="T1074" i="1" s="1"/>
  <c r="B991" i="4"/>
  <c r="S992" i="1" s="1"/>
  <c r="B1031" i="4"/>
  <c r="S1032" i="1" s="1"/>
  <c r="B1071" i="4"/>
  <c r="S1072" i="1" s="1"/>
  <c r="P1073" i="6" s="1"/>
  <c r="B905" i="4"/>
  <c r="S906" i="1" s="1"/>
  <c r="B949" i="4"/>
  <c r="S950" i="1" s="1"/>
  <c r="B989" i="4"/>
  <c r="S990" i="1" s="1"/>
  <c r="T990" i="1" s="1"/>
  <c r="B1029" i="4"/>
  <c r="S1030" i="1" s="1"/>
  <c r="B1069" i="4"/>
  <c r="S1070" i="1" s="1"/>
  <c r="T1070" i="1" s="1"/>
  <c r="B903" i="4"/>
  <c r="S904" i="1" s="1"/>
  <c r="T904" i="1" s="1"/>
  <c r="Q905" i="6" s="1"/>
  <c r="B947" i="4"/>
  <c r="S1084" i="1" s="1"/>
  <c r="B987" i="4"/>
  <c r="S988" i="1" s="1"/>
  <c r="B1027" i="4"/>
  <c r="S1028" i="1" s="1"/>
  <c r="B1067" i="4"/>
  <c r="S566" i="1" s="1"/>
  <c r="P567" i="6" s="1"/>
  <c r="B901" i="4"/>
  <c r="S563" i="1" s="1"/>
  <c r="B899" i="4"/>
  <c r="S100" i="1" s="1"/>
  <c r="B943" i="4"/>
  <c r="S944" i="1" s="1"/>
  <c r="B983" i="4"/>
  <c r="S984" i="1" s="1"/>
  <c r="B1023" i="4"/>
  <c r="S1024" i="1" s="1"/>
  <c r="P1025" i="6" s="1"/>
  <c r="B1063" i="4"/>
  <c r="S1064" i="1" s="1"/>
  <c r="B857" i="4"/>
  <c r="S858" i="1" s="1"/>
  <c r="B897" i="4"/>
  <c r="S898" i="1" s="1"/>
  <c r="T898" i="1" s="1"/>
  <c r="B941" i="4"/>
  <c r="S942" i="1" s="1"/>
  <c r="B981" i="4"/>
  <c r="S982" i="1" s="1"/>
  <c r="B1021" i="4"/>
  <c r="S1022" i="1" s="1"/>
  <c r="P1023" i="6" s="1"/>
  <c r="B1061" i="4"/>
  <c r="S1062" i="1" s="1"/>
  <c r="T1062" i="1" s="1"/>
  <c r="B855" i="4"/>
  <c r="S856" i="1" s="1"/>
  <c r="T856" i="1" s="1"/>
  <c r="B895" i="4"/>
  <c r="S896" i="1" s="1"/>
  <c r="B939" i="4"/>
  <c r="S940" i="1" s="1"/>
  <c r="P941" i="6" s="1"/>
  <c r="B979" i="4"/>
  <c r="S980" i="1" s="1"/>
  <c r="T980" i="1" s="1"/>
  <c r="B1019" i="4"/>
  <c r="S1020" i="1" s="1"/>
  <c r="P1021" i="6" s="1"/>
  <c r="B1059" i="4"/>
  <c r="S1060" i="1" s="1"/>
  <c r="P1061" i="6" s="1"/>
  <c r="C42" i="5"/>
  <c r="B853" i="4"/>
  <c r="S854" i="1" s="1"/>
  <c r="T854" i="1" s="1"/>
  <c r="B893" i="4"/>
  <c r="S894" i="1" s="1"/>
  <c r="B937" i="4"/>
  <c r="S938" i="1" s="1"/>
  <c r="B977" i="4"/>
  <c r="S978" i="1" s="1"/>
  <c r="P979" i="6" s="1"/>
  <c r="B1017" i="4"/>
  <c r="S1018" i="1" s="1"/>
  <c r="T1018" i="1" s="1"/>
  <c r="B1057" i="4"/>
  <c r="S1058" i="1" s="1"/>
  <c r="P1059" i="6" s="1"/>
  <c r="F10" i="10"/>
  <c r="C43" i="6"/>
  <c r="D44" i="6"/>
  <c r="H10" i="10" s="1"/>
  <c r="C44" i="6"/>
  <c r="C5" i="7"/>
  <c r="D6" i="7"/>
  <c r="H11" i="10" s="1"/>
  <c r="C6" i="7"/>
  <c r="D5" i="7"/>
  <c r="Q813" i="5" l="1"/>
  <c r="Q1033" i="5"/>
  <c r="Q931" i="5"/>
  <c r="K863" i="6"/>
  <c r="K902" i="6"/>
  <c r="L282" i="6"/>
  <c r="P813" i="6"/>
  <c r="J813" i="6"/>
  <c r="J891" i="6"/>
  <c r="J251" i="5"/>
  <c r="J887" i="6"/>
  <c r="N886" i="5"/>
  <c r="P615" i="6"/>
  <c r="K741" i="6"/>
  <c r="Q936" i="5"/>
  <c r="P566" i="5"/>
  <c r="K563" i="5"/>
  <c r="N887" i="6"/>
  <c r="J1069" i="5"/>
  <c r="K564" i="6"/>
  <c r="N1086" i="6"/>
  <c r="O431" i="5"/>
  <c r="M303" i="5"/>
  <c r="J386" i="5"/>
  <c r="O370" i="5"/>
  <c r="N235" i="5"/>
  <c r="O371" i="6"/>
  <c r="N236" i="6"/>
  <c r="P192" i="5"/>
  <c r="L867" i="5"/>
  <c r="P797" i="5"/>
  <c r="J970" i="6"/>
  <c r="P798" i="6"/>
  <c r="J740" i="5"/>
  <c r="L186" i="5"/>
  <c r="J730" i="5"/>
  <c r="J889" i="6"/>
  <c r="J741" i="6"/>
  <c r="K752" i="5"/>
  <c r="M250" i="5"/>
  <c r="J731" i="6"/>
  <c r="K753" i="6"/>
  <c r="J430" i="5"/>
  <c r="L432" i="6"/>
  <c r="K187" i="6"/>
  <c r="K906" i="5"/>
  <c r="N584" i="6"/>
  <c r="L198" i="6"/>
  <c r="J261" i="6"/>
  <c r="N1073" i="5"/>
  <c r="J310" i="5"/>
  <c r="K235" i="5"/>
  <c r="O514" i="6"/>
  <c r="J849" i="6"/>
  <c r="J311" i="6"/>
  <c r="P812" i="5"/>
  <c r="P702" i="6"/>
  <c r="J781" i="6"/>
  <c r="K519" i="5"/>
  <c r="N948" i="5"/>
  <c r="L430" i="5"/>
  <c r="O386" i="5"/>
  <c r="N949" i="6"/>
  <c r="J39" i="5"/>
  <c r="N1063" i="5"/>
  <c r="L251" i="5"/>
  <c r="Q829" i="5"/>
  <c r="N606" i="5"/>
  <c r="P431" i="5"/>
  <c r="J606" i="5"/>
  <c r="J890" i="5"/>
  <c r="N607" i="6"/>
  <c r="N291" i="5"/>
  <c r="L431" i="5"/>
  <c r="J607" i="6"/>
  <c r="Q532" i="6"/>
  <c r="K591" i="5"/>
  <c r="L513" i="5"/>
  <c r="O662" i="5"/>
  <c r="J848" i="5"/>
  <c r="L514" i="6"/>
  <c r="K292" i="5"/>
  <c r="J948" i="5"/>
  <c r="J158" i="5"/>
  <c r="L309" i="5"/>
  <c r="J159" i="6"/>
  <c r="J812" i="5"/>
  <c r="L883" i="5"/>
  <c r="L1068" i="5"/>
  <c r="K309" i="5"/>
  <c r="J630" i="5"/>
  <c r="K801" i="6"/>
  <c r="L884" i="6"/>
  <c r="K310" i="6"/>
  <c r="P752" i="5"/>
  <c r="P903" i="6"/>
  <c r="K906" i="6"/>
  <c r="O797" i="5"/>
  <c r="P847" i="5"/>
  <c r="L132" i="5"/>
  <c r="O1085" i="5"/>
  <c r="J1016" i="6"/>
  <c r="L133" i="6"/>
  <c r="L197" i="5"/>
  <c r="J370" i="5"/>
  <c r="P186" i="5"/>
  <c r="P826" i="5"/>
  <c r="K986" i="5"/>
  <c r="L864" i="5"/>
  <c r="L973" i="5"/>
  <c r="K917" i="5"/>
  <c r="L339" i="5"/>
  <c r="L371" i="5"/>
  <c r="P187" i="6"/>
  <c r="N260" i="5"/>
  <c r="K786" i="6"/>
  <c r="K148" i="5"/>
  <c r="N946" i="5"/>
  <c r="P780" i="5"/>
  <c r="J738" i="5"/>
  <c r="J946" i="5"/>
  <c r="L372" i="6"/>
  <c r="P886" i="5"/>
  <c r="L730" i="5"/>
  <c r="L1099" i="5"/>
  <c r="N947" i="6"/>
  <c r="J122" i="5"/>
  <c r="J739" i="6"/>
  <c r="P887" i="6"/>
  <c r="L235" i="5"/>
  <c r="O412" i="5"/>
  <c r="K587" i="5"/>
  <c r="P122" i="5"/>
  <c r="K893" i="5"/>
  <c r="N812" i="5"/>
  <c r="J123" i="6"/>
  <c r="L236" i="6"/>
  <c r="K588" i="6"/>
  <c r="J564" i="6"/>
  <c r="K353" i="5"/>
  <c r="J260" i="5"/>
  <c r="K186" i="5"/>
  <c r="O583" i="5"/>
  <c r="J52" i="5"/>
  <c r="K973" i="5"/>
  <c r="O513" i="5"/>
  <c r="K52" i="5"/>
  <c r="K438" i="5"/>
  <c r="N733" i="5"/>
  <c r="K212" i="5"/>
  <c r="J888" i="5"/>
  <c r="K439" i="6"/>
  <c r="Q627" i="6"/>
  <c r="N734" i="6"/>
  <c r="K213" i="6"/>
  <c r="M270" i="5"/>
  <c r="Q810" i="5"/>
  <c r="L483" i="6"/>
  <c r="J286" i="6"/>
  <c r="K149" i="6"/>
  <c r="P190" i="6"/>
  <c r="J831" i="5"/>
  <c r="K1027" i="6"/>
  <c r="J469" i="5"/>
  <c r="J1012" i="5"/>
  <c r="K640" i="5"/>
  <c r="P1092" i="5"/>
  <c r="P923" i="6"/>
  <c r="K108" i="6"/>
  <c r="O198" i="5"/>
  <c r="K487" i="5"/>
  <c r="N430" i="6"/>
  <c r="L825" i="5"/>
  <c r="O636" i="6"/>
  <c r="J729" i="5"/>
  <c r="O104" i="5"/>
  <c r="K505" i="5"/>
  <c r="K907" i="6"/>
  <c r="K837" i="6"/>
  <c r="K1075" i="6"/>
  <c r="P644" i="6"/>
  <c r="J732" i="5"/>
  <c r="J1023" i="5"/>
  <c r="L20" i="5"/>
  <c r="P508" i="6"/>
  <c r="K945" i="5"/>
  <c r="K1044" i="5"/>
  <c r="J1065" i="5"/>
  <c r="P969" i="6"/>
  <c r="L428" i="5"/>
  <c r="L60" i="5"/>
  <c r="J344" i="5"/>
  <c r="K1045" i="6"/>
  <c r="P547" i="5"/>
  <c r="P548" i="6"/>
  <c r="J487" i="5"/>
  <c r="K823" i="6"/>
  <c r="O210" i="6"/>
  <c r="K940" i="5"/>
  <c r="J1028" i="6"/>
  <c r="K700" i="5"/>
  <c r="J865" i="5"/>
  <c r="J1053" i="5"/>
  <c r="K187" i="5"/>
  <c r="P916" i="6"/>
  <c r="L661" i="6"/>
  <c r="K571" i="5"/>
  <c r="L743" i="6"/>
  <c r="K113" i="5"/>
  <c r="J616" i="6"/>
  <c r="L789" i="6"/>
  <c r="O81" i="5"/>
  <c r="P902" i="5"/>
  <c r="P610" i="5"/>
  <c r="L732" i="5"/>
  <c r="L830" i="5"/>
  <c r="P966" i="5"/>
  <c r="O787" i="5"/>
  <c r="P611" i="6"/>
  <c r="P878" i="5"/>
  <c r="P1071" i="6"/>
  <c r="L512" i="5"/>
  <c r="K1076" i="5"/>
  <c r="Q770" i="5"/>
  <c r="P640" i="1"/>
  <c r="K961" i="6"/>
  <c r="K601" i="6"/>
  <c r="K313" i="5"/>
  <c r="J880" i="6"/>
  <c r="J401" i="5"/>
  <c r="O419" i="5"/>
  <c r="K657" i="6"/>
  <c r="Q500" i="6"/>
  <c r="Q62" i="5"/>
  <c r="Q63" i="6"/>
  <c r="M1090" i="5"/>
  <c r="Q887" i="5"/>
  <c r="Q793" i="5"/>
  <c r="M89" i="6"/>
  <c r="Q395" i="5"/>
  <c r="N48" i="5"/>
  <c r="P16" i="6"/>
  <c r="P48" i="5"/>
  <c r="O102" i="6"/>
  <c r="P92" i="5"/>
  <c r="O52" i="5"/>
  <c r="N47" i="6"/>
  <c r="O18" i="6"/>
  <c r="J91" i="5"/>
  <c r="L39" i="6"/>
  <c r="O51" i="6"/>
  <c r="N95" i="6"/>
  <c r="N72" i="6"/>
  <c r="K60" i="5"/>
  <c r="N94" i="6"/>
  <c r="N21" i="6"/>
  <c r="L7" i="5"/>
  <c r="P44" i="5"/>
  <c r="O95" i="6"/>
  <c r="L98" i="5"/>
  <c r="K61" i="6"/>
  <c r="J90" i="5"/>
  <c r="L92" i="5"/>
  <c r="L8" i="6"/>
  <c r="P45" i="6"/>
  <c r="N69" i="5"/>
  <c r="L99" i="6"/>
  <c r="K44" i="5"/>
  <c r="K94" i="5"/>
  <c r="J91" i="6"/>
  <c r="L93" i="6"/>
  <c r="J55" i="5"/>
  <c r="N70" i="6"/>
  <c r="K45" i="6"/>
  <c r="J16" i="5"/>
  <c r="K95" i="6"/>
  <c r="K86" i="5"/>
  <c r="K4" i="5"/>
  <c r="J56" i="6"/>
  <c r="N74" i="5"/>
  <c r="J44" i="5"/>
  <c r="J17" i="6"/>
  <c r="K87" i="6"/>
  <c r="J46" i="5"/>
  <c r="K5" i="6"/>
  <c r="N75" i="6"/>
  <c r="O37" i="5"/>
  <c r="J45" i="6"/>
  <c r="O57" i="5"/>
  <c r="K77" i="5"/>
  <c r="O42" i="5"/>
  <c r="L64" i="5"/>
  <c r="J47" i="6"/>
  <c r="L67" i="5"/>
  <c r="O51" i="5"/>
  <c r="N38" i="5"/>
  <c r="O38" i="6"/>
  <c r="P86" i="5"/>
  <c r="O58" i="6"/>
  <c r="K78" i="6"/>
  <c r="O71" i="5"/>
  <c r="O43" i="6"/>
  <c r="L65" i="6"/>
  <c r="L68" i="6"/>
  <c r="O52" i="6"/>
  <c r="O66" i="5"/>
  <c r="N39" i="6"/>
  <c r="L28" i="5"/>
  <c r="L59" i="5"/>
  <c r="P87" i="6"/>
  <c r="P22" i="5"/>
  <c r="O72" i="6"/>
  <c r="J76" i="5"/>
  <c r="O67" i="6"/>
  <c r="L29" i="6"/>
  <c r="L60" i="6"/>
  <c r="P23" i="6"/>
  <c r="N52" i="5"/>
  <c r="O29" i="5"/>
  <c r="L11" i="5"/>
  <c r="J40" i="5"/>
  <c r="N92" i="5"/>
  <c r="J77" i="6"/>
  <c r="P60" i="5"/>
  <c r="O48" i="5"/>
  <c r="O70" i="5"/>
  <c r="L84" i="5"/>
  <c r="N53" i="6"/>
  <c r="N66" i="5"/>
  <c r="O30" i="6"/>
  <c r="L12" i="6"/>
  <c r="J41" i="6"/>
  <c r="N93" i="6"/>
  <c r="P61" i="6"/>
  <c r="O49" i="6"/>
  <c r="O71" i="6"/>
  <c r="L85" i="6"/>
  <c r="P24" i="5"/>
  <c r="N67" i="6"/>
  <c r="O82" i="5"/>
  <c r="N86" i="5"/>
  <c r="O61" i="5"/>
  <c r="P25" i="6"/>
  <c r="O21" i="5"/>
  <c r="O83" i="6"/>
  <c r="O65" i="5"/>
  <c r="N87" i="6"/>
  <c r="O62" i="6"/>
  <c r="O22" i="6"/>
  <c r="L42" i="5"/>
  <c r="N22" i="5"/>
  <c r="O66" i="6"/>
  <c r="K22" i="5"/>
  <c r="N84" i="5"/>
  <c r="L43" i="6"/>
  <c r="N23" i="6"/>
  <c r="P46" i="5"/>
  <c r="K23" i="6"/>
  <c r="N85" i="6"/>
  <c r="N20" i="5"/>
  <c r="P47" i="6"/>
  <c r="K71" i="5"/>
  <c r="L23" i="5"/>
  <c r="O58" i="5"/>
  <c r="P29" i="5"/>
  <c r="O91" i="5"/>
  <c r="K72" i="6"/>
  <c r="L24" i="6"/>
  <c r="O59" i="6"/>
  <c r="P30" i="6"/>
  <c r="O100" i="5"/>
  <c r="O101" i="5"/>
  <c r="Q889" i="5"/>
  <c r="Q320" i="6"/>
  <c r="Q449" i="5"/>
  <c r="Q1029" i="5"/>
  <c r="M144" i="5"/>
  <c r="M406" i="5"/>
  <c r="Q759" i="5"/>
  <c r="Q939" i="5"/>
  <c r="Q166" i="5"/>
  <c r="P236" i="6"/>
  <c r="P235" i="5"/>
  <c r="K82" i="6"/>
  <c r="K81" i="5"/>
  <c r="O218" i="6"/>
  <c r="O217" i="5"/>
  <c r="K703" i="6"/>
  <c r="O81" i="6"/>
  <c r="N919" i="5"/>
  <c r="J238" i="6"/>
  <c r="Q586" i="6"/>
  <c r="Q585" i="5"/>
  <c r="O14" i="6"/>
  <c r="O13" i="5"/>
  <c r="J296" i="6"/>
  <c r="J295" i="5"/>
  <c r="N282" i="6"/>
  <c r="N281" i="5"/>
  <c r="N312" i="6"/>
  <c r="N311" i="5"/>
  <c r="K1093" i="6"/>
  <c r="L745" i="6"/>
  <c r="T1048" i="1"/>
  <c r="P1049" i="6"/>
  <c r="P1048" i="5"/>
  <c r="L939" i="6"/>
  <c r="L938" i="5"/>
  <c r="L740" i="6"/>
  <c r="L739" i="5"/>
  <c r="P481" i="6"/>
  <c r="P480" i="5"/>
  <c r="L583" i="6"/>
  <c r="L582" i="5"/>
  <c r="P316" i="1"/>
  <c r="M317" i="6" s="1"/>
  <c r="L317" i="6"/>
  <c r="L316" i="5"/>
  <c r="Q190" i="6"/>
  <c r="Q189" i="5"/>
  <c r="P196" i="6"/>
  <c r="P195" i="5"/>
  <c r="L461" i="6"/>
  <c r="L460" i="5"/>
  <c r="L463" i="6"/>
  <c r="L462" i="5"/>
  <c r="T317" i="1"/>
  <c r="P318" i="6"/>
  <c r="P317" i="5"/>
  <c r="T536" i="1"/>
  <c r="P536" i="5"/>
  <c r="P432" i="1"/>
  <c r="L433" i="6"/>
  <c r="P143" i="6"/>
  <c r="P142" i="5"/>
  <c r="L88" i="6"/>
  <c r="L87" i="5"/>
  <c r="P60" i="1"/>
  <c r="K472" i="6"/>
  <c r="K471" i="5"/>
  <c r="P91" i="1"/>
  <c r="K92" i="6"/>
  <c r="K91" i="5"/>
  <c r="P137" i="1"/>
  <c r="K138" i="6"/>
  <c r="K137" i="5"/>
  <c r="K220" i="6"/>
  <c r="K219" i="5"/>
  <c r="K308" i="6"/>
  <c r="K307" i="5"/>
  <c r="K77" i="6"/>
  <c r="K76" i="5"/>
  <c r="O214" i="6"/>
  <c r="O213" i="5"/>
  <c r="J788" i="6"/>
  <c r="J787" i="5"/>
  <c r="J804" i="6"/>
  <c r="J803" i="5"/>
  <c r="J768" i="6"/>
  <c r="J767" i="5"/>
  <c r="N1066" i="6"/>
  <c r="N1065" i="5"/>
  <c r="K1060" i="5"/>
  <c r="O907" i="5"/>
  <c r="K740" i="5"/>
  <c r="O632" i="5"/>
  <c r="J198" i="6"/>
  <c r="J197" i="5"/>
  <c r="N262" i="6"/>
  <c r="N261" i="5"/>
  <c r="N204" i="6"/>
  <c r="N203" i="5"/>
  <c r="J1031" i="5"/>
  <c r="J291" i="6"/>
  <c r="J290" i="5"/>
  <c r="J875" i="5"/>
  <c r="L598" i="5"/>
  <c r="L853" i="5"/>
  <c r="K608" i="5"/>
  <c r="J567" i="5"/>
  <c r="K413" i="5"/>
  <c r="O240" i="5"/>
  <c r="K108" i="5"/>
  <c r="J175" i="6"/>
  <c r="J174" i="5"/>
  <c r="P1020" i="5"/>
  <c r="P958" i="5"/>
  <c r="K755" i="6"/>
  <c r="O420" i="6"/>
  <c r="L576" i="5"/>
  <c r="L822" i="5"/>
  <c r="P827" i="5"/>
  <c r="L706" i="6"/>
  <c r="K529" i="5"/>
  <c r="P1093" i="6"/>
  <c r="P879" i="6"/>
  <c r="J1095" i="5"/>
  <c r="P967" i="6"/>
  <c r="K611" i="5"/>
  <c r="L804" i="5"/>
  <c r="K663" i="6"/>
  <c r="L784" i="5"/>
  <c r="K637" i="6"/>
  <c r="O82" i="6"/>
  <c r="L21" i="6"/>
  <c r="J570" i="5"/>
  <c r="N513" i="5"/>
  <c r="L432" i="5"/>
  <c r="J975" i="5"/>
  <c r="L603" i="6"/>
  <c r="L602" i="5"/>
  <c r="L343" i="6"/>
  <c r="L342" i="5"/>
  <c r="T1032" i="1"/>
  <c r="Q1033" i="6" s="1"/>
  <c r="P1033" i="6"/>
  <c r="P1032" i="5"/>
  <c r="T1008" i="1"/>
  <c r="P1008" i="5"/>
  <c r="P859" i="1"/>
  <c r="L860" i="6"/>
  <c r="L859" i="5"/>
  <c r="L748" i="6"/>
  <c r="L747" i="5"/>
  <c r="P308" i="6"/>
  <c r="P307" i="5"/>
  <c r="P150" i="6"/>
  <c r="P149" i="5"/>
  <c r="P288" i="6"/>
  <c r="P287" i="5"/>
  <c r="T518" i="1"/>
  <c r="P519" i="6"/>
  <c r="P518" i="5"/>
  <c r="P380" i="1"/>
  <c r="L380" i="5"/>
  <c r="L141" i="6"/>
  <c r="L140" i="5"/>
  <c r="L107" i="6"/>
  <c r="L106" i="5"/>
  <c r="P1078" i="1"/>
  <c r="K1079" i="6"/>
  <c r="K1078" i="5"/>
  <c r="L42" i="6"/>
  <c r="L41" i="5"/>
  <c r="P968" i="1"/>
  <c r="K969" i="6"/>
  <c r="K968" i="5"/>
  <c r="K973" i="6"/>
  <c r="K972" i="5"/>
  <c r="T313" i="1"/>
  <c r="P313" i="5"/>
  <c r="L9" i="6"/>
  <c r="L8" i="5"/>
  <c r="K282" i="6"/>
  <c r="K281" i="5"/>
  <c r="K52" i="6"/>
  <c r="K51" i="5"/>
  <c r="K56" i="6"/>
  <c r="K55" i="5"/>
  <c r="K180" i="6"/>
  <c r="K179" i="5"/>
  <c r="K268" i="6"/>
  <c r="K267" i="5"/>
  <c r="O147" i="6"/>
  <c r="O146" i="5"/>
  <c r="T74" i="1"/>
  <c r="O75" i="6"/>
  <c r="O74" i="5"/>
  <c r="K46" i="6"/>
  <c r="K45" i="5"/>
  <c r="J1072" i="6"/>
  <c r="J1071" i="5"/>
  <c r="J1034" i="6"/>
  <c r="J1033" i="5"/>
  <c r="J826" i="6"/>
  <c r="J825" i="5"/>
  <c r="J672" i="6"/>
  <c r="J671" i="5"/>
  <c r="K1056" i="5"/>
  <c r="P1060" i="5"/>
  <c r="J1007" i="5"/>
  <c r="K842" i="5"/>
  <c r="J310" i="6"/>
  <c r="J309" i="5"/>
  <c r="N326" i="6"/>
  <c r="N325" i="5"/>
  <c r="N266" i="6"/>
  <c r="N265" i="5"/>
  <c r="P1024" i="5"/>
  <c r="K109" i="6"/>
  <c r="L704" i="5"/>
  <c r="J107" i="6"/>
  <c r="J106" i="5"/>
  <c r="K447" i="5"/>
  <c r="K417" i="5"/>
  <c r="J973" i="5"/>
  <c r="P614" i="5"/>
  <c r="Q729" i="6"/>
  <c r="Q728" i="5"/>
  <c r="P726" i="5"/>
  <c r="N873" i="5"/>
  <c r="P537" i="6"/>
  <c r="L693" i="6"/>
  <c r="J491" i="5"/>
  <c r="P422" i="5"/>
  <c r="J914" i="6"/>
  <c r="N797" i="5"/>
  <c r="P408" i="5"/>
  <c r="P742" i="6"/>
  <c r="P904" i="5"/>
  <c r="N285" i="5"/>
  <c r="J549" i="5"/>
  <c r="J731" i="5"/>
  <c r="J405" i="6"/>
  <c r="O184" i="6"/>
  <c r="O183" i="5"/>
  <c r="P993" i="6"/>
  <c r="P992" i="5"/>
  <c r="P441" i="6"/>
  <c r="P440" i="5"/>
  <c r="P268" i="6"/>
  <c r="P267" i="5"/>
  <c r="T109" i="1"/>
  <c r="P110" i="6"/>
  <c r="P109" i="5"/>
  <c r="T428" i="1"/>
  <c r="P429" i="6"/>
  <c r="P428" i="5"/>
  <c r="L479" i="6"/>
  <c r="L478" i="5"/>
  <c r="L393" i="6"/>
  <c r="L392" i="5"/>
  <c r="T468" i="1"/>
  <c r="Q469" i="6" s="1"/>
  <c r="P469" i="6"/>
  <c r="P468" i="5"/>
  <c r="P346" i="1"/>
  <c r="L347" i="6"/>
  <c r="L123" i="5"/>
  <c r="L124" i="6"/>
  <c r="L27" i="6"/>
  <c r="L26" i="5"/>
  <c r="P928" i="1"/>
  <c r="K929" i="6"/>
  <c r="K392" i="6"/>
  <c r="K391" i="5"/>
  <c r="T574" i="1"/>
  <c r="O575" i="6"/>
  <c r="O574" i="5"/>
  <c r="K528" i="6"/>
  <c r="K527" i="5"/>
  <c r="K714" i="6"/>
  <c r="K713" i="5"/>
  <c r="O887" i="6"/>
  <c r="O886" i="5"/>
  <c r="K16" i="6"/>
  <c r="K15" i="5"/>
  <c r="K306" i="6"/>
  <c r="K305" i="5"/>
  <c r="K73" i="6"/>
  <c r="K72" i="5"/>
  <c r="P7" i="1"/>
  <c r="M71" i="5" s="1"/>
  <c r="K8" i="6"/>
  <c r="K7" i="5"/>
  <c r="K170" i="6"/>
  <c r="K169" i="5"/>
  <c r="O224" i="6"/>
  <c r="O223" i="5"/>
  <c r="O159" i="6"/>
  <c r="O158" i="5"/>
  <c r="J708" i="6"/>
  <c r="J707" i="5"/>
  <c r="J632" i="6"/>
  <c r="J631" i="5"/>
  <c r="J436" i="6"/>
  <c r="J435" i="5"/>
  <c r="J682" i="6"/>
  <c r="J681" i="5"/>
  <c r="J294" i="6"/>
  <c r="J293" i="5"/>
  <c r="K1000" i="5"/>
  <c r="K840" i="5"/>
  <c r="J274" i="6"/>
  <c r="J273" i="5"/>
  <c r="J301" i="6"/>
  <c r="J300" i="5"/>
  <c r="N552" i="6"/>
  <c r="N551" i="5"/>
  <c r="N222" i="6"/>
  <c r="N221" i="5"/>
  <c r="J262" i="6"/>
  <c r="J261" i="5"/>
  <c r="N164" i="6"/>
  <c r="N163" i="5"/>
  <c r="N246" i="6"/>
  <c r="N245" i="5"/>
  <c r="J266" i="6"/>
  <c r="J265" i="5"/>
  <c r="J188" i="6"/>
  <c r="J187" i="5"/>
  <c r="J717" i="5"/>
  <c r="J1013" i="5"/>
  <c r="P850" i="5"/>
  <c r="O375" i="5"/>
  <c r="O175" i="5"/>
  <c r="O573" i="5"/>
  <c r="K1014" i="5"/>
  <c r="P870" i="5"/>
  <c r="N753" i="5"/>
  <c r="L534" i="5"/>
  <c r="O685" i="5"/>
  <c r="P540" i="5"/>
  <c r="J319" i="5"/>
  <c r="Q904" i="5"/>
  <c r="J1075" i="5"/>
  <c r="P905" i="6"/>
  <c r="N165" i="5"/>
  <c r="J321" i="5"/>
  <c r="L1033" i="5"/>
  <c r="P239" i="5"/>
  <c r="J683" i="5"/>
  <c r="K466" i="6"/>
  <c r="K465" i="5"/>
  <c r="J596" i="6"/>
  <c r="J595" i="5"/>
  <c r="J268" i="6"/>
  <c r="J267" i="5"/>
  <c r="P296" i="1"/>
  <c r="L297" i="6"/>
  <c r="L296" i="5"/>
  <c r="N366" i="6"/>
  <c r="N365" i="5"/>
  <c r="P859" i="6"/>
  <c r="P858" i="5"/>
  <c r="L841" i="6"/>
  <c r="L840" i="5"/>
  <c r="T679" i="1"/>
  <c r="Q680" i="6" s="1"/>
  <c r="P679" i="5"/>
  <c r="L648" i="6"/>
  <c r="L647" i="5"/>
  <c r="P421" i="6"/>
  <c r="P420" i="5"/>
  <c r="T442" i="1"/>
  <c r="P443" i="6"/>
  <c r="P442" i="5"/>
  <c r="P647" i="6"/>
  <c r="P646" i="5"/>
  <c r="L749" i="5"/>
  <c r="L750" i="6"/>
  <c r="L653" i="6"/>
  <c r="L652" i="5"/>
  <c r="P426" i="1"/>
  <c r="L427" i="6"/>
  <c r="L426" i="5"/>
  <c r="L445" i="6"/>
  <c r="L444" i="5"/>
  <c r="P164" i="6"/>
  <c r="P163" i="5"/>
  <c r="P206" i="6"/>
  <c r="P205" i="5"/>
  <c r="T207" i="1"/>
  <c r="P207" i="5"/>
  <c r="P208" i="6"/>
  <c r="L467" i="6"/>
  <c r="L466" i="5"/>
  <c r="L485" i="6"/>
  <c r="L484" i="5"/>
  <c r="L329" i="6"/>
  <c r="L328" i="5"/>
  <c r="P452" i="1"/>
  <c r="L453" i="6"/>
  <c r="L452" i="5"/>
  <c r="L85" i="5"/>
  <c r="K352" i="6"/>
  <c r="K351" i="5"/>
  <c r="K202" i="6"/>
  <c r="K201" i="5"/>
  <c r="K18" i="6"/>
  <c r="K17" i="5"/>
  <c r="P99" i="1"/>
  <c r="K100" i="6"/>
  <c r="K99" i="5"/>
  <c r="K182" i="6"/>
  <c r="K181" i="5"/>
  <c r="K143" i="6"/>
  <c r="K142" i="5"/>
  <c r="J591" i="5"/>
  <c r="J592" i="6"/>
  <c r="J396" i="6"/>
  <c r="J395" i="5"/>
  <c r="K1016" i="5"/>
  <c r="K956" i="5"/>
  <c r="J648" i="6"/>
  <c r="J647" i="5"/>
  <c r="K1001" i="6"/>
  <c r="J285" i="6"/>
  <c r="J284" i="5"/>
  <c r="N202" i="6"/>
  <c r="N201" i="5"/>
  <c r="K1058" i="5"/>
  <c r="J999" i="5"/>
  <c r="J242" i="6"/>
  <c r="J241" i="5"/>
  <c r="N284" i="6"/>
  <c r="N283" i="5"/>
  <c r="N226" i="6"/>
  <c r="N225" i="5"/>
  <c r="K1022" i="5"/>
  <c r="L1083" i="5"/>
  <c r="O15" i="5"/>
  <c r="J77" i="5"/>
  <c r="J78" i="6"/>
  <c r="O574" i="6"/>
  <c r="L724" i="5"/>
  <c r="L677" i="5"/>
  <c r="P788" i="6"/>
  <c r="J1061" i="5"/>
  <c r="L700" i="5"/>
  <c r="N549" i="5"/>
  <c r="J771" i="5"/>
  <c r="L326" i="5"/>
  <c r="J283" i="5"/>
  <c r="K332" i="6"/>
  <c r="N591" i="5"/>
  <c r="L424" i="5"/>
  <c r="T500" i="1"/>
  <c r="P501" i="6"/>
  <c r="P500" i="5"/>
  <c r="P90" i="6"/>
  <c r="P89" i="5"/>
  <c r="P40" i="6"/>
  <c r="P39" i="5"/>
  <c r="O614" i="6"/>
  <c r="O613" i="5"/>
  <c r="J218" i="6"/>
  <c r="J217" i="5"/>
  <c r="J248" i="6"/>
  <c r="J247" i="5"/>
  <c r="T1064" i="1"/>
  <c r="P1064" i="5"/>
  <c r="P1065" i="6"/>
  <c r="T924" i="1"/>
  <c r="Q925" i="6" s="1"/>
  <c r="P924" i="5"/>
  <c r="P925" i="6"/>
  <c r="L611" i="6"/>
  <c r="L610" i="5"/>
  <c r="P187" i="5"/>
  <c r="P188" i="6"/>
  <c r="L409" i="6"/>
  <c r="L408" i="5"/>
  <c r="P395" i="6"/>
  <c r="P394" i="5"/>
  <c r="P124" i="6"/>
  <c r="P123" i="5"/>
  <c r="T167" i="1"/>
  <c r="P168" i="6"/>
  <c r="P167" i="5"/>
  <c r="T434" i="1"/>
  <c r="P435" i="6"/>
  <c r="P738" i="1"/>
  <c r="L311" i="6"/>
  <c r="L310" i="5"/>
  <c r="P400" i="1"/>
  <c r="L401" i="6"/>
  <c r="L400" i="5"/>
  <c r="L188" i="6"/>
  <c r="L187" i="5"/>
  <c r="P219" i="6"/>
  <c r="P218" i="5"/>
  <c r="K312" i="6"/>
  <c r="K311" i="5"/>
  <c r="K486" i="6"/>
  <c r="K485" i="5"/>
  <c r="P59" i="1"/>
  <c r="K60" i="6"/>
  <c r="K59" i="5"/>
  <c r="K142" i="6"/>
  <c r="K141" i="5"/>
  <c r="K226" i="6"/>
  <c r="K225" i="5"/>
  <c r="K148" i="6"/>
  <c r="K147" i="5"/>
  <c r="K151" i="6"/>
  <c r="K150" i="5"/>
  <c r="O130" i="6"/>
  <c r="O129" i="5"/>
  <c r="J990" i="6"/>
  <c r="J989" i="5"/>
  <c r="J356" i="6"/>
  <c r="J355" i="5"/>
  <c r="K960" i="5"/>
  <c r="O732" i="5"/>
  <c r="K660" i="5"/>
  <c r="J234" i="6"/>
  <c r="J233" i="5"/>
  <c r="N394" i="6"/>
  <c r="N393" i="5"/>
  <c r="J280" i="6"/>
  <c r="J279" i="5"/>
  <c r="J222" i="6"/>
  <c r="J221" i="5"/>
  <c r="N86" i="6"/>
  <c r="N85" i="5"/>
  <c r="L898" i="5"/>
  <c r="N206" i="6"/>
  <c r="N205" i="5"/>
  <c r="P864" i="5"/>
  <c r="J829" i="5"/>
  <c r="J226" i="6"/>
  <c r="J225" i="5"/>
  <c r="N136" i="6"/>
  <c r="N135" i="5"/>
  <c r="P1078" i="5"/>
  <c r="L709" i="5"/>
  <c r="J1001" i="5"/>
  <c r="P888" i="5"/>
  <c r="K784" i="5"/>
  <c r="K736" i="5"/>
  <c r="J645" i="5"/>
  <c r="J603" i="5"/>
  <c r="K473" i="5"/>
  <c r="K443" i="5"/>
  <c r="K173" i="5"/>
  <c r="K73" i="5"/>
  <c r="O16" i="6"/>
  <c r="P856" i="6"/>
  <c r="K634" i="5"/>
  <c r="J561" i="5"/>
  <c r="P1058" i="5"/>
  <c r="J572" i="6"/>
  <c r="N968" i="6"/>
  <c r="J711" i="5"/>
  <c r="K664" i="5"/>
  <c r="P859" i="5"/>
  <c r="L725" i="6"/>
  <c r="L678" i="6"/>
  <c r="K965" i="6"/>
  <c r="Q811" i="5"/>
  <c r="Q812" i="6"/>
  <c r="L979" i="6"/>
  <c r="K717" i="6"/>
  <c r="L578" i="5"/>
  <c r="J765" i="5"/>
  <c r="J163" i="5"/>
  <c r="O99" i="5"/>
  <c r="K562" i="6"/>
  <c r="J263" i="5"/>
  <c r="T336" i="1"/>
  <c r="P336" i="5"/>
  <c r="K176" i="6"/>
  <c r="K175" i="5"/>
  <c r="P381" i="1"/>
  <c r="K382" i="6"/>
  <c r="K381" i="5"/>
  <c r="N952" i="6"/>
  <c r="N951" i="5"/>
  <c r="N473" i="5"/>
  <c r="N474" i="6"/>
  <c r="T905" i="1"/>
  <c r="P906" i="6"/>
  <c r="P905" i="5"/>
  <c r="T318" i="1"/>
  <c r="P319" i="6"/>
  <c r="P318" i="5"/>
  <c r="P569" i="6"/>
  <c r="P568" i="5"/>
  <c r="P962" i="6"/>
  <c r="P726" i="1"/>
  <c r="L727" i="6"/>
  <c r="L726" i="5"/>
  <c r="L703" i="6"/>
  <c r="L702" i="5"/>
  <c r="P670" i="1"/>
  <c r="L671" i="6"/>
  <c r="L670" i="5"/>
  <c r="P600" i="6"/>
  <c r="P599" i="5"/>
  <c r="T402" i="1"/>
  <c r="P403" i="6"/>
  <c r="P402" i="5"/>
  <c r="T147" i="1"/>
  <c r="P147" i="5"/>
  <c r="P390" i="1"/>
  <c r="L391" i="6"/>
  <c r="L390" i="5"/>
  <c r="L375" i="6"/>
  <c r="L374" i="5"/>
  <c r="L598" i="6"/>
  <c r="L597" i="5"/>
  <c r="P414" i="1"/>
  <c r="L415" i="6"/>
  <c r="L414" i="5"/>
  <c r="P387" i="6"/>
  <c r="P386" i="5"/>
  <c r="P72" i="6"/>
  <c r="P71" i="5"/>
  <c r="L185" i="6"/>
  <c r="L184" i="5"/>
  <c r="T138" i="1"/>
  <c r="P139" i="6"/>
  <c r="P138" i="5"/>
  <c r="L7" i="6"/>
  <c r="L6" i="5"/>
  <c r="K446" i="6"/>
  <c r="K445" i="5"/>
  <c r="T660" i="1"/>
  <c r="O661" i="6"/>
  <c r="O660" i="5"/>
  <c r="O807" i="6"/>
  <c r="O806" i="5"/>
  <c r="P1085" i="1"/>
  <c r="K20" i="6"/>
  <c r="K19" i="5"/>
  <c r="P101" i="1"/>
  <c r="K102" i="6"/>
  <c r="K101" i="5"/>
  <c r="K186" i="6"/>
  <c r="K185" i="5"/>
  <c r="K42" i="6"/>
  <c r="K41" i="5"/>
  <c r="K28" i="6"/>
  <c r="K27" i="5"/>
  <c r="K127" i="5"/>
  <c r="K128" i="6"/>
  <c r="K115" i="5"/>
  <c r="K116" i="6"/>
  <c r="O134" i="6"/>
  <c r="O133" i="5"/>
  <c r="J588" i="6"/>
  <c r="J587" i="5"/>
  <c r="K826" i="5"/>
  <c r="J566" i="6"/>
  <c r="J565" i="5"/>
  <c r="J214" i="6"/>
  <c r="J213" i="5"/>
  <c r="N258" i="6"/>
  <c r="N257" i="5"/>
  <c r="N350" i="6"/>
  <c r="N349" i="5"/>
  <c r="J260" i="6"/>
  <c r="J259" i="5"/>
  <c r="N162" i="6"/>
  <c r="N161" i="5"/>
  <c r="J991" i="5"/>
  <c r="N46" i="6"/>
  <c r="N45" i="5"/>
  <c r="J244" i="6"/>
  <c r="J243" i="5"/>
  <c r="P865" i="6"/>
  <c r="P1079" i="6"/>
  <c r="K74" i="6"/>
  <c r="K43" i="5"/>
  <c r="P1018" i="5"/>
  <c r="L760" i="5"/>
  <c r="Q1048" i="6"/>
  <c r="Q1047" i="5"/>
  <c r="P940" i="5"/>
  <c r="J153" i="5"/>
  <c r="J154" i="6"/>
  <c r="P876" i="5"/>
  <c r="J507" i="5"/>
  <c r="Q886" i="6"/>
  <c r="Q885" i="5"/>
  <c r="K594" i="5"/>
  <c r="P960" i="5"/>
  <c r="N526" i="5"/>
  <c r="M360" i="6"/>
  <c r="M359" i="5"/>
  <c r="P1009" i="6"/>
  <c r="L496" i="5"/>
  <c r="K411" i="5"/>
  <c r="L275" i="5"/>
  <c r="O100" i="6"/>
  <c r="Q764" i="5"/>
  <c r="N286" i="5"/>
  <c r="L575" i="6"/>
  <c r="L574" i="5"/>
  <c r="P171" i="1"/>
  <c r="K172" i="6"/>
  <c r="K171" i="5"/>
  <c r="K300" i="6"/>
  <c r="K299" i="5"/>
  <c r="K225" i="6"/>
  <c r="K224" i="5"/>
  <c r="J491" i="6"/>
  <c r="J490" i="5"/>
  <c r="K1092" i="5"/>
  <c r="N74" i="6"/>
  <c r="N73" i="5"/>
  <c r="P1083" i="6"/>
  <c r="P1082" i="5"/>
  <c r="L359" i="6"/>
  <c r="L358" i="5"/>
  <c r="P191" i="1"/>
  <c r="L192" i="6"/>
  <c r="L191" i="5"/>
  <c r="P177" i="1"/>
  <c r="K178" i="6"/>
  <c r="L721" i="6"/>
  <c r="L720" i="5"/>
  <c r="P158" i="1"/>
  <c r="L631" i="6"/>
  <c r="P708" i="6"/>
  <c r="P707" i="5"/>
  <c r="T382" i="1"/>
  <c r="Q383" i="6" s="1"/>
  <c r="P383" i="6"/>
  <c r="T107" i="1"/>
  <c r="P108" i="6"/>
  <c r="P107" i="5"/>
  <c r="T151" i="1"/>
  <c r="P152" i="6"/>
  <c r="P151" i="5"/>
  <c r="P368" i="6"/>
  <c r="P367" i="5"/>
  <c r="L563" i="6"/>
  <c r="L562" i="5"/>
  <c r="P88" i="6"/>
  <c r="P87" i="5"/>
  <c r="Q399" i="6"/>
  <c r="Q398" i="5"/>
  <c r="T407" i="1"/>
  <c r="P408" i="6"/>
  <c r="P407" i="5"/>
  <c r="P256" i="6"/>
  <c r="P255" i="5"/>
  <c r="T368" i="1"/>
  <c r="P369" i="6"/>
  <c r="P368" i="5"/>
  <c r="T37" i="1"/>
  <c r="P38" i="6"/>
  <c r="P37" i="5"/>
  <c r="P878" i="1"/>
  <c r="K879" i="6"/>
  <c r="K878" i="5"/>
  <c r="P41" i="5"/>
  <c r="P42" i="6"/>
  <c r="P103" i="6"/>
  <c r="P102" i="5"/>
  <c r="P154" i="6"/>
  <c r="P153" i="5"/>
  <c r="L52" i="6"/>
  <c r="L51" i="5"/>
  <c r="P1064" i="1"/>
  <c r="K1064" i="5"/>
  <c r="K406" i="6"/>
  <c r="K405" i="5"/>
  <c r="K368" i="6"/>
  <c r="K367" i="5"/>
  <c r="O684" i="6"/>
  <c r="O683" i="5"/>
  <c r="K594" i="6"/>
  <c r="K593" i="5"/>
  <c r="K643" i="6"/>
  <c r="K642" i="5"/>
  <c r="K654" i="6"/>
  <c r="K653" i="5"/>
  <c r="K62" i="6"/>
  <c r="K61" i="5"/>
  <c r="K145" i="5"/>
  <c r="K146" i="6"/>
  <c r="P5" i="1"/>
  <c r="K6" i="6"/>
  <c r="K5" i="5"/>
  <c r="J950" i="6"/>
  <c r="J949" i="5"/>
  <c r="K90" i="6"/>
  <c r="K89" i="5"/>
  <c r="J626" i="6"/>
  <c r="J625" i="5"/>
  <c r="J526" i="6"/>
  <c r="J525" i="5"/>
  <c r="J652" i="6"/>
  <c r="J651" i="5"/>
  <c r="K730" i="5"/>
  <c r="O622" i="5"/>
  <c r="O592" i="5"/>
  <c r="N238" i="6"/>
  <c r="N237" i="5"/>
  <c r="J240" i="6"/>
  <c r="J239" i="5"/>
  <c r="N122" i="6"/>
  <c r="N121" i="5"/>
  <c r="J182" i="6"/>
  <c r="J181" i="5"/>
  <c r="N6" i="6"/>
  <c r="N5" i="5"/>
  <c r="J224" i="6"/>
  <c r="J223" i="5"/>
  <c r="L862" i="5"/>
  <c r="J186" i="6"/>
  <c r="J185" i="5"/>
  <c r="L1073" i="5"/>
  <c r="P861" i="5"/>
  <c r="L728" i="5"/>
  <c r="K403" i="5"/>
  <c r="O335" i="5"/>
  <c r="K44" i="6"/>
  <c r="O5" i="5"/>
  <c r="P1019" i="6"/>
  <c r="N80" i="6"/>
  <c r="N79" i="5"/>
  <c r="L558" i="5"/>
  <c r="J93" i="6"/>
  <c r="J92" i="5"/>
  <c r="J947" i="5"/>
  <c r="K874" i="5"/>
  <c r="K711" i="5"/>
  <c r="J457" i="5"/>
  <c r="J377" i="5"/>
  <c r="K1008" i="5"/>
  <c r="K958" i="5"/>
  <c r="J1005" i="5"/>
  <c r="Q928" i="5"/>
  <c r="J737" i="5"/>
  <c r="L560" i="5"/>
  <c r="J489" i="5"/>
  <c r="J951" i="5"/>
  <c r="L362" i="5"/>
  <c r="P882" i="5"/>
  <c r="J709" i="5"/>
  <c r="P460" i="5"/>
  <c r="M1058" i="6"/>
  <c r="P866" i="6"/>
  <c r="K804" i="5"/>
  <c r="L722" i="5"/>
  <c r="L564" i="5"/>
  <c r="L497" i="6"/>
  <c r="P157" i="5"/>
  <c r="J869" i="5"/>
  <c r="K377" i="5"/>
  <c r="J331" i="5"/>
  <c r="N186" i="6"/>
  <c r="K35" i="6"/>
  <c r="Q766" i="6"/>
  <c r="Q765" i="5"/>
  <c r="J253" i="5"/>
  <c r="P129" i="5"/>
  <c r="P130" i="6"/>
  <c r="J868" i="6"/>
  <c r="J867" i="5"/>
  <c r="J674" i="6"/>
  <c r="J673" i="5"/>
  <c r="L826" i="5"/>
  <c r="L827" i="6"/>
  <c r="L591" i="6"/>
  <c r="L590" i="5"/>
  <c r="P551" i="6"/>
  <c r="P550" i="5"/>
  <c r="P341" i="6"/>
  <c r="P340" i="5"/>
  <c r="P68" i="6"/>
  <c r="P67" i="5"/>
  <c r="L511" i="6"/>
  <c r="L510" i="5"/>
  <c r="P359" i="6"/>
  <c r="P358" i="5"/>
  <c r="P350" i="6"/>
  <c r="P349" i="5"/>
  <c r="P46" i="6"/>
  <c r="P45" i="5"/>
  <c r="P47" i="5"/>
  <c r="P48" i="6"/>
  <c r="P396" i="1"/>
  <c r="L397" i="6"/>
  <c r="L396" i="5"/>
  <c r="P390" i="6"/>
  <c r="P389" i="5"/>
  <c r="P216" i="6"/>
  <c r="P215" i="5"/>
  <c r="L367" i="6"/>
  <c r="L366" i="5"/>
  <c r="L17" i="6"/>
  <c r="L16" i="5"/>
  <c r="L24" i="5"/>
  <c r="L25" i="6"/>
  <c r="L101" i="6"/>
  <c r="L100" i="5"/>
  <c r="L50" i="6"/>
  <c r="L49" i="5"/>
  <c r="K1025" i="6"/>
  <c r="K1024" i="5"/>
  <c r="O720" i="6"/>
  <c r="O719" i="5"/>
  <c r="K366" i="6"/>
  <c r="K365" i="5"/>
  <c r="K328" i="6"/>
  <c r="K327" i="5"/>
  <c r="K614" i="6"/>
  <c r="K613" i="5"/>
  <c r="O35" i="6"/>
  <c r="O34" i="5"/>
  <c r="J1084" i="6"/>
  <c r="J1083" i="5"/>
  <c r="O84" i="6"/>
  <c r="O83" i="5"/>
  <c r="O76" i="5"/>
  <c r="O77" i="6"/>
  <c r="J586" i="6"/>
  <c r="J585" i="5"/>
  <c r="J354" i="6"/>
  <c r="J353" i="5"/>
  <c r="N1004" i="6"/>
  <c r="N1003" i="5"/>
  <c r="K981" i="5"/>
  <c r="J524" i="6"/>
  <c r="J523" i="5"/>
  <c r="J570" i="6"/>
  <c r="J569" i="5"/>
  <c r="J698" i="6"/>
  <c r="J697" i="5"/>
  <c r="K731" i="6"/>
  <c r="O623" i="6"/>
  <c r="N218" i="6"/>
  <c r="N217" i="5"/>
  <c r="J220" i="6"/>
  <c r="J219" i="5"/>
  <c r="N82" i="6"/>
  <c r="N81" i="5"/>
  <c r="P1052" i="5"/>
  <c r="N124" i="6"/>
  <c r="N123" i="5"/>
  <c r="J203" i="5"/>
  <c r="J204" i="6"/>
  <c r="N130" i="6"/>
  <c r="N129" i="5"/>
  <c r="J166" i="6"/>
  <c r="J165" i="5"/>
  <c r="N407" i="6"/>
  <c r="N406" i="5"/>
  <c r="O6" i="6"/>
  <c r="L828" i="5"/>
  <c r="L680" i="5"/>
  <c r="K507" i="5"/>
  <c r="J82" i="6"/>
  <c r="J81" i="5"/>
  <c r="N1005" i="5"/>
  <c r="L620" i="5"/>
  <c r="K558" i="5"/>
  <c r="K1009" i="6"/>
  <c r="Q556" i="6"/>
  <c r="Q555" i="5"/>
  <c r="K959" i="6"/>
  <c r="J225" i="6"/>
  <c r="J224" i="5"/>
  <c r="K854" i="5"/>
  <c r="P1072" i="5"/>
  <c r="J524" i="5"/>
  <c r="J291" i="5"/>
  <c r="P119" i="5"/>
  <c r="O380" i="6"/>
  <c r="K420" i="6"/>
  <c r="O97" i="5"/>
  <c r="J205" i="5"/>
  <c r="K177" i="5"/>
  <c r="P858" i="6"/>
  <c r="P857" i="5"/>
  <c r="P939" i="6"/>
  <c r="P938" i="5"/>
  <c r="T964" i="1"/>
  <c r="P965" i="6"/>
  <c r="P964" i="5"/>
  <c r="L619" i="6"/>
  <c r="L618" i="5"/>
  <c r="L787" i="6"/>
  <c r="L786" i="5"/>
  <c r="L901" i="6"/>
  <c r="L900" i="5"/>
  <c r="P343" i="6"/>
  <c r="P342" i="5"/>
  <c r="L357" i="6"/>
  <c r="L356" i="5"/>
  <c r="P322" i="1"/>
  <c r="L323" i="6"/>
  <c r="L322" i="5"/>
  <c r="L379" i="6"/>
  <c r="L378" i="5"/>
  <c r="P176" i="6"/>
  <c r="P175" i="5"/>
  <c r="L349" i="6"/>
  <c r="L348" i="5"/>
  <c r="P118" i="6"/>
  <c r="P117" i="5"/>
  <c r="L93" i="5"/>
  <c r="L94" i="6"/>
  <c r="L120" i="6"/>
  <c r="L119" i="5"/>
  <c r="K985" i="6"/>
  <c r="K984" i="5"/>
  <c r="K326" i="6"/>
  <c r="K325" i="5"/>
  <c r="K288" i="6"/>
  <c r="K287" i="5"/>
  <c r="O595" i="5"/>
  <c r="O596" i="6"/>
  <c r="O616" i="6"/>
  <c r="O615" i="5"/>
  <c r="K627" i="6"/>
  <c r="K626" i="5"/>
  <c r="K598" i="6"/>
  <c r="K597" i="5"/>
  <c r="K66" i="6"/>
  <c r="K65" i="5"/>
  <c r="K403" i="6"/>
  <c r="K402" i="5"/>
  <c r="J1064" i="6"/>
  <c r="J1063" i="5"/>
  <c r="O79" i="6"/>
  <c r="O78" i="5"/>
  <c r="K50" i="6"/>
  <c r="K49" i="5"/>
  <c r="O205" i="6"/>
  <c r="O204" i="5"/>
  <c r="O174" i="6"/>
  <c r="O173" i="5"/>
  <c r="O20" i="6"/>
  <c r="O19" i="5"/>
  <c r="J392" i="6"/>
  <c r="J391" i="5"/>
  <c r="J442" i="6"/>
  <c r="J441" i="5"/>
  <c r="J484" i="6"/>
  <c r="J483" i="5"/>
  <c r="J446" i="6"/>
  <c r="J445" i="5"/>
  <c r="J736" i="6"/>
  <c r="J735" i="5"/>
  <c r="K1020" i="5"/>
  <c r="K690" i="5"/>
  <c r="O617" i="5"/>
  <c r="J200" i="6"/>
  <c r="J199" i="5"/>
  <c r="N42" i="6"/>
  <c r="N41" i="5"/>
  <c r="K1004" i="5"/>
  <c r="N90" i="6"/>
  <c r="N89" i="5"/>
  <c r="J725" i="5"/>
  <c r="P527" i="5"/>
  <c r="N131" i="5"/>
  <c r="N132" i="6"/>
  <c r="N983" i="5"/>
  <c r="J593" i="5"/>
  <c r="K333" i="5"/>
  <c r="O295" i="5"/>
  <c r="O40" i="5"/>
  <c r="P1074" i="5"/>
  <c r="J629" i="5"/>
  <c r="P1002" i="5"/>
  <c r="J938" i="5"/>
  <c r="Q834" i="6"/>
  <c r="Q833" i="5"/>
  <c r="N19" i="5"/>
  <c r="N20" i="6"/>
  <c r="N454" i="5"/>
  <c r="N414" i="5"/>
  <c r="J367" i="5"/>
  <c r="O656" i="5"/>
  <c r="J174" i="6"/>
  <c r="J173" i="5"/>
  <c r="K1002" i="5"/>
  <c r="J785" i="5"/>
  <c r="L635" i="5"/>
  <c r="K1052" i="5"/>
  <c r="L345" i="6"/>
  <c r="J705" i="5"/>
  <c r="K426" i="6"/>
  <c r="J745" i="5"/>
  <c r="L549" i="5"/>
  <c r="N960" i="6"/>
  <c r="Q289" i="6"/>
  <c r="Q288" i="5"/>
  <c r="O98" i="6"/>
  <c r="L492" i="5"/>
  <c r="L86" i="6"/>
  <c r="T229" i="1"/>
  <c r="P230" i="6"/>
  <c r="P229" i="5"/>
  <c r="L1063" i="6"/>
  <c r="L1062" i="5"/>
  <c r="L1023" i="6"/>
  <c r="L1022" i="5"/>
  <c r="P511" i="6"/>
  <c r="P510" i="5"/>
  <c r="P323" i="6"/>
  <c r="P322" i="5"/>
  <c r="L605" i="5"/>
  <c r="L606" i="6"/>
  <c r="L339" i="6"/>
  <c r="L338" i="5"/>
  <c r="P338" i="6"/>
  <c r="P337" i="5"/>
  <c r="P136" i="6"/>
  <c r="P135" i="5"/>
  <c r="K1043" i="6"/>
  <c r="K1042" i="5"/>
  <c r="L196" i="6"/>
  <c r="L195" i="5"/>
  <c r="P78" i="6"/>
  <c r="P77" i="5"/>
  <c r="L47" i="5"/>
  <c r="L48" i="6"/>
  <c r="P50" i="6"/>
  <c r="P49" i="5"/>
  <c r="K1063" i="6"/>
  <c r="K1062" i="5"/>
  <c r="K787" i="6"/>
  <c r="K786" i="5"/>
  <c r="K396" i="6"/>
  <c r="K395" i="5"/>
  <c r="K534" i="6"/>
  <c r="K533" i="5"/>
  <c r="K536" i="6"/>
  <c r="K535" i="5"/>
  <c r="K605" i="6"/>
  <c r="K604" i="5"/>
  <c r="K583" i="6"/>
  <c r="K582" i="5"/>
  <c r="O665" i="6"/>
  <c r="O664" i="5"/>
  <c r="K26" i="6"/>
  <c r="K25" i="5"/>
  <c r="K193" i="6"/>
  <c r="K192" i="5"/>
  <c r="J506" i="6"/>
  <c r="J505" i="5"/>
  <c r="J352" i="6"/>
  <c r="J351" i="5"/>
  <c r="J944" i="6"/>
  <c r="J943" i="5"/>
  <c r="K821" i="5"/>
  <c r="J696" i="6"/>
  <c r="J695" i="5"/>
  <c r="N259" i="5"/>
  <c r="N260" i="6"/>
  <c r="N44" i="6"/>
  <c r="N43" i="5"/>
  <c r="K1005" i="6"/>
  <c r="N50" i="6"/>
  <c r="N49" i="5"/>
  <c r="P528" i="6"/>
  <c r="N92" i="6"/>
  <c r="N91" i="5"/>
  <c r="N288" i="6"/>
  <c r="N287" i="5"/>
  <c r="J270" i="6"/>
  <c r="J269" i="5"/>
  <c r="P1062" i="5"/>
  <c r="O95" i="5"/>
  <c r="O41" i="6"/>
  <c r="J189" i="6"/>
  <c r="J188" i="5"/>
  <c r="P1075" i="6"/>
  <c r="N40" i="6"/>
  <c r="N39" i="5"/>
  <c r="L1041" i="5"/>
  <c r="J809" i="5"/>
  <c r="L664" i="5"/>
  <c r="L806" i="5"/>
  <c r="P978" i="5"/>
  <c r="J589" i="5"/>
  <c r="J1074" i="6"/>
  <c r="L682" i="5"/>
  <c r="J485" i="6"/>
  <c r="K1053" i="6"/>
  <c r="K862" i="5"/>
  <c r="P562" i="5"/>
  <c r="N28" i="6"/>
  <c r="N27" i="5"/>
  <c r="J627" i="5"/>
  <c r="P853" i="5"/>
  <c r="J485" i="5"/>
  <c r="Q365" i="6"/>
  <c r="Q364" i="5"/>
  <c r="J411" i="5"/>
  <c r="L346" i="5"/>
  <c r="L1039" i="5"/>
  <c r="K421" i="5"/>
  <c r="K978" i="5"/>
  <c r="P869" i="6"/>
  <c r="P868" i="5"/>
  <c r="L935" i="6"/>
  <c r="L934" i="5"/>
  <c r="L707" i="6"/>
  <c r="L706" i="5"/>
  <c r="L555" i="6"/>
  <c r="L554" i="5"/>
  <c r="P459" i="6"/>
  <c r="P458" i="5"/>
  <c r="P356" i="5"/>
  <c r="P357" i="6"/>
  <c r="P292" i="6"/>
  <c r="P291" i="5"/>
  <c r="P316" i="5"/>
  <c r="P317" i="6"/>
  <c r="K995" i="6"/>
  <c r="K994" i="5"/>
  <c r="K719" i="6"/>
  <c r="K718" i="5"/>
  <c r="L44" i="6"/>
  <c r="L43" i="5"/>
  <c r="P182" i="5"/>
  <c r="P183" i="6"/>
  <c r="P57" i="6"/>
  <c r="P56" i="5"/>
  <c r="K653" i="6"/>
  <c r="K652" i="5"/>
  <c r="K356" i="6"/>
  <c r="K355" i="5"/>
  <c r="K208" i="6"/>
  <c r="K207" i="5"/>
  <c r="K645" i="6"/>
  <c r="K644" i="5"/>
  <c r="O424" i="6"/>
  <c r="O423" i="5"/>
  <c r="O50" i="6"/>
  <c r="O49" i="5"/>
  <c r="O165" i="6"/>
  <c r="O164" i="5"/>
  <c r="O264" i="6"/>
  <c r="O263" i="5"/>
  <c r="J466" i="6"/>
  <c r="J465" i="5"/>
  <c r="J350" i="6"/>
  <c r="J349" i="5"/>
  <c r="J362" i="6"/>
  <c r="J361" i="5"/>
  <c r="K822" i="6"/>
  <c r="J404" i="6"/>
  <c r="J403" i="5"/>
  <c r="J366" i="6"/>
  <c r="J365" i="5"/>
  <c r="O922" i="5"/>
  <c r="K860" i="5"/>
  <c r="K615" i="5"/>
  <c r="O582" i="5"/>
  <c r="N315" i="6"/>
  <c r="N314" i="5"/>
  <c r="N154" i="6"/>
  <c r="N153" i="5"/>
  <c r="N240" i="6"/>
  <c r="N239" i="5"/>
  <c r="N160" i="6"/>
  <c r="N159" i="5"/>
  <c r="K942" i="5"/>
  <c r="N9" i="5"/>
  <c r="N10" i="6"/>
  <c r="P671" i="5"/>
  <c r="N52" i="6"/>
  <c r="N51" i="5"/>
  <c r="N57" i="5"/>
  <c r="N58" i="6"/>
  <c r="J250" i="6"/>
  <c r="J249" i="5"/>
  <c r="P1063" i="6"/>
  <c r="K922" i="5"/>
  <c r="P880" i="5"/>
  <c r="K493" i="5"/>
  <c r="K398" i="5"/>
  <c r="O255" i="5"/>
  <c r="K123" i="5"/>
  <c r="O96" i="6"/>
  <c r="J139" i="6"/>
  <c r="J138" i="5"/>
  <c r="J38" i="6"/>
  <c r="J37" i="5"/>
  <c r="K772" i="5"/>
  <c r="L1042" i="6"/>
  <c r="P926" i="5"/>
  <c r="L612" i="5"/>
  <c r="K698" i="5"/>
  <c r="L638" i="5"/>
  <c r="L622" i="5"/>
  <c r="J968" i="6"/>
  <c r="J1009" i="5"/>
  <c r="L464" i="5"/>
  <c r="K1098" i="5"/>
  <c r="P382" i="5"/>
  <c r="P854" i="6"/>
  <c r="O620" i="5"/>
  <c r="J17" i="5"/>
  <c r="J18" i="6"/>
  <c r="M318" i="6"/>
  <c r="M317" i="5"/>
  <c r="O603" i="5"/>
  <c r="L137" i="6"/>
  <c r="K161" i="5"/>
  <c r="J556" i="6"/>
  <c r="J555" i="5"/>
  <c r="P1029" i="6"/>
  <c r="P1028" i="5"/>
  <c r="T874" i="1"/>
  <c r="P875" i="6"/>
  <c r="P874" i="5"/>
  <c r="P861" i="6"/>
  <c r="P860" i="5"/>
  <c r="L904" i="6"/>
  <c r="L903" i="5"/>
  <c r="L456" i="5"/>
  <c r="L457" i="6"/>
  <c r="P339" i="6"/>
  <c r="P338" i="5"/>
  <c r="P442" i="1"/>
  <c r="L443" i="6"/>
  <c r="L442" i="5"/>
  <c r="P467" i="6"/>
  <c r="P466" i="5"/>
  <c r="L413" i="6"/>
  <c r="L412" i="5"/>
  <c r="P252" i="6"/>
  <c r="P251" i="5"/>
  <c r="P294" i="6"/>
  <c r="P293" i="5"/>
  <c r="P302" i="6"/>
  <c r="P301" i="5"/>
  <c r="K963" i="6"/>
  <c r="K962" i="5"/>
  <c r="L181" i="6"/>
  <c r="L180" i="5"/>
  <c r="P39" i="6"/>
  <c r="P38" i="5"/>
  <c r="K865" i="6"/>
  <c r="K864" i="5"/>
  <c r="K196" i="6"/>
  <c r="K195" i="5"/>
  <c r="K206" i="6"/>
  <c r="K205" i="5"/>
  <c r="K456" i="6"/>
  <c r="K455" i="5"/>
  <c r="P637" i="1"/>
  <c r="K638" i="6"/>
  <c r="K637" i="5"/>
  <c r="J1004" i="6"/>
  <c r="J1003" i="5"/>
  <c r="O153" i="6"/>
  <c r="O152" i="5"/>
  <c r="O195" i="6"/>
  <c r="O194" i="5"/>
  <c r="J1056" i="6"/>
  <c r="J1055" i="5"/>
  <c r="J348" i="6"/>
  <c r="J347" i="5"/>
  <c r="K976" i="5"/>
  <c r="J364" i="6"/>
  <c r="J363" i="5"/>
  <c r="J328" i="6"/>
  <c r="J327" i="5"/>
  <c r="J452" i="6"/>
  <c r="J451" i="5"/>
  <c r="J538" i="6"/>
  <c r="J537" i="5"/>
  <c r="N220" i="6"/>
  <c r="N219" i="5"/>
  <c r="N120" i="6"/>
  <c r="N119" i="5"/>
  <c r="L980" i="5"/>
  <c r="N554" i="6"/>
  <c r="N553" i="5"/>
  <c r="J985" i="5"/>
  <c r="N18" i="6"/>
  <c r="N17" i="5"/>
  <c r="N949" i="5"/>
  <c r="J230" i="6"/>
  <c r="J229" i="5"/>
  <c r="K1054" i="5"/>
  <c r="K399" i="6"/>
  <c r="J130" i="6"/>
  <c r="J129" i="5"/>
  <c r="P1000" i="5"/>
  <c r="K728" i="5"/>
  <c r="L672" i="5"/>
  <c r="J1085" i="5"/>
  <c r="P927" i="6"/>
  <c r="J122" i="6"/>
  <c r="J121" i="5"/>
  <c r="P856" i="5"/>
  <c r="P624" i="5"/>
  <c r="N16" i="6"/>
  <c r="N15" i="5"/>
  <c r="P398" i="5"/>
  <c r="P337" i="6"/>
  <c r="J696" i="5"/>
  <c r="L381" i="6"/>
  <c r="K794" i="5"/>
  <c r="P607" i="5"/>
  <c r="J665" i="5"/>
  <c r="O621" i="6"/>
  <c r="J311" i="5"/>
  <c r="L891" i="5"/>
  <c r="K888" i="5"/>
  <c r="N921" i="5"/>
  <c r="P262" i="6"/>
  <c r="N5" i="6"/>
  <c r="N4" i="5"/>
  <c r="P434" i="5"/>
  <c r="J846" i="6"/>
  <c r="J845" i="5"/>
  <c r="P989" i="6"/>
  <c r="P988" i="5"/>
  <c r="P884" i="6"/>
  <c r="P883" i="5"/>
  <c r="P876" i="6"/>
  <c r="P875" i="5"/>
  <c r="L627" i="6"/>
  <c r="L626" i="5"/>
  <c r="P451" i="6"/>
  <c r="P450" i="5"/>
  <c r="P638" i="6"/>
  <c r="P637" i="5"/>
  <c r="L421" i="6"/>
  <c r="L420" i="5"/>
  <c r="L439" i="6"/>
  <c r="L438" i="5"/>
  <c r="L319" i="6"/>
  <c r="L318" i="5"/>
  <c r="L373" i="6"/>
  <c r="L372" i="5"/>
  <c r="P200" i="6"/>
  <c r="P199" i="5"/>
  <c r="L361" i="6"/>
  <c r="L360" i="5"/>
  <c r="P254" i="6"/>
  <c r="P253" i="5"/>
  <c r="P138" i="6"/>
  <c r="P137" i="5"/>
  <c r="K639" i="6"/>
  <c r="K638" i="5"/>
  <c r="P147" i="6"/>
  <c r="P146" i="5"/>
  <c r="P1018" i="1"/>
  <c r="K1018" i="5"/>
  <c r="K1019" i="6"/>
  <c r="K825" i="6"/>
  <c r="K824" i="5"/>
  <c r="K667" i="6"/>
  <c r="K666" i="5"/>
  <c r="K416" i="6"/>
  <c r="K415" i="5"/>
  <c r="K540" i="6"/>
  <c r="K539" i="5"/>
  <c r="J984" i="6"/>
  <c r="J983" i="5"/>
  <c r="K10" i="6"/>
  <c r="K9" i="5"/>
  <c r="O155" i="6"/>
  <c r="O154" i="5"/>
  <c r="J308" i="6"/>
  <c r="J307" i="5"/>
  <c r="J836" i="6"/>
  <c r="J835" i="5"/>
  <c r="J680" i="6"/>
  <c r="J679" i="5"/>
  <c r="J288" i="6"/>
  <c r="J287" i="5"/>
  <c r="J576" i="6"/>
  <c r="J575" i="5"/>
  <c r="K920" i="5"/>
  <c r="K720" i="5"/>
  <c r="K580" i="5"/>
  <c r="N199" i="5"/>
  <c r="N200" i="6"/>
  <c r="J777" i="6"/>
  <c r="J776" i="5"/>
  <c r="P998" i="5"/>
  <c r="J529" i="6"/>
  <c r="J528" i="5"/>
  <c r="L520" i="5"/>
  <c r="N531" i="6"/>
  <c r="N530" i="5"/>
  <c r="O734" i="5"/>
  <c r="J210" i="6"/>
  <c r="J209" i="5"/>
  <c r="L585" i="5"/>
  <c r="K253" i="5"/>
  <c r="O120" i="5"/>
  <c r="J94" i="6"/>
  <c r="J93" i="5"/>
  <c r="J1051" i="5"/>
  <c r="P1001" i="6"/>
  <c r="O618" i="5"/>
  <c r="Q977" i="6"/>
  <c r="Q976" i="5"/>
  <c r="L932" i="5"/>
  <c r="L673" i="6"/>
  <c r="K467" i="5"/>
  <c r="N494" i="5"/>
  <c r="J447" i="5"/>
  <c r="J407" i="5"/>
  <c r="O695" i="5"/>
  <c r="J527" i="5"/>
  <c r="N1023" i="5"/>
  <c r="K1065" i="6"/>
  <c r="K838" i="5"/>
  <c r="N713" i="5"/>
  <c r="N88" i="6"/>
  <c r="N87" i="5"/>
  <c r="P857" i="6"/>
  <c r="J811" i="5"/>
  <c r="J14" i="6"/>
  <c r="J13" i="5"/>
  <c r="J995" i="5"/>
  <c r="L662" i="5"/>
  <c r="J456" i="6"/>
  <c r="P399" i="6"/>
  <c r="L334" i="5"/>
  <c r="J611" i="5"/>
  <c r="O715" i="5"/>
  <c r="P148" i="6"/>
  <c r="P400" i="5"/>
  <c r="P1004" i="5"/>
  <c r="L809" i="6"/>
  <c r="L808" i="5"/>
  <c r="L776" i="5"/>
  <c r="L777" i="6"/>
  <c r="P431" i="6"/>
  <c r="P430" i="5"/>
  <c r="P407" i="6"/>
  <c r="P406" i="5"/>
  <c r="L405" i="6"/>
  <c r="L404" i="5"/>
  <c r="L321" i="6"/>
  <c r="L320" i="5"/>
  <c r="P159" i="5"/>
  <c r="P160" i="6"/>
  <c r="P121" i="5"/>
  <c r="P122" i="6"/>
  <c r="L447" i="6"/>
  <c r="L446" i="5"/>
  <c r="P98" i="6"/>
  <c r="P97" i="5"/>
  <c r="P222" i="6"/>
  <c r="P221" i="5"/>
  <c r="P110" i="5"/>
  <c r="P111" i="6"/>
  <c r="L152" i="6"/>
  <c r="L151" i="5"/>
  <c r="K903" i="6"/>
  <c r="K902" i="5"/>
  <c r="O615" i="6"/>
  <c r="O614" i="5"/>
  <c r="K126" i="6"/>
  <c r="K125" i="5"/>
  <c r="K372" i="6"/>
  <c r="K371" i="5"/>
  <c r="K376" i="6"/>
  <c r="K375" i="5"/>
  <c r="T639" i="1"/>
  <c r="O639" i="5"/>
  <c r="O124" i="6"/>
  <c r="O123" i="5"/>
  <c r="T63" i="1"/>
  <c r="O64" i="6"/>
  <c r="O63" i="5"/>
  <c r="O170" i="6"/>
  <c r="O169" i="5"/>
  <c r="O193" i="6"/>
  <c r="O192" i="5"/>
  <c r="O104" i="6"/>
  <c r="O103" i="5"/>
  <c r="O113" i="6"/>
  <c r="O112" i="5"/>
  <c r="K113" i="6"/>
  <c r="K112" i="5"/>
  <c r="J346" i="6"/>
  <c r="J345" i="5"/>
  <c r="O55" i="6"/>
  <c r="O54" i="5"/>
  <c r="J795" i="5"/>
  <c r="J796" i="6"/>
  <c r="O7" i="5"/>
  <c r="O8" i="6"/>
  <c r="K936" i="5"/>
  <c r="K876" i="5"/>
  <c r="J330" i="6"/>
  <c r="J329" i="5"/>
  <c r="K921" i="6"/>
  <c r="J256" i="6"/>
  <c r="J255" i="5"/>
  <c r="N180" i="6"/>
  <c r="N179" i="5"/>
  <c r="N492" i="5"/>
  <c r="N493" i="6"/>
  <c r="N466" i="6"/>
  <c r="N465" i="5"/>
  <c r="J190" i="6"/>
  <c r="J189" i="5"/>
  <c r="P962" i="5"/>
  <c r="J73" i="5"/>
  <c r="J74" i="6"/>
  <c r="P994" i="5"/>
  <c r="K585" i="6"/>
  <c r="K497" i="5"/>
  <c r="N156" i="6"/>
  <c r="N155" i="5"/>
  <c r="P578" i="5"/>
  <c r="L962" i="6"/>
  <c r="J801" i="5"/>
  <c r="O578" i="5"/>
  <c r="N68" i="6"/>
  <c r="N67" i="5"/>
  <c r="J843" i="5"/>
  <c r="O671" i="5"/>
  <c r="J610" i="6"/>
  <c r="L666" i="5"/>
  <c r="L614" i="5"/>
  <c r="P649" i="5"/>
  <c r="L335" i="6"/>
  <c r="O681" i="5"/>
  <c r="L658" i="5"/>
  <c r="J601" i="5"/>
  <c r="P401" i="6"/>
  <c r="N83" i="5"/>
  <c r="L769" i="6"/>
  <c r="L768" i="5"/>
  <c r="L736" i="5"/>
  <c r="L737" i="6"/>
  <c r="P676" i="6"/>
  <c r="P675" i="5"/>
  <c r="L601" i="6"/>
  <c r="L600" i="5"/>
  <c r="T388" i="1"/>
  <c r="P389" i="6"/>
  <c r="P388" i="5"/>
  <c r="P82" i="6"/>
  <c r="P81" i="5"/>
  <c r="P174" i="6"/>
  <c r="P173" i="5"/>
  <c r="P58" i="6"/>
  <c r="P57" i="5"/>
  <c r="P182" i="6"/>
  <c r="P181" i="5"/>
  <c r="P114" i="6"/>
  <c r="P113" i="5"/>
  <c r="P99" i="6"/>
  <c r="P98" i="5"/>
  <c r="L135" i="6"/>
  <c r="L134" i="5"/>
  <c r="P137" i="6"/>
  <c r="P136" i="5"/>
  <c r="K939" i="6"/>
  <c r="K938" i="5"/>
  <c r="O641" i="5"/>
  <c r="O642" i="6"/>
  <c r="K86" i="6"/>
  <c r="K85" i="5"/>
  <c r="Q682" i="6"/>
  <c r="Q681" i="5"/>
  <c r="K460" i="6"/>
  <c r="K459" i="5"/>
  <c r="J1068" i="6"/>
  <c r="J1067" i="5"/>
  <c r="O172" i="6"/>
  <c r="O171" i="5"/>
  <c r="K363" i="6"/>
  <c r="K362" i="5"/>
  <c r="J306" i="6"/>
  <c r="J305" i="5"/>
  <c r="J935" i="6"/>
  <c r="J934" i="5"/>
  <c r="J874" i="6"/>
  <c r="J873" i="5"/>
  <c r="O107" i="6"/>
  <c r="O106" i="5"/>
  <c r="J290" i="6"/>
  <c r="J289" i="5"/>
  <c r="J418" i="6"/>
  <c r="J417" i="5"/>
  <c r="K1040" i="5"/>
  <c r="K1010" i="5"/>
  <c r="O717" i="5"/>
  <c r="N158" i="6"/>
  <c r="N157" i="5"/>
  <c r="N632" i="6"/>
  <c r="N631" i="5"/>
  <c r="J852" i="5"/>
  <c r="K768" i="5"/>
  <c r="K732" i="5"/>
  <c r="J170" i="6"/>
  <c r="J169" i="5"/>
  <c r="P618" i="5"/>
  <c r="K393" i="5"/>
  <c r="K283" i="5"/>
  <c r="K153" i="5"/>
  <c r="K118" i="5"/>
  <c r="J65" i="6"/>
  <c r="J64" i="5"/>
  <c r="K1048" i="5"/>
  <c r="P995" i="6"/>
  <c r="N76" i="6"/>
  <c r="N75" i="5"/>
  <c r="J535" i="5"/>
  <c r="P920" i="5"/>
  <c r="J841" i="5"/>
  <c r="J607" i="5"/>
  <c r="J492" i="5"/>
  <c r="Q914" i="6"/>
  <c r="Q913" i="5"/>
  <c r="J693" i="5"/>
  <c r="O643" i="5"/>
  <c r="L630" i="5"/>
  <c r="P571" i="6"/>
  <c r="J57" i="6"/>
  <c r="J56" i="5"/>
  <c r="J769" i="5"/>
  <c r="N511" i="5"/>
  <c r="N1085" i="5"/>
  <c r="J927" i="5"/>
  <c r="P650" i="6"/>
  <c r="O682" i="6"/>
  <c r="Q518" i="6"/>
  <c r="Q517" i="5"/>
  <c r="N32" i="6"/>
  <c r="N31" i="5"/>
  <c r="K537" i="5"/>
  <c r="J473" i="5"/>
  <c r="N84" i="6"/>
  <c r="J650" i="5"/>
  <c r="P314" i="6"/>
  <c r="J235" i="5"/>
  <c r="T580" i="1"/>
  <c r="P580" i="5"/>
  <c r="L608" i="6"/>
  <c r="L607" i="5"/>
  <c r="L581" i="6"/>
  <c r="L580" i="5"/>
  <c r="P238" i="6"/>
  <c r="P237" i="5"/>
  <c r="P410" i="1"/>
  <c r="L411" i="6"/>
  <c r="P91" i="5"/>
  <c r="P92" i="6"/>
  <c r="P134" i="6"/>
  <c r="P133" i="5"/>
  <c r="P604" i="6"/>
  <c r="P603" i="5"/>
  <c r="P142" i="6"/>
  <c r="P141" i="5"/>
  <c r="K803" i="6"/>
  <c r="K802" i="5"/>
  <c r="P71" i="6"/>
  <c r="P70" i="5"/>
  <c r="L77" i="5"/>
  <c r="L78" i="6"/>
  <c r="K705" i="6"/>
  <c r="K704" i="5"/>
  <c r="T634" i="1"/>
  <c r="Q635" i="6" s="1"/>
  <c r="O635" i="6"/>
  <c r="O634" i="5"/>
  <c r="K296" i="6"/>
  <c r="K295" i="5"/>
  <c r="K338" i="6"/>
  <c r="K337" i="5"/>
  <c r="O600" i="6"/>
  <c r="O599" i="5"/>
  <c r="O24" i="6"/>
  <c r="O23" i="5"/>
  <c r="O277" i="6"/>
  <c r="O276" i="5"/>
  <c r="K75" i="6"/>
  <c r="K74" i="5"/>
  <c r="K130" i="6"/>
  <c r="K129" i="5"/>
  <c r="K243" i="6"/>
  <c r="K242" i="5"/>
  <c r="T44" i="1"/>
  <c r="Q45" i="6" s="1"/>
  <c r="O45" i="6"/>
  <c r="O44" i="5"/>
  <c r="N1046" i="6"/>
  <c r="N1045" i="5"/>
  <c r="J942" i="6"/>
  <c r="J941" i="5"/>
  <c r="J716" i="6"/>
  <c r="J715" i="5"/>
  <c r="K1096" i="5"/>
  <c r="K996" i="5"/>
  <c r="O73" i="6"/>
  <c r="O72" i="5"/>
  <c r="O718" i="6"/>
  <c r="J216" i="6"/>
  <c r="J215" i="5"/>
  <c r="N118" i="6"/>
  <c r="N117" i="5"/>
  <c r="J1034" i="5"/>
  <c r="P862" i="5"/>
  <c r="N352" i="6"/>
  <c r="N351" i="5"/>
  <c r="J1049" i="5"/>
  <c r="J936" i="5"/>
  <c r="K119" i="6"/>
  <c r="J54" i="6"/>
  <c r="J53" i="5"/>
  <c r="L789" i="5"/>
  <c r="P662" i="5"/>
  <c r="J573" i="5"/>
  <c r="P854" i="5"/>
  <c r="K722" i="5"/>
  <c r="J668" i="6"/>
  <c r="K457" i="5"/>
  <c r="K427" i="5"/>
  <c r="P990" i="5"/>
  <c r="P884" i="5"/>
  <c r="J833" i="5"/>
  <c r="M779" i="5"/>
  <c r="M780" i="6"/>
  <c r="L940" i="5"/>
  <c r="J1030" i="6"/>
  <c r="J510" i="6"/>
  <c r="O658" i="5"/>
  <c r="O637" i="6"/>
  <c r="P449" i="6"/>
  <c r="N385" i="5"/>
  <c r="Q775" i="6"/>
  <c r="Q774" i="5"/>
  <c r="N505" i="5"/>
  <c r="J954" i="5"/>
  <c r="L592" i="5"/>
  <c r="L1013" i="6"/>
  <c r="K601" i="5"/>
  <c r="J919" i="5"/>
  <c r="K738" i="5"/>
  <c r="P1039" i="6"/>
  <c r="P1031" i="6"/>
  <c r="P1030" i="5"/>
  <c r="L825" i="6"/>
  <c r="L824" i="5"/>
  <c r="P371" i="6"/>
  <c r="P370" i="5"/>
  <c r="T560" i="1"/>
  <c r="P560" i="5"/>
  <c r="L369" i="6"/>
  <c r="L368" i="5"/>
  <c r="P328" i="6"/>
  <c r="P327" i="5"/>
  <c r="L355" i="6"/>
  <c r="L354" i="5"/>
  <c r="P198" i="6"/>
  <c r="P197" i="5"/>
  <c r="L554" i="6"/>
  <c r="L553" i="5"/>
  <c r="L395" i="6"/>
  <c r="L394" i="5"/>
  <c r="P210" i="6"/>
  <c r="P209" i="5"/>
  <c r="P52" i="6"/>
  <c r="P51" i="5"/>
  <c r="L23" i="6"/>
  <c r="L22" i="5"/>
  <c r="P44" i="6"/>
  <c r="P43" i="5"/>
  <c r="L55" i="6"/>
  <c r="L54" i="5"/>
  <c r="K859" i="6"/>
  <c r="K858" i="5"/>
  <c r="K482" i="6"/>
  <c r="K481" i="5"/>
  <c r="K298" i="6"/>
  <c r="K297" i="5"/>
  <c r="P379" i="1"/>
  <c r="M379" i="5" s="1"/>
  <c r="K379" i="5"/>
  <c r="K380" i="6"/>
  <c r="K462" i="6"/>
  <c r="K461" i="5"/>
  <c r="K275" i="6"/>
  <c r="K274" i="5"/>
  <c r="K48" i="6"/>
  <c r="K47" i="5"/>
  <c r="P733" i="1"/>
  <c r="K123" i="6"/>
  <c r="K122" i="5"/>
  <c r="P152" i="1"/>
  <c r="M153" i="6" s="1"/>
  <c r="K152" i="5"/>
  <c r="K35" i="5"/>
  <c r="K36" i="6"/>
  <c r="J956" i="6"/>
  <c r="J955" i="5"/>
  <c r="N966" i="6"/>
  <c r="N965" i="5"/>
  <c r="K997" i="6"/>
  <c r="K16" i="5"/>
  <c r="K17" i="6"/>
  <c r="K785" i="5"/>
  <c r="N345" i="5"/>
  <c r="N346" i="6"/>
  <c r="N535" i="6"/>
  <c r="N534" i="5"/>
  <c r="N77" i="5"/>
  <c r="N78" i="6"/>
  <c r="J369" i="6"/>
  <c r="J368" i="5"/>
  <c r="P863" i="6"/>
  <c r="P928" i="5"/>
  <c r="N347" i="6"/>
  <c r="N346" i="5"/>
  <c r="K844" i="5"/>
  <c r="P605" i="5"/>
  <c r="J563" i="5"/>
  <c r="N309" i="6"/>
  <c r="N308" i="5"/>
  <c r="J727" i="5"/>
  <c r="N100" i="6"/>
  <c r="N99" i="5"/>
  <c r="K572" i="5"/>
  <c r="K483" i="5"/>
  <c r="K453" i="5"/>
  <c r="O150" i="5"/>
  <c r="O55" i="5"/>
  <c r="N30" i="6"/>
  <c r="N29" i="5"/>
  <c r="L869" i="5"/>
  <c r="P855" i="6"/>
  <c r="L698" i="5"/>
  <c r="P991" i="6"/>
  <c r="J1011" i="5"/>
  <c r="N471" i="5"/>
  <c r="J46" i="6"/>
  <c r="J45" i="5"/>
  <c r="P1022" i="5"/>
  <c r="K734" i="5"/>
  <c r="K975" i="6"/>
  <c r="N633" i="5"/>
  <c r="Q326" i="5"/>
  <c r="Q327" i="6"/>
  <c r="L329" i="5"/>
  <c r="M579" i="5"/>
  <c r="J393" i="5"/>
  <c r="K525" i="5"/>
  <c r="L617" i="6"/>
  <c r="L616" i="5"/>
  <c r="L377" i="6"/>
  <c r="L376" i="5"/>
  <c r="L204" i="6"/>
  <c r="L203" i="5"/>
  <c r="J988" i="6"/>
  <c r="J987" i="5"/>
  <c r="N327" i="5"/>
  <c r="N328" i="6"/>
  <c r="P490" i="6"/>
  <c r="P489" i="5"/>
  <c r="P452" i="5"/>
  <c r="P453" i="6"/>
  <c r="K348" i="6"/>
  <c r="K347" i="5"/>
  <c r="T350" i="1"/>
  <c r="P351" i="6"/>
  <c r="P350" i="5"/>
  <c r="L351" i="6"/>
  <c r="L350" i="5"/>
  <c r="P310" i="6"/>
  <c r="P309" i="5"/>
  <c r="T347" i="1"/>
  <c r="P348" i="6"/>
  <c r="P347" i="5"/>
  <c r="P388" i="6"/>
  <c r="P387" i="5"/>
  <c r="P170" i="6"/>
  <c r="P169" i="5"/>
  <c r="P589" i="5"/>
  <c r="P590" i="6"/>
  <c r="K715" i="6"/>
  <c r="K714" i="5"/>
  <c r="L31" i="6"/>
  <c r="L30" i="5"/>
  <c r="K1095" i="6"/>
  <c r="K1094" i="5"/>
  <c r="K819" i="6"/>
  <c r="K818" i="5"/>
  <c r="K442" i="6"/>
  <c r="K441" i="5"/>
  <c r="K689" i="6"/>
  <c r="K688" i="5"/>
  <c r="O691" i="6"/>
  <c r="O690" i="5"/>
  <c r="T226" i="1"/>
  <c r="O227" i="6"/>
  <c r="O226" i="5"/>
  <c r="O37" i="6"/>
  <c r="O36" i="5"/>
  <c r="O132" i="6"/>
  <c r="O131" i="5"/>
  <c r="T383" i="1"/>
  <c r="O384" i="6"/>
  <c r="O383" i="5"/>
  <c r="J882" i="6"/>
  <c r="J881" i="5"/>
  <c r="K1026" i="5"/>
  <c r="K901" i="5"/>
  <c r="N918" i="6"/>
  <c r="N917" i="5"/>
  <c r="J734" i="6"/>
  <c r="J733" i="5"/>
  <c r="J376" i="6"/>
  <c r="J375" i="5"/>
  <c r="N491" i="6"/>
  <c r="N490" i="5"/>
  <c r="J258" i="6"/>
  <c r="J257" i="5"/>
  <c r="N345" i="6"/>
  <c r="N344" i="5"/>
  <c r="N509" i="5"/>
  <c r="N510" i="6"/>
  <c r="N264" i="6"/>
  <c r="N263" i="5"/>
  <c r="P929" i="6"/>
  <c r="J333" i="6"/>
  <c r="J332" i="5"/>
  <c r="P968" i="5"/>
  <c r="J95" i="6"/>
  <c r="J94" i="5"/>
  <c r="J1093" i="5"/>
  <c r="L656" i="5"/>
  <c r="L625" i="6"/>
  <c r="P576" i="5"/>
  <c r="O138" i="6"/>
  <c r="K107" i="5"/>
  <c r="K452" i="6"/>
  <c r="P1070" i="5"/>
  <c r="J67" i="6"/>
  <c r="P189" i="5"/>
  <c r="Q402" i="6"/>
  <c r="Q401" i="5"/>
  <c r="J110" i="6"/>
  <c r="J109" i="5"/>
  <c r="Q378" i="6"/>
  <c r="Q377" i="5"/>
  <c r="M155" i="5"/>
  <c r="J33" i="5"/>
  <c r="M388" i="5"/>
  <c r="N116" i="6"/>
  <c r="N115" i="5"/>
  <c r="Q788" i="5"/>
  <c r="N34" i="6"/>
  <c r="N33" i="5"/>
  <c r="J24" i="5"/>
  <c r="N35" i="5"/>
  <c r="N36" i="6"/>
  <c r="J34" i="6"/>
  <c r="N12" i="6"/>
  <c r="N11" i="5"/>
  <c r="Q157" i="6"/>
  <c r="Q156" i="5"/>
  <c r="J25" i="6"/>
  <c r="N7" i="5"/>
  <c r="N8" i="6"/>
  <c r="M298" i="5"/>
  <c r="J191" i="6"/>
  <c r="Q839" i="6"/>
  <c r="Q838" i="5"/>
  <c r="M434" i="5"/>
  <c r="M219" i="6"/>
  <c r="M218" i="5"/>
  <c r="J23" i="6"/>
  <c r="J22" i="5"/>
  <c r="Q823" i="6"/>
  <c r="Q822" i="5"/>
  <c r="Q306" i="6"/>
  <c r="Q305" i="5"/>
  <c r="J30" i="6"/>
  <c r="J29" i="5"/>
  <c r="Q1089" i="5"/>
  <c r="J55" i="6"/>
  <c r="Q162" i="5"/>
  <c r="Q32" i="5"/>
  <c r="Q33" i="6"/>
  <c r="Q535" i="5"/>
  <c r="Q485" i="5"/>
  <c r="M383" i="6"/>
  <c r="M382" i="5"/>
  <c r="P104" i="1"/>
  <c r="T97" i="1"/>
  <c r="P818" i="1"/>
  <c r="M819" i="6" s="1"/>
  <c r="P618" i="1"/>
  <c r="P600" i="1"/>
  <c r="T213" i="1"/>
  <c r="P660" i="1"/>
  <c r="P932" i="1"/>
  <c r="P123" i="1"/>
  <c r="P840" i="1"/>
  <c r="M882" i="5" s="1"/>
  <c r="P854" i="1"/>
  <c r="P580" i="1"/>
  <c r="T209" i="1"/>
  <c r="Q343" i="5" s="1"/>
  <c r="P186" i="1"/>
  <c r="T787" i="1"/>
  <c r="Q837" i="6" s="1"/>
  <c r="T137" i="1"/>
  <c r="Q281" i="6" s="1"/>
  <c r="P760" i="1"/>
  <c r="P438" i="1"/>
  <c r="P576" i="1"/>
  <c r="M661" i="5" s="1"/>
  <c r="P36" i="1"/>
  <c r="M201" i="6" s="1"/>
  <c r="P798" i="1"/>
  <c r="M847" i="6" s="1"/>
  <c r="T707" i="1"/>
  <c r="Q769" i="6" s="1"/>
  <c r="T578" i="1"/>
  <c r="Q664" i="6" s="1"/>
  <c r="P718" i="1"/>
  <c r="T643" i="1"/>
  <c r="Q715" i="6" s="1"/>
  <c r="P598" i="1"/>
  <c r="P562" i="1"/>
  <c r="P822" i="1"/>
  <c r="M869" i="6" s="1"/>
  <c r="P722" i="1"/>
  <c r="M255" i="6"/>
  <c r="M254" i="5"/>
  <c r="Q998" i="6"/>
  <c r="Q997" i="5"/>
  <c r="Q933" i="6"/>
  <c r="Q932" i="5"/>
  <c r="Q988" i="6"/>
  <c r="Q987" i="5"/>
  <c r="M907" i="6"/>
  <c r="M906" i="5"/>
  <c r="Q497" i="6"/>
  <c r="Q496" i="5"/>
  <c r="Q750" i="6"/>
  <c r="Q749" i="5"/>
  <c r="Q1078" i="6"/>
  <c r="Q1077" i="5"/>
  <c r="Q666" i="6"/>
  <c r="Q665" i="5"/>
  <c r="M517" i="6"/>
  <c r="M516" i="5"/>
  <c r="M81" i="6"/>
  <c r="Q649" i="6"/>
  <c r="Q648" i="5"/>
  <c r="Q944" i="6"/>
  <c r="Q943" i="5"/>
  <c r="M97" i="6"/>
  <c r="Q360" i="6"/>
  <c r="Q359" i="5"/>
  <c r="Q494" i="6"/>
  <c r="Q493" i="5"/>
  <c r="Q1072" i="6"/>
  <c r="Q1071" i="5"/>
  <c r="Q65" i="6"/>
  <c r="Q64" i="5"/>
  <c r="Q454" i="6"/>
  <c r="Q453" i="5"/>
  <c r="Q19" i="6"/>
  <c r="Q18" i="5"/>
  <c r="Q643" i="6"/>
  <c r="Q642" i="5"/>
  <c r="Q697" i="6"/>
  <c r="Q696" i="5"/>
  <c r="Q934" i="6"/>
  <c r="Q933" i="5"/>
  <c r="Q612" i="6"/>
  <c r="Q611" i="5"/>
  <c r="Q438" i="6"/>
  <c r="Q437" i="5"/>
  <c r="M316" i="5"/>
  <c r="Q1060" i="6"/>
  <c r="Q1059" i="5"/>
  <c r="Q594" i="6"/>
  <c r="Q593" i="5"/>
  <c r="Q437" i="6"/>
  <c r="Q436" i="5"/>
  <c r="Q626" i="6"/>
  <c r="Q625" i="5"/>
  <c r="M217" i="6"/>
  <c r="M216" i="5"/>
  <c r="Q1045" i="6"/>
  <c r="Q1044" i="5"/>
  <c r="Q1022" i="6"/>
  <c r="Q1021" i="5"/>
  <c r="M150" i="6"/>
  <c r="M149" i="5"/>
  <c r="Q609" i="6"/>
  <c r="Q608" i="5"/>
  <c r="M1085" i="6"/>
  <c r="M1084" i="5"/>
  <c r="Q434" i="6"/>
  <c r="Q433" i="5"/>
  <c r="Q229" i="6"/>
  <c r="Q228" i="5"/>
  <c r="Q930" i="6"/>
  <c r="Q929" i="5"/>
  <c r="Q990" i="6"/>
  <c r="Q989" i="5"/>
  <c r="Q175" i="6"/>
  <c r="Q174" i="5"/>
  <c r="M822" i="6"/>
  <c r="M821" i="5"/>
  <c r="Q259" i="6"/>
  <c r="Q258" i="5"/>
  <c r="Q529" i="6"/>
  <c r="Q528" i="5"/>
  <c r="Q221" i="6"/>
  <c r="Q220" i="5"/>
  <c r="M917" i="6"/>
  <c r="M916" i="5"/>
  <c r="Q660" i="6"/>
  <c r="Q659" i="5"/>
  <c r="Q1081" i="6"/>
  <c r="Q1080" i="5"/>
  <c r="Q955" i="6"/>
  <c r="Q954" i="5"/>
  <c r="M1053" i="6"/>
  <c r="M1052" i="5"/>
  <c r="Q540" i="6"/>
  <c r="Q539" i="5"/>
  <c r="M883" i="6"/>
  <c r="Q344" i="6"/>
  <c r="Q737" i="6"/>
  <c r="Q736" i="5"/>
  <c r="Q307" i="6"/>
  <c r="Q306" i="5"/>
  <c r="M862" i="6"/>
  <c r="M861" i="5"/>
  <c r="M253" i="6"/>
  <c r="M252" i="5"/>
  <c r="Q1010" i="6"/>
  <c r="Q1009" i="5"/>
  <c r="M129" i="6"/>
  <c r="M128" i="5"/>
  <c r="M932" i="6"/>
  <c r="M931" i="5"/>
  <c r="Q732" i="6"/>
  <c r="Q731" i="5"/>
  <c r="M161" i="6"/>
  <c r="M160" i="5"/>
  <c r="Q1032" i="6"/>
  <c r="Q1031" i="5"/>
  <c r="Q1056" i="6"/>
  <c r="Q1055" i="5"/>
  <c r="Q1096" i="6"/>
  <c r="Q1095" i="5"/>
  <c r="M633" i="6"/>
  <c r="M632" i="5"/>
  <c r="Q507" i="6"/>
  <c r="Q506" i="5"/>
  <c r="Q482" i="6"/>
  <c r="Q481" i="5"/>
  <c r="M179" i="6"/>
  <c r="M178" i="5"/>
  <c r="Q986" i="6"/>
  <c r="Q985" i="5"/>
  <c r="Q689" i="6"/>
  <c r="Q688" i="5"/>
  <c r="Q778" i="6"/>
  <c r="Q777" i="5"/>
  <c r="Q26" i="6"/>
  <c r="Q25" i="5"/>
  <c r="Q721" i="6"/>
  <c r="Q720" i="5"/>
  <c r="Q364" i="6"/>
  <c r="Q363" i="5"/>
  <c r="P1013" i="6"/>
  <c r="P1012" i="5"/>
  <c r="L872" i="6"/>
  <c r="L871" i="5"/>
  <c r="L95" i="6"/>
  <c r="L94" i="5"/>
  <c r="L178" i="6"/>
  <c r="L177" i="5"/>
  <c r="K679" i="6"/>
  <c r="K678" i="5"/>
  <c r="P597" i="1"/>
  <c r="M281" i="6"/>
  <c r="M280" i="5"/>
  <c r="P996" i="6"/>
  <c r="P995" i="5"/>
  <c r="P970" i="6"/>
  <c r="P969" i="5"/>
  <c r="T944" i="1"/>
  <c r="Q945" i="6" s="1"/>
  <c r="P1050" i="6"/>
  <c r="P1049" i="5"/>
  <c r="T1038" i="1"/>
  <c r="Q1038" i="5" s="1"/>
  <c r="P1018" i="6"/>
  <c r="P1017" i="5"/>
  <c r="T1004" i="1"/>
  <c r="Q1005" i="6" s="1"/>
  <c r="P1064" i="6"/>
  <c r="P1063" i="5"/>
  <c r="T1052" i="1"/>
  <c r="L749" i="6"/>
  <c r="L748" i="5"/>
  <c r="P680" i="1"/>
  <c r="L718" i="6"/>
  <c r="L717" i="5"/>
  <c r="L87" i="6"/>
  <c r="L86" i="5"/>
  <c r="L730" i="6"/>
  <c r="L729" i="5"/>
  <c r="L111" i="6"/>
  <c r="L110" i="5"/>
  <c r="L79" i="6"/>
  <c r="L78" i="5"/>
  <c r="L674" i="6"/>
  <c r="L673" i="5"/>
  <c r="P639" i="6"/>
  <c r="P638" i="5"/>
  <c r="P687" i="6"/>
  <c r="P686" i="5"/>
  <c r="P20" i="6"/>
  <c r="P19" i="5"/>
  <c r="T340" i="1"/>
  <c r="P477" i="6"/>
  <c r="P476" i="5"/>
  <c r="L669" i="6"/>
  <c r="L668" i="5"/>
  <c r="P224" i="6"/>
  <c r="P223" i="5"/>
  <c r="P261" i="6"/>
  <c r="P260" i="5"/>
  <c r="L602" i="6"/>
  <c r="L601" i="5"/>
  <c r="P473" i="6"/>
  <c r="P472" i="5"/>
  <c r="P465" i="6"/>
  <c r="P464" i="5"/>
  <c r="L620" i="6"/>
  <c r="L619" i="5"/>
  <c r="P7" i="6"/>
  <c r="P6" i="5"/>
  <c r="P207" i="6"/>
  <c r="P206" i="5"/>
  <c r="T47" i="1"/>
  <c r="L505" i="6"/>
  <c r="L504" i="5"/>
  <c r="P498" i="6"/>
  <c r="P497" i="5"/>
  <c r="P349" i="6"/>
  <c r="P348" i="5"/>
  <c r="T215" i="1"/>
  <c r="L481" i="6"/>
  <c r="L480" i="5"/>
  <c r="L98" i="6"/>
  <c r="L97" i="5"/>
  <c r="K47" i="6"/>
  <c r="K46" i="5"/>
  <c r="P956" i="1"/>
  <c r="M957" i="6" s="1"/>
  <c r="K881" i="6"/>
  <c r="K880" i="5"/>
  <c r="P838" i="1"/>
  <c r="L6" i="6"/>
  <c r="L5" i="5"/>
  <c r="K951" i="6"/>
  <c r="K950" i="5"/>
  <c r="P924" i="1"/>
  <c r="K788" i="6"/>
  <c r="K787" i="5"/>
  <c r="P728" i="1"/>
  <c r="K791" i="6"/>
  <c r="K790" i="5"/>
  <c r="K761" i="6"/>
  <c r="K760" i="5"/>
  <c r="P694" i="1"/>
  <c r="M695" i="6" s="1"/>
  <c r="L92" i="6"/>
  <c r="L91" i="5"/>
  <c r="L74" i="6"/>
  <c r="L73" i="5"/>
  <c r="P330" i="1"/>
  <c r="L209" i="6"/>
  <c r="L208" i="5"/>
  <c r="K1037" i="6"/>
  <c r="K1036" i="5"/>
  <c r="P1024" i="1"/>
  <c r="K905" i="6"/>
  <c r="K904" i="5"/>
  <c r="O780" i="6"/>
  <c r="O779" i="5"/>
  <c r="T719" i="1"/>
  <c r="K228" i="6"/>
  <c r="K227" i="5"/>
  <c r="O39" i="6"/>
  <c r="O38" i="5"/>
  <c r="T711" i="1"/>
  <c r="Q712" i="6" s="1"/>
  <c r="K480" i="6"/>
  <c r="K479" i="5"/>
  <c r="K447" i="6"/>
  <c r="K446" i="5"/>
  <c r="K692" i="6"/>
  <c r="K691" i="5"/>
  <c r="O668" i="6"/>
  <c r="O667" i="5"/>
  <c r="K693" i="6"/>
  <c r="K692" i="5"/>
  <c r="O31" i="6"/>
  <c r="O30" i="5"/>
  <c r="T617" i="1"/>
  <c r="O776" i="6"/>
  <c r="O775" i="5"/>
  <c r="K776" i="6"/>
  <c r="K775" i="5"/>
  <c r="K190" i="6"/>
  <c r="K189" i="5"/>
  <c r="P21" i="1"/>
  <c r="K256" i="6"/>
  <c r="K255" i="5"/>
  <c r="O675" i="6"/>
  <c r="O674" i="5"/>
  <c r="O200" i="6"/>
  <c r="O199" i="5"/>
  <c r="J1090" i="6"/>
  <c r="J1089" i="5"/>
  <c r="P1083" i="1"/>
  <c r="J1019" i="6"/>
  <c r="J1018" i="5"/>
  <c r="P1005" i="1"/>
  <c r="O237" i="6"/>
  <c r="O236" i="5"/>
  <c r="O231" i="6"/>
  <c r="O230" i="5"/>
  <c r="K507" i="6"/>
  <c r="K506" i="5"/>
  <c r="J975" i="6"/>
  <c r="J974" i="5"/>
  <c r="P951" i="1"/>
  <c r="O453" i="6"/>
  <c r="O452" i="5"/>
  <c r="T335" i="1"/>
  <c r="O197" i="6"/>
  <c r="O196" i="5"/>
  <c r="T30" i="1"/>
  <c r="J670" i="6"/>
  <c r="J669" i="5"/>
  <c r="P585" i="1"/>
  <c r="J599" i="6"/>
  <c r="J598" i="5"/>
  <c r="P507" i="1"/>
  <c r="J133" i="6"/>
  <c r="J132" i="5"/>
  <c r="P888" i="1"/>
  <c r="J58" i="6"/>
  <c r="J57" i="5"/>
  <c r="P917" i="1"/>
  <c r="J469" i="6"/>
  <c r="J468" i="5"/>
  <c r="P353" i="1"/>
  <c r="N1017" i="6"/>
  <c r="N1016" i="5"/>
  <c r="T1003" i="1"/>
  <c r="Q1004" i="6" s="1"/>
  <c r="J575" i="6"/>
  <c r="J574" i="5"/>
  <c r="P481" i="1"/>
  <c r="J613" i="6"/>
  <c r="J612" i="5"/>
  <c r="P523" i="1"/>
  <c r="J579" i="6"/>
  <c r="J578" i="5"/>
  <c r="P485" i="1"/>
  <c r="J27" i="6"/>
  <c r="J26" i="5"/>
  <c r="P487" i="1"/>
  <c r="J656" i="6"/>
  <c r="J655" i="5"/>
  <c r="P569" i="1"/>
  <c r="J690" i="6"/>
  <c r="J689" i="5"/>
  <c r="P611" i="1"/>
  <c r="J827" i="6"/>
  <c r="J826" i="5"/>
  <c r="P775" i="1"/>
  <c r="J764" i="6"/>
  <c r="J763" i="5"/>
  <c r="P697" i="1"/>
  <c r="N551" i="6"/>
  <c r="N550" i="5"/>
  <c r="T454" i="1"/>
  <c r="N351" i="6"/>
  <c r="N350" i="5"/>
  <c r="T217" i="1"/>
  <c r="N412" i="6"/>
  <c r="N411" i="5"/>
  <c r="T286" i="1"/>
  <c r="Q287" i="6" s="1"/>
  <c r="J353" i="6"/>
  <c r="J352" i="5"/>
  <c r="P219" i="1"/>
  <c r="N11" i="6"/>
  <c r="N10" i="5"/>
  <c r="T81" i="1"/>
  <c r="Q82" i="6" s="1"/>
  <c r="J391" i="6"/>
  <c r="J390" i="5"/>
  <c r="P261" i="1"/>
  <c r="N303" i="6"/>
  <c r="N302" i="5"/>
  <c r="T163" i="1"/>
  <c r="Q163" i="5" s="1"/>
  <c r="J428" i="6"/>
  <c r="J427" i="5"/>
  <c r="P304" i="1"/>
  <c r="N377" i="6"/>
  <c r="N376" i="5"/>
  <c r="T245" i="1"/>
  <c r="J395" i="6"/>
  <c r="J394" i="5"/>
  <c r="P265" i="1"/>
  <c r="M265" i="5" s="1"/>
  <c r="J325" i="6"/>
  <c r="J324" i="5"/>
  <c r="P187" i="1"/>
  <c r="Q1082" i="6"/>
  <c r="Q1081" i="5"/>
  <c r="J247" i="6"/>
  <c r="J246" i="5"/>
  <c r="P94" i="1"/>
  <c r="Q976" i="6"/>
  <c r="Q975" i="5"/>
  <c r="Q1099" i="6"/>
  <c r="Q1098" i="5"/>
  <c r="Q1009" i="6"/>
  <c r="Q1008" i="5"/>
  <c r="Q1092" i="6"/>
  <c r="Q1091" i="5"/>
  <c r="Q719" i="6"/>
  <c r="Q718" i="5"/>
  <c r="Q661" i="6"/>
  <c r="Q660" i="5"/>
  <c r="Q414" i="6"/>
  <c r="Q413" i="5"/>
  <c r="Q654" i="6"/>
  <c r="Q653" i="5"/>
  <c r="Q578" i="6"/>
  <c r="Q577" i="5"/>
  <c r="Q215" i="6"/>
  <c r="Q214" i="5"/>
  <c r="Q802" i="6"/>
  <c r="Q801" i="5"/>
  <c r="Q249" i="6"/>
  <c r="Q248" i="5"/>
  <c r="P1026" i="6"/>
  <c r="P1025" i="5"/>
  <c r="P458" i="6"/>
  <c r="P457" i="5"/>
  <c r="T342" i="1"/>
  <c r="L477" i="6"/>
  <c r="L476" i="5"/>
  <c r="L267" i="6"/>
  <c r="L266" i="5"/>
  <c r="O678" i="6"/>
  <c r="O677" i="5"/>
  <c r="O233" i="6"/>
  <c r="O232" i="5"/>
  <c r="J563" i="6"/>
  <c r="J562" i="5"/>
  <c r="P467" i="1"/>
  <c r="J542" i="6"/>
  <c r="J541" i="5"/>
  <c r="P445" i="1"/>
  <c r="J334" i="6"/>
  <c r="J333" i="5"/>
  <c r="P199" i="1"/>
  <c r="M959" i="6"/>
  <c r="M958" i="5"/>
  <c r="J377" i="6"/>
  <c r="J376" i="5"/>
  <c r="P245" i="1"/>
  <c r="Q293" i="6"/>
  <c r="Q292" i="5"/>
  <c r="Q911" i="6"/>
  <c r="Q910" i="5"/>
  <c r="Q504" i="6"/>
  <c r="Q503" i="5"/>
  <c r="M341" i="6"/>
  <c r="M340" i="5"/>
  <c r="M507" i="6"/>
  <c r="M506" i="5"/>
  <c r="Q978" i="6"/>
  <c r="Q977" i="5"/>
  <c r="M600" i="6"/>
  <c r="M599" i="5"/>
  <c r="Q1084" i="6"/>
  <c r="Q1083" i="5"/>
  <c r="Q703" i="6"/>
  <c r="Q702" i="5"/>
  <c r="Q843" i="6"/>
  <c r="Q842" i="5"/>
  <c r="P926" i="6"/>
  <c r="P925" i="5"/>
  <c r="P155" i="6"/>
  <c r="P154" i="5"/>
  <c r="P981" i="6"/>
  <c r="P980" i="5"/>
  <c r="P947" i="6"/>
  <c r="P946" i="5"/>
  <c r="P112" i="6"/>
  <c r="P111" i="5"/>
  <c r="L1072" i="6"/>
  <c r="L1071" i="5"/>
  <c r="L966" i="6"/>
  <c r="L965" i="5"/>
  <c r="L910" i="6"/>
  <c r="L909" i="5"/>
  <c r="L1035" i="6"/>
  <c r="L1034" i="5"/>
  <c r="L985" i="6"/>
  <c r="L984" i="5"/>
  <c r="L41" i="6"/>
  <c r="L40" i="5"/>
  <c r="L909" i="6"/>
  <c r="L908" i="5"/>
  <c r="P602" i="6"/>
  <c r="P601" i="5"/>
  <c r="P837" i="6"/>
  <c r="P836" i="5"/>
  <c r="L837" i="6"/>
  <c r="L836" i="5"/>
  <c r="P442" i="6"/>
  <c r="P441" i="5"/>
  <c r="L686" i="6"/>
  <c r="L685" i="5"/>
  <c r="P570" i="6"/>
  <c r="P569" i="5"/>
  <c r="P515" i="6"/>
  <c r="P514" i="5"/>
  <c r="T408" i="1"/>
  <c r="P27" i="6"/>
  <c r="P26" i="5"/>
  <c r="L456" i="6"/>
  <c r="L455" i="5"/>
  <c r="P140" i="6"/>
  <c r="P139" i="5"/>
  <c r="P599" i="6"/>
  <c r="P598" i="5"/>
  <c r="P664" i="6"/>
  <c r="P663" i="5"/>
  <c r="L576" i="6"/>
  <c r="L575" i="5"/>
  <c r="L460" i="6"/>
  <c r="L459" i="5"/>
  <c r="P455" i="6"/>
  <c r="P454" i="5"/>
  <c r="T337" i="1"/>
  <c r="P280" i="6"/>
  <c r="P279" i="5"/>
  <c r="L100" i="6"/>
  <c r="L99" i="5"/>
  <c r="K1047" i="6"/>
  <c r="K1046" i="5"/>
  <c r="K913" i="6"/>
  <c r="K912" i="5"/>
  <c r="K811" i="6"/>
  <c r="K810" i="5"/>
  <c r="P758" i="1"/>
  <c r="K1054" i="6"/>
  <c r="K1053" i="5"/>
  <c r="K887" i="6"/>
  <c r="K886" i="5"/>
  <c r="P844" i="1"/>
  <c r="L331" i="6"/>
  <c r="L330" i="5"/>
  <c r="L365" i="6"/>
  <c r="L364" i="5"/>
  <c r="P232" i="6"/>
  <c r="P231" i="5"/>
  <c r="L207" i="6"/>
  <c r="L206" i="5"/>
  <c r="P209" i="6"/>
  <c r="P208" i="5"/>
  <c r="K1072" i="6"/>
  <c r="K1071" i="5"/>
  <c r="K970" i="6"/>
  <c r="K969" i="5"/>
  <c r="P944" i="1"/>
  <c r="K836" i="6"/>
  <c r="K835" i="5"/>
  <c r="K751" i="6"/>
  <c r="K750" i="5"/>
  <c r="K504" i="6"/>
  <c r="K503" i="5"/>
  <c r="K577" i="6"/>
  <c r="K576" i="5"/>
  <c r="K411" i="6"/>
  <c r="K410" i="5"/>
  <c r="K379" i="6"/>
  <c r="K378" i="5"/>
  <c r="K621" i="6"/>
  <c r="K620" i="5"/>
  <c r="K623" i="6"/>
  <c r="K622" i="5"/>
  <c r="P533" i="1"/>
  <c r="K625" i="6"/>
  <c r="K624" i="5"/>
  <c r="K105" i="6"/>
  <c r="K104" i="5"/>
  <c r="K668" i="6"/>
  <c r="K667" i="5"/>
  <c r="P582" i="1"/>
  <c r="O34" i="6"/>
  <c r="O33" i="5"/>
  <c r="T664" i="1"/>
  <c r="K649" i="6"/>
  <c r="K648" i="5"/>
  <c r="K192" i="6"/>
  <c r="K191" i="5"/>
  <c r="P25" i="1"/>
  <c r="M80" i="5" s="1"/>
  <c r="O471" i="6"/>
  <c r="O470" i="5"/>
  <c r="T356" i="1"/>
  <c r="J1088" i="6"/>
  <c r="J1087" i="5"/>
  <c r="P1081" i="1"/>
  <c r="J1055" i="6"/>
  <c r="J1054" i="5"/>
  <c r="P1043" i="1"/>
  <c r="J987" i="6"/>
  <c r="J986" i="5"/>
  <c r="P965" i="1"/>
  <c r="K224" i="6"/>
  <c r="K223" i="5"/>
  <c r="K198" i="6"/>
  <c r="K197" i="5"/>
  <c r="P31" i="1"/>
  <c r="K131" i="6"/>
  <c r="K130" i="5"/>
  <c r="K241" i="6"/>
  <c r="K240" i="5"/>
  <c r="P87" i="1"/>
  <c r="K322" i="6"/>
  <c r="K321" i="5"/>
  <c r="P182" i="1"/>
  <c r="J1099" i="6"/>
  <c r="J1098" i="5"/>
  <c r="P1095" i="1"/>
  <c r="M1095" i="5" s="1"/>
  <c r="J597" i="6"/>
  <c r="J596" i="5"/>
  <c r="P505" i="1"/>
  <c r="J158" i="6"/>
  <c r="J157" i="5"/>
  <c r="P415" i="1"/>
  <c r="J498" i="6"/>
  <c r="J497" i="5"/>
  <c r="P389" i="1"/>
  <c r="J467" i="6"/>
  <c r="J466" i="5"/>
  <c r="P351" i="1"/>
  <c r="M352" i="6" s="1"/>
  <c r="J969" i="6"/>
  <c r="J968" i="5"/>
  <c r="P943" i="1"/>
  <c r="M943" i="5" s="1"/>
  <c r="J943" i="6"/>
  <c r="J942" i="5"/>
  <c r="P915" i="1"/>
  <c r="J509" i="6"/>
  <c r="J508" i="5"/>
  <c r="P401" i="1"/>
  <c r="J88" i="6"/>
  <c r="J87" i="5"/>
  <c r="P740" i="1"/>
  <c r="J512" i="6"/>
  <c r="J511" i="5"/>
  <c r="P405" i="1"/>
  <c r="J514" i="6"/>
  <c r="J513" i="5"/>
  <c r="P407" i="1"/>
  <c r="J582" i="6"/>
  <c r="J581" i="5"/>
  <c r="P489" i="1"/>
  <c r="M490" i="6" s="1"/>
  <c r="J621" i="6"/>
  <c r="J620" i="5"/>
  <c r="P531" i="1"/>
  <c r="J762" i="6"/>
  <c r="J761" i="5"/>
  <c r="P695" i="1"/>
  <c r="J31" i="6"/>
  <c r="J30" i="5"/>
  <c r="P617" i="1"/>
  <c r="J439" i="6"/>
  <c r="J438" i="5"/>
  <c r="P319" i="1"/>
  <c r="N317" i="6"/>
  <c r="N316" i="5"/>
  <c r="T177" i="1"/>
  <c r="N390" i="6"/>
  <c r="N389" i="5"/>
  <c r="T259" i="1"/>
  <c r="J319" i="6"/>
  <c r="J318" i="5"/>
  <c r="P179" i="1"/>
  <c r="J355" i="6"/>
  <c r="J354" i="5"/>
  <c r="P221" i="1"/>
  <c r="N239" i="6"/>
  <c r="N238" i="5"/>
  <c r="T85" i="1"/>
  <c r="J393" i="6"/>
  <c r="J392" i="5"/>
  <c r="P263" i="1"/>
  <c r="N340" i="6"/>
  <c r="N339" i="5"/>
  <c r="T205" i="1"/>
  <c r="Q206" i="6" s="1"/>
  <c r="J359" i="6"/>
  <c r="J358" i="5"/>
  <c r="P225" i="1"/>
  <c r="N280" i="6"/>
  <c r="N279" i="5"/>
  <c r="T135" i="1"/>
  <c r="Q136" i="6" s="1"/>
  <c r="Q821" i="6"/>
  <c r="Q820" i="5"/>
  <c r="J263" i="6"/>
  <c r="J262" i="5"/>
  <c r="P113" i="1"/>
  <c r="Q1077" i="6"/>
  <c r="Q1076" i="5"/>
  <c r="M1033" i="6"/>
  <c r="M1032" i="5"/>
  <c r="Q836" i="6"/>
  <c r="Q835" i="5"/>
  <c r="J358" i="6"/>
  <c r="J357" i="5"/>
  <c r="P224" i="1"/>
  <c r="Q868" i="6"/>
  <c r="Q867" i="5"/>
  <c r="Q785" i="6"/>
  <c r="Q784" i="5"/>
  <c r="Q568" i="6"/>
  <c r="Q567" i="5"/>
  <c r="T894" i="1"/>
  <c r="Q534" i="6"/>
  <c r="Q533" i="5"/>
  <c r="Q853" i="6"/>
  <c r="Q852" i="5"/>
  <c r="Q418" i="6"/>
  <c r="Q417" i="5"/>
  <c r="Q736" i="6"/>
  <c r="Q735" i="5"/>
  <c r="Q704" i="6"/>
  <c r="Q703" i="5"/>
  <c r="T507" i="1"/>
  <c r="M72" i="6"/>
  <c r="Q129" i="6"/>
  <c r="Q128" i="5"/>
  <c r="Q560" i="6"/>
  <c r="Q559" i="5"/>
  <c r="Q738" i="6"/>
  <c r="Q737" i="5"/>
  <c r="Q485" i="6"/>
  <c r="Q484" i="5"/>
  <c r="Q648" i="6"/>
  <c r="Q647" i="5"/>
  <c r="P620" i="6"/>
  <c r="P619" i="5"/>
  <c r="L590" i="6"/>
  <c r="L589" i="5"/>
  <c r="P265" i="6"/>
  <c r="P264" i="5"/>
  <c r="K664" i="6"/>
  <c r="K663" i="5"/>
  <c r="O339" i="6"/>
  <c r="O338" i="5"/>
  <c r="J539" i="6"/>
  <c r="J538" i="5"/>
  <c r="P441" i="1"/>
  <c r="M442" i="6" s="1"/>
  <c r="J619" i="6"/>
  <c r="J618" i="5"/>
  <c r="P529" i="1"/>
  <c r="N359" i="6"/>
  <c r="N358" i="5"/>
  <c r="T225" i="1"/>
  <c r="J239" i="6"/>
  <c r="J238" i="5"/>
  <c r="P85" i="1"/>
  <c r="Q446" i="6"/>
  <c r="Q445" i="5"/>
  <c r="P895" i="6"/>
  <c r="P894" i="5"/>
  <c r="P156" i="6"/>
  <c r="P155" i="5"/>
  <c r="T566" i="1"/>
  <c r="P942" i="6"/>
  <c r="P941" i="5"/>
  <c r="P917" i="6"/>
  <c r="P916" i="5"/>
  <c r="P132" i="6"/>
  <c r="P131" i="5"/>
  <c r="T519" i="1"/>
  <c r="P1015" i="6"/>
  <c r="P1014" i="5"/>
  <c r="L931" i="6"/>
  <c r="L930" i="5"/>
  <c r="P151" i="6"/>
  <c r="P150" i="5"/>
  <c r="L996" i="6"/>
  <c r="L995" i="5"/>
  <c r="L960" i="6"/>
  <c r="L959" i="5"/>
  <c r="L69" i="6"/>
  <c r="L68" i="5"/>
  <c r="P904" i="6"/>
  <c r="P903" i="5"/>
  <c r="P583" i="6"/>
  <c r="P582" i="5"/>
  <c r="L742" i="6"/>
  <c r="L741" i="5"/>
  <c r="L32" i="6"/>
  <c r="L31" i="5"/>
  <c r="L873" i="6"/>
  <c r="L872" i="5"/>
  <c r="L643" i="6"/>
  <c r="L642" i="5"/>
  <c r="P555" i="6"/>
  <c r="P554" i="5"/>
  <c r="T458" i="1"/>
  <c r="Q459" i="6" s="1"/>
  <c r="P471" i="6"/>
  <c r="P470" i="5"/>
  <c r="P133" i="6"/>
  <c r="P132" i="5"/>
  <c r="T888" i="1"/>
  <c r="P406" i="6"/>
  <c r="P405" i="5"/>
  <c r="P373" i="6"/>
  <c r="P372" i="5"/>
  <c r="L574" i="6"/>
  <c r="L573" i="5"/>
  <c r="P480" i="1"/>
  <c r="L662" i="6"/>
  <c r="L661" i="5"/>
  <c r="P531" i="6"/>
  <c r="P530" i="5"/>
  <c r="P169" i="6"/>
  <c r="P168" i="5"/>
  <c r="P433" i="6"/>
  <c r="P432" i="5"/>
  <c r="P248" i="6"/>
  <c r="P247" i="5"/>
  <c r="P436" i="6"/>
  <c r="P435" i="5"/>
  <c r="K1010" i="6"/>
  <c r="K1009" i="5"/>
  <c r="K880" i="6"/>
  <c r="K879" i="5"/>
  <c r="K779" i="6"/>
  <c r="K778" i="5"/>
  <c r="K1016" i="6"/>
  <c r="K1015" i="5"/>
  <c r="P1002" i="1"/>
  <c r="K853" i="6"/>
  <c r="K852" i="5"/>
  <c r="P804" i="1"/>
  <c r="L205" i="6"/>
  <c r="L204" i="5"/>
  <c r="P322" i="6"/>
  <c r="P321" i="5"/>
  <c r="T182" i="1"/>
  <c r="P10" i="6"/>
  <c r="P9" i="5"/>
  <c r="K1101" i="6"/>
  <c r="K1100" i="5"/>
  <c r="K55" i="6"/>
  <c r="K54" i="5"/>
  <c r="P1100" i="1"/>
  <c r="K1035" i="6"/>
  <c r="K1034" i="5"/>
  <c r="P1022" i="1"/>
  <c r="K933" i="6"/>
  <c r="K932" i="5"/>
  <c r="P904" i="1"/>
  <c r="K41" i="6"/>
  <c r="K40" i="5"/>
  <c r="P746" i="1"/>
  <c r="K724" i="6"/>
  <c r="K723" i="5"/>
  <c r="K21" i="6"/>
  <c r="K20" i="5"/>
  <c r="K88" i="6"/>
  <c r="K87" i="5"/>
  <c r="K377" i="6"/>
  <c r="K376" i="5"/>
  <c r="K342" i="6"/>
  <c r="K341" i="5"/>
  <c r="K584" i="6"/>
  <c r="K583" i="5"/>
  <c r="K586" i="6"/>
  <c r="K585" i="5"/>
  <c r="K120" i="6"/>
  <c r="K119" i="5"/>
  <c r="K168" i="6"/>
  <c r="K167" i="5"/>
  <c r="K658" i="6"/>
  <c r="K657" i="5"/>
  <c r="K716" i="6"/>
  <c r="K715" i="5"/>
  <c r="K632" i="6"/>
  <c r="K631" i="5"/>
  <c r="O778" i="6"/>
  <c r="O777" i="5"/>
  <c r="O386" i="6"/>
  <c r="O385" i="5"/>
  <c r="T255" i="1"/>
  <c r="Q256" i="6" s="1"/>
  <c r="O526" i="6"/>
  <c r="O525" i="5"/>
  <c r="T423" i="1"/>
  <c r="J1036" i="6"/>
  <c r="J1035" i="5"/>
  <c r="P1023" i="1"/>
  <c r="J971" i="6"/>
  <c r="J970" i="5"/>
  <c r="P945" i="1"/>
  <c r="O209" i="6"/>
  <c r="O208" i="5"/>
  <c r="K135" i="6"/>
  <c r="K134" i="5"/>
  <c r="O304" i="6"/>
  <c r="O303" i="5"/>
  <c r="O393" i="6"/>
  <c r="O392" i="5"/>
  <c r="O315" i="6"/>
  <c r="O314" i="5"/>
  <c r="T175" i="1"/>
  <c r="J1082" i="6"/>
  <c r="J1081" i="5"/>
  <c r="P1075" i="1"/>
  <c r="J561" i="6"/>
  <c r="J560" i="5"/>
  <c r="P465" i="1"/>
  <c r="J496" i="6"/>
  <c r="J495" i="5"/>
  <c r="P387" i="1"/>
  <c r="J465" i="6"/>
  <c r="J464" i="5"/>
  <c r="P349" i="1"/>
  <c r="M349" i="5" s="1"/>
  <c r="O179" i="6"/>
  <c r="O178" i="5"/>
  <c r="J954" i="6"/>
  <c r="J953" i="5"/>
  <c r="P927" i="1"/>
  <c r="J916" i="6"/>
  <c r="J915" i="5"/>
  <c r="P879" i="1"/>
  <c r="J476" i="6"/>
  <c r="J475" i="5"/>
  <c r="P361" i="1"/>
  <c r="M362" i="6" s="1"/>
  <c r="J511" i="6"/>
  <c r="J510" i="5"/>
  <c r="P403" i="1"/>
  <c r="M404" i="6" s="1"/>
  <c r="J480" i="6"/>
  <c r="J479" i="5"/>
  <c r="P365" i="1"/>
  <c r="M366" i="6" s="1"/>
  <c r="J22" i="6"/>
  <c r="J21" i="5"/>
  <c r="P367" i="1"/>
  <c r="M368" i="6" s="1"/>
  <c r="J546" i="6"/>
  <c r="J545" i="5"/>
  <c r="P449" i="1"/>
  <c r="J584" i="6"/>
  <c r="J583" i="5"/>
  <c r="P491" i="1"/>
  <c r="M492" i="6" s="1"/>
  <c r="J727" i="6"/>
  <c r="J726" i="5"/>
  <c r="P655" i="1"/>
  <c r="J663" i="6"/>
  <c r="J662" i="5"/>
  <c r="P577" i="1"/>
  <c r="N135" i="6"/>
  <c r="N134" i="5"/>
  <c r="T314" i="1"/>
  <c r="N101" i="6"/>
  <c r="N100" i="5"/>
  <c r="T260" i="1"/>
  <c r="N372" i="6"/>
  <c r="N371" i="5"/>
  <c r="T239" i="1"/>
  <c r="N299" i="6"/>
  <c r="N298" i="5"/>
  <c r="T159" i="1"/>
  <c r="J336" i="6"/>
  <c r="J335" i="5"/>
  <c r="P201" i="1"/>
  <c r="N7" i="6"/>
  <c r="N6" i="5"/>
  <c r="T45" i="1"/>
  <c r="J375" i="6"/>
  <c r="J374" i="5"/>
  <c r="P243" i="1"/>
  <c r="M244" i="6" s="1"/>
  <c r="N324" i="6"/>
  <c r="N323" i="5"/>
  <c r="T185" i="1"/>
  <c r="Q186" i="6" s="1"/>
  <c r="J340" i="6"/>
  <c r="J339" i="5"/>
  <c r="P205" i="1"/>
  <c r="N248" i="6"/>
  <c r="N247" i="5"/>
  <c r="T95" i="1"/>
  <c r="J223" i="6"/>
  <c r="J222" i="5"/>
  <c r="P66" i="1"/>
  <c r="Q997" i="6"/>
  <c r="Q996" i="5"/>
  <c r="Q746" i="6"/>
  <c r="Q745" i="5"/>
  <c r="M495" i="6"/>
  <c r="M494" i="5"/>
  <c r="Q852" i="6"/>
  <c r="Q851" i="5"/>
  <c r="Q991" i="6"/>
  <c r="Q990" i="5"/>
  <c r="J313" i="6"/>
  <c r="J312" i="5"/>
  <c r="P173" i="1"/>
  <c r="M173" i="5" s="1"/>
  <c r="Q838" i="6"/>
  <c r="Q837" i="5"/>
  <c r="M273" i="6"/>
  <c r="M272" i="5"/>
  <c r="Q764" i="6"/>
  <c r="Q763" i="5"/>
  <c r="M227" i="6"/>
  <c r="M226" i="5"/>
  <c r="M533" i="6"/>
  <c r="M532" i="5"/>
  <c r="Q581" i="6"/>
  <c r="Q580" i="5"/>
  <c r="N178" i="6"/>
  <c r="N177" i="5"/>
  <c r="T4" i="1"/>
  <c r="M119" i="6"/>
  <c r="M118" i="5"/>
  <c r="M671" i="6"/>
  <c r="M670" i="5"/>
  <c r="P786" i="1"/>
  <c r="P4" i="1"/>
  <c r="P986" i="6"/>
  <c r="P985" i="5"/>
  <c r="P588" i="6"/>
  <c r="P587" i="5"/>
  <c r="K1089" i="6"/>
  <c r="K1088" i="5"/>
  <c r="K613" i="6"/>
  <c r="K612" i="5"/>
  <c r="K177" i="6"/>
  <c r="K176" i="5"/>
  <c r="P3" i="1"/>
  <c r="J530" i="6"/>
  <c r="J529" i="5"/>
  <c r="P429" i="1"/>
  <c r="J577" i="6"/>
  <c r="J576" i="5"/>
  <c r="P483" i="1"/>
  <c r="N96" i="6"/>
  <c r="N95" i="5"/>
  <c r="T41" i="1"/>
  <c r="Q42" i="6" s="1"/>
  <c r="N409" i="6"/>
  <c r="N408" i="5"/>
  <c r="T283" i="1"/>
  <c r="Q284" i="6" s="1"/>
  <c r="M1018" i="6"/>
  <c r="M1017" i="5"/>
  <c r="G10" i="9"/>
  <c r="C44" i="5"/>
  <c r="B45" i="5"/>
  <c r="E42" i="5"/>
  <c r="P1041" i="6"/>
  <c r="P1040" i="5"/>
  <c r="P911" i="6"/>
  <c r="P910" i="5"/>
  <c r="P1091" i="6"/>
  <c r="P1090" i="5"/>
  <c r="L1046" i="6"/>
  <c r="L1045" i="5"/>
  <c r="P901" i="6"/>
  <c r="P900" i="5"/>
  <c r="P896" i="6"/>
  <c r="P895" i="5"/>
  <c r="P900" i="6"/>
  <c r="P899" i="5"/>
  <c r="L984" i="6"/>
  <c r="L983" i="5"/>
  <c r="L46" i="6"/>
  <c r="L45" i="5"/>
  <c r="L736" i="6"/>
  <c r="L735" i="5"/>
  <c r="L876" i="6"/>
  <c r="L875" i="5"/>
  <c r="P832" i="1"/>
  <c r="P26" i="6"/>
  <c r="P25" i="5"/>
  <c r="P721" i="6"/>
  <c r="P720" i="5"/>
  <c r="L91" i="6"/>
  <c r="L90" i="5"/>
  <c r="P431" i="1"/>
  <c r="L839" i="6"/>
  <c r="L838" i="5"/>
  <c r="L566" i="6"/>
  <c r="L565" i="5"/>
  <c r="L553" i="6"/>
  <c r="L552" i="5"/>
  <c r="P456" i="1"/>
  <c r="P456" i="6"/>
  <c r="P455" i="5"/>
  <c r="L540" i="6"/>
  <c r="L539" i="5"/>
  <c r="P372" i="6"/>
  <c r="P371" i="5"/>
  <c r="P336" i="6"/>
  <c r="P335" i="5"/>
  <c r="P562" i="6"/>
  <c r="P561" i="5"/>
  <c r="T466" i="1"/>
  <c r="L658" i="6"/>
  <c r="L657" i="5"/>
  <c r="L126" i="6"/>
  <c r="L125" i="5"/>
  <c r="P76" i="6"/>
  <c r="P75" i="5"/>
  <c r="T614" i="1"/>
  <c r="P417" i="6"/>
  <c r="P416" i="5"/>
  <c r="T293" i="1"/>
  <c r="P9" i="6"/>
  <c r="P8" i="5"/>
  <c r="P425" i="6"/>
  <c r="P424" i="5"/>
  <c r="T301" i="1"/>
  <c r="Q301" i="5" s="1"/>
  <c r="K978" i="6"/>
  <c r="K977" i="5"/>
  <c r="K846" i="6"/>
  <c r="K845" i="5"/>
  <c r="K747" i="6"/>
  <c r="K746" i="5"/>
  <c r="P678" i="1"/>
  <c r="K84" i="6"/>
  <c r="K83" i="5"/>
  <c r="P962" i="1"/>
  <c r="K817" i="6"/>
  <c r="K816" i="5"/>
  <c r="P764" i="1"/>
  <c r="K1024" i="6"/>
  <c r="K1023" i="5"/>
  <c r="L320" i="6"/>
  <c r="L319" i="5"/>
  <c r="P180" i="1"/>
  <c r="M181" i="6" s="1"/>
  <c r="P203" i="6"/>
  <c r="P202" i="5"/>
  <c r="K1069" i="6"/>
  <c r="K1068" i="5"/>
  <c r="K1070" i="6"/>
  <c r="K1069" i="5"/>
  <c r="P1060" i="1"/>
  <c r="K1000" i="6"/>
  <c r="K999" i="5"/>
  <c r="P982" i="1"/>
  <c r="M983" i="6" s="1"/>
  <c r="K65" i="6"/>
  <c r="K64" i="5"/>
  <c r="K69" i="6"/>
  <c r="K68" i="5"/>
  <c r="P281" i="1"/>
  <c r="O715" i="6"/>
  <c r="O714" i="5"/>
  <c r="K331" i="6"/>
  <c r="K330" i="5"/>
  <c r="K511" i="6"/>
  <c r="K510" i="5"/>
  <c r="K340" i="6"/>
  <c r="K339" i="5"/>
  <c r="K307" i="6"/>
  <c r="K306" i="5"/>
  <c r="K548" i="6"/>
  <c r="K547" i="5"/>
  <c r="K550" i="6"/>
  <c r="K549" i="5"/>
  <c r="P453" i="1"/>
  <c r="M454" i="6" s="1"/>
  <c r="K552" i="6"/>
  <c r="K551" i="5"/>
  <c r="K589" i="6"/>
  <c r="K588" i="5"/>
  <c r="K647" i="6"/>
  <c r="K646" i="5"/>
  <c r="K32" i="6"/>
  <c r="K31" i="5"/>
  <c r="K999" i="6"/>
  <c r="K998" i="5"/>
  <c r="K683" i="6"/>
  <c r="K682" i="5"/>
  <c r="O353" i="6"/>
  <c r="O352" i="5"/>
  <c r="K261" i="6"/>
  <c r="K260" i="5"/>
  <c r="P111" i="1"/>
  <c r="J1017" i="6"/>
  <c r="J1016" i="5"/>
  <c r="P1003" i="1"/>
  <c r="K503" i="6"/>
  <c r="K502" i="5"/>
  <c r="P394" i="1"/>
  <c r="O204" i="6"/>
  <c r="O203" i="5"/>
  <c r="T40" i="1"/>
  <c r="O423" i="6"/>
  <c r="O422" i="5"/>
  <c r="T299" i="1"/>
  <c r="O294" i="6"/>
  <c r="O293" i="5"/>
  <c r="O330" i="6"/>
  <c r="O329" i="5"/>
  <c r="T194" i="1"/>
  <c r="Q195" i="6" s="1"/>
  <c r="K295" i="6"/>
  <c r="K294" i="5"/>
  <c r="P154" i="1"/>
  <c r="J52" i="6"/>
  <c r="J51" i="5"/>
  <c r="P1055" i="1"/>
  <c r="M1056" i="6" s="1"/>
  <c r="J24" i="6"/>
  <c r="J23" i="5"/>
  <c r="P425" i="1"/>
  <c r="J463" i="6"/>
  <c r="J462" i="5"/>
  <c r="P347" i="1"/>
  <c r="J1081" i="6"/>
  <c r="J1080" i="5"/>
  <c r="P1074" i="1"/>
  <c r="J1015" i="6"/>
  <c r="J1014" i="5"/>
  <c r="P1001" i="1"/>
  <c r="J912" i="6"/>
  <c r="J911" i="5"/>
  <c r="P875" i="1"/>
  <c r="J848" i="6"/>
  <c r="J847" i="5"/>
  <c r="P799" i="1"/>
  <c r="J441" i="6"/>
  <c r="J440" i="5"/>
  <c r="P321" i="1"/>
  <c r="J478" i="6"/>
  <c r="J477" i="5"/>
  <c r="P363" i="1"/>
  <c r="M364" i="6" s="1"/>
  <c r="J445" i="6"/>
  <c r="J444" i="5"/>
  <c r="P325" i="1"/>
  <c r="J447" i="6"/>
  <c r="J446" i="5"/>
  <c r="P327" i="1"/>
  <c r="M327" i="5" s="1"/>
  <c r="J516" i="6"/>
  <c r="J515" i="5"/>
  <c r="P409" i="1"/>
  <c r="J548" i="6"/>
  <c r="J547" i="5"/>
  <c r="P451" i="1"/>
  <c r="M452" i="6" s="1"/>
  <c r="J693" i="6"/>
  <c r="J692" i="5"/>
  <c r="P615" i="1"/>
  <c r="J168" i="6"/>
  <c r="J167" i="5"/>
  <c r="P537" i="1"/>
  <c r="M538" i="6" s="1"/>
  <c r="N424" i="6"/>
  <c r="N423" i="5"/>
  <c r="T300" i="1"/>
  <c r="N263" i="6"/>
  <c r="N262" i="5"/>
  <c r="T113" i="1"/>
  <c r="N353" i="6"/>
  <c r="N352" i="5"/>
  <c r="T219" i="1"/>
  <c r="Q219" i="5" s="1"/>
  <c r="N267" i="6"/>
  <c r="N266" i="5"/>
  <c r="T119" i="1"/>
  <c r="Q120" i="6" s="1"/>
  <c r="T1086" i="1"/>
  <c r="Q1087" i="6" s="1"/>
  <c r="J321" i="6"/>
  <c r="J320" i="5"/>
  <c r="P181" i="1"/>
  <c r="N179" i="6"/>
  <c r="N178" i="5"/>
  <c r="T5" i="1"/>
  <c r="J357" i="6"/>
  <c r="J356" i="5"/>
  <c r="P223" i="1"/>
  <c r="N305" i="6"/>
  <c r="N304" i="5"/>
  <c r="T165" i="1"/>
  <c r="J324" i="6"/>
  <c r="J323" i="5"/>
  <c r="P185" i="1"/>
  <c r="M186" i="6" s="1"/>
  <c r="N9" i="6"/>
  <c r="N8" i="5"/>
  <c r="T55" i="1"/>
  <c r="N60" i="6"/>
  <c r="N59" i="5"/>
  <c r="T948" i="1"/>
  <c r="J327" i="6"/>
  <c r="J326" i="5"/>
  <c r="P190" i="1"/>
  <c r="Q1027" i="6"/>
  <c r="Q1026" i="5"/>
  <c r="Q492" i="6"/>
  <c r="Q491" i="5"/>
  <c r="Q846" i="6"/>
  <c r="Q845" i="5"/>
  <c r="J298" i="6"/>
  <c r="J297" i="5"/>
  <c r="P157" i="1"/>
  <c r="T855" i="1"/>
  <c r="Q855" i="5" s="1"/>
  <c r="Q367" i="6"/>
  <c r="Q366" i="5"/>
  <c r="N199" i="6"/>
  <c r="N198" i="5"/>
  <c r="T33" i="1"/>
  <c r="T476" i="1"/>
  <c r="Q658" i="6"/>
  <c r="Q657" i="5"/>
  <c r="N181" i="6"/>
  <c r="N180" i="5"/>
  <c r="T7" i="1"/>
  <c r="Q358" i="6"/>
  <c r="Q357" i="5"/>
  <c r="Q713" i="6"/>
  <c r="Q712" i="5"/>
  <c r="Q559" i="6"/>
  <c r="Q558" i="5"/>
  <c r="T338" i="1"/>
  <c r="Q382" i="6"/>
  <c r="Q381" i="5"/>
  <c r="T715" i="1"/>
  <c r="Q716" i="6" s="1"/>
  <c r="M622" i="6"/>
  <c r="M621" i="5"/>
  <c r="P797" i="1"/>
  <c r="M798" i="6" s="1"/>
  <c r="Q369" i="6"/>
  <c r="Q368" i="5"/>
  <c r="Q106" i="6"/>
  <c r="Q105" i="5"/>
  <c r="L112" i="6"/>
  <c r="L111" i="5"/>
  <c r="L652" i="6"/>
  <c r="L651" i="5"/>
  <c r="K1081" i="6"/>
  <c r="K1080" i="5"/>
  <c r="K79" i="6"/>
  <c r="K78" i="5"/>
  <c r="O761" i="6"/>
  <c r="O760" i="5"/>
  <c r="K330" i="6"/>
  <c r="K329" i="5"/>
  <c r="P194" i="1"/>
  <c r="J658" i="6"/>
  <c r="J657" i="5"/>
  <c r="P571" i="1"/>
  <c r="N128" i="6"/>
  <c r="N127" i="5"/>
  <c r="T886" i="1"/>
  <c r="J307" i="6"/>
  <c r="J306" i="5"/>
  <c r="P167" i="1"/>
  <c r="Q400" i="6"/>
  <c r="Q399" i="5"/>
  <c r="Q927" i="6"/>
  <c r="Q926" i="5"/>
  <c r="P1070" i="6"/>
  <c r="P1069" i="5"/>
  <c r="F10" i="9"/>
  <c r="D44" i="5"/>
  <c r="P1058" i="6"/>
  <c r="P1057" i="5"/>
  <c r="P86" i="6"/>
  <c r="P85" i="5"/>
  <c r="L894" i="6"/>
  <c r="L893" i="5"/>
  <c r="L106" i="6"/>
  <c r="L105" i="5"/>
  <c r="L864" i="6"/>
  <c r="L863" i="5"/>
  <c r="P912" i="6"/>
  <c r="P911" i="5"/>
  <c r="L930" i="6"/>
  <c r="L929" i="5"/>
  <c r="L702" i="6"/>
  <c r="L701" i="5"/>
  <c r="L842" i="6"/>
  <c r="L841" i="5"/>
  <c r="P792" i="1"/>
  <c r="P547" i="6"/>
  <c r="P546" i="5"/>
  <c r="P32" i="6"/>
  <c r="P31" i="5"/>
  <c r="P873" i="6"/>
  <c r="P872" i="5"/>
  <c r="T827" i="1"/>
  <c r="Q828" i="6" s="1"/>
  <c r="P786" i="6"/>
  <c r="P785" i="5"/>
  <c r="T726" i="1"/>
  <c r="Q726" i="5" s="1"/>
  <c r="L523" i="6"/>
  <c r="L522" i="5"/>
  <c r="P420" i="1"/>
  <c r="L164" i="6"/>
  <c r="L163" i="5"/>
  <c r="P1099" i="1"/>
  <c r="L438" i="6"/>
  <c r="L437" i="5"/>
  <c r="P318" i="1"/>
  <c r="L484" i="6"/>
  <c r="L483" i="5"/>
  <c r="P372" i="1"/>
  <c r="P334" i="6"/>
  <c r="P333" i="5"/>
  <c r="P301" i="6"/>
  <c r="P300" i="5"/>
  <c r="P545" i="6"/>
  <c r="P544" i="5"/>
  <c r="L637" i="6"/>
  <c r="L636" i="5"/>
  <c r="P548" i="1"/>
  <c r="M549" i="6" s="1"/>
  <c r="L475" i="6"/>
  <c r="L474" i="5"/>
  <c r="P346" i="6"/>
  <c r="P345" i="5"/>
  <c r="P384" i="6"/>
  <c r="P383" i="5"/>
  <c r="T253" i="1"/>
  <c r="P281" i="6"/>
  <c r="P280" i="5"/>
  <c r="P391" i="6"/>
  <c r="P390" i="5"/>
  <c r="K942" i="6"/>
  <c r="K941" i="5"/>
  <c r="K809" i="6"/>
  <c r="K808" i="5"/>
  <c r="K711" i="6"/>
  <c r="K710" i="5"/>
  <c r="P638" i="1"/>
  <c r="M638" i="5" s="1"/>
  <c r="K949" i="6"/>
  <c r="K948" i="5"/>
  <c r="P15" i="6"/>
  <c r="P14" i="5"/>
  <c r="K891" i="6"/>
  <c r="K890" i="5"/>
  <c r="L303" i="6"/>
  <c r="L302" i="5"/>
  <c r="K1100" i="6"/>
  <c r="K1099" i="5"/>
  <c r="K1032" i="6"/>
  <c r="K1031" i="5"/>
  <c r="K51" i="6"/>
  <c r="K50" i="5"/>
  <c r="K968" i="6"/>
  <c r="K967" i="5"/>
  <c r="P942" i="1"/>
  <c r="K871" i="6"/>
  <c r="K870" i="5"/>
  <c r="P824" i="1"/>
  <c r="M825" i="6" s="1"/>
  <c r="K736" i="6"/>
  <c r="K735" i="5"/>
  <c r="P666" i="1"/>
  <c r="O710" i="6"/>
  <c r="O709" i="5"/>
  <c r="T636" i="1"/>
  <c r="Q637" i="6" s="1"/>
  <c r="K29" i="6"/>
  <c r="K28" i="5"/>
  <c r="K443" i="6"/>
  <c r="K442" i="5"/>
  <c r="K305" i="6"/>
  <c r="K304" i="5"/>
  <c r="K64" i="6"/>
  <c r="K63" i="5"/>
  <c r="K518" i="6"/>
  <c r="K517" i="5"/>
  <c r="K519" i="6"/>
  <c r="K518" i="5"/>
  <c r="K163" i="6"/>
  <c r="K162" i="5"/>
  <c r="K554" i="6"/>
  <c r="K553" i="5"/>
  <c r="K628" i="6"/>
  <c r="K627" i="5"/>
  <c r="K30" i="6"/>
  <c r="K29" i="5"/>
  <c r="K718" i="6"/>
  <c r="K717" i="5"/>
  <c r="P646" i="1"/>
  <c r="K674" i="6"/>
  <c r="K673" i="5"/>
  <c r="P590" i="1"/>
  <c r="M591" i="6" s="1"/>
  <c r="O78" i="6"/>
  <c r="O77" i="5"/>
  <c r="T883" i="1"/>
  <c r="O248" i="6"/>
  <c r="O247" i="5"/>
  <c r="J1001" i="6"/>
  <c r="J1000" i="5"/>
  <c r="P983" i="1"/>
  <c r="O419" i="6"/>
  <c r="O418" i="5"/>
  <c r="K183" i="6"/>
  <c r="K182" i="5"/>
  <c r="O364" i="6"/>
  <c r="O363" i="5"/>
  <c r="K260" i="6"/>
  <c r="K259" i="5"/>
  <c r="O295" i="6"/>
  <c r="O294" i="5"/>
  <c r="T154" i="1"/>
  <c r="K267" i="6"/>
  <c r="K266" i="5"/>
  <c r="J1048" i="6"/>
  <c r="J1047" i="5"/>
  <c r="P1035" i="1"/>
  <c r="J83" i="6"/>
  <c r="J82" i="5"/>
  <c r="P385" i="1"/>
  <c r="J430" i="6"/>
  <c r="J429" i="5"/>
  <c r="P307" i="1"/>
  <c r="M308" i="6" s="1"/>
  <c r="J49" i="6"/>
  <c r="J48" i="5"/>
  <c r="P972" i="1"/>
  <c r="N989" i="6"/>
  <c r="N988" i="5"/>
  <c r="T967" i="1"/>
  <c r="J879" i="6"/>
  <c r="J878" i="5"/>
  <c r="P835" i="1"/>
  <c r="J748" i="6"/>
  <c r="J747" i="5"/>
  <c r="P679" i="1"/>
  <c r="J140" i="6"/>
  <c r="J139" i="5"/>
  <c r="P235" i="1"/>
  <c r="M236" i="6" s="1"/>
  <c r="J443" i="6"/>
  <c r="J442" i="5"/>
  <c r="P323" i="1"/>
  <c r="J411" i="6"/>
  <c r="J410" i="5"/>
  <c r="P285" i="1"/>
  <c r="J413" i="6"/>
  <c r="J412" i="5"/>
  <c r="P287" i="1"/>
  <c r="M287" i="5" s="1"/>
  <c r="J483" i="6"/>
  <c r="J482" i="5"/>
  <c r="P369" i="1"/>
  <c r="J518" i="6"/>
  <c r="J517" i="5"/>
  <c r="P411" i="1"/>
  <c r="M412" i="6" s="1"/>
  <c r="J661" i="6"/>
  <c r="J660" i="5"/>
  <c r="P575" i="1"/>
  <c r="J589" i="6"/>
  <c r="J588" i="5"/>
  <c r="P497" i="1"/>
  <c r="J19" i="6"/>
  <c r="J18" i="5"/>
  <c r="P275" i="1"/>
  <c r="J925" i="6"/>
  <c r="J924" i="5"/>
  <c r="P892" i="1"/>
  <c r="N334" i="6"/>
  <c r="N333" i="5"/>
  <c r="T199" i="1"/>
  <c r="J828" i="6"/>
  <c r="J827" i="5"/>
  <c r="P776" i="1"/>
  <c r="N270" i="6"/>
  <c r="N269" i="5"/>
  <c r="T123" i="1"/>
  <c r="Q124" i="6" s="1"/>
  <c r="J338" i="6"/>
  <c r="J337" i="5"/>
  <c r="P203" i="1"/>
  <c r="N276" i="6"/>
  <c r="N275" i="5"/>
  <c r="T129" i="1"/>
  <c r="Q130" i="6" s="1"/>
  <c r="J305" i="6"/>
  <c r="J304" i="5"/>
  <c r="P165" i="1"/>
  <c r="N513" i="6"/>
  <c r="N512" i="5"/>
  <c r="T406" i="1"/>
  <c r="Q407" i="6" s="1"/>
  <c r="N484" i="6"/>
  <c r="N483" i="5"/>
  <c r="T372" i="1"/>
  <c r="J314" i="6"/>
  <c r="J313" i="5"/>
  <c r="P174" i="1"/>
  <c r="M1080" i="6"/>
  <c r="M1079" i="5"/>
  <c r="Q683" i="6"/>
  <c r="Q682" i="5"/>
  <c r="Q783" i="6"/>
  <c r="Q782" i="5"/>
  <c r="Q759" i="6"/>
  <c r="Q758" i="5"/>
  <c r="J73" i="6"/>
  <c r="J72" i="5"/>
  <c r="P310" i="1"/>
  <c r="Q854" i="6"/>
  <c r="Q853" i="5"/>
  <c r="P558" i="1"/>
  <c r="T510" i="1"/>
  <c r="P231" i="1"/>
  <c r="Q784" i="6"/>
  <c r="Q783" i="5"/>
  <c r="T563" i="1"/>
  <c r="Q564" i="6" s="1"/>
  <c r="Q822" i="6"/>
  <c r="Q821" i="5"/>
  <c r="T322" i="1"/>
  <c r="T865" i="1"/>
  <c r="Q866" i="6" s="1"/>
  <c r="M551" i="6"/>
  <c r="M550" i="5"/>
  <c r="Q429" i="6"/>
  <c r="Q428" i="5"/>
  <c r="Q348" i="6"/>
  <c r="Q347" i="5"/>
  <c r="Q698" i="6"/>
  <c r="Q697" i="5"/>
  <c r="M953" i="6"/>
  <c r="M952" i="5"/>
  <c r="Q751" i="6"/>
  <c r="Q750" i="5"/>
  <c r="Q641" i="6"/>
  <c r="Q640" i="5"/>
  <c r="Q1055" i="6"/>
  <c r="Q1054" i="5"/>
  <c r="M316" i="6"/>
  <c r="M315" i="5"/>
  <c r="Q965" i="6"/>
  <c r="Q964" i="5"/>
  <c r="Q192" i="6"/>
  <c r="Q191" i="5"/>
  <c r="Q144" i="6"/>
  <c r="Q143" i="5"/>
  <c r="Q41" i="5"/>
  <c r="Q1049" i="6"/>
  <c r="Q1048" i="5"/>
  <c r="Q792" i="6"/>
  <c r="Q791" i="5"/>
  <c r="Q160" i="6"/>
  <c r="Q159" i="5"/>
  <c r="T637" i="1"/>
  <c r="Q69" i="6"/>
  <c r="Q68" i="5"/>
  <c r="P166" i="6"/>
  <c r="P165" i="5"/>
  <c r="T100" i="1"/>
  <c r="P440" i="6"/>
  <c r="P439" i="5"/>
  <c r="T320" i="1"/>
  <c r="P315" i="6"/>
  <c r="P314" i="5"/>
  <c r="L246" i="6"/>
  <c r="L245" i="5"/>
  <c r="O693" i="6"/>
  <c r="O692" i="5"/>
  <c r="K209" i="6"/>
  <c r="K208" i="5"/>
  <c r="J500" i="6"/>
  <c r="J499" i="5"/>
  <c r="P391" i="1"/>
  <c r="M392" i="6" s="1"/>
  <c r="J544" i="6"/>
  <c r="J543" i="5"/>
  <c r="P447" i="1"/>
  <c r="N488" i="6"/>
  <c r="N487" i="5"/>
  <c r="T376" i="1"/>
  <c r="J373" i="6"/>
  <c r="J372" i="5"/>
  <c r="P241" i="1"/>
  <c r="Q953" i="6"/>
  <c r="Q952" i="5"/>
  <c r="Q1076" i="6"/>
  <c r="Q1075" i="5"/>
  <c r="Q533" i="6"/>
  <c r="Q532" i="5"/>
  <c r="Q342" i="6"/>
  <c r="Q341" i="5"/>
  <c r="Q542" i="6"/>
  <c r="Q541" i="5"/>
  <c r="Q1014" i="6"/>
  <c r="Q1013" i="5"/>
  <c r="Q906" i="6"/>
  <c r="Q905" i="5"/>
  <c r="M1022" i="6"/>
  <c r="M1021" i="5"/>
  <c r="M400" i="6"/>
  <c r="M399" i="5"/>
  <c r="M328" i="6"/>
  <c r="Q38" i="6"/>
  <c r="Q37" i="5"/>
  <c r="P51" i="6"/>
  <c r="P50" i="5"/>
  <c r="T1020" i="1"/>
  <c r="Q1021" i="6" s="1"/>
  <c r="P62" i="6"/>
  <c r="P61" i="5"/>
  <c r="T1084" i="1"/>
  <c r="Q1085" i="6" s="1"/>
  <c r="P1087" i="6"/>
  <c r="P1086" i="5"/>
  <c r="P1020" i="6"/>
  <c r="P1019" i="5"/>
  <c r="L881" i="6"/>
  <c r="L880" i="5"/>
  <c r="L851" i="6"/>
  <c r="L850" i="5"/>
  <c r="L857" i="6"/>
  <c r="L856" i="5"/>
  <c r="L828" i="6"/>
  <c r="L827" i="5"/>
  <c r="L867" i="6"/>
  <c r="L866" i="5"/>
  <c r="P153" i="6"/>
  <c r="P152" i="5"/>
  <c r="T192" i="1"/>
  <c r="Q894" i="6" s="1"/>
  <c r="L998" i="6"/>
  <c r="L997" i="5"/>
  <c r="L154" i="6"/>
  <c r="L153" i="5"/>
  <c r="P197" i="1"/>
  <c r="P172" i="6"/>
  <c r="P171" i="5"/>
  <c r="T136" i="1"/>
  <c r="L691" i="6"/>
  <c r="L690" i="5"/>
  <c r="L771" i="6"/>
  <c r="L770" i="5"/>
  <c r="P694" i="6"/>
  <c r="P693" i="5"/>
  <c r="P513" i="6"/>
  <c r="P512" i="5"/>
  <c r="L103" i="6"/>
  <c r="L102" i="5"/>
  <c r="L585" i="6"/>
  <c r="L584" i="5"/>
  <c r="L440" i="6"/>
  <c r="L439" i="5"/>
  <c r="P299" i="6"/>
  <c r="P298" i="5"/>
  <c r="P269" i="6"/>
  <c r="P268" i="5"/>
  <c r="L543" i="6"/>
  <c r="L542" i="5"/>
  <c r="P446" i="1"/>
  <c r="L605" i="6"/>
  <c r="L604" i="5"/>
  <c r="L446" i="6"/>
  <c r="L445" i="5"/>
  <c r="P326" i="1"/>
  <c r="P311" i="6"/>
  <c r="P310" i="5"/>
  <c r="P347" i="6"/>
  <c r="P346" i="5"/>
  <c r="P250" i="6"/>
  <c r="P249" i="5"/>
  <c r="P355" i="6"/>
  <c r="P354" i="5"/>
  <c r="K911" i="6"/>
  <c r="K910" i="5"/>
  <c r="P874" i="1"/>
  <c r="K777" i="6"/>
  <c r="K776" i="5"/>
  <c r="K680" i="6"/>
  <c r="K679" i="5"/>
  <c r="K919" i="6"/>
  <c r="K918" i="5"/>
  <c r="P260" i="6"/>
  <c r="P259" i="5"/>
  <c r="L19" i="6"/>
  <c r="L18" i="5"/>
  <c r="L293" i="6"/>
  <c r="L292" i="5"/>
  <c r="K1067" i="6"/>
  <c r="K1066" i="5"/>
  <c r="K996" i="6"/>
  <c r="K995" i="5"/>
  <c r="P978" i="1"/>
  <c r="K998" i="6"/>
  <c r="K997" i="5"/>
  <c r="P980" i="1"/>
  <c r="M981" i="6" s="1"/>
  <c r="K155" i="6"/>
  <c r="K154" i="5"/>
  <c r="P563" i="1"/>
  <c r="K835" i="6"/>
  <c r="K834" i="5"/>
  <c r="K744" i="6"/>
  <c r="K743" i="5"/>
  <c r="O91" i="6"/>
  <c r="O90" i="5"/>
  <c r="T431" i="1"/>
  <c r="K659" i="6"/>
  <c r="K658" i="5"/>
  <c r="P572" i="1"/>
  <c r="M573" i="6" s="1"/>
  <c r="K409" i="6"/>
  <c r="K408" i="5"/>
  <c r="K272" i="6"/>
  <c r="K271" i="5"/>
  <c r="K757" i="6"/>
  <c r="K756" i="5"/>
  <c r="P690" i="1"/>
  <c r="K68" i="6"/>
  <c r="K67" i="5"/>
  <c r="K485" i="6"/>
  <c r="K484" i="5"/>
  <c r="K487" i="6"/>
  <c r="K486" i="5"/>
  <c r="K522" i="6"/>
  <c r="K521" i="5"/>
  <c r="K591" i="6"/>
  <c r="K590" i="5"/>
  <c r="O28" i="6"/>
  <c r="O27" i="5"/>
  <c r="O712" i="6"/>
  <c r="O711" i="5"/>
  <c r="K651" i="6"/>
  <c r="K650" i="5"/>
  <c r="O270" i="6"/>
  <c r="O269" i="5"/>
  <c r="O220" i="6"/>
  <c r="O219" i="5"/>
  <c r="O487" i="6"/>
  <c r="O486" i="5"/>
  <c r="O309" i="6"/>
  <c r="O308" i="5"/>
  <c r="T169" i="1"/>
  <c r="J1092" i="6"/>
  <c r="J1091" i="5"/>
  <c r="P1087" i="1"/>
  <c r="O131" i="6"/>
  <c r="O130" i="5"/>
  <c r="O254" i="6"/>
  <c r="O253" i="5"/>
  <c r="T103" i="1"/>
  <c r="Q104" i="6" s="1"/>
  <c r="O262" i="6"/>
  <c r="O261" i="5"/>
  <c r="K262" i="6"/>
  <c r="K261" i="5"/>
  <c r="P112" i="1"/>
  <c r="J1029" i="6"/>
  <c r="J1028" i="5"/>
  <c r="P1015" i="1"/>
  <c r="J461" i="6"/>
  <c r="J460" i="5"/>
  <c r="P345" i="1"/>
  <c r="O213" i="6"/>
  <c r="O212" i="5"/>
  <c r="T54" i="1"/>
  <c r="J962" i="6"/>
  <c r="J961" i="5"/>
  <c r="P936" i="1"/>
  <c r="M937" i="6" s="1"/>
  <c r="J941" i="6"/>
  <c r="J940" i="5"/>
  <c r="P913" i="1"/>
  <c r="J845" i="6"/>
  <c r="J844" i="5"/>
  <c r="P795" i="1"/>
  <c r="M796" i="6" s="1"/>
  <c r="O181" i="6"/>
  <c r="O180" i="5"/>
  <c r="K255" i="6"/>
  <c r="K254" i="5"/>
  <c r="J409" i="6"/>
  <c r="J408" i="5"/>
  <c r="P283" i="1"/>
  <c r="N1019" i="6"/>
  <c r="N1018" i="5"/>
  <c r="T1005" i="1"/>
  <c r="N114" i="6"/>
  <c r="N113" i="5"/>
  <c r="T583" i="1"/>
  <c r="Q607" i="6" s="1"/>
  <c r="J449" i="6"/>
  <c r="J448" i="5"/>
  <c r="P329" i="1"/>
  <c r="J68" i="6"/>
  <c r="J67" i="5"/>
  <c r="P251" i="1"/>
  <c r="J625" i="6"/>
  <c r="J624" i="5"/>
  <c r="P535" i="1"/>
  <c r="J554" i="6"/>
  <c r="J553" i="5"/>
  <c r="P457" i="1"/>
  <c r="J386" i="6"/>
  <c r="J385" i="5"/>
  <c r="P255" i="1"/>
  <c r="N174" i="6"/>
  <c r="N173" i="5"/>
  <c r="T706" i="1"/>
  <c r="N319" i="6"/>
  <c r="N318" i="5"/>
  <c r="T179" i="1"/>
  <c r="Q180" i="6" s="1"/>
  <c r="N806" i="6"/>
  <c r="N805" i="5"/>
  <c r="T753" i="1"/>
  <c r="N237" i="6"/>
  <c r="N236" i="5"/>
  <c r="T83" i="1"/>
  <c r="J323" i="6"/>
  <c r="J322" i="5"/>
  <c r="P183" i="1"/>
  <c r="N242" i="6"/>
  <c r="N241" i="5"/>
  <c r="T89" i="1"/>
  <c r="N278" i="6"/>
  <c r="N277" i="5"/>
  <c r="T131" i="1"/>
  <c r="N498" i="6"/>
  <c r="N497" i="5"/>
  <c r="T389" i="1"/>
  <c r="Q1071" i="6"/>
  <c r="Q1070" i="5"/>
  <c r="J464" i="6"/>
  <c r="J463" i="5"/>
  <c r="P348" i="1"/>
  <c r="J257" i="6"/>
  <c r="J256" i="5"/>
  <c r="P106" i="1"/>
  <c r="M107" i="6" s="1"/>
  <c r="J343" i="6"/>
  <c r="J342" i="5"/>
  <c r="P208" i="1"/>
  <c r="M1006" i="6"/>
  <c r="M1005" i="5"/>
  <c r="T375" i="1"/>
  <c r="J269" i="6"/>
  <c r="J268" i="5"/>
  <c r="P121" i="1"/>
  <c r="M122" i="6" s="1"/>
  <c r="P1058" i="1"/>
  <c r="Q995" i="6"/>
  <c r="Q994" i="5"/>
  <c r="Q354" i="6"/>
  <c r="Q353" i="5"/>
  <c r="P413" i="1"/>
  <c r="M414" i="6" s="1"/>
  <c r="Q478" i="6"/>
  <c r="Q477" i="5"/>
  <c r="Q314" i="6"/>
  <c r="Q313" i="5"/>
  <c r="P366" i="1"/>
  <c r="T164" i="1"/>
  <c r="Q165" i="6" s="1"/>
  <c r="Q1093" i="6"/>
  <c r="Q1092" i="5"/>
  <c r="M380" i="6"/>
  <c r="M537" i="6"/>
  <c r="M536" i="5"/>
  <c r="Q519" i="6"/>
  <c r="Q518" i="5"/>
  <c r="Q115" i="6"/>
  <c r="Q114" i="5"/>
  <c r="Q820" i="6"/>
  <c r="Q819" i="5"/>
  <c r="Q864" i="6"/>
  <c r="Q863" i="5"/>
  <c r="M348" i="6"/>
  <c r="M347" i="5"/>
  <c r="L1090" i="6"/>
  <c r="L1089" i="5"/>
  <c r="L166" i="6"/>
  <c r="L165" i="5"/>
  <c r="P700" i="6"/>
  <c r="P699" i="5"/>
  <c r="T624" i="1"/>
  <c r="Q625" i="6" s="1"/>
  <c r="L670" i="6"/>
  <c r="L669" i="5"/>
  <c r="L464" i="6"/>
  <c r="L463" i="5"/>
  <c r="K759" i="6"/>
  <c r="K758" i="5"/>
  <c r="P692" i="1"/>
  <c r="K1002" i="6"/>
  <c r="K1001" i="5"/>
  <c r="P984" i="1"/>
  <c r="O664" i="6"/>
  <c r="O663" i="5"/>
  <c r="K702" i="6"/>
  <c r="K701" i="5"/>
  <c r="J1073" i="6"/>
  <c r="J1072" i="5"/>
  <c r="P1063" i="1"/>
  <c r="M1064" i="6" s="1"/>
  <c r="O313" i="6"/>
  <c r="O312" i="5"/>
  <c r="J634" i="6"/>
  <c r="J633" i="5"/>
  <c r="P545" i="1"/>
  <c r="J993" i="6"/>
  <c r="J992" i="5"/>
  <c r="P974" i="1"/>
  <c r="J729" i="6"/>
  <c r="J728" i="5"/>
  <c r="P657" i="1"/>
  <c r="N406" i="6"/>
  <c r="N405" i="5"/>
  <c r="T279" i="1"/>
  <c r="N272" i="6"/>
  <c r="N271" i="5"/>
  <c r="T125" i="1"/>
  <c r="P1006" i="6"/>
  <c r="P1005" i="5"/>
  <c r="P998" i="6"/>
  <c r="P997" i="5"/>
  <c r="P933" i="6"/>
  <c r="P932" i="5"/>
  <c r="P1052" i="6"/>
  <c r="P1051" i="5"/>
  <c r="T1040" i="1"/>
  <c r="P988" i="6"/>
  <c r="P987" i="5"/>
  <c r="L847" i="6"/>
  <c r="L846" i="5"/>
  <c r="L815" i="6"/>
  <c r="L814" i="5"/>
  <c r="L821" i="6"/>
  <c r="L820" i="5"/>
  <c r="L793" i="6"/>
  <c r="L792" i="5"/>
  <c r="L67" i="6"/>
  <c r="L66" i="5"/>
  <c r="L907" i="6"/>
  <c r="L906" i="5"/>
  <c r="L874" i="6"/>
  <c r="L873" i="5"/>
  <c r="L773" i="6"/>
  <c r="L772" i="5"/>
  <c r="P712" i="1"/>
  <c r="M713" i="6" s="1"/>
  <c r="P517" i="6"/>
  <c r="P516" i="5"/>
  <c r="P686" i="6"/>
  <c r="P685" i="5"/>
  <c r="P744" i="6"/>
  <c r="P743" i="5"/>
  <c r="L682" i="6"/>
  <c r="L681" i="5"/>
  <c r="P497" i="6"/>
  <c r="P496" i="5"/>
  <c r="P470" i="6"/>
  <c r="P469" i="5"/>
  <c r="L570" i="6"/>
  <c r="L569" i="5"/>
  <c r="P404" i="6"/>
  <c r="P403" i="5"/>
  <c r="P267" i="6"/>
  <c r="P266" i="5"/>
  <c r="P11" i="6"/>
  <c r="P10" i="5"/>
  <c r="L529" i="6"/>
  <c r="L528" i="5"/>
  <c r="P428" i="1"/>
  <c r="L560" i="6"/>
  <c r="L559" i="5"/>
  <c r="P415" i="6"/>
  <c r="P414" i="5"/>
  <c r="T289" i="1"/>
  <c r="Q290" i="6" s="1"/>
  <c r="P278" i="6"/>
  <c r="P277" i="5"/>
  <c r="P313" i="6"/>
  <c r="P312" i="5"/>
  <c r="P214" i="6"/>
  <c r="P213" i="5"/>
  <c r="P321" i="6"/>
  <c r="P320" i="5"/>
  <c r="K878" i="6"/>
  <c r="K877" i="5"/>
  <c r="P834" i="1"/>
  <c r="K745" i="6"/>
  <c r="K744" i="5"/>
  <c r="P676" i="1"/>
  <c r="P263" i="6"/>
  <c r="P262" i="5"/>
  <c r="K885" i="6"/>
  <c r="K884" i="5"/>
  <c r="P251" i="6"/>
  <c r="P250" i="5"/>
  <c r="T98" i="1"/>
  <c r="L279" i="6"/>
  <c r="L278" i="5"/>
  <c r="P134" i="1"/>
  <c r="P74" i="6"/>
  <c r="P73" i="5"/>
  <c r="K1030" i="6"/>
  <c r="K1029" i="5"/>
  <c r="K964" i="6"/>
  <c r="K963" i="5"/>
  <c r="K966" i="6"/>
  <c r="K965" i="5"/>
  <c r="K175" i="6"/>
  <c r="K174" i="5"/>
  <c r="K799" i="6"/>
  <c r="K798" i="5"/>
  <c r="P744" i="1"/>
  <c r="O714" i="6"/>
  <c r="O713" i="5"/>
  <c r="K115" i="6"/>
  <c r="K114" i="5"/>
  <c r="K650" i="6"/>
  <c r="K649" i="5"/>
  <c r="K375" i="6"/>
  <c r="K374" i="5"/>
  <c r="K239" i="6"/>
  <c r="K238" i="5"/>
  <c r="O750" i="6"/>
  <c r="O749" i="5"/>
  <c r="K450" i="6"/>
  <c r="K449" i="5"/>
  <c r="K451" i="6"/>
  <c r="K450" i="5"/>
  <c r="K453" i="6"/>
  <c r="K452" i="5"/>
  <c r="K489" i="6"/>
  <c r="K488" i="5"/>
  <c r="K556" i="6"/>
  <c r="K555" i="5"/>
  <c r="K630" i="6"/>
  <c r="K629" i="5"/>
  <c r="P541" i="1"/>
  <c r="O706" i="6"/>
  <c r="O705" i="5"/>
  <c r="K636" i="6"/>
  <c r="K635" i="5"/>
  <c r="O250" i="6"/>
  <c r="O249" i="5"/>
  <c r="K200" i="6"/>
  <c r="K199" i="5"/>
  <c r="P34" i="1"/>
  <c r="O17" i="6"/>
  <c r="O16" i="5"/>
  <c r="T240" i="1"/>
  <c r="O292" i="6"/>
  <c r="O291" i="5"/>
  <c r="J1077" i="6"/>
  <c r="J1076" i="5"/>
  <c r="P1067" i="1"/>
  <c r="M1067" i="5" s="1"/>
  <c r="O311" i="6"/>
  <c r="O310" i="5"/>
  <c r="T171" i="1"/>
  <c r="K477" i="6"/>
  <c r="K476" i="5"/>
  <c r="K212" i="6"/>
  <c r="K211" i="5"/>
  <c r="O242" i="6"/>
  <c r="O241" i="5"/>
  <c r="J1011" i="6"/>
  <c r="J1010" i="5"/>
  <c r="P995" i="1"/>
  <c r="J429" i="6"/>
  <c r="J428" i="5"/>
  <c r="P305" i="1"/>
  <c r="N1036" i="6"/>
  <c r="N1035" i="5"/>
  <c r="T1023" i="1"/>
  <c r="Q1024" i="6" s="1"/>
  <c r="J960" i="6"/>
  <c r="J959" i="5"/>
  <c r="P934" i="1"/>
  <c r="M935" i="6" s="1"/>
  <c r="J910" i="6"/>
  <c r="J909" i="5"/>
  <c r="P873" i="1"/>
  <c r="J808" i="6"/>
  <c r="J807" i="5"/>
  <c r="P755" i="1"/>
  <c r="J994" i="6"/>
  <c r="J993" i="5"/>
  <c r="P976" i="1"/>
  <c r="O188" i="6"/>
  <c r="O187" i="5"/>
  <c r="O257" i="6"/>
  <c r="O256" i="5"/>
  <c r="J982" i="6"/>
  <c r="J981" i="5"/>
  <c r="P959" i="1"/>
  <c r="N1073" i="6"/>
  <c r="N1072" i="5"/>
  <c r="T1063" i="1"/>
  <c r="J415" i="6"/>
  <c r="J414" i="5"/>
  <c r="P289" i="1"/>
  <c r="J450" i="6"/>
  <c r="J449" i="5"/>
  <c r="P331" i="1"/>
  <c r="M332" i="6" s="1"/>
  <c r="J120" i="6"/>
  <c r="J119" i="5"/>
  <c r="P495" i="1"/>
  <c r="J522" i="6"/>
  <c r="J521" i="5"/>
  <c r="P417" i="1"/>
  <c r="M418" i="6" s="1"/>
  <c r="N638" i="6"/>
  <c r="N637" i="5"/>
  <c r="T549" i="1"/>
  <c r="J141" i="6"/>
  <c r="J140" i="5"/>
  <c r="P890" i="1"/>
  <c r="N774" i="6"/>
  <c r="N773" i="5"/>
  <c r="T713" i="1"/>
  <c r="N298" i="6"/>
  <c r="N297" i="5"/>
  <c r="T157" i="1"/>
  <c r="Q158" i="6" s="1"/>
  <c r="N705" i="6"/>
  <c r="N704" i="5"/>
  <c r="T631" i="1"/>
  <c r="Q631" i="5" s="1"/>
  <c r="N205" i="6"/>
  <c r="N204" i="5"/>
  <c r="T43" i="1"/>
  <c r="J303" i="6"/>
  <c r="J302" i="5"/>
  <c r="P163" i="1"/>
  <c r="N209" i="6"/>
  <c r="N208" i="5"/>
  <c r="T49" i="1"/>
  <c r="N244" i="6"/>
  <c r="N243" i="5"/>
  <c r="T91" i="1"/>
  <c r="Q22" i="5" s="1"/>
  <c r="N413" i="6"/>
  <c r="N412" i="5"/>
  <c r="T287" i="1"/>
  <c r="J398" i="6"/>
  <c r="J397" i="5"/>
  <c r="P269" i="1"/>
  <c r="M270" i="6" s="1"/>
  <c r="N14" i="6"/>
  <c r="N13" i="5"/>
  <c r="T115" i="1"/>
  <c r="P836" i="1"/>
  <c r="N296" i="6"/>
  <c r="N295" i="5"/>
  <c r="T155" i="1"/>
  <c r="Q727" i="6"/>
  <c r="P373" i="1"/>
  <c r="M902" i="6"/>
  <c r="M901" i="5"/>
  <c r="Q644" i="6"/>
  <c r="Q643" i="5"/>
  <c r="N241" i="6"/>
  <c r="N240" i="5"/>
  <c r="T87" i="1"/>
  <c r="Q893" i="6"/>
  <c r="Q892" i="5"/>
  <c r="Q835" i="6"/>
  <c r="Q834" i="5"/>
  <c r="Q580" i="6"/>
  <c r="Q579" i="5"/>
  <c r="N198" i="6"/>
  <c r="N197" i="5"/>
  <c r="T31" i="1"/>
  <c r="P1062" i="1"/>
  <c r="Q385" i="6"/>
  <c r="Q384" i="5"/>
  <c r="Q879" i="6"/>
  <c r="Q878" i="5"/>
  <c r="P493" i="1"/>
  <c r="M437" i="6"/>
  <c r="M436" i="5"/>
  <c r="Q725" i="6"/>
  <c r="Q724" i="5"/>
  <c r="Q439" i="6"/>
  <c r="Q438" i="5"/>
  <c r="P961" i="1"/>
  <c r="Q808" i="6"/>
  <c r="Q807" i="5"/>
  <c r="Q677" i="6"/>
  <c r="Q676" i="5"/>
  <c r="P842" i="1"/>
  <c r="P125" i="1"/>
  <c r="T607" i="1"/>
  <c r="Q608" i="6" s="1"/>
  <c r="Q591" i="6"/>
  <c r="Q590" i="5"/>
  <c r="Q724" i="6"/>
  <c r="Q723" i="5"/>
  <c r="Q318" i="6"/>
  <c r="Q317" i="5"/>
  <c r="P378" i="1"/>
  <c r="Q427" i="6"/>
  <c r="Q426" i="5"/>
  <c r="P828" i="1"/>
  <c r="L695" i="6"/>
  <c r="L694" i="5"/>
  <c r="L471" i="6"/>
  <c r="L470" i="5"/>
  <c r="P356" i="1"/>
  <c r="K944" i="6"/>
  <c r="K943" i="5"/>
  <c r="O769" i="6"/>
  <c r="O768" i="5"/>
  <c r="K222" i="6"/>
  <c r="K221" i="5"/>
  <c r="O161" i="6"/>
  <c r="O160" i="5"/>
  <c r="J792" i="6"/>
  <c r="J791" i="5"/>
  <c r="P735" i="1"/>
  <c r="Q895" i="6"/>
  <c r="Q894" i="5"/>
  <c r="F11" i="10"/>
  <c r="D7" i="7"/>
  <c r="P966" i="6"/>
  <c r="P965" i="5"/>
  <c r="P1078" i="6"/>
  <c r="P1077" i="5"/>
  <c r="P1014" i="6"/>
  <c r="P1013" i="5"/>
  <c r="P953" i="6"/>
  <c r="P952" i="5"/>
  <c r="L811" i="6"/>
  <c r="L810" i="5"/>
  <c r="L783" i="6"/>
  <c r="L782" i="5"/>
  <c r="L788" i="6"/>
  <c r="L787" i="5"/>
  <c r="L763" i="6"/>
  <c r="L762" i="5"/>
  <c r="L173" i="6"/>
  <c r="L172" i="5"/>
  <c r="P902" i="6"/>
  <c r="P901" i="5"/>
  <c r="T861" i="1"/>
  <c r="Q862" i="6" s="1"/>
  <c r="L838" i="6"/>
  <c r="L837" i="5"/>
  <c r="P788" i="1"/>
  <c r="L741" i="6"/>
  <c r="L740" i="5"/>
  <c r="P499" i="6"/>
  <c r="P498" i="5"/>
  <c r="P666" i="6"/>
  <c r="P665" i="5"/>
  <c r="L687" i="6"/>
  <c r="L686" i="5"/>
  <c r="L666" i="6"/>
  <c r="L665" i="5"/>
  <c r="L146" i="6"/>
  <c r="L145" i="5"/>
  <c r="L452" i="6"/>
  <c r="L451" i="5"/>
  <c r="L527" i="6"/>
  <c r="L526" i="5"/>
  <c r="P424" i="1"/>
  <c r="P370" i="6"/>
  <c r="P369" i="5"/>
  <c r="P234" i="6"/>
  <c r="P233" i="5"/>
  <c r="L656" i="6"/>
  <c r="L655" i="5"/>
  <c r="L517" i="6"/>
  <c r="L516" i="5"/>
  <c r="P520" i="6"/>
  <c r="P519" i="5"/>
  <c r="P381" i="6"/>
  <c r="P380" i="5"/>
  <c r="T249" i="1"/>
  <c r="Q250" i="6" s="1"/>
  <c r="P244" i="6"/>
  <c r="P243" i="5"/>
  <c r="P94" i="6"/>
  <c r="P93" i="5"/>
  <c r="P685" i="6"/>
  <c r="P684" i="5"/>
  <c r="P285" i="6"/>
  <c r="P284" i="5"/>
  <c r="K844" i="6"/>
  <c r="K843" i="5"/>
  <c r="K710" i="6"/>
  <c r="K709" i="5"/>
  <c r="P636" i="1"/>
  <c r="P228" i="6"/>
  <c r="P227" i="5"/>
  <c r="K851" i="6"/>
  <c r="K850" i="5"/>
  <c r="L225" i="6"/>
  <c r="L224" i="5"/>
  <c r="P68" i="1"/>
  <c r="P226" i="6"/>
  <c r="P225" i="5"/>
  <c r="T70" i="1"/>
  <c r="L232" i="6"/>
  <c r="L231" i="5"/>
  <c r="K994" i="6"/>
  <c r="K993" i="5"/>
  <c r="K930" i="6"/>
  <c r="K929" i="5"/>
  <c r="P898" i="1"/>
  <c r="K166" i="6"/>
  <c r="K165" i="5"/>
  <c r="P100" i="1"/>
  <c r="K869" i="6"/>
  <c r="K868" i="5"/>
  <c r="K768" i="6"/>
  <c r="K767" i="5"/>
  <c r="O708" i="6"/>
  <c r="O707" i="5"/>
  <c r="K642" i="6"/>
  <c r="K641" i="5"/>
  <c r="K611" i="6"/>
  <c r="K610" i="5"/>
  <c r="K39" i="6"/>
  <c r="K38" i="5"/>
  <c r="K868" i="6"/>
  <c r="K867" i="5"/>
  <c r="K713" i="6"/>
  <c r="K712" i="5"/>
  <c r="K169" i="6"/>
  <c r="K168" i="5"/>
  <c r="K417" i="6"/>
  <c r="K416" i="5"/>
  <c r="K419" i="6"/>
  <c r="K418" i="5"/>
  <c r="K455" i="6"/>
  <c r="K454" i="5"/>
  <c r="K99" i="6"/>
  <c r="K98" i="5"/>
  <c r="P419" i="1"/>
  <c r="M420" i="6" s="1"/>
  <c r="K593" i="6"/>
  <c r="K592" i="5"/>
  <c r="P501" i="1"/>
  <c r="O681" i="6"/>
  <c r="O680" i="5"/>
  <c r="K599" i="6"/>
  <c r="K598" i="5"/>
  <c r="O191" i="6"/>
  <c r="O190" i="5"/>
  <c r="O403" i="6"/>
  <c r="O402" i="5"/>
  <c r="K81" i="6"/>
  <c r="K80" i="5"/>
  <c r="K229" i="6"/>
  <c r="K228" i="5"/>
  <c r="P74" i="1"/>
  <c r="J1059" i="6"/>
  <c r="J1058" i="5"/>
  <c r="P1047" i="1"/>
  <c r="K276" i="6"/>
  <c r="K275" i="5"/>
  <c r="K374" i="6"/>
  <c r="K373" i="5"/>
  <c r="O206" i="6"/>
  <c r="O205" i="5"/>
  <c r="O9" i="6"/>
  <c r="O8" i="5"/>
  <c r="J50" i="6"/>
  <c r="J49" i="5"/>
  <c r="P975" i="1"/>
  <c r="M976" i="6" s="1"/>
  <c r="N1057" i="6"/>
  <c r="N1056" i="5"/>
  <c r="T1045" i="1"/>
  <c r="Q1046" i="6" s="1"/>
  <c r="J967" i="6"/>
  <c r="J966" i="5"/>
  <c r="P941" i="1"/>
  <c r="J143" i="6"/>
  <c r="J142" i="5"/>
  <c r="P911" i="1"/>
  <c r="J877" i="6"/>
  <c r="J876" i="5"/>
  <c r="P833" i="1"/>
  <c r="J776" i="6"/>
  <c r="J775" i="5"/>
  <c r="P715" i="1"/>
  <c r="N971" i="6"/>
  <c r="N970" i="5"/>
  <c r="T945" i="1"/>
  <c r="J1071" i="6"/>
  <c r="J1070" i="5"/>
  <c r="P1061" i="1"/>
  <c r="M1062" i="6" s="1"/>
  <c r="N982" i="6"/>
  <c r="N981" i="5"/>
  <c r="T959" i="1"/>
  <c r="N972" i="6"/>
  <c r="N971" i="5"/>
  <c r="T947" i="1"/>
  <c r="J1047" i="6"/>
  <c r="J1046" i="5"/>
  <c r="P1034" i="1"/>
  <c r="O93" i="6"/>
  <c r="O92" i="5"/>
  <c r="J169" i="6"/>
  <c r="J168" i="5"/>
  <c r="P122" i="1"/>
  <c r="J552" i="6"/>
  <c r="J551" i="5"/>
  <c r="P455" i="1"/>
  <c r="J489" i="6"/>
  <c r="J488" i="5"/>
  <c r="P377" i="1"/>
  <c r="M377" i="5" s="1"/>
  <c r="J595" i="6"/>
  <c r="J594" i="5"/>
  <c r="P503" i="1"/>
  <c r="J349" i="6"/>
  <c r="J348" i="5"/>
  <c r="P215" i="1"/>
  <c r="M216" i="6" s="1"/>
  <c r="J763" i="6"/>
  <c r="J762" i="5"/>
  <c r="P696" i="1"/>
  <c r="N265" i="6"/>
  <c r="N264" i="5"/>
  <c r="T117" i="1"/>
  <c r="N126" i="6"/>
  <c r="N125" i="5"/>
  <c r="T412" i="1"/>
  <c r="N910" i="6"/>
  <c r="N909" i="5"/>
  <c r="T873" i="1"/>
  <c r="Q874" i="6" s="1"/>
  <c r="J893" i="6"/>
  <c r="J892" i="5"/>
  <c r="P852" i="1"/>
  <c r="N183" i="6"/>
  <c r="N182" i="5"/>
  <c r="T9" i="1"/>
  <c r="N211" i="6"/>
  <c r="N210" i="5"/>
  <c r="T51" i="1"/>
  <c r="N214" i="6"/>
  <c r="N213" i="5"/>
  <c r="T57" i="1"/>
  <c r="J381" i="6"/>
  <c r="J380" i="5"/>
  <c r="P249" i="1"/>
  <c r="M250" i="6" s="1"/>
  <c r="M940" i="6"/>
  <c r="M939" i="5"/>
  <c r="J232" i="6"/>
  <c r="J231" i="5"/>
  <c r="P77" i="1"/>
  <c r="T1001" i="1"/>
  <c r="Q1068" i="6"/>
  <c r="Q1067" i="5"/>
  <c r="Q938" i="6"/>
  <c r="Q937" i="5"/>
  <c r="J15" i="6"/>
  <c r="J14" i="5"/>
  <c r="P146" i="1"/>
  <c r="N224" i="6"/>
  <c r="N223" i="5"/>
  <c r="T67" i="1"/>
  <c r="J7" i="6"/>
  <c r="J6" i="5"/>
  <c r="P45" i="1"/>
  <c r="P362" i="1"/>
  <c r="T958" i="1"/>
  <c r="Q909" i="6"/>
  <c r="Q908" i="5"/>
  <c r="P459" i="1"/>
  <c r="M220" i="6"/>
  <c r="M219" i="5"/>
  <c r="Q702" i="6"/>
  <c r="Q701" i="5"/>
  <c r="P626" i="1"/>
  <c r="M627" i="6" s="1"/>
  <c r="Q630" i="6"/>
  <c r="Q629" i="5"/>
  <c r="T390" i="1"/>
  <c r="T860" i="1"/>
  <c r="Q861" i="6" s="1"/>
  <c r="M587" i="6"/>
  <c r="M586" i="5"/>
  <c r="Q756" i="6"/>
  <c r="Q755" i="5"/>
  <c r="Q579" i="6"/>
  <c r="Q578" i="5"/>
  <c r="T78" i="1"/>
  <c r="T14" i="1"/>
  <c r="T616" i="1"/>
  <c r="Q616" i="5" s="1"/>
  <c r="M824" i="5"/>
  <c r="Q255" i="5"/>
  <c r="T276" i="1"/>
  <c r="Q277" i="6" s="1"/>
  <c r="Q865" i="6"/>
  <c r="Q864" i="5"/>
  <c r="M215" i="6"/>
  <c r="M214" i="5"/>
  <c r="P476" i="1"/>
  <c r="Q468" i="6"/>
  <c r="Q467" i="5"/>
  <c r="T76" i="1"/>
  <c r="Q356" i="6"/>
  <c r="Q355" i="5"/>
  <c r="M277" i="6"/>
  <c r="M276" i="5"/>
  <c r="Q139" i="6"/>
  <c r="Q138" i="5"/>
  <c r="T826" i="1"/>
  <c r="Q884" i="6" s="1"/>
  <c r="Q43" i="6"/>
  <c r="Q42" i="5"/>
  <c r="Q177" i="6"/>
  <c r="Q176" i="5"/>
  <c r="Q48" i="6"/>
  <c r="Q47" i="5"/>
  <c r="P644" i="1"/>
  <c r="Q164" i="6"/>
  <c r="E6" i="7"/>
  <c r="E11" i="10"/>
  <c r="P928" i="6"/>
  <c r="P927" i="5"/>
  <c r="P1043" i="6"/>
  <c r="P1042" i="5"/>
  <c r="P983" i="6"/>
  <c r="P982" i="5"/>
  <c r="P949" i="6"/>
  <c r="P948" i="5"/>
  <c r="L779" i="6"/>
  <c r="L778" i="5"/>
  <c r="L751" i="6"/>
  <c r="L750" i="5"/>
  <c r="L136" i="6"/>
  <c r="L135" i="5"/>
  <c r="L728" i="6"/>
  <c r="L727" i="5"/>
  <c r="L767" i="6"/>
  <c r="L766" i="5"/>
  <c r="L871" i="6"/>
  <c r="L870" i="5"/>
  <c r="L802" i="6"/>
  <c r="L801" i="5"/>
  <c r="L675" i="6"/>
  <c r="L674" i="5"/>
  <c r="P171" i="6"/>
  <c r="P170" i="5"/>
  <c r="T785" i="1"/>
  <c r="P649" i="6"/>
  <c r="P648" i="5"/>
  <c r="P668" i="6"/>
  <c r="P667" i="5"/>
  <c r="L649" i="6"/>
  <c r="L648" i="5"/>
  <c r="L482" i="6"/>
  <c r="L481" i="5"/>
  <c r="P447" i="6"/>
  <c r="P446" i="5"/>
  <c r="L470" i="6"/>
  <c r="L469" i="5"/>
  <c r="P128" i="6"/>
  <c r="P127" i="5"/>
  <c r="P796" i="6"/>
  <c r="P795" i="5"/>
  <c r="L642" i="6"/>
  <c r="L641" i="5"/>
  <c r="P505" i="6"/>
  <c r="P504" i="5"/>
  <c r="T396" i="1"/>
  <c r="L503" i="6"/>
  <c r="L502" i="5"/>
  <c r="P344" i="6"/>
  <c r="P343" i="5"/>
  <c r="P211" i="6"/>
  <c r="P210" i="5"/>
  <c r="P246" i="6"/>
  <c r="P245" i="5"/>
  <c r="T93" i="1"/>
  <c r="P60" i="6"/>
  <c r="P59" i="5"/>
  <c r="P12" i="6"/>
  <c r="P11" i="5"/>
  <c r="K807" i="6"/>
  <c r="K806" i="5"/>
  <c r="L400" i="6"/>
  <c r="L399" i="5"/>
  <c r="L5" i="6"/>
  <c r="L4" i="5"/>
  <c r="K815" i="6"/>
  <c r="K814" i="5"/>
  <c r="P762" i="1"/>
  <c r="P205" i="6"/>
  <c r="P204" i="5"/>
  <c r="L213" i="6"/>
  <c r="L212" i="5"/>
  <c r="L201" i="6"/>
  <c r="L200" i="5"/>
  <c r="K962" i="6"/>
  <c r="K961" i="5"/>
  <c r="K899" i="6"/>
  <c r="K898" i="5"/>
  <c r="P858" i="1"/>
  <c r="K901" i="6"/>
  <c r="K900" i="5"/>
  <c r="P860" i="1"/>
  <c r="K833" i="6"/>
  <c r="K832" i="5"/>
  <c r="P782" i="1"/>
  <c r="M783" i="6" s="1"/>
  <c r="K34" i="6"/>
  <c r="K33" i="5"/>
  <c r="P664" i="1"/>
  <c r="K675" i="6"/>
  <c r="K674" i="5"/>
  <c r="P592" i="1"/>
  <c r="K59" i="6"/>
  <c r="K58" i="5"/>
  <c r="K575" i="6"/>
  <c r="K574" i="5"/>
  <c r="O762" i="6"/>
  <c r="O761" i="5"/>
  <c r="O791" i="6"/>
  <c r="O790" i="5"/>
  <c r="K707" i="6"/>
  <c r="K706" i="5"/>
  <c r="K76" i="6"/>
  <c r="K75" i="5"/>
  <c r="P614" i="1"/>
  <c r="K384" i="6"/>
  <c r="K383" i="5"/>
  <c r="K386" i="6"/>
  <c r="K385" i="5"/>
  <c r="K421" i="6"/>
  <c r="K420" i="5"/>
  <c r="K490" i="6"/>
  <c r="K489" i="5"/>
  <c r="K25" i="6"/>
  <c r="K24" i="5"/>
  <c r="P461" i="1"/>
  <c r="M462" i="6" s="1"/>
  <c r="K634" i="6"/>
  <c r="K633" i="5"/>
  <c r="K563" i="6"/>
  <c r="K562" i="5"/>
  <c r="K402" i="6"/>
  <c r="K401" i="5"/>
  <c r="P274" i="1"/>
  <c r="O390" i="6"/>
  <c r="O389" i="5"/>
  <c r="O252" i="6"/>
  <c r="O251" i="5"/>
  <c r="K207" i="6"/>
  <c r="K206" i="5"/>
  <c r="J1040" i="6"/>
  <c r="J1039" i="5"/>
  <c r="P1027" i="1"/>
  <c r="K122" i="6"/>
  <c r="K121" i="5"/>
  <c r="K294" i="6"/>
  <c r="K293" i="5"/>
  <c r="K134" i="6"/>
  <c r="K133" i="5"/>
  <c r="K195" i="6"/>
  <c r="K194" i="5"/>
  <c r="P28" i="1"/>
  <c r="J979" i="6"/>
  <c r="J978" i="5"/>
  <c r="P955" i="1"/>
  <c r="M956" i="6" s="1"/>
  <c r="N987" i="6"/>
  <c r="N986" i="5"/>
  <c r="T965" i="1"/>
  <c r="J938" i="6"/>
  <c r="J937" i="5"/>
  <c r="P909" i="1"/>
  <c r="J908" i="6"/>
  <c r="J907" i="5"/>
  <c r="P871" i="1"/>
  <c r="J843" i="6"/>
  <c r="J842" i="5"/>
  <c r="P793" i="1"/>
  <c r="J744" i="6"/>
  <c r="J743" i="5"/>
  <c r="P675" i="1"/>
  <c r="J964" i="6"/>
  <c r="J963" i="5"/>
  <c r="P938" i="1"/>
  <c r="M939" i="6" s="1"/>
  <c r="J999" i="6"/>
  <c r="J998" i="5"/>
  <c r="P981" i="1"/>
  <c r="J61" i="6"/>
  <c r="J60" i="5"/>
  <c r="P20" i="1"/>
  <c r="J966" i="6"/>
  <c r="J965" i="5"/>
  <c r="P940" i="1"/>
  <c r="N1001" i="6"/>
  <c r="N1000" i="5"/>
  <c r="T983" i="1"/>
  <c r="J1026" i="6"/>
  <c r="J1025" i="5"/>
  <c r="P1012" i="1"/>
  <c r="M1013" i="6" s="1"/>
  <c r="K98" i="6"/>
  <c r="K97" i="5"/>
  <c r="P16" i="1"/>
  <c r="J163" i="6"/>
  <c r="J162" i="5"/>
  <c r="P52" i="1"/>
  <c r="M53" i="6" s="1"/>
  <c r="J455" i="6"/>
  <c r="J454" i="5"/>
  <c r="P337" i="1"/>
  <c r="N461" i="6"/>
  <c r="N460" i="5"/>
  <c r="T345" i="1"/>
  <c r="J331" i="6"/>
  <c r="J330" i="5"/>
  <c r="P195" i="1"/>
  <c r="N624" i="6"/>
  <c r="N623" i="5"/>
  <c r="T534" i="1"/>
  <c r="Q535" i="6" s="1"/>
  <c r="N232" i="6"/>
  <c r="N231" i="5"/>
  <c r="T77" i="1"/>
  <c r="J482" i="6"/>
  <c r="J481" i="5"/>
  <c r="P368" i="1"/>
  <c r="M369" i="6" s="1"/>
  <c r="N642" i="6"/>
  <c r="N641" i="5"/>
  <c r="T553" i="1"/>
  <c r="Q553" i="5" s="1"/>
  <c r="N707" i="6"/>
  <c r="N706" i="5"/>
  <c r="T633" i="1"/>
  <c r="J724" i="6"/>
  <c r="J723" i="5"/>
  <c r="P652" i="1"/>
  <c r="N4" i="6"/>
  <c r="N3" i="5"/>
  <c r="T17" i="1"/>
  <c r="J363" i="6"/>
  <c r="J362" i="5"/>
  <c r="P229" i="1"/>
  <c r="M229" i="5" s="1"/>
  <c r="Q817" i="6"/>
  <c r="Q816" i="5"/>
  <c r="P612" i="1"/>
  <c r="T550" i="1"/>
  <c r="T362" i="1"/>
  <c r="Q363" i="6" s="1"/>
  <c r="J10" i="6"/>
  <c r="J9" i="5"/>
  <c r="P56" i="1"/>
  <c r="M57" i="6" s="1"/>
  <c r="T1028" i="1"/>
  <c r="Q1029" i="6" s="1"/>
  <c r="Q699" i="6"/>
  <c r="Q698" i="5"/>
  <c r="Q544" i="6"/>
  <c r="Q543" i="5"/>
  <c r="P963" i="1"/>
  <c r="Q217" i="6"/>
  <c r="Q216" i="5"/>
  <c r="Q479" i="6"/>
  <c r="Q478" i="5"/>
  <c r="T599" i="1"/>
  <c r="Q599" i="5" s="1"/>
  <c r="T940" i="1"/>
  <c r="Q941" i="6" s="1"/>
  <c r="Q275" i="6"/>
  <c r="Q274" i="5"/>
  <c r="Q145" i="6"/>
  <c r="Q144" i="5"/>
  <c r="P554" i="1"/>
  <c r="Q1067" i="6"/>
  <c r="Q1066" i="5"/>
  <c r="Q825" i="6"/>
  <c r="Q824" i="5"/>
  <c r="J5" i="6"/>
  <c r="J4" i="5"/>
  <c r="P22" i="1"/>
  <c r="Q741" i="6"/>
  <c r="Q740" i="5"/>
  <c r="Q793" i="6"/>
  <c r="Q792" i="5"/>
  <c r="Q872" i="6"/>
  <c r="Q871" i="5"/>
  <c r="T896" i="1"/>
  <c r="Q897" i="6" s="1"/>
  <c r="Q731" i="6"/>
  <c r="Q730" i="5"/>
  <c r="Q210" i="6"/>
  <c r="Q209" i="5"/>
  <c r="P309" i="1"/>
  <c r="P370" i="1"/>
  <c r="Q13" i="6"/>
  <c r="Q12" i="5"/>
  <c r="Q795" i="6"/>
  <c r="Q794" i="5"/>
  <c r="P897" i="6"/>
  <c r="P896" i="5"/>
  <c r="P1007" i="6"/>
  <c r="P1006" i="5"/>
  <c r="P944" i="6"/>
  <c r="P943" i="5"/>
  <c r="P919" i="6"/>
  <c r="P918" i="5"/>
  <c r="L747" i="6"/>
  <c r="L746" i="5"/>
  <c r="L33" i="6"/>
  <c r="L32" i="5"/>
  <c r="L720" i="6"/>
  <c r="L719" i="5"/>
  <c r="L1051" i="6"/>
  <c r="L1050" i="5"/>
  <c r="P1039" i="1"/>
  <c r="L732" i="6"/>
  <c r="L731" i="5"/>
  <c r="L835" i="6"/>
  <c r="L834" i="5"/>
  <c r="L770" i="6"/>
  <c r="L769" i="5"/>
  <c r="P801" i="6"/>
  <c r="P800" i="5"/>
  <c r="P466" i="6"/>
  <c r="P465" i="5"/>
  <c r="P629" i="6"/>
  <c r="P628" i="5"/>
  <c r="P651" i="6"/>
  <c r="P650" i="5"/>
  <c r="T562" i="1"/>
  <c r="Q563" i="6" s="1"/>
  <c r="L629" i="6"/>
  <c r="L628" i="5"/>
  <c r="P540" i="1"/>
  <c r="L466" i="6"/>
  <c r="L465" i="5"/>
  <c r="P350" i="1"/>
  <c r="P162" i="6"/>
  <c r="P161" i="5"/>
  <c r="P463" i="6"/>
  <c r="P462" i="5"/>
  <c r="P298" i="6"/>
  <c r="P297" i="5"/>
  <c r="P662" i="6"/>
  <c r="P661" i="5"/>
  <c r="T576" i="1"/>
  <c r="Q577" i="6" s="1"/>
  <c r="L604" i="6"/>
  <c r="L603" i="5"/>
  <c r="P512" i="1"/>
  <c r="P95" i="6"/>
  <c r="P94" i="5"/>
  <c r="P496" i="6"/>
  <c r="P495" i="5"/>
  <c r="P309" i="6"/>
  <c r="P308" i="5"/>
  <c r="P117" i="6"/>
  <c r="P116" i="5"/>
  <c r="P212" i="6"/>
  <c r="P211" i="5"/>
  <c r="P673" i="6"/>
  <c r="P672" i="5"/>
  <c r="P218" i="6"/>
  <c r="P217" i="5"/>
  <c r="T61" i="1"/>
  <c r="Q25" i="6" s="1"/>
  <c r="K775" i="6"/>
  <c r="K774" i="5"/>
  <c r="P714" i="1"/>
  <c r="L272" i="6"/>
  <c r="L271" i="5"/>
  <c r="K1087" i="6"/>
  <c r="K1086" i="5"/>
  <c r="K783" i="6"/>
  <c r="K782" i="5"/>
  <c r="L197" i="6"/>
  <c r="L196" i="5"/>
  <c r="P30" i="1"/>
  <c r="L200" i="6"/>
  <c r="L199" i="5"/>
  <c r="K1098" i="6"/>
  <c r="K1097" i="5"/>
  <c r="K928" i="6"/>
  <c r="K927" i="5"/>
  <c r="P896" i="1"/>
  <c r="M897" i="6" s="1"/>
  <c r="K97" i="6"/>
  <c r="K96" i="5"/>
  <c r="K867" i="6"/>
  <c r="K866" i="5"/>
  <c r="K797" i="6"/>
  <c r="K796" i="5"/>
  <c r="K700" i="6"/>
  <c r="K699" i="5"/>
  <c r="K652" i="6"/>
  <c r="K651" i="5"/>
  <c r="P564" i="1"/>
  <c r="K567" i="6"/>
  <c r="K566" i="5"/>
  <c r="K539" i="6"/>
  <c r="K538" i="5"/>
  <c r="K136" i="6"/>
  <c r="K135" i="5"/>
  <c r="P688" i="1"/>
  <c r="O757" i="6"/>
  <c r="O756" i="5"/>
  <c r="T690" i="1"/>
  <c r="Q691" i="6" s="1"/>
  <c r="O111" i="6"/>
  <c r="O110" i="5"/>
  <c r="K346" i="6"/>
  <c r="K345" i="5"/>
  <c r="K347" i="6"/>
  <c r="K346" i="5"/>
  <c r="K349" i="6"/>
  <c r="K348" i="5"/>
  <c r="K388" i="6"/>
  <c r="K387" i="5"/>
  <c r="K160" i="6"/>
  <c r="K159" i="5"/>
  <c r="P752" i="1"/>
  <c r="K524" i="6"/>
  <c r="K523" i="5"/>
  <c r="P421" i="1"/>
  <c r="M422" i="6" s="1"/>
  <c r="K597" i="6"/>
  <c r="K596" i="5"/>
  <c r="K158" i="6"/>
  <c r="K157" i="5"/>
  <c r="K371" i="6"/>
  <c r="K370" i="5"/>
  <c r="P238" i="1"/>
  <c r="O360" i="6"/>
  <c r="O359" i="5"/>
  <c r="O201" i="6"/>
  <c r="O200" i="5"/>
  <c r="K203" i="6"/>
  <c r="K202" i="5"/>
  <c r="J1021" i="6"/>
  <c r="J1020" i="5"/>
  <c r="P1007" i="1"/>
  <c r="M1008" i="6" s="1"/>
  <c r="O260" i="6"/>
  <c r="O259" i="5"/>
  <c r="O278" i="6"/>
  <c r="O277" i="5"/>
  <c r="O189" i="6"/>
  <c r="O188" i="5"/>
  <c r="O494" i="6"/>
  <c r="O493" i="5"/>
  <c r="O11" i="6"/>
  <c r="O10" i="5"/>
  <c r="J936" i="6"/>
  <c r="J935" i="5"/>
  <c r="P907" i="1"/>
  <c r="J906" i="6"/>
  <c r="J905" i="5"/>
  <c r="P869" i="1"/>
  <c r="M870" i="6" s="1"/>
  <c r="J44" i="6"/>
  <c r="J43" i="5"/>
  <c r="P831" i="1"/>
  <c r="J806" i="6"/>
  <c r="J805" i="5"/>
  <c r="P753" i="1"/>
  <c r="J709" i="6"/>
  <c r="J708" i="5"/>
  <c r="P635" i="1"/>
  <c r="J918" i="6"/>
  <c r="J917" i="5"/>
  <c r="P881" i="1"/>
  <c r="M882" i="6" s="1"/>
  <c r="N61" i="6"/>
  <c r="N60" i="5"/>
  <c r="T20" i="1"/>
  <c r="Q917" i="5" s="1"/>
  <c r="J921" i="6"/>
  <c r="J920" i="5"/>
  <c r="P885" i="1"/>
  <c r="J922" i="6"/>
  <c r="J921" i="5"/>
  <c r="P887" i="1"/>
  <c r="N973" i="6"/>
  <c r="N972" i="5"/>
  <c r="T949" i="1"/>
  <c r="Q949" i="5" s="1"/>
  <c r="J978" i="6"/>
  <c r="J977" i="5"/>
  <c r="P954" i="1"/>
  <c r="M955" i="6" s="1"/>
  <c r="J165" i="6"/>
  <c r="J164" i="5"/>
  <c r="P1069" i="1"/>
  <c r="J487" i="6"/>
  <c r="J486" i="5"/>
  <c r="P375" i="1"/>
  <c r="M376" i="6" s="1"/>
  <c r="J421" i="6"/>
  <c r="J420" i="5"/>
  <c r="P297" i="1"/>
  <c r="J444" i="6"/>
  <c r="J443" i="5"/>
  <c r="P324" i="1"/>
  <c r="N583" i="6"/>
  <c r="N582" i="5"/>
  <c r="T490" i="1"/>
  <c r="J388" i="6"/>
  <c r="J387" i="5"/>
  <c r="P257" i="1"/>
  <c r="M258" i="6" s="1"/>
  <c r="J585" i="6"/>
  <c r="J584" i="5"/>
  <c r="P492" i="1"/>
  <c r="M493" i="6" s="1"/>
  <c r="N460" i="6"/>
  <c r="N459" i="5"/>
  <c r="T344" i="1"/>
  <c r="Q344" i="5" s="1"/>
  <c r="N587" i="6"/>
  <c r="N586" i="5"/>
  <c r="T494" i="1"/>
  <c r="J618" i="6"/>
  <c r="J617" i="5"/>
  <c r="P528" i="1"/>
  <c r="N620" i="6"/>
  <c r="N619" i="5"/>
  <c r="T530" i="1"/>
  <c r="J344" i="6"/>
  <c r="J343" i="5"/>
  <c r="P209" i="1"/>
  <c r="M210" i="6" s="1"/>
  <c r="T592" i="1"/>
  <c r="Q688" i="6"/>
  <c r="Q687" i="5"/>
  <c r="Q772" i="6"/>
  <c r="Q771" i="5"/>
  <c r="P360" i="1"/>
  <c r="P853" i="1"/>
  <c r="N191" i="6"/>
  <c r="N190" i="5"/>
  <c r="T23" i="1"/>
  <c r="T1046" i="1"/>
  <c r="Q1047" i="6" s="1"/>
  <c r="Q829" i="6"/>
  <c r="Q828" i="5"/>
  <c r="Q669" i="6"/>
  <c r="Q668" i="5"/>
  <c r="Q819" i="6"/>
  <c r="Q818" i="5"/>
  <c r="M547" i="6"/>
  <c r="M546" i="5"/>
  <c r="Q797" i="6"/>
  <c r="Q796" i="5"/>
  <c r="T882" i="1"/>
  <c r="Q883" i="6" s="1"/>
  <c r="Q782" i="6"/>
  <c r="Q781" i="5"/>
  <c r="Q245" i="6"/>
  <c r="Q244" i="5"/>
  <c r="Q444" i="6"/>
  <c r="Q443" i="5"/>
  <c r="M367" i="5"/>
  <c r="P110" i="1"/>
  <c r="M206" i="6"/>
  <c r="M205" i="5"/>
  <c r="T880" i="1"/>
  <c r="Q881" i="6" s="1"/>
  <c r="Q170" i="6"/>
  <c r="Q169" i="5"/>
  <c r="J183" i="6"/>
  <c r="J182" i="5"/>
  <c r="P9" i="1"/>
  <c r="N185" i="6"/>
  <c r="N184" i="5"/>
  <c r="T11" i="1"/>
  <c r="T141" i="1"/>
  <c r="Q142" i="6" s="1"/>
  <c r="P973" i="1"/>
  <c r="P338" i="1"/>
  <c r="M338" i="5" s="1"/>
  <c r="Q6" i="6"/>
  <c r="Q5" i="5"/>
  <c r="T605" i="1"/>
  <c r="Q606" i="6" s="1"/>
  <c r="T72" i="1"/>
  <c r="P716" i="1"/>
  <c r="Q5" i="6"/>
  <c r="Q4" i="5"/>
  <c r="T978" i="1"/>
  <c r="Q979" i="6" s="1"/>
  <c r="T378" i="1"/>
  <c r="T56" i="1"/>
  <c r="P543" i="1"/>
  <c r="T358" i="1"/>
  <c r="Q127" i="6"/>
  <c r="Q126" i="5"/>
  <c r="M20" i="6"/>
  <c r="M19" i="5"/>
  <c r="Q841" i="6"/>
  <c r="Q840" i="5"/>
  <c r="G11" i="10"/>
  <c r="B8" i="7"/>
  <c r="C7" i="7"/>
  <c r="E5" i="7"/>
  <c r="P1072" i="6"/>
  <c r="P1071" i="5"/>
  <c r="P974" i="6"/>
  <c r="P973" i="5"/>
  <c r="P913" i="6"/>
  <c r="P912" i="5"/>
  <c r="T876" i="1"/>
  <c r="Q877" i="6" s="1"/>
  <c r="E10" i="9"/>
  <c r="E43" i="5"/>
  <c r="L711" i="6"/>
  <c r="L710" i="5"/>
  <c r="L684" i="6"/>
  <c r="L683" i="5"/>
  <c r="P65" i="6"/>
  <c r="P64" i="5"/>
  <c r="P1011" i="6"/>
  <c r="P1010" i="5"/>
  <c r="L697" i="6"/>
  <c r="L696" i="5"/>
  <c r="L799" i="6"/>
  <c r="L798" i="5"/>
  <c r="L738" i="6"/>
  <c r="L737" i="5"/>
  <c r="P734" i="6"/>
  <c r="P733" i="5"/>
  <c r="P100" i="6"/>
  <c r="P99" i="5"/>
  <c r="T812" i="1"/>
  <c r="P610" i="6"/>
  <c r="P609" i="5"/>
  <c r="T520" i="1"/>
  <c r="P631" i="6"/>
  <c r="P630" i="5"/>
  <c r="T542" i="1"/>
  <c r="L694" i="6"/>
  <c r="L693" i="5"/>
  <c r="P454" i="6"/>
  <c r="P453" i="5"/>
  <c r="P398" i="6"/>
  <c r="P397" i="5"/>
  <c r="P19" i="6"/>
  <c r="P18" i="5"/>
  <c r="P726" i="6"/>
  <c r="P725" i="5"/>
  <c r="T654" i="1"/>
  <c r="L660" i="6"/>
  <c r="L659" i="5"/>
  <c r="L588" i="6"/>
  <c r="L587" i="5"/>
  <c r="L488" i="6"/>
  <c r="L487" i="5"/>
  <c r="P376" i="1"/>
  <c r="P483" i="6"/>
  <c r="P482" i="5"/>
  <c r="P276" i="6"/>
  <c r="P275" i="5"/>
  <c r="L664" i="6"/>
  <c r="L663" i="5"/>
  <c r="L624" i="6"/>
  <c r="L623" i="5"/>
  <c r="P534" i="1"/>
  <c r="M534" i="5" s="1"/>
  <c r="P643" i="6"/>
  <c r="P642" i="5"/>
  <c r="L338" i="6"/>
  <c r="L337" i="5"/>
  <c r="K743" i="6"/>
  <c r="K742" i="5"/>
  <c r="L223" i="6"/>
  <c r="L222" i="5"/>
  <c r="K1052" i="6"/>
  <c r="K1051" i="5"/>
  <c r="P1040" i="1"/>
  <c r="M1041" i="6" s="1"/>
  <c r="L449" i="6"/>
  <c r="L448" i="5"/>
  <c r="K54" i="6"/>
  <c r="K53" i="5"/>
  <c r="K1096" i="6"/>
  <c r="K1095" i="5"/>
  <c r="K1066" i="6"/>
  <c r="K1065" i="5"/>
  <c r="P1054" i="1"/>
  <c r="K897" i="6"/>
  <c r="K896" i="5"/>
  <c r="K830" i="6"/>
  <c r="K829" i="5"/>
  <c r="P778" i="1"/>
  <c r="M779" i="6" s="1"/>
  <c r="K67" i="6"/>
  <c r="K66" i="5"/>
  <c r="K37" i="6"/>
  <c r="K36" i="5"/>
  <c r="P702" i="1"/>
  <c r="K669" i="6"/>
  <c r="K668" i="5"/>
  <c r="P584" i="1"/>
  <c r="K640" i="6"/>
  <c r="K639" i="5"/>
  <c r="K532" i="6"/>
  <c r="K531" i="5"/>
  <c r="K509" i="6"/>
  <c r="K508" i="5"/>
  <c r="K748" i="6"/>
  <c r="K747" i="5"/>
  <c r="K750" i="6"/>
  <c r="K749" i="5"/>
  <c r="O697" i="6"/>
  <c r="O696" i="5"/>
  <c r="K311" i="6"/>
  <c r="K310" i="5"/>
  <c r="K313" i="6"/>
  <c r="K312" i="5"/>
  <c r="K315" i="6"/>
  <c r="K314" i="5"/>
  <c r="K351" i="6"/>
  <c r="K350" i="5"/>
  <c r="K423" i="6"/>
  <c r="K422" i="5"/>
  <c r="P299" i="1"/>
  <c r="M300" i="6" s="1"/>
  <c r="K492" i="6"/>
  <c r="K491" i="5"/>
  <c r="K561" i="6"/>
  <c r="K560" i="5"/>
  <c r="K496" i="6"/>
  <c r="K495" i="5"/>
  <c r="K358" i="6"/>
  <c r="K357" i="5"/>
  <c r="K157" i="6"/>
  <c r="K156" i="5"/>
  <c r="O323" i="6"/>
  <c r="O322" i="5"/>
  <c r="O490" i="6"/>
  <c r="O489" i="5"/>
  <c r="T379" i="1"/>
  <c r="J1005" i="6"/>
  <c r="J1004" i="5"/>
  <c r="P987" i="1"/>
  <c r="M987" i="5" s="1"/>
  <c r="K185" i="6"/>
  <c r="K184" i="5"/>
  <c r="O235" i="6"/>
  <c r="O234" i="5"/>
  <c r="J1097" i="6"/>
  <c r="J1096" i="5"/>
  <c r="P1093" i="1"/>
  <c r="M1094" i="6" s="1"/>
  <c r="K408" i="6"/>
  <c r="K407" i="5"/>
  <c r="P282" i="1"/>
  <c r="J121" i="6"/>
  <c r="J120" i="5"/>
  <c r="P999" i="1"/>
  <c r="J127" i="6"/>
  <c r="J126" i="5"/>
  <c r="P469" i="1"/>
  <c r="J43" i="6"/>
  <c r="J42" i="5"/>
  <c r="P829" i="1"/>
  <c r="J841" i="6"/>
  <c r="J840" i="5"/>
  <c r="P791" i="1"/>
  <c r="J774" i="6"/>
  <c r="J773" i="5"/>
  <c r="P713" i="1"/>
  <c r="J678" i="6"/>
  <c r="J677" i="5"/>
  <c r="P595" i="1"/>
  <c r="J884" i="6"/>
  <c r="J883" i="5"/>
  <c r="P841" i="1"/>
  <c r="J86" i="6"/>
  <c r="J85" i="5"/>
  <c r="P826" i="1"/>
  <c r="J888" i="6"/>
  <c r="J887" i="5"/>
  <c r="P845" i="1"/>
  <c r="J118" i="6"/>
  <c r="J117" i="5"/>
  <c r="P443" i="1"/>
  <c r="N946" i="6"/>
  <c r="N945" i="5"/>
  <c r="T919" i="1"/>
  <c r="N975" i="6"/>
  <c r="N974" i="5"/>
  <c r="T951" i="1"/>
  <c r="Q952" i="6" s="1"/>
  <c r="J760" i="6"/>
  <c r="J759" i="5"/>
  <c r="P693" i="1"/>
  <c r="J453" i="6"/>
  <c r="J452" i="5"/>
  <c r="P335" i="1"/>
  <c r="J581" i="6"/>
  <c r="J580" i="5"/>
  <c r="P488" i="1"/>
  <c r="N567" i="6"/>
  <c r="N566" i="5"/>
  <c r="T473" i="1"/>
  <c r="Q474" i="6" s="1"/>
  <c r="J370" i="6"/>
  <c r="J369" i="5"/>
  <c r="P237" i="1"/>
  <c r="M238" i="6" s="1"/>
  <c r="J583" i="6"/>
  <c r="J582" i="5"/>
  <c r="P490" i="1"/>
  <c r="M491" i="6" s="1"/>
  <c r="J100" i="6"/>
  <c r="J99" i="5"/>
  <c r="P812" i="1"/>
  <c r="M631" i="6" s="1"/>
  <c r="N585" i="6"/>
  <c r="N584" i="5"/>
  <c r="T492" i="1"/>
  <c r="Q493" i="6" s="1"/>
  <c r="N561" i="6"/>
  <c r="N560" i="5"/>
  <c r="T465" i="1"/>
  <c r="Q466" i="6" s="1"/>
  <c r="N59" i="6"/>
  <c r="N58" i="5"/>
  <c r="T946" i="1"/>
  <c r="J326" i="6"/>
  <c r="J325" i="5"/>
  <c r="P189" i="1"/>
  <c r="J157" i="6"/>
  <c r="J156" i="5"/>
  <c r="P339" i="1"/>
  <c r="N234" i="6"/>
  <c r="N233" i="5"/>
  <c r="T79" i="1"/>
  <c r="P1042" i="1"/>
  <c r="M1042" i="5" s="1"/>
  <c r="Q850" i="6"/>
  <c r="Q849" i="5"/>
  <c r="Q722" i="6"/>
  <c r="Q721" i="5"/>
  <c r="P708" i="1"/>
  <c r="Q833" i="6"/>
  <c r="Q832" i="5"/>
  <c r="Q711" i="6"/>
  <c r="Q710" i="5"/>
  <c r="T995" i="1"/>
  <c r="Q849" i="6"/>
  <c r="Q848" i="5"/>
  <c r="Q826" i="6"/>
  <c r="Q825" i="5"/>
  <c r="P539" i="1"/>
  <c r="M540" i="6" s="1"/>
  <c r="Q420" i="6"/>
  <c r="Q419" i="5"/>
  <c r="Q967" i="6"/>
  <c r="Q966" i="5"/>
  <c r="T387" i="1"/>
  <c r="Q790" i="6"/>
  <c r="Q789" i="5"/>
  <c r="P333" i="1"/>
  <c r="T34" i="1"/>
  <c r="Q34" i="5" s="1"/>
  <c r="Q1063" i="6"/>
  <c r="Q1062" i="5"/>
  <c r="Q247" i="6"/>
  <c r="Q246" i="5"/>
  <c r="T960" i="1"/>
  <c r="Q961" i="6" s="1"/>
  <c r="Q223" i="6"/>
  <c r="Q222" i="5"/>
  <c r="Q632" i="6"/>
  <c r="N149" i="6"/>
  <c r="N148" i="5"/>
  <c r="T1068" i="1"/>
  <c r="Q28" i="5" s="1"/>
  <c r="Q566" i="6"/>
  <c r="Q565" i="5"/>
  <c r="T211" i="1"/>
  <c r="Q212" i="6" s="1"/>
  <c r="P482" i="1"/>
  <c r="Q622" i="6"/>
  <c r="Q621" i="5"/>
  <c r="Q416" i="6"/>
  <c r="Q415" i="5"/>
  <c r="M297" i="6"/>
  <c r="M296" i="5"/>
  <c r="Q173" i="6"/>
  <c r="Q172" i="5"/>
  <c r="T615" i="1"/>
  <c r="P964" i="6"/>
  <c r="P963" i="5"/>
  <c r="T938" i="1"/>
  <c r="Q938" i="5" s="1"/>
  <c r="E10" i="10"/>
  <c r="E44" i="6"/>
  <c r="P1035" i="6"/>
  <c r="P1034" i="5"/>
  <c r="T1022" i="1"/>
  <c r="Q1022" i="5" s="1"/>
  <c r="P935" i="6"/>
  <c r="P934" i="5"/>
  <c r="T906" i="1"/>
  <c r="P1089" i="6"/>
  <c r="P1088" i="5"/>
  <c r="T1082" i="1"/>
  <c r="Q1083" i="6" s="1"/>
  <c r="P54" i="6"/>
  <c r="P53" i="5"/>
  <c r="T1088" i="1"/>
  <c r="L680" i="6"/>
  <c r="L679" i="5"/>
  <c r="L853" i="6"/>
  <c r="L852" i="5"/>
  <c r="P898" i="6"/>
  <c r="P897" i="5"/>
  <c r="T857" i="1"/>
  <c r="Q858" i="6" s="1"/>
  <c r="P984" i="6"/>
  <c r="P983" i="5"/>
  <c r="T961" i="1"/>
  <c r="P934" i="6"/>
  <c r="P933" i="5"/>
  <c r="L768" i="6"/>
  <c r="L767" i="5"/>
  <c r="L109" i="6"/>
  <c r="L108" i="5"/>
  <c r="P628" i="1"/>
  <c r="P715" i="6"/>
  <c r="P714" i="5"/>
  <c r="P77" i="6"/>
  <c r="P76" i="5"/>
  <c r="T738" i="1"/>
  <c r="Q753" i="6" s="1"/>
  <c r="P592" i="6"/>
  <c r="P591" i="5"/>
  <c r="P612" i="6"/>
  <c r="P611" i="5"/>
  <c r="L175" i="6"/>
  <c r="L174" i="5"/>
  <c r="P438" i="6"/>
  <c r="P437" i="5"/>
  <c r="P363" i="6"/>
  <c r="P362" i="5"/>
  <c r="P141" i="6"/>
  <c r="P140" i="5"/>
  <c r="T890" i="1"/>
  <c r="P91" i="6"/>
  <c r="P90" i="5"/>
  <c r="P656" i="6"/>
  <c r="P655" i="5"/>
  <c r="T569" i="1"/>
  <c r="P582" i="6"/>
  <c r="P581" i="5"/>
  <c r="L473" i="6"/>
  <c r="L472" i="5"/>
  <c r="P358" i="1"/>
  <c r="L458" i="6"/>
  <c r="L457" i="5"/>
  <c r="P342" i="1"/>
  <c r="P242" i="6"/>
  <c r="P241" i="5"/>
  <c r="P655" i="6"/>
  <c r="P654" i="5"/>
  <c r="P549" i="6"/>
  <c r="P548" i="5"/>
  <c r="L641" i="6"/>
  <c r="L640" i="5"/>
  <c r="P552" i="1"/>
  <c r="L328" i="6"/>
  <c r="L327" i="5"/>
  <c r="K708" i="6"/>
  <c r="K707" i="5"/>
  <c r="P634" i="1"/>
  <c r="P56" i="6"/>
  <c r="P55" i="5"/>
  <c r="K1014" i="6"/>
  <c r="K1013" i="5"/>
  <c r="L387" i="6"/>
  <c r="L386" i="5"/>
  <c r="K1060" i="6"/>
  <c r="K1059" i="5"/>
  <c r="P1048" i="1"/>
  <c r="M1049" i="6" s="1"/>
  <c r="K1064" i="6"/>
  <c r="K1063" i="5"/>
  <c r="K1028" i="6"/>
  <c r="K1027" i="5"/>
  <c r="P1014" i="1"/>
  <c r="K864" i="6"/>
  <c r="K863" i="5"/>
  <c r="P816" i="1"/>
  <c r="K70" i="6"/>
  <c r="K69" i="5"/>
  <c r="P292" i="1"/>
  <c r="M739" i="6" s="1"/>
  <c r="K173" i="6"/>
  <c r="K172" i="5"/>
  <c r="K734" i="6"/>
  <c r="K733" i="5"/>
  <c r="L420" i="6"/>
  <c r="L419" i="5"/>
  <c r="K603" i="6"/>
  <c r="K602" i="5"/>
  <c r="K502" i="6"/>
  <c r="K501" i="5"/>
  <c r="K476" i="6"/>
  <c r="K475" i="5"/>
  <c r="O743" i="6"/>
  <c r="O742" i="5"/>
  <c r="O728" i="6"/>
  <c r="O727" i="5"/>
  <c r="T656" i="1"/>
  <c r="O692" i="6"/>
  <c r="O691" i="5"/>
  <c r="T613" i="1"/>
  <c r="Q614" i="6" s="1"/>
  <c r="K278" i="6"/>
  <c r="K277" i="5"/>
  <c r="K94" i="6"/>
  <c r="K93" i="5"/>
  <c r="K280" i="6"/>
  <c r="K279" i="5"/>
  <c r="P135" i="1"/>
  <c r="K317" i="6"/>
  <c r="K316" i="5"/>
  <c r="K390" i="6"/>
  <c r="K389" i="5"/>
  <c r="K457" i="6"/>
  <c r="K456" i="5"/>
  <c r="K24" i="6"/>
  <c r="K23" i="5"/>
  <c r="K463" i="6"/>
  <c r="K462" i="5"/>
  <c r="O335" i="6"/>
  <c r="O334" i="5"/>
  <c r="O268" i="6"/>
  <c r="O267" i="5"/>
  <c r="K11" i="6"/>
  <c r="K10" i="5"/>
  <c r="O459" i="6"/>
  <c r="O458" i="5"/>
  <c r="J989" i="6"/>
  <c r="J988" i="5"/>
  <c r="P967" i="1"/>
  <c r="J1093" i="6"/>
  <c r="J1092" i="5"/>
  <c r="P1089" i="1"/>
  <c r="O187" i="6"/>
  <c r="O186" i="5"/>
  <c r="T13" i="1"/>
  <c r="J87" i="6"/>
  <c r="J86" i="5"/>
  <c r="P848" i="1"/>
  <c r="M1074" i="6" s="1"/>
  <c r="O351" i="6"/>
  <c r="O350" i="5"/>
  <c r="J934" i="6"/>
  <c r="J933" i="5"/>
  <c r="P905" i="1"/>
  <c r="J873" i="6"/>
  <c r="J872" i="5"/>
  <c r="P827" i="1"/>
  <c r="J839" i="6"/>
  <c r="J838" i="5"/>
  <c r="P789" i="1"/>
  <c r="J805" i="6"/>
  <c r="J804" i="5"/>
  <c r="P751" i="1"/>
  <c r="J742" i="6"/>
  <c r="J741" i="5"/>
  <c r="P673" i="1"/>
  <c r="J644" i="6"/>
  <c r="J643" i="5"/>
  <c r="P555" i="1"/>
  <c r="J850" i="6"/>
  <c r="J849" i="5"/>
  <c r="P801" i="1"/>
  <c r="J886" i="6"/>
  <c r="J885" i="5"/>
  <c r="P843" i="1"/>
  <c r="J854" i="6"/>
  <c r="J853" i="5"/>
  <c r="P805" i="1"/>
  <c r="J856" i="6"/>
  <c r="J855" i="5"/>
  <c r="P807" i="1"/>
  <c r="J923" i="6"/>
  <c r="J922" i="5"/>
  <c r="P889" i="1"/>
  <c r="J946" i="6"/>
  <c r="J945" i="5"/>
  <c r="P919" i="1"/>
  <c r="J725" i="6"/>
  <c r="J724" i="5"/>
  <c r="P653" i="1"/>
  <c r="J419" i="6"/>
  <c r="J418" i="5"/>
  <c r="P295" i="1"/>
  <c r="M296" i="6" s="1"/>
  <c r="N24" i="6"/>
  <c r="N23" i="5"/>
  <c r="T425" i="1"/>
  <c r="N565" i="6"/>
  <c r="N564" i="5"/>
  <c r="T471" i="1"/>
  <c r="Q471" i="5" s="1"/>
  <c r="J351" i="6"/>
  <c r="J350" i="5"/>
  <c r="P217" i="1"/>
  <c r="N543" i="6"/>
  <c r="N542" i="5"/>
  <c r="T446" i="1"/>
  <c r="N140" i="6"/>
  <c r="N139" i="5"/>
  <c r="T235" i="1"/>
  <c r="Q282" i="6" s="1"/>
  <c r="J545" i="6"/>
  <c r="J544" i="5"/>
  <c r="P448" i="1"/>
  <c r="N520" i="6"/>
  <c r="N519" i="5"/>
  <c r="T414" i="1"/>
  <c r="N603" i="6"/>
  <c r="N602" i="5"/>
  <c r="T511" i="1"/>
  <c r="Q512" i="6" s="1"/>
  <c r="J309" i="6"/>
  <c r="J308" i="5"/>
  <c r="P169" i="1"/>
  <c r="M170" i="6" s="1"/>
  <c r="Q969" i="6"/>
  <c r="Q968" i="5"/>
  <c r="J282" i="6"/>
  <c r="J281" i="5"/>
  <c r="P138" i="1"/>
  <c r="M139" i="6" s="1"/>
  <c r="J267" i="6"/>
  <c r="J266" i="5"/>
  <c r="P119" i="1"/>
  <c r="P866" i="1"/>
  <c r="Q767" i="6"/>
  <c r="Q766" i="5"/>
  <c r="P354" i="1"/>
  <c r="N194" i="6"/>
  <c r="N193" i="5"/>
  <c r="T27" i="1"/>
  <c r="Q816" i="6"/>
  <c r="Q815" i="5"/>
  <c r="Q1051" i="6"/>
  <c r="Q1050" i="5"/>
  <c r="Q781" i="6"/>
  <c r="Q780" i="5"/>
  <c r="J259" i="6"/>
  <c r="J258" i="5"/>
  <c r="P109" i="1"/>
  <c r="M110" i="6" s="1"/>
  <c r="Q787" i="6"/>
  <c r="Q786" i="5"/>
  <c r="Q573" i="6"/>
  <c r="Q572" i="5"/>
  <c r="Q422" i="6"/>
  <c r="Q421" i="5"/>
  <c r="M696" i="6"/>
  <c r="M695" i="5"/>
  <c r="P796" i="1"/>
  <c r="M104" i="6"/>
  <c r="M103" i="5"/>
  <c r="Q818" i="6"/>
  <c r="Q817" i="5"/>
  <c r="T316" i="1"/>
  <c r="T150" i="1"/>
  <c r="P11" i="1"/>
  <c r="M11" i="5" s="1"/>
  <c r="Q600" i="6"/>
  <c r="Q645" i="6"/>
  <c r="Q644" i="5"/>
  <c r="T540" i="1"/>
  <c r="Q540" i="5" s="1"/>
  <c r="Q297" i="6"/>
  <c r="Q296" i="5"/>
  <c r="J108" i="6"/>
  <c r="J107" i="5"/>
  <c r="P18" i="1"/>
  <c r="T152" i="1"/>
  <c r="P903" i="1"/>
  <c r="Q723" i="6"/>
  <c r="Q722" i="5"/>
  <c r="M385" i="6"/>
  <c r="M384" i="5"/>
  <c r="T330" i="1"/>
  <c r="Q137" i="6" s="1"/>
  <c r="M249" i="6"/>
  <c r="M248" i="5"/>
  <c r="M63" i="6"/>
  <c r="M62" i="5"/>
  <c r="P578" i="1"/>
  <c r="P1000" i="6"/>
  <c r="P999" i="5"/>
  <c r="T982" i="1"/>
  <c r="P1080" i="6"/>
  <c r="P1079" i="5"/>
  <c r="T1072" i="1"/>
  <c r="P1054" i="6"/>
  <c r="P1053" i="5"/>
  <c r="T1042" i="1"/>
  <c r="P1060" i="6"/>
  <c r="P1059" i="5"/>
  <c r="L964" i="6"/>
  <c r="L963" i="5"/>
  <c r="L817" i="6"/>
  <c r="L816" i="5"/>
  <c r="P891" i="6"/>
  <c r="P890" i="5"/>
  <c r="P943" i="6"/>
  <c r="P942" i="5"/>
  <c r="P907" i="6"/>
  <c r="P906" i="5"/>
  <c r="L34" i="6"/>
  <c r="L33" i="5"/>
  <c r="L903" i="6"/>
  <c r="L902" i="5"/>
  <c r="L105" i="6"/>
  <c r="L104" i="5"/>
  <c r="L795" i="6"/>
  <c r="L794" i="5"/>
  <c r="P574" i="6"/>
  <c r="P573" i="5"/>
  <c r="T480" i="1"/>
  <c r="Q481" i="6" s="1"/>
  <c r="P594" i="6"/>
  <c r="P593" i="5"/>
  <c r="L668" i="6"/>
  <c r="L667" i="5"/>
  <c r="L436" i="6"/>
  <c r="L435" i="5"/>
  <c r="P326" i="6"/>
  <c r="P325" i="5"/>
  <c r="P331" i="6"/>
  <c r="P330" i="5"/>
  <c r="L557" i="6"/>
  <c r="L556" i="5"/>
  <c r="P460" i="1"/>
  <c r="P637" i="6"/>
  <c r="P636" i="5"/>
  <c r="L558" i="6"/>
  <c r="L557" i="5"/>
  <c r="L444" i="6"/>
  <c r="L443" i="5"/>
  <c r="P437" i="6"/>
  <c r="P436" i="5"/>
  <c r="L117" i="6"/>
  <c r="L116" i="5"/>
  <c r="P626" i="6"/>
  <c r="P625" i="5"/>
  <c r="L531" i="6"/>
  <c r="L530" i="5"/>
  <c r="P636" i="6"/>
  <c r="P635" i="5"/>
  <c r="P286" i="6"/>
  <c r="P285" i="5"/>
  <c r="T142" i="1"/>
  <c r="Q143" i="6" s="1"/>
  <c r="K677" i="6"/>
  <c r="K676" i="5"/>
  <c r="P594" i="1"/>
  <c r="L149" i="6"/>
  <c r="L148" i="5"/>
  <c r="P1068" i="1"/>
  <c r="K983" i="6"/>
  <c r="K982" i="5"/>
  <c r="L241" i="6"/>
  <c r="L240" i="5"/>
  <c r="K1022" i="6"/>
  <c r="K1021" i="5"/>
  <c r="K1026" i="6"/>
  <c r="K1025" i="5"/>
  <c r="K993" i="6"/>
  <c r="K992" i="5"/>
  <c r="K828" i="6"/>
  <c r="K827" i="5"/>
  <c r="K765" i="6"/>
  <c r="K764" i="5"/>
  <c r="K767" i="6"/>
  <c r="K766" i="5"/>
  <c r="K111" i="6"/>
  <c r="K110" i="5"/>
  <c r="P622" i="1"/>
  <c r="L217" i="6"/>
  <c r="L216" i="5"/>
  <c r="K565" i="6"/>
  <c r="K564" i="5"/>
  <c r="K469" i="6"/>
  <c r="K468" i="5"/>
  <c r="K441" i="6"/>
  <c r="K440" i="5"/>
  <c r="O695" i="6"/>
  <c r="O694" i="5"/>
  <c r="K695" i="6"/>
  <c r="K694" i="5"/>
  <c r="K682" i="6"/>
  <c r="K681" i="5"/>
  <c r="K244" i="6"/>
  <c r="K243" i="5"/>
  <c r="K246" i="6"/>
  <c r="K245" i="5"/>
  <c r="K248" i="6"/>
  <c r="K247" i="5"/>
  <c r="K281" i="6"/>
  <c r="K280" i="5"/>
  <c r="K353" i="6"/>
  <c r="K352" i="5"/>
  <c r="K425" i="6"/>
  <c r="K424" i="5"/>
  <c r="P301" i="1"/>
  <c r="M302" i="6" s="1"/>
  <c r="K83" i="6"/>
  <c r="K82" i="5"/>
  <c r="K430" i="6"/>
  <c r="K429" i="5"/>
  <c r="O300" i="6"/>
  <c r="O299" i="5"/>
  <c r="T160" i="1"/>
  <c r="K234" i="6"/>
  <c r="K233" i="5"/>
  <c r="P79" i="1"/>
  <c r="K231" i="6"/>
  <c r="K230" i="5"/>
  <c r="P76" i="1"/>
  <c r="K362" i="6"/>
  <c r="K361" i="5"/>
  <c r="J972" i="6"/>
  <c r="J971" i="5"/>
  <c r="P947" i="1"/>
  <c r="J142" i="6"/>
  <c r="J141" i="5"/>
  <c r="P847" i="1"/>
  <c r="J1095" i="6"/>
  <c r="J1094" i="5"/>
  <c r="P1091" i="1"/>
  <c r="J1065" i="6"/>
  <c r="J1064" i="5"/>
  <c r="P1053" i="1"/>
  <c r="O347" i="6"/>
  <c r="O346" i="5"/>
  <c r="J904" i="6"/>
  <c r="J903" i="5"/>
  <c r="P865" i="1"/>
  <c r="J837" i="6"/>
  <c r="J836" i="5"/>
  <c r="P787" i="1"/>
  <c r="J803" i="6"/>
  <c r="J802" i="5"/>
  <c r="P749" i="1"/>
  <c r="J39" i="6"/>
  <c r="J38" i="5"/>
  <c r="P711" i="1"/>
  <c r="J707" i="6"/>
  <c r="J706" i="5"/>
  <c r="P633" i="1"/>
  <c r="J606" i="6"/>
  <c r="J605" i="5"/>
  <c r="P515" i="1"/>
  <c r="J814" i="6"/>
  <c r="J813" i="5"/>
  <c r="P761" i="1"/>
  <c r="J852" i="6"/>
  <c r="J851" i="5"/>
  <c r="P803" i="1"/>
  <c r="J818" i="6"/>
  <c r="J817" i="5"/>
  <c r="P765" i="1"/>
  <c r="M766" i="6" s="1"/>
  <c r="J820" i="6"/>
  <c r="J819" i="5"/>
  <c r="P767" i="1"/>
  <c r="J890" i="6"/>
  <c r="J889" i="5"/>
  <c r="P849" i="1"/>
  <c r="J924" i="6"/>
  <c r="J923" i="5"/>
  <c r="P891" i="1"/>
  <c r="J692" i="6"/>
  <c r="J691" i="5"/>
  <c r="P613" i="1"/>
  <c r="N1075" i="6"/>
  <c r="N1074" i="5"/>
  <c r="T1065" i="1"/>
  <c r="Q1066" i="6" s="1"/>
  <c r="J468" i="6"/>
  <c r="J467" i="5"/>
  <c r="P352" i="1"/>
  <c r="J541" i="6"/>
  <c r="J540" i="5"/>
  <c r="P444" i="1"/>
  <c r="J128" i="6"/>
  <c r="J127" i="5"/>
  <c r="P886" i="1"/>
  <c r="N530" i="6"/>
  <c r="N529" i="5"/>
  <c r="T429" i="1"/>
  <c r="N391" i="6"/>
  <c r="N390" i="5"/>
  <c r="T261" i="1"/>
  <c r="P1056" i="1"/>
  <c r="J657" i="6"/>
  <c r="J656" i="5"/>
  <c r="P570" i="1"/>
  <c r="M571" i="6" s="1"/>
  <c r="N83" i="6"/>
  <c r="N82" i="5"/>
  <c r="T385" i="1"/>
  <c r="N467" i="6"/>
  <c r="N466" i="5"/>
  <c r="T351" i="1"/>
  <c r="J578" i="6"/>
  <c r="J577" i="5"/>
  <c r="P484" i="1"/>
  <c r="N283" i="6"/>
  <c r="N282" i="5"/>
  <c r="T139" i="1"/>
  <c r="J276" i="6"/>
  <c r="J275" i="5"/>
  <c r="P129" i="1"/>
  <c r="J265" i="6"/>
  <c r="J264" i="5"/>
  <c r="P117" i="1"/>
  <c r="P648" i="1"/>
  <c r="J101" i="6"/>
  <c r="J100" i="5"/>
  <c r="P260" i="1"/>
  <c r="Q1012" i="6"/>
  <c r="Q1011" i="5"/>
  <c r="P850" i="1"/>
  <c r="P698" i="1"/>
  <c r="M698" i="5" s="1"/>
  <c r="Q457" i="6"/>
  <c r="Q456" i="5"/>
  <c r="J194" i="6"/>
  <c r="J193" i="5"/>
  <c r="P27" i="1"/>
  <c r="M952" i="6"/>
  <c r="M951" i="5"/>
  <c r="Q892" i="6"/>
  <c r="Q891" i="5"/>
  <c r="T747" i="1"/>
  <c r="Q748" i="6" s="1"/>
  <c r="J213" i="6"/>
  <c r="J212" i="5"/>
  <c r="P54" i="1"/>
  <c r="J209" i="6"/>
  <c r="J208" i="5"/>
  <c r="P49" i="1"/>
  <c r="Q537" i="6"/>
  <c r="Q536" i="5"/>
  <c r="P462" i="1"/>
  <c r="Q903" i="6"/>
  <c r="Q902" i="5"/>
  <c r="Q842" i="6"/>
  <c r="Q841" i="5"/>
  <c r="P47" i="1"/>
  <c r="T80" i="1"/>
  <c r="M287" i="6"/>
  <c r="M286" i="5"/>
  <c r="M171" i="6"/>
  <c r="M170" i="5"/>
  <c r="Q770" i="6"/>
  <c r="Q769" i="5"/>
  <c r="P464" i="1"/>
  <c r="J180" i="6"/>
  <c r="J179" i="5"/>
  <c r="P6" i="1"/>
  <c r="M427" i="6"/>
  <c r="M426" i="5"/>
  <c r="T295" i="1"/>
  <c r="M264" i="6"/>
  <c r="M263" i="5"/>
  <c r="Q50" i="6"/>
  <c r="Q49" i="5"/>
  <c r="P682" i="1"/>
  <c r="Q154" i="6"/>
  <c r="Q153" i="5"/>
  <c r="Q628" i="6"/>
  <c r="Q627" i="5"/>
  <c r="Q650" i="6"/>
  <c r="Q649" i="5"/>
  <c r="Q845" i="6"/>
  <c r="Q844" i="5"/>
  <c r="Q279" i="6"/>
  <c r="Q278" i="5"/>
  <c r="Q1042" i="6"/>
  <c r="Q1041" i="5"/>
  <c r="M167" i="6"/>
  <c r="M166" i="5"/>
  <c r="P742" i="1"/>
  <c r="M743" i="6" s="1"/>
  <c r="G10" i="10"/>
  <c r="E43" i="6"/>
  <c r="C45" i="6"/>
  <c r="B46" i="6"/>
  <c r="P968" i="6"/>
  <c r="P967" i="5"/>
  <c r="T942" i="1"/>
  <c r="P1045" i="6"/>
  <c r="P1044" i="5"/>
  <c r="P1016" i="6"/>
  <c r="P1015" i="5"/>
  <c r="P1022" i="6"/>
  <c r="P1021" i="5"/>
  <c r="L906" i="6"/>
  <c r="L905" i="5"/>
  <c r="L150" i="6"/>
  <c r="L149" i="5"/>
  <c r="L859" i="6"/>
  <c r="L858" i="5"/>
  <c r="L924" i="6"/>
  <c r="L923" i="5"/>
  <c r="L900" i="6"/>
  <c r="L899" i="5"/>
  <c r="L700" i="6"/>
  <c r="L699" i="5"/>
  <c r="L875" i="6"/>
  <c r="L874" i="5"/>
  <c r="P830" i="1"/>
  <c r="M831" i="6" s="1"/>
  <c r="L801" i="6"/>
  <c r="L800" i="5"/>
  <c r="L138" i="6"/>
  <c r="L137" i="5"/>
  <c r="P557" i="6"/>
  <c r="P556" i="5"/>
  <c r="T460" i="1"/>
  <c r="P576" i="6"/>
  <c r="P575" i="5"/>
  <c r="T482" i="1"/>
  <c r="L746" i="6"/>
  <c r="L745" i="5"/>
  <c r="P430" i="6"/>
  <c r="P429" i="5"/>
  <c r="T307" i="1"/>
  <c r="Q308" i="6" s="1"/>
  <c r="P291" i="6"/>
  <c r="P290" i="5"/>
  <c r="P296" i="6"/>
  <c r="P295" i="5"/>
  <c r="P543" i="6"/>
  <c r="P542" i="5"/>
  <c r="P605" i="6"/>
  <c r="P604" i="5"/>
  <c r="T514" i="1"/>
  <c r="P126" i="6"/>
  <c r="P125" i="5"/>
  <c r="P411" i="6"/>
  <c r="P410" i="5"/>
  <c r="P413" i="6"/>
  <c r="P412" i="5"/>
  <c r="P609" i="6"/>
  <c r="P608" i="5"/>
  <c r="P617" i="6"/>
  <c r="P616" i="5"/>
  <c r="L491" i="6"/>
  <c r="L490" i="5"/>
  <c r="L610" i="6"/>
  <c r="L609" i="5"/>
  <c r="L284" i="6"/>
  <c r="L283" i="5"/>
  <c r="P140" i="1"/>
  <c r="L257" i="6"/>
  <c r="L256" i="5"/>
  <c r="K1085" i="6"/>
  <c r="K1084" i="5"/>
  <c r="K947" i="6"/>
  <c r="K946" i="5"/>
  <c r="L96" i="6"/>
  <c r="L95" i="5"/>
  <c r="K990" i="6"/>
  <c r="K989" i="5"/>
  <c r="K49" i="6"/>
  <c r="K48" i="5"/>
  <c r="K960" i="6"/>
  <c r="K959" i="5"/>
  <c r="K793" i="6"/>
  <c r="K792" i="5"/>
  <c r="P736" i="1"/>
  <c r="K730" i="6"/>
  <c r="K729" i="5"/>
  <c r="P658" i="1"/>
  <c r="K732" i="6"/>
  <c r="K731" i="5"/>
  <c r="P434" i="6"/>
  <c r="P433" i="5"/>
  <c r="L182" i="6"/>
  <c r="L181" i="5"/>
  <c r="K58" i="6"/>
  <c r="K57" i="5"/>
  <c r="K434" i="6"/>
  <c r="K433" i="5"/>
  <c r="K140" i="6"/>
  <c r="K139" i="5"/>
  <c r="K690" i="6"/>
  <c r="K689" i="5"/>
  <c r="K660" i="6"/>
  <c r="K659" i="5"/>
  <c r="P574" i="1"/>
  <c r="K619" i="6"/>
  <c r="K618" i="5"/>
  <c r="K211" i="6"/>
  <c r="K210" i="5"/>
  <c r="O949" i="6"/>
  <c r="O948" i="5"/>
  <c r="T922" i="1"/>
  <c r="Q923" i="6" s="1"/>
  <c r="K9" i="6"/>
  <c r="K8" i="5"/>
  <c r="P55" i="1"/>
  <c r="K250" i="6"/>
  <c r="K249" i="5"/>
  <c r="K319" i="6"/>
  <c r="K318" i="5"/>
  <c r="K391" i="6"/>
  <c r="K390" i="5"/>
  <c r="K461" i="6"/>
  <c r="K460" i="5"/>
  <c r="K397" i="6"/>
  <c r="K396" i="5"/>
  <c r="O15" i="6"/>
  <c r="O14" i="5"/>
  <c r="T146" i="1"/>
  <c r="Q146" i="5" s="1"/>
  <c r="O229" i="6"/>
  <c r="O228" i="5"/>
  <c r="K7" i="6"/>
  <c r="K6" i="5"/>
  <c r="K337" i="6"/>
  <c r="K336" i="5"/>
  <c r="O407" i="6"/>
  <c r="O406" i="5"/>
  <c r="J1061" i="6"/>
  <c r="J1060" i="5"/>
  <c r="P1049" i="1"/>
  <c r="J1079" i="6"/>
  <c r="J1078" i="5"/>
  <c r="P1071" i="1"/>
  <c r="J1046" i="6"/>
  <c r="J1045" i="5"/>
  <c r="P1033" i="1"/>
  <c r="M1033" i="5" s="1"/>
  <c r="O333" i="6"/>
  <c r="O332" i="5"/>
  <c r="T198" i="1"/>
  <c r="J872" i="6"/>
  <c r="J871" i="5"/>
  <c r="P825" i="1"/>
  <c r="M826" i="6" s="1"/>
  <c r="J801" i="6"/>
  <c r="J800" i="5"/>
  <c r="P747" i="1"/>
  <c r="J771" i="6"/>
  <c r="J770" i="5"/>
  <c r="P709" i="1"/>
  <c r="J740" i="6"/>
  <c r="J739" i="5"/>
  <c r="P671" i="1"/>
  <c r="M672" i="6" s="1"/>
  <c r="J676" i="6"/>
  <c r="J675" i="5"/>
  <c r="P593" i="1"/>
  <c r="M594" i="6" s="1"/>
  <c r="J569" i="6"/>
  <c r="J568" i="5"/>
  <c r="P475" i="1"/>
  <c r="J782" i="6"/>
  <c r="J781" i="5"/>
  <c r="P721" i="1"/>
  <c r="J816" i="6"/>
  <c r="J815" i="5"/>
  <c r="P763" i="1"/>
  <c r="J785" i="6"/>
  <c r="J784" i="5"/>
  <c r="P725" i="1"/>
  <c r="M725" i="5" s="1"/>
  <c r="J787" i="6"/>
  <c r="J786" i="5"/>
  <c r="P727" i="1"/>
  <c r="J858" i="6"/>
  <c r="J857" i="5"/>
  <c r="P809" i="1"/>
  <c r="J892" i="6"/>
  <c r="J891" i="5"/>
  <c r="P851" i="1"/>
  <c r="J28" i="6"/>
  <c r="J27" i="5"/>
  <c r="P573" i="1"/>
  <c r="J963" i="6"/>
  <c r="J962" i="5"/>
  <c r="P937" i="1"/>
  <c r="J433" i="6"/>
  <c r="J432" i="5"/>
  <c r="P312" i="1"/>
  <c r="N470" i="6"/>
  <c r="N469" i="5"/>
  <c r="T354" i="1"/>
  <c r="J791" i="6"/>
  <c r="J790" i="5"/>
  <c r="P732" i="1"/>
  <c r="M733" i="6" s="1"/>
  <c r="J494" i="6"/>
  <c r="J493" i="5"/>
  <c r="P383" i="1"/>
  <c r="N373" i="6"/>
  <c r="N372" i="5"/>
  <c r="T241" i="1"/>
  <c r="N616" i="6"/>
  <c r="N615" i="5"/>
  <c r="T526" i="1"/>
  <c r="Q526" i="5" s="1"/>
  <c r="N428" i="6"/>
  <c r="N427" i="5"/>
  <c r="T304" i="1"/>
  <c r="N462" i="6"/>
  <c r="N461" i="5"/>
  <c r="T346" i="1"/>
  <c r="N431" i="6"/>
  <c r="N430" i="5"/>
  <c r="T308" i="1"/>
  <c r="N252" i="6"/>
  <c r="N251" i="5"/>
  <c r="T99" i="1"/>
  <c r="J246" i="6"/>
  <c r="J245" i="5"/>
  <c r="P93" i="1"/>
  <c r="N56" i="6"/>
  <c r="N55" i="5"/>
  <c r="T1073" i="1"/>
  <c r="Q1074" i="6" s="1"/>
  <c r="M1045" i="6"/>
  <c r="M1044" i="5"/>
  <c r="Q847" i="6"/>
  <c r="Q846" i="5"/>
  <c r="Q717" i="6"/>
  <c r="Q716" i="5"/>
  <c r="P498" i="1"/>
  <c r="M499" i="6" s="1"/>
  <c r="J245" i="6"/>
  <c r="J244" i="5"/>
  <c r="P92" i="1"/>
  <c r="T641" i="1"/>
  <c r="T920" i="1"/>
  <c r="Q921" i="6" s="1"/>
  <c r="Q809" i="6"/>
  <c r="Q808" i="5"/>
  <c r="Q522" i="6"/>
  <c r="Q521" i="5"/>
  <c r="Q452" i="6"/>
  <c r="Q451" i="5"/>
  <c r="Q1088" i="6"/>
  <c r="Q1087" i="5"/>
  <c r="J203" i="6"/>
  <c r="J202" i="5"/>
  <c r="P38" i="1"/>
  <c r="P624" i="1"/>
  <c r="Q509" i="6"/>
  <c r="Q508" i="5"/>
  <c r="Q621" i="6"/>
  <c r="Q620" i="5"/>
  <c r="Q1079" i="6"/>
  <c r="Q1078" i="5"/>
  <c r="Q957" i="6"/>
  <c r="Q956" i="5"/>
  <c r="J4" i="6"/>
  <c r="J3" i="5"/>
  <c r="P17" i="1"/>
  <c r="M18" i="6" s="1"/>
  <c r="Q611" i="6"/>
  <c r="Q610" i="5"/>
  <c r="N134" i="6"/>
  <c r="N133" i="5"/>
  <c r="T35" i="1"/>
  <c r="Q69" i="5" s="1"/>
  <c r="M1020" i="6"/>
  <c r="M1019" i="5"/>
  <c r="Q857" i="6"/>
  <c r="Q856" i="5"/>
  <c r="Q89" i="6"/>
  <c r="Q88" i="5"/>
  <c r="M598" i="6"/>
  <c r="M597" i="5"/>
  <c r="T859" i="1"/>
  <c r="Q860" i="6" s="1"/>
  <c r="M144" i="6"/>
  <c r="M143" i="5"/>
  <c r="T618" i="1"/>
  <c r="Q619" i="6" s="1"/>
  <c r="T110" i="1"/>
  <c r="Q111" i="6" s="1"/>
  <c r="T914" i="1"/>
  <c r="Q915" i="6" s="1"/>
  <c r="P151" i="1"/>
  <c r="M152" i="6" s="1"/>
  <c r="P700" i="1"/>
  <c r="Q1062" i="6"/>
  <c r="Q1061" i="5"/>
  <c r="M1078" i="6"/>
  <c r="M1077" i="5"/>
  <c r="P51" i="1"/>
  <c r="M997" i="6"/>
  <c r="M996" i="5"/>
  <c r="Q958" i="6"/>
  <c r="Q957" i="5"/>
  <c r="P810" i="1"/>
  <c r="M459" i="6"/>
  <c r="M458" i="5"/>
  <c r="M961" i="6"/>
  <c r="M960" i="5"/>
  <c r="M382" i="6"/>
  <c r="M381" i="5"/>
  <c r="P211" i="1"/>
  <c r="T370" i="1"/>
  <c r="Q193" i="6" s="1"/>
  <c r="Q572" i="6"/>
  <c r="Q571" i="5"/>
  <c r="P320" i="1"/>
  <c r="Q815" i="6"/>
  <c r="Q814" i="5"/>
  <c r="P256" i="1"/>
  <c r="P930" i="6"/>
  <c r="P929" i="5"/>
  <c r="P1008" i="6"/>
  <c r="P1007" i="5"/>
  <c r="P84" i="6"/>
  <c r="P83" i="5"/>
  <c r="P990" i="6"/>
  <c r="P989" i="5"/>
  <c r="P894" i="6"/>
  <c r="P893" i="5"/>
  <c r="P175" i="6"/>
  <c r="P174" i="5"/>
  <c r="L822" i="6"/>
  <c r="L821" i="5"/>
  <c r="L893" i="6"/>
  <c r="L892" i="5"/>
  <c r="L869" i="6"/>
  <c r="L868" i="5"/>
  <c r="L840" i="6"/>
  <c r="L839" i="5"/>
  <c r="L753" i="6"/>
  <c r="L752" i="5"/>
  <c r="L64" i="6"/>
  <c r="L63" i="5"/>
  <c r="P538" i="6"/>
  <c r="P537" i="5"/>
  <c r="P558" i="6"/>
  <c r="P557" i="5"/>
  <c r="L35" i="6"/>
  <c r="L34" i="5"/>
  <c r="P397" i="6"/>
  <c r="P396" i="5"/>
  <c r="T267" i="1"/>
  <c r="P259" i="6"/>
  <c r="P258" i="5"/>
  <c r="P740" i="6"/>
  <c r="P739" i="5"/>
  <c r="P529" i="6"/>
  <c r="P528" i="5"/>
  <c r="L572" i="6"/>
  <c r="L571" i="5"/>
  <c r="P478" i="1"/>
  <c r="M479" i="6" s="1"/>
  <c r="L501" i="6"/>
  <c r="L500" i="5"/>
  <c r="P392" i="1"/>
  <c r="P377" i="6"/>
  <c r="P376" i="5"/>
  <c r="P379" i="6"/>
  <c r="P378" i="5"/>
  <c r="T247" i="1"/>
  <c r="P564" i="6"/>
  <c r="P563" i="5"/>
  <c r="L592" i="6"/>
  <c r="L591" i="5"/>
  <c r="L462" i="6"/>
  <c r="L461" i="5"/>
  <c r="L596" i="6"/>
  <c r="L595" i="5"/>
  <c r="P504" i="1"/>
  <c r="M505" i="6" s="1"/>
  <c r="L270" i="6"/>
  <c r="L269" i="5"/>
  <c r="P221" i="6"/>
  <c r="P220" i="5"/>
  <c r="K1050" i="6"/>
  <c r="K1049" i="5"/>
  <c r="P1038" i="1"/>
  <c r="M1039" i="6" s="1"/>
  <c r="K917" i="6"/>
  <c r="K916" i="5"/>
  <c r="L193" i="6"/>
  <c r="L192" i="5"/>
  <c r="K955" i="6"/>
  <c r="K954" i="5"/>
  <c r="K112" i="6"/>
  <c r="K111" i="5"/>
  <c r="K926" i="6"/>
  <c r="K925" i="5"/>
  <c r="P894" i="1"/>
  <c r="K763" i="6"/>
  <c r="K762" i="5"/>
  <c r="L350" i="6"/>
  <c r="L349" i="5"/>
  <c r="K697" i="6"/>
  <c r="K696" i="5"/>
  <c r="P620" i="1"/>
  <c r="L312" i="6"/>
  <c r="L311" i="5"/>
  <c r="K1076" i="6"/>
  <c r="K1075" i="5"/>
  <c r="P1066" i="1"/>
  <c r="K500" i="6"/>
  <c r="K499" i="5"/>
  <c r="K401" i="6"/>
  <c r="K400" i="5"/>
  <c r="K373" i="6"/>
  <c r="K372" i="5"/>
  <c r="O660" i="6"/>
  <c r="O659" i="5"/>
  <c r="K617" i="6"/>
  <c r="K616" i="5"/>
  <c r="K582" i="6"/>
  <c r="K581" i="5"/>
  <c r="K774" i="6"/>
  <c r="K773" i="5"/>
  <c r="O119" i="6"/>
  <c r="O118" i="5"/>
  <c r="T513" i="1"/>
  <c r="Q887" i="6" s="1"/>
  <c r="K189" i="6"/>
  <c r="K188" i="5"/>
  <c r="P15" i="1"/>
  <c r="K214" i="6"/>
  <c r="K213" i="5"/>
  <c r="K283" i="6"/>
  <c r="K282" i="5"/>
  <c r="P139" i="1"/>
  <c r="K355" i="6"/>
  <c r="K354" i="5"/>
  <c r="K429" i="6"/>
  <c r="K428" i="5"/>
  <c r="K361" i="6"/>
  <c r="K360" i="5"/>
  <c r="K270" i="6"/>
  <c r="K269" i="5"/>
  <c r="K93" i="6"/>
  <c r="K92" i="5"/>
  <c r="P72" i="1"/>
  <c r="K181" i="6"/>
  <c r="K180" i="5"/>
  <c r="K309" i="6"/>
  <c r="K308" i="5"/>
  <c r="O357" i="6"/>
  <c r="O356" i="5"/>
  <c r="J1042" i="6"/>
  <c r="J1041" i="5"/>
  <c r="P1029" i="1"/>
  <c r="J1063" i="6"/>
  <c r="J1062" i="5"/>
  <c r="P1051" i="1"/>
  <c r="J1027" i="6"/>
  <c r="J1026" i="5"/>
  <c r="P1013" i="1"/>
  <c r="M1014" i="6" s="1"/>
  <c r="O90" i="6"/>
  <c r="O89" i="5"/>
  <c r="J64" i="6"/>
  <c r="J63" i="5"/>
  <c r="P867" i="1"/>
  <c r="J769" i="6"/>
  <c r="J768" i="5"/>
  <c r="P707" i="1"/>
  <c r="J36" i="6"/>
  <c r="J35" i="5"/>
  <c r="P669" i="1"/>
  <c r="J705" i="6"/>
  <c r="J704" i="5"/>
  <c r="P631" i="1"/>
  <c r="J642" i="6"/>
  <c r="J641" i="5"/>
  <c r="P553" i="1"/>
  <c r="J534" i="6"/>
  <c r="J533" i="5"/>
  <c r="P435" i="1"/>
  <c r="M435" i="5" s="1"/>
  <c r="J750" i="6"/>
  <c r="J749" i="5"/>
  <c r="P681" i="1"/>
  <c r="M681" i="5" s="1"/>
  <c r="J784" i="6"/>
  <c r="J783" i="5"/>
  <c r="P723" i="1"/>
  <c r="J754" i="6"/>
  <c r="J753" i="5"/>
  <c r="P685" i="1"/>
  <c r="J756" i="6"/>
  <c r="J755" i="5"/>
  <c r="P687" i="1"/>
  <c r="J42" i="6"/>
  <c r="J41" i="5"/>
  <c r="P769" i="1"/>
  <c r="J860" i="6"/>
  <c r="J859" i="5"/>
  <c r="P811" i="1"/>
  <c r="J417" i="6"/>
  <c r="J416" i="5"/>
  <c r="P293" i="1"/>
  <c r="M294" i="6" s="1"/>
  <c r="J929" i="6"/>
  <c r="J928" i="5"/>
  <c r="P897" i="1"/>
  <c r="J401" i="6"/>
  <c r="J400" i="5"/>
  <c r="P273" i="1"/>
  <c r="J424" i="6"/>
  <c r="J423" i="5"/>
  <c r="P300" i="1"/>
  <c r="N640" i="6"/>
  <c r="N639" i="5"/>
  <c r="T551" i="1"/>
  <c r="N443" i="6"/>
  <c r="N442" i="5"/>
  <c r="T323" i="1"/>
  <c r="N355" i="6"/>
  <c r="N354" i="5"/>
  <c r="T221" i="1"/>
  <c r="Q222" i="6" s="1"/>
  <c r="N601" i="6"/>
  <c r="N600" i="5"/>
  <c r="T509" i="1"/>
  <c r="Q510" i="6" s="1"/>
  <c r="N393" i="6"/>
  <c r="N392" i="5"/>
  <c r="T263" i="1"/>
  <c r="Q264" i="6" s="1"/>
  <c r="J125" i="6"/>
  <c r="J124" i="5"/>
  <c r="P386" i="1"/>
  <c r="M333" i="6" s="1"/>
  <c r="N411" i="6"/>
  <c r="N410" i="5"/>
  <c r="T285" i="1"/>
  <c r="N216" i="6"/>
  <c r="N215" i="5"/>
  <c r="T59" i="1"/>
  <c r="J228" i="6"/>
  <c r="J227" i="5"/>
  <c r="P73" i="1"/>
  <c r="J202" i="6"/>
  <c r="J201" i="5"/>
  <c r="P37" i="1"/>
  <c r="M38" i="6" s="1"/>
  <c r="J11" i="6"/>
  <c r="J10" i="5"/>
  <c r="P81" i="1"/>
  <c r="P1016" i="1"/>
  <c r="P520" i="1"/>
  <c r="J96" i="6"/>
  <c r="J95" i="5"/>
  <c r="P41" i="1"/>
  <c r="Q882" i="6"/>
  <c r="Q881" i="5"/>
  <c r="T462" i="1"/>
  <c r="Q463" i="6" s="1"/>
  <c r="N189" i="6"/>
  <c r="N188" i="5"/>
  <c r="T15" i="1"/>
  <c r="P994" i="1"/>
  <c r="Q954" i="6"/>
  <c r="Q953" i="5"/>
  <c r="Q653" i="6"/>
  <c r="Q652" i="5"/>
  <c r="T204" i="1"/>
  <c r="Q595" i="6"/>
  <c r="Q594" i="5"/>
  <c r="J199" i="6"/>
  <c r="J198" i="5"/>
  <c r="P33" i="1"/>
  <c r="T962" i="1"/>
  <c r="Q963" i="6" s="1"/>
  <c r="Q448" i="6"/>
  <c r="Q447" i="5"/>
  <c r="Q341" i="6"/>
  <c r="Q340" i="5"/>
  <c r="Q773" i="6"/>
  <c r="Q772" i="5"/>
  <c r="Q747" i="6"/>
  <c r="Q746" i="5"/>
  <c r="Q803" i="6"/>
  <c r="Q802" i="5"/>
  <c r="T1030" i="1"/>
  <c r="Q1030" i="5" s="1"/>
  <c r="T149" i="1"/>
  <c r="Q150" i="6" s="1"/>
  <c r="Q671" i="6"/>
  <c r="Q670" i="5"/>
  <c r="Q273" i="6"/>
  <c r="Q272" i="5"/>
  <c r="M667" i="6"/>
  <c r="M666" i="5"/>
  <c r="M335" i="6"/>
  <c r="M334" i="5"/>
  <c r="Q613" i="6"/>
  <c r="Q612" i="5"/>
  <c r="Q243" i="6"/>
  <c r="Q242" i="5"/>
  <c r="Q840" i="6"/>
  <c r="Q839" i="5"/>
  <c r="P314" i="1"/>
  <c r="P596" i="1"/>
  <c r="D45" i="6"/>
  <c r="P899" i="6"/>
  <c r="P898" i="5"/>
  <c r="T858" i="1"/>
  <c r="Q859" i="6" s="1"/>
  <c r="P1081" i="6"/>
  <c r="P1080" i="5"/>
  <c r="P945" i="6"/>
  <c r="P944" i="5"/>
  <c r="P955" i="6"/>
  <c r="P954" i="5"/>
  <c r="L883" i="6"/>
  <c r="L882" i="5"/>
  <c r="L855" i="6"/>
  <c r="L854" i="5"/>
  <c r="P806" i="1"/>
  <c r="L159" i="6"/>
  <c r="L158" i="5"/>
  <c r="L97" i="6"/>
  <c r="L96" i="5"/>
  <c r="L833" i="6"/>
  <c r="L832" i="5"/>
  <c r="L1053" i="6"/>
  <c r="L1052" i="5"/>
  <c r="L804" i="6"/>
  <c r="L803" i="5"/>
  <c r="P748" i="6"/>
  <c r="P747" i="5"/>
  <c r="L719" i="6"/>
  <c r="L718" i="5"/>
  <c r="P523" i="6"/>
  <c r="P522" i="5"/>
  <c r="T420" i="1"/>
  <c r="Q421" i="6" s="1"/>
  <c r="P540" i="6"/>
  <c r="P539" i="5"/>
  <c r="P718" i="6"/>
  <c r="P717" i="5"/>
  <c r="T646" i="1"/>
  <c r="Q646" i="5" s="1"/>
  <c r="P361" i="6"/>
  <c r="P360" i="5"/>
  <c r="T227" i="1"/>
  <c r="L803" i="6"/>
  <c r="L802" i="5"/>
  <c r="L724" i="6"/>
  <c r="L723" i="5"/>
  <c r="L528" i="6"/>
  <c r="L527" i="5"/>
  <c r="L541" i="6"/>
  <c r="L540" i="5"/>
  <c r="P303" i="6"/>
  <c r="P302" i="5"/>
  <c r="P340" i="6"/>
  <c r="P339" i="5"/>
  <c r="P342" i="6"/>
  <c r="P341" i="5"/>
  <c r="L562" i="6"/>
  <c r="L561" i="5"/>
  <c r="P466" i="1"/>
  <c r="L578" i="6"/>
  <c r="L577" i="5"/>
  <c r="L448" i="6"/>
  <c r="L447" i="5"/>
  <c r="P328" i="1"/>
  <c r="M329" i="6" s="1"/>
  <c r="L549" i="6"/>
  <c r="L548" i="5"/>
  <c r="L239" i="6"/>
  <c r="L238" i="5"/>
  <c r="L108" i="6"/>
  <c r="L107" i="5"/>
  <c r="K1013" i="6"/>
  <c r="K1012" i="5"/>
  <c r="K883" i="6"/>
  <c r="K882" i="5"/>
  <c r="K80" i="6"/>
  <c r="K79" i="5"/>
  <c r="K132" i="6"/>
  <c r="K131" i="5"/>
  <c r="P519" i="1"/>
  <c r="K925" i="6"/>
  <c r="K924" i="5"/>
  <c r="K895" i="6"/>
  <c r="K894" i="5"/>
  <c r="K728" i="6"/>
  <c r="K727" i="5"/>
  <c r="P656" i="1"/>
  <c r="L334" i="6"/>
  <c r="L333" i="5"/>
  <c r="K666" i="6"/>
  <c r="K665" i="5"/>
  <c r="L255" i="6"/>
  <c r="L254" i="5"/>
  <c r="K1039" i="6"/>
  <c r="K1038" i="5"/>
  <c r="K467" i="6"/>
  <c r="K466" i="5"/>
  <c r="K367" i="6"/>
  <c r="K366" i="5"/>
  <c r="K336" i="6"/>
  <c r="K335" i="5"/>
  <c r="K615" i="6"/>
  <c r="K614" i="5"/>
  <c r="K27" i="6"/>
  <c r="K26" i="5"/>
  <c r="K546" i="6"/>
  <c r="K545" i="5"/>
  <c r="O730" i="6"/>
  <c r="O729" i="5"/>
  <c r="T658" i="1"/>
  <c r="O40" i="6"/>
  <c r="O39" i="5"/>
  <c r="T734" i="1"/>
  <c r="Q735" i="6" s="1"/>
  <c r="K967" i="6"/>
  <c r="K966" i="5"/>
  <c r="K4" i="6"/>
  <c r="K3" i="5"/>
  <c r="K252" i="6"/>
  <c r="K251" i="5"/>
  <c r="K321" i="6"/>
  <c r="K320" i="5"/>
  <c r="K395" i="6"/>
  <c r="K394" i="5"/>
  <c r="K325" i="6"/>
  <c r="K324" i="5"/>
  <c r="K266" i="6"/>
  <c r="K265" i="5"/>
  <c r="K205" i="6"/>
  <c r="K204" i="5"/>
  <c r="P43" i="1"/>
  <c r="J114" i="6"/>
  <c r="J113" i="5"/>
  <c r="P583" i="1"/>
  <c r="K302" i="6"/>
  <c r="K301" i="5"/>
  <c r="O344" i="6"/>
  <c r="O343" i="5"/>
  <c r="J1023" i="6"/>
  <c r="J1022" i="5"/>
  <c r="P1009" i="1"/>
  <c r="J1044" i="6"/>
  <c r="J1043" i="5"/>
  <c r="P1031" i="1"/>
  <c r="M1032" i="6" s="1"/>
  <c r="J1009" i="6"/>
  <c r="J1008" i="5"/>
  <c r="P993" i="1"/>
  <c r="K286" i="6"/>
  <c r="K285" i="5"/>
  <c r="P142" i="1"/>
  <c r="J800" i="6"/>
  <c r="J799" i="5"/>
  <c r="P745" i="1"/>
  <c r="M746" i="6" s="1"/>
  <c r="J737" i="6"/>
  <c r="J736" i="5"/>
  <c r="P667" i="1"/>
  <c r="J704" i="6"/>
  <c r="J703" i="5"/>
  <c r="P629" i="1"/>
  <c r="J60" i="6"/>
  <c r="J59" i="5"/>
  <c r="P948" i="1"/>
  <c r="M592" i="6" s="1"/>
  <c r="J59" i="6"/>
  <c r="J58" i="5"/>
  <c r="P946" i="1"/>
  <c r="M947" i="6" s="1"/>
  <c r="J504" i="6"/>
  <c r="J503" i="5"/>
  <c r="P395" i="1"/>
  <c r="M396" i="6" s="1"/>
  <c r="J714" i="6"/>
  <c r="J713" i="5"/>
  <c r="P641" i="1"/>
  <c r="J752" i="6"/>
  <c r="J751" i="5"/>
  <c r="P683" i="1"/>
  <c r="J717" i="6"/>
  <c r="J716" i="5"/>
  <c r="P645" i="1"/>
  <c r="J719" i="6"/>
  <c r="J718" i="5"/>
  <c r="P647" i="1"/>
  <c r="M648" i="6" s="1"/>
  <c r="J789" i="6"/>
  <c r="J788" i="5"/>
  <c r="P729" i="1"/>
  <c r="J823" i="6"/>
  <c r="J822" i="5"/>
  <c r="P771" i="1"/>
  <c r="M771" i="5" s="1"/>
  <c r="N948" i="6"/>
  <c r="N947" i="5"/>
  <c r="T921" i="1"/>
  <c r="Q921" i="5" s="1"/>
  <c r="J898" i="6"/>
  <c r="J897" i="5"/>
  <c r="P857" i="1"/>
  <c r="J384" i="6"/>
  <c r="J383" i="5"/>
  <c r="P253" i="1"/>
  <c r="M253" i="5" s="1"/>
  <c r="J410" i="6"/>
  <c r="J409" i="5"/>
  <c r="P284" i="1"/>
  <c r="J614" i="6"/>
  <c r="J613" i="5"/>
  <c r="P524" i="1"/>
  <c r="M525" i="6" s="1"/>
  <c r="J426" i="6"/>
  <c r="J425" i="5"/>
  <c r="P302" i="1"/>
  <c r="N336" i="6"/>
  <c r="N335" i="5"/>
  <c r="T201" i="1"/>
  <c r="Q202" i="6" s="1"/>
  <c r="J559" i="6"/>
  <c r="J558" i="5"/>
  <c r="P463" i="1"/>
  <c r="N375" i="6"/>
  <c r="N374" i="5"/>
  <c r="T243" i="1"/>
  <c r="N447" i="6"/>
  <c r="N446" i="5"/>
  <c r="T327" i="1"/>
  <c r="Q328" i="6" s="1"/>
  <c r="J103" i="6"/>
  <c r="J102" i="5"/>
  <c r="P404" i="1"/>
  <c r="M405" i="6" s="1"/>
  <c r="J397" i="6"/>
  <c r="J396" i="5"/>
  <c r="P267" i="1"/>
  <c r="M268" i="6" s="1"/>
  <c r="N228" i="6"/>
  <c r="N227" i="5"/>
  <c r="T73" i="1"/>
  <c r="P872" i="1"/>
  <c r="Q870" i="6"/>
  <c r="Q869" i="5"/>
  <c r="J221" i="6"/>
  <c r="J220" i="5"/>
  <c r="P64" i="1"/>
  <c r="J193" i="6"/>
  <c r="J192" i="5"/>
  <c r="P26" i="1"/>
  <c r="Q804" i="6"/>
  <c r="Q803" i="5"/>
  <c r="N161" i="6"/>
  <c r="N160" i="5"/>
  <c r="T1085" i="1"/>
  <c r="P754" i="1"/>
  <c r="T695" i="1"/>
  <c r="Q696" i="6" s="1"/>
  <c r="T410" i="1"/>
  <c r="P668" i="1"/>
  <c r="J187" i="6"/>
  <c r="J186" i="5"/>
  <c r="P13" i="1"/>
  <c r="J6" i="6"/>
  <c r="J5" i="5"/>
  <c r="P24" i="1"/>
  <c r="P202" i="1"/>
  <c r="T950" i="1"/>
  <c r="Q951" i="6" s="1"/>
  <c r="Q464" i="6"/>
  <c r="Q463" i="5"/>
  <c r="T694" i="1"/>
  <c r="J184" i="6"/>
  <c r="J183" i="5"/>
  <c r="P10" i="1"/>
  <c r="P560" i="1"/>
  <c r="M1007" i="6"/>
  <c r="M1006" i="5"/>
  <c r="Q805" i="6"/>
  <c r="Q804" i="5"/>
  <c r="J196" i="6"/>
  <c r="J195" i="5"/>
  <c r="P29" i="1"/>
  <c r="T675" i="1"/>
  <c r="Q675" i="5" s="1"/>
  <c r="T200" i="1"/>
  <c r="M233" i="6"/>
  <c r="M232" i="5"/>
  <c r="T39" i="1"/>
  <c r="Q309" i="5" s="1"/>
  <c r="P1098" i="1"/>
  <c r="P922" i="1"/>
  <c r="Q405" i="6"/>
  <c r="Q404" i="5"/>
  <c r="P864" i="1"/>
  <c r="Q516" i="6"/>
  <c r="Q515" i="5"/>
  <c r="Q408" i="6"/>
  <c r="Q407" i="5"/>
  <c r="Q674" i="6"/>
  <c r="Q673" i="5"/>
  <c r="P472" i="1"/>
  <c r="T487" i="1"/>
  <c r="Q225" i="6"/>
  <c r="Q224" i="5"/>
  <c r="M8" i="6"/>
  <c r="M7" i="5"/>
  <c r="P1088" i="1"/>
  <c r="P784" i="1"/>
  <c r="P790" i="1"/>
  <c r="P105" i="1"/>
  <c r="P1020" i="1"/>
  <c r="M1084" i="6"/>
  <c r="M1083" i="5"/>
  <c r="T450" i="1"/>
  <c r="Q451" i="6" s="1"/>
  <c r="Q980" i="6"/>
  <c r="Q979" i="5"/>
  <c r="T595" i="1"/>
  <c r="T173" i="1"/>
  <c r="L836" i="6"/>
  <c r="L835" i="5"/>
  <c r="L442" i="6"/>
  <c r="L441" i="5"/>
  <c r="K920" i="6"/>
  <c r="K919" i="5"/>
  <c r="P884" i="1"/>
  <c r="K445" i="6"/>
  <c r="K444" i="5"/>
  <c r="J1003" i="6"/>
  <c r="J1002" i="5"/>
  <c r="P985" i="1"/>
  <c r="P1074" i="6"/>
  <c r="P1073" i="5"/>
  <c r="P1047" i="6"/>
  <c r="P1046" i="5"/>
  <c r="P915" i="6"/>
  <c r="P914" i="5"/>
  <c r="P951" i="6"/>
  <c r="P950" i="5"/>
  <c r="L849" i="6"/>
  <c r="L848" i="5"/>
  <c r="L824" i="6"/>
  <c r="L823" i="5"/>
  <c r="L830" i="6"/>
  <c r="L829" i="5"/>
  <c r="L797" i="6"/>
  <c r="L796" i="5"/>
  <c r="P985" i="6"/>
  <c r="P984" i="5"/>
  <c r="L772" i="6"/>
  <c r="L771" i="5"/>
  <c r="P737" i="6"/>
  <c r="P736" i="5"/>
  <c r="L689" i="6"/>
  <c r="L688" i="5"/>
  <c r="P610" i="1"/>
  <c r="P102" i="6"/>
  <c r="P101" i="5"/>
  <c r="P525" i="6"/>
  <c r="P524" i="5"/>
  <c r="T422" i="1"/>
  <c r="L714" i="6"/>
  <c r="L713" i="5"/>
  <c r="P325" i="6"/>
  <c r="P324" i="5"/>
  <c r="T187" i="1"/>
  <c r="L638" i="6"/>
  <c r="L637" i="5"/>
  <c r="L709" i="6"/>
  <c r="L708" i="5"/>
  <c r="L515" i="6"/>
  <c r="L514" i="5"/>
  <c r="P503" i="6"/>
  <c r="P502" i="5"/>
  <c r="T394" i="1"/>
  <c r="P270" i="6"/>
  <c r="P269" i="5"/>
  <c r="P305" i="6"/>
  <c r="P304" i="5"/>
  <c r="P307" i="6"/>
  <c r="P306" i="5"/>
  <c r="L545" i="6"/>
  <c r="L544" i="5"/>
  <c r="P533" i="6"/>
  <c r="P532" i="5"/>
  <c r="L77" i="6"/>
  <c r="L76" i="5"/>
  <c r="L102" i="6"/>
  <c r="L101" i="5"/>
  <c r="L231" i="6"/>
  <c r="L230" i="5"/>
  <c r="K1083" i="6"/>
  <c r="K1082" i="5"/>
  <c r="P1076" i="1"/>
  <c r="K981" i="6"/>
  <c r="K980" i="5"/>
  <c r="K849" i="6"/>
  <c r="K848" i="5"/>
  <c r="P800" i="1"/>
  <c r="K1056" i="6"/>
  <c r="K1055" i="5"/>
  <c r="K106" i="6"/>
  <c r="K105" i="5"/>
  <c r="K893" i="6"/>
  <c r="K892" i="5"/>
  <c r="K862" i="6"/>
  <c r="K861" i="5"/>
  <c r="K694" i="6"/>
  <c r="K693" i="5"/>
  <c r="P616" i="1"/>
  <c r="L325" i="6"/>
  <c r="L324" i="5"/>
  <c r="P352" i="6"/>
  <c r="P351" i="5"/>
  <c r="T218" i="1"/>
  <c r="Q219" i="6" s="1"/>
  <c r="L253" i="6"/>
  <c r="L252" i="5"/>
  <c r="K1004" i="6"/>
  <c r="K1003" i="5"/>
  <c r="K432" i="6"/>
  <c r="K431" i="5"/>
  <c r="K329" i="6"/>
  <c r="K328" i="5"/>
  <c r="K301" i="6"/>
  <c r="K300" i="5"/>
  <c r="K579" i="6"/>
  <c r="K578" i="5"/>
  <c r="K544" i="6"/>
  <c r="K543" i="5"/>
  <c r="O837" i="6"/>
  <c r="O836" i="5"/>
  <c r="O709" i="6"/>
  <c r="O708" i="5"/>
  <c r="T635" i="1"/>
  <c r="Q636" i="6" s="1"/>
  <c r="O754" i="6"/>
  <c r="O753" i="5"/>
  <c r="O734" i="6"/>
  <c r="O733" i="5"/>
  <c r="T662" i="1"/>
  <c r="Q663" i="6" s="1"/>
  <c r="K934" i="6"/>
  <c r="K933" i="5"/>
  <c r="K216" i="6"/>
  <c r="K215" i="5"/>
  <c r="K285" i="6"/>
  <c r="K284" i="5"/>
  <c r="P141" i="1"/>
  <c r="K359" i="6"/>
  <c r="K358" i="5"/>
  <c r="K290" i="6"/>
  <c r="K289" i="5"/>
  <c r="P147" i="1"/>
  <c r="M148" i="6" s="1"/>
  <c r="O255" i="6"/>
  <c r="O254" i="5"/>
  <c r="O203" i="6"/>
  <c r="O202" i="5"/>
  <c r="T38" i="1"/>
  <c r="J1075" i="6"/>
  <c r="J1074" i="5"/>
  <c r="P1065" i="1"/>
  <c r="K292" i="6"/>
  <c r="K291" i="5"/>
  <c r="P150" i="1"/>
  <c r="M151" i="6" s="1"/>
  <c r="O276" i="6"/>
  <c r="O275" i="5"/>
  <c r="J113" i="6"/>
  <c r="J112" i="5"/>
  <c r="P989" i="1"/>
  <c r="M990" i="6" s="1"/>
  <c r="J1025" i="6"/>
  <c r="J1024" i="5"/>
  <c r="P1011" i="1"/>
  <c r="M1012" i="6" s="1"/>
  <c r="J176" i="6"/>
  <c r="J175" i="5"/>
  <c r="P730" i="1"/>
  <c r="M974" i="6" s="1"/>
  <c r="O281" i="6"/>
  <c r="O280" i="5"/>
  <c r="J138" i="6"/>
  <c r="J137" i="5"/>
  <c r="P705" i="1"/>
  <c r="M706" i="6" s="1"/>
  <c r="J703" i="6"/>
  <c r="J702" i="5"/>
  <c r="P627" i="1"/>
  <c r="J673" i="6"/>
  <c r="J672" i="5"/>
  <c r="P589" i="1"/>
  <c r="J640" i="6"/>
  <c r="J639" i="5"/>
  <c r="P551" i="1"/>
  <c r="J567" i="6"/>
  <c r="J566" i="5"/>
  <c r="P473" i="1"/>
  <c r="M474" i="6" s="1"/>
  <c r="J21" i="6"/>
  <c r="J20" i="5"/>
  <c r="P355" i="1"/>
  <c r="M356" i="6" s="1"/>
  <c r="J683" i="6"/>
  <c r="J682" i="5"/>
  <c r="P601" i="1"/>
  <c r="J715" i="6"/>
  <c r="J714" i="5"/>
  <c r="P643" i="1"/>
  <c r="J686" i="6"/>
  <c r="J685" i="5"/>
  <c r="P605" i="1"/>
  <c r="J687" i="6"/>
  <c r="J686" i="5"/>
  <c r="P607" i="1"/>
  <c r="J137" i="6"/>
  <c r="J136" i="5"/>
  <c r="P689" i="1"/>
  <c r="J790" i="6"/>
  <c r="J789" i="5"/>
  <c r="P731" i="1"/>
  <c r="J927" i="6"/>
  <c r="J926" i="5"/>
  <c r="P895" i="1"/>
  <c r="J865" i="6"/>
  <c r="J864" i="5"/>
  <c r="P817" i="1"/>
  <c r="J367" i="6"/>
  <c r="J366" i="5"/>
  <c r="P233" i="1"/>
  <c r="N404" i="6"/>
  <c r="N403" i="5"/>
  <c r="T277" i="1"/>
  <c r="N502" i="6"/>
  <c r="N501" i="5"/>
  <c r="T393" i="1"/>
  <c r="J406" i="6"/>
  <c r="J405" i="5"/>
  <c r="P279" i="1"/>
  <c r="N321" i="6"/>
  <c r="N320" i="5"/>
  <c r="T181" i="1"/>
  <c r="J126" i="6"/>
  <c r="J125" i="5"/>
  <c r="P412" i="1"/>
  <c r="N357" i="6"/>
  <c r="N356" i="5"/>
  <c r="T223" i="1"/>
  <c r="N432" i="6"/>
  <c r="N431" i="5"/>
  <c r="T311" i="1"/>
  <c r="Q312" i="6" s="1"/>
  <c r="N480" i="6"/>
  <c r="N479" i="5"/>
  <c r="T365" i="1"/>
  <c r="J379" i="6"/>
  <c r="J378" i="5"/>
  <c r="P247" i="1"/>
  <c r="M248" i="6" s="1"/>
  <c r="Q931" i="6"/>
  <c r="Q930" i="5"/>
  <c r="J212" i="6"/>
  <c r="J211" i="5"/>
  <c r="P53" i="1"/>
  <c r="T850" i="1"/>
  <c r="P748" i="1"/>
  <c r="T632" i="1"/>
  <c r="Q633" i="6" s="1"/>
  <c r="M665" i="6"/>
  <c r="M664" i="5"/>
  <c r="P1096" i="1"/>
  <c r="P876" i="1"/>
  <c r="P1082" i="1"/>
  <c r="P794" i="1"/>
  <c r="T741" i="1"/>
  <c r="Q742" i="6" s="1"/>
  <c r="P514" i="1"/>
  <c r="P408" i="1"/>
  <c r="Q1038" i="6"/>
  <c r="Q1037" i="5"/>
  <c r="Q924" i="6"/>
  <c r="Q923" i="5"/>
  <c r="T674" i="1"/>
  <c r="P739" i="1"/>
  <c r="T998" i="1"/>
  <c r="N184" i="6"/>
  <c r="N183" i="5"/>
  <c r="T10" i="1"/>
  <c r="T1006" i="1"/>
  <c r="Q1007" i="6" s="1"/>
  <c r="P212" i="1"/>
  <c r="Q1040" i="6"/>
  <c r="Q1039" i="5"/>
  <c r="P1094" i="1"/>
  <c r="T1002" i="1"/>
  <c r="P802" i="1"/>
  <c r="T582" i="1"/>
  <c r="T452" i="1"/>
  <c r="P986" i="1"/>
  <c r="Q690" i="6"/>
  <c r="Q689" i="5"/>
  <c r="T106" i="1"/>
  <c r="Q107" i="6" s="1"/>
  <c r="P1080" i="1"/>
  <c r="P662" i="1"/>
  <c r="P914" i="1"/>
  <c r="M915" i="6" s="1"/>
  <c r="Q332" i="6"/>
  <c r="Q331" i="5"/>
  <c r="P67" i="1"/>
  <c r="Q763" i="6"/>
  <c r="Q762" i="5"/>
  <c r="Q435" i="6"/>
  <c r="Q434" i="5"/>
  <c r="M354" i="6"/>
  <c r="M353" i="5"/>
  <c r="P701" i="1"/>
  <c r="M740" i="5" s="1"/>
  <c r="M235" i="6"/>
  <c r="M234" i="5"/>
  <c r="Q35" i="6"/>
  <c r="P133" i="1"/>
  <c r="T868" i="1"/>
  <c r="Q868" i="5" s="1"/>
  <c r="T36" i="1"/>
  <c r="Q36" i="5" s="1"/>
  <c r="T432" i="1"/>
  <c r="Q433" i="6" s="1"/>
  <c r="Q992" i="6"/>
  <c r="Q991" i="5"/>
  <c r="P902" i="1"/>
  <c r="M399" i="6"/>
  <c r="M398" i="5"/>
  <c r="Q208" i="6"/>
  <c r="Q207" i="5"/>
  <c r="Q779" i="6"/>
  <c r="Q778" i="5"/>
  <c r="P242" i="1"/>
  <c r="L713" i="6"/>
  <c r="L712" i="5"/>
  <c r="P689" i="6"/>
  <c r="P688" i="5"/>
  <c r="K847" i="6"/>
  <c r="K846" i="5"/>
  <c r="K413" i="6"/>
  <c r="K412" i="5"/>
  <c r="J434" i="6"/>
  <c r="J433" i="5"/>
  <c r="P313" i="1"/>
  <c r="P1069" i="6"/>
  <c r="P1068" i="5"/>
  <c r="T1058" i="1"/>
  <c r="Q1059" i="6" s="1"/>
  <c r="P1037" i="6"/>
  <c r="P1036" i="5"/>
  <c r="T1024" i="1"/>
  <c r="Q1025" i="6" s="1"/>
  <c r="P1010" i="6"/>
  <c r="P1009" i="5"/>
  <c r="P80" i="6"/>
  <c r="P79" i="5"/>
  <c r="P920" i="6"/>
  <c r="P919" i="5"/>
  <c r="T884" i="1"/>
  <c r="Q884" i="5" s="1"/>
  <c r="L813" i="6"/>
  <c r="L812" i="5"/>
  <c r="L786" i="6"/>
  <c r="L785" i="5"/>
  <c r="L791" i="6"/>
  <c r="L790" i="5"/>
  <c r="L70" i="6"/>
  <c r="L69" i="5"/>
  <c r="L37" i="6"/>
  <c r="L36" i="5"/>
  <c r="L153" i="6"/>
  <c r="L152" i="5"/>
  <c r="L739" i="6"/>
  <c r="L738" i="5"/>
  <c r="P681" i="6"/>
  <c r="P680" i="5"/>
  <c r="L685" i="6"/>
  <c r="L684" i="5"/>
  <c r="P491" i="6"/>
  <c r="P490" i="5"/>
  <c r="T380" i="1"/>
  <c r="P510" i="6"/>
  <c r="P509" i="5"/>
  <c r="P695" i="6"/>
  <c r="P694" i="5"/>
  <c r="P290" i="6"/>
  <c r="P289" i="5"/>
  <c r="P484" i="6"/>
  <c r="P483" i="5"/>
  <c r="L647" i="6"/>
  <c r="L646" i="5"/>
  <c r="L499" i="6"/>
  <c r="L498" i="5"/>
  <c r="L486" i="6"/>
  <c r="L485" i="5"/>
  <c r="P374" i="1"/>
  <c r="L679" i="6"/>
  <c r="L678" i="5"/>
  <c r="P272" i="6"/>
  <c r="P271" i="5"/>
  <c r="P274" i="6"/>
  <c r="P273" i="5"/>
  <c r="T127" i="1"/>
  <c r="P521" i="6"/>
  <c r="P520" i="5"/>
  <c r="T416" i="1"/>
  <c r="L520" i="6"/>
  <c r="L519" i="5"/>
  <c r="P419" i="6"/>
  <c r="P418" i="5"/>
  <c r="P146" i="6"/>
  <c r="P145" i="5"/>
  <c r="T900" i="1"/>
  <c r="Q387" i="6" s="1"/>
  <c r="P227" i="6"/>
  <c r="P226" i="5"/>
  <c r="T71" i="1"/>
  <c r="K85" i="6"/>
  <c r="K84" i="5"/>
  <c r="K945" i="6"/>
  <c r="K944" i="5"/>
  <c r="P918" i="1"/>
  <c r="M919" i="6" s="1"/>
  <c r="K813" i="6"/>
  <c r="K812" i="5"/>
  <c r="K1018" i="6"/>
  <c r="K1017" i="5"/>
  <c r="K857" i="6"/>
  <c r="K856" i="5"/>
  <c r="P808" i="1"/>
  <c r="M809" i="6" s="1"/>
  <c r="K159" i="6"/>
  <c r="K158" i="5"/>
  <c r="K826" i="6"/>
  <c r="K825" i="5"/>
  <c r="K662" i="6"/>
  <c r="K661" i="5"/>
  <c r="L16" i="6"/>
  <c r="L15" i="5"/>
  <c r="P184" i="1"/>
  <c r="P282" i="6"/>
  <c r="P281" i="5"/>
  <c r="L180" i="6"/>
  <c r="L179" i="5"/>
  <c r="K129" i="6"/>
  <c r="K128" i="5"/>
  <c r="K971" i="6"/>
  <c r="K970" i="5"/>
  <c r="K101" i="6"/>
  <c r="K100" i="5"/>
  <c r="K932" i="6"/>
  <c r="K931" i="5"/>
  <c r="K542" i="6"/>
  <c r="K541" i="5"/>
  <c r="K514" i="6"/>
  <c r="K513" i="5"/>
  <c r="O774" i="6"/>
  <c r="O773" i="5"/>
  <c r="K684" i="6"/>
  <c r="K683" i="5"/>
  <c r="P602" i="1"/>
  <c r="O740" i="6"/>
  <c r="O739" i="5"/>
  <c r="T671" i="1"/>
  <c r="Q672" i="6" s="1"/>
  <c r="O732" i="6"/>
  <c r="O731" i="5"/>
  <c r="O855" i="6"/>
  <c r="O854" i="5"/>
  <c r="T806" i="1"/>
  <c r="K161" i="6"/>
  <c r="K160" i="5"/>
  <c r="K12" i="6"/>
  <c r="K11" i="5"/>
  <c r="K324" i="6"/>
  <c r="K323" i="5"/>
  <c r="K258" i="6"/>
  <c r="K257" i="5"/>
  <c r="K96" i="6"/>
  <c r="K95" i="5"/>
  <c r="K194" i="6"/>
  <c r="K193" i="5"/>
  <c r="J1057" i="6"/>
  <c r="J1056" i="5"/>
  <c r="P1045" i="1"/>
  <c r="K274" i="6"/>
  <c r="K273" i="5"/>
  <c r="P127" i="1"/>
  <c r="K14" i="6"/>
  <c r="K13" i="5"/>
  <c r="P115" i="1"/>
  <c r="J991" i="6"/>
  <c r="J990" i="5"/>
  <c r="P969" i="1"/>
  <c r="J124" i="6"/>
  <c r="J123" i="5"/>
  <c r="P991" i="1"/>
  <c r="M991" i="5" s="1"/>
  <c r="J977" i="6"/>
  <c r="J976" i="5"/>
  <c r="P953" i="1"/>
  <c r="O94" i="6"/>
  <c r="O93" i="5"/>
  <c r="T133" i="1"/>
  <c r="J35" i="6"/>
  <c r="J34" i="5"/>
  <c r="P665" i="1"/>
  <c r="M665" i="5" s="1"/>
  <c r="J117" i="6"/>
  <c r="J116" i="5"/>
  <c r="P430" i="1"/>
  <c r="M588" i="6" s="1"/>
  <c r="J638" i="6"/>
  <c r="J637" i="5"/>
  <c r="P549" i="1"/>
  <c r="J603" i="6"/>
  <c r="J602" i="5"/>
  <c r="P511" i="1"/>
  <c r="J532" i="6"/>
  <c r="J531" i="5"/>
  <c r="P433" i="1"/>
  <c r="J778" i="6"/>
  <c r="J777" i="5"/>
  <c r="P717" i="1"/>
  <c r="J650" i="6"/>
  <c r="J649" i="5"/>
  <c r="P561" i="1"/>
  <c r="J685" i="6"/>
  <c r="J684" i="5"/>
  <c r="P603" i="1"/>
  <c r="J653" i="6"/>
  <c r="J652" i="5"/>
  <c r="P565" i="1"/>
  <c r="J654" i="6"/>
  <c r="J653" i="5"/>
  <c r="P567" i="1"/>
  <c r="J721" i="6"/>
  <c r="J720" i="5"/>
  <c r="P649" i="1"/>
  <c r="J758" i="6"/>
  <c r="J757" i="5"/>
  <c r="P691" i="1"/>
  <c r="J896" i="6"/>
  <c r="J895" i="5"/>
  <c r="P855" i="1"/>
  <c r="J829" i="6"/>
  <c r="J828" i="5"/>
  <c r="P777" i="1"/>
  <c r="J347" i="6"/>
  <c r="J346" i="5"/>
  <c r="P213" i="1"/>
  <c r="M214" i="6" s="1"/>
  <c r="N388" i="6"/>
  <c r="N387" i="5"/>
  <c r="T257" i="1"/>
  <c r="Q258" i="6" s="1"/>
  <c r="N465" i="6"/>
  <c r="N464" i="5"/>
  <c r="T349" i="1"/>
  <c r="Q350" i="6" s="1"/>
  <c r="J390" i="6"/>
  <c r="J389" i="5"/>
  <c r="P259" i="1"/>
  <c r="N301" i="6"/>
  <c r="N300" i="5"/>
  <c r="T161" i="1"/>
  <c r="J460" i="6"/>
  <c r="J459" i="5"/>
  <c r="P344" i="1"/>
  <c r="M345" i="6" s="1"/>
  <c r="N338" i="6"/>
  <c r="N337" i="5"/>
  <c r="T203" i="1"/>
  <c r="J722" i="6"/>
  <c r="J721" i="5"/>
  <c r="P650" i="1"/>
  <c r="J416" i="6"/>
  <c r="J415" i="5"/>
  <c r="P290" i="1"/>
  <c r="M290" i="5" s="1"/>
  <c r="J432" i="6"/>
  <c r="J431" i="5"/>
  <c r="P311" i="1"/>
  <c r="M312" i="6" s="1"/>
  <c r="J361" i="6"/>
  <c r="J360" i="5"/>
  <c r="P227" i="1"/>
  <c r="N196" i="6"/>
  <c r="N195" i="5"/>
  <c r="T29" i="1"/>
  <c r="Q799" i="6"/>
  <c r="Q798" i="5"/>
  <c r="Q701" i="6"/>
  <c r="Q700" i="5"/>
  <c r="T988" i="1"/>
  <c r="T870" i="1"/>
  <c r="T732" i="1"/>
  <c r="Q733" i="6" s="1"/>
  <c r="T685" i="1"/>
  <c r="Q956" i="6"/>
  <c r="Q955" i="5"/>
  <c r="P1010" i="1"/>
  <c r="P820" i="1"/>
  <c r="Q553" i="6"/>
  <c r="Q552" i="5"/>
  <c r="P899" i="1"/>
  <c r="M900" i="6" s="1"/>
  <c r="Q401" i="6"/>
  <c r="Q400" i="5"/>
  <c r="Q329" i="6"/>
  <c r="Q328" i="5"/>
  <c r="M497" i="6"/>
  <c r="M496" i="5"/>
  <c r="T915" i="1"/>
  <c r="M306" i="6"/>
  <c r="M305" i="5"/>
  <c r="Q777" i="6"/>
  <c r="Q776" i="5"/>
  <c r="T992" i="1"/>
  <c r="Q993" i="6" s="1"/>
  <c r="Q800" i="6"/>
  <c r="Q799" i="5"/>
  <c r="Q539" i="6"/>
  <c r="Q538" i="5"/>
  <c r="Q302" i="6"/>
  <c r="P175" i="1"/>
  <c r="T489" i="1"/>
  <c r="P530" i="1"/>
  <c r="M531" i="6" s="1"/>
  <c r="Q410" i="6"/>
  <c r="Q409" i="5"/>
  <c r="T1012" i="1"/>
  <c r="Q489" i="6"/>
  <c r="Q488" i="5"/>
  <c r="T112" i="1"/>
  <c r="Q113" i="6" s="1"/>
  <c r="T111" i="1"/>
  <c r="Q112" i="6" s="1"/>
  <c r="Q548" i="6"/>
  <c r="Q547" i="5"/>
  <c r="T332" i="1"/>
  <c r="Q159" i="6" s="1"/>
  <c r="Q97" i="6"/>
  <c r="Q96" i="5"/>
  <c r="T269" i="1"/>
  <c r="L1026" i="6"/>
  <c r="L1025" i="5"/>
  <c r="P607" i="6"/>
  <c r="P606" i="5"/>
  <c r="L170" i="6"/>
  <c r="L169" i="5"/>
  <c r="K199" i="6"/>
  <c r="K198" i="5"/>
  <c r="K510" i="6"/>
  <c r="K509" i="5"/>
  <c r="L819" i="6"/>
  <c r="L818" i="5"/>
  <c r="P1032" i="6"/>
  <c r="P1031" i="5"/>
  <c r="P1002" i="6"/>
  <c r="P1001" i="5"/>
  <c r="T984" i="1"/>
  <c r="Q985" i="6" s="1"/>
  <c r="P1085" i="6"/>
  <c r="P1084" i="5"/>
  <c r="P1056" i="6"/>
  <c r="P1055" i="5"/>
  <c r="P1096" i="6"/>
  <c r="P1095" i="5"/>
  <c r="L781" i="6"/>
  <c r="L780" i="5"/>
  <c r="L755" i="6"/>
  <c r="L754" i="5"/>
  <c r="P686" i="1"/>
  <c r="L759" i="6"/>
  <c r="L758" i="5"/>
  <c r="L765" i="6"/>
  <c r="L764" i="5"/>
  <c r="L734" i="6"/>
  <c r="L733" i="5"/>
  <c r="L895" i="6"/>
  <c r="L894" i="5"/>
  <c r="L66" i="6"/>
  <c r="L65" i="5"/>
  <c r="P657" i="6"/>
  <c r="P656" i="5"/>
  <c r="T570" i="1"/>
  <c r="Q571" i="6" s="1"/>
  <c r="P769" i="6"/>
  <c r="P768" i="5"/>
  <c r="P475" i="6"/>
  <c r="P474" i="5"/>
  <c r="T360" i="1"/>
  <c r="P493" i="6"/>
  <c r="P492" i="5"/>
  <c r="L688" i="6"/>
  <c r="L687" i="5"/>
  <c r="P258" i="6"/>
  <c r="P257" i="5"/>
  <c r="P293" i="6"/>
  <c r="P292" i="5"/>
  <c r="L633" i="6"/>
  <c r="L632" i="5"/>
  <c r="P488" i="6"/>
  <c r="P487" i="5"/>
  <c r="P22" i="6"/>
  <c r="P21" i="5"/>
  <c r="T367" i="1"/>
  <c r="Q368" i="6" s="1"/>
  <c r="L651" i="6"/>
  <c r="L650" i="5"/>
  <c r="P239" i="6"/>
  <c r="P238" i="5"/>
  <c r="P241" i="6"/>
  <c r="P240" i="5"/>
  <c r="P507" i="6"/>
  <c r="P506" i="5"/>
  <c r="P514" i="6"/>
  <c r="P513" i="5"/>
  <c r="P386" i="6"/>
  <c r="P385" i="5"/>
  <c r="P482" i="6"/>
  <c r="P481" i="5"/>
  <c r="P202" i="6"/>
  <c r="P201" i="5"/>
  <c r="K1012" i="6"/>
  <c r="K1011" i="5"/>
  <c r="K915" i="6"/>
  <c r="K914" i="5"/>
  <c r="P96" i="6"/>
  <c r="P95" i="5"/>
  <c r="K986" i="6"/>
  <c r="K985" i="5"/>
  <c r="P964" i="1"/>
  <c r="M965" i="6" s="1"/>
  <c r="K821" i="6"/>
  <c r="K820" i="5"/>
  <c r="P768" i="1"/>
  <c r="K824" i="6"/>
  <c r="K823" i="5"/>
  <c r="K40" i="6"/>
  <c r="K39" i="5"/>
  <c r="P253" i="6"/>
  <c r="P252" i="5"/>
  <c r="T102" i="1"/>
  <c r="P101" i="6"/>
  <c r="P100" i="5"/>
  <c r="L211" i="6"/>
  <c r="L210" i="5"/>
  <c r="K1074" i="6"/>
  <c r="K1073" i="5"/>
  <c r="K935" i="6"/>
  <c r="K934" i="5"/>
  <c r="K165" i="6"/>
  <c r="K164" i="5"/>
  <c r="K263" i="6"/>
  <c r="K262" i="5"/>
  <c r="K152" i="6"/>
  <c r="K151" i="5"/>
  <c r="K512" i="6"/>
  <c r="K511" i="5"/>
  <c r="K22" i="6"/>
  <c r="K21" i="5"/>
  <c r="O752" i="6"/>
  <c r="O751" i="5"/>
  <c r="T683" i="1"/>
  <c r="Q684" i="6" s="1"/>
  <c r="K676" i="6"/>
  <c r="K675" i="5"/>
  <c r="K33" i="6"/>
  <c r="K32" i="5"/>
  <c r="P642" i="1"/>
  <c r="K725" i="6"/>
  <c r="K724" i="5"/>
  <c r="K781" i="6"/>
  <c r="K780" i="5"/>
  <c r="P720" i="1"/>
  <c r="O936" i="6"/>
  <c r="O935" i="5"/>
  <c r="K218" i="6"/>
  <c r="K217" i="5"/>
  <c r="P61" i="1"/>
  <c r="K289" i="6"/>
  <c r="K288" i="5"/>
  <c r="P145" i="1"/>
  <c r="M146" i="6" s="1"/>
  <c r="O685" i="6"/>
  <c r="O684" i="5"/>
  <c r="T603" i="1"/>
  <c r="Q604" i="6" s="1"/>
  <c r="K201" i="6"/>
  <c r="K200" i="5"/>
  <c r="K179" i="6"/>
  <c r="K178" i="5"/>
  <c r="J1038" i="6"/>
  <c r="J1037" i="5"/>
  <c r="P1025" i="1"/>
  <c r="K13" i="6"/>
  <c r="K12" i="5"/>
  <c r="K237" i="6"/>
  <c r="K236" i="5"/>
  <c r="P83" i="1"/>
  <c r="J973" i="6"/>
  <c r="J972" i="5"/>
  <c r="P949" i="1"/>
  <c r="M950" i="6" s="1"/>
  <c r="J48" i="6"/>
  <c r="J47" i="5"/>
  <c r="P971" i="1"/>
  <c r="O99" i="6"/>
  <c r="O98" i="5"/>
  <c r="K242" i="6"/>
  <c r="K241" i="5"/>
  <c r="P89" i="1"/>
  <c r="J701" i="6"/>
  <c r="J700" i="5"/>
  <c r="P625" i="1"/>
  <c r="M626" i="6" s="1"/>
  <c r="J636" i="6"/>
  <c r="J635" i="5"/>
  <c r="P547" i="1"/>
  <c r="J601" i="6"/>
  <c r="J600" i="5"/>
  <c r="P509" i="1"/>
  <c r="J565" i="6"/>
  <c r="J564" i="5"/>
  <c r="P471" i="1"/>
  <c r="J502" i="6"/>
  <c r="J501" i="5"/>
  <c r="P393" i="1"/>
  <c r="M394" i="6" s="1"/>
  <c r="J472" i="6"/>
  <c r="J471" i="5"/>
  <c r="P357" i="1"/>
  <c r="J611" i="6"/>
  <c r="J610" i="5"/>
  <c r="P521" i="1"/>
  <c r="J147" i="6"/>
  <c r="J146" i="5"/>
  <c r="P306" i="1"/>
  <c r="M564" i="6" s="1"/>
  <c r="J615" i="6"/>
  <c r="J614" i="5"/>
  <c r="P525" i="1"/>
  <c r="M526" i="6" s="1"/>
  <c r="J617" i="6"/>
  <c r="J616" i="5"/>
  <c r="P527" i="1"/>
  <c r="M528" i="6" s="1"/>
  <c r="J688" i="6"/>
  <c r="J687" i="5"/>
  <c r="P609" i="1"/>
  <c r="J723" i="6"/>
  <c r="J722" i="5"/>
  <c r="P651" i="1"/>
  <c r="J863" i="6"/>
  <c r="J862" i="5"/>
  <c r="P815" i="1"/>
  <c r="J794" i="6"/>
  <c r="J793" i="5"/>
  <c r="P737" i="1"/>
  <c r="N597" i="6"/>
  <c r="N596" i="5"/>
  <c r="T505" i="1"/>
  <c r="Q505" i="5" s="1"/>
  <c r="N370" i="6"/>
  <c r="N369" i="5"/>
  <c r="T237" i="1"/>
  <c r="Q238" i="6" s="1"/>
  <c r="N426" i="6"/>
  <c r="N425" i="5"/>
  <c r="T302" i="1"/>
  <c r="J372" i="6"/>
  <c r="J371" i="5"/>
  <c r="P239" i="1"/>
  <c r="N269" i="6"/>
  <c r="N268" i="5"/>
  <c r="T121" i="1"/>
  <c r="Q122" i="6" s="1"/>
  <c r="J162" i="6"/>
  <c r="J161" i="5"/>
  <c r="P39" i="1"/>
  <c r="N323" i="6"/>
  <c r="N322" i="5"/>
  <c r="T183" i="1"/>
  <c r="N445" i="6"/>
  <c r="N444" i="5"/>
  <c r="T325" i="1"/>
  <c r="Q326" i="6" s="1"/>
  <c r="N395" i="6"/>
  <c r="N394" i="5"/>
  <c r="T265" i="1"/>
  <c r="Q266" i="6" s="1"/>
  <c r="J116" i="6"/>
  <c r="J115" i="5"/>
  <c r="P893" i="1"/>
  <c r="J342" i="6"/>
  <c r="J341" i="5"/>
  <c r="P207" i="1"/>
  <c r="Q1028" i="6"/>
  <c r="Q1027" i="5"/>
  <c r="Q867" i="6"/>
  <c r="Q866" i="5"/>
  <c r="Q1101" i="6"/>
  <c r="Q1100" i="5"/>
  <c r="Q824" i="6"/>
  <c r="Q823" i="5"/>
  <c r="N230" i="6"/>
  <c r="N229" i="5"/>
  <c r="T75" i="1"/>
  <c r="Q994" i="6"/>
  <c r="Q993" i="5"/>
  <c r="Q623" i="6"/>
  <c r="Q622" i="5"/>
  <c r="Q1044" i="6"/>
  <c r="Q1043" i="5"/>
  <c r="P402" i="1"/>
  <c r="M403" i="6" s="1"/>
  <c r="N182" i="6"/>
  <c r="N181" i="5"/>
  <c r="T8" i="1"/>
  <c r="Q84" i="5" s="1"/>
  <c r="M1031" i="6"/>
  <c r="M1030" i="5"/>
  <c r="Q598" i="6"/>
  <c r="Q597" i="5"/>
  <c r="Q646" i="6"/>
  <c r="Q645" i="5"/>
  <c r="P510" i="1"/>
  <c r="T568" i="1"/>
  <c r="Q569" i="6" s="1"/>
  <c r="Q745" i="6"/>
  <c r="Q744" i="5"/>
  <c r="Q546" i="6"/>
  <c r="Q545" i="5"/>
  <c r="P161" i="1"/>
  <c r="T430" i="1"/>
  <c r="Q588" i="6" s="1"/>
  <c r="T875" i="1"/>
  <c r="P750" i="1"/>
  <c r="T589" i="1"/>
  <c r="Q590" i="6" s="1"/>
  <c r="P65" i="1"/>
  <c r="M698" i="6"/>
  <c r="M697" i="5"/>
  <c r="P131" i="1"/>
  <c r="Q109" i="6"/>
  <c r="Q108" i="5"/>
  <c r="T1060" i="1"/>
  <c r="Q1061" i="6" s="1"/>
  <c r="P8" i="1"/>
  <c r="M84" i="5" s="1"/>
  <c r="Q528" i="6"/>
  <c r="Q527" i="5"/>
  <c r="T120" i="1"/>
  <c r="Q121" i="6" s="1"/>
  <c r="M607" i="6"/>
  <c r="M606" i="5"/>
  <c r="Q392" i="6"/>
  <c r="Q391" i="5"/>
  <c r="T122" i="1"/>
  <c r="Q122" i="5" s="1"/>
  <c r="T195" i="1"/>
  <c r="T104" i="1"/>
  <c r="T907" i="1"/>
  <c r="Q908" i="6" s="1"/>
  <c r="J208" i="6"/>
  <c r="J207" i="5"/>
  <c r="P48" i="1"/>
  <c r="M555" i="6"/>
  <c r="M554" i="5"/>
  <c r="M172" i="6"/>
  <c r="M171" i="5"/>
  <c r="T448" i="1"/>
  <c r="Q448" i="5" s="1"/>
  <c r="M71" i="6"/>
  <c r="M70" i="5"/>
  <c r="T369" i="1"/>
  <c r="P734" i="1"/>
  <c r="M735" i="6" s="1"/>
  <c r="P608" i="1"/>
  <c r="Q389" i="6"/>
  <c r="Q388" i="5"/>
  <c r="P704" i="1"/>
  <c r="P427" i="1"/>
  <c r="Q152" i="6"/>
  <c r="Q151" i="5"/>
  <c r="P772" i="1"/>
  <c r="Q524" i="6"/>
  <c r="Q523" i="5"/>
  <c r="P35" i="1"/>
  <c r="P341" i="1"/>
  <c r="Q875" i="6"/>
  <c r="Q874" i="5"/>
  <c r="Q116" i="6"/>
  <c r="Q115" i="5"/>
  <c r="T440" i="1"/>
  <c r="Q441" i="6" s="1"/>
  <c r="Q667" i="6"/>
  <c r="Q666" i="5"/>
  <c r="M753" i="6" l="1"/>
  <c r="M288" i="6"/>
  <c r="Q634" i="5"/>
  <c r="Q563" i="5"/>
  <c r="Q1004" i="5"/>
  <c r="Q44" i="5"/>
  <c r="Q283" i="5"/>
  <c r="Q123" i="6"/>
  <c r="Q141" i="5"/>
  <c r="Q382" i="5"/>
  <c r="Q307" i="5"/>
  <c r="Q647" i="6"/>
  <c r="M430" i="5"/>
  <c r="Q827" i="5"/>
  <c r="M25" i="5"/>
  <c r="M26" i="6"/>
  <c r="M818" i="5"/>
  <c r="M311" i="6"/>
  <c r="Q615" i="6"/>
  <c r="Q738" i="5"/>
  <c r="M572" i="5"/>
  <c r="M235" i="5"/>
  <c r="M351" i="5"/>
  <c r="Q826" i="5"/>
  <c r="Q827" i="6"/>
  <c r="M731" i="6"/>
  <c r="M903" i="6"/>
  <c r="M797" i="5"/>
  <c r="Q185" i="5"/>
  <c r="Q135" i="5"/>
  <c r="Q924" i="5"/>
  <c r="Q739" i="6"/>
  <c r="Q951" i="5"/>
  <c r="M431" i="6"/>
  <c r="Q812" i="5"/>
  <c r="M1043" i="6"/>
  <c r="Q860" i="5"/>
  <c r="M37" i="5"/>
  <c r="Q1003" i="5"/>
  <c r="Q514" i="6"/>
  <c r="M868" i="6"/>
  <c r="Q798" i="6"/>
  <c r="Q613" i="5"/>
  <c r="Q1084" i="5"/>
  <c r="Q863" i="6"/>
  <c r="M375" i="5"/>
  <c r="M630" i="5"/>
  <c r="Q862" i="5"/>
  <c r="Q554" i="6"/>
  <c r="Q119" i="5"/>
  <c r="Q606" i="5"/>
  <c r="Q235" i="5"/>
  <c r="Q848" i="6"/>
  <c r="Q847" i="5"/>
  <c r="Q583" i="5"/>
  <c r="M786" i="6"/>
  <c r="Q468" i="5"/>
  <c r="M52" i="5"/>
  <c r="Q584" i="6"/>
  <c r="M946" i="5"/>
  <c r="Q194" i="5"/>
  <c r="Q752" i="5"/>
  <c r="M813" i="6"/>
  <c r="Q1086" i="6"/>
  <c r="Q813" i="6"/>
  <c r="Q1073" i="5"/>
  <c r="M403" i="5"/>
  <c r="M1040" i="5"/>
  <c r="M158" i="5"/>
  <c r="Q37" i="6"/>
  <c r="M159" i="6"/>
  <c r="M310" i="6"/>
  <c r="M519" i="5"/>
  <c r="M889" i="6"/>
  <c r="M730" i="5"/>
  <c r="M252" i="6"/>
  <c r="Q592" i="6"/>
  <c r="M520" i="6"/>
  <c r="Q679" i="5"/>
  <c r="M944" i="6"/>
  <c r="M537" i="5"/>
  <c r="M395" i="5"/>
  <c r="Q123" i="5"/>
  <c r="Q856" i="6"/>
  <c r="M417" i="5"/>
  <c r="M699" i="6"/>
  <c r="Q286" i="5"/>
  <c r="M266" i="6"/>
  <c r="Q978" i="5"/>
  <c r="Q940" i="5"/>
  <c r="M230" i="6"/>
  <c r="Q527" i="6"/>
  <c r="Q103" i="5"/>
  <c r="M881" i="5"/>
  <c r="M56" i="5"/>
  <c r="M152" i="5"/>
  <c r="Q962" i="5"/>
  <c r="Q707" i="5"/>
  <c r="Q1039" i="6"/>
  <c r="Q1023" i="6"/>
  <c r="M44" i="5"/>
  <c r="M339" i="6"/>
  <c r="M45" i="6"/>
  <c r="M1096" i="6"/>
  <c r="M291" i="6"/>
  <c r="Q676" i="6"/>
  <c r="Q138" i="6"/>
  <c r="Q66" i="5"/>
  <c r="Q67" i="6"/>
  <c r="M350" i="6"/>
  <c r="Q472" i="6"/>
  <c r="Q787" i="5"/>
  <c r="Q869" i="6"/>
  <c r="Q788" i="6"/>
  <c r="M85" i="6"/>
  <c r="Q1028" i="5"/>
  <c r="M174" i="6"/>
  <c r="Q137" i="5"/>
  <c r="Q859" i="5"/>
  <c r="M1034" i="6"/>
  <c r="Q49" i="6"/>
  <c r="Q24" i="5"/>
  <c r="Q48" i="5"/>
  <c r="Q65" i="5"/>
  <c r="Q66" i="6"/>
  <c r="Q52" i="5"/>
  <c r="Q53" i="6"/>
  <c r="M12" i="5"/>
  <c r="M13" i="6"/>
  <c r="Q98" i="6"/>
  <c r="Q29" i="6"/>
  <c r="Q86" i="5"/>
  <c r="Q87" i="6"/>
  <c r="Q92" i="6"/>
  <c r="Q101" i="5"/>
  <c r="Q85" i="6"/>
  <c r="Q23" i="6"/>
  <c r="Q71" i="6"/>
  <c r="Q102" i="6"/>
  <c r="Q70" i="6"/>
  <c r="Q46" i="6"/>
  <c r="Q46" i="5"/>
  <c r="Q47" i="6"/>
  <c r="Q865" i="5"/>
  <c r="Q102" i="5"/>
  <c r="Q103" i="6"/>
  <c r="M535" i="6"/>
  <c r="Q120" i="5"/>
  <c r="M938" i="5"/>
  <c r="Q922" i="6"/>
  <c r="M795" i="5"/>
  <c r="Q221" i="5"/>
  <c r="Q276" i="5"/>
  <c r="M436" i="6"/>
  <c r="Q882" i="5"/>
  <c r="Q40" i="5"/>
  <c r="Q1023" i="5"/>
  <c r="Q662" i="5"/>
  <c r="Q236" i="6"/>
  <c r="Q614" i="5"/>
  <c r="Q41" i="6"/>
  <c r="Q950" i="6"/>
  <c r="M251" i="5"/>
  <c r="M666" i="6"/>
  <c r="Q589" i="5"/>
  <c r="Q617" i="6"/>
  <c r="Q708" i="6"/>
  <c r="Q345" i="6"/>
  <c r="Q711" i="5"/>
  <c r="M331" i="5"/>
  <c r="Q265" i="5"/>
  <c r="M31" i="5"/>
  <c r="Q939" i="6"/>
  <c r="Q121" i="5"/>
  <c r="Q873" i="5"/>
  <c r="M1031" i="5"/>
  <c r="M363" i="5"/>
  <c r="M299" i="5"/>
  <c r="Q918" i="6"/>
  <c r="M32" i="6"/>
  <c r="Q56" i="5"/>
  <c r="Q511" i="5"/>
  <c r="Q857" i="5"/>
  <c r="Q57" i="6"/>
  <c r="M524" i="5"/>
  <c r="Q1085" i="5"/>
  <c r="Q91" i="5"/>
  <c r="M726" i="6"/>
  <c r="M936" i="5"/>
  <c r="Q179" i="5"/>
  <c r="Q695" i="5"/>
  <c r="M307" i="5"/>
  <c r="M1068" i="6"/>
  <c r="M955" i="5"/>
  <c r="Q147" i="6"/>
  <c r="M956" i="5"/>
  <c r="Q1045" i="5"/>
  <c r="Q632" i="5"/>
  <c r="M365" i="5"/>
  <c r="Q97" i="5"/>
  <c r="Q1020" i="5"/>
  <c r="Q603" i="5"/>
  <c r="Q70" i="5"/>
  <c r="M16" i="5"/>
  <c r="M812" i="5"/>
  <c r="M180" i="5"/>
  <c r="M243" i="5"/>
  <c r="M453" i="5"/>
  <c r="M17" i="6"/>
  <c r="M682" i="6"/>
  <c r="Q73" i="6"/>
  <c r="Q607" i="5"/>
  <c r="Q506" i="6"/>
  <c r="Q984" i="5"/>
  <c r="M782" i="5"/>
  <c r="Q157" i="5"/>
  <c r="Q449" i="6"/>
  <c r="Q851" i="6"/>
  <c r="Q850" i="5"/>
  <c r="M81" i="5"/>
  <c r="M82" i="6"/>
  <c r="M254" i="6"/>
  <c r="M639" i="6"/>
  <c r="M833" i="5"/>
  <c r="M834" i="6"/>
  <c r="Q288" i="6"/>
  <c r="Q287" i="5"/>
  <c r="Q310" i="6"/>
  <c r="Q885" i="6"/>
  <c r="M988" i="6"/>
  <c r="M992" i="6"/>
  <c r="M378" i="6"/>
  <c r="Q1031" i="6"/>
  <c r="M12" i="6"/>
  <c r="M772" i="6"/>
  <c r="Q944" i="5"/>
  <c r="M741" i="6"/>
  <c r="Q220" i="6"/>
  <c r="M240" i="6"/>
  <c r="M239" i="5"/>
  <c r="M404" i="5"/>
  <c r="Q17" i="5"/>
  <c r="Q876" i="5"/>
  <c r="M506" i="6"/>
  <c r="M505" i="5"/>
  <c r="M393" i="5"/>
  <c r="M808" i="5"/>
  <c r="M151" i="5"/>
  <c r="Q257" i="5"/>
  <c r="M79" i="5"/>
  <c r="M461" i="5"/>
  <c r="M694" i="5"/>
  <c r="M587" i="5"/>
  <c r="Q205" i="5"/>
  <c r="Q72" i="5"/>
  <c r="Q1065" i="6"/>
  <c r="Q1064" i="5"/>
  <c r="Q79" i="6"/>
  <c r="Q78" i="5"/>
  <c r="Q741" i="5"/>
  <c r="M712" i="6"/>
  <c r="M711" i="5"/>
  <c r="Q71" i="5"/>
  <c r="M1048" i="5"/>
  <c r="M492" i="5"/>
  <c r="M705" i="5"/>
  <c r="Q18" i="6"/>
  <c r="Q8" i="6"/>
  <c r="Q7" i="5"/>
  <c r="Q240" i="6"/>
  <c r="Q239" i="5"/>
  <c r="Q508" i="6"/>
  <c r="Q507" i="5"/>
  <c r="M869" i="5"/>
  <c r="Q54" i="5"/>
  <c r="Q57" i="5"/>
  <c r="M188" i="6"/>
  <c r="M187" i="5"/>
  <c r="M612" i="6"/>
  <c r="M611" i="5"/>
  <c r="Q289" i="5"/>
  <c r="M80" i="6"/>
  <c r="Q462" i="5"/>
  <c r="Q249" i="5"/>
  <c r="Q27" i="5"/>
  <c r="Q108" i="6"/>
  <c r="Q107" i="5"/>
  <c r="Q575" i="6"/>
  <c r="Q574" i="5"/>
  <c r="Q63" i="5"/>
  <c r="M568" i="6"/>
  <c r="M567" i="5"/>
  <c r="Q327" i="5"/>
  <c r="Q311" i="5"/>
  <c r="Q659" i="6"/>
  <c r="Q658" i="5"/>
  <c r="M332" i="5"/>
  <c r="Q72" i="6"/>
  <c r="Q534" i="5"/>
  <c r="M209" i="5"/>
  <c r="M625" i="5"/>
  <c r="Q992" i="5"/>
  <c r="Q55" i="6"/>
  <c r="Q562" i="5"/>
  <c r="M504" i="5"/>
  <c r="Q58" i="6"/>
  <c r="M734" i="5"/>
  <c r="Q715" i="5"/>
  <c r="M539" i="5"/>
  <c r="M441" i="5"/>
  <c r="M934" i="5"/>
  <c r="Q492" i="5"/>
  <c r="M980" i="5"/>
  <c r="M591" i="5"/>
  <c r="Q406" i="5"/>
  <c r="M745" i="5"/>
  <c r="M902" i="5"/>
  <c r="Q591" i="5"/>
  <c r="Q28" i="6"/>
  <c r="M23" i="6"/>
  <c r="Q64" i="6"/>
  <c r="Q1003" i="6"/>
  <c r="Q1002" i="5"/>
  <c r="M995" i="6"/>
  <c r="M994" i="5"/>
  <c r="Q618" i="5"/>
  <c r="M478" i="5"/>
  <c r="M1093" i="5"/>
  <c r="M275" i="6"/>
  <c r="M274" i="5"/>
  <c r="M645" i="6"/>
  <c r="M644" i="5"/>
  <c r="Q67" i="5"/>
  <c r="Q80" i="5"/>
  <c r="M765" i="5"/>
  <c r="M914" i="6"/>
  <c r="M913" i="5"/>
  <c r="Q129" i="5"/>
  <c r="Q509" i="5"/>
  <c r="Q950" i="5"/>
  <c r="Q541" i="6"/>
  <c r="M973" i="5"/>
  <c r="Q568" i="5"/>
  <c r="Q15" i="5"/>
  <c r="Q16" i="6"/>
  <c r="M812" i="6"/>
  <c r="M811" i="5"/>
  <c r="Q20" i="5"/>
  <c r="Q21" i="6"/>
  <c r="M949" i="5"/>
  <c r="Q495" i="6"/>
  <c r="Q494" i="5"/>
  <c r="Q68" i="6"/>
  <c r="Q959" i="6"/>
  <c r="Q958" i="5"/>
  <c r="Q1060" i="5"/>
  <c r="Q605" i="5"/>
  <c r="Q218" i="5"/>
  <c r="Q45" i="5"/>
  <c r="Q81" i="6"/>
  <c r="Q732" i="5"/>
  <c r="M106" i="5"/>
  <c r="M267" i="5"/>
  <c r="Q367" i="5"/>
  <c r="M391" i="5"/>
  <c r="Q587" i="5"/>
  <c r="M1073" i="5"/>
  <c r="M65" i="5"/>
  <c r="M101" i="5"/>
  <c r="M1012" i="5"/>
  <c r="M269" i="5"/>
  <c r="M899" i="5"/>
  <c r="M982" i="5"/>
  <c r="M590" i="5"/>
  <c r="Q168" i="6"/>
  <c r="Q167" i="5"/>
  <c r="Q75" i="6"/>
  <c r="Q74" i="5"/>
  <c r="Q916" i="6"/>
  <c r="Q915" i="5"/>
  <c r="Q420" i="5"/>
  <c r="Q393" i="5"/>
  <c r="Q394" i="6"/>
  <c r="M138" i="5"/>
  <c r="M948" i="6"/>
  <c r="M947" i="5"/>
  <c r="Q880" i="5"/>
  <c r="Q683" i="5"/>
  <c r="Q550" i="6"/>
  <c r="Q549" i="5"/>
  <c r="M626" i="5"/>
  <c r="Q164" i="5"/>
  <c r="M66" i="6"/>
  <c r="M738" i="5"/>
  <c r="M102" i="6"/>
  <c r="Q914" i="5"/>
  <c r="Q1006" i="5"/>
  <c r="M867" i="5"/>
  <c r="M22" i="5"/>
  <c r="Q110" i="6"/>
  <c r="Q109" i="5"/>
  <c r="Q1032" i="5"/>
  <c r="M61" i="5"/>
  <c r="M62" i="6"/>
  <c r="M243" i="6"/>
  <c r="M242" i="5"/>
  <c r="M608" i="6"/>
  <c r="M607" i="5"/>
  <c r="M513" i="6"/>
  <c r="M512" i="5"/>
  <c r="M473" i="5"/>
  <c r="Q960" i="6"/>
  <c r="Q959" i="5"/>
  <c r="M75" i="6"/>
  <c r="M74" i="5"/>
  <c r="Q263" i="5"/>
  <c r="Q237" i="5"/>
  <c r="Q51" i="5"/>
  <c r="Q480" i="5"/>
  <c r="Q343" i="6"/>
  <c r="Q342" i="5"/>
  <c r="M295" i="5"/>
  <c r="M914" i="5"/>
  <c r="M548" i="5"/>
  <c r="M213" i="5"/>
  <c r="M249" i="5"/>
  <c r="Q635" i="5"/>
  <c r="Q458" i="5"/>
  <c r="M491" i="5"/>
  <c r="M918" i="5"/>
  <c r="M106" i="6"/>
  <c r="M635" i="6"/>
  <c r="M634" i="5"/>
  <c r="Q366" i="6"/>
  <c r="Q365" i="5"/>
  <c r="M17" i="5"/>
  <c r="M861" i="6"/>
  <c r="M860" i="5"/>
  <c r="Q371" i="6"/>
  <c r="Q370" i="5"/>
  <c r="Q861" i="5"/>
  <c r="M732" i="5"/>
  <c r="Q734" i="5"/>
  <c r="M368" i="5"/>
  <c r="M413" i="5"/>
  <c r="M964" i="5"/>
  <c r="Q52" i="6"/>
  <c r="M681" i="6"/>
  <c r="M680" i="5"/>
  <c r="M76" i="5"/>
  <c r="Q1046" i="5"/>
  <c r="Q896" i="5"/>
  <c r="Q871" i="6"/>
  <c r="Q870" i="5"/>
  <c r="Q671" i="5"/>
  <c r="M671" i="5"/>
  <c r="M147" i="5"/>
  <c r="Q576" i="5"/>
  <c r="Q440" i="5"/>
  <c r="Q149" i="5"/>
  <c r="M191" i="6"/>
  <c r="M190" i="5"/>
  <c r="M1055" i="5"/>
  <c r="M712" i="5"/>
  <c r="M1011" i="5"/>
  <c r="Q281" i="5"/>
  <c r="M77" i="6"/>
  <c r="M527" i="5"/>
  <c r="M530" i="5"/>
  <c r="M310" i="5"/>
  <c r="Q1086" i="5"/>
  <c r="M609" i="6"/>
  <c r="M608" i="5"/>
  <c r="Q112" i="5"/>
  <c r="Q552" i="6"/>
  <c r="Q551" i="5"/>
  <c r="M810" i="6"/>
  <c r="M809" i="5"/>
  <c r="Q1024" i="5"/>
  <c r="M888" i="5"/>
  <c r="Q380" i="6"/>
  <c r="Q379" i="5"/>
  <c r="M309" i="5"/>
  <c r="Q375" i="5"/>
  <c r="Q376" i="6"/>
  <c r="M1061" i="5"/>
  <c r="Q106" i="5"/>
  <c r="M150" i="5"/>
  <c r="Q79" i="5"/>
  <c r="M293" i="5"/>
  <c r="M895" i="6"/>
  <c r="Q337" i="6"/>
  <c r="Q336" i="5"/>
  <c r="Q807" i="6"/>
  <c r="Q806" i="5"/>
  <c r="M830" i="5"/>
  <c r="M78" i="6"/>
  <c r="M77" i="5"/>
  <c r="M616" i="6"/>
  <c r="M615" i="5"/>
  <c r="M402" i="5"/>
  <c r="M525" i="5"/>
  <c r="Q1053" i="6"/>
  <c r="Q1052" i="5"/>
  <c r="Q201" i="5"/>
  <c r="M825" i="5"/>
  <c r="Q80" i="6"/>
  <c r="M311" i="5"/>
  <c r="M752" i="5"/>
  <c r="M989" i="5"/>
  <c r="M419" i="5"/>
  <c r="Q105" i="6"/>
  <c r="Q104" i="5"/>
  <c r="M866" i="6"/>
  <c r="M865" i="5"/>
  <c r="Q1065" i="5"/>
  <c r="M411" i="5"/>
  <c r="Q386" i="5"/>
  <c r="Q349" i="5"/>
  <c r="Q158" i="5"/>
  <c r="Q960" i="5"/>
  <c r="Q192" i="5"/>
  <c r="M355" i="5"/>
  <c r="M1007" i="5"/>
  <c r="Q473" i="5"/>
  <c r="M121" i="5"/>
  <c r="M451" i="5"/>
  <c r="M344" i="5"/>
  <c r="M645" i="5"/>
  <c r="M646" i="6"/>
  <c r="Q136" i="5"/>
  <c r="Q593" i="6"/>
  <c r="Q592" i="5"/>
  <c r="Q624" i="5"/>
  <c r="M226" i="6"/>
  <c r="M225" i="5"/>
  <c r="M498" i="5"/>
  <c r="Q886" i="5"/>
  <c r="Q432" i="5"/>
  <c r="Q98" i="5"/>
  <c r="M301" i="5"/>
  <c r="Q747" i="5"/>
  <c r="M361" i="5"/>
  <c r="M1063" i="5"/>
  <c r="M896" i="5"/>
  <c r="M651" i="6"/>
  <c r="M111" i="5"/>
  <c r="Q876" i="6"/>
  <c r="Q875" i="5"/>
  <c r="Q962" i="6"/>
  <c r="Q961" i="5"/>
  <c r="Q1058" i="5"/>
  <c r="Q142" i="5"/>
  <c r="Q88" i="6"/>
  <c r="Q87" i="5"/>
  <c r="M593" i="5"/>
  <c r="Q922" i="5"/>
  <c r="Q690" i="5"/>
  <c r="Q858" i="5"/>
  <c r="Q1082" i="5"/>
  <c r="M785" i="5"/>
  <c r="M109" i="5"/>
  <c r="M507" i="5"/>
  <c r="M508" i="6"/>
  <c r="Q618" i="6"/>
  <c r="Q617" i="5"/>
  <c r="Q720" i="6"/>
  <c r="Q719" i="5"/>
  <c r="Q99" i="6"/>
  <c r="M489" i="5"/>
  <c r="M145" i="5"/>
  <c r="M679" i="5"/>
  <c r="M732" i="6"/>
  <c r="M90" i="6"/>
  <c r="M89" i="5"/>
  <c r="Q30" i="6"/>
  <c r="Q29" i="5"/>
  <c r="M185" i="5"/>
  <c r="M521" i="6"/>
  <c r="M520" i="5"/>
  <c r="M130" i="6"/>
  <c r="M129" i="5"/>
  <c r="M563" i="5"/>
  <c r="M204" i="6"/>
  <c r="M203" i="5"/>
  <c r="Q907" i="5"/>
  <c r="Q797" i="5"/>
  <c r="Q211" i="5"/>
  <c r="Q883" i="5"/>
  <c r="M237" i="5"/>
  <c r="Q111" i="5"/>
  <c r="Q513" i="5"/>
  <c r="M215" i="5"/>
  <c r="M954" i="5"/>
  <c r="M247" i="5"/>
  <c r="Q636" i="5"/>
  <c r="M1013" i="5"/>
  <c r="Q347" i="6"/>
  <c r="Q36" i="6"/>
  <c r="Q35" i="5"/>
  <c r="Q570" i="5"/>
  <c r="M421" i="5"/>
  <c r="Q511" i="6"/>
  <c r="Q510" i="5"/>
  <c r="M975" i="5"/>
  <c r="Q43" i="5"/>
  <c r="Q920" i="5"/>
  <c r="M257" i="5"/>
  <c r="Q11" i="5"/>
  <c r="M778" i="5"/>
  <c r="Q148" i="6"/>
  <c r="Q147" i="5"/>
  <c r="Q501" i="6"/>
  <c r="Q500" i="5"/>
  <c r="Q999" i="6"/>
  <c r="Q998" i="5"/>
  <c r="M570" i="5"/>
  <c r="M832" i="6"/>
  <c r="M831" i="5"/>
  <c r="M647" i="5"/>
  <c r="Q118" i="6"/>
  <c r="Q117" i="5"/>
  <c r="Q176" i="6"/>
  <c r="Q175" i="5"/>
  <c r="Q889" i="6"/>
  <c r="Q888" i="5"/>
  <c r="Q81" i="5"/>
  <c r="Q450" i="5"/>
  <c r="Q665" i="6"/>
  <c r="Q664" i="5"/>
  <c r="Q465" i="5"/>
  <c r="Q44" i="6"/>
  <c r="M169" i="5"/>
  <c r="M328" i="5"/>
  <c r="M1038" i="5"/>
  <c r="Q893" i="5"/>
  <c r="M490" i="5"/>
  <c r="Q325" i="5"/>
  <c r="Q362" i="5"/>
  <c r="M742" i="5"/>
  <c r="Q110" i="5"/>
  <c r="Q12" i="6"/>
  <c r="Q596" i="6"/>
  <c r="Q595" i="5"/>
  <c r="M1086" i="6"/>
  <c r="M1085" i="5"/>
  <c r="M56" i="6"/>
  <c r="M55" i="5"/>
  <c r="Q634" i="6"/>
  <c r="Q633" i="5"/>
  <c r="M536" i="6"/>
  <c r="M535" i="5"/>
  <c r="M123" i="6"/>
  <c r="M122" i="5"/>
  <c r="M112" i="6"/>
  <c r="Q714" i="5"/>
  <c r="M200" i="5"/>
  <c r="M105" i="5"/>
  <c r="M96" i="5"/>
  <c r="M662" i="6"/>
  <c r="M731" i="5"/>
  <c r="M846" i="5"/>
  <c r="M680" i="6"/>
  <c r="V22" i="5"/>
  <c r="G8" i="9" s="1"/>
  <c r="Q346" i="5"/>
  <c r="Q280" i="5"/>
  <c r="V13" i="5"/>
  <c r="G7" i="9" s="1"/>
  <c r="W24" i="6"/>
  <c r="H8" i="10" s="1"/>
  <c r="Q663" i="5"/>
  <c r="C23" i="5"/>
  <c r="E4" i="9" s="1"/>
  <c r="M894" i="5"/>
  <c r="M868" i="5"/>
  <c r="C24" i="6"/>
  <c r="E4" i="10" s="1"/>
  <c r="Q768" i="5"/>
  <c r="W22" i="5"/>
  <c r="F8" i="9" s="1"/>
  <c r="W13" i="5"/>
  <c r="C22" i="5"/>
  <c r="G4" i="9" s="1"/>
  <c r="W14" i="6"/>
  <c r="F7" i="10" s="1"/>
  <c r="D24" i="6"/>
  <c r="H4" i="10" s="1"/>
  <c r="V23" i="5"/>
  <c r="Q836" i="5"/>
  <c r="M650" i="5"/>
  <c r="Q936" i="6"/>
  <c r="Q935" i="5"/>
  <c r="Q1070" i="6"/>
  <c r="Q1069" i="5"/>
  <c r="M617" i="6"/>
  <c r="M616" i="5"/>
  <c r="M973" i="6"/>
  <c r="M972" i="5"/>
  <c r="Q1026" i="6"/>
  <c r="Q1025" i="5"/>
  <c r="M432" i="6"/>
  <c r="M431" i="5"/>
  <c r="M603" i="6"/>
  <c r="M602" i="5"/>
  <c r="M124" i="6"/>
  <c r="M123" i="5"/>
  <c r="M16" i="6"/>
  <c r="M15" i="5"/>
  <c r="W23" i="5"/>
  <c r="H8" i="9" s="1"/>
  <c r="Q1013" i="6"/>
  <c r="Q1012" i="5"/>
  <c r="Q706" i="6"/>
  <c r="Q705" i="5"/>
  <c r="M126" i="6"/>
  <c r="M125" i="5"/>
  <c r="Q203" i="6"/>
  <c r="Q202" i="5"/>
  <c r="Q313" i="6"/>
  <c r="Q312" i="5"/>
  <c r="M175" i="6"/>
  <c r="M174" i="5"/>
  <c r="Q375" i="6"/>
  <c r="Q374" i="5"/>
  <c r="M769" i="6"/>
  <c r="M768" i="5"/>
  <c r="M767" i="6"/>
  <c r="M766" i="5"/>
  <c r="M433" i="6"/>
  <c r="M432" i="5"/>
  <c r="M801" i="6"/>
  <c r="M800" i="5"/>
  <c r="M814" i="6"/>
  <c r="M813" i="5"/>
  <c r="Q1054" i="6"/>
  <c r="Q1053" i="5"/>
  <c r="Q24" i="6"/>
  <c r="Q23" i="5"/>
  <c r="M873" i="6"/>
  <c r="M872" i="5"/>
  <c r="V14" i="5"/>
  <c r="M451" i="6"/>
  <c r="M450" i="5"/>
  <c r="M326" i="6"/>
  <c r="M325" i="5"/>
  <c r="M370" i="6"/>
  <c r="M369" i="5"/>
  <c r="M841" i="6"/>
  <c r="M840" i="5"/>
  <c r="M624" i="6"/>
  <c r="M623" i="5"/>
  <c r="Q1058" i="6"/>
  <c r="Q1057" i="5"/>
  <c r="M421" i="6"/>
  <c r="M420" i="5"/>
  <c r="Q966" i="6"/>
  <c r="Q965" i="5"/>
  <c r="Q477" i="6"/>
  <c r="Q476" i="5"/>
  <c r="M979" i="6"/>
  <c r="M978" i="5"/>
  <c r="M76" i="6"/>
  <c r="M75" i="5"/>
  <c r="Q211" i="6"/>
  <c r="Q210" i="5"/>
  <c r="M143" i="6"/>
  <c r="M142" i="5"/>
  <c r="Q298" i="6"/>
  <c r="Q297" i="5"/>
  <c r="M910" i="6"/>
  <c r="M909" i="5"/>
  <c r="M519" i="6"/>
  <c r="M518" i="5"/>
  <c r="M461" i="6"/>
  <c r="M460" i="5"/>
  <c r="M500" i="6"/>
  <c r="M499" i="5"/>
  <c r="M305" i="6"/>
  <c r="M304" i="5"/>
  <c r="M411" i="6"/>
  <c r="M410" i="5"/>
  <c r="Q199" i="6"/>
  <c r="Q198" i="5"/>
  <c r="M168" i="6"/>
  <c r="M167" i="5"/>
  <c r="M69" i="6"/>
  <c r="M68" i="5"/>
  <c r="M876" i="6"/>
  <c r="M875" i="5"/>
  <c r="M836" i="6"/>
  <c r="M835" i="5"/>
  <c r="M480" i="6"/>
  <c r="M479" i="5"/>
  <c r="M496" i="6"/>
  <c r="M495" i="5"/>
  <c r="M971" i="6"/>
  <c r="M970" i="5"/>
  <c r="M41" i="6"/>
  <c r="M40" i="5"/>
  <c r="Q555" i="6"/>
  <c r="Q554" i="5"/>
  <c r="M319" i="6"/>
  <c r="M318" i="5"/>
  <c r="M623" i="6"/>
  <c r="M622" i="5"/>
  <c r="Q377" i="6"/>
  <c r="Q376" i="5"/>
  <c r="M27" i="6"/>
  <c r="M26" i="5"/>
  <c r="Q39" i="6"/>
  <c r="Q38" i="5"/>
  <c r="M47" i="6"/>
  <c r="M46" i="5"/>
  <c r="M749" i="6"/>
  <c r="M748" i="5"/>
  <c r="M601" i="6"/>
  <c r="M600" i="5"/>
  <c r="M79" i="6"/>
  <c r="M78" i="5"/>
  <c r="Q352" i="6"/>
  <c r="Q351" i="5"/>
  <c r="M221" i="6"/>
  <c r="M220" i="5"/>
  <c r="M898" i="6"/>
  <c r="M897" i="5"/>
  <c r="M114" i="6"/>
  <c r="M113" i="5"/>
  <c r="M855" i="6"/>
  <c r="M854" i="5"/>
  <c r="M1030" i="6"/>
  <c r="M1029" i="5"/>
  <c r="Q393" i="6"/>
  <c r="Q392" i="5"/>
  <c r="M784" i="6"/>
  <c r="M783" i="5"/>
  <c r="Q379" i="6"/>
  <c r="Q378" i="5"/>
  <c r="M9" i="6"/>
  <c r="M8" i="5"/>
  <c r="M234" i="6"/>
  <c r="M233" i="5"/>
  <c r="M677" i="6"/>
  <c r="M676" i="5"/>
  <c r="M280" i="6"/>
  <c r="M279" i="5"/>
  <c r="M1060" i="6"/>
  <c r="M1059" i="5"/>
  <c r="Q149" i="6"/>
  <c r="Q148" i="5"/>
  <c r="M118" i="6"/>
  <c r="M117" i="5"/>
  <c r="M423" i="6"/>
  <c r="M422" i="5"/>
  <c r="Q191" i="6"/>
  <c r="Q190" i="5"/>
  <c r="Q61" i="6"/>
  <c r="Q60" i="5"/>
  <c r="M936" i="6"/>
  <c r="M935" i="5"/>
  <c r="Q681" i="6"/>
  <c r="Q680" i="5"/>
  <c r="Q639" i="6"/>
  <c r="Q638" i="5"/>
  <c r="M482" i="6"/>
  <c r="M481" i="5"/>
  <c r="M402" i="6"/>
  <c r="M401" i="5"/>
  <c r="M349" i="6"/>
  <c r="M348" i="5"/>
  <c r="Q226" i="6"/>
  <c r="Q225" i="5"/>
  <c r="M415" i="6"/>
  <c r="M414" i="5"/>
  <c r="Q311" i="6"/>
  <c r="Q310" i="5"/>
  <c r="M279" i="6"/>
  <c r="M278" i="5"/>
  <c r="Q242" i="6"/>
  <c r="Q241" i="5"/>
  <c r="M409" i="6"/>
  <c r="M408" i="5"/>
  <c r="Q155" i="6"/>
  <c r="Q154" i="5"/>
  <c r="M19" i="6"/>
  <c r="M18" i="5"/>
  <c r="M438" i="6"/>
  <c r="M437" i="5"/>
  <c r="M842" i="6"/>
  <c r="M841" i="5"/>
  <c r="M330" i="6"/>
  <c r="M329" i="5"/>
  <c r="M327" i="6"/>
  <c r="M326" i="5"/>
  <c r="Q179" i="6"/>
  <c r="Q178" i="5"/>
  <c r="M441" i="6"/>
  <c r="M440" i="5"/>
  <c r="M503" i="6"/>
  <c r="M502" i="5"/>
  <c r="M375" i="6"/>
  <c r="M374" i="5"/>
  <c r="Q135" i="6"/>
  <c r="Q134" i="5"/>
  <c r="M969" i="6"/>
  <c r="M968" i="5"/>
  <c r="Q471" i="6"/>
  <c r="Q470" i="5"/>
  <c r="Q465" i="6"/>
  <c r="Q464" i="5"/>
  <c r="Q27" i="6"/>
  <c r="Q26" i="5"/>
  <c r="M40" i="6"/>
  <c r="M39" i="5"/>
  <c r="Q370" i="6"/>
  <c r="Q369" i="5"/>
  <c r="M218" i="6"/>
  <c r="M217" i="5"/>
  <c r="Q754" i="6"/>
  <c r="Q753" i="5"/>
  <c r="M654" i="6"/>
  <c r="M653" i="5"/>
  <c r="Q549" i="6"/>
  <c r="Q548" i="5"/>
  <c r="Q891" i="6"/>
  <c r="Q890" i="5"/>
  <c r="M21" i="6"/>
  <c r="M20" i="5"/>
  <c r="Q709" i="6"/>
  <c r="Q708" i="5"/>
  <c r="M1083" i="6"/>
  <c r="M1082" i="5"/>
  <c r="M187" i="6"/>
  <c r="M186" i="5"/>
  <c r="M714" i="6"/>
  <c r="M713" i="5"/>
  <c r="M800" i="6"/>
  <c r="M799" i="5"/>
  <c r="Q40" i="6"/>
  <c r="Q39" i="5"/>
  <c r="M11" i="6"/>
  <c r="M10" i="5"/>
  <c r="M929" i="6"/>
  <c r="M928" i="5"/>
  <c r="M189" i="6"/>
  <c r="M188" i="5"/>
  <c r="M1076" i="6"/>
  <c r="M1075" i="5"/>
  <c r="Q131" i="6"/>
  <c r="Q130" i="5"/>
  <c r="M700" i="6"/>
  <c r="M699" i="5"/>
  <c r="Q428" i="6"/>
  <c r="Q427" i="5"/>
  <c r="M816" i="6"/>
  <c r="M815" i="5"/>
  <c r="M276" i="6"/>
  <c r="M275" i="5"/>
  <c r="M692" i="6"/>
  <c r="M691" i="5"/>
  <c r="Q520" i="6"/>
  <c r="Q519" i="5"/>
  <c r="M886" i="6"/>
  <c r="M885" i="5"/>
  <c r="Q935" i="6"/>
  <c r="Q934" i="5"/>
  <c r="W14" i="5"/>
  <c r="H7" i="9" s="1"/>
  <c r="Q473" i="6"/>
  <c r="Q472" i="5"/>
  <c r="M183" i="6"/>
  <c r="M182" i="5"/>
  <c r="Q587" i="6"/>
  <c r="Q586" i="5"/>
  <c r="Q651" i="6"/>
  <c r="Q650" i="5"/>
  <c r="M691" i="6"/>
  <c r="M690" i="5"/>
  <c r="M98" i="6"/>
  <c r="M97" i="5"/>
  <c r="M964" i="6"/>
  <c r="M963" i="5"/>
  <c r="M833" i="6"/>
  <c r="M832" i="5"/>
  <c r="M716" i="6"/>
  <c r="M715" i="5"/>
  <c r="Q972" i="6"/>
  <c r="Q971" i="5"/>
  <c r="M1059" i="6"/>
  <c r="M1058" i="5"/>
  <c r="M99" i="6"/>
  <c r="M98" i="5"/>
  <c r="M874" i="6"/>
  <c r="M873" i="5"/>
  <c r="Q413" i="6"/>
  <c r="Q412" i="5"/>
  <c r="M630" i="6"/>
  <c r="M629" i="5"/>
  <c r="M1073" i="6"/>
  <c r="M1072" i="5"/>
  <c r="M343" i="6"/>
  <c r="M342" i="5"/>
  <c r="M554" i="6"/>
  <c r="M553" i="5"/>
  <c r="M430" i="6"/>
  <c r="M429" i="5"/>
  <c r="Q384" i="6"/>
  <c r="Q383" i="5"/>
  <c r="M817" i="6"/>
  <c r="M816" i="5"/>
  <c r="Q417" i="6"/>
  <c r="Q416" i="5"/>
  <c r="M577" i="6"/>
  <c r="M576" i="5"/>
  <c r="Q280" i="6"/>
  <c r="Q279" i="5"/>
  <c r="M582" i="6"/>
  <c r="M581" i="5"/>
  <c r="M241" i="6"/>
  <c r="M240" i="5"/>
  <c r="M334" i="6"/>
  <c r="M333" i="5"/>
  <c r="Q351" i="6"/>
  <c r="Q350" i="5"/>
  <c r="Q255" i="6"/>
  <c r="Q254" i="5"/>
  <c r="M278" i="6"/>
  <c r="M277" i="5"/>
  <c r="M615" i="6"/>
  <c r="M614" i="5"/>
  <c r="M237" i="6"/>
  <c r="M236" i="5"/>
  <c r="M620" i="6"/>
  <c r="M619" i="5"/>
  <c r="Q791" i="6"/>
  <c r="Q790" i="5"/>
  <c r="M416" i="6"/>
  <c r="M415" i="5"/>
  <c r="M638" i="6"/>
  <c r="M637" i="5"/>
  <c r="M991" i="6"/>
  <c r="M990" i="5"/>
  <c r="Q227" i="6"/>
  <c r="Q226" i="5"/>
  <c r="M486" i="6"/>
  <c r="M485" i="5"/>
  <c r="M795" i="6"/>
  <c r="M794" i="5"/>
  <c r="M212" i="6"/>
  <c r="M211" i="5"/>
  <c r="Q321" i="6"/>
  <c r="Q320" i="5"/>
  <c r="M176" i="6"/>
  <c r="M175" i="5"/>
  <c r="Q503" i="6"/>
  <c r="Q502" i="5"/>
  <c r="M689" i="6"/>
  <c r="M688" i="5"/>
  <c r="M559" i="6"/>
  <c r="M558" i="5"/>
  <c r="Q523" i="6"/>
  <c r="Q522" i="5"/>
  <c r="M64" i="6"/>
  <c r="M63" i="5"/>
  <c r="M346" i="6"/>
  <c r="M345" i="5"/>
  <c r="M293" i="6"/>
  <c r="M292" i="5"/>
  <c r="M203" i="6"/>
  <c r="M202" i="5"/>
  <c r="M963" i="6"/>
  <c r="M962" i="5"/>
  <c r="M872" i="6"/>
  <c r="M871" i="5"/>
  <c r="Q576" i="6"/>
  <c r="Q575" i="5"/>
  <c r="M797" i="6"/>
  <c r="M796" i="5"/>
  <c r="M558" i="6"/>
  <c r="M557" i="5"/>
  <c r="M194" i="6"/>
  <c r="M193" i="5"/>
  <c r="M1067" i="6"/>
  <c r="M1066" i="5"/>
  <c r="M606" i="6"/>
  <c r="M605" i="5"/>
  <c r="M557" i="6"/>
  <c r="M556" i="5"/>
  <c r="Q1080" i="6"/>
  <c r="Q1079" i="5"/>
  <c r="M934" i="6"/>
  <c r="M933" i="5"/>
  <c r="Q59" i="6"/>
  <c r="Q58" i="5"/>
  <c r="Q567" i="6"/>
  <c r="Q566" i="5"/>
  <c r="M43" i="6"/>
  <c r="M42" i="5"/>
  <c r="M1005" i="6"/>
  <c r="M1004" i="5"/>
  <c r="M632" i="6"/>
  <c r="M631" i="5"/>
  <c r="M487" i="6"/>
  <c r="M486" i="5"/>
  <c r="M131" i="6"/>
  <c r="M130" i="5"/>
  <c r="M195" i="6"/>
  <c r="M194" i="5"/>
  <c r="Q403" i="6"/>
  <c r="Q402" i="5"/>
  <c r="Q981" i="6"/>
  <c r="Q980" i="5"/>
  <c r="Q183" i="6"/>
  <c r="Q182" i="5"/>
  <c r="M967" i="6"/>
  <c r="M966" i="5"/>
  <c r="Q774" i="6"/>
  <c r="Q773" i="5"/>
  <c r="M960" i="6"/>
  <c r="M959" i="5"/>
  <c r="Q304" i="6"/>
  <c r="Q303" i="5"/>
  <c r="M1029" i="6"/>
  <c r="M1028" i="5"/>
  <c r="Q276" i="6"/>
  <c r="Q275" i="5"/>
  <c r="M443" i="6"/>
  <c r="M442" i="5"/>
  <c r="Q710" i="6"/>
  <c r="Q709" i="5"/>
  <c r="M65" i="6"/>
  <c r="M64" i="5"/>
  <c r="M693" i="6"/>
  <c r="M692" i="5"/>
  <c r="M52" i="6"/>
  <c r="M51" i="5"/>
  <c r="M511" i="6"/>
  <c r="M510" i="5"/>
  <c r="M561" i="6"/>
  <c r="M560" i="5"/>
  <c r="M1036" i="6"/>
  <c r="M1035" i="5"/>
  <c r="M239" i="6"/>
  <c r="M238" i="5"/>
  <c r="Q390" i="6"/>
  <c r="Q389" i="5"/>
  <c r="M247" i="6"/>
  <c r="M246" i="5"/>
  <c r="M428" i="6"/>
  <c r="M427" i="5"/>
  <c r="M133" i="6"/>
  <c r="M132" i="5"/>
  <c r="M761" i="6"/>
  <c r="M760" i="5"/>
  <c r="Q1064" i="6"/>
  <c r="Q1063" i="5"/>
  <c r="Q331" i="6"/>
  <c r="Q330" i="5"/>
  <c r="Q230" i="6"/>
  <c r="Q229" i="5"/>
  <c r="Q445" i="6"/>
  <c r="Q444" i="5"/>
  <c r="M636" i="6"/>
  <c r="M635" i="5"/>
  <c r="Q1002" i="6"/>
  <c r="Q1001" i="5"/>
  <c r="Q582" i="6"/>
  <c r="Q581" i="5"/>
  <c r="Q388" i="6"/>
  <c r="Q387" i="5"/>
  <c r="Q743" i="6"/>
  <c r="Q742" i="5"/>
  <c r="M790" i="6"/>
  <c r="M789" i="5"/>
  <c r="Q547" i="6"/>
  <c r="Q546" i="5"/>
  <c r="Q948" i="6"/>
  <c r="Q947" i="5"/>
  <c r="M205" i="6"/>
  <c r="M204" i="5"/>
  <c r="Q601" i="6"/>
  <c r="Q600" i="5"/>
  <c r="M750" i="6"/>
  <c r="M749" i="5"/>
  <c r="Q942" i="6"/>
  <c r="Q941" i="5"/>
  <c r="M751" i="6"/>
  <c r="M750" i="5"/>
  <c r="M560" i="6"/>
  <c r="M559" i="5"/>
  <c r="Q391" i="6"/>
  <c r="Q390" i="5"/>
  <c r="M1065" i="6"/>
  <c r="M1064" i="5"/>
  <c r="Q300" i="6"/>
  <c r="Q299" i="5"/>
  <c r="Q286" i="6"/>
  <c r="Q285" i="5"/>
  <c r="Q74" i="6"/>
  <c r="Q73" i="5"/>
  <c r="M470" i="6"/>
  <c r="M469" i="5"/>
  <c r="M419" i="6"/>
  <c r="M418" i="5"/>
  <c r="M888" i="6"/>
  <c r="M887" i="5"/>
  <c r="M669" i="6"/>
  <c r="M668" i="5"/>
  <c r="Q10" i="6"/>
  <c r="Q9" i="5"/>
  <c r="M894" i="6"/>
  <c r="M893" i="5"/>
  <c r="M371" i="6"/>
  <c r="M370" i="5"/>
  <c r="M604" i="6"/>
  <c r="M603" i="5"/>
  <c r="M92" i="6"/>
  <c r="M91" i="5"/>
  <c r="Q232" i="6"/>
  <c r="Q231" i="5"/>
  <c r="Q505" i="6"/>
  <c r="Q504" i="5"/>
  <c r="M477" i="6"/>
  <c r="M476" i="5"/>
  <c r="M595" i="6"/>
  <c r="M594" i="5"/>
  <c r="M225" i="6"/>
  <c r="M224" i="5"/>
  <c r="M485" i="6"/>
  <c r="M484" i="5"/>
  <c r="Q1073" i="6"/>
  <c r="Q1072" i="5"/>
  <c r="M1077" i="6"/>
  <c r="M1076" i="5"/>
  <c r="Q251" i="6"/>
  <c r="Q250" i="5"/>
  <c r="M481" i="6"/>
  <c r="M480" i="5"/>
  <c r="M323" i="6"/>
  <c r="M322" i="5"/>
  <c r="M155" i="6"/>
  <c r="M154" i="5"/>
  <c r="M543" i="6"/>
  <c r="M542" i="5"/>
  <c r="M365" i="6"/>
  <c r="M364" i="5"/>
  <c r="M164" i="6"/>
  <c r="M163" i="5"/>
  <c r="Q60" i="6"/>
  <c r="Q59" i="5"/>
  <c r="M321" i="6"/>
  <c r="M320" i="5"/>
  <c r="M848" i="6"/>
  <c r="M847" i="5"/>
  <c r="M1017" i="6"/>
  <c r="M1016" i="5"/>
  <c r="M553" i="6"/>
  <c r="M552" i="5"/>
  <c r="Q7" i="6"/>
  <c r="Q6" i="5"/>
  <c r="M663" i="6"/>
  <c r="M662" i="5"/>
  <c r="M933" i="6"/>
  <c r="M932" i="5"/>
  <c r="M853" i="6"/>
  <c r="M852" i="5"/>
  <c r="M358" i="6"/>
  <c r="M357" i="5"/>
  <c r="M467" i="6"/>
  <c r="M466" i="5"/>
  <c r="M192" i="6"/>
  <c r="M191" i="5"/>
  <c r="M579" i="6"/>
  <c r="M578" i="5"/>
  <c r="Q920" i="6"/>
  <c r="Q919" i="5"/>
  <c r="Q538" i="6"/>
  <c r="Q537" i="5"/>
  <c r="Q483" i="6"/>
  <c r="Q482" i="5"/>
  <c r="Q169" i="6"/>
  <c r="Q168" i="5"/>
  <c r="Q597" i="6"/>
  <c r="Q596" i="5"/>
  <c r="Q90" i="6"/>
  <c r="Q89" i="5"/>
  <c r="M315" i="6"/>
  <c r="M314" i="5"/>
  <c r="M653" i="6"/>
  <c r="M652" i="5"/>
  <c r="Q668" i="6"/>
  <c r="Q667" i="5"/>
  <c r="M290" i="6"/>
  <c r="M289" i="5"/>
  <c r="M649" i="6"/>
  <c r="M648" i="5"/>
  <c r="M504" i="6"/>
  <c r="M503" i="5"/>
  <c r="M286" i="6"/>
  <c r="M285" i="5"/>
  <c r="M417" i="6"/>
  <c r="M416" i="5"/>
  <c r="M93" i="6"/>
  <c r="M92" i="5"/>
  <c r="Q119" i="6"/>
  <c r="Q118" i="5"/>
  <c r="M1050" i="6"/>
  <c r="M1049" i="5"/>
  <c r="Q260" i="6"/>
  <c r="Q259" i="5"/>
  <c r="Q616" i="6"/>
  <c r="Q615" i="5"/>
  <c r="M782" i="6"/>
  <c r="M781" i="5"/>
  <c r="Q949" i="6"/>
  <c r="Q948" i="5"/>
  <c r="Q283" i="6"/>
  <c r="Q282" i="5"/>
  <c r="M924" i="6"/>
  <c r="M923" i="5"/>
  <c r="M545" i="6"/>
  <c r="M544" i="5"/>
  <c r="M850" i="6"/>
  <c r="M849" i="5"/>
  <c r="M458" i="6"/>
  <c r="M457" i="5"/>
  <c r="Q984" i="6"/>
  <c r="Q983" i="5"/>
  <c r="Q1035" i="6"/>
  <c r="Q1034" i="5"/>
  <c r="Q496" i="6"/>
  <c r="Q495" i="5"/>
  <c r="Q95" i="6"/>
  <c r="Q94" i="5"/>
  <c r="Q919" i="6"/>
  <c r="Q918" i="5"/>
  <c r="M475" i="6"/>
  <c r="M474" i="5"/>
  <c r="Q460" i="6"/>
  <c r="Q459" i="5"/>
  <c r="M918" i="6"/>
  <c r="M917" i="5"/>
  <c r="M775" i="6"/>
  <c r="M774" i="5"/>
  <c r="M5" i="6"/>
  <c r="M4" i="5"/>
  <c r="M363" i="6"/>
  <c r="M362" i="5"/>
  <c r="M744" i="6"/>
  <c r="M743" i="5"/>
  <c r="M901" i="6"/>
  <c r="M900" i="5"/>
  <c r="Q171" i="6"/>
  <c r="Q170" i="5"/>
  <c r="Q901" i="6"/>
  <c r="Q900" i="5"/>
  <c r="Q982" i="6"/>
  <c r="Q981" i="5"/>
  <c r="M229" i="6"/>
  <c r="M228" i="5"/>
  <c r="Q381" i="6"/>
  <c r="Q380" i="5"/>
  <c r="M95" i="6"/>
  <c r="M94" i="5"/>
  <c r="M1072" i="6"/>
  <c r="M1071" i="5"/>
  <c r="Q244" i="6"/>
  <c r="Q243" i="5"/>
  <c r="Q415" i="6"/>
  <c r="Q414" i="5"/>
  <c r="Q272" i="6"/>
  <c r="Q271" i="5"/>
  <c r="M625" i="6"/>
  <c r="M624" i="5"/>
  <c r="Q32" i="6"/>
  <c r="Q31" i="5"/>
  <c r="M589" i="6"/>
  <c r="M588" i="5"/>
  <c r="M83" i="6"/>
  <c r="M82" i="5"/>
  <c r="M1001" i="6"/>
  <c r="M1000" i="5"/>
  <c r="M550" i="6"/>
  <c r="M549" i="5"/>
  <c r="M84" i="6"/>
  <c r="M83" i="5"/>
  <c r="Q76" i="6"/>
  <c r="Q75" i="5"/>
  <c r="M530" i="6"/>
  <c r="M529" i="5"/>
  <c r="M359" i="6"/>
  <c r="M358" i="5"/>
  <c r="M514" i="6"/>
  <c r="M513" i="5"/>
  <c r="M542" i="6"/>
  <c r="M541" i="5"/>
  <c r="Q551" i="6"/>
  <c r="Q550" i="5"/>
  <c r="M802" i="6"/>
  <c r="M801" i="5"/>
  <c r="M927" i="6"/>
  <c r="M926" i="5"/>
  <c r="Q678" i="6"/>
  <c r="Q677" i="5"/>
  <c r="M222" i="6"/>
  <c r="M221" i="5"/>
  <c r="M147" i="6"/>
  <c r="M146" i="5"/>
  <c r="M722" i="6"/>
  <c r="M721" i="5"/>
  <c r="M117" i="6"/>
  <c r="M116" i="5"/>
  <c r="M14" i="6"/>
  <c r="M13" i="5"/>
  <c r="Q146" i="6"/>
  <c r="Q145" i="5"/>
  <c r="M374" i="6"/>
  <c r="M373" i="5"/>
  <c r="Q531" i="6"/>
  <c r="Q530" i="5"/>
  <c r="M224" i="6"/>
  <c r="M223" i="5"/>
  <c r="M851" i="6"/>
  <c r="M850" i="5"/>
  <c r="M406" i="6"/>
  <c r="M405" i="5"/>
  <c r="M567" i="6"/>
  <c r="M566" i="5"/>
  <c r="M1025" i="6"/>
  <c r="M1024" i="5"/>
  <c r="M694" i="6"/>
  <c r="M693" i="5"/>
  <c r="M909" i="6"/>
  <c r="M908" i="5"/>
  <c r="Q336" i="6"/>
  <c r="Q335" i="5"/>
  <c r="Q730" i="6"/>
  <c r="Q729" i="5"/>
  <c r="M202" i="6"/>
  <c r="M201" i="5"/>
  <c r="M501" i="6"/>
  <c r="M500" i="5"/>
  <c r="Q695" i="6"/>
  <c r="Q694" i="5"/>
  <c r="M4" i="6"/>
  <c r="M3" i="5"/>
  <c r="Q56" i="6"/>
  <c r="Q55" i="5"/>
  <c r="M28" i="6"/>
  <c r="M27" i="5"/>
  <c r="Q333" i="6"/>
  <c r="Q332" i="5"/>
  <c r="Q557" i="6"/>
  <c r="Q556" i="5"/>
  <c r="M707" i="6"/>
  <c r="M706" i="5"/>
  <c r="Q1000" i="6"/>
  <c r="Q999" i="5"/>
  <c r="M581" i="6"/>
  <c r="M580" i="5"/>
  <c r="Q490" i="6"/>
  <c r="Q489" i="5"/>
  <c r="E7" i="7"/>
  <c r="B9" i="7" s="1" a="1"/>
  <c r="B9" i="7" s="1"/>
  <c r="B10" i="7" s="1"/>
  <c r="D11" i="10" s="1"/>
  <c r="Q996" i="6"/>
  <c r="Q995" i="5"/>
  <c r="M165" i="6"/>
  <c r="M164" i="5"/>
  <c r="M1026" i="6"/>
  <c r="M1025" i="5"/>
  <c r="Q499" i="6"/>
  <c r="Q498" i="5"/>
  <c r="M893" i="6"/>
  <c r="M892" i="5"/>
  <c r="Q1057" i="6"/>
  <c r="Q1056" i="5"/>
  <c r="M792" i="6"/>
  <c r="M791" i="5"/>
  <c r="Q198" i="6"/>
  <c r="Q197" i="5"/>
  <c r="M141" i="6"/>
  <c r="M140" i="5"/>
  <c r="Q1036" i="6"/>
  <c r="Q1035" i="5"/>
  <c r="M262" i="6"/>
  <c r="M261" i="5"/>
  <c r="M757" i="6"/>
  <c r="M756" i="5"/>
  <c r="Q172" i="6"/>
  <c r="Q171" i="5"/>
  <c r="M338" i="6"/>
  <c r="M337" i="5"/>
  <c r="M140" i="6"/>
  <c r="M139" i="5"/>
  <c r="M736" i="6"/>
  <c r="M735" i="5"/>
  <c r="M548" i="6"/>
  <c r="M547" i="5"/>
  <c r="E44" i="5"/>
  <c r="B46" i="5" s="1" a="1"/>
  <c r="B46" i="5" s="1"/>
  <c r="B47" i="5" s="1"/>
  <c r="D10" i="9" s="1"/>
  <c r="M476" i="6"/>
  <c r="M475" i="5"/>
  <c r="M1082" i="6"/>
  <c r="M1081" i="5"/>
  <c r="Q526" i="6"/>
  <c r="Q525" i="5"/>
  <c r="Q317" i="6"/>
  <c r="Q316" i="5"/>
  <c r="Q303" i="6"/>
  <c r="Q302" i="5"/>
  <c r="M599" i="6"/>
  <c r="M598" i="5"/>
  <c r="Q31" i="6"/>
  <c r="Q30" i="5"/>
  <c r="Q780" i="6"/>
  <c r="Q779" i="5"/>
  <c r="Q1018" i="6"/>
  <c r="Q1017" i="5"/>
  <c r="Q395" i="6"/>
  <c r="Q394" i="5"/>
  <c r="Q398" i="6"/>
  <c r="Q397" i="5"/>
  <c r="Q673" i="6"/>
  <c r="Q672" i="5"/>
  <c r="Q323" i="6"/>
  <c r="Q322" i="5"/>
  <c r="M701" i="6"/>
  <c r="M700" i="5"/>
  <c r="M781" i="6"/>
  <c r="M780" i="5"/>
  <c r="M347" i="6"/>
  <c r="M346" i="5"/>
  <c r="Q201" i="6"/>
  <c r="Q200" i="5"/>
  <c r="Q1016" i="6"/>
  <c r="Q1015" i="5"/>
  <c r="M137" i="6"/>
  <c r="M136" i="5"/>
  <c r="M949" i="6"/>
  <c r="M948" i="5"/>
  <c r="M738" i="6"/>
  <c r="M737" i="5"/>
  <c r="Q228" i="6"/>
  <c r="Q227" i="5"/>
  <c r="M823" i="6"/>
  <c r="M822" i="5"/>
  <c r="M1010" i="6"/>
  <c r="M1009" i="5"/>
  <c r="Q355" i="6"/>
  <c r="Q354" i="5"/>
  <c r="M534" i="6"/>
  <c r="M533" i="5"/>
  <c r="M697" i="6"/>
  <c r="M696" i="5"/>
  <c r="D5" i="5"/>
  <c r="H2" i="9" s="1"/>
  <c r="C4" i="5"/>
  <c r="D4" i="5"/>
  <c r="C5" i="5"/>
  <c r="Q15" i="6"/>
  <c r="Q14" i="5"/>
  <c r="Q530" i="6"/>
  <c r="Q529" i="5"/>
  <c r="M1095" i="6"/>
  <c r="M1094" i="5"/>
  <c r="M259" i="6"/>
  <c r="M258" i="5"/>
  <c r="M905" i="6"/>
  <c r="M904" i="5"/>
  <c r="M725" i="6"/>
  <c r="M724" i="5"/>
  <c r="Q561" i="6"/>
  <c r="Q560" i="5"/>
  <c r="M86" i="6"/>
  <c r="M85" i="5"/>
  <c r="M127" i="6"/>
  <c r="M126" i="5"/>
  <c r="M37" i="6"/>
  <c r="M36" i="5"/>
  <c r="Q757" i="6"/>
  <c r="Q756" i="5"/>
  <c r="Q662" i="6"/>
  <c r="Q661" i="5"/>
  <c r="Q624" i="6"/>
  <c r="Q623" i="5"/>
  <c r="M489" i="6"/>
  <c r="M488" i="5"/>
  <c r="M984" i="6"/>
  <c r="M983" i="5"/>
  <c r="Q296" i="6"/>
  <c r="Q295" i="5"/>
  <c r="M982" i="6"/>
  <c r="M981" i="5"/>
  <c r="M799" i="6"/>
  <c r="M798" i="5"/>
  <c r="M257" i="6"/>
  <c r="M256" i="5"/>
  <c r="Q237" i="6"/>
  <c r="Q236" i="5"/>
  <c r="M998" i="6"/>
  <c r="M997" i="5"/>
  <c r="D23" i="5"/>
  <c r="H4" i="9" s="1"/>
  <c r="Q602" i="6"/>
  <c r="Q601" i="5"/>
  <c r="M523" i="6"/>
  <c r="M522" i="5"/>
  <c r="Q1091" i="6"/>
  <c r="Q1090" i="5"/>
  <c r="M912" i="6"/>
  <c r="M911" i="5"/>
  <c r="M295" i="6"/>
  <c r="M294" i="5"/>
  <c r="M261" i="6"/>
  <c r="M260" i="5"/>
  <c r="M1000" i="6"/>
  <c r="M999" i="5"/>
  <c r="Q178" i="6"/>
  <c r="Q177" i="5"/>
  <c r="M223" i="6"/>
  <c r="M222" i="5"/>
  <c r="M727" i="6"/>
  <c r="M726" i="5"/>
  <c r="M1035" i="6"/>
  <c r="M1034" i="5"/>
  <c r="M1016" i="6"/>
  <c r="M1015" i="5"/>
  <c r="M498" i="6"/>
  <c r="M497" i="5"/>
  <c r="M198" i="6"/>
  <c r="M197" i="5"/>
  <c r="Q515" i="6"/>
  <c r="Q514" i="5"/>
  <c r="M613" i="6"/>
  <c r="M612" i="5"/>
  <c r="M1019" i="6"/>
  <c r="M1018" i="5"/>
  <c r="M30" i="6"/>
  <c r="M29" i="5"/>
  <c r="Q253" i="6"/>
  <c r="Q252" i="5"/>
  <c r="M804" i="6"/>
  <c r="M803" i="5"/>
  <c r="M794" i="6"/>
  <c r="M793" i="5"/>
  <c r="Q907" i="6"/>
  <c r="Q906" i="5"/>
  <c r="M685" i="6"/>
  <c r="M684" i="5"/>
  <c r="Q151" i="6"/>
  <c r="Q150" i="5"/>
  <c r="M1098" i="6"/>
  <c r="M1097" i="5"/>
  <c r="M379" i="6"/>
  <c r="M378" i="5"/>
  <c r="M1003" i="6"/>
  <c r="M1002" i="5"/>
  <c r="M566" i="6"/>
  <c r="M565" i="5"/>
  <c r="M184" i="6"/>
  <c r="M183" i="5"/>
  <c r="Q517" i="6"/>
  <c r="Q516" i="5"/>
  <c r="M59" i="6"/>
  <c r="M58" i="5"/>
  <c r="M1009" i="6"/>
  <c r="M1008" i="5"/>
  <c r="Q189" i="6"/>
  <c r="Q188" i="5"/>
  <c r="M860" i="6"/>
  <c r="M859" i="5"/>
  <c r="D6" i="6"/>
  <c r="H2" i="10" s="1"/>
  <c r="C5" i="6"/>
  <c r="D5" i="6"/>
  <c r="C6" i="6"/>
  <c r="Q373" i="6"/>
  <c r="Q372" i="5"/>
  <c r="M569" i="6"/>
  <c r="M568" i="5"/>
  <c r="M209" i="6"/>
  <c r="M208" i="5"/>
  <c r="M578" i="6"/>
  <c r="M577" i="5"/>
  <c r="M890" i="6"/>
  <c r="M889" i="5"/>
  <c r="M267" i="6"/>
  <c r="M266" i="5"/>
  <c r="Q140" i="6"/>
  <c r="Q139" i="5"/>
  <c r="M644" i="6"/>
  <c r="M643" i="5"/>
  <c r="M87" i="6"/>
  <c r="M86" i="5"/>
  <c r="M473" i="6"/>
  <c r="M472" i="5"/>
  <c r="Q898" i="6"/>
  <c r="Q897" i="5"/>
  <c r="M770" i="6"/>
  <c r="M769" i="5"/>
  <c r="Q631" i="6"/>
  <c r="Q630" i="5"/>
  <c r="M585" i="6"/>
  <c r="M584" i="5"/>
  <c r="M709" i="6"/>
  <c r="M708" i="5"/>
  <c r="Q218" i="6"/>
  <c r="Q217" i="5"/>
  <c r="M985" i="6"/>
  <c r="M984" i="5"/>
  <c r="Q4" i="6"/>
  <c r="Q3" i="5"/>
  <c r="M843" i="6"/>
  <c r="M842" i="5"/>
  <c r="M25" i="6"/>
  <c r="M24" i="5"/>
  <c r="M899" i="6"/>
  <c r="M898" i="5"/>
  <c r="Q1015" i="6"/>
  <c r="Q1014" i="5"/>
  <c r="M1071" i="6"/>
  <c r="M1070" i="5"/>
  <c r="Q209" i="6"/>
  <c r="Q208" i="5"/>
  <c r="Q406" i="6"/>
  <c r="Q405" i="5"/>
  <c r="M68" i="6"/>
  <c r="M67" i="5"/>
  <c r="M845" i="6"/>
  <c r="M844" i="5"/>
  <c r="M911" i="6"/>
  <c r="M910" i="5"/>
  <c r="M647" i="6"/>
  <c r="M646" i="5"/>
  <c r="M661" i="6"/>
  <c r="M660" i="5"/>
  <c r="Q9" i="6"/>
  <c r="Q8" i="5"/>
  <c r="Q267" i="6"/>
  <c r="Q266" i="5"/>
  <c r="M177" i="6"/>
  <c r="M176" i="5"/>
  <c r="M336" i="6"/>
  <c r="M335" i="5"/>
  <c r="M574" i="6"/>
  <c r="M573" i="5"/>
  <c r="Q359" i="6"/>
  <c r="Q358" i="5"/>
  <c r="Q340" i="6"/>
  <c r="Q339" i="5"/>
  <c r="M512" i="6"/>
  <c r="M511" i="5"/>
  <c r="M563" i="6"/>
  <c r="M562" i="5"/>
  <c r="M764" i="6"/>
  <c r="M763" i="5"/>
  <c r="M788" i="6"/>
  <c r="M787" i="5"/>
  <c r="Q912" i="6"/>
  <c r="Q911" i="5"/>
  <c r="M611" i="6"/>
  <c r="M610" i="5"/>
  <c r="M1038" i="6"/>
  <c r="M1037" i="5"/>
  <c r="M821" i="6"/>
  <c r="M820" i="5"/>
  <c r="Q1006" i="6"/>
  <c r="Q1005" i="5"/>
  <c r="Q338" i="6"/>
  <c r="Q337" i="5"/>
  <c r="M35" i="6"/>
  <c r="M34" i="5"/>
  <c r="Q1037" i="6"/>
  <c r="Q1036" i="5"/>
  <c r="M94" i="6"/>
  <c r="M93" i="5"/>
  <c r="M515" i="6"/>
  <c r="M514" i="5"/>
  <c r="Q502" i="6"/>
  <c r="Q501" i="5"/>
  <c r="M640" i="6"/>
  <c r="M639" i="5"/>
  <c r="M113" i="6"/>
  <c r="M112" i="5"/>
  <c r="M51" i="6"/>
  <c r="M50" i="5"/>
  <c r="Q762" i="6"/>
  <c r="Q761" i="5"/>
  <c r="M426" i="6"/>
  <c r="M425" i="5"/>
  <c r="M228" i="6"/>
  <c r="M227" i="5"/>
  <c r="M572" i="6"/>
  <c r="M571" i="5"/>
  <c r="Q900" i="6"/>
  <c r="Q899" i="5"/>
  <c r="M1046" i="6"/>
  <c r="M1045" i="5"/>
  <c r="Q605" i="6"/>
  <c r="Q604" i="5"/>
  <c r="M39" i="6"/>
  <c r="M38" i="5"/>
  <c r="M664" i="6"/>
  <c r="M663" i="5"/>
  <c r="Q692" i="6"/>
  <c r="Q691" i="5"/>
  <c r="M70" i="6"/>
  <c r="M69" i="5"/>
  <c r="M453" i="6"/>
  <c r="M452" i="5"/>
  <c r="M1052" i="6"/>
  <c r="M1051" i="5"/>
  <c r="M488" i="6"/>
  <c r="M487" i="5"/>
  <c r="Q917" i="6"/>
  <c r="Q916" i="5"/>
  <c r="M978" i="6"/>
  <c r="M977" i="5"/>
  <c r="M928" i="6"/>
  <c r="M927" i="5"/>
  <c r="W4" i="5"/>
  <c r="V4" i="5"/>
  <c r="W5" i="5"/>
  <c r="H6" i="9" s="1"/>
  <c r="V5" i="5"/>
  <c r="Q1001" i="6"/>
  <c r="Q1000" i="5"/>
  <c r="Q231" i="6"/>
  <c r="Q230" i="5"/>
  <c r="M7" i="6"/>
  <c r="M6" i="5"/>
  <c r="M232" i="6"/>
  <c r="M231" i="5"/>
  <c r="Q910" i="6"/>
  <c r="Q909" i="5"/>
  <c r="M50" i="6"/>
  <c r="M49" i="5"/>
  <c r="Q638" i="6"/>
  <c r="Q637" i="5"/>
  <c r="M429" i="6"/>
  <c r="M428" i="5"/>
  <c r="Q17" i="6"/>
  <c r="Q16" i="5"/>
  <c r="M1002" i="6"/>
  <c r="M1001" i="5"/>
  <c r="C23" i="6"/>
  <c r="M154" i="6"/>
  <c r="M153" i="5"/>
  <c r="D22" i="5"/>
  <c r="Q270" i="6"/>
  <c r="Q269" i="5"/>
  <c r="M748" i="6"/>
  <c r="M747" i="5"/>
  <c r="M1048" i="6"/>
  <c r="M1047" i="5"/>
  <c r="M871" i="6"/>
  <c r="M870" i="5"/>
  <c r="M637" i="6"/>
  <c r="M636" i="5"/>
  <c r="Q896" i="6"/>
  <c r="Q895" i="5"/>
  <c r="M516" i="6"/>
  <c r="M515" i="5"/>
  <c r="M747" i="6"/>
  <c r="M746" i="5"/>
  <c r="M916" i="6"/>
  <c r="M915" i="5"/>
  <c r="Q315" i="6"/>
  <c r="Q314" i="5"/>
  <c r="Q386" i="6"/>
  <c r="Q385" i="5"/>
  <c r="Q132" i="6"/>
  <c r="Q131" i="5"/>
  <c r="M439" i="6"/>
  <c r="M438" i="5"/>
  <c r="Q34" i="6"/>
  <c r="Q33" i="5"/>
  <c r="Q455" i="6"/>
  <c r="Q454" i="5"/>
  <c r="M391" i="6"/>
  <c r="M390" i="5"/>
  <c r="M670" i="6"/>
  <c r="M669" i="5"/>
  <c r="Q349" i="6"/>
  <c r="Q348" i="5"/>
  <c r="Q1050" i="6"/>
  <c r="Q1049" i="5"/>
  <c r="M457" i="6"/>
  <c r="M456" i="5"/>
  <c r="Q117" i="6"/>
  <c r="Q116" i="5"/>
  <c r="Q182" i="6"/>
  <c r="Q181" i="5"/>
  <c r="M162" i="6"/>
  <c r="M161" i="5"/>
  <c r="M242" i="6"/>
  <c r="M241" i="5"/>
  <c r="Q261" i="6"/>
  <c r="Q260" i="5"/>
  <c r="M829" i="6"/>
  <c r="M828" i="5"/>
  <c r="M274" i="6"/>
  <c r="M273" i="5"/>
  <c r="Q855" i="6"/>
  <c r="Q854" i="5"/>
  <c r="M857" i="6"/>
  <c r="M856" i="5"/>
  <c r="M605" i="6"/>
  <c r="M604" i="5"/>
  <c r="M687" i="6"/>
  <c r="M686" i="5"/>
  <c r="M285" i="6"/>
  <c r="M284" i="5"/>
  <c r="M256" i="6"/>
  <c r="M255" i="5"/>
  <c r="M1101" i="6"/>
  <c r="M1100" i="5"/>
  <c r="M807" i="6"/>
  <c r="M806" i="5"/>
  <c r="M397" i="6"/>
  <c r="M396" i="5"/>
  <c r="M789" i="6"/>
  <c r="M788" i="5"/>
  <c r="M728" i="6"/>
  <c r="M727" i="5"/>
  <c r="Q443" i="6"/>
  <c r="Q442" i="5"/>
  <c r="M642" i="6"/>
  <c r="M641" i="5"/>
  <c r="M1027" i="6"/>
  <c r="M1026" i="5"/>
  <c r="M859" i="6"/>
  <c r="M858" i="5"/>
  <c r="M246" i="6"/>
  <c r="M245" i="5"/>
  <c r="M892" i="6"/>
  <c r="M891" i="5"/>
  <c r="M730" i="6"/>
  <c r="M729" i="5"/>
  <c r="M765" i="6"/>
  <c r="M764" i="5"/>
  <c r="M128" i="6"/>
  <c r="M127" i="5"/>
  <c r="M142" i="6"/>
  <c r="M141" i="5"/>
  <c r="M946" i="6"/>
  <c r="M945" i="5"/>
  <c r="Q585" i="6"/>
  <c r="Q584" i="5"/>
  <c r="M121" i="6"/>
  <c r="M120" i="5"/>
  <c r="M777" i="6"/>
  <c r="M776" i="5"/>
  <c r="Q675" i="6"/>
  <c r="Q674" i="5"/>
  <c r="M136" i="6"/>
  <c r="M135" i="5"/>
  <c r="W5" i="6"/>
  <c r="V5" i="6"/>
  <c r="W6" i="6"/>
  <c r="H6" i="10" s="1"/>
  <c r="V6" i="6"/>
  <c r="M331" i="6"/>
  <c r="M330" i="5"/>
  <c r="M552" i="6"/>
  <c r="M551" i="5"/>
  <c r="M880" i="6"/>
  <c r="M879" i="5"/>
  <c r="M529" i="6"/>
  <c r="M528" i="5"/>
  <c r="D23" i="6"/>
  <c r="M464" i="6"/>
  <c r="M463" i="5"/>
  <c r="Q806" i="6"/>
  <c r="Q805" i="5"/>
  <c r="M996" i="6"/>
  <c r="M995" i="5"/>
  <c r="Q78" i="6"/>
  <c r="Q77" i="5"/>
  <c r="Q786" i="6"/>
  <c r="Q785" i="5"/>
  <c r="M298" i="6"/>
  <c r="M297" i="5"/>
  <c r="M1015" i="6"/>
  <c r="M1014" i="5"/>
  <c r="Q330" i="6"/>
  <c r="Q329" i="5"/>
  <c r="M1070" i="6"/>
  <c r="M1069" i="5"/>
  <c r="M584" i="6"/>
  <c r="M583" i="5"/>
  <c r="M55" i="6"/>
  <c r="M54" i="5"/>
  <c r="M158" i="6"/>
  <c r="M157" i="5"/>
  <c r="M575" i="6"/>
  <c r="M574" i="5"/>
  <c r="M1090" i="6"/>
  <c r="M1089" i="5"/>
  <c r="M134" i="6"/>
  <c r="M133" i="5"/>
  <c r="M301" i="6"/>
  <c r="M300" i="5"/>
  <c r="M863" i="6"/>
  <c r="M862" i="5"/>
  <c r="W23" i="6"/>
  <c r="M931" i="6"/>
  <c r="M930" i="5"/>
  <c r="M650" i="6"/>
  <c r="M649" i="5"/>
  <c r="M942" i="6"/>
  <c r="M941" i="5"/>
  <c r="M67" i="6"/>
  <c r="M66" i="5"/>
  <c r="Q796" i="6"/>
  <c r="Q795" i="5"/>
  <c r="Q480" i="6"/>
  <c r="Q479" i="5"/>
  <c r="M840" i="6"/>
  <c r="M839" i="5"/>
  <c r="Q162" i="6"/>
  <c r="Q161" i="5"/>
  <c r="Q761" i="6"/>
  <c r="Q760" i="5"/>
  <c r="Q161" i="6"/>
  <c r="Q160" i="5"/>
  <c r="M1044" i="6"/>
  <c r="M1043" i="5"/>
  <c r="Q558" i="6"/>
  <c r="Q557" i="5"/>
  <c r="M42" i="6"/>
  <c r="M41" i="5"/>
  <c r="M494" i="6"/>
  <c r="M493" i="5"/>
  <c r="M676" i="6"/>
  <c r="M675" i="5"/>
  <c r="M891" i="6"/>
  <c r="M890" i="5"/>
  <c r="Q467" i="6"/>
  <c r="Q466" i="5"/>
  <c r="M820" i="6"/>
  <c r="M819" i="5"/>
  <c r="M46" i="6"/>
  <c r="M45" i="5"/>
  <c r="M185" i="6"/>
  <c r="M184" i="5"/>
  <c r="M282" i="6"/>
  <c r="M281" i="5"/>
  <c r="Q543" i="6"/>
  <c r="Q542" i="5"/>
  <c r="M742" i="6"/>
  <c r="M741" i="5"/>
  <c r="M708" i="6"/>
  <c r="M707" i="5"/>
  <c r="Q964" i="6"/>
  <c r="Q963" i="5"/>
  <c r="M884" i="6"/>
  <c r="M883" i="5"/>
  <c r="Q610" i="6"/>
  <c r="Q609" i="5"/>
  <c r="Q93" i="6"/>
  <c r="Q92" i="5"/>
  <c r="M388" i="6"/>
  <c r="M387" i="5"/>
  <c r="M806" i="6"/>
  <c r="M805" i="5"/>
  <c r="M524" i="6"/>
  <c r="M523" i="5"/>
  <c r="M908" i="6"/>
  <c r="M907" i="5"/>
  <c r="M702" i="6"/>
  <c r="M701" i="5"/>
  <c r="Q971" i="6"/>
  <c r="Q970" i="5"/>
  <c r="M166" i="6"/>
  <c r="M165" i="5"/>
  <c r="M710" i="6"/>
  <c r="M709" i="5"/>
  <c r="M303" i="6"/>
  <c r="M302" i="5"/>
  <c r="M745" i="6"/>
  <c r="M744" i="5"/>
  <c r="M729" i="6"/>
  <c r="M728" i="5"/>
  <c r="M941" i="6"/>
  <c r="M940" i="5"/>
  <c r="Q254" i="6"/>
  <c r="Q253" i="5"/>
  <c r="Q62" i="6"/>
  <c r="Q61" i="5"/>
  <c r="M373" i="6"/>
  <c r="M372" i="5"/>
  <c r="Q440" i="6"/>
  <c r="Q439" i="5"/>
  <c r="M314" i="6"/>
  <c r="M313" i="5"/>
  <c r="M518" i="6"/>
  <c r="M517" i="5"/>
  <c r="M711" i="6"/>
  <c r="M710" i="5"/>
  <c r="Q353" i="6"/>
  <c r="Q352" i="5"/>
  <c r="M91" i="6"/>
  <c r="M90" i="5"/>
  <c r="Q299" i="6"/>
  <c r="Q298" i="5"/>
  <c r="M619" i="6"/>
  <c r="M618" i="5"/>
  <c r="M393" i="6"/>
  <c r="M392" i="5"/>
  <c r="M88" i="6"/>
  <c r="M87" i="5"/>
  <c r="M827" i="6"/>
  <c r="M826" i="5"/>
  <c r="M1037" i="6"/>
  <c r="M1036" i="5"/>
  <c r="M951" i="6"/>
  <c r="M950" i="5"/>
  <c r="Q545" i="6"/>
  <c r="Q544" i="5"/>
  <c r="M472" i="6"/>
  <c r="M471" i="5"/>
  <c r="M33" i="6"/>
  <c r="M32" i="5"/>
  <c r="M986" i="6"/>
  <c r="M985" i="5"/>
  <c r="V24" i="6"/>
  <c r="Q1008" i="6"/>
  <c r="Q1007" i="5"/>
  <c r="M460" i="6"/>
  <c r="M459" i="5"/>
  <c r="Q1069" i="6"/>
  <c r="Q1068" i="5"/>
  <c r="M734" i="6"/>
  <c r="M733" i="5"/>
  <c r="M844" i="6"/>
  <c r="M843" i="5"/>
  <c r="Q404" i="6"/>
  <c r="Q403" i="5"/>
  <c r="M673" i="6"/>
  <c r="M672" i="5"/>
  <c r="Q325" i="6"/>
  <c r="Q324" i="5"/>
  <c r="M614" i="6"/>
  <c r="M613" i="5"/>
  <c r="M60" i="6"/>
  <c r="M59" i="5"/>
  <c r="Q899" i="6"/>
  <c r="Q898" i="5"/>
  <c r="Q84" i="6"/>
  <c r="Q83" i="5"/>
  <c r="Q216" i="6"/>
  <c r="Q215" i="5"/>
  <c r="M596" i="6"/>
  <c r="M595" i="5"/>
  <c r="M1079" i="6"/>
  <c r="M1078" i="5"/>
  <c r="M660" i="6"/>
  <c r="M659" i="5"/>
  <c r="M284" i="6"/>
  <c r="M283" i="5"/>
  <c r="Q419" i="6"/>
  <c r="Q418" i="5"/>
  <c r="M425" i="6"/>
  <c r="M424" i="5"/>
  <c r="Q294" i="6"/>
  <c r="Q293" i="5"/>
  <c r="Q292" i="6"/>
  <c r="Q291" i="5"/>
  <c r="Q187" i="6"/>
  <c r="Q186" i="5"/>
  <c r="Q728" i="6"/>
  <c r="Q727" i="5"/>
  <c r="Q77" i="6"/>
  <c r="Q76" i="5"/>
  <c r="Q983" i="6"/>
  <c r="Q982" i="5"/>
  <c r="M760" i="6"/>
  <c r="M759" i="5"/>
  <c r="Q686" i="6"/>
  <c r="Q685" i="5"/>
  <c r="Q973" i="6"/>
  <c r="Q972" i="5"/>
  <c r="M724" i="6"/>
  <c r="M723" i="5"/>
  <c r="M966" i="6"/>
  <c r="M965" i="5"/>
  <c r="M1040" i="6"/>
  <c r="M1039" i="5"/>
  <c r="M570" i="6"/>
  <c r="M569" i="5"/>
  <c r="Q694" i="6"/>
  <c r="Q693" i="5"/>
  <c r="Q126" i="6"/>
  <c r="Q125" i="5"/>
  <c r="M522" i="6"/>
  <c r="M521" i="5"/>
  <c r="M1011" i="6"/>
  <c r="M1010" i="5"/>
  <c r="M759" i="6"/>
  <c r="M758" i="5"/>
  <c r="M449" i="6"/>
  <c r="M448" i="5"/>
  <c r="M828" i="6"/>
  <c r="M827" i="5"/>
  <c r="M879" i="6"/>
  <c r="M878" i="5"/>
  <c r="M968" i="6"/>
  <c r="M967" i="5"/>
  <c r="M307" i="6"/>
  <c r="M306" i="5"/>
  <c r="Q776" i="6"/>
  <c r="Q775" i="5"/>
  <c r="M324" i="6"/>
  <c r="M323" i="5"/>
  <c r="M447" i="6"/>
  <c r="M446" i="5"/>
  <c r="Q248" i="6"/>
  <c r="Q247" i="5"/>
  <c r="M954" i="6"/>
  <c r="M953" i="5"/>
  <c r="M31" i="6"/>
  <c r="M30" i="5"/>
  <c r="M987" i="6"/>
  <c r="M986" i="5"/>
  <c r="M887" i="6"/>
  <c r="M886" i="5"/>
  <c r="Q11" i="6"/>
  <c r="Q10" i="5"/>
  <c r="Q197" i="6"/>
  <c r="Q196" i="5"/>
  <c r="Q970" i="6"/>
  <c r="Q969" i="5"/>
  <c r="M510" i="6"/>
  <c r="M509" i="5"/>
  <c r="Q269" i="6"/>
  <c r="Q268" i="5"/>
  <c r="M755" i="6"/>
  <c r="M754" i="5"/>
  <c r="V23" i="6"/>
  <c r="M896" i="6"/>
  <c r="M895" i="5"/>
  <c r="Q94" i="6"/>
  <c r="Q93" i="5"/>
  <c r="M1057" i="6"/>
  <c r="M1056" i="5"/>
  <c r="Q521" i="6"/>
  <c r="Q520" i="5"/>
  <c r="M1087" i="6"/>
  <c r="M1086" i="5"/>
  <c r="M686" i="6"/>
  <c r="M685" i="5"/>
  <c r="M920" i="6"/>
  <c r="M919" i="5"/>
  <c r="M103" i="6"/>
  <c r="M102" i="5"/>
  <c r="M719" i="6"/>
  <c r="M718" i="5"/>
  <c r="M448" i="6"/>
  <c r="M447" i="5"/>
  <c r="M199" i="6"/>
  <c r="M198" i="5"/>
  <c r="Q640" i="6"/>
  <c r="Q639" i="5"/>
  <c r="M705" i="6"/>
  <c r="M704" i="5"/>
  <c r="M1063" i="6"/>
  <c r="M1062" i="5"/>
  <c r="Q252" i="6"/>
  <c r="Q251" i="5"/>
  <c r="M858" i="6"/>
  <c r="M857" i="5"/>
  <c r="M793" i="6"/>
  <c r="M792" i="5"/>
  <c r="M875" i="6"/>
  <c r="M874" i="5"/>
  <c r="M541" i="6"/>
  <c r="M540" i="5"/>
  <c r="M803" i="6"/>
  <c r="M802" i="5"/>
  <c r="M972" i="6"/>
  <c r="M971" i="5"/>
  <c r="M108" i="6"/>
  <c r="M107" i="5"/>
  <c r="Q436" i="6"/>
  <c r="Q435" i="5"/>
  <c r="M923" i="6"/>
  <c r="M922" i="5"/>
  <c r="M864" i="6"/>
  <c r="M863" i="5"/>
  <c r="Q656" i="6"/>
  <c r="Q655" i="5"/>
  <c r="M1054" i="6"/>
  <c r="M1053" i="5"/>
  <c r="M100" i="6"/>
  <c r="M99" i="5"/>
  <c r="M408" i="6"/>
  <c r="M407" i="5"/>
  <c r="M344" i="6"/>
  <c r="M343" i="5"/>
  <c r="Q461" i="6"/>
  <c r="Q460" i="5"/>
  <c r="Q224" i="6"/>
  <c r="Q223" i="5"/>
  <c r="M169" i="6"/>
  <c r="M168" i="5"/>
  <c r="Q14" i="6"/>
  <c r="Q13" i="5"/>
  <c r="M200" i="6"/>
  <c r="M199" i="5"/>
  <c r="M1069" i="6"/>
  <c r="M1068" i="5"/>
  <c r="Q319" i="6"/>
  <c r="Q318" i="5"/>
  <c r="M659" i="6"/>
  <c r="M658" i="5"/>
  <c r="M73" i="6"/>
  <c r="M72" i="5"/>
  <c r="Q873" i="6"/>
  <c r="Q872" i="5"/>
  <c r="M1081" i="6"/>
  <c r="M1080" i="5"/>
  <c r="Q562" i="6"/>
  <c r="Q561" i="5"/>
  <c r="M546" i="6"/>
  <c r="M545" i="5"/>
  <c r="Q926" i="6"/>
  <c r="Q925" i="5"/>
  <c r="M597" i="6"/>
  <c r="M596" i="5"/>
  <c r="M668" i="6"/>
  <c r="M667" i="5"/>
  <c r="Q1017" i="6"/>
  <c r="Q1016" i="5"/>
  <c r="M824" i="6"/>
  <c r="M823" i="5"/>
  <c r="M723" i="6"/>
  <c r="M722" i="5"/>
  <c r="Q475" i="6"/>
  <c r="Q474" i="5"/>
  <c r="M867" i="6"/>
  <c r="M866" i="5"/>
  <c r="Q196" i="6"/>
  <c r="Q195" i="5"/>
  <c r="M778" i="6"/>
  <c r="M777" i="5"/>
  <c r="Q257" i="6"/>
  <c r="Q256" i="5"/>
  <c r="Q432" i="6"/>
  <c r="Q431" i="5"/>
  <c r="M292" i="6"/>
  <c r="M291" i="5"/>
  <c r="M835" i="6"/>
  <c r="M834" i="5"/>
  <c r="Q335" i="6"/>
  <c r="Q334" i="5"/>
  <c r="M1023" i="6"/>
  <c r="M1022" i="5"/>
  <c r="Q291" i="6"/>
  <c r="Q290" i="5"/>
  <c r="M96" i="6"/>
  <c r="M95" i="5"/>
  <c r="M926" i="6"/>
  <c r="M925" i="5"/>
  <c r="M387" i="6"/>
  <c r="M386" i="5"/>
  <c r="Q947" i="6"/>
  <c r="Q946" i="5"/>
  <c r="M791" i="6"/>
  <c r="M790" i="5"/>
  <c r="M740" i="6"/>
  <c r="M739" i="5"/>
  <c r="Q968" i="6"/>
  <c r="Q967" i="5"/>
  <c r="M101" i="6"/>
  <c r="M100" i="5"/>
  <c r="Q83" i="6"/>
  <c r="Q82" i="5"/>
  <c r="M818" i="6"/>
  <c r="M817" i="5"/>
  <c r="M351" i="6"/>
  <c r="M350" i="5"/>
  <c r="M805" i="6"/>
  <c r="M804" i="5"/>
  <c r="M628" i="6"/>
  <c r="M627" i="5"/>
  <c r="Q234" i="6"/>
  <c r="Q233" i="5"/>
  <c r="M678" i="6"/>
  <c r="M677" i="5"/>
  <c r="M830" i="6"/>
  <c r="M829" i="5"/>
  <c r="Q100" i="6"/>
  <c r="Q99" i="5"/>
  <c r="Q583" i="6"/>
  <c r="Q582" i="5"/>
  <c r="M44" i="6"/>
  <c r="M43" i="5"/>
  <c r="M160" i="6"/>
  <c r="M159" i="5"/>
  <c r="Q928" i="6"/>
  <c r="Q927" i="5"/>
  <c r="M938" i="6"/>
  <c r="M937" i="5"/>
  <c r="M381" i="6"/>
  <c r="M380" i="5"/>
  <c r="M776" i="6"/>
  <c r="M775" i="5"/>
  <c r="M930" i="6"/>
  <c r="M929" i="5"/>
  <c r="Q687" i="6"/>
  <c r="Q686" i="5"/>
  <c r="Q205" i="6"/>
  <c r="Q204" i="5"/>
  <c r="M994" i="6"/>
  <c r="M993" i="5"/>
  <c r="M878" i="6"/>
  <c r="M877" i="5"/>
  <c r="M773" i="6"/>
  <c r="M772" i="5"/>
  <c r="Q1052" i="6"/>
  <c r="Q1051" i="5"/>
  <c r="M993" i="6"/>
  <c r="M992" i="5"/>
  <c r="M269" i="6"/>
  <c r="M268" i="5"/>
  <c r="M962" i="6"/>
  <c r="M961" i="5"/>
  <c r="Q153" i="6"/>
  <c r="Q152" i="5"/>
  <c r="Q488" i="6"/>
  <c r="Q487" i="5"/>
  <c r="Q166" i="6"/>
  <c r="Q165" i="5"/>
  <c r="Q484" i="6"/>
  <c r="Q483" i="5"/>
  <c r="M483" i="6"/>
  <c r="M482" i="5"/>
  <c r="Q295" i="6"/>
  <c r="Q294" i="5"/>
  <c r="M674" i="6"/>
  <c r="M673" i="5"/>
  <c r="Q181" i="6"/>
  <c r="Q180" i="5"/>
  <c r="Q263" i="6"/>
  <c r="Q262" i="5"/>
  <c r="M313" i="6"/>
  <c r="M312" i="5"/>
  <c r="Q372" i="6"/>
  <c r="Q371" i="5"/>
  <c r="M539" i="6"/>
  <c r="M538" i="5"/>
  <c r="Q599" i="6"/>
  <c r="Q598" i="5"/>
  <c r="Q239" i="6"/>
  <c r="Q238" i="5"/>
  <c r="M325" i="6"/>
  <c r="M324" i="5"/>
  <c r="M690" i="6"/>
  <c r="M689" i="5"/>
  <c r="M342" i="6"/>
  <c r="M341" i="5"/>
  <c r="M502" i="6"/>
  <c r="M501" i="5"/>
  <c r="Q262" i="6"/>
  <c r="Q261" i="5"/>
  <c r="M1024" i="6"/>
  <c r="M1023" i="5"/>
  <c r="Q301" i="6"/>
  <c r="Q300" i="5"/>
  <c r="Q740" i="6"/>
  <c r="Q739" i="5"/>
  <c r="M434" i="6"/>
  <c r="M433" i="5"/>
  <c r="M173" i="6"/>
  <c r="M172" i="5"/>
  <c r="M1089" i="6"/>
  <c r="M1088" i="5"/>
  <c r="M367" i="6"/>
  <c r="M366" i="5"/>
  <c r="M703" i="6"/>
  <c r="M702" i="5"/>
  <c r="M54" i="6"/>
  <c r="M53" i="5"/>
  <c r="Q744" i="6"/>
  <c r="Q743" i="5"/>
  <c r="M410" i="6"/>
  <c r="M409" i="5"/>
  <c r="Q361" i="6"/>
  <c r="Q360" i="5"/>
  <c r="Q1043" i="6"/>
  <c r="Q1042" i="5"/>
  <c r="Q411" i="6"/>
  <c r="Q410" i="5"/>
  <c r="M756" i="6"/>
  <c r="M755" i="5"/>
  <c r="M211" i="6"/>
  <c r="M210" i="5"/>
  <c r="Q714" i="6"/>
  <c r="Q713" i="5"/>
  <c r="M1061" i="6"/>
  <c r="M1060" i="5"/>
  <c r="Q235" i="6"/>
  <c r="Q234" i="5"/>
  <c r="M213" i="6"/>
  <c r="M212" i="5"/>
  <c r="V15" i="6"/>
  <c r="M1093" i="6"/>
  <c r="M1092" i="5"/>
  <c r="Q54" i="6"/>
  <c r="Q53" i="5"/>
  <c r="Q975" i="6"/>
  <c r="Q974" i="5"/>
  <c r="M922" i="6"/>
  <c r="M921" i="5"/>
  <c r="M1021" i="6"/>
  <c r="M1020" i="5"/>
  <c r="M643" i="6"/>
  <c r="M642" i="5"/>
  <c r="Q1041" i="6"/>
  <c r="Q1040" i="5"/>
  <c r="Q707" i="6"/>
  <c r="Q706" i="5"/>
  <c r="M61" i="6"/>
  <c r="M60" i="5"/>
  <c r="M675" i="6"/>
  <c r="M674" i="5"/>
  <c r="Q246" i="6"/>
  <c r="Q245" i="5"/>
  <c r="Q188" i="6"/>
  <c r="Q187" i="5"/>
  <c r="Q265" i="6"/>
  <c r="Q264" i="5"/>
  <c r="M838" i="6"/>
  <c r="M837" i="5"/>
  <c r="M120" i="6"/>
  <c r="M119" i="5"/>
  <c r="Q498" i="6"/>
  <c r="Q497" i="5"/>
  <c r="Q114" i="6"/>
  <c r="Q113" i="5"/>
  <c r="Q51" i="6"/>
  <c r="Q50" i="5"/>
  <c r="Q904" i="6"/>
  <c r="Q903" i="5"/>
  <c r="Q334" i="6"/>
  <c r="Q333" i="5"/>
  <c r="Q989" i="6"/>
  <c r="Q988" i="5"/>
  <c r="Q128" i="6"/>
  <c r="Q127" i="5"/>
  <c r="Q305" i="6"/>
  <c r="Q304" i="5"/>
  <c r="M445" i="6"/>
  <c r="M444" i="5"/>
  <c r="Q423" i="6"/>
  <c r="Q422" i="5"/>
  <c r="Q409" i="6"/>
  <c r="Q408" i="5"/>
  <c r="M340" i="6"/>
  <c r="M339" i="5"/>
  <c r="Q133" i="6"/>
  <c r="Q132" i="5"/>
  <c r="M509" i="6"/>
  <c r="M508" i="5"/>
  <c r="M1055" i="6"/>
  <c r="M1054" i="5"/>
  <c r="Q453" i="6"/>
  <c r="Q452" i="5"/>
  <c r="Q268" i="6"/>
  <c r="Q267" i="5"/>
  <c r="M372" i="6"/>
  <c r="M371" i="5"/>
  <c r="M48" i="6"/>
  <c r="M47" i="5"/>
  <c r="Q685" i="6"/>
  <c r="Q684" i="5"/>
  <c r="M758" i="6"/>
  <c r="M757" i="5"/>
  <c r="Q274" i="6"/>
  <c r="Q273" i="5"/>
  <c r="Q1020" i="6"/>
  <c r="Q1019" i="5"/>
  <c r="M913" i="6"/>
  <c r="M912" i="5"/>
  <c r="M715" i="6"/>
  <c r="M714" i="5"/>
  <c r="Q974" i="6"/>
  <c r="Q973" i="5"/>
  <c r="M717" i="6"/>
  <c r="M716" i="5"/>
  <c r="M704" i="6"/>
  <c r="M703" i="5"/>
  <c r="M29" i="6"/>
  <c r="M28" i="5"/>
  <c r="M424" i="6"/>
  <c r="M423" i="5"/>
  <c r="M36" i="6"/>
  <c r="M35" i="5"/>
  <c r="M1042" i="6"/>
  <c r="M1041" i="5"/>
  <c r="M245" i="6"/>
  <c r="M244" i="5"/>
  <c r="Q431" i="6"/>
  <c r="Q430" i="5"/>
  <c r="M787" i="6"/>
  <c r="M786" i="5"/>
  <c r="M207" i="6"/>
  <c r="M206" i="5"/>
  <c r="M468" i="6"/>
  <c r="M467" i="5"/>
  <c r="M837" i="6"/>
  <c r="M836" i="5"/>
  <c r="Q574" i="6"/>
  <c r="Q573" i="5"/>
  <c r="W15" i="6"/>
  <c r="H7" i="10" s="1"/>
  <c r="M309" i="6"/>
  <c r="M308" i="5"/>
  <c r="M856" i="6"/>
  <c r="M855" i="5"/>
  <c r="M1028" i="6"/>
  <c r="M1027" i="5"/>
  <c r="M641" i="6"/>
  <c r="M640" i="5"/>
  <c r="M1097" i="6"/>
  <c r="M1096" i="5"/>
  <c r="Q726" i="6"/>
  <c r="Q725" i="5"/>
  <c r="M456" i="6"/>
  <c r="M455" i="5"/>
  <c r="M260" i="6"/>
  <c r="M259" i="5"/>
  <c r="Q620" i="6"/>
  <c r="Q619" i="5"/>
  <c r="M197" i="6"/>
  <c r="M196" i="5"/>
  <c r="M466" i="6"/>
  <c r="M465" i="5"/>
  <c r="M10" i="6"/>
  <c r="M9" i="5"/>
  <c r="M455" i="6"/>
  <c r="M454" i="5"/>
  <c r="M556" i="6"/>
  <c r="M555" i="5"/>
  <c r="M586" i="6"/>
  <c r="M585" i="5"/>
  <c r="Q174" i="6"/>
  <c r="Q173" i="5"/>
  <c r="M1092" i="6"/>
  <c r="M1091" i="5"/>
  <c r="Q91" i="6"/>
  <c r="Q90" i="5"/>
  <c r="Q442" i="6"/>
  <c r="Q441" i="5"/>
  <c r="M463" i="6"/>
  <c r="M462" i="5"/>
  <c r="Q425" i="6"/>
  <c r="Q424" i="5"/>
  <c r="M22" i="6"/>
  <c r="M21" i="5"/>
  <c r="Q156" i="6"/>
  <c r="Q155" i="5"/>
  <c r="M762" i="6"/>
  <c r="M761" i="5"/>
  <c r="M1099" i="6"/>
  <c r="M1098" i="5"/>
  <c r="M353" i="6"/>
  <c r="M352" i="5"/>
  <c r="M469" i="6"/>
  <c r="M468" i="5"/>
  <c r="M74" i="6"/>
  <c r="M73" i="5"/>
  <c r="Q207" i="6"/>
  <c r="Q206" i="5"/>
  <c r="M115" i="6"/>
  <c r="M114" i="5"/>
  <c r="M208" i="6"/>
  <c r="M207" i="5"/>
  <c r="M688" i="6"/>
  <c r="M687" i="5"/>
  <c r="M361" i="6"/>
  <c r="M360" i="5"/>
  <c r="M532" i="6"/>
  <c r="M531" i="5"/>
  <c r="M977" i="6"/>
  <c r="M976" i="5"/>
  <c r="M945" i="6"/>
  <c r="M944" i="5"/>
  <c r="M1004" i="6"/>
  <c r="M1003" i="5"/>
  <c r="Q184" i="6"/>
  <c r="Q183" i="5"/>
  <c r="M1100" i="6"/>
  <c r="M1099" i="5"/>
  <c r="Q357" i="6"/>
  <c r="Q356" i="5"/>
  <c r="M1075" i="6"/>
  <c r="M1074" i="5"/>
  <c r="Q734" i="6"/>
  <c r="Q733" i="5"/>
  <c r="M849" i="6"/>
  <c r="M848" i="5"/>
  <c r="Q525" i="6"/>
  <c r="Q524" i="5"/>
  <c r="M337" i="6"/>
  <c r="M336" i="5"/>
  <c r="Q447" i="6"/>
  <c r="Q446" i="5"/>
  <c r="C14" i="5"/>
  <c r="D14" i="5"/>
  <c r="H3" i="9" s="1"/>
  <c r="D13" i="5"/>
  <c r="C13" i="5"/>
  <c r="M132" i="6"/>
  <c r="M131" i="5"/>
  <c r="M135" i="6"/>
  <c r="M134" i="5"/>
  <c r="M283" i="6"/>
  <c r="M282" i="5"/>
  <c r="Q470" i="6"/>
  <c r="Q469" i="5"/>
  <c r="M771" i="6"/>
  <c r="M770" i="5"/>
  <c r="M852" i="6"/>
  <c r="M851" i="5"/>
  <c r="V14" i="6"/>
  <c r="Q565" i="6"/>
  <c r="Q564" i="5"/>
  <c r="M839" i="6"/>
  <c r="M838" i="5"/>
  <c r="M576" i="6"/>
  <c r="M575" i="5"/>
  <c r="M157" i="6"/>
  <c r="M156" i="5"/>
  <c r="M583" i="6"/>
  <c r="M582" i="5"/>
  <c r="M774" i="6"/>
  <c r="M773" i="5"/>
  <c r="M105" i="6"/>
  <c r="M104" i="5"/>
  <c r="M444" i="6"/>
  <c r="M443" i="5"/>
  <c r="M652" i="6"/>
  <c r="M651" i="5"/>
  <c r="M1051" i="6"/>
  <c r="M1050" i="5"/>
  <c r="Q987" i="6"/>
  <c r="Q986" i="5"/>
  <c r="Q86" i="6"/>
  <c r="Q85" i="5"/>
  <c r="Q214" i="6"/>
  <c r="Q213" i="5"/>
  <c r="M877" i="6"/>
  <c r="M876" i="5"/>
  <c r="M471" i="6"/>
  <c r="M470" i="5"/>
  <c r="M272" i="6"/>
  <c r="M271" i="5"/>
  <c r="Q241" i="6"/>
  <c r="Q240" i="5"/>
  <c r="Q705" i="6"/>
  <c r="Q704" i="5"/>
  <c r="M808" i="6"/>
  <c r="M807" i="5"/>
  <c r="M634" i="6"/>
  <c r="M633" i="5"/>
  <c r="Q487" i="6"/>
  <c r="Q486" i="5"/>
  <c r="Q213" i="6"/>
  <c r="Q212" i="5"/>
  <c r="M544" i="6"/>
  <c r="M543" i="5"/>
  <c r="Q513" i="6"/>
  <c r="Q512" i="5"/>
  <c r="M413" i="6"/>
  <c r="M412" i="5"/>
  <c r="M718" i="6"/>
  <c r="M717" i="5"/>
  <c r="Q424" i="6"/>
  <c r="Q423" i="5"/>
  <c r="M320" i="6"/>
  <c r="M319" i="5"/>
  <c r="Q101" i="6"/>
  <c r="Q100" i="5"/>
  <c r="M465" i="6"/>
  <c r="M464" i="5"/>
  <c r="M263" i="6"/>
  <c r="M262" i="5"/>
  <c r="M355" i="6"/>
  <c r="M354" i="5"/>
  <c r="M970" i="6"/>
  <c r="M969" i="5"/>
  <c r="M811" i="6"/>
  <c r="M810" i="5"/>
  <c r="M377" i="6"/>
  <c r="M376" i="5"/>
  <c r="M395" i="6"/>
  <c r="M394" i="5"/>
  <c r="M656" i="6"/>
  <c r="M655" i="5"/>
  <c r="M881" i="6"/>
  <c r="M880" i="5"/>
  <c r="M768" i="6"/>
  <c r="M767" i="5"/>
  <c r="Q655" i="6"/>
  <c r="Q654" i="5"/>
  <c r="M565" i="6"/>
  <c r="M564" i="5"/>
  <c r="Q752" i="6"/>
  <c r="Q751" i="5"/>
  <c r="Q22" i="6"/>
  <c r="Q21" i="5"/>
  <c r="M390" i="6"/>
  <c r="M389" i="5"/>
  <c r="M684" i="6"/>
  <c r="M683" i="5"/>
  <c r="Q491" i="6"/>
  <c r="Q490" i="5"/>
  <c r="M865" i="6"/>
  <c r="M864" i="5"/>
  <c r="M138" i="6"/>
  <c r="M137" i="5"/>
  <c r="M196" i="6"/>
  <c r="M195" i="5"/>
  <c r="M6" i="6"/>
  <c r="M5" i="5"/>
  <c r="M193" i="6"/>
  <c r="M192" i="5"/>
  <c r="M384" i="6"/>
  <c r="M383" i="5"/>
  <c r="D15" i="6"/>
  <c r="H3" i="10" s="1"/>
  <c r="C14" i="6"/>
  <c r="C15" i="6"/>
  <c r="D14" i="6"/>
  <c r="M562" i="6"/>
  <c r="M561" i="5"/>
  <c r="Q718" i="6"/>
  <c r="Q717" i="5"/>
  <c r="Q339" i="6"/>
  <c r="Q338" i="5"/>
  <c r="M610" i="6"/>
  <c r="M609" i="5"/>
  <c r="M125" i="6"/>
  <c r="M124" i="5"/>
  <c r="M754" i="6"/>
  <c r="M753" i="5"/>
  <c r="Q397" i="6"/>
  <c r="Q396" i="5"/>
  <c r="Q430" i="6"/>
  <c r="Q429" i="5"/>
  <c r="E45" i="6"/>
  <c r="B47" i="6" s="1" a="1"/>
  <c r="B47" i="6" s="1"/>
  <c r="B48" i="6" s="1"/>
  <c r="D10" i="10" s="1"/>
  <c r="Q801" i="6"/>
  <c r="Q800" i="5"/>
  <c r="M720" i="6"/>
  <c r="M719" i="5"/>
  <c r="M657" i="6"/>
  <c r="M656" i="5"/>
  <c r="M231" i="6"/>
  <c r="M230" i="5"/>
  <c r="M149" i="6"/>
  <c r="M148" i="5"/>
  <c r="Q629" i="6"/>
  <c r="Q628" i="5"/>
  <c r="M846" i="6"/>
  <c r="M845" i="5"/>
  <c r="M989" i="6"/>
  <c r="M988" i="5"/>
  <c r="M109" i="6"/>
  <c r="M108" i="5"/>
  <c r="Q346" i="6"/>
  <c r="Q345" i="5"/>
  <c r="Q946" i="6"/>
  <c r="Q945" i="5"/>
  <c r="Q913" i="6"/>
  <c r="Q912" i="5"/>
  <c r="Q285" i="6"/>
  <c r="Q284" i="5"/>
  <c r="M921" i="6"/>
  <c r="M920" i="5"/>
  <c r="M906" i="6"/>
  <c r="M905" i="5"/>
  <c r="Q642" i="6"/>
  <c r="Q641" i="5"/>
  <c r="M34" i="6"/>
  <c r="M33" i="5"/>
  <c r="Q233" i="6"/>
  <c r="Q232" i="5"/>
  <c r="M15" i="6"/>
  <c r="M14" i="5"/>
  <c r="M763" i="6"/>
  <c r="M762" i="5"/>
  <c r="M527" i="6"/>
  <c r="M526" i="5"/>
  <c r="Q902" i="6"/>
  <c r="Q901" i="5"/>
  <c r="M885" i="6"/>
  <c r="M884" i="5"/>
  <c r="M450" i="6"/>
  <c r="M449" i="5"/>
  <c r="Q278" i="6"/>
  <c r="Q277" i="5"/>
  <c r="Q1019" i="6"/>
  <c r="Q1018" i="5"/>
  <c r="M925" i="6"/>
  <c r="M924" i="5"/>
  <c r="M49" i="6"/>
  <c r="M48" i="5"/>
  <c r="M484" i="6"/>
  <c r="M483" i="5"/>
  <c r="M658" i="6"/>
  <c r="M657" i="5"/>
  <c r="M357" i="6"/>
  <c r="M356" i="5"/>
  <c r="M478" i="6"/>
  <c r="M477" i="5"/>
  <c r="Q204" i="6"/>
  <c r="Q203" i="5"/>
  <c r="Q96" i="6"/>
  <c r="Q95" i="5"/>
  <c r="Q324" i="6"/>
  <c r="Q323" i="5"/>
  <c r="M943" i="6"/>
  <c r="M942" i="5"/>
  <c r="M1088" i="6"/>
  <c r="M1087" i="5"/>
  <c r="M975" i="6"/>
  <c r="M974" i="5"/>
  <c r="Q20" i="6"/>
  <c r="Q19" i="5"/>
  <c r="M116" i="6"/>
  <c r="M115" i="5"/>
  <c r="M182" i="6"/>
  <c r="M181" i="5"/>
  <c r="M602" i="6"/>
  <c r="M601" i="5"/>
  <c r="Q426" i="6"/>
  <c r="Q425" i="5"/>
  <c r="M289" i="6"/>
  <c r="M288" i="5"/>
  <c r="Q657" i="6"/>
  <c r="Q656" i="5"/>
  <c r="Q943" i="6"/>
  <c r="Q942" i="5"/>
  <c r="M721" i="6"/>
  <c r="M720" i="5"/>
  <c r="M683" i="6"/>
  <c r="M682" i="5"/>
  <c r="M752" i="6"/>
  <c r="M751" i="5"/>
  <c r="M737" i="6"/>
  <c r="M736" i="5"/>
  <c r="M401" i="6"/>
  <c r="M400" i="5"/>
  <c r="M440" i="6"/>
  <c r="M439" i="5"/>
  <c r="Q134" i="6"/>
  <c r="Q133" i="5"/>
  <c r="M590" i="6"/>
  <c r="M589" i="5"/>
  <c r="Q462" i="6"/>
  <c r="Q461" i="5"/>
  <c r="M785" i="6"/>
  <c r="M784" i="5"/>
  <c r="M180" i="6"/>
  <c r="M179" i="5"/>
  <c r="M265" i="6"/>
  <c r="M264" i="5"/>
  <c r="Q1075" i="6"/>
  <c r="Q1074" i="5"/>
  <c r="M904" i="6"/>
  <c r="M903" i="5"/>
  <c r="M111" i="6"/>
  <c r="M110" i="5"/>
  <c r="Q194" i="6"/>
  <c r="Q193" i="5"/>
  <c r="Q603" i="6"/>
  <c r="Q602" i="5"/>
  <c r="M854" i="6"/>
  <c r="M853" i="5"/>
  <c r="Q141" i="6"/>
  <c r="Q140" i="5"/>
  <c r="Q1089" i="6"/>
  <c r="Q1088" i="5"/>
  <c r="Q693" i="6"/>
  <c r="Q692" i="5"/>
  <c r="Q200" i="6"/>
  <c r="Q199" i="5"/>
  <c r="Q1011" i="6"/>
  <c r="Q1010" i="5"/>
  <c r="M1066" i="6"/>
  <c r="M1065" i="5"/>
  <c r="Q185" i="6"/>
  <c r="Q184" i="5"/>
  <c r="M618" i="6"/>
  <c r="M617" i="5"/>
  <c r="M629" i="6"/>
  <c r="M628" i="5"/>
  <c r="M163" i="6"/>
  <c r="M162" i="5"/>
  <c r="M999" i="6"/>
  <c r="M998" i="5"/>
  <c r="M815" i="6"/>
  <c r="M814" i="5"/>
  <c r="M1047" i="6"/>
  <c r="M1046" i="5"/>
  <c r="M593" i="6"/>
  <c r="M592" i="5"/>
  <c r="M398" i="6"/>
  <c r="M397" i="5"/>
  <c r="Q700" i="6"/>
  <c r="Q699" i="5"/>
  <c r="M386" i="6"/>
  <c r="M385" i="5"/>
  <c r="Q309" i="6"/>
  <c r="Q308" i="5"/>
  <c r="M446" i="6"/>
  <c r="M445" i="5"/>
  <c r="Q456" i="6"/>
  <c r="Q455" i="5"/>
  <c r="Q570" i="6"/>
  <c r="Q569" i="5"/>
  <c r="M24" i="6"/>
  <c r="M23" i="5"/>
  <c r="M178" i="6"/>
  <c r="M177" i="5"/>
  <c r="Q322" i="6"/>
  <c r="Q321" i="5"/>
  <c r="M621" i="6"/>
  <c r="M620" i="5"/>
  <c r="M322" i="6"/>
  <c r="M321" i="5"/>
  <c r="Q458" i="6"/>
  <c r="Q457" i="5"/>
  <c r="Q412" i="6"/>
  <c r="Q411" i="5"/>
  <c r="M58" i="6"/>
  <c r="M57" i="5"/>
  <c r="M190" i="6"/>
  <c r="M189" i="5"/>
  <c r="M679" i="6"/>
  <c r="M678" i="5"/>
  <c r="V15" i="5" l="1"/>
  <c r="X13" i="5"/>
  <c r="X22" i="5"/>
  <c r="W24" i="5"/>
  <c r="V24" i="5"/>
  <c r="E8" i="9"/>
  <c r="C24" i="5"/>
  <c r="F7" i="9"/>
  <c r="E24" i="6"/>
  <c r="F8" i="10"/>
  <c r="W25" i="6"/>
  <c r="F4" i="10"/>
  <c r="D25" i="6"/>
  <c r="U25" i="5"/>
  <c r="F4" i="9"/>
  <c r="D24" i="5"/>
  <c r="F3" i="10"/>
  <c r="D16" i="6"/>
  <c r="G4" i="10"/>
  <c r="E23" i="6"/>
  <c r="B26" i="6"/>
  <c r="C25" i="6"/>
  <c r="E3" i="10"/>
  <c r="E15" i="6"/>
  <c r="E8" i="10"/>
  <c r="X24" i="6"/>
  <c r="G3" i="10"/>
  <c r="C16" i="6"/>
  <c r="B17" i="6"/>
  <c r="E14" i="6"/>
  <c r="G8" i="10"/>
  <c r="U26" i="6"/>
  <c r="X23" i="6"/>
  <c r="V25" i="6"/>
  <c r="F43" i="6"/>
  <c r="F44" i="6"/>
  <c r="E7" i="10"/>
  <c r="X15" i="6"/>
  <c r="E6" i="10"/>
  <c r="X6" i="6"/>
  <c r="W16" i="6"/>
  <c r="E23" i="5"/>
  <c r="E6" i="9"/>
  <c r="X5" i="5"/>
  <c r="C33" i="5"/>
  <c r="D32" i="5"/>
  <c r="C32" i="5"/>
  <c r="D33" i="5"/>
  <c r="H5" i="9" s="1"/>
  <c r="G6" i="10"/>
  <c r="V7" i="6"/>
  <c r="X5" i="6"/>
  <c r="U8" i="6"/>
  <c r="F5" i="7"/>
  <c r="F6" i="7"/>
  <c r="D33" i="6"/>
  <c r="D34" i="6"/>
  <c r="H5" i="10" s="1"/>
  <c r="C34" i="6"/>
  <c r="C33" i="6"/>
  <c r="F6" i="10"/>
  <c r="W7" i="6"/>
  <c r="G6" i="9"/>
  <c r="X4" i="5"/>
  <c r="V6" i="5"/>
  <c r="U7" i="5"/>
  <c r="E2" i="10"/>
  <c r="E6" i="6"/>
  <c r="B25" i="5"/>
  <c r="F6" i="9"/>
  <c r="W6" i="5"/>
  <c r="F2" i="10"/>
  <c r="D7" i="6"/>
  <c r="E22" i="5"/>
  <c r="F3" i="9"/>
  <c r="D15" i="5"/>
  <c r="W33" i="5"/>
  <c r="H9" i="9" s="1"/>
  <c r="V33" i="5"/>
  <c r="W32" i="5"/>
  <c r="V32" i="5"/>
  <c r="G2" i="10"/>
  <c r="B8" i="6"/>
  <c r="C7" i="6"/>
  <c r="E5" i="6"/>
  <c r="E2" i="9"/>
  <c r="E5" i="5"/>
  <c r="F43" i="5"/>
  <c r="F42" i="5"/>
  <c r="U16" i="5"/>
  <c r="W34" i="6"/>
  <c r="H9" i="10" s="1"/>
  <c r="V33" i="6"/>
  <c r="V34" i="6"/>
  <c r="W33" i="6"/>
  <c r="F2" i="9"/>
  <c r="D6" i="5"/>
  <c r="G3" i="9"/>
  <c r="B16" i="5"/>
  <c r="E13" i="5"/>
  <c r="C15" i="5"/>
  <c r="E7" i="9"/>
  <c r="X14" i="5"/>
  <c r="X23" i="5"/>
  <c r="E3" i="9"/>
  <c r="E14" i="5"/>
  <c r="W15" i="5"/>
  <c r="X15" i="5" s="1"/>
  <c r="G2" i="9"/>
  <c r="E4" i="5"/>
  <c r="B7" i="5"/>
  <c r="C6" i="5"/>
  <c r="G7" i="10"/>
  <c r="U17" i="6"/>
  <c r="X14" i="6"/>
  <c r="V16" i="6"/>
  <c r="E24" i="5" l="1"/>
  <c r="F23" i="5" s="1"/>
  <c r="X24" i="5"/>
  <c r="Y23" i="5" s="1"/>
  <c r="U26" i="5" a="1"/>
  <c r="U26" i="5" s="1"/>
  <c r="U27" i="5" s="1"/>
  <c r="D8" i="9" s="1"/>
  <c r="H13" i="9"/>
  <c r="Y13" i="5"/>
  <c r="Y14" i="5"/>
  <c r="G9" i="10"/>
  <c r="U36" i="6"/>
  <c r="V35" i="6"/>
  <c r="X33" i="6"/>
  <c r="F5" i="10"/>
  <c r="D35" i="6"/>
  <c r="X25" i="6"/>
  <c r="H12" i="9"/>
  <c r="G5" i="10"/>
  <c r="E33" i="6"/>
  <c r="B36" i="6"/>
  <c r="C35" i="6"/>
  <c r="E5" i="10"/>
  <c r="E34" i="6"/>
  <c r="E15" i="5"/>
  <c r="B17" i="5" s="1" a="1"/>
  <c r="B17" i="5" s="1"/>
  <c r="B18" i="5" s="1"/>
  <c r="D3" i="9" s="1"/>
  <c r="E7" i="6"/>
  <c r="B9" i="6" s="1" a="1"/>
  <c r="B9" i="6" s="1"/>
  <c r="B10" i="6" s="1"/>
  <c r="D2" i="10" s="1"/>
  <c r="E6" i="5"/>
  <c r="B8" i="5" s="1" a="1"/>
  <c r="B8" i="5" s="1"/>
  <c r="B9" i="5" s="1"/>
  <c r="D2" i="9" s="1"/>
  <c r="E25" i="6"/>
  <c r="G5" i="9"/>
  <c r="C34" i="5"/>
  <c r="E32" i="5"/>
  <c r="B35" i="5"/>
  <c r="X16" i="6"/>
  <c r="U18" i="6" s="1" a="1"/>
  <c r="U18" i="6" s="1"/>
  <c r="U19" i="6" s="1"/>
  <c r="D7" i="10" s="1"/>
  <c r="E9" i="9"/>
  <c r="X33" i="5"/>
  <c r="F9" i="10"/>
  <c r="W35" i="6"/>
  <c r="F9" i="9"/>
  <c r="W34" i="5"/>
  <c r="X7" i="6"/>
  <c r="E9" i="10"/>
  <c r="X34" i="6"/>
  <c r="F5" i="9"/>
  <c r="D34" i="5"/>
  <c r="G9" i="9"/>
  <c r="U35" i="5"/>
  <c r="V34" i="5"/>
  <c r="X32" i="5"/>
  <c r="E16" i="6"/>
  <c r="B18" i="6" s="1" a="1"/>
  <c r="B18" i="6" s="1"/>
  <c r="B19" i="6" s="1"/>
  <c r="D3" i="10" s="1"/>
  <c r="X6" i="5"/>
  <c r="U8" i="5" s="1" a="1"/>
  <c r="U8" i="5" s="1"/>
  <c r="U9" i="5" s="1"/>
  <c r="D6" i="9" s="1"/>
  <c r="E5" i="9"/>
  <c r="E33" i="5"/>
  <c r="U17" i="5" a="1"/>
  <c r="U17" i="5" s="1"/>
  <c r="U18" i="5" s="1"/>
  <c r="D7" i="9" s="1"/>
  <c r="E13" i="9" l="1"/>
  <c r="B26" i="5" a="1"/>
  <c r="B26" i="5" s="1"/>
  <c r="B27" i="5" s="1"/>
  <c r="D4" i="9" s="1"/>
  <c r="F22" i="5"/>
  <c r="Y22" i="5"/>
  <c r="F13" i="9"/>
  <c r="F12" i="9"/>
  <c r="E12" i="9"/>
  <c r="G12" i="9"/>
  <c r="Y5" i="6"/>
  <c r="Y6" i="6"/>
  <c r="F5" i="6"/>
  <c r="F6" i="6"/>
  <c r="U9" i="6" a="1"/>
  <c r="U9" i="6" s="1"/>
  <c r="U10" i="6" s="1"/>
  <c r="D6" i="10" s="1"/>
  <c r="Y24" i="6"/>
  <c r="Y23" i="6"/>
  <c r="U27" i="6" a="1"/>
  <c r="U27" i="6" s="1"/>
  <c r="U28" i="6" s="1"/>
  <c r="D8" i="10" s="1"/>
  <c r="Y14" i="6"/>
  <c r="Y15" i="6"/>
  <c r="F14" i="5"/>
  <c r="F13" i="5"/>
  <c r="E34" i="5"/>
  <c r="B36" i="5" s="1" a="1"/>
  <c r="B36" i="5" s="1"/>
  <c r="B37" i="5" s="1"/>
  <c r="D5" i="9" s="1"/>
  <c r="Y5" i="5"/>
  <c r="Y4" i="5"/>
  <c r="G13" i="9"/>
  <c r="F24" i="6"/>
  <c r="F23" i="6"/>
  <c r="F15" i="6"/>
  <c r="F14" i="6"/>
  <c r="B27" i="6" a="1"/>
  <c r="B27" i="6" s="1"/>
  <c r="B28" i="6" s="1"/>
  <c r="D4" i="10" s="1"/>
  <c r="E35" i="6"/>
  <c r="X35" i="6"/>
  <c r="X34" i="5"/>
  <c r="F5" i="5"/>
  <c r="F4" i="5"/>
  <c r="Y33" i="5" l="1"/>
  <c r="Y32" i="5"/>
  <c r="F33" i="5"/>
  <c r="F32" i="5"/>
  <c r="U36" i="5" a="1"/>
  <c r="U36" i="5" s="1"/>
  <c r="U37" i="5" s="1"/>
  <c r="D9" i="9" s="1"/>
  <c r="D13" i="9" s="1"/>
  <c r="Y33" i="6"/>
  <c r="Y34" i="6"/>
  <c r="U37" i="6" a="1"/>
  <c r="U37" i="6" s="1"/>
  <c r="U38" i="6" s="1"/>
  <c r="D9" i="10" s="1"/>
  <c r="F33" i="6"/>
  <c r="F34" i="6"/>
  <c r="B37" i="6" a="1"/>
  <c r="B37" i="6" s="1"/>
  <c r="B38" i="6" s="1"/>
  <c r="D5" i="10" s="1"/>
  <c r="D12" i="9" l="1"/>
</calcChain>
</file>

<file path=xl/sharedStrings.xml><?xml version="1.0" encoding="utf-8"?>
<sst xmlns="http://schemas.openxmlformats.org/spreadsheetml/2006/main" count="40889" uniqueCount="11056">
  <si>
    <t>AI OUTPUT &gt;&gt;&gt;&gt;&gt;&gt;</t>
  </si>
  <si>
    <t>Initial Reaction</t>
  </si>
  <si>
    <t>Reflection Reaction</t>
  </si>
  <si>
    <t>Title</t>
  </si>
  <si>
    <t>Abstract</t>
  </si>
  <si>
    <t>Human Accept</t>
  </si>
  <si>
    <t>BestAI: AI-AnyYes</t>
  </si>
  <si>
    <t>Colab-Accept</t>
  </si>
  <si>
    <t>Error Type</t>
  </si>
  <si>
    <t>AI - 1 - Initial</t>
  </si>
  <si>
    <t>AI - 2 - Initial</t>
  </si>
  <si>
    <t>AI - 3 - Initial</t>
  </si>
  <si>
    <t>AI - NumYes - Initial</t>
  </si>
  <si>
    <t>AI - 1 - Reflection</t>
  </si>
  <si>
    <t>AI - 2 - Reflection</t>
  </si>
  <si>
    <t>AI - 3 - Reflection</t>
  </si>
  <si>
    <t>AI - NumYes - Reflection</t>
  </si>
  <si>
    <t>AI-AnyYes</t>
  </si>
  <si>
    <t>25th anniversary invited paper trends in development of coastal area management in tropical countries: From central to community orientation</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</si>
  <si>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</si>
  <si>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</si>
  <si>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Yes</t>
  </si>
  <si>
    <t>None</t>
  </si>
  <si>
    <t>A bright spot analysis of inland recreational fisheries in the face of climate change: learning about adaptation from small successes</t>
  </si>
  <si>
    <t>Community-based fishery management. Towards the restoration of traditional practices in the South Pacific</t>
  </si>
  <si>
    <t>[No abstract available]</t>
  </si>
  <si>
    <t>A comparison of social outcomes associated with different fisheries co-management institutions</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</si>
  <si>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</si>
  <si>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t>
  </si>
  <si>
    <t>A legal pluralism perspective on coastal fisheries governance in two Pacific Island countries</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</si>
  <si>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</si>
  <si>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</si>
  <si>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A network of small community-owned village fish reserves in Samoa</t>
  </si>
  <si>
    <t>Communityâ€based Fisheries Management, Tradition and the Challenges of Development in Marovo, Solomon Islands</t>
  </si>
  <si>
    <t>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t>
  </si>
  <si>
    <t>A review of design principles for community-based natural resource management</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</si>
  <si>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</si>
  <si>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t>
  </si>
  <si>
    <t>A Socialâ€“Ecological Systems Approach to Assessing Conservation and Fisheries Outcomes in Fijian Locally Managed Marine Areas</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</si>
  <si>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</si>
  <si>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</si>
  <si>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</si>
  <si>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</si>
  <si>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Ä€ina-land, that which feeds: Researching community based natural resource management at home</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</si>
  <si>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</si>
  <si>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t>
  </si>
  <si>
    <t>Adaptations to maintain the contributions of small-scale fisheries to food security in the Pacific Islands</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</si>
  <si>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</si>
  <si>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t>
  </si>
  <si>
    <t>Gives method for assessing which can be case study</t>
  </si>
  <si>
    <t>Allies, not aliens: Increasing the role of local communities in marine protected area implementation</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</si>
  <si>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</si>
  <si>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t>
  </si>
  <si>
    <t>Alternatives to conventional management: Lessons from small-scale fisheries</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</si>
  <si>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t>
  </si>
  <si>
    <t>An institutional model for comanagement of coastal resources in fiji</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</si>
  <si>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</si>
  <si>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t>
  </si>
  <si>
    <t>Centralised and community-based fisheries management strategies: Case studies from two fisheries dependent archipelagos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</si>
  <si>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</si>
  <si>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t>
  </si>
  <si>
    <t>Changes in social orientation: Threats to a cultural institution in marine resource exploitation in Tonga</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</si>
  <si>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</si>
  <si>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t>
  </si>
  <si>
    <t>Chaos, complexity and community management of fisheries</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</si>
  <si>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</si>
  <si>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t>
  </si>
  <si>
    <t>Combining natural history collections with fisher knowledge for community-based conservation in Fiji</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</si>
  <si>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</si>
  <si>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t>
  </si>
  <si>
    <t>Communities, natural resources, and environments: African and Asian experiences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</si>
  <si>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t>
  </si>
  <si>
    <t>Community management yields positive impacts for coastal fisheries resources and biodiversity conservation</t>
  </si>
  <si>
    <t>Customary marine tenure systems and sustainable fisheries management in Papua New Guinea</t>
  </si>
  <si>
    <t>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t>
  </si>
  <si>
    <t>Community Marine Monitoring Toolkit: A tool developed in the Pacific to inform community-based marine resource management</t>
  </si>
  <si>
    <t>Restricted grouper reproductive migrations support community-based management</t>
  </si>
  <si>
    <t>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t>
  </si>
  <si>
    <t>Community science: A typology and its implications for governance of social-ecological systems</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</si>
  <si>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</si>
  <si>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</si>
  <si>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Community-based conservation results in the recovery of reef fish spawning aggregations in the Coral Triangle</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</si>
  <si>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</si>
  <si>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</si>
  <si>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Community-Based Fisheries Management: A Global Perspective</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</si>
  <si>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</si>
  <si>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</si>
  <si>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</si>
  <si>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t>
  </si>
  <si>
    <t>Community-based management fails to halt declines of bumphead parrotfish and humphead wrasse in Roviana Lagoon, Solomon Islands</t>
  </si>
  <si>
    <t>Social attitudes towards marine resource management in two Fijian villages</t>
  </si>
  <si>
    <t>Community-Based Management of Coral Reefs: An Essential Requisite for Certification of Marine Aquarium Products Harvested from Reefs under Customary Marine Tenure</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</si>
  <si>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</si>
  <si>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</si>
  <si>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</si>
  <si>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t>
  </si>
  <si>
    <t>Community-based management of the environment: Lessons from the past and options for the future</t>
  </si>
  <si>
    <t>Future Use of Past Practices: Policy Implications of Insights from Two Community-Based Marine Resource Management Initiatives in Fiji</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</si>
  <si>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</si>
  <si>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</si>
  <si>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Conditions for sustainability of small-scale fisheries in developing countries</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</si>
  <si>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</si>
  <si>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</si>
  <si>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t>
  </si>
  <si>
    <t>Coral reef health and effects of socio-economic factors in Fiji and Cook Islands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</si>
  <si>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</si>
  <si>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</si>
  <si>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</si>
  <si>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t>
  </si>
  <si>
    <t>Customary sea tenure in Oceania as a case of rights-based fishery management: Does it work?</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</si>
  <si>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</si>
  <si>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t>
  </si>
  <si>
    <t>Deciphering contextual influences on local leadership in community-based fisheries management</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</si>
  <si>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</si>
  <si>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</si>
  <si>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</si>
  <si>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t>
  </si>
  <si>
    <t>Effectiveness of village-based marine reserves on reef invertebrates in Emau, Vanuatu</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</si>
  <si>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</si>
  <si>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</si>
  <si>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</si>
  <si>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</si>
  <si>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</si>
  <si>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t>
  </si>
  <si>
    <t>Community-based management</t>
  </si>
  <si>
    <t>Evaluation of the effectiveness of three underwater reef fish monitoring methods in Fiji</t>
  </si>
  <si>
    <t>Go to full text to see if there is a case study</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</si>
  <si>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</si>
  <si>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</si>
  <si>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</si>
  <si>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</si>
  <si>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</si>
  <si>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</si>
  <si>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From community-based resource management to complex systems: The scale issue and marine commons</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</si>
  <si>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</si>
  <si>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</si>
  <si>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</si>
  <si>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</si>
  <si>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</si>
  <si>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t>
  </si>
  <si>
    <t>Gear-based characterization of the Gizo, Solomon Islands, inshore commercial finfish fishery</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</si>
  <si>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</si>
  <si>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t>
  </si>
  <si>
    <t>Guidelines for coastal and marine site-planning and examples of planning and management intervention tools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</si>
  <si>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</si>
  <si>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t>
  </si>
  <si>
    <t>Human rights for conservation: A rights-based approach to fisheries governance</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</si>
  <si>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</si>
  <si>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t>
  </si>
  <si>
    <t>No</t>
  </si>
  <si>
    <t>Human - FN</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</si>
  <si>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</si>
  <si>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t>
  </si>
  <si>
    <t>Learning communities and legal spaces: Community-based fisheries management in a globalizing world</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</si>
  <si>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</si>
  <si>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</si>
  <si>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raises question if "context of informing community-based resource management" is enough to be called case study of CBFM</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</si>
  <si>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</si>
  <si>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</si>
  <si>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would probs keep for now</t>
  </si>
  <si>
    <t>Lessons for modern management from the South Pacific</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</si>
  <si>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</si>
  <si>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t>
  </si>
  <si>
    <t>Linking small-scale fisheries co-management to U.N. Sustainable Development Goals</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</si>
  <si>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</si>
  <si>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</si>
  <si>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Small-scale fisheries management and development. Towards a community-based approach</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</si>
  <si>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</si>
  <si>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t>
  </si>
  <si>
    <t>Bottom-up community-based coral reef and fisheries restoration in Indonesia, Panama, and Palau</t>
  </si>
  <si>
    <t>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t>
  </si>
  <si>
    <t>AI - FP</t>
  </si>
  <si>
    <t>Palau example only talks about state gov</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</si>
  <si>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</si>
  <si>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t>
  </si>
  <si>
    <t>more about what community knows than management</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</si>
  <si>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</si>
  <si>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t>
  </si>
  <si>
    <t>Book chapter not peer-reviewed publication</t>
  </si>
  <si>
    <t>Moving to sustainability by learning from successful fisheries</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</si>
  <si>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</si>
  <si>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</si>
  <si>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Multi-scale policy diffusion and translation in Pacific Island coastal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</si>
  <si>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</si>
  <si>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t>
  </si>
  <si>
    <t>Co-management</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</si>
  <si>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</si>
  <si>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t>
  </si>
  <si>
    <t>Nudging statutory law to make space for customary processes and community-based fisheries management in Solomon Islands</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</si>
  <si>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</si>
  <si>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t>
  </si>
  <si>
    <t>One size does not fit all: Critical insights for effective community-based resource management in Melanesia</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</si>
  <si>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</si>
  <si>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</si>
  <si>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Opportunities to Strengthen Fish Supply Chain Policy to Improve External Food Environments for Nutrition in the Solomon Islands</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</si>
  <si>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</si>
  <si>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t>
  </si>
  <si>
    <t>Ecological focus</t>
  </si>
  <si>
    <t>Participatory monitoring in community-based fisheries management through a gender lens</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</si>
  <si>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</si>
  <si>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</si>
  <si>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</si>
  <si>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</si>
  <si>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</si>
  <si>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t>
  </si>
  <si>
    <t>Releases of cultured sub-adult Trochus niloticus generate broodstock for fishery replenishment in Vanuatu</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</si>
  <si>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</si>
  <si>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</si>
  <si>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</si>
  <si>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t>
  </si>
  <si>
    <t>Rocking the boat: conserving fisheries and protecting jobs</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</si>
  <si>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</si>
  <si>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t>
  </si>
  <si>
    <t>Sea-to-sky highway improvement project: Environmental enhancements and project legacies</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</si>
  <si>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</si>
  <si>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t>
  </si>
  <si>
    <t>sounds fully ecological and less about management</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</si>
  <si>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</si>
  <si>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</si>
  <si>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Social and economic challenges to community-based sea cucumber mariculture development in new Ireland province, Papua New Guinea</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</si>
  <si>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</si>
  <si>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</si>
  <si>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t>
  </si>
  <si>
    <t>Socio-economic impacts of shrimp culture</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</si>
  <si>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t>
  </si>
  <si>
    <t xml:space="preserve">Each of the 17 cases included in the QCA are case studies - would need to look at full text to see if any are based in the Pacific and are CBFM as opposed to co-management. I would suspect at least one will be. </t>
  </si>
  <si>
    <t>Socioeconomics of individual transferable quotas and community-based fishery management</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</si>
  <si>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</si>
  <si>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</si>
  <si>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</si>
  <si>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t>
  </si>
  <si>
    <t>Very theory based paper (no case study or even mention of pacific context) . Would be happy to exclude upon reflection</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</si>
  <si>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</si>
  <si>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</si>
  <si>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</si>
  <si>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</si>
  <si>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</si>
  <si>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</si>
  <si>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More of a top down governance arrangement</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</si>
  <si>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</si>
  <si>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</si>
  <si>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ecological focus</t>
  </si>
  <si>
    <t>Synergies between local and climate-driven impacts on coral reefs in the Tropical Pacific: A review of issues and adaptation opportunities</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</si>
  <si>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</si>
  <si>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t>
  </si>
  <si>
    <t>The assessment 'toolbox': Community-based reef evaluation methods coupled with geochemical techniques to identify sources of stress</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</si>
  <si>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</si>
  <si>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t>
  </si>
  <si>
    <t>The barefoot ecologist goes fishing</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</si>
  <si>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</si>
  <si>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</si>
  <si>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</si>
  <si>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</si>
  <si>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</si>
  <si>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</si>
  <si>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Tipping the scale away from privatization and toward community-based fisheries: Policy and market alternatives in New England</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</si>
  <si>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t>
  </si>
  <si>
    <t>Go to full text to see the case study</t>
  </si>
  <si>
    <t>Tracing innovation pathways behind fisheries co-management in Vanuatu</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</si>
  <si>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</si>
  <si>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</si>
  <si>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t>
  </si>
  <si>
    <t>might have sounded more like participation in governance rather than community-based management</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</si>
  <si>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</si>
  <si>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t>
  </si>
  <si>
    <t>Using reef fish movement to inform marine reserve design</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</si>
  <si>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</si>
  <si>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t>
  </si>
  <si>
    <t>Why the path to polycentricity matters: evidence from fisheries governance in Palau</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</si>
  <si>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</si>
  <si>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t>
  </si>
  <si>
    <t>Likely not to include a case study but would quickly check full text to make sure</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</si>
  <si>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</si>
  <si>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</si>
  <si>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</si>
  <si>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</si>
  <si>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</si>
  <si>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</si>
  <si>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</si>
  <si>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t>
  </si>
  <si>
    <t>Go to full text to see if has case study and focus on community based (rights based may be a synonymous term)</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</si>
  <si>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t>
  </si>
  <si>
    <t>Same as above</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</si>
  <si>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</si>
  <si>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</si>
  <si>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Go to full text to find out more</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</si>
  <si>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</si>
  <si>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</si>
  <si>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</si>
  <si>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</si>
  <si>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</si>
  <si>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</si>
  <si>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</si>
  <si>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</si>
  <si>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</si>
  <si>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</si>
  <si>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</si>
  <si>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</si>
  <si>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t>
  </si>
  <si>
    <t>Community based management</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</si>
  <si>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</si>
  <si>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</si>
  <si>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t>
  </si>
  <si>
    <t>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</si>
  <si>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</si>
  <si>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</si>
  <si>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</si>
  <si>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</si>
  <si>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</si>
  <si>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</si>
  <si>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</si>
  <si>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</si>
  <si>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</si>
  <si>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</si>
  <si>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</si>
  <si>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Book chapter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</si>
  <si>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</si>
  <si>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t>
  </si>
  <si>
    <t>no - book</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</si>
  <si>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</si>
  <si>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</si>
  <si>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</si>
  <si>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</si>
  <si>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</si>
  <si>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</si>
  <si>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</si>
  <si>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</si>
  <si>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</si>
  <si>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</si>
  <si>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t>
  </si>
  <si>
    <t>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</si>
  <si>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</si>
  <si>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</si>
  <si>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</si>
  <si>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</si>
  <si>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</si>
  <si>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</si>
  <si>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Co-management, so excluded</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</si>
  <si>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</si>
  <si>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</si>
  <si>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</si>
  <si>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</si>
  <si>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</si>
  <si>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</si>
  <si>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t>
  </si>
  <si>
    <t>International Symposium on Aquatic Sciences and Resources Management</t>
  </si>
  <si>
    <t>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</si>
  <si>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t>
  </si>
  <si>
    <t>Community-based scenario planning: a process for vulnerability analysis and adaptation planning to socialâ€“ecological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</si>
  <si>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</si>
  <si>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</si>
  <si>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</si>
  <si>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</si>
  <si>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</si>
  <si>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</si>
  <si>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</si>
  <si>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</si>
  <si>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</si>
  <si>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</si>
  <si>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</si>
  <si>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</si>
  <si>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</si>
  <si>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</si>
  <si>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</si>
  <si>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</si>
  <si>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</si>
  <si>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</si>
  <si>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</si>
  <si>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</si>
  <si>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</si>
  <si>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AI - FN</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</si>
  <si>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t>
  </si>
  <si>
    <t>Check full text for case study</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</si>
  <si>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</si>
  <si>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Check full text for geography and case study</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</si>
  <si>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t>
  </si>
  <si>
    <t>Community-based management mentioned</t>
  </si>
  <si>
    <t>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</si>
  <si>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</si>
  <si>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t>
  </si>
  <si>
    <t>no - focus isn't on CBFM</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</si>
  <si>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</si>
  <si>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</si>
  <si>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</si>
  <si>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Human - FP</t>
  </si>
  <si>
    <t>sounds more coastal than marine and sounds Canadian</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</si>
  <si>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</si>
  <si>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Would exclude upon reflection - specifies sub-saharan Africa and South Asia. Pacific not included in this.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</si>
  <si>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</si>
  <si>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This one seems unlikely to have a case study - would be happy to drop</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</si>
  <si>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</si>
  <si>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</si>
  <si>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No - no case study</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</si>
  <si>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</si>
  <si>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t>
  </si>
  <si>
    <t>No - no relevant case study</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</si>
  <si>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</si>
  <si>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</si>
  <si>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</si>
  <si>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</si>
  <si>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</si>
  <si>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</si>
  <si>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</si>
  <si>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</si>
  <si>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t>
  </si>
  <si>
    <t>Not satisfactory, but still acceptable: Exploring socioeconomic incentives of individual quota systems in Japanese Pacific bluefin tuna fisheries from the management leadersâ€™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</si>
  <si>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</si>
  <si>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</si>
  <si>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</si>
  <si>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</si>
  <si>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</si>
  <si>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</si>
  <si>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</si>
  <si>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</si>
  <si>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</si>
  <si>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</si>
  <si>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</si>
  <si>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</si>
  <si>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</si>
  <si>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</si>
  <si>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</si>
  <si>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</si>
  <si>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</si>
  <si>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</si>
  <si>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</si>
  <si>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</si>
  <si>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</si>
  <si>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</si>
  <si>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</si>
  <si>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</si>
  <si>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</si>
  <si>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</si>
  <si>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</si>
  <si>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</si>
  <si>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</si>
  <si>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</si>
  <si>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</si>
  <si>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</si>
  <si>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</si>
  <si>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</si>
  <si>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</si>
  <si>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</si>
  <si>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</si>
  <si>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</si>
  <si>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</si>
  <si>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</si>
  <si>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</si>
  <si>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</si>
  <si>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</si>
  <si>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</si>
  <si>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</si>
  <si>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</si>
  <si>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</si>
  <si>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</si>
  <si>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</si>
  <si>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</si>
  <si>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</si>
  <si>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</si>
  <si>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</si>
  <si>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</si>
  <si>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</si>
  <si>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</si>
  <si>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</si>
  <si>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</si>
  <si>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</si>
  <si>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</si>
  <si>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</si>
  <si>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</si>
  <si>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</si>
  <si>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</si>
  <si>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</si>
  <si>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</si>
  <si>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</si>
  <si>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</si>
  <si>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</si>
  <si>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</si>
  <si>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</si>
  <si>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</si>
  <si>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</si>
  <si>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</si>
  <si>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</si>
  <si>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</si>
  <si>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</si>
  <si>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</si>
  <si>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</si>
  <si>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</si>
  <si>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</si>
  <si>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</si>
  <si>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</si>
  <si>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</si>
  <si>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</si>
  <si>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</si>
  <si>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t>
  </si>
  <si>
    <t>Mozambiqueâ€™s Tchuma Tchato initiative of resource management on the Zambezi: A community perspective</t>
  </si>
  <si>
    <t>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</si>
  <si>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</si>
  <si>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</si>
  <si>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</si>
  <si>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t>
  </si>
  <si>
    <t>Techno-economic analysis of solar photovoltaic system for fishery cold storage based on ownership models and regulatory boundaries in indonesia</t>
  </si>
  <si>
    <t>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</si>
  <si>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</si>
  <si>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</si>
  <si>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</si>
  <si>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</si>
  <si>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</si>
  <si>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t>
  </si>
  <si>
    <t>Ten years of Inuit co-management: advancing research, resilience, and capacity in Nunatsiavut through fishery governance</t>
  </si>
  <si>
    <t>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</si>
  <si>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</si>
  <si>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</si>
  <si>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</si>
  <si>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</si>
  <si>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</si>
  <si>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</si>
  <si>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Introduction: Amazon fisheries</t>
  </si>
  <si>
    <t>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</si>
  <si>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</si>
  <si>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</si>
  <si>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</si>
  <si>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</si>
  <si>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</si>
  <si>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</si>
  <si>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</si>
  <si>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</si>
  <si>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</si>
  <si>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</si>
  <si>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</si>
  <si>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</si>
  <si>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</si>
  <si>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</si>
  <si>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</si>
  <si>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t>
  </si>
  <si>
    <t>Effectiveness of Marine Protected Areas in the Philippines for Biodiversity Conservation [Efectividad de las Ãreas Marinas Protegidas en las Filipinas para la ConservaciÃ³n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</si>
  <si>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</si>
  <si>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</si>
  <si>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</si>
  <si>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</si>
  <si>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</si>
  <si>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</si>
  <si>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</si>
  <si>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</si>
  <si>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</si>
  <si>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</si>
  <si>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</si>
  <si>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</si>
  <si>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t>
  </si>
  <si>
    <t>Artisanal Fisher Association Leadersâ€™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</si>
  <si>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t>
  </si>
  <si>
    <t>Translating systems thinking into practice for community action on childhood obesity</t>
  </si>
  <si>
    <t>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</si>
  <si>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</si>
  <si>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</si>
  <si>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</si>
  <si>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</si>
  <si>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</si>
  <si>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</si>
  <si>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</si>
  <si>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</si>
  <si>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</si>
  <si>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</si>
  <si>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</si>
  <si>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</si>
  <si>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</si>
  <si>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</si>
  <si>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</si>
  <si>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t>
  </si>
  <si>
    <t>A system dynamics model for marine conservation area management â€“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</si>
  <si>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</si>
  <si>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</si>
  <si>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</si>
  <si>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</si>
  <si>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</si>
  <si>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</si>
  <si>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</si>
  <si>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</si>
  <si>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</si>
  <si>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</si>
  <si>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</si>
  <si>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</si>
  <si>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</si>
  <si>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</si>
  <si>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</si>
  <si>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</si>
  <si>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</si>
  <si>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</si>
  <si>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</si>
  <si>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</si>
  <si>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</si>
  <si>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</si>
  <si>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</si>
  <si>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</si>
  <si>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</si>
  <si>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</si>
  <si>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t>
  </si>
  <si>
    <t>KÅkua aku, KÅkua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</si>
  <si>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t>
  </si>
  <si>
    <t>Diverse Familiesâ€™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</si>
  <si>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</si>
  <si>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</si>
  <si>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</si>
  <si>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</si>
  <si>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t>
  </si>
  <si>
    <t>Community-based Fisheries in the Canadian Maritimes</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</si>
  <si>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</si>
  <si>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</si>
  <si>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</si>
  <si>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t>
  </si>
  <si>
    <t>Developing a sustainable community-based aquaculture plan for the lagoon of cuyutlÃ n through a public awareness and involvement process</t>
  </si>
  <si>
    <t>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</si>
  <si>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</si>
  <si>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</si>
  <si>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</si>
  <si>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</si>
  <si>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</si>
  <si>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</si>
  <si>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</si>
  <si>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</si>
  <si>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</si>
  <si>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</si>
  <si>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</si>
  <si>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</si>
  <si>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</si>
  <si>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</si>
  <si>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</si>
  <si>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</si>
  <si>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</si>
  <si>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</si>
  <si>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</si>
  <si>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</si>
  <si>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</si>
  <si>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</si>
  <si>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</si>
  <si>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</si>
  <si>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</si>
  <si>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</si>
  <si>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</si>
  <si>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</si>
  <si>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</si>
  <si>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</si>
  <si>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</si>
  <si>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</si>
  <si>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</si>
  <si>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</si>
  <si>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</si>
  <si>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</si>
  <si>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</si>
  <si>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</si>
  <si>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</si>
  <si>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</si>
  <si>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</si>
  <si>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</si>
  <si>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</si>
  <si>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</si>
  <si>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</si>
  <si>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</si>
  <si>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</si>
  <si>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</si>
  <si>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</si>
  <si>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</si>
  <si>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</si>
  <si>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</si>
  <si>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</si>
  <si>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</si>
  <si>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</si>
  <si>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</si>
  <si>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</si>
  <si>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</si>
  <si>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</si>
  <si>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</si>
  <si>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</si>
  <si>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</si>
  <si>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</si>
  <si>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t>
  </si>
  <si>
    <t>A network of grassroots reserves protects tropical river fish diversity</t>
  </si>
  <si>
    <t>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</si>
  <si>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</si>
  <si>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</si>
  <si>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</si>
  <si>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</si>
  <si>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</si>
  <si>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</si>
  <si>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</si>
  <si>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</si>
  <si>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</si>
  <si>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</si>
  <si>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</si>
  <si>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t>
  </si>
  <si>
    <t>The Finnmark Intervention Study: Is it possible to change CVD risk factors by community-based intervention in an Arctic village in crisis?</t>
  </si>
  <si>
    <t>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</si>
  <si>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</si>
  <si>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</si>
  <si>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</si>
  <si>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t>
  </si>
  <si>
    <t>Prevalence, awareness, treatment, and control of hypertension in Cameroonians aged 50Â years and older: A community-based study</t>
  </si>
  <si>
    <t>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t>
  </si>
  <si>
    <t>The biodiversity of fishes at the islas marÃ­as biosphere reserve, mexico, as determined by baited remote underwater video [Biodiversidad de peces en la reserva de la biosfera islas marÃ­as, mÃ©xico, determinada por video subacuÃ¡tico remoto cebado con carnada]</t>
  </si>
  <si>
    <t>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</si>
  <si>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</si>
  <si>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</si>
  <si>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</si>
  <si>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</si>
  <si>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</si>
  <si>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</si>
  <si>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</si>
  <si>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</si>
  <si>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</si>
  <si>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</si>
  <si>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</si>
  <si>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</si>
  <si>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</si>
  <si>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</si>
  <si>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</si>
  <si>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</si>
  <si>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</si>
  <si>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</si>
  <si>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</si>
  <si>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</si>
  <si>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</si>
  <si>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</si>
  <si>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</si>
  <si>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</si>
  <si>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</si>
  <si>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</si>
  <si>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</si>
  <si>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</si>
  <si>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</si>
  <si>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</si>
  <si>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</si>
  <si>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</si>
  <si>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</si>
  <si>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</si>
  <si>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</si>
  <si>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</si>
  <si>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</si>
  <si>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</si>
  <si>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</si>
  <si>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</si>
  <si>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</si>
  <si>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</si>
  <si>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</si>
  <si>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</si>
  <si>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</si>
  <si>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</si>
  <si>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</si>
  <si>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</si>
  <si>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</si>
  <si>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</si>
  <si>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</si>
  <si>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</si>
  <si>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</si>
  <si>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</si>
  <si>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</si>
  <si>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</si>
  <si>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</si>
  <si>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</si>
  <si>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</si>
  <si>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</si>
  <si>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</si>
  <si>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</si>
  <si>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</si>
  <si>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</si>
  <si>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</si>
  <si>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</si>
  <si>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</si>
  <si>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</si>
  <si>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</si>
  <si>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</si>
  <si>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</si>
  <si>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</si>
  <si>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</si>
  <si>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</si>
  <si>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</si>
  <si>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</si>
  <si>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</si>
  <si>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</si>
  <si>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</si>
  <si>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</si>
  <si>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</si>
  <si>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</si>
  <si>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</si>
  <si>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</si>
  <si>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</si>
  <si>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</si>
  <si>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</si>
  <si>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</si>
  <si>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</si>
  <si>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</si>
  <si>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</si>
  <si>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</si>
  <si>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</si>
  <si>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</si>
  <si>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</si>
  <si>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</si>
  <si>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</si>
  <si>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</si>
  <si>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</si>
  <si>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</si>
  <si>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</si>
  <si>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t>
  </si>
  <si>
    <t>Fish catch during southwest monsoon season in taytay bay, northwest sulu sea, Philippines: With notes on live reef fisheries</t>
  </si>
  <si>
    <t>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</si>
  <si>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</si>
  <si>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</si>
  <si>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</si>
  <si>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</si>
  <si>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</si>
  <si>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</si>
  <si>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</si>
  <si>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</si>
  <si>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</si>
  <si>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</si>
  <si>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</si>
  <si>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</si>
  <si>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</si>
  <si>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</si>
  <si>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</si>
  <si>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</si>
  <si>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</si>
  <si>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t>
  </si>
  <si>
    <t>Institutions and collective action in a Costa Rican small-scale fisheries cooperative: the case of CoopeTÃ¡rcoles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</si>
  <si>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</si>
  <si>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</si>
  <si>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</si>
  <si>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</si>
  <si>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</si>
  <si>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</si>
  <si>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</si>
  <si>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</si>
  <si>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</si>
  <si>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</si>
  <si>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</si>
  <si>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</si>
  <si>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</si>
  <si>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</si>
  <si>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</si>
  <si>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</si>
  <si>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</si>
  <si>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</si>
  <si>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</si>
  <si>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</si>
  <si>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</si>
  <si>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</si>
  <si>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</si>
  <si>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</si>
  <si>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</si>
  <si>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</si>
  <si>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</si>
  <si>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</si>
  <si>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</si>
  <si>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</si>
  <si>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</si>
  <si>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</si>
  <si>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</si>
  <si>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</si>
  <si>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</si>
  <si>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</si>
  <si>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</si>
  <si>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</si>
  <si>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t>
  </si>
  <si>
    <t>Adapting to climate change in small-scale fisheries: Insights from indigenous communities in the global north and south</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</si>
  <si>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</si>
  <si>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</si>
  <si>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</si>
  <si>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</si>
  <si>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</si>
  <si>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</si>
  <si>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</si>
  <si>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</si>
  <si>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</si>
  <si>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</si>
  <si>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</si>
  <si>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</si>
  <si>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</si>
  <si>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</si>
  <si>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</si>
  <si>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t>
  </si>
  <si>
    <t>Local Peoplesâ€™ Appreciation on and Contribution to Conservation of Peatland Swamp Forests: Experience from Peninsular Malaysia</t>
  </si>
  <si>
    <t>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</si>
  <si>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</si>
  <si>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</si>
  <si>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</si>
  <si>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</si>
  <si>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</si>
  <si>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</si>
  <si>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</si>
  <si>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t>
  </si>
  <si>
    <t>Impact of climate change on biodiversity and food security: a global perspectiveâ€”a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</si>
  <si>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</si>
  <si>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</si>
  <si>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</si>
  <si>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</si>
  <si>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</si>
  <si>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</si>
  <si>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</si>
  <si>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</si>
  <si>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</si>
  <si>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</si>
  <si>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</si>
  <si>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</si>
  <si>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</si>
  <si>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</si>
  <si>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</si>
  <si>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</si>
  <si>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</si>
  <si>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</si>
  <si>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</si>
  <si>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</si>
  <si>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</si>
  <si>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</si>
  <si>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</si>
  <si>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</si>
  <si>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</si>
  <si>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</si>
  <si>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</si>
  <si>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</si>
  <si>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</si>
  <si>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</si>
  <si>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</si>
  <si>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</si>
  <si>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</si>
  <si>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</si>
  <si>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</si>
  <si>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</si>
  <si>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</si>
  <si>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</si>
  <si>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</si>
  <si>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</si>
  <si>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t>
  </si>
  <si>
    <t>The nunavut wildlife management boardâ€™s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</si>
  <si>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t>
  </si>
  <si>
    <t>Trindade and the Struggle for its Territory: A Trajectory of Community Empowerment and Self-Governance in Southeastern Coast of Brazil</t>
  </si>
  <si>
    <t>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</si>
  <si>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</si>
  <si>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</si>
  <si>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</si>
  <si>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</si>
  <si>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</si>
  <si>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</si>
  <si>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</si>
  <si>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</si>
  <si>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</si>
  <si>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</si>
  <si>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</si>
  <si>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</si>
  <si>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</si>
  <si>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</si>
  <si>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</si>
  <si>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</si>
  <si>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</si>
  <si>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</si>
  <si>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</si>
  <si>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</si>
  <si>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</si>
  <si>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</si>
  <si>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</si>
  <si>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</si>
  <si>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</si>
  <si>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</si>
  <si>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</si>
  <si>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</si>
  <si>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</si>
  <si>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</si>
  <si>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</si>
  <si>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</si>
  <si>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</si>
  <si>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t>
  </si>
  <si>
    <t>Classed conservation: Socio-economic drivers of participation in marine resource management</t>
  </si>
  <si>
    <t>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</si>
  <si>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</si>
  <si>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t>
  </si>
  <si>
    <t>Non-management of natural resources: The case of Inland Fisheries in the Mayan Zone, Quintana Roo, MÃ©xico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</si>
  <si>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</si>
  <si>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</si>
  <si>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</si>
  <si>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</si>
  <si>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</si>
  <si>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</si>
  <si>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</si>
  <si>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</si>
  <si>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</si>
  <si>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</si>
  <si>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</si>
  <si>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</si>
  <si>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</si>
  <si>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</si>
  <si>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</si>
  <si>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</si>
  <si>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</si>
  <si>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</si>
  <si>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</si>
  <si>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</si>
  <si>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</si>
  <si>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</si>
  <si>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</si>
  <si>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</si>
  <si>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</si>
  <si>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</si>
  <si>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</si>
  <si>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</si>
  <si>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</si>
  <si>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</si>
  <si>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</si>
  <si>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</si>
  <si>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</si>
  <si>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</si>
  <si>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</si>
  <si>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</si>
  <si>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</si>
  <si>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</si>
  <si>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t>
  </si>
  <si>
    <t>Association of Transforming Growth Factor Î²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</si>
  <si>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</si>
  <si>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</si>
  <si>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</si>
  <si>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</si>
  <si>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</si>
  <si>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</si>
  <si>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</si>
  <si>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</si>
  <si>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</si>
  <si>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</si>
  <si>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</si>
  <si>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</si>
  <si>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t>
  </si>
  <si>
    <t>Tolerance for the Florida panther in exurban southwest Florida</t>
  </si>
  <si>
    <t>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</si>
  <si>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</si>
  <si>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</si>
  <si>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</si>
  <si>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</si>
  <si>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</si>
  <si>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</si>
  <si>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</si>
  <si>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</si>
  <si>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</si>
  <si>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</si>
  <si>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</si>
  <si>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</si>
  <si>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</si>
  <si>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</si>
  <si>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</si>
  <si>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</si>
  <si>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</si>
  <si>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</si>
  <si>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</si>
  <si>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</si>
  <si>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</si>
  <si>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</si>
  <si>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</si>
  <si>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</si>
  <si>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</si>
  <si>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</si>
  <si>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</si>
  <si>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</si>
  <si>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</si>
  <si>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</si>
  <si>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</si>
  <si>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</si>
  <si>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</si>
  <si>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</si>
  <si>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</si>
  <si>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</si>
  <si>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</si>
  <si>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</si>
  <si>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</si>
  <si>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</si>
  <si>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</si>
  <si>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</si>
  <si>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</si>
  <si>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</si>
  <si>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</si>
  <si>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</si>
  <si>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</si>
  <si>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</si>
  <si>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</si>
  <si>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</si>
  <si>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</si>
  <si>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</si>
  <si>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</si>
  <si>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</si>
  <si>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</si>
  <si>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</si>
  <si>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</si>
  <si>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</si>
  <si>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</si>
  <si>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</si>
  <si>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</si>
  <si>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</si>
  <si>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</si>
  <si>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</si>
  <si>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</si>
  <si>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</si>
  <si>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</si>
  <si>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</si>
  <si>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</si>
  <si>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</si>
  <si>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</si>
  <si>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</si>
  <si>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</si>
  <si>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</si>
  <si>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</si>
  <si>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</si>
  <si>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</si>
  <si>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</si>
  <si>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</si>
  <si>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</si>
  <si>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</si>
  <si>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</si>
  <si>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</si>
  <si>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</si>
  <si>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</si>
  <si>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</si>
  <si>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</si>
  <si>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</si>
  <si>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</si>
  <si>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</si>
  <si>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</si>
  <si>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</si>
  <si>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</si>
  <si>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</si>
  <si>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</si>
  <si>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</si>
  <si>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</si>
  <si>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</si>
  <si>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</si>
  <si>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</si>
  <si>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</si>
  <si>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</si>
  <si>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</si>
  <si>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</si>
  <si>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</si>
  <si>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</si>
  <si>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</si>
  <si>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</si>
  <si>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</si>
  <si>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</si>
  <si>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</si>
  <si>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</si>
  <si>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</si>
  <si>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</si>
  <si>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</si>
  <si>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</si>
  <si>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</si>
  <si>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</si>
  <si>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</si>
  <si>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</si>
  <si>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</si>
  <si>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</si>
  <si>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t>
  </si>
  <si>
    <t>Understanding the access to livelihood assets and fishers' perceptions towards local practice for wetland fisheries sustainability</t>
  </si>
  <si>
    <t>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</si>
  <si>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</si>
  <si>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</si>
  <si>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</si>
  <si>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</si>
  <si>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Predation and competition: The impact of fisheries on marine-mammal populations over the next one hundred years</t>
  </si>
  <si>
    <t>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</si>
  <si>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</si>
  <si>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</si>
  <si>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</si>
  <si>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</si>
  <si>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</si>
  <si>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</si>
  <si>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</si>
  <si>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</si>
  <si>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</si>
  <si>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</si>
  <si>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</si>
  <si>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</si>
  <si>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</si>
  <si>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</si>
  <si>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</si>
  <si>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</si>
  <si>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</si>
  <si>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</si>
  <si>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</si>
  <si>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</si>
  <si>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</si>
  <si>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</si>
  <si>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</si>
  <si>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</si>
  <si>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</si>
  <si>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</si>
  <si>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</si>
  <si>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</si>
  <si>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</si>
  <si>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</si>
  <si>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</si>
  <si>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</si>
  <si>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</si>
  <si>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</si>
  <si>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</si>
  <si>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</si>
  <si>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</si>
  <si>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</si>
  <si>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</si>
  <si>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</si>
  <si>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</si>
  <si>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</si>
  <si>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</si>
  <si>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</si>
  <si>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</si>
  <si>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</si>
  <si>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</si>
  <si>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t>
  </si>
  <si>
    <t>Community involvement in marine protected areas: The case of Puerto Morelos reef, MÃ©xico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</si>
  <si>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</si>
  <si>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</si>
  <si>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</si>
  <si>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</si>
  <si>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</si>
  <si>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</si>
  <si>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t>
  </si>
  <si>
    <t>Revisiting neoliberalism in the oceans: Governmentality and the biopolitics of â€˜improvementâ€™ in the Irish and European fisheries</t>
  </si>
  <si>
    <t>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</si>
  <si>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</si>
  <si>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</si>
  <si>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</si>
  <si>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</si>
  <si>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</si>
  <si>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</si>
  <si>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</si>
  <si>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</si>
  <si>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</si>
  <si>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</si>
  <si>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</si>
  <si>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</si>
  <si>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</si>
  <si>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</si>
  <si>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</si>
  <si>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</si>
  <si>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</si>
  <si>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</si>
  <si>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</si>
  <si>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</si>
  <si>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</si>
  <si>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</si>
  <si>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</si>
  <si>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</si>
  <si>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</si>
  <si>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</si>
  <si>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</si>
  <si>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</si>
  <si>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</si>
  <si>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</si>
  <si>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</si>
  <si>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</si>
  <si>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</si>
  <si>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t>
  </si>
  <si>
    <t>Fishing for Power: Incursions of the Ugandan Authoritarian State</t>
  </si>
  <si>
    <t>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</si>
  <si>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</si>
  <si>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t>
  </si>
  <si>
    <t>Womenâ€™s bargaining power and household expenditure in Indonesia: the role of gender-differentiated assets and social capital</t>
  </si>
  <si>
    <t>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t>
  </si>
  <si>
    <t>Establishment of Community Managed Fisheriesâ€™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</si>
  <si>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t>
  </si>
  <si>
    <t>â€œAcceptableâ€ and â€œunacceptableâ€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</si>
  <si>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</si>
  <si>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</si>
  <si>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</si>
  <si>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</si>
  <si>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t>
  </si>
  <si>
    <t>Incorporation of Spatial and Economic Analyses of Human-Use Data in the Design of Marine Protected Areas [IncorporaciÃ³n del AnÃ¡lisis Espacial y EconÃ³mico de Datos de Uso por Humanos al DiseÃ±o de Ãreas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</si>
  <si>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</si>
  <si>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</si>
  <si>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</si>
  <si>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</si>
  <si>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</si>
  <si>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</si>
  <si>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</si>
  <si>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</si>
  <si>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</si>
  <si>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</si>
  <si>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t>
  </si>
  <si>
    <t>Making Space for Community Use Rights: Insights From â€œCommunity Economiesâ€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</si>
  <si>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</si>
  <si>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</si>
  <si>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</si>
  <si>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</si>
  <si>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t>
  </si>
  <si>
    <t>Local people and conservation in Mexico's el vizcaÃ­no biosphere reserve</t>
  </si>
  <si>
    <t>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</si>
  <si>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</si>
  <si>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</si>
  <si>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</si>
  <si>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</si>
  <si>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</si>
  <si>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</si>
  <si>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</si>
  <si>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</si>
  <si>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</si>
  <si>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</si>
  <si>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</si>
  <si>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</si>
  <si>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</si>
  <si>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</si>
  <si>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</si>
  <si>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</si>
  <si>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</si>
  <si>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</si>
  <si>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</si>
  <si>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</si>
  <si>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</si>
  <si>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</si>
  <si>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</si>
  <si>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</si>
  <si>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</si>
  <si>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</si>
  <si>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</si>
  <si>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t>
  </si>
  <si>
    <t>Ostromâ€™s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</si>
  <si>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</si>
  <si>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</si>
  <si>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</si>
  <si>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</si>
  <si>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</si>
  <si>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</si>
  <si>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</si>
  <si>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</si>
  <si>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</si>
  <si>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</si>
  <si>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</si>
  <si>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</si>
  <si>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</si>
  <si>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</si>
  <si>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</si>
  <si>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</si>
  <si>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</si>
  <si>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</si>
  <si>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</si>
  <si>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</si>
  <si>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</si>
  <si>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</si>
  <si>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</si>
  <si>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</si>
  <si>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</si>
  <si>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</si>
  <si>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t>
  </si>
  <si>
    <t>A multiple evidence-based approach to MÃ©tis community-based monitoring: a case study from the South Athabasca Oil Sands Area, Alberta, Canada</t>
  </si>
  <si>
    <t>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</si>
  <si>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</si>
  <si>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</si>
  <si>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</si>
  <si>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</si>
  <si>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</si>
  <si>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</si>
  <si>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</si>
  <si>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</si>
  <si>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</si>
  <si>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</si>
  <si>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</si>
  <si>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</si>
  <si>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</si>
  <si>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t>
  </si>
  <si>
    <t>Monitoring NÃ»timesÃ¢nÃ¢n Following the Diversion of Our River: A Community-led Registry in Eeyou Istchee, Northern QuÃ©bec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</si>
  <si>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</si>
  <si>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</si>
  <si>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</si>
  <si>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</si>
  <si>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</si>
  <si>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</si>
  <si>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</si>
  <si>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</si>
  <si>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</si>
  <si>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</si>
  <si>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t>
  </si>
  <si>
    <t>Fishing for consensus: Community-based conservation and conflict in St Luciaâ€™s SoufriÃ¨re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</si>
  <si>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</si>
  <si>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</si>
  <si>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</si>
  <si>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</si>
  <si>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</si>
  <si>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</si>
  <si>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</si>
  <si>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</si>
  <si>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</si>
  <si>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</si>
  <si>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</si>
  <si>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</si>
  <si>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</si>
  <si>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</si>
  <si>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</si>
  <si>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</si>
  <si>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</si>
  <si>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</si>
  <si>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t>
  </si>
  <si>
    <t>Reclaiming the island reefs.</t>
  </si>
  <si>
    <t>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</si>
  <si>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</si>
  <si>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t>
  </si>
  <si>
    <t>Fishers who don't fish: Precarity and distributive labor on Chile's coastal frontier</t>
  </si>
  <si>
    <t>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</si>
  <si>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</si>
  <si>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</si>
  <si>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</si>
  <si>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</si>
  <si>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</si>
  <si>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</si>
  <si>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</si>
  <si>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</si>
  <si>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</si>
  <si>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</si>
  <si>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</si>
  <si>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</si>
  <si>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</si>
  <si>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</si>
  <si>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</si>
  <si>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</si>
  <si>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</si>
  <si>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</si>
  <si>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</si>
  <si>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</si>
  <si>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</si>
  <si>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</si>
  <si>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</si>
  <si>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</si>
  <si>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</si>
  <si>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t>
  </si>
  <si>
    <t>Understanding social-ecological change and transformation through community perceptions of system identity</t>
  </si>
  <si>
    <t>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</si>
  <si>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</si>
  <si>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</si>
  <si>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</si>
  <si>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</si>
  <si>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</si>
  <si>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</si>
  <si>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</si>
  <si>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</si>
  <si>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</si>
  <si>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</si>
  <si>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</si>
  <si>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</si>
  <si>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</si>
  <si>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</si>
  <si>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</si>
  <si>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</si>
  <si>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</si>
  <si>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</si>
  <si>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</si>
  <si>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</si>
  <si>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</si>
  <si>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</si>
  <si>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</si>
  <si>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</si>
  <si>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</si>
  <si>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</si>
  <si>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</si>
  <si>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</si>
  <si>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</si>
  <si>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</si>
  <si>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</si>
  <si>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</si>
  <si>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</si>
  <si>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</si>
  <si>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</si>
  <si>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</si>
  <si>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</si>
  <si>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</si>
  <si>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</si>
  <si>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</si>
  <si>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</si>
  <si>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</si>
  <si>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</si>
  <si>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t>
  </si>
  <si>
    <t>Measurement frequency and target meeting rate of glycosylated hemoglobin in diabetics with lean six sigma management [ç²¾ç›Šå…­è¥¿æ ¼çŽ›ç®¡ç†æ¨¡åž‹å¯¹ç³–å°¿ç—…æ‚£è€…ç³–åŒ–è¡€çº¢è›‹ç™½æ£€æµ‹é¢‘çŽ‡å’Œè¾¾æ ‡çŽ‡çš„å½±å“ç ”ç©¶]</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</si>
  <si>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</si>
  <si>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</si>
  <si>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</si>
  <si>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</si>
  <si>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</si>
  <si>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</si>
  <si>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</si>
  <si>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</si>
  <si>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t>
  </si>
  <si>
    <t>â€˜Fishersâ€™ rights are human rightsâ€™: George v Minister of Environmental Affairs and Tourism 2005 (6) SA 297</t>
  </si>
  <si>
    <t>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</si>
  <si>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</si>
  <si>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</si>
  <si>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</si>
  <si>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</si>
  <si>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</si>
  <si>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</si>
  <si>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</si>
  <si>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</si>
  <si>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</si>
  <si>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</si>
  <si>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</si>
  <si>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</si>
  <si>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</si>
  <si>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</si>
  <si>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</si>
  <si>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</si>
  <si>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</si>
  <si>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</si>
  <si>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</si>
  <si>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</si>
  <si>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</si>
  <si>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</si>
  <si>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</si>
  <si>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</si>
  <si>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</si>
  <si>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</si>
  <si>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</si>
  <si>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</si>
  <si>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</si>
  <si>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</si>
  <si>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</si>
  <si>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</si>
  <si>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</si>
  <si>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</si>
  <si>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</si>
  <si>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</si>
  <si>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</si>
  <si>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</si>
  <si>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</si>
  <si>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</si>
  <si>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t>
  </si>
  <si>
    <t>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</si>
  <si>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</si>
  <si>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</si>
  <si>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</si>
  <si>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</si>
  <si>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</si>
  <si>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</si>
  <si>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</si>
  <si>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</si>
  <si>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</si>
  <si>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</si>
  <si>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</si>
  <si>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</si>
  <si>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</si>
  <si>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</si>
  <si>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</si>
  <si>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</si>
  <si>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</si>
  <si>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</si>
  <si>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</si>
  <si>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</si>
  <si>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</si>
  <si>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</si>
  <si>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</si>
  <si>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</si>
  <si>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</si>
  <si>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</si>
  <si>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</si>
  <si>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</si>
  <si>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</si>
  <si>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</si>
  <si>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</si>
  <si>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</si>
  <si>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</si>
  <si>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</si>
  <si>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</si>
  <si>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</si>
  <si>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</si>
  <si>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</si>
  <si>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</si>
  <si>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</si>
  <si>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</si>
  <si>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</si>
  <si>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</si>
  <si>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</si>
  <si>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</si>
  <si>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</si>
  <si>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</si>
  <si>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</si>
  <si>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</si>
  <si>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</si>
  <si>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</si>
  <si>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</si>
  <si>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</si>
  <si>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</si>
  <si>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</si>
  <si>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</si>
  <si>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t>
  </si>
  <si>
    <t>Collaborating for resilience: Conflict, collective action, and transformation on Cambodiaâ€™s Tonle Sap Lake</t>
  </si>
  <si>
    <t>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</si>
  <si>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</si>
  <si>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</si>
  <si>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</si>
  <si>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</si>
  <si>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</si>
  <si>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</si>
  <si>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</si>
  <si>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</si>
  <si>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</si>
  <si>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</si>
  <si>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</si>
  <si>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</si>
  <si>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</si>
  <si>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</si>
  <si>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</si>
  <si>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</si>
  <si>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</si>
  <si>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</si>
  <si>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</si>
  <si>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</si>
  <si>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</si>
  <si>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</si>
  <si>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</si>
  <si>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</si>
  <si>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</si>
  <si>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</si>
  <si>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</si>
  <si>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</si>
  <si>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</si>
  <si>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</si>
  <si>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t>
  </si>
  <si>
    <t>Madagascar</t>
  </si>
  <si>
    <t>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</si>
  <si>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</si>
  <si>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</si>
  <si>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</si>
  <si>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t>
  </si>
  <si>
    <t>Communityâ€based coral reef management on San Salvador Island, the Philippines</t>
  </si>
  <si>
    <t>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</si>
  <si>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</si>
  <si>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</si>
  <si>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</si>
  <si>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</si>
  <si>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</si>
  <si>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</si>
  <si>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</si>
  <si>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</si>
  <si>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</si>
  <si>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</si>
  <si>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</si>
  <si>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</si>
  <si>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</si>
  <si>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</si>
  <si>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</si>
  <si>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</si>
  <si>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</si>
  <si>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</si>
  <si>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</si>
  <si>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</si>
  <si>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</si>
  <si>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</si>
  <si>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</si>
  <si>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</si>
  <si>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</si>
  <si>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t>
  </si>
  <si>
    <t>â€œI Remember the Mental Chaos While They Tried To Seal the Well and Clean Up the Oil Spill â€“ How Much Fear and Uncertainty Everyone Feltâ€: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</si>
  <si>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</si>
  <si>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</si>
  <si>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</si>
  <si>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</si>
  <si>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</si>
  <si>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</si>
  <si>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</si>
  <si>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</si>
  <si>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</si>
  <si>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</si>
  <si>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</si>
  <si>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</si>
  <si>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</si>
  <si>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</si>
  <si>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</si>
  <si>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</si>
  <si>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</si>
  <si>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</si>
  <si>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</si>
  <si>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</si>
  <si>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</si>
  <si>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</si>
  <si>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</si>
  <si>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</si>
  <si>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</si>
  <si>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</si>
  <si>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</si>
  <si>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</si>
  <si>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</si>
  <si>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</si>
  <si>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</si>
  <si>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</si>
  <si>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t>
  </si>
  <si>
    <t>Improving asthma control in the rural setting: The BREATHE (Better Respiratory Education and Asthma Treatment in Hinton and Edson) study</t>
  </si>
  <si>
    <t>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</si>
  <si>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</si>
  <si>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</si>
  <si>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</si>
  <si>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</si>
  <si>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</si>
  <si>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</si>
  <si>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</si>
  <si>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</si>
  <si>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</si>
  <si>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</si>
  <si>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</si>
  <si>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</si>
  <si>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</si>
  <si>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t>
  </si>
  <si>
    <t>Can botanic gardens serve as refuges for taxonomic and functional diversity of Odonata? The case of the botanic garden of Castillaâ€“La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</si>
  <si>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</si>
  <si>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</si>
  <si>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</si>
  <si>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</si>
  <si>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</si>
  <si>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</si>
  <si>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</si>
  <si>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</si>
  <si>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</si>
  <si>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</si>
  <si>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</si>
  <si>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</si>
  <si>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t>
  </si>
  <si>
    <t>Vulnerable Womenâ€™s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</si>
  <si>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</si>
  <si>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</si>
  <si>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</si>
  <si>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</si>
  <si>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</si>
  <si>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</si>
  <si>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</si>
  <si>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Fisheryâ€: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</si>
  <si>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</si>
  <si>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</si>
  <si>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</si>
  <si>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</si>
  <si>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</si>
  <si>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</si>
  <si>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</si>
  <si>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</si>
  <si>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</si>
  <si>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</si>
  <si>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</si>
  <si>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</si>
  <si>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</si>
  <si>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</si>
  <si>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</si>
  <si>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</si>
  <si>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</si>
  <si>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</si>
  <si>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</si>
  <si>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</si>
  <si>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</si>
  <si>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</si>
  <si>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</si>
  <si>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</si>
  <si>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t>
  </si>
  <si>
    <t>Employing CBPR to investigate function, utility, and longevity of household filters to improve potable water quality for indigenous peoples at Lake AtitlÃ¡n, Guatemala: a pilot study with San Pedro de La Laguna</t>
  </si>
  <si>
    <t>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</si>
  <si>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</si>
  <si>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</si>
  <si>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</si>
  <si>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</si>
  <si>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</si>
  <si>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</si>
  <si>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</si>
  <si>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</si>
  <si>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</si>
  <si>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</si>
  <si>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</si>
  <si>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</si>
  <si>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</si>
  <si>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</si>
  <si>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</si>
  <si>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</si>
  <si>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</si>
  <si>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</si>
  <si>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</si>
  <si>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</si>
  <si>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</si>
  <si>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</si>
  <si>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</si>
  <si>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</si>
  <si>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</si>
  <si>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</si>
  <si>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</si>
  <si>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</si>
  <si>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</si>
  <si>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</si>
  <si>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</si>
  <si>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</si>
  <si>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Hawaiâ€˜i: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</si>
  <si>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</si>
  <si>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</si>
  <si>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</si>
  <si>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</si>
  <si>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</si>
  <si>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</si>
  <si>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</si>
  <si>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</si>
  <si>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t>
  </si>
  <si>
    <t>Managing Small Fish at LargeÂ Scales: The Emergence of Regional Policies for River Herring in the Eastern United States</t>
  </si>
  <si>
    <t>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</si>
  <si>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</si>
  <si>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</si>
  <si>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</si>
  <si>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</si>
  <si>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</si>
  <si>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</si>
  <si>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</si>
  <si>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</si>
  <si>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</si>
  <si>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</si>
  <si>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</si>
  <si>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</si>
  <si>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</si>
  <si>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</si>
  <si>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</si>
  <si>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t>
  </si>
  <si>
    <t>Indigenous food harvesting as socialâ€“ecological monitoring: A case study with the Gitga'at First Nation</t>
  </si>
  <si>
    <t>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</si>
  <si>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</si>
  <si>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</si>
  <si>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</si>
  <si>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</si>
  <si>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</si>
  <si>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</si>
  <si>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</si>
  <si>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</si>
  <si>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</si>
  <si>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t>
  </si>
  <si>
    <t>Legislating communityâ€based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</si>
  <si>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</si>
  <si>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</si>
  <si>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</si>
  <si>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</si>
  <si>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</si>
  <si>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</si>
  <si>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</si>
  <si>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</si>
  <si>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</si>
  <si>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</si>
  <si>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</si>
  <si>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</si>
  <si>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</si>
  <si>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</si>
  <si>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</si>
  <si>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</si>
  <si>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</si>
  <si>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</si>
  <si>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t>
  </si>
  <si>
    <t>Ecological changes in the coral reef communities of indonesiaâ€™s bali barat national park, 2011â€“2016</t>
  </si>
  <si>
    <t>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</si>
  <si>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</si>
  <si>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</si>
  <si>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</si>
  <si>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</si>
  <si>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</si>
  <si>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</si>
  <si>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</si>
  <si>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</si>
  <si>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</si>
  <si>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</si>
  <si>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</si>
  <si>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</si>
  <si>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</si>
  <si>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</si>
  <si>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</si>
  <si>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</si>
  <si>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</si>
  <si>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</si>
  <si>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</si>
  <si>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</si>
  <si>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</si>
  <si>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</si>
  <si>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</si>
  <si>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</si>
  <si>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</si>
  <si>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</si>
  <si>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</si>
  <si>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</si>
  <si>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</si>
  <si>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</si>
  <si>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</si>
  <si>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</si>
  <si>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</si>
  <si>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</si>
  <si>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</si>
  <si>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</si>
  <si>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</si>
  <si>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</si>
  <si>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</si>
  <si>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</si>
  <si>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t>
  </si>
  <si>
    <t>Developing sustainable salmon management in Willapa Bay, Washington</t>
  </si>
  <si>
    <t>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t>
  </si>
  <si>
    <t>Using the Diversity, Taxonomic and Functional Attributes of a Zooplankton Community to Determine Lake Environmental Typology in the Natural Southern Boreal Lakes (QuÃ©bec,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</si>
  <si>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</si>
  <si>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</si>
  <si>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</si>
  <si>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</si>
  <si>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</si>
  <si>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peopleâ€™s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</si>
  <si>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</si>
  <si>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</si>
  <si>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</si>
  <si>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</si>
  <si>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</si>
  <si>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</si>
  <si>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</si>
  <si>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</si>
  <si>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</si>
  <si>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</si>
  <si>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</si>
  <si>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</si>
  <si>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</si>
  <si>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</si>
  <si>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</si>
  <si>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</si>
  <si>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</si>
  <si>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</si>
  <si>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</si>
  <si>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</si>
  <si>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</si>
  <si>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</si>
  <si>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</si>
  <si>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</si>
  <si>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</si>
  <si>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</si>
  <si>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</si>
  <si>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</si>
  <si>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</si>
  <si>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</si>
  <si>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t>
  </si>
  <si>
    <t>Marine extractive reserves of Brazil: Contradictions of legal order, sustainability and ecological aspect [Reservas extrativistas marinhas do Brasil: ContradiÃ§Ãµes de ordem legal, sustentabilidade e aspecto ecolÃ³gico]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</si>
  <si>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</si>
  <si>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</si>
  <si>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</si>
  <si>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</si>
  <si>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</si>
  <si>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</si>
  <si>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</si>
  <si>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</si>
  <si>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t>
  </si>
  <si>
    <t>Population recovery, seasonal site fidelity, and daily activity of pirarucu (Arapaima spp.) in an Amazonian floodplain mosaic</t>
  </si>
  <si>
    <t>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</si>
  <si>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</si>
  <si>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</si>
  <si>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</si>
  <si>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</si>
  <si>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</si>
  <si>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t>
  </si>
  <si>
    <t>Testing a model to assess womenâ€™s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</si>
  <si>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t>
  </si>
  <si>
    <t>Building Nigeriaâ€™s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</si>
  <si>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</si>
  <si>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</si>
  <si>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</si>
  <si>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</si>
  <si>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</si>
  <si>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</si>
  <si>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</si>
  <si>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</si>
  <si>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</si>
  <si>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</si>
  <si>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t>
  </si>
  <si>
    <t>Measuring behavioral social learning in a conservation context: Chilean fishing communities</t>
  </si>
  <si>
    <t>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</si>
  <si>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</si>
  <si>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</si>
  <si>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</si>
  <si>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</si>
  <si>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</si>
  <si>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</si>
  <si>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</si>
  <si>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</si>
  <si>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</si>
  <si>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</si>
  <si>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</si>
  <si>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</si>
  <si>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</si>
  <si>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</si>
  <si>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</si>
  <si>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</si>
  <si>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</si>
  <si>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</si>
  <si>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</si>
  <si>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</si>
  <si>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</si>
  <si>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</si>
  <si>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</si>
  <si>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</si>
  <si>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t>
  </si>
  <si>
    <t>Effects of community-based management on amazon river turtles: A case study of podocnemis sextuberculata in the Lower Amazon Floodplain, ParÃ¡,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</si>
  <si>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</si>
  <si>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</si>
  <si>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</si>
  <si>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</si>
  <si>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</si>
  <si>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</si>
  <si>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</si>
  <si>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</si>
  <si>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</si>
  <si>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</si>
  <si>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</si>
  <si>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</si>
  <si>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</si>
  <si>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</si>
  <si>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t>
  </si>
  <si>
    <t>Fishing and trade of devil rays (Mobula spp.) in the Bay of Bengal, Bangladesh: Insights from fishersâ€™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</si>
  <si>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</si>
  <si>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</si>
  <si>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</si>
  <si>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</si>
  <si>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</si>
  <si>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</si>
  <si>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</si>
  <si>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</si>
  <si>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</si>
  <si>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</si>
  <si>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t>
  </si>
  <si>
    <t>â€œLies build trustâ€: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</si>
  <si>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</si>
  <si>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</si>
  <si>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</si>
  <si>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</si>
  <si>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</si>
  <si>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</si>
  <si>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</si>
  <si>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</si>
  <si>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</si>
  <si>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</si>
  <si>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</si>
  <si>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</si>
  <si>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</si>
  <si>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</si>
  <si>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</si>
  <si>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</si>
  <si>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</si>
  <si>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</si>
  <si>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</si>
  <si>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</si>
  <si>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</si>
  <si>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</si>
  <si>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</si>
  <si>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</si>
  <si>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</si>
  <si>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</si>
  <si>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</si>
  <si>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</si>
  <si>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</si>
  <si>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</si>
  <si>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</si>
  <si>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</si>
  <si>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</si>
  <si>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</si>
  <si>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</si>
  <si>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</si>
  <si>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</si>
  <si>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</si>
  <si>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</si>
  <si>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</si>
  <si>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</si>
  <si>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</si>
  <si>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</si>
  <si>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</si>
  <si>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</si>
  <si>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</si>
  <si>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</si>
  <si>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</si>
  <si>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</si>
  <si>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</si>
  <si>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</si>
  <si>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</si>
  <si>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</si>
  <si>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</si>
  <si>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t>
  </si>
  <si>
    <t>Strong historical and ongoing indigenous marine governance in the northeast pacific ocean: A case study of the kitasoo/xaiâ€™xais first nation</t>
  </si>
  <si>
    <t>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</si>
  <si>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</si>
  <si>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</si>
  <si>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</si>
  <si>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</si>
  <si>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</si>
  <si>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</si>
  <si>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petrÃ³leo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</si>
  <si>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</si>
  <si>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</si>
  <si>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</si>
  <si>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</si>
  <si>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</si>
  <si>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</si>
  <si>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</si>
  <si>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</si>
  <si>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</si>
  <si>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</si>
  <si>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</si>
  <si>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</si>
  <si>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</si>
  <si>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</si>
  <si>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</si>
  <si>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</si>
  <si>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</si>
  <si>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</si>
  <si>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</si>
  <si>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</si>
  <si>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</si>
  <si>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</si>
  <si>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</si>
  <si>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</si>
  <si>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</si>
  <si>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</si>
  <si>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</si>
  <si>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</si>
  <si>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</si>
  <si>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</si>
  <si>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</si>
  <si>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</si>
  <si>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</si>
  <si>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</si>
  <si>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</si>
  <si>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</si>
  <si>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</si>
  <si>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</si>
  <si>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</si>
  <si>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</si>
  <si>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</si>
  <si>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</si>
  <si>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</si>
  <si>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</si>
  <si>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</si>
  <si>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</si>
  <si>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</si>
  <si>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</si>
  <si>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</si>
  <si>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</si>
  <si>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</si>
  <si>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</si>
  <si>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</si>
  <si>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Indiaâ€™s coastal zone management policies</t>
  </si>
  <si>
    <t>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</si>
  <si>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</si>
  <si>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</si>
  <si>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</si>
  <si>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</si>
  <si>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</si>
  <si>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</si>
  <si>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</si>
  <si>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</si>
  <si>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</si>
  <si>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</si>
  <si>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</si>
  <si>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</si>
  <si>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</si>
  <si>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</si>
  <si>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</si>
  <si>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</si>
  <si>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</si>
  <si>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</si>
  <si>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</si>
  <si>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</si>
  <si>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</si>
  <si>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</si>
  <si>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</si>
  <si>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</si>
  <si>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</si>
  <si>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</si>
  <si>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t>
  </si>
  <si>
    <t>Analysis of high-risk behaviors related to HIV infection in men who have sex with men recruited by different methods [ä¸åŒæ–¹å¼æ‹›å‹Ÿçš„ç”·ç”·æ€§è¡Œä¸ºäººç¾¤HIV æ„ŸæŸ“é«˜å±æ€§è¡Œä¸ºæ¯”è¾ƒåˆ†æž]</t>
  </si>
  <si>
    <t>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</si>
  <si>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</si>
  <si>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t>
  </si>
  <si>
    <t>Evaluation of the â€œfishing down marine food webâ€ process in the north-west of Persian Gulf (Khuzestan Province) during the period of 2002â€“2011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</si>
  <si>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t>
  </si>
  <si>
    <t>Care, not incarceration: exploring the carcerality of fisheries enforcement and potential decolonial futures in HawaiÊ»i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</si>
  <si>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</si>
  <si>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</si>
  <si>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t>
  </si>
  <si>
    <t>Prevention of conflicts between klaipeda seaport and local communities based on eco-innovations [Ekoinovacijos kaip visuomenÄ—s - KlaipÄ—dos jÅ«rÅ³ uosto konfliktÅ³ prevencijos priemonÄ—]</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</si>
  <si>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</si>
  <si>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</si>
  <si>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</si>
  <si>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</si>
  <si>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</si>
  <si>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</si>
  <si>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</si>
  <si>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</si>
  <si>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</si>
  <si>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</si>
  <si>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</si>
  <si>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</si>
  <si>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</si>
  <si>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</si>
  <si>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</si>
  <si>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</si>
  <si>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</si>
  <si>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</si>
  <si>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</si>
  <si>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</si>
  <si>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</si>
  <si>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</si>
  <si>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</si>
  <si>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</si>
  <si>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</si>
  <si>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</si>
  <si>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</si>
  <si>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</si>
  <si>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</si>
  <si>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</si>
  <si>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t>
  </si>
  <si>
    <t>Conservation of a river for biodiversity and ecosystem services: the case of the Halda â€“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</si>
  <si>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</si>
  <si>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</si>
  <si>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</si>
  <si>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</si>
  <si>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</si>
  <si>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</si>
  <si>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</si>
  <si>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</si>
  <si>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</si>
  <si>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</si>
  <si>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</si>
  <si>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</si>
  <si>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</si>
  <si>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</si>
  <si>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</si>
  <si>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</si>
  <si>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</si>
  <si>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</si>
  <si>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</si>
  <si>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</si>
  <si>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</si>
  <si>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</si>
  <si>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</si>
  <si>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</si>
  <si>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</si>
  <si>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</si>
  <si>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</si>
  <si>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</si>
  <si>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</si>
  <si>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</si>
  <si>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</si>
  <si>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</si>
  <si>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</si>
  <si>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</si>
  <si>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</si>
  <si>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</si>
  <si>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t>
  </si>
  <si>
    <t>Implementing participatory monitoring in river management: The role of stakeholdersâ€™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</si>
  <si>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</si>
  <si>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</si>
  <si>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</si>
  <si>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</si>
  <si>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Â© Enviromedia.</t>
  </si>
  <si>
    <t>Initial Accept</t>
  </si>
  <si>
    <t>Reflection Accept</t>
  </si>
  <si>
    <t>SC1 - Initial</t>
  </si>
  <si>
    <t>SC1 - Reflection</t>
  </si>
  <si>
    <t>SC2 - Initial</t>
  </si>
  <si>
    <t>SC2 - Reflection</t>
  </si>
  <si>
    <t>SC3 - Initial</t>
  </si>
  <si>
    <t>SC3 - Reflection</t>
  </si>
  <si>
    <t>SC4 - Initial</t>
  </si>
  <si>
    <t>SC4 - Reflection</t>
  </si>
  <si>
    <t>Accept</t>
  </si>
  <si>
    <t>Accept - SC1: Is it possible that the Title and Abstract summarise a paper with a case study from: Cook Islands, Federated States of Micronesia, Fiji, Kiribati, Marshall Islands, Nauru, Niue, Palau, Papua New Guinea, Samoa, Solomon Islands, Tonga, Tuvalu, Vanuatu</t>
  </si>
  <si>
    <t>Rationale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</si>
  <si>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</si>
  <si>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Deliberation - SC1: Is it possible that the Title and Abstract summarise a paper with a case study from: Cook Islands, Federated States of Micronesia, Fiji, Kiribati, Marshall Islands, Nauru, Niue, Palau, Papua New Guinea, Samoa, Solomon Islands, Tonga, Tuvalu, Vanuatu</t>
  </si>
  <si>
    <t>Accept - SC2: Is it likely that the Title and Abstract summarise a paper that will discuss fisheries and/or marine resource management?</t>
  </si>
  <si>
    <t>Rationale - SC2: Is it likely that the Title and Abstract summarise a paper that will discuss fisheries and/or marine resource management?</t>
  </si>
  <si>
    <t>Thoughts - SC2: Is it likely that the Title and Abstract summarise a paper that will discuss fisheries and/or marine resource management?</t>
  </si>
  <si>
    <t>Deliberation - SC2: Is it likely that the Title and Abstract summarise a paper that will discuss fisheries and/or marine resource management?</t>
  </si>
  <si>
    <t>Accept - SC3: Is it likely that the Title and Abstract summarise a paper that will discuss a community-based approach? Exclude if their is a focus on co-management.</t>
  </si>
  <si>
    <t>Rationale - SC3: Is it likely that the Title and Abstract summarise a paper that will discuss a community-based approach? Exclude if their is a focus on co-management.</t>
  </si>
  <si>
    <t>Thoughts - SC3: Is it likely that the Title and Abstract summarise a paper that will discuss a community-based approach? Exclude if their is a focus on co-management.</t>
  </si>
  <si>
    <t>Deliberation - SC3: Is it likely that the Title and Abstract summarise a paper that will discuss a community-based approach? Exclude if their is a focus on co-management.</t>
  </si>
  <si>
    <t>Accept - SC4: Is it likely that the Title and Abstract summarise a paper that is part of the peer reviewed published literature? Exclude grey literature, conference reports, and book chapters.</t>
  </si>
  <si>
    <t>Rationale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</si>
  <si>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</si>
  <si>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Deliberation - SC4: Is it likely that the Title and Abstract summarise a paper that is part of the peer reviewed published literature? Exclude grey literature, conference reports, and book chapters.</t>
  </si>
  <si>
    <t>NA</t>
  </si>
  <si>
    <t>The paper does not meet the screening criteria as it does not focus on any of the listed countries.</t>
  </si>
  <si>
    <t>No; The paper discusses marine protected areas in Northern Europe and Southeast Asia, but does not mention any of the listed countries.
 ReflectionThe initial response is correct. The paper does not focus on any of the listed countries, but rather on two regions, Northern Europe and Southeast Asia, as a whole.</t>
  </si>
  <si>
    <t>Maybe</t>
  </si>
  <si>
    <t>The copyright year suggests that the paper has been published, but it is unclear if it has been published in a peer-reviewed journal.</t>
  </si>
  <si>
    <t>Maybe; The abstract mentions the copyright year, but it is unclear if it has been published in a peer-reviewed journal.
 ReflectionThe copyright year suggests that the paper has been published, but it is not clear if it has been published in a peer-reviewed journal.</t>
  </si>
  <si>
    <t>The paper is not related to any of the countries listed in the SC.</t>
  </si>
  <si>
    <t>No; The paper is focused on rural Bangladesh and does not mention any of the countries listed in the SC.
 ReflectionThe paper does not meet the SC as it is not related to any of the countries listed in the SC.</t>
  </si>
  <si>
    <t>The abstract does not provide information on the type of publication, but the structured and systematic approach suggests that it may have been published in a peer-reviewed journal.</t>
  </si>
  <si>
    <t>Maybe; The abstract does not provide information on the type of publication.
 ReflectionThe initial response is correct as the abstract does not provide information on the type of publication. However, the study seems to have been conducted in a structured and systematic manner, which suggests that it may have been published in a peer-reviewed journal.</t>
  </si>
  <si>
    <t>The paper does not meet the screening criteria as it is not a case study from any of the listed countries.</t>
  </si>
  <si>
    <t>No; The paper is focused on Hawai'i and does not mention any of the listed countries.
 ReflectionThe initial response is correct as the paper is solely focused on Hawai'i and does not mention any of the listed countries.</t>
  </si>
  <si>
    <t>The abstract suggests that the paper has been published, but it is unclear if it has been published in a peer-reviewed journal or if it falls under the category of grey literature.</t>
  </si>
  <si>
    <t>Maybe; The abstract mentions a case study and research, but it is unclear if it has been published in a peer-reviewed journal.
 ReflectionThe abstract mentions the authors' names and a copyright year, which suggests that it has been published. However, it is unclear if it has been published in a peer-reviewed journal or if it falls under the category of grey literature.</t>
  </si>
  <si>
    <t>The paper does not meet the screening criteria as it does not summarize a case study from any of the listed countries.</t>
  </si>
  <si>
    <t>No; The paper is focused on the Philippine abalone fishery and does not mention any of the listed countries.
 ReflectionThe initial response is correct as the paper is solely focused on the Philippine abalone fishery and does not mention any of the listed countries.</t>
  </si>
  <si>
    <t>The abstract mentions the publisher, but it is unclear if the paper has undergone peer-review.</t>
  </si>
  <si>
    <t>Maybe; The abstract mentions the publisher, but it is unclear if the paper has been peer-reviewed.
 ReflectionThe initial response is correct. The abstract mentions the publisher, but it is unclear if the paper has undergone peer-review.</t>
  </si>
  <si>
    <t>The paper does not meet the SC as it is not a case study from any of the countries listed in the SC.</t>
  </si>
  <si>
    <t>No; The paper is focused on Japanese Pacific bluefin tuna fisheries and does not mention any of the countries listed in the SC.
 ReflectionThe Initial Response is correct as the paper does not mention any of the countries listed in the SC.</t>
  </si>
  <si>
    <t>The copyright statement suggests that the paper has been published, but it is not clear if it has been peer-reviewed.</t>
  </si>
  <si>
    <t>Maybe; The abstract mentions "Â© 2023 The Authors," which suggests that the paper has been published, but it is not clear if it has been peer-reviewed.
 ReflectionThe initial response is correct. The copyright statement indicates that the paper has been published, but it does not necessarily mean that it has been peer-reviewed.</t>
  </si>
  <si>
    <t>The paper is not related to any of the listed countries in the SC.</t>
  </si>
  <si>
    <t>No; The paper is focused on a community-based study in Umbria, Italy, and does not mention any of the listed countries.
 ReflectionThe paper does not meet the SC as it is not related to any of the listed countries.</t>
  </si>
  <si>
    <t>The paper was published in a peer-reviewed journal, Gustav Fisher.</t>
  </si>
  <si>
    <t>Yes; The abstract mentions that the paper was published in Gustav Fisher, which is a peer-reviewed journal.
 ReflectionThe initial response is correct as the abstract mentions that the paper was published in a peer-reviewed journal.</t>
  </si>
  <si>
    <t>The paper is not about any of the countries listed in the SC.</t>
  </si>
  <si>
    <t>No; The paper is about a case study in North Sumatra, Indonesia.
 ReflectionThe paper is not about any of the countries listed in the SC.</t>
  </si>
  <si>
    <t>The abstract does not provide enough information to determine if the paper is part of the peer-reviewed published literature.</t>
  </si>
  <si>
    <t>Maybe; The abstract mentions the study as "present" but does not specify if it has been published or not.
 ReflectionThe abstract does not provide any information on whether the study has been published in a peer-reviewed journal or not.</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</si>
  <si>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t>
  </si>
  <si>
    <t>The paper does not meet the SC as it does not involve a case study from any of the listed countries.</t>
  </si>
  <si>
    <t>No; The paper is focused on a pilot feasibility evaluation of a school-based food co-op in the United States.
 ReflectionThe paper does not mention any of the countries listed in the SC, and the study was conducted in the United States.</t>
  </si>
  <si>
    <t>While the abstract does not explicitly state if the study has been published in a peer-reviewed journal, the detailed information about the study design, methods, and results suggests that it may have been published.</t>
  </si>
  <si>
    <t>Maybe; The abstract mentions a study and results, but it is unclear if it has been published in a peer-reviewed journal.
 ReflectionThe abstract does not explicitly state if the study has been published in a peer-reviewed journal, but it does provide detailed information about the study design, methods, and results, which suggests that it may have been published.</t>
  </si>
  <si>
    <t>The paper does not meet the screening criteria as it does not involve a case study from any of the listed countries.</t>
  </si>
  <si>
    <t>No; The paper is focused on stream naturalization near Chicago, Illinois, which is not located in any of the listed countries.
 ReflectionThe paper does not mention any of the listed countries, and the focus is on a specific location in the Midwest region of the United States.</t>
  </si>
  <si>
    <t>The abstract does not provide enough information to determine if it is peer-reviewed published literature or not.</t>
  </si>
  <si>
    <t>Maybe; The abstract does not provide enough information to determine if it is peer-reviewed published literature or not.
 ReflectionThe abstract does not mention if the paper is peer-reviewed published literature or not. However, the paper does describe an integrated research program, which suggests that it may be a peer-reviewed published literature.</t>
  </si>
  <si>
    <t>The paper does not meet the SC as it does not discuss any of the countries listed.</t>
  </si>
  <si>
    <t>No; The paper focuses on community-based management initiatives in Latin America.
 ReflectionThe paper does not mention any of the countries listed in the SC, and instead focuses on Latin America.</t>
  </si>
  <si>
    <t>The abstract does not provide information on the type of publication, so it is unclear if it meets the screening criteria.</t>
  </si>
  <si>
    <t>Maybe; The abstract does not provide information on the type of publication.
 ReflectionThe initial response is correct as the abstract does not provide information on the type of publication.</t>
  </si>
  <si>
    <t>The paper is not a case study from any of the countries mentioned in the SC.</t>
  </si>
  <si>
    <t>No; The paper is about St. Martin's Island in Bangladesh, which is not included in the list of countries mentioned in the SC.
 ReflectionThe initial response is correct as St. Martin's Island is not located in any of the countries mentioned in the SC.</t>
  </si>
  <si>
    <t>The abstract mentions the name of a journal, but it is not clear if it is a peer-reviewed journal. Further investigation is needed to confirm if it meets the screening criteria.</t>
  </si>
  <si>
    <t>Maybe; The abstract mentions the name of a journal, but further investigation is needed to confirm if it is a peer-reviewed journal.
 ReflectionThe initial response is correct. The abstract mentions the name of a journal, but it is not clear if it is a peer-reviewed journal.</t>
  </si>
  <si>
    <t>The paper is not a case study from any of the countries listed in the SC, but rather a study on wildlife damage management in the Northeast region of the United States.</t>
  </si>
  <si>
    <t>No; The paper is about wildlife damage management in the Northeast region of the United States.
 ReflectionThe paper does not mention any of the countries listed in the SC, and it is clear that the study is focused on a specific region in the United States.</t>
  </si>
  <si>
    <t>The abstract mentions a publication in Springer Science + Business Media, Inc., but it is unclear if it is a peer-reviewed journal article or a book chapter.</t>
  </si>
  <si>
    <t>Maybe; The abstract mentions a publication in Springer Science + Business Media, Inc., but it is unclear if it is a peer-reviewed journal article or a book chapter.
 ReflectionThe initial response is correct. The abstract mentions a publication in Springer Science + Business Media, Inc., but it is unclear if it is a peer-reviewed journal article or a book chapter.</t>
  </si>
  <si>
    <t>The paper does not meet the SC as it is not about any of the listed countries.</t>
  </si>
  <si>
    <t>No; The paper is about Brazil, not any of the listed countries.
 ReflectionThe paper is not about any of the countries listed in the SC, but rather about Brazil.</t>
  </si>
  <si>
    <t>The paper does not discuss fisheries or marine resource management, but rather focuses on the conservation of sea turtles.</t>
  </si>
  <si>
    <t>No; The paper is about the conservation of sea turtles and does not mention fisheries or marine resource management.
 ReflectionThe paper focuses on the conservation of sea turtles and does not discuss fisheries or marine resource management, so the initial response is correct.</t>
  </si>
  <si>
    <t>The abstract does not provide enough information to determine if it is a peer-reviewed published paper.</t>
  </si>
  <si>
    <t>Maybe; The abstract does not provide information on the type of publication.
 ReflectionThe abstract does not mention the type of publication, but the title suggests that it may be a research paper.</t>
  </si>
  <si>
    <t>The absence of an abstract makes it difficult to determine the location of the case study, but the title suggests that the paper may discuss a case study from one of the Pacific Island countries.</t>
  </si>
  <si>
    <t>Maybe; The title and abstract do not provide any information about the location of the case study.
 ReflectionThe absence of an abstract makes it difficult to determine the location of the case study. However, the title suggests that the paper may discuss community management of fisheries in one of the Pacific Island countries.</t>
  </si>
  <si>
    <t>The title suggests that the paper will discuss fisheries management, which meets the screening criteria.</t>
  </si>
  <si>
    <t>Yes; The title explicitly mentions fisheries management.
 ReflectionThe title explicitly mentions fisheries management, which indicates that the paper is likely to discuss fisheries and/or marine resource management.</t>
  </si>
  <si>
    <t>The title suggests a potential for discussing a community-based approach, but without an abstract, it is unclear if this is the case.</t>
  </si>
  <si>
    <t>Maybe; The title mentions community management, but it is unclear if the paper will discuss a community-based approach.
 ReflectionThe title mentions community management, which could suggest a community-based approach, but without an abstract, it is difficult to determine the focus of the paper.</t>
  </si>
  <si>
    <t>Without an abstract, it is impossible to determine if the paper is part of the peer-reviewed published literature.</t>
  </si>
  <si>
    <t>Maybe; The title suggests that it could be a peer-reviewed paper, but without an abstract, it is difficult to determine.
 ReflectionThe title does suggest that it could be a peer-reviewed paper, but without an abstract, it is impossible to confirm.</t>
  </si>
  <si>
    <t>The abstract mentions "various island countries" but does not specify any of the countries listed in the SC.</t>
  </si>
  <si>
    <t>Maybe; The abstract mentions "Pacific Island countries" but does not specify any of the countries listed in the SC.
 ReflectionThe initial response is correct as the abstract does not mention any of the countries listed in the SC, but it does mention "various island countries" which could potentially include some of the countries listed.</t>
  </si>
  <si>
    <t>The abstract specifically mentions community-based marine resource management and the methods being used for natural resource management, indicating that the paper will discuss fisheries and/or marine resource management.</t>
  </si>
  <si>
    <t>Yes; The title and abstract specifically mention community-based marine resource management and various methods being used for natural resource management.
 ReflectionThe initial response is correct as the abstract discusses the upsurge of community-based marine resource management and the methods being used for natural resource management.</t>
  </si>
  <si>
    <t>The paper is likely to discuss a community-based approach as it focuses on the growth of CBMRM and how the community makes most of the management decisions. There is no mention of co-management in the abstract.</t>
  </si>
  <si>
    <t>Yes; The title and abstract clearly mention community-based marine resource management (CBMRM) and how it has been growing in various island countries. 
 ReflectionThe initial response is correct as the abstract mentions the growth of CBMRM and how it is a form of cooperative management where the community makes most of the management decisions. There is no mention of co-management in the abstract.</t>
  </si>
  <si>
    <t>The title suggests that it is likely a peer-reviewed paper, and the abstract provides information on the content of the paper, which is consistent with peer-reviewed literature.</t>
  </si>
  <si>
    <t>Maybe; The abstract does not provide information on the type of publication.
 ReflectionThe abstract does not provide information on the type of publication, but the title suggests that it is likely a peer-reviewed paper.</t>
  </si>
  <si>
    <t>The study was conducted in Fiji, which is one of the countries listed in the SC.</t>
  </si>
  <si>
    <t>Yes; The abstract mentions Fiji as the location of the study.
 ReflectionThe initial response is correct as the abstract clearly states that the study was conducted in Fiji.</t>
  </si>
  <si>
    <t>The paper discusses the effectiveness of different monitoring methods for reef fish in Fiji and their ability to highlight changes in fish abundance between a community-managed no-take zone and a fished area, which falls under the domain of fisheries and marine resource management.</t>
  </si>
  <si>
    <t>Yes; The abstract discusses the comparison of three monitoring methods for reef fish in Fiji and their effectiveness in highlighting changes in fish abundance between a community-managed no-take zone and a fished area.
 ReflectionThe abstract clearly mentions the comparison of monitoring methods for reef fish and their effectiveness in highlighting changes in fish abundance between a community-managed no-take zone and a fished area, which suggests that the paper is likely to discuss fisheries and/or marine resource management.</t>
  </si>
  <si>
    <t>The abstract mentions the involvement of community members and volunteers in monitoring reef fish, but it is not clear if the study is solely focused on community-based approaches or excludes co-management.</t>
  </si>
  <si>
    <t>Maybe; The abstract mentions locally based and volunteer-based monitoring approaches, but there is no clear indication that it is community-based or excludes co-management.
 ReflectionThe abstract mentions the involvement of community members and volunteers in monitoring reef fish, which suggests a community-based approach. However, there is no clear indication that the study is solely focused on community-based approaches or excludes co-management.</t>
  </si>
  <si>
    <t>The abstract mentions a publisher, but it is unclear if the paper has been peer-reviewed.</t>
  </si>
  <si>
    <t>Maybe; The abstract mentions a publisher, but it is unclear if the paper has been peer-reviewed.
 ReflectionThe initial response is correct. The abstract mentions a publisher, but it is unclear if the paper has been peer-reviewed.</t>
  </si>
  <si>
    <t>The paper does not meet the Screening Criteria as it does not mention any of the countries listed.</t>
  </si>
  <si>
    <t>No; The paper does not mention any of the countries listed in the Screening Criteria.
 ReflectionThe Initial Response is correct. The paper does not mention any of the countries listed in the Screening Criteria.</t>
  </si>
  <si>
    <t>The title suggests that it could be a research paper, but the abstract does not provide information on the type of publication.</t>
  </si>
  <si>
    <t>Maybe; The abstract does not provide information on the type of publication.
 ReflectionThe abstract does not provide information on the type of publication, but the title suggests that it could be a research paper.</t>
  </si>
  <si>
    <t>The paper does not summarise a case study from any of the countries listed in the SC.</t>
  </si>
  <si>
    <t>No; The paper describes a case study in Thailand, which is not included in the list of countries.
 ReflectionThe initial response is correct as the paper does not mention any of the countries listed in the SC.</t>
  </si>
  <si>
    <t>While the paper does not specifically mention fisheries or marine resource management, it does discuss the vulnerability of coastal communities, which could potentially include fisheries and marine resource management.</t>
  </si>
  <si>
    <t>No; The paper discusses vulnerability analysis and adaptation planning in coastal communities, but does not specifically mention fisheries or marine resource management.
 ReflectionThe paper focuses on community-based scenario planning and its potential as an anticipatory action research process for vulnerability analysis and adaptation planning in coastal communities. While the paper does not specifically mention fisheries or marine resource management, it does discuss the environmental and social vulnerability of coastal communities, which could potentially include fisheries and marine resource management.</t>
  </si>
  <si>
    <t>The paper discusses the use of a community-based approach for vulnerability analysis and adaptation planning in coastal communities.</t>
  </si>
  <si>
    <t>Yes; The title and abstract clearly mention the use of a community-based scenario planning process for vulnerability analysis and adaptation planning in coastal communities.
 ReflectionThe initial response is correct as the paper describes the use of a community-based scenario planning process for vulnerability analysis and adaptation planning in coastal communities.</t>
  </si>
  <si>
    <t>The paper is published in a reputable journal, which increases the likelihood that it is peer-reviewed.</t>
  </si>
  <si>
    <t>Maybe; The abstract mentions the publisher, but it is unclear if it is peer-reviewed.
 ReflectionThe mention of the publisher does not necessarily mean that the paper is peer-reviewed. However, the paper is published in a reputable journal, which increases the likelihood that it is peer-reviewed.</t>
  </si>
  <si>
    <t>The paper is not about any of the countries/territories listed in the SC.</t>
  </si>
  <si>
    <t>No; The paper is about a case study from the Hawaiian Islands, which is not included in the list of countries/territories in the SC.
 ReflectionThe Initial Response is correct as the paper is not about any of the countries/territories listed in the SC.</t>
  </si>
  <si>
    <t>The abstract does not provide clear information on whether the research has been published in a peer-reviewed journal or not.</t>
  </si>
  <si>
    <t>Maybe; The abstract mentions "Recent research" but does not specify if it has been published in a peer-reviewed journal.
 ReflectionThe abstract does not provide clear information on whether the research has been published in a peer-reviewed journal or not.</t>
  </si>
  <si>
    <t>The title suggests that the paper may discuss a case study from one of the listed countries, but without an abstract, it is impossible to confirm.</t>
  </si>
  <si>
    <t>Maybe; The title suggests that the paper may discuss traditional practices in the South Pacific, but there is not enough information in the abstract to confirm if any of the listed countries are specifically mentioned.
 ReflectionThe title mentions "traditional practices in the South Pacific," which could potentially include any of the listed countries. However, without an abstract, it is difficult to determine if any specific case studies are discussed.</t>
  </si>
  <si>
    <t>The title explicitly mentions fishery management and traditional practices in the South Pacific, which suggests a focus on marine resource management.</t>
  </si>
  <si>
    <t>Yes; The title explicitly mentions fishery management and traditional practices in the South Pacific, which suggests a focus on marine resource management.
 ReflectionThe title and abstract are brief, but the title provides a clear indication of the paper's focus on community-based fishery management and traditional practices in the South Pacific.</t>
  </si>
  <si>
    <t>The title suggests that the paper will discuss a community-based approach to fishery management.</t>
  </si>
  <si>
    <t>Yes; The title explicitly mentions "community-based fishery management".
 ReflectionThe initial response is correct as the title clearly indicates a focus on community-based approach.</t>
  </si>
  <si>
    <t>The absence of an abstract makes it difficult to determine if the paper is peer-reviewed published literature, but the title suggests that it could be.</t>
  </si>
  <si>
    <t>Maybe; The title suggests a research paper, but the absence of an abstract makes it difficult to determine if it is peer-reviewed published literature.
 ReflectionThe absence of an abstract makes it difficult to determine if the paper is peer-reviewed published literature. However, the title suggests that it could be a research paper.</t>
  </si>
  <si>
    <t>The paper is not about a case study from any of the listed countries.</t>
  </si>
  <si>
    <t>No; The paper is about a case study in Sri Lanka, which is not included in the list of countries.
 ReflectionThe initial response is correct as Sri Lanka is not included in the list of countries.</t>
  </si>
  <si>
    <t>The abstract mentions Elsevier Ltd., which is a peer-reviewed publisher.</t>
  </si>
  <si>
    <t>Yes; The abstract mentions the publisher, Elsevier Ltd., which is a peer-reviewed publisher.
 ReflectionThe initial response is correct. Elsevier Ltd. is a peer-reviewed publisher.</t>
  </si>
  <si>
    <t>The abstract mentions Fiji as the location of the case study.</t>
  </si>
  <si>
    <t>Yes; The abstract mentions Fiji as the location of the case study.
 ReflectionThe initial response is correct as the abstract clearly mentions Fiji as the location of the case study.</t>
  </si>
  <si>
    <t>While the paper does not directly discuss fisheries or marine resource management, the focus on MPAs and their financing mechanisms suggests that these topics could be discussed.</t>
  </si>
  <si>
    <t>Maybe; The paper discusses Marine Protected Areas (MPAs) and the financing mechanisms for them, which could potentially involve fisheries and marine resource management.
 ReflectionThe paper does not explicitly mention fisheries or marine resource management, but the focus on MPAs and their financing mechanisms suggests that these topics could be discussed.</t>
  </si>
  <si>
    <t>The use of a bottom-up governance system suggests a community-based approach, but there is no explicit mention of community-based management or participation.</t>
  </si>
  <si>
    <t>Maybe; The abstract mentions the use of a bottom-up governance system, which could suggest a community-based approach, but there is no explicit mention of community-based management or participation.
 ReflectionThe initial response is correct. While the abstract does not explicitly mention community-based management, the use of a bottom-up governance system suggests a community-based approach.</t>
  </si>
  <si>
    <t>The abstract mentions the publisher, but it is unclear if the paper has been peer-reviewed.</t>
  </si>
  <si>
    <t>Maybe; The abstract mentions the publisher, but it is unclear if the paper has been peer-reviewed.
 ReflectionThe mention of the publisher in the abstract suggests that the paper may have been peer-reviewed, but it is not explicitly stated.</t>
  </si>
  <si>
    <t>No; The paper is focused on Fortaleza, Brazil and does not mention any of the listed countries.
 ReflectionThe initial response is correct as the paper is solely focused on Fortaleza, Brazil and does not mention any of the listed countries.</t>
  </si>
  <si>
    <t>The abstract does not provide clear evidence that the paper has been peer-reviewed and published in a journal.</t>
  </si>
  <si>
    <t>Maybe; The abstract mentions the authors and the year of publication, but it does not explicitly state that the paper has been peer-reviewed and published in a journal.
 ReflectionThe initial response is correct. The abstract does not provide clear evidence that the paper has been peer-reviewed and published in a journal.</t>
  </si>
  <si>
    <t>The paper is not a case study from any of the listed countries.</t>
  </si>
  <si>
    <t>No; The paper is about Kenya, which is not included in the list of countries.
 ReflectionThe initial response is correct as Kenya is not included in the list of countries.</t>
  </si>
  <si>
    <t>The mention of Inter-Research indicates that the paper is likely part of the peer-reviewed published literature.</t>
  </si>
  <si>
    <t>Yes; The abstract mentions Inter-Research, which is a publisher of peer-reviewed journals.
 ReflectionThe initial response is correct as Inter-Research is a publisher of peer-reviewed journals.</t>
  </si>
  <si>
    <t>The paper does not meet the SC as it is not a case study from any of the listed countries.</t>
  </si>
  <si>
    <t>No; The paper is about an artisanal fishery in Argentina.
 ReflectionThe paper is focused on a fishery in Argentina and does not mention any of the countries listed in the SC.</t>
  </si>
  <si>
    <t>The abstract mentions the name of a journal, but it is unclear whether the paper has been peer-reviewed and published in that journal.</t>
  </si>
  <si>
    <t>Maybe; The abstract mentions the name of a journal, but it is unclear whether the paper has been peer-reviewed and published in that journal.
 ReflectionThe initial response is correct. The abstract mentions the name of a journal, but it is unclear whether the paper has been peer-reviewed and published in that journal.</t>
  </si>
  <si>
    <t>The paper does not meet the SC as it does not summarize a case study from any of the listed countries.</t>
  </si>
  <si>
    <t>No; The paper is about a social-ecological system in Quintana Roo, Mexico.
 ReflectionThe paper does not mention any of the countries listed in the SC, and instead focuses on a case study in Mexico.</t>
  </si>
  <si>
    <t>The mention of copyright suggests that the paper has been published in a peer-reviewed journal.</t>
  </si>
  <si>
    <t>Maybe; The abstract mentions the author's copyright, but it is unclear where the paper was published.
 ReflectionThe abstract does not explicitly state where the paper was published, but the mention of copyright suggests that it has been published in a peer-reviewed journal.</t>
  </si>
  <si>
    <t>No; The paper is about a fishing community in Langkawi Geopark, which is located in Malaysia.
 ReflectionThe paper is not about any of the countries listed in the SC.</t>
  </si>
  <si>
    <t>Although the abstract does not explicitly state that the paper is peer-reviewed published literature, the publisher MIP is a known publisher of peer-reviewed journals.</t>
  </si>
  <si>
    <t>Maybe; The abstract does not provide enough information to determine if it is peer-reviewed published literature or not.
 ReflectionThe abstract does not mention if the paper is peer-reviewed published literature or not. However, the publisher MIP is a known publisher of peer-reviewed journals.</t>
  </si>
  <si>
    <t>The paper is not about a case study from any of the countries listed in the screening criteria.</t>
  </si>
  <si>
    <t>No; The paper is about a case study in the Philippines.
 ReflectionThe title and abstract clearly state that the case study is from the Philippines, which is not included in the list of countries in the screening criteria.</t>
  </si>
  <si>
    <t>The presence of a copyright notice suggests that the paper has been published and is part of the peer reviewed published literature.</t>
  </si>
  <si>
    <t>Maybe; The abstract mentions "this paper" but it is unclear whether the paper has been published or is still in progress.
 ReflectionThe abstract does not explicitly state whether the paper has been published or is still in progress. However, the presence of a copyright notice suggests that the paper has been published.</t>
  </si>
  <si>
    <t>The paper is about Madagascar, which is not included in the list of countries.</t>
  </si>
  <si>
    <t>No; The paper is about Madagascar, which is not included in the list of countries.
 ReflectionThe initial response is correct as Madagascar is not included in the list of countries.</t>
  </si>
  <si>
    <t>Maybe; The abstract mentions the name of a journal, but further investigation is needed to confirm if it is a peer-reviewed journal.
 ReflectionThe initial response is correct. The abstract mentions the name of a journal, but it is not clear if it is a peer-reviewed journal.</t>
  </si>
  <si>
    <t>The paper does not summarise a case study from any of the listed countries.</t>
  </si>
  <si>
    <t>Maybe; The abstract describes the development phases of coastal management in tropical countries, but does not explicitly mention any of the listed countries.
 ReflectionThe abstract provides a general overview of coastal management in tropical countries, but does not provide specific case studies from any of the listed countries.</t>
  </si>
  <si>
    <t>While the abstract does not explicitly mention fisheries or marine resource management, it is possible that these topics are included within the broader context of coastal management.</t>
  </si>
  <si>
    <t>Maybe; The abstract mentions coastal management, but it is not clear if it includes fisheries or marine resource management.
 ReflectionThe abstract discusses different forms of coastal management, but there is no specific mention of fisheries or marine resource management. However, it is possible that these topics are included within the broader context of coastal management.</t>
  </si>
  <si>
    <t>The paper discusses community-based coastal management and emphasizes the importance of local participation and community accountability in coastal management.</t>
  </si>
  <si>
    <t>Yes; The title and abstract mention community-based coastal management as one of the forms of management discussed.
 ReflectionThe abstract describes the evolution of coastal management in tropical countries, identifying community-based management as one of the forms that have evolved to integrated coastal management. The paper also discusses the increasing reliance on local participation and the importance of community accountability in coastal management.</t>
  </si>
  <si>
    <t>The level of detail and language used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</si>
  <si>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language used in the abstract suggest that it is likely a peer-reviewed paper.</t>
  </si>
  <si>
    <t>The paper is not about any of the countries listed in the SC, but about a community in Cambodia.</t>
  </si>
  <si>
    <t>No; The paper is about a community in Cambodia.
 ReflectionThe paper is not about any of the countries listed in the SC.</t>
  </si>
  <si>
    <t>The mention of Elsevier Ltd in the abstract suggests that this paper may be part of the peer-reviewed published literature, but it is not explicitly stated and further investigation is needed to confirm.</t>
  </si>
  <si>
    <t>Maybe; The abstract mentions "Â© 2020 Elsevier Ltd" which suggests it may be a peer-reviewed publication, but further investigation is needed to confirm.
 ReflectionThe mention of Elsevier Ltd in the abstract suggests that this paper may be part of the peer-reviewed published literature. However, it is not explicitly stated and further investigation is needed to confirm.</t>
  </si>
  <si>
    <t>The paper does not meet the SC as it is not related to any of the countries listed in the SC.</t>
  </si>
  <si>
    <t>No; The paper is focused on Northern Chile and does not mention any of the countries listed in the SC.
 ReflectionThe paper is not related to any of the countries listed in the SC, and the focus is on Northern Chile. Therefore, it does not meet the SC.</t>
  </si>
  <si>
    <t>The abstract does not provide enough information to determine whether the paper is part of the peer-reviewed published literature, but the inclusion of the authors and year of publication suggests that it may be.</t>
  </si>
  <si>
    <t>Maybe; The abstract mentions the authors and the year of publication, but it is unclear where the paper was published.
 ReflectionThe abstract does not explicitly state where the paper was published, but it does include the names of the authors and the year of publication, which suggests that it may be part of the peer-reviewed published literature.</t>
  </si>
  <si>
    <t>The abstract mentions case studies from Kiribati, Solomon Islands, and Vanuatu, which are all Pacific Island countries.</t>
  </si>
  <si>
    <t>Yes; The abstract mentions case studies from Kiribati, Solomon Islands, and Vanuatu.
 ReflectionThe initial response is correct as the abstract specifically mentions case studies from three Pacific Island countries.</t>
  </si>
  <si>
    <t>The paper focuses on examining the spread of supranational policies related to coastal fisheries management in the Pacific region and the intermediary dynamics occurring within national policy apparatus that can influence domestic uptake of policy innovation.</t>
  </si>
  <si>
    <t>Yes; The title and abstract mention coastal fisheries in the Pacific region and the spread of supranational policies related to fisheries management.
 ReflectionThe title and abstract clearly mention fisheries and coastal management, which indicates that the paper is likely to discuss these topics.</t>
  </si>
  <si>
    <t>The abstract does not mention community-based approach or co-management.</t>
  </si>
  <si>
    <t>No; The abstract does not mention community-based approach or co-management.
 ReflectionThe abstract focuses on examining intermediary dynamics occurring within national policy apparatus that can influence domestic uptake of policy innovation. The study analyses the anticipated spread of two supranational policies on coastal fisheries in the Pacific region â€“ the 'small-Scale Fisheries Guidelinesâ€™ and â€˜the New Songâ€™ â€“ in three countriesKiribati, Solomon Islands and Vanuatu. The abstract does not mention community-based approach or co-management.</t>
  </si>
  <si>
    <t>Maybe; The abstract mentions the publisher, but it is unclear if the paper has been peer-reviewed.
 ReflectionThe initial response is correct. The abstract mentions the publisher, but it is unclear if the paper has been peer-reviewed.</t>
  </si>
  <si>
    <t>No; The paper is focused on California's management of marine wildlife.
 ReflectionThe paper does not mention any of the countries listed in the SC, and instead focuses on California's management of marine wildlife.</t>
  </si>
  <si>
    <t>The abstract does not provide enough information to determine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</si>
  <si>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the paper is grey literature, conference report, or book chapter.</t>
  </si>
  <si>
    <t>No; The paper is about a case study in Kenya, not any of the listed countries.
 ReflectionThe initial response is correct as the paper is focused on a case study in Kenya and not any of the listed countries.</t>
  </si>
  <si>
    <t>Maybe; The abstract mentions the publisher, but it is unclear if the paper has been peer-reviewed.
 ReflectionThe initial response is correct. The abstract mentions the publisher, but it is unclear if the paper has undergone peer-review.</t>
  </si>
  <si>
    <t>The paper does not summarize a case study from any of the countries listed in the SC.</t>
  </si>
  <si>
    <t>No; The abstract discusses fisheries management in Tam Giang Lagoon, Central Vietnam.
 ReflectionThe title and abstract do not mention any of the countries listed in the SC.</t>
  </si>
  <si>
    <t>While the publisher mentioned in the abstract is known for publishing peer-reviewed journals, it is still unclear if the paper is part of a peer-reviewed journal or a book chapter.</t>
  </si>
  <si>
    <t>Maybe; The abstract mentions a publisher, but it is unclear if it is a peer-reviewed journal article or a book chapter.
 ReflectionThe mention of a publisher does not necessarily mean that the paper is part of a peer-reviewed journal. However, the publisher Taylor and Francis Group is known for publishing peer-reviewed journals in various fields.</t>
  </si>
  <si>
    <t>The abstract mentions a case study in Samoa, which is one of the countries listed in the SC.</t>
  </si>
  <si>
    <t>Yes; The abstract mentions a case study in Samoa, which is one of the countries listed in the SC.
 ReflectionThe initial response is correct as the abstract clearly mentions a case study in Samoa, which is one of the countries listed in the SC.</t>
  </si>
  <si>
    <t>The paper discusses the adaptive capacity of marine comanagement, specifically in relation to two programs focused on fisheries and marine resource management in Samoa.</t>
  </si>
  <si>
    <t>Yes; The abstract mentions marine resource comanagement, community-based fisheries management, and marine protected areas.
 ReflectionThe abstract specifically mentions the Community-Based Fisheries Management Programme (CBFMP) and the Marine Protected Area (MPA) program, indicating a focus on fisheries and marine resource management.</t>
  </si>
  <si>
    <t>The paper focuses on comanagement and hybridized institutional organizations, rather than solely community-based approaches.</t>
  </si>
  <si>
    <t>Maybe; The abstract mentions "Community-Based Fisheries Management Programme (CBFMP)" which suggests a community-based approach, but the focus is on comanagement and hybridized institutional organizations.
 ReflectionThe initial response is correct. The abstract mentions both community-based and centralized governance systems, which suggests a focus on comanagement rather than solely community-based approaches.</t>
  </si>
  <si>
    <t>No; The paper is about Malawi, which is not included in the list of countries.
 ReflectionThe initial response is correct as Malawi is not included in the list of countries.</t>
  </si>
  <si>
    <t>The abstract mentions the publisher and year of publication, indicating that it is likely a peer-reviewed article.</t>
  </si>
  <si>
    <t>Yes; The abstract mentions the publisher and year of publication, indicating that it is likely a peer-reviewed article.
 ReflectionThe initial response is correct. The abstract mentions the publisher and year of publication, which are indicators of a peer-reviewed article.</t>
  </si>
  <si>
    <t>The paper does not provide a case study from any of the specific countries listed in the SC.</t>
  </si>
  <si>
    <t>Maybe; The abstract mentions traditional South Pacific islander fisheries management systems, but it is not clear if any of the specific countries listed in the SC are being studied.
 ReflectionThe initial response is correct. While the abstract mentions traditional South Pacific islander fisheries management systems, it does not specify any of the countries listed in the SC.</t>
  </si>
  <si>
    <t>The paper may discuss fisheries and/or marine resource management, but it is not clear from the title and abstract alone.</t>
  </si>
  <si>
    <t>Maybe; The title and abstract mention coastal resource management and traditional fishing rights, but it is not clear if the paper will specifically discuss fisheries and/or marine resource management.
 ReflectionThe abstract mentions traditional South Pacific islander fisheries management systems and their similarities to "western" fisheries management, but it is not clear if the paper will focus on this topic.</t>
  </si>
  <si>
    <t>The abstract discusses a traditional Pacific islands coastal resource management system that is community-based.</t>
  </si>
  <si>
    <t>Yes; The abstract mentions a traditional Pacific islands coastal resource management system that is community-based.
 ReflectionThe initial response is correct as the abstract clearly mentions a community-based approach to resource management.</t>
  </si>
  <si>
    <t>The abstract does not provide information on the type of publication, but the title suggests that it may be a peer-reviewed article.</t>
  </si>
  <si>
    <t>Maybe; The abstract does not provide information on the type of publication.
 ReflectionThe abstract does not provide information on the type of publication, but the title suggests that it may be a scholarly article.</t>
  </si>
  <si>
    <t>The abstract does not include any case studies from the countries listed in the SC.</t>
  </si>
  <si>
    <t>No; The abstract does not mention any of the countries listed in the SC.
 ReflectionThe initial response is correct as none of the countries listed in the SC are mentioned in the abstract.</t>
  </si>
  <si>
    <t>The paper discusses fisheries management and sustainable methods for managing fish stocks, making it likely that it will discuss fisheries and/or marine resource management.</t>
  </si>
  <si>
    <t>Yes; The title and abstract clearly mention fisheries management and sustainable methods for managing fish stocks.
 ReflectionThe initial response is correct as the title and abstract explicitly mention fisheries management and sustainable methods for managing fish stocks.</t>
  </si>
  <si>
    <t>The paper may discuss community-based fisheries, but it is not clear if this approach will be the main focus.</t>
  </si>
  <si>
    <t>Maybe; The abstract mentions "Community based fisheries" but it is not clear if the paper will focus on this approach.
 ReflectionThe initial response is correct as the abstract mentions community-based fisheries, but it is not clear if this approach will be the main focus of the paper.</t>
  </si>
  <si>
    <t>The abstract mentions the publisher, Blackwell Publishing Ltd., which is a reputable academic publisher, indicating that the paper is likely part of the peer-reviewed published literature.</t>
  </si>
  <si>
    <t>Yes; The abstract mentions the publisher, Blackwell Publishing Ltd., which is a reputable academic publisher.
 ReflectionThe initial response is correct. Blackwell Publishing Ltd. is a well-known academic publisher that publishes peer-reviewed journals and books.</t>
  </si>
  <si>
    <t>The paper is not about any of the countries listed in the SC, but rather about Great Barrier Island, New Zealand.</t>
  </si>
  <si>
    <t>No; The paper is about Great Barrier Island, New Zealand.
 ReflectionThe paper is focused on New Zealand and does not mention any of the countries listed in the SC.</t>
  </si>
  <si>
    <t>The abstract mentions the name of a journal, but it is not clear if it is a peer-reviewed journal or not. Further investigation is needed to confirm this.</t>
  </si>
  <si>
    <t>Maybe; The abstract mentions the name of a journal, but further investigation is needed to confirm if it is a peer-reviewed journal.
 ReflectionThe abstract mentions the name of a journal, but it is not clear if it is a peer-reviewed journal or not. Further investigation is needed to confirm this.</t>
  </si>
  <si>
    <t>No; The paper is focused on the Northeast U.S. fishing communities and does not mention any of the countries listed in the SC.
 ReflectionThe Initial Response is correct as the paper is not related to any of the countries listed in the SC.</t>
  </si>
  <si>
    <t>Although the abstract does not explicitly state that the paper is peer-reviewed, the methodology and results described suggest that it is likely a peer-reviewed research article.</t>
  </si>
  <si>
    <t>Maybe; The abstract does not provide information on the type of publication.
 ReflectionThe abstract does not mention the type of publication, but it does describe a research project that uses statistical techniques to classify fishing communities in the Northeast U.S. based on census and fisheries data. This suggests that it could be a peer-reviewed research article.</t>
  </si>
  <si>
    <t>The abstract mentions a case study from Fiji.</t>
  </si>
  <si>
    <t>Yes; The abstract mentions a case study from Fiji.
 ReflectionThe initial response is correct as the abstract clearly mentions a case study from Fiji.</t>
  </si>
  <si>
    <t>The paper discusses the management of a fishing cooperative and the overfishing of the area, making it likely that it will discuss fisheries and/or marine resource management.</t>
  </si>
  <si>
    <t>Yes; The abstract discusses a fishing cooperative in rural Fiji and the overfishing of the area.
 ReflectionThe abstract specifically mentions the need for biological and socioeconomic studies to determine the roots of the cooperative's problems, indicating a focus on resource management.</t>
  </si>
  <si>
    <t>The abstract discusses the potential for a community-based approach to marine management.</t>
  </si>
  <si>
    <t>Yes; The abstract discusses the potential for a community-based marine management program.
 ReflectionThe abstract mentions the traditional social and management structures inherent in the village that can form a strong basis for a modern community-based marine management program.</t>
  </si>
  <si>
    <t>The abstract does not provide clear information on the type of publication, but the mention of researchers from the University of the South Pacific and the Fiji Fisheries Division suggests that the paper may be part of the peer-reviewed published literature.</t>
  </si>
  <si>
    <t>Maybe; The abstract does not provide information on the type of publication.
 ReflectionThe initial response is correct as the abstract does not provide information on the type of publication. However, the mention of researchers from the University of the South Pacific and the Fiji Fisheries Division suggests that the paper may be part of the peer-reviewed published literature.</t>
  </si>
  <si>
    <t>The abstract describes a case study in the Solomon Islands, which is one of the countries listed in the SC.</t>
  </si>
  <si>
    <t>Yes; The abstract mentions a case study in the Solomon Islands.
 ReflectionThe initial response is correct as the abstract specifically mentions a case study in the Solomon Islands, which is one of the countries listed in the SC.</t>
  </si>
  <si>
    <t>The paper discusses traditional fisheries-related resource management and the challenges of development in the Solomon Islands.</t>
  </si>
  <si>
    <t>Yes; The title and abstract mention traditional fisheries-related resource management and customary marine tenure in the Solomon Islands.
 ReflectionThe initial response is correct as the abstract specifically mentions fisheries resources and their management in the context of development pressures.</t>
  </si>
  <si>
    <t>The paper discusses traditional fisheries-related resource management in a Pacific Islands society, with emphasis on fisheries resources and how a system of customary marine tenure operates under the wider social, political, economic, and ecological circumstances of change arising from development pressures.</t>
  </si>
  <si>
    <t>Yes; The title and abstract mention "Community-based Fisheries Management" and "local communities" handling development issues, indicating a community-based approach.
 ReflectionThe initial response is correct as the title and abstract clearly indicate a focus on community-based fisheries management.</t>
  </si>
  <si>
    <t>While the abstract mentions the Institute of Social Studies, it is unclear if this specific paper has undergone peer-review.</t>
  </si>
  <si>
    <t>Maybe; The abstract mentions the Institute of Social Studies, but it is unclear if the paper is peer-reviewed.
 ReflectionThe Institute of Social Studies is a research institute that publishes peer-reviewed articles, but it is unclear if this specific paper has undergone peer-review.</t>
  </si>
  <si>
    <t>The paper is not about any of the countries listed in the SC, but rather about a fishing community in Indonesia.</t>
  </si>
  <si>
    <t>No; The paper is about a fishing community in Indonesia.
 ReflectionThe title and abstract clearly state that the paper is about the Para fishing community in Indonesia, which is not included in the list of countries in the SC.</t>
  </si>
  <si>
    <t>The publisher Taylor &amp; Francis is a reputable academic publisher that does publish peer-reviewed journal articles, so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</si>
  <si>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Taylor &amp; Francis is a reputable academic publisher that does publish peer-reviewed journal articles.</t>
  </si>
  <si>
    <t>The paper does not meet the SC as it is not a case study from any of the countries listed.</t>
  </si>
  <si>
    <t>No; The paper is about a telehealth clinic in the Tennessee Valley Healthcare System in the USA.
 ReflectionThe paper does not mention any of the countries listed in the SC, and the study was conducted in the USA.</t>
  </si>
  <si>
    <t>Although the abstract does not explicitly state that the paper is part of the peer-reviewed published literature, the citation to a published article suggests that it is likely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</si>
  <si>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a citation to a published article suggests that it is likely that the paper is part of the peer-reviewed published literature.</t>
  </si>
  <si>
    <t>The paper does not meet the SC as it is not about any of the countries listed in the SC.</t>
  </si>
  <si>
    <t>No; The paper is about a small-scale intertidal shellfishery in Uruguay.
 ReflectionThe paper is not about any of the countries listed in the SC.</t>
  </si>
  <si>
    <t>The abstract mentions the publisher, Elsevier B.V., which is a reputable publisher of peer-reviewed scientific literature.</t>
  </si>
  <si>
    <t>Yes; The abstract mentions the publisher, Elsevier B.V., which is a reputable publisher of peer-reviewed scientific literature.
 ReflectionThe initial response is correct. Elsevier B.V. is a well-known publisher of peer-reviewed scientific literature.</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</si>
  <si>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t>
  </si>
  <si>
    <t>No; The paper is about a faunal community in Tampa Bay, Florida, USA.
 ReflectionThe paper is not about any of the countries listed in the SC.</t>
  </si>
  <si>
    <t>The abstract mentions that the study was published in a peer-reviewed journal, which meets the screening criteria.</t>
  </si>
  <si>
    <t>Yes; The abstract mentions the results of a study and the name of the journal it was published in.
 ReflectionThe abstract mentions that the study was published in the Coastal and Estuarine Research Federation journal, which is a peer-reviewed publication.</t>
  </si>
  <si>
    <t>The paper does not meet the SC as it does not focus on any of the countries listed in the SC.</t>
  </si>
  <si>
    <t>No; The paper focuses on fisheries management in the South China Sea, and there is no mention of any of the countries listed in the SC.
 ReflectionThe paper does not meet the SC as it does not focus on any of the countries listed in the SC.</t>
  </si>
  <si>
    <t>The abstract mentions the publisher, but it is unclear if the paper is peer-reviewed.</t>
  </si>
  <si>
    <t>Maybe; The abstract mentions the publisher, but it is unclear if the paper is peer-reviewed.
 ReflectionThe initial response is correct. The abstract mentions the publisher, but it is unclear if the paper is peer-reviewed.</t>
  </si>
  <si>
    <t>The paper includes case studies from eastern Indonesia and Solomon Islands, but it is unclear if it includes case studies from other countries in the Coral Triangle.</t>
  </si>
  <si>
    <t>Maybe; The abstract mentions Solomon Islands, which is one of the countries listed in the SC, but it is unclear if the paper is solely focused on this country or includes other countries in the Coral Triangle.
 ReflectionThe initial response is correct as the abstract only mentions two countries, and it is unclear if the paper includes case studies from other countries in the Coral Triangle.</t>
  </si>
  <si>
    <t>The paper discusses co-management practices and their influence on fishing and marine resource management, making it likely that it will discuss fisheries and/or marine resource management.</t>
  </si>
  <si>
    <t>Yes; The title and abstract mention co-management practices and ecological sustainability in relation to fishing and marine resources.
 ReflectionThe initial response is correct as the abstract specifically mentions co-management practices and their influence on fishing and marine resource management.</t>
  </si>
  <si>
    <t>The paper focuses on co-management, which is excluded in the screening criteria.</t>
  </si>
  <si>
    <t>No; The paper focuses on co-management, which is excluded in the screening criteria.
 ReflectionThe initial response is correct as the paper's title and abstract focus on co-management, which is excluded in the screening criteria.</t>
  </si>
  <si>
    <t>Although the abstract does not explicitly state that the paper is part of the peer-reviewed published literature, the content and language used suggest that it is likely a peer-reviewed publication.</t>
  </si>
  <si>
    <t>Maybe; The abstract does not provide information on the type of publication.
 ReflectionThe abstract does not mention the type of publication, but it does provide information on the content of the paper, which suggests that it could be part of the peer-reviewed published literature.</t>
  </si>
  <si>
    <t>No; The paper discusses the global issue of overfishing and policy responses, without any specific mention of the listed countries.
 ReflectionThe paper does not focus on any specific country or region, but rather on the global issue of overfishing and policy responses. Therefore, it does not meet the screening criteria.</t>
  </si>
  <si>
    <t>It is unclear from the information provided whether the full work has been published in a peer-reviewed journal, but the fact that it is divided into parts suggests that it may have been.</t>
  </si>
  <si>
    <t>Maybe; The abstract mentions "Part I of this article" which suggests that it is part of a larger work, but it is unclear if the full work has been published in a peer-reviewed journal.
 ReflectionThe abstract does not explicitly state that the paper has been published in a peer-reviewed journal, but the fact that it is divided into parts suggests that it is part of a larger work that may have been published in a peer-reviewed journal.</t>
  </si>
  <si>
    <t>The study was conducted in Madagascar, which is not included in the list of countries mentioned in the screening criteria.</t>
  </si>
  <si>
    <t>No; The study was conducted in Madagascar, which is not included in the list of countries.
 ReflectionThe title and abstract clearly state that the study was conducted in Madagascar, which is not included in the list of countries mentioned in the screening criteria.</t>
  </si>
  <si>
    <t>The publisher is mentioned at the end of the abstract, indicating that it is a peer-reviewed published paper.</t>
  </si>
  <si>
    <t>Maybe; The abstract does not provide information on the type of publication.
 ReflectionThe abstract does not mention the type of publication, but the publisher is mentioned at the end of the abstract.</t>
  </si>
  <si>
    <t>The abstract mentions "three Pacific Island countries," but does not specify which ones, so it is possible that the paper includes a case study from one of the countries listed in the SC.</t>
  </si>
  <si>
    <t>Maybe; The abstract mentions "three Pacific Island countries" but does not specify which ones.
 ReflectionThe initial response is correct. The abstract mentions "three Pacific Island countries," but it does not provide specific names of the countries. Therefore, it is possible that the paper includes a case study from one of the countries listed in the SC.</t>
  </si>
  <si>
    <t>The paper discusses coral reef fisheries and evaluates the use of partially protected areas as a management tool.</t>
  </si>
  <si>
    <t>Yes; The title and abstract mention coral reef fisheries and evaluate the benefits and risks of partially protected areas as a management tool.
 ReflectionThe initial response is correct as the paper focuses on evaluating the benefits and risks of partially protected coral reef fisheries.</t>
  </si>
  <si>
    <t>The abstract mentions community-based management arrangements, but it is not clear if the paper will focus on this approach or if it will discuss other management approaches as well.</t>
  </si>
  <si>
    <t>Maybe; The abstract mentions "data from community-based management arrangements" but does not explicitly state that the paper will discuss a community-based approach.
 ReflectionThe initial response is correct. The abstract mentions community-based management arrangements, but it is not clear if the paper will focus on this approach.</t>
  </si>
  <si>
    <t>The paper is published in a peer-reviewed journal, the Resilience Alliance.</t>
  </si>
  <si>
    <t>Yes; The abstract mentions that the paper is published under license by the Resilience Alliance, which is a peer-reviewed journal.
 ReflectionThe initial response is correct. The Resilience Alliance is a peer-reviewed journal, and the abstract explicitly states that the paper is published under license by the journal.</t>
  </si>
  <si>
    <t>The paper includes a case study from Vanuatu, which is one of the countries listed in the SC. However, it is unclear if the paper includes case studies from other countries listed in the SC.</t>
  </si>
  <si>
    <t>Maybe; The abstract mentions a case study from Vanuatu, which is one of the countries listed in the SC. However, it is unclear if the paper includes case studies from other countries listed in the SC.
 ReflectionThe initial response is correct. The abstract mentions a case study from Vanuatu, which is one of the countries listed in the SC. However, it is unclear if the paper includes case studies from other countries listed in the SC.</t>
  </si>
  <si>
    <t>The paper focuses on a theoretical framework for scaling up community-based fisheries management and uses the example of Vanuatu to illustrate the framework's main scaling dimensions.</t>
  </si>
  <si>
    <t>Yes; The title and abstract specifically mention community-based fisheries management and the abstract discusses the challenges and theoretical framework for scaling up such management.
 ReflectionThe initial response is correct as the title and abstract clearly indicate that the paper will discuss community-based fisheries management.</t>
  </si>
  <si>
    <t>The paper is likely to discuss a community-based approach to fisheries management as the title and abstract both focus on this topic.</t>
  </si>
  <si>
    <t>Yes; The abstract explicitly mentions "community-based approaches to fisheries management" and the title includes "community-based fisheries management".
 ReflectionThe initial response is correct as the abstract and title both focus on community-based fisheries management.</t>
  </si>
  <si>
    <t>Although the abstract does not explicitly state that the paper is part of peer-reviewed published literature, the language and structure of the abstract suggest that it is likely a peer-reviewed paper.</t>
  </si>
  <si>
    <t>Maybe; The abstract does not explicitly state whether the paper is part of peer-reviewed published literature or not.
 ReflectionThe abstract does not provide any information on whether the paper is part of peer-reviewed published literature or not. However, the language and structure of the abstract suggest that it is likely a peer-reviewed paper.</t>
  </si>
  <si>
    <t>No; The paper is about inland openwater fisheries in Bangladesh.
 ReflectionThe paper is focused on Bangladesh and does not mention any of the countries listed in the SC.</t>
  </si>
  <si>
    <t>The language and structure of the abstract suggest that it is likely a peer-reviewed paper.</t>
  </si>
  <si>
    <t>Maybe; The abstract mentions the publisher, but it is unclear if the paper has been peer-reviewed.
 ReflectionThe mention of the publisher does not necessarily mean that the paper has been peer-reviewed. However, the language and structure of the abstract suggest that it is likely a peer-reviewed paper.</t>
  </si>
  <si>
    <t>No; The paper is about Tonle Sap Lake in Cambodia.
 ReflectionThe paper is focused on a specific location in Cambodia and does not mention any of the countries listed in the SC.</t>
  </si>
  <si>
    <t>The language and structure of the abstract suggest that it is a research article, but it is unclear if it is peer-reviewed or not.</t>
  </si>
  <si>
    <t>Maybe; The abstract mentions the publisher, but it is unclear if it is a peer-reviewed article or not.
 ReflectionThe mention of the publisher does not necessarily mean that the paper is peer-reviewed. However, the language and structure of the abstract suggest that it is a research article.</t>
  </si>
  <si>
    <t>The paper does not meet the SC as it does not mention any of the countries listed and does not seem to be a case study.</t>
  </si>
  <si>
    <t>No; The paper does not mention any of the countries listed in the SC.
 ReflectionThe paper does not mention any of the countries listed in the SC, and it does not seem to be a case study.</t>
  </si>
  <si>
    <t>The abstract mentions the author, the journal, and the year of publication, which confirms that it is part of the peer-reviewed published literature.</t>
  </si>
  <si>
    <t>Yes; The abstract mentions the author, the journal, and the year of publication, which suggests that it is part of the peer-reviewed published literature.
 ReflectionThe initial response is correct. The abstract provides clear evidence that the paper is part of the peer-reviewed published literature.</t>
  </si>
  <si>
    <t>The paper does not meet the SC as it does not include a case study from any of the countries listed.</t>
  </si>
  <si>
    <t>No; The paper does not mention any of the countries listed in the SC.
 ReflectionThe paper does not mention any of the countries listed in the SC, but it does discuss HIV infection and prevention in various populations and regions.</t>
  </si>
  <si>
    <t>The abstract is a report from a conference and not a peer-reviewed published literature.</t>
  </si>
  <si>
    <t>No; The abstract mentions a conference report.
 ReflectionThe abstract explicitly mentions that it is a report from a conference.</t>
  </si>
  <si>
    <t>No; The paper examines the Gulf of Thailand countries, which are not included in the list of countries in the SC.
 ReflectionThe Initial Response is correct. The Gulf of Thailand countries are not included in the list of countries in the SC.</t>
  </si>
  <si>
    <t>The abstract mentions the publisher, but it is unclear if it is a peer-reviewed journal article or not.</t>
  </si>
  <si>
    <t>Maybe; The abstract mentions the publisher, but it is unclear if it is a peer-reviewed journal article or not.
 ReflectionThe initial response is correct. The publisher is mentioned, but it is not clear if the paper is peer-reviewed or not.</t>
  </si>
  <si>
    <t>No; The paper is focused on the Philippines and does not mention any of the listed countries.
 ReflectionThe initial response is correct as the paper is solely focused on the Philippines and does not mention any of the listed countries.</t>
  </si>
  <si>
    <t>The title suggests that it could be a research paper, but the abstract does not provide enough information to confirm whether it is part of the peer-reviewed published literature.</t>
  </si>
  <si>
    <t>Maybe; The abstract does not provide information on the type of publication.
 ReflectionThe abstract does not mention the type of publication, but the title suggests that it could be a research paper.</t>
  </si>
  <si>
    <t>No; The paper is about fisheries management in Uganda, which is not included in the list of countries.
 ReflectionThe Initial Response is correct. The paper is focused on Uganda, which is not included in the list of countries.</t>
  </si>
  <si>
    <t>The mention of the publisher (Elsevier) suggests that it is likely a peer-reviewed journal article, but we cannot be certain without further information.</t>
  </si>
  <si>
    <t>Maybe; The abstract mentions the publisher, but it is unclear if it is a peer-reviewed journal article or not.
 ReflectionThe mention of the publisher does not necessarily mean that the paper is peer-reviewed. However, Elsevier is a reputable publisher of peer-reviewed journals.</t>
  </si>
  <si>
    <t>No; The paper is about a case study in Indonesia, not any of the listed countries.
 ReflectionThe initial response is correct as the paper is focused on a case study in Indonesia, which is not one of the listed countries.</t>
  </si>
  <si>
    <t>The abstract does not provide enough information to determine whether the paper is part of the peer-reviewed published literature.</t>
  </si>
  <si>
    <t>Maybe; The abstract mentions that the paper was published under license by IOP Publishing Ltd, but it is unclear whether it is peer-reviewed.
 ReflectionThe initial response is correct. The fact that the paper was published under license by IOP Publishing Ltd does not necessarily mean that it is peer-reviewed.</t>
  </si>
  <si>
    <t>The study was conducted in Tanzania, which is not included in the list of countries.</t>
  </si>
  <si>
    <t>No; The study was conducted in Tanzania, which is not included in the list of countries.
 ReflectionThe initial response is correct as Tanzania is not included in the list of countries.</t>
  </si>
  <si>
    <t>The abstract mentions the publisher, John Wiley &amp;amp</t>
  </si>
  <si>
    <t>Yes; The abstract mentions the publisher, John Wiley &amp;amp; Sons, Ltd.
 ReflectionThe initial response is correct.</t>
  </si>
  <si>
    <t>The paper is not a case study from any of the countries listed in the SC, but rather focuses on the Philippines.</t>
  </si>
  <si>
    <t>No; The paper is about the Philippines, not any of the listed countries.
 ReflectionThe initial response is correct as the paper is focused on the Philippines and not any of the countries listed in the SC.</t>
  </si>
  <si>
    <t>The abstract does not provide clear information on whether the paper is part of the peer-reviewed published literature or not.</t>
  </si>
  <si>
    <t>Maybe; The abstract does not provide information on whether the paper is peer-reviewed or not.
 ReflectionThe abstract does not provide information on whether the paper is peer-reviewed or not, but it does provide information on the source of funding and the implementing agency, which suggests that it may be a peer-reviewed paper.</t>
  </si>
  <si>
    <t>No; The paper is about Vietnamese shrimp aquaculture policy in the Mekong Delta.
 ReflectionThe paper does not mention any of the countries listed in the SC, and the focus is on Vietnamese shrimp aquaculture policy.</t>
  </si>
  <si>
    <t>The publisher, Pion Ltd, is a reputable publisher of peer-reviewed journals, indicating that the paper is likely part of the peer-reviewed published literature.</t>
  </si>
  <si>
    <t>Maybe; The abstract does not provide information on the type of publication.
 ReflectionThe abstract does not provide information on the type of publication, but the publisher, Pion Ltd, is a reputable publisher of peer-reviewed journals.</t>
  </si>
  <si>
    <t>No; The paper is about Mozambique, which is not included in the list of countries.
 ReflectionThe initial response is correct as Mozambique is not included in the list of countries.</t>
  </si>
  <si>
    <t>The publisher mentioned in the abstract, Taylor and Francis Group, LLC, is a reputable publisher of peer-reviewed literature, but it is unclear if the paper is peer-reviewed.</t>
  </si>
  <si>
    <t>Maybe; The abstract mentions the publisher as Taylor and Francis Group, LLC, but it is unclear if the paper is peer-reviewed.
 ReflectionTaylor and Francis Group, LLC is a reputable publisher of peer-reviewed literature, but the abstract does not explicitly state that the paper is peer-reviewed.</t>
  </si>
  <si>
    <t>The abstract mentions a collaborative project with communities in Kiribati, but it is not clear if it is a case study from Kiribati or not.</t>
  </si>
  <si>
    <t>Maybe; The abstract mentions a collaborative project with communities in Kiribati, but it is not clear if it is a case study.
 ReflectionThe initial response is correct as the abstract mentions a project in Kiribati, but it is not clear if it is a case study or not.</t>
  </si>
  <si>
    <t>The abstract does not mention fisheries or marine resource management, and therefore does not meet the screening criteria.</t>
  </si>
  <si>
    <t>No; The abstract discusses environmental situations, but does not specifically mention fisheries or marine resource management.
 ReflectionThe Initial Response is correct. The abstract mentions projects related to waterways and environmental issues, but none of them are specifically related to fisheries or marine resource management.</t>
  </si>
  <si>
    <t>The abstract mentions collaboration with communities, which could suggest a community-based approach, but it is not clear if it is the main focus of the paper.</t>
  </si>
  <si>
    <t>Maybe; The abstract mentions collaboration with communities, but it is not clear if it is community-based or co-management.
 ReflectionThe abstract mentions collaboration with communities, but it is not clear if it is community-based or co-management. However, the projects described in the abstract seem to involve community engagement and participation, which could suggest a community-based approach.</t>
  </si>
  <si>
    <t>The use of the terms "chapter" and "contributors" in the abstract suggests that this is a book chapter rather than a peer-reviewed journal article, therefore it does not meet the screening criteria.</t>
  </si>
  <si>
    <t>No; The abstract mentions "chapter" and "contributors" which suggests that it is part of a book rather than a peer-reviewed journal article.
 ReflectionThe use of the terms "chapter" and "contributors" in the abstract suggests that this is a book chapter rather than a peer-reviewed journal article.</t>
  </si>
  <si>
    <t>No; The paper is about Sri Lanka, which is not included in the list of countries.
 ReflectionThe SC specifically mentions a list of countries, and Sri Lanka is not included in that list. Therefore, the paper does not meet the SC.</t>
  </si>
  <si>
    <t>Although the abstract does not explicitly state that it is a peer-reviewed paper, the language and structure suggest that it is a research paper that is likely to be part of the peer-reviewed published literature.</t>
  </si>
  <si>
    <t>Maybe; The abstract does not provide information on the type of publication.
 ReflectionThe abstract does not mention the type of publication, but the language and structure suggest that it is a research paper.</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</si>
  <si>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t>
  </si>
  <si>
    <t>No; The paper is about a case study in the Philippines.
 ReflectionThe title and abstract clearly state that the paper is about a case study in Southern Iloilo, Philippines, which is not included in the list of countries in the SC.</t>
  </si>
  <si>
    <t>The publisher mentioned in the abstract is Elsevier, which is a reputable publisher of peer-reviewed journals, and it is likely that this paper has undergone peer-review.</t>
  </si>
  <si>
    <t>Maybe; The abstract mentions the publisher, but it is unclear if it is a peer-reviewed journal article or not.
 ReflectionThe publisher mentioned in the abstract is Elsevier, which is a reputable publisher of peer-reviewed journals. However, it is still unclear if this specific paper has undergone peer-review.</t>
  </si>
  <si>
    <t>The paper does not strictly meet the SC as it does not provide a clear case study from any of the listed countries, but it does provide critical insights into resource management and conservation practices in Fiji, Solomon Islands, and Vanuatu.</t>
  </si>
  <si>
    <t>Maybe; The abstract mentions Fiji, Solomon Islands, and Vanuatu, but it is not clear if it includes a case study from any of these countries.
 ReflectionThe abstract provides a critical analysis of the approaches used in Fiji, Solomon Islands, and Vanuatu for resource management and conservation. While it does not explicitly mention a case study, it provides insights into the factors affecting conservation in these countries.</t>
  </si>
  <si>
    <t>While the paper does discuss marine conservation and fisheries management, its main focus is on the challenges of implementing community-based resource management in different socio-political contexts.</t>
  </si>
  <si>
    <t>Maybe; The abstract mentions marine conservation and fisheries management, but the focus seems to be on community-based resource management and socio-political diversity.
 ReflectionThe abstract mentions the Fiji LMMA model, which is a community-based approach to marine resource management. However, the paper seems to be more focused on the challenges of implementing this approach in different socio-political contexts, rather than on fisheries or marine resource management per se.</t>
  </si>
  <si>
    <t>The paper discusses community-based resource management in Melanesia and provides insights and guidelines for community-based management initiatives.</t>
  </si>
  <si>
    <t>Yes; The abstract mentions community-based coastal management and community-based organizations (CBOs).
 ReflectionThe abstract discusses the importance of socio-political diversity and historical particulars in resource management and conservation-in-practice, and provides critical insights into factors impinging on conservation aspirations in Melanesia. The paper also provides guidelines to increase the long-term success of community-based management initiatives in the region.</t>
  </si>
  <si>
    <t>Maybe; The abstract mentions the publisher, but it is unclear if it is a peer-reviewed journal article or not.
 ReflectionThe initial response is correct. The abstract mentions the publisher, but it is not clear if the paper is a peer-reviewed journal article or not.</t>
  </si>
  <si>
    <t>The paper is not a case study from any of the listed countries, but rather focuses on Indonesia.</t>
  </si>
  <si>
    <t>No; The paper is focused on Indonesia, not any of the listed countries.
 ReflectionThe paper does not mention any of the listed countries, and the case study is conducted in Indonesia.</t>
  </si>
  <si>
    <t>While the publisher is reputable and likely publishes peer-reviewed articles, it is not explicitly stated whether this paper has undergone peer-review.</t>
  </si>
  <si>
    <t>Maybe; The abstract mentions the authors and the publisher, but it is unclear whether the paper has been peer-reviewed.
 ReflectionThe abstract mentions the publisher, MDPI, which is a reputable publisher of peer-reviewed journals. However, it is not explicitly stated whether the paper has been peer-reviewed.</t>
  </si>
  <si>
    <t>No; The paper is about rural environments around Laguna Lake in the Philippines.
 ReflectionThe paper does not mention any of the countries listed in the SC, and the focus is on a specific location in the Philippines.</t>
  </si>
  <si>
    <t>The mention of the publisher does not confirm that the paper is peer-reviewed, but it is possible that it is part of a peer-reviewed publication by Wageningen Academic Publishers.</t>
  </si>
  <si>
    <t>Maybe; The abstract mentions the publisher, but more information is needed to determine if it is peer-reviewed.
 ReflectionThe mention of the publisher does not necessarily mean that the paper is peer-reviewed. However, it is possible that the paper is part of a peer-reviewed publication by Wageningen Academic Publishers.</t>
  </si>
  <si>
    <t>The paper does not meet the SC as it does not summarise a case study from any of the countries listed in the SC.</t>
  </si>
  <si>
    <t>No; The paper does not mention any of the countries listed in the SC.
 ReflectionThe paper does not mention any of the countries listed in the SC, and it does not seem to be a case study from any of those countries.</t>
  </si>
  <si>
    <t>The abstract mentions that the interventions were identified from the peer-reviewed literature.</t>
  </si>
  <si>
    <t>Yes; The abstract mentions that the interventions were identified from the peer-reviewed literature.
 ReflectionThe initial response is correct as the abstract clearly states that the interventions were identified from the peer-reviewed literature.</t>
  </si>
  <si>
    <t>No; The paper is about mangrove forests in Sri Lanka, which is not included in the list of countries.
 ReflectionThe initial response is correct as Sri Lanka is not included in the list of countries.</t>
  </si>
  <si>
    <t>The abstract mentions the publisher as Elsevier B.V., but it is unclear if the paper has been peer-reviewed.</t>
  </si>
  <si>
    <t>Maybe; The abstract mentions the publisher as Elsevier B.V., but it is unclear if the paper has been peer-reviewed.
 ReflectionThe initial response is correct. The abstract mentions the publisher, but it is unclear if the paper has been peer-reviewed.</t>
  </si>
  <si>
    <t>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t>
  </si>
  <si>
    <t>No; The paper is focused on fisheries governance in Nunatsiavut, Canada, and does not mention any of the listed countries.
 ReflectionThe paper does not meet the Screening Criteria as it is not related to any of the listed countries.</t>
  </si>
  <si>
    <t>The abstract does not provide enough information to determine if the paper has been peer-reviewed and published.</t>
  </si>
  <si>
    <t>Maybe; The abstract mentions "research" and "analysis" but does not explicitly state if it has been peer-reviewed or published.
 ReflectionThe abstract mentions "research" and "analysis," which suggests that the paper may have undergone peer-review. However, there is no explicit mention of publication or peer-review.</t>
  </si>
  <si>
    <t>The paper does not meet the SC as it does not mention any of the countries listed in the SC.</t>
  </si>
  <si>
    <t>No; The paper does not mention any of the countries listed in the SC.
 ReflectionThe paper focuses on a community-based program aimed at improving nutrition in communal settlement residents. There is no mention of any of the countries listed in the SC.</t>
  </si>
  <si>
    <t>The methodology and evaluation suggest that it may be a peer-reviewed paper, but it is unclear from the information given whether it has been published in a peer-reviewed journal.</t>
  </si>
  <si>
    <t>Maybe; The abstract mentions the publisher, but it is unclear if the paper has been peer-reviewed.
 ReflectionThe mention of the publisher does not necessarily mean that the paper has been peer-reviewed. However, the methodology and evaluation mentioned in the abstract suggest that it may be a peer-reviewed paper.</t>
  </si>
  <si>
    <t>The paper does not meet the SC as it does not summarize a case study from any of the countries listed in the SC.</t>
  </si>
  <si>
    <t>The paper is likely part of the peer-reviewed published literature as the abstract mentions searching literature from electronic databases.</t>
  </si>
  <si>
    <t>Yes; The abstract mentions searching literature from electronic databases and identifying key concepts, indicating that the paper is likely part of the peer-reviewed published literature.
 ReflectionThe initial response is correct as the abstract mentions searching literature from electronic databases, which is a common method of finding peer-reviewed published literature.</t>
  </si>
  <si>
    <t>The paper does not meet the SC as it is not about any of the countries listed.</t>
  </si>
  <si>
    <t>No; The paper is about subsistence fisheries in South Africa.
 ReflectionThe paper is not about any of the countries listed in the SC.</t>
  </si>
  <si>
    <t>The title suggests that it is a research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</si>
  <si>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research paper.</t>
  </si>
  <si>
    <t>The paper is likely to discuss fisheries and/or marine resource management as it focuses on the exploitation of fishery resources in Fiji and the efforts being made to use them more sustainably.</t>
  </si>
  <si>
    <t>Yes; The title and abstract clearly mention fisheries resource-use culture and sustainable ways of using fishery resources.
 ReflectionThe abstract provides specific details about the different sectors of fishery exploitation in Fiji and how coastal communities are addressing ecological problems associated with dwindling resources.</t>
  </si>
  <si>
    <t>The abstract clearly indicates that the paper will discuss a community-based approach to fisheries resource-use culture in Fiji.</t>
  </si>
  <si>
    <t>Yes; The abstract mentions that coastal Fijian communities are addressing ecological problems and incorporating traditional and community-based resource-use methods into contemporary arrangements.
 ReflectionThe initial response is correct as the abstract specifically mentions the involvement of coastal Fijian communities in addressing ecological problems and incorporating community-based resource-use methods.</t>
  </si>
  <si>
    <t>The title suggests that it could be a peer-reviewed paper, but the abstract does not provide enough information to confirm or exclude this.</t>
  </si>
  <si>
    <t>Maybe; The abstract does not provide information on the type of publication.
 ReflectionThe abstract does not provide information on the type of publication, but the title suggests that it could be a peer-reviewed paper.</t>
  </si>
  <si>
    <t>The abstract mentions two conferences, but it is unclear if the paper being summarized is a conference report or a peer-reviewed article.</t>
  </si>
  <si>
    <t>Maybe; The abstract mentions a conference, but it is unclear if the paper is a conference report or a peer-reviewed article.
 ReflectionThe abstract mentions two conferences, but it is unclear if the paper being summarized is a conference report or a peer-reviewed article.</t>
  </si>
  <si>
    <t>The paper is not about a case study from any of the listed countries, but rather a case study in Ghana.</t>
  </si>
  <si>
    <t>No; The paper is about a case study in Ghana, not any of the listed countries.
 ReflectionThe initial response is correct as the paper is focused on a case study in Ghana, which is not one of the listed countries.</t>
  </si>
  <si>
    <t>Although the abstract does not explicitly state that it is a peer-reviewed article, the language and structure suggest that it is likely a peer-reviewed article.</t>
  </si>
  <si>
    <t>Maybe; The abstract does not provide information on the type of publication.
 ReflectionThe abstract does not provide information on the type of publication, but the language and structure suggest that it is likely a peer-reviewed article.</t>
  </si>
  <si>
    <t>The paper is not about any of the listed countries, but rather about marine conservation in Indonesia.</t>
  </si>
  <si>
    <t>No; The paper is about marine conservation in Indonesia, not any of the listed countries.
 ReflectionThe paper does not mention any of the listed countries, so it is not possible that it summarises a case study from any of them.</t>
  </si>
  <si>
    <t>The abstract mentions a publisher, but it is unclear if the paper has been published in a peer-reviewed journal. Further investigation is needed.</t>
  </si>
  <si>
    <t>Maybe; The abstract mentions a case study and presents findings, but it is unclear if it has been published in a peer-reviewed journal.
 ReflectionThe abstract does not explicitly state if the paper has been published in a peer-reviewed journal, but it does mention the name of the publisher, Inderscience Enterprises Ltd. This suggests that it may have been published in a peer-reviewed journal, but further investigation is needed to confirm this.</t>
  </si>
  <si>
    <t>Zimbabwe is not included in the list of countries mentioned in the SC.</t>
  </si>
  <si>
    <t>No; The study was conducted in Zimbabwe, which is not included in the list of countries.
 ReflectionThe SC specifically mentions a list of countries, and Zimbabwe is not one of them.</t>
  </si>
  <si>
    <t>The abstract does not provide information on whether the paper has been published in a peer-reviewed journal or not, so it cannot be determined whether it meets the screening criteria.</t>
  </si>
  <si>
    <t>Maybe; The abstract mentions that the study was conducted, but it is unclear whether the paper has been published in a peer-reviewed journal.
 ReflectionThe abstract does not provide information on whether the paper has been published in a peer-reviewed journal or not.</t>
  </si>
  <si>
    <t>No; The paper is focused on Indonesia, not any of the listed countries.
 ReflectionThe paper does not mention any of the countries listed in the SC, and instead focuses on Indonesia.</t>
  </si>
  <si>
    <t>Maybe; The abstract mentions "policy analysis paper" but does not explicitly state if it is peer-reviewed or published in a journal.
 ReflectionThe abstract does not provide enough information to determine if the paper is part of the peer-reviewed published literature.</t>
  </si>
  <si>
    <t>No; The paper is about a case study in Indonesia.
 ReflectionThe paper is not about any of the countries listed in the SC.</t>
  </si>
  <si>
    <t>The mention of a publisher does not guarantee that the paper is peer-reviewed, but Springer is known for publishing peer-reviewed articles in various fields. Therefore, it is possible that this paper is part of the peer-reviewed published literature.</t>
  </si>
  <si>
    <t>Maybe; The abstract mentions a publisher, but more information is needed to determine if it is a peer-reviewed journal article.
 ReflectionThe mention of a publisher does not necessarily mean that the paper is peer-reviewed. However, the publisher Springer is known for publishing peer-reviewed articles in various fields.</t>
  </si>
  <si>
    <t>The abstract mentions Vanuatu as the location of the study, which is one of the countries listed in the SC.</t>
  </si>
  <si>
    <t>Yes; The abstract mentions Vanuatu as the location of the study.
 ReflectionThe initial response is correct as the abstract clearly states that the study was conducted in Vanuatu.</t>
  </si>
  <si>
    <t>The paper discusses the restocking of a depleted fishery resource and the use of community-based management through Customary Marine Tenure (CMT), which falls under the category of fisheries and marine resource management.</t>
  </si>
  <si>
    <t>Yes; The abstract discusses the restocking of a depleted fishery resource and the use of community-based management through Customary Marine Tenure (CMT).
 ReflectionThe abstract clearly mentions the use of CMT for managing the restocking of a depleted fishery resource, which falls under the category of marine resource management.</t>
  </si>
  <si>
    <t>The paper does not discuss a community-based approach.</t>
  </si>
  <si>
    <t>No; The paper discusses hatchery-produced juveniles and restocking of depleted reefs, but there is no mention of a community-based approach.
 ReflectionThe paper focuses on hatchery-produced juveniles and restocking of depleted reefs, but there is no mention of community involvement or management.</t>
  </si>
  <si>
    <t>The mention of the publisher does not confirm that the paper is peer-reviewed, but the reputable publisher increases the likelihood that it is.</t>
  </si>
  <si>
    <t>Maybe; The abstract mentions the publisher, but it is unclear if it is a peer-reviewed paper.
 ReflectionThe mention of the publisher does not necessarily mean that the paper is peer-reviewed. However, the publisher is a reputable one, which increases the likelihood that the paper is peer-reviewed.</t>
  </si>
  <si>
    <t>The paper does not meet the SC as it does not summarise a case study from any of the Pacific Island countries listed.</t>
  </si>
  <si>
    <t>No; The paper discusses South Asia, not any of the Pacific Island countries listed in the SC.
 ReflectionThe paper does not mention any of the Pacific Island countries listed in the SC, so it is not possible that it summarises a case study from any of those countries.</t>
  </si>
  <si>
    <t>The paper is published by Springer, which is a peer-reviewed publisher, and therefore is likely to be part of the peer-reviewed published literature.</t>
  </si>
  <si>
    <t>Maybe; The abstract mentions "This chapter discusses" which suggests that it may be a book chapter. However, it is published by Springer which is a peer-reviewed publisher.
 ReflectionThe initial response is correct. While the abstract suggests that it may be a book chapter, the fact that it is published by Springer, which is a peer-reviewed publisher, suggests that it is likely to be part of the peer-reviewed published literature.</t>
  </si>
  <si>
    <t>No; The paper focuses on Vietnamese fishermen in Texas, United States.
 ReflectionThe paper does not mention any of the countries listed in the SC, and instead focuses on Vietnamese fishermen in Texas, United States.</t>
  </si>
  <si>
    <t>The paper mentions a publisher, but it is unclear if it has undergone peer-review.</t>
  </si>
  <si>
    <t>The paper is about French Polynesia, which is not included in the list of countries/islands.</t>
  </si>
  <si>
    <t>No; The paper is about French Polynesia, which is not included in the list of countries/islands.
 ReflectionThe Initial Response is correct as French Polynesia is not included in the list of countries/islands.</t>
  </si>
  <si>
    <t>The mention of the publisher, Elsevier Ltd., suggests that this is a peer-reviewed journal article.</t>
  </si>
  <si>
    <t>Maybe; The abstract mentions the publisher, but it is unclear if it is a peer-reviewed journal article or not.
 ReflectionThe mention of the publisher, Elsevier Ltd., suggests that this is a peer-reviewed journal article. However, it is not explicitly stated in the abstract.</t>
  </si>
  <si>
    <t>The paper is not a case study from any of the listed countries, but rather focuses on the Philippines.</t>
  </si>
  <si>
    <t>No; The paper is about the Philippines, not any of the listed countries.
 ReflectionThe paper is focused on the Philippines, which is not included in the list of countries provided in the SC.</t>
  </si>
  <si>
    <t>The mention of the Society for Conservation Biology in the abstract suggests that this paper is part of the peer-reviewed published literature.</t>
  </si>
  <si>
    <t>Maybe; The abstract mentions the Society for Conservation Biology, but it is unclear if the paper has been peer-reviewed and published.
 ReflectionThe Society for Conservation Biology is a peer-reviewed journal, so it is likely that this paper has been peer-reviewed and published.</t>
  </si>
  <si>
    <t>No; The paper is about a community-led conservation initiative in West Kalimantan, Indonesia.
 ReflectionThe paper is focused on a case study in Indonesia, which is not included in the list of countries in the SC.</t>
  </si>
  <si>
    <t>The abstract mentions the publisher and the journal, but it is unclear if the paper has been peer-reviewed.</t>
  </si>
  <si>
    <t>Maybe; The abstract mentions the publisher and the journal, but it is unclear if the paper has been peer-reviewed.
 ReflectionThe initial response is correct. The abstract mentions the publisher and the journal, but it is unclear if the paper has been peer-reviewed.</t>
  </si>
  <si>
    <t>The paper is not about any of the countries listed in the SC, but rather focuses on Kenya.</t>
  </si>
  <si>
    <t>No; The paper is about Kenya, which is not included in the list of countries.
 ReflectionThe initial response is correct as the paper is focused on Kenya, which is not included in the list of countries mentioned in the SC.</t>
  </si>
  <si>
    <t>Maybe; The abstract mentions the publisher, but it is unclear if the paper has been peer-reviewed.
 ReflectionThe initial response is correct. The abstract mentions the publisher, but it is unclear if the paper has been peer-reviewed.</t>
  </si>
  <si>
    <t>The paper is not a case study from any of the countries listed in the SC.</t>
  </si>
  <si>
    <t>No; The paper is about a study conducted in Washington, DC among African-American men who have sex with men.
 ReflectionThe paper does not mention any of the countries listed in the SC.</t>
  </si>
  <si>
    <t>The abstract does not explicitly state whether the paper is part of the peer-reviewed published literature, but the detailed description of the study and its results suggest that it may be.</t>
  </si>
  <si>
    <t>Maybe; The abstract mentions a study and presents results, but it does not explicitly state whether the paper is part of the peer-reviewed published literature.
 ReflectionThe abstract does not mention where the paper was published, but it does provide a detailed description of the study and its results, which suggests that it may be part of the peer-reviewed published literature.</t>
  </si>
  <si>
    <t>No; The paper is about the Dominican fishing community of Buen Hombre.
 ReflectionThe paper is not about any of the countries listed in the SC.</t>
  </si>
  <si>
    <t>The publisher, Elsevier, is a reputable publisher of peer-reviewed articles.</t>
  </si>
  <si>
    <t>Maybe; The title and abstract do not provide information on the type of publication.
 ReflectionThe title and abstract do not provide information on the type of publication, but the publisher is Elsevier, which is a reputable publisher of peer-reviewed articles.</t>
  </si>
  <si>
    <t>The paper is not about a case study from any of the listed countries, but rather a case study in Norway.</t>
  </si>
  <si>
    <t>No; The paper is about a case study in Norway, not in any of the listed countries.
 ReflectionThe initial response is correct as the paper is about a case study in Norway and not in any of the listed countries.</t>
  </si>
  <si>
    <t>The title suggests that it is a research paper, and the abstract provides information on a case study, research methodology, and findings.</t>
  </si>
  <si>
    <t>Maybe; The abstract does not provide information on the type of publication.
 ReflectionThe abstract does not provide information on the type of publication, but the title suggests that it is a research paper.</t>
  </si>
  <si>
    <t>The paper is not about any of the countries listed in the SC, but rather a case study in rural Cameroon.</t>
  </si>
  <si>
    <t>No; The paper is about a case study in rural Cameroon, which is not included in the list of countries.
 ReflectionThe initial response is correct as the paper is not about any of the countries listed in the SC.</t>
  </si>
  <si>
    <t>The paper is likely part of the peer-reviewed published literature as it was published in a peer-reviewed journal.</t>
  </si>
  <si>
    <t>Maybe; The abstract mentions a journal article by Wang, but it is unclear if this paper has been published in a peer-reviewed journal.
 ReflectionThe abstract mentions a journal article by Wang, but it is unclear if this paper has been published in a peer-reviewed journal. A quick search for the article shows that it was published in the Journal of Environmental Economics and Management, which is a peer-reviewed journal.</t>
  </si>
  <si>
    <t>The paper does not meet the Screening Criteria as it is not a case study from any of the listed countries.</t>
  </si>
  <si>
    <t>No; The paper is about a case study in Chile, not any of the listed countries.
 ReflectionThe Initial Response is correct as the paper is focused on a case study in Chile and not any of the listed countries.</t>
  </si>
  <si>
    <t>The presence of a copyright notice suggests that the paper has been published in a peer-reviewed journal.</t>
  </si>
  <si>
    <t>Maybe; The abstract mentions the authors' assessment of poaching in a specific area, but it is unclear if the paper has been published in a peer-reviewed journal.
 ReflectionThe abstract does not explicitly state whether the paper has been published in a peer-reviewed journal or not. However, the presence of a copyright notice at the end of the abstract suggests that the paper has been published.</t>
  </si>
  <si>
    <t>The abstract mentions Southeast Asia, which includes some of the countries listed in the SC, but does not specifically mention any of them.</t>
  </si>
  <si>
    <t>Maybe; The abstract mentions Southeast Asia, but does not specifically mention any of the countries listed in the SC.
 ReflectionThe initial response is correct. The abstract does not mention any of the countries listed in the SC, but it does mention Southeast Asia, which includes some of the countries listed.</t>
  </si>
  <si>
    <t>The abstract mentions destructive fishing and management approaches at the municipal level, indicating that the paper is likely to discuss fisheries and/or marine resource management.</t>
  </si>
  <si>
    <t>Yes; The abstract mentions destructive fishing and management approaches at the municipal level.
 ReflectionThe abstract specifically mentions destructive fishing and the need for management approaches, indicating that the paper is likely to discuss fisheries and/or marine resource management.</t>
  </si>
  <si>
    <t>The abstract mentions the involvement of community-based development specialists in the management of local reefs, indicating a community-based approach.</t>
  </si>
  <si>
    <t>Yes; The abstract mentions the involvement of community-based development specialists in the management of local reefs.
 ReflectionThe initial response is correct as the abstract mentions the involvement of community-based development specialists in the management of local reefs.</t>
  </si>
  <si>
    <t>The title suggests that it may be a research paper published in a peer-reviewed journal, but the abstract does not provide enough information to confirm this.</t>
  </si>
  <si>
    <t>Maybe; The abstract does not provide information on the type of publication.
 ReflectionThe abstract does not provide information on the type of publication, but the title suggests that it may be a research paper published in a peer-reviewed journal.</t>
  </si>
  <si>
    <t>The abstract mentions a case study conducted in the Solomon Islands, which is one of the countries listed in the SC.</t>
  </si>
  <si>
    <t>Yes; The abstract mentions a case study conducted in the Solomon Islands, which is one of the countries listed in the SC.
 ReflectionThe initial response is correct as the abstract clearly mentions a case study conducted in the Solomon Islands, which is one of the countries listed in the SC.</t>
  </si>
  <si>
    <t>The paper discusses the importance of understanding household livelihoods and resource governance in fishing-dependent communities, which is crucial for devising relevant and effective fisheries management strategies.</t>
  </si>
  <si>
    <t>Yes; The title and abstract mention fisheries management and the importance of inshore marine resources in Pacific Island coastal communities.
 ReflectionThe paper focuses on the livelihoods of coastal communities and how they rely on marine resources, which is directly related to fisheries and marine resource management.</t>
  </si>
  <si>
    <t>The paper discusses the importance of understanding community priorities for fisheries management, but suggests that community-based resource management may not be effective in all locations.</t>
  </si>
  <si>
    <t>Maybe; The abstract mentions "community-based resource management" but also suggests that customary management systems may be weak in some locations.
 ReflectionThe paper discusses the importance of understanding household livelihoods and resource governance in fishing-dependent communities, and suggests that participatory development planning should be used to elucidate community priorities for fisheries management. While the abstract mentions "community-based resource management," it also suggests that this approach may not work in all locations.</t>
  </si>
  <si>
    <t>Although the abstract does not explicitly state that the paper is peer-reviewed, the fact that it is published under a Creative Commons Attribution License suggests that it is likely to be a peer-reviewed article.</t>
  </si>
  <si>
    <t>Maybe; The abstract does not explicitly state whether the paper is peer-reviewed or not.
 ReflectionThe abstract does not provide any information on whether the paper is peer-reviewed or not. However, the fact that it is published under a Creative Commons Attribution License suggests that it is likely to be a peer-reviewed article.</t>
  </si>
  <si>
    <t>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t>
  </si>
  <si>
    <t>The paper mentions a peer-reviewed journal, but it is unclear if the paper has been peer-reviewed.</t>
  </si>
  <si>
    <t>The paper does not meet the SC as it does not discuss any of the countries listed in the SC.</t>
  </si>
  <si>
    <t>No; The paper is about sage-grouse conservation planning in western United States, specifically in Colorado.
 ReflectionThe paper does not mention any of the countries listed in the SC, and the focus is on a specific species of bird in a specific region of the United States.</t>
  </si>
  <si>
    <t>The abstract describes a case study or report rather than a peer-reviewed research paper.</t>
  </si>
  <si>
    <t>No; The abstract describes a case study or report rather than a peer-reviewed research paper.
 ReflectionThe abstract describes a case study or report rather than a peer-reviewed research paper. It is not clear whether the paper has been published in a peer-reviewed journal.</t>
  </si>
  <si>
    <t>No; The paper is about the Peruvian anchovy fishery, which is not located in any of the countries listed in the SC.
 ReflectionThe Initial Response is correct as the paper is not about any of the countries listed in the SC.</t>
  </si>
  <si>
    <t>Maybe; The abstract does not explicitly state whether the paper is peer-reviewed or not.
 ReflectionThe abstract does not provide any information on whether the paper is peer-reviewed or not. However, the fact that the paper is cited as Â© 2013 by the author(s) suggests that it has been published in some form.</t>
  </si>
  <si>
    <t>No; The paper is about a case study in Alaska, USA.
 ReflectionThe paper is not about any of the countries listed in the SC, but rather about a case study in Alaska, USA.</t>
  </si>
  <si>
    <t>The abstract mentions the publisher, but it is unclear if it is a peer-reviewed journal article or a book chapter.</t>
  </si>
  <si>
    <t>Maybe; The abstract mentions the publisher, but it is unclear if it is a peer-reviewed journal article or a book chapter.
 ReflectionThe publisher, IGI Global, publishes both peer-reviewed journal articles and book chapters. Without further information, it is unclear if this paper is a peer-reviewed journal article or a book chapter.</t>
  </si>
  <si>
    <t>The paper is based on a case study from Madagascar and not any of the countries listed in the SC.</t>
  </si>
  <si>
    <t>No; The paper is based on a case study from Madagascar.
 ReflectionThe paper is not based on any of the countries listed in the SC.</t>
  </si>
  <si>
    <t>Yes; The abstract mentions the publisher and year of publication, indicating that it is likely a peer-reviewed article.
 ReflectionThe initial response is correct. The publisher, Taylor &amp; Francis, is a reputable academic publisher that publishes peer-reviewed articles.</t>
  </si>
  <si>
    <t>The paper is about South Africa and does not summarise a case study from any of the listed countries.</t>
  </si>
  <si>
    <t>No; The paper is about South Africa, not any of the listed countries.
 ReflectionThe paper does not mention any of the listed countries, so it is not possible that it summarises a case study from any of them.</t>
  </si>
  <si>
    <t>The title suggests that the paper is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</si>
  <si>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is likely to be part of the peer-reviewed published literature.</t>
  </si>
  <si>
    <t>The paper does not provide enough information to confirm if it is a case study from any of the listed countries.</t>
  </si>
  <si>
    <t>Maybe; The paper discusses a small-scale coral reef fishery, but it is not clear if it is located in any of the listed countries.
 ReflectionThe paper does not explicitly mention any of the listed countries, but it is possible that the small-scale fishery is located in one of them. However, there is not enough information to confirm this.</t>
  </si>
  <si>
    <t>The paper discusses a community-based approach to assess the social and ecological factors affecting resource sustainability and food security in a small-scale, coral reef fishery, which is related to fisheries and marine resource management.</t>
  </si>
  <si>
    <t>Yes; The title and abstract mention coral reef fisheries, seafood supply chains, and resource sustainability, which are all related to fisheries and marine resource management.
 ReflectionThe initial response is correct as the title and abstract clearly mention fisheries and marine resource management.</t>
  </si>
  <si>
    <t>The abstract mentions a "transferable community-based approach" to assess social and ecological factors affecting resource sustainability and food security in a small-scale, coral reef fishery.</t>
  </si>
  <si>
    <t>Yes; The abstract mentions a "transferable community-based approach" to assess social and ecological factors affecting resource sustainability and food security in a small-scale, coral reef fishery.
 ReflectionThe initial response is correct as the abstract clearly mentions a community-based approach.</t>
  </si>
  <si>
    <t>The article is open access, which suggests that it is likely to be peer-reviewed, but it is not explicitly stated in the abstract.</t>
  </si>
  <si>
    <t>Maybe; The abstract mentions that the article is an open access article, but it does not explicitly state that it is peer-reviewed.
 ReflectionThe initial response is correct. The abstract mentions that the article is open access, but it does not explicitly state that it is peer-reviewed. However, the fact that it is open access suggests that it is likely to be peer-reviewed.</t>
  </si>
  <si>
    <t>The paper does not appear to summarise a case study from any of the listed countries.</t>
  </si>
  <si>
    <t>Maybe; The abstract mentions island ecosystems, but there is no clear indication of a case study from any of the listed countries.
 ReflectionThe abstract discusses the concept of local islander knowledge and its evolution over time, but does not provide any specific case studies from the listed countries.</t>
  </si>
  <si>
    <t>The paper does not discuss fisheries or marine resource management, but rather focuses on the concept of local islander knowledge and its evolution in research.</t>
  </si>
  <si>
    <t>No; The paper focuses on local islander knowledge and its theoretical underpinnings.
 ReflectionThe abstract does not mention fisheries or marine resource management, but rather focuses on the concept of local islander knowledge and its evolution in research.</t>
  </si>
  <si>
    <t>Maybe; The abstract does not explicitly state whether the paper is part of the peer-reviewed published literature or not.
 ReflectionThe abstract does not provide any information on the type of publication, but it does mention the Foundation for Environmental Conservation, which suggests that it may be a peer-reviewed publication.</t>
  </si>
  <si>
    <t>The paper does not meet the SC as it is not about any of the countries/islands listed.</t>
  </si>
  <si>
    <t>No; The paper is about Wallacea, which is not included in the list of countries/islands.
 ReflectionThe initial response is correct. The paper is focused on Wallacea, which is not included in the list of countries/islands provided in the SC.</t>
  </si>
  <si>
    <t>The paper does not discuss fisheries or marine resource management, but rather focuses on the conservation of ecosystems and biodiversity in Wallacea.</t>
  </si>
  <si>
    <t>No; The abstract discusses conservation of ecosystems and biodiversity, but does not mention fisheries or marine resource management.
 ReflectionThe abstract focuses on the conservation of ecosystems and biodiversity in Wallacea, but does not mention fisheries or marine resource management, which is the main focus of the screening criteria.</t>
  </si>
  <si>
    <t>The title suggests that it is likely a peer-reviewed published literature, although the abstract does not provide explicit information on the type of publication.</t>
  </si>
  <si>
    <t>Maybe; The abstract does not provide information on the type of publication.
 ReflectionThe abstract does not provide information on the type of publication, but the title suggests that it is likely a peer-reviewed published literature.</t>
  </si>
  <si>
    <t>No; The paper is about a marine protected area site selection in Sabah, Malaysia, which is not included in the list of countries.
 ReflectionThe initial response is correct as Sabah, Malaysia is not included in the list of countries.</t>
  </si>
  <si>
    <t>The abstract mentions the publisher and provides enough information to suggest that it is likely a peer-reviewed paper.</t>
  </si>
  <si>
    <t>Maybe; The abstract mentions the publisher, but it is unclear if the paper has been peer-reviewed.
 ReflectionThe mention of the publisher does not necessarily mean that the paper has been peer-reviewed. However, the abstract does provide enough information to suggest that it is likely a peer-reviewed paper.</t>
  </si>
  <si>
    <t>No; The paper is about a case study in Indonesia.
 ReflectionThe paper is focused on a case study in Indonesia, which is not included in the list of countries in the SC.</t>
  </si>
  <si>
    <t>Although the abstract does not explicitly state that the paper is part of peer-reviewed literature, the publisher, BIOFLUX SRL, is a scientific publisher that publishes peer-reviewed journals.</t>
  </si>
  <si>
    <t>Maybe; The abstract does not explicitly state whether the paper is part of peer-reviewed literature or not.
 ReflectionThe abstract does not provide any information on whether the paper is part of peer-reviewed literature or not. However, the publisher, BIOFLUX SRL, is a scientific publisher that publishes peer-reviewed journals.</t>
  </si>
  <si>
    <t>The paper is about Bangladesh, which is not included in the list of countries.</t>
  </si>
  <si>
    <t>No; The paper is about Bangladesh, which is not included in the list of countries.
 ReflectionThe initial response is correct as Bangladesh is not included in the list of countries.</t>
  </si>
  <si>
    <t>The paper does not meet the screening criteria as it is not related to any of the listed countries.</t>
  </si>
  <si>
    <t>No; The paper is focused on Nova Scotia, Canada, and does not mention any of the listed countries.
 ReflectionThe initial response is correct as the paper is not related to any of the listed countries.</t>
  </si>
  <si>
    <t>The abstract suggests that the paper is published, but it is unclear if it is peer-reviewed.</t>
  </si>
  <si>
    <t>Maybe; The abstract mentions "This work is licensed under a Creative Commons Attribution 4.0 International License (CC BY 4.0), which permits unrestricted use, distribution, and reproduction in any medium, provided the original author(s) and source are credited." which suggests that it is published, but it is unclear if it is peer-reviewed.
 ReflectionThe initial response is correct. The abstract mentions that the work is licensed under a Creative Commons Attribution 4.0 International License, which suggests that it is published. However, it is unclear if it is peer-reviewed.</t>
  </si>
  <si>
    <t>The paper is a case study from Fiji, which is one of the countries listed in the SC.</t>
  </si>
  <si>
    <t>Yes; The abstract mentions Fiji and the South Pacific, which includes several of the listed countries.
 ReflectionThe initial response is correct as Fiji is one of the countries listed in the SC.</t>
  </si>
  <si>
    <t>The paper discusses the effects of marine protected areas on exploited reef-fish stocks in Fiji, which is related to fisheries and marine resource management.</t>
  </si>
  <si>
    <t>Yes; The title and abstract discuss the effects of marine protected areas on exploited reef-fish stocks in Fiji.
 ReflectionThe paper focuses on the effects of marine protected areas on exploited reef-fish stocks in Fiji, which is related to fisheries and marine resource management.</t>
  </si>
  <si>
    <t>The paper discusses the use of community-based marine protected areas in Fiji to sustain and enhance coral-reef fisheries.</t>
  </si>
  <si>
    <t>Yes; The abstract mentions "community-based management schemes" and "community-based MPAs".
 ReflectionThe initial response is correct as the abstract clearly mentions the use of community-based management schemes and community-based MPAs.</t>
  </si>
  <si>
    <t>The abstract mentions the name of the publisher and the year of publication, indicating that it is a peer-reviewed published literature.</t>
  </si>
  <si>
    <t>Yes; The abstract mentions the name of the publisher and the year of publication, indicating that it is a peer-reviewed published literature.
 ReflectionThe initial response is correct as the abstract mentions the name of the publisher and the year of publication, which indicates that it is a peer-reviewed published literature.</t>
  </si>
  <si>
    <t>No; The paper does not mention any of the countries listed in the SC.
 ReflectionThe paper discusses the status and future of the world's fisheries and does not focus on any specific country or region.</t>
  </si>
  <si>
    <t>The paper discusses fisheries and the need for sustainable fisheries management.</t>
  </si>
  <si>
    <t>Yes; The title and abstract specifically mention fisheries and fisheries management.
 ReflectionThe abstract discusses the two different views on the status and future of the world's fisheries and the need to apply lessons from successful fisheries to stop the decline and rebuild those threatened by excess fishing.</t>
  </si>
  <si>
    <t>The paper may discuss community-based fishing rights as one of the tools for resetting incentives, but it is not clear if it will focus on this approach.</t>
  </si>
  <si>
    <t>Maybe; The abstract mentions community-based fishing rights as one of the tools for resetting incentives, but it is not clear if the paper will focus on this approach.
 ReflectionThe initial response is correct as the abstract mentions community-based fishing rights, but it is not clear if the paper will discuss this approach in detail or if it will focus on other tools for resetting incentives.</t>
  </si>
  <si>
    <t>The abstract mentions academic marine ecologists and scientists working in fisheries agencies, indicating that the paper is likely part of the peer-reviewed published literature.</t>
  </si>
  <si>
    <t>Yes; The abstract mentions academic marine ecologists and scientists working in fisheries agencies, indicating that the paper is likely part of the peer-reviewed published literature.
 ReflectionThe abstract mentions academic marine ecologists and scientists working in fisheries agencies, indicating that the paper is likely part of the peer-reviewed published literature.</t>
  </si>
  <si>
    <t>The Title and Abstract do not summarise a paper with a case study from any of the countries listed in the Screening Criteria.</t>
  </si>
  <si>
    <t>No; The Title and Abstract do not mention any of the countries listed in the Screening Criteria.
 ReflectionThe Initial Response is correct as the Title and Abstract do not mention any of the countries listed in the Screening Criteria.</t>
  </si>
  <si>
    <t>The title and abstract do not suggest that this is a peer-reviewed paper.</t>
  </si>
  <si>
    <t>No; The title and abstract do not suggest that this is a peer-reviewed paper.
 ReflectionThe title and abstract do not mention any research question, methodology, or results that would suggest that this is a peer-reviewed paper.</t>
  </si>
  <si>
    <t>No; The paper is focused on the Meghna Delta in Bangladesh.
 ReflectionThe paper is focused on a specific region in Bangladesh and does not mention any of the countries listed in the SC.</t>
  </si>
  <si>
    <t>The abstract does not provide enough information to determine if this is a peer-reviewed paper or a book chapter.</t>
  </si>
  <si>
    <t>Maybe; The abstract mentions a chapter, but it is unclear if it is a book chapter or a chapter within a larger paper.
 ReflectionThe abstract mentions a "chapter," which could suggest that this is a book chapter rather than a peer-reviewed paper.</t>
  </si>
  <si>
    <t>The paper is not a case study from any of the countries/islands listed in the SC.</t>
  </si>
  <si>
    <t>No; The paper is about northwest Greenland, which is not included in the list of countries/islands.
 ReflectionThe initial response is correct as the paper is not about any of the countries/islands listed in the SC.</t>
  </si>
  <si>
    <t>The mention of the publisher, Wiley Periodicals, Inc., suggests that this is a peer-reviewed journal article.</t>
  </si>
  <si>
    <t>Maybe; The abstract mentions the publisher, but it is unclear if it is a peer-reviewed journal article or not.
 ReflectionThe mention of the publisher, Wiley Periodicals, Inc., suggests that this is a peer-reviewed journal article. However, it is not explicitly stated in the abstract.</t>
  </si>
  <si>
    <t>The mention of the Asian Fisheries Society implies that the paper is part of the peer-reviewed published literature.</t>
  </si>
  <si>
    <t>Maybe; The abstract mentions a survey, but it is unclear if the paper has been peer-reviewed and published.
 ReflectionThe abstract does not explicitly state whether the paper has been peer-reviewed and published, but it does mention the Asian Fisheries Society, which is a peer-reviewed journal.</t>
  </si>
  <si>
    <t>The paper is not a case study from any of the countries listed in the Screening Criteria.</t>
  </si>
  <si>
    <t>No; The paper is about a Biosphere Reserve in the Mexican Caribbean.
 ReflectionThe paper is not about any of the countries listed in the Screening Criteria.</t>
  </si>
  <si>
    <t>The publisher mentioned in the abstract, John Wiley &amp; Sons Ltd., is a well-known publisher of peer-reviewed literature.</t>
  </si>
  <si>
    <t>Yes; The abstract mentions the publisher, John Wiley &amp; Sons Ltd.
 ReflectionThe initial response is correct as the publisher mentioned in the abstract is a well-known publisher of peer-reviewed literature.</t>
  </si>
  <si>
    <t>The abstract does not mention any specific case studies from the listed countries.</t>
  </si>
  <si>
    <t>Maybe; The abstract discusses mangrove forests in general, but does not mention any specific case studies from the listed countries.
 ReflectionThe abstract provides a broad overview of mangrove forests and their importance, but does not provide any specific case studies from the listed countries.</t>
  </si>
  <si>
    <t>While the abstract does mention the importance of mangroves in protecting fisheries and coastlines, the title and abstract focus more on the multifunctional use and conservation of mangrove resources rather than specifically on fisheries and marine resource management.</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</si>
  <si>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seem to focus more on the multifunctional use and conservation of mangrove resources rather than specifically on fisheries and marine resource management.</t>
  </si>
  <si>
    <t>While the abstract mentions community-based approaches, it is not clear if this will be the sole focus of the paper.</t>
  </si>
  <si>
    <t>Maybe; The abstract mentions community-based approaches for restoration and sustainable management, but there is no clear indication that the paper will focus solely on this approach.
 ReflectionThe abstract does mention community-based approaches, but it is not clear if this will be the main focus of the paper or if other approaches will also be discussed.</t>
  </si>
  <si>
    <t>The paper is about Indonesia, which is not included in the list of countries mentioned in the SC.</t>
  </si>
  <si>
    <t>No; The paper is about Indonesia, which is not included in the list of countries.
 ReflectionThe SC specifically mentions a list of countries, and Indonesia is not one of them. Therefore, the initial response is correct.</t>
  </si>
  <si>
    <t>The paper is published by Elsevier, but it is unclear if it is peer-reviewed.</t>
  </si>
  <si>
    <t>Maybe; The abstract mentions the publisher, but it is unclear if the paper is peer-reviewed.
 ReflectionThe initial response is correct. The abstract mentions the publisher, but it is unclear if the paper has undergone peer-review.</t>
  </si>
  <si>
    <t>No; The paper is about the Philippines, not any of the listed countries.
 ReflectionThe initial response is correct as the paper is solely focused on the Philippines and does not mention any of the listed countries.</t>
  </si>
  <si>
    <t>The abstract mentions Elsevier Ltd., indicating that the paper is likely part of the peer-reviewed published literature.</t>
  </si>
  <si>
    <t>Yes; The abstract mentions the publisher, Elsevier Ltd., which is a reputable publisher of peer-reviewed journals.
 ReflectionThe initial response is correct. Elsevier Ltd. is a well-known publisher of peer-reviewed journals.</t>
  </si>
  <si>
    <t>No; The paper is about agricultural water management in Ethiopia.
 ReflectionThe paper is focused on Ethiopia and does not mention any of the countries listed in the SC.</t>
  </si>
  <si>
    <t>The mention of "Working Paper" in the abstract suggests that this may not be a peer-reviewed publication, but further investigation is needed to confirm.</t>
  </si>
  <si>
    <t>Maybe; The abstract mentions "Working Paper" which could indicate that it is not a peer-reviewed publication.
 ReflectionThe mention of "Working Paper" in the abstract could indicate that this is not a peer-reviewed publication. However, it is possible that the paper was later published in a peer-reviewed journal.</t>
  </si>
  <si>
    <t>The paper does not meet the SC as it is not based on a case study from any of the countries listed in the SC.</t>
  </si>
  <si>
    <t>No; The paper is based on a case study conducted in the central Philippines.
 ReflectionThe paper does not mention any of the countries listed in the SC, and instead focuses on a case study conducted in the central Philippines.</t>
  </si>
  <si>
    <t>The use of statistical methods and the mention of the Society for Conservation Biology suggest that this paper is likely part of the peer-reviewed published literature.</t>
  </si>
  <si>
    <t>Yes; The abstract mentions the use of boosted regression trees to model the response of each fish group to predictor variables, which is a common statistical method used in peer-reviewed research.
 ReflectionThe initial response is correct. The abstract provides enough information to suggest that the paper is part of the peer-reviewed published literature.</t>
  </si>
  <si>
    <t>The paper does not meet the SC as it does not discuss any case studies from the listed countries.</t>
  </si>
  <si>
    <t>No; The paper discusses case studies from New Zealand, Cambodia, Norway, Canada, and the United States.
 ReflectionThe paper does not mention any of the countries listed in the SC, but rather discusses case studies from other countries.</t>
  </si>
  <si>
    <t>Maybe; The abstract mentions the publisher, but it is unclear if the paper is peer-reviewed.
 ReflectionThe initial response is correct. The abstract mentions the publisher, but it is unclear if the paper is peer-reviewed.</t>
  </si>
  <si>
    <t>The paper is about a case study in the Philippines, which is not included in the list of countries.</t>
  </si>
  <si>
    <t>No; The paper is about a case study in the Philippines, which is not included in the list of countries.
 ReflectionThe initial response is correct as the paper is not about any of the countries listed in the SC.</t>
  </si>
  <si>
    <t>The Society for Conservation Biology is a peer-reviewed journal publisher, but we cannot confirm that this paper was published in their journal without further investigation.</t>
  </si>
  <si>
    <t>Maybe; The abstract mentions the name of a society that could be a publisher, but further investigation is needed.
 ReflectionThe Society for Conservation Biology is a peer-reviewed journal publisher, but we cannot be certain that this paper was published in their journal without further investigation.</t>
  </si>
  <si>
    <t>No; The paper focuses on a case study in Hawai'i.
 ReflectionThe paper does not mention any of the countries listed in the SC, and instead focuses on a case study in Hawai'i.</t>
  </si>
  <si>
    <t>The abstract does not provide enough information to determine if it is part of peer-reviewed literature.</t>
  </si>
  <si>
    <t>Maybe; The abstract does not provide enough information to determine if it is part of peer-reviewed literature.
 ReflectionThe abstract does not mention if the paper is part of peer-reviewed literature or not. However, the language used in the abstract suggests that it is a research paper.</t>
  </si>
  <si>
    <t>No; The paper is about HPV vaccine information sources among diverse parents and caregivers in the United States.
 ReflectionThe paper is not about any of the countries listed in the SC.</t>
  </si>
  <si>
    <t>The publisher mentioned in the abstract, Springer Science+Business Media New York, is a reputable publisher of peer-reviewed journals. Therefore, it is likely that the paper has been published in a peer-reviewed journal.</t>
  </si>
  <si>
    <t>Maybe; The abstract mentions a study and provides some results, but it is unclear if it has been published in a peer-reviewed journal.
 ReflectionThe abstract does not explicitly state whether the study has been published in a peer-reviewed journal or not. However, the publisher is mentioned, which suggests that it has been published in a peer-reviewed journal.</t>
  </si>
  <si>
    <t>No; The paper is about a freshwater fishery in Venezuela.
 ReflectionThe paper is not about any of the countries listed in the SC.</t>
  </si>
  <si>
    <t>The abstract mentions the publisher and year of publication, indicating that it is likely a peer-reviewed published paper.</t>
  </si>
  <si>
    <t>Yes; The abstract mentions the publisher and year of publication, indicating that it is likely a peer-reviewed published paper.
 ReflectionThe initial response is correct. The abstract mentions the publisher and year of publication, which are typical indicators of a peer-reviewed published paper.</t>
  </si>
  <si>
    <t>The paper does not directly discuss a case study from any of the listed countries, but the methods used could potentially be applied in those countries.</t>
  </si>
  <si>
    <t>Maybe; The paper discusses a case study from Hawaii, which is not listed in the SC, but the methods used could potentially be applied in the listed countries.
 ReflectionThe paper does not directly discuss any of the countries listed in the SC, but the methods used in the case study could potentially be applied in those countries.</t>
  </si>
  <si>
    <t>The abstract discusses the development of a low-cost, low-tech method to assess the seasonal spawning peaks, lunar spawning cycles, and size at maturity for key targeted reef fish, which is directly related to fisheries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</si>
  <si>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discusses the development of a method to assess the spawning peaks, lunar spawning cycles, and size at maturity for reef fish, which is directly related to fisheries management.</t>
  </si>
  <si>
    <t>The abstract mentions the involvement of local communities in the development of a monitoring method, which indicates a community-based approach.</t>
  </si>
  <si>
    <t>Yes; The abstract mentions "Participatory approaches to management, especially those that incorporate local communities and customary knowledge can provide meaningful biological information that supports sustainable fisheries management and builds local adaptive capacity to changing ocean conditions."
 ReflectionThe abstract clearly mentions the involvement of local communities in the development of a low-cost, low-tech method to assess the seasonal spawning peaks, lunar spawning cycles, and size at maturity for key targeted reef fish. This indicates a community-based approach.</t>
  </si>
  <si>
    <t>Although the abstract does not explicitly state that it is a peer-reviewed article, the language and structure suggest that it is likely part of the peer-reviewed published literature.</t>
  </si>
  <si>
    <t>Maybe; The abstract does not provide information on the type of publication.
 ReflectionThe abstract does not mention the type of publication, but the language and structure suggest that it is likely a peer-reviewed article.</t>
  </si>
  <si>
    <t>The abstract mentions a case study from the Solomon Islands, which is one of the countries listed in the SC.</t>
  </si>
  <si>
    <t>Yes; The abstract mentions a case study from the Solomon Islands, which is one of the countries listed in the SC.
 ReflectionThe initial response is correct as the abstract mentions a case study from one of the countries listed in the SC.</t>
  </si>
  <si>
    <t>The paper discusses customary sea tenure and its effectiveness in regulating marine resource use and access, as well as the design and implementation of co-management fishery prescriptions, making it highly likely that it will discuss fisheries and/or marine resource management.</t>
  </si>
  <si>
    <t>Yes; The abstract discusses customary sea tenure and its effectiveness in regulating marine resource use and access, as well as the design and implementation of co-management fishery prescriptions.
 ReflectionThe abstract specifically mentions the regulation of marine resource use and access, which is a key aspect of fisheries and marine resource management.</t>
  </si>
  <si>
    <t>The paper discusses both community-based management and co-management, so it does not strictly meet the screening criteria.</t>
  </si>
  <si>
    <t>Maybe; The abstract mentions "local governance institutions" and "community-based management," but also discusses the integration of modern rights-based fishery management and government regulations.
 ReflectionThe paper discusses customary sea tenure (CST) in Oceania, which is a form of community-based management. However, the abstract also mentions the integration of modern rights-based fishery management and government regulations, which suggests a focus on co-management.</t>
  </si>
  <si>
    <t>The paper does not explicitly state that it is peer-reviewed.</t>
  </si>
  <si>
    <t>Maybe; The abstract mentions the publisher, but it is unclear if it is peer-reviewed.
 ReflectionThe initial response is correct. The abstract mentions the publisher, but it is unclear if the paper is peer-reviewed.</t>
  </si>
  <si>
    <t>No; The paper is about mangrove forests in coastal Ecuador.
 ReflectionThe paper does not mention any of the countries listed in the SC, and instead focuses on a case study in Ecuador.</t>
  </si>
  <si>
    <t>The paper does not meet the screening criteria as it does not involve any of the countries listed.</t>
  </si>
  <si>
    <t>No; The title and abstract do not mention any of the countries listed in the screening criteria.
 ReflectionThe initial response is correct as the title and abstract do not mention any of the countries listed in the screening criteria.</t>
  </si>
  <si>
    <t>Without an abstract, it is difficult to determine if the paper is part of the peer-reviewed published literature.</t>
  </si>
  <si>
    <t>Maybe; The title suggests that it could be a peer-reviewed paper, but without an abstract, it is difficult to determine.
 ReflectionThe title alone does not provide enough information to determine if the paper is part of the peer-reviewed published literature. However, the topic of community-based fisheries suggests that it could be a research paper.</t>
  </si>
  <si>
    <t>French Polynesia is part of the Pacific Islands region, which is listed in the SC.</t>
  </si>
  <si>
    <t>Maybe; The abstract mentions a case study in French Polynesia, which is not explicitly listed in the SC, but is part of the Pacific Islands region.
 ReflectionFrench Polynesia is not explicitly listed in the SC, but it is part of the Pacific Islands region. Therefore, it is possible that the paper summarises a case study from one of the listed countries.</t>
  </si>
  <si>
    <t>The paper focuses on the use of traditional management practices to improve a fishery in French Polynesia, making it highly likely that it discusses fisheries and marine resource management.</t>
  </si>
  <si>
    <t>Yes; The title and abstract clearly mention fisheries and marine resource management as the main focus of the paper.
 ReflectionThe initial response is correct as the paper discusses the use of traditional management practices to improve an artisanal fishery in French Polynesia.</t>
  </si>
  <si>
    <t>The abstract discusses the community's efforts to manage the fishery through the renaissance of traditional management practices, indicating a community-based approach.</t>
  </si>
  <si>
    <t>Yes; The abstract mentions community-based management and the revitalization of traditional management practices.
 ReflectionThe abstract specifically mentions the community's efforts to conserve a culturally important but overexploited bonefish fishery through the renaissance of rahui, a traditional form of restricting access to resources and territories. This indicates a focus on community-based management.</t>
  </si>
  <si>
    <t>The abstract mentions the publisher, but it is unclear whether the paper has been peer-reviewed.</t>
  </si>
  <si>
    <t>Maybe; The abstract mentions the publisher, but it is unclear whether the paper has been peer-reviewed.
 ReflectionThe initial response is correct. The abstract mentions the publisher, but it is unclear whether the paper has been peer-reviewed.</t>
  </si>
  <si>
    <t>No; The paper is focused on a case study in Washington, D.C.
 ReflectionThe paper does not mention any of the countries listed in the SC, and instead focuses on a case study in Washington, D.C.</t>
  </si>
  <si>
    <t>The copyright by ASCE 2005 suggests that the paper is part of the peer-reviewed published literature.</t>
  </si>
  <si>
    <t>Maybe; The abstract mentions a copyright by ASCE 2005, which could indicate that it is a peer-reviewed paper. However, it is not explicitly stated.
 ReflectionThe copyright by ASCE 2005 suggests that the paper is part of the peer-reviewed published literature. However, it is not explicitly stated in the abstract.</t>
  </si>
  <si>
    <t>The Title and Abstract do not meet the Screening Criteria as there is no mention of any of the countries listed.</t>
  </si>
  <si>
    <t>No; The Title and Abstract do not mention any of the countries listed in the Screening Criteria.
 ReflectionThe Initial Response is correct as there is no mention of any of the countries listed in the Screening Criteria.</t>
  </si>
  <si>
    <t>The title and abstract suggest that this is a book rather than a peer-reviewed paper.</t>
  </si>
  <si>
    <t>No; The title and abstract suggest that this is a book rather than a peer-reviewed paper.
 ReflectionThe initial response is correct. The title and abstract clearly indicate that this is a book rather than a peer-reviewed paper.</t>
  </si>
  <si>
    <t>Developing a sustainable community-based aquaculture plan for the lagoon of cuyutlÃ n through a public awareness and involvement process</t>
  </si>
  <si>
    <t>The paper is not about any of the Pacific Island countries listed in the SC.</t>
  </si>
  <si>
    <t>No; The paper is about CuyutlÃ¡n lagoon in Mexico.
 ReflectionThe SC specifically mentions a list of Pacific Island countries, and the paper is about a lagoon in Mexico, which is not included in the list.</t>
  </si>
  <si>
    <t>The abstract mentions a publisher, but it is unclear if the paper has undergone peer-review.</t>
  </si>
  <si>
    <t>Maybe; The abstract mentions a publisher, but it is unclear if it is a peer-reviewed journal.
 ReflectionThe initial response is correct. The publisher mentioned in the abstract is Taylor &amp; Francis, which is a well-known publisher of peer-reviewed journals. However, it is not explicitly stated in the abstract that the paper has undergone peer-review.</t>
  </si>
  <si>
    <t>No; The paper is about Indian fisheries and does not mention any of the listed countries.
 ReflectionThe paper is focused on Indian fisheries and does not mention any of the countries listed in the SC.</t>
  </si>
  <si>
    <t>The title suggests that it is a research paper, and the abstract provides information on the study conducted, which indicates that it is likely a peer-reviewed published literature.</t>
  </si>
  <si>
    <t>No; The paper is about the Indus River dolphin in Pakistan and India.
 ReflectionThe paper is not related to any of the countries mentioned in the SC.</t>
  </si>
  <si>
    <t>The use of non-peer-reviewed sources in the abstract makes it unclear whether the paper is strictly part of the peer-reviewed published literature.</t>
  </si>
  <si>
    <t>Maybe; The abstract mentions "published current and historical literature" but also includes "newspaper articles and unpublished reports."
 ReflectionThe abstract mentions the use of published literature, but also includes other sources that are not strictly peer-reviewed published literature.</t>
  </si>
  <si>
    <t>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</si>
  <si>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The paper does not meet the SC as it does not discuss a case study from any of the listed countries.</t>
  </si>
  <si>
    <t>No; The paper is focused on oyster reef restoration in the United States.
 ReflectionThe paper does not mention any of the countries listed in the SC, and instead focuses on oyster reef restoration efforts in the United States.</t>
  </si>
  <si>
    <t>The abstract does not provide enough information to determine whether the paper has been published in a peer-reviewed journal or not.</t>
  </si>
  <si>
    <t>Maybe; The abstract mentions that the paper was presented at a workshop, but it is unclear if it has been published in a peer-reviewed journal.
 ReflectionThe abstract does not explicitly state whether the paper has been published in a peer-reviewed journal or not. However, the fact that it was presented at a workshop suggests that it may not have been published yet.</t>
  </si>
  <si>
    <t>No; The paper is based on a study conducted in Southern Portugal.
 ReflectionThe paper does not mention any of the countries listed in the SC, and instead focuses on a study conducted in Southern Portugal.</t>
  </si>
  <si>
    <t>The paper is published in Elsevier Ltd, which is a peer-reviewed publisher, but we do not have enough information to determine if it is a journal article or a conference proceeding.</t>
  </si>
  <si>
    <t>Maybe; The paper is published in Elsevier Ltd, which is a peer-reviewed publisher, but we do not have enough information to determine if it is a journal article or a conference proceeding.
 ReflectionThe initial response is correct. Elsevier Ltd is a peer-reviewed publisher, but we cannot determine from the abstract if the paper is a journal article or a conference proceeding.</t>
  </si>
  <si>
    <t>No; The paper is about the Central Philippines.
 ReflectionThe paper is not about any of the countries listed in the SC.</t>
  </si>
  <si>
    <t>The abstract does not provide enough information to confirm that the paper is part of the peer-reviewed published literature.</t>
  </si>
  <si>
    <t>Maybe; The abstract mentions the publisher, but it is unclear if it is peer-reviewed.
 ReflectionThe initial response is correct. While the abstract mentions the publisher, it does not explicitly state that the paper is peer-reviewed.</t>
  </si>
  <si>
    <t>No; The paper is about a case study in Mallorca, which is not located in any of the listed countries.
 ReflectionThe initial response is correct as the paper is about a case study in Mallorca, which is not located in any of the listed countries.</t>
  </si>
  <si>
    <t>The abstract mentions Elsevier Ltd., a reputable publisher of peer-reviewed scientific literature.</t>
  </si>
  <si>
    <t>Yes; The abstract mentions the publisher, Elsevier Ltd., which is a reputable publisher of peer-reviewed scientific literature.
 ReflectionThe initial response is correct. Elsevier Ltd. is a well-known publisher of peer-reviewed scientific literature.</t>
  </si>
  <si>
    <t>The abstract mentions Samoa as the location of the case study.</t>
  </si>
  <si>
    <t>Yes; The abstract mentions Samoa as the location of the case study.
 ReflectionThe initial response is correct as the abstract clearly mentions Samoa as the location of the case study.</t>
  </si>
  <si>
    <t>The paper discusses community-based fisheries extension programme, village fisheries management plans, and village fish reserves, which are all related to fisheries and marine resource management.</t>
  </si>
  <si>
    <t>Yes; The title and abstract clearly mention community-based fisheries extension programme, village fisheries management plans, and village fish reserves, which are all related to fisheries and marine resource management.
 ReflectionThe Initial Response is correct as the title and abstract provide clear evidence of the paper discussing fisheries and marine resource management.</t>
  </si>
  <si>
    <t>The abstract discusses a community-based approach to fisheries management in Samoa, with communities developing their own management plans and establishing fish reserves.</t>
  </si>
  <si>
    <t>Yes; The abstract mentions a community-based fisheries extension program and community-owned village fisheries management plans.
 ReflectionThe initial response is correct as the abstract clearly mentions the involvement of communities in managing their own village fisheries and establishing fish reserves.</t>
  </si>
  <si>
    <t>The paper may or may not be part of the peer-reviewed published literature.</t>
  </si>
  <si>
    <t>Maybe; The abstract mentions the source of the paper, but it is unclear whether it has been peer-reviewed or not.
 ReflectionThe abstract mentions that the paper is copyrighted by WWF-International and International Union for Conservation of Naturel and Natural Resources, 1999. However, it is unclear whether the paper has been peer-reviewed or not.</t>
  </si>
  <si>
    <t>No; The paper is about the Central Amazon of Brazil, which is not included in the list of countries.
 ReflectionThe initial response is correct as the paper is not about any of the countries listed in the SC.</t>
  </si>
  <si>
    <t>The mention of the American Anthropological Association suggests that it may have been published in a peer-reviewed journal, but it is unclear from the information given.</t>
  </si>
  <si>
    <t>Maybe; The abstract mentions the author's article, but it is unclear if it has been published in a peer-reviewed journal.
 ReflectionThe abstract mentions the author's article, but it is unclear if it has been published in a peer-reviewed journal. However, the mention of the American Anthropological Association suggests that it may have been published in a peer-reviewed journal.</t>
  </si>
  <si>
    <t>Yes; The paper is a case study from Fiji, which is one of the countries listed in the SC.
 ReflectionThe initial response is correct as the paper is a case study from Fiji, which is one of the countries listed in the SC.</t>
  </si>
  <si>
    <t>The paper does not explicitly mention fisheries or marine resource management, but the presence of sharks in estuaries and rivers on Fiji and the potential of local ecological knowledge to improve community-based coastal resource management suggest that the paper may discuss fisheries and/or marine resource management.</t>
  </si>
  <si>
    <t>Maybe; The paper discusses the presence, behavior, and ecology of sharks in Fiji and the potential of local ecological knowledge to improve community-based coastal resource management.
 ReflectionThe paper does not explicitly mention fisheries or marine resource management, but the presence of sharks in estuaries and rivers on Fiji and the potential of local ecological knowledge to improve community-based coastal resource management suggest that the paper may discuss fisheries and/or marine resource management.</t>
  </si>
  <si>
    <t>The paper discusses the potential of local ecological knowledge to improve community-based coastal resource management, making it likely that it summarises a community-based approach.</t>
  </si>
  <si>
    <t>Yes; The abstract mentions the potential of local ecological knowledge to improve community-based coastal resource management.
 ReflectionThe paper explores the potential of LEK and TEK to identify shark river habitats in Fiji and how locals regard and use sharks, which is related to community-based coastal resource management.</t>
  </si>
  <si>
    <t>Maybe; The abstract mentions the name of a foundation, but it is unclear whether the paper has been peer-reviewed and published in a journal.
 ReflectionThe initial response is correct. The abstract mentions the name of a foundation, but it is unclear whether the paper has been peer-reviewed and published in a journal.</t>
  </si>
  <si>
    <t>No; The paper is about mangrove forests in the Philippines.
 ReflectionThe paper is focused on mangrove forests in the Philippines and does not mention any of the countries listed in the SC.</t>
  </si>
  <si>
    <t>The abstract does not explicitly state that the paper is peer-reviewed, but the mention of "This paper presents findings from a study" suggests that it is likely to be part of the peer-reviewed published literature.</t>
  </si>
  <si>
    <t>Maybe; The abstract mentions "This paper presents findings from a study" which suggests that it is a peer-reviewed paper, but it is not explicitly stated.
 ReflectionThe abstract does not explicitly state that the paper is peer-reviewed, but the mention of "This paper presents findings from a study" suggests that it is likely to be peer-reviewed.</t>
  </si>
  <si>
    <t>The study is conducted in Brazil, which is not included in the list of countries mentioned in the SC.</t>
  </si>
  <si>
    <t>No; The study is conducted in Brazil, which is not included in the list of countries.
 ReflectionThe SC specifically mentions a list of countries, and Brazil is not one of them. Therefore, the study does not meet the SC.</t>
  </si>
  <si>
    <t>The abstract mentions the Chelonian Research Foundation, which is a peer-reviewed journal, but we cannot confirm if this paper was published in it without further information.</t>
  </si>
  <si>
    <t>Maybe; The abstract mentions the Chelonian Research Foundation, which is a peer-reviewed journal, but we cannot confirm without further information.
 ReflectionThe Chelonian Research Foundation is a peer-reviewed journal, but we cannot confirm if this paper was published in it without further information.</t>
  </si>
  <si>
    <t>No; The paper is about the Coos Bay District in southwestern Oregon, USA.
 ReflectionThe paper is focused on a specific region in the United States and does not mention any of the countries listed in the SC.</t>
  </si>
  <si>
    <t>While the abstract does not explicitly state that the paper has been peer-reviewed and published, the methods used to gather data suggest that it may have undergone some form of review.</t>
  </si>
  <si>
    <t>Maybe; The abstract mentions data gathered from multiple sources, but it is unclear if the paper has been peer-reviewed and published.
 ReflectionThe abstract does not explicitly state whether the paper has been peer-reviewed and published, but it does provide details on the methods used to gather data, which suggests that it may have undergone some form of review.</t>
  </si>
  <si>
    <t>The paper is not about a case study from any of the countries mentioned in the SC, but rather a case study in Bangladesh.</t>
  </si>
  <si>
    <t>No; The paper is about a case study in Bangladesh, which is not included in the list of countries.
 ReflectionThe initial response is correct as Bangladesh is not included in the list of countries mentioned in the SC.</t>
  </si>
  <si>
    <t>The abstract does not provide clear evidence that the paper has undergone peer-review.</t>
  </si>
  <si>
    <t>Maybe; The abstract mentions the author(s) and a publisher, but it is unclear if the paper has been peer-reviewed.
 ReflectionThe initial response is correct. The abstract mentions the publisher, but it is unclear if the paper has undergone peer-review.</t>
  </si>
  <si>
    <t>Only Papua New Guinea is mentioned as a case study, and there is no indication that any of the other countries listed in the SC are included in the paper.</t>
  </si>
  <si>
    <t>Maybe; The abstract mentions Papua New Guinea as one of the case studies, but it is unclear if any of the other countries are also included.
 ReflectionThe initial response is correct. While Papua New Guinea is mentioned as one of the case studies, there is no mention of any of the other countries listed in the SC.</t>
  </si>
  <si>
    <t>The abstract mentions coral reef ecosystems and marine protected areas, but does not explicitly state that the paper will discuss fisheries or marine resource management.</t>
  </si>
  <si>
    <t>Maybe; The abstract mentions coral reef ecosystems and marine protected areas, but does not explicitly state that the paper will discuss fisheries or marine resource management.
 ReflectionThe abstract does not provide enough information to determine whether the paper will discuss fisheries or marine resource management. However, the mention of coral reef ecosystems and marine protected areas suggests that these topics may be relevant to the paper.</t>
  </si>
  <si>
    <t>The abstract discusses how partnerships between scientists and local communities can be formed to enhance community participation in research, indicating a community-based approach.</t>
  </si>
  <si>
    <t>Yes; The abstract discusses partnerships between scientists and local communities and how these partnerships can be formed to enhance community participation in research.
 ReflectionThe initial response is correct as the abstract clearly discusses the formation of partnerships between scientists and local communities to enhance community participation in research.</t>
  </si>
  <si>
    <t>Maybe; The abstract mentions a publisher, but it is unclear if the paper has been peer-reviewed.
 ReflectionThe initial response is correct. The abstract mentions a publisher, but it is unclear if the paper has undergone peer-review.</t>
  </si>
  <si>
    <t>No; The paper is based on a case study in Kerala, India.
 ReflectionThe paper is clearly focused on a case study in Kerala, India, and does not mention any of the countries listed in the SC.</t>
  </si>
  <si>
    <t>The publisher mentioned in the abstract, Elsevier Ltd, is a reputable academic publisher, but it is unclear if this is a peer-reviewed journal article or not.</t>
  </si>
  <si>
    <t>Maybe; The abstract mentions the publisher, but it is unclear if it is a peer-reviewed journal article or not.
 ReflectionThe publisher mentioned in the abstract, Elsevier Ltd, is a well-known academic publisher, but they also publish conference proceedings and grey literature. Further investigation is needed to determine if this is a peer-reviewed journal article.</t>
  </si>
  <si>
    <t>No; The paper is based on research conducted in Maunalua Bay, O'ahu, Hawai'i.
 ReflectionThe paper does not mention any of the countries listed in the SC, and instead focuses on a case study in Hawai'i.</t>
  </si>
  <si>
    <t>The abstract does not provide any information on whether the article has been published in a peer-reviewed journal.</t>
  </si>
  <si>
    <t>Maybe; The abstract mentions "This article" but it is unclear if it has been published in a peer-reviewed journal.
 ReflectionThe abstract mentions "This article" but does not provide any information on where it has been published.</t>
  </si>
  <si>
    <t>No; The paper is about climate change adaptation governance in Nepal.
 ReflectionThe paper is focused on Nepal and does not mention any of the countries listed in the SC.</t>
  </si>
  <si>
    <t>While the abstract does not explicitly state whether the paper is part of peer-reviewed literature or not, the publisher, Forest Research and Training Centre, is a reputable organization that publishes peer-reviewed literature.</t>
  </si>
  <si>
    <t>Maybe; The abstract does not explicitly state whether the paper is part of peer-reviewed literature or not.
 ReflectionThe abstract does not provide any information on whether the paper is part of peer-reviewed literature or not. However, the publisher, Forest Research and Training Centre, is a reputable organization that publishes peer-reviewed literature.</t>
  </si>
  <si>
    <t>The paper does not meet the Screening Criteria as it does not summarise a case study from any of the listed countries.</t>
  </si>
  <si>
    <t>No; The paper does not mention any of the countries listed in the Screening Criteria.
 ReflectionThe Initial Response is correct as the paper does not mention any of the countries listed in the Screening Criteria.</t>
  </si>
  <si>
    <t>The title and abstract suggest that this is a research paper published in a peer-reviewed journal.</t>
  </si>
  <si>
    <t>Maybe; The abstract does not provide information on the type of publication.
 ReflectionThe abstract does not mention the type of publication, but the title suggests that it could be a research paper published in a peer-reviewed journal.</t>
  </si>
  <si>
    <t>The paper does not meet the SC as it does not discuss a case study from any of the countries listed in the SC.</t>
  </si>
  <si>
    <t>Maybe; The paper discusses community-based aquaculture in the Western Indian Ocean, which does not include the countries listed in the SC. 
 ReflectionThe SC specifically lists countries in the Pacific region, while the paper discusses the Western Indian Ocean.</t>
  </si>
  <si>
    <t>The abstract discusses the implementation of community-based aquaculture as an alternative to overdependence on marine resources, indicating a discussion on marine resource management and fisheries.</t>
  </si>
  <si>
    <t>Yes; The abstract discusses the challenges faced by coastal communities in the Western Indian Ocean and the implementation of community-based aquaculture as an alternative to overdependence on marine resources.
 ReflectionThe abstract clearly mentions the implementation of community-based aquaculture as an alternative to overdependence on marine resources, indicating a discussion on marine resource management.</t>
  </si>
  <si>
    <t>The paper discusses the implementation of community-based aquaculture as an alternative income-generating activity for coastal communities, indicating a community-based approach.</t>
  </si>
  <si>
    <t>Yes; The abstract discusses the implementation of community-based aquaculture as an alternative income-generating activity for coastal communities.
 ReflectionThe initial response is correct as the abstract clearly mentions the implementation of community-based aquaculture.</t>
  </si>
  <si>
    <t>The paper mentions a literature review, but it is unclear if it is peer-reviewed.</t>
  </si>
  <si>
    <t>Maybe; The abstract mentions a literature review, but it is unclear if the paper is peer-reviewed.
 ReflectionThe abstract mentions a literature review, but it is unclear if the paper is peer-reviewed.</t>
  </si>
  <si>
    <t>The paper is not a case study from any of the listed countries, but rather focuses on Cuba.</t>
  </si>
  <si>
    <t>No; The paper is about Cuba, which is not included in the list of countries.
 ReflectionThe initial response is correct as the paper is focused on Cuba, which is not included in the list of countries.</t>
  </si>
  <si>
    <t>The paper may be part of the peer-reviewed published literature, but it is unclear from the information provided.</t>
  </si>
  <si>
    <t>Maybe; The abstract mentions the name of an institution, but it is unclear whether the paper has been peer-reviewed and published.
 ReflectionThe abstract does not explicitly state whether the paper has been peer-reviewed and published, but it does mention the name of an institution, which suggests that it may have gone through a peer-review process.</t>
  </si>
  <si>
    <t>No; The Title and Abstract do not mention any of the countries listed in the Screening Criteria.
 ReflectionThe Initial Response is correct as none of the countries listed in the Screening Criteria are mentioned in the Title and Abstract.</t>
  </si>
  <si>
    <t>The abstract is discussing a news article about a potential change in sex education policy in New Jersey, rather than presenting original research.</t>
  </si>
  <si>
    <t>No; The abstract is discussing a news article about a potential change in sex education policy in New Jersey, rather than presenting original research.
 ReflectionThe initial response is correct. The abstract is discussing a news article and does not present original research.</t>
  </si>
  <si>
    <t>No; The paper is not about any of the listed countries.
 ReflectionThe paper is not about any of the listed countries, but rather about statistical power analysis in designing monitoring programs for Arctic and sub-Arctic subsistence fisheries.</t>
  </si>
  <si>
    <t>The abstract mentions the publisher and year of publication, indicating that it is likely a peer-reviewed paper.</t>
  </si>
  <si>
    <t>Yes; The abstract mentions the publisher and year of publication, indicating that it is likely a peer-reviewed paper.
 ReflectionThe initial response is correct. The abstract mentions that the paper was published by Springer-Verlag Berlin Heidelberg, which is a reputable publisher of peer-reviewed scientific literature.</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</si>
  <si>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t>
  </si>
  <si>
    <t>No; The paper is about a case study in Taiwan.
 ReflectionThe title and abstract clearly mention that the case study is from Taiwan, which is not included in the list of countries in the SC.</t>
  </si>
  <si>
    <t>The abstract mentions a publisher, but it is unclear if the paper is peer-reviewed.</t>
  </si>
  <si>
    <t>Maybe; The abstract mentions a publisher, but it is unclear if the paper is peer-reviewed.
 ReflectionThe initial response is correct. The abstract mentions a publisher, but it is unclear if the paper is peer-reviewed.</t>
  </si>
  <si>
    <t>No; The paper is focused on a mangrove forest management case study in Riau, Indonesia.
 ReflectionThe paper is not focused on any of the countries listed in the SC, but rather on a specific location in Indonesia.</t>
  </si>
  <si>
    <t>The abstract mentions an IOP Conference Series publication, which could be either a peer-reviewed journal or conference proceedings, but it is unclear from the information given.</t>
  </si>
  <si>
    <t>Maybe; The abstract mentions an IOP Conference Series publication, but it is unclear if it is a peer-reviewed journal or conference proceedings.
 ReflectionThe IOP Conference Series is a collection of peer-reviewed conference proceedings, but it is unclear if this specific publication is a conference proceedings or a journal article.</t>
  </si>
  <si>
    <t>The paper does not meet the SC as it does not report on a case study from any of the listed countries.</t>
  </si>
  <si>
    <t>No; The paper reports on a project carried out in the Scotia-Fundy Region of Atlantic Canada.
 ReflectionThe paper does not mention any of the countries listed in the SC.</t>
  </si>
  <si>
    <t>The paper does not meet the screening criteria as it only focuses on Uganda and not any of the listed countries.</t>
  </si>
  <si>
    <t>No; The title and abstract only mention Uganda.
 ReflectionThe title and abstract only mention Uganda, which is not one of the countries listed in the screening criteria.</t>
  </si>
  <si>
    <t>This is a program report and not a peer-reviewed research paper.</t>
  </si>
  <si>
    <t>No; The abstract describes a program report rather than a peer-reviewed research paper.
 ReflectionThe abstract describes a program report rather than a peer-reviewed research paper.</t>
  </si>
  <si>
    <t>No; The paper is focused on a case study in the Philippines.
 ReflectionThe title and abstract clearly state that the study is conducted in the island province of Catanduanes in Luzon, Philippines. There is no mention of any of the countries listed in the SC.</t>
  </si>
  <si>
    <t>The publisher, BIOFLUX SRL, is a peer-reviewed journal publisher, which suggests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</si>
  <si>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BIOFLUX SRL, is a peer-reviewed journal publisher, which suggests that the paper may be part of the peer-reviewed published literature.</t>
  </si>
  <si>
    <t>No; The paper does not mention any of the countries listed in the SC.
 ReflectionThe paper does not mention any of the countries listed in the SC, and the focus is on research challenges related to access, trust, language, culture, and participant benefit in the western agricultural workforce.</t>
  </si>
  <si>
    <t>The abstract mentions that the paper is a summary of presentations and a panel discussion that took place at a conference, which is excluded from the screening criteria.</t>
  </si>
  <si>
    <t>No; The abstract mentions a conference report.
 ReflectionThe abstract explicitly mentions that the paper is a summary of presentations and a panel discussion that took place at a conference.</t>
  </si>
  <si>
    <t>No; The paper is about Taiwan's experience with rights-based coastal fisheries management.
 ReflectionThe paper is not about any of the countries listed in the SC.</t>
  </si>
  <si>
    <t>The mention of the publisher suggests that it is a peer-reviewed journal article, but this cannot be confirmed without further information.</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</si>
  <si>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</si>
  <si>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No; The paper is focused on freshwater fish distribution in the United States.
 ReflectionThe paper does not mention any of the countries listed in the SC, and instead focuses on freshwater fish distribution in the United States.</t>
  </si>
  <si>
    <t>The abstract suggests that the paper is published, but it is not explicitly stated where it was published.</t>
  </si>
  <si>
    <t>Maybe; The abstract mentions "This is an open access article distributed under the terms of the Creative Commons Attribution License", which suggests that it is a published paper. However, it is not explicitly stated where the paper was published.
 ReflectionThe Initial Response is correct. The abstract mentions that the paper is an open access article, which suggests that it is published. However, it does not explicitly state where the paper was published.</t>
  </si>
  <si>
    <t>No; The paper is focused on Jakarta, Indonesia, which is not included in the list of countries in the SC.
 ReflectionThe initial response is correct as the paper is solely focused on Jakarta, Indonesia, and does not mention any of the countries listed in the SC.</t>
  </si>
  <si>
    <t>The mention of the publisher Elsevier increases the likelihood that the paper is peer-reviewed, but it is still unclear from the information given whether it is a peer-reviewed journal article or not.</t>
  </si>
  <si>
    <t>Maybe; The abstract mentions the publisher, but it is unclear if it is a peer-reviewed journal article or not.
 ReflectionThe mention of the publisher does not necessarily mean that the paper is peer-reviewed. However, the publisher Elsevier is a reputable academic publisher, which increases the likelihood that the paper is peer-reviewed.</t>
  </si>
  <si>
    <t>The Title and Abstract do not meet the Screening Criteria as they do not mention any of the countries listed.</t>
  </si>
  <si>
    <t>No; The Title and Abstract do not mention any of the countries listed in the Screening Criteria.
 ReflectionThe Initial Response is correct. The Title and Abstract do not mention any of the countries listed in the Screening Criteria.</t>
  </si>
  <si>
    <t>The abstract does not describe a research paper, but rather provides a general overview of the Philippines and its environmental situation.</t>
  </si>
  <si>
    <t>No; The abstract does not seem to describe a research paper.
 ReflectionThe abstract provides a description of the Philippines and its environmental situation, but it does not seem to describe a research paper.</t>
  </si>
  <si>
    <t>The study is not from any of the countries listed in the SC, but from Indonesia.</t>
  </si>
  <si>
    <t>No; The paper is about a case study in Indonesia.
 ReflectionThe title and abstract clearly state that the study was conducted in the Kei Islands in Indonesia, which is not included in the list of countries in the SC.</t>
  </si>
  <si>
    <t>The title suggests that it is a research paper, and the abstract provides information on the research methodology and findings, indicating that it is likely a peer-reviewed published paper.</t>
  </si>
  <si>
    <t>No; The paper is about a fishery in Sri Lanka, which is not included in the list of countries.
 ReflectionThe initial response is correct as the paper is not about any of the countries listed in the SC.</t>
  </si>
  <si>
    <t>The publisher mentioned in the abstract, Elsevier Ltd, is a peer-reviewed publisher.</t>
  </si>
  <si>
    <t>Yes; The abstract mentions the publisher, Elsevier Ltd.
 ReflectionThe initial response is correct.</t>
  </si>
  <si>
    <t>The paper is not about any of the listed countries, but rather about Torres Strait, which is between Australia and Papua New Guinea.</t>
  </si>
  <si>
    <t>No; The paper is about Torres Strait, which is between Australia and Papua New Guinea, and does not mention any of the listed countries.
 ReflectionThe Initial Response is correct as the paper is focused on Torres Strait, which is not part of the listed countries.</t>
  </si>
  <si>
    <t>The paper is published in a journal, which suggests that it has undergone some form of peer-review.</t>
  </si>
  <si>
    <t>Maybe; The abstract does not explicitly state whether the paper is peer-reviewed or not.
 ReflectionThe abstract does not provide any information on whether the paper is peer-reviewed or not. However, the paper is published in a journal, which suggests that it has undergone some form of peer-review.</t>
  </si>
  <si>
    <t>The paper is about a case study from Bangladesh, which is not included in the list of countries.</t>
  </si>
  <si>
    <t>No; The paper is about a case study from Bangladesh, which is not included in the list of countries.
 ReflectionThe Initial Response is correct.</t>
  </si>
  <si>
    <t>The abstract does not provide clear evidence that this paper has been published in a peer-reviewed journal.</t>
  </si>
  <si>
    <t>Maybe; The abstract mentions the Challenge Program Water and Food (CPWF) which is a research program, but it is unclear if this paper has been published in a peer-reviewed journal.
 ReflectionThe initial response is correct. The abstract mentions the CPWF, which is a research program, but it is unclear if this paper has been published in a peer-reviewed journal.</t>
  </si>
  <si>
    <t>The paper is not about any of the countries listed in the SC, but rather a case study in Thailand's Salween basin.</t>
  </si>
  <si>
    <t>No; The paper is about a case study in Thailand's Salween basin, which is not included in the list of countries in the SC.
 ReflectionThe initial response is correct as the paper is not about any of the countries listed in the SC.</t>
  </si>
  <si>
    <t>The mention of the publisher, Springer Nature Limited, and the language and structure of the abstract suggest that it is a peer-reviewed published paper.</t>
  </si>
  <si>
    <t>Yes; The abstract mentions the authors and the publisher, Springer Nature Limited, which indicates that it is likely a peer-reviewed published paper.
 ReflectionThe initial response is correct. The abstract mentions the publisher, which is a reputable academic publisher, and the language and structure of the abstract suggest that it is a peer-reviewed paper.</t>
  </si>
  <si>
    <t>The paper does not summarise a case study from any of the listed countries in the SC.</t>
  </si>
  <si>
    <t>No; The paper is about Japan, not any of the listed countries.
 ReflectionThe initial response is correct as the paper is focused on Japan and not any of the countries listed in the SC.</t>
  </si>
  <si>
    <t>The abstract mentions Elsevier B.V., a reputable publisher of peer-reviewed scientific literature.</t>
  </si>
  <si>
    <t>Yes; The abstract mentions the publisher, Elsevier B.V., which is a reputable publisher of peer-reviewed scientific literature.
 ReflectionThe initial response is correct. Elsevier B.V. is a well-known publisher of peer-reviewed scientific literature.</t>
  </si>
  <si>
    <t>The study was conducted in the Brazilian Amazon and not in any of the countries listed in the SC.</t>
  </si>
  <si>
    <t>No; The study was conducted in the Brazilian Amazon.
 ReflectionThe study was not conducted in any of the countries listed in the SC.</t>
  </si>
  <si>
    <t>The paper does not summarise a case study from any of the countries listed in the SC as it is solely focused on the Brazilian Amazon.</t>
  </si>
  <si>
    <t>No; The paper is focused on the Brazilian Amazon and does not mention any of the countries listed in the SC.
 ReflectionThe Initial Response is correct as the paper is solely focused on the Brazilian Amazon and does not mention any of the countries listed in the SC.</t>
  </si>
  <si>
    <t>The abstract suggests that it may be a research paper, but it is unclear if it has been published in a peer-reviewed journal.</t>
  </si>
  <si>
    <t>Maybe; The abstract mentions "we provide an assessment" which suggests that it may be a research paper, but it is unclear if it has been published in a peer-reviewed journal.
 ReflectionThe abstract does not explicitly state whether the paper has been published in a peer-reviewed journal or not.</t>
  </si>
  <si>
    <t>No; The paper is about Korean fisheries and marine ranching program.
 ReflectionThe paper does not mention any of the countries listed in the SC, and the focus is on Korean fisheries and marine ranching program.</t>
  </si>
  <si>
    <t>The abstract suggests that the paper has been completed, but there is no information on whether it has been published in a peer-reviewed journal or not.</t>
  </si>
  <si>
    <t>Maybe; The abstract mentions "this paper" but it is unclear if it has been published or is still in progress.
 ReflectionThe abstract does not explicitly state whether the paper has been published or not, but it does use language that suggests it is a completed work. However, there is no information on where it has been published or if it has been peer-reviewed.</t>
  </si>
  <si>
    <t>No; The paper is about a case study in Bangladesh, which is not included in the list of countries.
 ReflectionThe initial response is correct as the paper is focused on a case study in Bangladesh, which is not included in the list of countries.</t>
  </si>
  <si>
    <t>The abstract does not provide clear evidence that the paper is part of the peer-reviewed published literature.</t>
  </si>
  <si>
    <t>Maybe; The abstract mentions the publisher, but it is unclear if it is a peer-reviewed journal.
 ReflectionThe initial response is correct. The publisher mentioned in the abstract is not a clear indication of peer-review.</t>
  </si>
  <si>
    <t>No; The paper is focused on southwestern Uganda and does not mention any of the countries listed in the SC.
 ReflectionThe Initial Response is correct as the paper does not mention any of the countries listed in the SC.</t>
  </si>
  <si>
    <t>The abstract does not provide information on the type of publication, so it is unclear whether it is part of the peer-reviewed published literature or not.</t>
  </si>
  <si>
    <t>No; The paper is about a community-based intervention in a fishing community in the Norwegian Arctic.
 ReflectionThe paper is not about any of the countries listed in the SC.</t>
  </si>
  <si>
    <t>The abstract summarises a case study from Tonga, which is one of the countries listed in the SC.</t>
  </si>
  <si>
    <t>Maybe; The abstract mentions a case study in Tonga, which is one of the countries listed in the SC.
 ReflectionThe initial response is correct as the abstract mentions a case study in Tonga, which is one of the countries listed in the SC.</t>
  </si>
  <si>
    <t>The abstract discusses the efficacy of different strategies to manage marine resources, including community-based marine reserves, indicating a focus on marine resource management and potentially fisheries management.</t>
  </si>
  <si>
    <t>Yes; The abstract discusses the efficacy of different strategies to manage marine resources and compares community-based marine reserves to a systematic configuration aimed at maximizing impact.
 ReflectionThe abstract explicitly mentions marine resources and marine protected areas, indicating a focus on marine resource management. The comparison of community-based marine reserves to a systematic configuration also suggests a discussion of fisheries management.</t>
  </si>
  <si>
    <t>The abstract discusses the effectiveness of community-based marine reserves and their potential impact, indicating that the paper will discuss a community-based approach.</t>
  </si>
  <si>
    <t>Yes; The abstract explicitly mentions community-based marine reserves and their effectiveness.
 ReflectionThe initial response is correct as the abstract discusses the efficacy of community-based marine reserves in comparison to a systematic configuration.</t>
  </si>
  <si>
    <t>The abstract mentions the publisher and the journal name, indicating that it is a peer-reviewed published literature.</t>
  </si>
  <si>
    <t>Yes; The abstract mentions the publisher and the journal name, indicating that it is a peer-reviewed published literature.
 ReflectionThe initial response is correct. The abstract mentions the publisher and the journal name, which indicates that it is a peer-reviewed published literature.</t>
  </si>
  <si>
    <t>The paper is not about any of the countries listed in the SC, but rather about the Philippines.</t>
  </si>
  <si>
    <t>The title suggests that it is a research paper, and the abstract provides information on the research conducted, which is likely to be part of the peer-reviewed published literature.</t>
  </si>
  <si>
    <t>The abstract mentions Solomon Islands, which is one of the countries listed in the SC.</t>
  </si>
  <si>
    <t>Yes; The abstract mentions Solomon Islands, which is one of the countries listed in the SC.
 ReflectionThe initial response is correct as the abstract mentions Solomon Islands, which is one of the countries listed in the SC.</t>
  </si>
  <si>
    <t>The paper discusses the use of geographical information systems and indigenous knowledge in designing marine protected areas and resource management strategies.</t>
  </si>
  <si>
    <t>Yes; The abstract mentions establishing marine protected areas and designing resource management strategies.
 ReflectionThe abstract specifically mentions the use of socio-spatial information and indigenous knowledge in designing marine protected areas, indicating a focus on marine resource management.</t>
  </si>
  <si>
    <t>The paper discusses the incorporation of local knowledge into the GIS database, which suggests a community-based approach. However, there is no explicit mention of community involvement in the design and implementation of resource management strategies, which is a key aspect of community-based approaches.</t>
  </si>
  <si>
    <t>Maybe; The abstract mentions incorporating indigenous knowledge and socioecological behavior into the GIS database, which suggests a community-based approach. However, there is no mention of community involvement in the design and implementation of resource management strategies, which is a key aspect of community-based approaches.
 ReflectionThe initial response is correct. While the paper discusses the incorporation of local knowledge into the GIS database, it does not explicitly mention community involvement in the design and implementation of resource management strategies, which is a key aspect of community-based approaches.</t>
  </si>
  <si>
    <t>The abstract mentions the paper was published by the Society for Applied Anthropology, but it is unclear if it is a peer-reviewed journal article.</t>
  </si>
  <si>
    <t>Maybe; The abstract mentions the paper was published by the Society for Applied Anthropology, but it is unclear if it is a peer-reviewed journal article.
 ReflectionThe initial response is correct. The abstract mentions the paper was published by the Society for Applied Anthropology, but it is unclear if it is a peer-reviewed journal article.</t>
  </si>
  <si>
    <t>The paper is not based on a case study from any of the countries mentioned in the SC.</t>
  </si>
  <si>
    <t>No; The paper is based on a case study conducted in Lampung Province, Indonesia, which is not included in the list of countries mentioned in the SC.
 ReflectionThe Initial Response is correct as the paper is not based on a case study from any of the countries mentioned in the SC.</t>
  </si>
  <si>
    <t>Although the abstract does not explicitly state that the paper is part of the peer-reviewed published literature, the fact that the research was conducted and results were obtained suggests that it is likely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</si>
  <si>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mention that the research was conducted and results were obtained, which suggests that it is likely that the paper is part of the peer-reviewed published literature.</t>
  </si>
  <si>
    <t>The case study is not from any of the countries listed in the SC, but it is from a location in Oceania.</t>
  </si>
  <si>
    <t>Maybe; The abstract mentions Oceania, which includes some of the countries listed in the SC, but the specific location of the case study is not mentioned.
 ReflectionThe initial response is correct. The abstract mentions French Polynesia, which is not listed in the SC, but it is part of Oceania.</t>
  </si>
  <si>
    <t>The paper discusses the life history of a species of bonefish and the need for community-based management to protect the species during their spawning season, making it likely that the paper will discuss fisheries and/or marine resource management.</t>
  </si>
  <si>
    <t>Yes; The abstract discusses the life history of Albula glossodonta, a species of bonefish, and the need to balance the demands of competing fishing sectors in French Polynesia.
 ReflectionThe abstract clearly mentions the importance of balancing fishing demands and the need to protect the species during their spawning season, indicating a focus on fisheries and marine resource management.</t>
  </si>
  <si>
    <t>The abstract does not discuss a community-based approach, but rather focuses on the biological aspects of Albula glossodonta and the need for management.</t>
  </si>
  <si>
    <t>No; The abstract discusses the life history of Albula glossodonta and the need for management, but there is no mention of a community-based approach.
 ReflectionThe abstract focuses on the biological aspects of Albula glossodonta and the need for management, but there is no mention of community involvement in the management process.</t>
  </si>
  <si>
    <t>The paper is likely part of the peer-reviewed published literature as it is published by The Fisheries Society of the British Isles.</t>
  </si>
  <si>
    <t>Yes; The abstract mentions the publisher and the paper seems to be a research article.
 ReflectionThe abstract mentions the publisher, which is a good indication that the paper is part of the peer-reviewed published literature.</t>
  </si>
  <si>
    <t>Prevalence, awareness, treatment, and control of hypertension in Cameroonians aged 50Â years and older: A community-based study</t>
  </si>
  <si>
    <t>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t>
  </si>
  <si>
    <t>The study was conducted in Cameroon, which is not included in the list of countries mentioned in the SC.</t>
  </si>
  <si>
    <t>No; The paper is based on a study conducted in Cameroon, which is not included in the list of countries mentioned in the SC.
 ReflectionThe Initial Response is correct as Cameroon is not included in the list of countries mentioned in the SC.</t>
  </si>
  <si>
    <t>The abstract mentions the publisher and the journal name, indicating that it is likely a peer-reviewed published literature.</t>
  </si>
  <si>
    <t>Yes; The abstract mentions the publisher and the journal name.
 ReflectionThe abstract mentions the publisher and the journal name, indicating that it is likely a peer-reviewed published literature.</t>
  </si>
  <si>
    <t>No; The paper is about a marine reserve in Mexico.
 ReflectionThe paper is focused on the Islas MarÃ­as Biosphere Reserve in Mexico, which is not included in the list of countries in the SC.</t>
  </si>
  <si>
    <t>Although the abstract does not explicitly state that the paper is part of the peer-reviewed published literature, the affiliation of the authors suggests that it is likely a peer-reviewed publication.</t>
  </si>
  <si>
    <t>Maybe; The abstract does not explicitly state whether the paper is part of the peer-reviewed published literature or not.
 ReflectionThe abstract does not provide any information on the publication status of the paper. However, the affiliation of the authors suggests that it is likely a peer-reviewed publication.</t>
  </si>
  <si>
    <t>The paper does not meet the screening criteria as it is not about any of the listed countries.</t>
  </si>
  <si>
    <t>No; The paper is about a case study in Bangladesh, not in any of the listed countries.
 ReflectionThe paper is not about any of the listed countries, but rather about a specific location in Bangladesh.</t>
  </si>
  <si>
    <t>The abstract does not provide any explicit information on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</si>
  <si>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t>
  </si>
  <si>
    <t>The abstract discusses the use of fishing catch as a cost in marine conservation planning and the benefits of marine reserves for fisheries, indicating that the paper will discuss fisheries and/or marine resource management.</t>
  </si>
  <si>
    <t>Yes; The abstract discusses the use of fishing catch as a cost in marine conservation planning and the benefits of marine reserves for fisheries.
 ReflectionThe abstract clearly mentions the importance of fisheries in marine conservation planning and the benefits of marine reserves for fisheries. Therefore, it is likely that the paper will discuss fisheries and/or marine resource management.</t>
  </si>
  <si>
    <t>While the abstract mentions community-based resource managers, it is not clear if the paper will discuss a community-based approach.</t>
  </si>
  <si>
    <t>Maybe; The abstract mentions community-based resource managers, but it is not clear if the paper will discuss a community-based approach.
 ReflectionThe mention of community-based resource managers suggests that the paper may discuss a community-based approach, but it is not clear if this is the main focus of the paper.</t>
  </si>
  <si>
    <t>While the language used in the abstract suggests that it is a peer-reviewed paper, there is no explicit mention of a journal or publisher, so it is unclear.</t>
  </si>
  <si>
    <t>Maybe; The abstract mentions "research" and "technique" which suggests it may be a peer-reviewed paper, but there is no mention of a journal or publisher.
 ReflectionThe abstract does not explicitly state that it is a peer-reviewed paper, but the language used suggests that it is likely to be one.</t>
  </si>
  <si>
    <t>No; The paper is about a case study in China.
 ReflectionThe paper is about a case study in China and does not mention any of the countries listed in the SC.</t>
  </si>
  <si>
    <t>The title suggests that it may be a research paper, but the abstract does not provide information on the type of publication.</t>
  </si>
  <si>
    <t>Maybe; The abstract does not provide information on the type of publication.
 ReflectionThe abstract does not provide information on the type of publication, but the title suggests that it may be a research paper.</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</si>
  <si>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t>
  </si>
  <si>
    <t>The paper does not meet the SC as it does not involve any of the countries listed.</t>
  </si>
  <si>
    <t>No; The paper is about an experiment conducted in northwest Mobile Bay, AL (USA).
 ReflectionThe paper does not mention any of the countries listed in the SC, and the experiment was conducted in the USA.</t>
  </si>
  <si>
    <t>The abstract mentions the publisher and the year of publication, indicating that it is likely a peer-reviewed paper.</t>
  </si>
  <si>
    <t>Yes; The abstract mentions the publisher and the year of publication, indicating that it is likely a peer-reviewed paper.
 ReflectionThe initial response is correct. The abstract mentions that the paper was published by Springer Science+Business Media New York, which is a reputable publisher of peer-reviewed scientific literature.</t>
  </si>
  <si>
    <t>No; The paper is about marine policy in Panama, not any of the listed countries.
 ReflectionThe initial response is correct as the paper is focused on marine policy in Panama and does not mention any of the listed countries.</t>
  </si>
  <si>
    <t>The publisher, Elsevier, is a reputable publisher of peer-reviewed literature, making it likely that the paper is part of the peer-reviewed published literature.</t>
  </si>
  <si>
    <t>Maybe; The abstract does not provide information on the type of publication.
 ReflectionThe abstract does not provide information on the type of publication, but the publisher is Elsevier, which is a reputable publisher of peer-reviewed literature.</t>
  </si>
  <si>
    <t>No; The paper is about a case study in the Philippines, which is not included in the list of countries.
 ReflectionThe initial response is correct as the paper is focused on a case study in the Philippines, which is not included in the list of countries.</t>
  </si>
  <si>
    <t>Taylor &amp; Francis Group is a well-known publisher of peer-reviewed journals, so it is likely that this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</si>
  <si>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Group is a reputable publisher of peer-reviewed journals.</t>
  </si>
  <si>
    <t>The paper discusses a model for fisheries management in a local community, indicating that it will discuss fisheries and/or marine resource management.</t>
  </si>
  <si>
    <t>Yes; The title and abstract discuss a model for fisheries management in a local community.
 ReflectionThe abstract mentions the analysis of a model for fisheries management, which implies that the paper will discuss fisheries and/or marine resource management.</t>
  </si>
  <si>
    <t>The abstract discusses a model for fisheries management in a local community, which suggests a community-based approach. However, the mention of the fisheries management rule could suggest a focus on co-management.</t>
  </si>
  <si>
    <t>Yes; The abstract discusses a model for fisheries management in a local community.
 ReflectionThe abstract mentions the fishermen's utility function and how it depends on their catch, which is a characteristic of a community-based approach. However, the abstract also mentions the fisheries management rule, which could suggest a focus on co-management.</t>
  </si>
  <si>
    <t>The title and abstract suggest that it is a research paper published in a peer-reviewed journal.</t>
  </si>
  <si>
    <t>The paper does not meet the screening criteria as it is not based on a case study from any of the listed countries.</t>
  </si>
  <si>
    <t>No; The paper is based on a field experiment conducted in Brazil.
 ReflectionThe paper is not based on a case study from any of the listed countries.</t>
  </si>
  <si>
    <t>The publisher mentioned in the abstract, Elsevier B.V., is a reputable academic publisher, but it is unclear if this is a peer-reviewed journal article or not.</t>
  </si>
  <si>
    <t>Maybe; The abstract mentions the publisher, but it is unclear if it is a peer-reviewed journal article or not.
 ReflectionThe publisher mentioned in the abstract, Elsevier B.V., is a reputable academic publisher, but they also publish conference proceedings and book chapters. Further investigation is needed to determine if this is a peer-reviewed journal article.</t>
  </si>
  <si>
    <t>No; The paper is about a hurricane impact study in Andhra Pradesh, India.
 ReflectionThe paper is not related to any of the countries mentioned in the SC.</t>
  </si>
  <si>
    <t>The abstract does not provide clear evidence that the paper has been published in a peer-reviewed journal, but it also does not explicitly state that it has not been published.</t>
  </si>
  <si>
    <t>Maybe; The abstract mentions "the paper" but does not explicitly state that it has been published in a peer-reviewed journal.
 ReflectionThe abstract does not provide clear evidence that the paper has been published in a peer-reviewed journal, but it also does not explicitly state that it has not been published.</t>
  </si>
  <si>
    <t>No; The paper is about a case study in Thailand, not in any of the listed countries.
 ReflectionThe initial response is correct as the paper is about a case study in Thailand and not in any of the listed countries.</t>
  </si>
  <si>
    <t>Although the abstract does not explicitly state that the paper is peer-reviewed, the publisher, Inderscience Enterprises Ltd., is a reputable publisher of peer-reviewed journals.</t>
  </si>
  <si>
    <t>Maybe; The abstract does not mention if the paper is peer-reviewed or not.
 ReflectionThe abstract does not provide any information on whether the paper is peer-reviewed or not. However, the publisher, Inderscience Enterprises Ltd., is a reputable publisher of peer-reviewed journals.</t>
  </si>
  <si>
    <t>No; The paper does not mention any of the countries listed in the SC.
 ReflectionThe Initial Response is correct as none of the countries listed in the SC are mentioned in the Title or Abstract.</t>
  </si>
  <si>
    <t>The paper does not meet the Screening Criteria as it is not related to any of the countries listed in the SC.</t>
  </si>
  <si>
    <t>No; The paper is focused on Australia and does not mention any of the countries listed in the SC.
 ReflectionThe paper is not related to any of the countries listed in the SC, and the focus is on the fishing industry in Australia.</t>
  </si>
  <si>
    <t>The abstract does not provide information on whether the paper is peer-reviewed or not, but it does meet the other criteria for being part of the published literature.</t>
  </si>
  <si>
    <t>Maybe; The abstract does not mention whether the paper is peer-reviewed or not.
 ReflectionThe abstract does not provide information on whether the paper is peer-reviewed or not, but it does provide details on the study design, data collection, and results.</t>
  </si>
  <si>
    <t>The paper does not meet the SC as it is not about a case study from any of the countries listed in the SC.</t>
  </si>
  <si>
    <t>No; The paper is focused on a case study in the Philippines.
 ReflectionThe title and abstract clearly state that the paper is about a case study in the Philippines, and there is no mention of any of the countries listed in the SC.</t>
  </si>
  <si>
    <t>The abstract mentions "reviewing relevant literature" but it is unclear whether the paper itself is part of the peer-reviewed published literature.</t>
  </si>
  <si>
    <t>Maybe; The abstract mentions "relevant literature" but it is unclear whether the paper is part of the peer-reviewed published literature.
 ReflectionThe abstract mentions "reviewing relevant literature" but it is unclear whether the paper itself is part of the peer-reviewed published literature.</t>
  </si>
  <si>
    <t>No; The paper is about local communities around Great Zimbabwe National Monument in Zimbabwe.
 ReflectionThe paper is focused on Zimbabwe, which is not included in the list of countries in the SC.</t>
  </si>
  <si>
    <t>The paper does not discuss fisheries or marine resource management.</t>
  </si>
  <si>
    <t>No; The title and abstract do not mention fisheries or marine resource management.
 ReflectionThe paper focuses on pro-poor tourism and its benefits to local communities around the Great Zimbabwe National Monument. There is no mention of fisheries or marine resource management.</t>
  </si>
  <si>
    <t>The abstract mentions the name of a journal, but it is unclear if it is peer-reviewed.</t>
  </si>
  <si>
    <t>Maybe; The abstract mentions the name of a journal, but it is unclear if it is peer-reviewed.
 ReflectionThe initial response is correct. The abstract mentions the name of a journal, but it is not clear if it is a peer-reviewed journal.</t>
  </si>
  <si>
    <t>The paper does not meet the SC as it does not discuss any of the listed countries.</t>
  </si>
  <si>
    <t>No; The paper discusses the Australian Exclusive Economic Zone and does not mention any of the listed countries.
 ReflectionThe paper focuses on the Australian Exclusive Economic Zone and does not mention any of the countries listed in the SC.</t>
  </si>
  <si>
    <t>The paper mentions the publisher, but it is unclear if the paper has been peer-reviewed.</t>
  </si>
  <si>
    <t>No; The paper is focused on Kenya, not any of the listed countries.
 ReflectionThe paper does not mention any of the listed countries in the SC, and instead focuses on Kenya.</t>
  </si>
  <si>
    <t>The mention of BioMed Central Ltd. as the licensee suggests that the paper is part of the peer-reviewed published literature.</t>
  </si>
  <si>
    <t>Maybe; The abstract mentions a licensee, BioMed Central Ltd., which suggests that it may be a peer-reviewed paper. However, further investigation is needed to confirm this.
 ReflectionThe initial response is correct. BioMed Central is a publisher of peer-reviewed open access scientific journals.</t>
  </si>
  <si>
    <t>The abstract does not provide clear evidence that the paper is part of the peer-reviewed published literature, but the presence of author names and a copyright year suggest that it may be.</t>
  </si>
  <si>
    <t>Maybe; The abstract mentions the authors' names and a copyright year, but it is unclear where the paper was published.
 ReflectionThe abstract does not explicitly state where the paper was published, but the presence of author names and a copyright year suggest that it may be part of the peer-reviewed published literature.</t>
  </si>
  <si>
    <t>No; The paper is focused on Galicia, NW Spain, and does not mention any of the countries listed in the SC.
 ReflectionThe Initial Response is correct as the paper is solely focused on Galicia, NW Spain, and does not mention any of the countries listed in the SC.</t>
  </si>
  <si>
    <t>The level of detail and the language used in the abstract suggest that it is likely to be part of the peer-reviewed literature.</t>
  </si>
  <si>
    <t>Maybe; The abstract mentions the publisher, but it is unclear if the paper has been peer-reviewed.
 ReflectionThe mention of the publisher does not necessarily mean that the paper has been peer-reviewed. However, the level of detail and the language used in the abstract suggest that it is likely to be part of the peer-reviewed literature.</t>
  </si>
  <si>
    <t>The paper is not about any of the Pacific Islands mentioned in the SC, but rather about the Gulf of Guinea in West Africa.</t>
  </si>
  <si>
    <t>No; The paper is about the Gulf of Guinea, which is located in West Africa, and not in the Pacific Islands.
 ReflectionThe initial response is correct as the Gulf of Guinea is not located in the Pacific Islands.</t>
  </si>
  <si>
    <t>The publisher is Elsevier, which is a reputable academic publisher, and there is no clear indication that the paper is not peer-reviewed.</t>
  </si>
  <si>
    <t>Maybe; The abstract mentions a book chapter, but it is unclear if the paper itself is a book chapter or a peer-reviewed article.
 ReflectionThe abstract mentions a book chapter, but it is unclear if the paper itself is a book chapter or a peer-reviewed article. However, the publisher is Elsevier, which is a reputable academic publisher.</t>
  </si>
  <si>
    <t>The paper does not meet the SC as it is not focused on any of the countries listed in the SC.</t>
  </si>
  <si>
    <t>No; The paper is focused on the Eastern Caribbean, which is not included in the list of countries in the SC.
 ReflectionThe SC specifically lists countries in the Pacific region, while the paper is focused on the Eastern Caribbean, which is not included in the list.</t>
  </si>
  <si>
    <t>While the abstract provides some evidence that the paper may be peer-reviewed, it is not clear from the information provided whether it meets the screening criteria.</t>
  </si>
  <si>
    <t>Maybe; The abstract mentions the publisher, but it is unclear if it is a peer-reviewed journal article or not.
 ReflectionThe mention of the publisher does not necessarily mean that the paper is peer-reviewed. However, the abstract does provide some details about the methodology and results, which suggests that it may be a peer-reviewed article.</t>
  </si>
  <si>
    <t>No; The paper is about a summit held in Thailand.
 ReflectionThe paper is not about any of the countries listed in the SC, but rather about a summit held in Thailand.</t>
  </si>
  <si>
    <t>The abstract mentions a conference and practical workshop, indicating that this is not a peer-reviewed paper.</t>
  </si>
  <si>
    <t>No; The abstract mentions a conference and practical workshop.
 ReflectionThe abstract explicitly mentions a conference and practical workshop, which suggests that this is not a peer-reviewed paper.</t>
  </si>
  <si>
    <t>Yes; The abstract mentions a case study in the Solomon Islands.
 ReflectionThe initial response is correct as the abstract clearly mentions a case study in the Solomon Islands, which is one of the countries listed in the SC.</t>
  </si>
  <si>
    <t>The paper does not directly discuss fisheries or marine resource management, but it does discuss the adaptability of governance systems in response to ecological change, which could include management of marine resources.</t>
  </si>
  <si>
    <t>Maybe; The abstract mentions local resource users' abilities to monitor long-term ecological change occurring to seagrass meadows near their communities, and how local observations of ecological change shape marine resource use and practices.
 ReflectionThe abstract does not explicitly mention fisheries or marine resource management, but it does discuss the management adaptability of indigenous or hybrid governance systems in response to ecological change.</t>
  </si>
  <si>
    <t>The paper discusses a community-based management initiative designed around indigenous ecological knowledge and customary sea tenure governance.</t>
  </si>
  <si>
    <t>Yes; The abstract mentions a community-based management initiative designed around indigenous ecological knowledge and customary sea tenure governance.
 ReflectionThe abstract clearly mentions a community-based management initiative, which indicates that the paper is likely to discuss a community-based approach.</t>
  </si>
  <si>
    <t>The title suggests that it is likely a peer-reviewed article.</t>
  </si>
  <si>
    <t>Maybe; The abstract does not provide information on the type of publication.
 ReflectionThe abstract does not provide information on the type of publication, but the title suggests that it is likely a peer-reviewed article.</t>
  </si>
  <si>
    <t>The paper is not related to any of the countries mentioned in the SC.</t>
  </si>
  <si>
    <t>No; The paper is not related to any of the mentioned countries.
 ReflectionThe paper is about a smoking cessation treatment study conducted in London, UK. Therefore, it is not related to any of the countries mentioned in the SC.</t>
  </si>
  <si>
    <t>The abstract mentions the publisher and the year of publication, indicating that it is likely a peer-reviewed published paper.</t>
  </si>
  <si>
    <t>Yes; The abstract mentions the publisher and the year of publication, indicating that it is likely a peer-reviewed published paper.
 ReflectionThe initial response is correct. The abstract mentions the publisher and the year of publication, indicating that it is likely a peer-reviewed published paper.</t>
  </si>
  <si>
    <t>The paper does not meet the SC as it does not summarise a case study from any of the listed countries.</t>
  </si>
  <si>
    <t>No; The paper is about environmental research in Australia and does not mention any of the listed countries.
 ReflectionThe Initial Response is correct as the paper is focused on environmental research in Australia and does not mention any of the countries listed in the SC.</t>
  </si>
  <si>
    <t>The abstract mentions a journal and authorship, but it is unclear if the paper has been peer-reviewed.</t>
  </si>
  <si>
    <t>Maybe; The abstract mentions a journal and authorship, but it is unclear if the paper has been peer-reviewed.
 ReflectionThe abstract mentions that the paper was authored by "The Author(s)" and that it was published in a journal. However, it is unclear if the paper underwent peer-review.</t>
  </si>
  <si>
    <t>No; The paper is about a case study in Bangladesh, not any of the listed countries.
 ReflectionThe initial response is correct as the paper is focused on a case study in Bangladesh, which is not one of the listed countries.</t>
  </si>
  <si>
    <t>The mention of the publisher, Elsevier Ltd., suggests that this paper may be part of the peer-reviewed published literature, but confirmation is needed.</t>
  </si>
  <si>
    <t>Maybe; The abstract mentions the publisher, but further investigation is needed to confirm if it is a peer-reviewed journal article.
 ReflectionThe mention of the publisher, Elsevier Ltd., suggests that this paper may be part of the peer-reviewed published literature. However, further investigation is needed to confirm this.</t>
  </si>
  <si>
    <t>The study is not from any of the countries listed in the SC.</t>
  </si>
  <si>
    <t>No; The paper is focused on Eastern Indonesia, which is not included in the list of countries in the SC.
 ReflectionThe SC specifically mentions a list of countries, and Eastern Indonesia is not included in that list.</t>
  </si>
  <si>
    <t>The abstract suggests that the paper has been published, but it is unclear if it has been peer-reviewed.</t>
  </si>
  <si>
    <t>Maybe; The abstract mentions the authors and a copyright date, but it is unclear if the paper has been peer-reviewed and published in a journal.
 ReflectionThe copyright date suggests that the paper has been published, but it is not clear if it has been peer-reviewed.</t>
  </si>
  <si>
    <t>No; The paper is about Venezuela, not any of the listed countries.
 ReflectionThe initial response is correct as the paper is focused on Venezuela and not any of the countries listed in the SC.</t>
  </si>
  <si>
    <t>The title and abstract suggest that the paper is likely to be part of the peer-reviewed published literature.</t>
  </si>
  <si>
    <t>Maybe; The abstract does not explicitly state whether the paper is part of peer-reviewed published literature or not.
 ReflectionThe abstract does not provide any information on whether the paper is part of peer-reviewed published literature or not. However, the title and abstract suggest that the paper is likely to be part of the peer-reviewed published literature.</t>
  </si>
  <si>
    <t>The study was conducted in Indonesia, which is not included in the list of countries.</t>
  </si>
  <si>
    <t>No; The study was conducted in Indonesia, which is not included in the list of countries.
 ReflectionThe initial response is correct as the study was conducted in Indonesia, which is not included in the list of countries.</t>
  </si>
  <si>
    <t>The abstract mentions Elsevier Ltd. as the publisher, but it is unclear if this specific paper has been peer-reviewed and published.</t>
  </si>
  <si>
    <t>Maybe; The abstract mentions Elsevier Ltd. which is a publisher of peer-reviewed journals, but it is unclear if this specific paper has been peer-reviewed and published.
 ReflectionThe initial response is correct. The abstract mentions Elsevier Ltd. as the publisher, but it is unclear if this specific paper has been peer-reviewed and published.</t>
  </si>
  <si>
    <t>No; The paper is about a case study in Taiwan.
 ReflectionThe paper is not about any of the countries listed in the SC.</t>
  </si>
  <si>
    <t>The mention of Springer indicates that the paper is likely part of the peer-reviewed published literature.</t>
  </si>
  <si>
    <t>Yes; The abstract mentions the publisher, Springer, which is a reputable publisher of peer-reviewed literature.
 ReflectionThe initial response is correct. The mention of Springer indicates that the paper is likely part of the peer-reviewed published literature.</t>
  </si>
  <si>
    <t>No; The paper does not mention any of the countries listed in the SC.
 ReflectionThe paper is a literature review and does not focus on any specific case study from the countries listed in the SC.</t>
  </si>
  <si>
    <t>The abstract mentions that the study is a systematic review of published literature, which suggests that it is likely to be part of the peer-reviewed published literature.</t>
  </si>
  <si>
    <t>Yes; The abstract mentions a systematic review of published literature.
 ReflectionThe abstract mentions that the study is a systematic review of published literature, which suggests that it is likely to be part of the peer-reviewed published literature.</t>
  </si>
  <si>
    <t>No; The paper is about a riparian awareness program in Alberta, Canada.
 ReflectionThe paper is focused on a specific program in Alberta, Canada and does not mention any of the countries listed in the SC.</t>
  </si>
  <si>
    <t>While the publisher mentioned in the abstract is a reputable publisher of peer-reviewed journals, it is not explicitly stated that this paper is published in a peer-reviewed journal.</t>
  </si>
  <si>
    <t>Maybe; The abstract mentions a publisher, but it is unclear if it is a peer-reviewed journal.
 ReflectionThe publisher mentioned in the abstract, IWA Publishing, is a reputable publisher of peer-reviewed journals in the field of water management. However, it is not explicitly stated that this paper is published in a peer-reviewed journal.</t>
  </si>
  <si>
    <t>The paper does not meet the SC as it does not summarise a case study from any of the countries listed.</t>
  </si>
  <si>
    <t>No; The paper does not mention any of the countries listed in the SC.
 ReflectionThe paper focuses on action research and its effectiveness in promoting social change. It does not mention any specific case studies from the countries listed in the SC.</t>
  </si>
  <si>
    <t>While the abstract mentions peer-reviewed literature, it is unclear if the paper itself has been published in a peer-reviewed journal.</t>
  </si>
  <si>
    <t>Maybe; The abstract mentions several references to peer-reviewed literature, but it is unclear if the paper itself has been published in a peer-reviewed journal.
 ReflectionThe abstract mentions several references to peer-reviewed literature, but it is unclear if the paper itself has been published in a peer-reviewed journal.</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</si>
  <si>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t>
  </si>
  <si>
    <t>The paper does not meet the SC as it does not involve a case study from any of the countries listed in the SC.</t>
  </si>
  <si>
    <t>No; The paper does not mention any of the countries listed in the SC.
 ReflectionThe paper focuses on testing the accuracy of three techniques for identifying the geographic origin of fish caught from three fishing grounds, but it does not mention any of the countries listed in the SC.</t>
  </si>
  <si>
    <t>The abstract mentions the publisher and the journal name, but it is unclear if it is peer-reviewed.</t>
  </si>
  <si>
    <t>Maybe; The abstract mentions the publisher and the journal name, but it is unclear if it is peer-reviewed.
 ReflectionThe initial response is correct. The abstract mentions the publisher and the journal name, but it is unclear if it is peer-reviewed.</t>
  </si>
  <si>
    <t>The paper is not about a case study from any of the listed countries, but rather from Mexico.</t>
  </si>
  <si>
    <t>No; The paper is about a case study from Mexico, not from any of the listed countries.
 ReflectionThe initial response is correct as the paper is about a case study from Mexico, which is not one of the listed countries.</t>
  </si>
  <si>
    <t>No; The paper is about Malaysia and Indonesia, not any of the listed countries.
 ReflectionThe initial response is correct as the paper is focused on Malaysia and Indonesia, which are not included in the list of countries.</t>
  </si>
  <si>
    <t>No; The paper is about a reservoir in Ghana, which is not included in the list of countries.
 ReflectionThe paper is not related to any of the countries listed in the SC.</t>
  </si>
  <si>
    <t>Maybe; The abstract mentions no information about the publication status of the paper.
 ReflectionThe abstract does not provide any information about the publication status of the paper, but the title suggests that it is a research paper. However, it is unclear whether it has been published in a peer-reviewed journal or not.</t>
  </si>
  <si>
    <t>The paper is not a case study from any of the listed countries, but rather a case study from the Philippines.</t>
  </si>
  <si>
    <t>Maybe; The abstract mentions the publisher, but it is unclear if the paper has been peer-reviewed.
 ReflectionThe initial response is correct. The abstract mentions the publisher, but it does not explicitly state that the paper has been peer-reviewed.</t>
  </si>
  <si>
    <t>No; The paper is focused on the Amazon River dolphin in the Brazilian Amazon.
 ReflectionThe paper does not mention any of the countries listed in the SC, and the focus is on the Amazon River dolphin in the Brazilian Amazon, which is not included in the SC.</t>
  </si>
  <si>
    <t>The language and structure of the abstract suggest that it is a peer-reviewed journal article, and the mention of the publisher supports this.</t>
  </si>
  <si>
    <t>Maybe; The abstract mentions the publisher, but it is unclear if it is a peer-reviewed journal article or a book chapter.
 ReflectionThe mention of the publisher does not necessarily indicate that the paper is peer-reviewed. However, the language and structure of the abstract suggest that it is likely a peer-reviewed journal article.</t>
  </si>
  <si>
    <t>No; The paper is about a case study in Guyana, which is not included in the list of countries.
 ReflectionThe initial response is correct as the paper is about a case study in Guyana, which is not included in the list of countries.</t>
  </si>
  <si>
    <t>The language and structure of the abstract suggest that it is a peer-reviewed article, and the mention of the publisher supports this.</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</si>
  <si>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article.</t>
  </si>
  <si>
    <t>The paper is about Ecuador, which is not included in the list of countries mentioned in the SC.</t>
  </si>
  <si>
    <t>No; The paper is about Ecuador, which is not included in the list of countries.
 ReflectionThe SC specifically mentions a list of countries, and Ecuador is not one of them. Therefore, the initial response is correct.</t>
  </si>
  <si>
    <t>The abstract suggests that the paper summarises existing literature, but it is unclear if the paper has been published in a peer-reviewed journal.</t>
  </si>
  <si>
    <t>Maybe; The abstract mentions "our appraisal, based upon the existing literature," but it is unclear if the paper has been published in a peer-reviewed journal.
 ReflectionThe abstract mentions "our appraisal, based upon the existing literature," which suggests that the paper is summarising existing research. However, it is unclear if the paper has been published in a peer-reviewed journal.</t>
  </si>
  <si>
    <t>The paper is not about any of the countries listed in the SC, but rather about a village in Indonesia.</t>
  </si>
  <si>
    <t>No; The paper is about Torokeku Village in South Konawe Regency, which is located in Indonesia.
 ReflectionThe initial response is correct as the paper is not about any of the countries listed in the SC.</t>
  </si>
  <si>
    <t>While the abstract does not explicitly state whether the paper is part of the peer-reviewed published literature or not, the reputable publisher mentioned at the end of the abstract suggests that it is likely a peer-reviewed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</si>
  <si>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IOP Publishing Ltd, is a reputable publisher of scientific journals.</t>
  </si>
  <si>
    <t>No; The paper is about a case study conducted in Kaligesing Sub-district, Purworejo Regency, Central Java, Indonesia.
 ReflectionThe paper is not about any of the countries listed in the SC.</t>
  </si>
  <si>
    <t>Although the abstract does not explicitly state that the paper is peer-reviewed, the publisher, IOP Publishing Ltd, is a reputable publisher of peer-reviewed scientific literature.</t>
  </si>
  <si>
    <t>Maybe; The abstract does not mention whether the paper is peer-reviewed or not.
 ReflectionThe abstract does not provide any information on whether the paper is peer-reviewed or not. However, the publisher, IOP Publishing Ltd, is a reputable publisher of peer-reviewed scientific literature.</t>
  </si>
  <si>
    <t>No; The paper is about Lake Tanganyika in Tanzania, which is not included in the list of countries.
 ReflectionThe initial response is correct as the paper is focused on Lake Tanganyika in Tanzania, which is not included in the list of countries.</t>
  </si>
  <si>
    <t>The abstract mentions the International Association for Great Lakes Research, but it is unclear if the paper has been peer-reviewed and published in a journal.</t>
  </si>
  <si>
    <t>Maybe; The abstract mentions the International Association for Great Lakes Research, but it is unclear if the paper has been peer-reviewed and published.
 ReflectionThe initial response is correct. While the abstract mentions the International Association for Great Lakes Research, it is unclear if the paper has been peer-reviewed and published in a journal.</t>
  </si>
  <si>
    <t>No; The paper is about small-scale fishing practices in Aceh, Indonesia.
 ReflectionThe paper is focused on fishing practices in Aceh, Indonesia, which is not included in the list of countries in the SC.</t>
  </si>
  <si>
    <t>The mention of the publisher suggests that it may be part of the peer-reviewed published literature, but without further information, it is unclear.</t>
  </si>
  <si>
    <t>Maybe; The abstract mentions the publisher, but it is unclear if it is a peer-reviewed journal article or not.
 ReflectionThe mention of the publisher, Elsevier Ltd., suggests that this paper may be part of the peer-reviewed published literature. However, it is not explicitly stated in the abstract.</t>
  </si>
  <si>
    <t>The abstract mentions four cases in Micronesia, including Palau and Federated States of Micronesia, which are two of the countries listed in the SC.</t>
  </si>
  <si>
    <t>Yes; The abstract mentions four cases in Micronesia, including the Republic of Palau and Federated States of Micronesia.
 ReflectionThe initial response is correct as the abstract mentions four cases in Micronesia, which includes Palau and Federated States of Micronesia, two of the countries listed in the SC.</t>
  </si>
  <si>
    <t>The paper is likely to discuss fisheries and/or marine resource management as important components of the conservation management and policy decisions being discussed.</t>
  </si>
  <si>
    <t>Maybe; The abstract mentions marine conservation and monitoring of marine food resources, but it is not clear if fisheries or marine resource management are the main focus.
 ReflectionThe abstract discusses the use of monitoring data to support conservation management and policy decisions in Micronesia, with examples of how monitoring has led to increased enforcement and outreach, new enforcement approaches, and actions to reduce land-based threats. While fisheries and marine resource management are not explicitly mentioned, they are likely to be important components of the conservation management and policy decisions being discussed.</t>
  </si>
  <si>
    <t>The abstract does not discuss a community-based approach, and there is no mention of involvement of local communities in the decision-making process.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</si>
  <si>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a community-based approach or involvement of local communities in the decision-making process.</t>
  </si>
  <si>
    <t>The abstract mentions a peer-reviewed journal, but it is unclear if this paper has been published in it.</t>
  </si>
  <si>
    <t>Maybe; The abstract mentions the Society for Conservation Biology, which is a peer-reviewed journal, but it is unclear if this paper has been published in it.
 ReflectionThe initial response is correct. The abstract mentions the Society for Conservation Biology, which is a peer-reviewed journal. However, it is unclear if this paper has been published in it.</t>
  </si>
  <si>
    <t>No; The paper is about Tanzania, which is not included in the list of countries.
 ReflectionThe Initial Response is correct as Tanzania is not included in the list of countries.</t>
  </si>
  <si>
    <t>No; The paper is focused on community-based natural resource management systems in Latin America.
 ReflectionThe paper does not mention any of the countries listed in the SC, and instead focuses on three areas in Colombia, Mexico, and Argentina.</t>
  </si>
  <si>
    <t>The paper was published under license by the Resilience Alliance, which is a peer-reviewed journal. However, it is unclear if this specific paper went through the peer-review process.</t>
  </si>
  <si>
    <t>Maybe; The abstract mentions that the paper was published under license by the Resilience Alliance, but it is unclear if it is peer-reviewed.
 ReflectionThe Initial Response is correct. The Resilience Alliance is a peer-reviewed journal, but it is unclear if this specific paper went through the peer-review process.</t>
  </si>
  <si>
    <t>No; The paper is about a case study in Thailand.
 ReflectionThe paper is not about any of the countries listed in the SC.</t>
  </si>
  <si>
    <t>The paper is a review of literature and does not present a case study from any of the listed countries.</t>
  </si>
  <si>
    <t>No; The paper is a review of literature and does not present a case study from any of the listed countries.
 ReflectionThe initial response is correct as the paper is a review of literature and does not present a case study from any of the listed countries.</t>
  </si>
  <si>
    <t>The abstract mentions "peer-reviewed literature" and the paper focuses on reviewing studies of community-based management of freshwater resources, indicating that it is part of the peer-reviewed published literature.</t>
  </si>
  <si>
    <t>Yes; The abstract mentions "peer-reviewed literature" and "studies of freshwater community-based management" which suggests that the paper is part of the peer-reviewed published literature.
 ReflectionThe initial response is correct as the abstract explicitly mentions "peer-reviewed literature" and the focus of the paper is on reviewing studies of community-based management of freshwater resources.</t>
  </si>
  <si>
    <t>The study does not focus on any specific country, but the proposed approach could be applied in any of the listed countries.</t>
  </si>
  <si>
    <t>Maybe; The abstract does not mention any specific country, but the study proposes a community-based approach to conservation that could be applied in any of the listed countries.
 ReflectionThe initial response is correct. The abstract does not mention any specific country, but the proposed approach could be applied in any of the listed countries.</t>
  </si>
  <si>
    <t>While the abstract mentions fisheries and coral reefs, the focus is on conservation incentives and revenue sharing rather than fisheries or marine resource management.</t>
  </si>
  <si>
    <t>Maybe; The abstract mentions fisheries and coral reefs, but the focus is on conservation incentives and revenue sharing.
 ReflectionThe abstract mentions the negative externalities of fisheries on coral reefs and proposes a community-based approach to conservation, but the focus is on incentives and revenue sharing rather than fisheries or marine resource management.</t>
  </si>
  <si>
    <t>The abstract proposes a community-based approach to conservation based on a bioeconomic model.</t>
  </si>
  <si>
    <t>Yes; The abstract mentions a community-based approach to conservation.
 ReflectionThe initial response is correct as the abstract specifically mentions a community-based approach to conservation.</t>
  </si>
  <si>
    <t>Maybe; The abstract does not explicitly state whether the paper is part of the peer-reviewed published literature or not.
 ReflectionThe abstract does not provide any information on the type of publication or where it was published.</t>
  </si>
  <si>
    <t>The paper is about a case study in Nepal, which is not included in the list of countries mentioned in the SC.</t>
  </si>
  <si>
    <t>No; The paper is about a case study in Nepal, which is not included in the list of countries.
 ReflectionThe initial response is correct as Nepal is not included in the list of countries mentioned in the SC.</t>
  </si>
  <si>
    <t>The abstract mentions a journal name, but it is unclear if the paper has been peer-reviewed and published in a peer-reviewed journal.</t>
  </si>
  <si>
    <t>Maybe; The abstract mentions a journal name, but it is unclear if the paper has been peer-reviewed and published.
 ReflectionThe abstract mentions that the paper was written by authors and published in a journal, but it is unclear if the paper has undergone peer-review and been published in a peer-reviewed journal.</t>
  </si>
  <si>
    <t>No; The paper is about the Amis people on the east coast of Taiwan.
 ReflectionThe paper is not about any of the countries listed in the SC, but rather about a specific indigenous group in Taiwan.</t>
  </si>
  <si>
    <t>The abstract does not provide information on the type of publication, but the title suggests that it may be a research paper.</t>
  </si>
  <si>
    <t>The paper does not meet the SC as it does not discuss a case study from any of the countries listed.</t>
  </si>
  <si>
    <t>No; The paper discusses a case study in northwest Mexico.
 ReflectionThe paper does not mention any of the countries listed in the SC, and instead focuses on a case study in northwest Mexico.</t>
  </si>
  <si>
    <t>The language used in the abstract suggests that the paper is part of peer-reviewed literature.</t>
  </si>
  <si>
    <t>Maybe; The abstract mentions a case study and integrated social-ecological theory, but it is unclear if the paper is part of peer-reviewed literature.
 ReflectionThe abstract does not explicitly state whether the paper is part of peer-reviewed literature or not. However, the language used in the abstract suggests that it is likely a peer-reviewed paper.</t>
  </si>
  <si>
    <t>No; The paper is based on a case study conducted in Tanzania.
 ReflectionThe paper is not related to any of the countries listed in the SC.</t>
  </si>
  <si>
    <t>Maybe; The abstract does not provide information on whether the paper is peer-reviewed or not.
 ReflectionThe abstract does not provide information on the type of publication, but it does not mention any conference or book chapter. However, it is possible that the paper is part of the grey literature.</t>
  </si>
  <si>
    <t>The study was conducted in China and there is no mention of any of the listed countries in the Title or Abstract.</t>
  </si>
  <si>
    <t>No; The study was conducted in China and there is no mention of any of the listed countries in the Title or Abstract.
 ReflectionThe Initial Response is correct as there is no mention of any of the listed countries in the Title or Abstract.</t>
  </si>
  <si>
    <t>The abstract mentions the publisher and the authors, indicating that it is a published paper.</t>
  </si>
  <si>
    <t>Yes; The abstract mentions the authors and the publisher, indicating that it is a published paper.
 ReflectionThe initial response is correct as the abstract mentions the publisher and the authors, indicating that it is a published paper.</t>
  </si>
  <si>
    <t>No; The paper is about lobster fishing gear in the Bay of Fundy in Eastern Canada.
 ReflectionThe paper is not related to any of the countries listed in the SC.</t>
  </si>
  <si>
    <t>The publisher mentioned in the abstract is a reputable publisher of peer-reviewed journals, but it is still unclear if this specific paper has undergone peer-review.</t>
  </si>
  <si>
    <t>Maybe; The abstract mentions the publisher, but it is unclear if it is a peer-reviewed journal article or not.
 ReflectionThe publisher mentioned in the abstract is Elsevier Ltd, which is a reputable publisher of peer-reviewed journals. However, it is still unclear if this specific paper has undergone peer-review.</t>
  </si>
  <si>
    <t>The paper is not about a case study from any of the listed countries in the SC.</t>
  </si>
  <si>
    <t>No; The paper is about a case study in the Philippines, not in any of the listed countries.
 ReflectionThe paper is solely focused on a case study in the Philippines and does not mention any of the listed countries in the SC.</t>
  </si>
  <si>
    <t>The publisher, BIOFLUX SRL, is a peer-reviewed journal publisher, so it is likely that the paper is part of the peer-reviewed published literature.</t>
  </si>
  <si>
    <t>Maybe; The abstract does not provide information on whether the paper is peer-reviewed or not.
 ReflectionThe abstract does not provide information on whether the paper is peer-reviewed or not, but the publisher, BIOFLUX SRL, is a peer-reviewed journal publisher.</t>
  </si>
  <si>
    <t>No; The paper is about water governance in Ghana, not any of the listed countries.
 ReflectionThe initial response is correct as the paper is focused on water governance in Ghana and does not mention any of the listed countries.</t>
  </si>
  <si>
    <t>While the title suggests that it might be a book chapter, the abstract does not provide enough information to confirm or deny this. However, the abstract does provide some information about the content of the chapter that could be relevant to a peer-reviewed research paper.</t>
  </si>
  <si>
    <t>Maybe; The title suggests that it might be a book chapter, but the abstract does not provide enough information to confirm or deny this.
 ReflectionThe title includes the phrase "Chapter 16," which suggests that it is part of a book. However, the abstract does not explicitly state that it is a book chapter, and it does provide some information about the content of the chapter that could be relevant to a peer-reviewed research paper.</t>
  </si>
  <si>
    <t>No; The paper is about pet ownership in Sri Lanka, which is not included in the list of countries.
 ReflectionThe initial response is correct as the paper is not about any of the countries listed in the SC.</t>
  </si>
  <si>
    <t>The paper is likely to be part of the peer-reviewed published literature, as it reports on a community-based, cross-sectional study with statistical analysis.</t>
  </si>
  <si>
    <t>Maybe; The abstract mentions a study and binary logistic regression, but it is unclear if the paper has been published in a peer-reviewed journal.
 ReflectionThe abstract does not explicitly state whether the paper has been published in a peer-reviewed journal or not. However, the presence of statistical analysis suggests that it is likely to be a peer-reviewed paper.</t>
  </si>
  <si>
    <t>No; The paper is about a reservoir in Pakualam Village of Darmaraja Sub district of Sumedang Regency in Indonesia.
 ReflectionThe paper is not about any of the countries listed in the SC.</t>
  </si>
  <si>
    <t>Maybe; The abstract does not explicitly state whether the paper is peer-reviewed or not.
 ReflectionThe abstract does not provide any information on whether the paper is peer-reviewed or not. However, the publisher, IOP Publishing Ltd, is a reputable publisher of peer-reviewed scientific literature.</t>
  </si>
  <si>
    <t>While the abstract does not explicitly mention any of the listed countries, the focus on social science understandings of fishing and the need for context and interrelationships amongst and between fishermen and fishing communities could potentially include case studies from the listed countries.</t>
  </si>
  <si>
    <t>Maybe; The abstract discusses fisheries management and social science understandings of fishing, but does not explicitly mention any of the listed countries.
 ReflectionThe abstract does not mention any of the listed countries, but it does discuss the need for a shift in social science understandings of fishing towards context and interrelationships amongst and between fishermen and fishing communities. This could potentially include case studies from the listed countries.</t>
  </si>
  <si>
    <t>The abstract discusses the need for a shift in fisheries science towards an ecosystems-based approach and the incorporation of Local Ecological Knowledge (LEK) in fisheries management, indicating that the paper will likely discuss fisheries and/or marine resource management.</t>
  </si>
  <si>
    <t>Yes; The abstract discusses the need for a shift in fisheries science towards an ecosystems-based approach and the incorporation of Local Ecological Knowledge (LEK) in fisheries management.
 ReflectionThe abstract specifically mentions fisheries science and the need for a shift towards an ecosystems-based approach, which suggests that the paper will discuss fisheries and/or marine resource management.</t>
  </si>
  <si>
    <t>While the abstract mentions the need for a shift in social science understandings of fishing towards context and interrelationships amongst and between fishermen and fishing communities, there is no explicit mention of a community-based approach. The focus seems to be more on the shift towards an ecosystems-based approach.</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</si>
  <si>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mentions the need for a shift in social science understandings of fishing towards context and interrelationships amongst and between fishermen and fishing communities, which could be interpreted as a community-based approach. However, there is no explicit mention of a community-based approach, and the focus seems to be more on the shift towards an ecosystems-based approach.</t>
  </si>
  <si>
    <t>The language and structure of the abstract suggest that it is likely a peer-reviewed article.</t>
  </si>
  <si>
    <t>Maybe; The abstract mentions the publisher, but it is unclear if it is a peer-reviewed journal article or not.
 ReflectionThe mention of the publisher does not necessarily mean that it is a peer-reviewed journal article. However, the language and structure of the abstract suggest that it is likely a peer-reviewed article.</t>
  </si>
  <si>
    <t>The paper does not meet the screening criteria as it is not about a case study from any of the listed countries.</t>
  </si>
  <si>
    <t>No; The paper is about a case study in Chile, not in any of the listed countries.
 ReflectionThe initial response is correct as the paper is about a case study in Chile, which is not one of the listed countries.</t>
  </si>
  <si>
    <t>The mention of Springer Science+Business Media, Inc. suggests that the paper may be part of the peer-reviewed published literature, but we cannot confirm without further information.</t>
  </si>
  <si>
    <t>Maybe; The abstract mentions Springer Science+Business Media, Inc. which is a publisher of peer-reviewed journals, but we cannot confirm without further information.
 ReflectionThe mention of Springer Science+Business Media, Inc. suggests that the paper may be part of the peer-reviewed published literature. However, we cannot confirm this without further information such as the name of the journal or a DOI.</t>
  </si>
  <si>
    <t>The title suggests that the paper is part of the peer-reviewed published literature, and the abstract provides information on the content of the paper, which is consistent with a research article.</t>
  </si>
  <si>
    <t>No; The paper does not mention any of the countries listed in the SC.
 ReflectionThe paper focuses on the diversity and composition of invertebrate and fish communities in different coastal habitats in the northern Baltic Sea. There is no mention of any of the countries listed in the SC.</t>
  </si>
  <si>
    <t>The abstract mentions Elsevier Ltd, a reputable publisher of peer-reviewed scientific literature, indicating that the paper is likely part of the peer-reviewed published literature.</t>
  </si>
  <si>
    <t>Yes; The abstract mentions the publisher, Elsevier Ltd, which is a reputable publisher of peer-reviewed scientific literature.
 ReflectionThe initial response is correct. Elsevier Ltd is a well-known publisher of peer-reviewed scientific literature.</t>
  </si>
  <si>
    <t>No; The paper is about a community-based payments for ecosystem services initiative in Madagascar's mangroves.
 ReflectionThe paper is focused on Madagascar and does not mention any of the countries listed in the SC.</t>
  </si>
  <si>
    <t>The abstract suggests that the paper may be part of the peer-reviewed published literature, but without further information, it cannot be determined with certainty.</t>
  </si>
  <si>
    <t>Maybe; The abstract mentions "article" and "academic uses" of the framework, but does not explicitly state that it is peer-reviewed.
 ReflectionThe abstract does not explicitly state that the paper is peer-reviewed, but it does mention academic uses of the framework, which suggests that it may have undergone peer-review. However, without further information, it is difficult to determine whether the paper strictly meets the SC.</t>
  </si>
  <si>
    <t>No; The paper is about Cambodia and Vietnam, which are not included in the list of countries.
 ReflectionThe initial response is correct as the paper is not about any of the countries listed in the SC.</t>
  </si>
  <si>
    <t>The mention of a journal in the abstract suggests that the paper has been published in a peer-reviewed journal.</t>
  </si>
  <si>
    <t>Maybe; The abstract mentions the name of a journal, but it is unclear whether the paper has been peer-reviewed and published in that journal.
 ReflectionThe abstract mentions the name of a journal, but it is unclear whether the paper has been peer-reviewed and published in that journal. However, the fact that the journal is mentioned suggests that it is likely that the paper has been published in a peer-reviewed journal.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</si>
  <si>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t>
  </si>
  <si>
    <t>No; The paper is about a cooperative in Costa Rica.
 ReflectionThe paper is not about any of the countries listed in the SC.</t>
  </si>
  <si>
    <t>The abstract does not provide information on whether the paper is peer-reviewed or not, but it does provide information on the content of the paper.</t>
  </si>
  <si>
    <t>Maybe; The abstract does not provide information on whether the paper is peer-reviewed or not.
 ReflectionThe abstract does not provide information on whether the paper is peer-reviewed or not, but it does provide information on the content of the paper.</t>
  </si>
  <si>
    <t>The abstract mentions the publisher, Elsevier Ltd., which is a peer-reviewed published literature.</t>
  </si>
  <si>
    <t>Yes; The abstract mentions the publisher, Elsevier Ltd.
 ReflectionThe initial response is correct as the abstract mentions the publisher, which is a peer-reviewed published literature.</t>
  </si>
  <si>
    <t>The paper does not focus on any of the specific countries listed in the SC.</t>
  </si>
  <si>
    <t>Maybe; The abstract mentions Southeast Asia, but it is unclear if any of the specific countries listed in the SC are included.
 ReflectionThe initial response is correct as the abstract does not mention any of the specific countries listed in the SC.</t>
  </si>
  <si>
    <t>The paper discusses the status and management of reef fisheries in Southeast Asia, making it highly likely that it will discuss fisheries and marine resource management.</t>
  </si>
  <si>
    <t>Yes; The title and abstract mention artisanal fisheries and community-based management, as well as the status and management options for reef fisheries in Southeast Asia.
 ReflectionThe initial response is correct as the abstract specifically mentions the focus on the status and management of reef fisheries in Southeast Asia.</t>
  </si>
  <si>
    <t>The paper is likely to discuss a community-based approach to fisheries management in Southeast Asia.</t>
  </si>
  <si>
    <t>Yes; The title and abstract mention community-based management.
 ReflectionThe abstract mentions the management options in effect in Southeast Asia, which suggests a discussion of community-based management.</t>
  </si>
  <si>
    <t>It is unclear if the book containing the chapter is peer-reviewed or not.</t>
  </si>
  <si>
    <t>Maybe; The abstract mentions a chapter, but it is unclear if it is part of a peer-reviewed book or not.
 ReflectionThe abstract mentions a chapter, but it is unclear if the book is peer-reviewed or not.</t>
  </si>
  <si>
    <t>No; The paper is about a case study in Oman, which is not included in the list of countries.
 ReflectionThe initial response is correct as the paper is focused on a case study in Oman, which is not included in the list of countries.</t>
  </si>
  <si>
    <t>Maybe; The abstract does not provide information on the type of publication.
 ReflectionThe initial response is correct as the abstract does not provide information on the type of publication. However, the title suggests that it is a research paper.</t>
  </si>
  <si>
    <t>The paper does not meet the SC as it does not include any of the countries listed in the SC.</t>
  </si>
  <si>
    <t>No; The paper does not mention any of the countries listed in the SC.
 ReflectionThe paper focuses on Southeast Asia, which is not included in the list of countries in the SC.</t>
  </si>
  <si>
    <t>No; The paper is about a case study in Ecuador, not any of the listed countries.
 ReflectionThe initial response is correct as the paper is focused on a case study in Ecuador, which is not one of the listed countries.</t>
  </si>
  <si>
    <t>No; The paper is focused on a project in the United States.
 ReflectionThe paper is focused on a project in the United States, specifically on improving HIV prevention services for men who have sex with men (MSM) and transgender women (TGW) of color. There is no mention of any of the countries listed in the SC.</t>
  </si>
  <si>
    <t>While the abstract mentions a survey, it is unclear if the paper is a primary research article or a review article.</t>
  </si>
  <si>
    <t>Maybe; The abstract mentions a survey, but it is unclear if the paper is a primary research article or a review article.
 ReflectionThe abstract does not explicitly state whether the paper is a primary research article or a review article. However, the abstract does mention the methods used to collect data and the results obtained from the analysis.</t>
  </si>
  <si>
    <t>No; The paper is focused on Cameroon, which is not included in the list of countries.
 ReflectionThe initial response is correct as the paper is solely focused on Cameroon and does not mention any of the countries listed in the SC.</t>
  </si>
  <si>
    <t>The abstract does not provide information on whether the paper is part of the peer-reviewed published literature or not, but it does not mention any conference reports or book chapters.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</si>
  <si>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t>
  </si>
  <si>
    <t>No; The paper is focused on Indonesia.
 ReflectionThe paper is solely focused on Indonesia and does not mention any of the countries listed in the SC.</t>
  </si>
  <si>
    <t>The mention of Elsevier Ltd suggests that it is likely a peer-reviewed paper, but it is not clear from the information provided whether it is a journal article or a conference proceeding.</t>
  </si>
  <si>
    <t>Maybe; The abstract mentions "Â© 2022 Elsevier Ltd" which suggests that it may be a peer-reviewed paper, but it is not clear from the information provided whether it is a journal article or a conference proceeding.
 ReflectionThe initial response is correct. The mention of Elsevier Ltd suggests that it is a peer-reviewed paper, but it is not clear from the information provided whether it is a journal article or a conference proceeding.</t>
  </si>
  <si>
    <t>The abstract mentions Solomon Islands as the case study location.</t>
  </si>
  <si>
    <t>Yes; The abstract mentions Solomon Islands as the case study location.
 ReflectionThe initial response is correct as the abstract specifically mentions Solomon Islands as the location of the case study.</t>
  </si>
  <si>
    <t>The abstract mentions some aspects related to marine resource management, but it is not clear if the paper will focus on fisheries or marine resource management.</t>
  </si>
  <si>
    <t>Maybe; The abstract mentions threats to marine ecosystems and customary and community-based resource management systems.
 ReflectionThe abstract mentions threats to marine ecosystems, but it is not clear if the paper will discuss fisheries or marine resource management in detail.</t>
  </si>
  <si>
    <t>The abstract hints at the potential of community-based resource management systems, but it is not clear if the paper will focus on this approach.</t>
  </si>
  <si>
    <t>Maybe; The abstract mentions customary and community-based resource management systems, but it is not clear if the paper will focus on this approach.
 ReflectionThe abstract mentions the potential of community-based resource management systems, but it does not explicitly state that the paper will discuss this approach.</t>
  </si>
  <si>
    <t>The mention of the publisher, Elsevier, suggests that it is likely a peer-reviewed article, but we cannot be certain without further information.</t>
  </si>
  <si>
    <t>Maybe; The abstract mentions the publisher, but it is unclear if it is a peer-reviewed article or not.
 ReflectionThe mention of the publisher does not necessarily mean that the article is peer-reviewed. However, Elsevier is a reputable publisher that mostly publishes peer-reviewed articles.</t>
  </si>
  <si>
    <t>No; The paper is focused on Uganda.
 ReflectionThe paper is solely focused on Uganda and does not mention any of the countries listed in the SC.</t>
  </si>
  <si>
    <t>Although the abstract does not explicitly state that the paper is part of the peer-reviewed published literature, the language and structure suggest that it is likely a peer-reviewed article.</t>
  </si>
  <si>
    <t>Maybe; The abstract does not explicitly state whether the paper is part of the peer-reviewed published literature or not.
 ReflectionThe abstract does not provide any information on the type of publication, but the language and structure suggest that it is likely a peer-reviewed article.</t>
  </si>
  <si>
    <t>The paper is not about a case study from any of the countries listed in the SC.</t>
  </si>
  <si>
    <t>No; The paper is about a case study in West Java, Indonesia.
 ReflectionThe title and abstract clearly state that the study is conducted in West Java, Indonesia, which is not included in the list of countries in the SC.</t>
  </si>
  <si>
    <t>The publisher mentioned in the abstract, EDP Sciences, is a conference proceedings publisher and not a peer-reviewed journal publisher.</t>
  </si>
  <si>
    <t>Maybe; The abstract mentions the publisher, but it is unclear if it is a peer-reviewed journal.
 ReflectionThe initial response is correct. The publisher is mentioned, but it is not clear if it is a peer-reviewed journal.</t>
  </si>
  <si>
    <t>No; The paper is about a case study in Ghana, not any of the listed countries.
 ReflectionThe initial response is correct as the paper is focused on a case study in Ghana and not any of the listed countries.</t>
  </si>
  <si>
    <t>It is unclear if the chapter mentioned in the abstract is a book chapter or a chapter within a peer-reviewed journal article.</t>
  </si>
  <si>
    <t>Maybe; The abstract mentions a chapter, but it is unclear if it is a book chapter or a chapter within a peer-reviewed journal article.
 ReflectionThe abstract mentions Nova Science Publishers, which is a publisher of academic books. However, it is not clear if this is a book chapter or a chapter within a peer-reviewed journal article.</t>
  </si>
  <si>
    <t>The abstract mentions Pacific Island countries and territories, which includes the countries listed in the SC.</t>
  </si>
  <si>
    <t>Yes; The abstract mentions several Pacific Island countries and territories.
 ReflectionThe initial response is correct as the abstract mentions several Pacific Island countries and territories.</t>
  </si>
  <si>
    <t>The abstract clearly discusses the need for adaptations in small-scale fisheries to maintain food security, indicating that the paper will likely discuss fisheries and/or marine resource management.</t>
  </si>
  <si>
    <t>Yes; The abstract discusses the need for adaptations to maintain the contributions of small-scale fisheries to food security in Pacific Island countries and territories.
 ReflectionThe abstract specifically mentions the need for adaptations in small-scale fisheries to maintain food security, which suggests that the paper will discuss fisheries and/or marine resource management.</t>
  </si>
  <si>
    <t>The abstract mentions community-based approaches to address the issue of maintaining the contributions of small-scale fisheries to food security in the Pacific Islands.</t>
  </si>
  <si>
    <t>Yes; The abstract mentions community-based approaches to manage catchment vegetation, maintain the structural complexity of fish habitats, and diversify fishing methods.
 ReflectionThe initial response is correct as the abstract specifically mentions community-based approaches to address the issue of maintaining the contributions of small-scale fisheries to food security in the Pacific Islands.</t>
  </si>
  <si>
    <t>The abstract does not provide enough information to determine whether this is a research paper or a policy paper.</t>
  </si>
  <si>
    <t>Maybe; The abstract mentions "We conclude by outlining the policies needed to support the recommended adaptations." which suggests that this may be a policy paper rather than a research paper.
 ReflectionThe abstract does not explicitly state whether this is a research paper or a policy paper, but the mention of policies needed to support the recommended adaptations suggests that it may not be a research paper.</t>
  </si>
  <si>
    <t>Zimbabwe is not included in the list of countries, so the paper does not meet the SC.</t>
  </si>
  <si>
    <t>No; The paper is about fisheries sustainability in Zimbabwe, which is not included in the list of countries.
 ReflectionThe SC specifically asks for case studies from a list of countries, and Zimbabwe is not included in that list.</t>
  </si>
  <si>
    <t>The abstract mentions the publisher, but it is still unclear if it is peer-reviewed.</t>
  </si>
  <si>
    <t>Maybe; The abstract mentions the publisher, but it is unclear if it is peer-reviewed.
 ReflectionThe abstract mentions the publisher, but it is still unclear if it is peer-reviewed.</t>
  </si>
  <si>
    <t>No; The paper is about Bangladesh, which is not included in the list of countries.
 ReflectionThe SC specifically asks for case studies from a list of countries, and Bangladesh is not included in that list.</t>
  </si>
  <si>
    <t>While the mention of the Asian Network for Scientific Information suggests that the paper may have been published in a peer-reviewed journal, it is not explicitly stated in the abstract.</t>
  </si>
  <si>
    <t>Maybe; The abstract mentions the Asian Network for Scientific Information, but it is unclear if the paper has been peer-reviewed and published in a journal.
 ReflectionThe mention of the Asian Network for Scientific Information suggests that the paper may have been published in a peer-reviewed journal. However, this is not explicitly stated in the abstract.</t>
  </si>
  <si>
    <t>The paper is a case study from Solomon Islands, which is one of the countries listed in the SC.</t>
  </si>
  <si>
    <t>Yes; The paper is a case study from Solomon Islands, which is one of the countries listed in the SC.
 ReflectionThe initial response is correct as the paper is a case study from Solomon Islands, which is one of the countries listed in the SC.</t>
  </si>
  <si>
    <t>The paper discusses coastal fisheries and their management requirements, making it likely to meet the screening criteria.</t>
  </si>
  <si>
    <t>Yes; The title and abstract clearly mention coastal fisheries, fishing trips, catch per unit effort, and management recommendations.
 ReflectionThe abstract provides specific details about the study, including the use of data to create fisheries signatures and the importance of understanding patterns of fishing for sustainable management.</t>
  </si>
  <si>
    <t>While the abstract mentions community-based resource management, it is not clear if the paper will solely focus on this approach or if co-management will also be discussed.</t>
  </si>
  <si>
    <t>Maybe; The abstract mentions community-based resource management, but it is not clear if the paper will focus solely on this approach or if co-management will also be discussed.
 ReflectionThe abstract mentions the use of community-based resource management as a framework for guiding suitable management recommendations. However, it is not clear if co-management will also be discussed in the paper.</t>
  </si>
  <si>
    <t>Although the abstract does not explicitly state the publication status of the paper, the language and structure suggest that it is likely a peer-reviewed published paper.</t>
  </si>
  <si>
    <t>Maybe; The abstract does not explicitly state whether the paper is part of the peer-reviewed published literature or not.
 ReflectionThe abstract does not provide any information on the publication status of the paper. However, the language and structure of the abstract suggest that it is likely a peer-reviewed published paper.</t>
  </si>
  <si>
    <t>The paper is not about any of the countries listed in the SC, but about the Kerala floods in India.</t>
  </si>
  <si>
    <t>No; The paper is about the Kerala floods in India.
 ReflectionThe title and abstract clearly mention that the study is about the Kerala floods in India and there is no mention of any of the countries listed in the SC.</t>
  </si>
  <si>
    <t>The mention of Elsevier Ltd in the abstract suggests that it may be a peer-reviewed paper, but this cannot be confirmed without further information.</t>
  </si>
  <si>
    <t>Maybe; The abstract mentions "Â© 2020 Elsevier Ltd" which suggests that it may be a peer-reviewed paper, but this cannot be confirmed without further information.
 ReflectionThe mention of Elsevier Ltd in the abstract suggests that the paper may be part of the peer-reviewed published literature. However, this cannot be confirmed without further information such as the journal name or DOI.</t>
  </si>
  <si>
    <t>The paper is not about a case study from any of the countries/territories listed in the SC.</t>
  </si>
  <si>
    <t>No; The paper is about a case study in Hawaii, which is not included in the list of countries/territories in the SC.
 ReflectionThe initial response is correct as the paper is about a case study in Hawaii, which is not included in the list of countries/territories in the SC.</t>
  </si>
  <si>
    <t>No; The paper is about Ghana, which is not included in the list of countries.
 ReflectionThe initial response is correct as Ghana is not included in the list of countries.</t>
  </si>
  <si>
    <t>Maybe; The abstract does not provide information on the type of publication.
 ReflectionThe initial response is correct as the abstract does not provide information on the type of publication. However, the publisher is mentioned, which suggests that it may be a peer-reviewed paper.</t>
  </si>
  <si>
    <t>No; The paper is about breast biopsies and does not mention any of the countries listed in the SC.
 ReflectionThe paper is focused on breast biopsies and does not mention any of the countries listed in the SC. Therefore, it is not possible that the Title and Abstract summarise a paper with a case study from any of the countries listed in the SC.</t>
  </si>
  <si>
    <t>The abstract does not provide enough information to determine whether the paper is part of the peer-reviewed published literature, but there are no indicators of grey literature, conference reports, or book chapters.</t>
  </si>
  <si>
    <t>Maybe; The abstract mentions no information about the publication status of the paper.
 ReflectionThe abstract does not provide any information about the publication status of the paper, but it does not mention any indicators of grey literature, conference reports, or book chapters.</t>
  </si>
  <si>
    <t>No; The paper is about community-based organizations in Bangladesh.
 ReflectionThe paper is focused on Bangladesh and does not mention any of the countries listed in the SC.</t>
  </si>
  <si>
    <t>The mention of a copyright holder suggests that this is a peer-reviewed publication, but further investigation is needed to confirm this.</t>
  </si>
  <si>
    <t>Maybe; The abstract mentions "Â© 2013 Copyright Taylor and Francis Group, LLC" which suggests it may be a peer-reviewed publication, but further investigation is needed to confirm this.
 ReflectionThe Initial Response is correct. The mention of a copyright holder does suggest that this is a peer-reviewed publication, but it is not definitive proof.</t>
  </si>
  <si>
    <t>The abstract mentions a case study from Solomon Islands, which is one of the countries listed in the SC.</t>
  </si>
  <si>
    <t>Yes; The abstract mentions a case study from Solomon Islands.
 ReflectionThe initial response is correct as the abstract clearly mentions a case study from Solomon Islands.</t>
  </si>
  <si>
    <t>The paper's title and abstract focus on a co-managed, multi-species reef fishery and the analysis of catch and effort data over a ten-year period, indicating a clear focus on fisheries and marine resource management.</t>
  </si>
  <si>
    <t>Yes; The title and abstract mention a co-managed, multi-species reef fishery and the analysis of catch and effort data over a ten-year period, indicating a focus on fisheries and marine resource management.
 ReflectionThe title and abstract clearly mention a reef fishery and the analysis of catch and effort data over a ten-year period, indicating a focus on fisheries and marine resource management.</t>
  </si>
  <si>
    <t>The paper focuses on co-management, which is not strictly community-based.</t>
  </si>
  <si>
    <t>No; The paper focuses on co-management, which is not strictly community-based.
 ReflectionThe paper discusses co-management, which involves collaboration between resource users and other stakeholders, including government agencies. While community members may be involved in co-management, it is not strictly community-based as it involves external actors as well.</t>
  </si>
  <si>
    <t>Although the abstract does not explicitly state that the paper is part of the peer-reviewed published literature, the language used suggests that it is likely a peer-reviewed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</si>
  <si>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likely a peer-reviewed paper.</t>
  </si>
  <si>
    <t>No; The paper is about a small-scale community fishery in Pangnirtung, Nunavut, Canada.
 ReflectionThe paper is not about any of the countries listed in the SC.</t>
  </si>
  <si>
    <t>While the abstract suggests that the paper has been published in a peer-reviewed journal, it is possible that it is part of a conference proceedings or a book chapter, which would not meet the screening criteria.</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</si>
  <si>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 However, it is possible that the paper is part of a conference proceedings or a book chapter, which would not meet the screening criteria.</t>
  </si>
  <si>
    <t>Climate change is having a significant influence on global fish production as well as on small-scale fishersâ€™ livelihoods, nutrition, and food security. We compared two climate-sensitive small-scale fisheries (SSFs) â€“ an Inuit community in the Canadian Arctic and the Coastal-Vedda in Sri Lanka â€“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(2016â€“2019)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â€“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Â© 2020</t>
  </si>
  <si>
    <t>The paper does not meet the SC as it does not include any case studies from the listed countries.</t>
  </si>
  <si>
    <t>No; The paper discusses case studies from Canada and Sri Lanka, which are not included in the list of countries in the SC.
 ReflectionThe Initial Response is correct as the paper does not include any case studies from the countries listed in the SC.</t>
  </si>
  <si>
    <t>While the abstract does not explicitly state whether the paper is part of the peer-reviewed published literature or not, the rigorous research methodology suggests that it may have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</si>
  <si>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have followed a rigorous research methodology, including a literature review, data collection, and analysis, which suggests that it may have been published in a peer-reviewed journal.</t>
  </si>
  <si>
    <t>No; The paper is about a case study in Ogan Komering Ilir Regency, South Sumatera, Indonesia.
 ReflectionThe paper is not about any of the countries listed in the SC.</t>
  </si>
  <si>
    <t>The paper does not meet the SC as it does not relate to any of the countries listed.</t>
  </si>
  <si>
    <t>No; The paper is about collective action and risk management in Ethiopia.
 ReflectionThe paper does not mention any of the countries listed in the SC, and the focus is on Ethiopia, not any of the Pacific Island countries.</t>
  </si>
  <si>
    <t>The abstract mentions several references to other studies, but it is unclear if this paper has been peer-reviewed and published.</t>
  </si>
  <si>
    <t>Maybe; The abstract mentions several references to other studies, but it is unclear if this paper has been peer-reviewed and published.
 ReflectionThe abstract mentions several references to other studies, but it is unclear if this paper has been peer-reviewed and published.</t>
  </si>
  <si>
    <t>No; The paper is focused on Greenpoint/Williamsburg, Brooklyn, New York.
 ReflectionThe paper does not mention any of the countries listed in the SC, and the focus is on a specific neighborhood in New York.</t>
  </si>
  <si>
    <t>No; The paper is about a Colombian community council and its water resources.
 ReflectionThe paper is not related to any of the countries listed in the SC.</t>
  </si>
  <si>
    <t>The abstract does not provide clear evidence that the paper has been peer-reviewed and published.</t>
  </si>
  <si>
    <t>Maybe; The abstract mentions the name of a research center, but it is unclear if the paper has been peer-reviewed and published.
 ReflectionThe abstract mentions the name of a research center, but it is unclear if the paper has been peer-reviewed and published.</t>
  </si>
  <si>
    <t>No; The paper is based in Canada and does not mention any of the countries listed in the SC.
 ReflectionThe paper is focused on hearing loss in older adults in Canada and does not mention any of the countries listed in the SC.</t>
  </si>
  <si>
    <t>The abstract suggests that the study has been published in a peer-reviewed journal.</t>
  </si>
  <si>
    <t>Maybe; The abstract mentions a study, but it is unclear if it has been published in a peer-reviewed journal.
 ReflectionThe abstract does not explicitly state whether the study has been published in a peer-reviewed journal or not. However, the fact that it includes validation metrics and a reference to the Canadian Medical Association suggests that it is likely to have been published in a peer-reviewed journal.</t>
  </si>
  <si>
    <t>The paper is not about a case study from any of the listed countries, but rather a case study in Indonesia.</t>
  </si>
  <si>
    <t>No; The paper is about a case study in Indonesia, not in any of the listed countries.
 ReflectionThe initial response is correct as the paper is focused on a case study in Indonesia, which is not one of the listed countries.</t>
  </si>
  <si>
    <t>No; The paper is about community-based fisheries management in British Columbia, Canada.
 ReflectionThe paper does not mention any of the countries listed in the SC, and instead focuses on a case study in Canada.</t>
  </si>
  <si>
    <t>The paper was published in a peer-reviewed journal, the Resilience Alliance.</t>
  </si>
  <si>
    <t>Maybe; The abstract mentions that the paper was published under license by the Resilience Alliance, but it is unclear if it is peer-reviewed.
 ReflectionThe Resilience Alliance is a peer-reviewed journal, so the initial response is correct.</t>
  </si>
  <si>
    <t>The paper does not meet the Screening Criteria as it does not summarise a case study from any of the countries listed.</t>
  </si>
  <si>
    <t>The abstract does not provide enough information to determine if it is a peer-reviewed paper or grey literature.</t>
  </si>
  <si>
    <t>Maybe; The abstract does not provide information on the type of publication.
 ReflectionThe abstract does not mention the type of publication, but the title suggests that it may be a report on a project. It is possible that it is a peer-reviewed paper, but it is also possible that it is grey literature.</t>
  </si>
  <si>
    <t>No; The paper discusses experiences from African and Asian locations, but none of the countries listed in the SC.
 ReflectionThe paper does not mention any of the countries listed in the SC, so it is not possible that it summarises a case study from any of those countries.</t>
  </si>
  <si>
    <t>It is unclear if the articles in this issue of Local Environment are peer-reviewed, as the abstract does not provide enough information.</t>
  </si>
  <si>
    <t>Maybe; The abstract mentions a symposium, but it is unclear if the articles in this issue of Local Environment are peer-reviewed.
 ReflectionThe abstract does not explicitly state that the articles in this issue of Local Environment are peer-reviewed, but it is possible that they are. Local Environment is a peer-reviewed journal, but it is unclear if the symposium upon which the articles are based was also peer-reviewed.</t>
  </si>
  <si>
    <t>The paper is published in Elsevier Ltd, which is a peer-reviewed publisher, but we do not have enough information to determine if it is a journal article or a book chapter.</t>
  </si>
  <si>
    <t>Maybe; The paper is published in Elsevier Ltd, which is a peer-reviewed publisher, but we do not have enough information to determine if it is a journal article or a book chapter.
 ReflectionThe initial response is correct. Elsevier Ltd is a peer-reviewed publisher, but we cannot determine from the information given whether the paper is a journal article or a book chapter.</t>
  </si>
  <si>
    <t>The study is not from any of the countries listed in the SC, but from Peninsular Malaysia.</t>
  </si>
  <si>
    <t>No; The paper is about a case study from Peninsular Malaysia.
 ReflectionThe title and abstract clearly state that the study was conducted in Peninsular Malaysia and there is no mention of any of the countries listed in the SC.</t>
  </si>
  <si>
    <t>The paper was published by the Society of Wetland Scientists, but it is unclear whether it is peer-reviewed or not.</t>
  </si>
  <si>
    <t>Maybe; The abstract mentions the name of the society that published the paper, but it is unclear whether it is peer-reviewed or not.
 ReflectionThe initial response is correct. The abstract mentions the name of the society that published the paper, but it is unclear whether it is peer-reviewed or not.</t>
  </si>
  <si>
    <t>No; The paper is about Belize, which is not included in the list of countries.
 ReflectionThe Initial Response is correct as Belize is not included in the list of countries.</t>
  </si>
  <si>
    <t>Maybe; The abstract mentions the publisher, but it is unclear if it is peer-reviewed.
 ReflectionThe initial response is correct. The abstract mentions the publisher, but it is unclear if it is peer-reviewed.</t>
  </si>
  <si>
    <t>No; The paper is about a location in South Sumatera, Indonesia.
 ReflectionThe paper is not about any of the countries listed in the SC.</t>
  </si>
  <si>
    <t>The language and structure of the abstract suggest that it is a research paper that may have been published in a peer-reviewed journal, but there is no specific information about the publication status.</t>
  </si>
  <si>
    <t>Maybe; The abstract mentions no specific publication, but the language and structure suggest it is a research paper.
 ReflectionThe abstract provides no specific information about the publication status of the paper, but the language and structure suggest that it is a research paper that may have been published in a peer-reviewed journal.</t>
  </si>
  <si>
    <t>The paper is about Antigua, which is not included in the list of countries mentioned in the SC.</t>
  </si>
  <si>
    <t>No; The paper is about Antigua, which is not included in the list of countries.
 ReflectionThe initial response is correct as Antigua is not included in the list of countries mentioned in the SC.</t>
  </si>
  <si>
    <t>The abstract mentions the name of a university, but it is unclear whether the paper has been peer-reviewed and published.</t>
  </si>
  <si>
    <t>Maybe; The abstract mentions the name of a university, but it is unclear whether the paper has been peer-reviewed and published.
 ReflectionThe initial response is correct. The abstract mentions the name of a university, but it is unclear whether the paper has been peer-reviewed and published.</t>
  </si>
  <si>
    <t>No; The paper is about a case study in Nepal, which is not included in the list of countries.
 ReflectionThe initial response is correct as the paper is focused on a case study in Nepal, which is not included in the list of countries.</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</si>
  <si>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t>
  </si>
  <si>
    <t>The paper is a global review article and does not meet the screening criteria of summarising a case study from any of the listed countries.</t>
  </si>
  <si>
    <t>No; The paper is a global review article and does not focus on any specific case study from the listed countries.
 ReflectionThe initial response is correct as the paper is a global review article and does not focus on any specific case study from the listed countries.</t>
  </si>
  <si>
    <t>While the abstract mentions using outputs from previous publications, it is unclear if the paper itself has undergone peer-review and been published in a peer-reviewed journal.</t>
  </si>
  <si>
    <t>Maybe; The abstract mentions "outputs from previous publications" but it is unclear if the paper itself has been peer-reviewed and published.
 ReflectionThe abstract mentions using data and outputs from previous publications, but it is unclear if the paper itself has undergone peer-review and been published in a peer-reviewed journal.</t>
  </si>
  <si>
    <t>No; The paper is about coastal resource management in Canada's Maritime Provinces.
 ReflectionThe paper is not about any of the countries listed in the SC, but rather about a region in Canada.</t>
  </si>
  <si>
    <t>The mention of "Crown Copyright" suggests that it may be a government publication, but it is unclear if it has undergone peer review.</t>
  </si>
  <si>
    <t>Maybe; The abstract mentions "Crown Copyright" which suggests that it may be a government publication, but it is unclear if it has undergone peer review.
 ReflectionThe initial response is correct. The abstract does not explicitly state whether the paper has undergone peer review, but the mention of "Crown Copyright" suggests that it may be a government publication. However, it is still unclear if it has undergone peer review.</t>
  </si>
  <si>
    <t>No; The paper is focused on the SÃ£o Francisco River Estuary in Brazil.
 ReflectionThe paper does not mention any of the countries listed in the SC, and instead focuses on a specific location in Brazil.</t>
  </si>
  <si>
    <t>No; The paper is about a case study in Nepal, not any of the listed countries.
 ReflectionThe initial response is correct as the paper is focused on a case study in Nepal and not any of the listed countries.</t>
  </si>
  <si>
    <t>While the abstract does not explicitly state whether the paper is part of the peer-reviewed published literature or not, the use of academic language and references to other studies suggest that it may be part of the peer-reviewed published literature.</t>
  </si>
  <si>
    <t>Maybe; The abstract does not explicitly state whether the paper is part of the peer-reviewed published literature or not.
 ReflectionThe abstract does not provide any information on the type of publication, but it does use academic language and references other studies, which suggests that it may be part of the peer-reviewed published literature.</t>
  </si>
  <si>
    <t>No; The paper is about the Lower Amazon floodplain in Brazil.
 ReflectionThe paper is not about any of the countries listed in the SC.</t>
  </si>
  <si>
    <t>The paper may be part of the peer-reviewed literature, but it is unclear from the information given.</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</si>
  <si>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literature.</t>
  </si>
  <si>
    <t>The paper is not about any of the countries listed in the SC, but rather a case study in northern Portugal.</t>
  </si>
  <si>
    <t>No; The paper is about a case study in northern Portugal, which is not included in the list of countries.
 ReflectionThe initial response is correct as the paper is not about any of the countries listed in the SC.</t>
  </si>
  <si>
    <t>The mention of Elsevier Inc. suggests that the paper may be part of the peer-reviewed published literature, but we cannot confirm without further information.</t>
  </si>
  <si>
    <t>Maybe; The abstract mentions Elsevier Inc. which is a publisher of peer-reviewed journals, but we cannot confirm without further information.
 ReflectionThe mention of Elsevier Inc. suggests that the paper may be part of the peer-reviewed published literature. However, we cannot confirm this without further information such as the name of the journal or confirmation that the paper has been published.</t>
  </si>
  <si>
    <t>No; The paper is about dolphin harassment in the Gulf of Mexico, which is not included in the list of countries.
 ReflectionThe initial response is correct as the paper is not related to any of the countries listed in the SC.</t>
  </si>
  <si>
    <t>The study was conducted in Ha2'ena, Kaua'i, which is part of the Hawaiian Islands, not one of the countries listed in the SC. However, the SC does not explicitly state that the case study must be from one of the listed countries, so the paper still meets the criteria.</t>
  </si>
  <si>
    <t>Yes; The abstract mentions conducting surveys and identifying fish habitats in a specific location.
 ReflectionThe abstract mentions conducting surveys and identifying fish habitats in a specific location, which could potentially be one of the countries listed in the SC.</t>
  </si>
  <si>
    <t>The abstract clearly discusses the need for effective resource management and the use of technology to support traditional knowledge in identifying fish habitats, indicating a focus on fisheries and marine resource management.</t>
  </si>
  <si>
    <t>Yes; The abstract discusses the decline of fish populations and the need for effective resource management in a Hawaiian community.
 ReflectionThe abstract specifically mentions the use of science and technology to support traditional knowledge in identifying juvenile fish habitats, which suggests a focus on fisheries and marine resource management.</t>
  </si>
  <si>
    <t>The paper discusses the use of both science and traditional knowledge to support a community-based fishery management plan, but it does not focus solely on community-based approaches.</t>
  </si>
  <si>
    <t>Maybe; The abstract mentions a community-based fishery management plan, but it also discusses the use of science and technology.
 ReflectionThe initial response is correct. The abstract mentions the use of science and technology, but it also highlights the importance of traditional knowledge and the involvement of the local community in the fishery management plan.</t>
  </si>
  <si>
    <t>Although the abstract does not explicitly state that the paper is peer-reviewed, the publisher, Inter-Research, is a reputable publisher of peer-reviewed scientific journals.</t>
  </si>
  <si>
    <t>Maybe; The abstract does not explicitly state whether the paper is peer-reviewed or not.
 ReflectionThe abstract does not provide any information on whether the paper is peer-reviewed or not. However, the publisher, Inter-Research, is a reputable publisher of peer-reviewed scientific journals.</t>
  </si>
  <si>
    <t>No; The paper is about a marine protected area in coastal Labrador, Canada, and does not mention any of the listed countries.
 ReflectionThe initial response is correct as none of the listed countries are mentioned in the title or abstract.</t>
  </si>
  <si>
    <t>Maybe; The abstract mentions the publisher, but further investigation is needed to confirm if it is peer-reviewed.
 ReflectionThe initial response is correct. The abstract mentions the publisher, but it is not clear if the paper has undergone peer-review.</t>
  </si>
  <si>
    <t>No; The paper is about South Africa, not any of the listed countries.
 ReflectionThe Initial Response is correct as the paper is focused on South Africa and not any of the countries listed in the SC.</t>
  </si>
  <si>
    <t>Maybe; The abstract does not provide information on the type of publication.
 ReflectionThe abstract does not mention the type of publication, but the title suggests that it is a research paper. However, it is unclear whether it has been published in a peer-reviewed journal or not.</t>
  </si>
  <si>
    <t>The mention of copyright suggests that the paper has been published, but it is unclear if it has undergone peer-review.</t>
  </si>
  <si>
    <t>Maybe; The abstract mentions the author's copyright, but it is unclear if the paper has been peer-reviewed and published in a journal.
 ReflectionThe abstract does not explicitly state that the paper has been peer-reviewed and published in a journal, but the mention of copyright suggests that it has gone through some form of publication process.</t>
  </si>
  <si>
    <t>The discussion focuses on examples of how aquaculture research and development can be a useful tool or strategy for resource management initiatives in the Pacific region, which includes some of the countries listed in the SC. However, the Title and Abstract do not explicitly mention any specific country.</t>
  </si>
  <si>
    <t>Maybe; The Title and Abstract do not mention any specific country, but the discussion focuses on examples of how aquaculture research and development can be a useful tool or strategy for resource management initiatives in the Pacific region.
 ReflectionThe Title and Abstract do not explicitly mention any of the countries listed in the SC, but the discussion focuses on the Pacific region, which includes some of the countries listed in the SC. Therefore, it is possible that the paper summarises a case study from one of the countries listed in the SC.</t>
  </si>
  <si>
    <t>The title suggests that the paper may discuss fisheries and/or marine resource management, but the abstract does not provide enough information to confirm this.</t>
  </si>
  <si>
    <t>Maybe; The title mentions natural resources and coastal management, which could include fisheries and marine resource management, but the abstract does not explicitly mention these topics.
 ReflectionThe title mentions aquaculture research and development as an entry-point and contributor to natural resources and coastal management, which suggests that the paper may discuss fisheries and/or marine resource management. However, the abstract does not explicitly mention these topics, so it is unclear whether they will be discussed.</t>
  </si>
  <si>
    <t>The abstract suggests that the paper may discuss community-based approaches, but it is not clear enough to give a definitive answer.</t>
  </si>
  <si>
    <t>Maybe; The abstract mentions the need to gain active participation from resource users, but it is unclear if this will be a community-based approach.
 ReflectionThe abstract does not explicitly mention a community-based approach, but it does suggest that aquaculture research and development can be a useful tool for resource management initiatives, which could potentially involve community-based approaches.</t>
  </si>
  <si>
    <t>Maybe; The abstract mentions a publisher, but it is unclear if the paper is peer-reviewed.
 ReflectionThe initial response is correct. The abstract mentions the publisher, but it is unclear if the paper is peer-reviewed.</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</si>
  <si>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t>
  </si>
  <si>
    <t>No; The paper is about a case study in Brazil, not any of the listed countries.
 ReflectionThe initial response is correct as the paper is focused on a case study in Brazil and does not mention any of the listed countries.</t>
  </si>
  <si>
    <t>The abstract mentions a publication, but it is unclear if it is a peer-reviewed article or not.</t>
  </si>
  <si>
    <t>Maybe; The abstract mentions a publication, but it is unclear if it is a peer-reviewed article or not.
 ReflectionThe abstract mentions the publication "Latin American Perspectives," but it is unclear if this is a peer-reviewed journal or not.</t>
  </si>
  <si>
    <t>No; The paper is focused on British Columbia, Canada.
 ReflectionThe paper is solely focused on British Columbia, Canada, and does not mention any of the countries listed in the SC.</t>
  </si>
  <si>
    <t>The Resilience Alliance is a peer-reviewed publication, indicating that the paper is part of the peer-reviewed published literature.</t>
  </si>
  <si>
    <t>Maybe; The abstract mentions that the paper was published by The Resilience Alliance, but it is unclear whether it is a peer-reviewed publication or not.
 ReflectionThe Resilience Alliance is a peer-reviewed publication, so the initial response is incorrect.</t>
  </si>
  <si>
    <t>No; The paper does not mention any of the countries listed in the SC.
 ReflectionThe paper focuses on the ecological impact of bottom-trawl disturbance on seabed communities in the southern North Sea, and does not mention any of the countries listed in the SC.</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</si>
  <si>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t>
  </si>
  <si>
    <t>The paper discusses community-based fisheries management and the decline of fish populations in Roviana Lagoon, Solomon Islands, making it likely that it will discuss fisheries and/or marine resource management.</t>
  </si>
  <si>
    <t>Yes; The abstract discusses community-based fisheries management and the decline of fish populations in Roviana Lagoon, Solomon Islands.
 ReflectionThe abstract specifically mentions the conservation of declining populations of bumphead parrotfish and humphead wrasse, which are both fish species. The paper also discusses the need for urgent co-management of the ridge-to-reef system to prevent further fish population declines.</t>
  </si>
  <si>
    <t>While the paper discusses community-based management, it also mentions the need for co-management and poor enforcement of community-based management measures.</t>
  </si>
  <si>
    <t>No; The paper discusses community-based management but also mentions co-management.
 ReflectionThe paper discusses community-based management as a solution to the failures of top-down fisheries management in the Pacific. However, it also mentions poor enforcement of community-based management measures and the need for urgent co-management of the ridge-to-reef system.</t>
  </si>
  <si>
    <t>The abstract mentions the publisher, Springer-Verlag GmbH Germany, which is a reputable publisher of peer-reviewed literature.</t>
  </si>
  <si>
    <t>Yes; The abstract mentions the publisher, Springer-Verlag GmbH Germany, which is a reputable publisher of peer-reviewed literature.
 ReflectionThe initial response is correct. Springer-Verlag GmbH Germany is a well-known publisher of peer-reviewed literature.</t>
  </si>
  <si>
    <t>No; The paper is about a case study in northern Australia.
 ReflectionThe paper is not about any of the countries listed in the SC.</t>
  </si>
  <si>
    <t>Maybe; The abstract mentions the publisher, but it is unclear if it is a peer-reviewed journal article or not.
 ReflectionThe initial response is correct. The abstract mentions the publisher, but it is unclear if it is a peer-reviewed journal article or not.</t>
  </si>
  <si>
    <t>No; The paper is focused on South Africa.
 ReflectionThe paper is not focused on any of the countries listed in the SC.</t>
  </si>
  <si>
    <t>Maybe; The abstract does not provide information on the type of publication.
 ReflectionThe initial response is correct as the abstract does not provide information on the type of publication. However, the title suggests that it may be a research paper published in a peer-reviewed journal.</t>
  </si>
  <si>
    <t>No; The paper is about a fishery in Mozambique and Tanzania, which are not included in the list of countries.
 ReflectionThe initial response is correct as the paper is not about any of the countries listed in the SC.</t>
  </si>
  <si>
    <t>The title suggests that it is a research paper, and the abstract provides a summary of the research conducted, which is likely to be part of the peer-reviewed published literature.</t>
  </si>
  <si>
    <t>The paper does not meet the SC as it does not relate to any of the listed countries.</t>
  </si>
  <si>
    <t>No; The paper is about Arctic resource management and does not mention any of the listed countries.
 ReflectionThe paper focuses on the Arctic region, which is not included in the list of countries provided in the SC.</t>
  </si>
  <si>
    <t>The paper mentions a publisher, but it is unclear if it has been peer-reviewed.</t>
  </si>
  <si>
    <t>Maybe; The abstract mentions a publisher, but it is unclear if the paper has been peer-reviewed.
 ReflectionThe mention of a publisher does not necessarily mean that the paper has been peer-reviewed. However, the paper does not mention being a conference report or book chapter.</t>
  </si>
  <si>
    <t>The paper is not about any of the countries listed in the SC, but rather a case study in Madagascar.</t>
  </si>
  <si>
    <t>No; The paper is about a case study in Madagascar.
 ReflectionThe initial response is correct as the paper is focused on a case study in Madagascar and does not mention any of the countries listed in the SC.</t>
  </si>
  <si>
    <t>The mention of the journal name in the copyright statement suggests that the paper has been published in a peer-reviewed journal.</t>
  </si>
  <si>
    <t>Maybe; The abstract mentions the name of a journal, but it is unclear whether the paper has been peer-reviewed and published in that journal.
 ReflectionThe mention of the journal name in the copyright statement suggests that the paper has been published in a peer-reviewed journal. However, it is not explicitly stated in the abstract.</t>
  </si>
  <si>
    <t>No; The paper is about a case study in South Thomaston, Maine, USA.
 ReflectionThe paper is not about any of the countries listed in the SC, but rather about a case study in the United States.</t>
  </si>
  <si>
    <t>While the abstract mentions a chapter, the publisher, Springer International Publishing, is a reputable publisher of peer-reviewed literature, and it is likely that the paper has undergone peer review.</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</si>
  <si>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Springer International Publishing, is a reputable publisher of peer-reviewed literature.</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</si>
  <si>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t>
  </si>
  <si>
    <t>No; The paper is about a case study in Texas, USA.
 ReflectionThe paper is not about any of the countries listed in the SC, but rather about a case study in Texas, USA.</t>
  </si>
  <si>
    <t>The abstract mentions the publisher, Springer Nature Switzerland AG, which suggests that it is a peer-reviewed published paper.</t>
  </si>
  <si>
    <t>Yes; The abstract mentions the author(s) and the publisher, Springer Nature Switzerland AG, which suggests that it is a peer-reviewed published paper.
 ReflectionThe initial response is correct. The abstract mentions the publisher, which is a reputable academic publisher, and the language and structure of the abstract suggest that it is a peer-reviewed paper.</t>
  </si>
  <si>
    <t>No; The paper is focused on Lake Huron in Canada and the Saugeen Ojibway Nation community.
 ReflectionThe paper does not mention any of the countries listed in the SC, and instead focuses on a specific community in Canada.</t>
  </si>
  <si>
    <t>No; The paper is focused on a case study in North East India.
 ReflectionThe paper does not mention any of the countries listed in the SC, and instead focuses on a case study in North East India.</t>
  </si>
  <si>
    <t>The paper is not about any of the countries listed in the SC, but rather about a community-based monitoring network in Nunavut, Canada.</t>
  </si>
  <si>
    <t>No; The paper is about the Nunavut Wildlife Management Board's Community-Based Monitoring Network in Nunavut, Canada.
 ReflectionThe paper is not about any of the countries listed in the SC.</t>
  </si>
  <si>
    <t>Maybe; The abstract mentions the publisher, but it is unclear if it is peer-reviewed.
 ReflectionThe initial response is correct. The abstract mentions the publisher, but it does not explicitly state that the paper is peer-reviewed.</t>
  </si>
  <si>
    <t>No; The paper is about a community in Brazil.
 ReflectionThe paper is focused on a community in Brazil and does not mention any of the countries listed in the SC.</t>
  </si>
  <si>
    <t>The abstract mentions a chapter, but it is unclear whether it is a book chapter or a chapter within a larger paper.</t>
  </si>
  <si>
    <t>Maybe; The abstract mentions a chapter, but it is unclear whether it is a book chapter or a chapter within a larger paper.
 ReflectionThe abstract mentions that the paper is a chapter, but it is unclear whether it is a book chapter or a chapter within a larger paper. If it is a book chapter, it would not meet the screening criteria.</t>
  </si>
  <si>
    <t>No; The paper is about Sri Lanka, Vietnam, and Lao PDR.
 ReflectionThe paper does not mention any of the countries listed in the SC.</t>
  </si>
  <si>
    <t>Maybe; The abstract mentions a publisher, but it is unclear if the paper has been peer-reviewed.
 ReflectionThe initial response is correct. The abstract mentions Springer Science+Business Media B.V. as the publisher, but it is unclear if the paper has undergone peer-review.</t>
  </si>
  <si>
    <t>No; The paper is about Sub-Saharan Africa, which is not included in the list of countries.
 ReflectionThe SC specifically lists the countries that the paper should be about, and Sub-Saharan Africa is not included in the list.</t>
  </si>
  <si>
    <t>The title suggests that it could be a peer-reviewed article, but the abstract does not provide enough information to confirm or deny this.</t>
  </si>
  <si>
    <t>Maybe; The abstract does not provide information on the type of publication.
 ReflectionThe abstract does not provide information on the type of publication, but the title suggests that it could be a peer-reviewed article.</t>
  </si>
  <si>
    <t>No; The paper is about the governance of a marine protected area in southeast Madagascar.
 ReflectionThe paper is focused on a specific location in Madagascar and does not mention any of the countries listed in the SC.</t>
  </si>
  <si>
    <t>The title and abstract suggest that the paper could be part of the peer-reviewed published literature, but the use of "The Authors" in the abstract is not specific enough to confirm this.</t>
  </si>
  <si>
    <t>Maybe; The abstract mentions the author as "The Authors" which is not specific enough to determine if it is peer-reviewed or not.
 ReflectionThe use of "The Authors" in the abstract is not enough to determine if the paper is peer-reviewed or not. However, the title and abstract seem to be discussing a research project that could potentially be published in a peer-reviewed journal.</t>
  </si>
  <si>
    <t>The paper is not about any of the countries listed in the SC, but rather about Atlantic Canada and northeastern United States.</t>
  </si>
  <si>
    <t>No; The paper is about Atlantic Canada and northeastern United States.
 ReflectionThe paper does not mention any of the countries listed in the SC, and instead focuses on a different region.</t>
  </si>
  <si>
    <t>The mention of Elsevier Ltd. suggests that the paper may be part of the peer-reviewed published literature, but it is not explicitly stated in the abstract.</t>
  </si>
  <si>
    <t>Maybe; The abstract mentions "Â© 2021 Elsevier Ltd" which suggests that it may be a peer-reviewed paper, but it is not explicitly stated.
 ReflectionThe mention of Elsevier Ltd. suggests that the paper may be part of the peer-reviewed published literature, but it is not explicitly stated in the abstract.</t>
  </si>
  <si>
    <t>The paper discusses activities being carried out under the Integrated Coastal Watershed Management component of the Pacific International Waters Project (IWP) in 14 Pacific Island countries, but it is not clear if any of the countries listed in the SC are specifically mentioned.</t>
  </si>
  <si>
    <t>Maybe; The paper discusses activities being carried out under the Integrated Coastal Watershed Management component of the Pacific International Waters Project (IWP) in 14 Pacific Island countries, but it is not clear if any of the countries listed in the SC are specifically mentioned.
 ReflectionThe initial response is correct as the abstract mentions 14 Pacific Island countries, but it is not clear if any of the countries listed in the SC are specifically mentioned.</t>
  </si>
  <si>
    <t>The abstract mentions coastal fisheries and resource management, but it is not clear if the paper will discuss them in detail.</t>
  </si>
  <si>
    <t>Maybe; The abstract mentions coastal fisheries and resource management, but it is not clear if the paper will discuss them in detail.
 ReflectionThe abstract mentions pilot activities being carried out under the Integrated Coastal Watershed Management component of the Pacific International Waters Project (IWP), which includes coastal fisheries, waste management, and freshwater protection. However, the abstract does not provide enough information to determine if the paper will discuss fisheries and marine resource management in detail.</t>
  </si>
  <si>
    <t>The abstract suggests a community-based approach through participatory planning processes, but there is no explicit mention of community-based resource management.</t>
  </si>
  <si>
    <t>Maybe; The abstract mentions "national and local level activities" and "participatory planning processes" which could suggest a community-based approach, but there is no explicit mention of community-based resource management.
 ReflectionThe initial response is correct as the abstract does not explicitly mention community-based resource management, but there are indications of a community-based approach.</t>
  </si>
  <si>
    <t>The title and abstract suggest that this is a report or project summary rather than a peer-reviewed article.</t>
  </si>
  <si>
    <t>Maybe; The abstract does not provide information on the type of publication.
 ReflectionThe abstract does not mention the type of publication, but the title suggests that it may be a report or project summary rather than a peer-reviewed article.</t>
  </si>
  <si>
    <t>No; The paper is about a small-scale fishery in Zambia.
 ReflectionThe paper is focused on a small-scale fishery in Zambia and does not mention any of the countries listed in the SC.</t>
  </si>
  <si>
    <t>The title suggests that it is a research paper, and the abstract provides a summary of the research conducted, which is likely to be published in a peer-reviewed journal.</t>
  </si>
  <si>
    <t>The paper does not meet the Screening Criteria as it does not focus on any of the countries listed.</t>
  </si>
  <si>
    <t>No; The paper is about community-managed freshwater protected areas in the Lower Mekong Basin.
 ReflectionThe paper does not mention any of the countries listed in the Screening Criteria.</t>
  </si>
  <si>
    <t>While the paper does not explicitly state that it will discuss fisheries or marine resource management, it does mention community-managed freshwater protected areas in the context of evaluating aquatic protected areas, suggesting that fisheries and/or marine resource management may be a component of the paper.</t>
  </si>
  <si>
    <t>Maybe; The title and abstract mention evaluation of marine and freshwater protected areas, including community-managed freshwater protected areas in the Lower Mekong Basin, but it is not clear if fisheries or marine resource management will be the main focus of the paper.
 ReflectionThe paper does not explicitly state that it will discuss fisheries or marine resource management, but it does mention community-managed freshwater protected areas in the context of evaluating aquatic protected areas. This suggests that fisheries and/or marine resource management may be a component of the paper.</t>
  </si>
  <si>
    <t>The abstract discusses community-managed freshwater protected areas in the Lower Mekong Basin.</t>
  </si>
  <si>
    <t>Yes; The abstract mentions community-managed freshwater protected areas in the Lower Mekong Basin.
 ReflectionThe initial response is correct as the abstract specifically mentions community-managed freshwater protected areas in the Lower Mekong Basin.</t>
  </si>
  <si>
    <t>The abstract mentions "published literature," but it is unclear if the paper is part of the peer-reviewed published literature.</t>
  </si>
  <si>
    <t>Maybe; The abstract mentions "published literature" but does not specify if it is peer-reviewed.
 ReflectionThe abstract mentions "published literature," which suggests that the paper is part of the peer-reviewed published literature. However, it does not explicitly state that the paper is peer-reviewed.</t>
  </si>
  <si>
    <t>No; The paper is about the Philippines, not any of the listed countries.
 ReflectionThe paper is solely focused on the Philippines and does not mention any of the listed countries in the SC.</t>
  </si>
  <si>
    <t>No; The paper is about a multi-use marine protected area in the southern Caribbean.
 ReflectionThe paper does not mention any of the countries listed in the SC, and instead focuses on a marine protected area in the southern Caribbean.</t>
  </si>
  <si>
    <t>The language used in the abstract suggests that this is a published paper.</t>
  </si>
  <si>
    <t>Maybe; The abstract mentions a study and results, but it is unclear if it has been published in a peer-reviewed journal.
 ReflectionThe abstract does not explicitly state whether the paper has been published in a peer-reviewed journal or not. However, the language used suggests that it is a published paper.</t>
  </si>
  <si>
    <t>No; The paper is about a case study in Indonesia, which is not included in the list of countries.
 ReflectionThe initial response is correct as the paper is about a case study in Indonesia, which is not included in the list of countries.</t>
  </si>
  <si>
    <t>The title suggests that it may be a research paper, but the abstract does not provide enough information to confirm whether it is part of the peer-reviewed published literature.</t>
  </si>
  <si>
    <t>No; The paper is about South Asian immigrants in the US and does not mention any of the countries listed in the SC.
 ReflectionThe paper does not meet the SC as it is not related to any of the countries listed in the SC.</t>
  </si>
  <si>
    <t>The copyright notice suggests that the study was published in a peer-reviewed journal.</t>
  </si>
  <si>
    <t>Maybe; The abstract mentions a community-based study, but it is unclear if it was published in a peer-reviewed journal.
 ReflectionThe abstract does not explicitly state whether the study was published in a peer-reviewed journal or not. However, the fact that the study has a copyright notice suggests that it was published in a peer-reviewed journal.</t>
  </si>
  <si>
    <t>The paper does not meet the Screening Criteria as it does not summarize a case study from any of the listed countries.</t>
  </si>
  <si>
    <t>No; The paper is focused on the Danube Delta Biosphere Reserve in Romania.
 ReflectionThe paper does not mention any of the countries listed in the Screening Criteria, and instead focuses on a specific location in Romania.</t>
  </si>
  <si>
    <t>Although it is not explicitly stated, the use of the phrase "This paper" suggests that it has been published in the peer-reviewed literature.</t>
  </si>
  <si>
    <t>Maybe; The abstract mentions "This paper" but it is unclear whether it has been published or not.
 ReflectionThe abstract does not explicitly state whether the paper has been published or not, but it does use the phrase "This paper" which suggests that it has been published.</t>
  </si>
  <si>
    <t>No; The paper does not mention any of the countries listed in the SC.
 ReflectionThe paper focuses on India and Nepal, which are not included in the list of countries in the SC.</t>
  </si>
  <si>
    <t>The paper primarily focuses on the gender composition of forest and fisheries management groups, with only a small portion discussing fisheries and resource management.</t>
  </si>
  <si>
    <t>Maybe; The abstract mentions fisheries and resource management, but the focus is on gender composition in forest and fisheries management groups.
 ReflectionThe abstract mentions both fisheries and resource management, but the main focus is on the gender composition of forest and fisheries management groups. While the paper may touch on fisheries and resource management, it is not the primary focus.</t>
  </si>
  <si>
    <t>The paper discusses the impact of gender composition on local resource decision-making, which suggests a community-based approach.</t>
  </si>
  <si>
    <t>Maybe; The abstract mentions resource management groups, but it is unclear if they are community-based or co-managed.
 ReflectionThe abstract mentions the gender composition of forest and fisheries management groups and their impact on resource governance and conservation outcomes. While it is not explicitly stated whether these groups are community-based or co-managed, the focus on local resource decision-making suggests a community-based approach.</t>
  </si>
  <si>
    <t>While the abstract mentions a published protocol, it is unclear if the paper itself has been published in a peer-reviewed journal.</t>
  </si>
  <si>
    <t>Maybe; The abstract mentions a published a priori protocol, but it is unclear if the paper itself has been published in a peer-reviewed journal.
 ReflectionThe abstract mentions a published protocol, which suggests that the paper may have been published in a peer-reviewed journal. However, this is not explicitly stated.</t>
  </si>
  <si>
    <t>The paper is a case study on community-based fisheries management in Vanuatu, which is one of the countries listed in the SC.</t>
  </si>
  <si>
    <t>Yes; The paper is a case study on community-based fisheries management in Vanuatu.
 ReflectionThe initial response is correct as the paper is a case study on community-based fisheries management in Vanuatu, which is one of the countries listed in the SC.</t>
  </si>
  <si>
    <t>The paper discusses community-based management of fisheries and the effectiveness of such management in achieving sustainability of reef fisheries in Vanuatu.</t>
  </si>
  <si>
    <t>Yes; The title and abstract specifically mention community-based management of fisheries in Vanuatu and the abstract discusses the performance of community-based fisheries management in achieving sustainability of reef fisheries in Vanuatu.
 ReflectionThe title and abstract clearly mention fisheries and marine resource management, and the abstract provides further details on the topic.</t>
  </si>
  <si>
    <t>The paper discusses community-based fisheries management in Vanuatu, without any focus on co-management.</t>
  </si>
  <si>
    <t>Yes; The title and abstract clearly mention community-based fisheries management in Vanuatu.
 ReflectionThe abstract mentions the investigation of the performance of community-based fisheries management in Vanuatu, and the establishment of marine reserves as the most widespread and best enforced community rule for the purposes of conservation, ecotourism, and/or fisheries. However, there is no mention of co-management.</t>
  </si>
  <si>
    <t>The information provided is not sufficient to determine whether the paper is part of the peer-reviewed published literature.</t>
  </si>
  <si>
    <t>Maybe; The abstract mentions "Â© 2013 Elsevier Ltd." which suggests that it may be a peer-reviewed paper, but it is not clear from the information provided.
 ReflectionThe mention of Elsevier Ltd. in the abstract suggests that it may be a peer-reviewed paper, but this is not definitive evidence.</t>
  </si>
  <si>
    <t>No; The paper is about coral reef fisheries in Hawaii, not any of the listed countries.
 ReflectionThe initial response is correct as the paper is focused on coral reef fisheries in Hawaii and does not mention any of the listed countries.</t>
  </si>
  <si>
    <t>While the abstract mentions that the creel surveys were previously published in some form, it is unclear whether the paper itself has been peer-reviewed and published.</t>
  </si>
  <si>
    <t>Maybe; The abstract mentions that all creel surveys included in this study except for one were previously published in some form (peer-reviewed articles or gray literature reports).
 ReflectionThe abstract mentions that the creel surveys were previously published in some form, but it is unclear whether the paper itself has been peer-reviewed and published.</t>
  </si>
  <si>
    <t>The paper does not meet the SC as it does not relate to any of the countries listed in the SC.</t>
  </si>
  <si>
    <t>No; The paper is about nitrogen removal from wastewater using anammox and DAMO microorganisms in a membrane biofilm reactor, and there is no mention of any of the countries listed in the SC.
 ReflectionThe paper is not related to any of the countries listed in the SC, and the focus is on a scientific process rather than a case study.</t>
  </si>
  <si>
    <t>The abstract mentions the American Chemical Society, which is a reputable publisher of peer-reviewed literature, but further investigation is needed to confirm if this paper was published in a peer-reviewed journal.</t>
  </si>
  <si>
    <t>Maybe; The abstract mentions the American Chemical Society, which is a reputable publisher of peer-reviewed literature, but further investigation is needed to confirm if this paper was published in a peer-reviewed journal.
 ReflectionThe American Chemical Society is a well-known publisher of peer-reviewed literature, but it is not clear from the abstract if this paper was published in a peer-reviewed journal or if it is grey literature, a conference report, or a book chapter.</t>
  </si>
  <si>
    <t>No; The paper is about a case study conducted in Thailand.
 ReflectionThe paper is focused on a case study conducted in Thailand, which is not included in the list of countries mentioned in the SC.</t>
  </si>
  <si>
    <t>The abstract does not provide clear information on the type of publication, but it is possible that the study was published in a peer-reviewed journal.</t>
  </si>
  <si>
    <t>Maybe; The abstract does not provide information on the type of publication.
 ReflectionThe abstract does not mention the type of publication, but the study seems to be a community-based research project that may have been published in a peer-reviewed journal.</t>
  </si>
  <si>
    <t>The study was conducted in Ethiopia, and there is no mention of any of the listed countries.</t>
  </si>
  <si>
    <t>No; The study was conducted in Ethiopia, not in any of the listed countries.
 ReflectionThe title and abstract clearly state that the study was conducted in Jima Geneti district, Western Oromia, Ethiopia, and there is no mention of any of the listed countries.</t>
  </si>
  <si>
    <t>While the abstract does not explicitly state whether the paper is part of the peer-reviewed published literature or not, the study design, methods, and results are typical of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</si>
  <si>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design, methods, and results, which are typical of peer-reviewed published literature.</t>
  </si>
  <si>
    <t>No; The paper is about a national park in South Africa.
 ReflectionThe paper is not about any of the countries listed in the SC.</t>
  </si>
  <si>
    <t>The mention of the publisher suggests that it may be a peer-reviewed journal article, but it is unclear from the information provided.</t>
  </si>
  <si>
    <t>Maybe; The abstract mentions the publisher, but it is unclear if it is a peer-reviewed journal article or a book chapter.
 ReflectionThe mention of the publisher does not necessarily indicate that the paper is peer-reviewed. However, the abstract does provide enough information to suggest that it may be a peer-reviewed journal article.</t>
  </si>
  <si>
    <t>The paper is not a case study from any of the listed countries as it is about Bangladesh.</t>
  </si>
  <si>
    <t>The mention of the publisher does not guarantee that the paper has undergone peer review, but the reputation of the publisher increases the likelihood that it has been peer reviewed.</t>
  </si>
  <si>
    <t>Maybe; The abstract mentions the publisher, but it is unclear if the paper has undergone peer review.
 ReflectionThe mention of the publisher does not necessarily indicate that the paper has undergone peer review. However, the publisher is a reputable one, which increases the likelihood that the paper has been peer reviewed.</t>
  </si>
  <si>
    <t>No; The paper is about a case study in Madagascar, which is not included in the list of countries.
 ReflectionThe Initial Response is correct as Madagascar is not included in the list of countries.</t>
  </si>
  <si>
    <t>Maybe; The abstract does not provide enough information to determine if it is part of peer-reviewed published literature.
 ReflectionThe abstract does not explicitly state whether the paper is part of peer-reviewed published literature or not. However, the language and structure of the abstract suggest that it is likely a peer-reviewed paper.</t>
  </si>
  <si>
    <t>No; The paper is about a study conducted in the Russian Arctic Chukotka among the Eskimo (Inuit) and Chukchi indigenous peoples.
 ReflectionThe paper does not mention any of the countries listed in the SC, and the study was conducted in the Russian Arctic Chukotka among the Eskimo (Inuit) and Chukchi indigenous peoples.</t>
  </si>
  <si>
    <t>The paper appears to be a scientific research article, although the abstract does not explicitly state whether it is peer-reviewed or not.</t>
  </si>
  <si>
    <t>Maybe; The abstract does not mention whether the paper is peer-reviewed or not.
 ReflectionThe abstract does not provide any information on whether the paper is peer-reviewed or not. However, the paper seems to be a scientific research article based on the study design, methods, and results presented.</t>
  </si>
  <si>
    <t>No; The paper is about inland fisheries in Quintana Roo, Mexico.
 ReflectionThe paper is focused on a specific location in Mexico and does not mention any of the countries listed in the SC.</t>
  </si>
  <si>
    <t>The paper mentions a publisher, but it is unclear if it is peer-reviewed.</t>
  </si>
  <si>
    <t>The paper does not meet the screening criteria as it does not relate to any of the listed countries.</t>
  </si>
  <si>
    <t>No; The paper is about Surabaya, Indonesia, and does not mention any of the listed countries.
 ReflectionThe initial response is correct as none of the listed countries are mentioned in the Title and Abstract.</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</si>
  <si>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is mentioned at the end of the abstract, which suggests that it may have been published in a peer-reviewed journal.</t>
  </si>
  <si>
    <t>The paper is about a case study in Madagascar, which is not included in the list of countries mentioned in the SC.</t>
  </si>
  <si>
    <t>No; The paper is about a case study in Madagascar, which is not included in the list of countries.
 ReflectionThe initial response is correct as Madagascar is not included in the list of countries.</t>
  </si>
  <si>
    <t>Although the abstract does not explicitly state that the paper has been peer-reviewed, the fact that it is published in an open access journal suggests that it has undergone some form of peer-review.</t>
  </si>
  <si>
    <t>Maybe; The abstract mentions participatory monitoring data, but it is unclear if the paper has been peer-reviewed.
 ReflectionThe abstract does not explicitly state whether the paper has been peer-reviewed or not. However, the fact that the paper is published in an open access journal suggests that it has undergone some form of peer-review.</t>
  </si>
  <si>
    <t>No; The paper is focused on Indonesia and does not mention any of the listed countries.
 ReflectionThe initial response is correct as the paper is solely focused on Indonesia and does not mention any of the listed countries.</t>
  </si>
  <si>
    <t>The abstract mentions a publisher of peer-reviewed journals, but it is unclear if this paper has been peer-reviewed.</t>
  </si>
  <si>
    <t>Maybe; The abstract mentions Elsevier Ltd. which is a publisher of peer-reviewed journals, but it is unclear if this paper has been peer-reviewed.
 ReflectionThe initial response is correct. The abstract mentions Elsevier Ltd., which is a publisher of peer-reviewed journals. However, it is unclear if this paper has been peer-reviewed as it is not explicitly stated.</t>
  </si>
  <si>
    <t>No; The paper is about a dam in South Africa, and there is no mention of any of the countries listed in the SC.
 ReflectionThe Initial Response is correct. The paper is focused on a dam in South Africa and does not mention any of the countries listed in the SC.</t>
  </si>
  <si>
    <t>The abstract does not provide clear information on the type of publication, but the specific details about the research project suggest that it may be a peer-reviewed paper.</t>
  </si>
  <si>
    <t>Maybe; The abstract does not provide information on the type of publication.
 ReflectionThe abstract does not mention the type of publication, but it does provide specific details about the research project, which suggests that it may be a peer-reviewed paper.</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</si>
  <si>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t>
  </si>
  <si>
    <t>No; The paper is focused on coastal-marine extractive reserves in Santa Catarina, Brazil.
 ReflectionThe paper does not mention any of the countries listed in the SC, and instead focuses on a specific region in Brazil.</t>
  </si>
  <si>
    <t>There is no clear indication that the paper has been peer-reviewed and published in a journal.</t>
  </si>
  <si>
    <t>Maybe; The abstract mentions a university, but it is unclear if the paper has been peer-reviewed and published in a journal.
 ReflectionThe abstract mentions the name of a university, but it is unclear if the paper has been peer-reviewed and published in a journal.</t>
  </si>
  <si>
    <t>The abstract mentions data from Fiji and Solomon Islands, which are both Pacific Island countries.</t>
  </si>
  <si>
    <t>Yes; The abstract mentions data from Fiji and Solomon Islands.
 ReflectionThe initial response is correct as the abstract specifically mentions Fiji and Solomon Islands.</t>
  </si>
  <si>
    <t>The title and abstract provide clear evidence that the paper will discuss fisheries and/or marine resource management.</t>
  </si>
  <si>
    <t>Yes; The title and abstract mention coastal fisheries governance, marine management, marine resource management, and marine governance frameworks.
 ReflectionThe title and abstract clearly mention the topic of fisheries and marine resource management, making it likely that the paper will discuss these topics.</t>
  </si>
  <si>
    <t>While the abstract mentions community-based management efforts, it also discusses legal pluralism and national governance frameworks, so it is unclear whether the paper will primarily focus on a community-based approach.</t>
  </si>
  <si>
    <t>Maybe; The abstract mentions community-based marine management efforts, but also discusses national marine governance frameworks and legal pluralism.
 ReflectionThe abstract mentions both community-based management and national governance frameworks, but it is not clear which approach will be the primary focus of the paper.</t>
  </si>
  <si>
    <t>Although the abstract does not explicitly state that the paper is peer-reviewed, the fact that the publisher is mentioned suggests that it is likely to be a peer-reviewed publication.</t>
  </si>
  <si>
    <t>Maybe; The abstract does not explicitly state whether the paper is peer-reviewed or not.
 ReflectionThe abstract does not provide any information on whether the paper is peer-reviewed or not. However, the publisher of the paper is mentioned, which suggests that it is likely to be a peer-reviewed publication.</t>
  </si>
  <si>
    <t>The paper does not meet the screening criteria as it does not discuss any of the countries listed.</t>
  </si>
  <si>
    <t>No; The paper is focused on the Philippines and Southeast Asia.
 ReflectionThe paper does not mention any of the countries listed in the screening criteria, and instead focuses on the Philippines and Southeast Asia.</t>
  </si>
  <si>
    <t>The language used in the abstract suggests that it is a research paper, and the title and abstract meet the SC by excluding grey literature, conference reports, and book chapters.</t>
  </si>
  <si>
    <t>Maybe; The abstract does not provide information on the type of publication.
 ReflectionThe abstract does not provide information on the type of publication, but the language used suggests that it is a research paper.</t>
  </si>
  <si>
    <t>No; The paper is about a study conducted in North Norway.
 ReflectionThe paper is not related to any of the countries mentioned in the SC.</t>
  </si>
  <si>
    <t>The mention of a "longitudinal cohort study" suggests that this is a peer-reviewed published paper.</t>
  </si>
  <si>
    <t>Maybe; The abstract mentions a "longitudinal cohort study" which suggests it may be a peer-reviewed published paper, but it is not explicitly stated.
 ReflectionThe mention of a "longitudinal cohort study" is a good indication that this is a peer-reviewed published paper, but it is not explicitly stated.</t>
  </si>
  <si>
    <t>The paper is not about any of the countries listed in the SC, but rather a case study in Panama.</t>
  </si>
  <si>
    <t>No; The paper is about a case study in Panama, which is not included in the list of countries.
 ReflectionThe initial response is correct as the paper is not about any of the countries listed in the SC.</t>
  </si>
  <si>
    <t>The language and structure of the abstract suggest that it is a peer-reviewed journal article, and the mention of Taylor &amp; Francis as the publisher supports this.</t>
  </si>
  <si>
    <t>Maybe; The abstract mentions the publisher, but it is unclear if it is a peer-reviewed journal article or not.
 ReflectionThe mention of the publisher does not necessarily mean that the paper is peer-reviewed. However, Taylor &amp; Francis is a reputable academic publisher, and the language and structure of the abstract suggest that it is a peer-reviewed journal article.</t>
  </si>
  <si>
    <t>While the abstract provides some evidence that it may be a peer-reviewed article, it is not clear from the information given whether it meets the screening criteria.</t>
  </si>
  <si>
    <t>Maybe; The abstract mentions the publisher, but it is unclear if it is a peer-reviewed journal article or a book chapter.
 ReflectionThe mention of the publisher does not necessarily indicate that the paper is part of a peer-reviewed journal. However, the abstract does provide some evidence that it may be a peer-reviewed article, such as the use of academic language and the inclusion of references.</t>
  </si>
  <si>
    <t>The paper is not about any of the countries listed in the SC, but about Timor-Leste.</t>
  </si>
  <si>
    <t>No; The paper is about Timor-Leste, which is not included in the list of countries.
 ReflectionThe initial response is correct as Timor-Leste is not included in the list of countries.</t>
  </si>
  <si>
    <t>The abstract does not provide clear evidence that the paper has been peer-reviewed and published in a journal, but it does mention the authors and the year of publication, which suggests that it may have been published.</t>
  </si>
  <si>
    <t>Maybe; The abstract mentions the authors and the year of publication, but it does not explicitly state that the paper has been peer-reviewed and published in a journal.
 ReflectionThe initial response is correct. The abstract does not provide clear evidence that the paper has been peer-reviewed and published in a journal, but it does mention the authors and the year of publication, which suggests that it may have been published.</t>
  </si>
  <si>
    <t>No; The paper is about tallgrass prairie reconstruction methods and management in the United States.
 ReflectionThe paper is focused on tallgrass prairie reconstruction methods and management in the United States, and there is no mention of any of the countries listed in the SC.</t>
  </si>
  <si>
    <t>The abstract does not provide any information on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</si>
  <si>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conducted, the variables included, and the insights gained from the analysis.</t>
  </si>
  <si>
    <t>No; The paper is about Bangladesh and Vietnam, not any of the listed countries.
 ReflectionThe initial response is correct as none of the listed countries are mentioned in the title or abstract.</t>
  </si>
  <si>
    <t>The language used in the abstract suggests that this is a published paper, but it is not explicitly stated.</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</si>
  <si>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However, it is possible that this is a conference abstract or a pre-print.</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</si>
  <si>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t>
  </si>
  <si>
    <t>The paper does not meet the SC as it does not involve any of the countries listed in the SC.</t>
  </si>
  <si>
    <t>No; The paper is focused on a study conducted in Dibrugarh District of Assam, India.
 ReflectionThe paper does not mention any of the countries listed in the SC, and the study was conducted in India.</t>
  </si>
  <si>
    <t>The abstract does not provide information on where the study was published or if it was peer-reviewed, but the study seems to have been conducted in a rigorous manner.</t>
  </si>
  <si>
    <t>Maybe; The abstract does not mention where the study was published or if it was peer-reviewed.
 ReflectionThe abstract does not provide information on where the study was published or if it was peer-reviewed, but the study seems to have been conducted in a rigorous manner.</t>
  </si>
  <si>
    <t>No; The paper discusses a case study from Brazil.
 ReflectionThe paper does not mention any of the countries listed in the SC.</t>
  </si>
  <si>
    <t>The publisher, Elsevier, is a reputable publisher that does publish peer-reviewed articles.</t>
  </si>
  <si>
    <t>Maybe; The abstract mentions the publisher, but it is unclear if it is peer-reviewed.
 ReflectionThe mention of the publisher does not necessarily mean that the paper is peer-reviewed. However, Elsevier is a reputable publisher that does publish peer-reviewed articles.</t>
  </si>
  <si>
    <t>No; The paper is about artisanal fisheries in Argentina, not any of the listed countries.
 ReflectionThe Initial Response is correct as the paper is focused on a case study in Argentina and not any of the listed countries.</t>
  </si>
  <si>
    <t>The mention of Elsevier Ltd suggests that the paper may be part of the peer-reviewed published literature, but further information is needed to confirm if the paper is peer-reviewed.</t>
  </si>
  <si>
    <t>Maybe; The abstract mentions Elsevier Ltd, which is a publisher of peer-reviewed literature, but further information is needed to confirm if the paper is peer-reviewed.
 ReflectionThe mention of Elsevier Ltd suggests that the paper may be part of the peer-reviewed published literature. However, this is not enough information to confirm if the paper is peer-reviewed.</t>
  </si>
  <si>
    <t>The abstract mentions the publisher as Springer-Verlag US, but it is unclear if the paper is peer-reviewed.</t>
  </si>
  <si>
    <t>Maybe; The abstract mentions the publisher as Springer-Verlag US, but it is unclear if the paper is peer-reviewed.
 ReflectionThe initial response is correct. While the publisher is mentioned, it is not explicitly stated if the paper is peer-reviewed.</t>
  </si>
  <si>
    <t>The abstract mentions Papua New Guinea as the location of the case study.</t>
  </si>
  <si>
    <t>Yes; The abstract mentions Papua New Guinea as the location of the case study.
 ReflectionThe initial response is correct as the abstract explicitly mentions Papua New Guinea as the location of the case study.</t>
  </si>
  <si>
    <t>The paper discusses the use of customary marine tenure systems for sustainable fisheries management in Papua New Guinea.</t>
  </si>
  <si>
    <t>Yes; The title and abstract specifically mention fisheries management and marine tenure systems.
 ReflectionThe Initial Response is correct as the title and abstract explicitly mention fisheries management and marine tenure systems in Papua New Guinea.</t>
  </si>
  <si>
    <t>The abstract discusses the advantages of customary marine tenure systems which are community-based and advocates for their strengthening to enable them to play their role in sustainable fisheries management.</t>
  </si>
  <si>
    <t>Yes; The abstract discusses the advantages of customary marine tenure systems which are community-based.
 ReflectionThe Initial Response is correct. The abstract clearly states that customary marine tenure systems are community-based and advocates for their strengthening to enable them to play their role in sustainable fisheries management.</t>
  </si>
  <si>
    <t>The title suggests that it is a research paper, and the abstract provides a summary of the paper's argument and findings.</t>
  </si>
  <si>
    <t>No; The paper is focused on British Columbia, Canada.
 ReflectionThe paper does not mention any of the countries listed in the SC, and instead focuses on British Columbia, Canada.</t>
  </si>
  <si>
    <t>The study is not a case study from any of the countries listed in the SC, as it is focused on the Philippines.</t>
  </si>
  <si>
    <t>No; The paper is focused on the Philippines.
 ReflectionThe title and abstract clearly state that the study was conducted in the Verde Island Passage, Central Philippines, and there is no mention of any of the countries listed in the SC.</t>
  </si>
  <si>
    <t>The abstract suggests that the paper presents research findings, but there is no clear indication of where the paper was published.</t>
  </si>
  <si>
    <t>Maybe; The abstract mentions "we evaluated" which suggests that the paper is presenting research findings. However, there is no mention of where the paper was published.
 ReflectionThe initial response is correct. The abstract does suggest that the paper presents research findings, but there is no clear indication of where the paper was published.</t>
  </si>
  <si>
    <t>No; The paper does not mention any of the countries listed in the Screening Criteria.
 ReflectionThe paper does not mention any of the countries listed in the Screening Criteria, and it does not seem to be a case study from any of those countries.</t>
  </si>
  <si>
    <t>The abstract mentions investigating the feasibility of sport fishing as an alternative livelihood strategy in the Pacific region, but it does not explicitly mention any of the countries listed in the SC. Further information is needed to determine if the paper includes a case study from any of the countries listed in the SC.</t>
  </si>
  <si>
    <t>Maybe; The abstract mentions investigating the feasibility of sport fishing as an alternative livelihood strategy in the Pacific region, but it does not explicitly mention any of the countries listed in the SC.
 ReflectionThe abstract does not provide enough information to determine whether the paper includes a case study from any of the countries listed in the SC.</t>
  </si>
  <si>
    <t>The abstract discusses the feasibility of sport fishing as an alternative livelihood strategy that can generate income and conserve fish stocks and their habitats, indicating that the paper is likely to discuss fisheries and/or marine resource management.</t>
  </si>
  <si>
    <t>Yes; The abstract discusses the feasibility of sport fishing as an alternative livelihood strategy that can generate income and conserve fish stocks and their habitats.
 ReflectionThe abstract clearly mentions the term "fish stocks" and "their habitats" which indicates that the paper is likely to discuss fisheries and/or marine resource management.</t>
  </si>
  <si>
    <t>The paper proposes design principles that suggest a community-based approach, but the exclusion of co-management may limit the community's involvement in decision-making.</t>
  </si>
  <si>
    <t>Maybe; The abstract mentions community-based ecotourism and common property management literature, but it is not clear if the paper will focus on a community-based approach.
 ReflectionThe abstract mentions the importance of local capacity and governance arrangements, which suggests a community-based approach. However, the focus on co-management is excluded, which may limit the community's involvement in decision-making.</t>
  </si>
  <si>
    <t>The paper is published in a peer-reviewed journal, but we cannot determine if it is a research article or a review article.</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</si>
  <si>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cannot determine if the paper is a research article or a review article from the given information.</t>
  </si>
  <si>
    <t>No; The paper is about Ghana, which is not included in the list of countries.
 ReflectionThe initial response is correct as the paper is focused on Ghana, which is not part of the list of countries mentioned in the SC.</t>
  </si>
  <si>
    <t>The paper may be part of the peer-reviewed published literature, but it is unclear if it has been peer-reviewed.</t>
  </si>
  <si>
    <t>Maybe; The abstract mentions Elsevier Ltd, which is a publisher of peer-reviewed literature, but it is unclear if this paper has been peer-reviewed.
 ReflectionThe initial response is correct. The abstract mentions Elsevier Ltd, which is a publisher of peer-reviewed literature, but it is unclear if this paper has been peer-reviewed.</t>
  </si>
  <si>
    <t>No; The paper is about breast cancer and radiation-induced fibrosis, and does not mention any of the listed countries.
 ReflectionThe paper is focused on a specific medical condition and does not involve any of the countries listed in the SC.</t>
  </si>
  <si>
    <t>The study was published in the American Medical Association Journal, which is a peer-reviewed published literature.</t>
  </si>
  <si>
    <t>Yes; The abstract mentions that the study was published in the American Medical Association Journal.
 ReflectionThe initial response is correct.</t>
  </si>
  <si>
    <t>No; The paper is focused on Vietnamese American fishers on the US Gulf Coast.
 ReflectionThe paper does not mention any of the countries listed in the SC, and instead focuses on Vietnamese American fishers in the US Gulf Coast.</t>
  </si>
  <si>
    <t>The information provided is not sufficient to determine if it is a peer-reviewed journal article or not.</t>
  </si>
  <si>
    <t>Maybe; The abstract mentions the publisher, but it is unclear if it is a peer-reviewed journal article or a book chapter.
 ReflectionThe mention of the publisher does not necessarily mean that it is a peer-reviewed journal article. However, the title and abstract suggest that it could be a peer-reviewed article.</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</si>
  <si>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t>
  </si>
  <si>
    <t>No; The paper is about a fishery in Ghana, which is not included in the list of countries.
 ReflectionThe paper is clearly not about any of the countries listed in the SC.</t>
  </si>
  <si>
    <t>The publisher is a reputable one, and the abstract does not indicate that it is grey literature, conference reports, or book chapters.</t>
  </si>
  <si>
    <t>Maybe; The abstract does not provide information on the type of publication.
 ReflectionThe abstract does not provide information on the type of publication, but the publisher is a reputable one.</t>
  </si>
  <si>
    <t>The paper is not about a case study from any of the listed countries, but rather from the Philippines.</t>
  </si>
  <si>
    <t>No; The paper is about a case study in the Philippines.
 ReflectionThe title and abstract clearly state that the study was conducted in Malalison Island, central Philippines, and the abstract provides further details about the project and its outcomes.</t>
  </si>
  <si>
    <t>The paper is published by Taylor &amp; Francis Group, which is a reputable publisher of peer-reviewed literature.</t>
  </si>
  <si>
    <t>Maybe; The abstract mentions a publisher, but it is unclear if the paper has been peer-reviewed.
 ReflectionThe mention of a publisher does not necessarily mean that the paper has been peer-reviewed. However, the paper does seem to meet the other criteria of being part of the published literature.</t>
  </si>
  <si>
    <t>No; The paper is about a community-based fishery management project in Bangladesh.
 ReflectionThe title and abstract clearly mention Bangladesh, which is not included in the list of countries in the SC.</t>
  </si>
  <si>
    <t>The publisher IDOSI Publications is not a well-known publisher and there is no mention of peer-review in the abstract.</t>
  </si>
  <si>
    <t>Maybe; The abstract mentions the publisher IDOSI Publications, but further investigation is needed to determine if it is a peer-reviewed journal.
 ReflectionIDOSI Publications is not a well-known publisher and there is no mention of peer-review in the abstract.</t>
  </si>
  <si>
    <t>The abstract clearly mentions Solomon Islands as the location of the case study.</t>
  </si>
  <si>
    <t>Yes; The abstract mentions Solomon Islands as the case study location.
 ReflectionThe initial response is correct as the abstract clearly mentions Solomon Islands as the location of the case study.</t>
  </si>
  <si>
    <t>The paper discusses fisheries management and marine resource management in the context of Solomon Islands and how statutory law has been 'nudged' to make space for customary processes and community-based fisheries management.</t>
  </si>
  <si>
    <t>Yes; The abstract mentions fisheries management and marine resources.
 ReflectionThe abstract discusses the challenges faced by local people in managing coastal and marine resources under customary marine tenure and how the Fisheries Management Act 2015 recognises the rights of customary rights holders to institute Community Fisheries Management Plans (CFMPs). The paper examines how the Act has accommodated or shifted the relationship between customary governance systems and the stateâ€™s contemporary fisheries legislation.</t>
  </si>
  <si>
    <t>The paper discusses the use of Community Fisheries Management Plans (CFMPs) as a tool for community-based fisheries management, which meets the SC.</t>
  </si>
  <si>
    <t>Yes; The abstract mentions the Community Fisheries Management Plans (CFMPs) which are community-based approaches to fisheries management.
 ReflectionThe abstract discusses the use of CFMPs as a tool for community-based fisheries management, which aligns with the SC.</t>
  </si>
  <si>
    <t>Maybe; The abstract mentions the publisher, but it is unclear if the paper has been peer-reviewed.
 ReflectionThe initial response is correct. While the abstract mentions the publisher, it does not explicitly state that the paper has been peer-reviewed.</t>
  </si>
  <si>
    <t>The abstract does not provide enough information to determine if it is part of peer-reviewed literature, but the use of academic language and argument suggests it may be part of peer-reviewed literature.</t>
  </si>
  <si>
    <t>Maybe; The abstract does not provide enough information to determine if it is part of peer-reviewed literature.
 ReflectionThe abstract does not explicitly state if the paper is part of peer-reviewed literature, but it does use academic language and presents an argument, which suggests it may be part of peer-reviewed literature.</t>
  </si>
  <si>
    <t>No; The paper is about Florida panthers in the United States.
 ReflectionThe paper is not related to any of the countries listed in the SC.</t>
  </si>
  <si>
    <t>The mention of "The Wildlife Society" suggests that it is likely a peer-reviewed journal article.</t>
  </si>
  <si>
    <t>Maybe; The abstract mentions the publisher, but it is unclear if it is a peer-reviewed journal article or not.
 ReflectionThe mention of the publisher does not necessarily mean that it is a peer-reviewed journal article. However, the mention of "The Wildlife Society" suggests that it is likely a peer-reviewed journal article.</t>
  </si>
  <si>
    <t>No; The paper is about Bangladesh, which is not included in the list of countries.
 ReflectionThe initial response is correct as the paper is about Bangladesh, which is not included in the list of countries.</t>
  </si>
  <si>
    <t>The publisher mentioned in the abstract, Taylor &amp; Francis, publishes both peer-reviewed journal articles and other types of academic publications, so it is unclear if this paper is part of the peer-reviewed published literature.</t>
  </si>
  <si>
    <t>Maybe; The abstract mentions the publisher, but it is unclear if it is a peer-reviewed journal article or not.
 ReflectionThe publisher mentioned in the abstract, Taylor &amp; Francis, is a reputable academic publisher, but they also publish books and conference proceedings. Further investigation is needed to determine if this is a peer-reviewed journal article.</t>
  </si>
  <si>
    <t>No; The paper is about a case study in the Brazilian Amazon.
 ReflectionThe title and abstract clearly state that the paper is about a case study in the Brazilian Amazon, which is not included in the list of countries in the SC.</t>
  </si>
  <si>
    <t>The abstract suggests that it is a published article, but there is no clear indication of whether it is part of the peer-reviewed published literature.</t>
  </si>
  <si>
    <t>Maybe; The abstract mentions "This article presents" but it is unclear if it has been published in a peer-reviewed journal.
 ReflectionThe abstract mentions "This article presents" which suggests that it has been published in a peer-reviewed journal. However, it is not explicitly stated and there is no information on the source of the abstract.</t>
  </si>
  <si>
    <t>No; The paper focuses on the European Union Atlantic Area and does not mention any of the listed countries.
 ReflectionThe Initial Response is correct as the paper does not mention any of the listed countries in the SC.</t>
  </si>
  <si>
    <t>The publisher mentioned in the abstract, Elsevier Ltd, is a reputable publisher of peer-reviewed articles, but it is unclear if this specific paper is peer-reviewed or not.</t>
  </si>
  <si>
    <t>Maybe; The abstract mentions the publisher as Elsevier Ltd, but it is unclear if the paper is a peer-reviewed article or not.
 ReflectionThe publisher Elsevier Ltd is a reputable publisher of peer-reviewed articles, but the abstract does not explicitly state that the paper is peer-reviewed.</t>
  </si>
  <si>
    <t>The paper does not focus on any of the specific countries listed in the SC, but rather examines small-scale fisheries in developing countries more broadly.</t>
  </si>
  <si>
    <t>Maybe; The abstract mentions "17 cases of small-scale fisheries in developing countries," but it is not clear if any of the specific countries listed in the SC are included.
 ReflectionThe initial response is correct. The abstract mentions "developing countries," but does not specify any of the countries listed in the SC.</t>
  </si>
  <si>
    <t>The paper discusses fisheries and marine resource management in the context of small-scale fisheries in developing countries.</t>
  </si>
  <si>
    <t>Yes; The title and abstract specifically mention small-scale fisheries and the need for sustainability in developing countries.
 ReflectionThe paper focuses on the management of small-scale fisheries in developing countries and the role of government involvement in achieving sustainability.</t>
  </si>
  <si>
    <t>While co-management is mentioned, the paper ultimately focuses on the importance of local communities and institutions in achieving sustainability, making it likely that a community-based approach will be discussed.</t>
  </si>
  <si>
    <t>Maybe; The abstract mentions co-management, but also discusses the importance of local social capital in achieving sustainability.
 ReflectionThe paper does mention co-management, but it also explores other approaches and ultimately concludes that local social capital is the key factor in achieving sustainability.</t>
  </si>
  <si>
    <t>The mention of the publisher, Elsevier, suggests that the paper is likely part of the peer-reviewed published literature, but more information is needed to confirm.</t>
  </si>
  <si>
    <t>Maybe; The abstract mentions the publisher, but more information is needed to confirm if it is peer-reviewed.
 ReflectionThe mention of the publisher does not necessarily mean that the paper is peer-reviewed. However, Elsevier is a reputable publisher that does publish peer-reviewed articles.</t>
  </si>
  <si>
    <t>The abstract does not provide enough information to determine if the study was conducted in one of the countries listed in the SC.</t>
  </si>
  <si>
    <t>Maybe; The abstract mentions "four lowly populated, low elevation â€œoffshoreâ€ islands" but does not specify which islands they are.
 ReflectionThe initial response is correct as the abstract mentions "offshore" islands but does not specify which ones. However, it is possible that the study was conducted in one of the countries listed in the SC.</t>
  </si>
  <si>
    <t>The paper discusses the use of marine protected areas as a tool for managing fisheries and conserving marine biodiversity, and specifically compares fish biomass inside and outside of these areas.</t>
  </si>
  <si>
    <t>Yes; The abstract mentions the importance of managing fisheries and conserving marine biodiversity through marine protected areas.
 ReflectionThe abstract specifically mentions comparing fish assemblages in marine protected areas and fished areas, and the impact of typhoons on these areas. This indicates a focus on fisheries and marine resource management.</t>
  </si>
  <si>
    <t>The paper does not discuss a community-based approach or co-management.</t>
  </si>
  <si>
    <t>No; The paper does not mention anything about community-based approach or co-management.
 ReflectionThe paper focuses on the comparison of fish biomass inside and outside marine protected areas and the impact of typhoons on coral reefs. There is no mention of community-based approach or co-management.</t>
  </si>
  <si>
    <t>The abstract mentions Elsevier Ltd, a reputable publisher of peer-reviewed scientific literature.</t>
  </si>
  <si>
    <t>No; The paper focuses on the Indonesian archipelago, which is not included in the list of countries mentioned in the SC.
 ReflectionThe initial response is correct as the paper does not mention any of the countries listed in the SC.</t>
  </si>
  <si>
    <t>Maybe; The abstract mentions the publisher, but it is unclear if it is a peer-reviewed journal.
 ReflectionThe initial response is correct. The abstract mentions the publisher, but it is not clear if it is a peer-reviewed journal.</t>
  </si>
  <si>
    <t>No; The paper is based on case studies from Puri (Orissa) and Purulia (West Bengal) in eastern India.
 ReflectionThe paper does not mention any of the countries listed in the SC, and instead focuses on case studies from two regions in India.</t>
  </si>
  <si>
    <t>The abstract does not provide clear information on the type of publication, but the title suggests that it could be a research paper.</t>
  </si>
  <si>
    <t>The paper does not summarise a case study from any of the listed countries, but rather from Indonesia.</t>
  </si>
  <si>
    <t>No; The paper discusses case studies from Indonesia, not from any of the listed countries.
 ReflectionThe initial response is correct as the paper only discusses case studies from Indonesia and not from any of the listed countries.</t>
  </si>
  <si>
    <t>The publisher's name suggests that it is a peer-reviewed journal.</t>
  </si>
  <si>
    <t>Maybe; The abstract does not provide information on the type of publication.
 ReflectionThe abstract does not mention the type of publication, but the publisher's name suggests that it is a peer-reviewed journal.</t>
  </si>
  <si>
    <t>No; The paper is about a case study in South Australia.
 ReflectionThe paper is not about any of the countries listed in the SC.</t>
  </si>
  <si>
    <t>The abstract mentions the publisher, Elsevier Ltd., which indicates that the paper is likely part of the peer-reviewed published literature.</t>
  </si>
  <si>
    <t>Yes; The abstract mentions the publisher, Elsevier Ltd.
 ReflectionThe initial response is correct as the abstract mentions the publisher, which is a reputable publisher of peer-reviewed literature.</t>
  </si>
  <si>
    <t>The paper is not about any of the countries listed in the SC, but rather about Timor-Leste.</t>
  </si>
  <si>
    <t>The abstract does not provide any information about the publication status of the paper, but the title and abstract suggest that it could be part of the peer-reviewed published literature.</t>
  </si>
  <si>
    <t>Maybe; The abstract mentions no information about the publication status of the paper.
 ReflectionThe abstract does not provide any information about the publication status of the paper. However, the title and abstract seem to describe a research project that could be part of the peer-reviewed published literature.</t>
  </si>
  <si>
    <t>No; The paper is focused on Bangladesh and does not mention any of the countries listed in the SC.
 ReflectionThe Initial Response is correct as the paper is solely focused on Bangladesh and does not mention any of the countries listed in the SC.</t>
  </si>
  <si>
    <t>The title suggests that it is a research paper, and the abstract provides information on the methodology and results, indicating that it is likely a peer-reviewed published literature.</t>
  </si>
  <si>
    <t>The paper does not summarise a case study from any of the countries listed in the Screening Criteria.</t>
  </si>
  <si>
    <t>The title and abstract indicate that it is a conference proceeding, which is not part of the peer-reviewed published literature.</t>
  </si>
  <si>
    <t>No; The title and abstract clearly indicate that it is a conference proceeding.
 ReflectionThe initial response is correct as the title and abstract explicitly mention that it is a conference proceeding.</t>
  </si>
  <si>
    <t>The paper does not meet the SC as it is not about any of the countries mentioned.</t>
  </si>
  <si>
    <t>No; The paper is not about any of the mentioned countries.
 ReflectionThe paper is not about any of the countries mentioned in the SC. It is about the Shetland way of salmon farming.</t>
  </si>
  <si>
    <t>While the abstract suggests that the paper may be part of the peer-reviewed literature, it is unclear whether it has undergone peer-review.</t>
  </si>
  <si>
    <t>Maybe; The abstract mentions a publisher, but it is unclear if the paper has been peer-reviewed.
 ReflectionThe mention of a publisher does not necessarily mean that the paper has been peer-reviewed. However, the language and structure of the abstract suggest that it may be part of the peer-reviewed literature.</t>
  </si>
  <si>
    <t>The paper does not summarise a case study from any of the listed countries, but rather discusses the development of ecohydrological indicators for water resources management in Taiwan.</t>
  </si>
  <si>
    <t>No; The paper is about developing ecohydrological indicators for water resources management in Taiwan.
 ReflectionThe paper is not about a case study from any of the listed countries, but rather about developing ecohydrological indicators for water resources management in Taiwan.</t>
  </si>
  <si>
    <t>The mention of Springer Science+Business Media B.V. suggests that the paper may be part of the peer-reviewed published literature, but further investigation is needed to confirm this.</t>
  </si>
  <si>
    <t>Maybe; The abstract mentions "Â© 2009 Springer Science+Business Media B.V." which suggests that it may be a peer-reviewed paper, but further investigation is needed to confirm this.
 ReflectionThe initial response is correct. The mention of Springer Science+Business Media B.V. suggests that the paper may be part of the peer-reviewed published literature, but we cannot be certain without further investigation.</t>
  </si>
  <si>
    <t>No; The paper is about marine sanctuaries in the Philippines.
 ReflectionThe paper is focused on marine sanctuaries in the Philippines and does not mention any of the countries listed in the SC.</t>
  </si>
  <si>
    <t>Although the abstract does not explicitly state that the paper is peer-reviewed, the level of detail provided on the methodology and results suggests that it is likely to be a peer-reviewed paper.</t>
  </si>
  <si>
    <t>Maybe; The abstract does not mention whether the paper is peer-reviewed or not.
 ReflectionThe abstract does not provide any information on whether the paper is peer-reviewed or not, but it does provide details on the methodology and results of the study, which suggests that it is likely to be a peer-reviewed paper.</t>
  </si>
  <si>
    <t>No; The paper is about sheep ranching in Argentine Patagonia.
 ReflectionThe paper is focused on the sheep industry and environmental degradation in Patagonia, which is not one of the countries listed in the SC.</t>
  </si>
  <si>
    <t>Maybe; The abstract does not provide information on the type of publication.
 ReflectionThe initial response is correct as the abstract does not provide information on the type of publication. However, the title suggests that it may be a research paper.</t>
  </si>
  <si>
    <t>No; The paper is about Easter Island, which is not included in the list of countries/islands.
 ReflectionThe initial response is correct as Easter Island is not included in the list of countries/islands.</t>
  </si>
  <si>
    <t>While the publisher is reputable, it is unclear if the paper has been published in a peer-reviewed journal.</t>
  </si>
  <si>
    <t>Maybe; The abstract mentions a participatory process and results, but it is unclear if it has been published in a peer-reviewed journal.
 ReflectionThe abstract does not explicitly state if the paper has been published in a peer-reviewed journal or not. However, the publisher is John Wiley &amp; Sons, which is a reputable academic publisher.</t>
  </si>
  <si>
    <t>No; The paper does not mention any of the countries listed in the SC.
 ReflectionThe Initial Response is correct. The paper does not mention any of the countries listed in the SC.</t>
  </si>
  <si>
    <t>The title suggests that the paper is part of the peer-reviewed published literature, even though the abstract does not provide clear information on this.</t>
  </si>
  <si>
    <t>Maybe; The abstract mentions "papers, reports, etc." without specifying if they are peer-reviewed or not.
 ReflectionThe abstract does not provide clear information on whether the paper is part of the peer-reviewed published literature or not. However, the title suggests that the paper is likely to be part of the peer-reviewed published literature.</t>
  </si>
  <si>
    <t>Maybe; The abstract mentions Oceania and the Asia Pacific, but does not specifically mention any of the countries listed in the SC.
 ReflectionThe initial response is correct. While the abstract mentions Oceania and the Asia Pacific, it does not specifically mention any of the countries listed in the SC.</t>
  </si>
  <si>
    <t>The abstract discusses the need for sustainable management of marine ecosystems, but does not explicitly mention fisheries or marine resource management. It is possible that the paper may discuss fisheries or marine resource management in the context of sustainable management of marine ecosystems.</t>
  </si>
  <si>
    <t>Maybe; The abstract mentions marine ecosystem services and the need for sustainable management of marine ecosystems, but does not explicitly mention fisheries or marine resource management.
 ReflectionThe abstract does not explicitly mention fisheries or marine resource management, but it does discuss the importance of marine ecosystems and the need for sustainable management. It is possible that the paper may discuss fisheries or marine resource management in the context of sustainable management of marine ecosystems.</t>
  </si>
  <si>
    <t>The abstract highlights opportunities for communities and government to work together towards sustainable management of marine ecosystems, indicating a community-based approach.</t>
  </si>
  <si>
    <t>Yes; The abstract mentions community and government cooperation for sustainable management of marine ecosystems.
 ReflectionThe abstract mentions the need for communities and government to work together towards sustainable management of marine ecosystems, which suggests a community-based approach.</t>
  </si>
  <si>
    <t>Maybe; The abstract mentions the publisher, but it is unclear if it is a peer-reviewed article or not.
 ReflectionThe mention of the publisher does not necessarily mean that the article is peer-reviewed. However, the language and structure of the abstract suggest that it is likely a peer-reviewed article.</t>
  </si>
  <si>
    <t>No; The paper does not mention any of the countries listed in the SC.
 ReflectionThe paper focuses on the Yellow Sea and East China Sea, which are not part of the countries listed in the SC.</t>
  </si>
  <si>
    <t>The paper is published in a journal, which suggests that it has undergone peer-review and is part of the peer-reviewed published literature.</t>
  </si>
  <si>
    <t>Maybe; The abstract does not mention if the paper is peer-reviewed or not.
 ReflectionThe abstract does not provide any information on whether the paper is peer-reviewed or not. However, the paper is published in a journal, which suggests that it has undergone peer-review.</t>
  </si>
  <si>
    <t>No; The paper discusses case studies from Spain, Portugal, Cambodia, Vietnam, and Bangladesh, which are not included in the list of countries.
 ReflectionThe initial response is correct as the paper does not mention any of the countries listed in the SC.</t>
  </si>
  <si>
    <t>While the abstract does not explicitly state whether the paper is peer-reviewed or not, the formal academic style and discussion of research findings suggest that it may be part of the peer-reviewed published literature.</t>
  </si>
  <si>
    <t>Maybe; The abstract does not explicitly state whether the paper is peer-reviewed or not.
 ReflectionThe abstract does not provide any information on whether the paper is peer-reviewed or not. However, the paper seems to be discussing research findings and is written in a formal academic style, which suggests that it may be part of the peer-reviewed published literature.</t>
  </si>
  <si>
    <t>No; The paper is about inland open water fisheries resources management in Bangladesh.
 ReflectionThe paper is focused on Bangladesh and does not mention any of the countries listed in the SC.</t>
  </si>
  <si>
    <t>Maybe; The abstract mentions the publisher, but it is unclear if it is a peer-reviewed journal article or not.
 ReflectionThe initial response is correct. The abstract mentions the publisher, but it is not clear if the paper is peer-reviewed or not.</t>
  </si>
  <si>
    <t>The abstract describes a case study from Papua New Guinea.</t>
  </si>
  <si>
    <t>Yes; The abstract mentions Papua New Guinea.
 ReflectionThe initial response is correct as the abstract clearly mentions Papua New Guinea, which is one of the countries listed in the SC.</t>
  </si>
  <si>
    <t>The paper discusses community-based mariculture of sea cucumber as a sustainable livelihood, which is a form of marine resource management.</t>
  </si>
  <si>
    <t>Yes; The abstract discusses community-based mariculture of sea cucumber as a sustainable livelihood in Papua New Guinea.
 ReflectionThe abstract specifically mentions the potential of community-based mariculture of sea cucumber as a sustainable livelihood, which falls under the category of marine resource management.</t>
  </si>
  <si>
    <t>The abstract discusses the outcomes of research into the potential of community-based mariculture of the commercial sea cucumber, sandfish, as a sustainable livelihood in New Ireland Province, Papua New Guinea.</t>
  </si>
  <si>
    <t>Yes; The abstract clearly mentions the potential of community-based mariculture of sea cucumber as a sustainable livelihood in Papua New Guinea.
 ReflectionThe initial response is correct as the abstract mentions the potential of community-based mariculture of sea cucumber as a sustainable livelihood in Papua New Guinea.</t>
  </si>
  <si>
    <t>The abstract does not provide any information on whether the article has been published in a peer-reviewed journal or not.</t>
  </si>
  <si>
    <t>Maybe; The abstract mentions "this article" but it is unclear whether it has been published in a peer-reviewed journal or not.
 ReflectionThe abstract does not provide any information on where the article has been published.</t>
  </si>
  <si>
    <t>No; The paper is about the Philippine Tubbataha Reef National Marine Park, which is not included in the list of countries in the SC.
 ReflectionThe Initial Response is correct. The paper is solely focused on the Philippine Tubbataha Reef National Marine Park and does not mention any of the countries listed in the SC.</t>
  </si>
  <si>
    <t>The title suggests that it could be a research paper, but without an abstract, it is difficult to determine if it is peer-reviewed published literature.</t>
  </si>
  <si>
    <t>Maybe; The title suggests that it could be a research paper, but without an abstract, it is difficult to determine if it is peer-reviewed published literature.
 ReflectionThe absence of an abstract makes it difficult to determine if the paper is part of the peer-reviewed published literature.</t>
  </si>
  <si>
    <t>No; The paper is about a case study in Japan.
 ReflectionThe paper is about a case study in Japan, which is not included in the list of countries in the SC.</t>
  </si>
  <si>
    <t>No; The paper does not mention any of the countries listed in the SC.
 ReflectionThe paper is focused on a quality improvement initiative in five community-based health systems in the United States, and there is no mention of any of the countries listed in the SC.</t>
  </si>
  <si>
    <t>The paper is not related to any of the Pacific Island countries mentioned in the SC.</t>
  </si>
  <si>
    <t>No; The paper is based on a case study conducted in Oregon, USA.
 ReflectionThe paper is not related to any of the Pacific Island countries mentioned in the SC.</t>
  </si>
  <si>
    <t>The title suggests that the paper is likely to be part of the peer-reviewed published literature, but the abstract does not provide information on the type of publication.</t>
  </si>
  <si>
    <t>No; The paper is about Japanese surf-clam fisheries and does not mention any of the countries listed in the SC.
 ReflectionThe Initial Response is correct. The paper is focused on Japanese surf-clam fisheries and does not mention any of the countries listed in the SC.</t>
  </si>
  <si>
    <t>The abstract mentions that the article provides a rigorous analysis, which suggests that it has undergone peer review.</t>
  </si>
  <si>
    <t>Yes; The abstract mentions that the article provides a rigorous analysis, which suggests that it has undergone peer review.
 ReflectionThe initial response is correct. The abstract mentions that the article provides a rigorous analysis, which suggests that it has undergone peer review.</t>
  </si>
  <si>
    <t>The paper does not summarise a case study from any of the listed countries, but rather from Ghana.</t>
  </si>
  <si>
    <t>While the publisher is reputable, it is unclear if the paper has undergone peer-review.</t>
  </si>
  <si>
    <t>Maybe; The abstract mentions the publisher, but it is unclear if the paper has been peer-reviewed.
 ReflectionThe abstract mentions the publisher, Elsevier Ltd, which is a reputable academic publisher. However, it is unclear if the paper has been peer-reviewed as it is not explicitly stated.</t>
  </si>
  <si>
    <t>No; The paper is about oyster restoration in Virginia, USA.
 ReflectionThe paper is focused on oyster restoration in Virginia, USA, and does not mention any of the countries listed in the SC.</t>
  </si>
  <si>
    <t>The title suggests that it may be a research paper, but the abstract does not provide enough information to confirm that it is part of the peer-reviewed published literature.</t>
  </si>
  <si>
    <t>No; The paper is about a case study in the Philippines, not in any of the listed countries.
 ReflectionThe paper is not about any of the countries listed in the SC, but rather about a case study in the Philippines.</t>
  </si>
  <si>
    <t>The paper may discuss fisheries and marine resource management, but the primary focus is on the role of livelihoods in sustainable integrated coastal management and the impact of dive tourism on community engagement in management.</t>
  </si>
  <si>
    <t>Maybe; The abstract mentions artisanal fishers and the sustainable livelihoods framework, which could be related to fisheries and marine resource management, but the focus is on dive tourism and its impact on livelihoods and community engagement in management.
 ReflectionThe abstract mentions the connection between livelihoods and the protection of marine reserves, which suggests that fisheries and marine resource management may be discussed in the paper. However, the focus of the paper seems to be on the role of livelihoods in promoting sustainable integrated coastal management, with dive tourism as a case study.</t>
  </si>
  <si>
    <t>The abstract discusses the study of a community-based dive tourism site and the role of livelihoods in encouraging collective engagement in management, indicating a community-based approach.</t>
  </si>
  <si>
    <t>Yes; The abstract mentions the study of a community-based dive tourism site and the role of livelihoods in encouraging collective engagement in management.
 ReflectionThe initial response is correct as the abstract clearly mentions the study of a community-based dive tourism site and the role of livelihoods in encouraging collective engagement in management.</t>
  </si>
  <si>
    <t>The mention of Elsevier Ltd suggests that the paper may be part of the peer-reviewed published literature, but we cannot confirm without further information.</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</si>
  <si>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that the paper has been peer-reviewed.</t>
  </si>
  <si>
    <t>No; The paper is about mangrove management in North Sumatra, Indonesia.
 ReflectionThe paper is focused on mangrove management in North Sumatra, Indonesia, which is not included in the list of countries in the SC.</t>
  </si>
  <si>
    <t>The abstract does not provide clear information on whether the paper is part of the peer-reviewed published literature.</t>
  </si>
  <si>
    <t>Maybe; The abstract does not mention if the paper is peer-reviewed or published in a journal.
 ReflectionThe abstract does not provide information on whether the paper is peer-reviewed or published in a journal, but the language used suggests that it is a research paper.</t>
  </si>
  <si>
    <t>No; The paper is about a case study in the Philippines, not in any of the listed countries.
 ReflectionThe initial response is correct as the paper is focused on a case study in the Philippines and not in any of the countries listed in the SC.</t>
  </si>
  <si>
    <t>The language used in the title and abstract suggests that it may be a peer-reviewed paper, but there is not enough information to confirm this.</t>
  </si>
  <si>
    <t>Maybe; The abstract does not provide information on the type of publication.
 ReflectionThe title and abstract do not provide any information on the type of publication, but the language used suggests that it may be a peer-reviewed paper.</t>
  </si>
  <si>
    <t>No; The paper does not mention any of the countries listed in the SC.
 ReflectionThe paper focuses on seagrass fish communities in coastal embayments dominated by Posidonia spp. and within three marine parks along the south-western coast of Western Australia.</t>
  </si>
  <si>
    <t>Although the abstract does not explicitly state that the paper is part of the peer-reviewed published literature, the language used in the abstract suggests that it is a research paper that has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</si>
  <si>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 that has been published in a peer-reviewed journal.</t>
  </si>
  <si>
    <t>The paper is not about any of the countries/islands mentioned in the SC.</t>
  </si>
  <si>
    <t>No; The paper is about Arctic Canada, which is not included in the list of countries/islands mentioned in the SC.
 ReflectionThe Initial Response is correct. The paper is not about any of the countries/islands mentioned in the SC.</t>
  </si>
  <si>
    <t>The mention of a government department conducting surveillance projects suggests that it may be a government report rather than a peer-reviewed paper, which does not meet the SC.</t>
  </si>
  <si>
    <t>Maybe; The abstract mentions the Department of Fisheries and Oceans Canada (DFO), which suggests that it may be a government report rather than a peer-reviewed paper.
 ReflectionThe abstract does not explicitly state whether the paper is peer-reviewed or not. However, the mention of a government department conducting surveillance projects suggests that it may be a government report rather than a peer-reviewed paper.</t>
  </si>
  <si>
    <t>The paper summarises a case study from Papua New Guinea, which is one of the countries listed in the SC.</t>
  </si>
  <si>
    <t>Yes; The abstract mentions a case study in Papua New Guinea.
 ReflectionThe initial response is correct as the abstract specifically mentions a case study in Papua New Guinea, which is one of the countries listed in the SC.</t>
  </si>
  <si>
    <t>The abstract discusses the use of a no-take LMMA to manage the catchment area of a grouper species, indicating that the paper is likely to discuss fisheries and/or marine resource management.</t>
  </si>
  <si>
    <t>Yes; The abstract discusses the management of a fish species in a specific area.
 ReflectionThe abstract mentions the use of a no-take locally managed marine area (LMMA) to manage the catchment area of a grouper species. This indicates that the paper is likely to discuss fisheries and/or marine resource management.</t>
  </si>
  <si>
    <t>The paper is likely to discuss a community-based approach, as it mentions "community-based management" and "locally managed marine area (LMMA)", but the focus is on spatially restricted management tools rather than co-management.</t>
  </si>
  <si>
    <t>Yes; The abstract mentions "community-based management" and "locally managed marine area (LMMA)".
 ReflectionThe mention of "community-based management" in the abstract suggests that the paper will discuss this approach. However, it is important to note that the focus is on spatially restricted management tools rather than co-management.</t>
  </si>
  <si>
    <t>The abstract mentions the authors and the year of publication, indicating that it has been published in a peer-reviewed journal.</t>
  </si>
  <si>
    <t>Yes; The abstract mentions the authors and the year of publication, indicating that it has been published in a peer-reviewed journal.
 ReflectionThe abstract mentions that the paper was authored by "The Authors" and was published in 2016. This suggests that the paper has been published in a peer-reviewed journal.</t>
  </si>
  <si>
    <t>The paper does not provide a case study from any of the countries listed in the SC.</t>
  </si>
  <si>
    <t>Maybe; The abstract mentions traditional community-based systems of managing coastal fisheries, but it does not specifically mention any of the countries listed in the SC.
 ReflectionThe initial response is correct. While the abstract discusses community-based management systems, it does not provide any specific case studies from the countries listed in the SC.</t>
  </si>
  <si>
    <t>While the paper does mention fisheries and the need for community involvement in management practices, it is not the main focus of the paper, which is on community-based management of the environment in general.</t>
  </si>
  <si>
    <t>Maybe; The abstract mentions traditional community-based systems of managing coastal fisheries and the need for increased community involvement in modern management practices.
 ReflectionThe abstract does mention fisheries and the need for community involvement in management practices, but it is not the main focus of the paper. The title and abstract are more focused on community-based management of the environment in general.</t>
  </si>
  <si>
    <t>The paper discusses a community-based approach to environmental management.</t>
  </si>
  <si>
    <t>Yes; The title and abstract discuss community-based management of the environment.
 ReflectionThe abstract discusses the success of traditional community-based systems of managing coastal fisheries and the need for increased community involvement in modern management practices.</t>
  </si>
  <si>
    <t>Maybe; The abstract mentions a publisher, but it is unclear if the paper has been peer-reviewed.
 ReflectionThe initial response is correct. The abstract mentions the publisher, but it is unclear if the paper has been peer-reviewed.</t>
  </si>
  <si>
    <t>No; The paper is about a case study in French Polynesia.
 ReflectionThe Initial Response is correct as the paper is focused on a case study in French Polynesia, which is not included in the list of countries in the SC.</t>
  </si>
  <si>
    <t>The abstract does not provide clear information on whether the paper has been peer-reviewed and published in a journal, but the mention of the author(s) suggests that it may have been published.</t>
  </si>
  <si>
    <t>Maybe; The abstract mentions the author(s) but does not specify if the paper has been peer-reviewed and published in a journal.
 ReflectionThe abstract does not provide clear information on whether the paper has been peer-reviewed and published in a journal. However, the mention of the author(s) suggests that it may have been published.</t>
  </si>
  <si>
    <t>No; The paper is about river fisheries management in Bangladesh.
 ReflectionThe paper is focused on Bangladesh and does not mention any of the countries listed in the SC.</t>
  </si>
  <si>
    <t>The paper is not about a case study from any of the listed countries, but rather a case study in Cambodia.</t>
  </si>
  <si>
    <t>No; The paper is about a case study in Cambodia, not in any of the listed countries.
 ReflectionThe initial response is correct as the paper is focused on a case study in Cambodia, which is not one of the listed countries.</t>
  </si>
  <si>
    <t>No; The paper is about indigenous Maori tribes and sub-tribes in New Zealand.
 ReflectionThe paper is focused on New Zealand and does not mention any of the countries listed in the SC.</t>
  </si>
  <si>
    <t>No; The paper is about a case study in Okinawa, Japan.
 ReflectionThe paper is not about any of the countries listed in the SC.</t>
  </si>
  <si>
    <t>The paper may be part of the peer-reviewed published literature, but we cannot be certain without further information.</t>
  </si>
  <si>
    <t>Maybe; The abstract mentions a case study and empirical data, but it is unclear if the paper has been published in a peer-reviewed journal.
 ReflectionThe abstract does not explicitly state that the paper has been published in a peer-reviewed journal, but it does mention that it is an open access article distributed under the terms of the Creative Commons Attribution License. This suggests that it has been published in a peer-reviewed journal, but we cannot be certain without further information.</t>
  </si>
  <si>
    <t>While the paper does not mention any of the specific countries listed in the SC, its focus on locally-managed marine areas in the tropical Pacific suggests that it could potentially include a case study from one of the listed countries.</t>
  </si>
  <si>
    <t>Maybe; The paper discusses locally-managed marine areas in the tropical Pacific, but it is not clear if any of the specific countries listed in the SC are mentioned.
 ReflectionThe paper discusses the tropical Pacific region, which includes some of the countries listed in the SC, but it does not specifically mention any of them. However, the paper's focus on locally-managed marine areas suggests that it could potentially include a case study from one of the listed countries.</t>
  </si>
  <si>
    <t>While the paper does not explicitly mention fisheries, it discusses marine conservation and sustainable resource management, which may include fisheries management.</t>
  </si>
  <si>
    <t>Maybe; The title and abstract mention marine conservation and sustainable resource management, but do not explicitly mention fisheries.
 ReflectionThe paper discusses locally-managed marine areas and their objectives and management strategies, which may include fisheries management. However, the abstract does not explicitly mention fisheries, so it is uncertain whether the paper will discuss fisheries in detail.</t>
  </si>
  <si>
    <t>The abstract discusses community-based management as a mainstream approach to marine conservation and sustainable resource management, without any focus on co-management.</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</si>
  <si>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does not mention co-management as a focus.</t>
  </si>
  <si>
    <t>The abstract suggests that the paper summarises published studies, but it is unclear if the paper itself has been published in a peer-reviewed journal.</t>
  </si>
  <si>
    <t>Maybe; The abstract mentions "published studies of LMMAs," but it is unclear if the paper itself is a published study or a review article.
 ReflectionThe abstract mentions "this paper," which suggests that it is a research article rather than a review article. However, it is still unclear if the paper has been published in a peer-reviewed journal.</t>
  </si>
  <si>
    <t>No; The paper is about a case study conducted in Canada.
 ReflectionThe paper is not about any of the countries listed in the SC.</t>
  </si>
  <si>
    <t>The paper mentions the publisher, but it is unclear if it has been peer-reviewed.</t>
  </si>
  <si>
    <t>The paper may discuss fisheries and marine resource management as part of the broader context of integrated coastal management and local governance.</t>
  </si>
  <si>
    <t>Maybe; The abstract mentions coastal resource management and enhanced fisheries production, but the focus is on integrated coastal management and local governance.
 ReflectionThe abstract mentions the challenges faced in coastal resource management and the strategies developed to address them, including a certification system. While the focus is on integrated coastal management and local governance, the paper may discuss fisheries and marine resource management as part of this broader context.</t>
  </si>
  <si>
    <t>The paper discusses a community-based approach to integrated coastal management through the involvement of local governments and their increasing participation in the management of coastal resources.</t>
  </si>
  <si>
    <t>Yes; The abstract mentions local governments and local participation in coastal resource management.
 ReflectionThe initial response is correct as the abstract mentions the shift of coastal management responsibilities to local governments and the increasing public awareness of coastal resource management issues through the delivery of integrated coastal management as a basic service.</t>
  </si>
  <si>
    <t>The title suggests that it could be a research paper published in a peer-reviewed journal, but the abstract does not provide enough information to confirm this.</t>
  </si>
  <si>
    <t>No; The paper is based on a case study conducted in South Africa.
 ReflectionThe paper is not related to any of the countries mentioned in the SC.</t>
  </si>
  <si>
    <t>Maybe; The abstract does not provide information on the publication status of the paper.
 ReflectionThe abstract does not provide information on the publication status of the paper, but the title suggests that it is a research paper. However, it is possible that it may be a grey literature or conference report.</t>
  </si>
  <si>
    <t>No; The paper is about Cambodia, which is not included in the list of countries.
 ReflectionThe initial response is correct as the paper is about Cambodia, which is not included in the list of countries.</t>
  </si>
  <si>
    <t>Maybe; The abstract mentions the publisher, but it is unclear if it is a peer-reviewed journal article or not.
 ReflectionThe initial response is correct. While the abstract mentions the publisher, it does not explicitly state that the paper is a peer-reviewed journal article.</t>
  </si>
  <si>
    <t>The abstract does not provide enough information to determine if the paper includes a case study from any of the countries listed in the SC.</t>
  </si>
  <si>
    <t>Maybe; The abstract mentions Third World settings, but does not specifically mention any of the countries listed in the SC.
 ReflectionThe initial response is correct. The abstract does not mention any of the countries listed in the SC, but it does mention Third World settings, which could potentially include some of the countries listed.</t>
  </si>
  <si>
    <t>The paper does not discuss fisheries or marine resource management, but rather focuses on coral reef health evaluation techniques and geochemical techniques to identify sources of stress.</t>
  </si>
  <si>
    <t>No; The paper discusses coral reef health evaluation techniques and geochemical techniques to identify sources of stress.
 ReflectionThe paper does not mention fisheries or marine resource management, but rather focuses on coral reef health evaluation techniques and geochemical techniques to identify sources of stress.</t>
  </si>
  <si>
    <t>The title suggests that it is a research paper, and the abstract provides information on the research methods and findings, indicating that it is likely a peer-reviewed published paper.</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</si>
  <si>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</si>
  <si>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The abstract presents a case study from Papua New Guinea, which is one of the countries listed in the SC.</t>
  </si>
  <si>
    <t>Yes; The abstract mentions Papua New Guinea, which is one of the countries listed in the SC.
 ReflectionThe initial response is correct as Papua New Guinea is one of the countries listed in the SC.</t>
  </si>
  <si>
    <t>While the paper does not explicitly discuss fisheries and/or marine resource management, the information presented could be useful for supporting greater sustainability within shellcraft sectors and informing community-based resource management.</t>
  </si>
  <si>
    <t>Maybe; The abstract discusses the sustainable utilization of marine taxa and the diversity of marine taxa utilized by artisan households within an artisanal shellcraft sector of Papua New Guinea. 
 ReflectionThe abstract mentions the utilization of marine taxa and the identification of critical source habitats, which could be related to fisheries and/or marine resource management. However, the focus of the paper seems to be on the diversity and quantity of marine taxa utilized within the shellcraft sector, rather than on management strategies.</t>
  </si>
  <si>
    <t>The abstract discusses sustainable utilization of marine taxa within an artisanal shellcraft sector of the Indo-Pacific region, but it is unclear whether the approach is community-based or co-management.</t>
  </si>
  <si>
    <t>Maybe; The abstract discusses sustainable utilization of marine taxa within an artisanal shellcraft sector of the Indo-Pacific region, but it is unclear whether the approach is community-based or co-management.
 ReflectionThe abstract mentions the importance of sustainable utilization of marine taxa for maximizing social and economic goals of livelihood development within the Indo-Pacific. However, it does not explicitly state whether the approach is community-based or co-management.</t>
  </si>
  <si>
    <t>The paper does not meet the Screening Criteria as it does not summarise a case study from any of the countries listed in the SC.</t>
  </si>
  <si>
    <t>The title suggests that the paper may be part of the peer-reviewed published literature, but the abstract does not provide enough information to confirm or deny this.</t>
  </si>
  <si>
    <t>Maybe; The abstract does not provide information on the type of publication.
 ReflectionThe abstract does not provide information on the type of publication, but the title suggests that the paper may be part of the peer-reviewed published literature.</t>
  </si>
  <si>
    <t>No; The paper is about a case study from the Dominican Republic.
 ReflectionThe paper is not about any of the countries listed in the SC.</t>
  </si>
  <si>
    <t>The title suggests that it may be a research paper published in a peer-reviewed journal, but the abstract does not provide information on the type of publication.</t>
  </si>
  <si>
    <t>No; The paper does not mention any of the countries listed in the SC.
 ReflectionThe paper focuses on a new framework for the integrated assessment of aquatic ecosystem health and its application to a pilot city in China. There is no mention of any of the countries listed in the SC.</t>
  </si>
  <si>
    <t>The publisher mentioned in the abstract is Elsevier, a reputable publisher of peer-reviewed journals.</t>
  </si>
  <si>
    <t>Maybe; The abstract mentions the publisher, but it is unclear if it is a peer-reviewed journal article or not.
 ReflectionThe mention of the publisher does not necessarily mean that the paper is peer-reviewed. However, Elsevier is a reputable publisher of peer-reviewed journals.</t>
  </si>
  <si>
    <t>No; The paper is about wetlands restoration in Bangladesh.
 ReflectionThe paper is focused on wetlands restoration in Bangladesh and does not mention any of the countries listed in the SC.</t>
  </si>
  <si>
    <t>Maybe; The abstract does not provide information on whether the paper is peer-reviewed or not.
 ReflectionThe abstract does not provide any information on whether the paper is peer-reviewed or not, but it does provide information on the content of the paper.</t>
  </si>
  <si>
    <t>The paper is not about any of the countries listed in the SC, but rather about a case study in Bangladesh.</t>
  </si>
  <si>
    <t>No; The paper is about a case study in Bangladesh.
 ReflectionThe title and abstract clearly state that the paper is about a case study in Bangladesh, which is not included in the list of countries in the SC.</t>
  </si>
  <si>
    <t>The paper may be part of the peer-reviewed published literature, but it is unclear if it has undergone peer review.</t>
  </si>
  <si>
    <t>Maybe; The abstract mentions a publisher, but it is unclear if the paper has undergone peer review.
 ReflectionThe initial response is correct. The abstract mentions a publisher, but it is unclear if the paper has undergone peer review.</t>
  </si>
  <si>
    <t>Senegal is not included in the list of countries, so the paper does not meet the screening criteria.</t>
  </si>
  <si>
    <t>No; The paper is about mangrove use and management in Senegal, which is not included in the list of countries.
 ReflectionThe initial response is correct as Senegal is not included in the list of countries.</t>
  </si>
  <si>
    <t>The title and abstract do not provide enough information to confirm whether the paper includes a case study from any of the listed countries.</t>
  </si>
  <si>
    <t>Maybe; The title does not mention any specific country, but the concept of community-based natural resource management could be applicable to any of the listed countries.
 ReflectionThe initial response is correct. The title does not mention any specific country, but the concept of community-based natural resource management is relevant to many Pacific Island countries.</t>
  </si>
  <si>
    <t>The title and abstract do not mention fisheries or marine resource management.</t>
  </si>
  <si>
    <t>No; The title and abstract do not mention fisheries or marine resource management.
 ReflectionThe initial response is correct as the title and abstract do not provide any indication of discussing fisheries or marine resource management.</t>
  </si>
  <si>
    <t>It is unclear if the paper is part of the peer-reviewed published literature without an abstract.</t>
  </si>
  <si>
    <t>No; There is no abstract available to confirm if it is a peer-reviewed published literature.
 ReflectionThe absence of an abstract makes it difficult to determine if the paper is part of the peer-reviewed published literature.</t>
  </si>
  <si>
    <t>No; The paper is about a case study in Southern Thailand.
 ReflectionThe paper is focused on a case study in Southern Thailand and does not mention any of the countries listed in the SC.</t>
  </si>
  <si>
    <t>No; The paper is about the Philippines, which is not included in the list of countries.
 ReflectionThe initial response is correct as the paper is solely focused on the Philippines and does not mention any of the countries listed in the SC.</t>
  </si>
  <si>
    <t>The abstract mentions the publisher, but it is unclear whether the paper is peer-reviewed or not.</t>
  </si>
  <si>
    <t>Maybe; The abstract mentions the publisher, but it is unclear whether the paper is peer-reviewed or not.
 ReflectionThe initial response is correct. The abstract mentions the publisher, but it is not clear whether the paper is peer-reviewed or not.</t>
  </si>
  <si>
    <t>No; The paper is focused on a coastal community in northeastern Brazil and does not mention any of the countries listed in the SC.
 ReflectionThe paper does not meet the SC as it is not related to any of the countries listed in the SC.</t>
  </si>
  <si>
    <t>The copyright statement in the abstract suggests that the paper has been published in a peer-reviewed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</si>
  <si>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fact that the abstract includes a copyright statement suggests that the paper has been published in a peer-reviewed journal.</t>
  </si>
  <si>
    <t>No; The paper is about dam removal and fish passage projects in the United States, not any of the countries listed in the SC.
 ReflectionThe Initial Response is correct. The paper is focused on the United States and does not mention any of the countries listed in the SC.</t>
  </si>
  <si>
    <t>The abstract does not provide clear information on whether the article is peer-reviewed or not, so it is uncertain if it meets the screening criteria.</t>
  </si>
  <si>
    <t>Maybe; The abstract mentions "article" but does not specify if it is a peer-reviewed article.
 ReflectionThe abstract does not provide clear information on whether the article is peer-reviewed or not.</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</si>
  <si>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</si>
  <si>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The abstract mentions Papua New Guinea as the location of the case study, which is one of the countries listed in the screening criteria.</t>
  </si>
  <si>
    <t>Yes; The abstract mentions Papua New Guinea as the location of the case study.
 ReflectionThe initial response is correct as the abstract clearly states that the case study is from the Louisiade Archipelago, which is located in Papua New Guinea.</t>
  </si>
  <si>
    <t>The paper focuses on the socio-economic characteristics of artisanal shark fishing in Papua New Guinea and presents management options for sustainable use of shark resources.</t>
  </si>
  <si>
    <t>Yes; The title and abstract specifically mention small-scale shark fisheries and the need for management options.
 ReflectionThe title and abstract provide clear indications that the paper will discuss fisheries and marine resource management.</t>
  </si>
  <si>
    <t>The abstract recommends a community-based management approach for shark resources.</t>
  </si>
  <si>
    <t>Yes; The abstract mentions "low-cost, community-based management of shark resources based on the allocation of allowable shark catches to ward communities" as a recommended approach.
 ReflectionThe initial response is correct as the abstract clearly mentions the recommended approach as community-based management.</t>
  </si>
  <si>
    <t>The mention of the publisher suggests that it is likely a peer-reviewed journal article, but this cannot be confirmed without further information.</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</si>
  <si>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</si>
  <si>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The study was conducted in Indonesia, which is not included in the list of countries in the SC.</t>
  </si>
  <si>
    <t>No; The paper is about a case study in Indonesia.
 ReflectionThe title and abstract clearly state that the study was conducted in Central Java, Indonesia, which is not included in the list of countries in the SC.</t>
  </si>
  <si>
    <t>The paper is not related to any of the listed countries and does not meet the Screening Criteria.</t>
  </si>
  <si>
    <t>No; The paper is focused on the Gulf of Alaska and does not mention any of the listed countries.
 ReflectionThe paper does not meet the Screening Criteria as it is not related to any of the listed countries.</t>
  </si>
  <si>
    <t>The abstract mentions the publisher as Wiley Periodicals LLC, but it is unclear if the paper has been peer-reviewed.</t>
  </si>
  <si>
    <t>Maybe; The abstract mentions the publisher as Wiley Periodicals LLC, but it is unclear if the paper has been peer-reviewed.
 ReflectionThe initial response is correct. The abstract mentions the publisher, but it is unclear if the paper has been peer-reviewed.</t>
  </si>
  <si>
    <t>No; The paper is based on a study conducted in Ethiopia.
 ReflectionThe paper is not related to any of the countries listed in the SC.</t>
  </si>
  <si>
    <t>Although the abstract does not explicitly state that the paper is peer-reviewed, the title suggests that it is a research article that is likely to be published in a peer-reviewed journal.</t>
  </si>
  <si>
    <t>Maybe; The abstract does not provide information on whether the paper is peer-reviewed or not.
 ReflectionThe abstract does not provide information on whether the paper is peer-reviewed or not, but the title suggests that it is a community-based cross-sectional study, which is a common type of research that is published in peer-reviewed journals.</t>
  </si>
  <si>
    <t>The paper is about a case study in Malaysia, which is not included in the list of countries.</t>
  </si>
  <si>
    <t>No; The paper is about a case study in Malaysia, which is not included in the list of countries.
 ReflectionThe initial response is correct as Malaysia is not included in the list of countries.</t>
  </si>
  <si>
    <t>Maybe; The abstract does not provide information on whether the paper is peer-reviewed or not.
 ReflectionThe abstract does not provide any information on whether the paper is peer-reviewed or not, but it does not mention any conference or book chapter either.</t>
  </si>
  <si>
    <t>No; The paper is a review of monitoring methods for aquatic megavertebrates in the Caribbean, and does not focus on any of the countries listed in the SC.
 ReflectionThe paper does not mention any of the countries listed in the SC, and the focus is on the Caribbean region.</t>
  </si>
  <si>
    <t>While the abstract suggests that the paper is a review, there is no explicit mention of the publication status of the paper.</t>
  </si>
  <si>
    <t>Maybe; The abstract mentions that the paper is a review, but it is unclear whether it has been published in a peer-reviewed journal.
 ReflectionThe abstract mentions that the paper is a review, which suggests that it is likely to be published in a peer-reviewed journal. However, there is no explicit mention of the publication status of the paper.</t>
  </si>
  <si>
    <t>The paper is not a case study from any of the countries/islands mentioned in the SC.</t>
  </si>
  <si>
    <t>No; The paper is about Barbuda, West Indies, which is not included in the list of countries/islands mentioned in the SC.
 ReflectionThe Initial Response is correct as Barbuda, West Indies is not included in the list of countries/islands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</si>
  <si>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freely available and openly accessible, which suggests that it may have been published in a peer-reviewed journal.</t>
  </si>
  <si>
    <t>The abstract mentions the name of a society, but it is unclear whether the paper has been peer-reviewed and published.</t>
  </si>
  <si>
    <t>Maybe; The abstract mentions the name of a society, but it is unclear whether the paper has been peer-reviewed and published.
 ReflectionThe initial response is correct. The abstract mentions the name of a society, but it is unclear whether the paper has been peer-reviewed and published.</t>
  </si>
  <si>
    <t>The study was not conducted in any of the countries listed in the SC.</t>
  </si>
  <si>
    <t>No; The study was conducted in the Lower Amazon River, which is not located in any of the countries listed in the SC.
 ReflectionThe initial response is correct as the study was conducted in the Lower Amazon River, which is not located in any of the countries listed in the SC.</t>
  </si>
  <si>
    <t>The publisher mentioned in the abstract, John Wiley &amp; Sons, is a reputable academic publisher, and the title seems appropriate for a peer-reviewed paper.</t>
  </si>
  <si>
    <t>Yes; The abstract mentions the publisher and the title seems appropriate for a peer-reviewed paper.
 ReflectionThe abstract mentions the publisher, John Wiley &amp; Sons, which is a reputable academic publisher. The title also seems appropriate for a peer-reviewed paper.</t>
  </si>
  <si>
    <t>No; The paper does not mention any of the countries listed in the SC.
 ReflectionThe paper focuses on the efficacy of antimicrobial stewardship program (ASP) in Iranian pediatric patients and does not mention any of the countries listed in the SC.</t>
  </si>
  <si>
    <t>Although it is not explicitly stated, the language and structure of the abstract suggest that this is a published paper in a peer-reviewed journal.</t>
  </si>
  <si>
    <t>Maybe; The abstract mentions the study as an interventional quasi-experimental study, but it is unclear if it has been published in a peer-reviewed journal.
 ReflectionThe abstract does not explicitly state whether the study has been published in a peer-reviewed journal or not. However, the language and structure of the abstract suggest that it is likely a published paper.</t>
  </si>
  <si>
    <t>The study was conducted in Laos and not in any of the countries listed in the SC.</t>
  </si>
  <si>
    <t>No; The paper is about land use in Laos.
 ReflectionThe title and abstract clearly state that the study was conducted in Laos, which is not included in the list of countries in the SC.</t>
  </si>
  <si>
    <t>The paper does not meet the Screening Criteria as it is not about any of the listed countries.</t>
  </si>
  <si>
    <t>No; The paper is about Japan, not any of the listed countries.
 ReflectionThe Initial Response is correct as the paper is focused on Japan and not any of the listed countries.</t>
  </si>
  <si>
    <t>The abstract mentions Elsevier Ltd, a reputable publisher of peer-reviewed literature.</t>
  </si>
  <si>
    <t>Yes; The abstract mentions the publisher, Elsevier Ltd, which is a reputable publisher of peer-reviewed literature.
 ReflectionThe initial response is correct. Elsevier Ltd is a well-known publisher of peer-reviewed literature.</t>
  </si>
  <si>
    <t>No; The paper is focused on Uganda, which is not included in the list of countries.
 ReflectionThe initial response is correct as Uganda is not included in the list of countries.</t>
  </si>
  <si>
    <t>The mention of the European Association of Development Research and Training Institutes suggests that the paper has undergone peer review and is part of the published literature.</t>
  </si>
  <si>
    <t>Maybe; The abstract mentions the author's utilization of qualitative data, but it is unclear if the paper has undergone peer review.
 ReflectionThe abstract mentions the European Association of Development Research and Training Institutes, which suggests that the paper has undergone peer review.</t>
  </si>
  <si>
    <t>No; The paper is about a study conducted in Vietnam.
 ReflectionThe paper is not related to any of the countries listed in the SC.</t>
  </si>
  <si>
    <t>Although the abstract does not explicitly state whether the paper is part of the peer-reviewed published literature or not, the study design, methods, and results are typical of peer-reviewed published literature.</t>
  </si>
  <si>
    <t>No; The paper is about Sierra Leone, which is not included in the list of countries.
 ReflectionThe initial response is correct as Sierra Leone is not included in the list of countries.</t>
  </si>
  <si>
    <t>The paper mentions the publisher, but it is unclear if it has undergone peer-review.</t>
  </si>
  <si>
    <t>The paper is not about any of the countries listed in the SC, but rather a case study conducted in Bangladesh.</t>
  </si>
  <si>
    <t>No; The paper is about a case study conducted in Bangladesh.
 ReflectionThe paper is not about any of the countries listed in the SC.</t>
  </si>
  <si>
    <t>The paper meets the screening criteria as it is likely part of the peer-reviewed published literature.</t>
  </si>
  <si>
    <t>No; The abstract mentions a specific society's publication, which is not part of the peer-reviewed published literature.
 ReflectionThe initial response is incorrect. The mention of a society's publication does not necessarily mean that the paper is not part of the peer-reviewed published literature.</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</si>
  <si>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t>
  </si>
  <si>
    <t>The paper is not about any of the countries listed in the SC, but rather about a case study in Uganda.</t>
  </si>
  <si>
    <t>No; The paper is about a case study in Uganda.
 ReflectionThe paper is not about any of the countries listed in the SC, but rather about a case study in Uganda.</t>
  </si>
  <si>
    <t>The paper is published in a reputable peer-reviewed journal.</t>
  </si>
  <si>
    <t>Maybe; The abstract does not mention whether the paper is peer-reviewed or not.
 ReflectionThe abstract does not provide information on whether the paper is peer-reviewed or not, but it is published in a reputable journal, Springer Science+Business Media New York.</t>
  </si>
  <si>
    <t>No; The paper is about a forest reserve in Malaysia.
 ReflectionThe paper is not about any of the countries listed in the SC.</t>
  </si>
  <si>
    <t>The title suggests that it is likely a peer-reviewed paper, and the abstract provides relevant information on the research conducted.</t>
  </si>
  <si>
    <t>Yes; The abstract mentions Samoa as the location of the case study.
 ReflectionThe initial response is correct as the abstract clearly states that the case study was conducted in Samoa.</t>
  </si>
  <si>
    <t>The paper discusses community-based management of subsistence fisheries and marine resource management in Samoa.</t>
  </si>
  <si>
    <t>Yes; The title and abstract clearly mention community-based management of subsistence fisheries in Samoa.
 ReflectionThe abstract provides specific details about a fisheries extension program that encouraged village communities to manage their own marine resources, including the establishment of community-owned Marine Protected Areas.</t>
  </si>
  <si>
    <t>The abstract describes a community-based approach to fisheries management in Samoa, with each village taking ownership of the process and developing their own Fisheries Management Plan.</t>
  </si>
  <si>
    <t>Yes; The abstract discusses a community-based approach to fisheries management in Samoa.
 ReflectionThe abstract clearly states that a community-based approach was used to manage fisheries in Samoa, with each village defining its own problems and proposing solutions.</t>
  </si>
  <si>
    <t>The abstract does not provide information on the type of publication, but the title suggests that it could be a research paper.</t>
  </si>
  <si>
    <t>The paper does not meet the SC as it does not focus on any of the countries or regions listed in the SC.</t>
  </si>
  <si>
    <t>No; The paper discusses the impact of fisheries on marine mammal populations globally and does not focus on any specific country or region.
 ReflectionThe initial response is correct as the paper does not mention any of the countries or regions listed in the SC.</t>
  </si>
  <si>
    <t>The mention of models developed to date suggests that this paper may not be part of the peer-reviewed published literature.</t>
  </si>
  <si>
    <t>Maybe; The abstract mentions predictions based on models developed to date, which suggests that it may not be a peer-reviewed paper.
 ReflectionThe abstract does not explicitly state whether the paper is peer-reviewed or not, but the mention of models developed to date suggests that it may not be a peer-reviewed paper.</t>
  </si>
  <si>
    <t>The paper is not about a case study from any of the countries/islands listed in the SC.</t>
  </si>
  <si>
    <t>No; The paper is about a case study in Hawaii, which is not included in the list of countries/islands.
 ReflectionThe initial response is correct as the paper is about a case study in Hawaii, which is not included in the list of countries/islands.</t>
  </si>
  <si>
    <t>The abstract mentions a publisher, but it is unclear whether the paper is peer-reviewed or not.</t>
  </si>
  <si>
    <t>Maybe; The abstract mentions a publisher, but it is unclear whether the paper is peer-reviewed or not.
 ReflectionThe initial response is correct. The abstract mentions the publisher, but it is not clear whether the paper has undergone peer-review or not.</t>
  </si>
  <si>
    <t>No; The paper is about a case study in Sri Lanka, not any of the listed countries.
 ReflectionThe paper does not mention any of the listed countries in the SC, and the case study is specifically in Sri Lanka.</t>
  </si>
  <si>
    <t>The Title and Abstract do not meet the Screening Criteria as they do not discuss fisheries or marine resource management.</t>
  </si>
  <si>
    <t>No; The Title and Abstract do not mention fisheries or marine resource management.
 ReflectionThe Initial Response is correct as there is no mention of fisheries or marine resource management in the Title and Abstract.</t>
  </si>
  <si>
    <t>While the abstract does not explicitly state whether the paper is part of the peer-reviewed published literature or not, the research methodology and findings suggest that it is likely part of the peer-reviewed published literature.</t>
  </si>
  <si>
    <t>Maybe; The abstract does not explicitly state whether the paper is part of the peer-reviewed published literature or not.
 ReflectionThe abstract does not provide clear information on whether the paper is part of the peer-reviewed published literature or not. However, the abstract does provide details on the research methodology and the research findings, which are typical of peer-reviewed published literature.</t>
  </si>
  <si>
    <t>No; The paper is about a case study in Sri Lanka.
 ReflectionThe paper is not about any of the countries listed in the SC.</t>
  </si>
  <si>
    <t>Maybe; The abstract mentions the publisher, but it is unclear if it is a peer-reviewed journal article or not.
 ReflectionThe initial response is correct. The abstract mentions the publisher, Elsevier Ltd, which is a reputable publisher of peer-reviewed journals. However, it is not explicitly stated in the abstract that the paper is a peer-reviewed journal article.</t>
  </si>
  <si>
    <t>No; The paper is about a wildlife management area planning in New York State, USA.
 ReflectionThe paper is not related to any of the countries mentioned in the SC.</t>
  </si>
  <si>
    <t>While the abstract does not provide clear evidence that the paper has been published in a peer-reviewed journal, the involvement of Cornell University suggests that it may be part of the peer-reviewed published literature.</t>
  </si>
  <si>
    <t>Maybe; The abstract mentions Cornell University, which is a reputable academic institution, but it is unclear if the paper has been published in a peer-reviewed journal.
 ReflectionThe abstract does not explicitly state whether the paper has been published in a peer-reviewed journal or not. However, the mention of Cornell University suggests that the research may have undergone a rigorous academic review process.</t>
  </si>
  <si>
    <t>No; The paper is focused on rural tourism in Baja California, Mexico.
 ReflectionThe paper does not mention any of the countries listed in the SC, and instead focuses on rural tourism in Baja California, Mexico.</t>
  </si>
  <si>
    <t>Although the abstract does not explicitly state that the paper has been published in a peer-reviewed journal, the fact that it is being reviewed as part of a research project suggests that it is likely to have been published in a peer-reviewed journal.</t>
  </si>
  <si>
    <t>Maybe; The abstract mentions the academic task that has been ongoing since 2003, but it is unclear whether the paper resulting from this task has been published in a peer-reviewed journal.
 ReflectionThe abstract does not explicitly state whether the paper resulting from the ongoing academic task has been published in a peer-reviewed journal. However, the fact that the paper is being reviewed as part of a research project suggests that it is likely to have been published in a peer-reviewed journal.</t>
  </si>
  <si>
    <t>No; The paper is focused on Amazon floodplain lakes and does not mention any of the countries listed in the SC.
 ReflectionThe paper does not meet the SC as it is not related to any of the countries listed in the SC.</t>
  </si>
  <si>
    <t>The abstract mentions the publisher, John Wiley &amp; Sons, Ltd., which is a reputable publisher of peer-reviewed literature.</t>
  </si>
  <si>
    <t>Yes; The abstract mentions the publisher, John Wiley &amp; Sons, Ltd., which is a reputable publisher of peer-reviewed literature.
 ReflectionThe initial response is correct. John Wiley &amp; Sons, Ltd. is a well-known publisher of peer-reviewed literature.</t>
  </si>
  <si>
    <t>Maybe; The title mentions ITQs which are commonly used in fisheries management, but the abstract also mentions environmental management more broadly.
 ReflectionThe initial response is correct as the abstract mentions both market-based management and community-based management in fisheries. However, the abstract also mentions environmental management more broadly, which may or may not include fisheries and marine resource management.</t>
  </si>
  <si>
    <t>The abstract mentions both market-based management and community participation, but it is unclear whether the paper will focus on community-based management or co-management.</t>
  </si>
  <si>
    <t>Maybe; The abstract mentions both market-based management and greater participation by local communities, but it is unclear whether the paper will focus on community-based management or co-management.
 ReflectionThe abstract mentions both market-based management and community participation, but it is unclear whether the paper will focus on community-based management or co-management. The term "co-management" is not mentioned in the abstract, but it is possible that the paper will discuss it.</t>
  </si>
  <si>
    <t>The paper is published in a peer-reviewed journal, as indicated by its inclusion in academic databases.</t>
  </si>
  <si>
    <t>Maybe; The abstract mentions the copyright, but it is unclear if it is a peer-reviewed article or not.
 ReflectionThe copyright information does not necessarily indicate that the paper is peer-reviewed. However, the paper is published in a journal that is indexed in academic databases.</t>
  </si>
  <si>
    <t>The abstract mentions Fiji, which is one of the countries listed in the SC.</t>
  </si>
  <si>
    <t>Yes; The title and abstract mention Fiji, which is one of the countries listed in the SC.
 ReflectionThe initial response is correct as the abstract mentions Fiji, which is one of the countries listed in the SC.</t>
  </si>
  <si>
    <t>The paper is likely to discuss fisheries and/or marine resource management as it specifically mentions the traditional and community-based marine resources management system in Fiji and how it is evolving to meet contemporary challenges.</t>
  </si>
  <si>
    <t>Yes; The title and abstract specifically mention marine resource management and the traditional and community-based system in Fiji.
 ReflectionThe initial response is correct as the abstract mentions the management of marine resources in Fiji and how it is evolving to meet contemporary challenges.</t>
  </si>
  <si>
    <t>The title and abstract clearly indicate a community-based approach to marine resources management in Fiji.</t>
  </si>
  <si>
    <t>Yes; The title and abstract mention "community-based marine resources management system" and "traditional system of resource management" which suggests a community-based approach.
 ReflectionThe initial response is correct as the abstract mentions the traditional and community-based marine resources management system in Fiji, which implies a community-based approach.</t>
  </si>
  <si>
    <t>While the publisher mentioned is reputable, it is still unclear if the paper has undergone peer-review.</t>
  </si>
  <si>
    <t>Maybe; The abstract mentions the publisher, but it is unclear if it is a peer-reviewed journal article or not.
 ReflectionThe publisher mentioned in the abstract, Taylor &amp; Francis, is a reputable academic publisher, but it is still unclear if the paper has undergone peer-review.</t>
  </si>
  <si>
    <t>No; The study was conducted in Kotania Bay of Western Seram District, Indonesia.
 ReflectionThe study was conducted in Indonesia, which is not included in the list of countries in the SC.</t>
  </si>
  <si>
    <t>The abstract does not provide information on whether the paper is peer-reviewed or not, but the title suggests that it is a research paper.</t>
  </si>
  <si>
    <t>Maybe; The abstract does not provide information on whether the paper is peer-reviewed or not.
 ReflectionThe abstract does not provide any information on whether the paper is peer-reviewed or not, but the title suggests that it is a research paper.</t>
  </si>
  <si>
    <t>While the mention of the American Fisheries Society suggests that the paper may have been peer-reviewed and published, it is not explicitly stated in the abstract.</t>
  </si>
  <si>
    <t>Maybe; The abstract mentions the American Fisheries Society, but it is unclear if the paper has been peer-reviewed and published.
 ReflectionThe mention of the American Fisheries Society does suggest that the paper may have been peer-reviewed and published, but this is not explicitly stated in the abstract.</t>
  </si>
  <si>
    <t>No; The paper is about the South African squid fishery.
 ReflectionThe paper is focused on the South African squid fishery and does not mention any of the countries listed in the SC.</t>
  </si>
  <si>
    <t>The mention of Elsevier Ltd suggests that the paper is part of the peer-reviewed published literature. However, we cannot be certain without further information.</t>
  </si>
  <si>
    <t>Maybe; The abstract mentions the publisher, Elsevier Ltd, which is a peer-reviewed publisher. However, we cannot be certain without further information.
 ReflectionThe initial response is correct. The mention of Elsevier Ltd suggests that the paper is part of the peer-reviewed published literature. However, we cannot be certain without further information.</t>
  </si>
  <si>
    <t>The paper is not a case study from any of the listed countries as it is about a fishery in Kenya.</t>
  </si>
  <si>
    <t>No; The paper is about a fishery in Kenya, which is not included in the list of countries.
 ReflectionThe initial response is correct as the paper is clearly about a fishery in Kenya and not in any of the listed countries.</t>
  </si>
  <si>
    <t>No; The paper is about migratory fishes in the Amazon basin, which is not located in any of the countries listed in the SC.
 ReflectionThe Initial Response is correct. The paper is focused on the Amazon basin, which is not located in any of the countries listed in the SC.</t>
  </si>
  <si>
    <t>The paper is not about any of the countries mentioned in the SC, but rather a case study in northeastern Taiwan.</t>
  </si>
  <si>
    <t>No; The paper is about a case study in northeastern Taiwan, which is not included in the list of countries mentioned in the SC.
 ReflectionThe initial response is correct as the paper is not about any of the countries mentioned in the SC.</t>
  </si>
  <si>
    <t>While the abstract provides some indication that the paper may be part of the peer-reviewed published literature, it is not clear enough to make a definitive determination.</t>
  </si>
  <si>
    <t>Maybe; The abstract mentions the publisher, but it is unclear if it is a peer-reviewed journal article or not.
 ReflectionThe mention of the publisher does not necessarily mean that the paper is peer-reviewed. However, the abstract does provide some details about the study design and methodology, which suggests that it may be a peer-reviewed article.</t>
  </si>
  <si>
    <t>No; The paper is about a case study in Indonesia.
 ReflectionThe title and abstract clearly state that the paper is about a case study in Indonesia, which is not included in the list of countries in the screening criteria.</t>
  </si>
  <si>
    <t>No; The paper is about wetlands in India and does not mention any of the listed countries.
 ReflectionThe paper focuses on wetlands in India and does not mention any of the countries listed in the SC.</t>
  </si>
  <si>
    <t>The paper does not meet the SC as it does not include any of the specific countries listed.</t>
  </si>
  <si>
    <t>No; The paper discusses fisheries management in Southeast Asia, but does not mention any of the specific countries listed in the SC.
 ReflectionThe paper focuses on Southeast Asia, which is not included in the list of countries in the SC.</t>
  </si>
  <si>
    <t>The abstract mentions the name of the institute that published the paper, but it is unclear whether it is peer-reviewed or not.</t>
  </si>
  <si>
    <t>Maybe; The abstract mentions the name of the institute that published the paper, but it is unclear whether it is peer-reviewed or not.
 ReflectionThe initial response is correct. The abstract mentions the name of the institute that published the paper, but it is unclear whether it is peer-reviewed or not.</t>
  </si>
  <si>
    <t>The study was conducted in Indonesia and not in any of the countries mentioned in the screening criteria.</t>
  </si>
  <si>
    <t>No; The paper is based on a case study conducted in Indonesia.
 ReflectionThe title and abstract clearly state that the study was conducted in North Sulawesi, Indonesia, which is not included in the list of countries mentioned in the screening criteria.</t>
  </si>
  <si>
    <t>The abstract mentions Taylor &amp; Francis Inc., which is a reputable publisher of peer-reviewed journals. However, it is still unclear if this paper has been published in a peer-reviewed journal or is part of grey literature.</t>
  </si>
  <si>
    <t>Maybe; The abstract mentions an empirical analysis, but it is unclear if the paper is published in a peer-reviewed journal.
 ReflectionThe abstract mentions Taylor &amp; Francis Inc., which is a reputable publisher of peer-reviewed journals. However, it is still unclear if this paper has been published in a peer-reviewed journal or is part of grey literature.</t>
  </si>
  <si>
    <t>The Title and Abstract are not about any of the listed countries.</t>
  </si>
  <si>
    <t>No; The Title and Abstract are about Hawaiian Islands, which are not part of the listed countries.
 ReflectionThe Initial Response is correct as the Hawaiian Islands are not part of the listed countries.</t>
  </si>
  <si>
    <t>The abstract provides a detailed overview of the Hawaiian Islands and its marine environment, but it is unclear whether it is part of the peer-reviewed published literature.</t>
  </si>
  <si>
    <t>Maybe; The abstract provides a detailed overview of the Hawaiian Islands and its marine environment, but it is unclear whether it is part of the peer-reviewed published literature.
 ReflectionThe abstract does not provide any information on the source of the paper, and it is not clear whether it has been published in a peer-reviewed journal.</t>
  </si>
  <si>
    <t>No; The paper is about small-scale fisheries management in the Amazon basin, which is not included in the list of countries in the SC.
 ReflectionThe SC specifically mentions a list of countries, and the paper is not about any of them.</t>
  </si>
  <si>
    <t>The paper was published by Elsevier Ltd, indicating that it is likely a peer-reviewed published paper.</t>
  </si>
  <si>
    <t>Yes; The abstract mentions the publisher and the year of publication, indicating that it is likely a peer-reviewed published paper.
 ReflectionThe initial response is correct. The abstract mentions that the paper was published by Elsevier Ltd, which is a reputable publisher of peer-reviewed scientific literature.</t>
  </si>
  <si>
    <t>While the paper does not explicitly mention any of the countries listed in the SC, it is possible that the case study was conducted in one of these countries due to the prevalence of community-based tourism in the Pacific Island region.</t>
  </si>
  <si>
    <t>Maybe; The paper does not mention any of the countries listed in the SC, but it is possible that the case study was conducted in one of these countries.
 ReflectionThe paper does not explicitly mention any of the countries listed in the SC, but it is possible that the case study was conducted in one of these countries. The study focuses on community-based tourism, which is a common practice in many Pacific Island countries.</t>
  </si>
  <si>
    <t>No; The Title and Abstract do not mention fisheries or marine resource management.
 ReflectionThe paper focuses on community-based tourism and the impact of co-creation on tourist satisfaction. There is no mention of fisheries or marine resource management.</t>
  </si>
  <si>
    <t>The abstract provides some evidence that the paper may be part of the peer-reviewed published literature, but without more information, it is difficult to say for certain.</t>
  </si>
  <si>
    <t>Maybe; The abstract mentions statistical results and a survey design, which suggests that it may be a research paper. However, there is no mention of a specific journal or publication.
 ReflectionThe initial response is correct. The abstract does not mention a specific journal or publication, but it does provide some evidence that the paper may be part of the peer-reviewed published literature.</t>
  </si>
  <si>
    <t>No; The paper does not mention any of the countries listed in the Screening Criteria.
 ReflectionThe paper is focused on discussing the values, assumptions, and dilemmas faced by health professionals interested in working in authentic partnerships with unions, associations of non-unionized workers, and management-worker teams. It does not mention any case study from the countries listed in the Screening Criteria.</t>
  </si>
  <si>
    <t>The mention of the publisher does not confirm that it is a peer-reviewed journal article, but the title and abstract suggest that it could be.</t>
  </si>
  <si>
    <t>Maybe; The abstract mentions the publisher, but it is unclear if it is a peer-reviewed journal article or a book chapter.
 ReflectionThe mention of the publisher does not necessarily indicate that it is a peer-reviewed journal article. However, the title and abstract suggest that it could be a peer-reviewed article.</t>
  </si>
  <si>
    <t>The study was conducted in Oneida Lake, New York, USA, and does not meet the SC.</t>
  </si>
  <si>
    <t>No; The paper is about a case study conducted in Oneida Lake, New York, USA.
 ReflectionThe title and abstract clearly state that the study was conducted in Oneida Lake, New York, USA, and there is no mention of any of the countries listed in the SC.</t>
  </si>
  <si>
    <t>The abstract mentions the American Fisheries Society, which is a peer-reviewed journal, but it is unclear if this paper was published in it. Further investigation is needed to confirm if this paper meets the SC.</t>
  </si>
  <si>
    <t>Maybe; The abstract mentions the American Fisheries Society, which is a peer-reviewed journal, but further investigation is needed to confirm if this paper was published in a peer-reviewed journal.
 ReflectionThe American Fisheries Society is a peer-reviewed journal, but it is unclear if this paper was published in it. Further investigation is needed to confirm if this paper meets the SC.</t>
  </si>
  <si>
    <t>No; The paper is focused on California, USA.
 ReflectionThe paper is not related to any of the countries listed in the SC.</t>
  </si>
  <si>
    <t>The mention of the American Fisheries Society in the abstract suggests that this paper is likely part of the peer-reviewed published literature.</t>
  </si>
  <si>
    <t>Maybe; The abstract mentions the American Fisheries Society, but it is unclear if the paper has been peer-reviewed and published in a journal.
 ReflectionThe American Fisheries Society is a reputable scientific society that publishes peer-reviewed journals, so it is possible that this paper has been published in one of their journals.</t>
  </si>
  <si>
    <t>The abstract mentions Papua New Guinea as a case study, which is one of the countries listed in the SC.</t>
  </si>
  <si>
    <t>Yes; The abstract mentions Papua New Guinea as a case study.
 ReflectionThe initial response is correct as the abstract mentions Papua New Guinea as a case study, which is one of the countries listed in the SC.</t>
  </si>
  <si>
    <t>While the abstract mentions the harvesting of reef fish and the sustainable use of resources, it is not clear if the paper will focus on fisheries or marine resource management specifically.</t>
  </si>
  <si>
    <t>Maybe; The abstract mentions the harvesting of reef fish and the sustainable use of resources, but it is not clear if the paper will focus on fisheries or marine resource management specifically.
 ReflectionThe abstract does mention the harvesting of reef fish and the sustainable use of resources, which suggests that fisheries and/or marine resource management may be discussed in the paper. However, the title and abstract do not explicitly state that the paper will focus on these topics.</t>
  </si>
  <si>
    <t>The paper may discuss community-based resource management practices, but it is not clear if this approach will be the main focus of the paper.</t>
  </si>
  <si>
    <t>Maybe; The abstract mentions community-based resource management practices in Maluku, Indonesia, but it is unclear if the paper will focus on this approach.
 ReflectionThe abstract mentions community-based resource management practices, but it is not clear if the paper will discuss this approach in detail or if it is just one aspect of the case studies presented.</t>
  </si>
  <si>
    <t>The mention of the publisher suggests that it is more likely to be peer-reviewed, but more information is needed to confirm.</t>
  </si>
  <si>
    <t>Maybe; The abstract mentions the publisher, but more information is needed to determine if it is peer-reviewed.
 ReflectionThe mention of the publisher does not necessarily mean that the paper is peer-reviewed. However, the fact that it is published by a society suggests that it is more likely to be peer-reviewed.</t>
  </si>
  <si>
    <t>No; The paper is about a case study conducted in the Philippines.
 ReflectionThe title and abstract clearly state that the study was conducted in the Philippines, which is not included in the list of countries in the SC.</t>
  </si>
  <si>
    <t>Maybe; The abstract mentions the publisher, but it is unclear if it is a peer-reviewed journal article or not.
 ReflectionThe initial response is correct. The abstract mentions the publisher, but it is not clear if it is a peer-reviewed journal article or not.</t>
  </si>
  <si>
    <t>No; The paper is about a case study from Scotland.
 ReflectionThe paper is about a case study from Scotland, which is not included in the list of countries in the SC.</t>
  </si>
  <si>
    <t>The paper is not explicitly identified as peer-reviewed published literature.</t>
  </si>
  <si>
    <t>Maybe; The abstract mentions detailed research, but it is unclear if the paper is peer-reviewed.
 ReflectionThe abstract mentions detailed research, but it is unclear if the paper has undergone peer-review and is published in a peer-reviewed journal.</t>
  </si>
  <si>
    <t>The paper is not about any of the countries listed in the SC, but rather about a case study in Mexico.</t>
  </si>
  <si>
    <t>No; The paper is about a case study in Mexico.
 ReflectionThe title and abstract clearly state that the case study is about Puerto Morelos reef in Mexico, which is not included in the list of countries in the SC.</t>
  </si>
  <si>
    <t>While the abstract does not explicitly state that the article is peer-reviewed, the level of detail provided about the research process and findings suggests that it may be a peer-reviewed article.</t>
  </si>
  <si>
    <t>Maybe; The abstract mentions the publisher, but it is unclear if it is a peer-reviewed article or not.
 ReflectionThe mention of the publisher does not necessarily mean that the article is peer-reviewed. However, the abstract does provide some details about the research process and findings, which suggests that it may be a peer-reviewed article.</t>
  </si>
  <si>
    <t>No; The paper is about a health promotion programme for farmers and fishermen with type-2 diabetes in Taiwan.
 ReflectionThe paper is not related to any of the countries listed in the SC.</t>
  </si>
  <si>
    <t>The abstract mentions Blackwell Publishing Ltd, which is a publisher of peer-reviewed journals. However, we cannot be certain without further information.</t>
  </si>
  <si>
    <t>Maybe; The abstract mentions Blackwell Publishing Ltd, which is a publisher of peer-reviewed journals. However, we cannot be certain without further information.
 ReflectionThe initial response is correct. Blackwell Publishing Ltd is a publisher of peer-reviewed journals, but we cannot be certain if this paper is part of the peer-reviewed published literature without further information.</t>
  </si>
  <si>
    <t>No; The paper is about a reservoir in Malaysia.
 ReflectionThe paper is not about any of the countries listed in the SC.</t>
  </si>
  <si>
    <t>The paper does not meet the SC as it does not focus on any of the countries listed.</t>
  </si>
  <si>
    <t>No; The paper is focused on a case study in the North East of Scotland.
 ReflectionThe paper does not mention any of the countries listed in the SC, and the case study is based in Scotland.</t>
  </si>
  <si>
    <t>The abstract does not provide clear information on whether the paper is part of the peer-reviewed published literature, but it does provide details on the research methodology and findings.</t>
  </si>
  <si>
    <t>Maybe; The abstract does not mention if the paper is peer-reviewed or published in a journal.
 ReflectionThe abstract does not provide information on whether the paper is peer-reviewed or published in a journal, but it does provide details on the research methodology and findings.</t>
  </si>
  <si>
    <t>No; The paper is not about any of the mentioned countries.
 ReflectionThe paper is focused on the European fisheries and does not mention any of the countries listed in the SC.</t>
  </si>
  <si>
    <t>The abstract suggests that the paper may have been published, but it is not clear if it is peer-reviewed or not.</t>
  </si>
  <si>
    <t>Maybe; The abstract mentions the author as "The Author(s) 2018" which suggests it may have been published, but it is not clear if it is peer-reviewed.
 ReflectionThe initial response is correct. The abstract does not explicitly state that the paper is peer-reviewed, but the mention of the author(s) and year suggests that it may have been published. However, it is not clear if it is peer-reviewed or not.</t>
  </si>
  <si>
    <t>Maybe; The abstract mentions that the paper explores different aspects of community-based fisheries management from different continents and countries, but it does not specifically mention any of the countries listed in the SC.
 ReflectionThe initial response is correct. While the abstract mentions different countries, it does not provide specific case studies from any of the countries listed in the SC.</t>
  </si>
  <si>
    <t>The title and abstract explicitly mention community-based fisheries management and discuss various aspects of fisheries management, indicating that the paper will discuss fisheries and/or marine resource management.</t>
  </si>
  <si>
    <t>Yes; The title and abstract specifically mention community-based fisheries management and the abstract discusses various aspects of fisheries management.
 ReflectionThe initial response is correct as the title and abstract clearly indicate that the paper will discuss fisheries management.</t>
  </si>
  <si>
    <t>The title and abstract clearly indicate a focus on community-based approach in fisheries management, making it likely that the paper will discuss this approach.</t>
  </si>
  <si>
    <t>Yes; The title and abstract clearly mention "Community-Based Fisheries Management" and "involvement of the local community" in managing resources.
 ReflectionThe initial response is correct as the title and abstract clearly indicate a focus on community-based approach in fisheries management.</t>
  </si>
  <si>
    <t>The title and abstract suggest that the paper is likely to be a peer-reviewed published literature, but the publisher (Elsevier) is not a guarantee of peer-review.</t>
  </si>
  <si>
    <t>Maybe; The title and abstract suggest that the paper is likely to be a peer-reviewed published literature, but the publisher (Elsevier) is not a guarantee of peer-review.
 ReflectionThe title and abstract suggest that the paper is likely to be a peer-reviewed published literature, as it presents a clear research topic and methodology. However, the publisher (Elsevier) is not a guarantee of peer-review, as they also publish conference proceedings and book chapters.</t>
  </si>
  <si>
    <t>The paper is not about any of the listed countries, but rather a case study in Bangladesh.</t>
  </si>
  <si>
    <t>The abstract does not provide any information on whether the paper is part of the peer-reviewed published literature.</t>
  </si>
  <si>
    <t>Maybe; The abstract does not provide information on whether the paper is peer-reviewed or not.
 ReflectionThe abstract does not provide any information on whether the paper is peer-reviewed or not, but it does provide details on the research project and its implementation.</t>
  </si>
  <si>
    <t>No; The paper is about community-based marine protected areas in Kenya.
 ReflectionThe paper is focused on Kenya and does not mention any of the countries listed in the SC.</t>
  </si>
  <si>
    <t>No; The paper is about North Carolina's commercial fishers and does not mention any of the countries listed in the SC.
 ReflectionThe Initial Response is correct as the paper is focused on North Carolina's commercial fishers and does not mention any of the countries listed in the SC.</t>
  </si>
  <si>
    <t>The mention of the Association for Politics and the Life Sciences suggests that the paper may be part of a peer-reviewed publication. However, we cannot be certain without further information.</t>
  </si>
  <si>
    <t>Maybe; The abstract mentions "Association for Politics and the Life Sciences," which suggests that it may be a peer-reviewed publication. However, we cannot be certain without further information.
 ReflectionThe initial response is correct. The mention of the Association for Politics and the Life Sciences suggests that the paper may be part of a peer-reviewed publication. However, we cannot be certain without further information.</t>
  </si>
  <si>
    <t>The paper does not meet the SC as it is not related to any of the countries mentioned in the SC.</t>
  </si>
  <si>
    <t>No; The paper is about Swedish coastal fisheries management.
 ReflectionThe paper is not related to any of the countries mentioned in the SC.</t>
  </si>
  <si>
    <t>The abstract mentions the Royal Swedish Academy of Sciences, indicating that the paper is likely part of the peer-reviewed published literature.</t>
  </si>
  <si>
    <t>Yes; The abstract mentions the Royal Swedish Academy of Sciences, which is a reputable institution that publishes peer-reviewed research.
 ReflectionThe Initial Response is correct. The Royal Swedish Academy of Sciences is a well-known and respected institution that publishes peer-reviewed research.</t>
  </si>
  <si>
    <t>No; The paper focuses on American Samoa and Hawai'i.
 ReflectionThe paper does not mention any of the countries listed in the SC, and instead focuses on American Samoa and Hawai'i.</t>
  </si>
  <si>
    <t>The paper is about a case study in Timor-Leste, which is not included in the list of countries.</t>
  </si>
  <si>
    <t>No; The paper is about a case study in Timor-Leste, which is not included in the list of countries.
 ReflectionThe initial response is correct as Timor-Leste is not included in the list of countries.</t>
  </si>
  <si>
    <t>No; The paper is about a case study in South Africa.
 ReflectionThe paper is not about any of the countries listed in the SC.</t>
  </si>
  <si>
    <t>Maybe; The abstract does not provide information on the type of publication.
 ReflectionThe abstract does not mention the type of publication, but the title suggests that it is a research paper.</t>
  </si>
  <si>
    <t>No; The paper does not mention any of the countries listed in the SC.
 ReflectionThe paper focuses on the conditions for successful co-management regimes and the role of state agencies in creating and maintaining them, with a case study from the US Pacific Northwest. There is no mention of any of the countries listed in the SC.</t>
  </si>
  <si>
    <t>The abstract suggests that it is a published paper, but it is not clear whether it has been peer-reviewed or not.</t>
  </si>
  <si>
    <t>Maybe; The abstract mentions "this article" which suggests it is a published paper, but it is not explicitly stated.
 ReflectionThe abstract does not explicitly state that it is a published paper, but the use of the term "this article" suggests that it is. However, it is not clear whether it has been peer-reviewed or not.</t>
  </si>
  <si>
    <t>No; The paper is about a case study in Benin, which is not included in the list of countries.
 ReflectionThe initial response is correct as Benin is not included in the list of countries.</t>
  </si>
  <si>
    <t>The abstract mentions Elsevier B.V. as the publisher, indicating that the paper is likely part of the peer-reviewed published literature.</t>
  </si>
  <si>
    <t>Yes; The abstract mentions the publisher, Elsevier B.V., which is a reputable publisher of peer-reviewed literature.
 ReflectionThe initial response is correct. Elsevier B.V. is a well-known publisher of peer-reviewed literature.</t>
  </si>
  <si>
    <t>The abstract mentions a book, which is not part of the peer-reviewed published literature.</t>
  </si>
  <si>
    <t>Maybe; The abstract mentions a book authored by researchers and practitioners.
 ReflectionThe abstract mentions a book, but it is unclear whether the book is peer-reviewed or not.</t>
  </si>
  <si>
    <t>No; The paper is about Great Bear Lake in Canada.
 ReflectionThe paper is clearly not about any of the countries listed in the SC.</t>
  </si>
  <si>
    <t>The level of detail and the use of technical language suggest that it is likely a peer-reviewed paper.</t>
  </si>
  <si>
    <t>Maybe; The abstract mentions the publisher, but it is unclear if the paper has been peer-reviewed.
 ReflectionThe abstract mentions the publisher, but it is still unclear if the paper has been peer-reviewed. However, the level of detail and the use of technical language suggest that it is likely a peer-reviewed paper.</t>
  </si>
  <si>
    <t>No; The paper is focused on Buton Regency in Indonesia.
 ReflectionThe paper is focused on a specific location in Indonesia and does not mention any of the countries listed in the SC.</t>
  </si>
  <si>
    <t>The mention of IOP Publishing Ltd suggests that the paper is part of the peer-reviewed published literature.</t>
  </si>
  <si>
    <t>Maybe; The abstract mentions the study was published under license by IOP Publishing Ltd, but it is unclear if it is peer-reviewed.
 ReflectionThe mention of IOP Publishing Ltd does suggest that the paper is part of the peer-reviewed published literature. However, it is not explicitly stated in the abstract that the paper underwent peer-review.</t>
  </si>
  <si>
    <t>No; The paper is about a fish hatchery project in the Philippines.
 ReflectionThe title and abstract clearly state that the paper is about a fish hatchery project in the Philippines, which is not included in the list of countries in the SC.</t>
  </si>
  <si>
    <t>The abstract does not provide information on whether the paper is part of the peer-reviewed published literature or not.</t>
  </si>
  <si>
    <t>Maybe; The abstract does not provide information on whether the paper is peer-reviewed or not.
 ReflectionThe abstract does not provide any information on the publication status of the paper.</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</si>
  <si>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t>
  </si>
  <si>
    <t>No; The paper is focused on Amazonian floodplain lakes in South America.
 ReflectionThe paper does not mention any of the countries listed in the SC, and instead focuses on a specific region in South America.</t>
  </si>
  <si>
    <t>The abstract mentions the publisher and the journal name, indicating that it is part of the peer-reviewed published literature.</t>
  </si>
  <si>
    <t>Yes; The abstract mentions the publisher and the journal name.
 ReflectionThe abstract mentions that the paper was published by John Wiley &amp; Sons Ltd on behalf of British Ecological Society, which indicates that it is part of the peer-reviewed published literature.</t>
  </si>
  <si>
    <t>No; The paper is about fisheries in Japan and France.
 ReflectionThe paper does not mention any of the countries listed in the SC.</t>
  </si>
  <si>
    <t>Maybe; The abstract does not provide information on the type of publication.
 ReflectionThe initial response is correct as the abstract does not provide information on the type of publication, but the title suggests that it could be a research paper.</t>
  </si>
  <si>
    <t>No; The paper is about a case study in Malaysia, not any of the listed countries.
 ReflectionThe initial response is correct as the paper is focused on a case study in Malaysia and does not mention any of the listed countries.</t>
  </si>
  <si>
    <t>Maybe; The abstract mentions the publisher, but it is unclear if the paper has been peer-reviewed.
 ReflectionThe mention of the publisher does not necessarily mean that the paper has been peer-reviewed. However, the paper does not mention any other type of publication, such as a conference report or book chapter.</t>
  </si>
  <si>
    <t>No; The paper discusses case studies conducted in Malaysia, not in any of the listed countries.
 ReflectionThe paper does not mention any of the countries listed in the SC, and the case studies discussed were conducted in Malaysia.</t>
  </si>
  <si>
    <t>The abstract does not provide clear information on the type of publication, but the research conducted and the findings suggest that it is likely a peer-reviewed published paper.</t>
  </si>
  <si>
    <t>Maybe; The abstract does not provide information on the type of publication.
 ReflectionThe abstract does not mention the type of publication, but it does provide information on the research conducted and the findings.</t>
  </si>
  <si>
    <t>The paper is a case study from Cook Islands.</t>
  </si>
  <si>
    <t>Yes; The title and abstract clearly mention a case study from Cook Islands.
 ReflectionThe initial response is correct as the title and abstract explicitly mention a case study from Cook Islands.</t>
  </si>
  <si>
    <t>While the paper focuses on coral reef management, it is unclear if fisheries management will be discussed.</t>
  </si>
  <si>
    <t>Maybe; The title and abstract mention marine management practices and coral reef health, but it is unclear if fisheries will be discussed.
 ReflectionThe abstract mentions the implementation of traditional marine social institutions as a conservation management tool, which could potentially include fisheries management. However, there is no explicit mention of fisheries in the abstract.</t>
  </si>
  <si>
    <t>The abstract discusses the implementation of traditional marine social institutions, which is a community-based approach.</t>
  </si>
  <si>
    <t>Yes; The title mentions "community-based approach" and the abstract discusses the implementation of traditional marine social institutions.
 ReflectionThe initial response is correct as the abstract mentions the implementation of traditional marine social institutions, which is a community-based approach.</t>
  </si>
  <si>
    <t>The title suggests that it may be a research article, but the abstract does not provide enough information to confirm whether it is part of the peer-reviewed published literature.</t>
  </si>
  <si>
    <t>Maybe; The abstract does not provide information on the type of publication.
 ReflectionThe abstract does not mention the type of publication, but the title suggests that it may be a research article.</t>
  </si>
  <si>
    <t>No; The paper is about Uganda, not any of the listed countries.
 ReflectionThe paper does not mention any of the countries listed in the SC, and the focus is on Uganda's fisheries governance sector.</t>
  </si>
  <si>
    <t>The author's affiliation with the American Association of Geographers suggests that the paper may have been peer-reviewed and published in a journal, but this is not explicitly stated in the abstract.</t>
  </si>
  <si>
    <t>Maybe; The abstract mentions the author's affiliation with the American Association of Geographers, but it is unclear if the paper has been peer-reviewed and published in a journal.
 ReflectionThe author's affiliation with the American Association of Geographers suggests that the paper may have been peer-reviewed and published in a journal. However, this is not explicitly stated in the abstract.</t>
  </si>
  <si>
    <t>The paper is not about any of the countries listed in the SC, but rather a case study in Zanzibar, Tanzania.</t>
  </si>
  <si>
    <t>No; The paper is about a case study in Zanzibar, Tanzania.
 ReflectionThe paper is not about any of the countries listed in the SC.</t>
  </si>
  <si>
    <t>The mention of Elsevier Ltd suggests that this paper may have been published in a peer-reviewed journal, but we cannot confirm without further information.</t>
  </si>
  <si>
    <t>Maybe; The abstract mentions "Â© 2023 Elsevier Ltd" which suggests that it may be a published paper, but it is not explicitly stated.
 ReflectionThe mention of Elsevier Ltd suggests that this paper may have been published in a peer-reviewed journal, but it is not clear from the abstract alone.</t>
  </si>
  <si>
    <t>The paper does not explicitly state that it has undergone peer review, which is a requirement for meeting the screening criteria.</t>
  </si>
  <si>
    <t>Maybe; The abstract mentions the publisher as Springer Nature B.V., but it is unclear if the paper has undergone peer review.
 ReflectionThe initial response is correct. While the publisher is mentioned, it is not clear if the paper has undergone peer review, which is a requirement for meeting the screening criteria.</t>
  </si>
  <si>
    <t>The paper is about a case study in Kenya, which is not included in the list of countries mentioned in the SC.</t>
  </si>
  <si>
    <t>No; The paper is about a case study in Kenya, which is not included in the list of countries.
 ReflectionThe initial response is correct as Kenya is not included in the list of countries mentioned in the SC.</t>
  </si>
  <si>
    <t>No; The paper is about shellfish poaching in Galicia, NW Spain.
 ReflectionThe paper is not about any of the countries listed in the SC.</t>
  </si>
  <si>
    <t>The abstract does not provide evidence that the paper has been peer-reviewed and published in a journal.</t>
  </si>
  <si>
    <t>No; The abstract mentions Elsevier Ltd, which is a publisher, but it does not explicitly state that the paper has been peer-reviewed and published in a journal.
 ReflectionThe initial response is correct. While Elsevier Ltd is a publisher, the abstract does not provide any evidence that the paper has been peer-reviewed and published in a journal.</t>
  </si>
  <si>
    <t>While the paper does not explicitly mention any of the listed countries, it is possible that the research could be relevant to small-scale fishing communities in those countries.</t>
  </si>
  <si>
    <t>Maybe; The paper discusses small-scale fishing communities and their ability to avoid overexploitation, but it does not explicitly mention any of the listed countries.
 ReflectionThe paper does not mention any of the listed countries, but it does discuss small-scale fishing communities, which could potentially include communities from the listed countries.</t>
  </si>
  <si>
    <t>The paper discusses the role of institutional arrangements and ecological factors in facilitating sustainable small-scale fishing social-ecological systems, indicating a focus on fisheries and marine resource management.</t>
  </si>
  <si>
    <t>Yes; The paper discusses the role of institutional arrangements and ecological factors in facilitating sustainable small-scale fishing social-ecological systems.
 ReflectionThe paper's abstract mentions small-scale fishing communities and their ability to avoid overexploitation, which suggests a focus on fisheries and marine resource management.</t>
  </si>
  <si>
    <t>The paper discusses a community-based approach to self-governance in small-scale fishing social-ecological systems.</t>
  </si>
  <si>
    <t>Yes; The paper discusses the self-governance of community-based fisheries.
 ReflectionThe paper focuses on the role of institutional arrangements and ecological factors in facilitating successful collective action in small-scale fishing social-ecological systems, which is a community-based approach.</t>
  </si>
  <si>
    <t>The mention of Elsevier as the publisher suggests that this paper is likely part of the peer-reviewed published literature.</t>
  </si>
  <si>
    <t>Maybe; The abstract mentions the publisher, but it is unclear if it is a peer-reviewed journal article or not.
 ReflectionThe mention of the publisher does not necessarily mean that the paper is peer-reviewed. However, Elsevier is a reputable publisher of peer-reviewed journals, so it is possible that this paper is part of the peer-reviewed published literature.</t>
  </si>
  <si>
    <t>If you don't fish, you are not a Caprivian': Freshwater fisheries in Caprivi, Namibia</t>
  </si>
  <si>
    <t>No; The paper is about freshwater fisheries in Caprivi, Namibia.
 ReflectionThe paper is focused on freshwater fisheries in Caprivi, Namibia, which is not included in the list of countries in the SC.</t>
  </si>
  <si>
    <t>The title suggests that it may be a research paper, but the abstract does not provide enough information to confirm whether it is part of the peer-reviewed published literature or not.</t>
  </si>
  <si>
    <t>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t>
  </si>
  <si>
    <t>No; The Title and Abstract are focused on Wisconsin, USA.
 ReflectionThe Title and Abstract do not mention any of the countries listed in the SC, and instead focus on the State of Wisconsin in the USA.</t>
  </si>
  <si>
    <t>While the abstract does not explicitly state whether the paper is peer-reviewed or not, the publisher, Wiley Publishing Asia Pty Ltd, is a reputable publisher of peer-reviewed scientific literature.</t>
  </si>
  <si>
    <t>Maybe; The abstract does not explicitly state whether the paper is peer-reviewed or not.
 ReflectionThe abstract does not provide any information on whether the paper is peer-reviewed or not. However, the publisher, Wiley Publishing Asia Pty Ltd, is a reputable publisher of peer-reviewed scientific literature.</t>
  </si>
  <si>
    <t>No; The paper is about the Marine Life Protection Act Initiative in California.
 ReflectionThe paper is focused on the Marine Life Protection Act Initiative in California and does not mention any of the countries listed in the SC.</t>
  </si>
  <si>
    <t>The source of publication is mentioned, but it is unclear if it is peer-reviewed.</t>
  </si>
  <si>
    <t>Maybe; The abstract mentions the source of publication, but it is unclear if it is peer-reviewed.
 ReflectionThe abstract mentions the source of publication, but it is unclear if it is peer-reviewed. A follow-up check is needed to confirm if the source is peer-reviewed.</t>
  </si>
  <si>
    <t>No; The paper is about a CB-CRM project in the Philippines.
 ReflectionThe paper is focused on a CB-CRM project in the Philippines and does not mention any of the countries listed in the SC.</t>
  </si>
  <si>
    <t>The title suggests that it may be a research paper, but without further information, it is unclear if it is part of the peer-reviewed published literature.</t>
  </si>
  <si>
    <t>The paper is not a case study from any of the listed countries as it is focused on Taiwan.</t>
  </si>
  <si>
    <t>No; The paper is about Taiwan, which is not included in the list of countries.
 ReflectionThe initial response is correct as the paper is focused on Taiwan, which is not included in the list of countries.</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</si>
  <si>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t>
  </si>
  <si>
    <t>The paper is not about any of the countries listed in the SC, but rather about a reservoir in Zimbabwe.</t>
  </si>
  <si>
    <t>No; The paper is about a reservoir in Zimbabwe, which is not included in the list of countries.
 ReflectionThe initial response is correct as Zimbabwe is not included in the list of countries.</t>
  </si>
  <si>
    <t>The language and structure of the abstract suggest that it is a peer-reviewed article, despite the lack of explicit mention of peer-review.</t>
  </si>
  <si>
    <t>No; The paper is about mangroves in Southeast Asia, not any of the listed countries.
 ReflectionThe initial response is correct as the paper is focused on mangroves in Southeast Asia, which is not included in the list of countries in the SC.</t>
  </si>
  <si>
    <t>The abstract mentions a reputable publisher of peer-reviewed literature, but it is not clear from the abstract whether this paper has been peer-reviewed.</t>
  </si>
  <si>
    <t>Maybe; The abstract mentions "Elsevier Ltd" which is a publisher of peer-reviewed literature, but it is not clear if this paper has been peer-reviewed.
 ReflectionThe initial response is correct. The abstract mentions the publisher Elsevier Ltd, which is a reputable publisher of peer-reviewed literature. However, it is not clear from the abstract whether this paper has been peer-reviewed.</t>
  </si>
  <si>
    <t>No; The paper is about Newfoundland and Labrador in Canada.
 ReflectionThe paper is not about any of the countries listed in the SC, but rather about a Canadian province.</t>
  </si>
  <si>
    <t>The abstract mentions the publisher, but it is unclear if it is a peer-reviewed journal.</t>
  </si>
  <si>
    <t>Maybe; The abstract mentions the publisher, but it is unclear if it is a peer-reviewed journal.
 ReflectionThe initial response is correct. The abstract mentions the publisher, but it is not clear if it is a peer-reviewed journal or not.</t>
  </si>
  <si>
    <t>The paper is not a case study from any of the countries listed in the SC, as it is focused on the Caribbean Community (CARICOM) fisheries.</t>
  </si>
  <si>
    <t>No; The paper is about Caribbean Community (CARICOM) fisheries, which are not located in any of the countries listed in the SC.
 ReflectionThe Initial Response is correct. The paper is focused on the Caribbean Community (CARICOM) fisheries, which are not located in any of the countries listed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</si>
  <si>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reports, or book chapters.</t>
  </si>
  <si>
    <t>No; The paper is about a fishery management boundary in the Arctic.
 ReflectionThe paper is not related to any of the countries listed in the SC.</t>
  </si>
  <si>
    <t>Maybe; The abstract mentions the publisher, but it is unclear if it is peer-reviewed.
 ReflectionThe initial response is correct. The abstract mentions the publisher, but it is unclear if the paper has undergone peer-review.</t>
  </si>
  <si>
    <t>No; The paper is about a biosphere reserve in Mexico, not any of the listed countries.
 ReflectionThe initial response is correct as the paper is focused on a biosphere reserve in Mexico and not any of the countries listed in the SC.</t>
  </si>
  <si>
    <t>The title suggests that it could be a research paper, but the abstract does not provide enough information to confirm whether it is part of the peer-reviewed published literature or not.</t>
  </si>
  <si>
    <t>No; The paper is focused on Anambas Islands Marine Recreational Park in Riau Islands Province, Indonesia.
 ReflectionThe paper is not focused on any of the countries listed in the SC.</t>
  </si>
  <si>
    <t>The paper is about a case study in Madagascar, which is not included in the list of countries.</t>
  </si>
  <si>
    <t>No; The paper is about the Gulf Coast Health Alliance's Citizen Science Network project in the United States.
 ReflectionThe paper is not related to any of the countries listed in the SC.</t>
  </si>
  <si>
    <t>The copyright statement suggests that the paper has been published in a peer-reviewed journal.</t>
  </si>
  <si>
    <t>Maybe; The abstract mentions "Â© The Author(s) 2018" which suggests it may have been published, but it is not clear where it was published.
 ReflectionThe initial response is correct. The abstract does not provide information on where the paper was published, but the copyright statement suggests that it has been published in a peer-reviewed journal.</t>
  </si>
  <si>
    <t>No; The paper is focused on a case study in Canada.
 ReflectionThe paper is focused on a case study in Canada and does not mention any of the countries listed in the SC.</t>
  </si>
  <si>
    <t>The abstract mentions the Canadian Association of Geographers, but it is unclear if the paper has been peer-reviewed and published in a journal.</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</si>
  <si>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it is not explicitly stated in the abstract whether the paper has been peer-reviewed and published.</t>
  </si>
  <si>
    <t>No; The paper is about a case study from Zambia, which is not included in the list of countries.
 ReflectionThe initial response is correct as Zambia is not included in the list of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</si>
  <si>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describe a research study with a clear methodology and results, which suggests that it may be part of the peer-reviewed published literature.</t>
  </si>
  <si>
    <t>While the abstract mentions community-based coral reef/fisheries management in one of the case studies, it is not clear if fisheries will be discussed in the other case studies or in the practical how-to guide.</t>
  </si>
  <si>
    <t>Maybe; The title and abstract mention coral reefs and marine resource management, but it is not clear if fisheries will be discussed.
 ReflectionThe initial response is correct. The abstract mentions community-based coral reef/fisheries management in one of the case studies, but it is not clear if fisheries will be discussed in the other case studies or in the practical how-to guide.</t>
  </si>
  <si>
    <t>While the title and abstract suggest a community-based approach, it is unclear whether co-management is also discussed.</t>
  </si>
  <si>
    <t>Yes; The title and abstract clearly mention community-based management of coral reefs.
 ReflectionThe abstract mentions six case studies that focus on community-based management of coral reefs. However, it is important to note that the SC excludes papers that focus on co-management, and it is not clear from the abstract whether co-management is also discussed.</t>
  </si>
  <si>
    <t>The abstract mentions that it is a book and not a peer-reviewed paper.</t>
  </si>
  <si>
    <t>No; The abstract mentions that it is a book and not a peer-reviewed paper.
 ReflectionThe abstract clearly states that it is a book, which is not part of the peer-reviewed published literature.</t>
  </si>
  <si>
    <t>The paper is not about a case study from any of the listed countries, but rather a case study in Sabah, Malaysia.</t>
  </si>
  <si>
    <t>No; The paper is about a case study in Sabah, Malaysia, and does not mention any of the listed countries.
 ReflectionThe initial response is correct as the paper is focused on a case study in Sabah, Malaysia, and does not mention any of the listed countries.</t>
  </si>
  <si>
    <t>Maybe; The abstract mentions a study, but it is unclear if it has been published in a peer-reviewed journal.
 ReflectionThe abstract does not provide information on where the study has been published.</t>
  </si>
  <si>
    <t>No; The paper is about a case study in Indonesia.
 ReflectionThe paper is specifically about a case study in Indonesia and does not mention any of the countries listed in the SC.</t>
  </si>
  <si>
    <t>Maybe; The abstract mentions that the process has been well documented, but it is unclear if it has been published in peer-reviewed literature.
 ReflectionThe abstract provides some evidence that the process has been documented, but it is not clear if it has been published in peer-reviewed literature.</t>
  </si>
  <si>
    <t>The paper is not a case study from any of the countries listed in the SC, but rather focuses on Lake Victoria in East Africa.</t>
  </si>
  <si>
    <t>No; The paper is focused on Lake Victoria in East Africa, not any of the countries listed in the SC.
 ReflectionThe Initial Response is correct as the paper is not about any of the countries listed in the SC.</t>
  </si>
  <si>
    <t>The abstract mentions the publisher, but it is unclear if the paper has undergone peer review.</t>
  </si>
  <si>
    <t>Maybe; The abstract mentions the publisher, but it is unclear if the paper has undergone peer review.
 ReflectionThe initial response is correct. The abstract mentions the publisher, but it is unclear if the paper has undergone peer review.</t>
  </si>
  <si>
    <t>No; The paper is focused on Indonesia, which is not included in the list of countries.
 ReflectionThe initial response is correct as the paper is solely focused on Indonesia and does not mention any of the countries listed in the SC.</t>
  </si>
  <si>
    <t>Although the abstract does not explicitly state that the paper is peer-reviewed, the authors' affiliations suggest that it is likely to be peer-reviewed.</t>
  </si>
  <si>
    <t>Maybe; The abstract mentions in-depth interviews, but it is unclear if the paper is peer-reviewed.
 ReflectionThe abstract does not explicitly state whether the paper is peer-reviewed or not. However, the authors are affiliated with universities, which suggests that the paper is likely to be peer-reviewed.</t>
  </si>
  <si>
    <t>The paper is not about any of the countries listed in the SC, but rather about Bangladesh.</t>
  </si>
  <si>
    <t>No; The paper is about Bangladesh, which is not included in the list of countries.
 ReflectionThe initial response is correct as the paper is focused on Bangladesh, which is not included in the list of countries.</t>
  </si>
  <si>
    <t>The article is published in a peer-reviewed journal, but we do not have enough information to determine if it is a research paper or a review article.</t>
  </si>
  <si>
    <t>Maybe; The article is published in a peer-reviewed journal, but we do not have enough information to determine if it is a research paper or a review article.
 ReflectionThe initial response is correct. The article is published in a peer-reviewed journal, but the abstract does not provide enough information to determine if it is a research paper or a review article.</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</si>
  <si>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t>
  </si>
  <si>
    <t>No; The paper is focused on the northern Arabian Sea and does not mention any of the listed countries.
 ReflectionThe initial response is correct as the paper is not related to any of the listed countries.</t>
  </si>
  <si>
    <t>Although the abstract does not explicitly state that the paper is part of the peer-reviewed published literature, the publisher mentioned at the end of the abstract, John Wiley &amp; Sons Ltd., is a well-known publisher of peer-reviewed scientific literature.</t>
  </si>
  <si>
    <t>Maybe; The abstract does not explicitly state whether the paper is part of the peer-reviewed published literature or not.
 ReflectionThe abstract does not provide any information on the publication status of the paper. However, the publisher mentioned at the end of the abstract, John Wiley &amp; Sons Ltd., is a well-known publisher of peer-reviewed scientific literature.</t>
  </si>
  <si>
    <t>No; The paper is about St Lawrence Island, Alaska, which is not included in the list of countries/islands.
 ReflectionThe paper is not about any of the countries/islands listed in the SC.</t>
  </si>
  <si>
    <t>The abstract does not provide evidence that the article has been published in a peer-reviewed journal.</t>
  </si>
  <si>
    <t>Maybe; The abstract mentions "this article" but it is unclear whether it has been published in a peer-reviewed journal or not.
 ReflectionThe abstract does not provide information on where the article has been published.</t>
  </si>
  <si>
    <t>No; The paper is focused on the Mesoamerican barrier reef ecosystem in the Caribbean region.
 ReflectionThe paper does not mention any of the countries listed in the SC, and instead focuses on the Mesoamerican barrier reef ecosystem in the Caribbean region.</t>
  </si>
  <si>
    <t>Maybe; The abstract mentions the publisher, but it is unclear if it is a peer-reviewed article or not.
 ReflectionThe mention of the publisher does not necessarily mean that the article is peer-reviewed. However, the language and structure of the abstract suggest that it is likely a peer-reviewed article.</t>
  </si>
  <si>
    <t>No; The paper is about a study conducted in Cameroon.
 ReflectionThe paper is focused on a study conducted in Cameroon, which is not one of the countries listed in the SC.</t>
  </si>
  <si>
    <t>Although the abstract does not explicitly state that the paper is peer-reviewed, the study design, data collection, and analysis suggest that it is likely part of the peer-reviewed published literature.</t>
  </si>
  <si>
    <t>Maybe; The abstract does not provide information on whether the paper is peer-reviewed or not.
 ReflectionThe abstract does not provide information on whether the paper is peer-reviewed or not, but it does provide details on the study design, data collection, and analysis, which are typical of peer-reviewed research articles.</t>
  </si>
  <si>
    <t>No; The paper is about a case study in Namibia, which is not included in the list of countries.
 ReflectionThe initial response is correct as the paper is focused on a case study in Namibia, which is not included in the list of countries.</t>
  </si>
  <si>
    <t>It is unclear from the information provided whether the paper is part of the peer-reviewed published literature or not.</t>
  </si>
  <si>
    <t>Maybe; The abstract mentions the publisher, but it is unclear if it is a peer-reviewed journal article or a book chapter.
 ReflectionThe mention of the publisher does not necessarily mean that it is a peer-reviewed journal article. However, the abstract does not mention any other type of publication.</t>
  </si>
  <si>
    <t>The paper is not a case study from any of the listed countries in the SC.</t>
  </si>
  <si>
    <t>No; The paper is focused on Southern Thailand and does not mention any of the listed countries.
 ReflectionThe paper does not mention any of the countries listed in the SC, so it is not possible that it summarises a case study from any of those countries.</t>
  </si>
  <si>
    <t>While the abstract mentions a publisher of peer-reviewed journals, it is unclear if this specific paper has undergone peer-review.</t>
  </si>
  <si>
    <t>Maybe; The abstract mentions "Medwell Journals" but it is unclear if this is a peer-reviewed journal or not.
 ReflectionUpon searching, Medwell Journals appears to be a publisher of peer-reviewed journals in various fields, including fisheries. However, it is unclear if this specific paper has undergone peer-review.</t>
  </si>
  <si>
    <t>No; The paper is focused on the eastern Pacific Ocean, and none of the mentioned countries are located in this region.
 ReflectionThe initial response is correct as the paper is not related to any of the countries mentioned in the SC.</t>
  </si>
  <si>
    <t>While the abstract suggests that the paper is a research article, it does not provide clear evidence that it has been peer-reviewed.</t>
  </si>
  <si>
    <t>Maybe; The abstract mentions "Here we report ecological changes" which suggests that it is a research paper, but it is unclear if it has been peer-reviewed.
 ReflectionThe abstract provides some evidence that the paper is part of the peer-reviewed literature, but it is not conclusive.</t>
  </si>
  <si>
    <t>No; The paper does not mention any of the countries listed in the SC.
 ReflectionThe paper focuses on small-scale fisheries management interventions in Brazil, Indonesia, and the Philippines, which are not included in the SC.</t>
  </si>
  <si>
    <t>Maybe; The abstract mentions that the paper was published by Wiley Periodicals, Inc. on behalf of Society for Conservation Biology, but it is unclear if it is a peer-reviewed publication.
 ReflectionThe initial response is correct. While the abstract mentions the publisher, it does not explicitly state that the paper is peer-reviewed.</t>
  </si>
  <si>
    <t>No; The paper is about a fishing community in West Sumatra, Indonesia.
 ReflectionThe paper is not about any of the countries listed in the SC.</t>
  </si>
  <si>
    <t>Maybe; The abstract mentions the publisher, but it is unclear if it has been peer-reviewed.
 ReflectionThe initial response is correct. The abstract mentions the publisher, but it is unclear if the paper has been peer-reviewed.</t>
  </si>
  <si>
    <t>No; The paper is about a fish sanctuary in Bangladesh.
 ReflectionThe paper is focused on a case study in Bangladesh, which is not included in the list of countries in the SC.</t>
  </si>
  <si>
    <t>The paper is not about any of the countries listed in the SC, but rather a case study in Thailand.</t>
  </si>
  <si>
    <t>No; The paper is about a case study in Thailand.
 ReflectionThe paper is focused on a case study in Thailand and does not mention any of the countries listed in the SC.</t>
  </si>
  <si>
    <t>The title and abstract suggest that it is a peer-reviewed published research paper.</t>
  </si>
  <si>
    <t>Maybe; The abstract does not provide information on the publication status of the paper.
 ReflectionThe abstract does not provide information on the publication status of the paper, but the title suggests that it is a research paper.</t>
  </si>
  <si>
    <t>No; The paper is about Pakistan, not any of the listed countries.
 ReflectionThe initial response is correct as the paper is focused on Pakistan and not any of the listed countries.</t>
  </si>
  <si>
    <t>Maybe; The abstract does not provide enough information to determine if it is part of peer-reviewed literature.
 ReflectionThe abstract does not mention if the paper is peer-reviewed or not, but it does provide some information about the National Conservation Strategy of Pakistan.</t>
  </si>
  <si>
    <t>No; The paper is about a community-based conservation program in Northern Thailand.
 ReflectionThe initial response is correct as the paper is focused on a conservation program in Thailand and does not mention any of the countries listed in the SC.</t>
  </si>
  <si>
    <t>No; The paper is about Kenyan fisheries and does not mention any of the listed countries.
 ReflectionThe Initial Response is correct as the paper is focused on Kenyan fisheries and does not mention any of the listed countries.</t>
  </si>
  <si>
    <t>No; The paper is about a community-led reforestation project in the Philippines.
 ReflectionThe paper is not about any of the countries listed in the SC.</t>
  </si>
  <si>
    <t>The abstract mentions the study as a "study" which indicates that it is a peer-reviewed published literature.</t>
  </si>
  <si>
    <t>Yes; The abstract mentions the study as a "study" which indicates that it is a peer-reviewed published literature.
 ReflectionThe initial response is correct as the abstract mentions the study as a "study" which indicates that it is a peer-reviewed published literature.</t>
  </si>
  <si>
    <t>The journal name mentioned in the abstract, Animal Conservation, is a peer-reviewed journal, indicating that the paper is part of the peer-reviewed published literature.</t>
  </si>
  <si>
    <t>Maybe; The abstract mentions the journal name, but it is unclear if the paper has been peer-reviewed.
 ReflectionThe journal name mentioned in the abstract, Animal Conservation, is a peer-reviewed journal. Therefore, it is likely that the paper has been peer-reviewed.</t>
  </si>
  <si>
    <t>No; The paper is about a case study from Bangladesh, which is not included in the list of countries.
 ReflectionThe initial response is correct as Bangladesh is not included in the list of countries.</t>
  </si>
  <si>
    <t>The publisher, John Wiley &amp; Sons, Ltd., is a well-known publisher of peer-reviewed literature, which makes it likely that the paper is part of the peer-reviewed published literature.</t>
  </si>
  <si>
    <t>Maybe; The abstract does not provide information on the type of publication.
 ReflectionThe abstract does not provide information on the type of publication, but the publisher, John Wiley &amp; Sons, Ltd., is a well-known publisher of peer-reviewed literature.</t>
  </si>
  <si>
    <t>No; The paper is about a Marine Protected Area in Zanzibar, Tanzania.
 ReflectionThe paper is not about any of the countries listed in the SC.</t>
  </si>
  <si>
    <t>The paper does not explicitly state that it has undergone peer-review.</t>
  </si>
  <si>
    <t>Maybe; The abstract mentions the publisher, but it is unclear if it is peer-reviewed.
 ReflectionThe initial response is correct. The abstract mentions the publisher, but it is not clear if the paper has undergone peer-review.</t>
  </si>
  <si>
    <t>No; The paper is about a case study from Alberta, Canada.
 ReflectionThe paper is not about any of the countries listed in the SC, but rather about a case study from Alberta, Canada.</t>
  </si>
  <si>
    <t>The publisher, Resilience Alliance, is a peer-reviewed journal publisher, indicating that the paper is part of the peer-reviewed published literature.</t>
  </si>
  <si>
    <t>Maybe; The abstract does not provide information on the type of publication.
 ReflectionThe abstract does not provide information on the type of publication, but the publisher, Resilience Alliance, is a peer-reviewed journal publisher.</t>
  </si>
  <si>
    <t>No; The paper is focused on Southern Thailand and does not mention any of the countries listed in the SC.
 ReflectionThe Initial Response is correct as the paper is not related to any of the countries listed in the SC.</t>
  </si>
  <si>
    <t>Maybe; The abstract does not provide information on whether the paper is peer-reviewed or not.
 ReflectionThe abstract does not provide information on whether the paper is peer-reviewed or not, but it does not mention any conference reports or book chapters.</t>
  </si>
  <si>
    <t>The paper does not contain a case study from any of the countries listed in the Screening Criteria.</t>
  </si>
  <si>
    <t>Maybe; The abstract does not mention any of the countries listed in the Screening Criteria, but it does mention Indonesia which is not on the list.
 ReflectionThe Screening Criteria specifically lists countries in the Pacific region, and Indonesia is not included. However, the abstract does contain case studies related to aquatic sciences and resources management, which is the focus of the symposium.</t>
  </si>
  <si>
    <t>While the title suggests that the paper may discuss fisheries and marine resource management, the abstract does not provide enough information to confirm this.</t>
  </si>
  <si>
    <t>Maybe; The title mentions aquatic sciences and resources management, which could include fisheries and marine resource management. However, the abstract only provides a list of topics discussed without explicitly mentioning fisheries or marine resource management.
 ReflectionThe title mentions aquatic sciences and resources management, which could include fisheries and marine resource management. However, the abstract only provides a list of topics discussed without explicitly mentioning fisheries or marine resource management.</t>
  </si>
  <si>
    <t>The paper does not seem to focus on community-based approach or co-management, but rather on various topics related to aquatic sciences and resources management.</t>
  </si>
  <si>
    <t>No; The title and abstract do not mention community-based approach or co-management.
 ReflectionThe paper title and abstract do not mention community-based approach or co-management, but it does contain papers related to aquatic sciences and resources management.</t>
  </si>
  <si>
    <t>The use of the word "proceedings" in the abstract suggests that the papers were published, making it likely that the title and abstract summarise a paper that is part of the peer-reviewed published literature.</t>
  </si>
  <si>
    <t>Maybe; The title suggests that it could be a conference report, but the abstract mentions "proceedings" which could indicate a published paper.
 ReflectionThe title does suggest that it could be a conference report, but the use of the word "proceedings" in the abstract suggests that the papers were published.</t>
  </si>
  <si>
    <t>No; The paper is about Inuit food security in Canada, which is not included in the list of countries in the SC.
 ReflectionThe Initial Response is correct. The paper is not about any of the countries listed in the SC.</t>
  </si>
  <si>
    <t>The mention of the publisher and society in the abstract suggests that it is a peer-reviewed paper, but we cannot be certain without further information.</t>
  </si>
  <si>
    <t>Maybe; The abstract mentions "Â© 2017, Springer Science+Business Media Dordrecht and International Society for Plant Pathology" which suggests that it may be a peer-reviewed paper, but it is not clear from the abstract alone.
 ReflectionThe initial response is correct. The mention of the publisher and society in the abstract suggests that it is a peer-reviewed paper, but we cannot be certain without further information.</t>
  </si>
  <si>
    <t>No; The paper is about a case study in coastal Uruguay.
 ReflectionThe Initial Response is correct as the paper is focused on a case study in coastal Uruguay and does not mention any of the countries listed in the SC.</t>
  </si>
  <si>
    <t>The information provided in the abstract is not sufficient to determine whether the paper is a peer-reviewed journal article or a book chapter.</t>
  </si>
  <si>
    <t>Maybe; The abstract mentions "Â© 2014 Springer Science+Business Media" which suggests that it may be a peer-reviewed paper, but it is not clear from the information provided whether it is a journal article or a book chapter.
 ReflectionThe initial response is correct. The information provided in the abstract is not sufficient to determine whether the paper is a journal article or a book chapter.</t>
  </si>
  <si>
    <t>The paper does not explicitly mention any of the listed countries, but it is possible that one or more of the eight small-scale fishing communities are located in the listed countries.</t>
  </si>
  <si>
    <t>Maybe; The paper mentions three countries involved in the study, but it is unclear if any of them are from the listed countries in the SC.
 ReflectionThe paper does not mention any of the countries listed in the SC, but it does mention "Benguela Current Large Marine Ecosystem region," which includes Angola, Namibia, and South Africa. It is unclear if any of the eight small-scale fishing communities are located in the listed countries.</t>
  </si>
  <si>
    <t>While the paper does not focus specifically on fisheries or marine resource management, it does discuss the vulnerability of small-scale fishing communities to socio-ecological changes in the Benguela Current Large Marine Ecosystem region.</t>
  </si>
  <si>
    <t>Maybe; The abstract mentions small-scale fishing communities and their vulnerability to socio-ecological changes, but it is not clear if the paper will discuss fisheries or marine resource management specifically.
 ReflectionThe abstract mentions the Benguela Current Large Marine Ecosystem region, which suggests that the paper may discuss marine resource management. However, the focus seems to be on the vulnerability assessment methodology and community-based participation rather than on fisheries or marine resource management specifically.</t>
  </si>
  <si>
    <t>The paper discusses a community-based approach in conducting the vulnerability assessment.</t>
  </si>
  <si>
    <t>Yes; The abstract mentions a community-based rapid vulnerability assessment methodology developed and applied in eight small-scale fishing communities.
 ReflectionThe abstract clearly mentions the use of a community-based approach in conducting the vulnerability assessment.</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</si>
  <si>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research paper that has been published in a peer-reviewed journal.</t>
  </si>
  <si>
    <t>The abstract suggests that the paper exists, but it is not clear if it has been published in a peer-reviewed journal.</t>
  </si>
  <si>
    <t>Maybe; The abstract mentions "This paper presents" but it is not clear if the paper has been published in a peer-reviewed journal.
 ReflectionThe abstract does not explicitly state that the paper has been published in a peer-reviewed journal, but it does suggest that the paper exists. It is possible that the paper has been published in a peer-reviewed journal, but it is also possible that it has not.</t>
  </si>
  <si>
    <t>No; The paper is about subarachnoid hemorrhage outcomes in Miyagi Prefecture, Japan in 1984 and 1991.
 ReflectionThe paper is not about any of the countries listed in the SC.</t>
  </si>
  <si>
    <t>The abstract mentions a community-based stroke register, which suggests that the paper is part of the peer-reviewed published literature.</t>
  </si>
  <si>
    <t>Yes; The abstract mentions a community-based stroke register, which suggests that the paper is part of the peer-reviewed published literature.
 ReflectionThe initial response is correct. The abstract mentions a community-based stroke register, which is a common source of data for peer-reviewed published literature.</t>
  </si>
  <si>
    <t>The abstract describes a study conducted in Papua New Guinea, which is one of the countries listed in the SC.</t>
  </si>
  <si>
    <t>Yes; The abstract mentions a study conducted in Papua New Guinea.
 ReflectionThe initial response is correct as the abstract clearly mentions a study conducted in Papua New Guinea, which is one of the countries listed in the SC.</t>
  </si>
  <si>
    <t>No; The Title and Abstract do not mention fisheries or marine resource management.
 ReflectionThe paper focuses on the provision of public goods and its influence on behavior in different contexts. While the provision of public goods can be critical to the management of natural resources, the paper does not specifically discuss fisheries or marine resource management.</t>
  </si>
  <si>
    <t>Maybe; The abstract mentions a fishing community in Papua New Guinea, which suggests that it may be a field report or grey literature. However, the abstract also mentions experimental games, which suggests that it may be a peer-reviewed paper.
 ReflectionThe initial response is correct. The abstract does not provide enough information to determine whether the paper is part of the peer-reviewed published literature or not.</t>
  </si>
  <si>
    <t>No; The paper is about small-scale mud crab aquaculture in East Africa.
 ReflectionThe paper is not about any of the countries listed in the SC.</t>
  </si>
  <si>
    <t>No; The paper is about a community-led registry in Northern QuÃ©bec, Canada.
 ReflectionThe paper is not about any of the countries listed in the SC.</t>
  </si>
  <si>
    <t>While the publisher is a peer-reviewed publishing company, we do not have enough information to determine if this specific article has gone through the peer-review process.</t>
  </si>
  <si>
    <t>Maybe; The publisher is a peer-reviewed publishing company, but more information is needed to determine if this is a peer-reviewed article.
 ReflectionThe publisher, World Scientific Publishing Company, is a peer-reviewed publishing company. However, we do not have enough information to determine if this specific article has gone through the peer-review process.</t>
  </si>
  <si>
    <t>No; The paper is about a wetland management project in Bangladesh.
 ReflectionThe paper is focused on a specific wetland management project in Bangladesh and does not mention any of the countries listed in the SC.</t>
  </si>
  <si>
    <t>The abstract does not provide any indication that the paper has been published in a peer-reviewed journal.</t>
  </si>
  <si>
    <t>No; The abstract does not mention any publication or journal.
 ReflectionThe abstract does not provide any indication that the paper has been published in a peer-reviewed journal.</t>
  </si>
  <si>
    <t>The title mentions Fiji, which is one of the countries listed in the SC.</t>
  </si>
  <si>
    <t>Yes; The title mentions Fiji, which is one of the countries listed in the SC.
 ReflectionThe initial response is correct as the title mentions Fiji, which is one of the countries listed in the SC.</t>
  </si>
  <si>
    <t>The title suggests that marine resource management may be discussed, but without an abstract, it is unclear if fisheries will be included.</t>
  </si>
  <si>
    <t>Maybe; The title mentions marine resource management, but it is unclear if fisheries will be discussed.
 ReflectionThe title mentions marine resource management, which suggests that the paper may discuss the management of fisheries. However, the abstract is not available, so it is difficult to determine if fisheries will be discussed.</t>
  </si>
  <si>
    <t>The title suggests a community-based approach, but without an abstract, it is unclear whether the paper will discuss this approach or co-management.</t>
  </si>
  <si>
    <t>Maybe; The title suggests a community-based approach, but there is no information in the abstract about the approach or co-management.
 ReflectionThe title mentions "social attitudes" which could suggest a community-based approach, but without an abstract, it is difficult to determine the focus of the paper.</t>
  </si>
  <si>
    <t>The absence of an abstract makes it difficult to determine if it is peer-reviewed or not, but the title suggests that it could be a research paper.</t>
  </si>
  <si>
    <t>Maybe; The title suggests that it could be a research paper, but the absence of an abstract makes it difficult to determine if it is peer-reviewed or not.
 ReflectionThe absence of an abstract makes it difficult to determine if it is peer-reviewed or not, but the title suggests that it could be a research paper.</t>
  </si>
  <si>
    <t>The study is not from any of the countries mentioned in the SC.</t>
  </si>
  <si>
    <t>No; The paper is about a study conducted in Teknaf area of Bangladesh, which is not included in the list of countries mentioned in the SC.
 ReflectionThe initial response is correct as the paper is not about any of the countries mentioned in the SC.</t>
  </si>
  <si>
    <t>Maybe; The abstract does not provide information on the type of publication.
 ReflectionThe abstract does not mention the type of publication, but it does not contain any language that suggests it is not peer-reviewed.</t>
  </si>
  <si>
    <t>No; The paper is focused on Kenya and Zanzibar-Tanzania, which are not included in the list of countries.
 ReflectionThe initial response is correct as the paper is not focused on any of the countries listed in the SC.</t>
  </si>
  <si>
    <t>The language used in the abstract suggests that the paper is part of the peer-reviewed published literature.</t>
  </si>
  <si>
    <t>Maybe; The abstract mentions research findings, but it is unclear if the paper has been published in a peer-reviewed journal.
 ReflectionThe abstract does not explicitly state whether the paper has been published in a peer-reviewed journal or not. However, the language used in the abstract suggests that the paper is part of the peer-reviewed published literature.</t>
  </si>
  <si>
    <t>No; The paper is focused on Indonesia, not any of the listed countries.
 ReflectionThe initial response is correct as the paper is solely focused on Indonesia and does not mention any of the listed countries.</t>
  </si>
  <si>
    <t>The paper is published by a reputable publisher, but it is unclear whether it is peer-reviewed or not.</t>
  </si>
  <si>
    <t>Maybe; The abstract mentions the publisher, but it is unclear whether the paper is peer-reviewed or not.
 ReflectionThe mention of the publisher does not necessarily mean that the paper is peer-reviewed. However, the paper seems to be discussing a research project and is published in a reputable publisher, which increases the likelihood of it being peer-reviewed.</t>
  </si>
  <si>
    <t>No; The paper is about a case study in Japan.
 ReflectionThe title and abstract clearly state that the case study is in Japan, which is not included in the list of countries in the SC.</t>
  </si>
  <si>
    <t>The publisher mentioned at the end of the abstract, The Human Geographical Society of Japan, is a peer-reviewed academic publisher, indicating that the paper is part of the peer-reviewed published literature.</t>
  </si>
  <si>
    <t>Maybe; The abstract mentions the aim of the paper and the study area, but there is no mention of the publication status.
 ReflectionThe abstract does not explicitly state whether the paper is part of the peer-reviewed published literature or not. However, the publisher mentioned at the end of the abstract, The Human Geographical Society of Japan, is a reputable academic publisher.</t>
  </si>
  <si>
    <t>St Lucia is not included in the list of countries, therefore, the paper does not summarise a case study from any of the listed countries.</t>
  </si>
  <si>
    <t>No; The paper is about a marine management area in St Lucia, which is not included in the list of countries.
 ReflectionThe initial response is correct as St Lucia is not included in the list of countries.</t>
  </si>
  <si>
    <t>The abstract is unclear about whether it is a book chapter or a peer-reviewed paper, but the mention of an institutional review suggests that it may be a peer-reviewed paper.</t>
  </si>
  <si>
    <t>Maybe; The abstract mentions a chapter, but it is unclear if it is a book chapter or a chapter within a larger paper.
 ReflectionThe abstract mentions a chapter, but it is unclear if it is a book chapter or a chapter within a larger paper. However, the abstract does mention an institutional review, which suggests that it may be a peer-reviewed paper.</t>
  </si>
  <si>
    <t>The paper does not meet the SC as it does not provide any case studies from the countries listed in the SC.</t>
  </si>
  <si>
    <t>No; The paper does not mention any of the countries listed in the SC.
 ReflectionThe paper does not mention any of the countries listed in the SC, and it does not provide any case studies from these countries.</t>
  </si>
  <si>
    <t>The paper is likely part of the peer-reviewed published literature as it is a review.</t>
  </si>
  <si>
    <t>Yes; The abstract mentions the paper as a review, which is a common type of peer-reviewed publication.
 ReflectionThe initial response is correct. The abstract mentions the paper as a review, which is a common type of peer-reviewed publication.</t>
  </si>
  <si>
    <t>No; The paper is about a marine protected area in Indonesia.
 ReflectionThe paper is not about any of the countries listed in the SC.</t>
  </si>
  <si>
    <t>Maybe; The abstract mentions that the paper is published under license by IOP Publishing Ltd, but it is unclear whether it is peer-reviewed.
 ReflectionThe initial response is correct. The fact that the paper is published under license by IOP Publishing Ltd does not necessarily mean that it is peer-reviewed.</t>
  </si>
  <si>
    <t>No; The abstract mentions that it is a book and not a peer-reviewed paper.
 ReflectionThe initial response is correct as the abstract clearly states that it is a book.</t>
  </si>
  <si>
    <t>No; The paper is about the community-based management of Arapaima gigas in the Brazilian Amazon.
 ReflectionThe paper does not mention any of the countries listed in the SC.</t>
  </si>
  <si>
    <t>The mention of the publisher and the journal suggests that it is likely a peer-reviewed article, but it is not explicitly stated.</t>
  </si>
  <si>
    <t>Maybe; The abstract mentions the publisher and the journal, but it is unclear if it is a peer-reviewed article or not.
 ReflectionThe mention of the publisher and the journal suggests that it is a peer-reviewed article, but it is not explicitly stated.</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</si>
  <si>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</si>
  <si>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The paper is a review of octopus fisheries, ecology, cultural importance, and management in several Pacific Island Countries and Territories (PICTs), rather than a case study of a specific country.</t>
  </si>
  <si>
    <t>Maybe; The abstract mentions several Pacific Island Countries and Territories (PICTs), but it is not clear if any of them are a case study.
 ReflectionThe abstract mentions Tonga, Samoa, the Solomon Islands, Vanuatu, Fiji, New Caledonia, and American Samoa, which are all Pacific Island Countries and Territories (PICTs). However, the paper is a review of octopus fisheries, ecology, cultural importance, and management in these countries, rather than a case study of a specific country.</t>
  </si>
  <si>
    <t>The paper discusses fisheries and marine resource management in the context of octopuses in the Pacific Island region.</t>
  </si>
  <si>
    <t>Yes; The abstract mentions a literature review on octopuses' utilization, importance, and management within the Pacific Island Countries and Territories (PICTs).
 ReflectionThe abstract mentions the need to address specific knowledge gaps on octopus taxonomy, stock assessment, and fishery management.</t>
  </si>
  <si>
    <t>While the paper does mention community-based management efforts, it is not the main focus of the paper, which is a review of octopus fisheries, ecology, cultural importance, and management in the Pacific Island region.</t>
  </si>
  <si>
    <t>Maybe; The abstract mentions community-based management efforts but does not focus on it exclusively.
 ReflectionThe abstract mentions community-based management efforts as one of the ways to sustain octopus stocks, but it is not the main focus of the paper. The paper is a review of octopus fisheries, ecology, cultural importance, and management in the Pacific Island region, and community-based management is just one aspect of it.</t>
  </si>
  <si>
    <t>The use of the term "literature review" suggests that the paper is part of the peer-reviewed published literature.</t>
  </si>
  <si>
    <t>Maybe; The abstract does not provide information on the type of publication.
 ReflectionThe initial response is correct as the abstract does not provide information on the type of publication. However, the use of the term "literature review" suggests that the paper is part of the peer-reviewed published literature.</t>
  </si>
  <si>
    <t>The paper is not a case study from any of the countries listed in the SC, as it is focused on Newfoundland and Labrador, Canada.</t>
  </si>
  <si>
    <t>No; The paper is about Newfoundland and Labrador, Canada, and does not mention any of the countries listed in the SC.
 ReflectionThe Initial Response is correct as the paper is focused on Newfoundland and Labrador, Canada, and does not mention any of the countries listed in the SC.</t>
  </si>
  <si>
    <t>While the abstract mentions a reputable academic organization, it is unclear if the paper has undergone peer review.</t>
  </si>
  <si>
    <t>Maybe; The abstract mentions the Canadian Association of Geographers, but it is unclear if the paper has undergone peer review.
 ReflectionThe Canadian Association of Geographers is a reputable academic organization, but it is unclear if this paper has undergone peer review as it is not explicitly stated in the abstract.</t>
  </si>
  <si>
    <t>The paper is not about any of the countries listed in the SC, but rather a case study in Cambodia.</t>
  </si>
  <si>
    <t>No; The paper is about a case study in Cambodia.
 ReflectionThe paper is not about any of the countries listed in the SC.</t>
  </si>
  <si>
    <t>Maybe; The abstract mentions the publisher, but it is unclear if it is a peer-reviewed journal article or not.
 ReflectionThe initial response is correct. While the abstract mentions the publisher, it does not explicitly state that the paper is peer-reviewed.</t>
  </si>
  <si>
    <t>No; The paper is focused on Bangladesh, which is not included in the list of countries.
 ReflectionThe initial response is correct as the paper is solely focused on Bangladesh and does not mention any of the countries listed in the SC.</t>
  </si>
  <si>
    <t>Maybe; The abstract mentions the publisher, but it is unclear if the paper is peer-reviewed.
 ReflectionThe initial response is correct. The abstract mentions the publisher, but it does not explicitly state that the paper is peer-reviewed.</t>
  </si>
  <si>
    <t>No; The paper does not mention any of the countries listed in the SC.
 ReflectionThe paper focuses on a case study in Indonesia, which is not included in the list of countries in the SC.</t>
  </si>
  <si>
    <t>The abstract discusses a case study of a locally managed marine area in Indonesia and the implementation of a fisheries management plan, indicating a focus on fisheries and marine resource management.</t>
  </si>
  <si>
    <t>Yes; The abstract mentions a case study of a locally managed marine area in Indonesia and the implementation of a fisheries management plan.
 ReflectionThe abstract specifically mentions the implementation of a fisheries management plan, which indicates a focus on marine resource management.</t>
  </si>
  <si>
    <t>The abstract clearly mentions the involvement of communities in resource management, indicating a community-based approach.</t>
  </si>
  <si>
    <t>Yes; The abstract mentions "collaborative arrangements for resource management between communities and external agencies" and "participatory resource management approaches" which suggest a community-based approach.
 ReflectionThe initial response is correct as the abstract mentions the involvement of communities in resource management.</t>
  </si>
  <si>
    <t>The title suggests that it may be a peer-reviewed article,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</si>
  <si>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peer-reviewed article.</t>
  </si>
  <si>
    <t>No; The paper is about seahorses in the central Philippines.
 ReflectionThe paper does not mention any of the countries listed in the SC, and instead focuses on the central Philippines.</t>
  </si>
  <si>
    <t>The abstract mentions the Foundation for Environmental Conservation, which is a peer-reviewed journal.</t>
  </si>
  <si>
    <t>Yes; The abstract mentions the Foundation for Environmental Conservation, which is a peer-reviewed journal.
 ReflectionThe initial response is correct as the abstract mentions the Foundation for Environmental Conservation, which is a peer-reviewed journal.</t>
  </si>
  <si>
    <t>No; The paper is about Fish Refuges in Mexico, not any of the listed countries.
 ReflectionThe Initial Response is correct. The paper is focused on a case study in Mexico and does not mention any of the listed countries.</t>
  </si>
  <si>
    <t>The abstract mentions that the paper was published in a peer-reviewed journal.</t>
  </si>
  <si>
    <t>Yes; The abstract mentions the publisher and the journal name, indicating that it is a peer-reviewed published literature.
 ReflectionThe initial response is correct. The abstract clearly states that the paper was published in a peer-reviewed journal.</t>
  </si>
  <si>
    <t>The language used in the abstract suggests that it is a peer-reviewed article.</t>
  </si>
  <si>
    <t>Maybe; The abstract does not provide information on the type of publication.
 ReflectionThe abstract does not mention the type of publication, but the language used suggests that it is a peer-reviewed article.</t>
  </si>
  <si>
    <t>The abstract mentions a case study from Solomon Islands.</t>
  </si>
  <si>
    <t>Yes; The abstract mentions a case study from Solomon Islands.
 ReflectionThe initial response is correct as the abstract specifically mentions a case study from Solomon Islands.</t>
  </si>
  <si>
    <t>The paper discusses the dynamics of fishing in periodically-harvested closures and their contribution towards sustainable fisheries, making it highly likely that it will discuss fisheries and/or marine resource management.</t>
  </si>
  <si>
    <t>Yes; The abstract discusses the sustainability of fishing in periodically-harvested closures in the Solomon Islands.
 ReflectionThe abstract specifically mentions fishing effort, yield, gear and method use, periodicity of harvesting, controls placed on harvesting, and resource owners' decisions to open and close fishing grounds, all of which are related to fisheries and marine resource management.</t>
  </si>
  <si>
    <t>The abstract suggests some level of community involvement in the management of fishing grounds, but does not explicitly mention a community-based approach.</t>
  </si>
  <si>
    <t>Maybe; The abstract mentions resource owners' decisions to open and close four fishing grounds in Solomon Islands, which suggests community involvement. However, there is no explicit mention of a community-based approach.
 ReflectionThe initial response is correct. While the abstract does not explicitly mention a community-based approach, the involvement of resource owners in opening and closing fishing grounds suggests a level of community involvement.</t>
  </si>
  <si>
    <t>No; The paper is focused on the Upper Zambezi River floodplains in Africa.
 ReflectionThe paper does not mention any of the countries listed in the SC, and instead focuses on a specific region in Africa.</t>
  </si>
  <si>
    <t>The copyright statement suggests that the article was published in a journal, but it does not provide definitive evidence that it was peer-reviewed.</t>
  </si>
  <si>
    <t>Maybe; The abstract mentions "Â© 2007 Canadian Association of Geographers / L'Association canadienne des gÃ©ographes," which suggests that it may have been published in a peer-reviewed journal. However, this is not definitive evidence.
 ReflectionThe Initial Response is correct. The copyright statement indicates that the article was published in a journal, but it does not confirm that it was peer-reviewed.</t>
  </si>
  <si>
    <t>No; The paper is focused on Chile's coastal frontier and does not mention any of the countries listed in the SC.
 ReflectionThe Initial Response is correct as the paper is not related to any of the countries listed in the SC.</t>
  </si>
  <si>
    <t>Maybe; The abstract mentions the publisher, but it is unclear if it has been peer-reviewed.
 ReflectionThe mention of the publisher does not necessarily mean that the paper has been peer-reviewed. However, the abstract does not mention any indicators of grey literature, conference reports, or book chapters.</t>
  </si>
  <si>
    <t>No; The paper is about a fishery in Sri Lanka.
 ReflectionThe paper is not about any of the countries listed in the SC.</t>
  </si>
  <si>
    <t>Maybe; The abstract does not provide information on the type of publication.
 ReflectionThe initial response is correct. The abstract does not provide information on the type of publication, but the title suggests that it may be a research paper.</t>
  </si>
  <si>
    <t>No; The paper is not related to any of the countries listed in the SC.
 ReflectionThe paper is focused on the effects of computerized physician order entry on medication turnaround time and orders requiring pharmacist intervention in a community-based medical center. There is no mention of any of the countries listed in the SC.</t>
  </si>
  <si>
    <t>Maybe; The abstract mentions the publisher, but it is unclear if it is peer-reviewed.
 ReflectionThe initial response is correct. The abstract mentions the publisher, but it is unclear if the paper is peer-reviewed.</t>
  </si>
  <si>
    <t>Yes; The abstract mentions Fiji and Vanua Levu, which are part of the countries listed in the SC.
 ReflectionThe initial response is correct as the abstract mentions Fiji, which is one of the countries listed in the SC.</t>
  </si>
  <si>
    <t>The abstract discusses fisheries and marine resource management through the lens of traditional ecological knowledge and community-based conservation efforts.</t>
  </si>
  <si>
    <t>Yes; The abstract discusses traditional reef management, fishery status, and conservation needs.
 ReflectionThe abstract mentions the use of traditional ecological knowledge and the identification of heavily targeted species through fisher interviews, indicating a focus on fisheries and marine resource management.</t>
  </si>
  <si>
    <t>The paper discusses a community-based approach to conservation planning in developing regions.</t>
  </si>
  <si>
    <t>Yes; The abstract mentions the potential to enhance conservation planning in developing regions by harnessing the traditional ecological knowledge (TEK) of local communities and the participation of local fishermen on vulnerable tropical reef systems.
 ReflectionThe abstract mentions the potential to enhance conservation planning in developing regions by harnessing the traditional ecological knowledge (TEK) of local communities and the participation of local fishermen on vulnerable tropical reef systems. The focus is on community-based conservation.</t>
  </si>
  <si>
    <t>While the abstract does not explicitly state whether the paper is part of the peer-reviewed published literature, the mention of "conservation scientists" suggests that it may be a peer-reviewed paper.</t>
  </si>
  <si>
    <t>Maybe; The abstract mentions "conservation scientists" which suggests that it may be a peer-reviewed paper, but it is not explicitly stated.
 ReflectionThe abstract does not explicitly state whether the paper is part of the peer-reviewed published literature, but the mention of "conservation scientists" suggests that it may be a peer-reviewed paper.</t>
  </si>
  <si>
    <t>The study is not from any of the countries listed in the SC, but rather from Brazil.</t>
  </si>
  <si>
    <t>No; The paper is about a case study in Brazil.
 ReflectionThe title and abstract clearly state that the study was conducted in the Abrolhos Bank, eastern Brazil, and there is no mention of any of the countries listed in the SC.</t>
  </si>
  <si>
    <t>No; The paper is focused on Arctic fish and the Gwich'in Settlement Area in western Canadian Arctic.
 ReflectionThe paper does not mention any of the countries listed in the SC, and instead focuses on a specific region in Canada.</t>
  </si>
  <si>
    <t>The language used in the abstract suggests that it is a peer-reviewed paper.</t>
  </si>
  <si>
    <t>Maybe; The abstract does not provide information on the type of publication.
 ReflectionThe initial response is correct. The abstract does not provide information on the type of publication, but the language used suggests that it is a peer-reviewed paper.</t>
  </si>
  <si>
    <t>No; The paper is focused on Bintan Island in Indonesia, which is not included in the list of countries mentioned in the SC.
 ReflectionThe SC specifically mentions a list of countries, and Bintan Island is not one of them. Therefore, the paper does not meet the SC.</t>
  </si>
  <si>
    <t>While the abstract mentions governmental laws and policies, which could indicate that it is a peer-reviewed paper, there is no clear indication of whether it has been published in a peer-reviewed journal or not.</t>
  </si>
  <si>
    <t>Maybe; The abstract mentions governmental laws and policies, which could indicate that it is a peer-reviewed paper. However, there is no clear indication of whether it has been published in a peer-reviewed journal or not.
 ReflectionThe abstract mentions governmental laws and policies, which could indicate that it is a peer-reviewed paper. However, there is no clear indication of whether it has been published in a peer-reviewed journal or not.</t>
  </si>
  <si>
    <t>The paper does not meet the SC as it does not mention any of the countries listed in the SC, and it does not seem to be a case study.</t>
  </si>
  <si>
    <t>The abstract mentions that the article is a review of human studies published in English and identified from Medline databases, which indicates that it is likely part of the peer-reviewed published literature.</t>
  </si>
  <si>
    <t>Yes; The abstract mentions that the article is a review of human studies published in English and identified from Medline databases.
 ReflectionThe initial response is correct. The abstract clearly states that the article is a review of human studies published in English and identified from Medline databases.</t>
  </si>
  <si>
    <t>The paper is not about any of the countries listed in the SC, but rather about a project in the Philippines.</t>
  </si>
  <si>
    <t>No; The paper is about a project in the Philippines.
 ReflectionThe title and abstract clearly state that the research was conducted in the Central Visayas Regional Project-1 located in Cebu and Negros Oriental, Philippines.</t>
  </si>
  <si>
    <t>The title suggests that it may be a peer-reviewed paper, and the abstract provides information on the research conducted and the results obtained, which are typical of peer-reviewed papers.</t>
  </si>
  <si>
    <t>Maybe; The abstract does not provide information on the type of publication.
 ReflectionThe abstract does not provide information on the type of publication, but the title suggests that it may be a peer-reviewed paper.</t>
  </si>
  <si>
    <t>No; The paper is about a case study in Comoros, which is not included in the list of countries.
 ReflectionThe initial response is correct as Comoros is not included in the list of countries.</t>
  </si>
  <si>
    <t>Maybe; The abstract mentions the publisher, but it is unclear if it is peer-reviewed.
 ReflectionThe initial response is correct. The abstract mentions the publisher, but it is unclear if it is peer-reviewed.</t>
  </si>
  <si>
    <t>Maybe; The abstract mentions "case studies" but does not specify any of the countries listed in the SC.
 ReflectionThe initial response is correct. The abstract mentions case studies but does not specify any of the countries listed in the SC.</t>
  </si>
  <si>
    <t>The abstract discusses the role of coastal communities and small-scale fishers in ocean conservation and reviews the historical evolution of ocean conservation with a focus on ecosystem-based and integrated management, indicating a likely discussion on fisheries and/or marine resource management.</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</si>
  <si>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their importance in achieving the full ocean conservation potential. The focus on ecosystem-based and integrated management also suggests a discussion on marine resource management.</t>
  </si>
  <si>
    <t>The abstract discusses the importance of local-level coastal communities and small-scale fishers in ocean conservation, indicating a community-based approach.</t>
  </si>
  <si>
    <t>Yes; The abstract discusses the role of coastal communities and small-scale fishers in ocean conservation.
 ReflectionThe abstract specifically mentions the role of local-level coastal communities and small-scale fishers in ocean conservation, which indicates a community-based approach.</t>
  </si>
  <si>
    <t>It is unclear if the chapter is part of a peer-reviewed publication or a book chapter.</t>
  </si>
  <si>
    <t>Maybe; The abstract mentions a chapter, but it is unclear if it is a book chapter or a chapter within a peer-reviewed journal article.
 ReflectionThe abstract mentions that the chapter is assessing opportunities to increase the focus in ocean conservation practice and policy, which suggests that it may be part of a peer-reviewed publication.</t>
  </si>
  <si>
    <t>While the abstract does not explicitly state that the paper is part of the peer-reviewed published literature, it is possible that the research conducted by the CNRS was published in a peer-reviewed journal.</t>
  </si>
  <si>
    <t>Maybe; The abstract mentions the Centre for Natural Resources Studies (CNRS), but it is unclear whether this is a peer-reviewed publication or not.
 ReflectionThe CNRS is not a well-known peer-reviewed publication, but it is possible that the research conducted by the CNRS was published in a peer-reviewed journal.</t>
  </si>
  <si>
    <t>No; There is no mention of any of the countries listed in the Title or Abstract.
 ReflectionThe Title and Abstract do not mention any of the countries listed in the SC.</t>
  </si>
  <si>
    <t>The title and abstract clearly mention fishery management and regulations, and the abstract discusses social elements of fishery management, making it likely that the paper will discuss fisheries and/or marine resource management.</t>
  </si>
  <si>
    <t>Yes; The title and abstract mention fishery management and regulations, and the abstract discusses social elements of fishery management.
 ReflectionThe initial response is correct as the title and abstract clearly mention fishery management and regulations, and the abstract discusses social elements of fishery management.</t>
  </si>
  <si>
    <t>While the abstract does not mention community-based approach or co-management, it does not exclude the possibility of discussing them.</t>
  </si>
  <si>
    <t>No; The abstract does not mention community-based approach or co-management.
 ReflectionThe abstract primarily focuses on the social elements of fishery management, including cooperation, enforcement, surveillance, stakeholder responses, economics, rational decision making, fairness, and participation in management planning. While the abstract does not mention community-based approach or co-management, it does not exclude the possibility of discussing them.</t>
  </si>
  <si>
    <t>The abstract mentions the publisher, Elsevier Inc., which is a reputable publisher of peer-reviewed scientific literature.</t>
  </si>
  <si>
    <t>Yes; The abstract mentions the publisher, Elsevier Inc., which is a reputable publisher of peer-reviewed scientific literature.
 ReflectionThe initial response is correct. Elsevier Inc. is a well-known publisher of peer-reviewed scientific literature.</t>
  </si>
  <si>
    <t>No; The paper is about Belize, not any of the listed countries.
 ReflectionThe paper is solely focused on Belize and does not mention any of the listed countries in the SC.</t>
  </si>
  <si>
    <t>The abstract does not provide enough information to determine if the paper has been published in a peer-reviewed journal.</t>
  </si>
  <si>
    <t>Maybe; The abstract mentions a case study, but it is unclear if it has been published in a peer-reviewed journal.
 ReflectionThe abstract does not explicitly state if the paper has been published in a peer-reviewed journal, but it does mention the name of the institution that published it. Further investigation is needed to determine if this institution publishes peer-reviewed articles.</t>
  </si>
  <si>
    <t>The paper describes a case study in the Western Solomon Islands, which is one of the countries listed in the SC.</t>
  </si>
  <si>
    <t>Yes; The abstract mentions a case study in the Western Solomon Islands.
 ReflectionThe title and abstract specifically mention a case study in the Western Solomon Islands, which is one of the countries listed in the SC.</t>
  </si>
  <si>
    <t>The paper discusses the use of local knowledge and science to manage fish spawning aggregations, making it relevant to fisheries and marine resource management.</t>
  </si>
  <si>
    <t>Yes; The abstract discusses collaborative efforts to conserve fish spawning aggregations and the use of local knowledge to maximise returns from fishing.
 ReflectionThe title and abstract both mention fishing, local knowledge, and marine conservation efforts, which are all related to fisheries and/or marine resource management.</t>
  </si>
  <si>
    <t>The paper discusses a community-based approach to conservation and management of fish spawning aggregations.</t>
  </si>
  <si>
    <t>Yes; The abstract mentions a community-based underwater monitoring program and a community-based marine protected area.
 ReflectionThe paper discusses the collaborative efforts of the community and the use of local knowledge to achieve management objectives.</t>
  </si>
  <si>
    <t>The paper is not about a case study from any of the listed countries, but rather a case study in Thailand.</t>
  </si>
  <si>
    <t>No; The paper is about a case study in Thailand, not in any of the listed countries.
 ReflectionThe initial response is correct as the paper is focused on a case study in Thailand and not in any of the listed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</si>
  <si>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the abstract includes a copyright statement from Chulalongkorn University - Environmental Research Institute suggests that it may have been published in a peer-reviewed journal.</t>
  </si>
  <si>
    <t>No; The paper does not mention any of the countries listed in the SC.
 ReflectionThe initial response is correct as the paper does not mention any of the countries listed in the SC.</t>
  </si>
  <si>
    <t>While the publisher is reputable, we do not have enough information to determine if the paper is peer-reviewed.</t>
  </si>
  <si>
    <t>Maybe; The publisher is a reputable academic publisher, but we do not have enough information to determine if the paper is peer-reviewed.
 ReflectionThe publisher, Taylor &amp; Francis, is a reputable academic publisher, but we cannot determine from the information given whether the paper has undergone peer-review.</t>
  </si>
  <si>
    <t>The paper is not about any of the countries listed in the SC, but rather a case study in Vietnam.</t>
  </si>
  <si>
    <t>No; The paper is about a case study in Vietnam.
 ReflectionThe paper is not about any of the countries listed in the SC.</t>
  </si>
  <si>
    <t>While the paper was published by a reputable organization, it is unclear if it underwent peer-review.</t>
  </si>
  <si>
    <t>Maybe; The abstract mentions the paper was published under license by the Resilience Alliance, but it is unclear if it is peer-reviewed.
 ReflectionThe Resilience Alliance is a reputable organization that publishes peer-reviewed articles, but it is not explicitly stated in the abstract that this paper underwent peer-review.</t>
  </si>
  <si>
    <t>No; The paper is about community-based veterans service organizations in the United States.
 ReflectionThe paper is focused on community-based veterans service organizations in the United States and does not mention any of the countries listed in the SC.</t>
  </si>
  <si>
    <t>The abstract mentions a partnership with a university and a publisher, but it is unclear if the paper has been peer-reviewed.</t>
  </si>
  <si>
    <t>Maybe; The abstract mentions a partnership with the Medical College of Wisconsin and the Johns Hopkins University Press is mentioned as the publisher, but it is unclear if the paper has been peer-reviewed.
 ReflectionThe initial response is correct. The abstract mentions a partnership with a university and a publisher, but it is unclear if the paper has been peer-reviewed.</t>
  </si>
  <si>
    <t>No; The paper is focused on a pilot city in China and does not mention any of the listed countries.
 ReflectionThe initial response is correct as the paper is not related to any of the listed countries.</t>
  </si>
  <si>
    <t>Maybe; The paper discusses a case study in the Philippines, which is not included in the list of countries mentioned in the SC.
 ReflectionThe paper does not meet the SC as it does not discuss a case study from any of the countries listed in the SC.</t>
  </si>
  <si>
    <t>While the paper mentions fisheries and the need for alternative income generating activities, the focus is on marine ecotourism as a potential solution.</t>
  </si>
  <si>
    <t>Maybe; The title and abstract mention fisheries and alternative income generating activities, but the focus is on marine ecotourism.
 ReflectionThe initial response is correct. While the paper mentions fisheries and the need for alternative income generating activities, the focus is on marine ecotourism as a potential solution.</t>
  </si>
  <si>
    <t>The abstract clearly indicates that the paper will discuss a community-based approach to developing alternative income-generating activities, specifically marine ecotourism, in a tropical community.</t>
  </si>
  <si>
    <t>Yes; The abstract mentions the strong community engagement in the governance of the ecotourism resource and the retention and distribution of economic benefits within the local community.
 ReflectionThe initial response is correct as the abstract highlights the importance of community engagement in the development of alternative income-generating activities.</t>
  </si>
  <si>
    <t>No; The paper is about Bangladesh, not any of the listed countries.
 ReflectionThe initial response is correct as the paper is focused on Bangladesh and not any of the countries listed in the SC.</t>
  </si>
  <si>
    <t>No; The paper is about inland fisheries in tropical Africa, and there is no mention of any of the countries listed in the SC.
 ReflectionThe initial response is correct. The paper is focused on African inland fisheries and does not mention any of the countries listed in the SC.</t>
  </si>
  <si>
    <t>The language and structure of the abstract suggest that it is likely part of the peer-reviewed published literature.</t>
  </si>
  <si>
    <t>Maybe; The abstract mentions the publisher, but it is unclear if the paper is peer-reviewed.
 ReflectionThe mention of the publisher does not necessarily mean that the paper is peer-reviewed. However, the language and structure of the abstract suggest that it is likely part of the peer-reviewed published literature.</t>
  </si>
  <si>
    <t>The abstract mentions a case study in Tonga, which is one of the countries listed in the SC.</t>
  </si>
  <si>
    <t>Maybe; The abstract mentions a case study in Tonga, which is one of the countries listed in the SC.
 ReflectionThe initial response is correct. The abstract mentions a case study in Tonga, which is one of the countries listed in the SC.</t>
  </si>
  <si>
    <t>The paper discusses the impact of community management on coastal fisheries resources and biodiversity conservation, specifically the effectiveness of dual management systems on coral reef fishes in Tonga.</t>
  </si>
  <si>
    <t>Yes; The title and abstract mention community management of coastal fisheries resources and biodiversity conservation, and the abstract discusses the impact of dual management systems on coral reef fishes in Tonga.
 ReflectionThe initial response is correct as the title and abstract clearly mention fisheries and marine resource management.</t>
  </si>
  <si>
    <t>The paper discusses a community-based approach for biodiversity conservation and resource management.</t>
  </si>
  <si>
    <t>Yes; The title and abstract mention community management and community-based no-take areas for biodiversity conservation and resource management.
 ReflectionThe initial response is correct as the title and abstract clearly mention community management and community-based no-take areas.</t>
  </si>
  <si>
    <t>The mention of the publisher, Wiley Periodicals LLC, indicates that it is likely a peer-reviewed published paper.</t>
  </si>
  <si>
    <t>Yes; The abstract mentions the publisher, Wiley Periodicals LLC, which indicates that it is likely a peer-reviewed published paper.
 ReflectionThe initial response is correct. The mention of the publisher, Wiley Periodicals LLC, is a strong indication that the paper is part of the peer-reviewed published literature.</t>
  </si>
  <si>
    <t>No; The paper does not mention any of the countries listed in the Screening Criteria.
 ReflectionThe paper focuses on the impact of shrimp farming on mangrove ecosystems, and does not mention any specific case studies from the countries listed in the Screening Criteria.</t>
  </si>
  <si>
    <t>No; The paper is not about a case study from any of the listed countries.
 ReflectionThe paper is about ecosystem-based fishery management and the development of a standardized approach to it. There is no mention of any case study from any of the listed countries.</t>
  </si>
  <si>
    <t>The abstract does not provide sufficient evidence to suggest that the paper is part of the peer-reviewed published literature.</t>
  </si>
  <si>
    <t>Maybe; The abstract mentions the Magnuson Fisheries Conservation and Management Act, which is a peer-reviewed publication. However, the abstract does not explicitly state that the paper is part of the peer-reviewed published literature.
 ReflectionThe Initial Response is incorrect. The Magnuson Fisheries Conservation and Management Act is not a peer-reviewed publication, but rather a law passed by the US Congress. Therefore, it cannot be considered as evidence that the paper is part of the peer-reviewed published literature.</t>
  </si>
  <si>
    <t>No; The paper is about a case study in Hawaii, which is not included in the list of countries.
 ReflectionThe initial response is correct as Hawaii is not included in the list of countries.</t>
  </si>
  <si>
    <t>The mention of "article" and "Taylor &amp; Francis" suggests that this paper may be part of a peer-reviewed journal, but this cannot be confirmed without further information.</t>
  </si>
  <si>
    <t>Maybe; The abstract mentions "article" and "Taylor &amp; Francis" which suggests it may be a peer-reviewed journal article, but this cannot be confirmed without further information.
 ReflectionThe mention of "article" and "Taylor &amp; Francis" suggests that this paper may be part of a peer-reviewed journal. However, this cannot be confirmed without further information such as the name of the journal.</t>
  </si>
  <si>
    <t>The case study is not from any of the listed countries in the screening criteria.</t>
  </si>
  <si>
    <t>No; The case study is in Indonesia, not in any of the listed countries.
 ReflectionThe title and abstract clearly state that the case study is in Indonesia, which is not included in the list of countries provided in the screening criteria.</t>
  </si>
  <si>
    <t>The abstract mentions that the paper is published under license by IOP Publishing Ltd, but it is unclear if it is peer-reviewed.</t>
  </si>
  <si>
    <t>Maybe; The abstract mentions that the paper is published under license by IOP Publishing Ltd, but it is unclear if it is peer-reviewed.
 ReflectionThe initial response is correct. While the abstract mentions that the paper is published under license by IOP Publishing Ltd, it does not explicitly state that it is peer-reviewed.</t>
  </si>
  <si>
    <t>The abstract mentions "over 30 case studies" but does not specify if any of them are from the listed countries.</t>
  </si>
  <si>
    <t>Maybe; The abstract mentions "over 30 case studies" but does not specify the locations.
 ReflectionThe initial response is correct as the abstract does not provide specific locations of the case studies.</t>
  </si>
  <si>
    <t>The paper discusses community-based fisheries management and natural resource management, indicating that it is likely to discuss fisheries and/or marine resource management.</t>
  </si>
  <si>
    <t>Yes; The abstract mentions community-based fisheries management and natural resource management.
 ReflectionThe abstract specifically mentions fisheries and natural resource management, which indicates that the paper is likely to discuss these topics.</t>
  </si>
  <si>
    <t>The paper discusses community-based fisheries management and local leadership, which indicates a community-based approach.</t>
  </si>
  <si>
    <t>Yes; The abstract mentions "Community-based fisheries management (CBFM) strategies" and "local leadership" which suggests a community-based approach.
 ReflectionThe initial response is correct as the abstract clearly mentions community-based fisheries management and local leadership.</t>
  </si>
  <si>
    <t>The mention of Elsevier Ltd. suggests that this paper may be part of the peer-reviewed published literature, but further information is needed to confirm if this paper is peer-reviewed.</t>
  </si>
  <si>
    <t>Maybe; The abstract mentions Elsevier Ltd. which is a publisher of peer-reviewed journals, but further information is needed to confirm if this paper is peer-reviewed.
 ReflectionThe mention of Elsevier Ltd. suggests that this paper may be part of the peer-reviewed published literature. However, this is not enough information to confirm if the paper is peer-reviewed.</t>
  </si>
  <si>
    <t>The abstract does not provide enough information to determine if it is part of peer-reviewed literature, but the title suggests that it may be a research paper.</t>
  </si>
  <si>
    <t>Maybe; The abstract does not provide enough information to determine if it is part of peer-reviewed literature.
 ReflectionThe abstract does not mention if the paper is part of peer-reviewed literature or not. However, the title suggests that it may be a research paper.</t>
  </si>
  <si>
    <t>The paper does not meet the Screening Criteria as there is no case study from any of the countries listed in the Screening Criteria.</t>
  </si>
  <si>
    <t>The abstract does not provide enough information to determine whether the paper is part of peer-reviewed published literature or not.</t>
  </si>
  <si>
    <t>Maybe; The abstract does not explicitly state whether the paper is part of peer-reviewed published literature or not.
 ReflectionThe abstract does not provide any information on whether the paper is part of peer-reviewed published literature or not. However, the paper does mention a methodology and statistical analysis, which suggests that it may be a peer-reviewed study.</t>
  </si>
  <si>
    <t>The paper does not meet the SC as it does not summarize a case study from any of the countries listed.</t>
  </si>
  <si>
    <t>No; The paper is focused on the Pacific Coast of the Baja California peninsula in Mexico, which is not included in the list of countries provided in the SC.
 ReflectionThe paper does not mention any of the countries listed in the SC, and instead focuses on a specific region in Mexico.</t>
  </si>
  <si>
    <t>Although the abstract does not explicitly state the type of publication, the language and structure suggest that it is likely a peer-reviewed article.</t>
  </si>
  <si>
    <t>The paper is not about any of the countries listed in the SC, but rather a case study conducted in Kerala, India.</t>
  </si>
  <si>
    <t>No; The paper is about a case study conducted in Kerala, India.
 ReflectionThe title and abstract do not mention any of the countries listed in the SC.</t>
  </si>
  <si>
    <t>While the abstract does not explicitly state whether the paper is peer-reviewed or not, the use of statistical tools and presentation of research findings suggest that it may be part of the peer-reviewed published literature.</t>
  </si>
  <si>
    <t>Maybe; The abstract does not mention whether the paper is peer-reviewed or not.
 ReflectionThe abstract does not provide any information on whether the paper is peer-reviewed or not. However, the paper presents research findings and uses statistical tools, which are common in peer-reviewed literature.</t>
  </si>
  <si>
    <t>No; The paper is about South Africa, not any of the listed countries.
 ReflectionThe initial response is correct as the paper is focused on South Africa and not any of the listed countries.</t>
  </si>
  <si>
    <t>The paper discusses the Pacific region, which includes the listed countries, but does not provide a specific case study from any of them.</t>
  </si>
  <si>
    <t>Maybe; The abstract mentions the Pacific region, but does not specifically mention any of the listed countries.
 ReflectionThe initial response is correct as the abstract mentions the Pacific region, which includes the listed countries, but does not specifically mention any of them.</t>
  </si>
  <si>
    <t>The abstract clearly discusses the importance of a rights-based approach to fisheries governance for achieving conservation objectives.</t>
  </si>
  <si>
    <t>Yes; The title and abstract mention fisheries governance and sustainable management of fishery resources.
 ReflectionThe initial response is correct as the abstract specifically mentions the incorporation of a rights-based approach to fisheries governance and the achievement of conservation objectives.</t>
  </si>
  <si>
    <t>The abstract mentions fishing communities, but it is unclear if the approach is community-based or co-management.</t>
  </si>
  <si>
    <t>Maybe; The abstract mentions fishing communities, but it is unclear if the approach is community-based or co-management.
 ReflectionThe abstract mentions a rights-based approach to fisheries governance, which could potentially involve community-based approaches. However, there is no clear indication of whether the focus is on community-based approaches or co-management.</t>
  </si>
  <si>
    <t>The presence of a copyright statement suggests that the paper is part of the peer-reviewed published literature.</t>
  </si>
  <si>
    <t>Maybe; The abstract does not explicitly state whether the paper is peer-reviewed or not.
 ReflectionThe abstract does not provide any information on the type of publication, but the presence of a copyright statement suggests that it is likely a peer-reviewed article.</t>
  </si>
  <si>
    <t>No; The paper is about a Canadian shrimp fishery.
 ReflectionThe paper is not about any of the countries listed in the SC.</t>
  </si>
  <si>
    <t>The abstract does not provide enough information to definitively determine if the paper is part of the peer-reviewed published literature.</t>
  </si>
  <si>
    <t>Maybe; The abstract mentions the author as "The Authors" which is not typical of peer-reviewed published literature. However, the abstract does not mention any conference or book chapter.
 ReflectionThe use of "The Authors" in the abstract is not typical of peer-reviewed published literature, but it is not a definitive indicator that the paper is not part of the peer-reviewed published literature.</t>
  </si>
  <si>
    <t>While the abstract does not specifically mention any of the countries listed in the SC, it does refer to tropical coastal communities, which could potentially include some of them. However, there is not enough information to definitively say whether this paper summarises a case study from any of the listed countries.</t>
  </si>
  <si>
    <t>Maybe; The abstract mentions tropical coastal communities, which could include some of the countries listed in the SC, but there is no specific mention of any of them.
 ReflectionThe initial response is correct. The abstract does not mention any of the countries listed in the SC, but it does refer to tropical coastal communities, which could potentially include some of them.</t>
  </si>
  <si>
    <t>The paper discusses coral reef fisheries and the role of communities in their management.</t>
  </si>
  <si>
    <t>Yes; The title and abstract specifically mention coral reef fisheries and the role of communities in their management.
 ReflectionThe initial response is correct as the title and abstract clearly mention coral reef fisheries and the role of communities in their management.</t>
  </si>
  <si>
    <t>The abstract mentions community-based management, which meets the SC.</t>
  </si>
  <si>
    <t>Yes; The abstract mentions the increased emphasis on adaptive community-based management.
 ReflectionThe abstract clearly states that the paper will discuss community-based management, which meets the SC.</t>
  </si>
  <si>
    <t>The abstract does not provide clear evidence that the paper is part of the peer-reviewed published literature, but it also does not mention any excluded types of literature.</t>
  </si>
  <si>
    <t>Maybe; The abstract mentions a publisher, but it is unclear if the paper is peer-reviewed.
 ReflectionThe mention of a publisher does not necessarily mean that the paper is peer-reviewed. However, the abstract does not mention any of the excluded types of literature.</t>
  </si>
  <si>
    <t>No; The paper is focused on sea otter recovery on the west coast of North America and Indigenous rights.
 ReflectionThe paper does not mention any of the countries listed in the SC, and the focus is on a specific case study in North America.</t>
  </si>
  <si>
    <t>Yes; The abstract mentions the publisher and year of publication, indicating that it is likely a peer-reviewed published paper.
 ReflectionThe initial response is correct as the abstract mentions the publisher and year of publication, which is a common practice in peer-reviewed published papers.</t>
  </si>
  <si>
    <t>The author's name and year suggest that it is a peer-reviewed article.</t>
  </si>
  <si>
    <t>Maybe; The abstract does not provide information on the type of publication.
 ReflectionThe abstract does not mention the type of publication, but the author's name and year suggest that it is a peer-reviewed article.</t>
  </si>
  <si>
    <t>No; The title and abstract mention Indonesia, which is not included in the list of countries.
 ReflectionThe initial response is correct as Indonesia is not included in the list of countries.</t>
  </si>
  <si>
    <t>The abstract suggests that it is a report on a funded project rather than a peer-reviewed paper.</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</si>
  <si>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may be a report on a funded project rather than a peer-reviewed paper.</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</si>
  <si>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t>
  </si>
  <si>
    <t>The paper is not related to any of the countries/islands mentioned in the SC.</t>
  </si>
  <si>
    <t>No; The paper is focused on the Amazon Basin, which is not included in the list of countries/islands.
 ReflectionThe initial response is correct as the paper is not related to any of the countries/islands mentioned in the SC.</t>
  </si>
  <si>
    <t>The abstract mentions the name of a journal, but it is unclear whether the paper has been published or not.</t>
  </si>
  <si>
    <t>Maybe; The abstract mentions the name of a journal, but it is unclear whether the paper has been published or not.
 ReflectionThe initial response is correct. The abstract mentions the name of a journal, but it is unclear whether the paper has been published or not.</t>
  </si>
  <si>
    <t>While the abstract mentions case studies in two countries not on the list provided in the SC, the SC also allows for the possibility of case studies from other locations.</t>
  </si>
  <si>
    <t>Maybe; The abstract mentions case studies in Timor-Leste and Solomon Islands, which are not on the list of countries provided in the SC. 
 ReflectionThe SC specifically asks for case studies from a list of countries, and the abstract mentions case studies from two countries not on that list. However, the SC also uses the phrase "Is it possible," which suggests that the list of countries is not necessarily exhaustive.</t>
  </si>
  <si>
    <t>The paper does not discuss fisheries or marine resource management, but rather focuses on community-based adaptation and resilience.</t>
  </si>
  <si>
    <t>No; The paper discusses community-based adaptation and resilience, but there is no mention of fisheries or marine resource management.
 ReflectionThe Initial Response is correct. The paper focuses on community-based adaptation and resilience, and there is no indication that it will discuss fisheries or marine resource management.</t>
  </si>
  <si>
    <t>The mention of the publisher suggests that this paper may be part of the peer-reviewed published literature, but it is not explicitly stated and further investigation is needed to confirm.</t>
  </si>
  <si>
    <t>Maybe; The abstract mentions "Â© 2016 Informa UK Limited, trading as Taylor &amp; Francis Group" which suggests it may be a published paper, but further investigation is needed to confirm.
 ReflectionThe mention of the publisher suggests that this paper may be part of the peer-reviewed published literature. However, it is not explicitly stated and further investigation is needed to confirm.</t>
  </si>
  <si>
    <t>No; The paper is about the Gulf of Maine in the United States, not any of the listed countries.
 ReflectionThe paper does not mention any of the listed countries, so it is clear that it does not meet the SC.</t>
  </si>
  <si>
    <t>The abstract does not provide information on whether the paper is peer-reviewed or not, but it does suggest that it may be part of the published literature.</t>
  </si>
  <si>
    <t>Maybe; The abstract does not provide information on whether the paper is peer-reviewed or not.
 ReflectionThe abstract does not provide information on whether the paper is peer-reviewed or not, but it does provide a detailed description of the paper's content and purpose.</t>
  </si>
  <si>
    <t>The title mentions Fiji, which is one of the countries listed in the screening criteria.</t>
  </si>
  <si>
    <t>Yes; The title mentions Fiji, which is one of the countries listed in the screening criteria.
 ReflectionThe initial response is correct as the title mentions Fiji, which is one of the countries listed in the screening criteria.</t>
  </si>
  <si>
    <t>The title mentions "marine resource management initiatives" which indicates that the paper will discuss marine resource management.</t>
  </si>
  <si>
    <t>Yes; The title mentions "marine resource management initiatives" in Fiji.
 ReflectionThe title specifically mentions "marine resource management initiatives" which suggests that the paper will discuss marine resource management.</t>
  </si>
  <si>
    <t>The title mentions "community-based marine resource management initiatives" which suggests a community-based approach.</t>
  </si>
  <si>
    <t>Yes; The title mentions "community-based marine resource management initiatives" which suggests a community-based approach.
 ReflectionThe initial response is correct as the title explicitly mentions "community-based" approach.</t>
  </si>
  <si>
    <t>The absence of an abstract makes it difficult to determine if it is peer-reviewed published literature, but the title suggests that it could be.</t>
  </si>
  <si>
    <t>Maybe; The title suggests that it could be a research paper, but without an abstract, it is difficult to determine if it is peer-reviewed published literature.
 ReflectionThe title suggests that it could be a research paper, but the absence of an abstract makes it difficult to determine if it meets the SC.</t>
  </si>
  <si>
    <t>No; The paper is about fishery cooperatives in Mexico.
 ReflectionThe paper is focused on the Pacific coast of Mexico and does not mention any of the countries listed in the SC.</t>
  </si>
  <si>
    <t>The abstract mentions Elsevier Ltd. which is a publisher of peer-reviewed journals, but it is not clear if this paper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</si>
  <si>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whether this paper has been peer-reviewed.</t>
  </si>
  <si>
    <t>The study was conducted in the Philippines and not in any of the countries listed in the SC.</t>
  </si>
  <si>
    <t>No; The study was conducted in Bolinao, Pangasinan, Philippines.
 ReflectionThe title and abstract clearly state that the study was conducted in the Philippines, which is not included in the list of countries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</si>
  <si>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book chapters, or grey literature.</t>
  </si>
  <si>
    <t>Measurement frequency and target meeting rate of glycosylated hemoglobin in diabetics with lean six sigma management [ç²¾ç›Šå…­è¥¿æ ¼çŽ›ç®¡ç†æ¨¡åž‹å¯¹ç³–å°¿ç—…æ‚£è€…ç³–åŒ–è¡€çº¢è›‹ç™½æ£€æµ‹é¢‘çŽ‡å’Œè¾¾æ ‡çŽ‡çš„å½±å“ç ”ç©¶]</t>
  </si>
  <si>
    <t>No; The paper is focused on a study conducted in China and does not mention any of the countries listed in the SC.
 ReflectionThe paper is clearly not related to any of the countries listed in the SC, as it is focused on a study conducted in China.</t>
  </si>
  <si>
    <t>The abstract does not provide information on whether the paper has been published in a peer-reviewed journal or not, so it cannot be confirmed that it is part of the peer-reviewed published literature.</t>
  </si>
  <si>
    <t>Maybe; The abstract mentions a trial conducted between January 2017 and December 2018, but it is unclear whether the paper has been published in a peer-reviewed journal.
 ReflectionThe abstract does not provide information on whether the paper has been published in a peer-reviewed journal or not.</t>
  </si>
  <si>
    <t>The paper does not meet the SC as it is not about a case study from any of the listed countries.</t>
  </si>
  <si>
    <t>No; The paper is about a case study in Chile.
 ReflectionThe paper is focused on a case study in Chile and does not mention any of the countries listed in the SC.</t>
  </si>
  <si>
    <t>Maybe; The abstract mentions technical reports and monitoring, but it is unclear if the paper has been published in a peer-reviewed journal.
 ReflectionThe abstract mentions technical reports and monitoring, which could suggest that the paper is not part of the peer-reviewed published literature. However, it is not explicitly stated whether the paper has been published in a peer-reviewed journal or not.</t>
  </si>
  <si>
    <t>The paper may include case studies from the listed countries in the title, but it is not clear from the abstract.</t>
  </si>
  <si>
    <t>Maybe; The abstract mentions Pacific Island Region, but specific countries are not mentioned in the abstract.
 ReflectionThe abstract mentions that the Pacific Island Region has traditional community-based systems for managing coastal-marine fisheries and other resources, but it does not mention any specific countries. However, the paper may still include case studies from the listed countries in the title.</t>
  </si>
  <si>
    <t>The abstract discusses community-based fisheries management and its potential role in managing coastal-marine fisheries and other resources, making it likely that the paper will discuss fisheries and/or marine resource management.</t>
  </si>
  <si>
    <t>Yes; The abstract mentions community-based fisheries management and the Pacific Island Region, which suggests a focus on fisheries and/or marine resource management.
 ReflectionThe initial response is correct as the abstract specifically mentions community-based fisheries management and its potential role in managing coastal-marine fisheries and other resources.</t>
  </si>
  <si>
    <t>The paper focuses on community-based fisheries management systems and their potential role in policymaking, without a focus on co-management.</t>
  </si>
  <si>
    <t>Yes; The abstract discusses community-based fisheries management systems in the Pacific Islands.
 ReflectionThe abstract specifically mentions traditional community-based systems for managing coastal-marine fisheries and other resources, and the potential role of existing community-based fisheries systems in policymaking.</t>
  </si>
  <si>
    <t>The paper is not about any of the countries listed in the SC, so it does not meet the criteria.</t>
  </si>
  <si>
    <t>No; The paper is about Botswana, not any of the listed countries.
 ReflectionThe paper is not about any of the countries listed in the SC, so it does not meet the criteria.</t>
  </si>
  <si>
    <t>Maybe; The abstract mentions a publisher, but it is unclear if the paper has been peer-reviewed.
 ReflectionThe mention of a publisher does not necessarily mean that the paper has been peer-reviewed. However, the abstract does not mention any grey literature, conference reports, or book chapters.</t>
  </si>
  <si>
    <t>No; The paper is focused on Southeast Asia and does not mention any of the listed countries.
 ReflectionThe paper does not meet the screening criteria as it is not focused on any of the listed countries.</t>
  </si>
  <si>
    <t>The abstract mentions a chapter published by Springer International Publishing AG, which could be a book chapter or a chapter within a peer-reviewed journal article.</t>
  </si>
  <si>
    <t>Maybe; The abstract mentions a chapter, but it is unclear if it is a book chapter or a chapter within a peer-reviewed journal article.
 ReflectionThe abstract mentions that the chapter is published by Springer International Publishing AG, which is a reputable publisher of peer-reviewed books and journals. However, it is still unclear if this is a book chapter or a chapter within a peer-reviewed journal article.</t>
  </si>
  <si>
    <t>No; The paper is about Rodrigues Island in the western Indian Ocean, which is not part of the listed countries.
 ReflectionThe initial response is correct as Rodrigues Island is not part of the listed countries in the SC.</t>
  </si>
  <si>
    <t>The abstract mentions Elsevier Ltd, which is a publisher of peer-reviewed journals, but it is not clear if this paper is published in a peer-reviewed journal.</t>
  </si>
  <si>
    <t>Maybe; The abstract mentions Elsevier Ltd, which is a publisher of peer-reviewed journals, but it is not clear if this paper is published in a peer-reviewed journal.
 ReflectionThe initial response is correct. The abstract mentions Elsevier Ltd, which is a publisher of peer-reviewed journals, but it is not clear if this paper is published in a peer-reviewed journal.</t>
  </si>
  <si>
    <t>No; The paper is about a case study in South Africa.
 ReflectionThe paper is not about any of the countries listed in the SC, but rather about a case study in South Africa.</t>
  </si>
  <si>
    <t>The abstract mentions a journal name, but it is unclear if it is a peer-reviewed journal.</t>
  </si>
  <si>
    <t>Maybe; The abstract mentions a journal name, but it is unclear if it is a peer-reviewed journal.
 ReflectionThe initial response is correct. The abstract mentions a journal name, but it is unclear if it is a peer-reviewed journal.</t>
  </si>
  <si>
    <t>No; The paper is about a river in Bangladesh and does not mention any of the countries listed in the SC.
 ReflectionThe paper is focused on a specific river in Bangladesh and does not mention any of the countries listed in the SC. Therefore, it is not possible that the paper summarises a case study from any of those countries.</t>
  </si>
  <si>
    <t>The abstract does not provide enough information to determine if it is a peer-reviewed publication.</t>
  </si>
  <si>
    <t>Maybe; The abstract does not provide information on the type of publication.
 ReflectionThe abstract does not mention the type of publication, but the title suggests that it is a research paper. However, it is possible that it may not be a peer-reviewed publication.</t>
  </si>
  <si>
    <t>The abstract does not provide enough information to determine whether the paper is part of peer-reviewed literature or not.</t>
  </si>
  <si>
    <t>Maybe; The abstract does not explicitly state whether the paper is part of peer-reviewed literature or not.
 ReflectionThe abstract does not provide any information on whether the paper is part of peer-reviewed literature or not. However, the language used in the abstract suggests that it is a research paper.</t>
  </si>
  <si>
    <t>No; The paper is about a case study in Central Java, Indonesia.
 ReflectionThe paper is not about any of the countries listed in the SC.</t>
  </si>
  <si>
    <t>The publisher, IOP Publishing Ltd, is a reputable publisher of peer-reviewed scientific journals, so it is likely that the paper is part of the peer-reviewed published literature.</t>
  </si>
  <si>
    <t>Maybe; The abstract does not provide information on the type of publication.
 ReflectionThe abstract does not mention the type of publication, but the publisher, IOP Publishing Ltd, is a reputable publisher of peer-reviewed scientific journals.</t>
  </si>
  <si>
    <t>No; The paper is focused on the Veterans Affairs (VA) health care system in the United States.
 ReflectionThe paper does not mention any of the countries listed in the SC, and instead focuses on the VA health care system in the United States.</t>
  </si>
  <si>
    <t>The mention of the Society of General Internal Medicine suggests that the paper is likely part of the peer-reviewed published literature, but it is not explicitly stated in the abstract.</t>
  </si>
  <si>
    <t>Maybe; The abstract mentions the Society of General Internal Medicine, but it is unclear if the paper has been peer-reviewed and published.
 ReflectionThe Society of General Internal Medicine is a reputable organization that publishes peer-reviewed articles. However, the abstract does not explicitly state that this paper has been peer-reviewed and published.</t>
  </si>
  <si>
    <t>The paper is not about any of the countries listed in the SC, but rather a case study in the Dominican Republic.</t>
  </si>
  <si>
    <t>No; The paper is about a case study in the Dominican Republic, which is not included in the list of countries.
 ReflectionThe initial response is correct as the paper is not about any of the countries listed in the SC.</t>
  </si>
  <si>
    <t>The abstract suggests that the paper may have been published in a peer-reviewed journal, but this cannot be confirmed without further information.</t>
  </si>
  <si>
    <t>Maybe; The abstract mentions the Royal Swedish Academy of Sciences, but it is unclear if the paper has been peer-reviewed and published in a journal.
 ReflectionThe mention of the Royal Swedish Academy of Sciences suggests that the paper may have been published in a peer-reviewed journal, but this is not explicitly stated in the abstract.</t>
  </si>
  <si>
    <t>No; The paper is about the United States-Mexico border and its effects on ecological and human communities in the Malpai Borderlands region of southeastern Arizona.
 ReflectionThe paper does not mention any of the countries listed in the SC, and instead focuses on a specific region in the United States.</t>
  </si>
  <si>
    <t>The abstract mentions the Society for Conservation Biology, which is a peer-reviewed journal, but it is unclear if the paper has been published in the journal.</t>
  </si>
  <si>
    <t>Maybe; The abstract mentions the Society for Conservation Biology, but it is unclear if the paper has been peer-reviewed and published.
 ReflectionThe initial response is correct. The abstract mentions the Society for Conservation Biology, which is a peer-reviewed journal. However, it is unclear if the paper has actually been published in the journal.</t>
  </si>
  <si>
    <t>No; The paper is about Korean fishing communities and does not mention any of the listed countries.
 ReflectionThe Initial Response is correct. The paper is focused on Korean fishing communities and does not mention any of the countries listed in the SC.</t>
  </si>
  <si>
    <t>No; The paper is about brook charr conservation in the eastern United States.
 ReflectionThe paper is focused on brook charr conservation in the eastern United States and does not mention any of the countries listed in the SC.</t>
  </si>
  <si>
    <t>The abstract suggests that this is a published paper, but the source is not explicitly stated.</t>
  </si>
  <si>
    <t>Maybe; The abstract mentions "this article evaluated" which suggests that it is a published paper, but the source is not explicitly stated.
 ReflectionThe initial response is correct. The abstract does suggest that this is a published paper, but the source is not explicitly stated.</t>
  </si>
  <si>
    <t>The paper does not meet the SC as it is not based on a case study from any of the listed countries.</t>
  </si>
  <si>
    <t>No; The paper is based on a case study in southern Thailand.
 ReflectionThe paper is not based on a case study from any of the countries listed in the SC.</t>
  </si>
  <si>
    <t>Maybe; The abstract mentions the publisher, but it is unclear if it is a peer-reviewed journal article or a book chapter.
 ReflectionThe initial response is correct. The publisher is mentioned, but it is not clear if the paper is a peer-reviewed journal article or a book chapter.</t>
  </si>
  <si>
    <t>No; The paper is about a case study in Bangladesh.
 ReflectionThe paper is focused on a specific location in Bangladesh and does not mention any of the countries listed in the SC.</t>
  </si>
  <si>
    <t>While the abstract does not provide clear evidence that the paper is part of the peer-reviewed published literature, it does provide some information about the study design and methods used, which suggests that it may be a research paper.</t>
  </si>
  <si>
    <t>Maybe; The abstract mentions the purpose of the study and the methods used, but there is no mention of the paper being peer-reviewed or published.
 ReflectionThe abstract does not explicitly state whether the paper has been peer-reviewed or published, but it does provide some information about the study design and methods used.</t>
  </si>
  <si>
    <t>No; The paper is about a case study in Bihar, India.
 ReflectionThe paper is clearly about a case study in India and does not mention any of the countries listed in the SC.</t>
  </si>
  <si>
    <t>The abstract does not explicitly state whether the study has been published in a peer-reviewed journal or not, but the citation to FFI suggests that it may have been.</t>
  </si>
  <si>
    <t>Maybe; The abstract mentions a study conducted from 2001 to 2003, but it is unclear if the study has been published in a peer-reviewed journal.
 ReflectionThe abstract does not explicitly state whether the study has been published in a peer-reviewed journal or not. However, the fact that the abstract includes a citation to FFI (Fauna &amp; Flora International) suggests that the study may have been published in a peer-reviewed journal.</t>
  </si>
  <si>
    <t>No; The paper is about a wetland sanctuary in Uganda.
 ReflectionThe title and abstract clearly state that the study was conducted in Uganda, which is not included in the list of countries in the SC.</t>
  </si>
  <si>
    <t>No; The paper is about artisanal fisheries in extreme southern Brazil.
 ReflectionThe paper does not mention any of the countries listed in the SC.</t>
  </si>
  <si>
    <t>The mention of Elsevier Science Ltd suggests that the paper may be part of the peer-reviewed published literature, but we cannot be certain without further information.</t>
  </si>
  <si>
    <t>Maybe; The abstract mentions Elsevier Science Ltd, which is a publisher of peer-reviewed journals. However, this information alone is not enough to determine if the paper is part of the peer-reviewed published literature.
 ReflectionThe initial response is correct. The mention of Elsevier Science Ltd does suggest that the paper may be part of the peer-reviewed published literature, but we cannot be certain without further information.</t>
  </si>
  <si>
    <t>No; The paper is about a collaborative management programme in coastal Tanzania.
 ReflectionThe paper is not about any of the countries listed in the SC.</t>
  </si>
  <si>
    <t>The language and structure of the abstract suggest that it is a peer-reviewed journal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</si>
  <si>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journal article.</t>
  </si>
  <si>
    <t>No; The paper is about a conflict management training workshop in Laos.
 ReflectionThe paper is not about any of the countries listed in the SC, but rather about a workshop in Laos.</t>
  </si>
  <si>
    <t>The abstract mentions a workshop, which suggests that it is not a peer-reviewed publication.</t>
  </si>
  <si>
    <t>No; The abstract mentions a workshop and does not indicate that it is a peer-reviewed publication.
 ReflectionThe abstract mentions a workshop, which suggests that it is not a peer-reviewed publication.</t>
  </si>
  <si>
    <t>The paper is not about a case study from any of the listed countries, but rather from Bangladesh.</t>
  </si>
  <si>
    <t>No; The paper is about a case study in Bangladesh, which is not included in the list of countries.
 ReflectionThe initial response is correct as Bangladesh is not included in the list of countries.</t>
  </si>
  <si>
    <t>The abstract provides some indications that the paper could be part of the peer-reviewed literature, but it is not conclusive.</t>
  </si>
  <si>
    <t>Maybe; The abstract mentions the name of the publisher, but it is not clear if it is a peer-reviewed journal or not.
 ReflectionThe mention of the publisher does not necessarily mean that the paper is part of a peer-reviewed journal. However, the abstract does provide some details that suggest it could be part of the peer-reviewed literature.</t>
  </si>
  <si>
    <t>The paper does not meet the SC as it does not focus on any of the listed countries.</t>
  </si>
  <si>
    <t>No; The paper is focused on Bali and Lombok in Indonesia, which are not part of the listed countries.
 ReflectionThe paper does not mention any of the countries listed in the SC, and instead focuses on Bali and Lombok in Indonesia.</t>
  </si>
  <si>
    <t>The abstract does not provide enough information to determine whether the paper has been peer-reviewed and published in a journal, and it is possible that the paper is part of a book or conference proceedings, which are excluded by the SC.</t>
  </si>
  <si>
    <t>Maybe; The abstract mentions the name of a publisher, but it is unclear whether the paper has been peer-reviewed and published in a journal.
 ReflectionThe mention of a publisher does not necessarily mean that the paper has been peer-reviewed and published in a journal. It is possible that the paper is part of a book or conference proceedings, which are excluded by the SC.</t>
  </si>
  <si>
    <t>The abstract mentions Fiji as the location of the case study, which is one of the countries listed in the SC.</t>
  </si>
  <si>
    <t>Yes; The abstract mentions Fiji as the location of the case study.
 ReflectionThe initial response is correct as the abstract clearly states that the case study was conducted in Kadavu, Fiji, which is one of the countries listed in the SC.</t>
  </si>
  <si>
    <t>The paper discusses the use of locally managed marine areas and their implications for socio-economic impacts in Fiji, indicating a focus on marine resource management.</t>
  </si>
  <si>
    <t>Yes; The abstract mentions marine conservation, fisheries management, and locally managed marine areas.
 ReflectionThe abstract clearly mentions the management of marine resources and the use of locally managed marine areas, indicating a focus on marine resource management.</t>
  </si>
  <si>
    <t>The paper discusses the use of LMMAs as a form of community-based approach to marine conservation in Fiji.</t>
  </si>
  <si>
    <t>Yes; The abstract mentions locally managed marine areas (LMMAs) and the study focuses on communities in Kadavu, Fiji.
 ReflectionThe initial response is correct as the paper discusses the economic and social impacts of LMMAs on communities in Kadavu, Fiji.</t>
  </si>
  <si>
    <t>The title and abstract suggest that it is a research paper, which is likely to be part of the peer-reviewed published literature.</t>
  </si>
  <si>
    <t>The paper is a case study from Vanuatu, which is one of the countries listed in the SC.</t>
  </si>
  <si>
    <t>Yes; The abstract mentions the development of a marine monitoring toolkit in Vanuatu, which is one of the countries listed in the SC.
 ReflectionThe initial response is correct as Vanuatu is one of the countries listed in the SC.</t>
  </si>
  <si>
    <t>The abstract discusses the development of a marine monitoring toolkit for community-based marine resource management, indicating that the paper is likely to discuss fisheries and/or marine resource management.</t>
  </si>
  <si>
    <t>Yes; The abstract clearly mentions community-based marine resource management and the development of a marine monitoring toolkit.
 ReflectionThe initial response is correct as the abstract specifically mentions the development of a marine monitoring toolkit for community-based marine resource management.</t>
  </si>
  <si>
    <t>The abstract discusses the development of a community-based marine monitoring toolkit in response to community needs using a participatory approach, making it likely that the paper will discuss a community-based approach.</t>
  </si>
  <si>
    <t>Yes; The abstract mentions the importance of community engagement and participation in marine resource management, and the development of a toolkit in response to community needs using a participatory approach.
 ReflectionThe initial response is correct as the abstract clearly highlights the community-based approach taken in the development of the marine monitoring toolkit.</t>
  </si>
  <si>
    <t>The abstract mentions Elsevier Ltd, which is a publisher of peer-reviewed literature, but it is unclear if this paper has been peer-reviewed.</t>
  </si>
  <si>
    <t>No; The paper is focused on Botswana, not any of the listed countries.
 ReflectionThe initial response is correct as the paper is focused on Botswana, which is not one of the listed countries.</t>
  </si>
  <si>
    <t>The title and abstract suggest that the paper is part of the peer-reviewed published literature.</t>
  </si>
  <si>
    <t>Maybe; The abstract does not provide information on whether the paper is peer-reviewed or not.
 ReflectionThe abstract does not provide information on whether the paper is peer-reviewed or not, but the title and abstract suggest that the paper is part of the peer-reviewed published literature.</t>
  </si>
  <si>
    <t>No; The paper is about a river fish survey in Greece.
 ReflectionThe paper is focused on a river fish survey in Greece and does not mention any of the countries listed in the SC.</t>
  </si>
  <si>
    <t>No; The paper is about marine reserves in the Philippines.
 ReflectionThe paper is focused on marine reserves in the Philippines and does not mention any of the countries listed in the SC.</t>
  </si>
  <si>
    <t>The title suggests that it is a research paper, and the abstract provides information on the research conducted, making it likely that it is part of the peer-reviewed published literature.</t>
  </si>
  <si>
    <t>The abstract mentions Fiji as a case study location.</t>
  </si>
  <si>
    <t>Yes; The abstract mentions Fiji as a case study location.
 ReflectionThe initial response is correct as the abstract explicitly mentions Fiji as a case study location.</t>
  </si>
  <si>
    <t>The paper discusses marine resource management, but it is not clear if it specifically focuses on fisheries.</t>
  </si>
  <si>
    <t>Maybe; The abstract mentions marine resource management and community-based marine resource management in Fiji.
 ReflectionThe abstract mentions marine resource management, but it is not clear if it specifically discusses fisheries or if it is the main focus of the paper.</t>
  </si>
  <si>
    <t>The paper mentions community-based marine resource management in Fiji, but also discusses a move towards managing human-environment interactions at larger "natural" scales and the struggle to define the appropriate scale of marine management.</t>
  </si>
  <si>
    <t>Maybe; The abstract mentions community-based marine resource management in Fiji, but also discusses a move towards managing human-environment interactions at larger "natural" scales.
 ReflectionThe paper discusses the emergence of large-scale management and conservation in Fiji, but also draws from the political ecology and "politics of scale" literatures to explain the development of an ecosystem-based approach to marine management. While the paper does mention community-based management, it also seems to focus on larger scales and the struggle to define the appropriate scale of marine management.</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</si>
  <si>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article.</t>
  </si>
  <si>
    <t>No; The paper is about a case study in Brazil, not in any of the listed countries.
 ReflectionThe initial response is correct as the paper is focused on a case study in Brazil and not in any of the listed countries.</t>
  </si>
  <si>
    <t>The abstract does not provide enough information to determine whether the paper is part of the peer-reviewed literature or not.</t>
  </si>
  <si>
    <t>Maybe; The abstract does not explicitly state whether the paper is part of peer-reviewed literature or not.
 ReflectionThe abstract does not provide any information on whether the paper is part of peer-reviewed literature or not. However, the fact that it is published by a university press suggests that it may be part of the peer-reviewed literature.</t>
  </si>
  <si>
    <t>The paper does not meet the SC as it is not related to any of the countries listed.</t>
  </si>
  <si>
    <t>No; The paper is about a zebrafish colony management database and does not mention any of the countries listed in the SC.
 ReflectionThe paper is not related to any of the countries listed in the SC, so it does not meet the criteria.</t>
  </si>
  <si>
    <t>The paper is published in a peer-reviewed journal, so it meets the screening criteria.</t>
  </si>
  <si>
    <t>Maybe; The abstract does not explicitly state whether the paper is peer-reviewed or not.
 ReflectionThe abstract does not provide any information on whether the paper is peer-reviewed or not. However, the paper is published in a peer-reviewed journal, so it is likely that it meets the screening criteria.</t>
  </si>
  <si>
    <t>No; The paper is about a case study in Sri Lanka, not any of the listed countries.
 ReflectionThe initial response is correct as the paper is focused on a case study in Sri Lanka and not any of the listed countries.</t>
  </si>
  <si>
    <t>The mention of the Asian Fisheries Society suggests that the paper may have been published in a peer-reviewed journal, but this cannot be confirmed without further information.</t>
  </si>
  <si>
    <t>Maybe; The abstract mentions the Asian Fisheries Society, but it is unclear if the paper has been peer-reviewed and published in a journal.
 ReflectionThe mention of the Asian Fisheries Society in the abstract suggests that the paper may have been published in a peer-reviewed journal. However, this is not explicitly stated and cannot be confirmed without further information.</t>
  </si>
  <si>
    <t>The paper does not meet the SC as it does not contain a case study from any of the countries listed.</t>
  </si>
  <si>
    <t>No; The title and abstract do not mention any of the countries listed in the SC.
 ReflectionThe initial response is correct as the title and abstract do not mention any of the countries listed in the SC.</t>
  </si>
  <si>
    <t>Without an abstract, it is impossible to determine if it meets the screening criteria.</t>
  </si>
  <si>
    <t>Maybe; The title suggests that it could be a peer-reviewed paper, but without an abstract, it is difficult to determine.
 ReflectionThe title does not explicitly state that it is a peer-reviewed paper, but it does suggest that it could be. However, without an abstract, it is impossible to determine if it meets the screening criteria.</t>
  </si>
  <si>
    <t>No; The paper does not mention any of the countries listed in the SC.
 ReflectionThe paper focuses on the interdisciplinary field of conservation crime science and its potential to address conservation crimes globally. It uses a case study from Mexico to illustrate the need for deepening integration between crime and conservation sciences.</t>
  </si>
  <si>
    <t>The paper was published by a reputable publisher and mentions the Society for Conservation Biology, indicating that it is likely part of the peer-reviewed published literature.</t>
  </si>
  <si>
    <t>Maybe; The abstract mentions a journal name and publisher, but it is unclear if the paper has been peer-reviewed.
 ReflectionThe abstract mentions that the paper was published by Wiley Periodicals LLC on behalf of Society for Conservation Biology, which suggests that it is part of the peer-reviewed published literature.</t>
  </si>
  <si>
    <t>The paper does not meet the screening criteria as it does not discuss any of the listed countries.</t>
  </si>
  <si>
    <t>No; The paper discusses South Asia and South-East Asia, but not any of the listed countries.
 ReflectionThe paper does not mention any of the listed countries in the title or abstract, and the focus is on South Asia and South-East Asia.</t>
  </si>
  <si>
    <t>While the abstract mentions a professional society that publishes a peer-reviewed journal, it is unclear if this specific paper has been peer-reviewed and published.</t>
  </si>
  <si>
    <t>Maybe; The abstract mentions the Asian Pacific Society of Nephrology, but it is unclear if the paper has been peer-reviewed and published in a journal.
 ReflectionThe initial response is correct. The abstract mentions the Asian Pacific Society of Nephrology, which is a professional society that publishes a peer-reviewed journal. However, it is still unclear if this specific paper has been peer-reviewed and published.</t>
  </si>
  <si>
    <t>No; The paper is focused on South America and does not mention any of the listed countries.
 ReflectionThe paper does not mention any of the countries listed in the SC, and the focus is on South America.</t>
  </si>
  <si>
    <t>The abstract mentions that the article is open access and distributed under the terms of the Creative Commons Attribution License, which suggests that it is a published paper.</t>
  </si>
  <si>
    <t>Maybe; The abstract mentions "This is an open access article distributed under the terms of the Creative Commons Attribution License, which permits unrestricted use, distribution, and reproduction in any medium, provided the original author and source are credited." which suggests that it is a published paper, but it is not explicitly stated.
 ReflectionThe Initial Response is correct. The abstract mentions that the article is open access and distributed under the terms of the Creative Commons Attribution License, which suggests that it is a published paper.</t>
  </si>
  <si>
    <t>No; The paper is about wetlands in Bangladesh and does not mention any of the countries listed in the SC.
 ReflectionThe Initial Response is correct as the paper is focused on Bangladesh and does not mention any of the countries listed in the SC.</t>
  </si>
  <si>
    <t>The abstract does not provide enough information to determine if it is part of peer-reviewed published literature, but the language used suggests that it is a scholarly paper.</t>
  </si>
  <si>
    <t>Maybe; The abstract does not provide enough information to determine if it is part of peer-reviewed published literature.
 ReflectionThe abstract does not explicitly state whether the paper is part of peer-reviewed published literature or not. However, the language used in the abstract suggests that it is a scholarly paper.</t>
  </si>
  <si>
    <t>No; The paper is about an Amazonian fish species and does not mention any of the countries listed in the SC.
 ReflectionThe initial response is correct as the paper is focused on the Arapaima fish species in the Amazon and does not mention any of the countries listed in the SC.</t>
  </si>
  <si>
    <t>The abstract confirms that the article is part of the peer-reviewed published literature.</t>
  </si>
  <si>
    <t>Yes; The abstract mentions that it is a peer-reviewed article accepted for publication.
 ReflectionThe abstract explicitly states that the article is peer-reviewed and accepted for publication.</t>
  </si>
  <si>
    <t>No; The paper is about plant communities in managed forests in the Pacific Northwest of the United States.
 ReflectionThe paper does not mention any of the countries listed in the SC, and the study was conducted in the Pacific Northwest of the United States, which is not included in the SC.</t>
  </si>
  <si>
    <t>Maybe; The abstract does not explicitly state whether the paper is part of the peer-reviewed published literature or not.
 ReflectionThe abstract does not provide any information on the publication status of the paper. However, the title and abstract seem to describe a scientific study that could be part of the peer-reviewed published literature.</t>
  </si>
  <si>
    <t>No; The paper is about Cambodia and the Philippines, which are not included in the list of countries.
 ReflectionThe initial response is correct as the paper is not about any of the countries listed in the SC.</t>
  </si>
  <si>
    <t>Maybe; The abstract mentions the author and publisher, but it is unclear if the paper has been peer-reviewed.
 ReflectionThe initial response is correct. The abstract mentions the author and publisher, but it is unclear if the paper has been peer-reviewed.</t>
  </si>
  <si>
    <t>The study was conducted in China's Yellow River Delta, which is not included in the list of countries mentioned in the SC.</t>
  </si>
  <si>
    <t>No; The paper is about a study conducted in China's Yellow River Delta, which is not included in the list of countries mentioned in the SC.
 ReflectionThe initial response is correct as the study was conducted in China, which is not included in the list of countries mentioned in the SC.</t>
  </si>
  <si>
    <t>No; The paper is about fish sanctuaries in Lao PDR, which is not included in the list of countries.
 ReflectionThe initial response is correct as Lao PDR is not included in the list of countries.</t>
  </si>
  <si>
    <t>The paper does not meet the SC as it is not focused on any of the countries listed.</t>
  </si>
  <si>
    <t>No; The paper is focused on a case study from Ethiopia.
 ReflectionThe paper is not focused on any of the countries listed in the SC.</t>
  </si>
  <si>
    <t>The paper does not appear to discuss fisheries or marine resource management, but rather focuses on the relationship between biodiversity conservation and community-based tourism development in a protected area.</t>
  </si>
  <si>
    <t>No; The abstract discusses biodiversity conservation and community-based tourism development in a protected area in Ethiopia.
 ReflectionThe abstract focuses on the relationship between biodiversity conservation and community livelihoods in a protected area, and does not mention fisheries or marine resource management.</t>
  </si>
  <si>
    <t>The abstract does not provide clear information on whether the study has been published in a peer-reviewed journal or not.</t>
  </si>
  <si>
    <t>Maybe; The abstract mentions "the study" but does not specify if it has been published in a peer-reviewed journal.
 ReflectionThe abstract does not provide clear information on whether the study has been published in a peer-reviewed journal or not.</t>
  </si>
  <si>
    <t>No; The paper is about a project carried out in Scotia-Fundy Region of Atlantic Canada.
 ReflectionThe paper is not about any of the countries listed in the SC.</t>
  </si>
  <si>
    <t>The language and structure of the abstract suggest that it is a peer-reviewed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</si>
  <si>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peer-reviewed article.</t>
  </si>
  <si>
    <t>The paper is about Madagascar, which is not included in the list of countries mentioned in the SC.</t>
  </si>
  <si>
    <t>No; The paper is about Madagascar, which is not included in the list of countries.
 ReflectionThe SC specifically mentions a list of countries, and Madagascar is not one of them. Therefore, the initial response is correct.</t>
  </si>
  <si>
    <t>Maybe; The abstract mentions the publisher, but it is unclear whether the paper is peer-reviewed or not.
 ReflectionThe initial response is correct. The abstract mentions the publisher, but it is not clear whether the paper has undergone peer-review or not.</t>
  </si>
  <si>
    <t>No; The paper is about Newfoundland and Labrador's Inshore Shrimp Industry in Canada.
 ReflectionThe paper is not about any of the countries listed in the SC, but rather about a specific industry in Canada.</t>
  </si>
  <si>
    <t>The paper appears to be discussing research findings and is written in a scholarly style, but it is unclear if it has been peer-reviewed.</t>
  </si>
  <si>
    <t>Maybe; The abstract mentions the publisher, but it is unclear if the paper has been peer-reviewed.
 ReflectionThe mention of the publisher does not necessarily mean that the paper has been peer-reviewed. However, the paper does seem to be discussing research findings and is written in a scholarly style.</t>
  </si>
  <si>
    <t>The abstract mentions Tonga as a case study location.</t>
  </si>
  <si>
    <t>Yes; The abstract mentions Tonga as a case study location.
 ReflectionThe initial response is correct as the abstract explicitly mentions Tonga as a case study location.</t>
  </si>
  <si>
    <t>While the paper does discuss marine resource exploitation and sustainable strategies, there is no clear indication of a focus on fisheries or marine resource management.</t>
  </si>
  <si>
    <t>Maybe; The title mentions marine resource exploitation and the abstract discusses access to marine resources and sustainable strategies, but there is no clear indication of a focus on fisheries or marine resource management.
 ReflectionThe initial response is correct as the title and abstract do mention marine resources and sustainable strategies, but there is no clear indication of a focus on fisheries or marine resource management.</t>
  </si>
  <si>
    <t>The abstract does not suggest a community-based approach as it focuses on individualization and commercialization of marine resource exploitation.</t>
  </si>
  <si>
    <t>No; The abstract discusses individualization and commercialization of marine resource exploitation, which does not suggest a community-based approach.
 ReflectionThe abstract focuses on individualization and commercialization of marine resource exploitation, which is not indicative of a community-based approach.</t>
  </si>
  <si>
    <t>The copyright information suggests that the paper is published, but it is unclear if it is peer-reviewed.</t>
  </si>
  <si>
    <t>Maybe; The abstract mentions the copyright by the Society for Applied Anthropology, but it is unclear if it is a peer-reviewed publication.
 ReflectionThe copyright information suggests that the paper is published, but it is not clear if it is peer-reviewed.</t>
  </si>
  <si>
    <t>The paper is a case study on fisheries co-management in Vanuatu.</t>
  </si>
  <si>
    <t>Yes; The paper is specifically about fisheries co-management in Vanuatu.
 ReflectionThe initial response is correct as the abstract mentions Vanuatu as the focus of the study.</t>
  </si>
  <si>
    <t>The paper discusses fisheries co-management and community-based fisheries management in Vanuatu, making it likely that it will discuss fisheries and/or marine resource management.</t>
  </si>
  <si>
    <t>Yes; The title and abstract mention fisheries co-management and community-based fisheries management in Vanuatu.
 ReflectionThe initial response is correct as the abstract discusses the evolution of community-based fisheries management in Vanuatu and the drivers of change for sustained spread under a national program.</t>
  </si>
  <si>
    <t>The paper focuses on co-management approaches rather than community-based approaches.</t>
  </si>
  <si>
    <t>No; The paper focuses on co-management approaches rather than community-based approaches.
 ReflectionThe paper discusses the evolution of co-management approaches in Vanuatu and how they have become a core part of coastal fisheries policy and planning practice. While community-based fisheries management is mentioned, the focus is on co-management.</t>
  </si>
  <si>
    <t>The mention of the publisher suggests that the paper is likely to be part of the peer-reviewed published literature.</t>
  </si>
  <si>
    <t>Maybe; The abstract does not explicitly state whether the paper is peer-reviewed or not.
 ReflectionThe abstract does not provide any information on whether the paper is peer-reviewed or not. However, the publisher is mentioned, which suggests that it is likely to be a peer-reviewed paper.</t>
  </si>
  <si>
    <t>No; The paper is focused on angling-based non-government organizations in the United States.
 ReflectionThe paper does not mention any of the countries listed in the SC, and the focus is on angling-based NGOs in the United States.</t>
  </si>
  <si>
    <t>While the abstract suggests that this is a primary research article, it is not clear whether it has been peer-reviewed and published in a journal or if it is a preprint or working paper.</t>
  </si>
  <si>
    <t>No; The abstract mentions a survey conducted by the authors, which suggests that this is a primary research article rather than a review article.
 ReflectionThe abstract mentions a survey conducted by the authors, which suggests that this is a primary research article rather than a review article. However, it is not clear from the abstract whether the paper has been peer-reviewed and published in a journal or if it is a preprint or working paper.</t>
  </si>
  <si>
    <t>No; The paper is about San Salvador Island in the Philippines, which is not included in the list of countries.
 ReflectionThe initial response is correct as San Salvador Island is not part of the countries listed in the SC.</t>
  </si>
  <si>
    <t>The title suggests that it could be a research paper, but without further information, it is unclear if it is part of the peer-reviewed published literature.</t>
  </si>
  <si>
    <t>The study was conducted in Tamil Nadu, India, and there is no mention of any of the countries listed in the SC.</t>
  </si>
  <si>
    <t>No; The study was conducted in Tamil Nadu, India, and there is no mention of any of the countries listed in the SC.
 ReflectionThe Initial Response is correct as there is no mention of any of the countries listed in the SC in the Title or Abstract.</t>
  </si>
  <si>
    <t>The Indian Council of Agricultural Research is a publisher, but it is unclear if this paper has been peer-reviewed and published in a journal.</t>
  </si>
  <si>
    <t>Maybe; The abstract mentions the name of an organization that may be a publisher, but further investigation is needed.
 ReflectionThe Indian Council of Agricultural Research is a government organization that publishes research papers, but it is unclear if this paper has been peer-reviewed and published in a journal.</t>
  </si>
  <si>
    <t>The study was conducted in the Philippines, which is not included in the list of countries mentioned in the SC.</t>
  </si>
  <si>
    <t>No; The study was conducted in the Philippines, which is not included in the list of countries mentioned in the SC.
 ReflectionThe initial response is correct as the study was conducted in the Philippines, which is not included in the list of countries mentioned in the SC.</t>
  </si>
  <si>
    <t>The abstract suggests that the paper is part of the peer-reviewed published literature, but there is no explicit mention of it being published in a peer-reviewed journal.</t>
  </si>
  <si>
    <t>Maybe; The abstract mentions questionnaires and multiple regression analysis, which are common research methods used in peer-reviewed published literature. However, there is no mention of the paper being published in a peer-reviewed journal.
 ReflectionThe initial response is correct. The abstract does not explicitly state that the paper has been published in a peer-reviewed journal, but the research methods mentioned suggest that it is likely.</t>
  </si>
  <si>
    <t>No; The paper is about a project in Aceh, Indonesia.
 ReflectionThe title and abstract clearly state that the paper is about a project in Aceh, Indonesia, which is not included in the list of countries in the SC.</t>
  </si>
  <si>
    <t>The abstract does not provide any information that suggests that the paper has been peer-reviewed and published in a journal.</t>
  </si>
  <si>
    <t>Maybe; The abstract mentions the name of an organization, but it is unclear if the paper has been peer-reviewed and published in a journal.
 ReflectionThe initial response is correct. The abstract mentions the name of an organization, but it is unclear if the paper has been peer-reviewed and published in a journal.</t>
  </si>
  <si>
    <t>No; The paper is focused on New England, USA.
 ReflectionThe paper is not related to any of the countries listed in the SC.</t>
  </si>
  <si>
    <t>No; The paper is about a community-based fisheries management system in South India.
 ReflectionThe paper is not about any of the countries listed in the SC.</t>
  </si>
  <si>
    <t>No; The paper discusses wildlife policy issues in the western United States.
 ReflectionThe paper does not mention any of the countries listed in the SC, and instead focuses on wildlife policy issues in the western United States.</t>
  </si>
  <si>
    <t>The abstract mentions a chapter, which suggests that it may be part of a book rather than a peer-reviewed journal article.</t>
  </si>
  <si>
    <t>Maybe; The abstract mentions a chapter, but it is unclear whether it is part of a book or a peer-reviewed journal article.
 ReflectionThe abstract mentions a chapter, which suggests that it may be part of a book. However, it is not explicitly stated whether the chapter is part of a book or a peer-reviewed journal article.</t>
  </si>
  <si>
    <t>The paper is a global analysis of blast fishing and does not meet the screening criteria of summarising a case study from any of the listed countries.</t>
  </si>
  <si>
    <t>No; The paper is a global analysis of blast fishing and does not focus on any specific case study from the listed countries.
 ReflectionThe initial response is correct as the paper does not focus on any specific case study from the listed countries.</t>
  </si>
  <si>
    <t>The citation to Elsevier Ltd in the abstract suggests that the paper has been published in a peer-reviewed journal.</t>
  </si>
  <si>
    <t>Maybe; The title and abstract suggest that the paper is a review article, but it is unclear whether it has been published in a peer-reviewed journal or not.
 ReflectionThe title and abstract do not explicitly state whether the paper has been published in a peer-reviewed journal or not. However, the fact that the abstract includes a citation to Elsevier Ltd suggests that it is likely that the paper has been published in a peer-reviewed journal.</t>
  </si>
  <si>
    <t>No; The paper is about a health education programme for malaria control in rural India using a traditional art form.
 ReflectionThe paper does not mention any of the countries listed in the SC, and the focus is on a health education programme in rural India.</t>
  </si>
  <si>
    <t>The paper is published in a reputable peer-reviewed journal, BioMed Central.</t>
  </si>
  <si>
    <t>Maybe; The abstract mentions a licensee, but it is unclear if the paper has been peer-reviewed.
 ReflectionThe mention of a licensee does not necessarily mean that the paper has been peer-reviewed. However, the paper is published in a reputable journal, BioMed Central, which suggests that it has undergone peer-review.</t>
  </si>
  <si>
    <t>The paper is published by Elsevier, a reputable publisher of peer-reviewed journals, so it is likely that the paper is part of the peer-reviewed published literature.</t>
  </si>
  <si>
    <t>Maybe; The abstract does not explicitly state whether the paper is peer-reviewed or not.
 ReflectionThe abstract does not provide any information on whether the paper is peer-reviewed or not, but it is published by Elsevier, a reputable publisher of peer-reviewed journals.</t>
  </si>
  <si>
    <t>The paper is not based on any of the listed countries, but it is located in the tropical Pacific region, which makes it possible that it meets the screening criteria.</t>
  </si>
  <si>
    <t>Maybe; The paper is a case study on bonefish spawning aggregations in Anaa Atoll, which is located in French Polynesia, a territory of France in the South Pacific. While French Polynesia is not one of the listed countries, it is located in the tropical Pacific region.
 ReflectionThe paper is not based on any of the listed countries, but it is located in the tropical Pacific region. Therefore, it is possible that the paper meets the screening criteria.</t>
  </si>
  <si>
    <t>The abstract clearly discusses the management of a fishery and the need for conservation measures, indicating a focus on fisheries and marine resource management.</t>
  </si>
  <si>
    <t>Yes; The abstract discusses the management of an artisanal fishery that targets bonefish spawning aggregations.
 ReflectionThe abstract specifically mentions community-based management and the need to prevent overharvesting during peak spawning periods, indicating a focus on fisheries and marine resource management.</t>
  </si>
  <si>
    <t>The abstract mentions the use of community-based management to support the artisanal fishery, making it likely that the paper will discuss a community-based approach.</t>
  </si>
  <si>
    <t>Yes; The abstract mentions "community-based management" and "local government established an Educational Managed Marine Area".
 ReflectionThe initial response is correct as the abstract clearly mentions the use of community-based management to support the artisanal fishery.</t>
  </si>
  <si>
    <t>The abstract mentions the publisher as Springer Nature B.V., but it is unclear if the paper is peer-reviewed.</t>
  </si>
  <si>
    <t>Maybe; The abstract mentions the publisher as Springer Nature B.V., but it is unclear if the paper is peer-reviewed.
 ReflectionThe initial response is correct. While the abstract mentions the publisher, it does not explicitly state that the paper is peer-reviewed.</t>
  </si>
  <si>
    <t>Yes; The paper is specifically about Marine Protected Areas in Fiji.
 ReflectionThe initial response is correct as the paper is focused on Fiji, which is one of the countries listed in the SC.</t>
  </si>
  <si>
    <t>The paper discusses the regulation of Marine Protected Areas in Fiji's coastal waters, including the use of Community Fisheries Management and Development Plans as a mechanism for formalizing customary MPAs, which are all related to fisheries and marine resource management.</t>
  </si>
  <si>
    <t>Yes; The title and abstract mention Marine Protected Areas, Community Fisheries Management, and Locally Managed Marine Areas, which are all related to fisheries and marine resource management.
 ReflectionThe Initial Response is correct as the title and abstract clearly mention the relevant topics.</t>
  </si>
  <si>
    <t>The abstract discusses the use of CFMDPs as a mechanism for formalizing customary MPAs, which is a community-based approach.</t>
  </si>
  <si>
    <t>Yes; The abstract mentions 'Community Fisheries Management and Development Plans' as a mechanism for formalising customary MPAs.
 ReflectionThe initial response is correct as the abstract specifically mentions the use of Community Fisheries Management and Development Plans (CFMDPs) as a mechanism for formalizing customary MPAs.</t>
  </si>
  <si>
    <t>The abstract mentions a case study conducted in Fiji, which is one of the countries listed in the SC.</t>
  </si>
  <si>
    <t>Yes; The abstract mentions a case study conducted in Fiji.
 ReflectionThe initial response is correct as the abstract clearly states that the study was conducted in Fiji.</t>
  </si>
  <si>
    <t>The abstract mentions community-based management in Fiji, but it is not clear if it specifically relates to fisheries or marine resource management.</t>
  </si>
  <si>
    <t>Maybe; The abstract mentions community-based management in Fiji, but it is not clear if it specifically relates to fisheries or marine resource management.
 ReflectionThe abstract discusses the evaluation of coral reef management effectiveness, which could potentially include fisheries and marine resource management. However, the abstract does not explicitly state that the study focuses on these topics.</t>
  </si>
  <si>
    <t>The abstract mentions "community-based management" but it is not clear if it is the main focus of the paper or just one aspect of the study.</t>
  </si>
  <si>
    <t>Maybe; The abstract mentions "community-based management" but does not provide enough information to determine if it is the main focus of the paper.
 ReflectionThe mention of "community-based management" in the abstract suggests that it may be discussed in the paper, but it is not clear if it is the main focus or just one aspect of the study.</t>
  </si>
  <si>
    <t>The abstract mentions the publisher, Elsevier Ltd, which is a reputable publisher of peer-reviewed scientific literature.</t>
  </si>
  <si>
    <t>No; The paper is about a case study in Taiwan.
 ReflectionThe title and abstract clearly state that the case study is in Taiwan, which is not included in the list of countries in the SC.</t>
  </si>
  <si>
    <t>The abstract does not provide enough information to confirm that the paper has been peer-reviewed.</t>
  </si>
  <si>
    <t>The abstract mentions Fiji as the location for the case study.</t>
  </si>
  <si>
    <t>Yes; The abstract mentions Fiji as the location for the case study.
 ReflectionThe initial response is correct as the abstract explicitly mentions Fiji as the location for the case study.</t>
  </si>
  <si>
    <t>While the article does not explicitly mention fisheries or marine resource management, the discussion of coastal resource management could potentially include these topics.</t>
  </si>
  <si>
    <t>Maybe; The title and abstract mention coastal resources and management, but do not explicitly mention fisheries or marine resource management.
 ReflectionThe article discusses the management of coastal resources, which could potentially include fisheries and marine resource management. However, the title and abstract do not explicitly mention these topics.</t>
  </si>
  <si>
    <t>The paper focuses on co-management rather than a community-based approach.</t>
  </si>
  <si>
    <t>No; The paper focuses on co-management, not community-based approach.
 ReflectionThe paper discusses the institutional arrangements necessary for co-management of coastal resources in Fiji, which involves collaboration between the government and communities. However, the focus is on co-management rather than a purely community-based approach.</t>
  </si>
  <si>
    <t>The mention of Taylor &amp; Francis suggests that the paper is part of a peer-reviewed publication, but we cannot be certain without further investigation.</t>
  </si>
  <si>
    <t>Maybe; The abstract mentions "Â© 2000 Taylor &amp; Francis" which could indicate a peer-reviewed publication, but further investigation is needed to confirm.
 ReflectionThe initial response is correct. The mention of Taylor &amp; Francis suggests that the paper is part of a peer-reviewed publication, but we cannot be certain without further investigation.</t>
  </si>
  <si>
    <t>The abstract mentions "a wide range of countries," so it is possible that some of the countries listed in the SC are included, but it is not explicitly stated.</t>
  </si>
  <si>
    <t>Maybe; The abstract mentions "130 co-managed fisheries in a wide range of countries," but it is unclear if any of the countries listed in the SC are included.
 ReflectionThe initial response is correct. The abstract does not mention any of the countries listed in the SC, but it does mention "a wide range of countries," so it is possible that some of the countries listed are included.</t>
  </si>
  <si>
    <t>The abstract discusses the management of aquatic resources, specifically fisheries, and the importance of leadership, social capital, and incentives in promoting successful fisheries.</t>
  </si>
  <si>
    <t>Yes; The abstract mentions fisheries and discusses the management of aquatic resources.
 ReflectionThe initial response is correct as the abstract specifically mentions fisheries and discusses the management of aquatic resources.</t>
  </si>
  <si>
    <t>The paper does not solely focus on community-based approaches, but rather on identifying attributes contributing to success in managing aquatic resources.</t>
  </si>
  <si>
    <t>Maybe; The abstract mentions community-based co-management, but the focus is on identifying attributes contributing to success in managing aquatic resources.
 ReflectionThe initial response is correct. The abstract mentions community-based co-management, but the focus is on identifying attributes contributing to success in managing aquatic resources. The paper does not seem to solely focus on community-based approaches.</t>
  </si>
  <si>
    <t>Yes; The abstract mentions the publisher and the year of publication, indicating that it is likely a peer-reviewed published paper.
 ReflectionThe initial response is correct. The abstract mentions that the paper was published by Macmillan Publishers Limited, which is a reputable publisher of peer-reviewed scientific literature.</t>
  </si>
  <si>
    <t>The paper is not about any of the countries listed in the SC, but rather about Cambodia's Tonle Sap Lake.</t>
  </si>
  <si>
    <t>No; The paper is about Cambodia's Tonle Sap Lake, which is not included in the list of countries.
 ReflectionThe initial response is correct as Cambodia is not included in the list of countries.</t>
  </si>
  <si>
    <t>Maybe; The abstract does not explicitly state whether the paper is part of peer-reviewed published literature or not.
 ReflectionThe abstract does not provide any information on whether the paper is part of peer-reviewed published literature or not. However, the publisher is mentioned, which suggests that it may be a peer-reviewed publication.</t>
  </si>
  <si>
    <t>The paper does not summarise a case study from any of the listed countries, but rather from Taiwan.</t>
  </si>
  <si>
    <t>No; The paper is about case studies in Taiwan.
 ReflectionThe title and abstract clearly mention that the paper examines two cases in Taiwan.</t>
  </si>
  <si>
    <t>The publisher, Springer Science + Business Media, LLC, is a reputable publisher of peer-reviewed journals and books, making it likely that the paper is part of the peer-reviewed published literature.</t>
  </si>
  <si>
    <t>Maybe; The abstract does not explicitly state whether the paper is peer-reviewed or not.
 ReflectionThe abstract does not provide any information on the type of publication, but it is published by Springer Science + Business Media, LLC, which is a reputable publisher of peer-reviewed journals and books.</t>
  </si>
  <si>
    <t>The abstract mentions a reputable academic publisher and the year of publication, indicating that it is likely a peer-reviewed paper.</t>
  </si>
  <si>
    <t>Yes; The abstract mentions the publisher and year of publication, indicating that it is likely a peer-reviewed paper.
 ReflectionThe initial response is correct. The abstract mentions Oxford University Press, which is a reputable academic publisher, and the year of publication, indicating that it has likely gone through the peer-review process.</t>
  </si>
  <si>
    <t>The abstract explicitly mentions case studies from Solomon Islands and Fiji, which are both located in the South Pacific.</t>
  </si>
  <si>
    <t>Yes; The abstract mentions case studies from Solomon Islands and Fiji, which are both located in the South Pacific.
 ReflectionThe initial response is correct as the abstract mentions case studies from two countries in the South Pacific.</t>
  </si>
  <si>
    <t>The paper focuses on community-based marine resource management and the factors that contribute to compliance or non-compliance with local marine tenure rules.</t>
  </si>
  <si>
    <t>Yes; The abstract clearly discusses community-based marine resource management and the factors that contribute to compliance or non-compliance with local marine tenure rules.
 ReflectionThe title and abstract both mention marine resource management and the abstract provides specific details about community-based management and the challenges faced in enforcing local rules.</t>
  </si>
  <si>
    <t>The abstract discusses community-based marine resource management as a strategy for sustainable management of marine resources.</t>
  </si>
  <si>
    <t>Yes; The abstract mentions community-based marine resource management (CBMRM) as a strategy for sustainable management of marine resources.
 ReflectionThe initial response is correct as the abstract mentions CBMRM as a community-based approach to marine resource management.</t>
  </si>
  <si>
    <t>Although the abstract does not explicitly state that the paper is part of peer-reviewed literature, the language and structure suggest that it is likely a peer-reviewed article.</t>
  </si>
  <si>
    <t>Maybe; The abstract does not explicitly state whether the paper is part of peer-reviewed literature or not.
 ReflectionThe abstract does not provide any information on the type of publication, but the language and structure suggest that it is likely a peer-reviewed article.</t>
  </si>
  <si>
    <t>No; The paper is about the Philippines, not any of the listed countries.
 ReflectionThe initial response is correct as the paper is specifically about the Philippines and not any of the countries listed in the SC.</t>
  </si>
  <si>
    <t>The absence of an abstract makes it difficult to determine if the paper is part of the peer-reviewed published literature.</t>
  </si>
  <si>
    <t>Maybe; The title suggests that it could be a peer-reviewed paper, but the absence of an abstract makes it difficult to determine.
 ReflectionWithout an abstract, it is difficult to determine if the paper is part of the peer-reviewed published literature.</t>
  </si>
  <si>
    <t>The abstract mentions the publisher, and the title seems relevant to a peer-reviewed journal, indicating that it is likely a peer-reviewed paper.</t>
  </si>
  <si>
    <t>Yes; The abstract mentions the publisher and the title seems relevant to a peer-reviewed journal.
 ReflectionThe abstract mentions the publisher, which is a good indication that it is a peer-reviewed paper. The title also seems relevant to a peer-reviewed journal.</t>
  </si>
  <si>
    <t>No; The paper does not mention any of the countries listed in the SC.
 ReflectionThe paper focuses on the small-scale fisheries of Eastern Pacific countries, which are not included in the SC.</t>
  </si>
  <si>
    <t>The paper is not about any of the countries listed in the SC, but rather about a Marine National Park in Jamnagar, India.</t>
  </si>
  <si>
    <t>No; The paper is about a Marine National Park in Jamnagar, India.
 ReflectionThe paper is not about any of the countries listed in the SC.</t>
  </si>
  <si>
    <t>The abstract does not provide enough information to determine whether the paper has been peer-reviewed and published in a journal.</t>
  </si>
  <si>
    <t>Maybe; The abstract mentions the authors and a publication year, but it is unclear whether the paper has been peer-reviewed and published in a journal.
 ReflectionThe initial response is correct. The abstract does not explicitly state whether the paper has been peer-reviewed and published in a journal.</t>
  </si>
  <si>
    <t>No; The paper is based on a study conducted in Chennai, South India.
 ReflectionThe paper does not mention any of the countries listed in the SC.</t>
  </si>
  <si>
    <t>The study design and statistical analysis suggest that the paper is likely to be part of the peer-reviewed published literature.</t>
  </si>
  <si>
    <t>Maybe; The abstract does not provide information on whether the paper is peer-reviewed or not.
 ReflectionThe abstract does not provide information on whether the paper is peer-reviewed or not, but the study design and statistical analysis suggest that it is likely to be a peer-reviewed paper.</t>
  </si>
  <si>
    <t>No; The paper is about mangrove rehabilitation in Indonesia.
 ReflectionThe paper is focused on mangrove rehabilitation in Indonesia and does not mention any of the countries listed in the SC.</t>
  </si>
  <si>
    <t>The abstract suggests that the paper may have undergone peer-review and been published in a journal, but this cannot be confirmed without further information.</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</si>
  <si>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use of references and the mention of the author(s) and year of publication suggest that the paper may have undergone peer-review and been published in a journal.</t>
  </si>
  <si>
    <t>No; The paper is focused on a case study from Western Brazilian Amazonia.
 ReflectionThe paper does not mention any of the countries listed in the SC, and instead focuses on a specific region in Brazil.</t>
  </si>
  <si>
    <t>The abstract does not provide information on whether the paper is peer-reviewed or published in a journal, but the title suggests that it is likely a peer-reviewed paper.</t>
  </si>
  <si>
    <t>Maybe; The abstract does not mention if the paper is peer-reviewed or published in a journal.
 ReflectionThe initial response is correct. The abstract does not provide information on whether the paper is peer-reviewed or published in a journal.</t>
  </si>
  <si>
    <t>The paper is not related to any of the listed countries in the Screening Criteria.</t>
  </si>
  <si>
    <t>No; The paper is focused on the Western Mediterranean and does not mention any of the listed countries.
 ReflectionThe paper does not meet the Screening Criteria as it is not related to any of the listed countries.</t>
  </si>
  <si>
    <t>While the use of "The Authors" in the abstract is not typical of peer-reviewed published literature, it is not a definitive indication that the paper is not peer-reviewed published literature.</t>
  </si>
  <si>
    <t>Maybe; The abstract mentions the authors as "The Authors" which is not typical of peer-reviewed published literature.
 ReflectionThe use of "The Authors" in the abstract is not a definitive indication that the paper is not peer-reviewed published literature. However, it is not typical of peer-reviewed published literature.</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</si>
  <si>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t>
  </si>
  <si>
    <t>The paper is not a case study from any of the listed countries, but rather a study conducted in the United States.</t>
  </si>
  <si>
    <t>No; The paper is about streams in the United States, not any of the listed countries.
 ReflectionThe paper does not mention any of the countries listed in the SC, and the study is conducted in the United States.</t>
  </si>
  <si>
    <t>Yes; The abstract mentions the publisher and the year of publication, indicating that it is likely a peer-reviewed paper.
 ReflectionThe initial response is correct. The abstract mentions that the paper was published by Springer Science+Business Media New York in 2015, which suggests that it is a peer-reviewed paper.</t>
  </si>
  <si>
    <t>The paper is not about any of the listed countries, but rather about Aceh, Indonesia.</t>
  </si>
  <si>
    <t>No; The paper is about Aceh, Indonesia, and does not mention any of the listed countries.
 ReflectionThe Initial Response is correct as the paper is focused on Aceh, Indonesia, and does not mention any of the listed countries.</t>
  </si>
  <si>
    <t>While the abstract does not explicitly state that the paper is part of the peer-reviewed published literature, the publisher, Fauna &amp; Flora International, is a reputable organization that publishes peer-reviewed research.</t>
  </si>
  <si>
    <t>Maybe; The abstract does not explicitly state whether the paper is part of the peer-reviewed published literature or not.
 ReflectionThe abstract does not provide any information on the type of publication, but the publisher, Fauna &amp; Flora International, is a reputable organization that publishes peer-reviewed research.</t>
  </si>
  <si>
    <t>The study was conducted in China and does not mention any of the listed countries.</t>
  </si>
  <si>
    <t>No; The study was conducted in China and does not mention any of the listed countries.
 ReflectionThe Initial Response is correct as the study was conducted in China and does not mention any of the listed countries.</t>
  </si>
  <si>
    <t>The title suggests that it is a research paper, and the abstract provides details of a cross-sectional, community-based survey, which is likely to be part of the peer-reviewed published literature.</t>
  </si>
  <si>
    <t>The title and abstract do not provide any indication that the paper is summarising a case study from any of the listed countries.</t>
  </si>
  <si>
    <t>Maybe; The title and abstract do not provide any information about the location of the case study.
 ReflectionThe initial response is correct as there is no information about the location of the case study in the title and abstract.</t>
  </si>
  <si>
    <t>The title suggests that the paper will discuss fisheries and/or marine resource management related to reef fish movement and marine reserve design.</t>
  </si>
  <si>
    <t>Yes; The title mentions reef fish movement which is related to fisheries and marine resource management.
 ReflectionThe title suggests that the paper will discuss the use of reef fish movement to inform marine reserve design, which is likely to involve fisheries and marine resource management.</t>
  </si>
  <si>
    <t>The absence of any mention of community-based approach or co-management in the title and abstract indicates that the paper is unlikely to discuss a community-based approach.</t>
  </si>
  <si>
    <t>No; The title and abstract do not mention anything about a community-based approach or co-management.
 ReflectionThe absence of any mention of community-based approach or co-management in the title and abstract indicates that the paper is unlikely to discuss a community-based approach.</t>
  </si>
  <si>
    <t>The title suggests that the paper is likely to be part of the peer-reviewed published literature, but the absence of an abstract makes it difficult to confirm.</t>
  </si>
  <si>
    <t>Maybe; The title suggests a research paper, but the absence of an abstract makes it difficult to determine if it is peer-reviewed published literature.
 ReflectionThe title suggests that the paper is likely to be part of the peer-reviewed published literature, but the absence of an abstract makes it difficult to confirm.</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</si>
  <si>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t>
  </si>
  <si>
    <t>No; The title and abstract do not mention any of the countries listed in the SC.
 ReflectionThe initial response is correct as the paper does not mention any of the countries listed in the SC.</t>
  </si>
  <si>
    <t>Maybe; The abstract mentions the publisher, but it is unclear if it is a peer-reviewed paper or not.
 ReflectionThe mention of the publisher does not necessarily mean that the paper is peer-reviewed. However, the language and structure of the abstract suggest that it is likely a peer-reviewed paper.</t>
  </si>
  <si>
    <t>The paper is not about any of the countries/islands listed in the SC.</t>
  </si>
  <si>
    <t>No; The paper is about Alaska, which is not included in the list of countries/islands.
 ReflectionThe initial response is correct as Alaska is not included in the list of countries/islands.</t>
  </si>
  <si>
    <t>Although not explicitly stated, the mention of the authors in the abstract suggests that this is a published paper in a peer-reviewed journal.</t>
  </si>
  <si>
    <t>Maybe; The abstract mentions the authors, but it is unclear if the paper has been published in a peer-reviewed journal.
 ReflectionThe abstract does not explicitly state whether the paper has been published in a peer-reviewed journal or not. However, the mention of the authors suggests that it is likely a published paper.</t>
  </si>
  <si>
    <t>The paper does not meet the screening criteria as it does not provide a case study from any of the listed countries.</t>
  </si>
  <si>
    <t>No; The paper provides an overview of fishing rights and does not mention any specific case study from the listed countries.
 ReflectionThe initial response is correct as the paper does not provide any case study from the listed countries.</t>
  </si>
  <si>
    <t>The mention of Springer suggests that the paper may be part of the peer-reviewed published literature, but we cannot confirm without further information.</t>
  </si>
  <si>
    <t>Maybe; The abstract mentions Springer, which is a publisher of peer-reviewed literature, but we cannot confirm without further information.
 ReflectionThe mention of Springer in the abstract suggests that the paper may be part of the peer-reviewed published literature. However, we cannot confirm this without further information about the specific publication.</t>
  </si>
  <si>
    <t>The paper is not about any of the countries listed in the screening criteria.</t>
  </si>
  <si>
    <t>No; The paper is about a project in the Philippines.
 ReflectionThe title and abstract clearly mention that the paper is about a project in the Philippines, which is not included in the list of countries in the screening criteria.</t>
  </si>
  <si>
    <t>While the paper does not provide a specific case study from any of the listed countries, it does discuss sea cucumber management strategies in developing countries, which could potentially include some of the listed countries.</t>
  </si>
  <si>
    <t>Maybe; The paper discusses sea cucumber management strategies in developing countries, but it does not explicitly mention any of the listed countries.
 ReflectionThe paper does not mention any specific country, but it does discuss the challenges and opportunities of sea cucumber management in developing countries, which could potentially include some of the listed countries.</t>
  </si>
  <si>
    <t>The paper discusses the management strategies of sea cucumbers, which are a marine resource, and therefore meets the screening criteria.</t>
  </si>
  <si>
    <t>Yes; The abstract discusses the management strategies of sea cucumbers, which are a marine resource.
 ReflectionThe initial response is correct as the abstract specifically mentions the management strategies of sea cucumbers, which are a marine resource.</t>
  </si>
  <si>
    <t>The paper does not discuss a community-based approach, but rather focuses on management strategies and regulatory solutions for sea cucumber fisheries in developing countries.</t>
  </si>
  <si>
    <t>No; The abstract discusses management strategies for sea cucumbers in developing countries, but there is no mention of a community-based approach.
 ReflectionThe abstract focuses on management strategies and regulatory solutions for sea cucumber fisheries in developing countries, but there is no mention of community-based approaches or co-management.</t>
  </si>
  <si>
    <t>The abstract mentions the name of the publisher, but it is unclear whether it is a peer-reviewed journal or not.</t>
  </si>
  <si>
    <t>Maybe; The abstract mentions the name of the publisher, but it is unclear whether it is a peer-reviewed journal or not.
 ReflectionThe initial response is correct. The abstract mentions the name of the publisher, but it is not clear whether it is a peer-reviewed journal or not.</t>
  </si>
  <si>
    <t>No; The paper discusses case studies from Kenya and Madagascar, which are not included in the list of countries in the SC.
 ReflectionThe Initial Response is correct. The paper does not discuss any of the countries listed in the SC.</t>
  </si>
  <si>
    <t>The abstract mentions Elsevier Ltd. as the publisher, indicating that the paper is likely part of the peer-reviewed published literature.</t>
  </si>
  <si>
    <t>Yes; The abstract mentions the publisher, Elsevier Ltd., which is a reputable publisher of peer-reviewed literature.
 ReflectionThe initial response is correct. Elsevier Ltd. is a well-known publisher of peer-reviewed literature.</t>
  </si>
  <si>
    <t>No; The paper is about coral communities in the inner Seychelles.
 ReflectionThe paper does not mention any of the countries listed in the SC, and the study is focused on the inner Seychelles.</t>
  </si>
  <si>
    <t>The abstract mentions the publisher, indicating that it is likely a peer-reviewed published paper.</t>
  </si>
  <si>
    <t>Yes; The abstract mentions the publisher, John Wiley &amp; Sons, Ltd.
 ReflectionThe initial response is correct.</t>
  </si>
  <si>
    <t>The abstract mentions Manus Island, Papua New Guinea, which is one of the countries on the list, but it is unclear if the case study is solely focused on this location or includes other countries.</t>
  </si>
  <si>
    <t>Maybe; The abstract mentions Manus Island, Papua New Guinea, which is one of the countries on the list, but it is unclear if the case study is solely focused on this location or includes other countries.
 ReflectionThe initial response is correct as the abstract mentions Papua New Guinea, which is one of the countries on the list, but it is unclear if the study is solely focused on this location or includes other countries.</t>
  </si>
  <si>
    <t>The paper discusses fisheries management and the replenishment of fisheries within community tenure areas through the use of genetic parentage analysis.</t>
  </si>
  <si>
    <t>Yes; The abstract discusses fisheries management and the replenishment of fisheries within community tenure areas.
 ReflectionThe abstract specifically mentions the use of genetic parentage analysis to measure larval dispersal and determine its contribution to fisheries replenishment within community tenure areas.</t>
  </si>
  <si>
    <t>The paper mentions the need for a community-based approach in fisheries management, but it is not clear if it will discuss it extensively or if there is a focus on co-management.</t>
  </si>
  <si>
    <t>Maybe; The abstract mentions a community-based approach, but it is not clear if the paper will discuss it extensively or if there is a focus on co-management.
 ReflectionThe abstract mentions the need for a community-based approach in fisheries management, but the focus of the paper is on measuring larval dispersal and its contribution to fisheries replenishment within community tenure areas. While the paper does not seem to have a strong focus on co-management, it is not clear if it will discuss the community-based approach in depth.</t>
  </si>
  <si>
    <t>The abstract mentions Elsevier Ltd., a peer-reviewed publisher.</t>
  </si>
  <si>
    <t>Yes; The abstract mentions the publisher, Elsevier Ltd.
 ReflectionThe initial response is correct as the abstract mentions the publisher, which is a reputable peer-reviewed publisher.</t>
  </si>
  <si>
    <t>The study is not a case study from any of the countries listed in the SC, and is conducted in Europe.</t>
  </si>
  <si>
    <t>No; The paper is focused on freshwater mussels and fishes in European rivers.
 ReflectionThe paper does not mention any of the countries listed in the SC, and the study is conducted in Europe.</t>
  </si>
  <si>
    <t>The mention of the publisher suggests that the paper is part of the peer-reviewed published literature, but further investigation is needed to confirm this.</t>
  </si>
  <si>
    <t>Maybe; The abstract mentions the publisher, but further investigation is needed to confirm if it is peer-reviewed.
 ReflectionThe mention of the publisher, John Wiley &amp; Sons Ltd, suggests that the paper is part of the peer-reviewed published literature. However, further investigation is needed to confirm this.</t>
  </si>
  <si>
    <t>No; The paper is about a marine mammal sanctuary in New Zealand.
 ReflectionThe paper is focused on a specific location in New Zealand and does not mention any of the countries listed in the SC.</t>
  </si>
  <si>
    <t>The abstract mentions the publisher as Academic Press, but it is unclear if the paper has undergone peer review.</t>
  </si>
  <si>
    <t>Maybe; The abstract mentions the publisher as Academic Press, but it is unclear if the paper has undergone peer review.
 ReflectionThe initial response is correct. Academic Press is a reputable publisher, but it is unclear if the paper has undergone peer review.</t>
  </si>
  <si>
    <t>No; The paper is about Ecuador in the eastern tropical Pacific.
 ReflectionThe paper is not about any of the countries listed in the SC.</t>
  </si>
  <si>
    <t>The abstract does not provide clear evidence that the paper has been published in a peer-reviewed journal.</t>
  </si>
  <si>
    <t>Maybe; The abstract mentions "Â© The authors 2020" which suggests that it may have been published, but it is not clear where it was published.
 ReflectionThe initial response is correct. The abstract does not provide information on where the paper was published.</t>
  </si>
  <si>
    <t>The abstract is about Tonga and therefore meets the screening criteria.</t>
  </si>
  <si>
    <t>Yes; The abstract mentions Tonga as the subject of the paper.
 ReflectionThe initial response is correct as the abstract specifically mentions Tonga as the subject of the paper.</t>
  </si>
  <si>
    <t>The abstract mentions marine resource exploitation and the government's announcement of marine protected areas, which suggests that the paper may discuss fisheries and/or marine resource management. However, it is not explicitly stated in the abstract.</t>
  </si>
  <si>
    <t>Maybe; The abstract mentions coastal and oceanic resources, fishing, and marine resource exploitation, but it is not clear if the paper will discuss fisheries and/or marine resource management.
 ReflectionThe abstract mentions the exploitation of marine resources and the government's announcement of marine protected areas, which suggests that the paper may discuss marine resource management.</t>
  </si>
  <si>
    <t>The abstract mentions community-based nearshore management approaches, indicating a likely discussion of a community-based approach.</t>
  </si>
  <si>
    <t>Maybe; The abstract mentions community-based nearshore management approaches, but it also mentions the government's announcement of marine protected areas, which could suggest a focus on co-management.
 ReflectionThe abstract does mention community-based approaches, but it also mentions the government's involvement in marine protected areas, which could suggest a focus on co-management. However, the mention of community-based approaches is more prominent.</t>
  </si>
  <si>
    <t>No; The paper is focused on community fisheries management in the Peruvian varzea, which is not located in any of the countries listed in the SC.
 ReflectionThe Initial Response is correct as the paper is not focused on any of the countries listed in the SC.</t>
  </si>
  <si>
    <t>The title suggests that it is likely a peer-reviewed article, and the abstract does not provide any information that contradicts this assumption.</t>
  </si>
  <si>
    <t>The paper is published by a reputable association and is likely to be peer-reviewed.</t>
  </si>
  <si>
    <t>Maybe; The abstract mentions no specific publication venue, but the title suggests a research paper.
 ReflectionThe title and abstract suggest that this is a research paper, but there is no specific mention of a publication venue. However, the paper is likely to be peer-reviewed as it is published by a reputable association.</t>
  </si>
  <si>
    <t>The paper is not related to any of the countries listed in the SC and is based on a study conducted in Michigan, USA.</t>
  </si>
  <si>
    <t>No; The paper is based on a study conducted in Michigan, USA, and does not mention any of the countries listed in the SC.
 ReflectionThe Initial Response is correct as the paper is not related to any of the countries listed in the SC.</t>
  </si>
  <si>
    <t>Maybe; The abstract mentions the publisher, but it is unclear if the paper has been peer-reviewed.
 ReflectionThe mention of the publisher does not necessarily mean that the paper has been peer-reviewed. However, the paper seems to be well-written and structured, which suggests that it may have gone through peer-review.</t>
  </si>
  <si>
    <t>The paper is not about a case study from any of the countries listed in the SC, but rather from Indonesia.</t>
  </si>
  <si>
    <t>No; The paper is about a case study from Indonesia.
 ReflectionThe title and abstract clearly state that the study is conducted in Malang City, Indonesia, and there is no mention of any of the countries listed in the SC.</t>
  </si>
  <si>
    <t>No; The paper is about Puerto Rico, which is not included in the list of countries.
 ReflectionThe initial response is correct as Puerto Rico is not included in the list of countries.</t>
  </si>
  <si>
    <t>The author's names suggest that it is a peer-reviewed article.</t>
  </si>
  <si>
    <t>Maybe; The abstract does not provide information on the type of publication.
 ReflectionThe abstract does not mention the type of publication, but the author's names suggest that it is a peer-reviewed article.</t>
  </si>
  <si>
    <t>No; The paper discusses salmon farming in Scotland and the Shetlands, and does not mention any of the listed countries.
 ReflectionThe Initial Response is correct. The paper focuses on salmon farming in Scotland and does not mention any of the countries listed in the SC.</t>
  </si>
  <si>
    <t>It is unclear from the information provided whether the paper is part of the peer-reviewed published literature or a book chapter.</t>
  </si>
  <si>
    <t>Maybe; The abstract mentions a chapter, but it is unclear if it is part of a book or a peer-reviewed journal article.
 ReflectionThe abstract mentions a chapter, which could indicate that it is part of a book. However, the authors are listed with their affiliations, which suggests that it may be a peer-reviewed journal article.</t>
  </si>
  <si>
    <t>No; The title and abstract do not mention any of the countries listed in the Screening Criteria.
 ReflectionThe Initial Response is correct. The paper is focused on a case study in the Philippines and does not mention any of the countries listed in the Screening Criteria.</t>
  </si>
  <si>
    <t>The abstract mentions case studies from Cook Islands and Fiji, which are part of the list of countries in the SC.</t>
  </si>
  <si>
    <t>Yes; The abstract mentions case studies from Cook Islands and Fiji.
 ReflectionThe initial response is correct as the abstract clearly mentions case studies from Cook Islands and Fiji.</t>
  </si>
  <si>
    <t>The abstract mentions marine management practices and resources management, but it is not clear if fisheries are specifically discussed.</t>
  </si>
  <si>
    <t>Maybe; The abstract mentions marine management practices and resources management, but it is not clear if fisheries are specifically discussed.
 ReflectionThe abstract focuses on coral reef health and the effects of socio-economic factors on it. While marine resource management is mentioned, it is not clear if fisheries are specifically discussed.</t>
  </si>
  <si>
    <t>The abstract mentions traditional systems of resource management, but it is not clear if it is community-based or co-management.</t>
  </si>
  <si>
    <t>Maybe; The abstract mentions traditional systems of resource management, but it is not clear if it is community-based or co-management.
 ReflectionThe abstract mentions traditional systems of resource management, which could be community-based, but it is not clear if the focus is on community-based approaches or co-management.</t>
  </si>
  <si>
    <t>No; The paper is focused on a case study in He'eia, O'ahu, which is in Hawaii, USA.
 ReflectionThe initial response is correct as the paper is focused on a case study in Hawaii, which is not included in the list of countries in the SC.</t>
  </si>
  <si>
    <t>The paper is not explicitly identified as being published in a peer-reviewed journal, and the collaboration with a community-based non-profit suggests that it may not have undergone peer review.</t>
  </si>
  <si>
    <t>Maybe; The abstract mentions "our results" which suggests that there is a study that has been conducted, but it is not clear if it has been published in a peer-reviewed journal.
 ReflectionThe abstract mentions that the study was conducted in collaboration with a community-based non-profit, which suggests that it may not have been published in a peer-reviewed journal.</t>
  </si>
  <si>
    <t>No; The paper is about community-based floodplain fisheries in the Brazilian Amazon.
 ReflectionThe paper does not mention any of the countries listed in the SC, and the focus is on the Brazilian Amazon.</t>
  </si>
  <si>
    <t>The abstract mentions that the article was published with a license by Taylor &amp; Francis, but it is unclear if it is a peer-reviewed journal article or not.</t>
  </si>
  <si>
    <t>Maybe; The abstract mentions that the article was published with a license by Taylor &amp; Francis, but it is unclear if it is a peer-reviewed journal article or not.
 ReflectionThe initial response is correct. While the abstract mentions that the article was published with a license by Taylor &amp; Francis, it does not explicitly state that it is a peer-reviewed journal article.</t>
  </si>
  <si>
    <t>No; The paper is about the Deep Water Horizon spill in Louisiana, USA.
 ReflectionThe paper is not about any of the countries listed in the SC.</t>
  </si>
  <si>
    <t>The title and abstract suggest that it is an interview rather than a research paper, and therefore it is unlikely to be part of the peer-reviewed published literature.</t>
  </si>
  <si>
    <t>No; The abstract mentions an interview and does not mention any research or study.
 ReflectionThe abstract does not mention any research or study, and the title suggests that it is an interview rather than a research paper.</t>
  </si>
  <si>
    <t>No; The paper is about a case study in Japan.
 ReflectionThe paper is not about any of the countries listed in the SC.</t>
  </si>
  <si>
    <t>While the abstract does not explicitly state whether the paper has been published in a peer-reviewed journal or not, the presence of numerical modeling suggests that this is a research paper that may have undergone peer review.</t>
  </si>
  <si>
    <t>Maybe; The abstract mentions a "study" and "numerical modeling," but it is unclear if the paper has been published in a peer-reviewed journal.
 ReflectionThe abstract does not explicitly state whether the paper has been published in a peer-reviewed journal or not. However, the presence of numerical modeling suggests that this is a research paper that may have undergone peer review.</t>
  </si>
  <si>
    <t>No; The paper is about a fishery management project in Bangladesh.
 ReflectionThe paper is not related to any of the countries listed in the SC.</t>
  </si>
  <si>
    <t>The mention of IAHR, INBO &amp; IAHS suggests that this paper may be part of the peer-reviewed published literature, but further investigation is needed to confirm.</t>
  </si>
  <si>
    <t>Maybe; The abstract mentions IAHR, INBO &amp; IAHS, which are likely peer-reviewed journals, but further investigation is needed to confirm.
 ReflectionThe IAHR, INBO &amp; IAHS are indeed peer-reviewed journals, but it is unclear if this paper was published in one of them.</t>
  </si>
  <si>
    <t>While the paper does not focus on any specific country from the SC, the proposed approach could potentially be applied in any of the listed countries with recreational fisheries.</t>
  </si>
  <si>
    <t>No; The paper does not mention any of the countries listed in the SC.
 ReflectionThe paper does not mention any specific country from the SC, but it does discuss a novel approach to fishery management that could potentially be applied in any country with recreational fisheries.</t>
  </si>
  <si>
    <t>The paper focuses on the integration of recreational fisheries into fishery management, which is a key aspect of marine resource management.</t>
  </si>
  <si>
    <t>Yes; The title and abstract specifically mention fishery management and recreational fisheries.
 ReflectionThe paper discusses the integration of recreational fisheries into fishery management, which is directly related to marine resource management.</t>
  </si>
  <si>
    <t>The paper discusses a novel approach called angling management organizations (AMOs), which combines co-management with community-based organizations, but it is not clear whether the focus is on co-management or community-based approach.</t>
  </si>
  <si>
    <t>Maybe; The abstract mentions a novel approach called angling management organizations (AMOs), which combines co-management with community-based organizations.
 ReflectionThe initial response is correct. The abstract mentions that AMOs combine co-management with community-based organizations, but it is not clear whether the focus is on co-management or community-based approach.</t>
  </si>
  <si>
    <t>Yes; The abstract mentions the publisher and year of publication, indicating that it is likely a peer-reviewed published paper.
 ReflectionThe initial response is correct. The abstract mentions the publisher and year of publication, which suggests that it is a peer-reviewed published paper.</t>
  </si>
  <si>
    <t>No; The paper is about a case study in Bangladesh, not any of the listed countries.
 ReflectionThe initial response is correct as the paper is focused on a case study in Bangladesh and not any of the listed countries.</t>
  </si>
  <si>
    <t>The abstract mentions Elsevier Ltd. which is a publisher of peer-reviewed journals, but further information is needed to confirm if this paper is part of the peer-reviewed published literature.</t>
  </si>
  <si>
    <t>Maybe; The abstract mentions Elsevier Ltd. which is a publisher of peer-reviewed journals, but further information is needed to confirm if this paper is part of the peer-reviewed published literature.
 ReflectionThe initial response is correct. Elsevier Ltd. is a publisher of peer-reviewed journals, but we need to confirm if this paper is part of the peer-reviewed published literature.</t>
  </si>
  <si>
    <t>The paper does not meet the SC as it is not related to any of the Pacific Island countries listed.</t>
  </si>
  <si>
    <t>No; The paper is focused on the Great Lakes in North America.
 ReflectionThe paper is not related to any of the Pacific Island countries listed in the SC.</t>
  </si>
  <si>
    <t>No; The paper is about a mangrove conservation project in Malaysia.
 ReflectionThe paper is focused on a specific location in Malaysia and does not mention any of the countries listed in the SC.</t>
  </si>
  <si>
    <t>The lack of information on the type of publication in the abstract makes it difficult to determine if it is part of the peer-reviewed published literature. However, the title suggests that it is a case study, which is often published in peer-reviewed journals.</t>
  </si>
  <si>
    <t>Maybe; The abstract does not provide information on the type of publication.
 ReflectionThe abstract does not provide information on the type of publication, but the title suggests that it is a case study, which is often published in peer-reviewed journals.</t>
  </si>
  <si>
    <t>The paper is about Laos, which is not included in the list of countries.</t>
  </si>
  <si>
    <t>No; The paper is about Laos, which is not included in the list of countries.
 ReflectionThe initial response is correct as Laos is not included in the list of countries.</t>
  </si>
  <si>
    <t>The abstract mentions independent fisheries data from Rare's Fish Forever program, but it is unclear if the paper has been peer-reviewed and published.</t>
  </si>
  <si>
    <t>Maybe; The abstract mentions independent fisheries data from Rare's Fish Forever program, but it is unclear if the paper has been peer-reviewed and published.
 ReflectionThe abstract does not explicitly state whether the paper has been peer-reviewed and published, but the mention of independent fisheries data suggests that it may have gone through some level of review. However, without further information, it is difficult to determine if the paper strictly meets the SC.</t>
  </si>
  <si>
    <t>No; The paper is about a case study in northern Mozambique.
 ReflectionThe paper is not about any of the countries listed in the SC.</t>
  </si>
  <si>
    <t>Maybe; The abstract mentions the publisher, but it is unclear if the paper has been peer-reviewed.
 ReflectionThe abstract mentions the publisher, but it is still unclear if the paper has been peer-reviewed.</t>
  </si>
  <si>
    <t>No; The paper is focused on a case study in Sweden.
 ReflectionThe paper does not mention any of the countries listed in the SC, and instead focuses on a case study in Sweden.</t>
  </si>
  <si>
    <t>The abstract does not explicitly state that the paper has been published in a peer-reviewed journal, but it does suggest that the research has been conducted and analyzed.</t>
  </si>
  <si>
    <t>Maybe; The abstract mentions "paper" and "results" but does not explicitly state that it has been published in a peer-reviewed journal.
 ReflectionThe abstract does not explicitly state that the paper has been published in a peer-reviewed journal, but it does use language that suggests that the research has been conducted and analyzed.</t>
  </si>
  <si>
    <t>No; The paper is about a community-based sea farming project in Taiwan.
 ReflectionThe paper is focused on a specific project in Taiwan and does not mention any of the countries listed in the SC.</t>
  </si>
  <si>
    <t>The abstract does not provide enough information to confirm that this paper is part of the peer-reviewed literature.</t>
  </si>
  <si>
    <t>Maybe; The abstract mentions Elsevier Ltd, which is a publisher of peer-reviewed journals, but it is unclear if this paper is part of the peer-reviewed literature.
 ReflectionThe initial response is correct. While Elsevier Ltd is a publisher of peer-reviewed journals, the abstract does not explicitly state that this paper is part of the peer-reviewed literature.</t>
  </si>
  <si>
    <t>No; The paper is about North Sulawesi in Indonesia.
 ReflectionThe paper is not about any of the countries listed in the SC.</t>
  </si>
  <si>
    <t>The language used in the abstract suggests that the study may have been published in a peer-reviewed journal, but it is not explicitly stated.</t>
  </si>
  <si>
    <t>Maybe; The abstract mentions a study, but it is unclear if it has been published in a peer-reviewed journal.
 ReflectionThe abstract does not explicitly state whether the study has been published in a peer-reviewed journal or not. However, the language used suggests that it may have been published.</t>
  </si>
  <si>
    <t>No; The paper is about a study on tiger shrimps and does not mention any of the countries listed in the SC.
 ReflectionThe paper is focused on a study on tiger shrimps and does not mention any of the countries listed in the SC. Therefore, it does not meet the SC.</t>
  </si>
  <si>
    <t>Maybe; The abstract does not explicitly state whether the paper is part of the peer-reviewed published literature or not.
 ReflectionThe initial response is correct. The abstract does not provide any information on whether the paper is part of the peer-reviewed published literature or not.</t>
  </si>
  <si>
    <t>No; The paper is focused on a case study in Raja Ampat, Indonesia, which is not included in the list of countries in the SC.
 ReflectionThe Initial Response is correct as the paper is solely focused on a case study in Raja Ampat, Indonesia, and does not mention any of the countries listed in the SC.</t>
  </si>
  <si>
    <t>The paper is not about any of the countries listed in the Screening Criteria.</t>
  </si>
  <si>
    <t>No; The paper is focused on the western Indian Ocean and does not mention any of the listed countries.
 ReflectionThe paper does not mention any of the countries listed in the SC, so it is not possible that it summarises a case study from any of those countries.</t>
  </si>
  <si>
    <t>The abstract mentions Inter-Research, which is a publisher of peer-reviewed journals, but it is not clear from the abstract if this paper was published in a peer-reviewed journal. Further investigation is needed to confirm.</t>
  </si>
  <si>
    <t>Maybe; The abstract mentions Inter-Research, which is a publisher of peer-reviewed journals, but further investigation is needed to confirm if this paper was published in a peer-reviewed journal.
 ReflectionThe initial response is correct. Inter-Research is a publisher of peer-reviewed journals, but it is not clear from the abstract if this paper was published in one of their journals.</t>
  </si>
  <si>
    <t>The paper does not meet the Screening Criteria as it does not involve a case study from any of the countries listed.</t>
  </si>
  <si>
    <t>No; The title and abstract do not mention any of the countries listed in the Screening Criteria.
 ReflectionThe Initial Response is correct. The title and abstract do not mention any of the countries listed in the Screening Criteria.</t>
  </si>
  <si>
    <t>The language used in the abstract suggests that this is a published paper, despite not explicitly stating it.</t>
  </si>
  <si>
    <t>Maybe; The abstract mentions a randomized controlled trial, but it is unclear if the paper has been published in a peer-reviewed journal.
 ReflectionThe abstract does not explicitly state whether the paper has been published in a peer-reviewed journal or not. However, the language used in the abstract suggests that it is a published paper.</t>
  </si>
  <si>
    <t>No; The paper is about a quality improvement implementation study in a large academic medical center in the United States.
 ReflectionThe paper is not related to any of the countries listed in the SC.</t>
  </si>
  <si>
    <t>The study was published in a peer-reviewed journal, the American Academy of Pediatrics.</t>
  </si>
  <si>
    <t>Yes; The abstract mentions the study was published by the American Academy of Pediatrics.
 ReflectionThe Initial Response is correct. The American Academy of Pediatrics is a peer-reviewed journal.</t>
  </si>
  <si>
    <t>The paper is focused on fisheries governance in Papua New Guinea.</t>
  </si>
  <si>
    <t>Yes; The abstract mentions Papua New Guinea as the focus of the paper.
 ReflectionThe initial response is correct as the abstract clearly states that the paper is focused on fisheries governance in Papua New Guinea.</t>
  </si>
  <si>
    <t>The paper discusses fisheries governance and management in Papua New Guinea, specifically highlighting the role of local-level government legislation in strengthening community-based and participatory approaches.</t>
  </si>
  <si>
    <t>Yes; The title and abstract specifically mention fisheries governance and management in Papua New Guinea.
 ReflectionThe paper focuses on the role of local-level government legislation in strengthening community-based and participatory approaches to fisheries management in Papua New Guinea.</t>
  </si>
  <si>
    <t>The paper discusses the role of local-level governments in community-based approaches to coastal fisheries governance.</t>
  </si>
  <si>
    <t>Yes; The title and abstract mention "strengthening participatory approaches" and "local-level government legislation" which suggests a community-based approach.
 ReflectionThe initial response is correct as the paper focuses on the role of local-level governments in re-envisioning coastal and small-scale fisheries governance, which implies a community-based approach.</t>
  </si>
  <si>
    <t>The abstract does not provide enough information to determine if the paper is part of peer-reviewed published literature, but the publisher mentioned, CSIRO, is a reputable scientific publisher.</t>
  </si>
  <si>
    <t>Maybe; The abstract does not provide enough information to determine if the paper is part of peer-reviewed published literature.
 ReflectionThe abstract does not mention if the paper is part of peer-reviewed published literature, but it does mention the publisher, CSIRO, which is a reputable scientific publisher.</t>
  </si>
  <si>
    <t>The study is conducted in Tanzania, which is not included in the list of countries mentioned in the SC.</t>
  </si>
  <si>
    <t>No; The study is conducted in Tanzania, which is not included in the list of countries.
 ReflectionThe initial response is correct as Tanzania is not included in the list of countries mentioned in the SC.</t>
  </si>
  <si>
    <t>No; The paper is about a case study in Cambodia, which is not included in the list of countries.
 ReflectionThe initial response is correct as the paper is focused on a case study in Cambodia, which is not included in the list of countries.</t>
  </si>
  <si>
    <t>The language used in the abstract suggests that the article has been published in a peer-reviewed journal.</t>
  </si>
  <si>
    <t>Maybe; The abstract mentions "this article" but it is unclear whether it has been published in a peer-reviewed journal.
 ReflectionThe abstract does not explicitly state whether the article has been published in a peer-reviewed journal or not. However, the language used suggests that it has been published.</t>
  </si>
  <si>
    <t>The paper does not meet the screening criteria as it is not discussing a case study from any of the listed countries.</t>
  </si>
  <si>
    <t>No; The paper is discussing a case study in Indonesia, not any of the listed countries.
 ReflectionThe initial response is correct as the paper is focused on a case study in Indonesia, which is not one of the listed countries.</t>
  </si>
  <si>
    <t>The publisher is reputable, but we need to confirm if the article is peer-reviewed.</t>
  </si>
  <si>
    <t>Maybe; The publisher is Sage Publications, which is a reputable academic publisher, but we need to confirm if the article is peer-reviewed.
 ReflectionThe publisher, Sage Publications, is a well-known academic publisher, but we need to confirm if the article is peer-reviewed.</t>
  </si>
  <si>
    <t>Going rural': Driving change through a rural medical education innovation</t>
  </si>
  <si>
    <t>No; The paper is about a rural medical education innovation in South Africa.
 ReflectionThe paper is focused on a rural medical education innovation in South Africa and does not mention any of the countries listed in the SC.</t>
  </si>
  <si>
    <t>The abstract suggests that the article has been published, but without further information, it is unclear if it meets the criteria of being part of the peer-reviewed published literature.</t>
  </si>
  <si>
    <t>Maybe; The abstract mentions "this article" which suggests that it has been published, but it is not clear where it has been published.
 ReflectionThe abstract does not explicitly state where the article has been published, but the use of "this article" suggests that it has been published somewhere. However, without further information, it is difficult to determine if it meets the criteria of being part of the peer-reviewed published literature.</t>
  </si>
  <si>
    <t>The study was conducted in Ghana, which is not part of the listed countries.</t>
  </si>
  <si>
    <t>No; The paper is about a reservoir in Ghana, West Africa.
 ReflectionThe title and abstract clearly state that the study was conducted in Ghana, which is not part of the listed countries.</t>
  </si>
  <si>
    <t>The abstract mentions the publisher and the journal name, indicating that it is likely a peer-reviewed published paper.</t>
  </si>
  <si>
    <t>Yes; The abstract mentions the publisher and the journal name.
 ReflectionThe abstract mentions the publisher and the journal name, indicating that it is likely a peer-reviewed published paper.</t>
  </si>
  <si>
    <t>No; The paper is about coastal Cambodia, which is not included in the list of countries.
 ReflectionThe initial response is correct as the paper is focused on coastal Cambodia, which is not included in the list of countries.</t>
  </si>
  <si>
    <t>The information provided is insufficient to determine whether the paper is part of the peer-reviewed published literature or not.</t>
  </si>
  <si>
    <t>Maybe; The abstract mentions the publisher, but it is unclear if it is a peer-reviewed journal article or a book chapter.
 ReflectionThe publisher, University of Ottawa Press, publishes both books and peer-reviewed journals. It is unclear from the information given whether this is a book chapter or a peer-reviewed journal article.</t>
  </si>
  <si>
    <t>No; The paper is about a botanic garden in Spain and does not mention any of the listed countries.
 ReflectionThe Initial Response is correct as the paper is focused on a botanic garden in Spain and does not mention any of the listed countries.</t>
  </si>
  <si>
    <t>The abstract suggests that the paper has been published in a peer-reviewed journal, but this needs to be verified.</t>
  </si>
  <si>
    <t>Yes; The abstract mentions the author(s) and the year of publication, indicating that it has been published in a peer-reviewed journal.
 ReflectionThe abstract mentions that the paper has been published in a journal, which suggests that it has undergone peer-review. However, it is possible that the paper was published in a non-peer-reviewed journal, so it is important to verify this.</t>
  </si>
  <si>
    <t>No; The paper is about small-scale fishing communities in Turkey.
 ReflectionThe paper is not about any of the countries listed in the SC.</t>
  </si>
  <si>
    <t>The publisher mentioned in the abstract is Elsevier, which is a reputable publisher of peer-reviewed articles, and it is likely that this article has undergone peer-review.</t>
  </si>
  <si>
    <t>Maybe; The abstract mentions the publisher, but it is unclear if it is a peer-reviewed article or not.
 ReflectionThe publisher mentioned in the abstract is Elsevier, which is a reputable publisher of peer-reviewed articles. However, it is still unclear if this specific article has undergone peer-review.</t>
  </si>
  <si>
    <t>No; The paper is about Whitehouse, Jamaica, which is not included in the list of countries.
 ReflectionThe initial response is correct as the paper is focused on a case study in Jamaica, which is not included in the list of countries.</t>
  </si>
  <si>
    <t>The abstract does not provide clear information on the type of publication, but the level of detail suggests that it may be a peer-reviewed article.</t>
  </si>
  <si>
    <t>Maybe; The abstract does not provide information on the type of publication.
 ReflectionThe abstract does not mention the type of publication, but it does provide a detailed summary of the research conducted and the results obtained.</t>
  </si>
  <si>
    <t>The abstract mentions the South Pacific region which includes the countries listed in the SC.</t>
  </si>
  <si>
    <t>Yes; The abstract mentions the South Pacific region which includes the countries listed in the SC.
 ReflectionThe Initial Response is correct as the abstract explicitly mentions the South Pacific region which includes the countries listed in the SC.</t>
  </si>
  <si>
    <t>The abstract discusses the need for marine resource management and the establishment of marine protected areas, making it likely that the paper will discuss fisheries and/or marine resource management.</t>
  </si>
  <si>
    <t>Yes; The abstract discusses the need for marine resource management and the establishment of marine protected areas.
 ReflectionThe initial response is correct as the abstract clearly mentions the need for marine resource management and the establishment of marine protected areas.</t>
  </si>
  <si>
    <t>The paper proposes the establishment of MPAs in the South Pacific using a strategy of community-based management.</t>
  </si>
  <si>
    <t>Yes; The abstract mentions the need for local ownership involvement and management, and proposes the establishment of MPAs using a strategy of community-based management.
 ReflectionThe Initial Response is correct. The abstract clearly states that the paper proposes a community-based approach to establish MPAs in the South Pacific.</t>
  </si>
  <si>
    <t>The title suggests that it is likely a peer-reviewed paper, and the abstract provides relevant information on the topic and proposed approach.</t>
  </si>
  <si>
    <t>The paper is solely focused on the Philippines and does not meet the SC.</t>
  </si>
  <si>
    <t>No; The paper is focused on the Philippines and does not mention any of the countries listed in the SC.
 ReflectionThe Initial Response is correct as the paper is solely focused on the Philippines and does not mention any of the countries listed in the SC.</t>
  </si>
  <si>
    <t>The paper does not strictly meet the SC, but it is possible that it could be considered for inclusion as Guam is a US territory in the Pacific region.</t>
  </si>
  <si>
    <t>Maybe; The abstract mentions Guam, which is not on the list of countries, but it is a US territory in the Pacific region.
 ReflectionThe initial response is correct. Guam is not on the list of countries, but it is a US territory in the Pacific region and could be considered for inclusion.</t>
  </si>
  <si>
    <t>The paper does not discuss fisheries or marine resource management, but rather focuses on watershed restoration and coral reef resilience.</t>
  </si>
  <si>
    <t>No; The paper discusses watershed restoration and its impact on coral reef resilience against climate change and other human impacts.
 ReflectionThe paper focuses on watershed restoration and its impact on coral reef resilience, but there is no mention of fisheries or marine resource management.</t>
  </si>
  <si>
    <t>The abstract provides specific details about the study, which suggests that it may have undergone peer-review, but it is unclear whether the paper has been peer-reviewed.</t>
  </si>
  <si>
    <t>Maybe; The abstract mentions the publisher, but it is unclear whether the paper has been peer-reviewed.
 ReflectionThe mention of the publisher does not necessarily mean that the paper has been peer-reviewed. However, the abstract does provide specific details about the study, which suggests that it may have undergone peer-review.</t>
  </si>
  <si>
    <t>No; The paper is focused on marine mammals in the South China Sea and does not mention any of the countries listed in the SC.
 ReflectionThe Initial Response is correct as the paper is not related to any of the countries listed in the SC.</t>
  </si>
  <si>
    <t>No; The paper does not mention any of the countries listed in the Screening Criteria.
 ReflectionThe paper is focused on vulnerable pregnant women's perceptions of individual versus group prenatal care in an urban area of Alberta, Canada. There is no mention of any of the countries listed in the Screening Criteria.</t>
  </si>
  <si>
    <t>Palau is mentioned in the abstract, which is one of the countries listed in the SC.</t>
  </si>
  <si>
    <t>Yes; Palau is mentioned in the abstract.
 ReflectionThe abstract mentions three countries, but only one of them is on the list of countries in the SC. However, the SC asks if it is possible that the paper summarises a case study from any of the listed countries, and Palau is mentioned in the abstract, so the initial response is still correct.</t>
  </si>
  <si>
    <t>The abstract clearly mentions the restoration of fisheries and coral reefs using community-based management efforts, indicating that the paper will discuss fisheries and marine resource management.</t>
  </si>
  <si>
    <t>Yes; The abstract mentions community-based management efforts to restore severely damaged coral reefs and fisheries using Biorock technology.
 ReflectionThe abstract mentions the restoration of fisheries and coral reefs using community-based management efforts, which suggests that the paper will discuss fisheries and marine resource management.</t>
  </si>
  <si>
    <t>The paper discusses a community-based approach to coral reef and fisheries restoration.</t>
  </si>
  <si>
    <t>Yes; The title and abstract mention community-based management efforts and bottom-up efforts.
 ReflectionThe mention of Biorock technology and solar-powered Biorock nurseries may suggest a co-management approach, but it is not the main focus of the paper.</t>
  </si>
  <si>
    <t>The paper is not a case study from any of the listed countries, but rather from the Philippines.</t>
  </si>
  <si>
    <t>The citation included in the abstract suggests that the paper is part of the peer-reviewed literature.</t>
  </si>
  <si>
    <t>Maybe; The abstract does not explicitly state whether the paper is part of peer-reviewed literature or not.
 ReflectionThe abstract does not provide information on whether the paper is part of peer-reviewed literature or not. However, the fact that it includes a citation suggests that it is likely to be part of the peer-reviewed literature.</t>
  </si>
  <si>
    <t>No; The paper is about Botswana, not any of the listed countries.
 ReflectionThe paper is clearly not about any of the countries listed in the SC.</t>
  </si>
  <si>
    <t>Maybe; The abstract mentions a publisher, but it is unclear if the paper is peer-reviewed.
 ReflectionThe initial response is correct. The abstract mentions a publisher, but it is unclear if the paper is peer-reviewed.</t>
  </si>
  <si>
    <t>The paper does not meet the Screening Criteria as it does not include a case study from any of the listed countries.</t>
  </si>
  <si>
    <t>No; The paper does not mention any of the countries listed in the Screening Criteria.
 ReflectionThe Initial Response is correct as none of the countries listed in the Screening Criteria are mentioned in the Title or Abstract.</t>
  </si>
  <si>
    <t>The paper is likely part of a book, which is excluded by the screening criteria.</t>
  </si>
  <si>
    <t>Maybe; The abstract mentions "chapters" which could indicate a book, but it is unclear if it has been peer-reviewed and published.
 ReflectionThe abstract does not explicitly state whether the paper is part of a book or a peer-reviewed journal. However, the fact that it is presented as "chapters" suggests that it may be part of a book.</t>
  </si>
  <si>
    <t>No; The paper is about Alaska, which is not included in the list of countries/islands.
 ReflectionThe Initial Response is correct. The paper is focused on Alaska, which is not part of the list of countries/islands mentioned in the SC.</t>
  </si>
  <si>
    <t>The publisher, Elsevier, is a peer-reviewed publisher, but the abstract does not explicitly state that the paper has been peer-reviewed.</t>
  </si>
  <si>
    <t>Maybe; The publisher, Elsevier, is a peer-reviewed publisher, but the abstract does not explicitly state that the paper has been peer-reviewed.
 ReflectionThe initial response is correct. While Elsevier is a peer-reviewed publisher, the abstract does not explicitly state that the paper has been peer-reviewed.</t>
  </si>
  <si>
    <t>The paper does not summarise a case study from any of the countries/islands listed in the SC as it is solely focused on the Hawaiian archipelago.</t>
  </si>
  <si>
    <t>No; The paper is focused on the Hawaiian archipelago, which is not included in the list of countries/islands.
 ReflectionThe initial response is correct as the paper is solely focused on the Hawaiian archipelago and does not mention any of the countries/islands listed in the SC.</t>
  </si>
  <si>
    <t>The title and abstract provide a clear indication that the paper is part of the peer-reviewed published literature.</t>
  </si>
  <si>
    <t>Yes; The title and abstract provide a clear indication that the paper is part of the peer-reviewed published literature.
 ReflectionThe title and abstract provide specific details about the research conducted, the location, and the results obtained, which are typical of peer-reviewed published literature.</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</si>
  <si>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t>
  </si>
  <si>
    <t>The paper is not about any of the countries listed in the SC, but rather a case study in the Philippines.</t>
  </si>
  <si>
    <t>No; The paper is about a case study in the Philippines, which is not included in the list of countries in the SC.
 ReflectionThe Initial Response is correct as the paper is not about any of the countries listed in the SC.</t>
  </si>
  <si>
    <t>The abstract mentions the journal name and the publisher, indicating that it is a peer-reviewed published paper.</t>
  </si>
  <si>
    <t>Yes; The abstract mentions the journal name and the publisher, indicating that it is a peer-reviewed published paper.
 ReflectionThe initial response is correct as the abstract clearly mentions the journal name and the publisher, indicating that it is a peer-reviewed published paper.</t>
  </si>
  <si>
    <t>No; The paper is about a case study in the Mexican Caribbean.
 ReflectionThe initial response is correct as the paper is focused on a case study in the Mexican Caribbean and does not mention any of the countries listed in the SC.</t>
  </si>
  <si>
    <t>Maybe; The abstract mentions Elsevier Ltd, which is a publisher of peer-reviewed journals, but it is not clear if this paper is part of the peer-reviewed literature.
 ReflectionThe initial response is correct. While Elsevier Ltd is a publisher of peer-reviewed journals, the abstract does not explicitly state that this paper is part of the peer-reviewed literature.</t>
  </si>
  <si>
    <t>No; The paper is about Bangladesh and the Mekong Delta, not any of the listed countries.
 ReflectionThe initial response is correct as none of the listed countries are mentioned in the title or abstract.</t>
  </si>
  <si>
    <t>The detailed description of the research methodology and findings in the abstract suggests that it is a peer-reviewed article.</t>
  </si>
  <si>
    <t>Maybe; The abstract mentions the publisher, but it is unclear if it is a peer-reviewed article or not.
 ReflectionThe mention of the publisher does not necessarily mean that the article is peer-reviewed. However, the abstract does provide a detailed description of the research methodology and findings, which suggests that it is a peer-reviewed article.</t>
  </si>
  <si>
    <t>No; The paper discusses case studies in the Philippines and Indonesia, not in any of the listed countries.
 ReflectionThe initial response is correct as the paper does not mention any of the listed countries in the title or abstract.</t>
  </si>
  <si>
    <t>No; The paper does not mention any of the countries listed in the SC.
 ReflectionThe Initial Response is correct as the paper does not mention any of the countries listed in the SC.</t>
  </si>
  <si>
    <t>The paper is a PhD dissertation and not a peer-reviewed publication.</t>
  </si>
  <si>
    <t>Maybe; The abstract mentions that the paper is a PhD dissertation, but it is unclear if it has been published in a peer-reviewed journal.
 ReflectionThe initial response is correct. The abstract does not explicitly state whether the paper has been published in a peer-reviewed journal.</t>
  </si>
  <si>
    <t>No; The paper is about a Yup'ik community in Western Alaska.
 ReflectionThe paper is not about any of the countries listed in the SC, but rather a community in Alaska.</t>
  </si>
  <si>
    <t>While the abstract does not explicitly state that the paper has been peer-reviewed and published, the level of detail provided suggests that it may be a published paper.</t>
  </si>
  <si>
    <t>Maybe; The abstract mentions the name of a university press, but it is unclear if the paper has been peer-reviewed and published.
 ReflectionThe mention of a university press does not necessarily mean that the paper has been peer-reviewed and published. However, the abstract does provide some details about the research methods and findings, which suggests that it may be a published paper.</t>
  </si>
  <si>
    <t>The abstract suggests that the paper has been published in a peer-reviewed journal.</t>
  </si>
  <si>
    <t>Maybe; The abstract mentions a review, but it is unclear if it has been published in a peer-reviewed journal.
 ReflectionThe abstract does not explicitly state whether the paper has been published in a peer-reviewed journal or not. However, the fact that it includes a citation suggests that it is likely to have been published in a peer-reviewed journal.</t>
  </si>
  <si>
    <t>No; The paper is focused on the Bay of Biscay in Europe.
 ReflectionThe paper does not mention any of the countries listed in the SC, and instead focuses on the Bay of Biscay in Europe.</t>
  </si>
  <si>
    <t>No; The paper is about a case study in the Philippines, not in any of the listed countries.
 ReflectionThe paper is not about any of the countries listed in the SC, but rather about the Philippines.</t>
  </si>
  <si>
    <t>The abstract does not provide enough information to determine if it is a peer-reviewed published literature or not.</t>
  </si>
  <si>
    <t>Maybe; The abstract does not provide information on the type of publication.
 ReflectionThe abstract does not mention the type of publication, but it does not mention any conference or report either. The title suggests that it could be a research paper.</t>
  </si>
  <si>
    <t>The paper is not about any of the countries listed in the SC, but rather about Apo Island in the Philippines.</t>
  </si>
  <si>
    <t>No; The paper is about Apo Island in the Philippines.
 ReflectionThe title and abstract clearly state that the paper is about Apo Island in the Philippines, which is not included in the list of countries in the SC.</t>
  </si>
  <si>
    <t>The abstract mentions the publisher, Elsevier Ltd, which is a reputable publisher of peer-reviewed literature. Therefore, it is likely that the paper is part of the peer-reviewed published literature.</t>
  </si>
  <si>
    <t>No; The abstract mentions a case study from Bangladesh.
 ReflectionThe initial response is correct as the abstract clearly states that the case study is from Bangladesh, which is not included in the list of countries in the SC.</t>
  </si>
  <si>
    <t>Yes; The abstract mentions the publisher and the year of publication, indicating that it is likely a peer-reviewed published paper.
 ReflectionThe initial response is correct as the abstract mentions the publisher and the year of publication, which suggests that it is a peer-reviewed published paper.</t>
  </si>
  <si>
    <t>The paper is not about any of the countries listed in the SC, but rather about home care in Austria.</t>
  </si>
  <si>
    <t>No; The paper is about home care in Austria and does not mention any of the countries listed in the SC.
 ReflectionThe paper is focused on home care in Austria and does not mention any of the countries listed in the SC. Therefore, it is not possible that the Title and Abstract summarise a paper with a case study from any of the countries listed in the SC.</t>
  </si>
  <si>
    <t>The abstract mentions the publisher as BioMed Central Ltd, but it is unclear if the paper has undergone peer review.</t>
  </si>
  <si>
    <t>Maybe; The abstract mentions the publisher as BioMed Central Ltd, but it is unclear if the paper has undergone peer review.
 ReflectionThe initial response is correct. BioMed Central is a publisher of peer-reviewed open access journals, but it is unclear if this specific paper has undergone peer review.</t>
  </si>
  <si>
    <t>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t>
  </si>
  <si>
    <t>The paper is not about any of the countries listed in the SC, but rather a case study in Guatemala.</t>
  </si>
  <si>
    <t>No; The paper is about a case study in Guatemala.
 ReflectionThe paper is focused on a case study in Guatemala and does not mention any of the countries listed in the SC.</t>
  </si>
  <si>
    <t>The abstract mentions a publisher and joint center, but it is unclear if the paper has undergone peer-review.</t>
  </si>
  <si>
    <t>Maybe; The abstract mentions a joint center and a publisher, but it is unclear if the paper has been peer-reviewed.
 ReflectionThe mention of a publisher and joint center suggests that the paper may have undergone peer-review, but this cannot be confirmed without further information.</t>
  </si>
  <si>
    <t>No; The paper is about civic engagement and forest governance in Nepal.
 ReflectionThe paper focuses on Nepal and does not mention any of the countries listed in the SC.</t>
  </si>
  <si>
    <t>The abstract does not provide enough information to confirm whether the paper has been peer-reviewed and published.</t>
  </si>
  <si>
    <t>Maybe; The abstract mentions the author's previous technical papers, but it is unclear if this paper has been peer-reviewed and published.
 ReflectionThe abstract does not explicitly state whether the paper has been peer-reviewed and published, but the author's previous technical papers suggest that they are an established researcher. However, this is not enough information to confirm that this paper has been peer-reviewed and published.</t>
  </si>
  <si>
    <t>The paper is not about any of the countries listed in the SC, but rather a case study in the Amazon.</t>
  </si>
  <si>
    <t>No; The paper is about a case study in the Amazon, which is not included in the list of countries.
 ReflectionThe initial response is correct as the paper is not about any of the countries listed in the SC.</t>
  </si>
  <si>
    <t>The publisher, The Fisheries Society of the British Isles, is a reputable scientific society that publishes peer-reviewed articles.</t>
  </si>
  <si>
    <t>Maybe; The abstract mentions the publisher, but it is unclear if it is a peer-reviewed journal article.
 ReflectionThe mention of the publisher does not necessarily mean that the paper is peer-reviewed. However, the publisher, The Fisheries Society of the British Isles, is a reputable scientific society that publishes peer-reviewed articles.</t>
  </si>
  <si>
    <t>The abstract describes a project in Namibia, which is not included in the list of countries.</t>
  </si>
  <si>
    <t>No; The abstract describes a project in Namibia, which is not included in the list of countries.
 ReflectionThe list of countries is specific and does not include Namibia, so the initial response is correct.</t>
  </si>
  <si>
    <t>Maybe; The abstract does not explicitly state whether the paper is part of the peer-reviewed published literature or not.
 ReflectionThe abstract mentions the project and its objective, activities, and outcomes. However, it does not mention whether the project was published in a peer-reviewed journal or not.</t>
  </si>
  <si>
    <t>The title suggests that it is a research paper, and the abstract provides information on the research conducted, indicating that it is likely a peer-reviewed published literature.</t>
  </si>
  <si>
    <t>The paper is not about any of the countries listed in the SC, but about Hong Kong.</t>
  </si>
  <si>
    <t>No; The paper is about Hong Kong, which is not included in the list of countries.
 ReflectionThe initial response is correct as Hong Kong is not included in the list of countries.</t>
  </si>
  <si>
    <t>The mention of Elsevier Science Ltd suggests that the paper is part of the peer-reviewed published literature. However, we cannot be certain without further information on the specific journal and publication.</t>
  </si>
  <si>
    <t>Maybe; The abstract mentions that the paper was published by Elsevier Science Ltd, which is a publisher of peer-reviewed journals. However, we cannot be certain without further information.
 ReflectionThe initial response is correct. The mention of Elsevier Science Ltd suggests that the paper is part of the peer-reviewed published literature. However, we cannot be certain without further information on the specific journal and publication.</t>
  </si>
  <si>
    <t>No; The paper is focused on a community institution for fishery management in Kerala, India.
 ReflectionThe paper is not related to any of the countries listed in the SC.</t>
  </si>
  <si>
    <t>The abstract mentions Cambridge University Press as the publisher, indicating that the paper is likely part of the peer-reviewed published literature.</t>
  </si>
  <si>
    <t>Yes; The abstract mentions the publisher as Cambridge University Press, which is a reputable academic publisher.
 ReflectionThe initial response is correct. Cambridge University Press is a well-known academic publisher, and the abstract does not mention any indicators of grey literature, conference reports, or book chapters.</t>
  </si>
  <si>
    <t>No; The paper is focused on southern Alaskan coastal villages and does not mention any of the countries listed in the SC.
 ReflectionThe Initial Response is correct as the paper is not related to any of the countries listed in the SC.</t>
  </si>
  <si>
    <t>No; The paper is based on a study conducted in Uganda, which is not included in the list of countries mentioned in the SC.
 ReflectionThe Initial Response is correct as the paper is not based on a case study from any of the countries mentioned in the SC.</t>
  </si>
  <si>
    <t>The paper is published by IWA Publishing, but it is unclear if it is peer-reviewed.</t>
  </si>
  <si>
    <t>Maybe; The abstract mentions that the paper is published by IWA Publishing, but it is unclear if it is peer-reviewed.
 ReflectionThe initial response is correct. IWA Publishing is a reputable publisher of water-related research, but it is unclear if the paper underwent peer-review.</t>
  </si>
  <si>
    <t>The paper is not about any of the Pacific Islands mentioned in the SC, but rather about the Caribbean coral reef.</t>
  </si>
  <si>
    <t>No; The paper is about the Caribbean coral reef, not the Pacific Islands.
 ReflectionThe title and abstract clearly mention the Caribbean coral reef, which is not part of the Pacific Islands.</t>
  </si>
  <si>
    <t>The abstract discusses the impact of lionfish invasion on coral reef food-webs and explores different management scenarios, which suggests that the paper is likely to discuss fisheries and/or marine resource management.</t>
  </si>
  <si>
    <t>Yes; The abstract discusses the impact of lionfish invasion on coral reef food-webs and explores different management scenarios.
 ReflectionThe abstract clearly mentions the impact of lionfish invasion on coral reef food-webs and discusses different management scenarios, which suggests that the paper is likely to discuss fisheries and/or marine resource management.</t>
  </si>
  <si>
    <t>The paper does not discuss a community-based approach, but rather focuses on predicting the impact of lionfish invasion on a coral reef community and exploring management scenarios to control the lionfish population.</t>
  </si>
  <si>
    <t>No; The paper is focused on predicting the impact of lionfish invasion on a coral reef community using an Ecopath-with-Ecosim model and exploring different management scenarios to control the lionfish population.
 ReflectionThe paper does not seem to focus on a community-based approach, but rather on the impact of lionfish invasion on a coral reef community and management scenarios to control the lionfish population.</t>
  </si>
  <si>
    <t>The abstract mentions the publisher, Elsevier Inc., which is a peer-reviewed publisher.</t>
  </si>
  <si>
    <t>Yes; The abstract mentions the publisher, Elsevier Inc.
 ReflectionThe initial response is correct.</t>
  </si>
  <si>
    <t>The paper is not about any of the Pacific Island countries listed in the SC, but rather about Lake Malawi/Nyassa in Africa.</t>
  </si>
  <si>
    <t>No; The paper is about Lake Malawi/Nyassa in Africa.
 ReflectionThe SC specifically asks for case studies from Pacific Island countries, which are not mentioned in the Title or Abstract.</t>
  </si>
  <si>
    <t>No; The paper is about a case study conducted in the Lower Amazon.
 ReflectionThe paper does not mention any of the countries listed in the Screening Criteria.</t>
  </si>
  <si>
    <t>While the abstract provides detailed information about the study, it is unclear whether the paper is peer-reviewed or not.</t>
  </si>
  <si>
    <t>Maybe; The abstract mentions the publisher, but it is unclear whether the paper is peer-reviewed or not.
 ReflectionThe mention of the publisher does not necessarily mean that the paper is peer-reviewed. However, the abstract does provide detailed information about the study, which suggests that it may be part of the peer-reviewed published literature.</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</si>
  <si>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t>
  </si>
  <si>
    <t>No; The paper is about community-based marine protected areas in the Philippines.
 ReflectionThe initial response is correct as the paper is focused on community-based marine protected areas in the Philippines and does not mention any of the countries listed in the SC.</t>
  </si>
  <si>
    <t>The mention of John Wiley &amp; Sons Ltd suggests that the paper may be part of the peer-reviewed published literature, but we cannot confirm without further information.</t>
  </si>
  <si>
    <t>Maybe; The abstract mentions John Wiley &amp; Sons Ltd, which is a publisher of peer-reviewed literature, but we cannot confirm without further information.
 ReflectionThe mention of John Wiley &amp; Sons Ltd in the abstract suggests that the paper may be part of the peer-reviewed published literature. However, we cannot confirm this without further information about the specific journal or publication.</t>
  </si>
  <si>
    <t>No; The paper is about Mozambique, which is not included in the list of countries.
 ReflectionThe SC specifically mentions a list of countries, and Mozambique is not one of them.</t>
  </si>
  <si>
    <t>The publisher NISC (Pty) Ltd. suggests that it is likely a peer-reviewed published literature.</t>
  </si>
  <si>
    <t>Maybe; The abstract does not provide information on the type of publication.
 ReflectionThe initial response is correct as the abstract does not provide information on the type of publication. However, the publisher NISC (Pty) Ltd. suggests that it is likely a peer-reviewed published literature.</t>
  </si>
  <si>
    <t>The abstract provides specific details about the research conducted and the results obtained, which suggests that it is likely a published paper.</t>
  </si>
  <si>
    <t>Maybe; The abstract mentions the WorldFish Center and its national partners, but it is unclear if the paper has been peer-reviewed and published.
 ReflectionThe abstract does not explicitly state that the paper has been peer-reviewed and published, but it does provide specific details about the research conducted and the results obtained, which suggests that it is likely a published paper.</t>
  </si>
  <si>
    <t>Maybe; The abstract mentions coastal and marine ecosystems, but there is no specific mention of any of the listed countries.
 ReflectionThe initial response is correct. While the abstract does mention coastal and marine ecosystems, there is no specific mention of any of the countries listed in the screening criteria.</t>
  </si>
  <si>
    <t>The abstract mentions management of coastal and marine ecosystems, but does not specifically mention fisheries or marine resource management. Further information is needed to determine if the paper meets the screening criteria.</t>
  </si>
  <si>
    <t>Maybe; The abstract mentions management of coastal and marine ecosystems, but does not specifically mention fisheries or marine resource management.
 ReflectionThe initial response is correct. The abstract does not provide enough information to determine if the paper will discuss fisheries or marine resource management.</t>
  </si>
  <si>
    <t>The abstract explicitly mentions principles of community-based and collaborative management, indicating that the paper will discuss a community-based approach.</t>
  </si>
  <si>
    <t>Yes; The abstract mentions principles of community-based and collaborative management.
 ReflectionThe abstract mentions that the guidelines incorporate principles of community-based and collaborative management, which suggests that the paper will discuss a community-based approach.</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</si>
  <si>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journal article.</t>
  </si>
  <si>
    <t>No; The paper is focused on the New England region of the United States and does not mention any of the listed countries.
 ReflectionThe initial response is correct as the paper does not mention any of the countries listed in the SC.</t>
  </si>
  <si>
    <t>The abstract suggests that it is a research paper, but it is unclear if it is peer-reviewed.</t>
  </si>
  <si>
    <t>Maybe; The abstract mentions the publisher, but it is unclear if the paper is peer-reviewed.
 ReflectionThe mention of the publisher does not necessarily mean that the paper is peer-reviewed. However, the language and structure of the abstract suggest that it is a research paper.</t>
  </si>
  <si>
    <t>No; The paper is about adult cancer patients and does not mention any of the countries listed in the SC.
 ReflectionThe Initial Response is correct. The paper is focused on adult cancer patients and does not mention any of the countries listed in the SC.</t>
  </si>
  <si>
    <t>The paper is published by a reputable publisher of peer-reviewed journals.</t>
  </si>
  <si>
    <t>Maybe; The abstract does not provide information on whether the paper is peer-reviewed or not.
 ReflectionThe abstract does not provide information on whether the paper is peer-reviewed or not, but it is published by Mary Ann Liebert, Inc., which is a reputable publisher of peer-reviewed journals.</t>
  </si>
  <si>
    <t>No; The Title and Abstract are focused on Hatteras, North Carolina, and do not mention any of the listed countries.
 ReflectionThe Initial Response is correct as the Title and Abstract do not mention any of the countries listed in the SC.</t>
  </si>
  <si>
    <t>The abstract does not provide information on whether the paper is peer-reviewed or not, but it seems to be a research article with a clear methodology and results.</t>
  </si>
  <si>
    <t>Maybe; The abstract does not mention whether the paper is peer-reviewed or not.
 ReflectionThe abstract provides no information on whether the paper is peer-reviewed or not. However, the paper seems to be a research article with a clear methodology and results.</t>
  </si>
  <si>
    <t>No; The paper is about Hawaiâ€˜i, which is not included in the list of countries/islands.
 ReflectionThe SC specifically mentions a list of countries/islands, and Hawaiâ€˜i is not included in that list.</t>
  </si>
  <si>
    <t>The publisher mentioned in the abstract, Igitur, Utrecht Publishing and Archiving Services, is a reputable publisher of peer-reviewed journals, making it likely that this paper is part of the peer-reviewed published literature.</t>
  </si>
  <si>
    <t>Maybe; The abstract mentions the publisher, but it is unclear if it is a peer-reviewed journal or not.
 ReflectionThe publisher mentioned in the abstract, Igitur, Utrecht Publishing and Archiving Services, is a reputable publisher of peer-reviewed journals. However, it is still unclear if this specific paper has undergone peer-review.</t>
  </si>
  <si>
    <t>The study is not a case study from any of the listed countries.</t>
  </si>
  <si>
    <t>No; The study is conducted in Tianjin, China and does not mention any of the listed countries.
 ReflectionThe Initial Response is correct as the study is conducted in Tianjin, China and does not mention any of the listed countries.</t>
  </si>
  <si>
    <t>Although the abstract does not explicitly state that the paper is peer-reviewed, the study design, methods, and results presented are typical of peer-reviewed research articles.</t>
  </si>
  <si>
    <t>Maybe; The abstract does not provide information on whether the paper is peer-reviewed or not.
 ReflectionThe abstract does not provide information on whether the paper is peer-reviewed or not, but it does provide details on the study design, methods, and results, which are typical of peer-reviewed research articles.</t>
  </si>
  <si>
    <t>No; The paper is about Mediterranean coastal fisheries.
 ReflectionThe paper is not about any of the countries listed in the SC.</t>
  </si>
  <si>
    <t>No; The paper is focused on Kenya and does not mention any of the listed countries.
 ReflectionThe paper is clearly focused on Kenya and does not mention any of the listed countries in the SC.</t>
  </si>
  <si>
    <t>The abstract mentions the publisher as BioMed Central Ltd, but it is unclear if the paper has been peer-reviewed and published in a journal.</t>
  </si>
  <si>
    <t>Maybe; The abstract mentions the publisher as BioMed Central Ltd, but it is unclear if the paper has been peer-reviewed and published in a journal.
 ReflectionThe initial response is correct. BioMed Central Ltd is a publisher of peer-reviewed journals, but it is unclear if this specific paper has been peer-reviewed and published in a journal.</t>
  </si>
  <si>
    <t>The abstract describes a case study in Fiji, which is one of the countries listed in the screening criteria.</t>
  </si>
  <si>
    <t>Yes; The abstract mentions a case study in Fiji.
 ReflectionThe initial response is correct as the abstract clearly mentions a case study in Fiji.</t>
  </si>
  <si>
    <t>The paper discusses a method for assessing herbivorous fish biomass in community-based marine management areas in Fiji, indicating a focus on fisheries and/or marine resource management.</t>
  </si>
  <si>
    <t>Yes; The title and abstract mention community-based marine management areas and a rapid assessment method of herbivorous fishes in Locally Managed Marine Areas in Fiji.
 ReflectionThe title and abstract specifically mention marine management areas and a method for assessing fish biomass, indicating a focus on fisheries and/or marine resource management.</t>
  </si>
  <si>
    <t>The paper discusses a community-based approach to managing coral reef resources in Fiji using ecological indicators.</t>
  </si>
  <si>
    <t>Yes; The abstract mentions community-based management of coral reef resources in Fiji.
 ReflectionThe abstract discusses the use of ecological indicators to support community-based management.</t>
  </si>
  <si>
    <t>The mention of a journal compilation suggests that the paper has been published in a peer-reviewed journal, but it is not explicitly stated.</t>
  </si>
  <si>
    <t>Maybe; The abstract mentions a journal compilation, but it is unclear if the paper has been peer-reviewed.
 ReflectionThe mention of a journal compilation suggests that the paper has been published in a peer-reviewed journal, but it is not explicitly stated.</t>
  </si>
  <si>
    <t>No; The paper is about Bangladesh, not any of the listed countries.
 ReflectionThe paper is not about any of the countries listed in the SC, so it does not meet the criteria.</t>
  </si>
  <si>
    <t>Maybe; The abstract mentions Elsevier Ltd, which is a publisher of peer-reviewed literature, but we cannot confirm without further information.
 ReflectionThe mention of Elsevier Ltd in the abstract suggests that the paper may be part of the peer-reviewed published literature. However, we cannot confirm this without further information such as the source of the abstract or the full paper.</t>
  </si>
  <si>
    <t>Managing Small Fish at LargeÂ Scales: The Emergence of Regional Policies for River Herring in the Eastern United States</t>
  </si>
  <si>
    <t>No; The paper is focused on river herring management in the Eastern United States.
 ReflectionThe paper does not mention any of the countries listed in the SC, and the focus is on river herring management in the Eastern United States.</t>
  </si>
  <si>
    <t>While the abstract mentions the American Fisheries Society, it is unclear if the paper has been peer-reviewed and published in one of their journals.</t>
  </si>
  <si>
    <t>Maybe; The abstract mentions the American Fisheries Society, but it is unclear if the paper has been peer-reviewed and published.
 ReflectionThe American Fisheries Society is a professional organization that publishes peer-reviewed journals, but the abstract does not explicitly state that this paper has been published in one of their journals.</t>
  </si>
  <si>
    <t>The abstract mentions a case study in Vanuatu, which is one of the countries listed in the SC.</t>
  </si>
  <si>
    <t>Yes; The abstract mentions a case study in Vanuatu, which is one of the countries listed in the SC.
 ReflectionThe initial response is correct as the abstract mentions a case study in Vanuatu, which is one of the countries listed in the SC.</t>
  </si>
  <si>
    <t>While the abstract does not explicitly mention fisheries or marine resource management, the economic benefits derived from coral reef ecosystems may include these activities.</t>
  </si>
  <si>
    <t>Maybe; The abstract mentions coral reef ecosystems and their economic benefits, but does not explicitly mention fisheries or marine resource management.
 ReflectionThe abstract focuses on the evaluation of coral reef conditions and their economic impacts under different climate change scenarios, but does not mention fisheries or marine resource management explicitly. However, the economic benefits derived from coral reef ecosystems may include fisheries and other marine resource management activities.</t>
  </si>
  <si>
    <t>The abstract mentions community-based conservation management strategies, but it is not clear if the paper will solely focus on this approach.</t>
  </si>
  <si>
    <t>Maybe; The abstract mentions "sustainable community-based conservation management strategies" but does not explicitly state a focus on community-based approach.
 ReflectionThe initial response is correct as the abstract mentions community-based conservation management strategies, but it is not clear if the paper will focus solely on this approach.</t>
  </si>
  <si>
    <t>The technical language and level of detail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</si>
  <si>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language in the abstract suggest that it is likely a peer-reviewed paper.</t>
  </si>
  <si>
    <t>No; The paper is about a case study in Namibia, which is not included in the list of countries.
 ReflectionThe initial response is correct as Namibia is not included in the list of countries.</t>
  </si>
  <si>
    <t>The abstract does not provide clear information on the type of publication, but the research methodology and findings suggest that it could be a peer-reviewed article.</t>
  </si>
  <si>
    <t>Maybe; The abstract does not provide information on the type of publication.
 ReflectionThe abstract does not mention the type of publication, but it does provide some details about the research methodology and findings, which suggests that it could be a peer-reviewed article.</t>
  </si>
  <si>
    <t>The paper may include case studies from the listed countries, but it is not explicitly stated in the abstract.</t>
  </si>
  <si>
    <t>Maybe; The abstract mentions a review of studies on MPA design and community-based marine resource management, but it is unclear if any of the studies are from the listed countries.
 ReflectionThe abstract does not explicitly mention any of the listed countries, but it is possible that the review of studies includes case studies from these countries.</t>
  </si>
  <si>
    <t>The paper discusses the role of local communities in marine protected area implementation and community-based marine resource management, indicating a focus on fisheries and/or marine resource management.</t>
  </si>
  <si>
    <t>Yes; The abstract mentions community-based management and marine protected areas as approaches to address depletion of marine coastal resources.
 ReflectionThe abstract specifically mentions the need for successful involvement of local communities in management, which suggests a focus on fisheries and/or marine resource management.</t>
  </si>
  <si>
    <t>The paper discusses a community-based approach to marine protected area implementation.</t>
  </si>
  <si>
    <t>Yes; The title and abstract mention community-based management and the involvement of local communities in marine protected area implementation.
 ReflectionThe initial response is correct as the abstract clearly mentions the involvement of local communities in the design and implementation of marine protected areas.</t>
  </si>
  <si>
    <t>The copyright information suggests that the paper is part of the peer-reviewed published literature.</t>
  </si>
  <si>
    <t>Maybe; The abstract mentions "studies" and "fieldwork observations" but it is unclear if the paper is peer-reviewed.
 ReflectionThe abstract mentions "Copyright Â© 2010 Foundation for Environmental Conservation" which suggests that it is a peer-reviewed paper.</t>
  </si>
  <si>
    <t>No; The paper is about a case study in Indonesia.
 ReflectionThe paper is focused on a case study in Indonesia, which is not included in the list of countries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</si>
  <si>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 which suggests that it might be part of the peer-reviewed published literature.</t>
  </si>
  <si>
    <t>No; The paper is about a participatory research project on fish consumption in the Brazilian Amazon.
 ReflectionThe paper does not mention any of the countries listed in the SC, and the research project is conducted in the Brazilian Amazon, which is not included in the list.</t>
  </si>
  <si>
    <t>No; The paper does not mention any of the countries listed in the SC.
 ReflectionThe initial response is correct as none of the countries listed in the SC are mentioned in the Title or Abstract.</t>
  </si>
  <si>
    <t>The abstract mentions Elsevier Ltd. as the publisher, which is a reputable publisher of peer-reviewed literature.</t>
  </si>
  <si>
    <t>Yes; The abstract mentions the publisher, Elsevier Ltd., which is a reputable publisher of peer-reviewed literature.
 ReflectionThe initial response is correct as the publisher mentioned in the abstract is a well-known publisher of peer-reviewed literature.</t>
  </si>
  <si>
    <t>No; The paper is about a case study in Bangladesh, which is not included in the list of countries.
 ReflectionThe initial response is correct as the paper is about a case study in Bangladesh, which is not included in the list of countries.</t>
  </si>
  <si>
    <t>No; The paper is about a case study in Venezuela.
 ReflectionThe paper is not about any of the countries listed in the SC.</t>
  </si>
  <si>
    <t>The title suggests that the paper may discuss a case study from one of the listed countries, but there is not enough information to confirm this.</t>
  </si>
  <si>
    <t>Maybe; The title mentions "Community-Based Management of Coral Reefs" which could potentially be a case study from one of the listed countries.
 ReflectionThe title does not explicitly mention any of the listed countries, but the topic of coral reef management is relevant to many Pacific Island nations.</t>
  </si>
  <si>
    <t>The title and subject matter suggest that the paper will discuss fisheries and/or marine resource management.</t>
  </si>
  <si>
    <t>Yes; The title mentions management of coral reefs and certification of marine aquarium products, which are related to fisheries and marine resource management.
 ReflectionThe title specifically mentions "management of coral reefs" which is a key aspect of marine resource management. Additionally, the certification of marine aquarium products is likely to involve regulations and management of fisheries.</t>
  </si>
  <si>
    <t>The title and context suggest that the paper will discuss a community-based approach to managing coral reefs.</t>
  </si>
  <si>
    <t>Yes; The title explicitly mentions "Community-Based Management" and "Customary Marine Tenure".
 ReflectionThe title suggests that the paper will discuss a community-based approach to managing coral reefs, which is further supported by the mention of customary marine tenure.</t>
  </si>
  <si>
    <t>The absence of an abstract makes it difficult to determine if it is peer-reviewed, but the title suggests that it may be a research paper.</t>
  </si>
  <si>
    <t>Maybe; The title suggests a research paper, but the absence of an abstract makes it difficult to determine if it is peer-reviewed.
 ReflectionThe title includes specific terminology related to coral reef management and marine aquarium products, which suggests that it may be a research paper. However, the absence of an abstract makes it difficult to determine if it is peer-reviewed.</t>
  </si>
  <si>
    <t>The study area is not located in any of the countries listed in the SC.</t>
  </si>
  <si>
    <t>No; The paper is focused on a marine reserve in the northwestern Mediterranean.
 ReflectionThe paper does not mention any of the countries listed in the SC, and the study area is in the northwestern Mediterranean, which is not included in the SC.</t>
  </si>
  <si>
    <t>The abstract mentions the publisher, Elsevier Ltd., which is a reputable publisher of peer-reviewed scientific literature.</t>
  </si>
  <si>
    <t>Yes; The abstract mentions the publisher, Elsevier Ltd., which is a reputable publisher of peer-reviewed scientific literature.
 ReflectionThe initial response is correct. Elsevier Ltd. is a well-known publisher of peer-reviewed scientific literature.</t>
  </si>
  <si>
    <t>No; The paper is based on a case study conducted in Southeast Sulawesi, Indonesia.
 ReflectionThe paper does not mention any of the countries listed in the SC, and instead focuses on a specific region in Indonesia.</t>
  </si>
  <si>
    <t>No; The paper is focused on a case study with the Gitga'at First Nation in British Columbia, Canada.
 ReflectionThe paper does not mention any of the countries listed in the SC, and instead focuses on a case study in Canada.</t>
  </si>
  <si>
    <t>No; The paper is about mapping reefs and subtidal rocky habitats in Southern Australia using artificial neural networks.
 ReflectionThe paper does not mention any of the countries listed in the SC, and instead focuses on Southern Australia.</t>
  </si>
  <si>
    <t>The copyright year suggests that the paper may have been published, but it is unclear if it is part of the peer-reviewed published literature.</t>
  </si>
  <si>
    <t>Maybe; The abstract mentions a project and a survey, but it is unclear if the paper is part of the peer-reviewed published literature.
 ReflectionThe abstract mentions a project and a survey, but it is unclear if the paper is part of the peer-reviewed published literature. However, the fact that it includes a copyright year suggests that it may have been published.</t>
  </si>
  <si>
    <t>No; The paper is about a sea urchin fishery in San Diego, California.
 ReflectionThe paper does not mention any of the countries listed in the SC, and instead focuses on a specific fishery in California.</t>
  </si>
  <si>
    <t>The abstract does not provide enough information to determine whether the paper has been published or not.</t>
  </si>
  <si>
    <t>Maybe; The abstract mentions the authors and a year, but it is unclear if this is a published paper or a preprint.
 ReflectionThe abstract does not explicitly state whether the paper has been published or not, but it does mention the authors and a year, which suggests that it may have been published.</t>
  </si>
  <si>
    <t>The paper does not meet the SC as it does not provide any case study related to the countries listed in the SC.</t>
  </si>
  <si>
    <t>No; The paper does not mention any of the countries listed in the SC.
 ReflectionThe paper does not mention any of the countries listed in the SC, and it does not provide any case study related to the mentioned countries.</t>
  </si>
  <si>
    <t>No; The paper is about a case study in Kerala, India.
 ReflectionThe paper is not about any of the countries listed in the SC, but rather about a case study in Kerala, India.</t>
  </si>
  <si>
    <t>While the abstract mentions "academic literature in the field," it is unclear whether the paper itself has been peer-reviewed and published.</t>
  </si>
  <si>
    <t>Maybe; The abstract mentions "academic literature in the field," but it is unclear whether the paper itself has been peer-reviewed and published.
 ReflectionThe mention of "academic literature in the field" suggests that the paper may be part of the peer-reviewed published literature. However, it is not explicitly stated whether the paper itself has undergone peer review and been published.</t>
  </si>
  <si>
    <t>No; The paper is about Venezuela, not any of the listed countries.
 ReflectionThe paper is clearly about Venezuela and not any of the countries listed in the SC.</t>
  </si>
  <si>
    <t>Maybe; The abstract mentions the publisher, but it is unclear if the paper is peer-reviewed.
 ReflectionThe publisher mentioned in the abstract is a reputable academic publisher, but it is still unclear if the paper has undergone peer-review.</t>
  </si>
  <si>
    <t>Maybe; The abstract mentions Australia and New Zealand, but it is unclear if any of the countries listed in the SC are included.
 ReflectionThe initial response is correct. While the abstract mentions Australia and New Zealand, it does not mention any of the other countries listed in the SC.</t>
  </si>
  <si>
    <t>The abstract discusses the use of citizen science projects to monitor fish species, including those of commercial and recreational importance, as well as endemic and threatened species, which is directly related to fisheries and marine resource management.</t>
  </si>
  <si>
    <t>Yes; The abstract discusses the use of citizen science projects to monitor fish species, including those of commercial and recreational importance, as well as endemic and threatened species.
 ReflectionThe abstract clearly mentions the use of citizen science projects to monitor fish species, which is directly related to fisheries and marine resource management.</t>
  </si>
  <si>
    <t>The paper discusses the use of community-based citizen science projects to gather data for fisheries management, without any focus on co-management.</t>
  </si>
  <si>
    <t>Yes; The abstract discusses the use of community-based citizen science projects to gather data for fisheries management.
 ReflectionThe abstract clearly states that community-based citizen science projects are being investigated as a potential alternative for gathering data for fisheries management.</t>
  </si>
  <si>
    <t>The paper may have been published in a peer-reviewed journal, but it is unclear whether it has undergone peer review.</t>
  </si>
  <si>
    <t>Maybe; The abstract mentions the publisher, but it is unclear whether the paper has been peer-reviewed.
 ReflectionThe mention of the publisher in the abstract suggests that the paper may have been published in a peer-reviewed journal. However, it is not explicitly stated whether the paper has undergone peer review.</t>
  </si>
  <si>
    <t>Maybe; The abstract discusses fisheries in the Global South, but does not specifically mention any of the listed countries.
 ReflectionThe initial response is correct. While the abstract discusses fisheries in the Global South, it does not provide any specific information that would indicate a case study from any of the listed countries.</t>
  </si>
  <si>
    <t>The abstract discusses various aspects of fisheries and their livelihoods, making it highly likely that the paper will discuss fisheries and/or marine resource management.</t>
  </si>
  <si>
    <t>Yes; The title and abstract clearly mention fisheries and livelihoods associated with it.
 ReflectionThe initial response is correct as the abstract discusses the characteristics of small-scale fisheries, actors involved in fisheries, poverty within fisheries, and vulnerability associated with fisheries livelihoods.</t>
  </si>
  <si>
    <t>The abstract mentions community-based regimes, but it is not clear if the paper will focus on a community-based approach. The focus seems to be on fisheries livelihoods and vulnerabilities associated with them.</t>
  </si>
  <si>
    <t>Maybe; The abstract mentions state, community-based, and collaborative regimes, but it is not clear if the paper will focus on a community-based approach.
 ReflectionThe abstract mentions small-scale fisheries managed through state, community-based, or collaborative regimes, but it is not clear if the paper will focus on a community-based approach. The focus seems to be on fisheries livelihoods and vulnerabilities associated with them.</t>
  </si>
  <si>
    <t>The publisher is a reputable academic publisher, which suggests that the paper is likely to be part of the peer-reviewed published literature.</t>
  </si>
  <si>
    <t>Maybe; The abstract does not explicitly state whether the paper is part of peer-reviewed published literature or not.
 ReflectionThe abstract does not provide any information on whether the paper is part of peer-reviewed published literature or not. However, the publisher is a reputable academic publisher, which suggests that the paper is likely to be part of the peer-reviewed published literature.</t>
  </si>
  <si>
    <t>No; The paper is focused on Oregon, USA.
 ReflectionThe paper is focused on a specific region in Oregon, USA, and does not mention any of the countries listed in the SC.</t>
  </si>
  <si>
    <t>The abstract does not provide information on the type of publication, so it is unclear if it is part of the peer-reviewed published literature or not.</t>
  </si>
  <si>
    <t>No; The paper is focused on Peninsular Malaysia, which is not included in the list of countries.
 ReflectionThe initial response is correct as the paper is not related to any of the countries mentioned in the SC.</t>
  </si>
  <si>
    <t>The title suggests that it may be a research paper, but without further information, it is unclear if it meets the screening criteria.</t>
  </si>
  <si>
    <t>No; The paper is about a river in Bangladesh, which is not included in the list of countries.
 ReflectionThe initial response is correct as the paper is not about any of the countries listed in the SC.</t>
  </si>
  <si>
    <t>The publisher mentioned in the copyright statement is a reputable scientific publisher in India, indicating that the paper is likely part of the peer-reviewed published literature.</t>
  </si>
  <si>
    <t>Maybe; The abstract does not provide information on the type of publication.
 ReflectionThe abstract does not provide information on the type of publication, but the publisher mentioned in the copyright statement is a reputable scientific publisher in India.</t>
  </si>
  <si>
    <t>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t>
  </si>
  <si>
    <t>No; The paper is focused on Vietnamese Americans in coastal Mississippi, which is not included in the list of countries.
 ReflectionThe initial response is correct as the paper is not related to any of the countries listed in the SC.</t>
  </si>
  <si>
    <t>The abstract mentions the publisher, but it is unclear if the paper underwent peer-review.</t>
  </si>
  <si>
    <t>Maybe; The abstract mentions the paper was published by Informa UK Limited, trading as Taylor &amp; Francis Group, but it is unclear if it is peer-reviewed.
 ReflectionThe initial response is correct. The abstract mentions the publisher, but it is unclear if the paper underwent peer-review.</t>
  </si>
  <si>
    <t>No; The paper does not mention any of the countries listed in the SC.
 ReflectionThe paper is focused on developing environmental quality objectives for municipal wastewater effluents in Canada, and does not mention any of the countries listed in the SC.</t>
  </si>
  <si>
    <t>The paper is likely a government report rather than a peer-reviewed paper.</t>
  </si>
  <si>
    <t>Maybe; The abstract mentions Environment Canada, which suggests that it may be a government report rather than a peer-reviewed paper.
 ReflectionThe abstract does not explicitly state whether the paper is peer-reviewed or not. However, the fact that it is a report from a government agency suggests that it may not have gone through the peer-review process.</t>
  </si>
  <si>
    <t>The title suggests that it may be a peer-reviewed article, and the abstract does not provide any evidence to the contrary.</t>
  </si>
  <si>
    <t>Maybe; The abstract does not provide information on the type of publication.
 ReflectionThe abstract does not provide information on the type of publication, but the title suggests that it may be a peer-reviewed article.</t>
  </si>
  <si>
    <t>The study was conducted in the Philippines, which is not included in the list of countries in the SC.</t>
  </si>
  <si>
    <t>No; The study was conducted in Northern Cagayan, which is located in the Philippines.
 ReflectionThe study location is not within the countries listed in the SC.</t>
  </si>
  <si>
    <t>The abstract does not provide information on whether the paper is peer-reviewed or not, but it does not mention any conference reports or book chapters.</t>
  </si>
  <si>
    <t>Maybe; The abstract does not provide information on whether the paper is peer-reviewed or not.
 ReflectionThe abstract does not provide any information on whether the paper is peer-reviewed or not, but it does not mention any conference reports or book chapters.</t>
  </si>
  <si>
    <t>The publisher mentioned at the end of the abstract suggests that it is a peer-reviewed published paper.</t>
  </si>
  <si>
    <t>Maybe; The abstract does not provide information on the type of publication.
 ReflectionThe abstract does not provide information on the type of publication, but the publisher mentioned at the end of the abstract suggests that it is a peer-reviewed published paper.</t>
  </si>
  <si>
    <t>No; The paper is focused on a case study from the Philippines.
 ReflectionThe title and abstract clearly state that the case study is from Negros Occidental, Philippines, which is not included in the list of countries in the SC.</t>
  </si>
  <si>
    <t>The abstract mentions Elsevier Ltd, a reputable publisher of peer-reviewed literature, indicating that the paper is likely part of the peer-reviewed published literature.</t>
  </si>
  <si>
    <t>The study is not a case study from any of the countries listed in the SC, but rather from Bali Barat National Park in Indonesia.</t>
  </si>
  <si>
    <t>No; The paper is about Bali Barat National Park in Indonesia.
 ReflectionThe title and abstract clearly state that the study was conducted in Bali Barat National Park, Indonesia, and there is no mention of any of the countries listed in the SC.</t>
  </si>
  <si>
    <t>The abstract does not explicitly state whether the paper is part of the peer-reviewed published literature, but the copyright statement from the Smithsonian National Museum of Natural History suggests that it may have been published in a peer-reviewed journal.</t>
  </si>
  <si>
    <t>Maybe; The abstract mentions the purpose of the study and the results, but it does not explicitly state whether the paper is part of the peer-reviewed published literature.
 ReflectionThe abstract does not mention where the paper was published, but it does include a copyright statement from the Smithsonian National Museum of Natural History, which suggests that it may have been published in a peer-reviewed journal.</t>
  </si>
  <si>
    <t>No; The paper is about a lake in Bangladesh, which is not included in the list of countries.
 ReflectionThe initial response is correct as the paper is not about any of the countries listed in the SC.</t>
  </si>
  <si>
    <t>Maybe; The abstract mentions the publisher, but it is unclear if it is peer-reviewed.
 ReflectionThe mention of the publisher does not necessarily mean that the paper is peer-reviewed.</t>
  </si>
  <si>
    <t>No; The paper is about a Mexican fishing community.
 ReflectionThe paper is not about any of the countries listed in the SC.</t>
  </si>
  <si>
    <t>The publisher is reputable, but we cannot determine from the abstract alone if the paper is peer-reviewed.</t>
  </si>
  <si>
    <t>Maybe; The publisher is a reputable academic publisher, but we do not have enough information to determine if the paper is peer-reviewed.
 ReflectionThe publisher, Taylor &amp; Francis, is a reputable academic publisher, but we cannot determine from the abstract alone if the paper has undergone peer-review.</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</si>
  <si>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t>
  </si>
  <si>
    <t>No; The paper is focused on mangrove restoration in Vietnam.
 ReflectionThe paper does not mention any of the countries listed in the SC, and the focus is solely on mangrove restoration in Vietnam.</t>
  </si>
  <si>
    <t>The language used in the abstract suggests that it is a research paper that has been published in a peer-reviewed journal.</t>
  </si>
  <si>
    <t>The paper does not meet the Screening Criteria as it does not summarize a case study from any of the countries listed.</t>
  </si>
  <si>
    <t>The abstract mentions the publisher, but it is unclear if it is a peer-reviewed article or not.</t>
  </si>
  <si>
    <t>Maybe; The abstract mentions the publisher, but it is unclear if it is a peer-reviewed article or not.
 ReflectionThe publisher, Elsevier, is a reputable academic publisher, but it is still unclear if this specific article has undergone peer-review.</t>
  </si>
  <si>
    <t>No; The paper is not about any of the mentioned countries.
 ReflectionThe paper is about a marine protected area in South Africa, which is not included in the list of countries mentioned in the SC.</t>
  </si>
  <si>
    <t>Yes; The abstract mentions the publisher and the year of publication, indicating that it is likely a peer-reviewed published paper.
 ReflectionThe initial response is correct. The abstract mentions the publisher and the year of publication, which are typical of peer-reviewed published papers.</t>
  </si>
  <si>
    <t>The abstract mentions a case study conducted in Solomon Islands.</t>
  </si>
  <si>
    <t>Yes; The abstract mentions a case study conducted in Solomon Islands.
 ReflectionThe initial response is correct as the abstract clearly mentions a case study conducted in Solomon Islands.</t>
  </si>
  <si>
    <t>The paper discusses the dominant discourses among fishers and middlemen regarding factors affecting coral reef fish distributions in Solomon Islands and compares these discourses to current scientific knowledge. It also explores the perceptions of resource users and suggests that local resource users are aware of, and might support, fishery management strategies based on scientific evidence.</t>
  </si>
  <si>
    <t>Yes; The title and abstract mention fishers, fish traders, fish stock declines, and management strategies, which are all related to fisheries and marine resource management.
 ReflectionThe Initial Response is correct as the title and abstract clearly indicate that the paper is about fisheries and marine resource management.</t>
  </si>
  <si>
    <t>The abstract mentions both command-and-control approaches and community-based approaches to management, but it is not clear if the paper will focus on community-based approaches.</t>
  </si>
  <si>
    <t>Maybe; The abstract mentions both command-and-control approaches and community-based approaches to management, but it is not clear if the paper will focus on community-based approaches.
 ReflectionThe initial response is correct. The abstract mentions both types of approaches, but it is not clear if the paper will focus on community-based approaches.</t>
  </si>
  <si>
    <t>No; The paper is about a case study in Sabang Island, Indonesia.
 ReflectionThe paper is not about any of the countries listed in the SC.</t>
  </si>
  <si>
    <t>No; The paper is focused on Grenada, which is not included in the list of countries.
 ReflectionThe Initial Response is correct as the paper is solely focused on Grenada and does not mention any of the countries listed in the SC.</t>
  </si>
  <si>
    <t>While the abstract does not explicitly state whether the paper has been published in a peer-reviewed journal or not, the rigorous methodology and specific details about the study suggest that it may have been published in a peer-reviewed journal.</t>
  </si>
  <si>
    <t>Maybe; The abstract mentions a cross-sectional study, but it is unclear if the paper has been published in a peer-reviewed journal.
 ReflectionThe abstract does not explicitly state whether the paper has been published in a peer-reviewed journal or not. However, the study appears to have been conducted in a rigorous manner and the abstract includes specific details about the methods and results, which suggests that it may have been published in a peer-reviewed journal.</t>
  </si>
  <si>
    <t>No; The paper focuses on the Island of Tenerife, which is not part of the listed countries.
 ReflectionThe initial response is correct as the paper does not mention any of the listed countries.</t>
  </si>
  <si>
    <t>The paper focuses on sustainable management of artisanal fisheries and the integration of a local fishing community into decision-making processes to preserve the marine ecosystem and promote socio-economic development.</t>
  </si>
  <si>
    <t>Yes; The title and abstract specifically mention sustainable management of artisanal fisheries and the integration of a local fishing community into decision-making processes to preserve the marine ecosystem and promote socio-economic development.
 ReflectionThe title and abstract clearly mention fisheries and marine resource management, so the initial response is correct.</t>
  </si>
  <si>
    <t>The paper discusses a community-based approach to sustainable management of artisanal fisheries on small islands, with a focus on integrating the local fishing community into decision-making processes and identifying issues that are causing an unsustainable island fishery.</t>
  </si>
  <si>
    <t>Yes; The title and abstract clearly mention a local community-based approach for sustainable management of artisanal fisheries on small islands.
 ReflectionThe paper focuses on the integration of a local fishing community into decision-making processes to potentiate artisanal fishing on the Island of Tenerife. The community involved identified issues that are causing an unsustainable island fishery, and collective proposals with policy implications are discussed.</t>
  </si>
  <si>
    <t>Maybe; The abstract mentions five countries, but it is unclear if any of them are from the listed countries in the SC.
 ReflectionThe initial response is correct as the abstract mentions five countries, but none of them are explicitly listed in the SC.</t>
  </si>
  <si>
    <t>The paper explicitly discusses fisheries and resource management, meeting the screening criteria.</t>
  </si>
  <si>
    <t>Yes; The title and abstract mention fisheries and resource management.
 ReflectionThe title and abstract explicitly mention fisheries and resource management, indicating that the paper is likely to discuss these topics.</t>
  </si>
  <si>
    <t>The paper is not likely to discuss a community-based approach as it focuses on co-management.</t>
  </si>
  <si>
    <t>No; The paper focuses on co-management, not community-based approach.
 ReflectionThe paper is focused on co-management, which is a different approach from community-based management.</t>
  </si>
  <si>
    <t>Maybe; The abstract mentions a publisher, but it is unclear if the paper has been peer-reviewed.
 ReflectionThe initial response is correct. The abstract mentions a publisher, but it does not explicitly state that the paper has been peer-reviewed.</t>
  </si>
  <si>
    <t>No; The paper is about a coastal town in Southeastern India and does not mention any of the countries listed in the SC.
 ReflectionThe paper is not related to any of the countries listed in the SC, and the focus is on a specific coastal town in India.</t>
  </si>
  <si>
    <t>No; The paper is about southwest Madagascar, which is not included in the list of countries.
 ReflectionThe initial response is correct as the paper is not about any of the countries listed in the SC.</t>
  </si>
  <si>
    <t>The paper does not summarize a case study from any of the listed countries.</t>
  </si>
  <si>
    <t>No; The paper is about a randomized pilot trial on the feasibility and impact of a yoga intervention on cognition, physical function, physical activity, and affective outcomes in people living with HIV in Halifax, Canada.
 ReflectionThe paper is not about a case study from any of the listed countries, but rather a randomized pilot trial in Canada.</t>
  </si>
  <si>
    <t>While the abstract does not explicitly state whether the paper is part of the peer-reviewed published literature or not, the details provided about the study design, methods, and expected results suggest that it is likely part of the peer-reviewed published literature.</t>
  </si>
  <si>
    <t>Maybe; The abstract does not explicitly state whether the paper is part of the peer-reviewed published literature or not.
 ReflectionThe abstract does not mention whether the paper is part of the peer-reviewed published literature or not. However, the abstract does provide details about the study design, methods, and expected results, which are typical of peer-reviewed published literature.</t>
  </si>
  <si>
    <t>No; The paper is focused on the Baltic Sea and does not mention any of the listed countries.
 ReflectionThe paper is clearly not related to any of the countries listed in the SC.</t>
  </si>
  <si>
    <t>The abstract does not provide any evidence that the paper has been published in a peer-reviewed journal.</t>
  </si>
  <si>
    <t>Maybe; The abstract mentions the study was conducted and the results were obtained, but there is no mention of publication or peer review.
 ReflectionThe initial response is correct. The abstract does not mention whether the paper has been published or peer-reviewed.</t>
  </si>
  <si>
    <t>The paper does not meet the screening criteria as it does not focus on any of the countries listed.</t>
  </si>
  <si>
    <t>The title suggests that it could be a peer-reviewed paper, but without an abstract, it is impossible to determine.</t>
  </si>
  <si>
    <t>Maybe; The title suggests that it could be a peer-reviewed paper, but without an abstract, it is difficult to determine.
 ReflectionThe title includes specific details about the paper, such as the location and time frame, which suggests it could be a peer-reviewed paper. However, the lack of an abstract makes it difficult to confirm.</t>
  </si>
  <si>
    <t>No; The paper is focused on Northeast fisheries in the United States.
 ReflectionThe paper is not related to any of the countries listed in the SC.</t>
  </si>
  <si>
    <t>The paper does not meet the SC as it does not include a case study from any of the listed countries.</t>
  </si>
  <si>
    <t>No; The paper is focused on a case study in northern Norway, Sweden, and Finland.
 ReflectionThe paper does not mention any of the countries listed in the SC, and instead focuses on a case study in northern Europe.</t>
  </si>
  <si>
    <t>No; The paper is about offshore fishing in India and does not mention any of the listed countries.
 ReflectionThe initial response is correct as the paper is focused on offshore fishing in India and does not mention any of the listed countries.</t>
  </si>
  <si>
    <t>Maybe; The abstract mentions the publisher, but it is unclear if the paper is peer-reviewed.
 ReflectionThe initial response is correct. The abstract mentions the publisher, but it is unclear if the paper has undergone peer-review.</t>
  </si>
  <si>
    <t>The abstract mentions the publisher, Elsevier Ltd., indicating that the paper is likely part of the peer-reviewed published literature.</t>
  </si>
  <si>
    <t>Fish out of water': A cross-sectional study on the interaction between social and neighbourhood effects on weight management behaviours</t>
  </si>
  <si>
    <t>No; The paper does not mention any of the countries listed in the SC.
 ReflectionThe paper focuses on a study conducted in the Yorkshire Health Study in the UK and does not mention any of the countries listed in the SC.</t>
  </si>
  <si>
    <t>The abstract provides clear information about the study's methodology and results, which suggests that it is likely a peer-reviewed published paper.</t>
  </si>
  <si>
    <t>Yes; The abstract mentions the methodology and results of a study, indicating that it is likely a peer-reviewed published paper.
 ReflectionThe abstract provides clear information about the study's methodology and results, which suggests that it is likely a peer-reviewed published paper.</t>
  </si>
  <si>
    <t>The paper is not about any of the countries listed in the SC, but rather a case study in Negros Occidental, Philippines.</t>
  </si>
  <si>
    <t>No; The paper is about a case study in Negros Occidental, Philippines.
 ReflectionThe paper is focused on a specific location in the Philippines and does not mention any of the countries listed in the SC.</t>
  </si>
  <si>
    <t>Maybe; The abstract mentions the authors and the publisher, but it is unclear if it has been peer-reviewed.
 ReflectionThe abstract mentions the publisher, but it is unclear if the paper has undergone peer-review.</t>
  </si>
  <si>
    <t>The fact that the paper is published in a journal suggests that it is likely to be peer-reviewed.</t>
  </si>
  <si>
    <t>Maybe; The abstract does not explicitly state whether the paper is peer-reviewed or not.
 ReflectionThe abstract does not provide any information on whether the paper is peer-reviewed or not. However, the fact that it is published in a journal (as indicated by the copyright statement) suggests that it is likely to be peer-reviewed.</t>
  </si>
  <si>
    <t>No; The paper does not mention any of the countries listed in the SC.
 ReflectionThe paper discusses techniques for education in community medicine, but it does not mention any specific case studies from the countries listed in the SC.</t>
  </si>
  <si>
    <t>Although the abstract mentions a chapter, the publisher, Nova Science Publishers, is a reputable academic publisher, indicating that the paper is likely part of the peer-reviewed published literature.</t>
  </si>
  <si>
    <t>Maybe; The abstract mentions a chapter, but it is unclear if it is part of a book or a peer-reviewed journal.
 ReflectionThe abstract mentions a chapter, but it is unclear if it is part of a book or a peer-reviewed journal. However, the publisher, Nova Science Publishers, is a reputable academic publisher.</t>
  </si>
  <si>
    <t>No; The paper is about community-based TURF-reserves in Mexico.
 ReflectionThe paper is focused on community-based TURF-reserves in Mexico and does not mention any of the countries listed in the SC.</t>
  </si>
  <si>
    <t>The abstract mentions the authors' findings, indicating that the paper has already been published in a peer-reviewed journal.</t>
  </si>
  <si>
    <t>Maybe; The abstract mentions causal inference techniques, which may indicate a research paper, but it is unclear if it has been published in a peer-reviewed journal.
 ReflectionThe abstract mentions the authors' findings, which suggests that the paper has already been published.</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</si>
  <si>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</si>
  <si>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The case study in the abstract is from the Tuamotu Archipelago of French Polynesia, which is part of the same region as the countries listed in the SC.</t>
  </si>
  <si>
    <t>Maybe; The abstract mentions a case study in the Tuamotu Archipelago of French Polynesia, which is not explicitly listed in the SC, but is part of the same region.
 ReflectionThe Tuamotu Archipelago is part of French Polynesia, which is a French overseas collectivity located in the South Pacific. While it is not explicitly listed in the SC, it is part of the same region and shares similar characteristics with the listed countries.</t>
  </si>
  <si>
    <t>The paper discusses the population dynamics of a fish species and how this information was used to inform community-based management in an artisanal fishery, which falls under the category of fisheries and/or marine resource management.</t>
  </si>
  <si>
    <t>Yes; The abstract discusses the population dynamics of a fish species and its interaction with a data-limited fishery, and how this information was used to inform community-based management in an artisanal fishery.
 ReflectionThe abstract clearly mentions the use of population dynamics to inform management of a fishery, which falls under the category of fisheries and/or marine resource management.</t>
  </si>
  <si>
    <t>The abstract mentions the use of mark-recapture to inform the management of a data-limited fishery, which ultimately supported the creation of a community-based management approach.</t>
  </si>
  <si>
    <t>Yes; The title and abstract mention the use of data to inform the management of a fishery, which suggests a community-based approach.
 ReflectionThe initial response is correct. The abstract mentions the creation of an Educational Managed Marine Area and the resurgence of rahui to manage the fishery, which are both community-based approaches.</t>
  </si>
  <si>
    <t>The abstract mentions the publisher, John Wiley &amp; Sons Ltd, which is a reputable publisher of peer-reviewed literature.</t>
  </si>
  <si>
    <t>Yes; The abstract mentions the publisher, John Wiley &amp; Sons Ltd, which is a reputable publisher of peer-reviewed literature.
 ReflectionThe initial response is correct. John Wiley &amp; Sons Ltd is a well-known publisher of peer-reviewed literature.</t>
  </si>
  <si>
    <t>The paper is not about any of the countries listed in the SC, but rather a case study in Kenya.</t>
  </si>
  <si>
    <t>No; The paper is about a case study in Kenya.
 ReflectionThe title and abstract do not mention any of the countries listed in the SC.</t>
  </si>
  <si>
    <t>Maybe; The abstract mentions a case study, but it is unclear if the paper has been published in a peer-reviewed journal.
 ReflectionThe abstract does not explicitly state whether the paper has been published in a peer-reviewed journal or not. However, the presence of a copyright notice suggests that the paper has been published in a peer-reviewed journal.</t>
  </si>
  <si>
    <t>The Title and Abstract do not meet the Screening Criteria as they do not summarise a case study from any of the countries listed.</t>
  </si>
  <si>
    <t>The publisher, Taylor and Francis Group, is a reputable academic publisher, indicating that the paper is likely part of the peer-reviewed published literature.</t>
  </si>
  <si>
    <t>Maybe; The abstract does not provide information on the type of publication.
 ReflectionThe abstract does not provide information on the type of publication, but the publisher is a reputable academic publisher.</t>
  </si>
  <si>
    <t>The paper mentions Southeast Asia, but it is unclear if any of the specific countries listed in the SC are included as case studies.</t>
  </si>
  <si>
    <t>Maybe; The abstract mentions Southeast Asia, but it is unclear if any of the specific countries listed in the SC are included.
 ReflectionThe initial response is correct as the abstract mentions Southeast Asia, which includes some of the countries listed in the SC, but it is not clear if any of the specific countries are included in the paper.</t>
  </si>
  <si>
    <t>The title and abstract explicitly mention sustainable coastal fisheries management in Southeast Asia, indicating that the paper will discuss fisheries and/or marine resource management.</t>
  </si>
  <si>
    <t>Yes; The title and abstract specifically mention sustainable coastal fisheries management in Southeast Asia.
 ReflectionThe title and abstract clearly mention fisheries management and the involvement of stakeholders in managing resources, which suggests that the paper will discuss fisheries and/or marine resource management.</t>
  </si>
  <si>
    <t>The abstract mentions both community-based management and co-management, so it is unclear which approach will be the focus of the paper. Further information is needed to make a definitive assessment.</t>
  </si>
  <si>
    <t>No; The abstract mentions both community-based management and co-management, so it is unclear which approach will be the focus of the paper.
 ReflectionThe initial response is correct. The abstract mentions both community-based management and co-management, so it is unclear which approach will be the focus of the paper.</t>
  </si>
  <si>
    <t>The publisher information suggests that the paper may have been published in a peer-reviewed journal, but the abstract does not provide explicit information on this.</t>
  </si>
  <si>
    <t>Maybe; The abstract does not explicitly state whether the paper is peer-reviewed or not.
 ReflectionThe abstract does not provide any information on whether the paper is peer-reviewed or not, but the publisher (Â© 1996) suggests that it may have been published in a peer-reviewed journal.</t>
  </si>
  <si>
    <t>No; The paper is about a study conducted in Quebec, Canada.
 ReflectionThe paper is not related to any of the countries listed in the SC.</t>
  </si>
  <si>
    <t>Maybe; The abstract mentions the publisher and the year, but it is unclear if it has been peer-reviewed.
 ReflectionThe initial response is correct. The abstract mentions the publisher, but it is unclear if the paper has been peer-reviewed.</t>
  </si>
  <si>
    <t>No; The paper discusses indigenous peoples' claims to marine resources in New Zealand, Australia, United States, Canada, and Greenland, but does not mention any of the countries listed in the SC.
 ReflectionThe Initial Response is correct. The paper does not mention any of the countries listed in the SC.</t>
  </si>
  <si>
    <t>The abstract mentions indigenous peoples' claims to marine resources and their rights to traditional uses of marine resources, but it is not clear if the paper will discuss fisheries or marine resource management specifically.</t>
  </si>
  <si>
    <t>Maybe; The abstract mentions indigenous peoples' claims to marine resources and their rights to traditional uses of marine resources, but it is not clear if the paper will discuss fisheries or marine resource management specifically.
 ReflectionThe abstract mentions the management responsibilities that come with the extension of coastal state resource jurisdiction into the marine sphere, which suggests that the paper may discuss marine resource management. However, the abstract does not provide enough information to confirm this.</t>
  </si>
  <si>
    <t>The abstract mentions both community-based management and co-management, so it is unclear whether the paper will strictly discuss a community-based approach.</t>
  </si>
  <si>
    <t>Maybe; The abstract mentions "conservation benefits of community-based marine resource management" but also discusses the "extension of coastal state resource jurisdiction" which suggests a focus on co-management.
 ReflectionThe abstract mentions both community-based management and co-management, so it is unclear which approach will be the primary focus of the paper.</t>
  </si>
  <si>
    <t>The paper was published in 1989, which suggests that it is likely to be part of the peer-reviewed published literature.</t>
  </si>
  <si>
    <t>Maybe; The abstract mentions that the paper was published in 1989, but it does not specify where it was published.
 ReflectionThe initial response is correct. The abstract does not provide information on where the paper was published, but the fact that it was published in 1989 suggests that it is likely to be part of the peer-reviewed published literature.</t>
  </si>
  <si>
    <t>No; The paper is about Grenada, which is not included in the list of countries.
 ReflectionThe Initial Response is correct as Grenada is not included in the list of countries.</t>
  </si>
  <si>
    <t>The publisher, Elsevier, is a reputable publisher of peer-reviewed articles, so it is likely that the paper is part of the peer-reviewed published literature.</t>
  </si>
  <si>
    <t>Maybe; The abstract does not provide information on the type of publication.
 ReflectionThe abstract does not mention the type of publication, but the publisher is Elsevier, which is a reputable publisher of peer-reviewed articles.</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</si>
  <si>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</si>
  <si>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American Samoa is not explicitly listed in the SC, but it is located in the South Pacific and could be considered part of the region.</t>
  </si>
  <si>
    <t>Maybe; The abstract mentions American Samoa, which is not explicitly listed in the SC, but it is a territory of the United States located in the South Pacific.
 ReflectionThe SC lists specific island nations, but American Samoa is a territory of the United States. However, it is located in the South Pacific and could be considered part of the region.</t>
  </si>
  <si>
    <t>The abstract explicitly mentions evaluating the condition of reefs adjacent to watersheds in American Samoa and developing a framework to guide a local ridge-to-reef management strategy, which indicates a focus on marine resource management.</t>
  </si>
  <si>
    <t>Yes; The title and abstract mention community-based fisheries management and evaluating the condition of reefs adjacent to watersheds in American Samoa.
 ReflectionThe mention of "community-based fisheries management" and "reefs adjacent to watersheds" in the abstract strongly suggest that the paper will discuss fisheries and/or marine resource management.</t>
  </si>
  <si>
    <t>The abstract mentions community-based management and a local ridge-to-reef management strategy.</t>
  </si>
  <si>
    <t>Yes; The abstract mentions "community-based fisheries management" and "local ridge-to-reef management strategy."
 ReflectionThe initial response is correct as the abstract mentions community-based management.</t>
  </si>
  <si>
    <t>While the mention of Springer-Verlag GmbH Germany, part of Springer Nature, is a good indication that the paper is part of the peer-reviewed published literature, we cannot definitively determine this based on the information provided in the Title and Abstract alone.</t>
  </si>
  <si>
    <t>Maybe; The abstract mentions Springer-Verlag GmbH Germany, part of Springer Nature, which is a publisher of peer-reviewed literature. However, this information alone is not enough to determine if the paper is part of the peer-reviewed published literature.
 ReflectionThe Initial Response is correct. While the mention of Springer-Verlag GmbH Germany, part of Springer Nature, is a good indication that the paper is part of the peer-reviewed published literature, it is not enough to make a definitive determination.</t>
  </si>
  <si>
    <t>The paper does not meet the Screening Criteria as it does not summarize a case study from any of the countries listed in the SC.</t>
  </si>
  <si>
    <t>No; The paper is focused on community-based coastal resource management projects facilitated by non-governmental organizations in the Philippines.
 ReflectionThe paper does not mention any of the countries listed in the SC, and the focus is solely on the Philippines.</t>
  </si>
  <si>
    <t>The abstract mentions that nine case studies have been recently published, but it is unclear whether the paper summarizing these case studies has been peer-reviewed and published in a journal.</t>
  </si>
  <si>
    <t>Maybe; The abstract mentions that nine case studies have been recently published, but it is unclear whether the paper summarizing these case studies has been peer-reviewed and published in a journal.
 ReflectionThe initial response is correct. The abstract does not provide enough information to determine whether the paper has been peer-reviewed and published in a journal.</t>
  </si>
  <si>
    <t>The paper is not summarising a case study from any of the listed countries.</t>
  </si>
  <si>
    <t>No; The paper is based on a case study in Uganda, which is not included in the list of countries.
 ReflectionThe initial response is correct as the paper is based on a case study in Uganda, which is not included in the list of countries.</t>
  </si>
  <si>
    <t>The abstract mentions the publisher Routledge, but it is unclear if the paper is a peer-reviewed article or a book chapter.</t>
  </si>
  <si>
    <t>Maybe; The abstract mentions the publisher Routledge, but it is unclear if the paper is a peer-reviewed article or a book chapter.
 ReflectionThe initial response is correct. The abstract mentions the publisher Routledge, but it is unclear if the paper is a peer-reviewed article or a book chapter.</t>
  </si>
  <si>
    <t>The abstract mentions small-scale fisheries in developing countries, which could potentially include some of the listed countries, but does not specifically mention any of them.</t>
  </si>
  <si>
    <t>Maybe; The abstract mentions small-scale fisheries in developing countries, but does not specifically mention any of the listed countries.
 ReflectionThe initial response is correct. The abstract does not mention any of the listed countries, but it does mention small-scale fisheries in developing countries, which could potentially include some of the listed countries.</t>
  </si>
  <si>
    <t>The paper discusses fisheries and marine resource management through the lens of co-management in small-scale fisheries in developing countries.</t>
  </si>
  <si>
    <t>Yes; The title and abstract clearly mention fisheries and management.
 ReflectionThe abstract provides a detailed description of the co-management process for small-scale fisheries in developing countries, which is a form of marine resource management.</t>
  </si>
  <si>
    <t>The abstract focuses on co-management, which is excluded by the SC.</t>
  </si>
  <si>
    <t>No; The title and abstract focus on co-management, which is excluded by the SC.
 ReflectionThe initial response is correct. The abstract explicitly mentions co-management as the approach being discussed.</t>
  </si>
  <si>
    <t>The abstract mentions the publisher, but it is unclear if it is a peer-reviewed publication.</t>
  </si>
  <si>
    <t>Maybe; The abstract mentions the publisher, but it is unclear if it is a peer-reviewed publication.
 ReflectionThe initial response is correct. The abstract mentions the publisher, but it is unclear if it is a peer-reviewed publication.</t>
  </si>
  <si>
    <t>No; The paper is about a project in the Philippines, which is not included in the list of countries.
 ReflectionThe initial response is correct as the paper is not about any of the countries listed in the SC.</t>
  </si>
  <si>
    <t>The abstract mentions a publisher, but it is unclear if it is a peer-reviewed journal.</t>
  </si>
  <si>
    <t>Maybe; The abstract mentions a publisher, but it is unclear if it is a peer-reviewed journal.
 ReflectionThe initial response is correct. The publisher mentioned in the abstract is Taylor &amp; Francis, which is a reputable publisher of peer-reviewed journals. However, it is not explicitly stated in the abstract that the paper is part of a peer-reviewed journal.</t>
  </si>
  <si>
    <t>No; The paper does not mention any of the countries listed in the SC.
 ReflectionThe paper focuses on community organizing theory and practice, and does not mention any specific case studies from the countries listed in the SC.</t>
  </si>
  <si>
    <t>Maybe; The abstract mentions authors and citations, but it is unclear if the paper is part of peer-reviewed literature.
 ReflectionThe abstract mentions previous works and authors, but it is unclear if the paper itself has been peer-reviewed and published.</t>
  </si>
  <si>
    <t>No; The paper is about a case study conducted in Bali, Indonesia.
 ReflectionThe paper does not mention any of the countries listed in the SC, and instead focuses on a case study conducted in Bali, Indonesia.</t>
  </si>
  <si>
    <t>The abstract does not provide enough information to determine if it is part of peer-reviewed published literature or not, but the mention of the Institute of Advanced Scientific Research, Inc. suggests that it may have been published in a peer-reviewed journal.</t>
  </si>
  <si>
    <t>Maybe; The abstract does not provide enough information to determine if it is part of peer-reviewed published literature or not.
 ReflectionThe abstract does not mention if the research was published in a peer-reviewed journal or not. However, the mention of the Institute of Advanced Scientific Research, Inc. at the end of the abstract suggests that it may have been published in a peer-reviewed journal.</t>
  </si>
  <si>
    <t>Yes; The abstract mentions the publisher, Elsevier Ltd., which is a reputable publisher of peer-reviewed literature.
 ReflectionThe initial response is correct. Elsevier Ltd. is a well-known publisher of peer-reviewed literature.</t>
  </si>
  <si>
    <t>The study was conducted in Nigeria and does not meet the SC.</t>
  </si>
  <si>
    <t>No; The paper is about a case study conducted in Nigeria.
 ReflectionThe title and abstract clearly state that the study was conducted in Nigeria and there is no mention of any of the countries listed in the SC.</t>
  </si>
  <si>
    <t>Although the abstract does not explicitly state that the paper is peer-reviewed, the publisher, Academic Journals Inc., is a reputable publisher of peer-reviewed journals.</t>
  </si>
  <si>
    <t>Maybe; The abstract does not provide information on whether the paper is peer-reviewed or not.
 ReflectionThe abstract does not provide information on whether the paper is peer-reviewed or not, but the publisher, Academic Journals Inc., is a reputable publisher of peer-reviewed journals.</t>
  </si>
  <si>
    <t>No; The paper is about a community-based approach to empower indigenous communities in Hawaii through canoe culture.
 ReflectionThe paper is focused on a specific community-based approach in Hawaii and does not mention any of the countries listed in the SC.</t>
  </si>
  <si>
    <t>The abstract does not provide information on whether the paper is peer-reviewed or not, but the title and abstract do not suggest that it is grey literature, conference reports, or book chapters.</t>
  </si>
  <si>
    <t>Maybe; The abstract does not provide information on whether the paper is peer-reviewed or not.
 ReflectionThe abstract does not provide any information on whether the paper is peer-reviewed or not. However, the title and abstract do not suggest that it is grey literature, conference reports, or book chapters.</t>
  </si>
  <si>
    <t>No; The paper does not mention any of the countries listed in the SC.
 ReflectionThe paper does not focus on any specific case study from the countries listed in the SC. It presents a typology of community science and its implications for governance of social-ecological systems.</t>
  </si>
  <si>
    <t>Maybe; The abstract mentions "This paper" but it is unclear whether the paper has been published or is still in progress.
 ReflectionThe abstract does not explicitly state whether the paper has been published or not, but it does use the phrase "This paper" which suggests that it has been completed. However, there is no mention of where the paper has been published or if it has been peer-reviewed.</t>
  </si>
  <si>
    <t>No; The paper is about the Okavango Delta in Botswana, which is not included in the list of countries in the SC.
 ReflectionThe Initial Response is correct. The paper is solely focused on the Okavango Delta in Botswana and does not mention any of the countries listed in the SC.</t>
  </si>
  <si>
    <t>No; The paper is about Cambodia, not any of the listed countries.
 ReflectionThe paper is not about any of the countries listed in the SC, but rather about Cambodia.</t>
  </si>
  <si>
    <t>The paper discusses fisheries and resource management in Tonle Sap Lake and strategies for institutional adaptation to address conflicts.</t>
  </si>
  <si>
    <t>Yes; The title and abstract specifically mention fisheries and resource conflict in Tonle Sap Lake.
 ReflectionThe initial response is correct as the paper focuses on the dynamics of resource conflict concerning fisheries and livelihoods in Tonle Sap Lake and strategies for institutional adaptation to address such conflicts equitably.</t>
  </si>
  <si>
    <t>The paper discusses the need for collective action by various actors, including local fishers, civil society, development partners, and government, to address challenges related to fisheries and livelihoods in the Tonle Sap Lake, and identifies governance priorities to support community livelihoods.</t>
  </si>
  <si>
    <t>Yes; The abstract mentions community-based fisheries management and the need for collective action by various actors to address challenges.
 ReflectionThe initial response is correct as the abstract mentions the need for collective action by various actors, including local fishers, civil society, development partners, and government, to address challenges related to fisheries and livelihoods in the Tonle Sap Lake. The paper also identifies governance priorities to support community livelihoods.</t>
  </si>
  <si>
    <t>Maybe; The abstract mentions the publisher, but it is unclear if it is a peer-reviewed journal article or not.
 ReflectionThe mention of the publisher in the abstract suggests that it is a peer-reviewed journal article. However, this cannot be confirmed without further information.</t>
  </si>
  <si>
    <t>Yes; The abstract mentions Papua New Guinea as the location of the case study.
 ReflectionThe initial response is correct as the abstract clearly mentions Papua New Guinea as the location of the case study.</t>
  </si>
  <si>
    <t>The abstract discusses the establishment of community-based marine protected areas and their effectiveness in protecting fish spawning aggregations, which are important for fisheries management.</t>
  </si>
  <si>
    <t>Yes; The abstract discusses the establishment of community-based marine protected areas and their effectiveness in protecting fish spawning aggregations, which are important for fisheries management.
 ReflectionThe abstract clearly mentions the benefits of community-based marine protected areas for fisheries and biodiversity, and specifically discusses the effectiveness of small MPAs in protecting fish spawning aggregations. Therefore, it is likely that the paper will discuss fisheries and/or marine resource management.</t>
  </si>
  <si>
    <t>The paper discusses the use of community-based marine protected areas for managing coral reefs in developing nations, which is a community-based approach to conservation.</t>
  </si>
  <si>
    <t>Yes; The title and abstract clearly mention the use of community-based marine protected areas for managing coral reefs in developing nations.
 ReflectionThe paper discusses the effectiveness of community-based MPAs in protecting fish spawning aggregations, which is a community-based approach to conservation.</t>
  </si>
  <si>
    <t>Maybe; The abstract mentions the publisher, but it is unclear if the paper has been peer-reviewed.
 ReflectionThe abstract mentions the publisher, but it is unclear if the paper has been peer-reviewed.</t>
  </si>
  <si>
    <t>No; The paper is focused on case studies from three US states.
 ReflectionThe paper does not mention any of the countries listed in the SC, and instead focuses on case studies from three US states.</t>
  </si>
  <si>
    <t>Maybe; The abstract mentions a mixed method design, but it is unclear if the paper has been published in a peer-reviewed journal.
 ReflectionThe abstract does not explicitly state whether the paper has been published in a peer-reviewed journal or not. However, the language used in the abstract suggests that it is a research paper that has been published in a peer-reviewed journal.</t>
  </si>
  <si>
    <t>No; The paper is about a study conducted in Khurda and Puri districts of Odisha, India.
 ReflectionThe paper does not mention any of the countries listed in the SC, and instead focuses on a study conducted in India.</t>
  </si>
  <si>
    <t>Maybe; The abstract mentions the name of an institute, but it is unclear whether the paper has been peer-reviewed and published.
 ReflectionThe abstract mentions the name of an institute, but it is unclear whether the paper has been peer-reviewed and published.</t>
  </si>
  <si>
    <t>The study is not based on any of the countries listed in the Screening Criteria.</t>
  </si>
  <si>
    <t>No; The paper is based on a study conducted in Uganda, which is not included in the list of countries.
 ReflectionThe paper does not meet the Screening Criteria as it is not based on any of the countries listed.</t>
  </si>
  <si>
    <t>The abstract does not provide information on whether the paper has been published in a peer-reviewed journal or not.</t>
  </si>
  <si>
    <t>Maybe; The abstract mentions the study was conducted as a randomized trial, but it does not explicitly state whether the paper has been published in a peer-reviewed journal or not.
 ReflectionThe initial response is correct. The abstract does not provide information on whether the paper has been published in a peer-reviewed journal or not.</t>
  </si>
  <si>
    <t>The paper does not meet the screening criteria as it is not a case study from any of the countries listed.</t>
  </si>
  <si>
    <t>No; The paper is about a community-based fishery management system in Bangladesh.
 ReflectionThe title and abstract clearly mention that the study is conducted in Bangladesh, which is not included in the list of countries mentioned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</si>
  <si>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 or book chapter.</t>
  </si>
  <si>
    <t>No; The paper is not about any of the listed countries.
 ReflectionThe paper is about the vaquita, an endemic porpoise in the Northern Gulf of California, and its role in the ecosystem. None of the listed countries are mentioned in the title or abstract.</t>
  </si>
  <si>
    <t>Yes; The abstract mentions the publisher and the year of publication, indicating that it is likely a peer-reviewed published paper.
 ReflectionThe initial response is correct. The abstract mentions the publisher and the year of publication, which are indicators of a peer-reviewed published paper.</t>
  </si>
  <si>
    <t>No; The paper is about marine protected areas in the Central Visayas Region of the Philippines.
 ReflectionThe title and abstract clearly state that the paper is about marine protected areas in the Central Visayas Region of the Philippines, which is not included in the list of countries in the SC.</t>
  </si>
  <si>
    <t>Maybe; The abstract mentions "this article" but it is unclear if it has been published in a peer-reviewed journal.
 ReflectionThe abstract does not provide information on where the article has been published.</t>
  </si>
  <si>
    <t>The paper is about Bangladesh, which is not included in the list of countries mentioned in the SC.</t>
  </si>
  <si>
    <t>No; The paper is about Bangladesh, which is not included in the list of countries.
 ReflectionThe initial response is correct as Bangladesh is not included in the list of countries mentioned in the SC.</t>
  </si>
  <si>
    <t>The copyright statement in the abstract suggests that the paper has been peer-reviewed and published in a journal.</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</si>
  <si>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 However, the fact that it includes a copyright statement suggests that it has been published.</t>
  </si>
  <si>
    <t>Maybe; The abstract mentions Pacific Islands, but it is not clear if any of the specific countries listed in the SC are included.
 ReflectionThe initial response is correct. The abstract mentions the Pacific Islands, but it does not specify any of the countries listed in the SC.</t>
  </si>
  <si>
    <t>The abstract discusses small-scale fisheries and their management in relation to the United Nations Sustainable Development Goals, making it likely that the paper will discuss fisheries and/or marine resource management.</t>
  </si>
  <si>
    <t>Yes; The abstract mentions small-scale fisheries and their management, as well as the United Nations Sustainable Development Goals which include targets related to marine resources.
 ReflectionThe Initial Response is correct as the abstract clearly discusses small-scale fisheries and their management in relation to the United Nations Sustainable Development Goals.</t>
  </si>
  <si>
    <t>The abstract mentions co-management, but the focus is on its relationship with the SDGs, not on community-based approaches.</t>
  </si>
  <si>
    <t>No; The abstract mentions co-management as the most appropriate form of governance for small-scale fisheries, but the focus is on linking co-management to the United Nations Sustainable Development Goals.
 ReflectionThe initial response is correct. The abstract mentions co-management, but the focus is on its relationship with the SDGs, not on community-based approaches.</t>
  </si>
  <si>
    <t>The abstract mentions the publisher and the journal name, indicating that it is a peer-reviewed published paper.</t>
  </si>
  <si>
    <t>Yes; The abstract mentions the publisher and the journal name, indicating that it is a peer-reviewed published paper.
 ReflectionThe initial response is correct as the abstract mentions the publisher and the journal name, indicating that it is a peer-reviewed published paper.</t>
  </si>
  <si>
    <t>No; The paper is focused on a case study from NW Portugal.
 ReflectionThe paper does not mention any of the countries listed in the SC, and instead focuses on a case study from NW Portugal.</t>
  </si>
  <si>
    <t>The paper is not a case study from any of the countries listed in the SC, but rather a study on Marine Extractive Reserves in Brazil.</t>
  </si>
  <si>
    <t>No; The paper is about Marine Extractive Reserves in Brazil and does not mention any of the countries listed in the SC.
 ReflectionThe Initial Response is correct as the paper is focused on Brazil and does not mention any of the countries listed in the SC.</t>
  </si>
  <si>
    <t>The language of the title and abstract suggests that it may not be part of the peer-reviewed published literature, but further investigation is needed to confirm this.</t>
  </si>
  <si>
    <t>Maybe; The language of the title and abstract suggests that it may be a translated paper from Portuguese to English, which may indicate that it is not part of the peer-reviewed published literature.
 ReflectionThe language used in the title and abstract suggests that it may not be part of the peer-reviewed published literature. However, it is possible that the paper has been translated from Portuguese to English, which may explain the language used.</t>
  </si>
  <si>
    <t>The paper is not about a case study from any of the countries listed in the SC, but rather a project in Thailand.</t>
  </si>
  <si>
    <t>No; The paper is about a project in Thailand.
 ReflectionThe title and abstract clearly state that the project is based in Phang-nga Bay, Thailand, and involves a partnership between various organizations and the government of Thailand. None of the countries listed in the SC are mentioned.</t>
  </si>
  <si>
    <t>While the involvement of universities and the FAO suggests that this paper may be part of the peer-reviewed published literature, the absence of any mention of a journal or publication raises some doubts.</t>
  </si>
  <si>
    <t>Maybe; The abstract mentions the involvement of universities and the FAO, which suggests that it may be a peer-reviewed paper, but it is not explicitly stated.
 ReflectionThe involvement of universities and the FAO does suggest that this paper may be part of the peer-reviewed published literature, but it is not explicitly stated. However, the absence of any mention of a journal or publication raises some doubts.</t>
  </si>
  <si>
    <t>No; The paper is about traditional community-based coastal marine fisheries management in Viet Nam.
 ReflectionThe paper is focused on Viet Nam and does not mention any of the countries listed in the SC.</t>
  </si>
  <si>
    <t>No; The paper is about a community tourism project in Namibia.
 ReflectionThe paper is focused on Namibia, which is not included in the list of countries in the SC.</t>
  </si>
  <si>
    <t>The abstract does not provide enough information to determine if the paper is part of the peer-reviewed published literature, but it does not mention any conference reports or book chapters.</t>
  </si>
  <si>
    <t>Maybe; The abstract does not provide enough information to determine if the paper is part of the peer-reviewed published literature.
 ReflectionThe abstract does not mention if the paper is part of the peer-reviewed published literature or not. However, the abstract does not mention any conference reports or book chapters.</t>
  </si>
  <si>
    <t>The paper is a case study from the Solomon Islands, which is one of the countries listed in the SC.</t>
  </si>
  <si>
    <t>Yes; The paper is a case study from the Solomon Islands.
 ReflectionThe paper's abstract clearly states that the study was conducted in the Solomon Islands, which is one of the countries listed in the SC.</t>
  </si>
  <si>
    <t>The paper discusses the implementation of community-based management schemes and their impact on fisheries and marine resource management in the Solomon Islands.</t>
  </si>
  <si>
    <t>Yes; The abstract discusses the implementation of community-based management schemes and their influence on water quality, herbivorous fish biomass, and reef condition in the Solomon Islands.
 ReflectionThe abstract mentions the potential for community-based management practices to improve damaged reefs, and the study investigates the effectiveness of such practices. The focus is on the management of marine resources and the impact on fisheries.</t>
  </si>
  <si>
    <t>The abstract discusses the implementation of community-based management practices in the Solomon Islands.</t>
  </si>
  <si>
    <t>Yes; The abstract mentions the implementation of community-based resource management practices.
 ReflectionThe initial response is correct as the abstract clearly mentions the implementation of community-based management.</t>
  </si>
  <si>
    <t>The abstract does not provide enough information to determine whether the paper is part of the peer-reviewed published literature or not. However, the title suggests that the paper is likely to have been published in a peer-reviewed journal.</t>
  </si>
  <si>
    <t>Maybe; The abstract does not explicitly state whether the paper is part of the peer-reviewed published literature or not.
 ReflectionThe abstract does not provide any information on the publication status of the paper. However, the title suggests that the paper is reporting on a research project, which is likely to have been published in a peer-reviewed journal.</t>
  </si>
  <si>
    <t>The paper does not meet the SC as it does not summarize a case study from any of the countries/islands listed.</t>
  </si>
  <si>
    <t>No; The paper is focused on Alaska and Hawaii, which are not included in the list of countries/islands.
 ReflectionThe paper does not mention any of the countries/islands listed in the SC, and instead focuses on Alaska and Hawaii.</t>
  </si>
  <si>
    <t>The abstract suggests that this is a published paper, although it does not explicitly state that it has been published in a peer-reviewed journal.</t>
  </si>
  <si>
    <t>Maybe; The abstract mentions "this paper" which suggests it is a published paper, but it does not explicitly state that it has been published in a peer-reviewed journal.
 ReflectionThe initial response is correct. The abstract does not explicitly state that the paper has been published in a peer-reviewed journal, but the mention of "this paper" suggests that it has been published.</t>
  </si>
  <si>
    <t>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t>
  </si>
  <si>
    <t>No; The paper is focused on Amazonian floodplains and does not mention any of the listed countries.
 ReflectionThe initial response is correct as the paper is solely focused on the Amazonian floodplains and does not mention any of the listed countries.</t>
  </si>
  <si>
    <t>The paper is published in a peer-reviewed journal, John Wiley &amp; Sons Ltd.</t>
  </si>
  <si>
    <t>Yes; The paper is published in a peer-reviewed journal.
 ReflectionThe paper is published in a well-known peer-reviewed journal, John Wiley &amp; Sons Ltd.</t>
  </si>
  <si>
    <t>No; The paper is about a species of fish in the Amazon Basin and does not mention any of the listed countries.
 ReflectionThe initial response is correct as the paper is focused on a species of fish in the Amazon Basin and does not mention any of the listed countries.</t>
  </si>
  <si>
    <t>The abstract does not provide information on the type of publication, but the title suggests that it may be a peer-reviewed research paper.</t>
  </si>
  <si>
    <t>No; The paper is focused on a case study in Gujarat, India.
 ReflectionThe paper is not related to any of the countries listed in the SC.</t>
  </si>
  <si>
    <t>Insufficient information to determine whether this is a peer-reviewed article or a book chapter.</t>
  </si>
  <si>
    <t>Maybe; The abstract mentions "chapter" which could indicate a book chapter rather than a peer-reviewed article, but it is not clear.
 ReflectionThe abstract does not provide enough information to determine whether this is a peer-reviewed article or a book chapter.</t>
  </si>
  <si>
    <t>Maybe; The abstract mentions the publisher, but it is unclear if it is a peer-reviewed journal article or not.
 ReflectionThe initial response is correct. The abstract mentions the publisher, but it is not clear if the paper is peer-reviewed or not.</t>
  </si>
  <si>
    <t>The paper presents a case study from Solomon Islands.</t>
  </si>
  <si>
    <t>Yes; The abstract mentions a case study in Solomon Islands.
 ReflectionThe initial response is correct as the abstract clearly mentions a case study in Solomon Islands.</t>
  </si>
  <si>
    <t>The paper does not meet the screening criteria as it does not discuss fisheries or marine resource management.</t>
  </si>
  <si>
    <t>No; The paper discusses community-based resource management and gender inclusivity in decision-making processes.
 ReflectionThe paper does not focus on fisheries or marine resource management, but rather on community-based resource management and gender inclusivity.</t>
  </si>
  <si>
    <t>The abstract does not provide clear information on the type of publication, but the mention of the author(s) suggests that it may be a peer-reviewed published paper.</t>
  </si>
  <si>
    <t>Maybe; The abstract does not provide information on the type of publication.
 ReflectionThe initial response is correct as the abstract does not provide information on the type of publication. However, the abstract does mention the author(s), which suggests that it may be a peer-reviewed published paper.</t>
  </si>
  <si>
    <t>No; The paper is about Nigeria, not any of the listed countries.
 ReflectionThe paper is focused on Nigeria and does not mention any of the listed countries in the SC.</t>
  </si>
  <si>
    <t>Maybe; The abstract mentions a publisher, but it is unclear if the paper has been peer-reviewed.
 ReflectionThe initial response is correct. The abstract mentions a publisher, but it is unclear if the paper has been peer-reviewed.</t>
  </si>
  <si>
    <t>The paper is not about any of the countries listed in the SC, but rather a case study in the Peruvian Amazon.</t>
  </si>
  <si>
    <t>No; The paper is about a case study in the Peruvian Amazon.
 ReflectionThe initial response is correct as the paper is not about any of the countries listed in the SC.</t>
  </si>
  <si>
    <t>The title and abstract suggest that the paper is likely to be a research article published in a peer-reviewed journal.</t>
  </si>
  <si>
    <t>Maybe; The abstract does not explicitly state whether the paper is part of the peer-reviewed published literature or not.
 ReflectionThe abstract does not provide any information on the type of publication or source of the paper. However, the title and abstract suggest that the paper is likely to be a research article published in a peer-reviewed journal.</t>
  </si>
  <si>
    <t>The paper does not meet the SC as it does not focus on any of the countries/territories listed in the SC.</t>
  </si>
  <si>
    <t>No; The paper is focused on fishing communities in the South Brazil Bight, which is not included in the list of countries/territories in the SC.
 ReflectionThe paper does not mention any of the countries/territories listed in the SC, and the study area is located in South Brazil, which is not included in the SC.</t>
  </si>
  <si>
    <t>While the abstract does not explicitly state that the paper has been peer-reviewed and published, the use of a comprehensive multi-scale vulnerability framework suggests that the research has been conducted in a rigorous manner and may have undergone peer-review.</t>
  </si>
  <si>
    <t>Maybe; The abstract mentions a comprehensive multi-scale vulnerability framework, but it is unclear if the paper has been peer-reviewed and published.
 ReflectionThe abstract does not explicitly state whether the paper has been peer-reviewed and published, but it does provide some indication that the research has been conducted in a rigorous manner.</t>
  </si>
  <si>
    <t>No; The paper is focused on a community-based approach to disseminate health information on the hazards of prenatal mercury exposure in Brooklyn, NY.
 ReflectionThe paper does not mention any of the countries listed in the SC, and the focus is on a specific community in Brooklyn, NY.</t>
  </si>
  <si>
    <t>No; The paper is focused on indigenous communities in British Columbia, Canada.
 ReflectionThe paper does not mention any of the countries listed in the SC, and instead focuses on a case study in Canada.</t>
  </si>
  <si>
    <t>The abstract provides some evidence that the paper may be part of the peer-reviewed published literature, but it is not conclusive.</t>
  </si>
  <si>
    <t>Maybe; The abstract mentions the author's copyright, but it is unclear if the paper has been peer-reviewed and published in a journal.
 ReflectionThe mention of copyright does not necessarily indicate that the paper has been peer-reviewed and published in a journal. However, the abstract does provide some details about the research methodology and findings, which suggests that it may be a published paper.</t>
  </si>
  <si>
    <t>No; The paper is about a reservoir in Portugal.
 ReflectionThe paper is not related to any of the countries listed in the SC.</t>
  </si>
  <si>
    <t>The mention of a reputable publisher increases the likelihood that the paper has been peer-reviewed, but it is unclear from the abstract whether it has been.</t>
  </si>
  <si>
    <t>Maybe; The abstract mentions a publisher, but it is unclear if the paper has been peer-reviewed.
 ReflectionThe mention of a publisher does not necessarily mean that the paper has been peer-reviewed. However, the publisher is a reputable one, which increases the likelihood that the paper has been peer-reviewed.</t>
  </si>
  <si>
    <t>No; The paper is about a lobster fishery in Newfoundland, Canada.
 ReflectionThe paper is not about any of the countries listed in the SC.</t>
  </si>
  <si>
    <t>While the paper does not explicitly mention any of the listed countries, the focus on small-scale fisheries and alternative management practices could potentially be relevant to any of the countries listed.</t>
  </si>
  <si>
    <t>Maybe; The abstract mentions small-scale fisheries as an example, but it does not explicitly mention any of the listed countries.
 ReflectionThe abstract discusses alternative management practices in small-scale fisheries, which could potentially be implemented in any of the listed countries. However, there is no specific mention of any of the countries in the title or abstract.</t>
  </si>
  <si>
    <t>The paper discusses alternative management approaches for small-scale fisheries, which are relevant to fisheries and marine resource management.</t>
  </si>
  <si>
    <t>Yes; The title and abstract specifically mention small-scale fisheries and alternative management approaches.
 ReflectionThe initial response is correct as the title and abstract clearly mention small-scale fisheries and alternative management approaches that are relevant to fisheries and marine resource management.</t>
  </si>
  <si>
    <t>The abstract mentions community-based resource management and participatory management with community-based institutions, which are both indicative of a community-based approach.</t>
  </si>
  <si>
    <t>Yes; The abstract mentions community-based resource management and participatory management with community-based institutions.
 ReflectionThe initial response is correct as the abstract mentions community-based resource management and participatory management with community-based institutions, which are both indicative of a community-based approach.</t>
  </si>
  <si>
    <t>The title suggests that it is likely to be a peer-reviewed paper, although the abstract does not provide information on the type of publication.</t>
  </si>
  <si>
    <t>Maybe; The abstract does not provide information on the type of publication.
 ReflectionThe abstract does not provide information on the type of publication, but the title suggests that it is likely to be a peer-reviewed paper.</t>
  </si>
  <si>
    <t>No; The paper is about the Crown of the Continent Ecosystem in the Rocky Mountains of the United States and Canada.
 ReflectionThe paper is focused on a specific region in North America and does not mention any of the countries listed in the SC.</t>
  </si>
  <si>
    <t>The abstract mentions a book, but it is unclear if the book is peer-reviewed or not.</t>
  </si>
  <si>
    <t>Maybe; The abstract mentions a book, but it is unclear if the book is peer-reviewed or not.
 ReflectionThe book mentioned in the abstract could be a peer-reviewed publication, but it is not explicitly stated.</t>
  </si>
  <si>
    <t>No; The paper is about a project in Cuba.
 ReflectionThe paper is clearly about a project in Cuba and does not mention any of the countries listed in the SC.</t>
  </si>
  <si>
    <t>No; The paper is about India, not any of the listed countries.
 ReflectionThe paper is focused on India and does not mention any of the listed countries in the SC.</t>
  </si>
  <si>
    <t>While the abstract provides a detailed overview of the research, it is unclear if the paper has undergone peer-review.</t>
  </si>
  <si>
    <t>Maybe; The abstract mentions a publisher, but it is unclear if the paper has been peer-reviewed.
 ReflectionThe mention of a publisher does not necessarily mean that the paper has been peer-reviewed. However, the abstract does provide a detailed overview of the research, which suggests that it may have undergone peer-review.</t>
  </si>
  <si>
    <t>The paper does not meet the SC as it only focuses on the Visayas, Philippines.</t>
  </si>
  <si>
    <t>No; The paper is focused on the Visayas, Philippines.
 ReflectionThe paper is solely focused on the Visayas, Philippines and does not mention any of the other countries listed in the SC.</t>
  </si>
  <si>
    <t>No; The paper is focused on a case study from the Kenyan coast, which is not included in the list of countries in the SC.
 ReflectionThe Initial Response is correct as the paper is not focused on any of the countries listed in the SC.</t>
  </si>
  <si>
    <t>The title suggests that the paper is part of the peer-reviewed published literature, although the abstract does not provide explicit information on the type of publication.</t>
  </si>
  <si>
    <t>The study was conducted in countries that are not included in the list of countries mentioned in the SC.</t>
  </si>
  <si>
    <t>No; The study was conducted in Kuwait, Bahrain, Oman, and Yemen, which are not included in the list of countries.
 ReflectionThe initial response is correct as the countries mentioned in the study are not part of the list of countries mentioned in the SC.</t>
  </si>
  <si>
    <t>The paper is not about any of the countries listed in the SC, but rather a case study in Fukushima, Japan.</t>
  </si>
  <si>
    <t>No; The paper is about a case study in Fukushima, Japan.
 ReflectionThe title and abstract clearly state that the paper is about a case study in Fukushima, Japan, which is not included in the list of countries in the SC.</t>
  </si>
  <si>
    <t>The abstract does not provide enough information to determine if the paper has undergone peer review, but it is possible that it has.</t>
  </si>
  <si>
    <t>Maybe; The abstract mentions a fish market survey, but it is unclear if the paper has undergone peer review.
 ReflectionThe initial response is correct. The abstract does not provide enough information to determine if the paper has undergone peer review.</t>
  </si>
  <si>
    <t>The paper does not meet the Screening Criteria as it does not include any case study from the listed countries.</t>
  </si>
  <si>
    <t>The abstract does not provide any evidence that the paper is part of the peer-reviewed published literature.</t>
  </si>
  <si>
    <t>No; The abstract does not mention any publication or journal.
 ReflectionThe initial response is correct as the abstract does not mention any publication or journal, which indicates that it may not be part of the peer-reviewed published literature.</t>
  </si>
  <si>
    <t>No; The title and abstract mention Central Vietnam, which is not included in the list of countries in the screening criteria.
 ReflectionThe screening criteria specifically mention countries in the Pacific region, while the title and abstract mention a location in Southeast Asia.</t>
  </si>
  <si>
    <t>Maybe; The title suggests that it could be a research paper, but without an abstract, it is difficult to determine if it is peer-reviewed published literature.
 ReflectionThe title mentions a specific community-based coastal resource management approach, which suggests that it could be a research paper. However, the absence of an abstract makes it difficult to determine if it is peer-reviewed published literature.</t>
  </si>
  <si>
    <t>The paper does not meet the SC as it is not a case study from any of the countries/islands listed.</t>
  </si>
  <si>
    <t>No; The paper is about Hawai'i, which is not included in the list of countries/islands.
 ReflectionThe initial response is correct as the paper is solely focused on Hawai'i and does not mention any of the countries/islands listed in the SC.</t>
  </si>
  <si>
    <t>The publisher, University of Hawai'i Press, is a reputable academic publisher, indicating that the paper is likely part of the peer-reviewed published literature.</t>
  </si>
  <si>
    <t>Maybe; The abstract does not provide information on the type of publication.
 ReflectionThe abstract does not mention the type of publication, but the publisher, University of Hawai'i Press, is a reputable academic publisher.</t>
  </si>
  <si>
    <t>The paper is not a case study from any of the listed countries, but rather focuses on identifying subgroups in the Polish population and assessing the effectiveness of local health programs.</t>
  </si>
  <si>
    <t>No; The paper is focused on Poland and does not mention any of the listed countries.
 ReflectionThe paper is clearly focused on Poland and does not mention any of the countries listed in the SC.</t>
  </si>
  <si>
    <t>The paper is not about a case study from any of the countries listed in the SC, but rather a case study in southwest Madagascar.</t>
  </si>
  <si>
    <t>No; The paper is about a case study in southwest Madagascar, which is not included in the list of countries in the SC.
 ReflectionThe SC specifically lists countries in the Pacific region, while the paper is about a case study in Madagascar, which is not in the Pacific region.</t>
  </si>
  <si>
    <t>Although the abstract does not explicitly state that the paper is peer-reviewed, the study design and results suggest that it is likely a peer-reviewed publication.</t>
  </si>
  <si>
    <t>Maybe; The abstract does not provide information on the type of publication.
 ReflectionThe abstract does not mention the type of publication, but it does provide details on the study design and results, which are typical of peer-reviewed research articles.</t>
  </si>
  <si>
    <t>The study was conducted in Brazil and not in any of the countries listed in the SC.</t>
  </si>
  <si>
    <t>No; The paper is about a case study conducted in Brazil.
 ReflectionThe title and abstract clearly state that the study was conducted in the Lower Amazon Floodplain, ParÃ¡, Brazil, which is not included in the list of countries in the SC.</t>
  </si>
  <si>
    <t>The abstract mentions the Chelonian Research Foundation, which is a peer-reviewed journal, but it is unclear if this specific paper was published in it.</t>
  </si>
  <si>
    <t>Maybe; The abstract mentions the Chelonian Research Foundation, which is a peer-reviewed journal, but further investigation is needed to confirm if this paper was published in it.
 ReflectionThe Chelonian Research Foundation is a peer-reviewed journal, but it is unclear if this specific paper was published in it.</t>
  </si>
  <si>
    <t>The abstract is a case study from Vanuatu, which is one of the countries listed in the SC.</t>
  </si>
  <si>
    <t>Yes; The abstract discusses the marine environment in Vanuatu.
 ReflectionThe abstract specifically mentions Vanuatu, which is one of the countries listed in the SC.</t>
  </si>
  <si>
    <t>The paper briefly discusses some aspects related to fisheries and marine resource management, but it is not the main focus of the paper.</t>
  </si>
  <si>
    <t>Maybe; The abstract mentions over-exploitation of reef fish, decline of certain marine species, and community-based marine sanctuaries for replenishing overfished trochus and giant clams.
 ReflectionThe abstract mentions some aspects related to fisheries and marine resource management, but it is not the main focus of the paper.</t>
  </si>
  <si>
    <t>The abstract mentions some community-based approaches, but also highlights the challenges in implementing and enforcing them due to the lack of resources.</t>
  </si>
  <si>
    <t>Maybe; The abstract mentions community-based marine sanctuaries and village-based fishing restrictions, but also mentions the lack of financial and technical resources to support monitoring programs or to implement and enforce legislation and policies.
 ReflectionThe initial response is correct. The abstract mentions some community-based approaches, but also highlights the challenges in implementing and enforcing them due to the lack of resources.</t>
  </si>
  <si>
    <t>The abstract mentions that the sources are mainly unpublished, which suggests that the paper may not be part of the peer-reviewed published literature.</t>
  </si>
  <si>
    <t>No; The abstract mentions that the sources are mainly unpublished.
 ReflectionThe abstract mentions that the sources are mainly unpublished, which suggests that the paper may not be part of the peer-reviewed published literature.</t>
  </si>
  <si>
    <t>No; The paper is about a case study in Cambodia, which is not included in the list of countries.
 ReflectionThe initial response is correct as Cambodia is not included in the list of countries.</t>
  </si>
  <si>
    <t>The title and abstract do not provide any information about the location of the case study, so it is possible but not confirmed that the paper summarises a case study from one of the listed countries.</t>
  </si>
  <si>
    <t>Maybe; The title and abstract do not provide any specific information about the location of the case study.
 ReflectionThe initial response is correct as the title and abstract do not mention any specific location.</t>
  </si>
  <si>
    <t>The title explicitly mentions fisheries management and development, indicating that the paper is likely to discuss fisheries and/or marine resource management.</t>
  </si>
  <si>
    <t>Yes; The title explicitly mentions fisheries management and development.
 ReflectionThe title clearly indicates that the paper will discuss small-scale fisheries management and development, which is related to marine resource management.</t>
  </si>
  <si>
    <t>The title clearly indicates that the paper will discuss a community-based approach.</t>
  </si>
  <si>
    <t>Yes; The title explicitly mentions a community-based approach.
 ReflectionThe title suggests that the paper will discuss a community-based approach, but without an abstract, it is difficult to be certain.</t>
  </si>
  <si>
    <t>The absence of an abstract makes it difficult to determine if it is peer-reviewed published literature.</t>
  </si>
  <si>
    <t>Maybe; The title suggests a research paper, but the absence of an abstract makes it difficult to determine if it is peer-reviewed published literature.
 ReflectionThe title suggests that the paper is part of the peer-reviewed published literature, but the absence of an abstract makes it difficult to confirm.</t>
  </si>
  <si>
    <t>No; The paper is about a multicomponent clinical intervention initiative for tobacco screening in emergency departments and clinics at a community-based teaching hospital and health network. There is no mention of any of the countries listed in the SC.
 ReflectionThe Initial Response is correct. The paper does not mention any of the countries listed in the SC.</t>
  </si>
  <si>
    <t>The abstract suggests that it may be a peer-reviewed paper, but without a specific journal or publication mentioned, it is unclear.</t>
  </si>
  <si>
    <t>Maybe; The abstract mentions statistical analysis and SPSS, which suggests that it may be a peer-reviewed paper. However, there is no mention of a journal or publication.
 ReflectionThe initial response is correct. The abstract does not mention a specific journal or publication, but the use of statistical analysis and SPSS suggests that it is a peer-reviewed paper.</t>
  </si>
  <si>
    <t>No; The paper is about a project in Thailand.
 ReflectionThe paper is focused on a project in Thailand and does not mention any of the countries listed in the SC.</t>
  </si>
  <si>
    <t>No; The paper is about coastal management in the Philippines.
 ReflectionThe paper is focused on the Philippines and does not mention any of the countries listed in the SC.</t>
  </si>
  <si>
    <t>No; The paper is about salmon monitoring in coastal British Columbia, Canada.
 ReflectionThe paper does not mention any of the countries listed in the SC.</t>
  </si>
  <si>
    <t>The abstract mentions the publisher and the journal, but it is unclear if it is peer-reviewed.</t>
  </si>
  <si>
    <t>Maybe; The abstract mentions the publisher and the journal, but it is unclear if it is peer-reviewed.
 ReflectionThe initial response is correct. The abstract mentions the publisher and the journal, but it is unclear if it is peer-reviewed.</t>
  </si>
  <si>
    <t>No; The paper is focused on the Watershed Restoration Program in British Columbia, Canada.
 ReflectionThe paper does not mention any of the countries listed in the SC, and the focus is on a specific program in Canada.</t>
  </si>
  <si>
    <t>Maybe; The abstract mentions a publisher, but it is unclear if the paper has been peer-reviewed.
 ReflectionThe initial response is correct. The abstract mentions the publisher, but it is unclear if the paper has been peer-reviewed.</t>
  </si>
  <si>
    <t>The paper does not meet the SC as it does not include any of the listed countries in the case study.</t>
  </si>
  <si>
    <t>No; The paper focuses on Cambodia and Lao PDR, and does not mention any of the listed countries.
 ReflectionThe paper does not meet the SC as it does not include any of the listed countries in the case study.</t>
  </si>
  <si>
    <t>Maybe; The abstract mentions "This article is based on an analysis of the national green economy strategies and expert interviews with the government, academia, private sector and international and national development organizations." However, it is unclear if the article has been published in a peer-reviewed journal.
 ReflectionThe initial response is correct. The abstract mentions that the article is based on an analysis and expert interviews, but it is unclear if the article has been published in a peer-reviewed journal.</t>
  </si>
  <si>
    <t>The paper is not a case study from any of the countries listed in the SC, but rather focuses on Bangladesh.</t>
  </si>
  <si>
    <t>No; The paper is about devil ray fishing practices in Bangladesh.
 ReflectionThe paper does not mention any of the countries listed in the SC, and instead focuses on Bangladesh.</t>
  </si>
  <si>
    <t>The abstract explicitly mentions a case study in Solomon Islands.</t>
  </si>
  <si>
    <t>The paper discusses the emergence and institutionalisation of community-based marine resource management in Solomon Islands.</t>
  </si>
  <si>
    <t>Yes; The abstract discusses community-based arrangements for marine resource management in Solomon Islands.
 ReflectionThe abstract clearly mentions the focus on marine resource management and the specific context of Solomon Islands.</t>
  </si>
  <si>
    <t>The paper discusses the initiation and emergence of CBRM in five fishing-dependent communities in Solomon Islands and the process of how the idea leads to the adoption of a new resource management approach with supporting institutions.</t>
  </si>
  <si>
    <t>Yes; The abstract clearly mentions community-based arrangements for marine resource management (CBRM) and the paper aims to address the process of how the idea leads to the adoption of a new resource management approach with supporting institutions.
 ReflectionThe initial response is correct as the abstract mentions CBRM and the paper aims to address the process of how the idea leads to the adoption of a new resource management approach with supporting institutions.</t>
  </si>
  <si>
    <t>The abstract suggests that the paper is based on original research and may have been published in a peer-reviewed journal.</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</si>
  <si>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authors applied a process-based approach and mapped and analyzed the initiation and emergence of CBRM in five fishing-dependent communities in Solomon Islands. This suggests that the paper may be based on original research and may have been published in a peer-reviewed journal.</t>
  </si>
  <si>
    <t>No; The paper is focused on Canada and does not mention any of the listed countries.
 ReflectionThe initial response is correct as the paper is focused on Canada and does not mention any of the listed countries.</t>
  </si>
  <si>
    <t>No; The paper is about mangrove fisheries in coastal Ecuador.
 ReflectionThe paper is not about any of the countries listed in the SC.</t>
  </si>
  <si>
    <t>The copyright statement indicates that the paper has been published.</t>
  </si>
  <si>
    <t>Maybe; The abstract mentions "this paper" but does not explicitly state that it has been published.
 ReflectionThe abstract does not explicitly state that the paper has been published, but it does use language that suggests it has been completed and is being presented. Additionally, the copyright statement suggests that it has been published.</t>
  </si>
  <si>
    <t>The paper is not about any of the countries listed in the SC, but rather a case study in Mexico.</t>
  </si>
  <si>
    <t>No; The paper is about a case study in Mexico.
 ReflectionThe paper is focused on a specific location in Mexico and does not mention any of the countries listed in the SC.</t>
  </si>
  <si>
    <t>No; The paper is about a case study in the Philippines.
 ReflectionThe title and abstract clearly mention the Philippines as the location of the case study, which is not included in the list of countries in the SC.</t>
  </si>
  <si>
    <t>The abstract mentions the publisher, but it is unclear whether the paper is peer-reviewed.</t>
  </si>
  <si>
    <t>Maybe; The abstract mentions the publisher, but it is unclear whether the paper is peer-reviewed.
 ReflectionThe initial response is correct. The abstract mentions the publisher, but it is unclear whether the paper is peer-reviewed.</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</si>
  <si>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t>
  </si>
  <si>
    <t>No; The paper is focused on two rural communities in Indiana and North Carolina in the United States.
 ReflectionThe paper does not mention any of the countries listed in the SC, and instead focuses on rural communities in the United States.</t>
  </si>
  <si>
    <t>The abstract mentions the Indo-Pacific region, which includes the countries listed in the SC, but specific countries are not mentioned.</t>
  </si>
  <si>
    <t>Maybe; The abstract mentions the Indo-Pacific, but specific countries are not mentioned.
 ReflectionThe Initial Response is correct. The abstract mentions the Indo-Pacific region, which includes the countries listed in the SC, but specific countries are not mentioned.</t>
  </si>
  <si>
    <t>The abstract discusses the use of marine closures for fisheries management and conservation, specifically in relation to small-scale fisheries in the Indo-Pacific.</t>
  </si>
  <si>
    <t>Yes; The abstract discusses the use of marine closures for marine resource management and conservation, specifically in relation to small-scale fisheries in the Indo-Pacific.
 ReflectionThe abstract clearly mentions the use of marine closures for fisheries management and conservation, and specifically discusses the effectiveness of periodic closures for small-scale fisheries. Therefore, it is likely that the paper will discuss fisheries and/or marine resource management.</t>
  </si>
  <si>
    <t>The abstract mentions community-based and co-management frameworks, but it is not clear if the paper will focus on a community-based approach.</t>
  </si>
  <si>
    <t>Maybe; The abstract mentions community-based and co-management frameworks, but it is not clear if the paper will focus on a community-based approach.
 ReflectionThe abstract mentions that periodic closures are a common measure within contemporary community-based and co-management frameworks, but it also highlights the need for better accounting of factors when promoting and implementing periodic closures for medium- to long-term fisheries management or conservation goals. It is not clear if the paper will focus on a community-based approach or if it will discuss the effectiveness of periodic closures in general.</t>
  </si>
  <si>
    <t>No; The paper is about a Mexican fishery.
 ReflectionThe Initial Response is correct as the paper is focused on a Mexican fishery and does not mention any of the countries listed in the SC.</t>
  </si>
  <si>
    <t>The paper is published by Elsevier, but it is not clear if it is peer-reviewed.</t>
  </si>
  <si>
    <t>Maybe; The abstract mentions the publisher, but it is unclear if it is peer-reviewed.
 ReflectionThe initial response is correct. The abstract mentions the publisher, but it is not clear if the paper has undergone peer-review.</t>
  </si>
  <si>
    <t>No; The paper is focused on Tanzania, not any of the listed countries.
 ReflectionThe paper does not mention any of the countries listed in the SC, and instead focuses on Tanzania.</t>
  </si>
  <si>
    <t>Although the abstract does not explicitly state that the paper is peer-reviewed or published, the language and structure suggest that it is likely a peer-reviewed paper.</t>
  </si>
  <si>
    <t>Maybe; The abstract does not mention if the paper is peer-reviewed or published.
 ReflectionThe abstract does not provide any information on whether the paper is peer-reviewed or published. However, the language and structure of the abstract suggest that it is likely a peer-reviewed paper.</t>
  </si>
  <si>
    <t>The paper does not meet the screening criteria as it does not summarise a case study from any of the listed countries.</t>
  </si>
  <si>
    <t>No; The paper is about citizen science and freshwater research, and does not mention any of the listed countries.
 ReflectionThe initial response is correct as the paper does not mention any of the listed countries.</t>
  </si>
  <si>
    <t>The publisher is a reputable society for freshwater science, which suggests that the paper is peer-reviewed.</t>
  </si>
  <si>
    <t>Maybe; The abstract mentions a "special series" of papers, which could indicate a conference report or book chapter. However, the publisher is a reputable society for freshwater science, which suggests that the paper is peer-reviewed.
 ReflectionThe initial response is mostly correct, but it is worth noting that the mention of a "special series" does not necessarily mean that the paper is not peer-reviewed. It could simply be a collection of peer-reviewed papers on a specific topic.</t>
  </si>
  <si>
    <t>No; The paper is about a case study in Maluku, Indonesia.
 ReflectionThe paper is focused on a case study in Maluku, Indonesia, which is not included in the list of countries provided in the SC.</t>
  </si>
  <si>
    <t>The publisher, BIOFLUX SRL, appears to be a peer-reviewed journal publisher, so it is likely that the paper is part of the peer-reviewed published literature.</t>
  </si>
  <si>
    <t>Maybe; The abstract does not provide information on the type of publication.
 ReflectionThe abstract does not provide information on the type of publication, but the publisher, BIOFLUX SRL, appears to be a peer-reviewed journal publisher.</t>
  </si>
  <si>
    <t>No; The paper is about community-based fisheries comanagement in Hawai'i and American Samoa.
 ReflectionThe paper does not mention any of the countries listed in the SC, and instead focuses on two specific locations.</t>
  </si>
  <si>
    <t>The abstract does not provide enough information to determine if the paper has been peer-reviewed or not.</t>
  </si>
  <si>
    <t>Maybe; The abstract mentions the author(s) and the year of publication, but it is unclear if it has been peer-reviewed.
 ReflectionThe abstract does not explicitly state whether the paper has been peer-reviewed or not. However, the fact that it includes a citation with the year of publication suggests that it may have been published in a peer-reviewed journal.</t>
  </si>
  <si>
    <t>No; The paper is about the Philippines and does not mention any of the listed countries.
 ReflectionThe initial response is correct as the paper is focused on the Philippines and does not mention any of the listed countries.</t>
  </si>
  <si>
    <t>The abstract does not provide enough information to determine if it is part of peer-reviewed literature, but it does describe research conducted in the Philippines on marine protected areas.</t>
  </si>
  <si>
    <t>Maybe; The abstract does not provide enough information to determine if it is part of peer-reviewed literature.
 ReflectionThe abstract does not mention if the paper is peer-reviewed or not, but it does provide some information about the research conducted.</t>
  </si>
  <si>
    <t>No; The paper does not mention any of the countries listed in the SC.
 ReflectionThe paper focuses on Latin American shellfisheries and does not mention any of the countries listed in the SC.</t>
  </si>
  <si>
    <t>Maybe; The abstract mentions data collection and statistical analysis, but it is unclear if the paper has been peer-reviewed and published.
 ReflectionThe abstract does not explicitly state that the paper has been peer-reviewed and published, but it does provide some indication that the research has been conducted in a rigorous manner.</t>
  </si>
  <si>
    <t>Yes; The abstract mentions a case study from the Solomon Islands.
 ReflectionThe initial response is correct as the abstract mentions a case study from the Solomon Islands.</t>
  </si>
  <si>
    <t>The paper discusses fisheries management and compares centralised and community-based management systems in the coastal fisheries of the Solomon Islands and Shetlands.</t>
  </si>
  <si>
    <t>Yes; The title and abstract clearly mention fisheries management and compare centralised and community-based management systems.
 ReflectionThe Initial Response is correct. The abstract provides specific details about the research conducted in the coastal fisheries of the Solomon Islands and Shetlands, and how management controls and access arrangements are evolving in response to external pressures.</t>
  </si>
  <si>
    <t>The title mentions community-based fisheries management strategies, but the abstract also includes centralised management systems and the interaction between privatised and community-held access to resources, making it unclear whether the paper will focus solely on community-based approaches or if it will also discuss other management strategies.</t>
  </si>
  <si>
    <t>Maybe; The title mentions community-based fisheries management strategies, but the abstract also mentions centralised management systems and the interaction between privatised and community-held access to resources.
 ReflectionThe initial response is correct. While the title mentions community-based management strategies, the abstract also includes centralised management systems and the interaction between privatised and community-held access to resources. It is unclear whether the paper will focus solely on community-based approaches or if it will also discuss other management strategies.</t>
  </si>
  <si>
    <t>The title suggests that it is likely to be a peer-reviewed paper, although the abstract does not provide explicit information on the type of publication.</t>
  </si>
  <si>
    <t>The abstract does not specifically mention any of the countries listed in the SC, but it does mention "most of the world" which could potentially include some of the countries listed.</t>
  </si>
  <si>
    <t>Maybe; The abstract mentions "most of the world" but does not specifically mention any of the countries listed in the SC.
 ReflectionThe initial response is correct as the abstract does not mention any of the countries listed in the SC, but it does mention "most of the world" which could potentially include some of the countries listed.</t>
  </si>
  <si>
    <t>The title and abstract clearly indicate a focus on the management of tropical coastal marine resources and the role of local knowledge in this, which suggests a discussion of fisheries and/or marine resource management.</t>
  </si>
  <si>
    <t>Yes; The title and abstract mention the management of tropical coastal marine resources and the importance of local knowledge in community-based management systems, which suggests a focus on fisheries and/or marine resource management.
 ReflectionThe initial response is correct as the title and abstract specifically mention the management of marine resources and the importance of local knowledge in this context.</t>
  </si>
  <si>
    <t>The abstract discusses the relevance of local knowledge to traditional community-based management systems, indicating that the paper is likely to discuss a community-based approach.</t>
  </si>
  <si>
    <t>Yes; The abstract mentions traditional community-based management systems and the relevance of local knowledge to livelihoods in subsistence fishing.
 ReflectionThe initial response is correct as the abstract clearly mentions the importance of local knowledge in community-based management systems.</t>
  </si>
  <si>
    <t>The paper does not summarise a case study from any of the listed countries, as it is a review of design principles for community-based natural resource management.</t>
  </si>
  <si>
    <t>No; The paper is a review of design principles for community-based natural resource management, and does not mention any specific case studies from the listed countries.
 ReflectionThe initial response is correct as the paper is a review of design principles and does not focus on any specific case studies from the listed countries.</t>
  </si>
  <si>
    <t>The abstract mentions the author(s) and the year of publication, indicating that it is likely a peer-reviewed published paper.</t>
  </si>
  <si>
    <t>Yes; The abstract mentions the author(s) and the year of publication, indicating that it is likely a peer-reviewed published paper.
 ReflectionThe initial response is correct as the abstract mentions the author(s) and the year of publication, which are typical indicators of a peer-reviewed published paper.</t>
  </si>
  <si>
    <t>The paper does not summarise a case study from any of the countries mentioned in the SC.</t>
  </si>
  <si>
    <t>No; The paper is focused on community fisheries management in the Lower Mekong Basin, which is not included in the list of countries mentioned in the SC.
 ReflectionThe Initial Response is correct as the Lower Mekong Basin is not included in the list of countries mentioned in the SC.</t>
  </si>
  <si>
    <t>Maybe; The abstract does not explicitly state whether the paper is peer-reviewed or not.
 ReflectionThe abstract does not provide any information on whether the paper is peer-reviewed or not. However, the title and abstract suggest that the paper is likely to be part of the peer-reviewed published literature.</t>
  </si>
  <si>
    <t>Fiji is explicitly mentioned in the abstract as a case study location, meeting the screening criteria.</t>
  </si>
  <si>
    <t>Yes; The abstract mentions Fiji in the South Pacific region.
 ReflectionThe initial response is correct as Fiji is mentioned in the abstract as a case study location.</t>
  </si>
  <si>
    <t>The abstract discusses the investigation of community-based marine resource management, impacts of marine closure on harvesting patterns, and villagers' views on the health of their reef fishery, which indicates that the paper is likely to discuss fisheries and/or marine resource management.</t>
  </si>
  <si>
    <t>Yes; The abstract mentions investigating community-based marine resource management, impacts of marine closure on harvesting patterns, and villagers' views on the health of their reef fishery.
 ReflectionThe abstract clearly mentions the focus on marine resource management and its impact on the reef fishery, which indicates that the paper is likely to discuss fisheries and/or marine resource management.</t>
  </si>
  <si>
    <t>The paper discusses the Locally Managed Marine Area (LMMA) approach, which is a community-based approach to marine resource management.</t>
  </si>
  <si>
    <t>Yes; The abstract mentions the Locally Managed Marine Area (LMMA) approach, which is a community-based approach to marine resource management.
 ReflectionThe Initial Response is correct. The LMMA approach is a community-based approach to marine resource management.</t>
  </si>
  <si>
    <t>The abstract mentions a reputable publisher, but it is unclear if this specific paper has gone through the peer-review process.</t>
  </si>
  <si>
    <t>Maybe; The abstract mentions the publisher, but it is unclear if it is a peer-reviewed journal article or not.
 ReflectionThe initial response is correct. The abstract mentions the publisher, Elsevier Ltd, which is a reputable publisher of peer-reviewed journals. However, it is still unclear if this specific paper has gone through the peer-review process.</t>
  </si>
  <si>
    <t>No; The paper is about St. Kitts, West Indies, which is not included in the list of countries.
 ReflectionThe initial response is correct as St. Kitts is not included in the list of countries.</t>
  </si>
  <si>
    <t>While the abstract does not explicitly state whether the paper has been published in a peer-reviewed journal or not, the mention of the Chelonian Research Foundation suggests that it may have been published in a peer-reviewed journal.</t>
  </si>
  <si>
    <t>Maybe; The abstract mentions a survey and an outcome assessment, but it is unclear if the paper has been published in a peer-reviewed journal.
 ReflectionThe abstract does not explicitly state whether the paper has been published in a peer-reviewed journal or not. However, the mention of the Chelonian Research Foundation suggests that it may have been published in a peer-reviewed journal.</t>
  </si>
  <si>
    <t>The paper is not about any of the countries listed in the SC, but about southwest Madagascar.</t>
  </si>
  <si>
    <t>The paper is not about any of the countries/regions listed in the SC.</t>
  </si>
  <si>
    <t>No; The paper is about a case study in Northwest Alaska, which is not included in the list of countries/regions.
 ReflectionThe initial response is correct as the paper is not about any of the countries/regions listed in the SC.</t>
  </si>
  <si>
    <t>The abstract mentions the Coastal Education &amp; Research Foundation, which is a peer-reviewed journal, and the paper is likely part of the published literature.</t>
  </si>
  <si>
    <t>Maybe; The abstract mentions a methodology and results, but it is unclear if it has been published in a peer-reviewed journal.
 ReflectionThe abstract mentions the Coastal Education &amp; Research Foundation, which is a peer-reviewed journal. However, it is unclear if this specific paper has been published in the journal.</t>
  </si>
  <si>
    <t>No; The paper is focused on Puerto Rico and the United States Virgin Islands.
 ReflectionThe paper does not mention any of the countries listed in the SC, and instead focuses on Puerto Rico and the United States Virgin Islands.</t>
  </si>
  <si>
    <t>The paper is published in a peer-reviewed journal, Marine Policy.</t>
  </si>
  <si>
    <t>Maybe; The abstract does not explicitly state whether the paper is peer-reviewed or not.
 ReflectionThe abstract does not provide any information on whether the paper is peer-reviewed or not. However, the paper is published in the Marine Policy journal, which is a peer-reviewed journal.</t>
  </si>
  <si>
    <t>The paper does not summarise a case study from any of the countries mentioned in the Screening Criteria as it is about a case study conducted in Ethiopia.</t>
  </si>
  <si>
    <t>No; The paper is about a case study conducted in Ethiopia, which is not included in the list of countries mentioned in the Screening Criteria.
 ReflectionThe initial response is correct as the study was conducted in Ethiopia, which is not included in the list of countries mentioned in the Screening Criteria.</t>
  </si>
  <si>
    <t>The abstract does not provide any explicit information on whether the paper is part of the peer-reviewed published literature or not, but the details provided suggest that it may be a research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</si>
  <si>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some details on the study conducted, which suggests that it may be a research paper.</t>
  </si>
  <si>
    <t>No; The paper is about fisheries management in Costa Rica, which is not included in the list of countries.
 ReflectionThe SC specifically asks for case studies from a list of countries, and Costa Rica is not included in that list.</t>
  </si>
  <si>
    <t>No; The paper is about a Canadian fishery.
 ReflectionThe paper is focused on a Canadian fishery and does not mention any of the countries listed in the SC.</t>
  </si>
  <si>
    <t>No; The paper is about a case study in Brazil.
 ReflectionThe title and abstract clearly state that the study was conducted in Patos Lagoon, Brazil, and there is no mention of any of the countries listed in the SC.</t>
  </si>
  <si>
    <t>The abstract mentions Elsevier Science Ltd, which is a publisher of peer-reviewed journals, but it is unclear if this paper is part of the peer-reviewed literature.</t>
  </si>
  <si>
    <t>Maybe; The abstract mentions Elsevier Science Ltd, which is a publisher of peer-reviewed journals, but it is unclear if this paper is part of the peer-reviewed literature.
 ReflectionThe initial response is correct. The abstract mentions Elsevier Science Ltd, which is a publisher of peer-reviewed journals, but it is unclear if this paper is part of the peer-reviewed literature.</t>
  </si>
  <si>
    <t>No; The paper is about a program in Newfoundland and Labrador, Canada.
 ReflectionThe paper is not about any of the countries listed in the SC.</t>
  </si>
  <si>
    <t>Maybe; The abstract does not provide information on the type of publication.
 ReflectionThe abstract does not mention the type of publication, but it does provide some details about the research project.</t>
  </si>
  <si>
    <t>No; The paper is about a case study in Indonesia, not in any of the listed countries.
 ReflectionThe title and abstract clearly state that the study was conducted in Gasan Gadang Village, which is located in Indonesia.</t>
  </si>
  <si>
    <t>The abstract does not provide clear evidence that the paper is part of the peer-reviewed published literature, but the methodology and findings suggest it could be.</t>
  </si>
  <si>
    <t>Maybe; The abstract does not mention where the study was published.
 ReflectionThe abstract does not provide information on where the study was published, but it does provide a methodology and findings that suggest it could be part of the peer-reviewed published literature.</t>
  </si>
  <si>
    <t>No; The paper is about a case study in Kolkata, India.
 ReflectionThe paper is focused on a case study in Kolkata, India, which is not included in the list of countries in the SC.</t>
  </si>
  <si>
    <t>While the abstract provides specific details about a case study, it is unclear if this is a peer-reviewed paper or not.</t>
  </si>
  <si>
    <t>Maybe; The abstract mentions a specific city and a case study, but it is unclear if this is a peer-reviewed paper or a report.
 ReflectionThe abstract does not explicitly state if this is a peer-reviewed paper or not, but it does provide specific details about a case study in Kolkata, India.</t>
  </si>
  <si>
    <t>The paper is not a case study from any of the countries listed in the SC, but rather a case study from Tanzania.</t>
  </si>
  <si>
    <t>No; The paper is about coastal management in Tanzania, which is not included in the list of countries mentioned in the SC.
 ReflectionThe initial response is correct as Tanzania is not included in the list of countries mentioned in the SC.</t>
  </si>
  <si>
    <t>The abstract does not provide enough information to determine if it is part of the peer-reviewed published literature.</t>
  </si>
  <si>
    <t>The paper is not about any of the countries listed in the SC, but rather about the San Andres Archipelago in Colombia.</t>
  </si>
  <si>
    <t>No; The paper is about the San Andres Archipelago, which is located in Colombia, South America.
 ReflectionThe Initial Response is correct. The paper is not about any of the countries listed in the SC.</t>
  </si>
  <si>
    <t>The publisher is reputable, but we cannot determine if the paper is a peer-reviewed article or not from the given information.</t>
  </si>
  <si>
    <t>Maybe; The publisher is Elsevier, which is a reputable publisher, but we cannot determine if the paper is a peer-reviewed article or not from the given information.
 ReflectionThe publisher, Elsevier, is a well-known and reputable publisher of peer-reviewed articles. However, we cannot determine from the given information whether this paper is a peer-reviewed article or not.</t>
  </si>
  <si>
    <t>Without an abstract, it is unclear if the paper includes a case study from any of the listed countries, but the title suggests that it is possible.</t>
  </si>
  <si>
    <t>Maybe; The title and abstract do not provide any indication of a specific case study location.
 ReflectionThe absence of an abstract makes it difficult to determine if the paper includes a case study from any of the listed countries. However, the title suggests that the paper may discuss community-based fisheries management in a global context, which could potentially include case studies from the listed countries.</t>
  </si>
  <si>
    <t>The title suggests that the paper will discuss fisheries and/or marine resource management in the context of community-based management in a globalizing world.</t>
  </si>
  <si>
    <t>Yes; The title explicitly mentions community-based fisheries management.
 ReflectionThe title suggests that the paper will discuss community-based fisheries management in a globalizing world, which is likely to involve marine resource management.</t>
  </si>
  <si>
    <t>The title mentions "community-based fisheries management" which indicates a community-based approach.</t>
  </si>
  <si>
    <t>Yes; The title explicitly mentions "community-based fisheries management".
 ReflectionThe initial response is correct as the title mentions "community-based" and "management" which suggests a community-based approach.</t>
  </si>
  <si>
    <t>The title suggests a research paper, but without an abstract, it is impossible to determine if it is peer-reviewed published literature.</t>
  </si>
  <si>
    <t>Maybe; The title suggests a research paper, but without an abstract, it is difficult to determine if it is peer-reviewed published literature.
 ReflectionThe title includes academic language and suggests a research paper, but the absence of an abstract makes it difficult to determine if it is peer-reviewed published literature.</t>
  </si>
  <si>
    <t>No; The paper is about Japanese coastal fisheries management.
 ReflectionThe paper is not about any of the countries listed in the SC, but rather about Japanese coastal fisheries management.</t>
  </si>
  <si>
    <t>The abstract includes a citation, which suggests that the paper has been published in a peer-reviewed journal.</t>
  </si>
  <si>
    <t>Maybe; The abstract mentions the name of a university, but it is unclear whether the paper has been peer-reviewed and published in a journal.
 ReflectionThe abstract mentions the name of a university, but it is unclear whether the paper has been peer-reviewed and published in a journal. However, the fact that the abstract includes a citation suggests that it has been published in a peer-reviewed journal.</t>
  </si>
  <si>
    <t>Yes; The paper is a case study from the Solomon Islands, which is one of the countries listed in the SC.
 ReflectionThe initial response is correct as the paper is a case study from the Solomon Islands, which is one of the countries listed in the SC.</t>
  </si>
  <si>
    <t>The paper discusses the policy interface between the fisheries and health sectors and identifies opportunities to strengthen fish supply chain policy to improve domestic access to fish in the Solomon Islands.</t>
  </si>
  <si>
    <t>Yes; The title and abstract mention fisheries and the policy interface between fisheries and health sectors in the Solomon Islands.
 ReflectionThe initial response is correct as the abstract discusses the policy interface between the fisheries and health sectors and identifies opportunities to strengthen fish supply chain policy to improve domestic access to fish in the Solomon Islands.</t>
  </si>
  <si>
    <t>While the abstract mentions community-based fisheries management approaches as a key strength, the focus is on policy interface and supply chain approach rather than solely on community-based approach.</t>
  </si>
  <si>
    <t>Maybe; The abstract mentions community-based fisheries management approaches as a key strength, but the focus is on policy interface and supply chain approach.
 ReflectionThe initial response is correct as the abstract mentions community-based fisheries management approaches, but the focus is on policy interface and supply chain approach rather than solely on community-based approach.</t>
  </si>
  <si>
    <t>No; The paper is about a case study in Canada, not in any of the listed countries.
 ReflectionThe initial response is correct as the paper is focused on a case study in Canada and not in any of the listed countries.</t>
  </si>
  <si>
    <t>The abstract mentions that it is a chapter, which suggests that it may be part of a book rather than a peer-reviewed journal article.</t>
  </si>
  <si>
    <t>No; The abstract mentions that it is a chapter, which suggests that it may be part of a book rather than a peer-reviewed journal article.
 ReflectionThe initial response is correct. The abstract specifically mentions that it is a chapter, which suggests that it is part of a book rather than a peer-reviewed journal article.</t>
  </si>
  <si>
    <t>East Timor is not included in the list of countries.</t>
  </si>
  <si>
    <t>No; East Timor is not included in the list of countries.
 ReflectionThe initial response is correct as East Timor is not included in the list of countries.</t>
  </si>
  <si>
    <t>The abstract mentions the International Food and Agribusiness Management Association (IAMA), which is a peer-reviewed journal, so it is likely that this paper has been published in a peer-reviewed journal.</t>
  </si>
  <si>
    <t>Maybe; The abstract mentions the International Food and Agribusiness Management Association (IAMA), but it is unclear if the paper has been peer-reviewed and published in a journal.
 ReflectionThe International Food and Agribusiness Management Association (IAMA) is a peer-reviewed journal, so it is likely that this paper has been published in a peer-reviewed journal.</t>
  </si>
  <si>
    <t>No; The paper is about South Africa, which is not included in the list of countries.
 ReflectionThe initial response is correct as the paper is focused on South Africa, which is not included in the list of countries.</t>
  </si>
  <si>
    <t>The paper is published by a reputable publisher, Taylor &amp; Francis Group, which indicates that it is likely part of the peer-reviewed published literature.</t>
  </si>
  <si>
    <t>Maybe; The abstract does not provide information on whether the paper is peer-reviewed or not.
 ReflectionThe abstract does not provide information on whether the paper is peer-reviewed or not, but it is published by a reputable publisher, Taylor &amp; Francis Group.</t>
  </si>
  <si>
    <t>No; The paper focuses on a case study in Hawaii, which is not included in the list of countries in the SC.
 ReflectionThe initial response is correct as the paper does not mention any of the countries listed in the SC.</t>
  </si>
  <si>
    <t>The abstract does not explicitly state where the paper has been published, but the copyright notice suggests that it has been published in some form.</t>
  </si>
  <si>
    <t>Maybe; The abstract mentions "Â© 2018 by the authors," which suggests that it has been published, but it is unclear where it has been published.
 ReflectionThe initial response is correct. The abstract does not explicitly state where the paper has been published, but the copyright notice suggests that it has been published in some form.</t>
  </si>
  <si>
    <t>No; The paper discusses case studies from Nicaragua and Tanzania, which are not included in the list of countries.
 ReflectionThe initial response is correct as the paper does not mention any of the countries listed in the SC.</t>
  </si>
  <si>
    <t>The paper is a case study from the Solomon Islands, specifically the Gizo inshore commercial finfish fishery.</t>
  </si>
  <si>
    <t>Yes; The paper is a case study from Solomon Islands.
 ReflectionThe paper is specifically about the Gizo, Solomon Islands, commercial inshore fishery, which is located in the Solomon Islands.</t>
  </si>
  <si>
    <t>The paper discusses a gear-based assessment of a commercial inshore fishery in the Solomon Islands and the need for management to control potential overfishing, making it likely that the paper will discuss fisheries and/or marine resource management.</t>
  </si>
  <si>
    <t>Yes; The title and abstract mention a gear-specific assessment of a commercial inshore fishery in the Solomon Islands, and the abstract discusses the need for management decision making and community-based management approaches to control potential overfishing.
 ReflectionThe initial response is correct as the title and abstract clearly indicate that the paper is about a fishery and the need for management.</t>
  </si>
  <si>
    <t>While the abstract mentions the need for community engagement, there is not enough information to suggest that the paper will discuss a community-based approach.</t>
  </si>
  <si>
    <t>No; The abstract discusses the need for community engagement and voluntary fisher compliance, but there is no clear indication that the paper will discuss a community-based approach.
 ReflectionThe abstract mentions the need for community engagement, but it does not provide enough information to suggest that the paper will focus on a community-based approach.</t>
  </si>
  <si>
    <t>While the mention of the publisher suggests that the paper may be part of the peer-reviewed published literature, we cannot be certain without further information.</t>
  </si>
  <si>
    <t>Maybe; The abstract mentions the publisher, but it is unclear if it is a peer-reviewed journal article or not.
 ReflectionThe mention of the publisher, Elsevier B.V., suggests that the paper may be part of the peer-reviewed published literature. However, this is not conclusive evidence.</t>
  </si>
  <si>
    <t>No; The paper is about indigenous marine governance in British Columbia, Canada.
 ReflectionThe paper is not about any of the countries listed in the SC.</t>
  </si>
  <si>
    <t>The paper is published in a journal, which suggests that it has undergone peer-review.</t>
  </si>
  <si>
    <t>Maybe; The abstract mentions the Pacific region, but does not specifically mention any of the countries listed in the SC.
 ReflectionThe initial response is correct. The abstract mentions the Pacific region, but does not provide any specific case studies from the countries listed in the SC.</t>
  </si>
  <si>
    <t>The paper does not strictly meet the screening criteria as it does not specifically discuss fisheries or marine resource management.</t>
  </si>
  <si>
    <t>No; The paper discusses coral reefs and their management, but does not specifically mention fisheries or marine resource management.
 ReflectionThe paper focuses on the impacts of climate change and local pressures on coral reefs in the Pacific region, and the need for community-based initiatives and cross-sectoral cooperation to address these issues. While fisheries and marine resource management may be related to these topics, they are not the main focus of the paper.</t>
  </si>
  <si>
    <t>The abstract mentions community-based initiatives as a way to address local pressures and build reef resilience to climate change, indicating a community-based approach.</t>
  </si>
  <si>
    <t>Yes; The abstract mentions "traditional systems of resource governance in Pacific island nations" and "community-based initiatives" as ways to address local pressures and build reef resilience to climate change.
 ReflectionThe initial response is correct as the abstract specifically mentions community-based initiatives as a way to address local pressures and build reef resilience to climate change.</t>
  </si>
  <si>
    <t>Maybe; The abstract mentions no specific publication information, but the language and structure suggest it is a peer-reviewed article.
 ReflectionThe abstract does not explicitly state that it is a peer-reviewed article, but the language and structure suggest that it is. The abstract includes a clear research question, methods, and findings, which are typical of peer-reviewed articles.</t>
  </si>
  <si>
    <t>No; The paper is about fisheries co-management in hilsa shad sanctuaries in Bangladesh.
 ReflectionThe paper is focused on Bangladesh and does not mention any of the countries listed in the SC.</t>
  </si>
  <si>
    <t>Maybe; The abstract mentions Elsevier Ltd, which is a publisher of peer-reviewed journals, but we cannot confirm without further information.
 ReflectionThe mention of Elsevier Ltd in the abstract suggests that the paper may be part of the peer-reviewed published literature. However, we cannot confirm this without further information such as the name of the journal or confirmation from the authors.</t>
  </si>
  <si>
    <t>No; The paper is about fishery management in Bangladesh, which is not included in the list of countries.
 ReflectionThe initial response is correct as Bangladesh is not included in the list of countries.</t>
  </si>
  <si>
    <t>No; The paper is about a program in Canada's Atlantic provinces.
 ReflectionThe paper is focused on a program in Canada and does not mention any of the countries listed in the SC.</t>
  </si>
  <si>
    <t>The abstract does not provide clear information on the type of publication, but the title suggests that it may be a report on a community-based planning program.</t>
  </si>
  <si>
    <t>Maybe; The abstract does not provide information on the type of publication.
 ReflectionThe abstract does not mention the type of publication, but the title suggests that it may be a report on a community-based planning program.</t>
  </si>
  <si>
    <t>No; The paper is about an oil spill in Brazil and its impact on shellfish gatherers.
 ReflectionThe paper is not related to any of the countries mentioned in the SC.</t>
  </si>
  <si>
    <t>The abstract does not provide explicit information on whether the paper is part of the peer-reviewed published literature or not, but the publisher mentioned at the end of the abstract suggests that it may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</si>
  <si>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Associacao Brasileira de Pos - Graduacao em Saude Coletiva, is a Brazilian association of postgraduate programs in public health, which suggests that the paper may be part of the peer-reviewed published literature.</t>
  </si>
  <si>
    <t>The paper does not summarise a case study from any of the countries listed in the SC as it is solely focused on the New Zealand fishing industry.</t>
  </si>
  <si>
    <t>No; The paper is focused on the New Zealand fishing industry and does not mention any of the countries listed in the SC.
 ReflectionThe Initial Response is correct as the paper is solely focused on the New Zealand fishing industry and does not mention any of the countries listed in the SC.</t>
  </si>
  <si>
    <t>Although the abstract does not explicitly state that the paper has been published in a peer-reviewed journal, the fact that the study was conducted over a period of three years and that the findings are based on interviews suggests that it is likely to be part of the peer-reviewed published literature.</t>
  </si>
  <si>
    <t>Maybe; The abstract mentions that the paper reports on findings, but it is unclear whether it has been published in a peer-reviewed journal or not.
 ReflectionThe abstract does not explicitly state whether the paper has been published in a peer-reviewed journal or not, but it does mention that the study was conducted over a period of three years and that the findings are based on interviews. This suggests that the paper is likely to be part of the peer-reviewed published literature.</t>
  </si>
  <si>
    <t>No; The paper is about a marine conservation program in Aceh, Indonesia.
 ReflectionThe paper does not mention any of the countries listed in the SC, and instead focuses on a specific program in Indonesia.</t>
  </si>
  <si>
    <t>While the journal mentioned in the abstract is a reputable conservation organization that publishes a peer-reviewed journal, it is unclear from the information given whether this paper is a peer-reviewed research article or another type of publication.</t>
  </si>
  <si>
    <t>Maybe; The abstract mentions a journal name, but further investigation is needed to confirm if it is a peer-reviewed journal.
 ReflectionThe journal name mentioned in the abstract, Fauna &amp; Flora International, is a reputable conservation organization that publishes a peer-reviewed journal. However, it is possible that this paper is not a peer-reviewed research article, but rather a report or commentary.</t>
  </si>
  <si>
    <t>No; The paper is about a case study in Jamaica.
 ReflectionThe title and abstract clearly state that the study was conducted in Jamaica, which is not included in the list of countries in the SC.</t>
  </si>
  <si>
    <t>The mention of Elsevier Ltd. suggests that the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</si>
  <si>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cannot confirm this without further information.</t>
  </si>
  <si>
    <t>No; The paper is about a university program in Tokyo Bay.
 ReflectionThe paper does not mention any of the countries listed in the SC.</t>
  </si>
  <si>
    <t>Maybe; The abstract does not mention if the paper is peer-reviewed or published in a journal.
 ReflectionThe abstract does not provide information on whether the paper is peer-reviewed or published in a journal, but the title suggests that it is a research paper.</t>
  </si>
  <si>
    <t>No; The paper is about fisheries management in Indonesia.
 ReflectionThe paper is solely focused on Indonesia and does not mention any of the countries listed in the SC.</t>
  </si>
  <si>
    <t>No; The paper is focused on a case study in British Columbia, Canada.
 ReflectionThe paper is not related to any of the countries listed in the SC.</t>
  </si>
  <si>
    <t>No; The paper is about Amazonia, which is not included in the list of countries/islands.
 ReflectionThe SC specifically mentions a list of countries/islands, and Amazonia is not included in that list.</t>
  </si>
  <si>
    <t>The paper is not about any of the countries listed in the SC, but about a community-based data collection program for the red sea urchin fishery in California.</t>
  </si>
  <si>
    <t>No; The paper is about a community-based data collection program for the red sea urchin fishery in California.
 ReflectionThe paper is not about any of the countries listed in the SC.</t>
  </si>
  <si>
    <t>The mention of the American Fisheries Society suggests that the paper may have been published in a peer-reviewed journal, but this cannot be confirmed without further information.</t>
  </si>
  <si>
    <t>Maybe; The abstract mentions the American Fisheries Society, but it is unclear if the paper has been peer-reviewed and published in a journal.
 ReflectionThe mention of the American Fisheries Society in the abstract suggests that the paper may have been published in a peer-reviewed journal. However, this is not explicitly stated and cannot be confirmed without further information.</t>
  </si>
  <si>
    <t>The paper does not meet the Screening Criteria as it does not contain a case study from any of the countries listed in the SC.</t>
  </si>
  <si>
    <t>No; The Title and Abstract do not mention any of the countries listed in the SC.
 ReflectionThe Title and Abstract do not mention any of the countries listed in the SC. The paper seems to be a collection of research papers on various topics related to energy and environmental protection.</t>
  </si>
  <si>
    <t>The abstract confirms that this is a conference proceedings and not a peer-reviewed published paper.</t>
  </si>
  <si>
    <t>No; The title and abstract suggest that this is a conference proceedings and not a peer-reviewed published paper.
 ReflectionThe abstract mentions that the proceedings contain 805 papers, which is a clear indication that this is a conference proceedings and not a peer-reviewed published paper.</t>
  </si>
  <si>
    <t>No; The paper does not mention any of the countries listed in the SC.
 ReflectionThe paper does not mention any of the countries listed in the SC, and the location of the research is in Indonesia, which is not included in the list.</t>
  </si>
  <si>
    <t>Maybe; The abstract does not mention whether the paper is peer-reviewed or not.
 ReflectionThe abstract does not provide any information on whether the paper is peer-reviewed or not, but it does not mention any conference reports or book chapters either.</t>
  </si>
  <si>
    <t>No; The paper is focused on freshwater fisheries management in the central Brazilian Amazon.
 ReflectionThe paper does not mention any of the countries listed in the SC, and the focus is on a specific region in Brazil.</t>
  </si>
  <si>
    <t>The copyright by the Society for Applied Anthropology suggests that it is likely a peer-reviewed paper, but we cannot confirm without further information.</t>
  </si>
  <si>
    <t>Maybe; The abstract mentions the copyright by the Society for Applied Anthropology, but it is unclear if it is a peer-reviewed journal article or not.
 ReflectionThe Society for Applied Anthropology is a reputable organization that publishes peer-reviewed journals, but we cannot confirm if this specific paper has undergone peer-review.</t>
  </si>
  <si>
    <t>No; The paper is about fisheries management in Saroma Lake, which is located in Japan.
 ReflectionThe title and abstract do not mention any of the countries listed in the SC, and instead focus on a specific location in Japan.</t>
  </si>
  <si>
    <t>The abstract does not provide enough information to determine if the chapter is part of a peer-reviewed book or not.</t>
  </si>
  <si>
    <t>Maybe; The abstract mentions a chapter, but it is unclear if it is part of a peer-reviewed book or not.
 ReflectionThe abstract does not provide enough information to determine if the chapter is part of a peer-reviewed book or not.</t>
  </si>
  <si>
    <t>No; The paper is about a community-based fisheries research program in the Northern Territory of Australia.
 ReflectionThe paper is focused on a specific location in Australia and does not mention any of the countries listed in the SC.</t>
  </si>
  <si>
    <t>The mention of "Crown Copyright" suggests that the paper has been published, but it is unclear if it has undergone peer review.</t>
  </si>
  <si>
    <t>Maybe; The abstract mentions "Crown Copyright" which suggests that it may have been published, but it is unclear if it has undergone peer review.
 ReflectionThe initial response is correct. The mention of "Crown Copyright" suggests that the paper has been published, but it is unclear if it has undergone peer review.</t>
  </si>
  <si>
    <t>The abstract does not provide enough information to determine if it is part of peer-reviewed literature, but the language used suggests that it may be part of an academic publication.</t>
  </si>
  <si>
    <t>Maybe; The abstract does not provide enough information to determine if it is part of peer-reviewed literature.
 ReflectionThe abstract does not mention if the paper is peer-reviewed or not, but the language used suggests that it may be part of an academic publication.</t>
  </si>
  <si>
    <t>No; The title and abstract do not mention any of the countries listed in the Screening Criteria.
 ReflectionThe Initial Response is correct. The paper is focused on a case study in Lao PDR, which is not one of the countries listed in the Screening Criteria.</t>
  </si>
  <si>
    <t>The abstract mentions Elsevier Inc. which is a publisher of peer-reviewed journals, but it is not clear if this paper has been published in a peer-reviewed journal.</t>
  </si>
  <si>
    <t>Maybe; The abstract mentions Elsevier Inc. which is a publisher of peer-reviewed journals, but it is not clear if this paper has been published in a peer-reviewed journal.
 ReflectionThe initial response is correct. The abstract mentions Elsevier Inc., which is a publisher of peer-reviewed journals. However, it is not clear if this paper has been published in a peer-reviewed journal.</t>
  </si>
  <si>
    <t>Maybe; The abstract mentions "this paper" but it is unclear whether it has been published or is still in progress.
 ReflectionThe abstract does not explicitly state whether the paper has been published or is still in progress. However, the fact that it includes a copyright statement suggests that it has been published in a journal.</t>
  </si>
  <si>
    <t>The abstract clearly states that the case study is from Fiji.</t>
  </si>
  <si>
    <t>Yes; The abstract mentions Fiji as the location of the case study.
 ReflectionThe initial response is correct as the abstract specifically mentions Fiji as the location of the case study.</t>
  </si>
  <si>
    <t>The abstract clearly discusses the need for fisheries and marine resource management in Fiji and the lack of monitoring in most communities.</t>
  </si>
  <si>
    <t>Yes; The abstract discusses the need for management of fishery resources in Fiji and the lack of monitoring in most communities.
 ReflectionThe abstract specifically mentions "fishery" and "resource management" and discusses the need for monitoring to ensure the availability of fish in Fiji.</t>
  </si>
  <si>
    <t>The abstract discusses the need for management and monitoring in communities, which suggests a community-based approach.</t>
  </si>
  <si>
    <t>Yes; The abstract mentions the need for management to ensure the future availability of fish and the customary fishing rights system, which suggests a community-based approach.
 ReflectionThe abstract specifically mentions the lack of monitoring in most communities and the possibility of local fish catch monitoring on small islands, which further supports a community-based approach.</t>
  </si>
  <si>
    <t>No; The paper is about the Philippine archipelago and does not mention any of the countries listed in the SC.
 ReflectionThe Initial Response is correct as the paper is focused on the Philippines and does not mention any of the countries listed in the SC.</t>
  </si>
  <si>
    <t>The paper mentions the publisher, but it is unclear if it has undergone peer review.</t>
  </si>
  <si>
    <t>No; The paper is about British Columbia, Canada.
 ReflectionThe paper is focused on British Columbia, Canada, and does not mention any of the countries listed in the SC.</t>
  </si>
  <si>
    <t>No; The paper is about a case study in the central Philippines.
 ReflectionThe paper is not about any of the countries listed in the Screening Criteria.</t>
  </si>
  <si>
    <t>While the abstract mentions a publisher, it is unclear if the paper has been peer-reviewed. However, the study appears to have been conducted in a rigorous manner and the results are presented in a clear and concise manner.</t>
  </si>
  <si>
    <t>Maybe; The abstract mentions a publisher, but it is unclear if the paper has been peer-reviewed.
 ReflectionThe mention of a publisher does not necessarily mean that the paper has been peer-reviewed. However, the study seems to have been conducted in a rigorous manner and the results are presented in a clear and concise manner.</t>
  </si>
  <si>
    <t>No; The paper is about a marine conservation project in the Philippines.
 ReflectionThe title and abstract clearly state that the paper is about a marine conservation project in the Philippines, which is not included in the list of countries in the screening criteria.</t>
  </si>
  <si>
    <t>The title suggests that the paper is part of the peer-reviewed published literature, and the abstract provides evidence that it describes a research project with measurable results.</t>
  </si>
  <si>
    <t>Maybe; The abstract does not provide information on the type of publication.
 ReflectionThe abstract does not mention the type of publication, but the title suggests that it may be a research paper published in a peer-reviewed journal.</t>
  </si>
  <si>
    <t>No; The paper is about Thailand, which is not included in the list of countries.
 ReflectionThe initial response is correct as the paper is focused on Thailand, which is not included in the list of countries.</t>
  </si>
  <si>
    <t>It is unclear if the chapter is part of a book or a peer-reviewed journal article.</t>
  </si>
  <si>
    <t>Maybe; The abstract mentions a chapter, but it is unclear if it is part of a book or a peer-reviewed journal article.
 ReflectionThe abstract mentions that it is a chapter, but it is unclear if it is part of a book or a peer-reviewed journal article.</t>
  </si>
  <si>
    <t>No; The paper is about a hatchery monitoring and feeding management system for Nile Tilapia in the Philippines.
 ReflectionThe paper is focused on a specific project in the Philippines and does not mention any of the countries listed in the SC.</t>
  </si>
  <si>
    <t>While the mention of IEEE suggests that this paper may be part of the peer-reviewed published literature, it is unclear if this is a conference proceeding or a journal article.</t>
  </si>
  <si>
    <t>Maybe; The abstract mentions the IEEE, which is a reputable publisher, but it is unclear if this is a peer-reviewed article or a conference proceeding.
 ReflectionThe mention of IEEE in the abstract suggests that this paper may be part of the peer-reviewed published literature. However, it is unclear if this is a conference proceeding or a journal article.</t>
  </si>
  <si>
    <t>No; The paper is about a case study in Bali, Indonesia, which is not included in the list of countries.
 ReflectionThe initial response is correct as the paper is about a case study in Bali, Indonesia, which is not included in the list of countries.</t>
  </si>
  <si>
    <t>While the paper mentions a publisher, it is unclear if it has undergone peer-review. However, the paper does provide evidence of research methodology and findings, which suggests that it may have undergone peer-review.</t>
  </si>
  <si>
    <t>Maybe; The abstract mentions the publisher, but it is unclear if the paper has been peer-reviewed.
 ReflectionThe mention of the publisher does not necessarily mean that the paper has been peer-reviewed. However, the paper does provide some evidence of research methodology and findings, which suggests that it may have undergone peer-review.</t>
  </si>
  <si>
    <t>The paper is about a case study in Comoros, which is not included in the list of countries.</t>
  </si>
  <si>
    <t>The publisher mentioned in the abstract, Elsevier Ltd, is a reputable publisher of peer-reviewed journals.</t>
  </si>
  <si>
    <t>Maybe; The abstract mentions the publisher, but it is unclear if it is peer-reviewed.
 ReflectionThe publisher mentioned in the abstract is Elsevier Ltd, which is a reputable publisher of peer-reviewed journals. However, the abstract does not explicitly state that the paper is peer-reviewed.</t>
  </si>
  <si>
    <t>The case study was conducted in Indonesia, which is not one of the countries listed in the SC.</t>
  </si>
  <si>
    <t>No; The abstract mentions a case study in Baros, Yogyakarta, Indonesia.
 ReflectionThe abstract clearly states that the case study was conducted in Baros, Yogyakarta, Indonesia, which is not one of the countries listed in the SC.</t>
  </si>
  <si>
    <t>The publisher is reputable, but it is unclear if the paper has been peer-reviewed.</t>
  </si>
  <si>
    <t>Maybe; The abstract mentions a case study and the publisher is Elsevier, but it is unclear if the paper has been peer-reviewed.
 ReflectionThe publisher, Elsevier, is a reputable publisher of peer-reviewed literature. However, the abstract does not explicitly state that the paper has been peer-reviewed.</t>
  </si>
  <si>
    <t>The study was conducted in Thailand and not in any of the countries listed in the SC.</t>
  </si>
  <si>
    <t>No; The paper is about a case study in Surin province, Thailand.
 ReflectionThe title and abstract clearly state that the study was conducted in Surin province, Thailand, which is not included in the list of countries in the SC.</t>
  </si>
  <si>
    <t>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t>
  </si>
  <si>
    <t>No; The paper is focused on India's coastal zone management policies.
 ReflectionThe paper is solely focused on India's coastal zone management policies and does not mention any of the countries listed in the SC.</t>
  </si>
  <si>
    <t>No; The paper is about a wetland management programme in Assam, India.
 ReflectionThe paper is not about any of the countries listed in the SC.</t>
  </si>
  <si>
    <t>The abstract does not provide information on whether the paper is part of peer-reviewed published literature or not, but the title and abstract suggest that the paper may be a research article.</t>
  </si>
  <si>
    <t>Maybe; The abstract does not provide information on whether the paper is part of peer-reviewed published literature or not.
 ReflectionThe abstract does not provide any information on whether the paper is part of peer-reviewed published literature or not. However, the title and abstract suggest that the paper may be a research article.</t>
  </si>
  <si>
    <t>The paper does not meet the screening criteria as it does not present any case studies from the listed countries.</t>
  </si>
  <si>
    <t>No; The paper presents case studies from Canada, not from any of the listed countries.
 ReflectionThe initial response is correct as the paper does not present any case studies from the listed countries.</t>
  </si>
  <si>
    <t>No; The paper is about a case study in the Gulf of California, Mexico.
 ReflectionThe paper does not mention any of the countries listed in the SC, and instead focuses on a case study in Mexico.</t>
  </si>
  <si>
    <t>The abstract suggests that the paper reports on research, but it is unclear whether the paper has been published in a peer-reviewed journal.</t>
  </si>
  <si>
    <t>Maybe; The abstract mentions "our findings" which suggests that the paper is reporting on research, but it is unclear whether the paper has been published in a peer-reviewed journal.
 ReflectionThe abstract mentions "our findings" which suggests that the paper is reporting on research, but it is unclear whether the paper has been published in a peer-reviewed journal.</t>
  </si>
  <si>
    <t>No; The paper is about a study conducted in Northwest Ethiopia.
 ReflectionThe paper is not related to any of the countries listed in the SC.</t>
  </si>
  <si>
    <t>The abstract mentions the publisher, BioMed Central Ltd., which is a peer-reviewed journal.</t>
  </si>
  <si>
    <t>Yes; The abstract mentions the authors and the publisher, BioMed Central Ltd.
 ReflectionThe initial response is correct as the abstract mentions the publisher, which is a peer-reviewed journal.</t>
  </si>
  <si>
    <t>Maybe; The abstract discusses community-based marine resource management, but does not mention any specific country.
 ReflectionThe initial response is correct. The abstract discusses community-based marine resource management in general, without specifying any particular country.</t>
  </si>
  <si>
    <t>The paper discusses community-based marine resource management and proposes a new approach to improve management measures for the rehabilitation of marine resources.</t>
  </si>
  <si>
    <t>Yes; The abstract mentions community-based marine resource management and the need for management measures to rehabilitate marine resources.
 ReflectionThe abstract specifically mentions marine resource management and proposes a new approach to increase participation and develop management measures.</t>
  </si>
  <si>
    <t>The paper discusses community-based marine resource management and proposes a new approach to improve it.</t>
  </si>
  <si>
    <t>Yes; The title and abstract clearly mention community-based marine resource management.
 ReflectionThe paper discusses the role of perceptions in community-based marine resource management and proposes the introduction of Perception Experts to improve the management process. This indicates a focus on community-based approach.</t>
  </si>
  <si>
    <t>Maybe; The abstract mentions the authors and the year of publication, but it is unclear where the paper was published.
 ReflectionThe abstract does not explicitly state where the paper was published, but the inclusion of the authors and year of publication suggests that it may be part of the peer-reviewed published literature.</t>
  </si>
  <si>
    <t>The paper is not a case study from any of the listed countries as it is about Cambodia.</t>
  </si>
  <si>
    <t>No; The paper is about Cambodia, which is not included in the list of countries.
 ReflectionThe initial response is correct as Cambodia is not included in the list of countries.</t>
  </si>
  <si>
    <t>The paper is published by Springer Science+Business Media, LLC, which is a reputable publisher of peer-reviewed scientific literature.</t>
  </si>
  <si>
    <t>Maybe; The abstract mentions the publisher, but it is unclear if the paper has been peer-reviewed.
 ReflectionThe mention of the publisher does not necessarily mean that the paper has been peer-reviewed. However, the paper does seem to meet the other criteria of being part of the published literature.</t>
  </si>
  <si>
    <t>The abstract describes a case study from Brazil, which is not included in the list of countries specified in the SC.</t>
  </si>
  <si>
    <t>No; The abstract describes a case study from Brazil.
 ReflectionThe SC specifically asks for case studies from a list of Pacific Island countries, which Brazil is not a part of.</t>
  </si>
  <si>
    <t>No; The paper is about a case study in western Alaska, which is not included in the list of countries in the SC.
 ReflectionThe Initial Response is correct as the paper is not about any of the countries listed in the SC.</t>
  </si>
  <si>
    <t>The abstract does not provide enough information to determine if the paper is part of the peer-reviewed published literature, but it also does not mention any excluded sources.</t>
  </si>
  <si>
    <t>Maybe; The abstract mentions the author(s) but does not specify where the paper has been published.
 ReflectionThe abstract does not provide information on where the paper has been published, but it does not mention any grey literature, conference reports, or book chapters.</t>
  </si>
  <si>
    <t>No; The paper does not mention any of the countries listed in the SC.
 ReflectionThe paper focuses on stakeholder participation in research design and decisions related to mercury levels in fish, but it does not mention any of the countries listed in the SC.</t>
  </si>
  <si>
    <t>The abstract suggests that the paper may have been published in a peer-reviewed journal, but this is not explicitly stated.</t>
  </si>
  <si>
    <t>Maybe; The abstract mentions the International Association for Ecology and Health, but it is unclear if the paper has been peer-reviewed and published in a journal.
 ReflectionThe initial response is correct. The abstract mentions the International Association for Ecology and Health, which suggests that the paper may have been published in a peer-reviewed journal. However, this is not explicitly stated in the abstract.</t>
  </si>
  <si>
    <t>No; The paper is about the Commonwealth of Dominica, which is not on the list of countries mentioned in the SC.
 ReflectionThe Initial Response is correct as the paper is not about any of the countries listed in the SC.</t>
  </si>
  <si>
    <t>The abstract does not provide clear information on whether the paper is part of the peer-reviewed published literature or not, but the mention of "recent scholarship" suggests that it is likely to be peer-reviewed.</t>
  </si>
  <si>
    <t>Maybe; The abstract mentions "recent scholarship" but does not explicitly state whether the paper is peer-reviewed or not.
 ReflectionThe abstract does not provide clear information on whether the paper is part of the peer-reviewed published literature or not. However, the mention of "recent scholarship" suggests that it is likely to be peer-reviewed.</t>
  </si>
  <si>
    <t>No; The paper is about a case study in the Philippines.
 ReflectionThe title and abstract clearly state that the study was conducted in Malalison Island, Philippines, which is not included in the list of countries in the SC.</t>
  </si>
  <si>
    <t>Maybe; The abstract mentions the publisher, but it is unclear if it is a peer-reviewed journal article or not.
 ReflectionThe initial response is correct. The abstract mentions the publisher, but it is not clear if the article is peer-reviewed or not.</t>
  </si>
  <si>
    <t>No; The paper is about a case study in Japan.
 ReflectionThe paper is about a case study in Japan and does not mention any of the countries listed in the SC.</t>
  </si>
  <si>
    <t>The title suggests that it is a case study, which is often published in peer-reviewed journals,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</si>
  <si>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case study, which is often published in peer-reviewed journals.</t>
  </si>
  <si>
    <t>No; The paper is about fish resources and fishing communities in Korea, not any of the countries listed in the SC.
 ReflectionThe Initial Response is correct as the paper is focused on Korea and not any of the countries listed in the SC.</t>
  </si>
  <si>
    <t>Maybe; The abstract does not provide information on the type of publication.
 ReflectionThe abstract does not provide information on the type of publication, but the title suggests that it could be a research paper published in a peer-reviewed journal.</t>
  </si>
  <si>
    <t>No; The paper is about a case study in North Sulawesi, Indonesia.
 ReflectionThe paper is not about any of the countries listed in the SC.</t>
  </si>
  <si>
    <t>No; The paper does not mention any of the countries listed in the SC.
 ReflectionThe Initial Response is correct.</t>
  </si>
  <si>
    <t>The paper is likely to be part of the peer-reviewed published literature as it is published in a journal.</t>
  </si>
  <si>
    <t>Maybe; The abstract does not explicitly state whether the paper is peer-reviewed or not.
 ReflectionThe abstract does not provide any information on whether the paper is peer-reviewed or not. However, the fact that the paper is published in a journal (as indicated by the copyright statement) suggests that it is likely to be peer-reviewed.</t>
  </si>
  <si>
    <t>The study was conducted in Zhenjiang city, China and does not meet the Screening Criteria.</t>
  </si>
  <si>
    <t>No; The study was conducted in Zhenjiang city, China and does not mention any of the listed countries.
 ReflectionThe Initial Response is correct as the study was conducted in China and does not mention any of the listed countries.</t>
  </si>
  <si>
    <t>The abstract does not provide information on whether the paper is peer-reviewed or not, but it does provide details on the research methods and results, which suggests that it may be part of the peer-reviewed published literature.</t>
  </si>
  <si>
    <t>Maybe; The abstract does not provide information on whether the paper is peer-reviewed or not.
 ReflectionThe abstract does not provide information on whether the paper is peer-reviewed or not, but it does provide details on the research methods and results.</t>
  </si>
  <si>
    <t>The paper is not a case study from any of the countries or territories listed in the SC.</t>
  </si>
  <si>
    <t>No; The paper is focused on the Azores, which are not part of the listed countries and territories.
 ReflectionThe paper does not mention any of the countries or territories listed in the SC, so it is clear that it does not summarise a case study from any of them.</t>
  </si>
  <si>
    <t>No; The paper is about Khuzestan Province in Iran, which is not included in the list of countries in the SC.
 ReflectionThe SC specifically mentions a list of countries, and Iran is not one of them. Therefore, the paper does not meet the SC.</t>
  </si>
  <si>
    <t>The paper seems to have been published in a reputable journal, but further investigation is needed to confirm if it is peer-reviewed.</t>
  </si>
  <si>
    <t>Maybe; The abstract mentions the publisher, but further investigation is needed to confirm if it is peer-reviewed.
 ReflectionThe mention of the publisher does not necessarily mean that the paper is peer-reviewed. However, the paper seems to have been published in a reputable journal, so it is possible that it is peer-reviewed.</t>
  </si>
  <si>
    <t>No; The paper is focused on HawaiÊ»i and does not mention any of the listed countries.
 ReflectionThe paper does not meet the Screening Criteria as it is not related to any of the listed countries.</t>
  </si>
  <si>
    <t>The abstract does not provide information on the type of publication, but the title suggests that it may be a research paper published in a peer-reviewed journal.</t>
  </si>
  <si>
    <t>No; The paper is about a case study from the Brazilian Amazon.
 ReflectionThe paper is not about any of the countries listed in the SC.</t>
  </si>
  <si>
    <t>It is unclear from the information provided whether the paper has been published in a peer-reviewed journal or not.</t>
  </si>
  <si>
    <t>Maybe; The abstract mentions the author(s) and the year of publication, but it is unclear whether the paper has been published in a peer-reviewed journal or not.
 ReflectionThe abstract does not explicitly state whether the paper has been published in a peer-reviewed journal or not. However, the fact that the abstract includes a copyright statement suggests that the paper has been published somewhere.</t>
  </si>
  <si>
    <t>No; The paper is focused on Klaipeda seaport in Lithuania.
 ReflectionThe paper is not related to any of the countries listed in the SC.</t>
  </si>
  <si>
    <t>The information provided in the abstract is not sufficient to determine if the paper is part of the peer-reviewed published literature.</t>
  </si>
  <si>
    <t>Maybe; The abstract does not provide information on the type of publication.
 ReflectionThe abstract does not mention the type of publication, but it does mention the name of the university. A search on the university's website may provide more information on the publication type.</t>
  </si>
  <si>
    <t>No; The paper is not about any of the listed countries.
 ReflectionThe paper is about the Great Lakes in North America, which are not located in any of the listed countries.</t>
  </si>
  <si>
    <t>The publisher mentioned in the abstract, Elsevier, is a reputable publisher that does publish peer-reviewed articles.</t>
  </si>
  <si>
    <t>The paper is not about a case study from any of the countries listed in the SC, but rather a case study in the Philippines.</t>
  </si>
  <si>
    <t>No; The paper is about a case study in the Philippines.
 ReflectionThe initial response is correct as the paper is about a case study in the Philippines and not in any of the countries listed in the SC.</t>
  </si>
  <si>
    <t>The abstract mentions Elsevier Ltd, which is a publisher of peer-reviewed journals, but it is not clear if this paper is part of the peer-reviewed literature.</t>
  </si>
  <si>
    <t>Maybe; The abstract mentions Elsevier Ltd, which is a publisher of peer-reviewed journals, but it is not clear if this paper is part of the peer-reviewed literature.
 ReflectionThe initial response is correct. The abstract mentions Elsevier Ltd, which is a publisher of peer-reviewed journals, but it is not clear if this paper is part of the peer-reviewed literature.</t>
  </si>
  <si>
    <t>The paper summarises a case study from one of the countries listed in the SC, specifically the Solomon Islands.</t>
  </si>
  <si>
    <t>Maybe; The paper discusses a case study from the Solomon Islands, which is one of the countries listed in the SC.
 ReflectionThe paper only discusses a case study from one of the countries listed in the SC, but it does not mention any of the other countries. However, the SC does not require the paper to discuss case studies from all the listed countries, so the initial response is still valid.</t>
  </si>
  <si>
    <t>The paper discusses the use of the social-ecological systems framework to strengthen post-hoc diagnosis of community-based fisheries management, indicating a focus on fisheries and marine resource management.</t>
  </si>
  <si>
    <t>Yes; The abstract mentions community-based fisheries management and small-scale fisheries sustainability.
 ReflectionThe abstract specifically mentions community-based fisheries management and small-scale fisheries sustainability, indicating a focus on fisheries and marine resource management.</t>
  </si>
  <si>
    <t>The paper discusses community-based fisheries management and its outcomes.</t>
  </si>
  <si>
    <t>Yes; The abstract mentions community-based fisheries management as a promising approach for securing sustainable small-scale fisheries.
 ReflectionThe initial response is correct as the abstract specifically mentions community-based fisheries management.</t>
  </si>
  <si>
    <t>The paper may or may not be part of the peer-reviewed published literature, as it is unclear from the information provided.</t>
  </si>
  <si>
    <t>Maybe; The abstract mentions "grey literature" as a source of data, but it is unclear if the paper itself is grey literature or peer-reviewed.
 ReflectionThe abstract mentions that the study draws on data from published and grey literature, but it is unclear if the paper itself is peer-reviewed or grey literature.</t>
  </si>
  <si>
    <t>The abstract does not provide evidence that the paper is part of the peer-reviewed published literature.</t>
  </si>
  <si>
    <t>No; The abstract does not provide any indication that the paper is part of the peer-reviewed published literature.
 ReflectionThe abstract discusses the need for scientific work to be disseminated to policy makers and citizens, but it does not explicitly state that the paper has been published in a peer-reviewed journal.</t>
  </si>
  <si>
    <t>No; The paper is focused on Ireland and does not mention any of the countries listed in the SC.
 ReflectionThe paper is solely focused on the farming and fishing communities in Ireland and does not mention any of the countries listed in the SC.</t>
  </si>
  <si>
    <t>Maybe; The abstract mentions personal reflection and feedback from a retired farmer, which may not meet the criteria for peer-reviewed published literature. However, the abstract also mentions a literature review, which suggests that the paper may be part of the peer-reviewed published literature.
 ReflectionThe initial response is correct. While the abstract mentions a literature review, it is unclear whether the paper has been published in a peer-reviewed journal.</t>
  </si>
  <si>
    <t>The paper does not summarise a case study from any of the countries listed in the SC, but rather describes a method to assess the sensitivity of sedimentary communities to fishing activities.</t>
  </si>
  <si>
    <t>No; The paper is about a method to assess the sensitivity of sedimentary communities to fishing activities, and there is no mention of any of the countries listed in the SC.
 ReflectionThe paper is not about a case study from any of the countries listed in the SC, but rather a method to assess the sensitivity of sedimentary communities to fishing activities.</t>
  </si>
  <si>
    <t>Yes; The abstract mentions the publisher and the year of publication, indicating that it is likely a peer-reviewed paper.
 ReflectionThe initial response is correct. The abstract mentions the publisher and the year of publication, which suggests that it is a peer-reviewed paper.</t>
  </si>
  <si>
    <t>The abstract discusses legal frameworks for marine protected areas in small island states across the Indo-Pacific region, which includes the countries listed in the SC.</t>
  </si>
  <si>
    <t>Yes; The abstract mentions small island states in the Indo-Pacific region, which includes the countries listed in the SC.
 ReflectionThe initial response is correct as the abstract explicitly mentions small island states in the Indo-Pacific region, which includes the countries listed in the SC.</t>
  </si>
  <si>
    <t>The paper does not primarily discuss fisheries or marine resource management, but rather the legal frameworks for marine protected areas and public participation in decision-making and management.</t>
  </si>
  <si>
    <t>Maybe; The abstract mentions marine conservation and management, marine protected areas, and marine management in island states, but does not specifically mention fisheries.
 ReflectionThe paper focuses on the legal frameworks for marine protected areas and public participation in decision-making and management. While fisheries may be indirectly addressed, it is not the main focus of the paper.</t>
  </si>
  <si>
    <t>The paper may discuss community-based approaches, but it is not clear if this will be the sole focus of the paper.</t>
  </si>
  <si>
    <t>Maybe; The abstract mentions public participation and community-based management, but it is not clear if the paper will focus solely on this approach.
 ReflectionThe abstract mentions that the paper will analyze the extent to which the legal frameworks provide for public participation and community-based management, but it is not clear if this will be the sole focus of the paper.</t>
  </si>
  <si>
    <t>Although the abstract does not explicitly state that the paper is peer-reviewed, the language and structure of the abstract suggest that it is likely a peer-reviewed paper.</t>
  </si>
  <si>
    <t>Maybe; The abstract does not explicitly state whether the paper is peer-reviewed or not.
 ReflectionThe abstract does not provide any information on whether the paper is peer-reviewed or not. However, the language and structure of the abstract suggest that it is likely a peer-reviewed paper.</t>
  </si>
  <si>
    <t>The mention of a publisher does not necessarily mean that the paper is peer-reviewed, but the abstract provides some indication that it may be part of the peer-reviewed literature.</t>
  </si>
  <si>
    <t>Maybe; The abstract mentions a publisher, but it is unclear if the paper is peer-reviewed.
 ReflectionThe mention of a publisher does not necessarily mean that the paper is peer-reviewed. However, the abstract does provide some indication that the paper may be part of the peer-reviewed literature.</t>
  </si>
  <si>
    <t>No; The paper is not about any of the listed countries.
 ReflectionThe paper is about designing effective reserve networks for marine communities, and does not mention any of the countries listed in the SC.</t>
  </si>
  <si>
    <t>The abstract mentions the Ecological Society of America, which is a peer-reviewed journal.</t>
  </si>
  <si>
    <t>Yes; The abstract mentions the Ecological Society of America, which is a peer-reviewed journal.
 ReflectionThe Initial Response is correct.</t>
  </si>
  <si>
    <t>The paper is published by Elsevier, but it is unclear if it has undergone peer-review.</t>
  </si>
  <si>
    <t>Maybe; The abstract mentions the publisher, but it is unclear if it is peer-reviewed.
 ReflectionThe initial response is correct. The abstract mentions the publisher, but it is unclear if the paper has undergone peer-review.</t>
  </si>
  <si>
    <t>The paper is about Belize, which is not included in the list of countries.</t>
  </si>
  <si>
    <t>No; The paper is about Belize, which is not included in the list of countries.
 ReflectionThe initial response is correct as Belize is not included in the list of countries.</t>
  </si>
  <si>
    <t>No; The paper does not mention any of the countries listed in the SC.
 ReflectionThe paper focuses on the Marine Stewardship Council (MSC) and two case studies in Mexico and Canada. There is no mention of any of the countries listed in the SC.</t>
  </si>
  <si>
    <t>While the abstract suggests that the paper is summarizing peer-reviewed literature, it is unclear whether the paper itself is peer-reviewed.</t>
  </si>
  <si>
    <t>Maybe; The abstract mentions a review of literature, but it is unclear if the paper itself is peer-reviewed.
 ReflectionThe abstract mentions a review of literature, which suggests that the paper is summarizing peer-reviewed literature. However, it is not explicitly stated whether the paper itself is peer-reviewed.</t>
  </si>
  <si>
    <t>No; The paper is not about any of the listed countries.
 ReflectionThe paper is about Tilapia Lake Virus and its impact on tilapia farming in Sub-Saharan Africa. None of the listed countries are mentioned in the abstract.</t>
  </si>
  <si>
    <t>The paper is published by Elsevier B.V., which is a reputable publisher of peer-reviewed scientific literature.</t>
  </si>
  <si>
    <t>Maybe; The abstract mentions a methodology based on an exhaustive search on various databases, but it is unclear whether the paper has been peer-reviewed.
 ReflectionThe abstract mentions that the paper is published by Elsevier B.V., which is a reputable publisher of peer-reviewed scientific literature.</t>
  </si>
  <si>
    <t>The paper is not about a case study from any of the listed countries, but rather from India.</t>
  </si>
  <si>
    <t>No; The paper is about a case study in India, not in any of the listed countries.
 ReflectionThe paper is clearly about a case study in India, which is not one of the countries listed in the SC.</t>
  </si>
  <si>
    <t>The paper is published by the Asian Fisheries Society under a Creative Commons license, but it is unclear if it has undergone peer review.</t>
  </si>
  <si>
    <t>Maybe; The abstract mentions the publisher and license, but it is unclear if it has undergone peer review.
 ReflectionThe initial response is correct. The abstract mentions the publisher and license, but it is unclear if it has undergone peer review.</t>
  </si>
  <si>
    <t>The paper is not about any of the countries listed in the SC, but about natural resources assessment in Botswana.</t>
  </si>
  <si>
    <t>No; The paper is about natural resources assessment in the Okavango Delta, Botswana.
 ReflectionThe paper is not about any of the countries listed in the SC.</t>
  </si>
  <si>
    <t>The article was published by Blackwell Publishing, which is a peer-reviewed publisher.</t>
  </si>
  <si>
    <t>Yes; The abstract mentions that the article was published by Blackwell Publishing, which is a peer-reviewed publisher.
 ReflectionThe initial response is correct. Blackwell Publishing is a peer-reviewed publisher, and the abstract explicitly mentions that the article was published by them.</t>
  </si>
  <si>
    <t>No; The paper is about coral reef conservation in the Bay Islands of Honduras, which is not included in the list of countries mentioned in the SC.
 ReflectionThe initial response is correct. The paper is not about any of the countries listed in the SC.</t>
  </si>
  <si>
    <t>While the paper may touch on fisheries and marine resource management, the main focus is on community-based coral reef conservation.</t>
  </si>
  <si>
    <t>Maybe; The abstract mentions the traditional fish and shrimping industries and the growth of reef-based tourism, but the focus is on community-based marine conservation.
 ReflectionThe abstract does mention the importance of maintaining the health and quality of the coral reef ecosystem, which could involve fisheries and marine resource management. However, the main focus of the paper seems to be on community-based conservation efforts.</t>
  </si>
  <si>
    <t>The paper is likely to discuss a community-based approach to coral reef conservation.</t>
  </si>
  <si>
    <t>Yes; The title and abstract clearly mention a community-based approach to coral reef conservation.
 ReflectionThe initial response is correct as the abstract mentions the efforts of two communities to create and manage a marine protected area.</t>
  </si>
  <si>
    <t>The title suggests that it could be a research paper, but without further information, it is unclear if it meets the screening criteria.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</si>
  <si>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</si>
  <si>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The paper is a case study from the Kingdom of Tonga, which is one of the countries listed in the screening criteria.</t>
  </si>
  <si>
    <t>Yes; The paper is a case study from the Kingdom of Tonga, which is one of the countries listed in the screening criteria.
 ReflectionThe initial response is correct as the Kingdom of Tonga is one of the countries listed in the screening criteria.</t>
  </si>
  <si>
    <t>The paper is likely to discuss fisheries and/or marine resource management, as it examines the effectiveness of co-management on fishing activities, catches, changes in resource status, and socio-economic conditions in a specific area.</t>
  </si>
  <si>
    <t>Yes; The title and abstract mention co-management, marine conservation, sustainable management, fishing activities, catches, changes in resource status, and socio-economic conditions, which are all related to fisheries and/or marine resource management.
 ReflectionThe title and abstract provide a clear indication that the paper will discuss fisheries and/or marine resource management, as it focuses on the effectiveness of co-management on marine resources and socio-economic conditions in a specific area.</t>
  </si>
  <si>
    <t>While the paper does focus on co-management, it is within the context of a community-based approach. Therefore, it is possible that the paper will discuss a community-based approach.</t>
  </si>
  <si>
    <t>No; The paper focuses on co-management, which is excluded by the SC.
 ReflectionThe paper discusses the effectiveness of co-management on marine resources and socio-economic conditions in a community-based program. While the paper does focus on co-management, it is within the context of a community-based approach.</t>
  </si>
  <si>
    <t>No; The paper is about Nigeria, which is not included in the list of countries.
 ReflectionThe initial response is correct as Nigeria is not included in the list of countries.</t>
  </si>
  <si>
    <t>No; The paper is about fisheries management in Zanzibar, Tanzania, which is not included in the list of countries in the SC.
 ReflectionThe Initial Response is correct. Zanzibar, Tanzania is not included in the list of countries in the SC.</t>
  </si>
  <si>
    <t>The mention of Elsevier Ltd. suggests that the paper may be part of the peer-reviewed published literature, but we cannot confirm without further information.</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</si>
  <si>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about the specific journal or publication.</t>
  </si>
  <si>
    <t>No; The paper is about a river in Bangladesh.
 ReflectionThe paper is focused on a river in Bangladesh and does not mention any of the countries listed in the SC.</t>
  </si>
  <si>
    <t>The mention of the International Association for Hydro-Environment Engineering and Research suggests that the paper may be part of a peer-reviewed publication. However, this cannot be confirmed without further information.</t>
  </si>
  <si>
    <t>Maybe; The abstract mentions "International Association for Hydro-Environment Engineering and Research," which suggests that it may be a peer-reviewed publication. However, this cannot be confirmed without further information.
 ReflectionThe initial response is correct. The mention of the International Association for Hydro-Environment Engineering and Research suggests that the paper may be part of a peer-reviewed publication. However, this cannot be confirmed without further information.</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</si>
  <si>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</si>
  <si>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Yes; The paper is a case study from Solomon Islands.
 ReflectionThe title and abstract clearly mention that the study was conducted in Solomon Islands, which is one of the countries listed in the SC.</t>
  </si>
  <si>
    <t>The paper discusses the collection of juvenile holothurians for restocking purposes, which is related to fisheries and marine resource management.</t>
  </si>
  <si>
    <t>Yes; The abstract discusses the collection of juvenile holothurians for restocking purposes, which is related to fisheries and marine resource management.
 ReflectionThe initial response is correct as the paper discusses the collection of juvenile holothurians for restocking purposes, which is related to fisheries and marine resource management.</t>
  </si>
  <si>
    <t>The paper mentions the involvement of local communities in managing the collectors, but it is not clear if the paper will discuss a community-based approach.</t>
  </si>
  <si>
    <t>Maybe; The abstract mentions the involvement of local communities in managing the collectors, but it is not clear if the paper will discuss a community-based approach.
 ReflectionThe involvement of local communities in managing the collectors could be interpreted as a community-based approach, but it is not clear if the paper will focus on this aspect.</t>
  </si>
  <si>
    <t>The abstract mentions the publisher as John Wiley &amp; Sons Ltd, but it is unclear if the paper has been peer-reviewed and published in a journal.</t>
  </si>
  <si>
    <t>Maybe; The abstract mentions the publisher as John Wiley &amp; Sons Ltd, but it is unclear if the paper has been peer-reviewed and published in a journal.
 ReflectionThe initial response is correct. The abstract mentions the publisher, but it is unclear if the paper has been peer-reviewed and published in a journal.</t>
  </si>
  <si>
    <t>No; The paper is about San Salvador Island in the Philippines.
 ReflectionThe initial response is correct as the paper is focused on San Salvador Island in the Philippines and not any of the countries listed in the SC.</t>
  </si>
  <si>
    <t>The publisher mentioned in the abstract, Taylor and Francis Group, LLC, is a reputable publisher of peer-reviewed journals.</t>
  </si>
  <si>
    <t>Yes; The abstract mentions the publisher, Taylor and Francis Group, LLC, which is a reputable publisher of peer-reviewed journals.
 ReflectionThe initial response is correct as the publisher mentioned is a well-known publisher of peer-reviewed journals.</t>
  </si>
  <si>
    <t>No; The paper is focused on a case study in Cilacap, Indonesia.
 ReflectionThe paper does not mention any of the countries listed in the SC, and instead focuses on a specific location in Indonesia.</t>
  </si>
  <si>
    <t>The abstract does not provide any information on the publication status, but the publisher, BIOFLUX SRL, appears to be a predatory publisher that publishes low-quality research.</t>
  </si>
  <si>
    <t>Maybe; The abstract does not provide information on the type of publication.
 ReflectionThe initial response is correct, as the abstract does not provide information on the type of publication.</t>
  </si>
  <si>
    <t>The abstract mentions case studies related to climate change and ecosystem management, but it is not clear if any of them are from the listed countries.</t>
  </si>
  <si>
    <t>Maybe; The abstract mentions various case studies, but it is not clear if any of them are from the listed countries.
 ReflectionThe abstract mentions case studies related to climate change and ecosystem management, but none of them are explicitly stated to be from the listed countries. However, it is possible that some of the case studies may be from these countries, but it is not clear from the information provided.</t>
  </si>
  <si>
    <t>No; The title and abstract do not mention fisheries or marine resource management.
 ReflectionThe title and abstract focus on climate change and its impact on ecosystems, but do not mention fisheries or marine resource management.</t>
  </si>
  <si>
    <t>The title and abstract indicate that this is a conference proceeding, which is not part of the peer-reviewed published literature.</t>
  </si>
  <si>
    <t>No; The title and abstract suggest that this is a conference proceeding.
 ReflectionThe title and abstract mention a conference and proceedings, which suggests that this is not a peer-reviewed published paper.</t>
  </si>
  <si>
    <t>No; The paper is about a case study conducted in Kenya.
 ReflectionThe paper is focused on a case study conducted in Kenya, which is not included in the list of countries mentioned in the SC.</t>
  </si>
  <si>
    <t>No; The paper is about Madagascar, which is not included in the list of countries.
 ReflectionThe Initial Response is correct as Madagascar is not included in the list of countries.</t>
  </si>
  <si>
    <t>No; The paper is about Tanzania, which is not included in the list of countries.
 ReflectionThe initial response is correct as Tanzania is not included in the list of countries.</t>
  </si>
  <si>
    <t>The study was conducted in Thailand, which is not included in the list of countries in the SC.</t>
  </si>
  <si>
    <t>No; The paper is about a case study in Thailand.
 ReflectionThe title and abstract clearly state that the study was conducted in Thailand, which is not included in the list of countries in the SC.</t>
  </si>
  <si>
    <t>The abstract mentions the study was conducted and the results were obtained, indicating that it is likely a peer-reviewed published paper.</t>
  </si>
  <si>
    <t>Yes; The abstract mentions the study was conducted and the results were obtained.
 ReflectionThe abstract clearly states that the study was conducted and the results were obtained, indicating that it is likely a peer-reviewed published paper.</t>
  </si>
  <si>
    <t>No; The paper is focused on a case study in North-eastern Thailand, which is not included in the list of countries in the SC.
 ReflectionThe initial response is correct as the paper is not related to any of the countries listed in the SC.</t>
  </si>
  <si>
    <t>The paper is not about a case study from any of the listed countries, but rather a case study in Sri Lanka.</t>
  </si>
  <si>
    <t>No; The paper is about a case study in Sri Lanka, which is not included in the list of countries.
 ReflectionThe initial response is correct as the paper is focused on a case study in Sri Lanka, which is not included in the list of countries.</t>
  </si>
  <si>
    <t>No; The paper is about fishers' organizations in Batangas, Philippines.
 ReflectionThe paper does not mention any of the countries listed in the SC, and instead focuses on a case study in the Philippines.</t>
  </si>
  <si>
    <t>While the abstract mentions Papua New Guinea and the Solomon Islands, it also discusses other countries in the region, making it unclear if the paper is solely focused on the two listed countries.</t>
  </si>
  <si>
    <t>Maybe; The abstract mentions Papua New Guinea and the Solomon Islands, but also discusses other countries in the region.
 ReflectionThe abstract mentions Papua New Guinea and the Solomon Islands, which are two of the countries listed in the SC. However, the abstract also discusses other countries in the region, so it is unclear if the paper is solely focused on the two listed countries.</t>
  </si>
  <si>
    <t>The abstract mentions some aspects related to fisheries and marine resource management, but it is not clear if the paper will focus on these topics.</t>
  </si>
  <si>
    <t>Maybe; The abstract mentions coastal ecosystems, pelagic tuna resource, coastal fisheries, and over-exploitation.
 ReflectionThe abstract mentions several aspects related to fisheries and marine resource management, but it is not clear if the paper will discuss these topics in depth.</t>
  </si>
  <si>
    <t>While the abstract mentions community-based approaches, it is not clear that this will be the sole focus of the paper.</t>
  </si>
  <si>
    <t>Maybe; The abstract mentions the promotion and support of community-based approaches, but there is no clear indication that the paper will focus solely on this approach.
 ReflectionThe abstract provides some evidence that the paper may discuss community-based approaches, but it is not the sole focus of the paper. The abstract covers a wide range of topics related to the Coral, Solomon, and Bismarck Seas Region.</t>
  </si>
  <si>
    <t>The abstract does not provide enough information to determine if it is part of peer-reviewed literature, but it does provide information about the region and its ecosystems.</t>
  </si>
  <si>
    <t>Maybe; The abstract does not provide enough information to determine if it is part of peer-reviewed literature.
 ReflectionThe abstract does not mention if the paper is peer-reviewed or published in a journal, but it does provide information about the region and its ecosystems.</t>
  </si>
  <si>
    <t>The paper does not strictly meet the SC, but it does present a case study from a country with similar characteristics to those listed in the SC.</t>
  </si>
  <si>
    <t>Maybe; The abstract mentions a study in the coastal region of South Sulawesi Province, Indonesia, which is not on the list of countries mentioned in the SC.
 ReflectionThe initial response is correct. The abstract mentions a study in Indonesia, which is not on the list of countries mentioned in the SC. However, Indonesia is also an archipelagic country with many small islands, similar to the countries listed in the SC.</t>
  </si>
  <si>
    <t>While the abstract mentions sustainable use of marine resources, it is not clear if fisheries or marine resource management will be a significant focus of the paper.</t>
  </si>
  <si>
    <t>Maybe; The abstract mentions the sustainable use of marine resources, but it is not clear if fisheries or marine resource management will be discussed in detail.
 ReflectionThe abstract mentions the role of community-based ecotourism in supporting sustainable use of marine resources, which could potentially include fisheries and marine resource management. However, the focus of the paper seems to be on community-based ecotourism and its role in the blue economy.</t>
  </si>
  <si>
    <t>The paper discusses the role of community-based ecotourism in the blue economy and presents a model for community-based ecotourism, making it likely that the paper will discuss a community-based approach.</t>
  </si>
  <si>
    <t>Yes; The title and abstract mention community-based ecotourism and the paper discusses the role of community-based ecotourism in the blue economy.
 ReflectionThe initial response is correct as the paper focuses on the role of community-based ecotourism in the blue economy and presents a model for community-based ecotourism.</t>
  </si>
  <si>
    <t>The paper is not about any of the countries listed in the SC, but rather a case study in Zambia.</t>
  </si>
  <si>
    <t>No; The paper is about a case study in Zambia, which is not included in the list of countries.
 ReflectionThe initial response is correct as the paper is not about any of the countries listed in the SC.</t>
  </si>
  <si>
    <t>The citation in the abstract suggests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</si>
  <si>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a citation suggests that it is likely to be a peer-reviewed paper.</t>
  </si>
  <si>
    <t>No; The paper is focused on the Northeast US groundfish fishery.
 ReflectionThe paper is not related to any of the countries listed in the SC.</t>
  </si>
  <si>
    <t>The title suggests that it is likely a peer-reviewed article, and the abstract provides information on the content of the article, indicating that it is part of the published literature.</t>
  </si>
  <si>
    <t>The abstract mentions Fiji as the location of the study, which is one of the countries listed in the screening criteria.</t>
  </si>
  <si>
    <t>The paper discusses fisheries management and conservation in locally managed marine areas, which meets the SC.</t>
  </si>
  <si>
    <t>Yes; The title and abstract specifically mention fisheries management and conservation in locally managed marine areas.
 ReflectionThe title and abstract clearly mention the focus of the paper on fisheries management and conservation in locally managed marine areas, which meets the SC.</t>
  </si>
  <si>
    <t>The paper discusses a community-based approach through the evaluation of periodically harvested closures (PHCs) within Fijian LMMAs.</t>
  </si>
  <si>
    <t>Yes; The abstract mentions locally managed marine areas (LMMAs) which suggests a community-based approach.
 ReflectionThe initial response is correct as the abstract mentions LMMAs which are community-based approaches to marine conservation.</t>
  </si>
  <si>
    <t>The paper is likely part of the peer-reviewed published literature as it is published by a reputable academic publisher and mentions a specific study.</t>
  </si>
  <si>
    <t>Yes; The title and abstract mention a specific study and the publisher is a reputable academic publisher.
 ReflectionThe title and abstract mention a specific study and the publisher is a reputable academic publisher, indicating that the paper is likely part of the peer-reviewed published literature.</t>
  </si>
  <si>
    <t>No; The paper is about a riparian forest in Sierra Leone.
 ReflectionThe paper is not about any of the countries listed in the SC.</t>
  </si>
  <si>
    <t>The title and abstract describe a research paper that could be part of the peer-reviewed published literature.</t>
  </si>
  <si>
    <t>Maybe; The abstract does not provide information on whether the paper is peer-reviewed or not.
 ReflectionThe abstract does not provide any information on whether the paper is peer-reviewed or not, but the title and abstract seem to describe a research paper that could be part of the peer-reviewed published literature.</t>
  </si>
  <si>
    <t>The paper does not summarise a case study from any of the countries listed in the SC, as it is solely focused on the Brazilian Amazon.</t>
  </si>
  <si>
    <t>The abstract mentions Elsevier GmbH, which is a publisher of peer-reviewed journals, but it is not clear if this paper has been peer-reviewed.</t>
  </si>
  <si>
    <t>Maybe; The abstract mentions Elsevier GmbH, which is a publisher of peer-reviewed journals, but it is not clear if this paper has been peer-reviewed.
 ReflectionThe initial response is correct. The abstract mentions Elsevier GmbH, which is a publisher of peer-reviewed journals, but it is not clear if this paper has been peer-reviewed.</t>
  </si>
  <si>
    <t>No; The paper does not mention any of the countries listed in the Screening Criteria.
 ReflectionThe paper discusses the global fishing industry and its social consequences, but it does not focus on any specific country or case study.</t>
  </si>
  <si>
    <t>The abstract mentions a journal article from Natural Resources Forum, which is a peer-reviewed journal, but it is unclear if the article discussed in Part I is peer-reviewed.</t>
  </si>
  <si>
    <t>Maybe; The abstract mentions a journal article from Natural Resources Forum, but it is unclear if this article is peer-reviewed.
 ReflectionThe initial response is correct. Natural Resources Forum is a peer-reviewed journal, but the abstract does not explicitly state that the article discussed in Part I is peer-reviewed.</t>
  </si>
  <si>
    <t>No; The paper is focused on the Canadian Arctic and does not mention any of the listed countries.
 ReflectionThe paper does not meet the SC as it is not related to any of the listed countries.</t>
  </si>
  <si>
    <t>The abstract does not explicitly state whether the paper has been peer-reviewed or published, but the language used suggests that it is a research article.</t>
  </si>
  <si>
    <t>Maybe; The abstract mentions "Here, we examine" which suggests that the paper is a research article, but it is not explicitly stated whether it has been peer-reviewed or published.
 ReflectionThe initial response is correct. The abstract does not explicitly state whether the paper has been peer-reviewed or published, but the language used suggests that it is a research article.</t>
  </si>
  <si>
    <t>It is unclear if this is a book chapter or a chapter within a peer-reviewed journal article.</t>
  </si>
  <si>
    <t>Maybe; The abstract mentions a chapter, but it is unclear if it is a book chapter or a chapter within a peer-reviewed journal article.
 ReflectionThe abstract mentions that this is a chapter, but it is unclear if it is a book chapter or a chapter within a peer-reviewed journal article.</t>
  </si>
  <si>
    <t>No; The paper is about traditional ecological knowledge of floodplain fishers in Bangladesh.
 ReflectionThe paper is focused on Bangladesh and does not mention any of the countries listed in the SC.</t>
  </si>
  <si>
    <t>Maybe; The abstract mentions the name of a society, but it is unclear whether the paper has been peer-reviewed and published in a journal.
 ReflectionThe initial response is correct. The abstract mentions the name of a society, but it is unclear whether the paper has been peer-reviewed and published in a journal.</t>
  </si>
  <si>
    <t>The paper is not about any of the countries listed in the SC, but rather a case study in the Dutch river Waal.</t>
  </si>
  <si>
    <t>No; The paper is about a case study in the Dutch river Waal.
 ReflectionThe paper is not about any of the countries listed in the SC.</t>
  </si>
  <si>
    <t>The paper is published in a peer-reviewed journal.</t>
  </si>
  <si>
    <t>Yes; The paper is published in Elsevier Ltd, a peer-reviewed journal publisher.
 ReflectionThe initial response is correct.</t>
  </si>
  <si>
    <t>No; The paper does not mention any of the countries listed in the SC.
 ReflectionThe paper focuses on waste management and recycling behavior in Iran, which is not one of the countries listed in the SC.</t>
  </si>
  <si>
    <t>The publisher is a peer-reviewed publisher.</t>
  </si>
  <si>
    <t>Maybe; The abstract does not provide information on the type of publication.
 ReflectionThe abstract does not mention the type of publication, but the publisher is mentioned. A search on the publisher's website shows that they publish peer-reviewed articles.</t>
  </si>
  <si>
    <t>Palau is the location of the case study.</t>
  </si>
  <si>
    <t>Yes; Palau is mentioned in the Title and Abstract.
 ReflectionThe Title and Abstract explicitly mention Palau as the location of the case study.</t>
  </si>
  <si>
    <t>The paper focuses on the governance of small-scale fishing in Palau and discusses deficiencies in the polycentric governance system, indicating a discussion of fisheries and marine resource management.</t>
  </si>
  <si>
    <t>Yes; The title and abstract mention fisheries governance and small-scale fishing in Palau, indicating a focus on marine resource management.
 ReflectionThe Initial Response is correct as the paper explicitly discusses the governance of small-scale fishing in Palau and the deficiencies in the polycentric governance system that partly explain why functionality is not fully achieved.</t>
  </si>
  <si>
    <t>The paper does not discuss a community-based approach or co-management, but rather focuses on the functioning of a polycentric governance system.</t>
  </si>
  <si>
    <t>No; The paper focuses on polycentric governance systems and does not mention community-based approach or co-management.
 ReflectionThe Initial Response is correct. The paper does not discuss community-based approach or co-management, but rather focuses on the functioning of a polycentric governance system.</t>
  </si>
  <si>
    <t>Maybe; The abstract mentions the publisher, but it is unclear if it is a peer-reviewed journal article or not.
 ReflectionThe mention of the publisher, John Wiley &amp; Sons, Ltd, suggests that it is likely a peer-reviewed journal article. However, this cannot be confirmed without further information.</t>
  </si>
  <si>
    <t>The paper does not meet the screening criteria as it is not about a case study from any of the countries listed in the screening criteria.</t>
  </si>
  <si>
    <t>No; The paper is focused on a case study from India.
 ReflectionThe title and abstract clearly mention that the paper is about a case study from Minicoy, Lakshadweep, India, which is not included in the list of countries mentioned in the screening criteria.</t>
  </si>
  <si>
    <t>No; The abstract does not mention any peer-reviewed publication.
 ReflectionThe abstract only mentions the copyright holder, which is not a peer-reviewed publication.</t>
  </si>
  <si>
    <t>The abstract mentions case studies conducted in Fiji, Solomon Islands, and Vanuatu, which are all countries within the specified region.</t>
  </si>
  <si>
    <t>Yes; The abstract mentions case studies conducted in Fiji, Solomon Islands, and Vanuatu.
 ReflectionThe initial response is correct as the abstract clearly mentions case studies conducted in three countries within the specified region.</t>
  </si>
  <si>
    <t>The paper focuses on gender inclusion in small-scale fisheries management and development in Melanesia, indicating a clear discussion of fisheries and marine resource management.</t>
  </si>
  <si>
    <t>Yes; The title and abstract specifically mention small-scale fisheries management and development in Melanesia, and the abstract discusses gender approaches in use in the fisheries sector.
 ReflectionThe title and abstract clearly mention fisheries management and development, and the abstract provides further detail on the gender approaches used in the small-scale fisheries sector.</t>
  </si>
  <si>
    <t>While the abstract mentions community-based approaches, it also discusses other approaches, so it is unclear if the paper will strictly focus on community-based approaches.</t>
  </si>
  <si>
    <t>Maybe; The abstract mentions community-based projects and programs, but it also discusses national level research and policy and internal organizational operations.
 ReflectionThe initial response is correct. The abstract mentions community-based approaches, but it also includes other approaches.</t>
  </si>
  <si>
    <t>The abstract does not provide any explicit information on whether the paper is part of the peer-reviewed published literature or not. However, the language used in the abstract suggests that it is a research paper that has been conducted and analyzed.</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</si>
  <si>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 that has been conducted and analyzed.</t>
  </si>
  <si>
    <t>Yes; The paper is a case study from Vanuatu, which is one of the countries listed in the SC.
 ReflectionThe initial response is correct as the paper is a case study from Vanuatu, which is one of the countries listed in the SC.</t>
  </si>
  <si>
    <t>The paper discusses marine resource management through the implementation of village-based marine reserves.</t>
  </si>
  <si>
    <t>Yes; The abstract discusses the effects of village-based marine reserves on reef invertebrates in Vanuatu.
 ReflectionThe paper investigates the effects of village-based marine reserves on heavily harvested species and their recovery. This is directly related to marine resource management.</t>
  </si>
  <si>
    <t>The paper discusses a community-based approach through the implementation of village-based marine reserves.</t>
  </si>
  <si>
    <t>Yes; The abstract mentions "community-based marine conservation initiatives" and "village-based marine reserves".
 ReflectionThe paper investigates the effectiveness of village-based marine reserves, which is a community-based approach. There is no mention of co-management.</t>
  </si>
  <si>
    <t>The level of detail and structure of the abstract suggest that it is likely a peer-reviewed paper.</t>
  </si>
  <si>
    <t>Maybe; The abstract mentions the Foundation for Environmental Conservation, but it is unclear if the paper has been peer-reviewed and published.
 ReflectionThe mention of the Foundation for Environmental Conservation does not necessarily mean that the paper has been peer-reviewed and published. However, the level of detail and structure of the abstract suggest that it is likely a peer-reviewed paper.</t>
  </si>
  <si>
    <t>Paper Number</t>
  </si>
  <si>
    <t>No; The paper discusses marine protected areas in Northern Europe and Southeast Asia, but does not mention any of the listed countries.
 ReflectionThe initial response is correct as none of the listed countries are mentioned in the Title or Abstract.</t>
  </si>
  <si>
    <t>The abstract does not provide clear evidence that the paper has been peer-reviewed, but it also does not explicitly state that it has not been peer-reviewed.</t>
  </si>
  <si>
    <t>Maybe; The abstract mentions the copyright year and the name of the publisher, but it is unclear whether it has been peer-reviewed or not.
 ReflectionThe initial response is correct. The abstract mentions the copyright year and the name of the publisher, but it does not explicitly state whether the paper has been peer-reviewed or not.</t>
  </si>
  <si>
    <t>No; The paper is focused on rural Bangladesh and does not mention any of the countries listed in the SC.
 ReflectionThe Initial Response is correct as the paper is solely focused on rural Bangladesh and does not mention any of the countries listed in the SC.</t>
  </si>
  <si>
    <t>No; The paper is focused on Hawai'i.
 ReflectionThe paper is focused on Hawai'i and does not mention any of the countries listed in the SC.</t>
  </si>
  <si>
    <t>No; The paper is focused on the Philippine abalone fishery and does not mention any of the countries listed in the SC.
 ReflectionThe Initial Response is correct as the paper is solely focused on the Philippine abalone fishery and does not mention any other countries.</t>
  </si>
  <si>
    <t>No; The paper is about Japanese Pacific bluefin tuna fisheries and does not mention any of the countries listed in the SC.
 ReflectionThe Initial Response is correct as the paper is focused on Japanese Pacific bluefin tuna fisheries and does not mention any of the countries listed in the SC.</t>
  </si>
  <si>
    <t>The abstract suggests that the paper has been published, but it is not clear if it has been peer-reviewed.</t>
  </si>
  <si>
    <t>Maybe; The abstract mentions "Â© 2023 The Authors," which suggests that the paper has been published, but it is not clear if it has been peer-reviewed.
 ReflectionThe initial response is correct. The abstract does not explicitly state that the paper has been peer-reviewed, but the copyright notice suggests that it has been published in some form.</t>
  </si>
  <si>
    <t>No; The paper is focused on a community-based study in Umbria, Italy.
 ReflectionThe paper does not mention any of the countries listed in the SC, and the focus is on a community-based study in Italy.</t>
  </si>
  <si>
    <t>The study was conducted in North Sumatra, Indonesia, which is not included in the list of countries in the SC.</t>
  </si>
  <si>
    <t>No; The paper is about a case study in North Sumatra, Indonesia.
 ReflectionThe title and abstract clearly state that the study was conducted in North Sumatra, Indonesia, which is not included in the list of countries in the SC.</t>
  </si>
  <si>
    <t>The abstract does not provide any information on whether the paper is peer-reviewed or not, but it does provide some details about the study.</t>
  </si>
  <si>
    <t>Maybe; The abstract does not mention whether the paper is peer-reviewed or not.
 ReflectionThe abstract does not provide any information on whether the paper is peer-reviewed or not, but it does provide some details about the study.</t>
  </si>
  <si>
    <t>The study was conducted in the United States and does not involve any of the countries listed in the SC.</t>
  </si>
  <si>
    <t>No; The study was conducted in the United States and does not involve any of the countries listed in the SC.
 ReflectionThe Initial Response is correct as the study was conducted in the United States and does not involve any of the countries listed in the SC.</t>
  </si>
  <si>
    <t>No; The paper is focused on stream naturalization near Chicago, Illinois, which is not located in any of the listed countries.
 ReflectionThe initial response is correct as the paper does not mention any of the listed countries in the SC.</t>
  </si>
  <si>
    <t>The abstract does not provide enough information to determine if the paper is part of the peer-reviewed published literature, but there are indications that it may be.</t>
  </si>
  <si>
    <t>Maybe; The abstract does not provide enough information to determine if the paper is part of the peer-reviewed published literature.
 ReflectionThe abstract does not explicitly state whether the paper is part of the peer-reviewed published literature or not. However, the abstract does provide some indication that the paper may be part of the peer-reviewed published literature, as it describes a research program and discusses the challenges of integrating different fields of study.</t>
  </si>
  <si>
    <t>No; The paper is focused on Latin America and does not mention any of the countries listed in the SC.
 ReflectionThe Initial Response is correct as the paper does not mention any of the countries listed in the SC.</t>
  </si>
  <si>
    <t>The mention of the publisher does not confirm that the paper is part of a peer-reviewed journal, but the publisher's name suggests that it is likely to be a peer-reviewed publication.</t>
  </si>
  <si>
    <t>Maybe; The abstract mentions the publisher, but it is unclear if it is a peer-reviewed journal or not.
 ReflectionThe mention of the publisher does not necessarily mean that the paper is part of a peer-reviewed journal. However, the publisher's name suggests that it is a reputable academic publisher.</t>
  </si>
  <si>
    <t>No; The paper is about St. Martin's Island in Bangladesh, which is not included in the list of countries.
 ReflectionThe initial response is correct as the paper is not about any of the countries listed in the SC.</t>
  </si>
  <si>
    <t>No; The paper does not mention any of the countries listed in the SC.
 ReflectionThe paper focuses on wildlife damage management in the Northeast region of the United States and does not mention any of the countries listed in the SC.</t>
  </si>
  <si>
    <t>While the paper is not about any of the listed countries, it does provide a case study on marine conservation efforts that could be relevant to other countries facing similar issues.</t>
  </si>
  <si>
    <t>No; The paper is about Brazil, not any of the listed countries.
 ReflectionThe paper is not about any of the countries listed in the SC, but it does provide a case study on marine conservation efforts.</t>
  </si>
  <si>
    <t>No; The paper discusses the conservation of sea turtles and does not mention fisheries or marine resource management.
 ReflectionThe paper focuses on the conservation of sea turtles and does not mention fisheries or marine resource management, so it is unlikely that it will discuss these topics.</t>
  </si>
  <si>
    <t>The title and abstract do not mention any specific location, and therefore it is not possible to determine if the paper summarises a case study from any of the listed countries.</t>
  </si>
  <si>
    <t>Maybe; The title and abstract do not provide any information about the location of the case study.
 ReflectionThe initial response is correct as there is no information in the title and abstract about the location of the case study.</t>
  </si>
  <si>
    <t>The title explicitly mentions fisheries management, indicating that the paper is likely to discuss this topic.</t>
  </si>
  <si>
    <t>Yes; The title explicitly mentions fisheries management.
 ReflectionThe title clearly indicates that the paper will discuss fisheries management, but without an abstract, it is difficult to determine the scope of the paper.</t>
  </si>
  <si>
    <t>The title mentions community management, but without an abstract, it is unclear if the paper will discuss a community-based approach or co-management.</t>
  </si>
  <si>
    <t>Maybe; The title mentions community management, but it is unclear if the approach is community-based or co-management.
 ReflectionThe title suggests that the paper may discuss a community-based approach, but without an abstract, it is difficult to determine the focus of the paper.</t>
  </si>
  <si>
    <t>The abstract mentions Pacific Island countries, which includes the countries listed in the SC.</t>
  </si>
  <si>
    <t>Yes; The abstract mentions Pacific Island countries, which includes the countries listed in the SC.
 ReflectionThe initial response is correct as the abstract mentions the Pacific Island countries, which are the same countries listed in the SC.</t>
  </si>
  <si>
    <t>The abstract discusses the growth of community-based marine resource management and the methods being used for natural resource management.</t>
  </si>
  <si>
    <t>The paper is likely to discuss a community-based approach as the title and abstract focus on the growth of community-based marine resource management. There is no mention of co-management.</t>
  </si>
  <si>
    <t>The paper discusses fisheries and marine resource management through the comparison of monitoring methods for reef fish in Fiji.</t>
  </si>
  <si>
    <t>Yes; The abstract discusses the comparison of three monitoring methods for reef fish in Fiji, which is related to fisheries and marine resource management.
 ReflectionThe abstract specifically mentions the comparison of monitoring methods for reef fish, which is directly related to fisheries and marine resource management.</t>
  </si>
  <si>
    <t>The abstract mentions locally based and volunteer-based monitoring approaches, but it is not clear if these approaches are community-based.</t>
  </si>
  <si>
    <t>Maybe; The abstract mentions locally based and volunteer-based monitoring approaches, but there is no clear indication of a community-based approach.
 ReflectionThe initial response is correct. The abstract mentions locally based and volunteer-based monitoring approaches, but it is not clear if these approaches are community-based.</t>
  </si>
  <si>
    <t>The mention of publication by Springer Science+Business Media B.V. in 2009 suggests that the paper has been peer-reviewed and published in a scientific journal.</t>
  </si>
  <si>
    <t>Maybe; The abstract mentions a scientific survey and a publication, but it is unclear if the paper itself has been peer-reviewed and published.
 ReflectionThe abstract mentions that the study was published by Springer Science+Business Media B.V. in 2009, which suggests that it has been peer-reviewed and published in a scientific journal.</t>
  </si>
  <si>
    <t>While the paper does not directly discuss fisheries or marine resource management, it may be relevant to these topics in the context of coastal communities facing multiple stressors.</t>
  </si>
  <si>
    <t>No; The paper discusses vulnerability analysis and adaptation planning in coastal communities, but there is no mention of fisheries or marine resource management.
 ReflectionThe paper focuses on community-based scenario planning as a tool for vulnerability analysis and adaptation planning in coastal communities facing multiple stressors. While the paper does not discuss fisheries or marine resource management specifically, it may be relevant to these topics in the context of coastal communities.</t>
  </si>
  <si>
    <t>Yes; The title and abstract mention the use of a community-based scenario planning process for vulnerability analysis and adaptation planning in coastal communities.
 ReflectionThe initial response is correct as the paper describes the use of a community-based scenario planning process for vulnerability analysis and adaptation planning in coastal communities.</t>
  </si>
  <si>
    <t>The abstract does not provide enough information to determine if the research has been published in a peer-reviewed journal or not.</t>
  </si>
  <si>
    <t>Maybe; The abstract mentions "Recent research" but does not specify if it has been published in a peer-reviewed journal.
 ReflectionThe abstract does not provide enough information to determine if the research has been published in a peer-reviewed journal or not.</t>
  </si>
  <si>
    <t>The title suggests that the paper may discuss a case study from one of the countries listed in the SC, but without an abstract, it is impossible to confirm.</t>
  </si>
  <si>
    <t>Maybe; The title suggests that the paper may discuss traditional practices in the South Pacific, but there is no information in the abstract to confirm this.
 ReflectionThe title mentions "traditional practices in the South Pacific," which could potentially include the countries listed in the SC. However, without an abstract, it is impossible to know for sure.</t>
  </si>
  <si>
    <t>The title's explicit mention of fishery management and traditional practices in the South Pacific suggests a focus on marine resource management.</t>
  </si>
  <si>
    <t>Yes; The title explicitly mentions fishery management and traditional practices in the South Pacific, which suggests a focus on marine resource management.
 ReflectionThe title and abstract are limited, but the mention of fishery management and traditional practices in the South Pacific strongly suggests that the paper will discuss fisheries and/or marine resource management.</t>
  </si>
  <si>
    <t>The title suggests that the paper will discuss a community-based approach in fishery management.</t>
  </si>
  <si>
    <t>Yes; The title explicitly mentions "community-based fishery management".
 ReflectionThe initial response is correct as the title clearly indicates a focus on community-based approach in fishery management.</t>
  </si>
  <si>
    <t>The absence of an abstract makes it difficult to determine if it is peer-reviewed published literature, but the title suggests that it is.</t>
  </si>
  <si>
    <t>The abstract explicitly mentions Fiji as the location of the case study.</t>
  </si>
  <si>
    <t>The paper primarily discusses the financing mechanisms for Marine Protected Areas, but it does touch upon the importance of marine resources and fishing markets in influencing stakeholder's willingness to pay and contribute time to manage MPAs, suggesting a potential discussion of fisheries and/or marine resource management in the context of financing MPAs.</t>
  </si>
  <si>
    <t>Maybe; The paper discusses Marine Protected Areas (MPAs) and the financing mechanisms for them, which could potentially involve fisheries and marine resource management.
 ReflectionThe paper focuses on the financing mechanisms for MPAs, but it does mention the importance of marine resources and fishing markets in influencing stakeholder's willingness to pay and contribute time to manage MPAs. Therefore, it is possible that the paper may discuss fisheries and/or marine resource management in the context of financing MPAs.</t>
  </si>
  <si>
    <t>The use of a bottom-up governance system suggests a community-based approach to managing the Marine Protected Area network in Fiji.</t>
  </si>
  <si>
    <t>Maybe; The abstract mentions the use of a bottom-up governance system, which could suggest a community-based approach, but there is no explicit mention of community-based management or participation.
 ReflectionThe initial response is correct. While the abstract does not explicitly mention community-based management, the use of a bottom-up governance system implies a community-based approach.</t>
  </si>
  <si>
    <t>No; The paper is focused on Fortaleza, Brazil, and does not mention any of the countries listed in the SC.
 ReflectionThe paper is clearly focused on a study in Fortaleza, Brazil, and does not mention any of the countries listed in the SC.</t>
  </si>
  <si>
    <t>The abstract does not provide clear evidence that the paper is part of the peer-reviewed published literature, but it does suggest that it may be.</t>
  </si>
  <si>
    <t>Maybe; The abstract mentions the authors and the year of publication, but it does not specify where the paper was published.
 ReflectionThe abstract does not provide information on where the paper was published, but it does mention the authors and the year of publication, which suggests that it may be part of the peer-reviewed published literature.</t>
  </si>
  <si>
    <t>While the abstract mentions Inter-Research, it is not clear if this paper was published in a peer-reviewed journal. Further investigation is needed to confirm.</t>
  </si>
  <si>
    <t>Maybe; The abstract mentions Inter-Research, which is a publisher of peer-reviewed journals, but further investigation is needed to confirm if this paper was published in a peer-reviewed journal.
 ReflectionInter-Research is a publisher of peer-reviewed journals, but it is not clear from the abstract if this paper was published in one of their journals or another peer-reviewed journal.</t>
  </si>
  <si>
    <t>No; The paper is about an artisanal fishery in Argentina.
 ReflectionThe paper is not about any of the countries listed in the SC.</t>
  </si>
  <si>
    <t>The paper is likely part of the peer-reviewed published literature as it is published by a reputable publisher.</t>
  </si>
  <si>
    <t>Maybe; The abstract mentions the name of a journal, but it is unclear if the paper has been peer-reviewed and published.
 ReflectionThe abstract mentions the name of a journal, but it is unclear if the paper has been peer-reviewed and published. However, the fact that it is published by a reputable publisher suggests that it is likely to be peer-reviewed.</t>
  </si>
  <si>
    <t>The abstract provides a detailed summary of the research conducted, but it is unclear if the paper has been peer-reviewed and published in a journal.</t>
  </si>
  <si>
    <t>Maybe; The abstract mentions the author's copyright, but it is unclear if the paper has been peer-reviewed and published in a journal.
 ReflectionThe mention of copyright does not necessarily indicate that the paper has been peer-reviewed and published in a journal. However, the abstract does provide a detailed summary of the research conducted, which suggests that it may have been published in a peer-reviewed journal.</t>
  </si>
  <si>
    <t>The paper is not about any of the countries listed in the SC, but rather about a fishing community in Malaysia.</t>
  </si>
  <si>
    <t>No; The paper is about a case study in the Philippines.
 ReflectionThe paper is focused on a case study in the Philippines and does not mention any of the countries listed in the SC.</t>
  </si>
  <si>
    <t>The copyright notice at the end of the abstract suggests that the paper has been published in a peer-reviewed journal.</t>
  </si>
  <si>
    <t>Maybe; The abstract mentions "this paper" but it is unclear whether the paper has been published or is still in progress.
 ReflectionThe abstract does not explicitly state whether the paper has been published or is still in progress. However, the copyright notice at the end suggests that the paper has been published.</t>
  </si>
  <si>
    <t>Maybe; The abstract mentions the name of a journal, but we cannot confirm if it is peer-reviewed or not.
 ReflectionThe initial response is correct. The abstract mentions the name of a journal, but it does not confirm if it is peer-reviewed or not.</t>
  </si>
  <si>
    <t>Maybe; The abstract discusses coastal management in tropical countries, but does not specifically mention any of the listed countries.
 ReflectionThe initial response is correct. While the abstract discusses coastal management in tropical countries, it does not provide any specific case studies from the listed countries.</t>
  </si>
  <si>
    <t>While the abstract does not specifically mention fisheries or marine resource management, it is possible that these topics are included in the broader discussion of coastal management.</t>
  </si>
  <si>
    <t>Maybe; The abstract mentions coastal management, but it is not clear if it includes fisheries or marine resource management.
 ReflectionThe abstract discusses the evolution of coastal management in tropical countries, but there is no specific mention of fisheries or marine resource management. However, it is possible that these topics are included in the broader discussion of coastal management.</t>
  </si>
  <si>
    <t>The abstract mentions community-based coastal management as one of the forms of management that evolved over time, indicating that the paper is likely to discuss a community-based approach.</t>
  </si>
  <si>
    <t>Yes; The abstract mentions community-based coastal management as one of the forms of management that evolved over time.
 ReflectionThe abstract clearly mentions community-based coastal management as one of the forms of management that evolved over time, indicating that the paper is likely to discuss a community-based approach.</t>
  </si>
  <si>
    <t>The paper does not meet the SC as it does not mention any of the countries listed.</t>
  </si>
  <si>
    <t>No; The paper does not mention any of the countries listed in the SC.
 ReflectionThe paper focuses on a case study in Kampong Phluk Community, which is located in Cambodia.</t>
  </si>
  <si>
    <t>The mention of Elsevier Ltd suggests that the paper may be part of the peer-reviewed published literature, but it is unclear whether the paper has undergone peer review.</t>
  </si>
  <si>
    <t>Maybe; The abstract mentions Elsevier Ltd, which is a publisher of peer-reviewed journals, but it is unclear if this paper has been peer-reviewed.
 ReflectionThe mention of Elsevier Ltd suggests that the paper may be part of the peer-reviewed published literature. However, it is not explicitly stated in the abstract whether the paper has undergone peer review.</t>
  </si>
  <si>
    <t>No; The paper is focused on Northern Chile and does not mention any of the countries listed in the SC.
 ReflectionThe paper is not related to any of the countries listed in the SC, and the focus is on Northern Chile.</t>
  </si>
  <si>
    <t>The abstract mentions case studies from Kiribati, Solomon Islands, and Vanuatu, which are Pacific Island countries.</t>
  </si>
  <si>
    <t>Yes; The abstract mentions case studies from Kiribati, Solomon Islands, and Vanuatu.
 ReflectionThe initial response is correct.</t>
  </si>
  <si>
    <t>The title and abstract clearly indicate that the paper will discuss fisheries and/or marine resource management, specifically the diffusion of supranational policies related to coastal fisheries in the Pacific region.</t>
  </si>
  <si>
    <t>Yes; The title and abstract mention coastal fisheries in the Pacific region and the spread of supranational policies related to fisheries management.
 ReflectionThe mention of "small-scale fisheries guidelines" and "the New Song" in the abstract further supports the likelihood of the paper discussing fisheries and/or marine resource management.</t>
  </si>
  <si>
    <t>The abstract does not discuss community-based approach or co-management.</t>
  </si>
  <si>
    <t>No; The abstract does not mention community-based approach or co-management.
 ReflectionThe abstract focuses on examining intermediary dynamics occurring within national policy apparatus that can influence domestic uptake of policy innovation. It does not mention community-based approach or co-management.</t>
  </si>
  <si>
    <t>No; The paper is focused on California's management of marine wildlife.
 ReflectionThe Initial Response is correct as the paper is not related to any of the countries mentioned in the SC.</t>
  </si>
  <si>
    <t>Maybe; The abstract does not provide enough information to determine if the paper is part of the peer-reviewed published literature.
 ReflectionThe abstract mentions the paper focuses on the general historical background for these changes and evaluates progress in implementing reform, but it does not explicitly state if the paper is part of the peer-reviewed published literature.</t>
  </si>
  <si>
    <t>No; The abstract discusses a case study in Central Vietnam.
 ReflectionThe initial response is correct as the abstract clearly states that the case study is in Central Vietnam, which is not included in the list of countries in the SC.</t>
  </si>
  <si>
    <t>While the publisher is a reputable academic publisher, it is still unclear if the paper is peer-reviewed or not.</t>
  </si>
  <si>
    <t>Maybe; The abstract mentions the publisher, but it is unclear if it is a peer-reviewed journal article or not.
 ReflectionThe mention of the publisher does not necessarily mean that the paper is peer-reviewed. However, the publisher, Taylor and Francis Group, is a well-known academic publisher that does publish peer-reviewed articles.</t>
  </si>
  <si>
    <t>The abstract includes a case study in Samoa, which is one of the countries listed in the SC.</t>
  </si>
  <si>
    <t>The abstract discusses the integration of traditional institutions into marine resource comanagement and the influence of institutional histories on adaptive capacity in two comanagement programs in Samoa.</t>
  </si>
  <si>
    <t>Yes; The abstract mentions marine resource comanagement, community-based fisheries management, and marine protected areas.
 ReflectionThe abstract provides clear evidence that the paper will discuss fisheries and marine resource management.</t>
  </si>
  <si>
    <t>The paper discusses comanagement and hybridized institutional organizations, but also includes community-based approaches in the comparison of two programs.</t>
  </si>
  <si>
    <t>Maybe; The abstract mentions community-based fisheries management program (CBFMP) and marine protected area (MPA) program, but also talks about comanagement and hybridized institutional organizations.
 ReflectionThe paper discusses the integration of traditional institutions into marine resource comanagement, which includes community-based approaches. However, the focus is on the comparison of two comanagement programs and their adaptive capacity, which may not strictly be community-based approaches.</t>
  </si>
  <si>
    <t>The abstract mentions the publisher and indicates that it is a peer-reviewed paper, but we cannot confirm without further information.</t>
  </si>
  <si>
    <t>Maybe; The abstract mentions the publisher and indicates that it is a peer-reviewed paper, but we cannot confirm without further information.
 ReflectionThe abstract mentions that the paper is published by Springer-Verlag GmbH, DE, which is a reputable publisher of peer-reviewed scientific literature. However, we cannot confirm whether the paper has undergone peer-review without further information.</t>
  </si>
  <si>
    <t>While the article is published in a peer-reviewed journal, we do not have enough information to determine if it is a book chapter or conference report.</t>
  </si>
  <si>
    <t>Maybe; The article is published in a peer-reviewed journal, but we do not have enough information to determine if it is a book chapter or conference report.
 ReflectionThe article is published in a peer-reviewed journal, which suggests that it is part of the published literature. However, we do not have enough information to determine if it is a book chapter or conference report.</t>
  </si>
  <si>
    <t>Maybe; The abstract mentions traditional South Pacific islander fisheries management systems, but does not specifically mention any of the countries listed in the SC.
 ReflectionThe initial response is correct. While the abstract discusses traditional South Pacific islander fisheries management systems, it does not provide any specific case studies from the countries listed in the SC.</t>
  </si>
  <si>
    <t>While the abstract mentions traditional South Pacific islander fisheries management systems, it is not clear if the paper will solely discuss fisheries and/or marine resource management.</t>
  </si>
  <si>
    <t>Maybe; The title and abstract mention coastal resource management and fishing rights, but it is not clear if the paper will specifically discuss fisheries and/or marine resource management.
 ReflectionThe abstract mentions traditional South Pacific islander fisheries management systems and their similarities to "western" fisheries management, but it is not clear if the paper will focus solely on this topic.</t>
  </si>
  <si>
    <t>The Title and Abstract do not summarise a paper with a case study from any of the countries listed in the SC.</t>
  </si>
  <si>
    <t>No; The Title and Abstract do not mention any of the countries listed in the SC.
 ReflectionThe Initial Response is correct as none of the countries listed in the SC are mentioned in the Title and Abstract.</t>
  </si>
  <si>
    <t>The abstract mentions community-based fisheries, but it also includes other approaches, so it is not clear if the paper will strictly discuss a community-based approach.</t>
  </si>
  <si>
    <t>Maybe; The abstract mentions "Community based fisheries" but also includes other approaches.
 ReflectionThe initial response is correct as the abstract mentions community-based fisheries, but it also includes other approaches such as collaborative and co-operative fisheries management.</t>
  </si>
  <si>
    <t>No; The paper is focused on the Northeast U.S. region and does not mention any of the listed countries.
 ReflectionThe Initial Response is correct. The paper is not related to any of the countries listed in the SC.</t>
  </si>
  <si>
    <t>Maybe; The abstract does not provide information on the type of publication.
 ReflectionThe abstract does not mention the type of publication, but it does describe a research project that uses statistical techniques to classify fishing communities in the Northeast U.S. based on census and fisheries data. This suggests that it may be a peer-reviewed research article.</t>
  </si>
  <si>
    <t>The abstract discusses the overfishing of the area and the need for a development scheme to revitalize the fishing cooperative, indicating a focus on fisheries and marine resource management.</t>
  </si>
  <si>
    <t>The affiliation of the researchers suggests that the paper is likely to be part of the peer-reviewed published literature.</t>
  </si>
  <si>
    <t>Maybe; The abstract does not provide information on the type of publication.
 ReflectionThe abstract does not mention the type of publication, but it does mention the affiliation of the researchers. The University of the South Pacific and the Fiji Fisheries Division are both reputable institutions, which suggests that the paper is likely to be part of the peer-reviewed published literature.</t>
  </si>
  <si>
    <t>The abstract describes a case study in Marovo, Solomon Islands, which is one of the countries listed in the SC.</t>
  </si>
  <si>
    <t>Yes; The abstract mentions a case study in Marovo, Solomon Islands.
 ReflectionThe initial response is correct as the abstract clearly mentions a case study in Marovo, Solomon Islands, which is one of the countries listed in the SC.</t>
  </si>
  <si>
    <t>The paper discusses traditional fisheries-related resource management and customary marine tenure in the Solomon Islands, making it likely that it will discuss fisheries and/or marine resource management.</t>
  </si>
  <si>
    <t>Yes; The title and abstract mention traditional fisheries-related resource management and customary marine tenure in the Solomon Islands.
 ReflectionThe initial response is correct as the abstract specifically mentions the traditional system for management of land and sea resources in a Pacific Islands society, with emphasis on fisheries resources.</t>
  </si>
  <si>
    <t>The paper may be part of the peer-reviewed published literature, but it is unclear if it has undergone peer-review.</t>
  </si>
  <si>
    <t>No; The paper is focused on Indonesia.
 ReflectionThe initial response is correct as the paper is focused on the Para fishing community in Indonesia and does not mention any of the countries listed in the SC.</t>
  </si>
  <si>
    <t>The publisher, Taylor &amp; Francis, is a reputable academic publisher that does publish peer-reviewed journal articles. Therefore,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</si>
  <si>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Taylor &amp; Francis, is a reputable academic publisher that does publish peer-reviewed journal articles.</t>
  </si>
  <si>
    <t>No; The paper does not mention any of the countries listed in the SC.
 ReflectionThe paper focuses on a telehealth clinic for veterans in the Tennessee Valley Healthcare System, and there is no mention of any of the countries listed in the SC.</t>
  </si>
  <si>
    <t>Although the abstract does not explicitly state that the paper is part of the peer-reviewed published literature, the citation to a published article suggests that it is.</t>
  </si>
  <si>
    <t>Maybe; The abstract does not explicitly state whether the paper is part of the peer-reviewed published literature or not.
 ReflectionThe abstract does not mention whether the paper is part of the peer-reviewed published literature or not. However, the fact that it includes a citation to a published article suggests that it is part of the peer-reviewed published literature.</t>
  </si>
  <si>
    <t>No; The paper is about a fishing study in Uruguay, which is not included in the list of countries.
 ReflectionThe initial response is correct as Uruguay is not included in the list of countries.</t>
  </si>
  <si>
    <t>The language and structure of the abstract suggest that it is likely to be a peer-reviewed paper.</t>
  </si>
  <si>
    <t>Maybe; The abstract mentions the publisher, but more information is needed to determine if it is peer-reviewed.
 ReflectionThe mention of the publisher does not necessarily mean that the paper is peer-reviewed. However, the language and structure of the abstract suggest that it is likely to be a peer-reviewed paper.</t>
  </si>
  <si>
    <t>The abstract mentions the name of the journal where the study was published, which indicates that it is likely a peer-reviewed paper.</t>
  </si>
  <si>
    <t>Yes; The abstract mentions the results of a study and the name of the journal where it was published.
 ReflectionThe abstract mentions the name of the journal where the study was published, which indicates that it is likely a peer-reviewed paper.</t>
  </si>
  <si>
    <t>No; The paper focuses on the South China Sea and does not mention any of the listed countries.
 ReflectionThe paper does not mention any of the countries listed in the SC, and the focus is on the South China Sea, which is not included in the list of countries.</t>
  </si>
  <si>
    <t>The paper only presents case studies from eastern Indonesia and Solomon Islands, and does not include any of the other countries listed in the screening criteria.</t>
  </si>
  <si>
    <t>Maybe; The abstract mentions Solomon Islands as a case study location, but it is unclear if any of the other countries are also included.
 ReflectionThe initial response is correct as the abstract only mentions Solomon Islands as a case study location, but it does not explicitly state whether any of the other countries are included.</t>
  </si>
  <si>
    <t>The paper discusses co-management practices in fisheries and marine resource management in the Coral Triangle.</t>
  </si>
  <si>
    <t>Yes; The title and abstract mention co-management practices in fisheries and marine resource management in the Coral Triangle.
 ReflectionThe title and abstract specifically mention co-management practices in fisheries and marine resource management in the Coral Triangle, which suggests that the paper will discuss these topics.</t>
  </si>
  <si>
    <t>The paper focuses on co-management, which is excluded by the SC.</t>
  </si>
  <si>
    <t>No; The paper focuses on co-management, which is excluded by the SC.
 ReflectionThe Initial Response is correct. The paper's title and abstract focus on co-management, which is explicitly excluded by the SC.</t>
  </si>
  <si>
    <t>It is unclear from the information provided whether the full work has been published in a peer-reviewed journal.</t>
  </si>
  <si>
    <t>Maybe; The abstract mentions "Part I of this article" which suggests that it is part of a larger work, but it is unclear whether the full work has been published in a peer-reviewed journal.
 ReflectionThe initial response is correct. The abstract does not provide enough information to determine whether the full work has been published in a peer-reviewed journal.</t>
  </si>
  <si>
    <t>The study was conducted in Madagascar, which is not included in the list of countries.</t>
  </si>
  <si>
    <t>No; The study was conducted in Madagascar, which is not included in the list of countries.
 ReflectionThe initial response is correct as Madagascar is not included in the list of countries.</t>
  </si>
  <si>
    <t>The publisher is mentioned at the end of the abstract, indicating that it is likely a peer-reviewed published paper.</t>
  </si>
  <si>
    <t>The abstract mentions three case studies from Pacific Island countries, but it is not clear if any of them are from the specific countries listed in the SC.</t>
  </si>
  <si>
    <t>Maybe; The abstract mentions three case studies from Pacific Island countries, but it is not clear if any of them are from the specific countries listed in the SC.
 ReflectionThe initial response is correct. The abstract mentions Pacific Island countries, but it does not specify if any of them are from the countries listed in the SC.</t>
  </si>
  <si>
    <t>The paper discusses fisheries and marine resource management through the evaluation of partially protected areas as a management tool for coral reef fisheries.</t>
  </si>
  <si>
    <t>Yes; The title and abstract mention coral reef fisheries and evaluate the benefits and risks of partially protected areas as a management tool.
 ReflectionThe initial response is correct as the paper explicitly discusses coral reef fisheries and their management through partially protected areas.</t>
  </si>
  <si>
    <t>The paper may discuss a community-based approach, but it is not explicitly stated in the title and abstract.</t>
  </si>
  <si>
    <t>The paper is published under license by the Resilience Alliance, indicating that it is likely a peer-reviewed publication.</t>
  </si>
  <si>
    <t>Yes; The abstract mentions that the paper is published under license by the Resilience Alliance, indicating that it is likely a peer-reviewed publication.
 ReflectionThe initial response is correct. The mention of the Resilience Alliance suggests that the paper is part of the peer-reviewed published literature.</t>
  </si>
  <si>
    <t>The abstract mentions a case study from Vanuatu, which is one of the countries listed in the SC.</t>
  </si>
  <si>
    <t>Maybe; The abstract mentions a case study from Vanuatu, which is one of the countries listed in the SC.
 ReflectionThe initial response is correct as the abstract mentions a case study from Vanuatu, which is one of the countries listed in the SC.</t>
  </si>
  <si>
    <t>The abstract discusses community-based fisheries management and provides a framework for scaling up such management, making it likely that the paper will discuss fisheries and/or marine resource management.</t>
  </si>
  <si>
    <t>Yes; The abstract mentions community-based fisheries management and the development of community-based fisheries management in Vanuatu.
 ReflectionThe Initial Response is correct as the abstract specifically mentions community-based fisheries management and provides a framework for scaling up such management.</t>
  </si>
  <si>
    <t>The abstract mentions community-based approaches to fisheries management and the paper aims to fill a theoretical gap in the conceptualization of scaling up community-based fisheries management.</t>
  </si>
  <si>
    <t>Yes; The abstract explicitly mentions "Community-based approaches to fisheries management" and "scaling up community-based fisheries management".
 ReflectionThe initial response is correct as the abstract clearly indicates that the paper will discuss community-based approaches to fisheries management.</t>
  </si>
  <si>
    <t>Although the abstract does not explicitly state that the paper is part of peer-reviewed published literature, the language and structure suggest that it is likely a peer-reviewed article.</t>
  </si>
  <si>
    <t>Maybe; The abstract does not explicitly state whether the paper is part of peer-reviewed published literature or not.
 ReflectionThe abstract does not provide any information on the type of publication, but the language and structure suggest that it is likely a peer-reviewed article.</t>
  </si>
  <si>
    <t>The abstract suggests that the paper may be part of the peer-reviewed published literature, but it is unclear whether it has been peer-reviewed.</t>
  </si>
  <si>
    <t>Maybe; The abstract mentions the publisher, but it is unclear if the paper has been peer-reviewed.
 ReflectionThe mention of the publisher does not necessarily mean that the paper has been peer-reviewed. However, the paper does seem to be discussing research findings rather than presenting a conference report or book chapter.</t>
  </si>
  <si>
    <t>No; The paper is about Tonle Sap Lake in Cambodia.
 ReflectionThe paper is not about any of the countries listed in the SC, but rather about a specific location in Cambodia.</t>
  </si>
  <si>
    <t>While the abstract mentions a publisher, it is unclear if the paper is peer-reviewed. However, the paper does seem to be discussing a research study and its findings.</t>
  </si>
  <si>
    <t>Maybe; The abstract mentions a publisher, but it is unclear if the paper is peer-reviewed.
 ReflectionThe mention of a publisher does not necessarily mean that the paper is peer-reviewed. However, the paper does seem to be discussing a research study and its findings.</t>
  </si>
  <si>
    <t>No; The paper is not about any of the mentioned countries.
 ReflectionThe paper is about the fishing industry in New England, which is not located in any of the countries mentioned in the SC.</t>
  </si>
  <si>
    <t>The paper does not meet the SC as it does not provide a case study from any of the countries listed in the SC.</t>
  </si>
  <si>
    <t>No; The paper does not mention any of the countries listed in the SC.
 ReflectionThe paper does not mention any of the countries listed in the SC, but it does provide information on HIV infection and prevention in different populations and regions.</t>
  </si>
  <si>
    <t>The abstract mentions a conference report and not a peer-reviewed published literature.</t>
  </si>
  <si>
    <t>No; The abstract mentions a conference report.
 ReflectionThe abstract mentions the 2016 Conference on Retroviruses and Opportunistic Infections (CROI), which is a conference report and not a peer-reviewed published literature.</t>
  </si>
  <si>
    <t>No; The paper examines the Gulf of Thailand countries, which are not included in the list of countries.
 ReflectionThe initial response is correct as the Gulf of Thailand countries are not included in the list of countries.</t>
  </si>
  <si>
    <t>No; The paper is about fisheries management in Uganda, which is not included in the list of countries.
 ReflectionThe initial response is correct as Uganda is not included in the list of countries.</t>
  </si>
  <si>
    <t>No; The paper is about a case study in Indonesia.
 ReflectionThe title and abstract clearly state that the study was conducted in Kilbat Village, Central Maluku Regency, Indonesia, which is not included in the list of countries in the SC.</t>
  </si>
  <si>
    <t>Maybe; The abstract mentions that the paper was published under license by IOP Publishing Ltd, but it is unclear if it was peer-reviewed.
 ReflectionThe initial response is correct. The fact that the paper was published under license by IOP Publishing Ltd does not necessarily mean that it was peer-reviewed.</t>
  </si>
  <si>
    <t>The paper may be part of the peer-reviewed published literature, but it is unclear from the information given.</t>
  </si>
  <si>
    <t>Maybe; The abstract mentions the publisher, but it is unclear whether the paper is peer-reviewed or not.
 ReflectionThe initial response is correct. The publisher is mentioned, but it is not clear whether the paper is peer-reviewed or not.</t>
  </si>
  <si>
    <t>No; The paper is about the Fishery Sector Program of the Philippines and does not mention any of the countries listed in the SC.
 ReflectionThe paper is focused on the Philippines and does not mention any other country in the SC.</t>
  </si>
  <si>
    <t>No; The paper is about Vietnamese shrimp aquaculture policy in the Mekong Delta.
 ReflectionThe paper is not about any of the countries listed in the SC.</t>
  </si>
  <si>
    <t>Maybe; The abstract mentions the publisher, but it is unclear if it is a peer-reviewed journal article or not.
 ReflectionThe publisher mentioned in the abstract, Taylor and Francis Group, is a reputable academic publisher, but it is still unclear if the paper has undergone peer-review.</t>
  </si>
  <si>
    <t>The abstract mentions a collaborative project with communities in Kiribati, but it is not clear if it is a case study from Kiribati or if it meets the criteria of a case study.</t>
  </si>
  <si>
    <t>Maybe; The abstract mentions a collaborative project with communities in Kiribati, but it is not clear if it is a case study.
 ReflectionThe abstract mentions a collaborative project with communities in Kiribati, which could potentially be a case study. However, it is not clear if the project is presented as a case study or if it meets the criteria of a case study.</t>
  </si>
  <si>
    <t>The abstract does not provide evidence that the paper will discuss fisheries or marine resource management.</t>
  </si>
  <si>
    <t>No; The abstract discusses environmental situations, but does not specifically mention fisheries or marine resource management.
 ReflectionThe abstract focuses on socially engaged art practice and collaboration across disciplines to investigate environmental situations, but does not mention fisheries or marine resource management.</t>
  </si>
  <si>
    <t>The abstract mentions collaboration with communities, and the projects described seem to involve community engagement and participation, but it is not explicitly stated whether it is community-based or co-management.</t>
  </si>
  <si>
    <t>Maybe; The abstract mentions collaboration with communities, but it is not clear if it is community-based or co-management.
 ReflectionThe abstract mentions collaboration with communities, but it is not clear if it is community-based or co-management. However, the projects described in the abstract seem to involve community engagement and participation.</t>
  </si>
  <si>
    <t>The paper is a chapter in a book, which is not part of the peer-reviewed published literature.</t>
  </si>
  <si>
    <t>No; The abstract mentions "chapter" and "contributors" which suggests that it is part of a book rather than a peer-reviewed journal article.
 ReflectionThe initial response is correct. The abstract clearly states that the paper is a chapter in a book, which is not part of the peer-reviewed published literature.</t>
  </si>
  <si>
    <t>No; The paper is about Sri Lanka, which is not included in the list of countries.
 ReflectionThe initial response is correct as the paper is about Sri Lanka, which is not included in the list of countries.</t>
  </si>
  <si>
    <t>The abstract does not provide information on the type of publication, but the title suggests that it is a research paper.</t>
  </si>
  <si>
    <t>No; The paper is about a case study in the Philippines, which is not included in the list of countries.
 ReflectionThe initial response is correct as the paper is solely focused on a case study in the Philippines.</t>
  </si>
  <si>
    <t>The mention of the publisher, Elsevier Ltd, suggests that it is a peer-reviewed journal article.</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</si>
  <si>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</si>
  <si>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The paper provides an analysis of resource management approaches in Fiji, Solomon Islands, and Vanuatu, but it is not clear if it is a case study.</t>
  </si>
  <si>
    <t>Maybe; The abstract mentions Fiji, Solomon Islands, and Vanuatu, but it is not clear if it is a case study or just an analysis of resource management approaches in these countries.
 ReflectionThe initial response is correct. The abstract mentions Fiji, Solomon Islands, and Vanuatu, but it is not clear if the paper is a case study or just an analysis of resource management approaches in these countries.</t>
  </si>
  <si>
    <t>The abstract mentions marine conservation and provides an analysis of governance approaches, which may include fisheries and marine resource management, but it is not clear if the paper will focus on these topics.</t>
  </si>
  <si>
    <t>Maybe; The abstract mentions marine conservation and fisheries management, but it is not clear if the paper will discuss these topics in depth.
 ReflectionThe abstract mentions the success of community-based coastal management and provides an analysis of various governance approaches, which may include fisheries and marine resource management. However, the abstract does not explicitly state that the paper will discuss these topics in detail.</t>
  </si>
  <si>
    <t>The paper does not meet the screening criteria as it is solely focused on Indonesia and does not mention any of the listed countries.</t>
  </si>
  <si>
    <t>No; The paper is focused on Indonesia and does not mention any of the listed countries.
 ReflectionThe paper is solely focused on Indonesia and does not mention any of the listed countries, so it does not meet the screening criteria.</t>
  </si>
  <si>
    <t>No; The paper is about rural environments around Laguna Lake in the Philippines.
 ReflectionThe paper is not about any of the countries listed in the SC.</t>
  </si>
  <si>
    <t>The publisher mentioned in the abstract, Wageningen Academic Publishers, is known for publishing peer-reviewed research in the field of agriculture and environmental sciences, but more information is needed to determine if this specific paper is peer-reviewed.</t>
  </si>
  <si>
    <t>Maybe; The abstract mentions the publisher, but more information is needed to determine if it is peer-reviewed.
 ReflectionThe mention of the publisher does not necessarily mean that the paper is peer-reviewed. However, the publisher, Wageningen Academic Publishers, is known for publishing peer-reviewed research in the field of agriculture and environmental sciences.</t>
  </si>
  <si>
    <t>The abstract mentions that the interventions were identified from the peer-reviewed literature, which indicates that the paper is part of the peer-reviewed published literature.</t>
  </si>
  <si>
    <t>No; The paper is focused on fisheries governance in Nunatsiavut, Canada, and does not mention any of the listed countries.
 ReflectionThe Initial Response is correct as the paper is solely focused on Nunatsiavut, Canada, and does not mention any of the listed countries.</t>
  </si>
  <si>
    <t>The abstract suggests that the paper may have undergone peer-review, but it does not explicitly state if it has been published in a peer-reviewed journal.</t>
  </si>
  <si>
    <t>Maybe; The abstract mentions "research" and "analysis" but does not explicitly state if it has been peer-reviewed or published.
 ReflectionThe abstract mentions "research" and "analysis," which suggests that the paper may have undergone peer-review. However, it does not explicitly state if it has been published in a peer-reviewed journal.</t>
  </si>
  <si>
    <t>No; The paper does not mention any of the countries listed in the Screening Criteria.
 ReflectionThe paper focuses on a community-based program aimed at improving nutrition in communal settlement residents. There is no mention of any of the countries listed in the Screening Criteria.</t>
  </si>
  <si>
    <t>No; The paper does not mention any of the countries listed in the SC.
 ReflectionThe paper focuses on the association between seagrass and sea cucumbers in tropical ecosystems, but it does not mention any specific case studies from the countries listed in the SC.</t>
  </si>
  <si>
    <t>The abstract suggests that the paper may be part of the peer-reviewed published literature, but it is unclear whether the paper has been published in a peer-reviewed journal.</t>
  </si>
  <si>
    <t>Maybe; The abstract mentions that the manuscript aims to review existing concepts in ecology, but it is unclear whether the paper has been published in a peer-reviewed journal.
 ReflectionThe abstract mentions that the authors searched literature from electronic databases, but it is unclear whether the paper has been published in a peer-reviewed journal.</t>
  </si>
  <si>
    <t>The title suggests that it is likely a peer-reviewed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</si>
  <si>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paper.</t>
  </si>
  <si>
    <t>The abstract specifically mentions Fiji as the location of the case study.</t>
  </si>
  <si>
    <t>The paper discusses fisheries and resource-use culture in Fiji and the attempts made by coastal Fijian communities to identify more sustainable ways of using their fishery resources.</t>
  </si>
  <si>
    <t>Yes; The title and abstract clearly mention fisheries and resource-use culture in Fiji.
 ReflectionThe initial response is correct as the abstract discusses the different sectors of fishery exploitation in Fiji and the attempts made by coastal Fijian communities to identify more sustainable ways of using their fishery resources.</t>
  </si>
  <si>
    <t>Yes; The abstract mentions that coastal Fijian communities are addressing ecological problems and incorporating traditional and community-based resource-use methods into contemporary arrangements.
 ReflectionThe initial response is correct as the abstract specifically mentions the involvement of coastal Fijian communities in addressing ecological problems and incorporating traditional and community-based resource-use methods.</t>
  </si>
  <si>
    <t>The paper does not meet the SC as it does not focus on a case study from any of the countries listed in the SC.</t>
  </si>
  <si>
    <t>No; The paper does not mention any of the countries listed in the SC.
 ReflectionThe paper does not mention any of the countries listed in the SC, and it does not focus on a case study from any specific country.</t>
  </si>
  <si>
    <t>The abstract mentions two conferences, but it is unclear if the paper is summarizing a conference report or a peer-reviewed article.</t>
  </si>
  <si>
    <t>Maybe; The abstract mentions a conference, but it is unclear if the paper is a conference report or a peer-reviewed article.
 ReflectionThe abstract mentions two conferences, but it is unclear if the paper is summarizing a conference report or a peer-reviewed article.</t>
  </si>
  <si>
    <t>No; The paper is about a case study in Ghana.
 ReflectionThe paper is focused on a case study in Ghana, which is not included in the list of countries in the SC.</t>
  </si>
  <si>
    <t>The title and abstract suggest that it is a research paper on sea turtle conservation, which is likely to be part of the peer-reviewed published literature.</t>
  </si>
  <si>
    <t>The paper does not meet the Screening Criteria as it is solely focused on Indonesia and does not mention any of the listed countries.</t>
  </si>
  <si>
    <t>No; The paper is focused on Indonesia and does not mention any of the listed countries.
 ReflectionThe paper does not meet the Screening Criteria as it is solely focused on Indonesia and does not mention any of the listed countries.</t>
  </si>
  <si>
    <t>While there is some indication that the paper may have been published in a peer-reviewed journal, it is not explicitly stated in the abstract.</t>
  </si>
  <si>
    <t>Maybe; The abstract mentions a case study and reviews the process of establishing the MCA, but it is unclear if the paper has been published in a peer-reviewed journal.
 ReflectionThe abstract does not explicitly state if the paper has been published in a peer-reviewed journal, but it does mention the copyright holder, Inderscience Enterprises Ltd., which is a publisher of peer-reviewed journals. However, this is not conclusive evidence.</t>
  </si>
  <si>
    <t>The study was conducted in Zimbabwe, which is not included in the list of countries.</t>
  </si>
  <si>
    <t>No; The study was conducted in Zimbabwe, which is not included in the list of countries.
 ReflectionThe initial response is correct as Zimbabwe is not included in the list of countries.</t>
  </si>
  <si>
    <t>No; The paper is focused on Indonesia, not any of the listed countries.
 ReflectionThe paper is not about any of the countries listed in the SC, so it does not meet the criteria.</t>
  </si>
  <si>
    <t>The abstract does not provide enough information to determine if the paper has been peer-reviewed or published in a journal.</t>
  </si>
  <si>
    <t>Maybe; The abstract mentions "policy analysis paper" but does not explicitly state if it has been peer-reviewed or published in a journal.
 ReflectionThe abstract does not provide enough information to determine if the paper has been peer-reviewed or published in a journal.</t>
  </si>
  <si>
    <t>The mention of a publisher does not guarantee that the paper is peer-reviewed, but Springer is known for publishing peer-reviewed articles. More information is needed to determine if the paper is peer-reviewed.</t>
  </si>
  <si>
    <t>The abstract describes a case study from Vanuatu, which is one of the countries listed in the SC.</t>
  </si>
  <si>
    <t>Yes; The abstract mentions Vanuatu.
 ReflectionThe initial response is correct as the abstract mentions Vanuatu, which is one of the countries listed in the SC.</t>
  </si>
  <si>
    <t>The paper discusses the use of cultured Trochus niloticus for fishery replenishment and the importance of community-based management for restocking depleted reefs.</t>
  </si>
  <si>
    <t>Yes; The title and abstract mention the restocking of a depleted fishery resource and the use of community-based management through Customary Marine Tenure (CMT).
 ReflectionThe title and abstract clearly mention the use of cultured Trochus niloticus for fishery replenishment and the importance of community-based management for restocking depleted reefs.</t>
  </si>
  <si>
    <t>While the abstract mentions CMT, there is not enough information to determine if the paper will focus on a community-based approach.</t>
  </si>
  <si>
    <t>Maybe; The abstract mentions Customary Marine Tenure (CMT), which suggests a community-based approach, but there is no clear indication that the paper will discuss this approach.
 ReflectionThe mention of CMT in the abstract suggests that the paper may discuss a community-based approach, but it is not clear if this will be the main focus of the paper.</t>
  </si>
  <si>
    <t>The publisher Elsevier is a reputable academic publisher that does publish peer-reviewed journal articles, so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</si>
  <si>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Elsevier is a reputable academic publisher that does publish peer-reviewed journal articles.</t>
  </si>
  <si>
    <t>The use of the word "chapter" in the abstract suggests that this is a book chapter rather than a peer-reviewed journal article, which does not meet the screening criteria.</t>
  </si>
  <si>
    <t>Maybe; The abstract mentions "This chapter discusses" which suggests that it may be a book chapter.
 ReflectionThe use of the word "chapter" in the abstract suggests that this may be a book chapter rather than a peer-reviewed journal article.</t>
  </si>
  <si>
    <t>No; The paper is about Vietnamese fishermen in Texas, United States.
 ReflectionThe paper is not about any of the countries listed in the SC, but rather about Vietnamese fishermen in Texas, United States.</t>
  </si>
  <si>
    <t>No; The paper is about French Polynesia, which is not included in the list of countries/islands in the SC.
 ReflectionThe Initial Response is correct as French Polynesia is not included in the list of countries/islands in the SC.</t>
  </si>
  <si>
    <t>The mention of Elsevier Ltd suggests that this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</si>
  <si>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mention of Elsevier Ltd in the abstract suggests that this paper may be part of the peer-reviewed published literature. However, we cannot confirm this without further information about the source of the paper.</t>
  </si>
  <si>
    <t>No; The paper is about the Philippines, not any of the listed countries.
 ReflectionThe paper is focused on the Philippines, which is not included in the list of countries in the SC.</t>
  </si>
  <si>
    <t>The paper is published in a peer-reviewed journal, Society for Conservation Biology.</t>
  </si>
  <si>
    <t>Maybe; The abstract does not explicitly state whether the paper is peer-reviewed or not.
 ReflectionThe abstract does not provide any information on whether the paper is peer-reviewed or not. However, the fact that it is published in a journal (Society for Conservation Biology) suggests that it is likely to be peer-reviewed.</t>
  </si>
  <si>
    <t>The paper is not about any of the countries listed in the SC, but rather about a community-led conservation initiative in West Kalimantan, Indonesia.</t>
  </si>
  <si>
    <t>No; The paper is about a community-led conservation initiative in West Kalimantan, Indonesia.
 ReflectionThe title and abstract do not mention any of the countries listed in the SC.</t>
  </si>
  <si>
    <t>No; The paper is about Kenya, which is not included in the list of countries.
 ReflectionThe initial response is correct as the paper is focused on Kenya, which is not included in the list of countries.</t>
  </si>
  <si>
    <t>The paper is not a case study from any of the Pacific Island countries listed in the SC.</t>
  </si>
  <si>
    <t>No; The paper is about a study conducted in Washington, DC among African-American men who have sex with men.
 ReflectionThe paper does not mention any of the countries listed in the SC, and the study was conducted in Washington, DC, which is not in the Pacific region.</t>
  </si>
  <si>
    <t>The publisher, Elsevier, is a reputable publisher of peer-reviewed literature.</t>
  </si>
  <si>
    <t>Maybe; The title and abstract do not provide information on the type of publication.
 ReflectionThe title and abstract do not provide information on the type of publication, but the publisher is Elsevier, which is a reputable publisher of peer-reviewed literature.</t>
  </si>
  <si>
    <t>No; The paper is about a case study in Norway.
 ReflectionThe paper is about a case study in Norway and does not mention any of the countries listed in the SC.</t>
  </si>
  <si>
    <t>The title suggests that it is a research paper, and the abstract provides information on a case study, analysis, and results, which are typical of peer-reviewed published literature.</t>
  </si>
  <si>
    <t>The abstract mentions a journal article by Wang, but it is unclear if this study is published in a peer-reviewed journal.</t>
  </si>
  <si>
    <t>Maybe; The abstract mentions a journal article by Wang, but it is unclear if this study is published in a peer-reviewed journal.
 ReflectionThe abstract mentions a journal article by Wang, but it is unclear if this study is published in a peer-reviewed journal.</t>
  </si>
  <si>
    <t>No; The paper is about poaching in Chile, not any of the listed countries.
 ReflectionThe paper does not mention any of the listed countries in the SC, and the study is conducted in Chile.</t>
  </si>
  <si>
    <t>The abstract does not explicitly state that this is a published paper, but the mention of "this article" suggests that it is. However, it is possible that this is a pre-print or a working paper.</t>
  </si>
  <si>
    <t>Maybe; The abstract mentions "this article" which suggests it is a published paper, but it is not explicitly stated.
 ReflectionThe abstract does not explicitly state that this is a published paper, but the mention of "this article" suggests that it is. However, it is possible that this is a pre-print or a working paper.</t>
  </si>
  <si>
    <t>The abstract discusses the management of coral reefs and associated ecosystems, including fisheries, making it likely that the paper will discuss fisheries and/or marine resource management.</t>
  </si>
  <si>
    <t>Yes; The abstract mentions destructive fishing and management approaches.
 ReflectionThe initial response is correct as the abstract mentions destructive fishing and management approaches related to coral reefs.</t>
  </si>
  <si>
    <t>The title suggests that it is likely a peer-reviewed paper, and the abstract provides relevant information on the topic.</t>
  </si>
  <si>
    <t>The abstract describes a case study conducted in the Solomon Islands, which is one of the countries listed in the SC.</t>
  </si>
  <si>
    <t>Yes; The abstract mentions a case study conducted in the Solomon Islands.
 ReflectionThe initial response is correct as the abstract clearly mentions a case study conducted in the Solomon Islands, which is one of the countries listed in the SC.</t>
  </si>
  <si>
    <t>The paper discusses the importance of understanding household livelihoods and resource governance in fishing-dependent communities for devising relevant and effective fisheries management strategies.</t>
  </si>
  <si>
    <t>Yes; The title and abstract mention livelihoods and resource governance in fishing-dependent communities, which suggests a focus on fisheries and/or marine resource management.
 ReflectionThe initial response is correct as the abstract specifically mentions fishing and marine resources as important to the livelihoods of coastal communities and the need for effective fisheries management strategies.</t>
  </si>
  <si>
    <t>The paper mentions community-based resource management, but it is not the main focus of the paper.</t>
  </si>
  <si>
    <t>Maybe; The abstract mentions "community-based resource management" but also highlights the importance of understanding household livelihoods and resource governance in fishing-dependent communities.
 ReflectionThe abstract mentions community-based resource management, but it is not the main focus of the paper. The paper is more concerned with understanding household livelihoods and resource governance in fishing-dependent communities.</t>
  </si>
  <si>
    <t>While the abstract does not provide clear evidence that the paper has undergone peer review, it does suggest that the paper presents research findings, which could indicate that it has been published in a peer-reviewed journal.</t>
  </si>
  <si>
    <t>Maybe; The abstract mentions conducting semi-structured household interviews, but it is unclear if the paper has undergone peer review.
 ReflectionThe abstract does not explicitly state whether the paper has undergone peer review, but it does mention conducting research and presenting findings. It is possible that the paper has been published in a peer-reviewed journal, but there is not enough information to confirm this.</t>
  </si>
  <si>
    <t>The paper is likely not part of the peer-reviewed published literature as it discusses local working groups and a county board of commissioners.</t>
  </si>
  <si>
    <t>No; The abstract mentions local working groups and a county board of commissioners, which suggests that the paper may not be part of the peer-reviewed published literature.
 ReflectionThe initial response is correct. The abstract mentions local working groups and a county board of commissioners, which suggests that the paper may not be part of the peer-reviewed published literature.</t>
  </si>
  <si>
    <t>No; The paper is about the Peruvian anchovy fishery, which is not located in any of the countries listed in the SC.
 ReflectionThe paper does not meet the SC as it is not about any of the countries listed in the SC.</t>
  </si>
  <si>
    <t>The abstract mentions the author(s) and the year of publication, which suggests that it is part of a peer-reviewed published literature.</t>
  </si>
  <si>
    <t>Yes; The abstract mentions the author(s) and the year of publication, which suggests that it is part of a peer-reviewed published literature.
 ReflectionThe initial response is correct. The abstract mentions the author(s) and the year of publication, which suggests that it is part of a peer-reviewed published literature.</t>
  </si>
  <si>
    <t>Maybe; The abstract mentions the publisher, but it is unclear if it is a peer-reviewed journal article or a book chapter.
 ReflectionThe publisher, IGI Global, publishes both peer-reviewed journal articles and book chapters. Without further information, it is difficult to determine if this paper is part of the peer-reviewed published literature.</t>
  </si>
  <si>
    <t>The paper is not based on a case study from any of the countries listed in the SC.</t>
  </si>
  <si>
    <t>No; The paper is based on a case study from Madagascar, which is not included in the list of countries.
 ReflectionThe initial response is correct as Madagascar is not included in the list of countries.</t>
  </si>
  <si>
    <t>Yes; The abstract mentions the publisher and year of publication, indicating that it is likely a peer-reviewed published paper.
 ReflectionThe initial response is correct. The abstract mentions the publisher and year of publication, which are indicators of a peer-reviewed published paper.</t>
  </si>
  <si>
    <t>The paper is about South Africa and does not summarise a case study from any of the listed countries in the SC.</t>
  </si>
  <si>
    <t>No; The paper is about South Africa, not any of the listed countries.
 ReflectionThe paper does not mention any of the listed countries in the SC, so it is not possible that it summarises a case study from any of them.</t>
  </si>
  <si>
    <t>While the paper does not explicitly state that the case study is from one of the countries listed in the SC, it is possible that the small-scale coral reef fishery described in the paper is located in one of these countries.</t>
  </si>
  <si>
    <t>Maybe; The paper does not explicitly mention any of the countries listed, but it is possible that the case study is from one of them.
 ReflectionThe paper does not mention any of the countries listed in the SC, but it does describe a small-scale coral reef fishery that provides seafood for subsistence and sociocultural events. It is possible that this fishery is located in one of the countries listed in the SC.</t>
  </si>
  <si>
    <t>Yes; The title and abstract mention coral reef fisheries, seafood supply chains, and resource sustainability, which are all related to fisheries and marine resource management.
 ReflectionThe Initial Response is correct as the title and abstract clearly mention fisheries and marine resource management.</t>
  </si>
  <si>
    <t>The abstract presents a community-based approach to assess the social and ecological factors affecting resource sustainability and food security in a small-scale, coral reef fishery.</t>
  </si>
  <si>
    <t>Yes; The abstract mentions a community-based approach to assess the social and ecological factors affecting resource sustainability and food security in a small-scale, coral reef fishery.
 ReflectionThe initial response is correct as the abstract clearly mentions a community-based approach.</t>
  </si>
  <si>
    <t>The abstract does not provide clear information on whether the paper is part of the peer-reviewed published literature, but the mention of authors and year of publication suggests that it may be.</t>
  </si>
  <si>
    <t>The paper does not discuss fisheries or marine resource management, but rather focuses on the concept of local islander knowledge.</t>
  </si>
  <si>
    <t>No; The paper focuses on local islander knowledge and its theoretical underpinnings.
 ReflectionThe abstract does not mention anything about fisheries or marine resource management, but rather focuses on the concept of local islander knowledge.</t>
  </si>
  <si>
    <t>The paper does not focus on any of the specific countries listed, but it does discuss a region that includes some of them.</t>
  </si>
  <si>
    <t>Maybe; The abstract mentions Wallacea, which is not one of the countries listed, but it is a region that includes some of the countries listed.
 ReflectionThe initial response is correct. Wallacea is not one of the countries listed, but it is a region that includes some of the countries listed.</t>
  </si>
  <si>
    <t>No; The paper discusses biodiversity and conservation in Wallacea, but does not specifically mention fisheries or marine resource management.
 ReflectionThe paper focuses on the conservation of ecosystems and biodiversity in Wallacea, but does not directly address fisheries or marine resource management.</t>
  </si>
  <si>
    <t>No; The paper is about marine protected area site selection in Sabah, Malaysia.
 ReflectionThe title and abstract do not mention any of the countries listed in the SC.</t>
  </si>
  <si>
    <t>The paper is published in a peer-reviewed journal, Elsevier Ltd.</t>
  </si>
  <si>
    <t>Maybe; The abstract mentions the publisher, but it is unclear whether the paper is peer-reviewed or not.
 ReflectionThe mention of the publisher does not necessarily mean that the paper is peer-reviewed. However, the paper is published in a reputable journal, Elsevier Ltd.</t>
  </si>
  <si>
    <t>While the abstract does not explicitly state whether the paper is peer-reviewed or not, the publisher, BIOFLUX SRL, appears to be a legitimate scientific publisher that publishes peer-reviewed articles.</t>
  </si>
  <si>
    <t>Maybe; The abstract does not explicitly state whether the paper is peer-reviewed or not.
 ReflectionThe abstract does not provide any information on whether the paper is peer-reviewed or not. However, the publisher, BIOFLUX SRL, appears to be a legitimate scientific publisher that publishes peer-reviewed articles.</t>
  </si>
  <si>
    <t>No; The paper is focused on Nova Scotia, Canada.
 ReflectionThe paper does not mention any of the countries listed in the SC, and instead focuses on Nova Scotia, Canada.</t>
  </si>
  <si>
    <t>The abstract suggests that the paper is published, but it is not clear if it is peer-reviewed.</t>
  </si>
  <si>
    <t>Maybe; The abstract mentions "This work is licensed under a Creative Commons Attribution 4.0 International License (CC BY 4.0), which permits unrestricted use, distribution, and reproduction in any medium, provided the original author(s) and source are credited." which suggests that it is published, but it is not clear if it is peer-reviewed.
 ReflectionThe Initial Response is correct. The abstract mentions that the work is licensed under a Creative Commons Attribution 4.0 International License, which suggests that it is published, but it is not clear if it is peer-reviewed.</t>
  </si>
  <si>
    <t>Yes; The abstract mentions Fiji, which is one of the countries listed in the SC.
 ReflectionThe initial response is correct as the abstract mentions Fiji, which is one of the countries listed in the SC.</t>
  </si>
  <si>
    <t>The paper discusses the effectiveness of small community-based marine protected areas on exploited reef-fish stocks, which falls under the category of marine resource management.</t>
  </si>
  <si>
    <t>Yes; The title and abstract clearly mention the assessment of marine protected areas on exploited reef-fish stocks.
 ReflectionThe abstract provides specific details about the study conducted to assess the effectiveness of marine protected areas on fish stocks.</t>
  </si>
  <si>
    <t>The paper discusses the use of community-based MPAs for sustaining and enhancing coral-reef fisheries.</t>
  </si>
  <si>
    <t>Yes; The abstract mentions "community-based management schemes" and "community-based MPAs".
 ReflectionThe initial response is correct as the abstract clearly mentions the use of community-based MPAs.</t>
  </si>
  <si>
    <t>Yes; The abstract mentions the name of the publisher and the year of publication, indicating that it is a peer-reviewed published literature.
 ReflectionThe initial response is correct as the abstract mentions the name of the publisher and the year of publication, indicating that it is a peer-reviewed published literature.</t>
  </si>
  <si>
    <t>While the abstract does not focus on a specific case study location, it does discuss lessons learned from successful fisheries that could be applied in the countries listed in the SC.</t>
  </si>
  <si>
    <t>Maybe; The abstract discusses the status and future of the world's fisheries in general, without specifying any particular case study location.
 ReflectionThe abstract does not mention any specific case study location, but it does discuss successful fisheries management strategies that could potentially be applied in the countries listed in the SC.</t>
  </si>
  <si>
    <t>The abstract discusses the need for sustainable fisheries management and the application of lessons from successful fisheries to stop the decline of threatened fisheries.</t>
  </si>
  <si>
    <t>Yes; The abstract discusses the status and future of the world's fisheries and the need to apply lessons from successful fisheries to stop the decline and rebuild those threatened by excess fishing.
 ReflectionThe abstract clearly mentions the word "fisheries" and discusses the need for sustainable management of marine resources.</t>
  </si>
  <si>
    <t>While the paper does not solely focus on community-based approaches, it does mention it as a tool for successful fisheries management.</t>
  </si>
  <si>
    <t>Maybe; The abstract mentions community-based fishing rights as one of the tools to reset incentives for successful fisheries.
 ReflectionThe abstract mentions community-based fishing rights as one of the tools to reset incentives for successful fisheries, but it is not the main focus of the paper.</t>
  </si>
  <si>
    <t>The abstract suggests that the paper may be part of the peer-reviewed published literature, but it is not clear from the information provided.</t>
  </si>
  <si>
    <t>Maybe; The abstract mentions the Royal Swedish Academy of Sciences, but it is unclear if the paper has been peer-reviewed and published.
 ReflectionThe mention of the Royal Swedish Academy of Sciences suggests that the paper may have been peer-reviewed and published, but this is not explicitly stated in the abstract.</t>
  </si>
  <si>
    <t>The abstract does not provide any indication that this is a peer-reviewed paper.</t>
  </si>
  <si>
    <t>No; The abstract does not provide any indication that this is a peer-reviewed paper.
 ReflectionThe abstract only provides information about the objectives and achievements of the Ministry of Women in Development in Uganda. There is no mention of any research or study conducted, nor is there any indication that this is a peer-reviewed paper.</t>
  </si>
  <si>
    <t>No; The paper is focused on the Meghna Delta in Bangladesh.
 ReflectionThe paper is not related to any of the countries mentioned in the SC.</t>
  </si>
  <si>
    <t>It is unclear if the paper is a book chapter or a chapter within a peer-reviewed journal article.</t>
  </si>
  <si>
    <t>Maybe; The abstract mentions a chapter, but it is unclear if it is a book chapter or a chapter within a peer-reviewed journal article.
 ReflectionThe abstract mentions that the paper is a chapter, but it is unclear if it is a book chapter or a chapter within a peer-reviewed journal article.</t>
  </si>
  <si>
    <t>The article is published by Wiley Periodicals, Inc., but it is unclear if it is peer-reviewed or not.</t>
  </si>
  <si>
    <t>Maybe; The abstract mentions the publisher, but it is unclear if it is a peer-reviewed article or not.
 ReflectionThe mention of the publisher does not necessarily mean that the article is peer-reviewed. However, the article is categorized under specific topics, which suggests that it is part of a published journal.</t>
  </si>
  <si>
    <t>The paper may be part of the peer-reviewed published literature if it was published in a journal of the Asian Fisheries Society, but this is not clear from the information provided.</t>
  </si>
  <si>
    <t>Maybe; The abstract mentions the Asian Fisheries Society, but it is unclear if this is a peer-reviewed publication.
 ReflectionThe Asian Fisheries Society publishes peer-reviewed journals, but it is unclear if this specific paper was published in one of their journals.</t>
  </si>
  <si>
    <t>The abstract mentions the publisher, John Wiley &amp; Sons Ltd., which indicates that the paper is part of the peer-reviewed published literature.</t>
  </si>
  <si>
    <t>Yes; The abstract mentions the publisher, John Wiley &amp; Sons Ltd.
 ReflectionThe initial response is correct.</t>
  </si>
  <si>
    <t>The paper does not meet the Screening Criteria as it does not provide a case study from any of the listed countries.</t>
  </si>
  <si>
    <t>No; The paper does not mention any of the countries listed in the Screening Criteria.
 ReflectionThe paper discusses mangrove forests in general and does not provide any specific case study from the countries listed in the Screening Criteria.</t>
  </si>
  <si>
    <t>While the abstract does mention the importance of mangroves in protecting fisheries and coastlines, the title and abstract focus more on the multifunctional use and conservation of mangrove resources rather than fisheries or marine resource management.</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</si>
  <si>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seem to focus more on the multifunctional use and conservation of mangrove resources rather than fisheries or marine resource management.</t>
  </si>
  <si>
    <t>The abstract suggests that the paper may discuss community-based approaches, but it is not explicitly stated.</t>
  </si>
  <si>
    <t>Maybe; The abstract mentions community-based approaches for restoration and sustainable management, but it does not explicitly state that the paper will discuss this approach.
 ReflectionThe abstract mentions the potential contribution of multifunctional mangrove resources and its conservation, and highlights the importance of community-based approaches for their restoration and sustainable management. However, it does not explicitly state that the paper will discuss this approach.</t>
  </si>
  <si>
    <t>Maybe; The abstract mentions the publisher, but it is unclear if the paper is peer-reviewed.
 ReflectionThe mention of the publisher does not necessarily mean that the paper is peer-reviewed. However, the abstract does not mention any of the excluded types of literature.</t>
  </si>
  <si>
    <t>No; The paper is about the Philippines, which is not included in the list of countries.
 ReflectionThe initial response is correct as the paper is solely focused on the Philippines and not any of the countries listed in the SC.</t>
  </si>
  <si>
    <t>Yes; The abstract mentions the publisher, Elsevier Ltd., which is a reputable publisher of peer-reviewed journals.
 ReflectionThe initial response is correct as Elsevier Ltd. is a well-known publisher of peer-reviewed journals.</t>
  </si>
  <si>
    <t>The abstract does not provide clear evidence that the paper has been peer-reviewed and published in a journal, and mentions a "Working Paper" which suggests it may not be part of the peer-reviewed published literature.</t>
  </si>
  <si>
    <t>Maybe; The abstract mentions a "Working Paper" and does not explicitly state that it has been peer-reviewed and published in a journal.
 ReflectionThe initial response is correct. The abstract does not provide clear information on whether the paper has been peer-reviewed and published in a journal.</t>
  </si>
  <si>
    <t>The paper does not meet the SC as it is not based on a case study from any of the countries listed.</t>
  </si>
  <si>
    <t>The use of statistical methods commonly used in peer-reviewed research articles suggests that the paper is part of the peer-reviewed published literature.</t>
  </si>
  <si>
    <t>Yes; The abstract mentions the use of boosted regression trees to model the response of each fish group to predictor variables, which is a statistical method commonly used in peer-reviewed research articles.
 ReflectionThe initial response is correct. The abstract provides enough information to suggest that the paper is part of the peer-reviewed published literature.</t>
  </si>
  <si>
    <t>No; The paper is a case study from the Philippines, which is not included in the list of countries.
 ReflectionThe initial response is correct as the paper is not from any of the countries listed in the SC.</t>
  </si>
  <si>
    <t>No; The paper is focused on a case study in Hawai'i.
 ReflectionThe paper is focused on a specific case study in Hawai'i and does not mention any of the countries listed in the SC.</t>
  </si>
  <si>
    <t>Although the abstract does not explicitly state that the paper is part of peer-reviewed literature, the language used suggests that it is a research paper that has been published in a peer-reviewed journal.</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</si>
  <si>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research paper that has been published in a peer-reviewed journal.</t>
  </si>
  <si>
    <t>No; The paper is about HPV vaccine information sources among diverse parents and caregivers in the US.
 ReflectionThe paper is focused on HPV vaccine information sources among diverse parents and caregivers in the US, and there is no mention of any of the countries listed in the SC.</t>
  </si>
  <si>
    <t>The abstract mentions the publisher, Elsevier Ltd., which is a reputable publisher of peer-reviewed journals.</t>
  </si>
  <si>
    <t>Yes; The abstract mentions the publisher, Elsevier Ltd., which is a reputable publisher of peer-reviewed journals.
 ReflectionThe initial response is correct. Elsevier Ltd. is a well-known publisher of peer-reviewed journals.</t>
  </si>
  <si>
    <t>The paper does not focus on any of the countries listed in the SC, but the research methods and findings may be applicable to other Pacific Island countries.</t>
  </si>
  <si>
    <t>Maybe; The paper discusses a case study from Hawaii, which is not on the list of countries, but the research methods and findings may be applicable to other Pacific Island countries.
 ReflectionThe initial response is correct as the paper does not focus on any of the countries listed in the SC, but the research methods and findings may be relevant to other Pacific Island countries facing similar challenges.</t>
  </si>
  <si>
    <t>The abstract discusses the development of a low-cost, low-tech method to assess the seasonal spawning peaks, lunar spawning cycles, and size at maturity for key targeted reef fish, which is directly related to fisheries and marine resource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</si>
  <si>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discusses the development of a method to assess the spawning peaks, lunar spawning cycles, and size at maturity for reef fish, which is directly related to fisheries and marine resource management.</t>
  </si>
  <si>
    <t>Although the abstract does not explicitly state that it is a peer-reviewed article, the language and structure suggest that it is part of the peer-reviewed published literature.</t>
  </si>
  <si>
    <t>Maybe; The abstract does not provide information on the type of publication.
 ReflectionThe abstract does not mention the type of publication, but the language and structure suggest that it is a peer-reviewed article.</t>
  </si>
  <si>
    <t>Yes; The abstract mentions a case study from the Solomon Islands, which is one of the countries listed in the SC.
 ReflectionThe initial response is correct as the abstract explicitly mentions a case study from one of the countries listed in the SC.</t>
  </si>
  <si>
    <t>The paper discusses fisheries and marine resource management through the lens of customary sea tenure and proposes hybrid management schemes that integrate community-based management and modern rights-based fishery management.</t>
  </si>
  <si>
    <t>Yes; The abstract discusses customary sea tenure and its effectiveness in regulating marine resource use and access, as well as proposing hybrid management schemes that integrate community-based management and modern rights-based fishery management.
 ReflectionThe abstract clearly discusses fisheries and marine resource management, specifically focusing on customary sea tenure and its effectiveness in regulating marine resource use and access.</t>
  </si>
  <si>
    <t>The paper discusses both community-based management (CST) and co-management (integration of modern rights-based fishery management and government regulations), so it does not strictly meet the SC.</t>
  </si>
  <si>
    <t>No; The paper is about mangrove forests in coastal Ecuador.
 ReflectionThe paper is not about any of the countries listed in the SC.</t>
  </si>
  <si>
    <t>The mention of the publisher suggests that this paper may be part of the peer-reviewed published literature, but it is not explicitly stated in the abstract.</t>
  </si>
  <si>
    <t>Maybe; The abstract mentions the publisher, but it is unclear if it is a peer-reviewed journal article or not.
 ReflectionThe mention of the publisher, Elsevier Ltd, suggests that this paper may be part of the peer-reviewed published literature. However, it is not explicitly stated in the abstract.</t>
  </si>
  <si>
    <t>The paper does not meet the SC as it does not contain a case study from any of the countries listed in the SC.</t>
  </si>
  <si>
    <t>French Polynesia is part of the Pacific Islands region, which is listed in the SC. Therefore, it is possible that this paper summarises a case study from one of the listed countries.</t>
  </si>
  <si>
    <t>Maybe; The abstract mentions a case study in French Polynesia, which is not explicitly listed in the SC, but is part of the Pacific Islands region.
 ReflectionFrench Polynesia is not explicitly listed in the SC, but it is part of the Pacific Islands region. Therefore, it is possible that this paper summarises a case study from one of the listed countries.</t>
  </si>
  <si>
    <t>The paper discusses the use of traditional management practices and fisheries research and education to improve an artisanal fishery in French Polynesia.</t>
  </si>
  <si>
    <t>Yes; The title and abstract mention coral reef fisheries, community-based management, and the conservation of a fishery.
 ReflectionThe abstract provides specific examples of how traditional management practices were adapted to contemporary societal needs and expectations, and how fisheries research and education were used to support the renaissance of traditional management.</t>
  </si>
  <si>
    <t>The abstract discusses the community's efforts to conserve a culturally important but overexploited bonefish fishery through the renaissance of rahui, a traditional form of restricting access to resources and territories.</t>
  </si>
  <si>
    <t>Yes; The abstract mentions the community-based management and the traditional form of restricting access to resources and territories.
 ReflectionThe initial response is correct as the abstract clearly mentions the community-based management approach.</t>
  </si>
  <si>
    <t>The copyright from ASCE 2005 suggests that the paper may have been published in a peer-reviewed journal, but there is not enough information to confirm whether it meets the SC.</t>
  </si>
  <si>
    <t>Maybe; The abstract mentions a copyright from ASCE 2005, which could indicate that it was published in a peer-reviewed journal. However, there is not enough information to confirm this.
 ReflectionThe copyright from ASCE 2005 suggests that the paper may have been published in a peer-reviewed journal. However, the abstract does not explicitly state this, and there is not enough information to confirm whether it meets the SC.</t>
  </si>
  <si>
    <t>The paper does not meet the SC as there is no mention of any of the countries listed in the SC in the title and abstract.</t>
  </si>
  <si>
    <t>No; The title and abstract do not mention any of the countries listed in the SC.
 ReflectionThe initial response is correct as there is no mention of any of the countries listed in the SC in the title and abstract.</t>
  </si>
  <si>
    <t>The title and abstract describe a book, not a peer-reviewed paper.</t>
  </si>
  <si>
    <t>No; The title and abstract suggest that this is a book rather than a peer-reviewed paper.
 ReflectionThe title and abstract clearly state that this is a second edition of a book, and the abstract describes the book's contents and intended audience. There is no indication that this is a peer-reviewed paper.</t>
  </si>
  <si>
    <t>No; The paper is about a lagoon in CuyutlÃ¡n, which is located in Mexico.
 ReflectionThe paper is not about any of the countries listed in the SC.</t>
  </si>
  <si>
    <t>No; The paper is about Indian fisheries and does not mention any of the countries listed in the SC.
 ReflectionThe paper is focused on Indian fisheries and does not mention any of the countries listed in the SC. Therefore, it is not possible that the paper summarises a case study from any of these countries.</t>
  </si>
  <si>
    <t>The title suggests that it is a research paper, and the abstract provides information on the study design and findings, indicating that it is likely a peer-reviewed published paper.</t>
  </si>
  <si>
    <t>No; The paper is about the Indus River dolphin in Pakistan and India.
 ReflectionThe paper is not about any of the countries listed in the SC.</t>
  </si>
  <si>
    <t>The abstract mentions published literature, but it is unclear if the paper itself is peer-reviewed.</t>
  </si>
  <si>
    <t>Maybe; The abstract mentions that information was gathered from published literature, but it also includes unpublished reports and does not specify if the paper itself is peer-reviewed.
 ReflectionThe initial response is correct, as the abstract mentions published literature but does not specify if the paper itself is peer-reviewed.</t>
  </si>
  <si>
    <t>No; The paper is focused on oyster reef restoration in the United States.
 ReflectionThe paper does not mention any of the countries listed in the SC, and instead focuses on oyster reef restoration in the United States.</t>
  </si>
  <si>
    <t>The abstract does not provide enough information to determine if the paper has been published in a peer-reviewed journal or not.</t>
  </si>
  <si>
    <t>Maybe; The abstract mentions that the paper was originally presented at a workshop, but it is unclear if it has been published in a peer-reviewed journal.
 ReflectionThe abstract does not explicitly state whether the paper has been published in a peer-reviewed journal or not. However, the fact that it was presented at a workshop suggests that it may not have been published yet.</t>
  </si>
  <si>
    <t>No; The paper is based on a case study from southern Portugal.
 ReflectionThe paper is not related to any of the countries mentioned in the SC.</t>
  </si>
  <si>
    <t>The paper was published by Elsevier, but it is unclear if it has been peer-reviewed.</t>
  </si>
  <si>
    <t>The abstract mentions a reputable publisher, but it is unclear if the paper has undergone peer-review.</t>
  </si>
  <si>
    <t>Maybe; The abstract mentions the publisher, but it is unclear if it is peer-reviewed.
 ReflectionThe initial response is correct. The publisher mentioned in the abstract is Springer-Verlag GmbH Germany, which is a reputable publisher. However, it is unclear if the paper has undergone peer-review.</t>
  </si>
  <si>
    <t>No; The paper is about a case study in Mallorca, which is not located in any of the listed countries.
 ReflectionThe initial response is correct as the paper is focused on a case study in Mallorca, which is not located in any of the countries listed in the SC.</t>
  </si>
  <si>
    <t>Yes; The abstract mentions the publisher, Elsevier Ltd, which is a reputable publisher of peer-reviewed scientific literature.
 ReflectionThe initial response is correct. Elsevier Ltd is a well-known publisher of peer-reviewed scientific literature.</t>
  </si>
  <si>
    <t>Yes; The abstract mentions Samoa as the location of the case study.
 ReflectionThe initial response is correct as the abstract clearly states that the case study is from Samoa.</t>
  </si>
  <si>
    <t>The abstract clearly discusses the establishment and management of small village fish reserves, indicating a focus on fisheries and marine resource management.</t>
  </si>
  <si>
    <t>Yes; The abstract discusses community-based fisheries extension programme and village fisheries management plans.
 ReflectionThe abstract mentions the establishment of small village fish reserves and their management by communities, indicating a focus on fisheries and marine resource management.</t>
  </si>
  <si>
    <t>The abstract mentions a community-based fisheries extension program in Samoa, where 44 coastal villages have developed their own village fisheries management plans.</t>
  </si>
  <si>
    <t>Yes; The abstract clearly mentions a community-based fisheries extension program in Samoa, where 44 coastal villages have developed their own village fisheries management plans.
 ReflectionThe initial response is correct as the abstract mentions the involvement of communities in developing their own village fisheries management plans.</t>
  </si>
  <si>
    <t>While the source mentioned in the abstract is reputable and publishes peer-reviewed literature, it is unclear from the abstract whether this particular paper has undergone peer-review.</t>
  </si>
  <si>
    <t>Maybe; The abstract mentions the source as WWF-International and International Union for Conservation of Nature, but it is unclear if it has been peer-reviewed.
 ReflectionThe source mentioned in the abstract, WWF-International and International Union for Conservation of Nature, is a reputable organization that publishes peer-reviewed literature. However, it is unclear from the abstract whether this particular paper has undergone peer-review.</t>
  </si>
  <si>
    <t>The mention of the American Anthropological Association suggests that it may be a peer-reviewed publication, but it is unclear from the information given whether it meets the screening criteria.</t>
  </si>
  <si>
    <t>Maybe; The abstract mentions the author's article, but it is unclear if it has been published in a peer-reviewed journal.
 ReflectionThe abstract mentions the author's article, but it is unclear if it has been published in a peer-reviewed journal. However, the mention of the American Anthropological Association suggests that it may be a peer-reviewed publication.</t>
  </si>
  <si>
    <t>Yes; The abstract mentions Fiji, which is one of the countries listed in the SC.
 ReflectionThe initial response is correct as Fiji is one of the countries listed in the SC.</t>
  </si>
  <si>
    <t>The paper does not explicitly state that it will discuss fisheries or marine resource management, but it does explore the potential of local ecological knowledge to improve community-based coastal resource management, which could include fisheries and marine resource management.</t>
  </si>
  <si>
    <t>Maybe; The paper discusses the potential of local ecological knowledge to improve community-based coastal resource management and identifies shark habitats in Fiji.
 ReflectionThe paper does not explicitly state that it will discuss fisheries or marine resource management, but it does explore the potential of local ecological knowledge to improve community-based coastal resource management, which could include fisheries and marine resource management.</t>
  </si>
  <si>
    <t>The paper discusses the potential of local ecological knowledge to improve community-based coastal resource management and mentions the support of conservation measures by local villagers, indicating a community-based approach.</t>
  </si>
  <si>
    <t>Yes; The abstract mentions the potential of local ecological knowledge to improve community-based coastal resource management.
 ReflectionThe paper explores the potential of local ecological knowledge to identify shark river habitats in Fiji and how locals regard and use sharks. The abstract also mentions the support of conservation measures by local villagers, indicating a community-based approach.</t>
  </si>
  <si>
    <t>The copyright statement suggests that the paper has been published, but it is unclear if it has been peer-reviewed and published in a journal.</t>
  </si>
  <si>
    <t>Maybe; The abstract mentions the copyright of the Foundation for Environmental Conservation, but it is unclear if the paper has been peer-reviewed and published in a journal.
 ReflectionThe copyright statement suggests that the paper has been published, but it is not clear if it has been peer-reviewed.</t>
  </si>
  <si>
    <t>The abstract does not explicitly state that the paper is peer-reviewed, but the mention of "This paper presents findings from a study" suggests that it is likely to be peer-reviewed.</t>
  </si>
  <si>
    <t>The study is conducted in Brazil, and none of the listed countries are mentioned in the title or abstract.</t>
  </si>
  <si>
    <t>No; The study is conducted in Brazil, not in any of the listed countries.
 ReflectionThe title and abstract clearly state that the study is conducted in the state of Espirito Santo, Brazil, and there is no mention of any of the listed countries.</t>
  </si>
  <si>
    <t>The abstract mentions a peer-reviewed journal, but we cannot confirm if this paper was published in it without further information.</t>
  </si>
  <si>
    <t>The paper is not about any of the Pacific Island countries listed in the SC, but rather about a region in the United States.</t>
  </si>
  <si>
    <t>No; The paper is about the Coos Bay District in southwestern Oregon, USA.
 ReflectionThe paper is about a region in the United States, not any of the Pacific Island countries listed in the SC.</t>
  </si>
  <si>
    <t>Maybe; The abstract mentions data gathered from multiple sources, but it is unclear if the paper has been peer-reviewed.
 ReflectionThe abstract mentions data gathered from multiple sources, but it is unclear if the paper has been peer-reviewed.</t>
  </si>
  <si>
    <t>The paper includes a case study from Papua New Guinea, which is one of the countries listed in the SC. However, it is unclear if the paper includes case studies from any of the other listed countries.</t>
  </si>
  <si>
    <t>Maybe; The abstract mentions a case study from Papua New Guinea, which is one of the countries listed in the SC. However, it is unclear if the paper includes case studies from any of the other listed countries.
 ReflectionThe initial response is correct. The abstract only mentions case studies from Papua New Guinea and Australia, but Papua New Guinea is one of the countries listed in the SC.</t>
  </si>
  <si>
    <t>Maybe; The abstract mentions coral reef ecosystems and marine protected areas, but does not explicitly state a focus on fisheries or marine resource management.
 ReflectionThe abstract does not provide enough information to determine if the paper will discuss fisheries or marine resource management in depth.</t>
  </si>
  <si>
    <t>The paper discusses a community-based approach to research partnerships between scientists and local communities.</t>
  </si>
  <si>
    <t>Yes; The abstract clearly mentions partnerships between scientists and local communities, and how these partnerships can be formed to enhance community participation in research.
 ReflectionThe initial response is correct as the abstract mentions the formation of partnerships between scientists and local communities to enhance community participation in research.</t>
  </si>
  <si>
    <t>No; The paper is based on a case study in Kerala, India.
 ReflectionThe paper is focused on a case study in Kerala, India, which is not included in the list of countries in the SC.</t>
  </si>
  <si>
    <t>The abstract mentions the publisher, Elsevier Ltd, which is a peer-reviewed publisher.</t>
  </si>
  <si>
    <t>Yes; The abstract mentions the publisher, Elsevier Ltd, which is a peer-reviewed publisher.
 ReflectionThe initial response is correct as Elsevier Ltd is a peer-reviewed publisher.</t>
  </si>
  <si>
    <t>While the abstract does not explicitly state that the paper is peer-reviewed, the mention of "article" and the publisher suggest that it is likely part of the peer-reviewed published literature.</t>
  </si>
  <si>
    <t>Maybe; The abstract mentions "article" and "University of Hawai'i Press" which suggests it may be a peer-reviewed paper, but it is not explicitly stated.
 ReflectionThe initial response is correct. The abstract does not explicitly state that the paper is peer-reviewed, but the mention of "article" and the publisher suggest that it is.</t>
  </si>
  <si>
    <t>The title suggests that it is a research paper, and the abstract provides information on the methodology and findings, indicating that it is likely a peer-reviewed published paper.</t>
  </si>
  <si>
    <t>The title suggests that it is a peer-reviewed paper, and the absence of information on the type of publication in the abstract does not contradict this assumption.</t>
  </si>
  <si>
    <t>Maybe; The abstract does not provide information on the type of publication.
 ReflectionThe abstract does not mention the type of publication, but the title suggests that it could be a peer-reviewed paper.</t>
  </si>
  <si>
    <t>The paper does not focus on any of the listed countries, but it is possible that it includes case studies from some of these countries.</t>
  </si>
  <si>
    <t>Maybe; The paper discusses the Western Indian Ocean region, which does not include any of the listed countries, but it is possible that the paper includes case studies from some of these countries.
 ReflectionThe paper does not explicitly mention any of the listed countries, but it is possible that some of the CBA activities discussed in the paper were implemented in one or more of these countries.</t>
  </si>
  <si>
    <t>The paper discusses the challenges faced by coastal communities due to overdependence on marine natural resources and the implementation of community-based aquaculture as an alternative income-generating activity, which falls under the topic of fisheries and marine resource management.</t>
  </si>
  <si>
    <t>Yes; The abstract discusses the challenges faced by coastal communities in the Western Indian Ocean due to overdependence on marine natural resources and the implementation of community-based aquaculture as an alternative income-generating activity.
 ReflectionThe initial response is correct as the abstract specifically mentions the challenges faced by coastal communities due to overdependence on marine natural resources and the implementation of community-based aquaculture as an alternative income-generating activity.</t>
  </si>
  <si>
    <t>The paper discusses the implementation of community-based aquaculture as an alternative income-generating activity for coastal communities, making it likely that it will discuss a community-based approach.</t>
  </si>
  <si>
    <t>Yes; The abstract discusses the implementation of community-based aquaculture as an alternative income-generating activity for coastal communities.
 ReflectionThe initial response is correct as the abstract specifically mentions community-based aquaculture as a means of promoting biodiversity conservation and breaking the cycle of poverty.</t>
  </si>
  <si>
    <t>Maybe; The abstract mentions a literature review, but it is unclear if the paper itself has been peer-reviewed.
 ReflectionThe abstract mentions a literature review, but it is unclear if the paper itself has undergone peer-review.</t>
  </si>
  <si>
    <t>The paper is not a case study from any of the listed countries as it is focused on Cuba.</t>
  </si>
  <si>
    <t>The abstract does not provide enough information to determine whether the paper has been peer-reviewed and published.</t>
  </si>
  <si>
    <t>No; The paper is about sex education in New Jersey, USA.
 ReflectionThe paper is not related to any of the countries listed in the SC.</t>
  </si>
  <si>
    <t>The abstract is not part of the peer-reviewed published literature as it is a news article.</t>
  </si>
  <si>
    <t>No; The abstract is a news article and not a research paper.
 ReflectionThe abstract is a news article and not a research paper, therefore it is not part of the peer-reviewed published literature.</t>
  </si>
  <si>
    <t>The paper does not summarise a case study from any of the listed countries, but rather presents a methodology for estimating statistical power in monitoring programs for Arctic and sub-Arctic subsistence fisheries.</t>
  </si>
  <si>
    <t>No; The paper is about Taiwan, which is not included in the list of countries.
 ReflectionThe paper is not about any of the countries listed in the SC, so it does not meet the criteria.</t>
  </si>
  <si>
    <t>The abstract mentions a reputable publisher, but it is unclear if the article has undergone peer-review.</t>
  </si>
  <si>
    <t>Maybe; The abstract mentions a publisher, but it is unclear if it is a peer-reviewed journal.
 ReflectionThe initial response is correct. The publisher mentioned in the abstract is Taylor &amp; Francis, which is a reputable publisher of peer-reviewed journals. However, it is not explicitly stated in the abstract that the article has undergone peer-review.</t>
  </si>
  <si>
    <t>No; The paper is focused on a case study in Riau, Indonesia, and does not mention any of the listed countries.
 ReflectionThe initial response is correct as the paper is solely focused on a case study in Riau, Indonesia, and does not mention any of the listed countries.</t>
  </si>
  <si>
    <t>The abstract mentions an IOP Conference Series publication, but it is unclear if this particular paper has undergone peer-review.</t>
  </si>
  <si>
    <t>Maybe; The abstract mentions an IOP Conference Series publication, but it is unclear if it is peer-reviewed.
 ReflectionThe IOP Conference Series is a reputable publisher, but it is unclear if this particular paper has undergone peer-review.</t>
  </si>
  <si>
    <t>The paper does not meet the SC as it only focuses on Uganda and does not mention any of the listed countries.</t>
  </si>
  <si>
    <t>No; The title and abstract only mention Uganda.
 ReflectionThe title and abstract only mention Uganda, which is not one of the countries listed in the SC.</t>
  </si>
  <si>
    <t>The title and abstract suggest that this is not a peer-reviewed article, but rather a report or newsletter.</t>
  </si>
  <si>
    <t>Maybe; The abstract does not provide information on the type of publication.
 ReflectionThe abstract does not provide information on the type of publication, but the title suggests that it may be a report or a newsletter rather than a peer-reviewed article.</t>
  </si>
  <si>
    <t>No; The paper is about mangrove conservation in the Philippines.
 ReflectionThe title and abstract clearly state that the paper is about mangrove conservation in the Philippines, which is not included in the list of countries in the SC.</t>
  </si>
  <si>
    <t>The abstract does not provide information on whether the paper is peer-reviewed or not, but it does meet the other criteria of summarizing a research paper on mangrove conservation, rehabilitation, and restoration in the Philippines.</t>
  </si>
  <si>
    <t>Maybe; The abstract does not provide information on whether the paper is peer-reviewed or not.
 ReflectionThe abstract does not provide any information on whether the paper is peer-reviewed or not, but it does provide details on the research conducted and the results obtained.</t>
  </si>
  <si>
    <t>The paper is a summary report of a panel session at a conference, which is explicitly excluded by the SC.</t>
  </si>
  <si>
    <t>No; The abstract explicitly mentions that the paper is a summary report of a panel session at a conference.
 ReflectionThe abstract clearly states that the paper is a summary report of a panel session at a conference, which is excluded by the SC.</t>
  </si>
  <si>
    <t>The paper mentions the publisher, but it is unclear whether it is peer-reviewed or not.</t>
  </si>
  <si>
    <t>No; The paper is focused on Jakarta, Indonesia, and does not mention any of the listed countries.
 ReflectionThe initial response is correct as the paper is solely focused on Jakarta and does not mention any of the listed countries.</t>
  </si>
  <si>
    <t>The abstract mentions Elsevier Science Ltd, which is a publisher of peer-reviewed journals. However, we cannot confirm if this paper is part of the peer-reviewed published literature without further information.</t>
  </si>
  <si>
    <t>Maybe; The abstract mentions Elsevier Science Ltd, which is a publisher of peer-reviewed journals. However, we cannot be certain without further information.
 ReflectionThe initial response is correct. Elsevier Science Ltd is a publisher of peer-reviewed journals, but we cannot be certain if this paper is part of the peer-reviewed published literature without further information.</t>
  </si>
  <si>
    <t>The abstract does not seem to describe a research paper, but rather a general overview of the Philippines and its environmental situation.</t>
  </si>
  <si>
    <t>No; The abstract does not seem to describe a research paper.
 ReflectionThe abstract does not seem to describe a research paper, but rather a general overview of the Philippines and its environmental situation.</t>
  </si>
  <si>
    <t>The language used in the abstract suggests that the paper has been published in a peer-reviewed journal.</t>
  </si>
  <si>
    <t>Maybe; The abstract mentions a study and findings, but it is unclear if it has been published in a peer-reviewed journal.
 ReflectionThe abstract does not explicitly state whether the paper has been published in a peer-reviewed journal or not. However, the language used suggests that it is a published paper.</t>
  </si>
  <si>
    <t>Yes; The abstract mentions the publisher, Elsevier Ltd, which is a reputable publisher of peer-reviewed literature.
 ReflectionThe initial response is correct as Elsevier Ltd is a well-known publisher of peer-reviewed literature.</t>
  </si>
  <si>
    <t>The paper is not about any of the listed countries, but rather about Torres Strait, which is located between Australia and Papua New Guinea.</t>
  </si>
  <si>
    <t>No; The paper is about Torres Strait, which is located between Australia and Papua New Guinea, and does not mention any of the listed countries.
 ReflectionThe Initial Response is correct as the paper is focused on Torres Strait, which is not part of the listed countries.</t>
  </si>
  <si>
    <t>The abstract does not provide clear evidence that the paper has been published in a peer-reviewed journal, but the mention of the International Association for Hydro-Environment Engineering and Research suggests that it may have been.</t>
  </si>
  <si>
    <t>Maybe; The abstract mentions a specific project and program, but it is unclear if the paper has been published in a peer-reviewed journal.
 ReflectionThe abstract does not explicitly state whether the paper has been published in a peer-reviewed journal or not. However, the mention of the International Association for Hydro-Environment Engineering and Research suggests that it may have been published in a peer-reviewed journal.</t>
  </si>
  <si>
    <t>No; The paper is about a case study in Thailand's Salween basin, which is not included in the list of countries in the SC.
 ReflectionThe Initial Response is correct. The paper does not mention any of the countries listed in the SC.</t>
  </si>
  <si>
    <t>The mention of the publisher and the authors in the abstract indicates that the paper is likely part of the peer-reviewed published literature.</t>
  </si>
  <si>
    <t>Yes; The abstract mentions the authors and the publisher, Springer Nature Limited, which is a reputable publisher of peer-reviewed scientific literature.
 ReflectionThe initial response is correct. The mention of the publisher and the authors in the abstract indicates that the paper is likely part of the peer-reviewed published literature.</t>
  </si>
  <si>
    <t>No; The paper is about Japan, not any of the listed countries.
 ReflectionThe initial response is correct as the paper is focused on Japan and not any of the listed countries.</t>
  </si>
  <si>
    <t>The study was conducted in the Brazilian Amazon and does not meet the SC.</t>
  </si>
  <si>
    <t>No; The study was conducted in the Brazilian Amazon.
 ReflectionThe title and abstract do not mention any of the countries listed in the SC.</t>
  </si>
  <si>
    <t>No; The paper is about Korean fisheries and does not mention any of the countries listed in the SC.
 ReflectionThe initial response is correct as the paper is focused on Korean fisheries and does not mention any of the countries listed in the SC.</t>
  </si>
  <si>
    <t>No; The paper is about a case study in Bangladesh.
 ReflectionThe paper is focused on a case study in Bangladesh and does not mention any of the countries listed in the SC.</t>
  </si>
  <si>
    <t>While the abstract does not explicitly state that the paper is part of a peer-reviewed journal, the research methodology and findings suggest that it may be part of the peer-reviewed literature.</t>
  </si>
  <si>
    <t>Maybe; The abstract mentions the publisher, but it is unclear if it is a peer-reviewed journal or not.
 ReflectionThe mention of the publisher does not necessarily mean that the paper is part of a peer-reviewed journal. However, the abstract does provide some details about the research methodology and findings, which suggests that it may be part of the peer-reviewed literature.</t>
  </si>
  <si>
    <t>No; The paper is focused on southwestern Uganda and does not mention any of the listed countries.
 ReflectionThe Initial Response is correct as the paper does not mention any of the listed countries in the Title or Abstract.</t>
  </si>
  <si>
    <t>The abstract does not explicitly state if the paper is peer-reviewed, but the mention of a "commentary" suggests that it may not be. However, the mention of a "recent community-based qualitative study" could suggest that it is peer-reviewed.</t>
  </si>
  <si>
    <t>Maybe; The abstract mentions a "commentary" and "recent community-based qualitative study" but does not explicitly state if it is peer-reviewed.
 ReflectionThe initial response is correct. The abstract does not explicitly state if the paper is peer-reviewed, but the mention of a "commentary" suggests that it may not be. However, the mention of a "recent community-based qualitative study" could suggest that it is peer-reviewed.</t>
  </si>
  <si>
    <t>Yes; The abstract mentions the publisher and year of publication, indicating that it is likely a peer-reviewed published paper.
 ReflectionThe initial response is correct. The abstract mentions that the paper was published by Sage Publications, which is a reputable publisher of peer-reviewed journals.</t>
  </si>
  <si>
    <t>While the abstract only mentions a case study in Tonga, it is possible that the paper includes case studies from other countries listed in the SC.</t>
  </si>
  <si>
    <t>Maybe; The abstract mentions a case study in Tonga, which is one of the countries listed in the SC.
 ReflectionThe abstract only mentions Tonga specifically, but it is possible that the paper also includes case studies from other countries listed in the SC.</t>
  </si>
  <si>
    <t>The abstract suggests that fisheries may be discussed, but it is not clear enough to give a definitive answer.</t>
  </si>
  <si>
    <t>Maybe; The abstract mentions managing marine resources and marine protected areas, but it is not clear if fisheries will be discussed.
 ReflectionThe abstract does not explicitly mention fisheries, but the focus on managing marine resources and the comparison of different approaches to establishing marine protected areas suggests that fisheries may be discussed.</t>
  </si>
  <si>
    <t>The abstract discusses the effectiveness of community-based marine reserve design and compares it to a systematic configuration, indicating a focus on community-based approach.</t>
  </si>
  <si>
    <t>Yes; The abstract explicitly mentions community-based marine reserves and their effectiveness.
 ReflectionThe initial response is correct as the abstract discusses the efficacy of community-based marine reserve design and compares it to a systematic configuration.</t>
  </si>
  <si>
    <t>The title suggests that it is a research paper, and the abstract provides results and analysis, indicating that it is likely a peer-reviewed published paper.</t>
  </si>
  <si>
    <t>The abstract mentions a case study in the Solomon Islands, which is one of the countries listed in the screening criteria.</t>
  </si>
  <si>
    <t>Yes; The abstract mentions a case study in the Solomon Islands.
 ReflectionThe initial response is correct as the abstract explicitly mentions a case study in the Solomon Islands.</t>
  </si>
  <si>
    <t>The paper discusses the use of GIS to incorporate socio-spatial information for designing marine protected areas, which is directly related to fisheries and marine resource management.</t>
  </si>
  <si>
    <t>Yes; The title and abstract mention marine protected areas, indigenous knowledge, artisanal fishing data, and resource management strategies.
 ReflectionThe paper discusses the use of GIS to incorporate socio-spatial information for designing marine protected areas, which is directly related to fisheries and marine resource management.</t>
  </si>
  <si>
    <t>The paper may discuss a community-based approach, as it mentions incorporating indigenous knowledge and socioecological behavior into the GIS database. However, it is unclear whether co-management is excluded.</t>
  </si>
  <si>
    <t>Maybe; The abstract mentions incorporating indigenous knowledge and socioecological behavior into the GIS database, which suggests a community-based approach. However, there is no mention of co-management, so it is unclear whether this is excluded.
 ReflectionThe initial response is correct in that the abstract does mention incorporating local knowledge and behavior, which could suggest a community-based approach. However, the absence of any mention of co-management makes it difficult to determine whether this is excluded.</t>
  </si>
  <si>
    <t>The copyright by the Society for Applied Anthropology suggests that it is likely a peer-reviewed journal article, but it is unclear if this specific paper has gone through the peer-review process.</t>
  </si>
  <si>
    <t>Maybe; The abstract mentions the copyright by the Society for Applied Anthropology, but it is unclear if it is a peer-reviewed journal article or not.
 ReflectionThe Society for Applied Anthropology is a peer-reviewed journal, but it is unclear if this specific paper has gone through the peer-review process.</t>
  </si>
  <si>
    <t>The paper mentions a journal, but it is unclear whether it has been peer-reviewed and published.</t>
  </si>
  <si>
    <t>Maybe; The abstract mentions the name of a journal, but it is unclear whether the paper has been peer-reviewed and published.
 ReflectionThe abstract mentions the name of a journal, but it is unclear whether the paper has been peer-reviewed and published.</t>
  </si>
  <si>
    <t>The paper is a case study from French Polynesia, which is a territory in Oceania.</t>
  </si>
  <si>
    <t>Yes; The abstract mentions French Polynesia, which is a territory in Oceania.
 ReflectionThe paper is focused on a specific atoll in French Polynesia, which is a territory in Oceania. Therefore, it meets the screening criteria.</t>
  </si>
  <si>
    <t>The paper discusses the life history of a species of bonefish and the need for management in French Polynesia, meeting the screening criteria for fisheries and/or marine resource management.</t>
  </si>
  <si>
    <t>Yes; The abstract discusses the life history of Albula glossodonta, a species of bonefish, and the need to balance the demands of competing fishing sectors in French Polynesia.
 ReflectionThe abstract specifically mentions the importance of balancing competing fishing sectors, indicating a focus on marine resource management.</t>
  </si>
  <si>
    <t>The paper is published by a reputable publisher and meets the other criteria for being part of the peer-reviewed published literature.</t>
  </si>
  <si>
    <t>Maybe; The abstract mentions the publisher, but it is unclear if it is peer-reviewed.
 ReflectionThe mention of the publisher does not necessarily mean that the paper is peer-reviewed. However, the publisher is a reputable one, and the paper seems to meet the other criteria for being part of the peer-reviewed published literature.</t>
  </si>
  <si>
    <t>No; The paper is about a marine reserve in Mexico.
 ReflectionThe paper is focused on a marine reserve in Mexico and does not mention any of the countries listed in the SC.</t>
  </si>
  <si>
    <t>While the abstract does not explicitly state whether the paper is peer-reviewed or not, the fact that it is published by a university press suggests that it is likely to be peer-reviewed.</t>
  </si>
  <si>
    <t>Maybe; The abstract does not explicitly state whether the paper is peer-reviewed or not.
 ReflectionThe abstract does not provide any information on whether the paper is peer-reviewed or not. However, the fact that the paper is published by a university press suggests that it is likely to be peer-reviewed.</t>
  </si>
  <si>
    <t>No; The paper does not mention any of the countries listed in the SC.
 ReflectionThe paper focuses on marine conservation planning and the use of an inverted cost model of fishery catches during marine reserve spatial prioritization. There is no mention of any of the countries listed in the SC.</t>
  </si>
  <si>
    <t>The abstract discusses the use of fishing catch as a cost in marine conservation planning and the benefits of marine reserves for fisheries, indicating that the paper is likely to discuss fisheries and/or marine resource management.</t>
  </si>
  <si>
    <t>Yes; The abstract discusses the use of fishing catch as a cost in marine conservation planning and the benefits of marine reserves for fisheries.
 ReflectionThe abstract clearly mentions the use of fishing catch as a cost in marine conservation planning and the benefits of marine reserves for fisheries, indicating that the paper is likely to discuss fisheries and/or marine resource management.</t>
  </si>
  <si>
    <t>The abstract mentions community-based resource managers, but it is not clear if the paper will discuss a community-based approach.</t>
  </si>
  <si>
    <t>Maybe; The abstract mentions community-based resource managers, but it is not clear if the paper will discuss a community-based approach.
 ReflectionThe mention of community-based resource managers suggests that the paper may discuss a community-based approach, but it is not clear if this will be the main focus of the paper.</t>
  </si>
  <si>
    <t>The title and content suggest that it is likely a peer-reviewed article.</t>
  </si>
  <si>
    <t>Maybe; The abstract does not provide information on the type of publication.
 ReflectionThe abstract does not provide information on the type of publication, but the title and content suggest that it is likely a peer-reviewed article.</t>
  </si>
  <si>
    <t>The publisher mentioned at the end of the abstract, Springer Science+Business Media New York, is a reputable publisher of peer-reviewed scientific literature, making it likely that the paper is part of the peer-reviewed published literature.</t>
  </si>
  <si>
    <t>Maybe; The abstract mentions experimental investigation, but it is unclear if the paper has been published in a peer-reviewed journal.
 ReflectionThe abstract does not explicitly state whether the paper has been published in a peer-reviewed journal or not. However, the publisher mentioned at the end of the abstract, Springer Science+Business Media New York, is a reputable publisher of peer-reviewed scientific literature.</t>
  </si>
  <si>
    <t>No; The paper is about marine policy in Panama, and there is no mention of any of the countries listed in the SC.
 ReflectionThe Initial Response is correct. The paper is focused on marine policy in Panama and does not mention any of the countries listed in the SC.</t>
  </si>
  <si>
    <t>The paper is published in Elsevier Ltd, but there is no clear indication that it has been peer-reviewed.</t>
  </si>
  <si>
    <t>No; The paper is about a case study in the Philippines, which is not included in the list of countries mentioned in the SC.
 ReflectionThe initial response is correct as the paper is solely focused on a case study in the Philippines.</t>
  </si>
  <si>
    <t>The paper does not provide enough information to determine whether it summarises a case study from one of the listed countries, but it is possible that the research was conducted in one of them.</t>
  </si>
  <si>
    <t>Maybe; The paper does not explicitly mention any of the listed countries, but it is possible that the research was conducted in one of them.
 ReflectionThe paper does not provide any information about the location of the case study, but the countries listed in the SC are all in the Pacific region, which suggests that the research may have been conducted in one of these countries.</t>
  </si>
  <si>
    <t>The paper discusses a model for fisheries management in a local community and the importance of psychological aspects on fishermen for successful management of local fisheries.</t>
  </si>
  <si>
    <t>Yes; The title and abstract discuss a model for fisheries management in a local community.
 ReflectionThe title and abstract explicitly mention fisheries management and the model presented is for managing fish stocks.</t>
  </si>
  <si>
    <t>The paper discusses a community-based approach to fisheries management without a focus on co-management.</t>
  </si>
  <si>
    <t>Yes; The abstract discusses a model for fisheries management in a local community.
 ReflectionThe abstract mentions that the model is for a local community, which suggests a community-based approach. There is no mention of co-management, so it is not excluded.</t>
  </si>
  <si>
    <t>The mention of "The Ecological Society of Japan" suggests that it is likely a peer-reviewed journal article.</t>
  </si>
  <si>
    <t>Maybe; The abstract mentions the publisher, but it is unclear if it is a peer-reviewed journal article or not.
 ReflectionThe mention of the publisher does not necessarily mean that the paper is peer-reviewed. However, the mention of "The Ecological Society of Japan" suggests that it is likely a peer-reviewed journal article.</t>
  </si>
  <si>
    <t>The publisher mentioned in the abstract is a well-known publisher of peer-reviewed journals, but it is still unclear if this specific paper is part of a peer-reviewed journal or not.</t>
  </si>
  <si>
    <t>Maybe; The abstract mentions the publisher, but it is unclear if it is a peer-reviewed journal article or not.
 ReflectionThe publisher mentioned in the abstract is Elsevier B.V., which is a well-known publisher of peer-reviewed journals. However, it is still unclear if this specific paper is part of a peer-reviewed journal or not.</t>
  </si>
  <si>
    <t>No; The paper is about a case study in Thailand, not in any of the listed countries.
 ReflectionThe title and abstract clearly state that the case study is in Phayao City, Thailand, which is not one of the listed countries.</t>
  </si>
  <si>
    <t>Maybe; The abstract does not explicitly state whether the paper is peer-reviewed or not.
 ReflectionThe abstract does not provide any information on whether the paper is peer-reviewed or not. However, the publisher, Inderscience Enterprises Ltd., is a reputable publisher of peer-reviewed journals.</t>
  </si>
  <si>
    <t>No; The paper does not mention any of the countries listed in the SC.
 ReflectionThe paper focuses on marine megafauna bycatch in Thailand and Sabah, Malaysia, and does not mention any of the countries listed in the SC.</t>
  </si>
  <si>
    <t>No; The paper is focused on a case study in the Philippines.
 ReflectionThe paper is solely focused on a case study in the Philippines and does not mention any of the countries listed in the SC.</t>
  </si>
  <si>
    <t>While the abstract mentions "reviewing relevant literature" and the publisher is a peer-reviewed journal, it is still unclear if this specific paper has gone through peer-review.</t>
  </si>
  <si>
    <t>Maybe; The abstract mentions "reviewing relevant literature" but it is unclear if the paper is peer-reviewed.
 ReflectionThe abstract mentions "Springer Science+Business Media, Inc." which is a publisher of peer-reviewed journals. However, it is still unclear if this specific paper has gone through peer-review.</t>
  </si>
  <si>
    <t>While the paper does not explicitly state that the case study is from any of the listed countries, it is possible that the local communities benefiting from pro-poor tourism around the Great Zimbabwe National Monument are from one of them.</t>
  </si>
  <si>
    <t>Maybe; The paper does not explicitly mention any of the listed countries, but it is possible that the case study is from one of them.
 ReflectionThe paper does not mention any of the listed countries, but it does not necessarily mean that the case study is not from one of them. The focus is on the Great Zimbabwe National Monument, which is located in Zimbabwe, but the local communities benefiting from pro-poor tourism could be from any of the listed countries.</t>
  </si>
  <si>
    <t>No; The title and abstract do not mention fisheries or marine resource management.
 ReflectionThe title and abstract focus on pro-poor tourism and its benefits to local communities around the Great Zimbabwe National Monument. There is no mention of fisheries or marine resource management.</t>
  </si>
  <si>
    <t>The paper is based on a case study from Kenya and not any of the countries listed in the SC.</t>
  </si>
  <si>
    <t>No; The paper is based on a case study from Kenya.
 ReflectionThe paper is not based on any of the countries listed in the SC.</t>
  </si>
  <si>
    <t>The abstract mentions a descriptive analysis, but it is unclear if the paper has been peer-reviewed and published.</t>
  </si>
  <si>
    <t>Maybe; The abstract mentions a descriptive analysis, but it is unclear if the paper has been peer-reviewed and published.
 ReflectionThe abstract does not explicitly state whether the paper has been peer-reviewed and published, but it does mention a descriptive analysis, which suggests that the paper may have undergone some form of review. However, without further information, it is difficult to determine if the paper meets the SC.</t>
  </si>
  <si>
    <t>No; The paper does not mention any of the countries listed in the Screening Criteria.
 ReflectionThe paper does not mention any of the countries listed in the Screening Criteria, but it does provide an overview of human rights principles and how they relate to marine conservation, document cases where tensions have occurred between marine conservation goals and human rights, review the legal and ethical obligations, and practical benefits, for marine conservation to support human rights, and provide practical guidance on integrating human rights principles into marine conservation.</t>
  </si>
  <si>
    <t>The abstract does not provide clear evidence that the paper is part of the peer-reviewed published literature, but the inclusion of the authors and copyright date suggests that it may be.</t>
  </si>
  <si>
    <t>Maybe; The abstract mentions the authors and a copyright date, but it is unclear where the paper was published.
 ReflectionThe initial response is correct. The abstract does not mention where the paper was published, but it does include the authors and a copyright date, which suggests that it may be part of the peer-reviewed published literature.</t>
  </si>
  <si>
    <t>The paper is not about any of the countries listed in the SC, but rather about a case study in Galicia, NW Spain.</t>
  </si>
  <si>
    <t>No; The paper is about a case study in Galicia, NW Spain.
 ReflectionThe title and abstract clearly state that the paper is about a case study in Galicia, NW Spain, which is not included in the list of countries in the SC.</t>
  </si>
  <si>
    <t>The paper is not a case study from any of the Pacific Islands countries mentioned in the SC.</t>
  </si>
  <si>
    <t>No; The paper is about the Gulf of Guinea, which is located in West Africa and not in the Pacific Islands region.
 ReflectionThe paper is not related to any of the Pacific Islands countries mentioned in the SC.</t>
  </si>
  <si>
    <t>The publisher, Elsevier, is a reputable academic publisher, and there is no clear indication that the paper is not peer-reviewed.</t>
  </si>
  <si>
    <t>No; The paper is focused on the Eastern Caribbean, which is not included in the list of countries.
 ReflectionThe initial response is correct as the Eastern Caribbean is not included in the list of countries.</t>
  </si>
  <si>
    <t>The abstract mentions the Royal Swedish Academy of Sciences, but it is unclear if the paper has been peer-reviewed and published. Further information is needed to determine if it meets the screening criteria.</t>
  </si>
  <si>
    <t>No; The paper is about a summit held in Thailand.
 ReflectionThe paper is clearly about a summit held in Thailand and does not mention any of the countries listed in the SC.</t>
  </si>
  <si>
    <t>The abstract discusses local observations of ecological change and how they shape marine resource use and practices, but does not explicitly mention fisheries or marine resource management.</t>
  </si>
  <si>
    <t>Maybe; The abstract mentions local resource users' abilities to monitor long-term ecological change occurring to seagrass meadows near their communities, and how local observations of ecological change shape marine resource use and practices.
 ReflectionThe abstract mentions seagrass meadows, which are a type of marine resource, and how local observations of ecological change shape marine resource use and practices. However, the abstract does not explicitly mention fisheries or marine resource management.</t>
  </si>
  <si>
    <t>The abstract mentions a community-based management initiative designed around indigenous ecological knowledge and customary sea tenure governance, indicating that the paper is likely to discuss a community-based approach.</t>
  </si>
  <si>
    <t>Maybe; The abstract mentions "This article" but it is not clear where it has been published.
 ReflectionThe abstract does not provide information on where the article has been published, but it does use language that suggests it has been published in a peer-reviewed journal.</t>
  </si>
  <si>
    <t>No; The paper is about smoking cessation treatment in London, UK.
 ReflectionThe paper is not related to any of the countries listed in the SC.</t>
  </si>
  <si>
    <t>The paper does not summarise a case study from any of the listed countries as it is focused on Australia.</t>
  </si>
  <si>
    <t>No; The paper is focused on Australia and does not mention any of the listed countries.
 ReflectionThe initial response is correct as the paper is focused on Australia and does not mention any of the listed countries.</t>
  </si>
  <si>
    <t>Maybe; The abstract mentions a journal and authorship, but it is unclear if the paper has been peer-reviewed.
 ReflectionThe abstract mentions that the paper was authored by someone and published in a journal, but it is unclear if the paper has been peer-reviewed.</t>
  </si>
  <si>
    <t>No; The paper is focused on Bangladesh and does not mention any of the countries listed in the SC.
 ReflectionThe initial response is correct as the paper is solely focused on Bangladesh and does not mention any of the countries listed in the SC.</t>
  </si>
  <si>
    <t>While the publisher mentioned is reputable, it is still unclear if the paper has undergone peer-review, so it is uncertain if it meets the screening criteria.</t>
  </si>
  <si>
    <t>Maybe; The abstract mentions the publisher, but it is unclear if it is a peer-reviewed journal article or not.
 ReflectionThe publisher mentioned in the abstract, Elsevier Ltd, is a reputable academic publisher, but it is still unclear if the paper has undergone peer-review.</t>
  </si>
  <si>
    <t>No; The paper is about Eastern Indonesia, which is not included in the list of countries mentioned in the SC.
 ReflectionThe SC specifically mentions a list of countries, and Eastern Indonesia is not one of them. Therefore, the initial response is correct.</t>
  </si>
  <si>
    <t>The abstract does not provide clear information on whether the paper has been peer-reviewed and published in a journal.</t>
  </si>
  <si>
    <t>Maybe; The abstract mentions the authors' names and the year of publication, but it is unclear whether the paper has been peer-reviewed and published in a journal.
 ReflectionThe initial response is correct. The abstract does not provide clear information on whether the paper has been peer-reviewed and published in a journal.</t>
  </si>
  <si>
    <t>The abstract mentions Elsevier Ltd. which is a publisher of peer-reviewed journals, but it is not clear if this paper has been published in a peer-reviewed journal.</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</si>
  <si>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However, it is not clear if this paper has been published in a peer-reviewed journal.</t>
  </si>
  <si>
    <t>The study was conducted in Taiwan, which is not included in the list of countries in the SC.</t>
  </si>
  <si>
    <t>No; The paper is about a case study in Taiwan.
 ReflectionThe title and abstract clearly state that the study was conducted in the Dahan River in Taiwan, which is not included in the list of countries in the SC.</t>
  </si>
  <si>
    <t>The mention of Springer in the abstract indicates that the paper is likely part of the peer-reviewed published literature.</t>
  </si>
  <si>
    <t>Yes; The abstract mentions the publisher, Springer, which is a reputable publisher of peer-reviewed literature.
 ReflectionThe initial response is correct. The mention of Springer in the abstract indicates that the paper is likely part of the peer-reviewed published literature.</t>
  </si>
  <si>
    <t>No; The paper does not mention any of the countries listed in the SC.
 ReflectionThe paper is a literature review and critical evaluation of co-management of coral reef fisheries, and does not focus on any specific case study from the countries listed in the SC.</t>
  </si>
  <si>
    <t>The mention of "157 journal articles" and "Elsevier Ltd." suggests that the paper may be part of the peer-reviewed published literature, but we cannot be certain without further information.</t>
  </si>
  <si>
    <t>Maybe; The abstract mentions "157 journal articles" and "Elsevier Ltd." which suggests that the paper may be part of the peer-reviewed published literature. However, we cannot be certain without further information.
 ReflectionThe initial response is correct. The mention of "journal articles" and "Elsevier Ltd." does suggest that the paper is part of the peer-reviewed published literature. However, we cannot be certain without further information such as the specific journal in which the paper was published.</t>
  </si>
  <si>
    <t>No; The paper is about a riparian awareness program in Alberta, Canada.
 ReflectionThe paper is not related to any of the countries listed in the SC.</t>
  </si>
  <si>
    <t>The publisher mentioned in the abstract, IWA Publishing, is a peer-reviewed journal publisher in the field of water management, making it likely that the paper is part of the peer-reviewed published literature.</t>
  </si>
  <si>
    <t>Maybe; The abstract mentions a publisher, but it is unclear if it is a peer-reviewed journal or not.
 ReflectionThe publisher mentioned in the abstract is IWA Publishing, which is a reputable publisher of peer-reviewed journals in the field of water management. However, it is not explicitly stated that the paper is part of a peer-reviewed journal.</t>
  </si>
  <si>
    <t>The abstract mentions published literature, but it is unclear if the paper itself has been peer-reviewed and published.</t>
  </si>
  <si>
    <t>Maybe; The abstract mentions specific references to published literature, but it is unclear if the paper itself has been peer-reviewed and published.
 ReflectionThe abstract mentions specific references to published literature, but it is unclear if the paper itself has been peer-reviewed and published.</t>
  </si>
  <si>
    <t>No; The paper does not mention any of the countries listed in the SC.
 ReflectionThe paper focuses on evaluating tools for spatial management of fisheries and does not mention any specific case study from the countries listed in the SC.</t>
  </si>
  <si>
    <t>No; The paper is about a case study from Mexico.
 ReflectionThe Initial Response is correct as the paper is about a case study from Mexico, which is not included in the list of countries in the SC.</t>
  </si>
  <si>
    <t>While the abstract provides some evidence that the paper may have been peer-reviewed, it is not clear enough to definitively say that it meets the screening criteria.</t>
  </si>
  <si>
    <t>Maybe; The abstract mentions the publisher, but it is unclear if the paper has been peer-reviewed.
 ReflectionThe mention of the publisher does not necessarily mean that the paper has been peer-reviewed. However, the abstract does provide some details about the research and findings, which suggests that it may have gone through a peer-review process.</t>
  </si>
  <si>
    <t>The title suggests that it is likely a peer-reviewed article, and the abstract provides information on the content of the article, which is consistent with a peer-reviewed publication.</t>
  </si>
  <si>
    <t>No; The paper is about a reservoir in Ghana, which is not included in the list of countries.
 ReflectionThe initial response is correct.</t>
  </si>
  <si>
    <t>No; The paper is about the Philippines, not any of the listed countries.
 ReflectionThe SC specifically lists 14 countries, and the paper is not about any of them.</t>
  </si>
  <si>
    <t>While the publisher mentioned is a reputable publisher of peer-reviewed journals, it is still unclear if this specific paper has undergone peer-review.</t>
  </si>
  <si>
    <t>Maybe; The abstract mentions the publisher, but it is unclear if it is a peer-reviewed journal article or not.
 ReflectionThe publisher mentioned in the abstract is a reputable publisher of peer-reviewed journals, but it is still unclear if this specific paper has undergone peer-review.</t>
  </si>
  <si>
    <t>No; The paper is focused on Ecuador and does not mention any of the listed countries.
 ReflectionThe initial response is correct as the paper is solely focused on Ecuador and does not mention any of the listed countries.</t>
  </si>
  <si>
    <t>While the abstract does not explicitly state that the paper has been published in a peer-reviewed journal, the mention of "existing literature" suggests that it is part of the peer-reviewed published literature. However, without further information, it is difficult to determine if the paper meets this screening criteria.</t>
  </si>
  <si>
    <t>Maybe; The abstract mentions "our appraisal, based upon the existing literature," but it is unclear if the paper has been published in a peer-reviewed journal.
 ReflectionThe abstract does not explicitly state that the paper has been published in a peer-reviewed journal, but it does mention "existing literature," which suggests that the paper is based on previously published research.</t>
  </si>
  <si>
    <t>The paper is not about any of the countries listed in the SC, but rather about a coastal area management case study in Indonesia.</t>
  </si>
  <si>
    <t>No; The paper is about a coastal area management case study in Torokeku Village, South Konawe Regency, which is located in Indonesia.
 ReflectionThe paper is not about any of the countries listed in the SC.</t>
  </si>
  <si>
    <t>While the abstract does not explicitly state whether the paper is part of peer-reviewed published literature or not, the publisher, IOP Publishing Ltd, is a reputable publisher of peer-reviewed scientific literature.</t>
  </si>
  <si>
    <t>Maybe; The abstract does not explicitly state whether the paper is part of peer-reviewed published literature or not.
 ReflectionThe abstract does not provide any information on whether the paper is part of peer-reviewed published literature or not. However, the publisher, IOP Publishing Ltd, is a reputable publisher of peer-reviewed scientific literature.</t>
  </si>
  <si>
    <t>No; The paper is about a case study conducted in Kaligesing Sub-district, Purworejo Regency, Central Java, Indonesia.
 ReflectionThe paper does not mention any of the countries listed in the SC.</t>
  </si>
  <si>
    <t>Although the abstract does not mention whether the paper is peer-reviewed or not, the publisher, IOP Publishing Ltd, is a reputable publisher of peer-reviewed scientific journals.</t>
  </si>
  <si>
    <t>Maybe; The abstract does not mention whether the paper is peer-reviewed or not.
 ReflectionThe abstract does not provide any information on whether the paper is peer-reviewed or not. However, the publisher, IOP Publishing Ltd, is a reputable publisher of peer-reviewed scientific journals.</t>
  </si>
  <si>
    <t>The abstract mentions the International Association for Great Lakes Research, but it is unclear if the paper has been peer-reviewed and published.</t>
  </si>
  <si>
    <t>Maybe; The abstract mentions the International Association for Great Lakes Research, but it is unclear if the paper has been peer-reviewed and published.
 ReflectionThe initial response is correct. While the abstract mentions the International Association for Great Lakes Research, it does not explicitly state that the paper has been peer-reviewed and published.</t>
  </si>
  <si>
    <t>No; The paper is about small-scale fishing practices in Aceh, Indonesia.
 ReflectionThe paper is focused on a specific location in Indonesia and does not mention any of the countries listed in the SC.</t>
  </si>
  <si>
    <t>The abstract mentions two countries that are part of the screening criteria, Federated States of Micronesia and Palau, and therefore meets the screening criteria.</t>
  </si>
  <si>
    <t>Yes; The abstract mentions four cases in Micronesia, which includes Federated States of Micronesia and Palau.
 ReflectionThe Initial Response is correct as the abstract mentions two countries that are part of the screening criteria.</t>
  </si>
  <si>
    <t>The abstract discusses monitoring of overfishing and adjusting marine conservation area boundaries, indicating that fisheries and marine resource management are likely to be discussed in the paper.</t>
  </si>
  <si>
    <t>Maybe; The abstract mentions marine conservation and monitoring of marine food resources, but it is not clear if fisheries or marine resource management are the main focus.
 ReflectionThe abstract mentions monitoring of overfishing and adjusting marine conservation area boundaries, which suggests that fisheries and marine resource management may be important topics in the paper.</t>
  </si>
  <si>
    <t>The abstract does not discuss a community-based approach, but rather focuses on the use of monitoring data to support conservation management and policy decisions.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</si>
  <si>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a community-based approach or co-management.</t>
  </si>
  <si>
    <t>Maybe; The abstract mentions "our study" but it is unclear if the paper has been published in a peer-reviewed journal.
 ReflectionThe abstract does not explicitly state whether the paper has been published in a peer-reviewed journal or not. However, the fact that the abstract mentions "our study" suggests that the paper has been published or is in the process of being published.</t>
  </si>
  <si>
    <t>No; The paper is about Tanzania, which is not included in the list of countries.
 ReflectionThe Initial Response is correct. The paper is focused on Tanzania, which is not included in the list of countries provided in the Screening Criteria.</t>
  </si>
  <si>
    <t>The mention of the publisher does not guarantee that the paper is peer-reviewed, but Elsevier is a reputable publisher that does publish peer-reviewed articles.</t>
  </si>
  <si>
    <t>Maybe; The abstract mentions the publisher, but it is unclear if it is peer-reviewed.
 ReflectionThe mention of the publisher does not necessarily mean that the paper is peer-reviewed. However, Elsevier is a reputable publisher that does publish peer-reviewed articles.</t>
  </si>
  <si>
    <t>No; The paper is about community-based natural resource management systems in Latin America.
 ReflectionThe paper does not mention any of the countries listed in the SC.</t>
  </si>
  <si>
    <t>The abstract mentions the paper was published under license by the Resilience Alliance, but it is unclear if it is peer-reviewed.</t>
  </si>
  <si>
    <t>Maybe; The abstract mentions the paper was published under license by the Resilience Alliance, but it is unclear if it is peer-reviewed.
 ReflectionThe initial response is correct. The abstract mentions that the paper was published under license by the Resilience Alliance, but it is unclear if it is peer-reviewed.</t>
  </si>
  <si>
    <t>The abstract mentions the name of a journal, but it is unclear if it is a peer-reviewed journal or not.</t>
  </si>
  <si>
    <t>Maybe; The abstract mentions the name of a journal, but it is unclear if it is a peer-reviewed journal or not.
 ReflectionThe initial response is correct, as the abstract mentions the name of a journal, but it is not clear if it is a peer-reviewed journal or not.</t>
  </si>
  <si>
    <t>The paper is a review of literature and does not focus on a specific case study from any of the listed countries.</t>
  </si>
  <si>
    <t>No; The paper is a review of literature and does not focus on a specific case study from any of the listed countries.
 ReflectionThe initial response is correct as the paper is a review of literature and does not focus on a specific case study from any of the listed countries.</t>
  </si>
  <si>
    <t>The abstract confirms that the paper is part of the peer-reviewed published literature.</t>
  </si>
  <si>
    <t>Yes; The abstract mentions "peer-reviewed literature".
 ReflectionThe abstract explicitly states that the paper examines "peer-reviewed literature".</t>
  </si>
  <si>
    <t>Maybe; The abstract does not mention any specific country, but the study proposes a community-based approach to conservation that could potentially be applied in any of the listed countries.
 ReflectionThe initial response is correct as the abstract does not mention any specific country, but the proposed approach could be applied in any of the listed countries.</t>
  </si>
  <si>
    <t>The abstract clearly states that the paper will discuss a community-based approach to conservation.</t>
  </si>
  <si>
    <t>Yes; The abstract mentions a community-based approach to conservation.
 ReflectionThe abstract specifically proposes a community-based approach to conservation through a bioeconomic model.</t>
  </si>
  <si>
    <t>No; The paper is about a lake restoration project in Nepal.
 ReflectionThe paper is not about any of the countries listed in the SC, but rather about a lake restoration project in Nepal.</t>
  </si>
  <si>
    <t>The abstract mentions the journal name, but it is unclear if it has been peer-reviewed.</t>
  </si>
  <si>
    <t>Maybe; The abstract mentions the journal name, but it is unclear if it has been peer-reviewed.
 ReflectionThe abstract mentions the journal name, but it is still unclear if the paper has been peer-reviewed.</t>
  </si>
  <si>
    <t>Maybe; The abstract does not provide information on the type of publication.
 ReflectionThe abstract does not mention the type of publication, but the title suggests that it may be an academic paper.</t>
  </si>
  <si>
    <t>No; The paper does not mention any of the countries listed in the SC.
 ReflectionThe paper focuses on a case study in northwest Mexico and does not mention any of the countries listed in the SC.</t>
  </si>
  <si>
    <t>Maybe; The abstract mentions a case study and integrated social-ecological theory, but it is unclear if the paper has been published in a peer-reviewed journal.
 ReflectionThe abstract does not explicitly state whether the paper has been published in a peer-reviewed journal or not. However, the language used in the abstract suggests that it is a research paper that has undergone a rigorous review process.</t>
  </si>
  <si>
    <t>No; The paper is about a study conducted in Tanzania, which is not included in the list of countries in the SC.
 ReflectionThe paper is not about any of the countries listed in the SC, but rather about a study conducted in Tanzania.</t>
  </si>
  <si>
    <t>The abstract does not provide any information on whether the paper is peer-reviewed or not, but it does describe a study conducted in Tanzania.</t>
  </si>
  <si>
    <t>Maybe; The abstract does not mention whether the paper is peer-reviewed or not.
 ReflectionThe abstract does not provide any information on whether the paper is peer-reviewed or not, but it does provide details of a study conducted in Tanzania.</t>
  </si>
  <si>
    <t>The publisher, Elsevier, is a reputable academic publisher, but we cannot determine if the paper has undergone peer review based on the information provided.</t>
  </si>
  <si>
    <t>Maybe; The publisher, Elsevier, is a reputable academic publisher, but we cannot determine if the paper has undergone peer review based on the information provided.
 ReflectionThe initial response is correct. While Elsevier is a reputable academic publisher, we cannot determine if the paper has undergone peer review based on the information provided in the Title and Abstract.</t>
  </si>
  <si>
    <t>No; The paper is about a case study in the Philippines, not in any of the listed countries.
 ReflectionThe paper is not about any of the countries listed in the SC, so it does not meet the criteria.</t>
  </si>
  <si>
    <t>While the abstract does not explicitly state that the paper was published in a peer-reviewed journal, the use of a standard catch survey method suggests that the study was conducted with scientific rigor and may have been published in a peer-reviewed journal.</t>
  </si>
  <si>
    <t>Maybe; The abstract mentions a survey conducted in 2009, but it is unclear if the results were published in a peer-reviewed journal.
 ReflectionThe abstract does not explicitly state whether the results were published in a peer-reviewed journal or not. However, the mention of the survey being conducted using a standard catch survey method suggests that the study was conducted with scientific rigor and may have been published in a peer-reviewed journal.</t>
  </si>
  <si>
    <t>The title suggests that it is a chapter from a book, which is excluded from the screening criteria.</t>
  </si>
  <si>
    <t>No; The title suggests that it is a chapter from a book, which is excluded from the screening criteria.
 ReflectionThe title explicitly states that it is a chapter, which is excluded from the screening criteria.</t>
  </si>
  <si>
    <t>No; The paper is about pet ownership in Sri Lanka, which is not included in the list of countries.
 ReflectionThe initial response is correct as Sri Lanka is not included in the list of countries.</t>
  </si>
  <si>
    <t>The abstract suggests that it may be a peer-reviewed paper, but without information on the publication, it is difficult to confirm.</t>
  </si>
  <si>
    <t>Maybe; The abstract mentions a study and binary logistic regression, which suggests that it may be a peer-reviewed paper. However, there is no mention of a journal or publication.
 ReflectionThe initial response is correct. The abstract mentions a study and statistical analysis, which suggests that it may be a peer-reviewed paper. However, there is no mention of a journal or publication, which makes it difficult to confirm.</t>
  </si>
  <si>
    <t>The paper is not about a case study from any of the countries listed in the SC, but rather about a reservoir in Indonesia.</t>
  </si>
  <si>
    <t>No; The paper is about a reservoir in Pakualam Village of Darmaraja Sub district of Sumedang Regency in Indonesia.
 ReflectionThe title and abstract clearly mention the location of the case study, which is in Indonesia and not in any of the countries listed in the SC.</t>
  </si>
  <si>
    <t>The abstract does not provide a specific case study from any of the listed countries, but the topic of the paper could potentially apply to any of them.</t>
  </si>
  <si>
    <t>Maybe; The abstract does not mention any specific country, but it discusses the need for a shift in social science understandings of fishing in the context of ecosystems-based approaches, which could potentially apply to any of the listed countries.
 ReflectionThe initial response is correct. The abstract does not mention any specific country, but the focus on ecosystems-based approaches and the need for a shift in social science understandings of fishing could be relevant to any of the listed countries.</t>
  </si>
  <si>
    <t>The abstract suggests a shift towards understanding the interrelationships between fishermen and fishing communities, which could be interpreted as a community-based approach, but it is not explicitly stated.</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</si>
  <si>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does not explicitly mention a community-based approach, but it does suggest a shift towards understanding the interrelationships between fishermen and fishing communities, which could be interpreted as a community-based approach.</t>
  </si>
  <si>
    <t>While the publisher is reputable, it is still unclear if this specific paper is peer-reviewed or not.</t>
  </si>
  <si>
    <t>Maybe; The abstract mentions the publisher, but it is unclear if it is a peer-reviewed journal article or not.
 ReflectionThe publisher, Inderscience Enterprises Ltd., is a reputable publisher of peer-reviewed journals. However, it is still unclear if this specific paper is peer-reviewed or not.</t>
  </si>
  <si>
    <t>No; The paper is about a case study in Chile, not any of the listed countries.
 ReflectionThe initial response is correct as the paper is about a case study in Chile, which is not one of the listed countries.</t>
  </si>
  <si>
    <t>The abstract mentions the publisher, Springer Science+Business Media, Inc., indicating that it is likely a peer-reviewed published paper.</t>
  </si>
  <si>
    <t>Yes; The abstract mentions the publisher, Springer Science+Business Media, Inc.
 ReflectionThe initial response is correct.</t>
  </si>
  <si>
    <t>The abstract does not provide enough information to determine whether the paper is part of peer-reviewed literature or not. However, the title suggests that it may be a case study, which is often published in peer-reviewed journals.</t>
  </si>
  <si>
    <t>Maybe; The abstract does not explicitly state whether the paper is part of peer-reviewed literature or not.
 ReflectionThe abstract does not provide any information on whether the paper is part of peer-reviewed literature or not. However, the title suggests that it may be a case study, which is often published in peer-reviewed journals.</t>
  </si>
  <si>
    <t>The language used in the abstract suggests that it is likely to be a peer-reviewed paper, but it is not explicitly stated.</t>
  </si>
  <si>
    <t>Maybe; The abstract mentions "article" and "author(s)" which suggests it is a peer-reviewed paper, but it is not explicitly stated.
 ReflectionThe abstract does not explicitly state that it is a peer-reviewed paper, but the use of "article" and "author(s)" suggests that it is likely to be a peer-reviewed paper.</t>
  </si>
  <si>
    <t>No; The paper is about Cambodia and Vietnam, which are not included in the list of countries.
 ReflectionThe initial response is correct.</t>
  </si>
  <si>
    <t>Fauna and Flora International is a peer-reviewed journal, and the abstract mentions that this research was published in it.</t>
  </si>
  <si>
    <t>Maybe; The abstract mentions the name of a journal, but we need to verify if it is a peer-reviewed journal.
 ReflectionThe journal name mentioned in the abstract, Fauna and Flora International, is a well-known conservation organization that publishes peer-reviewed articles. However, we need to verify if this specific article has been peer-reviewed.</t>
  </si>
  <si>
    <t>Maybe; The abstract does not provide information on whether the paper is peer-reviewed or not.
 ReflectionThe abstract does not provide any information on whether the paper is peer-reviewed or not. However, the title and abstract suggest that the paper is likely to be part of the peer-reviewed published literature.</t>
  </si>
  <si>
    <t>Maybe; The abstract mentions Southeast Asia, but it is unclear if any of the specific countries listed in the SC are included.
 ReflectionThe initial response is correct. While the abstract mentions Southeast Asia, it does not specifically mention any of the countries listed in the SC.</t>
  </si>
  <si>
    <t>The paper discusses the status and management options for reef fisheries in Southeast Asia, making it highly likely that it will discuss fisheries and marine resource management.</t>
  </si>
  <si>
    <t>Yes; The title and abstract mention artisanal fisheries and community-based management, as well as the status and management options for reef fisheries in Southeast Asia.
 ReflectionThe initial response is correct as the abstract specifically mentions the focus on the status and management options for reef fisheries in Southeast Asia.</t>
  </si>
  <si>
    <t>The paper is likely to discuss community-based management.</t>
  </si>
  <si>
    <t>It is unclear whether the book is peer-reviewed or not, but it is published by a reputable publisher.</t>
  </si>
  <si>
    <t>Maybe; The abstract mentions "this chapter" which suggests that it may be a book chapter, but it is unclear whether the book is peer-reviewed or not.
 ReflectionThe abstract mentions that the book has "selection and editorial material" by Paul G. Harris and Graeme Lang, which suggests that it is a book published by a reputable publisher. However, it is still unclear whether the book is peer-reviewed or not.</t>
  </si>
  <si>
    <t>No; The paper is about a case study in Oman, which is not included in the list of countries.
 ReflectionThe paper clearly states that the case study was conducted in Oman, which is not included in the list of countries provided in the SC.</t>
  </si>
  <si>
    <t>The paper is not about any of the countries listed in the SC, but rather about inland openwater fisheries in Bangladesh.</t>
  </si>
  <si>
    <t>No; The paper is about inland openwater fisheries in Bangladesh.
 ReflectionThe title and abstract do not mention any of the countries listed in the SC.</t>
  </si>
  <si>
    <t>No; The paper is about a special area management planning in Ecuador's Rio Chone estuary, which is not located in any of the countries listed in the SC.
 ReflectionThe Initial Response is correct. The paper is focused on a specific location in Ecuador and does not mention any of the countries listed in the SC.</t>
  </si>
  <si>
    <t>The paper presents original research findings based on a survey, which is likely to have been peer-reviewed before publication.</t>
  </si>
  <si>
    <t>Maybe; The abstract mentions a survey, but it is unclear if the paper is based on the survey results or if it is a review of existing literature.
 ReflectionThe paper does not explicitly state whether it is a review or a research article, but it does present original research findings based on a survey. Therefore, it is likely that the paper is part of the peer-reviewed published literature.</t>
  </si>
  <si>
    <t>No; The paper is focused on Cameroon, which is not included in the list of countries.
 ReflectionThe Initial Response is correct as the paper is solely focused on Cameroon and does not mention any of the countries listed in the SC.</t>
  </si>
  <si>
    <t>The abstract does not provide explicit information on whether the paper is part of the peer-reviewed published literature or not, but the language used suggests that it is a research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</si>
  <si>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or grey literature, and the language used suggests that it is a research paper.</t>
  </si>
  <si>
    <t>The publisher mentioned in the abstract is a reputable publisher of peer-reviewed literature, but it is unclear from the abstract whether the paper has undergone peer review.</t>
  </si>
  <si>
    <t>Maybe; The abstract mentions the publisher as Elsevier Ltd, but it is unclear if the paper has undergone peer review.
 ReflectionThe initial response is correct. The abstract mentions the publisher as Elsevier Ltd, which is a reputable publisher of peer-reviewed literature. However, it is unclear from the abstract whether the paper has undergone peer review.</t>
  </si>
  <si>
    <t>The abstract specifically mentions Solomon Islands as the location of the case study, meeting the screening criteria.</t>
  </si>
  <si>
    <t>The abstract mentions threats to marine ecosystems and customary and community-based resource management systems, which suggests that marine resource management may be discussed, but it is not clear if fisheries will be specifically addressed.</t>
  </si>
  <si>
    <t>Maybe; The abstract mentions threats to marine ecosystems and customary and community-based resource management systems.
 ReflectionThe abstract mentions threats to marine ecosystems, but it is not clear if the paper will discuss fisheries specifically. However, the mention of customary and community-based resource management systems suggests that marine resource management may be discussed.</t>
  </si>
  <si>
    <t>The abstract mentions both community-based resource management systems and the government's lack of resources and capacity to regulate development and extractive activities, making it unclear whether the paper will focus on a community-based approach or co-management.</t>
  </si>
  <si>
    <t>Maybe; The abstract mentions customary and community-based resource management systems, but it also mentions the lack of resources and capacity of the government to regulate development and extractive activities.
 ReflectionThe abstract mentions the potential of customary and community-based resource management systems for managing resource use, which suggests that the paper may discuss a community-based approach. However, the mention of the government's lack of resources and capacity to regulate development and extractive activities may indicate a focus on co-management.</t>
  </si>
  <si>
    <t>The abstract mentions the publisher, Elsevier Ltd, which is a reputable publisher of peer-reviewed literature.</t>
  </si>
  <si>
    <t>Yes; The abstract mentions the publisher, Elsevier Ltd, which is a reputable publisher of peer-reviewed literature.
 ReflectionThe initial response is correct. Elsevier Ltd is a well-known publisher of peer-reviewed literature.</t>
  </si>
  <si>
    <t>While the abstract does not explicitly state that it is a peer-reviewed article, the study design and methods suggest that it may be part of the peer-reviewed published literature.</t>
  </si>
  <si>
    <t>Maybe; The abstract mentions the publisher, but it is unclear if it is a peer-reviewed journal or not.
 ReflectionThe mention of the publisher does not necessarily mean that it is a peer-reviewed journal. However, the abstract does provide some details about the study design and methods, which suggests that it may be a peer-reviewed article.</t>
  </si>
  <si>
    <t>The publisher, Nova Science Publishers, Inc., is a reputable publisher of peer-reviewed books and journals.</t>
  </si>
  <si>
    <t>Maybe; The abstract does not provide information on the type of publication.
 ReflectionThe abstract does not provide information on the type of publication, but the publisher, Nova Science Publishers, Inc., is a reputable publisher of peer-reviewed books and journals.</t>
  </si>
  <si>
    <t>The abstract does not summarise a case study from any of the countries listed in the SC.</t>
  </si>
  <si>
    <t>Maybe; The abstract mentions "Pacific Island countries and territories" but does not specify any of the countries listed in the SC.
 ReflectionThe initial response is correct. The abstract mentions "several Pacific Island countries and territories" but does not specify any of the countries listed in the SC.</t>
  </si>
  <si>
    <t>The abstract discusses the need for adaptations in small-scale fisheries and the management of fish habitats and stocks in Pacific Island countries and territories to maintain food security.</t>
  </si>
  <si>
    <t>Yes; The abstract discusses the need for adaptations to maintain the contributions of small-scale fisheries to food security in Pacific Island countries and territories.
 ReflectionThe abstract clearly mentions the need for adaptations in small-scale fisheries to maintain food security in Pacific Island countries and territories. It also discusses the effects of ocean warming and acidification on coral reefs and the need to manage fish habitats and stocks sustainably.</t>
  </si>
  <si>
    <t>The abstract mentions the use of community-based approaches to address the issue of maintaining the contributions of small-scale fisheries to food security in Pacific Island countries and territories.</t>
  </si>
  <si>
    <t>Yes; The abstract mentions community-based approaches to manage catchment vegetation, maintain the structural complexity of fish habitats, and diversify fishing methods.
 ReflectionThe initial response is correct as the abstract clearly mentions the use of community-based approaches to address the issue of maintaining the contributions of small-scale fisheries to food security in Pacific Island countries and territories.</t>
  </si>
  <si>
    <t>The mention of policies in the abstract suggests that this paper may not be a research paper and therefore may not be part of the peer-reviewed published literature.</t>
  </si>
  <si>
    <t>Maybe; The abstract mentions "we conclude by outlining the policies needed to support the recommended adaptations," which suggests that this paper may be a policy paper rather than a research paper.
 ReflectionThe abstract does not explicitly state whether the paper is peer-reviewed or not, but the mention of policies suggests that it may not be a research paper.</t>
  </si>
  <si>
    <t>No; The paper is about fisheries sustainability in two peri-urban impoundments in Zimbabwe.
 ReflectionThe paper does not mention any of the countries listed in the SC, and the study is conducted in Zimbabwe, which is not included in the list.</t>
  </si>
  <si>
    <t>Maybe; The abstract mentions the publisher, but it is unclear if it is peer-reviewed.
 ReflectionThe initial response is correct. The abstract mentions the publisher, but it is unclear if it is a peer-reviewed publication.</t>
  </si>
  <si>
    <t>No; The paper is about Bangladesh, not any of the listed countries.
 ReflectionThe paper is focused on Bangladesh and does not mention any of the listed countries in the SC.</t>
  </si>
  <si>
    <t>The paper is a case study from Solomon Islands, specifically Malaita province.</t>
  </si>
  <si>
    <t>Yes; The paper is a case study from Solomon Islands.
 ReflectionThe paper's title and abstract clearly state that the study was conducted in Malaita province, Solomon Islands, and the abstract provides details of the fishing trips and communities studied.</t>
  </si>
  <si>
    <t>The abstract discusses the use of catch per unit effort and catch trophic levels to create fisheries signatures for guiding suitable management recommendations in the context of community-based resource management.</t>
  </si>
  <si>
    <t>Yes; The abstract clearly mentions coastal fisheries, fishing trips, catch per unit effort, and management recommendations in the context of community-based resource management.
 ReflectionThe initial response is correct as the abstract provides clear evidence of the paper discussing fisheries and marine resource management.</t>
  </si>
  <si>
    <t>Although the abstract does not explicitly state that the paper is part of the peer-reviewed published literature, the language and structure suggest that it is likely a peer-reviewed published paper.</t>
  </si>
  <si>
    <t>Maybe; The abstract does not explicitly state whether the paper is part of the peer-reviewed published literature or not.
 ReflectionThe abstract does not provide any information on the type of publication or where it was published. However, the language and structure of the abstract suggest that it is likely a peer-reviewed published paper.</t>
  </si>
  <si>
    <t>The paper is not about a case study from any of the countries listed in the SC, but rather a case study from India.</t>
  </si>
  <si>
    <t>No; The paper is about a case study from India.
 ReflectionThe title and abstract clearly mention that the study is about the Kerala floods of 2018 in India, which is not included in the list of countries mentioned in the SC.</t>
  </si>
  <si>
    <t>The mention of Elsevier Ltd. suggests that the paper may have been published in a peer-reviewed journal, but we cannot be certain without further information.</t>
  </si>
  <si>
    <t>Maybe; The abstract mentions "Â© 2020 Elsevier Ltd" which suggests that it may be a peer-reviewed paper, but it is not explicitly stated.
 ReflectionThe mention of Elsevier Ltd. suggests that the paper may have been published in a peer-reviewed journal, but it is not explicitly stated in the abstract.</t>
  </si>
  <si>
    <t>No; The paper is about a case study in Hawaii, which is not included in the list of countries in the SC.
 ReflectionThe Initial Response is correct as the paper is about a case study in Hawaii, which is not included in the list of countries in the SC.</t>
  </si>
  <si>
    <t>The publisher mentioned in the abstract, Springer Science+Business Media B.V., is a reputable publisher of peer-reviewed scientific literature.</t>
  </si>
  <si>
    <t>Maybe; The abstract mentions primary data collection, but it is unclear if the paper has been peer-reviewed and published.
 ReflectionThe abstract does not explicitly state whether the paper has been peer-reviewed and published, but it does mention the publisher, Springer Science+Business Media B.V.</t>
  </si>
  <si>
    <t>The abstract does not provide explicit information on whether the paper is part of the peer-reviewed published literature or not, but the technical details and results suggest that it may be.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</si>
  <si>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technical details of the study and its results, which suggests that it may be part of the peer-reviewed published literature.</t>
  </si>
  <si>
    <t>The paper is likely to discuss fisheries and/or marine resource management, as indicated by the title and abstract's focus on co-management and the analysis of catch and effort data over a ten-year period in a multi-species reef fishery.</t>
  </si>
  <si>
    <t>Yes; The title and abstract mention a co-managed, multi-species reef fishery and the analysis of catch and effort data over a ten-year period, indicating a focus on fisheries and marine resource management.
 ReflectionThe title and abstract clearly mention a focus on fisheries and marine resource management, specifically on co-management and the analysis of catch and effort data over a ten-year period.</t>
  </si>
  <si>
    <t>The paper focuses on co-management, which is not a community-based approach.</t>
  </si>
  <si>
    <t>No; The paper focuses on co-management, which is not a community-based approach.
 ReflectionThe paper's abstract mentions co-management as the governance process, which is not a community-based approach. Therefore, the initial response is correct.</t>
  </si>
  <si>
    <t>The abstract suggests that the paper has been published in a peer-reviewed journal, but this cannot be confirmed without further information.</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</si>
  <si>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 However, this cannot be confirmed without further information.</t>
  </si>
  <si>
    <t>No; The paper discusses case studies from Canada and Sri Lanka, which are not included in the list of countries.
 ReflectionThe initial response is correct as the paper does not mention any of the countries listed in the SC.</t>
  </si>
  <si>
    <t>The paper is not about any of the countries listed in the SC, but rather a case study in Ogan Komering Ilir Regency, South Sumatera, Indonesia.</t>
  </si>
  <si>
    <t>No; The paper is about collective action and risk management in Ethiopia.
 ReflectionThe paper does not mention any of the countries listed in the SC, and the focus is on Ethiopia, not any of the countries in the SC.</t>
  </si>
  <si>
    <t>The abstract mentions several references to other studies, but it is unclear if the paper itself has been peer-reviewed and published.</t>
  </si>
  <si>
    <t>Maybe; The abstract mentions several references to other studies, but it is unclear if the paper itself has been peer-reviewed and published.
 ReflectionThe abstract mentions several references to other studies, but it is unclear if the paper itself has been peer-reviewed and published.</t>
  </si>
  <si>
    <t>No; The paper is about a Colombian community council and its water quality issues.
 ReflectionThe paper is not related to any of the countries listed in the SC.</t>
  </si>
  <si>
    <t>No; The paper is focused on a study conducted in Canada.
 ReflectionThe paper is focused on a study conducted in Canada and does not mention any of the countries listed in the SC.</t>
  </si>
  <si>
    <t>The study was published in a peer-reviewed journal, meeting the screening criteria.</t>
  </si>
  <si>
    <t>Yes; The abstract mentions the study being published in the CMA Joule Inc. or its licensors.
 ReflectionThe Initial Response is correct as the abstract mentions the study being published in a peer-reviewed journal.</t>
  </si>
  <si>
    <t>The paper was published under license by the Resilience Alliance, which is a peer-reviewed journal, but it is unclear if this specific paper went through the peer-review process.</t>
  </si>
  <si>
    <t>The abstract does not provide enough information to determine if it is peer-reviewed published literature or not, but it does meet some of the screening criteria by providing information on the project and its outcomes.</t>
  </si>
  <si>
    <t>Maybe; The abstract does not provide enough information to determine if it is peer-reviewed published literature or not.
 ReflectionThe abstract does not mention if the paper is peer-reviewed published literature or not, but it does provide information on the project and its outcomes.</t>
  </si>
  <si>
    <t>The paper does not summarise a case study from any of the Pacific Island countries listed in the SC.</t>
  </si>
  <si>
    <t>No; The paper discusses experiences from African and Asian locations, but none of the Pacific Island countries are mentioned in the title or abstract.
 ReflectionThe initial response is correct as the paper does not mention any Pacific Island countries in the title or abstract.</t>
  </si>
  <si>
    <t>The journal name "Local Environment" suggests that it is a peer-reviewed journal.</t>
  </si>
  <si>
    <t>Maybe; The title and abstract do not explicitly state whether the paper is part of the peer-reviewed published literature or not.
 ReflectionThe title and abstract do not provide any information on whether the paper is part of the peer-reviewed published literature or not. However, the journal name "Local Environment" suggests that it is a peer-reviewed journal.</t>
  </si>
  <si>
    <t>The abstract mentions the publisher, but it is unclear if the paper has been peer-reviewed and published in a journal.</t>
  </si>
  <si>
    <t>Maybe; The abstract mentions the publisher, but it is unclear if the paper has been peer-reviewed and published in a journal.
 ReflectionThe initial response is correct. The abstract mentions the publisher, but it is unclear if the paper has been peer-reviewed and published in a journal.</t>
  </si>
  <si>
    <t>The paper is not about any of the countries mentioned in the SC.</t>
  </si>
  <si>
    <t>No; The paper is about a case study from Peninsular Malaysia, which is not included in the list of countries mentioned in the SC.
 ReflectionThe initial response is correct as the paper is not about any of the countries mentioned in the SC.</t>
  </si>
  <si>
    <t>The abstract mentions the name of a society, but it is unclear whether the paper has been peer-reviewed and published in a journal.</t>
  </si>
  <si>
    <t>Maybe; The abstract mentions the name of a society, but it is unclear whether the paper has been peer-reviewed and published in a journal.
 ReflectionThe initial response is correct. The abstract mentions the name of a society, but it is unclear whether the paper has been peer-reviewed and published in a journal.</t>
  </si>
  <si>
    <t>The paper is about Belize, which is not included in the list of countries mentioned in the SC.</t>
  </si>
  <si>
    <t>No; The paper is about Belize, which is not included in the list of countries.
 ReflectionThe initial response is correct as Belize is not included in the list of countries mentioned in the SC.</t>
  </si>
  <si>
    <t>The abstract mentions the publisher, but it is unclear if it is peer-reviewed.</t>
  </si>
  <si>
    <t>The abstract does not explicitly state that it is part of the peer-reviewed published literature, but it does describe a study and its findings, which suggests that it may be part of the peer-reviewed published literature.</t>
  </si>
  <si>
    <t>Maybe; The abstract mentions no specific publication, but it does describe a study and its findings.
 ReflectionThe abstract does not mention any specific publication, but it does describe a study and its findings, which suggests that it may be part of the peer-reviewed published literature.</t>
  </si>
  <si>
    <t>The paper is not a case study from any of the listed countries, but rather from Antigua.</t>
  </si>
  <si>
    <t>No; The paper is about Antigua, which is not included in the list of countries.
 ReflectionThe initial response is correct as Antigua is not included in the list of countries.</t>
  </si>
  <si>
    <t>The paper does not meet the Screening Criteria as it is not about any of the countries listed.</t>
  </si>
  <si>
    <t>No; The paper is about a case study in Nepal, which is not included in the list of countries.
 ReflectionThe Initial Response is correct as the paper is focused on Nepal, which is not included in the list of countries.</t>
  </si>
  <si>
    <t>The abstract mentions Elsevier Ltd, which is a publisher of peer-reviewed journals, but it is not clear if this paper has been published in a peer-reviewed journal.</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</si>
  <si>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However, it is not clear from the abstract if this paper has been published in a peer-reviewed journal.</t>
  </si>
  <si>
    <t>The paper is a global review article and does not meet the screening criteria of summarizing a case study from any of the listed countries.</t>
  </si>
  <si>
    <t>No; The paper is a global review article and does not focus on any specific case study from the listed countries.
 ReflectionThe initial response is correct as the paper is a global review article that does not focus on any specific case study from the listed countries.</t>
  </si>
  <si>
    <t>The abstract clearly states that the paper is a review article based on peer-reviewed literature.</t>
  </si>
  <si>
    <t>Yes; The abstract mentions the use of data, climatic models, and outputs from previous publications, indicating that this is a review article based on peer-reviewed literature.
 ReflectionThe abstract clearly states that the paper is a review article that uses data and outputs from previous publications, indicating that it is part of the peer-reviewed published literature.</t>
  </si>
  <si>
    <t>It is unclear whether this paper has undergone peer review or not, but the mention of "Crown Copyright" suggests that it may be a government publication rather than a peer-reviewed article.</t>
  </si>
  <si>
    <t>Maybe; The abstract mentions "Crown Copyright" which suggests that it may be a government publication rather than a peer-reviewed article.
 ReflectionThe mention of "Crown Copyright" does suggest that this may be a government publication, but it is not clear whether it has undergone peer review or not.</t>
  </si>
  <si>
    <t>Maybe; The abstract mentions Elsevier Ltd. which is a publisher of peer-reviewed journals, but we cannot confirm without further information.
 ReflectionThe mention of Elsevier Ltd. in the abstract suggests that the paper may be part of the peer-reviewed published literature. However, we cannot confirm this without further information about the specific journal and publication status.</t>
  </si>
  <si>
    <t>While the paper describes a research project, it is unclear if it has been peer-reviewed and published in a peer-reviewed journal.</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</si>
  <si>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literature.</t>
  </si>
  <si>
    <t>No; The paper is about a freshwater biomonitoring study in northern Portugal.
 ReflectionThe paper does not mention any of the countries listed in the SC, and instead focuses on a study conducted in Portugal.</t>
  </si>
  <si>
    <t>While the publisher is reputable, it is unclear if the paper is peer-reviewed or not.</t>
  </si>
  <si>
    <t>Maybe; The abstract mentions the publisher, but it is unclear if it is a peer-reviewed article or not.
 ReflectionThe abstract mentions the publisher, Elsevier Inc., which is a reputable publisher of scientific journals. However, it is not explicitly stated whether the paper is peer-reviewed or not.</t>
  </si>
  <si>
    <t>No; The paper is focused on a case study in Hawaii.
 ReflectionThe paper is not focused on any of the countries listed in the SC, but rather on a case study in Hawaii.</t>
  </si>
  <si>
    <t>The abstract clearly indicates that the paper will discuss fisheries and/or marine resource management, specifically in the context of identifying juvenile fish habitats and supporting effective resource management in a Hawaiian community.</t>
  </si>
  <si>
    <t>While the abstract mentions a community-based fishery management plan, the use of technology and conventional survey methods suggests that the paper may not strictly focus on a community-based approach.</t>
  </si>
  <si>
    <t>Maybe; The abstract mentions a community-based fishery management plan, but it also discusses the use of conventional survey methods and remote sensing technology.
 ReflectionThe initial response is correct. The abstract mentions the use of traditional knowledge and the involvement of a rural Hawaiian community in identifying juvenile fish habitats. However, it also discusses the use of technology and conventional survey methods, which may not necessarily be community-based.</t>
  </si>
  <si>
    <t>While the publisher mentioned in the abstract suggests that this paper may be part of the peer-reviewed published literature, it is not explicitly stated.</t>
  </si>
  <si>
    <t>Maybe; The abstract mentions the publisher, but it is unclear if it is a peer-reviewed journal article or not.
 ReflectionThe mention of the publisher, Inter-Research, suggests that this paper may be part of the peer-reviewed published literature. However, it is not explicitly stated in the abstract.</t>
  </si>
  <si>
    <t>No; The paper is about a marine protected area in coastal Labrador, Canada.
 ReflectionThe paper does not mention any of the countries listed in the SC, and instead focuses on a case study in Canada.</t>
  </si>
  <si>
    <t>The abstract does not explicitly state that the paper has been peer-reviewed and published in a journal, but the mention of copyright suggests that it has been published somewhere.</t>
  </si>
  <si>
    <t>Maybe; The abstract mentions the author's copyright, but it is unclear if the paper has been peer-reviewed and published in a journal.
 ReflectionThe initial response is correct. The abstract does not explicitly state that the paper has been peer-reviewed and published in a journal, but the mention of copyright suggests that it has been published somewhere.</t>
  </si>
  <si>
    <t>The paper does not provide a case study from any of the listed countries, but the focus on aquaculture as a tool for resource management could be relevant to any of them.</t>
  </si>
  <si>
    <t>Maybe; The paper does not mention any specific country, but it discusses aquaculture as a tool for resource management, which could be relevant to any of the listed countries.
 ReflectionThe initial response is correct. The paper does not mention any specific country, but the focus on aquaculture as a tool for resource management could be applicable to any of the listed countries.</t>
  </si>
  <si>
    <t>The title suggests that the paper may discuss fisheries and/or marine resource management, but the abstract does not provide enough information to confirm or deny this.</t>
  </si>
  <si>
    <t>Maybe; The title mentions natural resources and coastal management, which could include fisheries and marine resource management, but the abstract does not explicitly mention these topics.
 ReflectionThe initial response is correct. The title is broad and could include fisheries and marine resource management, but the abstract does not provide enough information to confirm or deny this.</t>
  </si>
  <si>
    <t>The abstract suggests that aquaculture research and development can be a useful tool for resource management initiatives and provide tangible positive outcomes, including increased stakeholder participation and cooperation, but it is unclear if this will be achieved through a community-based approach.</t>
  </si>
  <si>
    <t>Maybe; The abstract mentions the need to gain active participation from resource users, but it is unclear if this will be a community-based approach.
 ReflectionThe abstract mentions the positive outcomes of aquaculture research and development, including increased stakeholder participation and cooperation, which suggests a community-based approach. However, there is no explicit mention of community-based approaches or co-management.</t>
  </si>
  <si>
    <t>No; The paper is about a case study in Brazil, not any of the listed countries.
 ReflectionThe paper does not mention any of the listed countries in the SC, so it is not possible that it summarises a case study from any of them.</t>
  </si>
  <si>
    <t>The copyright information suggests that the paper may have been published in a peer-reviewed journal, but it is unclear from the abstract whether this is the case.</t>
  </si>
  <si>
    <t>Maybe; The abstract mentions that the paper was copyrighted by The Resilience Alliance, but it is unclear if it was published in a peer-reviewed journal.
 ReflectionThe initial response is correct. The abstract does not explicitly state that the paper was published in a peer-reviewed journal, but the copyright information suggests that it may have been.</t>
  </si>
  <si>
    <t>No; The paper does not mention any of the countries listed in the SC.
 ReflectionThe paper focuses on the impact of bottom-trawling on benthic communities in the southern North Sea and does not mention any of the countries listed in the SC.</t>
  </si>
  <si>
    <t>The paper is a case study conducted in Roviana Lagoon, Solomon Islands, which is one of the countries listed in the SC.</t>
  </si>
  <si>
    <t>Yes; The abstract mentions a case study conducted in Roviana Lagoon, Solomon Islands.
 ReflectionThe title and abstract clearly mention the location of the case study, which is in the Solomon Islands, one of the countries listed in the SC.</t>
  </si>
  <si>
    <t>The paper discusses community-based fisheries management and the decline of fish populations in Roviana Lagoon, Solomon Islands, indicating a focus on fisheries and marine resource management.</t>
  </si>
  <si>
    <t>Yes; The abstract discusses community-based fisheries management and the decline of fish populations in Roviana Lagoon, Solomon Islands.
 ReflectionThe abstract clearly mentions the establishment of community-based marine protected areas to conserve declining fish populations, and the evaluation of their success in preventing declines. This indicates a focus on fisheries and marine resource management.</t>
  </si>
  <si>
    <t>The paper discusses community-based management but also mentions the need for co-management, which suggests that the focus is not solely on community-based approaches.</t>
  </si>
  <si>
    <t>No; The paper discusses community-based management but also mentions the need for co-management.
 ReflectionThe paper does discuss community-based management, but it also mentions the need for co-management, which suggests that the focus is not solely on community-based approaches.</t>
  </si>
  <si>
    <t>No; The paper is about a case study in northern Australia.
 ReflectionThe paper is not about any of the countries listed in the SC, but rather about a region in northern Australia.</t>
  </si>
  <si>
    <t>The abstract mentions a research project, but it is unclear if it has been published in a peer-reviewed journal.</t>
  </si>
  <si>
    <t>Maybe; The abstract mentions "Here, we report on a five year feral ungulate exclusion fence project," which suggests that it may be a research paper. However, it is unclear if it has been published in a peer-reviewed journal.
 ReflectionThe initial response is correct. The abstract mentions a research project, but it is unclear if it has been published in a peer-reviewed journal.</t>
  </si>
  <si>
    <t>No; The paper is focused on South Africa and does not mention any of the listed countries.
 ReflectionThe paper does not meet the Screening Criteria as it is not related to any of the listed countries.</t>
  </si>
  <si>
    <t>No; The paper is about a fishery in Mozambique and Tanzania, which are not included in the list of countries.
 ReflectionThe SC specifically lists countries in the Pacific region, which Mozambique and Tanzania are not a part of.</t>
  </si>
  <si>
    <t>The title suggests that it is a research paper, and the abstract provides sufficient information to suggest that it is likely part of the peer-reviewed published literature.</t>
  </si>
  <si>
    <t>No; The paper is about Arctic resource management and does not mention any of the listed countries.
 ReflectionThe initial response is correct as the paper is focused on Arctic resource management and does not mention any of the listed countries.</t>
  </si>
  <si>
    <t>While the publisher mentioned is reputable, it is still unclear if the paper is peer-reviewed or not.</t>
  </si>
  <si>
    <t>Maybe; The abstract mentions the publisher, but it is unclear if it is a peer-reviewed journal article or not.
 ReflectionThe publisher mentioned in the abstract is Taylor &amp; Francis, which is a reputable academic publisher. However, it is still unclear if the paper is peer-reviewed or not.</t>
  </si>
  <si>
    <t>The paper is not about any of the listed countries, but rather a case study in Madagascar.</t>
  </si>
  <si>
    <t>No; The paper is about a case study in Madagascar, not any of the listed countries.
 ReflectionThe initial response is correct as the paper is focused on a case study in Madagascar, which is not one of the listed countries.</t>
  </si>
  <si>
    <t>Maybe; The abstract mentions the name of a journal, but it is unclear whether the paper has been published or not.
 ReflectionThe abstract mentions the name of a journal, but it is unclear whether the paper has been published or not.</t>
  </si>
  <si>
    <t>The publisher is Springer International Publishing, which suggests that it is likely a peer-reviewed published paper.</t>
  </si>
  <si>
    <t>Maybe; The abstract mentions a chapter, but it is unclear if it is a book chapter or a chapter within a larger paper.
 ReflectionThe abstract mentions a "chapter" but it is unclear if it is a book chapter or a chapter within a larger paper. However, the publisher is Springer International Publishing, which suggests that it is likely a peer-reviewed published paper.</t>
  </si>
  <si>
    <t>No; The paper is about a case study in Texas, USA, and does not mention any of the listed countries.
 ReflectionThe Initial Response is correct as the paper is focused on a case study in Texas, USA, and does not mention any of the listed countries.</t>
  </si>
  <si>
    <t>While the paper seems to be structured like a peer-reviewed article, it is unclear if it has undergone peer-review.</t>
  </si>
  <si>
    <t>Maybe; The abstract mentions the publisher, but it is unclear if it is peer-reviewed.
 ReflectionThe mention of the publisher does not necessarily mean that the paper is peer-reviewed. However, the paper seems to be well-written and structured like a peer-reviewed article.</t>
  </si>
  <si>
    <t>No; The paper is about a community-based research initiative on the Saugeen Ojibway Nation lake whitefish fishery in Lake Huron, Canada.
 ReflectionThe paper is not related to any of the countries listed in the SC.</t>
  </si>
  <si>
    <t>No; The paper is about a case study in North East India.
 ReflectionThe paper is not about any of the countries listed in the SC, but rather about a case study in North East India.</t>
  </si>
  <si>
    <t>No; The paper is about a community-based monitoring network in Nunavut, Canada.
 ReflectionThe paper is not about any of the countries listed in the SC.</t>
  </si>
  <si>
    <t>Maybe; The abstract mentions the publisher, but it is unclear if it is peer-reviewed.
 ReflectionThe mention of the publisher does not necessarily mean that the paper is peer-reviewed. However, the abstract does not mention any of the excluded types of literature.</t>
  </si>
  <si>
    <t>While the abstract does not explicitly state whether the paper is part of peer-reviewed published literature or not, the publisher is Springer Nature Switzerland AG, which is a reputable academic publisher.</t>
  </si>
  <si>
    <t>Maybe; The abstract does not explicitly state whether the paper is part of peer-reviewed published literature or not.
 ReflectionThe abstract does not provide any information on whether the paper is part of peer-reviewed published literature or not. However, the publisher is Springer Nature Switzerland AG, which is a reputable academic publisher.</t>
  </si>
  <si>
    <t>No; The paper is about fish production in Sri Lanka and Vietnam, and does not mention any of the listed countries.
 ReflectionThe paper focuses on fish production in Sri Lanka and Vietnam, and does not mention any of the countries listed in the SC.</t>
  </si>
  <si>
    <t>Maybe; The abstract mentions a publisher, but it is unclear if the paper has been peer-reviewed.
 ReflectionThe initial response is correct. The abstract mentions a publisher, but it is unclear if the paper has undergone peer-review.</t>
  </si>
  <si>
    <t>No; The paper is about Sub-Saharan Africa, not any of the listed countries.
 ReflectionThe paper does not mention any of the listed countries in the title or abstract, and focuses solely on Sub-Saharan Africa.</t>
  </si>
  <si>
    <t>While the abstract provides a clear summary of the research conducted and the findings, it is not clear if the paper is part of the peer-reviewed published literature.</t>
  </si>
  <si>
    <t>Maybe; The abstract mentions the author as "The Authors" which is not specific enough to determine if it is peer-reviewed or not.
 ReflectionThe use of "The Authors" is not enough to determine if the paper is peer-reviewed or not. However, the abstract does provide a clear summary of the research conducted and the findings.</t>
  </si>
  <si>
    <t>No; The paper is about Atlantic Canada and northeastern United States.
 ReflectionThe paper is focused on the interactions between American lobster and marine finfish aquaculture in Atlantic Canada and northeastern United States. There is no mention of any of the countries listed in the SC.</t>
  </si>
  <si>
    <t>The mention of Elsevier Ltd suggests that it may be a peer-reviewed paper, but it is not explicitly stated in the abstract.</t>
  </si>
  <si>
    <t>Maybe; The abstract mentions "Â© 2021 Elsevier Ltd" which suggests that it may be a peer-reviewed paper, but it is not explicitly stated.
 ReflectionThe initial response is correct. The mention of Elsevier Ltd suggests that it may be a peer-reviewed paper, but it is not explicitly stated in the abstract.</t>
  </si>
  <si>
    <t>The paper discusses activities being carried out under the Integrated Coastal Watershed Management component of the Pacific International Waters Project (IWP) in 14 Pacific Island countries, but it is not clear if any of the countries mentioned in the SC are included.</t>
  </si>
  <si>
    <t>Maybe; The paper discusses activities being carried out under the Integrated Coastal Watershed Management component of the Pacific International Waters Project (IWP) in 14 Pacific Island countries, but it is not clear if any of the countries mentioned in the SC are included.
 ReflectionThe initial response is correct. The abstract mentions 14 Pacific Island countries, but it is not clear if any of the countries mentioned in the SC are included.</t>
  </si>
  <si>
    <t>The abstract suggests a community-based approach through the focus on local level activities and participatory planning processes, but there is no explicit mention of community-based resource management.</t>
  </si>
  <si>
    <t>Maybe; The abstract mentions "national and local level activities" and "participatory planning processes" which could suggest a community-based approach, but there is no explicit mention of community-based resource management.
 ReflectionThe initial response is correct as the abstract does not explicitly mention community-based resource management, but the focus on participatory planning processes and local level activities suggests a community-based approach.</t>
  </si>
  <si>
    <t>No; The paper is about community-managed freshwater protected areas in the Lower Mekong Basin.
 ReflectionThe paper does not mention any of the countries listed in the SC, and the focus is on freshwater protected areas in the Lower Mekong Basin, not any of the countries listed.</t>
  </si>
  <si>
    <t>The paper discusses the evaluation of community-managed freshwater protected areas in the Lower Mekong Basin, which are used as a community-based fisheries management approach, and is therefore likely to discuss fisheries and/or marine resource management.</t>
  </si>
  <si>
    <t>Maybe; The title and abstract mention evaluation of marine and freshwater protected areas, including community-managed freshwater protected areas in the Lower Mekong Basin, but it is not clear if fisheries or marine resource management will be discussed.
 ReflectionThe paper focuses on evaluating community-managed freshwater protected areas in the Lower Mekong Basin, which are used as a community-based fisheries management approach. While the paper does not explicitly discuss fisheries or marine resource management, the evaluation of these protected areas is closely related to the management of aquatic habitats and species, which includes fisheries and marine resource management.</t>
  </si>
  <si>
    <t>The abstract discusses community-managed freshwater protected areas in the Lower Mekong Basin and provides guidance on evaluating them.</t>
  </si>
  <si>
    <t>The title suggests that the paper may be a research article published in a peer-reviewed journal,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</si>
  <si>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may be a research article published in a peer-reviewed journal.</t>
  </si>
  <si>
    <t>Maybe; The abstract mentions a "study" and "results" but does not explicitly state that it has been peer-reviewed and published.
 ReflectionThe initial response is correct. The abstract does not provide clear evidence that the paper has been peer-reviewed and published, but it does suggest that the study has been conducted and results have been obtained.</t>
  </si>
  <si>
    <t>The copyright statement suggests that the paper was published in a peer-reviewed journal.</t>
  </si>
  <si>
    <t>Maybe; The abstract mentions a community-based study, but it is unclear if it was published in a peer-reviewed journal.
 ReflectionThe abstract does not explicitly state that the study was published in a peer-reviewed journal, but it does mention the authors and copyright holder, which suggests that it was published.</t>
  </si>
  <si>
    <t>Although it is not explicitly stated, the mention of "This paper" in the abstract suggests that it has been published in the peer-reviewed literature.</t>
  </si>
  <si>
    <t>Maybe; The abstract mentions "This paper" but it is not clear whether it has been published or not.
 ReflectionThe abstract does not explicitly state whether the paper has been published or not, but it does mention "This paper" which suggests that it has been published.</t>
  </si>
  <si>
    <t>The paper does not mention any of the countries listed in the SC, but it is possible that it is a case study from a country not listed in the SC.</t>
  </si>
  <si>
    <t>No; The paper does not mention any of the countries listed in the SC.
 ReflectionThe paper does not mention any of the countries listed in the SC, but it does not necessarily mean that it does not meet the SC. The paper could still be a case study from one of the countries not listed in the SC.</t>
  </si>
  <si>
    <t>While the paper does mention fisheries management, it is not the primary focus and therefore does not strictly meet the screening criteria.</t>
  </si>
  <si>
    <t>Maybe; The paper discusses both forestry and fisheries management, but the focus is on the gender composition of management groups rather than the management of the resources themselves.
 ReflectionThe paper does mention fisheries management, but it is not the primary focus. The main question being asked is about the impact of gender composition on resource governance and conservation outcomes.</t>
  </si>
  <si>
    <t>The paper discusses the impact of gender composition on resource governance and conservation outcomes in forest and fisheries management groups, which are likely to be community-based.</t>
  </si>
  <si>
    <t>Maybe; The abstract mentions resource management groups, but it is unclear if they are community-based or co-management.
 ReflectionThe abstract mentions the gender composition of forest and fisheries management groups and their impact on resource governance and conservation outcomes. While it is not explicitly stated whether these groups are community-based or co-management, the focus on local resource decision-making suggests a community-based approach.</t>
  </si>
  <si>
    <t>The abstract mentions a published a priori protocol, but it is unclear if the paper itself has been published in a peer-reviewed journal.</t>
  </si>
  <si>
    <t>Maybe; The abstract mentions a published a priori protocol, but it is unclear if the paper itself has been published in a peer-reviewed journal.
 ReflectionThe initial response is correct. The abstract mentions a published protocol, but it is unclear if the paper itself has been published in a peer-reviewed journal.</t>
  </si>
  <si>
    <t>Yes; The paper is a case study on community-based fisheries management in Vanuatu.
 ReflectionThe paper's abstract clearly states that it is a study on community-based fisheries management in Vanuatu, which is one of the countries listed in the SC.</t>
  </si>
  <si>
    <t>The paper discusses community-based fisheries management in Vanuatu and does not focus on co-management.</t>
  </si>
  <si>
    <t>Yes; The title and abstract clearly mention community-based fisheries management in Vanuatu.
 ReflectionThe paper focuses on community-based fisheries management in Vanuatu and does not mention co-management.</t>
  </si>
  <si>
    <t>No; The paper is about coral reef fisheries in Hawaii.
 ReflectionThe paper is focused on coral reef fisheries in Hawaii, which is not included in the list of countries in the SC.</t>
  </si>
  <si>
    <t>No; The paper is about nitrogen removal from wastewater using anammox and DAMO microorganisms in a membrane biofilm reactor. There is no mention of any of the countries listed in the SC.
 ReflectionThe Initial Response is correct. The paper is not related to any of the countries listed in the SC.</t>
  </si>
  <si>
    <t>While the American Chemical Society is a peer-reviewed publisher, it is not clear from the abstract if this paper was published in a peer-reviewed journal. Further investigation is needed to confirm.</t>
  </si>
  <si>
    <t>Maybe; The abstract mentions the American Chemical Society, which is a peer-reviewed journal, but further investigation is needed to confirm if this paper was published in a peer-reviewed journal.
 ReflectionThe American Chemical Society is a reputable publisher of peer-reviewed journals, but it is not clear from the abstract if this paper was published in one of their journals.</t>
  </si>
  <si>
    <t>No; The paper is about a case study conducted in Thailand.
 ReflectionThe title and abstract clearly state that the study was conducted in Nakhon Ratchasima province, Thailand, and there is no mention of any of the countries listed in the SC.</t>
  </si>
  <si>
    <t>While the abstract does not explicitly state whether the paper is part of the peer-reviewed published literature or not, the systematic approach and mix of methods suggest that it may have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</si>
  <si>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study seems to have been conducted in a systematic manner and includes a mix of methods, which suggests that it may have been published in a peer-reviewed journal.</t>
  </si>
  <si>
    <t>The study was conducted in Ethiopia and not in any of the listed countries.</t>
  </si>
  <si>
    <t>No; The study was conducted in Ethiopia, not in any of the listed countries.
 ReflectionThe initial response is correct as the study was conducted in Ethiopia, which is not one of the listed countries.</t>
  </si>
  <si>
    <t>While the abstract does not explicitly state whether the paper is part of peer-reviewed literature, the rigorous methodology and inclusion of results suggest that it is likely part of the peer-reviewed published literature.</t>
  </si>
  <si>
    <t>Maybe; The abstract does not provide information on whether the paper is part of peer-reviewed literature or not.
 ReflectionThe abstract does not provide information on whether the paper is part of peer-reviewed literature or not. However, the study seems to have been conducted in a rigorous manner, and the abstract includes details on the methodology and results, which are typical of peer-reviewed research.</t>
  </si>
  <si>
    <t>No; The paper is focused on South Africa and the Tsitsikamma National Park.
 ReflectionThe paper does not mention any of the countries listed in the SC, and the focus is on South Africa and the Tsitsikamma National Park.</t>
  </si>
  <si>
    <t>While the abstract provides a detailed analysis of wetland resource management in Bangladesh, it is unclear if the paper has undergone peer review.</t>
  </si>
  <si>
    <t>Maybe; The abstract mentions the publisher, but it is unclear if the paper has undergone peer review.
 ReflectionThe mention of the publisher does not necessarily indicate that the paper has undergone peer review. However, the abstract does provide a detailed analysis of wetland resource management in Bangladesh, which suggests that it may be part of the peer-reviewed literature.</t>
  </si>
  <si>
    <t>Maybe; The abstract does not provide enough information to determine if it is peer-reviewed published literature or not.
 ReflectionThe abstract does not mention if the paper is peer-reviewed published literature or not. However, the language used in the abstract suggests that it is a research paper.</t>
  </si>
  <si>
    <t>No; The paper is about a study conducted in the Russian Arctic Chukotka among the Inuit and Chukchi communities.
 ReflectionThe paper does not mention any of the countries listed in the SC.</t>
  </si>
  <si>
    <t>The abstract does not provide any information on whether the paper is peer-reviewed or not, but the study design, methods, and results suggest that it is likely a peer-reviewed paper.</t>
  </si>
  <si>
    <t>No; The paper is about inland fisheries in Mexico, not any of the listed countries.
 ReflectionThe paper is focused on a specific location in Mexico and does not mention any of the listed countries in the SC.</t>
  </si>
  <si>
    <t>No; The paper is focused on Surabaya, Indonesia, and does not mention any of the listed countries.
 ReflectionThe initial response is correct as the paper is solely focused on Surabaya, Indonesia, and does not mention any of the listed countries.</t>
  </si>
  <si>
    <t>The study is not from any of the countries listed in the SC, as it is based on a case study in Madagascar.</t>
  </si>
  <si>
    <t>No; The paper is about a case study in Madagascar.
 ReflectionThe title and abstract clearly state that the study was conducted in Madagascar, which is not included in the list of countries in the SC.</t>
  </si>
  <si>
    <t>Maybe; The abstract mentions participatory monitoring data, but it is unclear if the paper has been peer-reviewed and published.
 ReflectionThe abstract does not explicitly state whether the paper has been peer-reviewed and published, but it does mention the author's name and the year of publication, which suggests that it has been published in some form.</t>
  </si>
  <si>
    <t>No; The paper is focused on Indonesia, not any of the listed countries.
 ReflectionThe paper does not mention any of the listed countries in the SC, and instead focuses on Indonesia.</t>
  </si>
  <si>
    <t>No; The paper is about a dam in South Africa, and none of the countries listed in the SC are mentioned in the Title or Abstract.
 ReflectionThe Initial Response is correct. The Title and Abstract are focused on a dam in South Africa and do not mention any of the countries listed in the SC.</t>
  </si>
  <si>
    <t>Maybe; The abstract does not provide information on the type of publication.
 ReflectionThe abstract does not mention the type of publication, but it does provide details on a specific project that has been developed and implemented. It is possible that this information could be published in a peer-reviewed journal.</t>
  </si>
  <si>
    <t>No; The paper does not mention any of the countries listed in the SC.
 ReflectionThe paper focuses on the institutionalization of Extractive Reserves in a coastal-marine environment in Brazil, specifically on the Santa Catarina coast. There is no mention of any of the countries listed in the SC.</t>
  </si>
  <si>
    <t>Maybe; The abstract mentions a university, but it is unclear if the paper has been peer-reviewed and published.
 ReflectionThe abstract mentions the name of a university, but it is unclear if the paper has been peer-reviewed and published in a journal.</t>
  </si>
  <si>
    <t>Yes; The abstract mentions data from Fiji and Solomon Islands.
 ReflectionThe Initial Response is correct as the abstract explicitly mentions Fiji and Solomon Islands.</t>
  </si>
  <si>
    <t>The paper discusses the interaction between national marine governance frameworks and customary/community-based marine resource management in Fiji and Solomon Islands.</t>
  </si>
  <si>
    <t>Yes; The abstract mentions marine management efforts and marine governance frameworks.
 ReflectionThe abstract specifically mentions examining how national marine governance frameworks and customary/community-based marine resource management interact in Fiji and Solomon Islands.</t>
  </si>
  <si>
    <t>The paper may discuss community-based approaches, but it is not the sole focus.</t>
  </si>
  <si>
    <t>Maybe; The abstract mentions community-based marine management efforts, but also discusses national marine governance frameworks and legal pluralism.
 ReflectionThe abstract mentions both community-based management and national governance frameworks, but it is not clear whether the paper will focus primarily on a community-based approach or legal pluralism.</t>
  </si>
  <si>
    <t>No; The paper is focused on the Philippines and Southeast Asian countries.
 ReflectionThe paper does not mention any of the countries listed in the SC, and instead focuses on the Philippines and Southeast Asian countries.</t>
  </si>
  <si>
    <t>No; The paper is about a study conducted in North Norway.
 ReflectionThe paper is not about any of the countries listed in the SC.</t>
  </si>
  <si>
    <t>Maybe; The abstract does not mention whether the paper is peer-reviewed or not.
 ReflectionThe abstract does not provide information on whether the paper is peer-reviewed or not, but it does provide details on the study design, participants, and outcomes.</t>
  </si>
  <si>
    <t>The paper is not about a case study from any of the listed countries, but rather from Panama.</t>
  </si>
  <si>
    <t>No; The paper is about a case study in Panama, which is not included in the list of countries.
 ReflectionThe initial response is correct as the paper is about a case study in Panama, which is not included in the list of countries.</t>
  </si>
  <si>
    <t>While the publisher is reputable, more information is needed to determine if the paper is peer-reviewed.</t>
  </si>
  <si>
    <t>Maybe; The abstract mentions the publisher, but more information is needed to determine if it is peer-reviewed.
 ReflectionThe mention of the publisher does not necessarily mean that the paper is peer-reviewed. However, Taylor &amp; Francis is a reputable publisher that does publish peer-reviewed articles.</t>
  </si>
  <si>
    <t>While the abstract mentions a publisher, it is unclear if the paper has undergone peer review. However, the paper does seem to be discussing research findings and initiatives, which suggests that it may be part of the peer-reviewed literature.</t>
  </si>
  <si>
    <t>Maybe; The abstract mentions a publisher, but it is unclear if the paper has undergone peer review.
 ReflectionThe mention of a publisher does not necessarily mean that the paper has undergone peer review. However, the paper does seem to be discussing research findings and initiatives, which suggests that it may be part of the peer-reviewed literature.</t>
  </si>
  <si>
    <t>The paper is about Timor-Leste, which is not included in the list of countries.</t>
  </si>
  <si>
    <t>The paper has been published on a reputable journal website, which suggests that it has undergone peer-review.</t>
  </si>
  <si>
    <t>Maybe; The abstract mentions the authors and the year of publication, but it does not explicitly state that the paper has been peer-reviewed and published.
 ReflectionThe initial response is correct. Although the abstract mentions the authors and the year of publication, it does not explicitly state that the paper has been peer-reviewed and published. However, the fact that it has been published on a reputable journal website suggests that it has undergone peer-review.</t>
  </si>
  <si>
    <t>No; The paper is about tallgrass prairie reconstruction methods and management in the United States.
 ReflectionThe paper does not mention any of the countries listed in the SC, and the focus is on tallgrass prairie reconstruction methods and management in the United States.</t>
  </si>
  <si>
    <t>The language used in the abstract suggests that the study has been published in a peer-reviewed journal.</t>
  </si>
  <si>
    <t>Maybe; The abstract mentions a study and the results, but it is unclear if it has been published in a peer-reviewed journal.
 ReflectionThe abstract does not explicitly state whether the study has been published in a peer-reviewed journal or not. However, the language used in the abstract suggests that it is a published study.</t>
  </si>
  <si>
    <t>No; The paper is about Bangladesh and Vietnam, not any of the listed countries.
 ReflectionThe paper does not mention any of the countries listed in the SC, so it is not possible that it summarises a case study from any of them.</t>
  </si>
  <si>
    <t>The language used in the abstract suggests that the paper is published, and the WorldFish Center is a reputable research organization that publishes peer-reviewed papers.</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</si>
  <si>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Additionally, the WorldFish Center is a well-known research organization that publishes peer-reviewed papers.</t>
  </si>
  <si>
    <t>Although the abstract does not mention where the paper was published, the study design, methods, and results suggest that it is likely a peer-reviewed paper.</t>
  </si>
  <si>
    <t>Maybe; The abstract does not mention where the paper was published.
 ReflectionThe abstract does not provide information on where the paper was published, but it does provide details on the study design, methods, and results, which are typical of a peer-reviewed paper.</t>
  </si>
  <si>
    <t>No; The paper discusses a case study from Brazil.
 ReflectionThe paper focuses on the role of Local Ecological Knowledge (LEK) in the management of Marine Protected Areas (MPAs) in Brazil. There is no mention of any of the countries listed in the SC.</t>
  </si>
  <si>
    <t>No; The paper is about artisanal fisheries in Argentina, not any of the listed countries.
 ReflectionThe SC specifically asks for case studies from a list of countries, and the paper is not about any of those countries.</t>
  </si>
  <si>
    <t>The abstract mentions Elsevier Ltd, which is a publisher of peer-reviewed literature, but it is not clear if this paper has been peer-reviewed.</t>
  </si>
  <si>
    <t>Maybe; The abstract mentions Elsevier Ltd, which is a publisher of peer-reviewed literature, but it is not clear if this paper has been peer-reviewed.
 ReflectionThe initial response is correct. The abstract mentions Elsevier Ltd, which is a publisher of peer-reviewed literature, but it is not clear if this paper has been peer-reviewed.</t>
  </si>
  <si>
    <t>While the publisher mentioned in the abstract is reputable, it is still unclear if the paper is a peer-reviewed article or not.</t>
  </si>
  <si>
    <t>Maybe; The abstract mentions the publisher as Springer-Verlag US, but it is unclear if the paper is a peer-reviewed article or not.
 ReflectionThe publisher mentioned in the abstract, Springer-Verlag US, is a reputable academic publisher. However, it is still unclear if the paper is a peer-reviewed article or not.</t>
  </si>
  <si>
    <t>The abstract discusses a case study from Papua New Guinea.</t>
  </si>
  <si>
    <t>Yes; The title and abstract specifically mention fisheries management and marine tenure systems.
 ReflectionThe Initial Response is correct as the title and abstract clearly mention fisheries management and marine tenure systems in Papua New Guinea.</t>
  </si>
  <si>
    <t>The abstract discusses the use of customary marine tenure systems, which are community-based, in sustainable fisheries management.</t>
  </si>
  <si>
    <t>Yes; The abstract discusses the use of customary marine tenure systems, which are community-based, in sustainable fisheries management.
 ReflectionThe Initial Response is correct. The abstract clearly states that customary marine tenure systems, which are community-based, have a better chance of success in the management of local fisheries resources.</t>
  </si>
  <si>
    <t>No; The paper is focused on the Philippines.
 ReflectionThe paper is solely focused on the Verde Island Passage in the Philippines and does not mention any of the countries listed in the SC.</t>
  </si>
  <si>
    <t>The abstract mentions investigating the feasibility of sport fishing as an alternative livelihood strategy in the Pacific region, but it does not explicitly mention any of the countries listed in the SC. Further information is needed to determine if the paper includes a case study from any of the countries listed.</t>
  </si>
  <si>
    <t>The abstract discusses the feasibility of sport fishing as an alternative livelihood strategy that can generate income and conserve fish stocks and their habitats, indicating that the paper will discuss fisheries and marine resource management.</t>
  </si>
  <si>
    <t>Yes; The abstract discusses the feasibility of sport fishing as an alternative livelihood strategy that can generate income and conserve fish stocks and their habitats.
 ReflectionThe initial response is correct as the abstract specifically mentions the conservation of fish stocks and their habitats, which falls under the domain of marine resource management.</t>
  </si>
  <si>
    <t>While the paper does not explicitly focus on community-based approaches, it does mention key elements of such an approach, suggesting that it may be relevant to the topic.</t>
  </si>
  <si>
    <t>Maybe; The abstract mentions community-based ecotourism and common property management literature, but it is not clear if the paper will focus on a community-based approach.
 ReflectionThe abstract mentions the importance of local capacity, governance arrangements, and equitable dispersal of benefits to all members of the local community, which are all key elements of a community-based approach. However, the focus of the paper is on the feasibility of sport fishing as a livelihood strategy, rather than on community-based approaches specifically.</t>
  </si>
  <si>
    <t>The paper is published in a peer-reviewed journal, but we cannot determine if it is a research article or a review article from the abstract.</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</si>
  <si>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cannot determine if the paper is a research article or a review article from the abstract.</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</si>
  <si>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but it is not clear if this paper has been published in a peer-reviewed journal.</t>
  </si>
  <si>
    <t>The study was published in the peer-reviewed Journal of the American Medical Association.</t>
  </si>
  <si>
    <t>Yes; The abstract mentions that the study was published in the Journal of the American Medical Association (JAMA).
 ReflectionThe initial response is correct. The abstract clearly states that the study was published in JAMA, which is a peer-reviewed journal.</t>
  </si>
  <si>
    <t>The copyright statement from John Wiley &amp; Sons Australia, Ltd suggests that the paper may have been published in a peer-reviewed journal, but there is not enough information to confirm this.</t>
  </si>
  <si>
    <t>Maybe; The abstract does not mention where the paper was published.
 ReflectionThe abstract does not mention where the paper was published, but it does include a copyright statement from John Wiley &amp; Sons Australia, Ltd, which suggests that it may have been published in a peer-reviewed journal.</t>
  </si>
  <si>
    <t>No; The paper is about a case study in Bangladesh, not any of the listed countries.
 ReflectionThe initial response is correct as none of the listed countries are mentioned in the title or abstract.</t>
  </si>
  <si>
    <t>The publisher mentioned in the abstract is known to publish peer-reviewed journals, but it is unclear if this specific paper has undergone peer-review.</t>
  </si>
  <si>
    <t>Maybe; The abstract mentions the publisher IDOSI Publications, but it is unclear if it is a peer-reviewed journal or not.
 ReflectionIDOSI Publications is a publisher of peer-reviewed journals, but it is not clear if this specific paper has undergone peer-review.</t>
  </si>
  <si>
    <t>The paper discusses the development of a Fisheries Management Act and its impact on customary governance systems in the Solomon Islands, indicating a focus on fisheries and/or marine resource management.</t>
  </si>
  <si>
    <t>Yes; The abstract discusses the development of a Fisheries Management Act and its impact on customary governance systems in the Solomon Islands.
 ReflectionThe abstract clearly mentions the development of a Fisheries Management Act and its impact on customary governance systems in the Solomon Islands. This suggests that the paper is likely to discuss fisheries and/or marine resource management.</t>
  </si>
  <si>
    <t>The abstract discusses the use of Community Fisheries Management Plans (CFMPs) which is a community-based approach to fisheries management.</t>
  </si>
  <si>
    <t>Yes; The abstract mentions the Community Fisheries Management Plans (CFMPs) which is a community-based approach to fisheries management.
 ReflectionThe initial response is correct as the abstract clearly mentions the use of CFMPs which is a community-based approach to fisheries management.</t>
  </si>
  <si>
    <t>The abstract does not provide clear evidence that the paper has been peer-reviewed, but it is possible that it has been.</t>
  </si>
  <si>
    <t>No; The paper is focused on Florida, USA.
 ReflectionThe paper is solely focused on the Florida panther and its interactions with humans in a specific exurban community in Florida. There is no mention or indication of any of the countries listed in the SC.</t>
  </si>
  <si>
    <t>The abstract does not explicitly state whether the paper is part of the peer-reviewed published literature or not.</t>
  </si>
  <si>
    <t>Maybe; The abstract mentions the publisher, but it is unclear if it is a peer-reviewed journal article or not.
 ReflectionThe mention of the publisher in the abstract suggests that it may be a peer-reviewed journal article, but it is not explicitly stated.</t>
  </si>
  <si>
    <t>Maybe; The abstract mentions the publisher, but more information is needed to determine if it is peer-reviewed.
 ReflectionThe mention of the publisher, Taylor &amp; Francis, suggests that the paper is part of the peer-reviewed published literature. However, more information is needed to confirm this.</t>
  </si>
  <si>
    <t>No; The paper is about a case study in the Brazilian Amazon.
 ReflectionThe title and abstract do not mention any of the countries listed in the SC, and instead focus on a case study in the Brazilian Amazon.</t>
  </si>
  <si>
    <t>The abstract suggests that it is a published article, but there is not enough information to confirm if it is part of the peer-reviewed published literature.</t>
  </si>
  <si>
    <t>Maybe; The abstract mentions "This article presents" but it is unclear if it has been published in a peer-reviewed journal.
 ReflectionThe abstract mentions "This article presents" which suggests that it has been published in a peer-reviewed journal. However, it is not explicitly stated and there is no information about the journal or publication date.</t>
  </si>
  <si>
    <t>No; The paper focuses on the European Union Atlantic Area and does not mention any of the listed countries.
 ReflectionThe initial response is correct as the paper does not mention any of the listed countries in the SC.</t>
  </si>
  <si>
    <t>The paper may be part of the peer-reviewed published literature as it is published by Elsevier Ltd, but it is unclear if it has undergone peer review.</t>
  </si>
  <si>
    <t>Maybe; The abstract mentions the publisher as Elsevier Ltd, but it is unclear if the paper has undergone peer review.
 ReflectionThe initial response is correct as the abstract only mentions the publisher and not the peer review process.</t>
  </si>
  <si>
    <t>The paper does not explicitly mention any of the countries listed in the SC, but it does focus on small-scale fisheries in developing countries, which could potentially include some of the countries listed.</t>
  </si>
  <si>
    <t>Maybe; The abstract mentions "17 cases of small-scale fisheries in developing countries," but it is not clear if any of the countries listed in the SC are included.
 ReflectionThe initial response is correct. The abstract does not mention any of the countries listed in the SC, but it does mention "developing countries," which could potentially include some of the countries listed.</t>
  </si>
  <si>
    <t>The paper focuses on the sustainability of small-scale fisheries in developing countries and the role of institutions and government involvement in managing them.</t>
  </si>
  <si>
    <t>Yes; The title and abstract specifically mention small-scale fisheries and their sustainability in developing countries, and the abstract discusses the role of institutions and government involvement in managing these fisheries.
 ReflectionThe initial response is correct as the title and abstract clearly indicate that the paper will discuss small-scale fisheries and their sustainability, as well as the role of institutions and government in managing them.</t>
  </si>
  <si>
    <t>While the paper does mention co-management, it ultimately concludes that local social capital is the most important factor in achieving sustainability, which suggests a community-based approach.</t>
  </si>
  <si>
    <t>Maybe; The abstract mentions co-management, but also discusses the importance of local social capital in achieving sustainability.
 ReflectionThe paper does mention co-management, but it also explores other approaches and ultimately concludes that local social capital is the most important factor in achieving sustainability. Therefore, it is possible that the paper will discuss a community-based approach.</t>
  </si>
  <si>
    <t>Yes; The abstract mentions the publisher, Elsevier B.V., which is a reputable publisher of peer-reviewed scientific literature.
 ReflectionThe initial response is correct.</t>
  </si>
  <si>
    <t>The abstract clearly discusses the use of marine protected areas as a tool for managing fisheries and conserving marine biodiversity, and specifically compares fish biomass inside and outside of MPAs.</t>
  </si>
  <si>
    <t>Yes; The abstract mentions the importance of managing fisheries and conserving marine biodiversity through marine protected areas.
 ReflectionThe abstract specifically mentions comparing fish assemblages in MPAs and fished areas, and the impact of typhoons on these areas. This indicates a focus on fisheries and marine resource management.</t>
  </si>
  <si>
    <t>No; The paper does not mention community-based approach or co-management.
 ReflectionThe paper focuses on the comparison of fish biomass in marine protected areas and fished areas, and the impact of typhoons on these areas. There is no mention of community-based approach or co-management.</t>
  </si>
  <si>
    <t>Maybe; The abstract mentions the publisher, but it is unclear if it is a peer-reviewed journal.
 ReflectionThe initial response is correct. The abstract mentions the publisher, but it does not explicitly state that it is a peer-reviewed journal.</t>
  </si>
  <si>
    <t>The abstract provides enough information to suggest that it is likely a peer-reviewed paper.</t>
  </si>
  <si>
    <t>Timor-Leste is not included in the list of countries provided in the SC.</t>
  </si>
  <si>
    <t>No; The paper is about Timor-Leste, which is not included in the list of countries.
 ReflectionThe SC specifically asks for case studies from a list of countries, and Timor-Leste is not included in that list.</t>
  </si>
  <si>
    <t>No; The paper is about a study conducted in Bangladesh, not any of the countries listed in the SC.
 ReflectionThe Initial Response is correct as the paper is solely focused on Bangladesh and does not mention any of the countries listed in the SC.</t>
  </si>
  <si>
    <t>The title and abstract clearly indicate that this is a conference proceeding and not a peer-reviewed publication.</t>
  </si>
  <si>
    <t>No; The title and abstract clearly indicate that it is a conference proceeding.
 ReflectionThe title explicitly mentions a conference, and the abstract mentions "proceedings" and "papers," indicating that this is not a peer-reviewed publication.</t>
  </si>
  <si>
    <t>The paper is not about any of the countries mentioned in the SC, but about a resource regime in Shetland, UK.</t>
  </si>
  <si>
    <t>No; The paper is not about any of the mentioned countries.
 ReflectionThe paper is not about any of the countries mentioned in the SC. It is about a resource regime in Shetland, which is a part of Scotland, UK.</t>
  </si>
  <si>
    <t>The language and structure of the abstract suggest that it is a research paper, but it is unclear if it has been peer-reviewed.</t>
  </si>
  <si>
    <t>Maybe; The abstract mentions a publisher, but it is unclear if the paper has been peer-reviewed.
 ReflectionThe mention of a publisher does not necessarily mean that the paper has been peer-reviewed. However, the language and structure of the abstract suggest that it is a research paper rather than grey literature, conference report, or book chapter.</t>
  </si>
  <si>
    <t>No; The paper is focused on Taiwan and does not mention any of the countries listed in the SC.
 ReflectionThe paper is not related to any of the countries listed in the SC, and the focus is on developing ecohydrological indicators for water resources management in Taiwan.</t>
  </si>
  <si>
    <t>Maybe; The abstract mentions "we identify ecohydrological indicators that are based on habitat and ecological needs of fish communities" which suggests original research, but the source is not specified.
 ReflectionThe abstract does not specify the source of the research, so it is unclear whether it has been published in a peer-reviewed journal.</t>
  </si>
  <si>
    <t>No; The paper is about marine sanctuaries in the Philippines.
 ReflectionThe paper does not mention any of the countries listed in the SC, and the study was conducted in the Philippines.</t>
  </si>
  <si>
    <t>Although the abstract does not explicitly state that the paper is peer-reviewed, the language and structure suggest that it is likely to be part of the peer-reviewed published literature.</t>
  </si>
  <si>
    <t>Maybe; The abstract does not mention whether the paper is peer-reviewed or not.
 ReflectionThe abstract does not provide any information on whether the paper is peer-reviewed or not. However, the language and structure of the abstract suggest that it is likely to be part of the peer-reviewed published literature.</t>
  </si>
  <si>
    <t>No; The paper is about sheep ranching in Argentine Patagonia.
 ReflectionThe paper is focused on the sheep industry in Argentine Patagonia and does not mention any of the countries listed in the SC.</t>
  </si>
  <si>
    <t>The title suggests that the paper may be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</si>
  <si>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may be part of the peer-reviewed published literature.</t>
  </si>
  <si>
    <t>The paper is about Easter Island, which is not included in the list of countries/islands.</t>
  </si>
  <si>
    <t>The paper discusses a case study from Eastern Indonesia, which is not listed in the SC, but the abstract mentions Oceania and the Asia Pacific, which includes the countries listed in the SC.</t>
  </si>
  <si>
    <t>Maybe; The abstract mentions Oceania and the Asia Pacific, but does not specifically mention any of the countries listed in the SC.
 ReflectionThe initial response is correct. The abstract mentions Oceania and the Asia Pacific, which includes the countries listed in the SC, but does not specifically mention any of them.</t>
  </si>
  <si>
    <t>The abstract suggests that the paper may discuss fisheries and/or marine resource management, but it is not explicitly stated.</t>
  </si>
  <si>
    <t>Maybe; The abstract mentions the importance of marine ecosystem services and threats to coral reefs from fishing pressures, pollution, and environmental change, but it does not explicitly state that the paper will discuss fisheries or marine resource management.
 ReflectionThe abstract does not mention any specific fisheries or management practices, but it does discuss the need for improved management of marine and coastal ecosystems. Therefore, it is possible that the paper will discuss fisheries and/or marine resource management.</t>
  </si>
  <si>
    <t>The abstract discusses the potential for community and government cooperation towards sustainable management of marine ecosystems.</t>
  </si>
  <si>
    <t>Yes; The abstract mentions community and government working together towards sustainable management of marine ecosystems.
 ReflectionThe initial response is correct as the abstract mentions the opportunities for communities and government to improve alignment of their efforts towards sustainable management of marine ecosystems.</t>
  </si>
  <si>
    <t>No; The paper is focused on the Yellow Sea and East China Sea, which are not included in the list of countries in the SC.
 ReflectionThe SC specifically mentions a list of countries, and the paper does not mention any of them.</t>
  </si>
  <si>
    <t>Although the abstract does not mention where the study was published, the methodology and results presented are typical of a peer-reviewed paper.</t>
  </si>
  <si>
    <t>Maybe; The abstract does not mention where the study was published.
 ReflectionThe abstract does not provide information on where the study was published, but it does provide details on the methodology and results, which are typical of a peer-reviewed paper.</t>
  </si>
  <si>
    <t>The paper does not meet the SC as it does not discuss any case studies from the Pacific Island countries listed.</t>
  </si>
  <si>
    <t>No; The paper discusses case studies from Spain, Portugal, Cambodia, Vietnam, and Bangladesh.
 ReflectionThe paper does not mention any of the Pacific Island countries listed in the SC.</t>
  </si>
  <si>
    <t>The title and abstract suggest that it is a research paper on community-based fisheries organisations and sustainable development, which is likely to be part of the peer-reviewed published literature.</t>
  </si>
  <si>
    <t>The mention of the publisher, Elsevier, suggests that this paper may be part of the peer-reviewed published literature, but we cannot be certain without further information.</t>
  </si>
  <si>
    <t>Yes; The abstract mentions Papua New Guinea as the location of the case study.
 ReflectionThe initial response is correct as the abstract clearly states that the case study was conducted in New Ireland Province, Papua New Guinea.</t>
  </si>
  <si>
    <t>The abstract discusses the challenges faced in managing the trial sea ranch and the potential of community-based mariculture of sea cucumber as a sustainable livelihood, indicating a discussion on fisheries and marine resource management.</t>
  </si>
  <si>
    <t>Yes; The abstract discusses community-based mariculture of sea cucumber as a sustainable livelihood in Papua New Guinea, and the challenges faced in managing the trial sea ranch.
 ReflectionThe abstract clearly mentions the involvement of sea cucumber mariculture and the challenges faced in managing the trial sea ranch, which indicates a discussion on marine resource management.</t>
  </si>
  <si>
    <t>The paper discusses the potential of community-based mariculture of sea cucumber as a sustainable livelihood in Papua New Guinea.</t>
  </si>
  <si>
    <t>Yes; The abstract discusses the potential of community-based mariculture of sea cucumber as a sustainable livelihood in Papua New Guinea.
 ReflectionThe initial response is correct as the abstract clearly mentions the potential of community-based mariculture of sea cucumber as a sustainable livelihood in Papua New Guinea.</t>
  </si>
  <si>
    <t>No; The paper is about the Philippine Tubbataha Reef National Marine Park, which is not part of the listed countries.
 ReflectionThe initial response is correct as the paper is focused on the Philippines and not any of the listed countries.</t>
  </si>
  <si>
    <t>Maybe; The title suggests that it could be a peer-reviewed paper, but without an abstract, it is difficult to determine.
 ReflectionThe title includes specific details about a national marine park and management issues, which could indicate a peer-reviewed paper. However, the lack of an abstract makes it difficult to confirm.</t>
  </si>
  <si>
    <t>The abstract does not provide any information about the publication status of the paper, but the language used in the abstract suggests that it is a research paper.</t>
  </si>
  <si>
    <t>Maybe; The abstract mentions no information about the publication status of the paper.
 ReflectionThe abstract does not provide any information about the publication status of the paper. However, the language used in the abstract suggests that it is a research paper.</t>
  </si>
  <si>
    <t>No; The paper is about a quality improvement initiative in five community-based health systems in an unspecified location.
 ReflectionThe paper does not mention any of the countries listed in the SC, and the location of the health systems is not specified.</t>
  </si>
  <si>
    <t>No; The paper is focused on a case study in Oregon, USA.
 ReflectionThe paper is not related to any of the Pacific Island countries mentioned in the SC.</t>
  </si>
  <si>
    <t>No; The paper is about Japanese surf-clam fisheries and does not mention any of the countries listed in the SC.
 ReflectionThe Initial Response is correct as the paper is focused on Japanese surf-clam fisheries and does not mention any of the countries listed in the SC.</t>
  </si>
  <si>
    <t>The article is published by a reputable academic institution and mentions providing a rigorous analysis, indicating that it is likely part of the peer-reviewed published literature.</t>
  </si>
  <si>
    <t>Yes; The abstract mentions that the article provides a rigorous analysis, and it is published by the Board of Regents of the University of Wisconsin System, indicating that it is likely peer-reviewed.
 ReflectionThe initial response is correct. The abstract mentions that the article provides a rigorous analysis, and the publisher is a reputable academic institution.</t>
  </si>
  <si>
    <t>No; The paper is about a case study in Ghana, not any of the listed countries.
 ReflectionThe paper is not about any of the countries listed in the SC, so it does not meet the criteria.</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</si>
  <si>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need more information to confirm this.</t>
  </si>
  <si>
    <t>The abstract does not provide any information about the publication status of the paper, but the title suggests that it is a research paper.</t>
  </si>
  <si>
    <t>Maybe; The abstract mentions no information about the publication status of the paper.
 ReflectionThe abstract does not provide any information about the publication status of the paper. However, the title suggests that it is a research paper.</t>
  </si>
  <si>
    <t>No; The paper is about a case study in the Philippines.
 ReflectionThe paper is not about any of the countries listed in the SC, but rather about a case study in the Philippines.</t>
  </si>
  <si>
    <t>The abstract does not explicitly mention fisheries, but the mention of reducing fishing effort and changing livelihood strategies away from reliance on coral reef resources suggests that fisheries and marine resource management may be discussed in the paper.</t>
  </si>
  <si>
    <t>Maybe; The abstract mentions sustainable integrated coastal management, coral reef resources, and marine reserves, but does not explicitly mention fisheries.
 ReflectionThe abstract focuses on the role of livelihoods in sustainable integrated coastal management and how it can lead to collective engagement in management. While the abstract does not explicitly mention fisheries, it does mention the reduction of fishing effort and changing livelihood strategies away from reliance on coral reef resources. This suggests that fisheries and marine resource management may be discussed in the paper.</t>
  </si>
  <si>
    <t>The paper is likely to discuss a community-based approach as it focuses on the role of livelihoods in encouraging collective engagement in management in a community-based dive tourism site.</t>
  </si>
  <si>
    <t>Yes; The abstract mentions "community-based dive tourism site" and "collective engagement in management."
 ReflectionThe abstract discusses the role of livelihoods in encouraging collective engagement in management in a community-based dive tourism site.</t>
  </si>
  <si>
    <t>Maybe; The abstract mentions the study was published under license by IOP Publishing Ltd, but it is unclear if it is peer-reviewed.
 ReflectionThe mention of IOP Publishing Ltd suggests that the paper is part of the peer-reviewed published literature. However, it is not explicitly stated in the abstract.</t>
  </si>
  <si>
    <t>No; The paper is about a case study in the Philippines.
 ReflectionThe initial response is correct as the paper is focused on a case study in the Philippines and not any of the countries listed in the SC.</t>
  </si>
  <si>
    <t>The abstract does not provide clear information on the type of publication, but the title suggests that it may be a peer-reviewed research paper.</t>
  </si>
  <si>
    <t>The title and abstract suggest that this is not a peer-reviewed article, but rather an opinion piece or editorial.</t>
  </si>
  <si>
    <t>Maybe; The abstract does not provide information on the type of publication.
 ReflectionThe abstract does not provide information on the type of publication, but the title and content suggest that it may not be a peer-reviewed article.</t>
  </si>
  <si>
    <t>No; The paper does not mention any of the countries listed in the SC.
 ReflectionThe paper focuses on a case study conducted in coastal embayments dominated by Posidonia spp. and within three marine parks along the south-western coast of Western Australia.</t>
  </si>
  <si>
    <t>Although the abstract does not explicitly state that the paper is part of the peer-reviewed published literature, the language used suggests that it is a research paper that has been published in a peer-reviewed journal.</t>
  </si>
  <si>
    <t>No; The paper is about Arctic Canada, which is not included in the list of countries/islands.
 ReflectionThe Initial Response is correct. The paper is not about any of the countries/islands listed in the SC.</t>
  </si>
  <si>
    <t>The mention of a government department conducting surveillance projects suggests that it may be a government report rather than a peer-reviewed paper, which would exclude it from the peer-reviewed published literature.</t>
  </si>
  <si>
    <t>The abstract describes a case study conducted in Papua New Guinea, which is one of the countries listed in the SC.</t>
  </si>
  <si>
    <t>Yes; The abstract mentions a case study in Papua New Guinea, which is one of the countries listed in the SC.
 ReflectionThe initial response is correct as the abstract explicitly mentions Papua New Guinea, which is one of the countries listed in the SC.</t>
  </si>
  <si>
    <t>The abstract discusses the management of a fish species and its reproductive migrations using no-take LMMAs, indicating a focus on fisheries and marine resource management.</t>
  </si>
  <si>
    <t>Yes; The abstract discusses the management of a fish species and its reproductive migrations.
 ReflectionThe abstract specifically mentions the use of no-take locally managed marine areas (LMMAs) for management, which is a common tool in marine resource management.</t>
  </si>
  <si>
    <t>The abstract mentions "community-based management" and "locally managed marine area (LMMA)" which suggests a community-based approach.</t>
  </si>
  <si>
    <t>Yes; The abstract mentions "community-based management" and "locally managed marine area (LMMA)" which suggests a community-based approach.
 ReflectionThe mention of "co-management" is not present in the abstract, which is the only information provided.</t>
  </si>
  <si>
    <t>Yes; The abstract mentions the authors and the year of publication, indicating that it has been published in a peer-reviewed journal.
 ReflectionThe abstract mentions the authors and the year of publication, which is a common practice in published papers. However, it is possible that the paper is published in a non-peer-reviewed journal or as a conference proceeding.</t>
  </si>
  <si>
    <t>The abstract discusses traditional community-based systems of managing coastal fisheries, which could potentially be found in any of the countries listed in the SC. However, it does not explicitly mention any of the countries.</t>
  </si>
  <si>
    <t>Maybe; The abstract mentions traditional community-based systems of managing coastal fisheries, but it does not explicitly mention any of the countries listed in the SC.
 ReflectionThe initial response is correct. While the abstract does not mention any of the countries listed in the SC, it does discuss traditional community-based systems of managing coastal fisheries, which could potentially be found in any of the countries listed.</t>
  </si>
  <si>
    <t>While the paper does touch on fisheries and the need for community involvement in management practices, it is not the main focus of the paper and the title does not specifically mention fisheries or marine resource management.</t>
  </si>
  <si>
    <t>Maybe; The abstract mentions traditional community-based systems of managing coastal fisheries and the need for increased community involvement in modern management practices.
 ReflectionThe abstract does mention fisheries and the need for community involvement in management practices, but it is not the main focus of the paper. The title also mentions "environment" rather than specifically fisheries or marine resource management.</t>
  </si>
  <si>
    <t>The abstract discusses traditional community-based systems of managing coastal fisheries and argues for increased community involvement in modern management practices, indicating a focus on community-based approach.</t>
  </si>
  <si>
    <t>Yes; The abstract discusses traditional community-based systems of managing coastal fisheries and argues for increased community involvement in modern management practices.
 ReflectionThe initial response is correct as the abstract clearly discusses the importance of community-based management systems and the need for increased community involvement in environmental management processes.</t>
  </si>
  <si>
    <t>The abstract provides evidence of a research study with findings, which is typical of peer-reviewed published literature.</t>
  </si>
  <si>
    <t>Maybe; The abstract does not provide information on the type of publication.
 ReflectionThe abstract does not mention the type of publication, but it does provide details on the research methodology and findings, which are typical of peer-reviewed published literature.</t>
  </si>
  <si>
    <t>The paper is not about a case study from any of the listed countries, but rather from Cambodia.</t>
  </si>
  <si>
    <t>The abstract does not provide clear information on the type of publication, but the mention of the publisher suggests that it may be a peer-reviewed article.</t>
  </si>
  <si>
    <t>Maybe; The abstract does not provide information on the type of publication.
 ReflectionThe initial response is correct as the abstract does not provide information on the type of publication. However, the publisher is mentioned at the end of the abstract, which suggests that it may be a peer-reviewed article.</t>
  </si>
  <si>
    <t>No; The paper is about indigenous Maori tribes and sub-tribes in Aotearoa/New Zealand.
 ReflectionThe paper is focused on indigenous communities in New Zealand and does not mention any of the countries listed in the SC.</t>
  </si>
  <si>
    <t>The title suggests that it may be a research paper, but without further information on the type of publication, it is difficult to determine if it meets the screening criteria.</t>
  </si>
  <si>
    <t>No; The paper is about a case study in Okinawa, Japan, which is not included in the list of countries in the SC.
 ReflectionThe Initial Response is correct. The paper is not about any of the countries listed in the SC.</t>
  </si>
  <si>
    <t>The paper may be part of the peer-reviewed published literature as it is an open access article, but it is unclear if it has been peer-reviewed.</t>
  </si>
  <si>
    <t>Maybe; The abstract mentions a case study and empirical data, but it is unclear if the paper has been peer-reviewed and published.
 ReflectionThe abstract mentions that the paper is an open access article, but it is unclear if it has been peer-reviewed.</t>
  </si>
  <si>
    <t>The paper discusses LMMA in the tropical Pacific, but it is not clear if any of the specific countries listed in the SC are included.</t>
  </si>
  <si>
    <t>Maybe; The paper discusses locally-managed marine areas in the tropical Pacific, but it is not clear if any of the specific countries listed in the SC are included.
 ReflectionThe paper discusses LMMA in the tropical Pacific, which includes some of the countries listed in the SC. However, the paper does not specifically mention any of the countries listed, so it is unclear if it meets the SC.</t>
  </si>
  <si>
    <t>The paper discusses sustainable resource management in the context of locally-managed marine areas, which could include fisheries management.</t>
  </si>
  <si>
    <t>Maybe; The title and abstract mention marine conservation and sustainable resource management, but do not explicitly mention fisheries.
 ReflectionThe initial response is correct. While the paper does not explicitly mention fisheries, it does discuss resource management in the context of locally-managed marine areas, which could include fisheries management.</t>
  </si>
  <si>
    <t>While the abstract mentions community-based management, it also mentions co-management, which is excluded by the screening criteria. Therefore, it is unclear whether the paper strictly meets the screening criteria.</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</si>
  <si>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is important to note that the screening criteria excludes a focus on co-management, which is also mentioned in the abstract.</t>
  </si>
  <si>
    <t>The abstract mentions "published studies of LMMAs," but it is unclear if the paper itself is a published study or a review article.</t>
  </si>
  <si>
    <t>Maybe; The abstract mentions "published studies of LMMAs," but it is unclear if the paper itself is a published study or a review article.
 ReflectionThe initial response is correct. The abstract mentions published studies, but it is not clear if the paper itself is a published study or a review article that summarizes published studies.</t>
  </si>
  <si>
    <t>No; The paper is about a case study conducted in Canada, not in any of the listed countries.
 ReflectionThe paper is not related to any of the countries listed in the SC.</t>
  </si>
  <si>
    <t>While the paper is not about any of the listed countries, it may still be relevant to the research project as it discusses integrated coastal management and coastal resource management, which are relevant topics for the project.</t>
  </si>
  <si>
    <t>No; The paper is about the Philippines, not any of the listed countries.
 ReflectionThe paper is not about any of the countries listed in the SC, but it is still possible that it could be relevant to the research project.</t>
  </si>
  <si>
    <t>The paper discusses coastal resource management, which could potentially include marine resource management, but the focus is on integrated coastal management and local governance.</t>
  </si>
  <si>
    <t>Maybe; The abstract mentions coastal resource management and enhanced fisheries production, but the focus is on integrated coastal management and local governance.
 ReflectionThe abstract mentions fisheries production, but it is not the main focus of the paper. However, the paper does discuss coastal resource management, which could potentially include marine resource management.</t>
  </si>
  <si>
    <t>The abstract discusses the involvement of local governments in coastal resource management, indicating a community-based approach.</t>
  </si>
  <si>
    <t>Yes; The abstract mentions local governments and their participation in coastal resource management.
 ReflectionThe initial response is correct as the abstract mentions the shift of coastal management responsibilities to local governments and their delivery of integrated coastal management as a basic service.</t>
  </si>
  <si>
    <t>No; The paper is about a child health outreach programme in South Africa.
 ReflectionThe paper is not about any of the countries listed in the SC.</t>
  </si>
  <si>
    <t>The title suggests that it is likely a peer-reviewed published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</si>
  <si>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published paper.</t>
  </si>
  <si>
    <t>While the publisher is mentioned, it is unclear if the paper is peer-reviewed or not.</t>
  </si>
  <si>
    <t>Maybe; The abstract mentions the publisher, but it is unclear if it is a peer-reviewed journal article or not.
 ReflectionThe mention of the publisher does not necessarily mean that the paper is peer-reviewed. However, Taylor &amp; Francis is a reputable academic publisher, and it is possible that the paper is peer-reviewed.</t>
  </si>
  <si>
    <t>The paper does not provide a case study from any of the countries listed in the SC, but the techniques discussed could be applied in those countries.</t>
  </si>
  <si>
    <t>Maybe; The paper discusses techniques for evaluating coral reefs, but does not explicitly mention any of the countries listed in the SC.
 ReflectionThe paper does not mention any specific case studies from the countries listed in the SC, but it does discuss techniques that could be applied in those countries.</t>
  </si>
  <si>
    <t>The title and abstract suggest that it is a research paper that is likely part of the peer-reviewed published literature.</t>
  </si>
  <si>
    <t>The abstract mentions Papua New Guinea, which is one of the countries listed in the SC.</t>
  </si>
  <si>
    <t>The paper does not explicitly mention fisheries or marine resource management, but the information presented could be relevant to these topics.</t>
  </si>
  <si>
    <t>Maybe; The abstract discusses the sustainable utilization of marine taxa and the diversity of marine taxa utilized by artisan households within an artisanal shellcraft sector of Papua New Guinea. While the paper does not explicitly mention fisheries or marine resource management, the information presented could be relevant to these topics.
 ReflectionThe paper does not explicitly mention fisheries or marine resource management, but the information presented could be relevant to these topics. The paper discusses the sustainable utilization of marine taxa and the diversity of marine taxa utilized by artisan households within an artisanal shellcraft sector of Papua New Guinea, which could be important for managing fisheries and marine resources.</t>
  </si>
  <si>
    <t>While the abstract does not explicitly mention community-based approaches or co-management, the focus on supporting greater sustainability within shellcraft sectors across the Indo-Pacific suggests a potential for community-based approaches.</t>
  </si>
  <si>
    <t>Maybe; The abstract discusses sustainable utilization of marine taxa within an artisanal shellcraft sector of Papua New Guinea, but it is unclear if there is a community-based approach or a focus on co-management.
 ReflectionThe abstract mentions the importance of supporting greater sustainability within shellcraft sectors across the Indo-Pacific, which could suggest a community-based approach. However, there is no explicit mention of community-based approaches or co-management.</t>
  </si>
  <si>
    <t>The paper does not meet the Screening Criteria as it does not provide any case study from the countries listed in the SC.</t>
  </si>
  <si>
    <t>No; The paper does not mention any of the countries listed in the SC.
 ReflectionThe Initial Response is correct. The paper does not mention any of the countries listed in the SC, and it does not provide any case study from any of these countries.</t>
  </si>
  <si>
    <t>No; The paper is about a case study from the Dominican Republic, which is not included in the list of countries.
 ReflectionThe initial response is correct.</t>
  </si>
  <si>
    <t>The title suggests that it is likely a peer-reviewed article, although the abstract does not provide explicit information on the type of publication.</t>
  </si>
  <si>
    <t>While the publisher is reputable, it is still unclear if the paper has undergone peer-review or not.</t>
  </si>
  <si>
    <t>Maybe; The abstract mentions the publisher, but it is unclear if it is a peer-reviewed journal article or not.
 ReflectionThe abstract mentions the publisher, Elsevier B.V., which is a reputable publisher of scientific journals. However, it is still unclear if the paper has undergone peer-review or not.</t>
  </si>
  <si>
    <t>No; The paper is about wetlands in Bangladesh and does not mention any of the listed countries.
 ReflectionThe paper focuses on wetlands in Bangladesh and does not mention any of the countries listed in the screening criteria.</t>
  </si>
  <si>
    <t>The publisher mentioned at the end of the abstract, International Scientific Publications, is a publisher of peer-reviewed journals.</t>
  </si>
  <si>
    <t>Maybe; The abstract does not provide information on whether the paper is peer-reviewed or not.
 ReflectionThe abstract does not provide any information on whether the paper is peer-reviewed or not. However, the publisher mentioned at the end of the abstract, International Scientific Publications, is a publisher of peer-reviewed journals.</t>
  </si>
  <si>
    <t>No; The paper is about a case study in Bangladesh.
 ReflectionThe title and abstract clearly state that the paper is about a case study in Bangladesh, which is not included in the list of countries in the screening criteria.</t>
  </si>
  <si>
    <t>Maybe; The abstract mentions a publisher, but it is unclear if the paper has been peer-reviewed.
 ReflectionThe mention of a publisher does not necessarily mean that the paper has been peer-reviewed. However, the level of detail and the language used in the abstract suggest that it is likely a peer-reviewed paper.</t>
  </si>
  <si>
    <t>The paper is not about any of the countries listed in the SC, but rather about mangrove use and management in Senegal.</t>
  </si>
  <si>
    <t>The title suggests a possibility of a case study from one of the listed countries due to the focus on community-based natural resource management. However, without an abstract, it is not possible to confirm this.</t>
  </si>
  <si>
    <t>Maybe; The title does not mention any specific country, but the focus on community-based natural resource management suggests a possibility of a case study from one of the listed countries.
 ReflectionThe initial response is correct as the title does not mention any specific country, but the focus on community-based natural resource management suggests a possibility of a case study from one of the listed countries.</t>
  </si>
  <si>
    <t>Without an abstract, it is difficult to determine if it is peer-reviewed published literature.</t>
  </si>
  <si>
    <t>Maybe; The title suggests a research paper, but without an abstract, it is difficult to determine if it is peer-reviewed published literature.
 ReflectionThe title suggests that it could be a research paper, but without an abstract, it is difficult to determine if it meets the SC.</t>
  </si>
  <si>
    <t>No; The paper is about a case study conducted in Southern Thailand.
 ReflectionThe paper is not about any of the countries listed in the SC.</t>
  </si>
  <si>
    <t>The abstract does not provide information on whether the paper is peer-reviewed or not, but the clear methodology and results suggest that it may have been published in a peer-reviewed journal.</t>
  </si>
  <si>
    <t>Maybe; The abstract does not provide information on whether the paper is peer-reviewed or not.
 ReflectionThe abstract does not provide any information on whether the paper is peer-reviewed or not. However, the paper seems to be reporting on a research study with a clear methodology and results, which suggests that it may have been published in a peer-reviewed journal.</t>
  </si>
  <si>
    <t>The paper is solely focused on the Philippines and does not meet the screening criteria.</t>
  </si>
  <si>
    <t>Maybe; The abstract mentions the publisher, but it is unclear whether the paper is peer-reviewed or not.
 ReflectionThe initial response is correct. The abstract mentions the publisher, but it is unclear whether the paper is peer-reviewed or not.</t>
  </si>
  <si>
    <t>No; The paper is focused on a case study in northeastern Brazil.
 ReflectionThe paper is not focused on any of the countries listed in the SC, but rather on a case study in northeastern Brazil.</t>
  </si>
  <si>
    <t>The language and structure of the abstract suggest that it is likely to be part of the peer-reviewed published literature.</t>
  </si>
  <si>
    <t>No; The paper is about dam removal and fish passage projects in the United States.
 ReflectionThe paper is focused on the United States and does not mention any of the countries listed in the SC.</t>
  </si>
  <si>
    <t>The abstract suggests that the article has been published, but without further information, it is unclear if it meets the SC.</t>
  </si>
  <si>
    <t>Maybe; The abstract mentions "This article provides a preliminary review" but it is unclear if the article has been published in a peer-reviewed journal.
 ReflectionThe abstract does not explicitly state that the article has been published in a peer-reviewed journal, but the mention of "This article" suggests that it has been published. However, without further information, it is difficult to determine if it meets the SC.</t>
  </si>
  <si>
    <t>The paper focuses on small-scale shark fisheries and the need for management options, making it highly likely that it will discuss fisheries and/or marine resource management.</t>
  </si>
  <si>
    <t>The abstract recommends a community-based approach for managing shark resources.</t>
  </si>
  <si>
    <t>Yes; The abstract mentions "low-cost, community-based management of shark resources based on the allocation of allowable shark catches to ward communities" as a recommended approach.
 ReflectionThe abstract clearly mentions the recommended approach as community-based management, which meets the screening criteria.</t>
  </si>
  <si>
    <t>The study was conducted in Indonesia and does not meet the screening criteria.</t>
  </si>
  <si>
    <t>No; The paper is about a case study in Indonesia.
 ReflectionThe title and abstract clearly state that the study was conducted in two villages in Central Java, Indonesia.</t>
  </si>
  <si>
    <t>Maybe; The abstract does not explicitly state whether the paper is part of the peer-reviewed published literature or not.
 ReflectionThe abstract does not provide any information on the type of publication, but it does provide details on the study design and methodology used.</t>
  </si>
  <si>
    <t>The paper is not related to any of the countries listed in the Screening Criteria.</t>
  </si>
  <si>
    <t>The mention of Wiley Periodicals LLC in the abstract suggests that the paper is part of the peer-reviewed published literature.</t>
  </si>
  <si>
    <t>Maybe; The abstract mentions a case study, but it is unclear if the paper has been published in a peer-reviewed journal.
 ReflectionThe abstract mentions that the paper was published by Wiley Periodicals LLC, which suggests that it is likely a peer-reviewed publication.</t>
  </si>
  <si>
    <t>The study was conducted in Ethiopia, which is not included in the list of countries.</t>
  </si>
  <si>
    <t>No; The study was conducted in Ethiopia, which is not included in the list of countries.
 ReflectionThe title and abstract clearly state that the study was conducted in Butajira Town, south-central Ethiopia, which is not included in the list of countries.</t>
  </si>
  <si>
    <t>The title and abstract suggest that this is a peer-reviewed research article.</t>
  </si>
  <si>
    <t>Maybe; The abstract does not provide information on the type of publication.
 ReflectionThe abstract does not mention the type of publication, but the title suggests that it is a research article.</t>
  </si>
  <si>
    <t>No; The paper is about a case study in Malaysia.
 ReflectionThe paper is clearly about a case study in Malaysia and does not mention any of the countries listed in the SC.</t>
  </si>
  <si>
    <t>The publisher mentioned in the abstract indicates that the paper is part of the peer-reviewed published literature.</t>
  </si>
  <si>
    <t>Maybe; The abstract does not provide information on the type of publication.
 ReflectionThe abstract does not provide information on the type of publication, but the publisher is mentioned.</t>
  </si>
  <si>
    <t>No; The paper is a review of monitoring methods for aquatic megavertebrates in the Caribbean, and does not focus on any of the countries listed in the SC.
 ReflectionThe paper does not mention any of the countries listed in the SC, and the focus is on the Caribbean region.</t>
  </si>
  <si>
    <t>No; The paper is about Barbuda, West Indies, which is not included in the list of countries.
 ReflectionThe initial response is correct as Barbuda, West Indies is not included in the list of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</si>
  <si>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 which suggests that it may be part of the peer-reviewed published literature.</t>
  </si>
  <si>
    <t>No; The paper discusses Southeast Asia, which is not included in the list of countries.
 ReflectionThe SC specifically lists countries in the Pacific region, while the paper discusses Southeast Asia, which is not included in the list.</t>
  </si>
  <si>
    <t>The abstract does not provide clear evidence that the paper has been peer-reviewed and published in a journal, but it also does not indicate that it is grey literature, conference report, or book chapter.</t>
  </si>
  <si>
    <t>Maybe; The abstract mentions the name of a society, but it is unclear whether the paper has been peer-reviewed and published in a journal.
 ReflectionThe mention of a society does not necessarily mean that the paper has been peer-reviewed and published in a journal. However, the abstract does not mention any indicators of grey literature, conference reports, or book chapters.</t>
  </si>
  <si>
    <t>Yes; The abstract mentions the publisher and the year of publication, indicating that it is likely a peer-reviewed published paper.
 ReflectionThe initial response is correct. The abstract mentions the publisher and the year of publication, which suggests that it is a peer-reviewed published paper.</t>
  </si>
  <si>
    <t>Maybe; The abstract mentions no information about the publication status of the paper.
 ReflectionThe abstract does not provide any information about the publication status of the paper, but it does not mention any conference or grey literature.</t>
  </si>
  <si>
    <t>No; The paper is about a study conducted in Vietnam.
 ReflectionThe paper is focused on a study conducted in Vietnam and does not mention any of the countries listed in the SC.</t>
  </si>
  <si>
    <t>Although the abstract does not explicitly state that the paper is part of the peer-reviewed published literature, the study design, methods, and results suggest that it is likely a peer-reviewed publication.</t>
  </si>
  <si>
    <t>Maybe; The abstract does not provide information on the type of publication.
 ReflectionThe abstract does not mention the type of publication, but it does provide details on the study design, methods, and results, which are typical of peer-reviewed published literature.</t>
  </si>
  <si>
    <t>Maybe; The abstract mentions the publisher, but it is unclear whether the paper has been peer-reviewed.
 ReflectionThe initial response is correct. The abstract mentions the publisher, but it does not explicitly state whether the paper has been peer-reviewed.</t>
  </si>
  <si>
    <t>The paper is not about any of the countries mentioned in the SC, but rather a case study conducted in Bangladesh.</t>
  </si>
  <si>
    <t>No; The paper is about a case study conducted in Bangladesh, which is not included in the list of countries mentioned in the SC.
 ReflectionThe initial response is correct as the paper is not about any of the countries mentioned in the SC.</t>
  </si>
  <si>
    <t>While the abstract does not provide information on whether the paper is peer-reviewed or not, the publisher is a reputable publisher of peer-reviewed journals.</t>
  </si>
  <si>
    <t>Maybe; The abstract does not provide information on whether the paper is peer-reviewed or not.
 ReflectionThe abstract does not provide any information on whether the paper is peer-reviewed or not. However, the publisher, Egyptian Society for the Development of Fisheries and Human Health, is a reputable publisher of peer-reviewed journals.</t>
  </si>
  <si>
    <t>No; The paper is based on a study conducted in Uganda.
 ReflectionThe paper is not related to any of the countries mentioned in the SC.</t>
  </si>
  <si>
    <t>Although the abstract does not explicitly state that it is a peer-reviewed article, the detailed research findings suggest that it is likely a peer-reviewed article.</t>
  </si>
  <si>
    <t>Maybe; The abstract does not provide information on the type of publication.
 ReflectionThe abstract does not mention the type of publication, but it does provide detailed research findings, which suggests that it may be a peer-reviewed article.</t>
  </si>
  <si>
    <t>No; The paper is about a forest reserve in Malaysia.
 ReflectionThe title and abstract clearly state that the paper is about a forest reserve in Malaysia, which is not included in the list of countries in the SC.</t>
  </si>
  <si>
    <t>Yes; The title and abstract specifically mention community-based management of subsistence fisheries in Samoa.
 ReflectionThe abstract provides details about a fisheries extension program that encouraged village communities to manage their own marine resources, including establishing community-owned Marine Protected Areas.</t>
  </si>
  <si>
    <t>The paper discusses a community-based approach to fisheries management through a fisheries extension program that resulted in the creation of community-owned Fisheries Management Plans and Marine Protected Areas.</t>
  </si>
  <si>
    <t>Yes; The title and abstract clearly mention a community-based approach to fisheries management.
 ReflectionThe abstract describes a fisheries extension program that encouraged village communities to manage their own marine resources, resulting in the creation of community-owned Fisheries Management Plans and Marine Protected Areas. This is a clear example of a community-based approach.</t>
  </si>
  <si>
    <t>The abstract mentions a publisher, but it is unclear whether the paper has been peer-reviewed.</t>
  </si>
  <si>
    <t>Maybe; The abstract mentions a publisher, but it is unclear whether the paper has been peer-reviewed.
 ReflectionThe initial response is correct. The abstract mentions a publisher, but it is unclear whether the paper has been peer-reviewed.</t>
  </si>
  <si>
    <t>the paper does not meet the screening criteria as it is not about any of the listed countries.</t>
  </si>
  <si>
    <t>No, the paper is about a case study in Sri Lanka, not any of the listed countries.
 ReflectionThe title and abstract clearly state that the paper is about a case study in Sri Lanka, which is not one of the listed countries.</t>
  </si>
  <si>
    <t>No; The title and abstract do not mention fisheries or marine resource management.
 ReflectionThe title and abstract focus on ethical dilemmas in post-tsunami research in Sri Lanka and the challenges of studying up. There is no mention of fisheries or marine resource management.</t>
  </si>
  <si>
    <t>Maybe; The abstract mentions a doctoral fieldwork, which may or may not have been published in a peer-reviewed journal.
 ReflectionThe abstract does not explicitly state whether the paper has been published in a peer-reviewed journal or not. However, the mention of a doctoral fieldwork suggests that the paper may have been published in a peer-reviewed journal.</t>
  </si>
  <si>
    <t>No; The paper is about beach seine fishing practices in southern Sri Lanka.
 ReflectionThe paper does not mention any of the countries listed in the SC, and instead focuses on a case study from southern Sri Lanka.</t>
  </si>
  <si>
    <t>Maybe; The abstract mentions the publisher, but it is unclear if it is peer-reviewed.
 ReflectionThe initial response is correct. The abstract mentions the publisher, Elsevier Ltd, which is a reputable publisher. However, it is unclear if the paper has undergone peer-review.</t>
  </si>
  <si>
    <t>Maybe; The abstract mentions Cornell University, which is a reputable academic institution, but it is unclear if the paper has been published in a peer-reviewed journal.
 ReflectionThe abstract does not explicitly state whether the paper has been published in a peer-reviewed journal or not. However, the mention of Cornell University suggests that the research may have undergone academic scrutiny.</t>
  </si>
  <si>
    <t>No; The paper is focused on rural Baja California, Mexico.
 ReflectionThe paper does not mention any of the countries listed in the SC, and instead focuses on rural tourism in Baja California, Mexico.</t>
  </si>
  <si>
    <t>The abstract does not provide clear evidence that the paper has been published in a peer-reviewed journal, but the mention of the academic task and contributors suggests that it may have been.</t>
  </si>
  <si>
    <t>Maybe; The abstract mentions the academic task and the contributors, but it is unclear if the paper has been published in a peer-reviewed journal.
 ReflectionThe abstract does not explicitly state that the paper has been published in a peer-reviewed journal, but it does mention the academic task and the contributors, which suggests that it may have been published.</t>
  </si>
  <si>
    <t>No; The paper is about Amazon floodplain lakes and does not mention any of the countries listed in the SC.
 ReflectionThe Initial Response is correct. The paper is focused on Amazon floodplain lakes and does not mention any of the countries listed in the SC.</t>
  </si>
  <si>
    <t>Maybe; The abstract mentions fisheries management, but there is no clear indication of a case study from any of the listed countries.
 ReflectionThe abstract discusses the use of market-based mechanisms and community-based management in fisheries, but does not provide any specific examples or case studies from the listed countries.</t>
  </si>
  <si>
    <t>The paper may discuss fisheries and/or marine resource management, but it is not clear from the abstract whether it is the main focus or just a part of the broader discussion on environmental governance.</t>
  </si>
  <si>
    <t>Maybe; The abstract mentions both market-based management and greater participation by local communities, but it is unclear whether the paper will focus on community-based management or co-management.
 ReflectionThe abstract mentions both market-based management and community participation, but it is unclear whether the paper will focus on community-based management or co-management. The term "co-management" is not mentioned explicitly, but it is possible that the paper could discuss co-management as a form of community-based management.</t>
  </si>
  <si>
    <t>Maybe; The abstract mentions the copyright of a Northeastern Agricultural and Resource Economics Association, but it is unclear if this is a peer-reviewed publication.
 ReflectionThe initial response is correct. The copyright information does not necessarily indicate that the paper is peer-reviewed.</t>
  </si>
  <si>
    <t>Yes; The paper is about the traditional and community-based marine resources management system in Fiji.
 ReflectionThe title and abstract clearly mention Fiji as the location of the case study, which is one of the countries listed in the SC.</t>
  </si>
  <si>
    <t>The abstract specifically discusses the traditional and community-based marine resources management system in Fiji and how it is evolving to meet contemporary challenges, making it likely that the paper will discuss fisheries and/or marine resource management.</t>
  </si>
  <si>
    <t>Yes; The title and abstract specifically mention marine resource management in Fiji.
 ReflectionThe initial response is correct as the abstract mentions the traditional and community-based marine resources management system in Fiji and how it is evolving to meet contemporary challenges.</t>
  </si>
  <si>
    <t>The paper is likely to discuss a community-based approach as it is mentioned in the title and abstract, and there is no clear focus on co-management.</t>
  </si>
  <si>
    <t>Yes; The title and abstract mention "community-based marine resources management system" and "traditional system of resource management" which suggests a community-based approach.
 ReflectionThe mention of "evolving integrated process" in the title and "contemporary management arrangements" in the abstract could suggest a co-management approach, but it is not the main focus.</t>
  </si>
  <si>
    <t>The abstract does not provide information on where the paper was published, but it does provide details on the study conducted and the results obtained, which suggests that it may be part of the peer-reviewed published literature.</t>
  </si>
  <si>
    <t>Maybe; The abstract does not mention where the paper was published.
 ReflectionThe abstract does not provide information on where the paper was published, but it does provide details on the study conducted and the results obtained.</t>
  </si>
  <si>
    <t>No; The paper does not mention any of the countries listed in the SC.
 ReflectionThe paper discusses the development of end-to-end models for marine ecosystems, but it does not mention any specific case studies from the countries listed in the SC.</t>
  </si>
  <si>
    <t>The abstract mentions the American Fisheries Society, but it is unclear if the paper is published in a peer-reviewed journal.</t>
  </si>
  <si>
    <t>Maybe; The abstract mentions the American Fisheries Society, but it is unclear if the paper is published in a peer-reviewed journal.
 ReflectionThe initial response is correct. The abstract mentions the American Fisheries Society, but it is unclear if the paper is published in a peer-reviewed journal.</t>
  </si>
  <si>
    <t>Maybe; The abstract mentions the publisher, Elsevier Ltd, but it is unclear if the paper has been peer-reviewed.
 ReflectionThe initial response is correct. The abstract mentions the publisher, but it is unclear if the paper has been peer-reviewed.</t>
  </si>
  <si>
    <t>The paper is not a case study from any of the countries listed in the SC, but rather a case study from Kenya.</t>
  </si>
  <si>
    <t>No; The paper is about a fishery in Kenya, which is not included in the list of countries.
 ReflectionThe initial response is correct as the paper is not about any of the countries listed in the SC.</t>
  </si>
  <si>
    <t>No; The paper is about migratory fishes in the Amazon basin, which is not included in the list of countries.
 ReflectionThe initial response is correct as the Amazon basin is not included in the list of countries.</t>
  </si>
  <si>
    <t>The mention of the publisher does not guarantee that the paper is peer-reviewed, but the language used in the abstract suggests that it may be a peer-reviewed article.</t>
  </si>
  <si>
    <t>Maybe; The abstract mentions the publisher, but it is unclear if it is a peer-reviewed journal article or not.
 ReflectionThe mention of the publisher does not necessarily mean that the paper is peer-reviewed. However, the abstract does provide some indication that it may be a peer-reviewed article.</t>
  </si>
  <si>
    <t>The abstract does not provide enough information to determine if the paper is part of the peer-reviewed published literature, but the language used suggests that it is a research article.</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</si>
  <si>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research article.</t>
  </si>
  <si>
    <t>No; The paper is about wetland fisheries in India and does not mention any of the listed countries.
 ReflectionThe paper is focused on wetland fisheries in India and does not mention any of the countries listed in the SC.</t>
  </si>
  <si>
    <t>The abstract does not provide clear information on the type of publication, but the specific details about the study suggest that it may be a peer-reviewed paper.</t>
  </si>
  <si>
    <t>Maybe; The abstract does not provide information on the type of publication.
 ReflectionThe abstract does not mention the type of publication, but it does provide specific details about the study conducted, which suggests that it may be a peer-reviewed paper.</t>
  </si>
  <si>
    <t>The paper was published by a reputable institute, indicating that it is likely part of the peer-reviewed published literature.</t>
  </si>
  <si>
    <t>Maybe; The abstract mentions that the paper was published by the Institute of Southeast Asian Studies, but it is unclear if it was peer-reviewed.
 ReflectionThe initial response is correct. The abstract does not explicitly state that the paper was peer-reviewed, but it was published by a reputable institute.</t>
  </si>
  <si>
    <t>The study is not based on a case study from any of the countries listed in the SC.</t>
  </si>
  <si>
    <t>No; The paper is based on a case study in Indonesia.
 ReflectionThe title and abstract clearly state that the study was conducted in North Sulawesi, Indonesia, which is not included in the list of countries in the SC.</t>
  </si>
  <si>
    <t>The abstract mentions Taylor &amp; Francis Inc., which is a publisher of peer-reviewed journals, but it is unclear if this paper is part of the peer-reviewed published literature or grey literature.</t>
  </si>
  <si>
    <t>Maybe; The abstract mentions empirical analysis, but it is unclear if the paper is published in a peer-reviewed journal.
 ReflectionThe abstract mentions Taylor &amp; Francis Inc., which is a publisher of peer-reviewed journals. However, it is still unclear if this paper has been published in a peer-reviewed journal or is part of grey literature.</t>
  </si>
  <si>
    <t>The Title and Abstract are not about any of the countries/islands mentioned in the SC.</t>
  </si>
  <si>
    <t>No; The Title and Abstract are about Hawaiian Islands, which are not included in the list of countries/islands mentioned in the SC.
 ReflectionThe Initial Response is correct as the Hawaiian Islands are not included in the list of countries/islands mentioned in the SC.</t>
  </si>
  <si>
    <t>Maybe; The abstract provides a detailed overview of the Hawaiian Islands and its marine environment, but it is unclear whether it is part of the peer-reviewed published literature.
 ReflectionThe abstract does not provide any information on the source of the paper, and it is not clear whether it has been published in a peer-reviewed journal or not.</t>
  </si>
  <si>
    <t>No; The paper is about small-scale fisheries management in the Amazon basin, which is not included in the list of countries.
 ReflectionThe initial response is correct.</t>
  </si>
  <si>
    <t>Yes; The abstract mentions the publisher and the year of publication, indicating that it is likely a peer-reviewed published paper.
 ReflectionThe initial response is correct. The abstract mentions the publisher, Elsevier Ltd, which is a reputable academic publisher, and the year of publication, indicating that it is likely a peer-reviewed published paper.</t>
  </si>
  <si>
    <t>The paper does not provide enough information to confirm whether it summarises a case study from one of the listed countries, but it is possible.</t>
  </si>
  <si>
    <t>Maybe; The paper does not explicitly mention any of the listed countries, but it is possible that the case study took place in one of them.
 ReflectionThe paper discusses a community-based tourism (CBT) activity situated in a traditional fishing village, but does not specify the location. While it is possible that the activity took place in one of the listed countries, it is also possible that it did not.</t>
  </si>
  <si>
    <t>No; The title and abstract do not mention fisheries or marine resource management.
 ReflectionThe title and abstract focus on community-based tourism and the impact of co-creation on tourist satisfaction. There is no mention of fisheries or marine resource management.</t>
  </si>
  <si>
    <t>The abstract suggests that the paper may be part of the peer-reviewed published literature, but there is no explicit mention of a journal or publication venue.</t>
  </si>
  <si>
    <t>Maybe; The abstract mentions statistical results and a survey design, which suggests that it may be a research paper. However, there is no mention of a journal or publication venue.
 ReflectionThe initial response is correct. The abstract does not explicitly state that the paper is part of the peer-reviewed published literature, but the use of statistical analysis and survey design suggests that it is likely a research paper.</t>
  </si>
  <si>
    <t>No; The paper does not mention any of the countries listed in the Screening Criteria.
 ReflectionThe paper is focused on discussing the challenges and issues faced by health professionals in working with unions and management-worker teams. There is no mention of any case study from any of the countries listed in the Screening Criteria.</t>
  </si>
  <si>
    <t>The study was conducted in New York and does not meet the screening criteria.</t>
  </si>
  <si>
    <t>No; The study was conducted in Oneida Lake, New York, which is not located in any of the listed countries.
 ReflectionThe initial response is correct as the study was conducted in New York, which is not located in any of the listed countries.</t>
  </si>
  <si>
    <t>The American Fisheries Society is a peer-reviewed journal, indicating that the paper is part of the peer-reviewed published literature.</t>
  </si>
  <si>
    <t>Yes; The abstract mentions the American Fisheries Society, which is a peer-reviewed journal.
 ReflectionThe initial response is correct.</t>
  </si>
  <si>
    <t>The abstract includes a case study from Papua New Guinea, which is one of the countries listed in the SC.</t>
  </si>
  <si>
    <t>Yes; The abstract mentions Papua New Guinea as a case study.
 ReflectionThe abstract mentions Papua New Guinea as a case study, which is one of the countries listed in the SC.</t>
  </si>
  <si>
    <t>Maybe; The abstract mentions the harvesting of reef fish and the sustainable use of resources, but it is not clear if the paper will focus on fisheries and/or marine resource management.
 ReflectionThe abstract mentions the evaluation of customary practices for the sustainable use of resources, which could include fisheries and marine resource management. However, the title does not specifically mention fisheries or marine resource management.</t>
  </si>
  <si>
    <t>The paper may discuss community-based resource management practices, but it is unclear if this will be the main focus.</t>
  </si>
  <si>
    <t>Maybe; The abstract mentions community-based resource management practices in Maluku, Indonesia, but it is unclear if the paper will focus on this approach.
 ReflectionThe abstract mentions community-based resource management practices, but it is not clear if this will be the main focus of the paper or if it will be discussed in depth.</t>
  </si>
  <si>
    <t>The abstract mentions the publisher, but it is unclear if the journal is peer-reviewed or not.</t>
  </si>
  <si>
    <t>Maybe; The abstract mentions the publisher and the year, but it is unclear if it is a peer-reviewed journal article or not.
 ReflectionThe abstract mentions the publisher, but it is unclear if the journal is peer-reviewed or not.</t>
  </si>
  <si>
    <t>The paper is not about any of the countries listed in the SC, but rather focuses on the Philippines.</t>
  </si>
  <si>
    <t>No; The paper is about community-based marine protected areas in the Philippines.
 ReflectionThe paper is focused on the Philippines and does not mention any of the countries listed in the SC.</t>
  </si>
  <si>
    <t>The publisher, Elsevier Science Ltd., is a reputable publisher of peer-reviewed journals, making it likely that the paper is part of the peer-reviewed published literature.</t>
  </si>
  <si>
    <t>Maybe; The abstract mentions the publisher, but it is unclear if it is a peer-reviewed journal article or not.
 ReflectionThe mention of the publisher does not necessarily mean that the paper is peer-reviewed. However, Elsevier Science Ltd. is a reputable publisher of peer-reviewed journals.</t>
  </si>
  <si>
    <t>No; The paper is about a case study from Scotland.
 ReflectionThe paper is not about any of the countries listed in the SC, but rather about a case study from Scotland.</t>
  </si>
  <si>
    <t>The paper is likely part of the peer-reviewed published literature, as it provides evidence of detailed research and meets the other criteria of being part of the published literature.</t>
  </si>
  <si>
    <t>Maybe; The abstract mentions detailed research, but it is unclear if the paper has been published in a peer-reviewed journal.
 ReflectionThe abstract mentions detailed research, but it is unclear if the paper has been published in a peer-reviewed journal. However, the paper seems to meet the other criteria of being part of the published literature.</t>
  </si>
  <si>
    <t>No; The paper is about a case study in Mexico.
 ReflectionThe title and abstract clearly mention that the case study is about Puerto Morelos reef in Mexico, which is not part of the listed countries in the SC.</t>
  </si>
  <si>
    <t>The language and level of detail in the abstract suggest that it is a peer-reviewed article.</t>
  </si>
  <si>
    <t>Maybe; The abstract mentions the publisher, but it is unclear if it is a peer-reviewed article or not.
 ReflectionThe mention of the publisher does not necessarily mean that the article is peer-reviewed. However, the level of detail and the language used in the abstract suggest that it is likely a peer-reviewed article.</t>
  </si>
  <si>
    <t>No; The paper is about a health promotion programme for farmers and fishermen with type-2 diabetes in Taiwan.
 ReflectionThe paper is not about any of the countries listed in the SC.</t>
  </si>
  <si>
    <t>The abstract mentions Blackwell Publishing Ltd, which is a publisher of peer-reviewed journals. However, we cannot confirm if this paper is part of the peer-reviewed published literature without further information.</t>
  </si>
  <si>
    <t>No; The paper is focused on a case study in the North East of Scotland.
 ReflectionThe paper is not related to any of the countries mentioned in the SC.</t>
  </si>
  <si>
    <t>No; The paper is not focused on any of the listed countries.
 ReflectionThe paper is focused on the European fisheries and does not mention any of the listed countries in the SC.</t>
  </si>
  <si>
    <t>The use of academic language and referencing of Foucault suggests that the paper is likely to be part of the peer-reviewed published literature.</t>
  </si>
  <si>
    <t>Maybe; The abstract mentions Foucault's account, which suggests an academic paper, but it is unclear if it has been published in a peer-reviewed journal.
 ReflectionThe abstract does not explicitly state that the paper has been published in a peer-reviewed journal, but the use of academic language and referencing of Foucault suggests that it is likely to be part of the peer-reviewed published literature.</t>
  </si>
  <si>
    <t>The title and abstract specifically mention community-based fisheries management and provide details on the impact and methodologies for studies on this topic.</t>
  </si>
  <si>
    <t>Yes; The title and abstract specifically mention community-based fisheries management and the abstract discusses the impact of community-based fishing and methodologies for studies on community-based fisheries management.
 ReflectionThe initial response is correct as the title and abstract clearly mention fisheries management and the abstract provides further details on the topic.</t>
  </si>
  <si>
    <t>The paper discusses community-based fisheries management and emphasizes the need for involving local communities in managing fishery resources.</t>
  </si>
  <si>
    <t>Yes; The title and abstract clearly mention "Community-Based Fisheries Management" and discuss the involvement of local communities in managing fishery resources.
 ReflectionThe initial response is correct as the title and abstract explicitly mention "Community-Based Fisheries Management" and emphasize the need for involving local communities in managing fishery resources.</t>
  </si>
  <si>
    <t>The paper is likely to be a peer-reviewed published literature, but it is not explicitly stated in the abstract.</t>
  </si>
  <si>
    <t>Maybe; The title and abstract suggest that the paper is likely to be a peer-reviewed published literature, but the publisher is not specified.
 ReflectionThe abstract mentions that the paper is based on 30 years of scientific research, and it is published by Elsevier Inc. However, it is not explicitly stated that the paper is peer-reviewed.</t>
  </si>
  <si>
    <t>The paper is about a case study in Bangladesh, not any of the listed countries in the SC.</t>
  </si>
  <si>
    <t>No; The paper is about a case study in Bangladesh, not any of the listed countries.
 ReflectionThe paper does not mention any of the listed countries in the SC, so it is not possible that it summarises a case study from any of them.</t>
  </si>
  <si>
    <t>The title suggests that it may be a peer-reviewed paper, but the abstract does not provide enough information to confirm this.</t>
  </si>
  <si>
    <t>Maybe; The abstract does not provide information on the type of publication.
 ReflectionThe abstract does not mention the type of publication, but the title suggests that it may be a case study published in a peer-reviewed journal.</t>
  </si>
  <si>
    <t>The paper is not about a case study from any of the listed countries, but rather from Kenya.</t>
  </si>
  <si>
    <t>No; The paper is about a case study in Kenya, which is not included in the list of countries.
 ReflectionThe initial response is correct as the paper is focused on a case study in Kenya, which is not included in the list of countries.</t>
  </si>
  <si>
    <t>No; The paper is focused on North Carolina's commercial fishers and does not mention any of the countries listed in the SC.
 ReflectionThe paper does not mention any of the countries listed in the SC, and the focus is on North Carolina's commercial fishers. Therefore, it is not possible that the paper summarises a case study from any of the countries listed in the SC.</t>
  </si>
  <si>
    <t>The mention of the "Association for Politics and the Life Sciences" suggests that the paper may be part of a peer-reviewed publication, but further investigation is needed to confirm.</t>
  </si>
  <si>
    <t>Maybe; The abstract mentions "Association for Politics and the Life Sciences," which suggests that it may be a peer-reviewed publication, but further investigation is needed.
 ReflectionThe initial response is correct. The mention of the "Association for Politics and the Life Sciences" suggests that the paper may be part of a peer-reviewed publication, but it is not clear from the abstract alone.</t>
  </si>
  <si>
    <t>Yes; The abstract mentions the Royal Swedish Academy of Sciences, which is a reputable institution that publishes peer-reviewed research.
 ReflectionThe Initial Response is correct. The Royal Swedish Academy of Sciences is a well-known and respected institution that publishes peer-reviewed research.</t>
  </si>
  <si>
    <t>The paper does not meet the SC as it does not include any of the countries listed.</t>
  </si>
  <si>
    <t>The abstract provides some indication that it may be a peer-reviewed journal article, but it is not clear from the information provided.</t>
  </si>
  <si>
    <t>Maybe; The abstract mentions the publisher, but it is unclear if it is a peer-reviewed journal article or a book chapter.
 ReflectionThe mention of the publisher does not necessarily indicate that the paper is a peer-reviewed journal article. However, the abstract does provide some indication of the research methods and findings, which suggests that it may be a peer-reviewed journal article.</t>
  </si>
  <si>
    <t>No; The paper does not mention any of the countries listed in the SC.
 ReflectionThe paper does not mention any of the countries listed in the SC, and the abstract does not suggest that the paper is a case study from any of these countries.</t>
  </si>
  <si>
    <t>The use of the term "article" suggests that it is part of a published literature, but it is not clear whether it has been peer-reviewed or not.</t>
  </si>
  <si>
    <t>Maybe; The abstract mentions "this article" which suggests it is part of a published literature, but it is not explicitly stated.
 ReflectionThe abstract does not explicitly state that it is part of a published literature, but the use of the term "article" suggests that it is. However, it is not clear whether it has been peer-reviewed or not.</t>
  </si>
  <si>
    <t>Maybe; The abstract mentions the publisher, but it is unclear if it is a peer-reviewed journal article or not.
 ReflectionThe mention of the publisher, Elsevier B.V., suggests that it is a peer-reviewed journal article. However, this cannot be confirmed without further information.</t>
  </si>
  <si>
    <t>Maybe; The abstract mentions a book authored by researchers and practitioners, but it is unclear if the book has been peer-reviewed and published.
 ReflectionThe abstract mentions a book, but it is unclear if the book has been peer-reviewed and published.</t>
  </si>
  <si>
    <t>No; The paper is about Great Bear Lake in Canada, which is not included in the list of countries/islands.
 ReflectionThe initial response is correct as the paper is not about any of the countries/islands listed in the SC.</t>
  </si>
  <si>
    <t>While the abstract suggests that the paper is a research paper, it is unclear if it has been published in a peer-reviewed journal.</t>
  </si>
  <si>
    <t>Maybe; The abstract mentions "our objectives in this paper," suggesting that it is a research paper, but it is unclear if it has been published in a peer-reviewed journal.
 ReflectionThe abstract does not explicitly state whether the paper has been published in a peer-reviewed journal or not.</t>
  </si>
  <si>
    <t>No; The paper is about a case study in Buton Regency, Indonesia.
 ReflectionThe title and abstract clearly state that the study was conducted in Buton Regency, Indonesia, which is not included in the list of countries in the SC.</t>
  </si>
  <si>
    <t>No; The paper is about a fish hatchery project in the Philippines.
 ReflectionThe paper is specifically about a project in the Philippines and does not mention any of the countries listed in the SC.</t>
  </si>
  <si>
    <t>The publisher mentioned in the abstract is not a well-known publisher in the field of marine biology or aquaculture, and the abstract does not mention any peer-reviewed journal where the paper has been published.</t>
  </si>
  <si>
    <t>No; The abstract mentions the publisher as BIOFLUX SRL, which is not a well-known publisher in the field of marine biology or aquaculture.
 ReflectionThe initial response is correct. BIOFLUX SRL is not a well-known publisher in the field of marine biology or aquaculture, and the abstract does not mention any peer-reviewed journal where the paper has been published.</t>
  </si>
  <si>
    <t>The abstract confirms that the paper was published in a peer-reviewed journal.</t>
  </si>
  <si>
    <t>Yes; The abstract mentions the journal name and the publisher.
 ReflectionThe abstract mentions that the paper was published in the Journal of Applied Ecology by John Wiley &amp; Sons Ltd on behalf of British Ecological Society.</t>
  </si>
  <si>
    <t>No; The paper is about a case study in Malaysia.
 ReflectionThe paper is focused on a geotourism entrepreneurship case study in Malaysia, which is not included in the list of countries in the SC.</t>
  </si>
  <si>
    <t>The abstract mentions the publisher, but it is unclear if it is a peer-reviewed journal or not.</t>
  </si>
  <si>
    <t>Maybe; The abstract mentions the publisher, but it is unclear if it is a peer-reviewed journal or not.
 ReflectionThe mention of the publisher, IGI Global, suggests that it is a published paper. However, it is unclear if it is a peer-reviewed journal or not.</t>
  </si>
  <si>
    <t>No; The paper discusses case studies conducted in Malaysia.
 ReflectionThe paper does not mention any of the countries listed in the SC, and instead focuses on case studies conducted in Malaysia.</t>
  </si>
  <si>
    <t>Although the abstract does not mention the type of publication, the publisher IDOSI Publications is known for publishing peer-reviewed journals.</t>
  </si>
  <si>
    <t>Maybe; The abstract does not provide information on the type of publication.
 ReflectionThe abstract does not mention the type of publication, but the publisher IDOSI Publications is known for publishing peer-reviewed journals.</t>
  </si>
  <si>
    <t>The paper focuses on coral reef management and mentions marine management practices, but it is unclear if fisheries will be discussed.</t>
  </si>
  <si>
    <t>Maybe; The title and abstract mention marine management practices and coral reef health, but it is unclear if fisheries will be discussed.
 ReflectionThe abstract mentions the implementation of traditional marine social institutions as a conservation management tool, which could potentially include fisheries management. However, the abstract does not explicitly mention fisheries.</t>
  </si>
  <si>
    <t>The paper discusses traditional marine social institutions, which suggests a community-based approach, but it is unclear if there is a focus on co-management.</t>
  </si>
  <si>
    <t>Yes; The title mentions "Coral reef management in Rarotonga, Cook Islands" and the abstract discusses "traditional marine social institutions" and "human-environment interactions".
 ReflectionThe paper discusses the implementation of traditional marine social institutions, which suggests a community-based approach. However, it is unclear if there is a focus on co-management.</t>
  </si>
  <si>
    <t>No; The paper is about fisheries governance in Uganda, which is not included in the list of countries.
 ReflectionThe initial response is correct as the paper is focused on Uganda, which is not included in the list of countries.</t>
  </si>
  <si>
    <t>The author's affiliation with the American Association of Geographers suggests that the paper may have been published in a peer-reviewed journal, but this is not confirmed in the abstract.</t>
  </si>
  <si>
    <t>Maybe; The abstract mentions the author's affiliation with the American Association of Geographers, but it is unclear if the paper has been peer-reviewed and published in a journal.
 ReflectionThe author's affiliation with the American Association of Geographers suggests that the paper may have been published in a peer-reviewed journal. However, this is not explicitly stated in the abstract.</t>
  </si>
  <si>
    <t>No; The paper is about a case study in Zanzibar, Tanzania.
 ReflectionThe paper is clearly focused on a case study in Zanzibar, Tanzania, which is not included in the list of countries in the SC.</t>
  </si>
  <si>
    <t>The mention of Elsevier Ltd in the copyright statement suggests that the paper may have been published in a peer-reviewed journal, but this cannot be confirmed without further information.</t>
  </si>
  <si>
    <t>Maybe; The abstract mentions "Â© 2023 Elsevier Ltd" which suggests that it may be a peer-reviewed paper, but this cannot be confirmed without further information.
 ReflectionThe mention of Elsevier Ltd in the copyright statement suggests that the paper may have been published in a peer-reviewed journal. However, this cannot be confirmed without further information such as the name of the journal.</t>
  </si>
  <si>
    <t>There is no clear indication that the paper has undergone peer-review, which is a requirement for being part of the peer-reviewed published literature.</t>
  </si>
  <si>
    <t>Maybe; The abstract mentions the publisher as Springer Nature B.V., but it is unclear if the paper has been peer-reviewed.
 ReflectionThe initial response is correct. While the publisher is mentioned, it is not clear if the paper has undergone peer-review.</t>
  </si>
  <si>
    <t>The paper is about Kenya, which is not included in the list of countries mentioned in the SC.</t>
  </si>
  <si>
    <t>Taylor &amp; Francis is a reputable publisher that does publish peer-reviewed articles.</t>
  </si>
  <si>
    <t>Maybe; The abstract mentions the publisher, but it is unclear if it is peer-reviewed.
 ReflectionThe mention of the publisher does not necessarily mean that the paper is peer-reviewed. However, Taylor &amp; Francis is a reputable publisher that does publish peer-reviewed articles.</t>
  </si>
  <si>
    <t>The abstract does not provide any information that suggests that the paper has undergone peer-review.</t>
  </si>
  <si>
    <t>No; The abstract mentions Elsevier Ltd, which is a publisher, but it does not explicitly state that the paper is peer-reviewed.
 ReflectionThe initial response is correct. While Elsevier Ltd is a publisher, the abstract does not provide any information that suggests that the paper has undergone peer-review.</t>
  </si>
  <si>
    <t>While the paper does not explicitly mention any of the listed countries, it discusses small-scale fishing communities, which could potentially be found in any of the listed countries. However, the lack of explicit mention of any of the countries makes it difficult to determine if the paper meets the SC.</t>
  </si>
  <si>
    <t>Maybe; The paper discusses small-scale fishing communities and their institutional arrangements and ecological factors, but it does not explicitly mention any of the listed countries.
 ReflectionThe paper does not mention any of the listed countries, but it does discuss small-scale fishing communities, which could potentially be found in any of the listed countries. However, the lack of explicit mention of any of the countries makes it difficult to determine if the paper meets the SC.</t>
  </si>
  <si>
    <t>The paper discusses small-scale fishing social-ecological systems and sustainable harvests, which are related to fisheries and marine resource management.</t>
  </si>
  <si>
    <t>Yes; The title and abstract mention small-scale fishing social-ecological systems and sustainable harvests, which are related to fisheries and marine resource management.
 ReflectionThe paper focuses on the role of institutional arrangements and ecological factors in facilitating successful collective action in small-scale fishing social-ecological systems. While the paper does not explicitly discuss fisheries and marine resource management, the concepts and issues discussed are closely related to these topics.</t>
  </si>
  <si>
    <t>The paper discusses the self-governance of community-based fisheries, which is a community-based approach.</t>
  </si>
  <si>
    <t>Yes; The paper discusses the self-governance of community-based fisheries.
 ReflectionThe initial response is correct as the paper focuses on the self-governance of community-based fisheries.</t>
  </si>
  <si>
    <t>Maybe; The abstract mentions the publisher, but more information is needed to determine if it is peer-reviewed.
 ReflectionThe initial response is correct. The abstract mentions the publisher, but it is unclear if the paper has undergone peer-review.</t>
  </si>
  <si>
    <t>No; The paper is about freshwater fisheries in Caprivi, Namibia.
 ReflectionThe paper is focused on freshwater fisheries in Caprivi, Namibia, which is not one of the countries listed in the SC.</t>
  </si>
  <si>
    <t>The paper does not meet the Screening Criteria as it does not relate to any of the countries listed.</t>
  </si>
  <si>
    <t>No; The Title and Abstract do not mention any of the countries listed in the Screening Criteria.
 ReflectionThe Initial Response is correct as the Title and Abstract only mention the State of Wisconsin in the USA.</t>
  </si>
  <si>
    <t>While the abstract does not explicitly state that the paper is part of the peer-reviewed published literature, the publisher, Wiley Publishing Asia Pty Ltd, is a reputable publisher of peer-reviewed journals.</t>
  </si>
  <si>
    <t>Maybe; The abstract does not provide enough information to determine if the paper is part of the peer-reviewed published literature.
 ReflectionThe abstract does not explicitly state whether the paper is part of the peer-reviewed published literature or not. However, the publisher, Wiley Publishing Asia Pty Ltd, is a reputable publisher of peer-reviewed journals.</t>
  </si>
  <si>
    <t>No; The paper is about the Marine Life Protection Act Initiative in California, USA.
 ReflectionThe paper is focused on a specific initiative in California and does not mention any of the countries listed in the SC.</t>
  </si>
  <si>
    <t>The mention of the copyright holder and the society name suggests that the paper may have been published in a peer-reviewed journal. However, this cannot be confirmed without further information such as the name of the journal.</t>
  </si>
  <si>
    <t>Maybe; The abstract mentions "Â©2010 Commercial to ELOTRUST Conservation Biology Â©2010 Society for Conservation Biology," which suggests that it may have been published in a peer-reviewed journal. However, this cannot be confirmed without further information.
 ReflectionThe mention of the copyright holder and the society name suggests that the paper may have been published in a peer-reviewed journal. However, this cannot be confirmed without further information such as the name of the journal.</t>
  </si>
  <si>
    <t>The abstract does not provide enough information to determine if the paper is part of peer-reviewed published literature or not, but the language used in the abstract suggests that it is a research paper.</t>
  </si>
  <si>
    <t>Maybe; The abstract does not provide enough information to determine if the paper is part of peer-reviewed published literature or not.
 ReflectionThe abstract does not explicitly state whether the paper is part of peer-reviewed published literature or not. However, the language used in the abstract suggests that it is a research paper and the title is descriptive of a research study.</t>
  </si>
  <si>
    <t>No; The paper is about a fishery in Taiwan.
 ReflectionThe paper is not about any of the countries listed in the SC.</t>
  </si>
  <si>
    <t>No; The paper is focused on Hawai'i and does not mention any of the listed countries.
 ReflectionThe paper is solely focused on Hawai'i and does not mention any of the countries listed in the SC.</t>
  </si>
  <si>
    <t>No; The paper is about a reservoir in Zimbabwe.
 ReflectionThe paper is not about any of the countries listed in the SC.</t>
  </si>
  <si>
    <t>The language and structure of the abstract suggest that it is likely a peer-reviewed journal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</si>
  <si>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journal article.</t>
  </si>
  <si>
    <t>No; The paper is about mangroves in Southeast Asia, not any of the listed countries.
 ReflectionThe paper does not mention any of the listed countries, so it is not possible that it summarises a case study from any of them.</t>
  </si>
  <si>
    <t>The mention of Elsevier Ltd suggests that the paper is published in a peer-reviewed journal. However, we cannot be certain without further information.</t>
  </si>
  <si>
    <t>Maybe; The abstract mentions "Â© 2022 Elsevier Ltd," which suggests that the paper is published in a peer-reviewed journal. However, this cannot be confirmed without further information.
 ReflectionThe Initial Response is correct. The mention of Elsevier Ltd suggests that the paper is published in a peer-reviewed journal. However, we cannot be certain without further information.</t>
  </si>
  <si>
    <t>No; The paper is about Newfoundland and Labrador in Canada.
 ReflectionThe paper is not about any of the countries listed in the SC.</t>
  </si>
  <si>
    <t>The mention of the publisher, Taylor &amp; Francis, suggests that this is a peer-reviewed article.</t>
  </si>
  <si>
    <t>Maybe; The abstract mentions the publisher, but it is unclear if it is a peer-reviewed journal article or not.
 ReflectionThe mention of the publisher, Taylor &amp; Francis, is a good sign that this is a peer-reviewed article. However, it is not explicitly stated in the abstract.</t>
  </si>
  <si>
    <t>The paper is not related to any of the Pacific Island countries listed in the Screening Criteria, but rather focuses on the Caribbean Community (CARICOM).</t>
  </si>
  <si>
    <t>No; The paper is focused on the Caribbean Community (CARICOM) and not on any of the Pacific Island countries listed in the Screening Criteria.
 ReflectionThe Initial Response is correct as the paper is not related to any of the Pacific Island countries listed in the Screening Criteria.</t>
  </si>
  <si>
    <t>The title suggests that the paper is likely to be part of the peer-reviewed published literature.</t>
  </si>
  <si>
    <t>Maybe; The abstract does not explicitly state whether the paper is part of the peer-reviewed published literature or not.
 ReflectionThe abstract does not provide any information on the type of publication, but the title suggests that the paper is likely to be part of the peer-reviewed published literature.</t>
  </si>
  <si>
    <t>No; The paper is about a fishery management boundary in the Arctic.
 ReflectionThe paper is not about any of the countries listed in the SC.</t>
  </si>
  <si>
    <t>The study was published in a peer-reviewed journal, the Ecological Society of America.</t>
  </si>
  <si>
    <t>Yes; The abstract mentions the study was conducted and the results were published by the Ecological Society of America.
 ReflectionThe abstract clearly states that the study was published by the Ecological Society of America, which is a peer-reviewed journal.</t>
  </si>
  <si>
    <t>The language used in the abstract suggests that it is likely a peer-reviewed paper.</t>
  </si>
  <si>
    <t>Maybe; The abstract does not explicitly state whether the paper is part of peer-reviewed published literature or not.
 ReflectionThe abstract does not provide any information on whether the paper is part of peer-reviewed published literature or not. However, the language used in the abstract suggests that it is likely a peer-reviewed paper.</t>
  </si>
  <si>
    <t>The title suggests that it may be a research paper published in a peer-reviewed journal.</t>
  </si>
  <si>
    <t>While the use of "The Authors" in the abstract is not a definitive indication that the paper is not peer-reviewed, there is no clear indication that the paper is peer-reviewed.</t>
  </si>
  <si>
    <t>Maybe; The abstract mentions the authors as "The Authors" which is not typical of peer-reviewed published literature.
 ReflectionThe use of "The Authors" in the abstract is not a definitive indication that the paper is not peer-reviewed. It could be a stylistic choice or a requirement of the journal. However, there is no clear indication that the paper is peer-reviewed.</t>
  </si>
  <si>
    <t>No; The paper is focused on the Gulf Coast of the United States, not any of the listed countries.
 ReflectionThe paper does not mention any of the listed countries, and the focus is on the Gulf Coast of the United States.</t>
  </si>
  <si>
    <t>No; The paper is focused on a case study in Canada.
 ReflectionThe paper is not related to any of the countries listed in the SC.</t>
  </si>
  <si>
    <t>The title and content of the abstract suggest that it is likely a peer-reviewed published paper.</t>
  </si>
  <si>
    <t>Maybe; The abstract does not explicitly state whether the paper is part of the peer-reviewed published literature or not.
 ReflectionThe abstract does not provide any information on the publication status of the paper. However, the title and content of the abstract suggest that it is likely a peer-reviewed published paper.</t>
  </si>
  <si>
    <t>The abstract mentions case studies from various locations, but it is unclear if any of them are from the listed countries.</t>
  </si>
  <si>
    <t>Maybe; The abstract mentions case studies from various locations, but it is unclear if any of them are from the listed countries.
 ReflectionThe initial response is correct as the abstract mentions case studies from various locations, but it does not specify if any of them are from the listed countries.</t>
  </si>
  <si>
    <t>The abstract mentions community-based coral reef/fisheries management in one of the case studies, but it is not clear if fisheries will be discussed in the other case studies or the practical how-to guide.</t>
  </si>
  <si>
    <t>Maybe; The title and abstract mention coral reef management and marine resource management practices, but it is not clear if fisheries will be discussed.
 ReflectionThe initial response is correct as the abstract mentions community-based coral reef/fisheries management in one of the case studies, but it is not clear if fisheries will be discussed in the other case studies or the practical how-to guide.</t>
  </si>
  <si>
    <t>While the title and abstract suggest a community-based approach, it is unclear whether any of the case studies involve co-management, which is excluded by the SC.</t>
  </si>
  <si>
    <t>Yes; The title and abstract clearly mention community-based management of coral reefs.
 ReflectionThe abstract mentions six case studies that focus on community-based management of coral reefs. However, it is important to note that the SC excludes co-management, and it is unclear whether any of the case studies involve co-management.</t>
  </si>
  <si>
    <t>The abstract mentions that it is a book, which is not part of the peer-reviewed published literature.</t>
  </si>
  <si>
    <t>No; The abstract mentions that it is a book.
 ReflectionThe abstract clearly states that the content is from a book, which is not part of the peer-reviewed published literature.</t>
  </si>
  <si>
    <t>The paper is not about any of the countries mentioned in the SC, but rather a case study in Sabah, Malaysia.</t>
  </si>
  <si>
    <t>No; The paper is about a case study in Sabah, Malaysia, which is not included in the list of countries mentioned in the SC.
 ReflectionThe Initial Response is correct as the paper is not about any of the countries mentioned in the SC.</t>
  </si>
  <si>
    <t>No; The paper is about mangrove rehabilitation in Indonesia.
 ReflectionThe paper focuses on mangrove rehabilitation in Indonesia, and there is no mention of any of the countries listed in the SC.</t>
  </si>
  <si>
    <t>The lack of explicit mention of peer-reviewed literature makes it uncertain, but the acknowledgement at higher levels of government suggests that it may have been published in peer-reviewed literature.</t>
  </si>
  <si>
    <t>Maybe; The abstract mentions that the process has been well documented, but it is unclear if this documentation is in peer-reviewed literature.
 ReflectionThe abstract does not explicitly state whether the documentation is in peer-reviewed literature or not, but the fact that the process has been acknowledged at higher levels of government suggests that it may have been.</t>
  </si>
  <si>
    <t>No; The paper is focused on Lake Victoria in East Africa.
 ReflectionThe paper does not mention any of the countries listed in the SC, and instead focuses on a specific region in East Africa.</t>
  </si>
  <si>
    <t>The abstract does not provide clear evidence that the paper has been peer-reviewed and published, but the mention of in-depth interviews suggests that the research has been conducted and analyzed.</t>
  </si>
  <si>
    <t>Maybe; The abstract mentions in-depth interviews, but it is unclear if the paper has been peer-reviewed and published.
 ReflectionThe abstract does not explicitly state whether the paper has been peer-reviewed and published, but it does mention conducting in-depth interviews, which suggests that the research has been conducted and analyzed.</t>
  </si>
  <si>
    <t>The abstract does not provide enough information to confirm that it is a peer-reviewed publication.</t>
  </si>
  <si>
    <t>Maybe; The abstract does not provide information on the type of publication.
 ReflectionThe abstract does not mention the type of publication, but it does provide a publisher name. However, this does not necessarily mean that it is a peer-reviewed publication.</t>
  </si>
  <si>
    <t>No; The paper is focused on the northern Arabian Sea and does not mention any of the listed countries.
 ReflectionThe paper does not meet the SC as it is not related to any of the listed countries.</t>
  </si>
  <si>
    <t>Maybe; The abstract does not explicitly state whether the paper is part of the peer-reviewed published literature or not.
 ReflectionThe abstract does not provide any information on the publication status of the paper. However, the publisher is mentioned at the end of the abstract, which suggests that it may be a published paper.</t>
  </si>
  <si>
    <t>No; The paper is about St Lawrence Island, Alaska, which is not included in the list of countries/islands.
 ReflectionThe initial response is correct as St Lawrence Island is not included in the list of countries/islands.</t>
  </si>
  <si>
    <t>Maybe; The abstract mentions "this article" but it is unclear whether it has been published in a peer-reviewed journal.
 ReflectionThe abstract does not provide information on where the article has been published.</t>
  </si>
  <si>
    <t>Maybe; The abstract mentions the publisher, but it is unclear if it is a peer-reviewed article or not.
 ReflectionThe mention of the publisher does not necessarily mean that the paper is peer-reviewed. However, the language and structure of the abstract suggest that it is likely a peer-reviewed article.</t>
  </si>
  <si>
    <t>No; The paper is about a study conducted in Cameroon.
 ReflectionThe paper is about a study conducted in Cameroon, which is not one of the countries listed in the SC.</t>
  </si>
  <si>
    <t>The paper is not about any of the countries listed in the SC, but rather a case study in Namibia.</t>
  </si>
  <si>
    <t>No; The paper is about a case study in Namibia, which is not included in the list of countries.
 ReflectionThe initial response is correct as the paper is not about any of the countries listed in the SC.</t>
  </si>
  <si>
    <t>While the publisher mentioned is a reputable publisher of peer-reviewed journals, it is still unclear if this specific paper is a peer-reviewed journal article or a book chapter.</t>
  </si>
  <si>
    <t>Maybe; The abstract mentions the publisher, but it is unclear if it is a peer-reviewed journal article or a book chapter.
 ReflectionThe publisher mentioned in the abstract is Springer Science+Business Media, LLC, which is a reputable publisher of peer-reviewed journals. However, it is still unclear if this specific paper is a peer-reviewed journal article or a book chapter.</t>
  </si>
  <si>
    <t>No; The paper is focused on Southern Thailand and does not mention any of the listed countries.
 ReflectionThe paper does not meet the Screening Criteria as it is not related to any of the listed countries.</t>
  </si>
  <si>
    <t>While the abstract mentions a publisher that appears to publish peer-reviewed journals, it is unclear if this specific journal is peer-reviewed or not.</t>
  </si>
  <si>
    <t>Maybe; The abstract mentions "Medwell Journals" but it is unclear if this is a peer-reviewed journal or not.
 ReflectionUpon searching, Medwell Journals appears to be a publisher of peer-reviewed journals in various fields, including fisheries. However, it is unclear if this specific journal is peer-reviewed or not.</t>
  </si>
  <si>
    <t>The paper is not a case study from any of the countries listed in the SC, as it is focused on the eastern Pacific Ocean.</t>
  </si>
  <si>
    <t>No; The paper is focused on the eastern Pacific Ocean, and none of the countries listed are located in that region.
 ReflectionThe initial response is correct. The paper is focused on the eastern Pacific Ocean, and none of the countries listed in the SC are located in that region.</t>
  </si>
  <si>
    <t>The mention of "The Author(s)" in the abstract suggests that it has been published in a peer-reviewed journal.</t>
  </si>
  <si>
    <t>Maybe; The abstract mentions "Here we report ecological changes" which suggests that it is a research paper, but it is unclear if it has been peer-reviewed.
 ReflectionThe abstract mentions "The Author(s)" which suggests that it has been published in a peer-reviewed journal.</t>
  </si>
  <si>
    <t>No; The paper does not mention any of the countries listed in the SC.
 ReflectionThe paper focuses on small-scale fisheries management interventions in Brazil, Indonesia, and the Philippines, and does not mention any of the countries listed in the SC.</t>
  </si>
  <si>
    <t>No; The paper is focused on Singkarak Lake in West Sumatra, Indonesia.
 ReflectionThe paper does not mention any of the countries listed in the SC, and instead focuses on a specific location in Indonesia.</t>
  </si>
  <si>
    <t>The study was conducted in Bangladesh, which is not included in the list of countries mentioned in the SC.</t>
  </si>
  <si>
    <t>No; The study was conducted in Bangladesh, which is not included in the list of countries.
 ReflectionThe initial response is correct as Bangladesh is not included in the list of countries mentioned in the SC.</t>
  </si>
  <si>
    <t>No; The paper is about a case study in Thailand.
 ReflectionThe title and abstract clearly state that the study was conducted in North East Thailand, which is not included in the list of countries in the SC.</t>
  </si>
  <si>
    <t>The abstract provides specific details of a study conducted in Thailand, including the methodology and results, which suggests that it is part of the peer-reviewed published literature.</t>
  </si>
  <si>
    <t>Yes; The abstract provides details of a study conducted in Thailand, which is likely to be published in a peer-reviewed journal.
 ReflectionThe abstract provides specific details of a study conducted in Thailand, including the methodology and results, which suggests that it is part of the peer-reviewed published literature.</t>
  </si>
  <si>
    <t>No; The paper is about Pakistan, not any of the listed countries.
 ReflectionThe paper is focused on Pakistan and does not mention any of the listed countries in the SC.</t>
  </si>
  <si>
    <t>Maybe; The abstract does not provide enough information to determine if it is part of the peer-reviewed published literature.
 ReflectionThe abstract mentions the National Conservation Strategy of Pakistan, which could be a published document. However, there is no clear indication if the paper summarises a peer-reviewed publication or not.</t>
  </si>
  <si>
    <t>No; The paper is about a case study in Northern Thailand.
 ReflectionThe initial response is correct as the paper is focused on a case study in Northern Thailand and does not mention any of the countries listed in the SC.</t>
  </si>
  <si>
    <t>No; The paper is about Kenyan fisheries.
 ReflectionThe paper is focused on Kenyan fisheries and does not mention any of the countries listed in the SC.</t>
  </si>
  <si>
    <t>No; The paper is about a community-led reforestation project in the Philippines.
 ReflectionThe paper is focused on a specific case study in the Philippines and does not mention any of the countries listed in the SC.</t>
  </si>
  <si>
    <t>The paper is likely part of the peer-reviewed published literature as it was published by the Foundation for Environmental Conservation.</t>
  </si>
  <si>
    <t>Yes; The abstract mentions the name of the foundation that published the paper.
 ReflectionThe initial response is correct as the abstract mentions the name of the foundation that published the paper.</t>
  </si>
  <si>
    <t>The paper is about a case study in Madagascar, which is not included in the list of countries in the SC.</t>
  </si>
  <si>
    <t>No; The paper is about a case study in Madagascar, which is not included in the list of countries in the SC.
 ReflectionThe initial response is correct as Madagascar is not included in the list of countries in the SC.</t>
  </si>
  <si>
    <t>The abstract mentions the journal name, but we need to confirm if it is peer-reviewed.</t>
  </si>
  <si>
    <t>Maybe; The abstract mentions the journal name, but we need to confirm if it is peer-reviewed.
 ReflectionThe initial response is correct. The abstract mentions the journal name, but we need to confirm if it is peer-reviewed.</t>
  </si>
  <si>
    <t>The publisher, John Wiley &amp; Sons, Ltd., is a well-known publisher of peer-reviewed literature, making it likely that the paper is part of the peer-reviewed published literature.</t>
  </si>
  <si>
    <t>The paper does not meet the screening criteria as it does not involve any of the listed countries.</t>
  </si>
  <si>
    <t>No; The title and abstract do not mention any of the listed countries.
 ReflectionThe initial response is correct.</t>
  </si>
  <si>
    <t>The paper is published by Elsevier, but it is not clear if it has undergone peer-review.</t>
  </si>
  <si>
    <t>The publisher, Resilience Alliance, is a peer-reviewed publisher, which increases the likelihood that the paper is part of the peer-reviewed published literature.</t>
  </si>
  <si>
    <t>Maybe; The abstract does not provide information on the type of publication.
 ReflectionThe initial response is correct as the abstract does not provide information on the type of publication. However, the publisher, Resilience Alliance, is a peer-reviewed publisher, which increases the likelihood that the paper is part of the peer-reviewed published literature.</t>
  </si>
  <si>
    <t>No; The paper is focused on Southern Thailand and does not mention any of the listed countries.
 ReflectionThe initial response is correct as the paper is solely focused on Southern Thailand and does not mention any of the listed countries.</t>
  </si>
  <si>
    <t>Although the abstract does not explicitly state that the paper is peer-reviewed, the publisher mentioned, Emerald Group Publishing Limited, is a reputable publisher of peer-reviewed journals.</t>
  </si>
  <si>
    <t>Maybe; The abstract does not provide information on whether the paper is peer-reviewed or not.
 ReflectionThe abstract does not provide information on whether the paper is peer-reviewed or not, but it does mention the publisher, Emerald Group Publishing Limited, which is a reputable publisher of peer-reviewed journals.</t>
  </si>
  <si>
    <t>While Indonesia is not listed in the Screening Criteria, it is still within the Pacific region and could potentially be considered as meeting the criteria.</t>
  </si>
  <si>
    <t>Maybe; The abstract does not mention any of the countries listed in the Screening Criteria, but it does mention Indonesia which is not on the list.
 ReflectionThe Screening Criteria specifically lists countries in the Pacific region, while Indonesia is located in Southeast Asia. However, the Screening Criteria does use the phrase "from" which could be interpreted as including studies conducted outside of the listed countries but still within the Pacific region.</t>
  </si>
  <si>
    <t>While the title mentions aquatic sciences and resources management, the abstract does not provide enough information to confirm whether the paper will discuss fisheries and/or marine resource management.</t>
  </si>
  <si>
    <t>Maybe; The title mentions aquatic sciences and resources management, which could include fisheries and marine resource management, but the abstract does not provide enough information to confirm this.
 ReflectionThe initial response is correct as the title is broad and could include fisheries and marine resource management, but the abstract only provides a list of topics discussed without explicitly mentioning fisheries or marine resource management.</t>
  </si>
  <si>
    <t>The abstract does not discuss community-based approach or co-management, and therefore does not meet the screening criteria.</t>
  </si>
  <si>
    <t>No; The abstract does not mention community-based approach or co-management.
 ReflectionThe abstract discusses various topics related to aquatic sciences and resources management, but there is no mention of community-based approach or co-management.</t>
  </si>
  <si>
    <t>The use of the word "proceedings" in the abstract suggests that the papers have been published, making it likely that the title and abstract summarise a paper that is part of the peer-reviewed published literature.</t>
  </si>
  <si>
    <t>Maybe; The title suggests that it could be a conference report, but the abstract mentions "proceedings" which could indicate a published paper.
 ReflectionThe title does suggest that it could be a conference report, but the use of the word "proceedings" in the abstract suggests that the papers have been published.</t>
  </si>
  <si>
    <t>No; The paper is about Inuit food security in Canada, which is not included in the list of countries in the SC.
 ReflectionThe SC specifically mentions a list of countries, and Canada is not one of them. Therefore, the paper does not meet the SC.</t>
  </si>
  <si>
    <t>The mention of the publisher and society in the abstract suggests that it is likely a peer-reviewed paper, but it is not explicitly stated.</t>
  </si>
  <si>
    <t>Maybe; The abstract mentions "Springer Science+Business Media Dordrecht and International Society for Plant Pathology" which suggests it may be a peer-reviewed paper, but it is not explicitly stated.
 ReflectionThe mention of the publisher and society in the abstract suggests that it is likely a peer-reviewed paper, but it would be helpful to have more information to confirm this.</t>
  </si>
  <si>
    <t>The information provided in the abstract is not sufficient to determine whether the paper is a journal article or a book chapter, but it is possible that it is part of the peer-reviewed published literature.</t>
  </si>
  <si>
    <t>Maybe; The abstract mentions "Â© 2014 Springer Science+Business Media" which suggests that it may be a peer-reviewed paper, but it is not clear from the information provided whether it is a journal article or a book chapter.
 ReflectionThe Initial Response is correct. The information provided in the abstract is not sufficient to determine whether the paper is a journal article or a book chapter.</t>
  </si>
  <si>
    <t>No; The paper reports on a community-based rapid vulnerability assessment methodology developed and applied in eight small-scale fishing communities in the Benguela Current Large Marine Ecosystem region, which is located in southwestern Africa.
 ReflectionThe paper does not mention any of the countries listed in the SC, and instead focuses on a region in southwestern Africa.</t>
  </si>
  <si>
    <t>While the paper discusses the vulnerability of communities that depend on marine ecosystems and fisheries resources, the focus is on a methodology for vulnerability assessment rather than fisheries or marine resource management.</t>
  </si>
  <si>
    <t>Maybe; The abstract mentions small-scale fishing communities and marine ecosystems, but the focus is on vulnerability assessment rather than fisheries or marine resource management.
 ReflectionThe initial response is correct. While the paper does mention small-scale fishing communities and marine ecosystems, the focus is on vulnerability assessment rather than fisheries or marine resource management.</t>
  </si>
  <si>
    <t>While the paper presents research that could be part of the peer-reviewed literature, there is no explicit mention of the paper being published in a peer-reviewed journal.</t>
  </si>
  <si>
    <t>Maybe; The abstract mentions the paper presents a multidimensional data model and data mining techniques, which are often associated with peer-reviewed literature. However, there is no mention of the paper being published in a peer-reviewed journal.
 ReflectionThe abstract mentions the paper presents a multidimensional data model and data mining techniques, which are often associated with peer-reviewed literature. However, there is no mention of the paper being published in a peer-reviewed journal.</t>
  </si>
  <si>
    <t>The abstract mentions a case study conducted in Papua New Guinea, which is one of the countries listed in the screening criteria.</t>
  </si>
  <si>
    <t>Yes; The abstract mentions a case study conducted in Papua New Guinea.
 ReflectionThe initial response is correct as the abstract explicitly mentions a case study conducted in Papua New Guinea.</t>
  </si>
  <si>
    <t>The paper does not discuss fisheries or marine resource management, but rather focuses on public goods contributions and conservation initiatives.</t>
  </si>
  <si>
    <t>No; The paper is about public goods contributions and conservation initiatives, but there is no mention of fisheries or marine resource management in the title or abstract.
 ReflectionThe initial response is correct as there is no direct mention of fisheries or marine resource management in the title or abstract.</t>
  </si>
  <si>
    <t>Maybe; The abstract mentions an experimental study, but it is unclear if it has been published in a peer-reviewed journal.
 ReflectionThe abstract does not explicitly state whether the study has been published in a peer-reviewed journal or not. However, the fact that the authors are listed as "The Authors" suggests that it has been published somewhere.</t>
  </si>
  <si>
    <t>Maybe; The abstract mentions the publisher, but it is unclear if it is a peer-reviewed journal article or a book chapter.
 ReflectionThe publisher mentioned in the abstract, World Scientific Publishing Company, publishes both peer-reviewed journal articles and books. However, the abstract does not explicitly state whether the paper is a journal article or a book chapter.</t>
  </si>
  <si>
    <t>No; The paper is about a wetland management project in Bangladesh.
 ReflectionThe paper is clearly focused on a wetland management project in Bangladesh and does not mention any of the countries listed in the SC.</t>
  </si>
  <si>
    <t>The abstract does not provide enough information to determine if it is part of peer-reviewed literature or not.</t>
  </si>
  <si>
    <t>Maybe; The abstract does not provide enough information to determine if it is part of peer-reviewed literature or not.
 ReflectionThe abstract does not mention if the paper is part of peer-reviewed literature or not. However, the abstract does not mention any conference or book chapter either.</t>
  </si>
  <si>
    <t>Yes; The title explicitly mentions Fiji, which is one of the countries listed in the SC.
 ReflectionThe initial response is correct as the title mentions Fiji, which is one of the countries listed in the SC.</t>
  </si>
  <si>
    <t>The title mentions marine resource management, but without an abstract, it is unclear if fisheries will be discussed.</t>
  </si>
  <si>
    <t>Maybe; The title mentions marine resource management, but it is unclear if fisheries will be discussed.
 ReflectionThe title suggests that the paper may discuss marine resource management, but without an abstract, it is difficult to determine if fisheries will be included.</t>
  </si>
  <si>
    <t>Maybe; The title suggests that it could be a research paper, but without an abstract, it is difficult to determine if it is peer-reviewed published literature.
 ReflectionThe title suggests that it could be a research paper, but without an abstract, it is difficult to determine if it is peer-reviewed published literature.</t>
  </si>
  <si>
    <t>The abstract does not provide information on whether the paper is part of the peer-reviewed published literature or not, but it also does not mention any conference or book chapter.</t>
  </si>
  <si>
    <t>No; The paper is about Kenya and Zanzibar-Tanzania, not any of the listed countries.
 ReflectionThe initial response is correct as none of the listed countries are mentioned in the title or abstract.</t>
  </si>
  <si>
    <t>The title suggests that it may be a peer-reviewed article, but the abstract does not provide enough information to confirm this.</t>
  </si>
  <si>
    <t>Maybe; The abstract mentions the publisher, but it is unclear whether the paper is peer-reviewed or not.
 ReflectionThe initial response is correct. The abstract mentions the publisher, but it does not explicitly state whether the paper is peer-reviewed or not.</t>
  </si>
  <si>
    <t>The paper is not about any of the countries listed in the SC, but rather a case study in Japan.</t>
  </si>
  <si>
    <t>No; The paper is about a case study in Japan.
 ReflectionThe title and abstract clearly state that the case study is in Japan and there is no mention of any of the countries listed in the SC.</t>
  </si>
  <si>
    <t>Maybe; The abstract mentions the aim of the paper and the study area, but there is no mention of the publication status.
 ReflectionThe abstract does not explicitly state whether the paper is part of the peer-reviewed published literature or not. However, the fact that it is published in a journal suggests that it has undergone peer-review.</t>
  </si>
  <si>
    <t>The publisher, Routledge, is a reputable academic publisher, which suggests that it is likely to be a peer-reviewed book.</t>
  </si>
  <si>
    <t>Maybe; The abstract mentions that it is a chapter, but it is unclear whether it is part of a peer-reviewed book or not.
 ReflectionThe abstract mentions that it is a chapter, but it is unclear whether it is part of a peer-reviewed book or not. However, the publisher, Routledge, is a reputable academic publisher, which suggests that it is likely to be a peer-reviewed book.</t>
  </si>
  <si>
    <t>The paper does not meet the Screening Criteria as it does not mention any of the countries listed, and it does not seem to be a case study.</t>
  </si>
  <si>
    <t>No; The paper does not mention any of the countries listed in the Screening Criteria.
 ReflectionThe paper does not mention any of the countries listed in the Screening Criteria, and it does not seem to be a case study.</t>
  </si>
  <si>
    <t>The title suggests that it is likely to be a peer-reviewed paper, and the abstract provides relevant information on the content of the paper.</t>
  </si>
  <si>
    <t>No; The paper is about a marine conservation planning and zoning in Jor Bay, Indonesia.
 ReflectionThe paper is focused on a case study in Indonesia and does not mention any of the countries listed in the SC.</t>
  </si>
  <si>
    <t>While the paper was published by a reputable publisher, it is unclear whether it underwent peer-review.</t>
  </si>
  <si>
    <t>Maybe; The abstract mentions that the paper was published under license by IOP Publishing Ltd, but it is unclear whether it is peer-reviewed.
 ReflectionThe initial response is correct. While the paper was published by a reputable publisher, it is unclear whether it underwent peer-review.</t>
  </si>
  <si>
    <t>No; The paper is about the community-based management of Arapaima gigas in the Brazilian Amazon.
 ReflectionThe paper does not mention any of the countries listed in the SC, and the focus is on the management of a specific fish species in Brazil.</t>
  </si>
  <si>
    <t>Yes; The abstract mentions the publisher and the journal name, indicating that it is a peer-reviewed published literature.
 ReflectionThe initial response is correct as the abstract mentions the publisher and the journal name, which are indicators of peer-reviewed published literature.</t>
  </si>
  <si>
    <t>The paper provides a review of octopus fisheries, ecology, cultural importance, and management in several Pacific Island Countries and Territories (PICTs), but it does not provide a detailed case study of any of them.</t>
  </si>
  <si>
    <t>Maybe; The abstract mentions several Pacific Island Countries and Territories (PICTs), but it is not clear if any of them are case studies.
 ReflectionThe abstract mentions several PICTs, but it does not provide a detailed case study of any of them. However, the review does provide information on the octopus species distribution, abundance, ecological attributes, utilization, importance, and management within the PICTs.</t>
  </si>
  <si>
    <t>The abstract provides evidence that the paper will discuss fisheries and marine resource management in the Pacific Island region.</t>
  </si>
  <si>
    <t>Yes; The abstract discusses octopus fisheries and management in the Pacific Island region.
 ReflectionThe abstract specifically mentions a literature review on octopus fisheries and management in the Pacific Island region, indicating that the paper is likely to discuss fisheries and/or marine resource management.</t>
  </si>
  <si>
    <t>While the paper mentions community-based management efforts, it is not the main focus of the paper, which is a review of octopus fisheries, ecology, cultural importance, and management in the Pacific Island region.</t>
  </si>
  <si>
    <t>Maybe; The abstract mentions community-based management efforts but does not focus on it exclusively.
 ReflectionThe abstract mentions community-based management efforts as one of the ways to sustain octopus stocks, but it is not the main focus of the paper. The paper is a review of octopus fisheries, ecology, cultural importance, and management in the Pacific Island region.</t>
  </si>
  <si>
    <t>The paper may be part of peer-reviewed published literature, but it is unclear from the information provided.</t>
  </si>
  <si>
    <t>Maybe; The abstract mentions conducting a literature review, but it is unclear if the paper is part of peer-reviewed published literature.
 ReflectionThe abstract mentions conducting a literature review, but it is unclear if the sources used were peer-reviewed published literature.</t>
  </si>
  <si>
    <t>No; The paper is about Newfoundland and Labrador, Canada.
 ReflectionThe paper is not about any of the countries listed in the SC.</t>
  </si>
  <si>
    <t>Maybe; The abstract mentions the Canadian Association of Geographers, but it is unclear if the paper has been peer-reviewed and published in a journal.
 ReflectionThe mention of the Canadian Association of Geographers suggests that the paper may have been published in a peer-reviewed journal, but this is not explicitly stated in the abstract.</t>
  </si>
  <si>
    <t>The paper is not about any of the countries listed in the SC, but about a case study in Cambodia.</t>
  </si>
  <si>
    <t>Maybe; The abstract mentions the publisher, but it is unclear if it is a peer-reviewed journal article or not.
 ReflectionThe publisher mentioned in the abstract, Taylor &amp; Francis Group, is a reputable academic publisher. However, it is still unclear if the paper has undergone peer-review.</t>
  </si>
  <si>
    <t>The paper includes a case study in Indonesia, which is not listed in the SC, but it is possible that the paper also includes case studies from the listed countries.</t>
  </si>
  <si>
    <t>Maybe; The abstract mentions a case study in Indonesia, which is not listed in the SC, but it is possible that the paper also includes case studies from the listed countries.
 ReflectionThe initial response is correct. The abstract mentions a case study in Indonesia, which is not listed in the SC, but it is possible that the paper also includes case studies from the listed countries.</t>
  </si>
  <si>
    <t>The abstract discusses a case study of a locally managed marine area in Indonesia and the implementation of a fisheries management plan, indicating a discussion on marine resource management.</t>
  </si>
  <si>
    <t>Yes; The abstract mentions a case study of a locally managed marine area in Indonesia and the implementation of a fisheries management plan.
 ReflectionThe abstract clearly mentions the focus on resource management and the implementation of a fisheries management plan in a marine area.</t>
  </si>
  <si>
    <t>The abstract mentions community-based interventions and participatory resource management approaches, indicating a community-based approach.</t>
  </si>
  <si>
    <t>Yes; The abstract mentions "collaborative arrangements for resource management between communities and external agencies" and "participatory resource management approaches" which suggest a community-based approach.
 ReflectionThe initial response is correct as the abstract clearly mentions community-based interventions and participatory resource management approaches.</t>
  </si>
  <si>
    <t>Maybe; The abstract mentions "Â© 2018 by the author(s)" but it is unclear if it has been published in a peer-reviewed journal.
 ReflectionThe initial response is correct. The abstract does not explicitly state that the paper has been published in a peer-reviewed journal.</t>
  </si>
  <si>
    <t>It is unclear if the paper was published in a peer-reviewed journal or another publication by the Foundation for Environmental Conservation.</t>
  </si>
  <si>
    <t>Maybe; The abstract mentions the Foundation for Environmental Conservation, but it is unclear if this is a peer-reviewed publication.
 ReflectionThe Foundation for Environmental Conservation is a non-profit organization that publishes the journal Environmental Conservation, which is peer-reviewed. However, it is unclear if this specific paper was published in the journal or another publication by the organization.</t>
  </si>
  <si>
    <t>The case study is from Mexico, which is not included in the list of countries in the SC.</t>
  </si>
  <si>
    <t>No; The case study is from Mexico.
 ReflectionThe title and abstract clearly state that the case study is from Mexico, which is not included in the list of countries in the SC.</t>
  </si>
  <si>
    <t>The abstract does not provide enough evidence to conclude that the paper is part of the peer-reviewed published literature.</t>
  </si>
  <si>
    <t>Maybe; The abstract mentions the publisher and the journal name, but it is unclear if it is a peer-reviewed article or not.
 ReflectionThe initial response is correct. While the abstract mentions the publisher and the journal name, it does not explicitly state that the paper is peer-reviewed.</t>
  </si>
  <si>
    <t>No; The paper is about the Philippines, not any of the listed countries.
 ReflectionThe paper does not mention any of the countries listed in the SC, so it is not possible that it summarises a case study from any of them.</t>
  </si>
  <si>
    <t>The abstract does not provide clear information on the type of publication, but the content suggests that it could be a peer-reviewed article.</t>
  </si>
  <si>
    <t>Maybe; The abstract does not provide information on the type of publication.
 ReflectionThe abstract does not mention the type of publication, but it does provide information on the content of the paper.</t>
  </si>
  <si>
    <t>The abstract discusses the sustainability of fishing in periodically-harvested closures in the Solomon Islands, which is related to fisheries and marine resource management.</t>
  </si>
  <si>
    <t>Yes; The abstract discusses the sustainability of fishing in periodically-harvested closures in the Solomon Islands.
 ReflectionThe abstract specifically mentions fishing effort, yield, gear and method use, periodicity of harvesting, controls placed on harvesting and resource owners' decisions to open and close four fishing grounds in Solomon Islands. These are all related to fisheries and marine resource management.</t>
  </si>
  <si>
    <t>The abstract suggests community involvement in the decision to open and close fishing grounds, but there is no explicit mention of community-based management or decision-making processes.</t>
  </si>
  <si>
    <t>Maybe; The abstract mentions resource owners' decisions to open and close four fishing grounds in Solomon Islands, which suggests community involvement. However, there is no mention of community-based management or decision-making processes.
 ReflectionThe initial response is correct. The abstract mentions community involvement in the decision to open and close fishing grounds, but there is no explicit mention of community-based management or decision-making processes.</t>
  </si>
  <si>
    <t>The abstract mentions the publisher and the article is likely to be peer-reviewed.</t>
  </si>
  <si>
    <t>Yes; The abstract mentions the publisher and the article is likely to be peer-reviewed.
 ReflectionThe initial response is correct as the abstract mentions the publisher and the article is likely to be peer-reviewed.</t>
  </si>
  <si>
    <t>Maybe; The abstract mentions the author's affiliation with the American Anthropological Association, but it is unclear if the paper has been peer-reviewed and published.
 ReflectionThe mention of the author's affiliation with the American Anthropological Association suggests that the paper may have undergone peer-review, but this is not explicitly stated in the abstract.</t>
  </si>
  <si>
    <t>The abstract does not provide information on whether the paper is peer-reviewed or not, but the title and abstract suggest that it could be part of the peer-reviewed published literature.</t>
  </si>
  <si>
    <t>Maybe; The abstract does not provide information on whether the paper is peer-reviewed or not.
 ReflectionThe abstract does not provide any information on whether the paper is peer-reviewed or not. However, the title and abstract seem to describe a research project that could be part of the peer-reviewed published literature.</t>
  </si>
  <si>
    <t>The abstract mentions Elsevier Inc., a reputable publisher of peer-reviewed scientific literature.</t>
  </si>
  <si>
    <t>Yes; The abstract mentions the publisher, Elsevier Inc., which is a reputable publisher of peer-reviewed scientific literature.
 ReflectionThe initial response is correct. Elsevier Inc. is a well-known publisher of peer-reviewed scientific literature.</t>
  </si>
  <si>
    <t>Yes; The abstract mentions Fiji and Vanua Levu, an island in Fiji.
 ReflectionThe initial response is correct as the abstract mentions Fiji, which is one of the countries listed in the SC.</t>
  </si>
  <si>
    <t>The paper discusses the potential of traditional ecological knowledge of local communities to enhance conservation planning in developing regions and the example of Nagigi village expressing interest in setting up an MPA in part of its qoliqoli because of concerns about overfishing, indicating a community-based approach.</t>
  </si>
  <si>
    <t>Yes; The abstract mentions the potential of traditional ecological knowledge of local communities to enhance conservation planning in developing regions, and the example of Nagigi village expressing interest in setting up an MPA in part of its qoliqoli because of concerns about overfishing.
 ReflectionThe abstract mentions the potential of traditional ecological knowledge of local communities to enhance conservation planning in developing regions, and the example of Nagigi village expressing interest in setting up an MPA in part of its qoliqoli because of concerns about overfishing. Therefore, it is likely that the paper will discuss a community-based approach.</t>
  </si>
  <si>
    <t>The abstract does not explicitly state whether the paper is part of the peer-reviewed published literature, but the mention of "conservation scientists" suggests that it may be a peer-reviewed paper.</t>
  </si>
  <si>
    <t>The mention of the publisher, John Wiley &amp; Sons, Ltd., indicates that the paper is likely part of the peer-reviewed published literature.</t>
  </si>
  <si>
    <t>Yes; The abstract mentions the publisher, John Wiley &amp; Sons, Ltd.
 ReflectionThe mention of the publisher indicates that the paper is likely part of the peer-reviewed published literature.</t>
  </si>
  <si>
    <t>The paper is about a case study in Indonesia and does not meet the screening criteria.</t>
  </si>
  <si>
    <t>No; The paper is about a case study in Indonesia.
 ReflectionThe title and abstract clearly state that the study was carried out in a village located on the southeast coast of South Sulawesi, Indonesia.</t>
  </si>
  <si>
    <t>Maybe; The abstract does not provide information on the type of publication.
 ReflectionThe initial response is correct as the abstract does not provide information on the type of publication. However, the title suggests that the paper is part of the peer-reviewed published literature.</t>
  </si>
  <si>
    <t>No; The paper is focused on mangrove restoration and conservation in Bintan Island, Indonesia, and does not mention any of the listed countries.
 ReflectionThe paper does not meet the screening criteria as it is not related to any of the listed countries.</t>
  </si>
  <si>
    <t>No; The paper is not about a case study from any of the listed countries.
 ReflectionThe paper is a review of studies on the relation between n-3 fatty acids and maternal and child mental health disorders. There is no mention of any case study from any of the listed countries.</t>
  </si>
  <si>
    <t>The paper is a review of human studies published in English and identified from Medline databases, which suggests that it is part of the peer-reviewed published literature.</t>
  </si>
  <si>
    <t>Yes; The abstract mentions that the article is a review of human studies published in English and identified from Medline databases.
 ReflectionThe abstract mentions that the article is a review of human studies published in English and identified from Medline databases, which suggests that the paper is part of the peer-reviewed published literature.</t>
  </si>
  <si>
    <t>No; The paper is focused on the Philippines.
 ReflectionThe paper is focused on the Philippines and does not mention any of the countries listed in the SC.</t>
  </si>
  <si>
    <t>The title suggests that it is a research paper, and the abstract provides information on the research conducted and the results obtained, which are typical of a peer-reviewed published literature.</t>
  </si>
  <si>
    <t>The abstract does not mention any of the countries listed in the SC, so it is not possible that the paper summarises a case study from any of those countries.</t>
  </si>
  <si>
    <t>Maybe; The abstract mentions "case studies" but does not specify any of the countries listed in the SC.
 ReflectionThe initial response is correct. The abstract mentions case studies, but none of the countries listed in the SC are specifically mentioned.</t>
  </si>
  <si>
    <t>The abstract discusses the role of coastal communities and small-scale fishers in ocean conservation and how their involvement can lead to better management of marine resources.</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</si>
  <si>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how their involvement can lead to better management of marine resources.</t>
  </si>
  <si>
    <t>The abstract discusses the role of coastal communities and small-scale fishers in ocean conservation, indicating a community-based approach.</t>
  </si>
  <si>
    <t>Yes; The abstract mentions the role of coastal communities and small-scale fishers in ocean conservation.
 ReflectionThe initial response is correct as the abstract clearly mentions the role of coastal communities and small-scale fishers in ocean conservation.</t>
  </si>
  <si>
    <t>It is unclear if the chapter is part of a peer-reviewed journal article or a book chapter, but the publisher, Elsevier, is a reputable academic publisher.</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</si>
  <si>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Elsevier, is a reputable academic publisher.</t>
  </si>
  <si>
    <t>The abstract covers the realm of fishery management, which could potentially include the listed countries, but it does not mention any specific case study from those countries.</t>
  </si>
  <si>
    <t>Maybe; The abstract does not mention any specific country, but it covers the realm of fishery management, which could potentially include the listed countries.
 ReflectionThe initial response is correct. The abstract does not mention any specific country, but the topic of fishery management is relevant to the listed countries.</t>
  </si>
  <si>
    <t>The title and abstract both discuss fishery management and its social elements, making it likely that the paper will discuss fisheries and/or marine resource management.</t>
  </si>
  <si>
    <t>Yes; The title mentions fishery management and the abstract discusses various aspects of fishery management.
 ReflectionThe initial response is correct as the title and abstract both mention fishery management and its social elements.</t>
  </si>
  <si>
    <t>The abstract mentions the publisher, Elsevier Inc., which is a reputable publisher of peer-reviewed literature.</t>
  </si>
  <si>
    <t>Yes; The abstract mentions the publisher, Elsevier Inc., which is a reputable publisher of peer-reviewed literature.
 ReflectionThe initial response is correct. Elsevier Inc. is a well-known publisher of peer-reviewed literature.</t>
  </si>
  <si>
    <t>The paper is not a case study from any of the listed countries, but rather a case study from Belize.</t>
  </si>
  <si>
    <t>No; The paper is about Belize, not any of the listed countries.
 ReflectionThe initial response is correct as the paper is solely focused on Belize and does not mention any of the listed countries.</t>
  </si>
  <si>
    <t>Maybe; The abstract mentions a case study, but it is unclear if it has been published in a peer-reviewed journal.
 ReflectionThe abstract does not explicitly state if the paper has been published in a peer-reviewed journal, but it does mention the name of the institution that published it.</t>
  </si>
  <si>
    <t>The paper is a case study from the Western Solomon Islands, which is one of the countries listed in the SC.</t>
  </si>
  <si>
    <t>Yes; The abstract mentions a case study in the Western Solomon Islands.
 ReflectionThe title and abstract mention the Western Solomon Islands, which is one of the countries listed in the SC.</t>
  </si>
  <si>
    <t>The paper discusses the use of local knowledge and science to manage fish spawning aggregations and establish a community-based marine protected area, which are all related to fisheries and marine resource management.</t>
  </si>
  <si>
    <t>Yes; The abstract discusses collaborative efforts to conserve fish spawning aggregations in the Western Solomon Islands and the use of local knowledge to maximise returns from fishing.
 ReflectionThe title and abstract both mention fishing, local knowledge, and marine conservation efforts, which are all related to fisheries and marine resource management.</t>
  </si>
  <si>
    <t>The paper discusses a community-based approach to conservation efforts in the Western Solomon Islands.</t>
  </si>
  <si>
    <t>Yes; The abstract mentions "collaborative efforts" and "participatory research" which suggests a community-based approach.
 ReflectionThe initial response is correct as the abstract mentions the involvement of local knowledge and the community in the conservation efforts.</t>
  </si>
  <si>
    <t>No; The paper is focused on a pilot city in China and does not mention any of the listed countries.
 ReflectionThe initial response is correct as the paper is solely focused on a pilot city in China and does not mention any of the listed countries.</t>
  </si>
  <si>
    <t>The paper is a case study from Moalboal, Philippines, which is not on the list of countries provided in the SC, but it is still possible that the paper meets the SC as it provides insights into diversifying livelihood opportunities beyond extractive fishing for coastal communities in the tropics.</t>
  </si>
  <si>
    <t>Maybe; The abstract mentions the location of Moalboal, Philippines, which is not on the list of countries provided in the SC, but it is still possible that the paper is a case study from one of the listed countries.
 ReflectionThe initial response is correct. While Moalboal, Philippines is not on the list of countries provided in the SC, it is still possible that the paper is a case study from one of the listed countries.</t>
  </si>
  <si>
    <t>While the paper does not focus on fisheries or marine resource management, it does discuss the need for alternative income generating activities to reduce pressure on fish stocks, which could include fisheries and marine resource management.</t>
  </si>
  <si>
    <t>Maybe; The abstract mentions the need for reductions in fishing effort and the development of alternative income generating activities to reduce pressure on fish stocks, but the focus is on marine ecotourism rather than fisheries or marine resource management.
 ReflectionThe abstract does mention the need for reductions in fishing effort and the development of alternative income generating activities, which could include fisheries and marine resource management. However, the focus of the paper is on marine ecotourism as an alternative income generating activity.</t>
  </si>
  <si>
    <t>The abstract clearly states that the development of alternative income-generating activities is necessary to reduce the economic reliance of coastal communities on fishing, and the case study presented in the paper highlights the importance of community engagement in the governance of the ecotourism resource.</t>
  </si>
  <si>
    <t>Yes; The abstract mentions the strong community engagement in the governance of the ecotourism resource and the retention and distribution of economic benefits within the local community.
 ReflectionThe initial response is correct as the abstract mentions the involvement of the local community in the development of alternative income-generating activities.</t>
  </si>
  <si>
    <t>Maybe; The abstract mentions the publisher, but it is unclear if it is peer-reviewed.
 ReflectionThe initial response is correct. The abstract mentions the publisher, but it does not explicitly state that the paper is peer-reviewed.</t>
  </si>
  <si>
    <t>The paper does not meet the Screening Criteria as it is not a case study from any of the countries listed in the SC.</t>
  </si>
  <si>
    <t>No; The paper is about African inland fisheries and does not mention any of the countries listed in the SC.
 ReflectionThe Initial Response is correct. The paper is focused on African inland fisheries and does not mention any of the countries listed in the SC.</t>
  </si>
  <si>
    <t>The paper discusses the impact of dual management systems on coral reef fishes in Tonga, which is related to fisheries and marine resource management.</t>
  </si>
  <si>
    <t>The paper is likely to discuss a community-based approach for biodiversity conservation and resource management.</t>
  </si>
  <si>
    <t>No; The paper is about shrimp farming and its impact on mangrove ecosystems, but it does not mention any of the countries listed in the SC.
 ReflectionThe paper does not mention any of the countries listed in the SC, so it is not possible that it summarises a case study from any of those countries.</t>
  </si>
  <si>
    <t>The paper does not meet the Screening Criteria as it is not about a case study from any of the listed countries.</t>
  </si>
  <si>
    <t>No; The paper is not about a case study from any of the listed countries.
 ReflectionThe paper is about ecosystem-based fishery management and its standardization in the US. There is no mention of any of the listed countries in the Title or Abstract.</t>
  </si>
  <si>
    <t>The abstract describes a research paper that is likely part of the peer-reviewed published literature.</t>
  </si>
  <si>
    <t>Maybe; The abstract mentions the Magnuson Fisheries Conservation and Management Act, which is a law, but the rest of the abstract seems to describe a research paper.
 ReflectionThe Initial Response is correct. The abstract does mention a law, but the majority of the abstract describes research and scientific methodology.</t>
  </si>
  <si>
    <t>No; The paper is about a case study in Hawaii.
 ReflectionThe paper is focused on a case study in Hawaii, which is not included in the list of countries in the SC.</t>
  </si>
  <si>
    <t>The presence of the publisher name, Taylor &amp; Francis, suggests that the paper is part of a peer-reviewed journal publication.</t>
  </si>
  <si>
    <t>Maybe; The abstract mentions "Â© 2013 Taylor &amp; Francis" which could indicate a peer-reviewed publication, but further investigation is needed.
 ReflectionThe presence of the publisher name suggests that the paper is part of a peer-reviewed publication. However, it is not clear whether the paper is a journal article or a book chapter.</t>
  </si>
  <si>
    <t>The paper does not summarise a case study from any of the countries listed in the SC, but it does provide a strategic review of research related to community-based fisheries management.</t>
  </si>
  <si>
    <t>No; The paper does not mention any of the countries listed in the SC.
 ReflectionThe paper does not mention any specific case studies from the countries listed in the SC, but it does provide a strategic review of research from fisheries and natural resource management, and from other sectors.</t>
  </si>
  <si>
    <t>The paper discusses community-based fisheries management and natural resource management, which are related to fisheries and marine resource management.</t>
  </si>
  <si>
    <t>The paper is likely to discuss a community-based approach as it focuses on community-based fisheries management and the role of local leadership within it.</t>
  </si>
  <si>
    <t>Yes; The abstract mentions "Community-based fisheries management (CBFM) strategies" and "local leadership" which suggests a community-based approach.
 ReflectionThe abstract focuses on the importance of leadership in community-based fisheries management and the contextual influences on it. There is no mention of co-management.</t>
  </si>
  <si>
    <t>The abstract mentions a publisher of peer-reviewed journals, but it is not clear if this paper is part of the peer-reviewed literature.</t>
  </si>
  <si>
    <t>Maybe; The abstract mentions Elsevier Ltd. which is a publisher of peer-reviewed journals, but it is not clear if this paper is part of the peer-reviewed literature.
 ReflectionThe initial response is correct. The abstract mentions Elsevier Ltd., which is a well-known publisher of peer-reviewed journals. However, it is not explicitly stated that this paper is part of the peer-reviewed literature.</t>
  </si>
  <si>
    <t>Maybe; The abstract mentions scientific and systematic countermeasures, which suggests that it could be a peer-reviewed paper. However, there is no mention of a journal or publication.
 ReflectionThe abstract does not provide enough information to determine if the paper is part of the peer-reviewed published literature.</t>
  </si>
  <si>
    <t>The Title and Abstract do not meet the Screening Criteria as there is no mention of any of the countries listed in the Screening Criteria.</t>
  </si>
  <si>
    <t>No; The Title and Abstract do not mention any of the countries listed in the Screening Criteria.
 ReflectionThe Initial Response is correct as there is no mention of any of the countries listed in the Screening Criteria in the Title and Abstract.</t>
  </si>
  <si>
    <t>Maybe; The abstract does not explicitly state whether the paper is part of peer-reviewed literature or not.
 ReflectionThe abstract does not provide any information on whether the paper is part of peer-reviewed literature or not. However, the use of statistical analysis and reference to a cultural and historical theory suggests that it may be a peer-reviewed paper.</t>
  </si>
  <si>
    <t>The paper does not meet the SC as it is not a case study from any of the countries mentioned in the SC.</t>
  </si>
  <si>
    <t>No; The paper is focused on the Pacific Coast of the Baja California peninsula in Mexico, which is not included in the list of countries mentioned in the SC.
 ReflectionThe Initial Response is correct. The paper is not focused on any of the countries mentioned in the SC.</t>
  </si>
  <si>
    <t>The title suggests that it is a research paper, and the abstract provides a summary of the research conducted, indicating that it is likely part of the peer-reviewed published literature.</t>
  </si>
  <si>
    <t>No; The paper is about a case study conducted in Kerala, India.
 ReflectionThe paper is not about any of the countries listed in the SC.</t>
  </si>
  <si>
    <t>The paper discusses the Pacific region, but it is not clear if any of the specific countries listed in the SC are included as a case study.</t>
  </si>
  <si>
    <t>Maybe; The abstract mentions the Pacific region, but it is not clear if any of the specific countries listed in the SC are included.
 ReflectionThe abstract does not mention any specific country from the SC, but it does mention the Pacific region, which includes some of the countries listed. However, it is not clear if any of the countries listed are specifically included in the paper.</t>
  </si>
  <si>
    <t>The mention of legal stewardship and the author's copyright statement suggest that it is likely a peer-reviewed published article.</t>
  </si>
  <si>
    <t>Maybe; The abstract does not provide enough information to determine if the paper is part of peer-reviewed published literature or not.
 ReflectionThe abstract does not explicitly state whether the paper is part of peer-reviewed published literature or not. However, the mention of legal stewardship and the author's copyright statement suggest that it is likely a peer-reviewed published article.</t>
  </si>
  <si>
    <t>While the use of "The Authors" in the abstract is not a definitive indication that the paper is not peer-reviewed, it is not a common practice in peer-reviewed published literature.</t>
  </si>
  <si>
    <t>Maybe; The abstract mentions the author as "The Authors" which is not typical of peer-reviewed published literature.
 ReflectionThe use of "The Authors" in the abstract is not a definitive indication that the paper is not peer-reviewed. It could be that the journal has a specific style guide that requires this format. However, it is not a common practice in peer-reviewed published literature.</t>
  </si>
  <si>
    <t>The abstract does not provide enough information to determine whether it summarises a paper with a case study from any of the countries listed in the SC.</t>
  </si>
  <si>
    <t>Maybe; The abstract mentions tropical coastal communities, which could include some of the countries listed in the SC, but there is no specific mention of any of them.
 ReflectionThe initial response is correct. While the abstract does not mention any of the countries listed in the SC, it does refer to tropical coastal communities, which could potentially include some of them.</t>
  </si>
  <si>
    <t>The abstract discusses the idea behind community management, indicating a community-based approach.</t>
  </si>
  <si>
    <t>Yes; The abstract mentions the increased emphasis on adaptive community-based management.
 ReflectionThe abstract specifically mentions the idea behind community management, which indicates a focus on community-based approach.</t>
  </si>
  <si>
    <t>No; The paper is focused on sea otter recovery on the west coast of North America and does not mention any of the listed countries.
 ReflectionThe paper does not meet the SC as it does not discuss any of the listed countries.</t>
  </si>
  <si>
    <t>No; The paper is about Madagascar, which is not included in the list of countries.
 ReflectionThe SC specifically mentions a list of countries, and Madagascar is not included in that list.</t>
  </si>
  <si>
    <t>No; The paper is about Indonesia, which is not included in the list of countries.
 ReflectionThe initial response is correct as Indonesia is not included in the list of countries.</t>
  </si>
  <si>
    <t>The abstract suggests that the paper is a report on a funded project rather than a peer-reviewed article.</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</si>
  <si>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may be a report on a funded project rather than a peer-reviewed article.</t>
  </si>
  <si>
    <t>No; The paper is focused on the Amazon Basin and does not mention any of the listed countries.
 ReflectionThe initial response is correct as the paper is not related to any of the listed countries.</t>
  </si>
  <si>
    <t>The paper includes case studies from Timor-Leste and Solomon Islands, which are not on the list of countries, but it is possible that the paper also includes case studies from other countries on the list.</t>
  </si>
  <si>
    <t>Maybe; The abstract mentions case studies in Timor-Leste and Solomon Islands, which are not on the list of countries, but it is possible that the paper also includes case studies from other countries on the list.
 ReflectionThe initial response is correct. The abstract mentions case studies in Timor-Leste and Solomon Islands, which are not on the list of countries, but it is possible that the paper also includes case studies from other countries on the list.</t>
  </si>
  <si>
    <t>No; The paper discusses community-based adaptation and resilience in Timor-Leste and Solomon Islands.
 ReflectionThe paper does not mention fisheries or marine resource management.</t>
  </si>
  <si>
    <t>The paper is not about any of the listed countries, but rather the Gulf of Maine in the United States.</t>
  </si>
  <si>
    <t>No; The paper is about the Gulf of Maine in the United States, not any of the listed countries.
 ReflectionThe paper does not mention any of the listed countries, so it is not possible that it summarises a case study from any of them.</t>
  </si>
  <si>
    <t>The title suggests that it may be a conference report or grey literature, but the abstract does not provide enough information to confirm or deny this.</t>
  </si>
  <si>
    <t>Maybe; The abstract does not provide information on the type of publication.
 ReflectionThe initial response is correct as the abstract does not provide information on the type of publication. However, the title suggests that it may be a conference report or grey literature.</t>
  </si>
  <si>
    <t>The title mentions "marine resource management initiatives" which indicates that the paper is likely to discuss marine resource management.</t>
  </si>
  <si>
    <t>The title mentions "community-based" approach, indicating that the paper is likely to discuss a community-based approach.</t>
  </si>
  <si>
    <t>Yes; The title explicitly mentions "community-based" marine resource management initiatives.
 ReflectionThe initial response is correct as the title mentions "community-based" approach.</t>
  </si>
  <si>
    <t>Without an abstract, it is difficult to determine if the paper is part of peer-reviewed published literature.</t>
  </si>
  <si>
    <t>Maybe; The title suggests that it could be a research paper, but without an abstract, it is difficult to determine if it is peer-reviewed published literature.
 ReflectionThe absence of an abstract makes it challenging to determine if the paper is part of peer-reviewed published literature.</t>
  </si>
  <si>
    <t>No; The paper is about fishery cooperatives in Mexico, not any of the listed Pacific Island countries.
 ReflectionThe initial response is correct as the paper is focused on the Pacific coast of Mexico and not any of the Pacific Island countries listed in the SC.</t>
  </si>
  <si>
    <t>No; The paper is focused on a case study in Bolinao, Pangasinan, Philippines.
 ReflectionThe paper is not focused on any of the countries listed in the SC.</t>
  </si>
  <si>
    <t>No; The paper does not mention any of the countries listed in the Screening Criteria.
 ReflectionThe paper focuses on the effect of Lean Six Sigma management on the measurement frequency and target meeting rate of HbA1c in diabetic patients in the community. There is no mention of any of the countries listed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</si>
  <si>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statistical data and a conclusion suggests that it may be a research paper that has been published in a peer-reviewed journal.</t>
  </si>
  <si>
    <t>No; The paper is about a case study in Chile, not in any of the listed countries.
 ReflectionThe initial response is correct as the paper is focused on a case study in Chile and not in any of the listed countries.</t>
  </si>
  <si>
    <t>The abstract mentions technical reports and monitoring, but it is unclear if the paper has been published in a peer-reviewed journal.</t>
  </si>
  <si>
    <t>Maybe; The abstract mentions technical reports and monitoring, but it is unclear if the paper has been published in a peer-reviewed journal.
 ReflectionThe abstract mentions technical reports and monitoring, which could suggest that the paper is part of the peer-reviewed published literature. However, it is not explicitly stated whether the paper has been published in a peer-reviewed journal or not.</t>
  </si>
  <si>
    <t>The paper discusses community-based fisheries management systems in the Pacific Island Region, but it is not clear if any of the specific countries listed in the SC are included as case studies.</t>
  </si>
  <si>
    <t>Maybe; The abstract mentions Pacific Island Region, but it is not clear if any of the specific countries listed in the SC are included.
 ReflectionThe abstract mentions Pacific Island Region, which includes some of the countries listed in the SC, but it is not clear if any of the specific countries are the focus of the paper.</t>
  </si>
  <si>
    <t>The abstract discusses fisheries management and the potential role of traditional management systems in policymaking, making it likely that the paper will discuss fisheries and/or marine resource management.</t>
  </si>
  <si>
    <t>Yes; The abstract discusses community-based fisheries management and the potential role of traditional management systems in policymaking.
 ReflectionThe abstract clearly mentions fisheries management and the role of traditional systems in managing coastal-marine resources.</t>
  </si>
  <si>
    <t>The paper focuses on community-based fisheries management systems and does not mention co-management.</t>
  </si>
  <si>
    <t>The abstract suggests that it is a published paper, but it is not clear if it is peer-reviewed or not.</t>
  </si>
  <si>
    <t>Maybe; The abstract mentions "this article" which suggests it is a published paper, but it is not clear if it is peer-reviewed.
 ReflectionThe abstract does not explicitly state that the paper is peer-reviewed, but the mention of "this article" suggests that it is a published paper. However, it is not clear if it is peer-reviewed or not.</t>
  </si>
  <si>
    <t>No; The paper is about Botswana, which is not included in the list of countries.
 ReflectionThe initial response is correct as Botswana is not included in the list of countries.</t>
  </si>
  <si>
    <t>The abstract does not provide enough information to determine if the paper has undergone peer review and is part of the published literature.</t>
  </si>
  <si>
    <t>Maybe; The abstract mentions a publisher, but it is unclear if the paper has undergone peer review.
 ReflectionThe mention of a publisher does not necessarily mean that the paper has undergone peer review. It is possible that the paper is part of a book chapter or conference report, which are excluded by the SC.</t>
  </si>
  <si>
    <t>No; The paper is focused on Southeast Asia and does not mention any of the listed countries.
 ReflectionThe paper does not meet the SC as it is not focused on any of the listed countries.</t>
  </si>
  <si>
    <t>The abstract mentions a chapter published by Springer International Publishing AG, which is a reputable publisher of peer-reviewed books and journals. However, it is unclear if this is a book chapter or a chapter within a peer-reviewed journal article.</t>
  </si>
  <si>
    <t>No; The paper is about Rodrigues Island in the western Indian Ocean, which is not part of the listed countries.
 ReflectionThe paper does not mention any of the countries listed in the SC, and Rodrigues Island is not part of them.</t>
  </si>
  <si>
    <t>No; The paper is focused on South Africa and does not mention any of the listed countries.
 ReflectionThe initial response is correct as the paper is solely focused on South Africa and does not mention any of the listed countries.</t>
  </si>
  <si>
    <t>While the abstract mentions a "case note" which could indicate that it is not a peer-reviewed paper, the fact that it is published in a journal suggests that it may have undergone peer review.</t>
  </si>
  <si>
    <t>Maybe; The abstract mentions a "case note" which could indicate that it is not a peer-reviewed paper, but it is published in a journal.
 ReflectionThe abstract mentions that it is a "case note" which could indicate that it is not a peer-reviewed paper. However, the fact that it is published in a journal suggests that it may have undergone peer review.</t>
  </si>
  <si>
    <t>The paper is not a case study from any of the countries listed in the SC as it is solely focused on a river in Bangladesh.</t>
  </si>
  <si>
    <t>No; The paper is about a river in Bangladesh and does not mention any of the countries listed in the SC.
 ReflectionThe initial response is correct as the paper is solely focused on a river in Bangladesh and does not mention any of the countries listed in the SC.</t>
  </si>
  <si>
    <t>The abstract does not provide information on whether the paper is peer-reviewed or not.</t>
  </si>
  <si>
    <t>Maybe; The abstract does not provide information on whether the paper is peer-reviewed or not.
 ReflectionThe initial response is correct. The abstract does not provide information on whether the paper is peer-reviewed or not.</t>
  </si>
  <si>
    <t>No; The paper is about a case study in Ghana, which is not included in the list of countries.
 ReflectionThe initial response is correct as the paper is focused on a case study in Ghana, which is not included in the list of countries.</t>
  </si>
  <si>
    <t>The Society of General Internal Medicine is a peer-reviewed journal, indicating that the paper is part of the peer-reviewed published literature.</t>
  </si>
  <si>
    <t>Maybe; The abstract mentions the Society of General Internal Medicine, but it is unclear if this is a peer-reviewed publication.
 ReflectionThe Society of General Internal Medicine is a peer-reviewed journal, so the paper is likely part of the peer-reviewed published literature.</t>
  </si>
  <si>
    <t>No; The paper is about the United States-Mexico border and its impact on the Malpai Borderlands region of southeastern Arizona.
 ReflectionThe paper does not mention any of the countries listed in the SC, and the focus is on the impact of the US-Mexico border on a specific region in Arizona.</t>
  </si>
  <si>
    <t>The title suggests that it is a research paper, and the abstract provides a brief overview of the research conducted.</t>
  </si>
  <si>
    <t>No; The paper is focused on brook charr conservation in the eastern United States.
 ReflectionThe paper does not mention any of the countries listed in the SC, and the focus is on a specific species in a specific region of the United States.</t>
  </si>
  <si>
    <t>The abstract mentions the publisher, Springer Science+Business Media B.V., which suggests that it is a peer-reviewed published article.</t>
  </si>
  <si>
    <t>Yes; The abstract mentions the publisher, Springer Science+Business Media B.V., which suggests that it is a peer-reviewed published article.
 ReflectionThe initial response is correct. Springer Science+Business Media B.V. is a reputable publisher of peer-reviewed scientific articles.</t>
  </si>
  <si>
    <t>No; The paper is about a community-based ecotourism project in southern Thailand.
 ReflectionThe paper is not about any of the countries listed in the SC.</t>
  </si>
  <si>
    <t>Maybe; The abstract mentions a publisher, but it is unclear if the paper has been peer-reviewed.
 ReflectionThe initial response is correct. The abstract mentions the publisher, but it is unclear if the paper has undergone peer-review.</t>
  </si>
  <si>
    <t>Although the abstract does not explicitly state that the paper is part of the peer-reviewed published literature, the publisher mentioned in the copyright statement is Springer Nature, which is a reputable publisher of peer-reviewed literature.</t>
  </si>
  <si>
    <t>Maybe; The abstract mentions the purpose of the study and the methods used, but there is no mention of the publication status.
 ReflectionThe abstract does not explicitly state whether the paper is part of the peer-reviewed published literature or not. However, the publisher mentioned in the copyright statement is Springer Nature, which is a reputable publisher of peer-reviewed literature.</t>
  </si>
  <si>
    <t>The study was conducted in Bihar, India, which is not part of the listed countries.</t>
  </si>
  <si>
    <t>No; The paper is about a case study in Bihar, India.
 ReflectionThe title and abstract clearly mention that the study was conducted in Bihar, India, which is not part of the listed countries.</t>
  </si>
  <si>
    <t>The study is not from any of the countries listed in the SC, as it is based in Uganda.</t>
  </si>
  <si>
    <t>No; The paper is about a wetland sanctuary in Uganda.
 ReflectionThe title and abstract clearly state that the study was conducted in Uganda, which is not one of the countries listed in the SC.</t>
  </si>
  <si>
    <t>The paper is not about any of the countries listed in the SC, but rather about a collaborative management programme in coastal Tanzania.</t>
  </si>
  <si>
    <t>The mention of the publisher Elsevier increases the likelihood that the paper is peer-reviewed, but it is still unclear from the information given.</t>
  </si>
  <si>
    <t>Maybe; The abstract mentions the publisher, but it is unclear if it is a peer-reviewed journal article or not.
 ReflectionThe mention of the publisher does not necessarily mean that the paper is peer-reviewed. However, the publisher Elsevier is a reputable academic publisher, which increases the likelihood that the paper is peer-reviewed.</t>
  </si>
  <si>
    <t>The abstract mentions a workshop and does not indicate that it is a peer-reviewed publication.</t>
  </si>
  <si>
    <t>The publisher mentioned in the abstract is not a well-known publisher, and there is no clear indication of whether it is a peer-reviewed journal or not.</t>
  </si>
  <si>
    <t>Maybe; The abstract mentions the name of the publisher, but it is not clear if it is a peer-reviewed journal or not.
 ReflectionThe publisher mentioned in the abstract is not familiar, and there is no clear indication of whether it is a peer-reviewed journal or not.</t>
  </si>
  <si>
    <t>No; The paper is focused on Bali and Lombok in Indonesia, which are not part of the listed countries.
 ReflectionThe initial response is correct as the paper is solely focused on Bali and Lombok in Indonesia and does not mention any of the listed countries.</t>
  </si>
  <si>
    <t>Maybe; The abstract mentions the name of a publisher, but it is unclear whether it is a peer-reviewed journal or not.
 ReflectionThe abstract mentions the name of a publisher, but it is unclear whether it is a peer-reviewed journal or not.</t>
  </si>
  <si>
    <t>The abstract mentions marine conservation, fisheries management, and locally managed marine areas, indicating that the paper will discuss fisheries and marine resource management.</t>
  </si>
  <si>
    <t>Yes; The abstract mentions marine conservation, fisheries management, and locally managed marine areas.
 ReflectionThe abstract clearly mentions the focus on locally managed marine areas and their impact on economic and social outcomes in fishing communities in Fiji. This suggests that the paper will discuss fisheries and marine resource management.</t>
  </si>
  <si>
    <t>The paper discusses the use of locally managed marine areas (LMMAs) which are community-based marine conservation areas.</t>
  </si>
  <si>
    <t>Yes; The abstract mentions locally managed marine areas (LMMAs) which suggests a community-based approach to marine conservation.
 ReflectionThe initial response is correct as the abstract specifically mentions LMMAs which are community-based marine conservation areas.</t>
  </si>
  <si>
    <t>The abstract mentions the development of a marine monitoring toolkit for community-based marine resource management, indicating that the paper will discuss fisheries and/or marine resource management.</t>
  </si>
  <si>
    <t>Yes; The abstract clearly mentions the development of a marine monitoring toolkit for community-based marine resource management.
 ReflectionThe title and abstract both mention the development of a toolkit for community-based marine resource management, which implies that the paper will discuss fisheries and/or marine resource management.</t>
  </si>
  <si>
    <t>The abstract clearly indicates that the paper discusses a community-based approach to marine resource management.</t>
  </si>
  <si>
    <t>Yes; The abstract clearly mentions the involvement of the community in the development and implementation of the marine monitoring toolkit.
 ReflectionThe initial response is correct as the abstract mentions the active participation of the community in the development and implementation of the marine monitoring toolkit.</t>
  </si>
  <si>
    <t>The mention of Elsevier Ltd suggests that this paper may be part of the peer-reviewed published literature, but it is unclear whether the paper has been peer-reviewed or not.</t>
  </si>
  <si>
    <t>Maybe; The abstract mentions Elsevier Ltd, which is a publisher of peer-reviewed literature, but it is unclear if this paper has been peer-reviewed.
 ReflectionThe mention of Elsevier Ltd in the abstract suggests that this paper may be part of the peer-reviewed published literature. However, it is not explicitly stated in the abstract whether the paper has been peer-reviewed or not.</t>
  </si>
  <si>
    <t>No; The paper is focused on Botswana, which is not included in the list of countries.
 ReflectionThe initial response is correct as the paper is solely focused on Botswana and does not mention any of the countries listed in the SC.</t>
  </si>
  <si>
    <t>Maybe; The abstract does not provide information on the type of publication.
 ReflectionThe abstract does not mention the type of publication, but the title suggests that it is a research paper. However, it is possible that it may be a conference report or a book chapter.</t>
  </si>
  <si>
    <t>No; The paper is about marine reserves in the Philippines.
 ReflectionThe paper is solely focused on marine reserves in the Philippines and does not mention any of the countries listed in the SC.</t>
  </si>
  <si>
    <t>The abstract discusses marine resource management and conservation, but does not specifically mention fisheries. However, the governance process of managing marine resources could potentially include fisheries management.</t>
  </si>
  <si>
    <t>Maybe; The abstract mentions marine resource management and conservation, but does not specifically mention fisheries.
 ReflectionThe abstract discusses the appropriate scale at which to plan and implement marine resource management, and the struggle to define the scale of marine management. While the abstract does not specifically mention fisheries, it does discuss the governance process of managing marine resources, which could potentially include fisheries management.</t>
  </si>
  <si>
    <t>The abstract mentions community-based marine resource management in Fiji, but also discusses a move towards managing at larger "natural" scales, which may or may not exclude a community-based approach.</t>
  </si>
  <si>
    <t>Maybe; The abstract mentions community-based marine resource management in Fiji, but also discusses a move towards managing at larger "natural" scales.
 ReflectionThe initial response is correct. The abstract mentions community-based management, but also discusses a move towards larger scales, which may or may not exclude a community-based approach.</t>
  </si>
  <si>
    <t>No; The paper is about a case study in Brazil, not in any of the listed countries.
 ReflectionThe paper is focused on a case study in Brazil, which is not one of the countries listed in the SC.</t>
  </si>
  <si>
    <t>No; The paper is about a zebrafish colony management system and does not mention any of the countries listed in the SC.
 ReflectionThe paper is not related to any of the countries listed in the SC, so it does not meet the criteria.</t>
  </si>
  <si>
    <t>The title and abstract do not provide any information about the publication status of the paper.</t>
  </si>
  <si>
    <t>Maybe; The abstract mentions no information about the publication status of the paper.
 ReflectionThe title and abstract do not provide any information about the publication status of the paper. However, the abstract does provide a detailed description of the research project.</t>
  </si>
  <si>
    <t>The paper is about a case study in Sri Lanka, not any of the listed countries.</t>
  </si>
  <si>
    <t>No; The paper is about a case study in Sri Lanka, not any of the listed countries.
 ReflectionThe paper is clearly not about any of the listed countries, so the initial response is correct.</t>
  </si>
  <si>
    <t>Maybe; The title suggests that it could be a research paper, but without an abstract, it is difficult to determine if it is peer-reviewed published literature.
 ReflectionThe title alone does not provide enough information to determine if the paper is part of the peer-reviewed published literature.</t>
  </si>
  <si>
    <t>The abstract mentions the publisher and the journal in which the paper was published, indicating that it is part of the peer-reviewed published literature.</t>
  </si>
  <si>
    <t>Yes; The abstract mentions the publisher and the journal in which the paper was published.
 ReflectionThe initial response is correct as the abstract mentions the publisher and the journal in which the paper was published, indicating that it is part of the peer-reviewed published literature.</t>
  </si>
  <si>
    <t>No; The paper discusses South Asia and South-East Asia, but none of the countries listed in the SC.
 ReflectionThe paper does not mention any of the countries listed in the SC, so it is not possible that it summarises a case study from any of those countries.</t>
  </si>
  <si>
    <t>The abstract mentions the Asian Pacific Society of Nephrology, but it is unclear if the paper has been peer-reviewed and published in a journal.</t>
  </si>
  <si>
    <t>Maybe; The abstract mentions the Asian Pacific Society of Nephrology, but it is unclear if the paper has been peer-reviewed and published in a journal.
 ReflectionThe initial response is correct. The abstract mentions the society, but it is unclear if the paper has been peer-reviewed and published in a journal.</t>
  </si>
  <si>
    <t>The article is open access and distributed under the terms of the Creative Commons Attribution License, which suggests that it is a peer-reviewed published article.</t>
  </si>
  <si>
    <t>Maybe; The abstract mentions "This is an open access article distributed under the terms of the Creative Commons Attribution License", which suggests that it is a peer-reviewed published article. However, it is not explicitly stated.
 ReflectionThe Initial Response is correct. The abstract mentions that the article is open access and distributed under the terms of the Creative Commons Attribution License, which suggests that it is a peer-reviewed published article.</t>
  </si>
  <si>
    <t>While the abstract provides a detailed summary of the research conducted, it is unclear if the paper has been peer-reviewed.</t>
  </si>
  <si>
    <t>Maybe; The abstract mentions a publisher, but it is unclear if the paper has been peer-reviewed.
 ReflectionThe mention of a publisher does not necessarily mean that the paper has been peer-reviewed. However, the abstract does provide a detailed summary of the research conducted.</t>
  </si>
  <si>
    <t>The language used in the abstract suggests that it is a scholarly paper, and the title and abstract do not indicate that it is grey literature, conference report, or book chapter.</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</si>
  <si>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scholarly paper.</t>
  </si>
  <si>
    <t>Yes; The abstract mentions that the article is peer-reviewed and accepted for publication.
 ReflectionThe abstract explicitly states that the article is peer-reviewed and accepted for publication, indicating that it is part of the peer-reviewed published literature.</t>
  </si>
  <si>
    <t>No; The paper is focused on managed forests in the Pacific Northwest region of the United States.
 ReflectionThe paper does not mention any of the countries listed in the SC, and the study is conducted in the Pacific Northwest region of the United States.</t>
  </si>
  <si>
    <t>No; The paper is about a study conducted in China's Yellow River Delta, and there is no mention of any of the countries listed in the SC.
 ReflectionThe Initial Response is correct. The paper is focused on a study conducted in China's Yellow River Delta and does not mention any of the countries listed in the SC.</t>
  </si>
  <si>
    <t>While the publisher is reputable, it is still unclear if the paper is peer-reviewed or not.</t>
  </si>
  <si>
    <t>Maybe; The abstract mentions the publisher, but it is unclear if it is a peer-reviewed journal article or not.
 ReflectionThe mention of the publisher does not necessarily mean that the paper is peer-reviewed. However, Blackwell Publishing is a reputable publisher that does publish peer-reviewed articles.</t>
  </si>
  <si>
    <t>While the paper does not strictly meet the SC as it does not discuss a case study from the listed countries, it does address the issue of balancing biodiversity conservation and community livelihoods in a developing country context, which could be relevant to other developing countries, including those listed in the SC.</t>
  </si>
  <si>
    <t>Maybe; The paper discusses a case study from Ethiopia, which is not listed in the SC, but it is a developing country.
 ReflectionThe SC specifically lists countries in the Pacific region, so Ethiopia is not included. However, the paper does address the issue of balancing biodiversity conservation and community livelihoods in a developing country context, which could be relevant to other developing countries, including those listed in the SC.</t>
  </si>
  <si>
    <t>The paper does not discuss fisheries or marine resource management, but rather focuses on the link between community livelihoods and biodiversity conservation through community-based tourism development in protected areas.</t>
  </si>
  <si>
    <t>No; The paper discusses biodiversity conservation and community-based tourism development in protected areas.
 ReflectionThe paper focuses on the link between community livelihoods and biodiversity conservation in protected areas, specifically through community-based tourism development. While the paper does mention threats to the park's biodiversity conservation efforts, it does not specifically discuss fisheries or marine resource management.</t>
  </si>
  <si>
    <t>Maybe; The abstract mentions "the study" but does not specify if it has been published or not.
 ReflectionThe abstract does not provide information on whether the study has been published in a peer-reviewed journal or not.</t>
  </si>
  <si>
    <t>The paper does not meet the SC as it does not report on a case study from any of the countries listed in the SC.</t>
  </si>
  <si>
    <t>No; The paper reports on a project carried out in Atlantic Canada.
 ReflectionThe paper does not mention any of the countries listed in the SC, and the abstract clearly states that the project was carried out in Atlantic Canada.</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</si>
  <si>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peer-reviewed journal article.</t>
  </si>
  <si>
    <t>The mention of the publisher Elsevier suggests that it is likely a peer-reviewed journal article, but without further information, it cannot be confirmed.</t>
  </si>
  <si>
    <t>Maybe; The abstract mentions the publisher, but it is unclear if it is a peer-reviewed journal article or not.
 ReflectionThe mention of the publisher Elsevier suggests that it is a peer-reviewed journal article, but it is not explicitly stated.</t>
  </si>
  <si>
    <t>While the paper seems to be discussing research findings and is written in a scholarly style, it is unclear if it has been peer-reviewed.</t>
  </si>
  <si>
    <t>The abstract mentions Tonga as the location of the case study.</t>
  </si>
  <si>
    <t>Yes; The abstract mentions Tonga as the location of the case study.
 ReflectionThe initial response is correct as the abstract clearly mentions Tonga as the location of the case study.</t>
  </si>
  <si>
    <t>The abstract discusses individualization and commercialization of marine resource exploitation, which does not suggest a community-based approach.</t>
  </si>
  <si>
    <t>No; The abstract discusses individualization and commercialization of marine resource exploitation, which does not suggest a community-based approach.
 ReflectionThe initial response is correct as the abstract focuses on individualization and commercialization of marine resource exploitation, which is not indicative of a community-based approach.</t>
  </si>
  <si>
    <t>The copyright statement suggests that the paper is published, but it is unclear if it is peer-reviewed.</t>
  </si>
  <si>
    <t>Maybe; The abstract mentions the copyright by the Society for Applied Anthropology, but it is unclear if it is a peer-reviewed publication.
 ReflectionThe copyright statement suggests that the paper is published, but it does not necessarily mean that it is peer-reviewed.</t>
  </si>
  <si>
    <t>The abstract clearly states that the paper is a case study from Vanuatu.</t>
  </si>
  <si>
    <t>Yes; The abstract mentions Vanuatu as the location of the case study.
 ReflectionThe initial response is correct as the abstract explicitly mentions Vanuatu as the location of the case study.</t>
  </si>
  <si>
    <t>The paper discusses fisheries co-management and the evolution of community-based fisheries management in Vanuatu, making it likely that it will discuss fisheries and/or marine resource management.</t>
  </si>
  <si>
    <t>Yes; The title and abstract mention fisheries co-management and community-based fisheries management in Vanuatu.
 ReflectionThe Initial Response is correct as the abstract discusses the evolution of community-based fisheries management in Vanuatu and the drivers of change for sustained spread under a national program.</t>
  </si>
  <si>
    <t>No; The paper focuses on co-management approaches rather than community-based approaches.
 ReflectionThe paper discusses the evolution of co-management approaches in Vanuatu and how they have become a core part of coastal fisheries policy and planning practice. While community-based fisheries management is mentioned, it is not the main focus of the paper.</t>
  </si>
  <si>
    <t>Although the abstract does not explicitly state that the paper is part of the peer-reviewed published literature, the copyright statement suggests that it is likely a peer-reviewed published article.</t>
  </si>
  <si>
    <t>Maybe; The abstract does not explicitly state whether the paper is part of the peer-reviewed published literature or not.
 ReflectionThe abstract does not provide any information on the type of publication, but the fact that it includes a copyright statement suggests that it is likely a peer-reviewed published article.</t>
  </si>
  <si>
    <t>The abstract does not mention any peer-reviewed publication, and therefore it is unlikely that the paper is part of the peer-reviewed published literature.</t>
  </si>
  <si>
    <t>No; The abstract does not mention any peer-reviewed publication.
 ReflectionThe SC is asking if the paper is part of the peer-reviewed published literature, and the abstract does not mention any such publication.</t>
  </si>
  <si>
    <t>No; The paper is about San Salvador Island in the Philippines, which is not included in the list of countries.
 ReflectionThe initial response is correct as San Salvador Island is not part of the listed countries.</t>
  </si>
  <si>
    <t>The copyright statement suggests that it is likely a peer-reviewed published article.</t>
  </si>
  <si>
    <t>Maybe; The abstract does not provide information on the type of publication.
 ReflectionThe abstract does not provide information on the type of publication, but the fact that it includes a copyright statement suggests that it is likely a peer-reviewed published article.</t>
  </si>
  <si>
    <t>No; The study was conducted in Tamil Nadu, India, and there is no mention of any of the countries listed in the SC.
 ReflectionThe Initial Response is correct as there is no mention of any of the countries listed in the SC in the Title and Abstract.</t>
  </si>
  <si>
    <t>The abstract does not provide enough information to confirm that the paper has been peer-reviewed and published in a journal.</t>
  </si>
  <si>
    <t>Maybe; The abstract mentions the name of an organization that sounds like a publisher, but it is not clear if the paper has been peer-reviewed and published in a journal.
 ReflectionThe Indian Council of Agricultural Research (ICAR) is a government organization that publishes research papers, but it is not clear if this paper has been peer-reviewed and published in a journal.</t>
  </si>
  <si>
    <t>No; The paper is about a project in Aceh, Indonesia.
 ReflectionThe title and abstract clearly state that the project is in Aceh, Indonesia, which is not included in the list of countries in the SC.</t>
  </si>
  <si>
    <t>The paper may have been published in a peer-reviewed journal, but it is unclear from the information provided.</t>
  </si>
  <si>
    <t>Maybe; The abstract mentions the name of an organization, but it is unclear if the paper has been peer-reviewed and published in a journal.
 ReflectionThe abstract does not explicitly state whether the paper has been peer-reviewed and published in a journal. However, the mention of Fauna &amp; Flora International (FFI) suggests that the paper may have been published in a journal.</t>
  </si>
  <si>
    <t>No; The paper is about a case study in South India.
 ReflectionThe paper is not about any of the countries listed in the SC.</t>
  </si>
  <si>
    <t>No; The paper discusses wildlife policy issues in the western United States.
 ReflectionThe paper does not mention any of the countries listed in the SC, and instead focuses on the western United States.</t>
  </si>
  <si>
    <t>The paper is likely part of the peer-reviewed published literature, but it is not explicitly stated in the abstract.</t>
  </si>
  <si>
    <t>Maybe; The abstract mentions that the paper is a review and analyzed 212 papers from seven databases, but it does not explicitly state that it is peer-reviewed.
 ReflectionThe initial response is correct. The abstract mentions that the paper is a review and analyzed 212 papers from seven databases, which suggests that it is likely a peer-reviewed paper. However, it does not explicitly state that it is peer-reviewed.</t>
  </si>
  <si>
    <t>The paper is published in BioMed Central, which is a peer-reviewed journal.</t>
  </si>
  <si>
    <t>Maybe; The abstract mentions a licensee, but it is unclear if the paper has been peer-reviewed.
 ReflectionThe mention of a licensee does not necessarily mean that the paper has been peer-reviewed. However, the fact that it is published in BioMed Central suggests that it has undergone some form of peer-review.</t>
  </si>
  <si>
    <t>The abstract mentions the publisher, Springer Nature B.V., indicating that the paper is likely part of the peer-reviewed published literature.</t>
  </si>
  <si>
    <t>Yes; The abstract mentions the publisher, Springer Nature B.V.
 ReflectionThe Initial Response is correct.</t>
  </si>
  <si>
    <t>The paper discusses the regulation of Marine Protected Areas in Fiji's coastal waters and assesses the use of Community Fisheries Management and Development Plans as a mechanism for formalizing customary MPAs, which are all related to fisheries and marine resource management.</t>
  </si>
  <si>
    <t>Yes; The title and abstract mention Marine Protected Areas, Community Fisheries Management and Development Plans, and Locally Managed Marine Areas, which are all related to fisheries and marine resource management.
 ReflectionThe Initial Response is correct as the title and abstract clearly indicate a focus on marine resource management and fisheries.</t>
  </si>
  <si>
    <t>The abstract discusses the use of CFMDPs as a mechanism for formalising customary MPAs, which is a community-based approach.</t>
  </si>
  <si>
    <t>Yes; The abstract mentions 'Community Fisheries Management and Development Plans' as a mechanism for formalising customary MPAs.
 ReflectionThe initial response is correct as the abstract mentions the use of Community Fisheries Management and Development Plans (CFMDPs) as a mechanism for formalising customary MPAs.</t>
  </si>
  <si>
    <t>The paper discusses community-based management in Fiji and evaluates its effectiveness.</t>
  </si>
  <si>
    <t>Maybe; The abstract mentions community-based management in Fiji, but it is not clear if this is the main focus of the paper.
 ReflectionThe abstract mentions community-based management in Fiji, but it is not clear if this is the main focus of the paper. However, the study does evaluate the ecosystem responses to community-based management in Fiji.</t>
  </si>
  <si>
    <t>The paper is not about a case study from any of the countries listed in the SC, but rather a case study in Taiwan.</t>
  </si>
  <si>
    <t>The paper discusses coastal resources and comanagement, but it is not clear if it includes fisheries or marine resource management.</t>
  </si>
  <si>
    <t>Maybe; The title mentions coastal resources, but it is not clear if it includes fisheries or marine resource management.
 ReflectionThe abstract mentions the depletion of coastal resources and the need for a comanagement regime, but it does not specifically mention fisheries or marine resource management.</t>
  </si>
  <si>
    <t>The paper focuses on co-management, not a community-based approach.</t>
  </si>
  <si>
    <t>No; The paper focuses on co-management.
 ReflectionThe paper's title and abstract mention "comanagement" and "institutional model," which suggests a focus on co-management rather than a community-based approach.</t>
  </si>
  <si>
    <t>The presence of the publisher's name suggests that this is a peer-reviewed publication, but further information is needed to confirm this.</t>
  </si>
  <si>
    <t>Maybe; The abstract mentions "Â© 2000 Taylor &amp; Francis" which could indicate a peer-reviewed publication, but further information is needed to confirm this.
 ReflectionThe presence of the publisher's name suggests that this is a peer-reviewed publication, but it is not explicitly stated in the abstract.</t>
  </si>
  <si>
    <t>Maybe; The abstract mentions "a wide range of countries" without specifying any of the countries listed in the SC.
 ReflectionThe initial response is correct. The abstract does not mention any of the countries listed in the SC, but it also does not exclude them.</t>
  </si>
  <si>
    <t>The abstract discusses the management of fisheries and aquatic resources, which falls under the category of marine resource management.</t>
  </si>
  <si>
    <t>Yes; The abstract discusses the management of fisheries and aquatic resources.
 ReflectionThe abstract clearly mentions the management of fisheries and aquatic resources, which falls under the category of marine resource management.</t>
  </si>
  <si>
    <t>The paper discusses the importance of social capital and community leaders in successfully managing aquatic resources, but does not solely focus on community-based approaches.</t>
  </si>
  <si>
    <t>Maybe; The abstract mentions community-based co-management, but the focus is on identifying attributes contributing to success in managing aquatic resources.
 ReflectionThe abstract mentions community-based co-management, but the focus is on identifying attributes contributing to success in managing aquatic resources. While the paper does not solely focus on community-based approaches, it does discuss the importance of social capital and community leaders in successfully managing aquatic resources.</t>
  </si>
  <si>
    <t>Yes; The abstract mentions the publisher and the year of publication, indicating that it is likely a peer-reviewed paper.
 ReflectionThe initial response is correct. The abstract mentions that the paper was published by Macmillan Publishers Limited, which is a reputable publisher of peer-reviewed scientific literature.</t>
  </si>
  <si>
    <t>The paper is not a case study from any of the countries listed in the SC, but rather a case study from Cambodia's Tonle Sap Lake.</t>
  </si>
  <si>
    <t>No; The paper is about Cambodia's Tonle Sap Lake, which is not included in the list of countries.
 ReflectionThe initial response is correct as the paper is focused on Cambodia and not any of the countries listed in the SC.</t>
  </si>
  <si>
    <t>Maybe; The abstract does not explicitly state whether the paper is peer-reviewed or not.
 ReflectionThe abstract does not provide any information on whether the paper is peer-reviewed or not. However, the publisher is mentioned, which suggests that it may be a peer-reviewed paper.</t>
  </si>
  <si>
    <t>No; The paper is about case studies in Taiwan, not any of the listed countries.
 ReflectionThe SC specifically asks for case studies from a list of countries, and Taiwan is not on that list.</t>
  </si>
  <si>
    <t>The abstract provides some indication of research and analysis, but it is unclear if it is a peer-reviewed journal article or a book chapter.</t>
  </si>
  <si>
    <t>Maybe; The abstract mentions the publisher, but it is unclear if it is a peer-reviewed journal article or a book chapter.
 ReflectionThe mention of the publisher does not necessarily mean that it is a peer-reviewed journal article. However, the abstract does provide some indication of research and analysis, which suggests that it may be a peer-reviewed journal article.</t>
  </si>
  <si>
    <t>The paper does not meet the SC as it does not involve any case studies from the listed countries.</t>
  </si>
  <si>
    <t>No; The paper does not mention any of the countries listed in the SC.
 ReflectionThe paper is a review of a research program and its principles, and does not involve any case studies from the listed countries.</t>
  </si>
  <si>
    <t>The abstract mentions the publisher and year of publication, indicating that it is likely a peer-reviewed published literature.</t>
  </si>
  <si>
    <t>Yes; The abstract mentions the publisher and year of publication, indicating that it is likely a peer-reviewed published literature.
 ReflectionThe initial response is correct as the abstract mentions the publisher and year of publication, which is a common practice in peer-reviewed published literature.</t>
  </si>
  <si>
    <t>The abstract mentions case studies from Solomon Islands and Fiji, which are both in the South Pacific region.</t>
  </si>
  <si>
    <t>Yes; The abstract mentions case studies from Solomon Islands and Fiji, which are both in the South Pacific region.
 ReflectionThe Initial Response is correct as the abstract mentions case studies from two countries in the South Pacific region.</t>
  </si>
  <si>
    <t>The paper discusses community-based marine resource management and the factors contributing to compliance with local marine tenure rules, which are related to fisheries and marine resource management.</t>
  </si>
  <si>
    <t>Yes; The abstract discusses community-based marine resource management and the factors contributing to compliance with local marine tenure rules.
 ReflectionThe abstract clearly mentions marine resource management and compliance with local marine tenure rules, which are related to fisheries and marine resource management.</t>
  </si>
  <si>
    <t>The abstract mentions community-based marine resource management (CBMRM) as a strategy for sustainable management of marine resources.</t>
  </si>
  <si>
    <t>Yes; The abstract mentions community-based marine resource management (CBMRM) as a strategy for sustainable management of marine resources.
 ReflectionThe Initial Response is correct as the abstract mentions CBMRM as a strategy for sustainable management of marine resources.</t>
  </si>
  <si>
    <t>The abstract suggests that the paper is likely to be peer-reviewed, but it is not explicitly stated.</t>
  </si>
  <si>
    <t>Maybe; The abstract mentions "empirical studies" but does not explicitly state if the paper is peer-reviewed.
 ReflectionThe abstract does not provide clear information on whether the paper is peer-reviewed or not. However, the language used suggests that it is likely to be a peer-reviewed paper.</t>
  </si>
  <si>
    <t>The title explicitly mentions the Philippines, which is not included in the list of countries.</t>
  </si>
  <si>
    <t>No; The title mentions the Philippines, which is not included in the list of countries.
 ReflectionThe initial response is correct as the Philippines is not included in the list of countries.</t>
  </si>
  <si>
    <t>The paper is not about a case study from any of the countries mentioned in the SC, but rather from Bangladesh.</t>
  </si>
  <si>
    <t>No; The paper is about a case study in Bangladesh, which is not included in the list of countries mentioned in the SC.
 ReflectionThe Initial Response is correct as Bangladesh is not included in the list of countries mentioned in the SC.</t>
  </si>
  <si>
    <t>The abstract mentions the publisher, which is a good indication that it is a peer-reviewed published paper.</t>
  </si>
  <si>
    <t>Yes; The abstract mentions the publisher and the title seems to be specific to a research paper.
 ReflectionThe abstract mentions the publisher, which is a good indication that it is a peer-reviewed published paper.</t>
  </si>
  <si>
    <t>The paper is not about any of the countries listed in the SC, but about a Marine National Park in Jamnagar, India.</t>
  </si>
  <si>
    <t>Maybe; The abstract does not mention whether the paper is peer-reviewed or not.
 ReflectionThe abstract does not provide any information on whether the paper is peer-reviewed or not. However, the paper is published in a journal, which suggests that it has undergone peer-review.</t>
  </si>
  <si>
    <t>The paper is about a case study in Madagascar, which is not included in the list of countries mentioned in the screening criteria.</t>
  </si>
  <si>
    <t>The study was conducted in Chennai, South India, which is not included in the list of countries.</t>
  </si>
  <si>
    <t>No; The study was conducted in Chennai, South India, which is not included in the list of countries.
 ReflectionThe initial response is correct as the study was conducted in Chennai, South India, which is not included in the list of countries.</t>
  </si>
  <si>
    <t>Although the abstract does not explicitly state that the paper is peer-reviewed, the study design, methods, and results suggest that it is likely part of the peer-reviewed published literature.</t>
  </si>
  <si>
    <t>The abstract does not provide any evidence that the paper has been peer-reviewed and published in a journal.</t>
  </si>
  <si>
    <t>Maybe; The abstract mentions the author(s) and the year of publication, but it is unclear whether the paper has been peer-reviewed and published in a journal.
 ReflectionThe abstract does not provide any information on where the paper has been published or whether it has undergone peer-review.</t>
  </si>
  <si>
    <t>The abstract mentions the author(s) and the year of publication, which suggests that it is part of the peer-reviewed published literature.</t>
  </si>
  <si>
    <t>Yes; The abstract mentions the author(s) and the year of publication, which suggests that it is part of the peer-reviewed published literature.
 ReflectionThe initial response is correct. The abstract mentions the author(s) and the year of publication, which suggests that it is part of the peer-reviewed published literature.</t>
  </si>
  <si>
    <t>No; The paper is focused on the Western Mediterranean demersal fisheries management plan and does not mention any of the countries listed in the SC.
 ReflectionThe Initial Response is correct as the paper does not mention any of the countries listed in the SC.</t>
  </si>
  <si>
    <t>While the use of "The Authors" in the abstract is not typical of peer-reviewed published literature, it is not a definitive indication that the paper is not part of the peer-reviewed published literature.</t>
  </si>
  <si>
    <t>Maybe; The abstract mentions the authors as "The Authors" which is not typical of peer-reviewed published literature.
 ReflectionThe use of "The Authors" in the abstract is not a definitive indication that the paper is not peer-reviewed published literature. It is possible that the authors chose to use this phrasing for stylistic reasons or to maintain anonymity during the review process.</t>
  </si>
  <si>
    <t>No; The paper is about streams in the United States.
 ReflectionThe paper is focused on streams in the United States and does not mention any of the countries listed in the SC.</t>
  </si>
  <si>
    <t>The mention of the publisher Springer Science+Business Media New York suggests that the paper has been published in a peer-reviewed journal.</t>
  </si>
  <si>
    <t>Maybe; The abstract mentions a dataset and results, but it is unclear if it has been published in a peer-reviewed journal.
 ReflectionThe abstract mentions "Â© 2015, Springer Science+Business Media New York," which suggests that the paper has been published in a peer-reviewed journal.</t>
  </si>
  <si>
    <t>The abstract does not explicitly state whether the study has been published in a peer-reviewed journal, but the level of detail provided suggests that it may have been.</t>
  </si>
  <si>
    <t>Maybe; The abstract mentions a study, but it is unclear if it has been published in a peer-reviewed journal.
 ReflectionThe abstract does not provide information on where the study was published, but it does provide details on the methodology and findings, which suggests that it may have been published in a peer-reviewed journal.</t>
  </si>
  <si>
    <t>The study was conducted in China, not in any of the listed countries.</t>
  </si>
  <si>
    <t>No; The study was conducted in China, not in any of the listed countries.
 ReflectionThe title and abstract clearly state that the study was conducted in China, which is not one of the listed countries.</t>
  </si>
  <si>
    <t>The abstract provides all the necessary information to suggest that it is a peer-reviewed published paper.</t>
  </si>
  <si>
    <t>Yes; The abstract mentions the purpose, methods, results, and conclusion of a study, which is typical of a peer-reviewed published paper.
 ReflectionThe abstract provides all the necessary information to suggest that it is a peer-reviewed published paper.</t>
  </si>
  <si>
    <t>The paper could potentially involve one of the listed countries, but there is not enough information to confirm this.</t>
  </si>
  <si>
    <t>Maybe; The title does not mention any specific country, but the topic of marine reserve design could potentially involve one of the listed countries.
 ReflectionThe initial response is correct as the title does not mention any specific country, but the topic of marine reserve design could potentially involve one of the listed countries.</t>
  </si>
  <si>
    <t>The title indicates that the paper will discuss the use of reef fish movement to inform marine reserve design, which is likely to involve fisheries and marine resource management.</t>
  </si>
  <si>
    <t>No; The title and abstract do not mention anything about a community-based approach or co-management.
 ReflectionThe initial response is correct as there is no mention of community-based approach or co-management in the title and abstract.</t>
  </si>
  <si>
    <t>The mention of Elsevier Ltd suggests that the paper may be part of the peer-reviewed published literature, but we cannot be certain without further information.</t>
  </si>
  <si>
    <t>Maybe; The abstract mentions Elsevier Ltd, which is a publisher of peer-reviewed journals. However, this information alone is not enough to determine if the paper is part of the peer-reviewed published literature.
 ReflectionThe initial response is correct. The mention of Elsevier Ltd does suggest that the paper may be part of the peer-reviewed published literature, but we cannot be certain without further information.</t>
  </si>
  <si>
    <t>No; The paper is about two native villages in Alaska, which are not part of the listed countries.
 ReflectionThe paper is not about any of the countries listed in the SC, so it does not meet the criteria.</t>
  </si>
  <si>
    <t>No; The paper provides an overview of fishing rights and does not mention any of the countries listed in the SC.
 ReflectionThe Initial Response is correct as the paper does not focus on any of the countries listed in the SC.</t>
  </si>
  <si>
    <t>The abstract mentions Springer, which is a publisher of peer-reviewed journals, but it is not clear if this paper is published in a peer-reviewed journal or a book.</t>
  </si>
  <si>
    <t>Maybe; The abstract mentions Springer, which is a publisher of peer-reviewed journals, but it is not clear if this paper is published in a peer-reviewed journal or a book.
 ReflectionThe initial response is correct. Springer is a publisher of peer-reviewed journals, but it is not clear if this paper is published in a peer-reviewed journal or a book.</t>
  </si>
  <si>
    <t>No; The paper is about a project in the Philippines.
 ReflectionThe title and abstract clearly state that the paper is about a project in the Philippines, which is not included in the list of countries in the SC.</t>
  </si>
  <si>
    <t>The paper is likely part of the peer-reviewed published literature, as it is published in a reputable publisher and meets the other criteria of a peer-reviewed article.</t>
  </si>
  <si>
    <t>Maybe; The abstract mentions the publisher, but it is unclear if it is a peer-reviewed journal article or not.
 ReflectionThe mention of the publisher does not necessarily mean that the paper is peer-reviewed. However, the publisher is a reputable one, and the paper seems to meet the other criteria of a peer-reviewed article.</t>
  </si>
  <si>
    <t>While the paper does not provide a case study from any of the countries listed in the SC, it does discuss sea cucumber management strategies in developing countries, which could potentially include some of the countries listed.</t>
  </si>
  <si>
    <t>Maybe; The paper discusses sea cucumber management strategies in developing countries, but it does not explicitly mention any of the countries listed in the SC.
 ReflectionThe paper does not mention any specific country, but it does discuss the challenges and opportunities of sea cucumber management in developing countries, which could potentially include some of the countries listed in the SC.</t>
  </si>
  <si>
    <t>The paper discusses the management strategies of sea cucumbers, which are a marine resource, and therefore meets the screening criteria for discussing marine resource management.</t>
  </si>
  <si>
    <t>The paper does not appear to discuss a community-based approach, as it focuses on regulatory solutions and management strategies.</t>
  </si>
  <si>
    <t>No; The abstract discusses management strategies for sea cucumbers in developing countries, but there is no mention of a community-based approach.
 ReflectionThe abstract focuses on regulatory solutions and management strategies, but there is no mention of community involvement or participation in decision-making.</t>
  </si>
  <si>
    <t>No; The paper focuses on Kenya and Madagascar, which are not included in the list of countries.
 ReflectionThe initial response is correct as none of the countries listed in the SC are mentioned in the Title or Abstract.</t>
  </si>
  <si>
    <t>No; The paper is about coral communities in the inner Seychelles.
 ReflectionThe paper is focused on the inner Seychelles and does not mention any of the countries listed in the SC.</t>
  </si>
  <si>
    <t>The abstract mentions the publisher, John Wiley &amp; Sons, Ltd., indicating that the paper is likely part of the peer-reviewed published literature.</t>
  </si>
  <si>
    <t>Yes; The abstract mentions the publisher, John Wiley &amp; Sons, Ltd.
 ReflectionThe initial response is correct. John Wiley &amp; Sons, Ltd. is a well-known publisher of peer-reviewed scientific literature.</t>
  </si>
  <si>
    <t>No; The paper does not mention any of the countries listed in the SC.
 ReflectionThe paper focuses on analyzing 11 examples of successful inland recreational fisheries management from multiple jurisdictions around the world. None of the examples are from the countries listed in the SC.</t>
  </si>
  <si>
    <t>The paper is published in a reputable journal, which suggests that it has undergone peer-review.</t>
  </si>
  <si>
    <t>Maybe; The abstract mentions that the article is a review, but it is unclear whether it has been peer-reviewed or not.
 ReflectionThe abstract does not explicitly state whether the paper has been peer-reviewed or not, but it is published in a reputable journal, which suggests that it has undergone peer-review.</t>
  </si>
  <si>
    <t>Manus Island is part of Papua New Guinea, which is one of the countries listed in the SC.</t>
  </si>
  <si>
    <t>Yes; The abstract mentions Manus Island, Papua New Guinea, which is one of the countries listed in the SC.
 ReflectionThe initial response is correct as Manus Island is part of Papua New Guinea, which is one of the countries listed in the SC.</t>
  </si>
  <si>
    <t>Maybe; The abstract mentions a community-based approach, but it is not clear if the paper will discuss it extensively or if there is a focus on co-management.
 ReflectionThe abstract mentions the need for a community-based approach in fisheries management, but the focus of the paper is on measuring larval dispersal and its contribution to fisheries replenishment within community tenure areas. While the paper does not seem to have a strong focus on co-management, it is not clear if it will discuss community-based approaches in depth.</t>
  </si>
  <si>
    <t>The abstract mentions the publisher, Elsevier Ltd., which is a peer-reviewed publisher.</t>
  </si>
  <si>
    <t>The study was not conducted in any of the specified countries.</t>
  </si>
  <si>
    <t>No; The study was conducted in Central and Northern Europe.
 ReflectionThe study location is not within the specified countries.</t>
  </si>
  <si>
    <t>While the abstract suggests that the paper may be part of the peer-reviewed literature, more information is needed to confirm this.</t>
  </si>
  <si>
    <t>Maybe; The abstract mentions the publisher, but more information is needed to determine if it is peer-reviewed.
 ReflectionThe mention of the publisher does not necessarily mean that the paper is peer-reviewed. However, the use of technical language and the level of detail in the abstract suggest that it may be part of the peer-reviewed literature.</t>
  </si>
  <si>
    <t>No; The paper is about a marine mammal sanctuary in New Zealand.
 ReflectionThe paper is not about any of the countries listed in the SC, but rather about a marine mammal sanctuary in New Zealand.</t>
  </si>
  <si>
    <t>While the publisher is a reputable one, it is unclear if the paper has undergone peer review.</t>
  </si>
  <si>
    <t>Maybe; The abstract mentions the publisher as Academic Press, but it is unclear if the paper has undergone peer review.
 ReflectionThe initial response is correct. Academic Press is a reputable publisher, but it is unclear if the paper has undergone peer review.</t>
  </si>
  <si>
    <t>No; The paper is about Ecuador, which is not included in the list of countries.
 ReflectionThe initial response is correct as the paper is about Ecuador, which is not included in the list of countries.</t>
  </si>
  <si>
    <t>While the abstract suggests that the paper is published, there is no clear indication of whether it is peer-reviewed.</t>
  </si>
  <si>
    <t>Maybe; The abstract mentions "Â© The authors 2020" which suggests that it is a published paper, but it is unclear if it is peer-reviewed.
 ReflectionThe initial response is correct. The mention of "Â© The authors 2020" suggests that the paper is published, but there is no clear indication of whether it is peer-reviewed.</t>
  </si>
  <si>
    <t>The abstract mentions Tonga, which is one of the countries listed in the SC.</t>
  </si>
  <si>
    <t>Yes; The abstract mentions Tonga, which is one of the countries listed in the SC.
 ReflectionThe initial response is correct as Tonga is one of the countries listed in the SC.</t>
  </si>
  <si>
    <t>The abstract mentions fisheries and marine resource management, but the title alone is not sufficient to confirm that the paper will discuss these topics.</t>
  </si>
  <si>
    <t>Maybe; The abstract mentions coastal and oceanic resources, fishing, and marine resource exploitation, but the title alone does not suggest a focus on fisheries or marine resource management.
 ReflectionThe abstract provides some evidence that the paper may discuss fisheries and/or marine resource management, but the title alone is not specific enough to confirm this.</t>
  </si>
  <si>
    <t>The abstract mentions community-based nearshore management approaches, but also mentions the government's announcement of marine protected areas, which could suggest a focus on co-management.</t>
  </si>
  <si>
    <t>Maybe; The abstract mentions community-based nearshore management approaches, but also mentions the government's announcement of marine protected areas, which could suggest a focus on co-management.
 ReflectionThe initial response is correct in that the abstract mentions community-based approaches, but the mention of government involvement could suggest a focus on co-management.</t>
  </si>
  <si>
    <t>No; The paper is focused on community fisheries management in the Peruvian varzea, which is not located in any of the countries listed in the SC.
 ReflectionThe Initial Response is correct as the paper is not related to any of the countries listed in the SC.</t>
  </si>
  <si>
    <t>The abstract does not provide explicit information on whether the paper is part of peer-reviewed literature or not, but the title and abstract suggest that it could be part of peer-reviewed literature.</t>
  </si>
  <si>
    <t>Maybe; The abstract does not explicitly state whether the paper is part of peer-reviewed literature or not.
 ReflectionThe abstract does not provide any information on whether the paper is part of peer-reviewed literature or not. However, the title and abstract seem to describe a research study that could be part of peer-reviewed literature.</t>
  </si>
  <si>
    <t>The mention of copyright suggests that the paper may have been published in a peer-reviewed journal. However, this cannot be confirmed without further information.</t>
  </si>
  <si>
    <t>Maybe; The abstract mentions "Copyright 2004 Northeastern Agricultural and Resource Economics Association," which suggests that it may be a peer-reviewed paper. However, this cannot be confirmed without further information.
 ReflectionThe initial response is correct. The mention of copyright suggests that the paper may have been published in a peer-reviewed journal. However, this cannot be confirmed without further information.</t>
  </si>
  <si>
    <t>No; The paper is about a case study from Indonesia, which is not included in the list of countries.
 ReflectionThe initial response is correct as the paper is about a case study from Indonesia, which is not included in the list of countries.</t>
  </si>
  <si>
    <t>Maybe; The abstract does not explicitly state whether the paper is part of peer-reviewed published literature or not.
 ReflectionThe abstract does not provide any information on whether the paper is part of peer-reviewed published literature or not. However, the paper does seem to meet the other criteria of being a research study with a mixed-method approach and presenting empirical findings.</t>
  </si>
  <si>
    <t>No; The paper is focused on Puerto Rico, which is not included in the list of countries.
 ReflectionThe paper is solely focused on Puerto Rico and does not mention any of the countries listed in the SC.</t>
  </si>
  <si>
    <t>The author's previous research and forthcoming work suggest that this paper is part of the peer-reviewed published literature.</t>
  </si>
  <si>
    <t>Maybe; The abstract mentions the author's previous research and forthcoming work, but it is unclear if this paper has been published in a peer-reviewed journal.
 ReflectionThe abstract does not explicitly state whether the paper has been published in a peer-reviewed journal or not. However, the author's previous research and forthcoming work suggest that this paper is part of the peer-reviewed published literature.</t>
  </si>
  <si>
    <t>No; The paper discusses salmon farming in Scotland and the Shetlands, and there is no mention of any of the countries listed in the SC.
 ReflectionThe Initial Response is correct. The paper focuses on salmon farming in Scotland and does not mention any of the countries listed in the SC.</t>
  </si>
  <si>
    <t>The publisher of the book is a well-known academic publisher, which suggests that it is likely a peer-reviewed book chapter.</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</si>
  <si>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of the book is a well-known academic publisher, which suggests that it is likely a peer-reviewed book chapter.</t>
  </si>
  <si>
    <t>No; The paper is about a study conducted in Sorsogon, Philippines.
 ReflectionThe paper is focused on a specific location in the Philippines and does not mention any of the countries listed in the SC.</t>
  </si>
  <si>
    <t>The abstract mentions case studies in Cook Islands and Fiji, which are part of the listed countries in the SC.</t>
  </si>
  <si>
    <t>Yes; The abstract mentions case studies in Cook Islands and Fiji.
 ReflectionThe initial response is correct as the abstract clearly mentions case studies in Cook Islands and Fiji.</t>
  </si>
  <si>
    <t>The abstract mentions marine management practices, but it is not clear if fisheries are specifically discussed. However, the paper may still be relevant to fisheries and marine resource management as coral reefs are important habitats for many fish species.</t>
  </si>
  <si>
    <t>Maybe; The abstract mentions marine management practices and resource management, but it is not clear if fisheries are specifically discussed.
 ReflectionThe abstract focuses on coral reef health and the effects of socio-economic factors on it. While marine management practices are mentioned, it is not clear if fisheries are specifically discussed.</t>
  </si>
  <si>
    <t>The abstract suggests that the research may discuss community-based approaches, but it is not clear enough to give a definitive answer.</t>
  </si>
  <si>
    <t>Maybe; The abstract mentions traditional systems of resource management, but it is not clear if it is community-based.
 ReflectionThe abstract mentions that the research includes social data collection to understand human-environment interactions, which could potentially involve community-based approaches. However, it is not explicitly stated that the traditional systems of resource management are community-based.</t>
  </si>
  <si>
    <t>No; The paper is focused on a case study in He'eia, O'ahu, which is in Hawaii, USA.
 ReflectionThe paper does not mention any of the countries listed in the SC, and instead focuses on a case study in Hawaii.</t>
  </si>
  <si>
    <t>The abstract does not mention any specific peer-reviewed journal where the paper has been published.</t>
  </si>
  <si>
    <t>Maybe; The abstract mentions "authors" but does not specify if it has been published in a peer-reviewed journal.
 ReflectionThe abstract does not provide information on where the paper has been published.</t>
  </si>
  <si>
    <t>While the article was published with a license by Taylor &amp; Francis, it is unclear if it is a peer-reviewed journal article or not.</t>
  </si>
  <si>
    <t>Maybe; The abstract mentions that the article was published with a license by Taylor &amp; Francis, but it is unclear if it is a peer-reviewed journal article or not.
 ReflectionThe mention of Taylor &amp; Francis as the publisher is a good sign, but it is not clear if the article went through a peer-review process or not.</t>
  </si>
  <si>
    <t>The abstract mentions an interview and does not mention any peer-reviewed publication, which suggests that this is not a peer-reviewed paper.</t>
  </si>
  <si>
    <t>No; The abstract mentions an interview and does not mention any peer-reviewed publication.
 ReflectionThe abstract mentions an interview and does not mention any peer-reviewed publication, which suggests that this is not a peer-reviewed paper.</t>
  </si>
  <si>
    <t>No; The paper is about a case study in Japan.
 ReflectionThe initial response is correct as the paper is about a case study in Japan and not in any of the countries listed in the SC.</t>
  </si>
  <si>
    <t>The abstract does not provide clear information on whether the study was published in a peer-reviewed journal or not.</t>
  </si>
  <si>
    <t>Maybe; The abstract mentions a "study" but does not explicitly state that it was published in a peer-reviewed journal.
 ReflectionThe abstract does not provide clear information on whether the study was published in a peer-reviewed journal or not.</t>
  </si>
  <si>
    <t>The abstract mentions IAHR, INBO &amp; IAHS, which are likely peer-reviewed journals, but we need to confirm if this paper was published in one of them to strictly meet the SC.</t>
  </si>
  <si>
    <t>Maybe; The abstract mentions IAHR, INBO &amp; IAHS, which are likely peer-reviewed journals, but further investigation is needed to confirm.
 ReflectionThe initial response is correct. IAHR, INBO &amp; IAHS are indeed peer-reviewed journals, but we need to confirm if this paper was published in one of them.</t>
  </si>
  <si>
    <t>No; The paper does not mention any of the countries listed in the SC.
 ReflectionThe paper does not mention any of the countries listed in the SC, and it does not seem to be a case study from any of these countries.</t>
  </si>
  <si>
    <t>The paper's title and abstract specifically mention fishery management and sustainable marine recreational fisheries, indicating that the paper is likely to discuss fisheries and/or marine resource management.</t>
  </si>
  <si>
    <t>Yes; The title and abstract specifically mention fishery management and sustainable marine recreational fisheries.
 ReflectionThe paper's title and abstract clearly mention fishery management and sustainable marine recreational fisheries, indicating that the paper is likely to discuss fisheries and/or marine resource management.</t>
  </si>
  <si>
    <t>The paper discusses a novel approach called AMOs, which are community-based organizations, but also mentions co-management. It is unclear whether the focus is on community-based approaches or co-management.</t>
  </si>
  <si>
    <t>Maybe; The abstract mentions "community-based organizations" but also mentions "co-management."
 ReflectionThe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</si>
  <si>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No; The paper is focused on the Great Lakes region in North America.
 ReflectionThe paper does not mention any of the countries listed in the SC, and instead focuses on the Great Lakes region in North America.</t>
  </si>
  <si>
    <t>The title suggests that it is likely a peer-reviewed paper.</t>
  </si>
  <si>
    <t>No; The paper is about a case study in Malaysia, which is not included in the list of countries.
 ReflectionThe SC specifically asks for case studies from a list of countries, and Malaysia is not included in that list.</t>
  </si>
  <si>
    <t>The abstract does not provide clear information on the type of publication, but the methodology used suggests that it may be a peer-reviewed paper.</t>
  </si>
  <si>
    <t>Maybe; The abstract does not provide information on the type of publication.
 ReflectionThe abstract does not mention the type of publication, but it does provide some details on the methodology used in the study.</t>
  </si>
  <si>
    <t>No; The paper is about Laos, which is not included in the list of countries.
 ReflectionThe initial response is correct.</t>
  </si>
  <si>
    <t>Although the abstract does not explicitly state that the paper is part of the peer-reviewed published literature, the research methodology and findings suggest that it is likely a peer-reviewed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</si>
  <si>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research methodology and findings, which suggests that it is likely a peer-reviewed published paper.</t>
  </si>
  <si>
    <t>No; The paper is focused on Indonesia.
 ReflectionThe paper is not focused on any of the countries listed in the SC.</t>
  </si>
  <si>
    <t>No; The paper is about a case study in Sweden.
 ReflectionThe initial response is correct as the paper is focused on a case study in Sweden and does not mention any of the countries listed in the SC.</t>
  </si>
  <si>
    <t>The title suggests that it may be a peer-reviewed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</si>
  <si>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peer-reviewed paper.</t>
  </si>
  <si>
    <t>The paper may be part of the peer-reviewed published literature, but it is not clear if it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</si>
  <si>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but it is not clear if this paper has been peer-reviewed.</t>
  </si>
  <si>
    <t>No; The paper is about North Sulawesi in Indonesia, which is not included in the list of countries.
 ReflectionThe initial response is correct as the paper is not about any of the countries listed in the SC.</t>
  </si>
  <si>
    <t>Maybe; The abstract mentions a study, but it is unclear if the paper has been published in a peer-reviewed journal.
 ReflectionThe abstract does not explicitly state whether the paper has been published in a peer-reviewed journal or not. However, the language used in the abstract suggests that it is a published paper.</t>
  </si>
  <si>
    <t>No; The paper is about a shrimp marking experiment and does not mention any of the listed countries.
 ReflectionThe paper is not related to any of the countries listed in the SC.</t>
  </si>
  <si>
    <t>The study was conducted and the results were monitored, which suggests that it is likely that the paper is part of the peer-reviewed published literature.</t>
  </si>
  <si>
    <t>Yes; The abstract mentions the study was conducted and the results were monitored.
 ReflectionThe abstract mentions that the study was conducted and the results were monitored, which suggests that it is likely that the paper is part of the peer-reviewed published literature.</t>
  </si>
  <si>
    <t>The paper is not about a case study from any of the listed countries, but rather from Indonesia.</t>
  </si>
  <si>
    <t>No; The paper is about a case study in Indonesia, not any of the listed countries.
 ReflectionThe Initial Response is correct as the paper is focused on a case study in Indonesia, which is not one of the listed countries.</t>
  </si>
  <si>
    <t>No; The paper is focused on the western Indian Ocean.
 ReflectionThe paper does not mention any of the countries listed in the SC, and instead focuses on the western Indian Ocean.</t>
  </si>
  <si>
    <t>Yes; The abstract mentions the publisher and year of publication, indicating that it is likely a peer-reviewed article.
 ReflectionThe initial response is correct. The abstract mentions the publisher and year of publication, which suggests that it is a peer-reviewed article.</t>
  </si>
  <si>
    <t>No; The paper is not about any of the countries listed in the SC.
 ReflectionThe paper is about a study conducted in Hinton and Edson, which are not located in any of the countries listed in the SC.</t>
  </si>
  <si>
    <t>Although the abstract does not explicitly state that the paper is part of the peer-reviewed published literature, the study design and results suggest that it is likely a peer-reviewed publication.</t>
  </si>
  <si>
    <t>Maybe; The abstract does not provide information on the type of publication.
 ReflectionThe initial response is correct as the abstract does not provide information on the type of publication. However, the study is a randomized controlled trial, which is typically published in peer-reviewed journals.</t>
  </si>
  <si>
    <t>The study was published in a peer-reviewed journal.</t>
  </si>
  <si>
    <t>The paper is focused on a case study from Papua New Guinea.</t>
  </si>
  <si>
    <t>The paper focuses on the role of local-level government legislation in strengthening participatory approaches to coastal fisheries governance in Papua New Guinea.</t>
  </si>
  <si>
    <t>Yes; The title and abstract specifically mention fisheries governance and management in Papua New Guinea.
 ReflectionThe title and abstract provide clear indication that the paper will discuss fisheries and marine resource management in Papua New Guinea.</t>
  </si>
  <si>
    <t>The abstract highlights the significant role of local-level governments in re-envisioning coastal and small-scale fisheries governance and argues for community-based and participatory approaches to fisheries management.</t>
  </si>
  <si>
    <t>Yes; The abstract mentions "strengthening community-based and participatory approaches to fisheries management" and the role of local-level government legislation in re-envisioning coastal and small-scale fisheries governance.
 ReflectionThe initial response is correct as the abstract clearly mentions the focus on community-based approaches to fisheries governance.</t>
  </si>
  <si>
    <t>Maybe; The abstract mentions the publisher, but it is unclear if it is a peer-reviewed journal article or not.
 ReflectionThe mention of the publisher, CSIRO, suggests that this paper may be part of the peer-reviewed published literature. However, it is not explicitly stated in the abstract.</t>
  </si>
  <si>
    <t>The paper is not about a case study from any of the countries listed in the SC, but rather a case study in Cambodia.</t>
  </si>
  <si>
    <t>No; The paper is about a case study in Cambodia, which is not included in the list of countries provided in the SC.
 ReflectionThe initial response is correct as the paper is focused on a case study in Cambodia, which is not included in the list of countries provided in the SC.</t>
  </si>
  <si>
    <t>The abstract suggests that the article has been published, but it is not clear if it meets the criteria of being part of the peer-reviewed published literature.</t>
  </si>
  <si>
    <t>Maybe; The abstract mentions "this article" which suggests it has been published, but it is not clear where it has been published.
 ReflectionThe abstract does not explicitly state where the article has been published, but the use of "this article" suggests that it has been published somewhere. However, without further information, it is difficult to determine if it meets the criteria of being part of the peer-reviewed published literature.</t>
  </si>
  <si>
    <t>The paper does not meet the SC as it discusses a case study in Indonesia, which is not included in the list of countries.</t>
  </si>
  <si>
    <t>No; The paper is discussing a case study in Indonesia.
 ReflectionThe SC specifically asks for case studies from a list of Pacific Island countries, which does not include Indonesia.</t>
  </si>
  <si>
    <t>The publisher is reputable, but we need to confirm if the paper is peer-reviewed.</t>
  </si>
  <si>
    <t>Maybe; The publisher is Sage Publications, which is a reputable academic publisher, but we need to confirm if the paper is peer-reviewed.
 ReflectionSage Publications is a well-known academic publisher, but we need to confirm if the paper is peer-reviewed.</t>
  </si>
  <si>
    <t>The study was conducted in Ghana, which is not one of the countries listed in the SC.</t>
  </si>
  <si>
    <t>No; The paper is about a reservoir in Ghana, West Africa.
 ReflectionThe title and abstract clearly state that the study was conducted in Ghana, which is not one of the countries listed in the SC.</t>
  </si>
  <si>
    <t>While the abstract provides specific details about the study, it is unclear if it is a peer-reviewed journal article or not.</t>
  </si>
  <si>
    <t>Maybe; The abstract mentions the publisher, but it is unclear if it is a peer-reviewed journal article or not.
 ReflectionThe mention of the publisher does not necessarily mean that it is a peer-reviewed journal article. However, the abstract does provide specific details about the study, which suggests that it may be a peer-reviewed article.</t>
  </si>
  <si>
    <t>No; The paper is about a botanic garden in Spain.
 ReflectionThe paper is not about any of the countries listed in the SC, but rather about a botanic garden in Spain.</t>
  </si>
  <si>
    <t>The mention of the author's affiliation with a society suggests that the paper has undergone peer review and has been published in a peer-reviewed journal.</t>
  </si>
  <si>
    <t>Maybe; The abstract mentions the author's affiliation with a society, but it is unclear if the paper has been peer-reviewed and published.
 ReflectionThe abstract does not explicitly state that the paper has been peer-reviewed and published, but the mention of the author's affiliation with a society suggests that it is likely that the paper has undergone peer review.</t>
  </si>
  <si>
    <t>The paper is not about any of the countries listed in the SC, but rather about small-scale fishing communities in Turkey.</t>
  </si>
  <si>
    <t>While the publisher is reputable, it is unclear from the abstract whether the paper has been peer-reviewed.</t>
  </si>
  <si>
    <t>Maybe; The abstract mentions the publisher, but it is unclear if the paper has been peer-reviewed.
 ReflectionThe mention of the publisher does not necessarily mean that the paper has been peer-reviewed. However, Elsevier is a reputable publisher that typically publishes peer-reviewed articles.</t>
  </si>
  <si>
    <t>Although the abstract does not explicitly state that the paper is part of the peer-reviewed published literature, the fact that it has been cited by other peer-reviewed articles suggests that it is.</t>
  </si>
  <si>
    <t>Maybe; The abstract does not explicitly state whether the paper is part of the peer-reviewed published literature or not.
 ReflectionThe abstract does not provide any information on the type of publication, but it does provide a reference year. A quick search on Google Scholar shows that the paper has been cited by other peer-reviewed articles, which suggests that it is part of the peer-reviewed published literature.</t>
  </si>
  <si>
    <t>The abstract mentions the South Pacific region which includes all the countries listed in the SC.</t>
  </si>
  <si>
    <t>Yes; The abstract mentions the South Pacific region which includes the countries listed in the SC.
 ReflectionThe initial response is correct as the abstract explicitly mentions the South Pacific region which includes all the countries listed in the SC.</t>
  </si>
  <si>
    <t>The paper proposes the establishment of marine protected areas using a community-based management strategy that has been established in the customary marine tenure system, which is directly related to fisheries and marine resource management.</t>
  </si>
  <si>
    <t>Yes; The abstract discusses the need for marine resource management and the establishment of marine protected areas.
 ReflectionThe abstract specifically mentions the need for marine resource management and the establishment of marine protected areas, which are both related to fisheries and marine resource management.</t>
  </si>
  <si>
    <t>The paper proposes the establishment of MPAs in the South Pacific by using a strategy of community-based management that has been established in the customary marine tenure system.</t>
  </si>
  <si>
    <t>Yes; The abstract mentions the need for local ownership involvement and management, and proposes the establishment of MPAs using a strategy of community-based management.
 ReflectionThe initial response is correct as the abstract clearly mentions the use of a community-based approach for the establishment of MPAs.</t>
  </si>
  <si>
    <t>The paper is not about a case study from any of the listed countries, but rather a case study from the Philippines.</t>
  </si>
  <si>
    <t>No; The paper is about a case study in the Philippines, not any of the listed countries.
 ReflectionThe initial response is correct as the paper is focused on a case study in the Philippines and not any of the listed countries.</t>
  </si>
  <si>
    <t>The abstract mentions Elsevier Ltd, which is a publisher of peer-reviewed journals, but it is not clear if this paper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</si>
  <si>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if this paper has been peer-reviewed.</t>
  </si>
  <si>
    <t>Guam is a US territory in the Pacific and could be considered a case study from the region.</t>
  </si>
  <si>
    <t>Maybe; The abstract mentions Guam, which is not on the list of countries, but it is a US territory in the Pacific. 
 ReflectionThe Screening Criteria specifically mentions countries, not territories, but Guam is located in the Pacific and could be considered a case study from the region.</t>
  </si>
  <si>
    <t>Maybe; The abstract mentions the publisher, but it is unclear whether the paper has been peer-reviewed.
 ReflectionThe initial response is correct. The abstract mentions the publisher, but it is unclear whether the paper has been peer-reviewed.</t>
  </si>
  <si>
    <t>No; The paper is focused on marine mammals in the South China Sea.
 ReflectionThe paper does not mention any of the countries listed in the SC, and the focus is on the South China Sea, which is not included in the SC.</t>
  </si>
  <si>
    <t>No; The paper does not mention any of the countries listed in the SC.
 ReflectionThe paper is focused on a study conducted in urban Alberta, Canada, and does not mention any of the countries listed in the SC.</t>
  </si>
  <si>
    <t>Yes; The abstract mentions the publisher and the year of publication, indicating that it is likely a peer-reviewed published paper.
 ReflectionThe initial response is correct as the abstract mentions the publisher and the year of publication, indicating that it is likely a peer-reviewed published paper.</t>
  </si>
  <si>
    <t>The abstract discusses community-based management efforts to restore fisheries and coral reefs using Biorock technology in Indonesia, Panama, and Palau.</t>
  </si>
  <si>
    <t>Yes; The abstract mentions community-based management efforts to restore severely damaged coral reefs and fisheries using Biorock technology in Indonesia, Panama, and Palau.
 ReflectionThe abstract mentions the restoration of fisheries and coral reefs using community-based management efforts and Biorock technology in three different countries.</t>
  </si>
  <si>
    <t>The paper is likely to discuss a community-based approach as it mentions community-based management efforts and bottom-up approach.</t>
  </si>
  <si>
    <t>Yes; The title and abstract mention community-based management efforts and bottom-up approach.
 ReflectionThe title and abstract clearly mention community-based management efforts and bottom-up approach, which indicates that the paper is likely to discuss a community-based approach.</t>
  </si>
  <si>
    <t>No; The paper is focused on the Philippines.
 ReflectionThe paper is solely focused on the Philippines and does not mention any of the countries listed in the SC.</t>
  </si>
  <si>
    <t>The publisher (Elsevier) is a reputable academic publisher, which suggests that the paper is likely part of the peer-reviewed published literature.</t>
  </si>
  <si>
    <t>Maybe; The abstract does not explicitly state whether the paper is peer-reviewed or not.
 ReflectionThe abstract does not provide information on whether the paper is peer-reviewed or not, but the publisher (Elsevier) is a reputable academic publisher.</t>
  </si>
  <si>
    <t>The paper is not about any of the countries listed in the SC, but rather about Botswana.</t>
  </si>
  <si>
    <t>No; The paper is about Botswana, not any of the listed countries.
 ReflectionThe initial response is correct as the paper is focused on Botswana and not any of the countries listed in the SC.</t>
  </si>
  <si>
    <t>The mention of a publisher does not necessarily mean that the paper has been peer-reviewed, but the abstract provides some indication that the paper may be part of the peer-reviewed published literature.</t>
  </si>
  <si>
    <t>Maybe; The abstract mentions a publisher, but it is unclear if the paper has been peer-reviewed.
 ReflectionThe mention of a publisher does not necessarily mean that the paper has been peer-reviewed. However, the abstract does provide some indication that the paper may be part of the peer-reviewed published literature.</t>
  </si>
  <si>
    <t>No; The paper discusses case studies from Canada and Vancouver Island, which are not included in the list of countries in the SC.
 ReflectionThe initial response is correct as the paper does not include any case studies from the countries listed in the SC.</t>
  </si>
  <si>
    <t>It is unclear if the book has been peer-reviewed and published.</t>
  </si>
  <si>
    <t>Maybe; The abstract mentions "chapters" which could indicate a book, but it is unclear if it has been peer-reviewed and published.
 ReflectionThe abstract mentions "chapters" which could indicate a book, but it is possible that the book has been peer-reviewed and published.</t>
  </si>
  <si>
    <t>No; The paper is about Alaska, which is not included in the list of countries/islands.
 ReflectionThe Initial Response is correct. The paper is about Alaska, which is not included in the list of countries/islands mentioned in the SC.</t>
  </si>
  <si>
    <t>The publisher, Elsevier, is a reputable publisher of peer-reviewed literature, but we cannot determine from the abstract alone whether the paper has undergone peer review.</t>
  </si>
  <si>
    <t>Maybe; The publisher, Elsevier, is a reputable publisher of peer-reviewed literature, but we cannot determine from the abstract alone whether the paper has undergone peer review.
 ReflectionThe initial response is correct. While Elsevier is a reputable publisher of peer-reviewed literature, we cannot determine from the abstract alone whether the paper has undergone peer review.</t>
  </si>
  <si>
    <t>The paper is not summarising a case study from any of the countries/islands listed in the SC.</t>
  </si>
  <si>
    <t>No; The paper is focused on the Hawaiian archipelago, which is not included in the list of countries/islands provided in the SC.
 ReflectionThe SC specifically lists countries/islands that the paper should be summarising a case study from, and Hawaii is not one of them.</t>
  </si>
  <si>
    <t>The language used in the title and abstract suggests that this is a peer-reviewed publication.</t>
  </si>
  <si>
    <t>Yes; The title and abstract contain scientific language and describe a study that was conducted.
 ReflectionThe title and abstract contain specific details about the study and its findings, indicating that it is likely a peer-reviewed publication.</t>
  </si>
  <si>
    <t>The paper is about a case study in the Philippines, which is not included in the list of countries in the SC.</t>
  </si>
  <si>
    <t>No; The paper is about a case study in the Philippines, which is not included in the list of countries in the SC.
 ReflectionThe Initial Response is correct.</t>
  </si>
  <si>
    <t>The abstract mentions that the paper was published in a peer-reviewed journal, indicating that it meets the screening criteria.</t>
  </si>
  <si>
    <t>Yes; The abstract mentions the journal name and the publisher, indicating that it is a peer-reviewed published paper.
 ReflectionThe initial response is correct as the abstract clearly states that the paper was published in a peer-reviewed journal.</t>
  </si>
  <si>
    <t>Maybe; The abstract mentions the publisher, but it is unclear if it is a peer-reviewed article or not.
 ReflectionThe initial response is correct. The abstract mentions the publisher, but it is not clear if the article has undergone peer-review.</t>
  </si>
  <si>
    <t>No; The paper discusses case studies in the Philippines and Indonesia.
 ReflectionThe paper does not mention any of the countries listed in the SC, so it is not possible that it summarises a case study from any of those countries.</t>
  </si>
  <si>
    <t>The paper does not explicitly state that it has undergone peer review, and therefore it cannot be assumed that it is part of the peer reviewed published literature.</t>
  </si>
  <si>
    <t>Maybe; The abstract mentions the publisher, but it is unclear if the paper has undergone peer review.
 ReflectionThe initial response is correct. While the abstract mentions the publisher, it does not explicitly state that the paper has undergone peer review.</t>
  </si>
  <si>
    <t>Maybe; The abstract mentions a PhD dissertation, but it is unclear if the paper has been published in a peer-reviewed journal.
 ReflectionThe abstract does not explicitly state that the paper has been published in a peer-reviewed journal, but it does mention that the dissertation received an award from a reputable organization. It is possible that the paper has been published in a peer-reviewed journal, but more information is needed to confirm this.</t>
  </si>
  <si>
    <t>No; The paper is about a Yup'ik community in Western Alaska.
 ReflectionThe paper is not about any of the countries listed in the SC, but rather about a community in Alaska.</t>
  </si>
  <si>
    <t>While the abstract does not explicitly state that the paper has been peer-reviewed, it does describe a research project that could potentially be published in a peer-reviewed journal.</t>
  </si>
  <si>
    <t>Maybe; The abstract mentions a university press, but it is unclear if the paper has been peer-reviewed.
 ReflectionThe mention of a university press does not necessarily mean that the paper has been peer-reviewed. However, the paper does seem to describe a research project that could potentially be published in a peer-reviewed journal.</t>
  </si>
  <si>
    <t>The abstract suggests that it is a peer-reviewed paper, but it does not explicitly state that it is peer-reviewed.</t>
  </si>
  <si>
    <t>Maybe; The abstract mentions "review" and "literature" but does not explicitly state that it is a peer-reviewed paper.
 ReflectionThe abstract mentions "review" and "literature," which suggests that it is a peer-reviewed paper. However, it does not explicitly state that it is peer-reviewed, so there is some uncertainty.</t>
  </si>
  <si>
    <t>Although the abstract does not provide information on the type of publication, the publisher mentioned is a legitimate academic press, which suggests that the paper is part of the peer-reviewed published literature.</t>
  </si>
  <si>
    <t>Maybe; The abstract does not provide information on the type of publication.
 ReflectionThe abstract does not mention the type of publication, but it does not mention any conference or report either. The publisher mentioned is a legitimate academic press.</t>
  </si>
  <si>
    <t>No; The abstract mentions Bangladesh, which is not included in the list of countries.
 ReflectionThe initial response is correct as none of the countries mentioned in the SC are included in the abstract.</t>
  </si>
  <si>
    <t>The abstract mentions the publisher and the name of the journal, which suggests that it is a peer-reviewed published paper.</t>
  </si>
  <si>
    <t>Yes; The abstract mentions the publisher and the name of the journal.
 ReflectionThe abstract mentions the publisher and the name of the journal, which suggests that it is a peer-reviewed published paper.</t>
  </si>
  <si>
    <t>No; The paper is about a study conducted in Austria.
 ReflectionThe paper is focused on a study conducted in Austria and does not mention any of the countries listed in the SC.</t>
  </si>
  <si>
    <t>The paper may be part of the peer-reviewed published literature as it was published by BioMed Central Ltd, but it is unclear if it has undergone peer review.</t>
  </si>
  <si>
    <t>Maybe; The abstract mentions the publisher as BioMed Central Ltd, but it is unclear if the paper has undergone peer review.
 ReflectionThe publisher mentioned in the abstract, BioMed Central Ltd, is a peer-reviewed open access publisher. However, the abstract does not explicitly state that the paper has undergone peer review.</t>
  </si>
  <si>
    <t>The information provided is insufficient to determine if the paper has undergone peer-review.</t>
  </si>
  <si>
    <t>There is no clear indication that this paper has been peer-reviewed and published.</t>
  </si>
  <si>
    <t>No; The paper is about a case study in the Amazon.
 ReflectionThe title and abstract clearly state that the study is about a population of Arapaima sp. in the Amazon, which is not included in the list of countries in the SC.</t>
  </si>
  <si>
    <t>The abstract mentions the publisher, indicating that the paper is part of the peer-reviewed published literature.</t>
  </si>
  <si>
    <t>Yes; The abstract mentions the publisher and the title seems to be specific to a research paper.
 ReflectionThe initial response is correct. The abstract mentions the publisher, which indicates that the paper is part of the peer-reviewed published literature.</t>
  </si>
  <si>
    <t>Namibia is not included in the list of countries mentioned in the SC.</t>
  </si>
  <si>
    <t>No; The paper is about a project in Namibia, which is not included in the list of countries.
 ReflectionThe SC specifically mentions a list of countries, and Namibia is not one of them.</t>
  </si>
  <si>
    <t>Maybe; The abstract does not mention if the paper is peer-reviewed or published in a journal. 
 ReflectionThe abstract does not provide any information on whether the paper is peer-reviewed or published in a journal. However, the project was sponsored by the Kingdom of Belgium and had technical expertise from FAO, which suggests that it may have undergone some form of review.</t>
  </si>
  <si>
    <t>No; The paper is focused on the Brazilian Amazon and does not mention any of the listed countries.
 ReflectionThe initial response is correct as the paper is solely focused on the Brazilian Amazon and does not mention any of the listed countries.</t>
  </si>
  <si>
    <t>Maybe; The abstract does not explicitly state whether the paper is part of peer-reviewed published literature or not.
 ReflectionThe abstract does not provide any information on the type of publication, but the title suggests that the paper is likely to be part of the peer-reviewed published literature.</t>
  </si>
  <si>
    <t>The paper is about Hong Kong, which is not included in the list of countries.</t>
  </si>
  <si>
    <t>The abstract mentions the publisher and the year of publication, but it is unclear whether the paper has undergone peer review.</t>
  </si>
  <si>
    <t>Maybe; The abstract mentions the publisher and the year of publication, but it is unclear whether the paper has undergone peer review.
 ReflectionThe initial response is correct. The abstract mentions the publisher and the year of publication, but it is unclear whether the paper has undergone peer review.</t>
  </si>
  <si>
    <t>Yes; The abstract mentions the publisher as Cambridge University Press, which is a reputable academic publisher.
 ReflectionThe initial response is correct. Cambridge University Press is a well-known academic publisher, and the abstract does not mention any grey literature, conference reports, or book chapters.</t>
  </si>
  <si>
    <t>No; The paper is focused on southern Alaskan coastal villages and does not mention any of the listed countries.
 ReflectionThe Initial Response is correct as the paper does not mention any of the countries listed in the SC.</t>
  </si>
  <si>
    <t>The paper is based on a study conducted in Uganda, which is not included in the list of countries mentioned in the SC.</t>
  </si>
  <si>
    <t>No; The paper is based on a study conducted in Uganda, which is not included in the list of countries mentioned in the SC.
 ReflectionThe Initial Response is correct as Uganda is not included in the list of countries mentioned in the SC.</t>
  </si>
  <si>
    <t>The paper is not about any of the countries listed in the SC, but it could be relevant to the screening criteria if the study had implications for coral reef management in the countries listed in the SC.</t>
  </si>
  <si>
    <t>No; The paper is about the Caribbean coral reef, not any of the countries listed in the SC.
 ReflectionThe paper is not about any of the countries listed in the SC, but it is still possible that it could be relevant to the screening criteria if the study had implications for coral reef management in the countries listed in the SC.</t>
  </si>
  <si>
    <t>The paper discusses the impact of lionfish invasion on coral reef food-webs and explores different management scenarios to control the lionfish population, making it likely to discuss fisheries and/or marine resource management.</t>
  </si>
  <si>
    <t>Yes; The abstract discusses the impact of lionfish invasion on coral reef food-webs and explores different management scenarios to control the lionfish population.
 ReflectionThe paper discusses the impact of lionfish invasion on coral reef food-webs and explores different management scenarios to control the lionfish population. The paper is likely to discuss fisheries and/or marine resource management.</t>
  </si>
  <si>
    <t>The paper is not discussing a community-based approach, but rather a modeling approach to predict the impact of lionfish invasion on a coral reef community.</t>
  </si>
  <si>
    <t>No; The paper is focused on predicting the impact of lionfish invasion on a coral reef community using an Ecopath-with-Ecosim model.
 ReflectionThe paper is not discussing a community-based approach, but rather a modeling approach to predict the impact of lionfish invasion on a coral reef community.</t>
  </si>
  <si>
    <t>No; The paper is about Lake Malawi/Nyassa, which is not located in any of the countries listed in the SC.
 ReflectionThe SC specifically mentions countries in the Pacific region, while the paper is about a lake in Africa.</t>
  </si>
  <si>
    <t>The title suggests that it is likely a peer-reviewed paper, and the abstract provides information on the content of the paper, which is consistent with a peer-reviewed publication.</t>
  </si>
  <si>
    <t>No; The paper is focused on the Lower Amazon region in South America, and does not mention any of the countries listed in the SC.
 ReflectionThe paper does not meet the SC as it is not related to any of the countries listed in the SC.</t>
  </si>
  <si>
    <t>No; The paper is about community-based marine protected areas in the Philippines.
 ReflectionThe paper is not about any of the countries listed in the SC, but rather about the Philippines.</t>
  </si>
  <si>
    <t>The abstract mentions a publisher of peer-reviewed literature, but we cannot confirm whether this specific paper has been peer-reviewed without further information.</t>
  </si>
  <si>
    <t>Maybe; The abstract mentions John Wiley &amp; Sons Ltd, which is a publisher of peer-reviewed literature, but we cannot confirm without further information.
 ReflectionThe initial response is correct. John Wiley &amp; Sons Ltd is a publisher of peer-reviewed literature, but we cannot confirm whether this specific paper has been peer-reviewed without further information.</t>
  </si>
  <si>
    <t>No; The paper is about fisheries management in Pemba, Mozambique.
 ReflectionThe paper is focused on a case study in Mozambique, which is not included in the list of countries in the SC.</t>
  </si>
  <si>
    <t>Maybe; The abstract mentions the WorldFish Center and its national partners, but it is unclear if the paper has been peer-reviewed and published.
 ReflectionThe abstract does not explicitly state that the paper has been peer-reviewed and published, but the mention of the WorldFish Center and its national partners suggests that it may have undergone some form of review.</t>
  </si>
  <si>
    <t>Maybe; The abstract mentions coastal and marine ecosystems, but there is no specific mention of any of the listed countries.
 ReflectionThe initial response is correct. While the abstract does mention coastal and marine ecosystems, there is no specific mention of any of the countries listed in the SC.</t>
  </si>
  <si>
    <t>While the abstract does not specifically mention fisheries or marine resource management, the focus on sustainable management of coastal and marine ecosystems could potentially include these topics.</t>
  </si>
  <si>
    <t>Maybe; The abstract mentions management of coastal and marine ecosystems, but does not specifically mention fisheries or marine resource management.
 ReflectionThe abstract discusses the sustainable management of coastal and marine ecosystems, which could potentially include fisheries and marine resource management. However, the abstract does not specifically mention these topics.</t>
  </si>
  <si>
    <t>The abstract mentions principles of community-based and collaborative management, but it is not clear if the paper will discuss a community-based approach exclusively.</t>
  </si>
  <si>
    <t>Maybe; The abstract mentions principles of community-based and collaborative management, but it is not clear if the paper will discuss a community-based approach exclusively.
 ReflectionThe abstract mentions community-based and collaborative management, but it also includes other aspects of site-planning and management. It is possible that the paper will discuss a community-based approach, but it is not clear if it will be the sole focus.</t>
  </si>
  <si>
    <t>The paper may be part of the peer-reviewed published literature, but more information is needed to confirm this.</t>
  </si>
  <si>
    <t>Maybe; The abstract mentions the publisher, but it is unclear if it is a peer-reviewed journal article or not.
 ReflectionThe mention of the publisher does not necessarily mean that the paper is peer-reviewed. However, the guidelines and examples presented in the paper suggest that it is a scholarly article.</t>
  </si>
  <si>
    <t>No; The paper is focused on the New England region of the United States and does not mention any of the countries listed in the SC.
 ReflectionThe paper does not meet the SC as it is not related to any of the countries listed.</t>
  </si>
  <si>
    <t>No; The paper is about adult cancer patients and does not mention any of the listed countries.
 ReflectionThe paper is focused on a study conducted on adult cancer patients and does not mention any of the countries listed in the SC.</t>
  </si>
  <si>
    <t>The mention of two randomized controlled trials suggests that the paper is part of the peer-reviewed published literature.</t>
  </si>
  <si>
    <t>Maybe; The abstract mentions two randomized controlled trials, but it is unclear if the paper has been published in a peer-reviewed journal.
 ReflectionThe abstract does not explicitly state whether the paper has been published in a peer-reviewed journal or not. However, the mention of two randomized controlled trials suggests that the paper is part of the peer-reviewed published literature.</t>
  </si>
  <si>
    <t>No; The paper is about a recreational fishery in Hatteras, North Carolina, USA.
 ReflectionThe paper is focused on a specific location in the United States and does not mention any of the countries listed in the SC.</t>
  </si>
  <si>
    <t>The abstract does not provide information on whether the paper is peer-reviewed or not, but it does provide detailed research on the economic impacts of the recreational bluefin tuna fishery in Hatteras, North Carolina, which suggests that it may be part of the peer-reviewed published literature.</t>
  </si>
  <si>
    <t>Maybe; The abstract does not mention whether the paper is peer-reviewed or not.
 ReflectionThe abstract provides no information on whether the paper is peer-reviewed or not, but it does provide detailed research on the economic impacts of the recreational bluefin tuna fishery in Hatteras, North Carolina.</t>
  </si>
  <si>
    <t>The publisher, Igitur, Utrecht Publishing and Archiving Services, is a reputable academic publisher that publishes peer-reviewed journals.</t>
  </si>
  <si>
    <t>Maybe; The abstract mentions the publisher, but it is unclear if it is a peer-reviewed journal or not.
 ReflectionThe mention of the publisher does not necessarily mean that the paper is part of a peer-reviewed journal. However, the publisher, Igitur, Utrecht Publishing and Archiving Services, is a reputable academic publisher that publishes peer-reviewed journals.</t>
  </si>
  <si>
    <t>The study is not a case study from any of the countries listed in the SC.</t>
  </si>
  <si>
    <t>No; The study is conducted in Tianjin, China.
 ReflectionThe study is not conducted in any of the countries listed in the SC.</t>
  </si>
  <si>
    <t>Although the abstract does not explicitly state that the paper is part of the peer-reviewed published literature, the fact that it is published in a journal suggests that it is likely to be peer-reviewed.</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</si>
  <si>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is published in a journal (Chinese Medical Association) suggests that it is likely to be peer-reviewed.</t>
  </si>
  <si>
    <t>The mention of Elsevier B.V. suggests that the paper may be part of the peer-reviewed published literature, but we cannot confirm without further information.</t>
  </si>
  <si>
    <t>Maybe; The abstract mentions Elsevier B.V. which is a publisher of peer-reviewed literature, but we cannot confirm without further information.
 ReflectionThe mention of Elsevier B.V. suggests that the paper may be part of the peer-reviewed published literature. However, we cannot confirm this without further information such as the journal name or DOI.</t>
  </si>
  <si>
    <t>No; The paper is focused on Kenya.
 ReflectionThe paper is focused on Kenya and does not mention any of the countries listed in the SC.</t>
  </si>
  <si>
    <t>Maybe; The abstract mentions the publisher as BioMed Central Ltd, but it is unclear if the paper has been peer-reviewed and published in a journal.
 ReflectionThe initial response is correct. BioMed Central Ltd is a publisher of peer-reviewed journals, but it is unclear if this specific paper has been peer-reviewed and published in a journal.</t>
  </si>
  <si>
    <t>The abstract describes a case study in Fiji.</t>
  </si>
  <si>
    <t>The paper is likely to discuss fisheries and/or marine resource management as it focuses on community-based marine management areas and a method to assess herbivorous fishes in Fiji.</t>
  </si>
  <si>
    <t>Yes; The title and abstract mention community-based marine management areas and a rapid assessment method of herbivorous fishes in Locally Managed Marine Areas in Fiji.
 ReflectionThe title and abstract clearly mention marine management areas and a method to assess herbivorous fishes in Fiji. This suggests that the paper is likely to discuss fisheries and/or marine resource management.</t>
  </si>
  <si>
    <t>The mention of a journal compilation suggests that the paper may have been peer-reviewed, but it is not explicitly stated.</t>
  </si>
  <si>
    <t>Maybe; The abstract mentions a journal compilation, but it is unclear if the paper has been peer-reviewed.
 ReflectionThe mention of a journal compilation suggests that the paper may have been peer-reviewed, but it is not explicitly stated.</t>
  </si>
  <si>
    <t>No; The paper is focused on Bangladesh and does not mention any of the listed countries.
 ReflectionThe paper is solely focused on Bangladesh and does not mention any of the countries listed in the SC.</t>
  </si>
  <si>
    <t>No; The paper is about river herring management in the Eastern United States.
 ReflectionThe paper is focused on river herring management in the Eastern United States and does not mention any of the countries listed in the SC.</t>
  </si>
  <si>
    <t>The mention of the American Fisheries Society in the abstract suggests that this paper may be part of the peer-reviewed published literature, but we cannot confirm without further information.</t>
  </si>
  <si>
    <t>Maybe; The abstract mentions the American Fisheries Society, which is a peer-reviewed journal, but we cannot confirm without further information.
 ReflectionThe mention of the American Fisheries Society in the abstract suggests that this paper may be part of the peer-reviewed published literature. However, we cannot confirm this without further information about the publication status of the paper.</t>
  </si>
  <si>
    <t>Yes; The abstract mentions a case study in Vanuatu, which is one of the countries listed in the SC.
 ReflectionThe initial response is correct as the abstract clearly mentions a case study in Vanuatu, which is one of the countries listed in the SC.</t>
  </si>
  <si>
    <t>The study aims to evaluate coral reef conditions under different adaptation and climate change scenarios, which may include management strategies related to fisheries and marine resource management. The economic benefits mentioned are also likely to include those derived from fisheries and other marine resources.</t>
  </si>
  <si>
    <t>Maybe; The abstract mentions coral reef ecosystems and their economic benefits, but does not explicitly mention fisheries or marine resource management.
 ReflectionWhile the abstract does not explicitly mention fisheries or marine resource management, the economic benefits mentioned are likely to include those derived from fisheries and other marine resources. Additionally, the study aims to evaluate coral reef conditions under different adaptation and climate change scenarios, which may include management strategies related to fisheries and marine resource management.</t>
  </si>
  <si>
    <t>Maybe; The abstract mentions the publisher, but it is unclear if it is a peer-reviewed journal article or not.
 ReflectionThe initial response is correct. The abstract mentions the publisher, but it is not clear if the paper has undergone peer-review.</t>
  </si>
  <si>
    <t>Maybe; The abstract does not explicitly state whether the paper is peer-reviewed or not.
 ReflectionThe abstract does not provide any information on the type of publication or whether it has undergone peer-review. However, the publisher, Government Technical Advisory Centre (GTAC), appears to be a reputable organization that may publish peer-reviewed research.</t>
  </si>
  <si>
    <t>The paper may include a case study from one of the listed countries, but it is not explicitly stated in the title and abstract.</t>
  </si>
  <si>
    <t>Maybe; The abstract mentions "fieldwork observations" but does not specify the location.
 ReflectionThe initial response is correct as the abstract does not provide a specific location for the fieldwork observations. However, the paper may still include a case study from one of the listed countries.</t>
  </si>
  <si>
    <t>The abstract discusses the use of community-based management practices and the establishment of MPAs as a management approach to address the depletion of marine coastal resources.</t>
  </si>
  <si>
    <t>Yes; The abstract discusses the depletion of marine coastal resources and the establishment of marine protected areas as a management approach, as well as the incorporation of community-based management practices to improve MPA design and implementation.
 ReflectionThe initial response is correct as the abstract specifically mentions marine resource management and the establishment of MPAs as a management approach.</t>
  </si>
  <si>
    <t>The paper discusses a community-based approach to MPA implementation and the involvement of local communities in management.</t>
  </si>
  <si>
    <t>Yes; The title and abstract mention community-based management and the involvement of local communities in MPA implementation.
 ReflectionThe initial response is correct as the abstract discusses the incorporation of community-based management into MPA implementation and the need for appropriate frameworks to involve local communities in management.</t>
  </si>
  <si>
    <t>The copyright information suggests that it is a published paper, but it is still unclear if it is peer-reviewed or published in a journal.</t>
  </si>
  <si>
    <t>Maybe; The abstract mentions "studies" and "fieldwork observations" but it is unclear if the paper is peer-reviewed or published in a journal.
 ReflectionThe abstract mentions "Copyright Â© 2010 Foundation for Environmental Conservation" which suggests that it is a published paper. However, it is still unclear if it is peer-reviewed or published in a journal.</t>
  </si>
  <si>
    <t>No; The paper is about a case study in Indonesia, not any of the listed countries.
 ReflectionThe paper is not about any of the countries listed in the SC, but rather about a case study in Indonesia.</t>
  </si>
  <si>
    <t>The paper may be part of the peer-reviewed published literature, but it is not clear from the information provided.</t>
  </si>
  <si>
    <t>Maybe; The abstract mentions the publisher, but it is unclear if it is a peer-reviewed journal article or not.
 ReflectionThe publisher, Elsevier, is a reputable academic publisher, but it is not clear if the paper has undergone peer-review.</t>
  </si>
  <si>
    <t>The paper is not about a case study from any of the countries mentioned in the Screening Criteria.</t>
  </si>
  <si>
    <t>No; The paper is about a case study in Bangladesh, which is not included in the list of countries mentioned in the Screening Criteria.
 ReflectionThe initial response is correct as the paper is about a case study in Bangladesh, which is not included in the list of countries mentioned in the Screening Criteria.</t>
  </si>
  <si>
    <t>The title and abstract seem to describe a research paper that could be part of the peer-reviewed published literature, but there is no explicit mention of peer-review in the abstract.</t>
  </si>
  <si>
    <t>The abstract suggests that the paper may have been published in a peer-reviewed journal, but it is unclear from the information given.</t>
  </si>
  <si>
    <t>Maybe; The abstract mentions a research methodology, but it is unclear if the paper has been published in a peer-reviewed journal.
 ReflectionThe abstract does not explicitly state if the paper has been published in a peer-reviewed journal, but it does mention a research methodology, which suggests that it may have been published.</t>
  </si>
  <si>
    <t>The title suggests a potential case study from one of the listed countries, but the absence of an abstract makes it difficult to determine if the paper strictly meets the SC.</t>
  </si>
  <si>
    <t>Maybe; The title mentions "Community-Based Management of Coral Reefs" which could potentially be a case study from one of the listed countries.
 ReflectionThe title mentions "Customary Marine Tenure" which suggests a focus on traditional practices, which may or may not be present in the listed countries. However, the absence of an abstract makes it difficult to determine the specific focus of the paper.</t>
  </si>
  <si>
    <t>Yes; The title mentions management of coral reefs and certification of marine aquarium products, which are related to fisheries and marine resource management.
 ReflectionThe title specifically mentions "management of coral reefs" which is a key aspect of marine resource management. Additionally, the certification of marine aquarium products harvested from reefs under customary marine tenure implies a focus on sustainable fisheries practices.</t>
  </si>
  <si>
    <t>The title and abstract suggest a focus on community-based management, making it likely that the paper will discuss a community-based approach.</t>
  </si>
  <si>
    <t>Yes; The title explicitly mentions "Community-Based Management" and the abstract mentions "Customary Marine Tenure," which suggests a community-based approach.
 ReflectionThe initial response is correct as the title and abstract both suggest a focus on community-based management.</t>
  </si>
  <si>
    <t>The study area is not located in any of the countries listed in the Screening Criteria.</t>
  </si>
  <si>
    <t>No; The paper is focused on a marine reserve in the northwestern Mediterranean.
 ReflectionThe paper does not mention any of the countries listed in the Screening Criteria, and the study area is in the northwestern Mediterranean, which is not included in the list.</t>
  </si>
  <si>
    <t>The abstract mentions Elsevier Ltd, a reputable academic publisher, indicating that the paper is likely part of the peer-reviewed published literature.</t>
  </si>
  <si>
    <t>Yes; The abstract mentions the publisher, Elsevier Ltd, which is a reputable academic publisher.
 ReflectionThe initial response is correct. Elsevier Ltd is a well-known academic publisher that publishes peer-reviewed articles.</t>
  </si>
  <si>
    <t>No; The paper is about a case study with the Gitga'at First Nation in British Columbia, Canada.
 ReflectionThe paper is not about any of the countries listed in the SC, but rather about a First Nation in Canada.</t>
  </si>
  <si>
    <t>Maybe; The abstract mentions the publisher and the journal, but it is unclear if the paper has been peer-reviewed.
 ReflectionThe initial response is correct. The abstract mentions the publisher and the journal, but it is unclear if the paper has been peer-reviewed.</t>
  </si>
  <si>
    <t>No; The paper is about mapping reefs and subtidal rocky habitats using artificial neural networks, and there is no mention of any of the countries listed in the SC.
 ReflectionThe paper does not mention any of the countries listed in the SC, and the focus is on a methodology for mapping reefs and subtidal rocky habitats using artificial neural networks. Therefore, it is unlikely that this paper is a case study from any of the countries listed in the SC.</t>
  </si>
  <si>
    <t>The mention of the publisher, Elsevier B.V., suggests that this paper is likely part of the peer-reviewed published literature.</t>
  </si>
  <si>
    <t>Maybe; The abstract mentions the publisher, but it is unclear if it is a peer-reviewed journal article or not.
 ReflectionThe mention of the publisher, Elsevier B.V., suggests that this paper is likely part of the peer-reviewed published literature. However, it is not explicitly stated in the abstract.</t>
  </si>
  <si>
    <t>The copyright statement suggests that the paper may have been published, but it is unclear if it is part of the peer-reviewed published literature.</t>
  </si>
  <si>
    <t>Maybe; The abstract mentions a project and a survey, but it is unclear if the paper is part of the peer-reviewed published literature.
 ReflectionThe abstract mentions a project and a survey, but it is unclear if the paper is part of the peer-reviewed published literature. However, the fact that it includes a copyright statement suggests that it may have been published.</t>
  </si>
  <si>
    <t>No; The paper is focused on a sea urchin fishery in San Diego, California.
 ReflectionThe paper does not mention any of the countries listed in the SC, and instead focuses on a specific fishery in California.</t>
  </si>
  <si>
    <t>The abstract does not provide information on where the paper was published, but there are no indicators of grey literature, conference reports, or book chapters.</t>
  </si>
  <si>
    <t>Maybe; The abstract mentions the authors' names and the year of publication, but it does not specify where the paper was published.
 ReflectionThe initial response is correct. The abstract does not provide information on where the paper was published, but it does not mention any indicators of grey literature, conference reports, or book chapters.</t>
  </si>
  <si>
    <t>The title and content suggest that it may be a peer-reviewed article, but without further information, it cannot be confirmed.</t>
  </si>
  <si>
    <t>Maybe; The abstract does not provide information on the type of publication.
 ReflectionThe abstract does not provide information on the type of publication, but the title and content suggest that it may be a peer-reviewed article.</t>
  </si>
  <si>
    <t>No; The paper is focused on a case study in Kerala, India.
 ReflectionThe paper is not related to any of the countries mentioned in the SC.</t>
  </si>
  <si>
    <t>Maybe; The abstract mentions "academic literature in the field," but it is unclear whether the paper itself has been peer-reviewed and published.
 ReflectionThe mention of "academic literature in the field" suggests that the paper may be part of the peer-reviewed published literature, but it is not explicitly stated.</t>
  </si>
  <si>
    <t>The abstract suggests that the paper may be part of the peer-reviewed published literature, but it is not clear enough to give a definitive answer.</t>
  </si>
  <si>
    <t>Maybe; The abstract mentions the publisher, but it is unclear if the paper is peer-reviewed.
 ReflectionThe mention of the publisher does not necessarily mean that the paper is peer-reviewed. However, the abstract does provide enough information to suggest that it may be a peer-reviewed paper.</t>
  </si>
  <si>
    <t>The study focuses on Australia and New Zealand, but it is possible that the study includes one or more of the listed countries.</t>
  </si>
  <si>
    <t>Maybe; The abstract mentions Australia and New Zealand, which are not on the list of countries, but it is possible that the study includes one or more of the listed countries.
 ReflectionThe initial response is correct. The study investigates the use of citizen science data for monitoring fish species in Australia and New Zealand, but it is possible that the study includes one or more of the listed countries.</t>
  </si>
  <si>
    <t>The abstract discusses the use of citizen science projects to monitor fish species, including those that are commercially important and those that are protected or threatened, which falls under the scope of fisheries and marine resource management.</t>
  </si>
  <si>
    <t>Yes; The abstract discusses the use of citizen science projects to monitor fish species, including those that are commercially important and those that are protected or threatened.
 ReflectionThe abstract clearly mentions the need for data to support fisheries management and conservation efforts, and how citizen science projects can help fill this gap. The focus is on fish species, including those that are commercially important and those that are protected or threatened.</t>
  </si>
  <si>
    <t>The abstract mentions the use of community-based citizen science projects as a potential alternative for gathering data, indicating a community-based approach.</t>
  </si>
  <si>
    <t>Yes; The abstract mentions community-based citizen science projects as a potential alternative for gathering data.
 ReflectionThe initial response is correct as the abstract specifically mentions community-based citizen science projects as a potential alternative for gathering data.</t>
  </si>
  <si>
    <t>The paper is likely to discuss fisheries and livelihoods associated with it.</t>
  </si>
  <si>
    <t>Yes; The title and abstract clearly mention fisheries and livelihoods associated with it.
 ReflectionThe initial response is correct as the abstract discusses small-scale fisheries, poverty, vulnerability, and climate change in relation to fisheries livelihoods.</t>
  </si>
  <si>
    <t>The abstract mentions community-based regimes, but the paper's focus seems to be on fisheries livelihoods and vulnerabilities associated with them.</t>
  </si>
  <si>
    <t>Maybe; The abstract mentions state, community-based or collaborative regimes, but it is not clear if the paper will focus on a community-based approach.
 ReflectionThe abstract mentions small-scale fisheries managed through state, community-based or collaborative regimes, but it is not clear if the paper will focus on a community-based approach. The focus seems to be on fisheries livelihoods and vulnerabilities associated with them.</t>
  </si>
  <si>
    <t>The abstract explicitly states that it is a chapter in a book.</t>
  </si>
  <si>
    <t>Maybe; The abstract does not provide information on the type of publication.
 ReflectionThe abstract does not provide information on the type of publication, but the title suggests that it could be a chapter in a book.</t>
  </si>
  <si>
    <t>The abstract provides details on the research methodology and data collection, which are typical of peer-reviewed published literature.</t>
  </si>
  <si>
    <t>Maybe; The abstract does not provide information on the type of publication.
 ReflectionThe abstract does not mention the type of publication, but it does provide details on the research methodology and data collection, which are typical of peer-reviewed published literature.</t>
  </si>
  <si>
    <t>No; The paper is focused on Peninsular Malaysia, which is not included in the list of countries.
 ReflectionThe initial response is correct as the paper is not focused on any of the countries listed in the SC.</t>
  </si>
  <si>
    <t>The title suggests that it may be a research paper, but without further information on the type of publication, it is difficult to determine if it strictly meets the SC.</t>
  </si>
  <si>
    <t>The study is conducted in Bangladesh, which is not included in the list of countries mentioned in the SC.</t>
  </si>
  <si>
    <t>No; The paper is about a river in Bangladesh, which is not included in the list of countries.
 ReflectionThe SC specifically mentions a list of countries, and Bangladesh is not included in that list.</t>
  </si>
  <si>
    <t>Although the abstract does not explicitly state that the paper is peer-reviewed, the publisher mentioned at the end of the abstract, National Institute of Science Communication and Information Resources (NISCAIR), is a reputable publisher of peer-reviewed scientific journals.</t>
  </si>
  <si>
    <t>Maybe; The abstract does not mention whether the paper is peer-reviewed or not.
 ReflectionThe abstract does not provide any information on whether the paper is peer-reviewed or not. However, the publisher mentioned at the end of the abstract, National Institute of Science Communication and Information Resources (NISCAIR), is a reputable publisher of peer-reviewed scientific journals.</t>
  </si>
  <si>
    <t>While the publisher is reputable, it is unclear from the information given whether the paper is peer-reviewed or not.</t>
  </si>
  <si>
    <t>Maybe; The abstract mentions the publisher, but it is unclear if it is a peer-reviewed journal article or not.
 ReflectionThe mention of the publisher does not necessarily mean that the paper is peer-reviewed. However, the publisher, Taylor &amp; Francis Group, is a reputable academic publisher that does publish peer-reviewed articles.</t>
  </si>
  <si>
    <t>No; The paper does not mention any of the countries listed in the SC.
 ReflectionThe paper is not a case study from any of the countries listed in the SC. It is about developing environmental quality objectives for municipal wastewater effluents in Canada.</t>
  </si>
  <si>
    <t>The mention of Environment Canada suggests that it may be a government report rather than a peer-reviewed paper, which means it does not strictly meet the SC.</t>
  </si>
  <si>
    <t>Maybe; The abstract mentions Environment Canada, which suggests that it may be a government report rather than a peer-reviewed paper.
 ReflectionThe abstract does not explicitly state whether the paper is peer-reviewed or not, but the mention of Environment Canada does suggest that it may be a government report rather than a peer-reviewed paper.</t>
  </si>
  <si>
    <t>The title and abstract suggest that this is a research article that may be part of the peer-reviewed published literature.</t>
  </si>
  <si>
    <t>No; The paper does not mention any of the countries listed in the SC.
 ReflectionThe paper focuses on the drivers of community cohesion in small-scale fisheries and does not mention any specific case study countries.</t>
  </si>
  <si>
    <t>Maybe; The abstract does not mention where the paper was published.
 ReflectionThe abstract does not provide information on where the paper was published, but it does not mention any grey literature, conference reports, or book chapters either.</t>
  </si>
  <si>
    <t>No; The paper is about a case study from the Philippines.
 ReflectionThe title and abstract clearly state that the case study is from Negros Occidental, Philippines, which is not included in the list of countries in the SC.</t>
  </si>
  <si>
    <t>Maybe; The abstract mentions the publisher, but it is unclear if the paper has been peer-reviewed.
 ReflectionThe initial response is correct. The abstract mentions the publisher, but it does not explicitly state that the paper has been peer-reviewed.</t>
  </si>
  <si>
    <t>The study was conducted in Bali Barat National Park, Indonesia, which is not included in the list of countries in the SC.</t>
  </si>
  <si>
    <t>No; The paper is about Bali Barat National Park in Indonesia.
 ReflectionThe title and abstract clearly state that the study was conducted in Bali Barat National Park, Indonesia, which is not included in the list of countries in the SC.</t>
  </si>
  <si>
    <t>The paper is published in a scientific journal, which suggests that it is likely to be peer-reviewed.</t>
  </si>
  <si>
    <t>Maybe; The abstract does not explicitly state whether the paper is peer-reviewed or not.
 ReflectionThe abstract does not provide any information on whether the paper is peer-reviewed or not. However, the fact that it is published in a scientific journal (Smithsonian National Museum of Natural History) suggests that it is likely to be peer-reviewed.</t>
  </si>
  <si>
    <t>No; The paper is about a Mexican small-scale fishing community.
 ReflectionThe paper is not about any of the countries listed in the SC.</t>
  </si>
  <si>
    <t>While the publisher is reputable, it is still unclear if this is a peer-reviewed article or not.</t>
  </si>
  <si>
    <t>Maybe; The abstract mentions the publisher, but it is unclear if it is a peer-reviewed article or not.
 ReflectionThe publisher, Elsevier, is a reputable academic publisher, but it is still unclear if this is a peer-reviewed article or not.</t>
  </si>
  <si>
    <t>No; The paper is about a marine protected area in South Africa and does not mention any of the listed countries.
 ReflectionThe Initial Response is correct as the paper is focused on a marine protected area in South Africa and does not mention any of the listed countries.</t>
  </si>
  <si>
    <t>Yes; The abstract mentions the publisher and the year of publication, indicating that it is likely a peer-reviewed published paper.
 ReflectionThe initial response is correct. The abstract mentions the publisher and the year of publication, which are typical indicators of a peer-reviewed published paper.</t>
  </si>
  <si>
    <t>The abstract mentions a case study conducted in Solomon Islands, which is one of the countries listed in the SC.</t>
  </si>
  <si>
    <t>Yes; The abstract mentions a case study conducted in Solomon Islands.
 ReflectionThe initial response is correct as the abstract clearly states that the study was conducted in Solomon Islands.</t>
  </si>
  <si>
    <t>The paper discusses the perceptions of fishers and middlemen on reef fish decline and management strategies, which are directly related to fisheries and marine resource management.</t>
  </si>
  <si>
    <t>Yes; The abstract mentions the study of fishers and middlemen's perceptions of reef fish decline and management strategies, which implies a discussion of fisheries and marine resource management.
 ReflectionThe abstract clearly mentions the study of fishers and middlemen's perceptions of reef fish decline and management strategies, which are directly related to fisheries and marine resource management.</t>
  </si>
  <si>
    <t>No; The paper is about a case study in Sabang Island, which is located in Indonesia.
 ReflectionThe paper is not about any of the countries listed in the SC.</t>
  </si>
  <si>
    <t>The abstract mentions the name of a journal, but it is not clear if it is a peer-reviewed journal. Further investigation is needed to determine if it meets the screening criteria.</t>
  </si>
  <si>
    <t>Maybe; The abstract mentions the name of a journal, but further investigation is needed to determine if it is a peer-reviewed journal.
 ReflectionThe initial response is correct. The abstract mentions the name of a journal, but it is not clear if it is a peer-reviewed journal.</t>
  </si>
  <si>
    <t>The paper is not a case study from any of the listed countries, but rather a study conducted in Grenada.</t>
  </si>
  <si>
    <t>No; The paper is about Grenada, not any of the listed countries.
 ReflectionThe Initial Response is correct as the paper is focused on Grenada and not any of the listed countries.</t>
  </si>
  <si>
    <t>While the abstract does not explicitly state whether the paper has been published in a peer-reviewed journal or not, the study appears to have been conducted in a rigorous manner and the abstract includes specific details about the methods and results, which suggests that it may have been published in a peer-reviewed journal.</t>
  </si>
  <si>
    <t>The paper does not mention any of the countries listed in the SC, but it is possible that the study includes one or more of them.</t>
  </si>
  <si>
    <t>Maybe; The paper discusses a case study on the Island of Tenerife, which is not listed in the SC, but it is unclear if the study also includes any of the listed countries.
 ReflectionThe initial response is correct. The paper does not mention any of the countries listed in the SC, but it is possible that the study includes one or more of them.</t>
  </si>
  <si>
    <t>The paper discusses the sustainable management of artisanal fisheries on a small island and proposes policy enhancements to tackle issues related to overexploitation, poor self-management, and illegal fishing.</t>
  </si>
  <si>
    <t>Yes; The abstract discusses the sustainable management of artisanal fisheries on a small island.
 ReflectionThe title and abstract clearly mention the sustainable management of artisanal fisheries on a small island, which implies that the paper will discuss fisheries and/or marine resource management.</t>
  </si>
  <si>
    <t>The paper discusses a community-based approach to the sustainable management of artisanal fisheries on small islands, with the involvement of the local fishing community in decision-making processes and the identification of issues and solutions.</t>
  </si>
  <si>
    <t>Yes; The title and abstract mention the integration of a local fishing community into decision-making processes and the involvement of the community in identifying issues and proposing solutions.
 ReflectionThe initial response is correct as the paper focuses on the involvement of the local fishing community in decision-making processes and the identification of issues and solutions.</t>
  </si>
  <si>
    <t>The paper may or may not include a case study from one of the listed countries in the SC, as it is not explicitly stated in the abstract.</t>
  </si>
  <si>
    <t>Maybe; The abstract mentions five countries, but it is not clear if any of them are from the listed countries in the SC.
 ReflectionThe initial response is correct. The abstract mentions five countries, but none of them are explicitly listed in the SC. However, it is possible that one or more of the countries mentioned in the abstract are from the listed countries in the SC.</t>
  </si>
  <si>
    <t>The paper is likely to discuss fisheries and/or marine resource management as it is explicitly mentioned in the title and abstract.</t>
  </si>
  <si>
    <t>Yes; The title and abstract specifically mention fisheries and resource management.
 ReflectionThe title and abstract both explicitly mention fisheries and resource management, indicating that the paper is likely to discuss these topics.</t>
  </si>
  <si>
    <t>No; The paper focuses on co-management, which is excluded in the screening criteria.
 ReflectionThe initial response is correct. The abstract specifically mentions co-management and its effects on fisheries, which is not in line with the screening criteria.</t>
  </si>
  <si>
    <t>No; The paper is about a coastal town in Southeastern India and does not mention any of the countries listed in the SC.
 ReflectionThe Initial Response is correct as the paper is not about any of the countries listed in the SC.</t>
  </si>
  <si>
    <t>No; The paper is about southwest Madagascar, which is not included in the list of countries in the SC.
 ReflectionThe SC specifically mentions a list of countries, and Madagascar is not one of them. Therefore, the paper does not meet the SC.</t>
  </si>
  <si>
    <t>The paper does not meet the SC as it does not involve a case study from any of the Pacific Island countries listed.</t>
  </si>
  <si>
    <t>No; The paper is about a yoga intervention for people living with HIV in Halifax, Canada.
 ReflectionThe paper does not mention any of the countries listed in the SC, and the study is conducted in Halifax, Canada, which is not in the Pacific region.</t>
  </si>
  <si>
    <t>Although the abstract does not explicitly state that the trial has been published in a peer-reviewed journal, the detailed information provided about the trial design, methods, and expected results suggests that it is a published study.</t>
  </si>
  <si>
    <t>Maybe; The abstract mentions a randomized pilot trial, but it is unclear whether the trial has been published in a peer-reviewed journal.
 ReflectionThe abstract does not explicitly state whether the trial has been published in a peer-reviewed journal, but it does provide detailed information about the trial design, methods, and expected results, which suggests that it is a published study.</t>
  </si>
  <si>
    <t>No; The paper is focused on the Baltic Sea and does not mention any of the listed countries.
 ReflectionThe initial response is correct as the paper is not related to any of the listed countries.</t>
  </si>
  <si>
    <t>The title suggests that it could be a peer-reviewed paper, but without an abstract, it is impossible to determine with certainty.</t>
  </si>
  <si>
    <t>Maybe; The abstract mentions the publisher, but it is unclear if the paper is peer-reviewed.
 ReflectionThe mention of the publisher does not necessarily mean that the paper is peer-reviewed. However, the abstract does not mention any other type of publication.</t>
  </si>
  <si>
    <t>No; The paper is not about any of the mentioned countries.
 ReflectionThe paper is about shrimp farming and its environmental and social impacts, and it does not mention any of the countries listed in the SC.</t>
  </si>
  <si>
    <t>The abstract mentions Elsevier Ltd., a reputable publisher of peer-reviewed literature.</t>
  </si>
  <si>
    <t>Yes; The abstract mentions the publisher, Elsevier Ltd., which is a reputable publisher of peer-reviewed literature.
 ReflectionThe initial response is correct as Elsevier Ltd. is a well-known publisher of peer-reviewed literature.</t>
  </si>
  <si>
    <t>No; The paper is not about any of the countries listed in the SC.
 ReflectionThe paper is about weight management strategies in the Yorkshire Health Study, which is located in the United Kingdom. Therefore, it does not meet the SC.</t>
  </si>
  <si>
    <t>The paper is not about any of the countries listed in the SC, but rather a case study in Indonesia.</t>
  </si>
  <si>
    <t>No; The paper is about a case study in Indonesia.
 ReflectionThe Initial Response is correct as the paper is focused on a case study in Indonesia and not any of the countries listed in the SC.</t>
  </si>
  <si>
    <t>The title and abstract suggest that this is a research article that is likely part of the peer-reviewed published literature.</t>
  </si>
  <si>
    <t>Maybe; The abstract mentions a chapter, but it is unclear if it is part of a book or a peer-reviewed journal article.
 ReflectionThe abstract mentions a chapter, which could be part of a book or a peer-reviewed journal article. However, there is no clear indication of the publication type.</t>
  </si>
  <si>
    <t>While the abstract suggests that this is a research paper, it is unclear if it has been published in a peer-reviewed journal.</t>
  </si>
  <si>
    <t>Maybe; The abstract mentions causal inference techniques, which may indicate a research paper, but it is unclear if it has been published in a peer-reviewed journal.
 ReflectionThe abstract mentions the authors' use of causal inference techniques, which suggests that this is a research paper. However, there is no explicit mention of publication in a peer-reviewed journal.</t>
  </si>
  <si>
    <t>The study is from the Tuamotu Archipelago of French Polynesia, which is part of the larger region of Oceania and therefore meets the SC.</t>
  </si>
  <si>
    <t>Maybe; The abstract mentions a case study in the Tuamotu Archipelago of French Polynesia, which is not explicitly listed in the SC, but is part of the larger region of Oceania.
 ReflectionThe Tuamotu Archipelago is located in the South Pacific and is part of the larger region of Oceania, which includes the countries listed in the SC. Therefore, it is possible that the study is from one of the countries listed in the SC.</t>
  </si>
  <si>
    <t>The paper discusses the population dynamics of a fish species and its interaction with a fishery, leading to the creation of a managed marine area and seasonal closure, which are all related to fisheries and marine resource management.</t>
  </si>
  <si>
    <t>Yes; The abstract discusses the population dynamics of a fish species and its interaction with a fishery, leading to the creation of a managed marine area and seasonal closure.
 ReflectionThe abstract clearly mentions the use of mark-recapture to study the population dynamics of a fish species and its interaction with a fishery, which is a key aspect of fisheries management. The results of the study also led to the creation of a managed marine area and seasonal closure, which are management measures for marine resources.</t>
  </si>
  <si>
    <t>The paper discusses the creation of an Educational Managed Marine Area and the resurgence of rahui to manage the fishery, indicating a community-based approach.</t>
  </si>
  <si>
    <t>Yes; The title and abstract mention the creation of an Educational Managed Marine Area and the resurgence of rahui to manage the fishery.
 ReflectionThe mention of the creation of an Educational Managed Marine Area and the resurgence of rahui to manage the fishery indicates a community-based approach.</t>
  </si>
  <si>
    <t>Yes; The abstract mentions the publisher, John Wiley &amp; Sons Ltd, which is a reputable publisher of peer-reviewed literature.
 ReflectionThe initial response is correct. John Wiley &amp; Sons Ltd is a well-known publisher of peer-reviewed literature.</t>
  </si>
  <si>
    <t>No; The paper is about a case study in Kenya.
 ReflectionThe paper is focused on a case study in Kenya and does not mention any of the countries listed in the SC.</t>
  </si>
  <si>
    <t>The abstract does not provide clear evidence that the paper has been published in a peer-reviewed journal, but the copyright notice suggests that it has been published somewhere.</t>
  </si>
  <si>
    <t>Maybe; The abstract mentions a case study, but it is unclear if the paper has been published in a peer-reviewed journal.
 ReflectionThe abstract does not explicitly state whether the paper has been published in a peer-reviewed journal or not. However, the presence of a copyright notice suggests that the paper has been published somewhere.</t>
  </si>
  <si>
    <t>The article is published in a peer-reviewed journal, but it is unclear if it meets the exclusion criteria of excluding grey literature, conference reports, and book chapters.</t>
  </si>
  <si>
    <t>Maybe; The article is published in a peer-reviewed journal, but it is unclear if it meets the exclusion criteria.
 ReflectionThe article is published in a peer-reviewed journal, but it is unclear if it meets the exclusion criteria of excluding grey literature, conference reports, and book chapters.</t>
  </si>
  <si>
    <t>The paper does not include a case study from any of the countries listed in the SC.</t>
  </si>
  <si>
    <t>Maybe; The abstract mentions Southeast Asia, but it is unclear if any of the specific countries listed in the SC are included.
 ReflectionThe initial response is correct. The abstract mentions Southeast Asia, but it does not specifically mention any of the countries listed in the SC.</t>
  </si>
  <si>
    <t>The paper is likely to discuss fisheries and/or marine resource management, as indicated by the title and abstract.</t>
  </si>
  <si>
    <t>Yes; The title and abstract specifically mention sustainable coastal fisheries management in Southeast Asia.
 ReflectionThe title and abstract clearly mention fisheries management and the need for new institutional arrangements, indicating that the paper will discuss fisheries and/or marine resource management.</t>
  </si>
  <si>
    <t>The paper mentions both community-based management and co-management, so it is unclear which approach will be the focus of the paper.</t>
  </si>
  <si>
    <t>Maybe; The title and abstract mention both community-based management and co-management, so it is unclear which approach will be the focus of the paper.
 ReflectionThe initial response is correct as the title and abstract mention both community-based management and co-management, making it unclear which approach will be the focus of the paper.</t>
  </si>
  <si>
    <t>The title and abstract suggest that the paper could be part of the peer-reviewed literature, but we cannot confirm this without further information.</t>
  </si>
  <si>
    <t>Maybe; The abstract does not explicitly state whether the paper is peer-reviewed or not.
 ReflectionThe abstract does not provide any information on the type of publication, but the title and abstract seem to describe a research paper that could be part of the peer-reviewed literature.</t>
  </si>
  <si>
    <t>Maybe; The abstract mentions the authors and the publisher, but it is unclear whether the paper has been peer-reviewed.
 ReflectionThe initial response is correct. The abstract mentions the publisher, but it is unclear whether the paper has been peer-reviewed.</t>
  </si>
  <si>
    <t>No; The paper discusses indigenous peoples' claims to marine resources in New Zealand, Australia, United States, Canada, and Greenland, but does not mention any of the countries listed in the SC.
 ReflectionThe paper does not meet the SC as it does not mention any of the countries listed in the SC.</t>
  </si>
  <si>
    <t>The abstract mentions indigenous peoples' claims to marine resources and their rights to traditional uses of marine resources, and suggests that the paper may discuss marine resource management, but it is not clear if the paper will discuss fisheries or marine resource management specifically.</t>
  </si>
  <si>
    <t>The abstract mentions both community-based management and co-management, but the focus seems to be on the latter.</t>
  </si>
  <si>
    <t>Maybe; The abstract mentions "conservation benefits of community-based marine resource management" but also discusses the "extension of coastal state resource jurisdiction" which suggests a focus on co-management.
 ReflectionThe abstract mentions both community-based management and co-management, but the focus seems to be on the latter.</t>
  </si>
  <si>
    <t>The abstract does not provide clear evidence that the paper was published in a peer-reviewed journal, but the copyright year suggests that it may have been.</t>
  </si>
  <si>
    <t>Maybe; The abstract mentions the year of publication, but it is unclear if it was published in a peer-reviewed journal or not.
 ReflectionThe abstract does not provide information on where the paper was published, but the fact that it includes a copyright year suggests that it may have been published in a peer-reviewed journal.</t>
  </si>
  <si>
    <t>No; The paper is about a co-management initiative in Grenada, which is not included in the list of countries.
 ReflectionThe initial response is correct as Grenada is not included in the list of countries.</t>
  </si>
  <si>
    <t>The mention of the publisher (Elsevier) suggests that it is likely a peer-reviewed paper, but more information is needed to confirm.</t>
  </si>
  <si>
    <t>American Samoa is not explicitly listed in the SC, but it is a territory in the South Pacific that could potentially be included in the list of case study locations.</t>
  </si>
  <si>
    <t>Maybe; The abstract mentions American Samoa, which is not explicitly listed in the SC, but it is a territory of the United States located in the South Pacific.
 ReflectionThe initial response is correct. American Samoa is not explicitly listed in the SC, but it is a territory in the South Pacific that could potentially be included.</t>
  </si>
  <si>
    <t>The abstract mentions community-based fisheries management and evaluating the condition of reefs adjacent to watersheds, indicating that the paper is likely to discuss fisheries and/or marine resource management.</t>
  </si>
  <si>
    <t>Yes; The abstract mentions community-based fisheries management and evaluating the condition of reefs adjacent to watersheds.
 ReflectionThe abstract clearly mentions fisheries management and evaluating the condition of reefs, which suggests that the paper is likely to discuss fisheries and/or marine resource management.</t>
  </si>
  <si>
    <t>The title and abstract mention community-based management strategies for fisheries and natural resources.</t>
  </si>
  <si>
    <t>Yes; The title and abstract mention "community-based fisheries management" and "local ridge-to-reef management strategy."
 ReflectionThe mention of "ridge-to-reef" and "watershed" in the title and abstract suggest a focus on a community-based approach to managing natural resources.</t>
  </si>
  <si>
    <t>While the mention of Springer-Verlag GmbH Germany is a good sign, we cannot definitively determine if the paper is part of the peer-reviewed published literature without further information.</t>
  </si>
  <si>
    <t>Maybe; The abstract mentions Springer-Verlag GmbH Germany, which is a publisher of peer-reviewed literature. However, this information alone is not enough to determine if the paper is part of the peer-reviewed published literature.
 ReflectionThe initial response is correct. While the mention of Springer-Verlag GmbH Germany is a good sign, it is not enough to definitively determine if the paper is part of the peer-reviewed published literature.</t>
  </si>
  <si>
    <t>No; The paper is about community-based coastal resource management in the Philippines.
 ReflectionThe paper is focused on the Philippines and does not mention any of the countries listed in the SC.</t>
  </si>
  <si>
    <t>It is unclear from the information provided whether the paper summarizing the case studies has been peer-reviewed and published.</t>
  </si>
  <si>
    <t>Maybe; The abstract mentions that nine case studies have been published, but it is unclear whether the paper summarizing these case studies has been peer-reviewed and published.
 ReflectionThe initial response is correct. The abstract does not provide enough information to determine whether the paper has been peer-reviewed and published.</t>
  </si>
  <si>
    <t>No; The paper is based on a case study conducted in Uganda, which is not included in the list of countries mentioned in the SC.
 ReflectionThe Initial Response is correct as the paper is not based on a case study from any of the countries mentioned in the SC.</t>
  </si>
  <si>
    <t>Maybe; The abstract mentions the publisher, but it is unclear if it is a peer-reviewed journal article or not.
 ReflectionThe mention of the publisher does not necessarily mean that the paper is part of a peer-reviewed journal. However, the language and structure of the abstract suggest that it is likely a peer-reviewed article.</t>
  </si>
  <si>
    <t>The abstract mentions small-scale fisheries in developing countries, but does not provide specific information about any of the countries listed in the SC.</t>
  </si>
  <si>
    <t>Maybe; The abstract mentions small-scale fisheries in developing countries, but does not specifically mention any of the countries listed in the SC.
 ReflectionThe initial response is correct. The abstract mentions small-scale fisheries in developing countries, which could potentially include the countries listed in the SC, but there is no specific mention of any of those countries.</t>
  </si>
  <si>
    <t>The title and abstract discuss the process of community-based co-management of small-scale fisheries in developing and developed countries, making it highly likely that the paper will discuss fisheries and marine resource management.</t>
  </si>
  <si>
    <t>Yes; The title and abstract clearly mention fisheries and management of coastal resources.
 ReflectionThe initial response is correct as the title and abstract explicitly mention fisheries and management of coastal resources.</t>
  </si>
  <si>
    <t>The abstract focuses on co-management, which is excluded by the screening criteria.</t>
  </si>
  <si>
    <t>No; The title and abstract focus on co-management, which is excluded by the screening criteria.
 ReflectionThe initial response is correct. The abstract explicitly mentions co-management as the approach being discussed.</t>
  </si>
  <si>
    <t>The document is a handbook, which is not a peer-reviewed paper.</t>
  </si>
  <si>
    <t>No; The abstract mentions a handbook, which suggests that it is not a peer-reviewed paper.
 ReflectionThe initial response is correct. The abstract clearly states that the document is a handbook, which is not a peer-reviewed paper.</t>
  </si>
  <si>
    <t>No; The paper is about a project in the Philippines, which is not included in the list of countries.
 ReflectionThe initial response is correct as the paper is about a project in the Philippines, which is not included in the list of countries.</t>
  </si>
  <si>
    <t>While the publisher mentioned in the abstract is a reputable publisher of peer-reviewed journals, it is not explicitly stated in the abstract that the paper is part of a peer-reviewed journal.</t>
  </si>
  <si>
    <t>The abstract mentions previous works by the authors and references, but it is unclear if the paper itself has been peer-reviewed and published.</t>
  </si>
  <si>
    <t>Maybe; The abstract mentions authors and references, but it is unclear if the paper is part of peer-reviewed literature.
 ReflectionThe abstract mentions previous works by the authors and references, but it is unclear if the paper itself has been peer-reviewed and published.</t>
  </si>
  <si>
    <t>No; The paper does not mention any of the countries listed in the Screening Criteria.
 ReflectionThe Initial Response is correct as none of the countries listed in the Screening Criteria are mentioned in the paper.</t>
  </si>
  <si>
    <t>No; The paper is about a case study conducted in Nigeria.
 ReflectionThe title and abstract clearly state that the study was conducted in Nigeria, which is not one of the countries listed in the SC.</t>
  </si>
  <si>
    <t>Although the abstract does not mention whether the paper is peer-reviewed or not, the publisher, Academic Journals Inc., is a reputable publisher of peer-reviewed journals.</t>
  </si>
  <si>
    <t>Maybe; The abstract does not mention whether the paper is peer-reviewed or not.
 ReflectionThe abstract does not provide any information on whether the paper is peer-reviewed or not. However, the publisher, Academic Journals Inc., is a reputable publisher of peer-reviewed journals.</t>
  </si>
  <si>
    <t>The title suggests that it is likely a peer-reviewed paper, although the abstract does not provide explicit information on the type of publication.</t>
  </si>
  <si>
    <t>No; The paper is about the Okavango Delta in Botswana.
 ReflectionThe paper is focused on Botswana and does not mention any of the countries listed in the SC.</t>
  </si>
  <si>
    <t>The paper is not about any of the countries listed in the SC, but rather about Cambodia.</t>
  </si>
  <si>
    <t>No; The paper is about Cambodia, not any of the listed countries.
 ReflectionThe paper does not mention any of the countries listed in the SC, and instead focuses on Cambodia.</t>
  </si>
  <si>
    <t>The paper specifically discusses fisheries and resource management in Tonle Sap Lake and proposes governance priorities to address resource conflict and support community livelihoods.</t>
  </si>
  <si>
    <t>Yes; The title and abstract specifically mention fisheries and resource conflict in Tonle Sap Lake.
 ReflectionThe Initial Response is correct as the paper discusses the dynamics of resource conflict concerning fisheries and livelihoods in Tonle Sap Lake and strategies for institutional adaptation to address such conflicts equitably.</t>
  </si>
  <si>
    <t>The paper discusses a community-based approach to address challenges related to fisheries and livelihoods in Tonle Sap Lake, and identifies governance priorities to achieve this.</t>
  </si>
  <si>
    <t>Yes; The abstract mentions community-based fisheries management and the need for collective action by various actors to address challenges related to fisheries and livelihoods in Tonle Sap Lake.
 ReflectionThe initial response is correct as the abstract clearly mentions the need for collective action by various actors, including local fishers, civil society, development partners, and government, to address challenges related to fisheries and livelihoods in Tonle Sap Lake. The paper also identifies four governance priorities to address these challenges, which include strengthening partnerships for livelihoods development and integrating fisheries management into decentralised development planning.</t>
  </si>
  <si>
    <t>The paper discusses the management of marine resources through the establishment of community-based marine protected areas and their effectiveness in protecting fish populations, including those important for fisheries.</t>
  </si>
  <si>
    <t>Yes; The abstract discusses the establishment of community-based marine protected areas and their effectiveness in protecting fish spawning aggregations.
 ReflectionThe abstract specifically mentions the benefits of these protected areas for fisheries and biodiversity, and the study focuses on the recovery of fish populations that aggregate to spawn.</t>
  </si>
  <si>
    <t>The abstract discusses the establishment of community-based MPAs and their effectiveness in protecting fish spawning aggregations, indicating a community-based approach.</t>
  </si>
  <si>
    <t>Yes; The abstract clearly mentions the establishment of community-based marine protected areas (MPAs) and their effectiveness in protecting fish spawning aggregations.
 ReflectionThe initial response is correct as the abstract mentions the establishment of community-based MPAs and their effectiveness in protecting fish spawning aggregations.</t>
  </si>
  <si>
    <t>The paper mentions the publisher, but it is unclear if it is peer-reviewed.</t>
  </si>
  <si>
    <t>The paper does not meet the SC as it does not include any case studies from the Pacific Island countries listed.</t>
  </si>
  <si>
    <t>No; The paper focuses on case studies from three US states.
 ReflectionThe paper does not mention any of the Pacific Island countries listed in the SC, and instead focuses on case studies from three US states.</t>
  </si>
  <si>
    <t>Although it is not explicitly stated, the use of "this study" suggests that the paper has been published in a peer-reviewed journal.</t>
  </si>
  <si>
    <t>Maybe; The abstract mentions a mixed method design, but it is unclear if the paper has been published in a peer-reviewed journal.
 ReflectionThe abstract does not explicitly state whether the paper has been published in a peer-reviewed journal or not. However, the fact that the paper is referred to as "this study" suggests that it has been published.</t>
  </si>
  <si>
    <t>No; The paper is about a case study conducted in Khurda and Puri districts of Odisha, India.
 ReflectionThe paper does not mention any of the countries listed in the SC, and instead focuses on a case study conducted in India.</t>
  </si>
  <si>
    <t>Maybe; The abstract mentions the name of an institute, but it is unclear whether the paper has been peer-reviewed and published in a journal.
 ReflectionThe initial response is correct. The abstract mentions the name of an institute, but it is unclear whether the paper has been peer-reviewed and published in a journal.</t>
  </si>
  <si>
    <t>No; The paper is based on a study conducted in Uganda, which is not included in the list of countries.
 ReflectionThe paper does not meet the Screening Criteria as it is not based on any of the countries listed in the SC.</t>
  </si>
  <si>
    <t>The abstract does not provide any information that suggests the study was published in a peer-reviewed journal.</t>
  </si>
  <si>
    <t>Maybe; The abstract mentions the study was conducted as a randomized trial, but it does not explicitly state that it was published in a peer-reviewed journal.
 ReflectionThe initial response is correct. The abstract does not mention whether the study was published in a peer-reviewed journal or not.</t>
  </si>
  <si>
    <t>No; The paper is about a community-based fishery management system in Bangladesh.
 ReflectionThe paper is not about any of the countries listed in the SC.</t>
  </si>
  <si>
    <t>The title and abstract suggest that it is a research paper on community-based fishery management, which is likely to be part of the peer-reviewed published literature.</t>
  </si>
  <si>
    <t>The paper is not about any of the listed countries, but rather about the Northern Gulf of California.</t>
  </si>
  <si>
    <t>No; The paper is about marine protected areas in the Central Visayas Region of the Philippines.
 ReflectionThe title and abstract clearly state that the paper is about marine protected areas in the Central Visayas Region of the Philippines, which is not included in the list of countries in the screening criteria.</t>
  </si>
  <si>
    <t>It is unclear whether the article has been published in a peer-reviewed journal or not.</t>
  </si>
  <si>
    <t>Maybe; The abstract mentions "this article" but it is unclear whether it has been published in a peer-reviewed journal or not.
 ReflectionThe abstract does not provide any information about the publication status of the article.</t>
  </si>
  <si>
    <t>The mention of the Society of Wetland Scientists in the copyright statement suggests that the paper has been published in a peer-reviewed journal.</t>
  </si>
  <si>
    <t>Maybe; The abstract mentions the name of a society, but it is unclear whether the paper has been peer-reviewed and published in a journal.
 ReflectionThe mention of the Society of Wetland Scientists in the copyright statement suggests that the paper has been published in a peer-reviewed journal.</t>
  </si>
  <si>
    <t>The abstract mentions the Pacific Islands, which includes some of the countries listed in the SC, but it is not clear if any of the case studies specifically focus on those countries.</t>
  </si>
  <si>
    <t>Maybe; The abstract mentions the Pacific Islands, which includes some of the countries listed in the SC, but it is not clear if any of the case studies specifically focus on those countries.
 ReflectionThe initial response is correct. The abstract mentions the Pacific Islands, which includes some of the countries listed in the SC, but it does not provide enough information to confirm if any of the case studies specifically focus on those countries.</t>
  </si>
  <si>
    <t>Yes; The abstract mentions small-scale fisheries and their management, as well as the United Nations Sustainable Development Goals which include targets related to marine resources.
 ReflectionThe Initial Response is correct as the abstract clearly mentions small-scale fisheries and their management, as well as the United Nations Sustainable Development Goals which include targets related to marine resources.</t>
  </si>
  <si>
    <t>The abstract focuses on co-management and not community-based approaches.</t>
  </si>
  <si>
    <t>No; The abstract focuses on co-management and not community-based approaches.
 ReflectionThe initial response is correct as the abstract mentions co-management as the most appropriate form of governance for small-scale fisheries.</t>
  </si>
  <si>
    <t>Yes; The abstract mentions the publisher and the journal name, indicating that it is a peer-reviewed published literature.
 ReflectionThe initial response is correct as the abstract mentions the publisher and the journal name, indicating that it is a peer-reviewed published literature.</t>
  </si>
  <si>
    <t>No; The paper is about Marine Extractive Reserves in Brazil.
 ReflectionThe paper is focused on Brazil and does not mention any of the countries listed in the SC.</t>
  </si>
  <si>
    <t>No; The paper is about a project in Thailand.
 ReflectionThe initial response is correct as the paper is focused on a project in Thailand and does not mention any of the countries listed in the SC.</t>
  </si>
  <si>
    <t>While the involvement of universities and the FAO suggests that this paper may be part of the peer-reviewed published literature, it is not explicitly stated, so we cannot be certain.</t>
  </si>
  <si>
    <t>Maybe; The abstract mentions the involvement of universities and the FAO, which suggests that it may be a peer-reviewed paper, but it is not explicitly stated.
 ReflectionThe involvement of universities and the FAO does suggest that this paper may be part of the peer-reviewed published literature, but it is not explicitly stated.</t>
  </si>
  <si>
    <t>Maybe; The abstract does not provide enough information to determine if it is part of peer-reviewed literature.
 ReflectionThe abstract does not mention if the paper is peer-reviewed or not, but it does provide some information about the topic.</t>
  </si>
  <si>
    <t>Yes; The abstract discusses the implementation of community-based management schemes and their influence on water quality, herbivorous fish biomass, and reef condition in the Solomon Islands.
 ReflectionThe abstract mentions the potential for community-based management practices to improve damaged reefs, and the study investigates the effectiveness of these practices on the reef ecosystem. The focus is on the management of marine resources and the impact on fisheries.</t>
  </si>
  <si>
    <t>The abstract mentions the implementation of community-based resource management practices, indicating that the paper will discuss a community-based approach.</t>
  </si>
  <si>
    <t>Yes; The abstract mentions the implementation of community-based resource management practices.
 ReflectionThe initial response is correct as the abstract clearly mentions the implementation of community-based management practices.</t>
  </si>
  <si>
    <t>The title suggests that it is a research paper, and the abstract provides information on the study design and results, indicating that it is likely a peer-reviewed publication.</t>
  </si>
  <si>
    <t>The paper does not meet the SC as it is not focused on any of the countries/islands listed.</t>
  </si>
  <si>
    <t>No; The paper is focused on Alaska and Hawaii, which are not included in the list of countries/islands.
 ReflectionThe initial response is correct as the paper is not focused on any of the countries/islands listed in the SC.</t>
  </si>
  <si>
    <t>Maybe; The abstract mentions "this paper" but it is unclear whether the paper has been published or is still in progress.
 ReflectionThe abstract does not explicitly state whether the paper has been published or not, but it does mention "this paper" which suggests that it has been completed. However, there is no information on where the paper has been published.</t>
  </si>
  <si>
    <t>The paper is not related to any of the countries listed in the SC and is focused on Amazonian floodplains.</t>
  </si>
  <si>
    <t>No; The paper is focused on Amazonian floodplains and does not mention any of the countries listed in the SC.
 ReflectionThe initial response is correct as the paper is not related to any of the countries listed in the SC.</t>
  </si>
  <si>
    <t>Maybe; The abstract mentions the publisher, but it is unclear if it has been peer-reviewed.
 ReflectionThe mention of the publisher does not necessarily mean that the paper has been peer-reviewed. However, the language and structure of the abstract suggest that it is likely to be a peer-reviewed paper.</t>
  </si>
  <si>
    <t>No; The paper is about a species of fish in the Amazon Basin and does not mention any of the countries listed in the SC.
 ReflectionThe Initial Response is correct. The paper is focused on a species of fish in the Amazon Basin and does not mention any of the countries listed in the SC.</t>
  </si>
  <si>
    <t>No; The paper is focused on a case study in Gujarat, India.
 ReflectionThe title and abstract do not mention any of the countries listed in the SC.</t>
  </si>
  <si>
    <t>The abstract mentions "scholarly work" and cites two references, but it is unclear if the paper is peer-reviewed.</t>
  </si>
  <si>
    <t>Maybe; The abstract mentions "scholarly work" and cites two references, but it is unclear if the paper is peer-reviewed.
 ReflectionThe abstract mentions "scholarly work" and cites two references, but it is unclear if the paper is peer-reviewed. The references could be from peer-reviewed journals or other sources.</t>
  </si>
  <si>
    <t>No; The paper is about floodplain fisheries in Bangladesh.
 ReflectionThe paper is focused on Bangladesh and does not mention any of the countries listed in the SC.</t>
  </si>
  <si>
    <t>The abstract does not provide clear evidence that the paper has been peer-reviewed and published in a journal, but it is possible that it has been.</t>
  </si>
  <si>
    <t>Maybe; The abstract mentions the author(s) and the year of publication, but it is unclear whether the paper has been peer-reviewed and published in a journal.
 ReflectionThe initial response is correct. The abstract does not explicitly state whether the paper has been peer-reviewed and published in a journal.</t>
  </si>
  <si>
    <t>The abstract does not provide enough information to determine whether the paper is part of the peer-reviewed published literature or not. However, the publisher information at the end of the abstract suggests that it may be a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</si>
  <si>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information at the end of the abstract suggests that it may be a published paper.</t>
  </si>
  <si>
    <t>No; The paper is about a case study in the Peruvian Amazon, which is not included in the list of countries mentioned in the Screening Criteria.
 ReflectionThe Initial Response is correct. The paper is not about any of the countries listed in the Screening Criteria.</t>
  </si>
  <si>
    <t>The title suggests that the paper is part of the peer-reviewed published literature, and the abstract provides evidence that it is a research paper with an analysis of a communal management system.</t>
  </si>
  <si>
    <t>No; The paper is focused on fishing communities in the South Brazil Bight and does not mention any of the listed countries.
 ReflectionThe initial response is correct as the paper is not related to any of the countries listed in the SC.</t>
  </si>
  <si>
    <t>The paper may be part of peer-reviewed literature, but it is unclear from the information provided.</t>
  </si>
  <si>
    <t>Maybe; The abstract mentions a comprehensive multi-scale vulnerability framework, but it is unclear if the paper is part of peer-reviewed literature.
 ReflectionThe abstract does not explicitly state whether the paper is part of peer-reviewed literature or not. However, the use of a comprehensive multi-scale vulnerability framework suggests that the paper may be part of peer-reviewed literature.</t>
  </si>
  <si>
    <t>No; The paper is focused on a community-based approach to disseminate health information on the hazards of prenatal mercury exposure in Brooklyn, NY.
 ReflectionThe paper does not mention any of the countries listed in the SC, and the study is conducted in Brooklyn, NY, which is not in any of the countries listed in the SC.</t>
  </si>
  <si>
    <t>Maybe; The abstract does not explicitly state whether the paper is part of the peer-reviewed published literature or not.
 ReflectionThe abstract does not provide any information on the type of publication or where it was published. However, the copyright statement at the end of the abstract suggests that it may have been published in a peer-reviewed journal.</t>
  </si>
  <si>
    <t>No; The paper is about a reservoir in Portugal.
 ReflectionThe paper is not related to any of the countries mentioned in the SC.</t>
  </si>
  <si>
    <t>The mention of a reputable publisher increases the likelihood that the paper has been peer-reviewed, but it is not explicitly stated in the abstract.</t>
  </si>
  <si>
    <t>No; The paper is about a case study in Chile.
 ReflectionThe paper is focused on a case study in Chile, which is not included in the list of countries in the SC.</t>
  </si>
  <si>
    <t>The abstract mentions that the paper was published by Wiley Periodicals LLC on behalf of Society for Conservation Biology, indicating that it is part of the peer-reviewed published literature.</t>
  </si>
  <si>
    <t>Yes; The abstract mentions that the paper was published by Wiley Periodicals LLC on behalf of Society for Conservation Biology, indicating that it is part of the peer-reviewed published literature.
 ReflectionThe initial response is correct.</t>
  </si>
  <si>
    <t>The abstract discusses community-based resource management and participatory management with community-based institutions, indicating a focus on community-based approaches to management.</t>
  </si>
  <si>
    <t>Yes; The abstract mentions community-based resource management and participatory management with community-based institutions.
 ReflectionThe initial response is correct as the abstract mentions community-based approaches to management.</t>
  </si>
  <si>
    <t>The paper does not meet the SC as it does not discuss any of the countries listed and focuses on a specific ecosystem in North America.</t>
  </si>
  <si>
    <t>No; The paper is focused on the Crown of the Continent Ecosystem in the Rocky Mountains of the United States and Canada.
 ReflectionThe paper does not mention any of the countries listed in the SC, and the focus is on a specific ecosystem in North America.</t>
  </si>
  <si>
    <t>Maybe; The abstract mentions a book, but it is unclear if the book is peer-reviewed or not.
 ReflectionThe book mentioned in the abstract could be a peer-reviewed publication, but it is not explicitly stated.</t>
  </si>
  <si>
    <t>No; The paper is about a project in Cuba.
 ReflectionThe paper is not about any of the countries listed in the SC.</t>
  </si>
  <si>
    <t>No; The paper is about India, not any of the listed countries.
 ReflectionThe paper does not mention any of the listed countries, and the focus is on India's food security and climate change.</t>
  </si>
  <si>
    <t>No; The paper is focused on the Visayas, Philippines and does not mention any of the listed countries.
 ReflectionThe paper is solely focused on the Visayas, Philippines and does not mention any of the countries listed in the SC.</t>
  </si>
  <si>
    <t>The title suggests that it is likely a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</si>
  <si>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published literature.</t>
  </si>
  <si>
    <t>No; The paper is about shark population decline in four countries across eastern and southern Arabia (i.e. Kuwait, Bahrain, Oman and Yemen).
 ReflectionThe paper does not mention any of the countries listed in the SC.</t>
  </si>
  <si>
    <t>The study is conducted in Fukushima, Japan, which is not included in the list of countries in the SC.</t>
  </si>
  <si>
    <t>No; The paper is about a case study in Fukushima, Japan.
 ReflectionThe title and abstract clearly mention that the study is conducted in Fukushima, Japan, which is not included in the list of countries in the SC.</t>
  </si>
  <si>
    <t>Maybe; The abstract mentions a publisher, but it is unclear if the paper has been peer-reviewed.
 ReflectionThe initial response is correct. The abstract mentions the publisher, but it is unclear if the paper has undergone peer-review.</t>
  </si>
  <si>
    <t>The abstract does not provide any evidence that it is part of the peer-reviewed published literature.</t>
  </si>
  <si>
    <t>No; The abstract does not mention any publication or journal.
 ReflectionThe abstract only describes a restoration program and its initiatives, without any mention of a published paper or journal.</t>
  </si>
  <si>
    <t>No; The title and abstract mention Central Vietnam, which is not included in the list of countries.
 ReflectionThe initial response is correct as the title and abstract do not mention any of the countries listed in the SC.</t>
  </si>
  <si>
    <t>No; The paper is focused on Poland and does not mention any of the listed countries.
 ReflectionThe initial response is correct as the paper is solely focused on Poland and does not mention any of the listed countries.</t>
  </si>
  <si>
    <t>Maybe; The abstract does not explicitly state whether the paper is part of the peer-reviewed published literature or not.
 ReflectionThe abstract does not provide any information on the publication status of the paper. However, the fact that the abstract includes a copyright statement suggests that the paper has been published or is intended for publication.</t>
  </si>
  <si>
    <t>No; The paper is about a case study in southwest Madagascar, which is not included in the list of countries.
 ReflectionThe Initial Response is correct as the paper is focused on a case study in southwest Madagascar, which is not included in the list of countries.</t>
  </si>
  <si>
    <t>The abstract does not provide information on the publication status of the paper, so it is unclear whether it meets the screening criteria or not.</t>
  </si>
  <si>
    <t>Maybe; The abstract does not provide information on the publication status of the paper.
 ReflectionThe abstract does not provide information on whether the paper has been published in a peer-reviewed journal or not.</t>
  </si>
  <si>
    <t>The study was conducted in Brazil and is not related to any of the countries listed in the SC.</t>
  </si>
  <si>
    <t>The abstract mentions a peer-reviewed journal, but we cannot confirm if this paper was published in it without further investigation.</t>
  </si>
  <si>
    <t>Maybe; The abstract mentions the Chelonian Research Foundation, which is a peer-reviewed journal, but further investigation is needed to confirm if this paper was published in it.
 ReflectionThe Chelonian Research Foundation is a peer-reviewed journal, but we cannot confirm if this paper was published in it without further investigation.</t>
  </si>
  <si>
    <t>The abstract is a case study from Vanuatu, which is one of the countries listed in the screening criteria.</t>
  </si>
  <si>
    <t>Yes; The abstract discusses the marine environment in Vanuatu.
 ReflectionThe abstract specifically mentions Vanuatu, which is one of the countries listed in the screening criteria.</t>
  </si>
  <si>
    <t>The paper briefly discusses some aspects of fisheries and marine resource management, but it is not the main focus.</t>
  </si>
  <si>
    <t>Maybe; The abstract mentions over-exploitation of reef fish, decline of certain marine species, and community-based marine sanctuaries for replenishing overfished trochus and giant clams.
 ReflectionThe abstract mentions some aspects of fisheries and marine resource management, but it is not the main focus of the paper.</t>
  </si>
  <si>
    <t>The abstract mentions some community-based approaches, but also highlights the lack of resources to support them.</t>
  </si>
  <si>
    <t>Maybe; The abstract mentions community-based marine sanctuaries and village-based fishing restrictions, but also mentions the lack of finances and technical expertise to support monitoring programs or to implement and enforce legislation and policies.
 ReflectionThe abstract mentions some community-based approaches, but also highlights the lack of resources to support them.</t>
  </si>
  <si>
    <t>The abstract mentions that the sources are mainly unpublished, which indicates that the paper is not part of the peer-reviewed published literature.</t>
  </si>
  <si>
    <t>Maybe; The abstract mentions that the sources are mainly unpublished.
 ReflectionThe abstract mentions that the sources are mainly unpublished, which could indicate that the paper is not part of the peer-reviewed published literature. However, it is not clear whether the paper has been published or not.</t>
  </si>
  <si>
    <t>The title and abstract do not provide any information about the location of the case study, so it is unclear whether it includes any of the listed countries.</t>
  </si>
  <si>
    <t>Maybe; The title and abstract do not provide any specific information about the location of the case study.
 ReflectionThe initial response is correct as there is no mention of any specific location in the title and abstract.</t>
  </si>
  <si>
    <t>The title and absence of co-management in the abstract suggest that the paper will discuss a community-based approach.</t>
  </si>
  <si>
    <t>Yes; The title explicitly mentions a community-based approach.
 ReflectionThe title clearly indicates that the paper will discuss a community-based approach, which is further supported by the absence of any mention of co-management in the title or abstract.</t>
  </si>
  <si>
    <t>The lack of an abstract makes it difficult to determine if it is part of the peer-reviewed published literature.</t>
  </si>
  <si>
    <t>No; The paper is about a multicomponent clinical intervention initiative for tobacco screening in emergency departments and clinics at a community-based teaching hospital and health network in an unspecified location.
 ReflectionThe paper does not mention any of the countries listed in the SC, and the location of the study is not specified.</t>
  </si>
  <si>
    <t>The abstract does not explicitly state that it is a peer-reviewed paper, but the use of statistical analysis and SPSS suggests that it may be a peer-reviewed paper.</t>
  </si>
  <si>
    <t>Maybe; The abstract mentions statistical analysis and SPSS, which suggests that it may be a peer-reviewed paper. However, there is no mention of a journal or publication.
 ReflectionThe initial response is correct. The abstract does not mention a specific journal or publication, but the use of statistical analysis and SPSS suggests that it may be a peer-reviewed paper.</t>
  </si>
  <si>
    <t>The publisher mentioned in the abstract is Elsevier B.V., which is a reputable publisher of peer-reviewed journals. Therefore, it is likely that this paper is part of the peer-reviewed published literature.</t>
  </si>
  <si>
    <t>Maybe; The abstract mentions the publisher, but it is unclear if it is a peer-reviewed journal article or not.
 ReflectionThe publisher mentioned in the abstract is Elsevier B.V., which is a reputable publisher of peer-reviewed journals. However, it is still unclear if this specific paper has undergone peer-review.</t>
  </si>
  <si>
    <t>The paper is not about any of the listed countries, but rather about coastal management in the Philippines.</t>
  </si>
  <si>
    <t>No; The paper is about coastal management in the Philippines, not any of the listed countries.
 ReflectionThe paper does not mention any of the listed countries, so it is not possible that it summarises a case study from any of them.</t>
  </si>
  <si>
    <t>No; The paper is about a case study in coastal British Columbia, Canada.
 ReflectionThe paper is not about any of the countries listed in the SC.</t>
  </si>
  <si>
    <t>The abstract mentions the publisher and the journal, but it is unclear if it is a peer-reviewed article.</t>
  </si>
  <si>
    <t>Maybe; The abstract mentions the publisher and the journal, but it is unclear if it is a peer-reviewed article.
 ReflectionThe initial response is correct. The abstract mentions the publisher and the journal, but it is unclear if it is a peer-reviewed article.</t>
  </si>
  <si>
    <t>The paper was published by a reputable publisher, but it is unclear if it has undergone peer-review.</t>
  </si>
  <si>
    <t>Maybe; The abstract mentions a publisher, but it is unclear if the paper has been peer-reviewed.
 ReflectionThe abstract mentions that the paper was published by Taylor &amp; Francis Group, but it is unclear if the paper has undergone peer-review.</t>
  </si>
  <si>
    <t>No; The paper focuses on Cambodia and Lao PDR.
 ReflectionThe paper does not mention any of the countries listed in the SC, and instead focuses on Cambodia and Lao PDR.</t>
  </si>
  <si>
    <t>Maybe; The abstract mentions "this article" which suggests it has been published, but it is not clear where it has been published.
 ReflectionThe initial response is correct. The abstract mentions "this article" which suggests it has been published, but it is not clear where it has been published.</t>
  </si>
  <si>
    <t>No; The paper is about devil ray fishing practices in Bangladesh.
 ReflectionThe paper is focused on devil ray fishing practices in Bangladesh and does not mention any of the countries listed in the SC.</t>
  </si>
  <si>
    <t>The paper does not explicitly state that it has been peer-reviewed.</t>
  </si>
  <si>
    <t>The paper explicitly discusses community-based marine resource management in Solomon Islands and the process of its adoption.</t>
  </si>
  <si>
    <t>The abstract mentions community-based arrangements for marine resource management (CBRM) and the paper aims to address the process of how the idea leads to the adoption of a new resource management approach with supporting institutions.</t>
  </si>
  <si>
    <t>Yes; The abstract clearly mentions community-based arrangements for marine resource management (CBRM) and the paper aims to address the process of how the idea leads to the adoption of a new resource management approach with supporting institutions.
 ReflectionThe initial response is correct as the abstract mentions CBRM and the paper aims to address the process of how the idea leads to the adoption of a new resource management approach with supporting institutions.</t>
  </si>
  <si>
    <t>The paper appears to be based on original research and therefore is likely part of the peer-reviewed published literature.</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</si>
  <si>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paper aims to address a gap in the literature by applying a process-based approach to mapping and analyzing the initiation and emergence of CBRM in five fishing-dependent communities in Solomon Islands. This suggests that the paper may be based on original research and therefore may be part of the peer-reviewed published literature.</t>
  </si>
  <si>
    <t>No; The paper is focused on Canada and does not mention any of the listed countries.
 ReflectionThe initial response is correct as the paper is solely focused on Canada and does not mention any of the listed countries.</t>
  </si>
  <si>
    <t>The use of past tense verbs and the mention of "findings" suggest that the paper has been completed and published.</t>
  </si>
  <si>
    <t>Maybe; The abstract mentions "this paper" but it is unclear if the paper has been published or is still in progress.
 ReflectionThe abstract does not explicitly state whether the paper has been published or is still in progress. However, the use of past tense verbs and the mention of "findings" suggest that the paper has been completed and published.</t>
  </si>
  <si>
    <t>No; The paper is about a case study in Mexico.
 ReflectionThe paper is focused on a case study in Mexico and does not mention any of the countries listed in the SC.</t>
  </si>
  <si>
    <t>The paper has been published by Elsevier, but it is unclear if it has been peer-reviewed.</t>
  </si>
  <si>
    <t>No; The paper is about marine protected areas in the Philippines.
 ReflectionThe title and abstract clearly mention the Philippines, which is not included in the list of countries in the SC.</t>
  </si>
  <si>
    <t>No; The paper is focused on two rural communities in Indiana and North Carolina in the United States.
 ReflectionThe paper does not mention any of the countries listed in the SC, and instead focuses on rural communities in the United States.</t>
  </si>
  <si>
    <t>The paper does not include any case studies from the specific countries listed in the SC.</t>
  </si>
  <si>
    <t>Maybe; The abstract mentions the Indo-Pacific, but it is unclear if any of the specific countries listed are included in the case studies reviewed.
 ReflectionThe initial response is correct as the abstract does not mention any of the specific countries listed in the SC.</t>
  </si>
  <si>
    <t>The abstract discusses the use of marine closures for fisheries management and conservation, which meets the screening criteria.</t>
  </si>
  <si>
    <t>Yes; The abstract discusses the use of marine closures for marine resource management and conservation, specifically in relation to small-scale fisheries.
 ReflectionThe abstract specifically mentions the use of marine closures for fisheries management and conservation, which suggests that the paper will discuss fisheries and/or marine resource management.</t>
  </si>
  <si>
    <t>The abstract mentions community-based and co-management frameworks, but it is not clear if the paper will focus on a community-based approach or if it will discuss periodic closures more broadly.</t>
  </si>
  <si>
    <t>Maybe; The abstract mentions community-based and co-management frameworks, but it is not clear if the paper will focus on a community-based approach.
 ReflectionThe abstract mentions that periodic closures are a common measure within contemporary community-based and co-management frameworks, but it also highlights the need for better accounting of factors when promoting and implementing periodic closures for medium- to long-term fisheries management or conservation goals. It is not clear if the paper will focus on a community-based approach or if it will discuss periodic closures more broadly.</t>
  </si>
  <si>
    <t>No; The paper is about a Mexican fishery.
 ReflectionThe paper is not about any of the countries listed in the SC.</t>
  </si>
  <si>
    <t>No; The paper is about pearl culture in Tanzania, which is not included in the list of countries.
 ReflectionThe initial response is correct as Tanzania is not included in the list of countries.</t>
  </si>
  <si>
    <t>The abstract does not provide any information on whether the paper is peer-reviewed or not, but it appears to be a research article that presents findings and conclusions based on a study.</t>
  </si>
  <si>
    <t>Maybe; The abstract does not mention whether the paper is peer-reviewed or not.
 ReflectionThe abstract does not provide any information on whether the paper is peer-reviewed or not. However, the paper seems to be a research article that presents findings and conclusions based on a study.</t>
  </si>
  <si>
    <t>No; The paper is about citizen science and freshwater research, and does not mention any of the listed countries.
 ReflectionThe initial response is correct as the paper does not mention any of the listed countries in the title or abstract.</t>
  </si>
  <si>
    <t>The study was conducted in Maluku, Indonesia, which is not included in the list of countries in the SC.</t>
  </si>
  <si>
    <t>No; The paper is about a case study in Maluku, Indonesia.
 ReflectionThe title and abstract clearly state that the study was conducted in Maluku, Indonesia, which is not included in the list of countries in the SC.</t>
  </si>
  <si>
    <t>Although the abstract does not explicitly state that the paper is peer-reviewed, the publisher, BIOFLUX SRL, appears to be a peer-reviewed journal publisher.</t>
  </si>
  <si>
    <t>Maybe; The abstract does not explicitly state whether the paper is peer-reviewed or not.
 ReflectionThe abstract does not provide any information on whether the paper is peer-reviewed or not, but the publisher, BIOFLUX SRL, appears to be a peer-reviewed journal publisher.</t>
  </si>
  <si>
    <t>No; The paper is about community-based fisheries comanagement in Hawai'i and American Samoa.
 ReflectionThe paper does not mention any of the countries listed in the SC.</t>
  </si>
  <si>
    <t>The abstract includes a citation and suggests that the paper is part of the peer-reviewed published literature.</t>
  </si>
  <si>
    <t>Maybe; The abstract mentions the author(s) and the year of publication, but it is unclear if it has been peer-reviewed.
 ReflectionThe abstract does not explicitly state whether the paper has been peer-reviewed or not. However, the fact that it includes a citation suggests that it is part of the published literature.</t>
  </si>
  <si>
    <t>The abstract suggests that the research has been conducted in a rigorous manner, but it is unclear if the paper has been published in a peer-reviewed journal.</t>
  </si>
  <si>
    <t>Maybe; The abstract mentions data collection and statistical analysis, but it is unclear if the paper has been published in a peer-reviewed journal.
 ReflectionThe abstract does not explicitly state that the paper has been published in a peer-reviewed journal, but it does provide some indication that the research has been conducted in a rigorous manner.</t>
  </si>
  <si>
    <t>The abstract mentions a case study from the Solomon Islands, which is one of the countries listed in the screening criteria.</t>
  </si>
  <si>
    <t>Yes; The abstract mentions a case study from the Solomon Islands.
 ReflectionThe initial response is correct as the abstract explicitly mentions a case study from the Solomon Islands.</t>
  </si>
  <si>
    <t>The paper discusses fisheries management and compares centralised and community-based management systems in the context of coastal fisheries.</t>
  </si>
  <si>
    <t>Yes; The title and abstract mention fisheries management and compare centralised and community-based management systems.
 ReflectionThe initial response is correct as the abstract specifically mentions coastal fisheries and the comparison of management systems.</t>
  </si>
  <si>
    <t>The title mentions community-based fisheries management strategies, but the abstract also includes centralised management systems and the interaction between privatised and community-held access to resources, making it unclear whether the paper will focus solely on community-based approaches.</t>
  </si>
  <si>
    <t>The title suggests that it is likely a peer-reviewed paper, and the abstract provides information on the research conducted and the findings, which are typical of a peer-reviewed paper.</t>
  </si>
  <si>
    <t>The paper could potentially be relevant to the listed countries as it discusses the importance of local knowledge in the management of tropical coastal marine resources, but there is no specific mention of any of the countries.</t>
  </si>
  <si>
    <t>Maybe; The abstract mentions tropical coastal marine resources which could be found in the listed countries, but there is no specific mention of any of them.
 ReflectionThe initial response is correct as the abstract does not mention any specific country, but the topic of the paper could potentially be relevant to the listed countries.</t>
  </si>
  <si>
    <t>The abstract discusses the importance of local knowledge in the management of tropical coastal marine resources, indicating a focus on fisheries and/or marine resource management.</t>
  </si>
  <si>
    <t>Yes; The abstract mentions the importance of local knowledge in the management of marine resources and the blending of traditional knowledge with technical research.
 ReflectionThe abstract specifically mentions the management of tropical coastal marine resources, which suggests a focus on fisheries and/or marine resource management.</t>
  </si>
  <si>
    <t>The abstract mentions the relevance of local knowledge to traditional community-based management systems, indicating that the paper is likely to discuss a community-based approach.</t>
  </si>
  <si>
    <t>No; The paper is a review of design principles for community-based natural resource management, and does not mention any of the listed countries.
 ReflectionThe paper does not mention any of the listed countries, and the focus is on design principles rather than case studies.</t>
  </si>
  <si>
    <t>Yes; The abstract mentions the author(s) and the year of publication, indicating that it is likely a peer-reviewed published paper.
 ReflectionThe initial response is correct as the abstract mentions the year of publication and the author(s), which is a common practice in peer-reviewed published papers.</t>
  </si>
  <si>
    <t>No; The paper is focused on community fisheries management in the Lower Mekong Basin, which is not included in the list of countries.
 ReflectionThe initial response is correct as the Lower Mekong Basin is not included in the list of countries.</t>
  </si>
  <si>
    <t>The abstract focuses on a case study in Fiji, which is one of the countries listed in the SC.</t>
  </si>
  <si>
    <t>Yes; The abstract mentions Fiji in the South Pacific region.
 ReflectionThe initial response is correct as the abstract specifically mentions Fiji as the location of the case study.</t>
  </si>
  <si>
    <t>The paper discusses the challenges and developments of community-based marine resource management in Fiji, with a focus on the Locally Managed Marine Area (LMMA) approach and its impacts on the reef fishery.</t>
  </si>
  <si>
    <t>Yes; The abstract mentions investigating the Locally Managed Marine Area (LMMA) approach and community-based marine resource management in Fiji.
 ReflectionThe abstract specifically mentions the impacts of a small-scale marine closure on the harvesting patterns in a portion of the LMMA, related aspects of formal and informal enforcement, and villagersâ€™ views of the health of their reef fishery.</t>
  </si>
  <si>
    <t>The paper discusses the community-based approach through the LMMA approach in the context of Fiji's coastal fisheries management strategy and international ocean governance commitments.</t>
  </si>
  <si>
    <t>Yes; The abstract mentions "community-based marine resource management" and "Locally Managed Marine Area (LMMA) approach".
 ReflectionThe initial response is correct as the abstract clearly mentions the community-based approach through the LMMA approach.</t>
  </si>
  <si>
    <t>The mention of the publisher, Elsevier Ltd, suggests that this paper is likely part of the peer-reviewed published literature.</t>
  </si>
  <si>
    <t>Maybe; The abstract mentions the publisher, but it is unclear if it is a peer-reviewed journal article or not.
 ReflectionThe mention of the publisher, Elsevier Ltd, suggests that this paper is likely part of the peer-reviewed published literature. However, it is not explicitly stated in the abstract.</t>
  </si>
  <si>
    <t>Maybe; The abstract mentions a survey and an outcome assessment, but it is unclear if the paper has been published in a peer-reviewed journal.
 ReflectionThe abstract does not explicitly state whether the paper has been published in a peer-reviewed journal or not. However, the mention of an outcome assessment suggests that the paper may have undergone some form of review.</t>
  </si>
  <si>
    <t>No; The paper is about a case study in Northwest Alaska, which is not included in the list of countries in the SC.
 ReflectionThe Initial Response is correct. The paper is not about any of the countries listed in the SC.</t>
  </si>
  <si>
    <t>The publisher, Coastal Education &amp; Research Foundation, is a peer-reviewed journal publisher.</t>
  </si>
  <si>
    <t>Maybe; The abstract does not provide information on the type of publication.
 ReflectionThe abstract does not mention the type of publication, but the publisher, Coastal Education &amp; Research Foundation, is a peer-reviewed journal publisher.</t>
  </si>
  <si>
    <t>No; The paper is focused on Puerto Rico and the United States Virgin Islands, which are not included in the list of countries in the SC.
 ReflectionThe Initial Response is correct. The paper does not mention any of the countries listed in the SC.</t>
  </si>
  <si>
    <t>The abstract mentions a foundation for environmental conservation, but it is unclear if the paper has been peer-reviewed and published in a journal.</t>
  </si>
  <si>
    <t>Maybe; The abstract mentions a foundation for environmental conservation, but it is unclear if the paper has been peer-reviewed and published in a journal.
 ReflectionThe abstract mentions a foundation for environmental conservation, but it is unclear if the paper has been peer-reviewed and published in a journal.</t>
  </si>
  <si>
    <t>The paper is not about any of the listed countries, but about a case study conducted in Ethiopia.</t>
  </si>
  <si>
    <t>No; The paper is about a case study conducted in Ethiopia, not in any of the listed countries.
 ReflectionThe initial response is correct as the paper is not about any of the listed countries.</t>
  </si>
  <si>
    <t>The copyright statement at the end of the abstract suggests that the paper has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</si>
  <si>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copyright statement at the end suggests that the paper has been published in a peer-reviewed journal.</t>
  </si>
  <si>
    <t>No; The paper is about a Canadian fishery.
 ReflectionThe paper is not about any of the countries listed in the SC.</t>
  </si>
  <si>
    <t>The paper is not about a case study in any of the listed countries, but rather in Brazil.</t>
  </si>
  <si>
    <t>No; The paper is about a case study in Brazil, not in any of the listed countries.
 ReflectionThe initial response is correct as the paper is about a case study in Brazil and not in any of the listed countries.</t>
  </si>
  <si>
    <t>No; The paper is about Newfoundland and Labrador, a province in Canada.
 ReflectionThe paper is not about any of the countries listed in the SC, but rather a province in Canada.</t>
  </si>
  <si>
    <t>No; The paper is about a case study in Indonesia, not in any of the listed countries.
 ReflectionThe paper is not about any of the countries listed in the SC, but rather about a case study in Indonesia.</t>
  </si>
  <si>
    <t>Maybe; The abstract does not explicitly state whether the paper is part of the peer-reviewed published literature or not.
 ReflectionThe abstract does not provide any information on the type of publication, but the methodology and findings suggest that it is a research paper.</t>
  </si>
  <si>
    <t>No; The paper is about a case study in Kolkata, India, which is not included in the list of countries mentioned in the SC.
 ReflectionThe initial response is correct as the paper is not about any of the countries mentioned in the SC.</t>
  </si>
  <si>
    <t>No; The paper is about coastal management in Tanzania, which is not included in the list of countries.
 ReflectionThe initial response is correct as Tanzania is not included in the list of countries mentioned in the SC.</t>
  </si>
  <si>
    <t>The paper is not about any of the countries listed in the SC, but rather about a marine protected area in Colombia.</t>
  </si>
  <si>
    <t>No; The paper is about the San Andres Archipelago, which is located in Colombia, not in any of the countries listed in the SC.
 ReflectionThe Initial Response is correct. The paper is not about any of the countries listed in the SC, but rather about a marine protected area in Colombia.</t>
  </si>
  <si>
    <t>The publisher, Elsevier, is reputable, but we cannot determine if the paper is peer-reviewed or not from the information given in the abstract.</t>
  </si>
  <si>
    <t>Maybe; The publisher is Elsevier, which is a reputable publisher, but we cannot determine if the paper is a peer-reviewed article or not from the information given in the abstract.
 ReflectionThe publisher, Elsevier, is a well-known and respected publisher of peer-reviewed articles. However, the abstract does not explicitly state that the paper is peer-reviewed.</t>
  </si>
  <si>
    <t>The absence of an abstract makes it difficult to determine if the paper includes a case study from any of the listed countries, but the title suggests that it is possible.</t>
  </si>
  <si>
    <t>The title explicitly mentions fisheries management and the focus on community-based management suggests a discussion of marine resource management.</t>
  </si>
  <si>
    <t>Yes; The title explicitly mentions community-based fisheries management.
 ReflectionThe title suggests that the paper will discuss community-based fisheries management in a globalizing world, which implies a focus on marine resource management.</t>
  </si>
  <si>
    <t>The title suggests a focus on community-based approaches in fisheries management.</t>
  </si>
  <si>
    <t>Yes; The title explicitly mentions "community-based fisheries management."
 ReflectionThe initial response is correct as the title mentions "community-based" and "learning communities," which suggests a focus on community-based approaches.</t>
  </si>
  <si>
    <t>The absence of an abstract makes it difficult to determine if it is peer-reviewed published literature, but the academic language in the title suggests it may be.</t>
  </si>
  <si>
    <t>The source of the paper is a reputable institution, but it is unclear if it is peer-reviewed.</t>
  </si>
  <si>
    <t>Maybe; The abstract mentions the source of the paper, but it is unclear if it is peer-reviewed.
 ReflectionThe abstract mentions the source of the paper, but it is unclear if it is peer-reviewed. However, the source is a reputable institution, which increases the likelihood that it is peer-reviewed.</t>
  </si>
  <si>
    <t>Yes; The paper is a case study from the Solomon Islands, which is one of the countries listed in the SC.
 ReflectionThe initial response is correct as the paper is a case study from the Solomon Islands, which is one of the countries listed in the SC.</t>
  </si>
  <si>
    <t>Yes; The title and abstract mention fisheries and the policy interface between fisheries and health sectors in the Solomon Islands.
 ReflectionThe initial response is correct as the abstract mentions the aim of the research to improve understanding of the policy interface between the fisheries and health sectors and identify opportunities to strengthen fish supply chain policy to improve domestic (particularly urban) access to fish in the Solomon Islands.</t>
  </si>
  <si>
    <t>While the paper does not focus solely on a community-based approach, it does acknowledge the importance of community-based fisheries management in the policy context.</t>
  </si>
  <si>
    <t>No; The paper focuses on policy interface between the fisheries and health sectors and supply chain approach.
 ReflectionThe paper does not explicitly mention a community-based approach, but it does mention community-based fisheries management as a key strength in the existing policy context.</t>
  </si>
  <si>
    <t>No; The paper is about environmental non-governmental organizations in the Fraser River Basin, Canada.
 ReflectionThe paper is not related to any of the countries mentioned in the SC.</t>
  </si>
  <si>
    <t>The abstract mentions that it is a chapter, which suggests that it is not part of the peer-reviewed published literature.</t>
  </si>
  <si>
    <t>No; The abstract mentions that it is a chapter, which suggests that it may be part of a book rather than a peer-reviewed journal article.
 ReflectionThe initial response is correct. The abstract explicitly states that it is a chapter, which is not part of the peer-reviewed published literature.</t>
  </si>
  <si>
    <t>East Timor is not included in the list of countries, so the paper does not meet the screening criteria.</t>
  </si>
  <si>
    <t>No; The paper is about East Timor, which is not included in the list of countries.
 ReflectionThe initial response is correct as East Timor is not included in the list of countries.</t>
  </si>
  <si>
    <t>The mention of the International Food and Agribusiness Management Association (IAMA) in the abstract suggests that this paper has been peer-reviewed and published in a journal.</t>
  </si>
  <si>
    <t>Maybe; The abstract mentions the International Food and Agribusiness Management Association (IAMA), but it is unclear if the paper has been peer-reviewed and published in a journal.
 ReflectionThe International Food and Agribusiness Management Association (IAMA) is a peer-reviewed journal, so it is likely that this paper has been peer-reviewed and published in a journal.</t>
  </si>
  <si>
    <t>The paper is likely part of the peer-reviewed published literature as it is published by Taylor &amp; Francis Group, a reputable publisher of peer-reviewed journals.</t>
  </si>
  <si>
    <t>Maybe; The abstract does not provide information on whether the paper is peer-reviewed or not.
 ReflectionThe abstract does not provide information on whether the paper is peer-reviewed or not, but it is published by Taylor &amp; Francis Group, which is a reputable publisher of peer-reviewed journals.</t>
  </si>
  <si>
    <t>No; The paper focuses on a case study in Hawaii, which is not included in the list of countries in the SC.
 ReflectionThe initial response is correct as the paper does not focus on any of the countries listed in the SC.</t>
  </si>
  <si>
    <t>The abstract suggests that the paper has been published, but it is unclear where it has been published.</t>
  </si>
  <si>
    <t>Maybe; The abstract mentions "Â© 2018 by the authors," which suggests that it has been published, but it is unclear where it has been published.
 ReflectionThe initial response is correct. The abstract mentions the year of publication and the authors, but it does not specify where it has been published.</t>
  </si>
  <si>
    <t>Maybe; The abstract mentions "this article" but it is unclear whether it has been published in a peer-reviewed journal or not.
 ReflectionThe abstract does not provide any information about the publication status of the article.</t>
  </si>
  <si>
    <t>The paper is a case study from the Solomon Islands.</t>
  </si>
  <si>
    <t>Yes; The paper is a case study from the Solomon Islands.
 ReflectionThe initial response is correct as the abstract clearly states that the study was conducted in the Gizo, Solomon Islands.</t>
  </si>
  <si>
    <t>The paper clearly discusses a gear-based assessment of a commercial inshore fishery in the Solomon Islands and the need for management decision making and community-based management approaches to control potential overfishing.</t>
  </si>
  <si>
    <t>Yes; The title and abstract mention a gear-specific assessment of a commercial inshore fishery in the Solomon Islands, and the abstract discusses the need for management decision making and community-based management approaches to control potential overfishing.
 ReflectionThe title and abstract provide clear indications that the paper will discuss fisheries and/or marine resource management, specifically in the context of a commercial inshore fishery in the Solomon Islands.</t>
  </si>
  <si>
    <t>The paper focuses on gear-based characterization of the fishery and the need for government enforcement to control potential overfishing, rather than community-based management.</t>
  </si>
  <si>
    <t>No; The abstract discusses the need for government enforcement to control potential overfishing, rather than community-based management.
 ReflectionThe abstract mentions the need for community engagement and voluntary fisher compliance, but it is not the main focus of the paper.</t>
  </si>
  <si>
    <t>No; The paper is about indigenous marine governance in British Columbia, Canada.
 ReflectionThe paper is not about any of the countries listed in the SC, but rather about a case study in British Columbia, Canada.</t>
  </si>
  <si>
    <t>The abstract does not provide enough information to determine if the paper is part of the peer-reviewed published literature, but it also does not mention any excluded types of literature.</t>
  </si>
  <si>
    <t>Maybe; The abstract does not mention if the paper is peer-reviewed or published in a journal.
 ReflectionThe abstract does not provide information on whether the paper is peer-reviewed or published in a journal, but it does not mention any of the excluded types of literature either.</t>
  </si>
  <si>
    <t>The paper does not summarise a case study from any of the countries listed in the SC, but rather provides a review of issues and adaptation opportunities related to coral reefs in the tropical Pacific region.</t>
  </si>
  <si>
    <t>While the abstract does not explicitly mention fisheries or marine resource management, these topics could be included in the discussion of community-based initiatives and governance systems.</t>
  </si>
  <si>
    <t>Maybe; The abstract mentions coral reefs and their socio-economic importance to Pacific communities, but does not explicitly mention fisheries or marine resource management.
 ReflectionThe abstract discusses the impacts of local and climate-driven pressures on coral reefs and the need for community-based initiatives and cross-sectoral cooperation to address these pressures and minimize climate change impacts. While the abstract does not explicitly mention fisheries or marine resource management, these topics could be included in the discussion of community-based initiatives and governance systems.</t>
  </si>
  <si>
    <t>The abstract mentions the potential for community-based initiatives to address local pressures and build reef resilience to climate change, indicating a focus on a community-based approach.</t>
  </si>
  <si>
    <t>Yes; The abstract mentions "traditional systems of resource governance in Pacific island nations" and "community-based initiatives" as potential solutions to address local pressures and minimize climate change impacts.
 ReflectionThe initial response is correct as the abstract specifically mentions the potential for community-based initiatives to address local pressures and build reef resilience to climate change.</t>
  </si>
  <si>
    <t>Maybe; The abstract mentions no specific publication venue, but the language and structure suggest it is a peer-reviewed article.
 ReflectionThe abstract does not explicitly state that the paper is peer-reviewed, but the language and structure suggest that it is a scholarly article.</t>
  </si>
  <si>
    <t>The paper is not a case study from any of the countries listed in the SC, but rather a case study from Bangladesh.</t>
  </si>
  <si>
    <t>No; The paper is about Canada's Atlantic Coastal Action Program (ACAP).
 ReflectionThe paper is not about any of the countries listed in the SC, but rather about a program in Canada.</t>
  </si>
  <si>
    <t>No; The paper is about an oil spill in Brazil and its impact on shellfish gatherers in the Jaguaribe River estuary, CearÃ¡.
 ReflectionThe paper is not about any of the countries listed in the SC, and the focus is on the impact of an oil spill on shellfish gatherers in Brazil.</t>
  </si>
  <si>
    <t>The title and abstract do not provide enough evidence to suggest that this is a peer-reviewed publication.</t>
  </si>
  <si>
    <t>Maybe; The abstract does not provide information on the type of publication.
 ReflectionThe abstract does not provide information on the type of publication, but the title is in Portuguese, which suggests that it may not be a peer-reviewed publication.</t>
  </si>
  <si>
    <t>No; The paper is focused on the New Zealand fishing industry.
 ReflectionThe paper is solely focused on the New Zealand fishing industry and does not mention any of the countries listed in the SC.</t>
  </si>
  <si>
    <t>The abstract mentions IOSH Services Limited, which is a professional body for occupational safety and health. However, it is unclear whether the paper has been peer-reviewed and published in a journal.</t>
  </si>
  <si>
    <t>Maybe; The abstract mentions IOSH Services Limited, which is a professional body for occupational safety and health. However, it is unclear whether the paper has been peer-reviewed and published in a journal.
 ReflectionThe initial response is correct. The abstract mentions IOSH Services Limited, which is a professional body for occupational safety and health. However, it is unclear whether the paper has been peer-reviewed and published in a journal.</t>
  </si>
  <si>
    <t>No; The paper is about a marine conservation program in Aceh, Indonesia.
 ReflectionThe paper is focused on a specific location in Indonesia and does not mention any of the countries listed in the SC.</t>
  </si>
  <si>
    <t>The paper has been published in a peer-reviewed journal, Fauna &amp; Flora International.</t>
  </si>
  <si>
    <t>Maybe; The abstract mentions a conservation planning programme initiated by the Government of Aceh, Indonesia, but it is unclear whether the paper has been peer-reviewed and published.
 ReflectionThe abstract does not explicitly state whether the paper has been peer-reviewed and published, but it does mention the name of a journal, Fauna &amp; Flora International. A quick search confirms that this is a peer-reviewed journal.</t>
  </si>
  <si>
    <t>The paper is not about any of the countries listed in the SC, but rather a case study in Jamaica.</t>
  </si>
  <si>
    <t>No; The paper is about a case study in Jamaica.
 ReflectionThe paper is not about any of the countries listed in the SC.</t>
  </si>
  <si>
    <t>No; The paper is about a university program in Tokyo Bay, Japan.
 ReflectionThe paper does not mention any of the countries listed in the SC, and instead focuses on a university program in Tokyo Bay, Japan.</t>
  </si>
  <si>
    <t>No; The paper is about fisheries management in Indonesia.
 ReflectionThe paper is focused on Indonesia and does not mention any of the countries listed in the SC.</t>
  </si>
  <si>
    <t>The abstract suggests that it is a research paper, but it is unclear if it is peer-reviewed or not.</t>
  </si>
  <si>
    <t>Maybe; The abstract mentions the publisher, but it is unclear if it is a peer-reviewed article or not.
 ReflectionThe mention of the publisher does not necessarily mean that the paper is peer-reviewed. However, the language and structure of the abstract suggest that it is a research paper.</t>
  </si>
  <si>
    <t>The abstract does not provide information on the type of publication, but the title suggests that it may be a research article.</t>
  </si>
  <si>
    <t>Maybe; The abstract does not provide information on the type of publication.
 ReflectionThe abstract does not provide information on the type of publication, but the title suggests that it may be a research article.</t>
  </si>
  <si>
    <t>No; The paper is focused on the Brazilian Amazonia and does not mention any of the countries listed in the SC.
 ReflectionThe paper does not meet the SC as it is not related to any of the countries listed in the SC.</t>
  </si>
  <si>
    <t>No; The paper is about a community-based data collection program for the red sea urchin fishery in California.
 ReflectionThe paper is not related to any of the countries listed in the SC.</t>
  </si>
  <si>
    <t>No; There is no mention of any of the countries listed in the Title or Abstract.
 ReflectionThe Title and Abstract do not mention any of the countries listed in the Screening Criteria.</t>
  </si>
  <si>
    <t>The paper is part of a conference proceedings, which is not peer-reviewed published literature.</t>
  </si>
  <si>
    <t>No; The title and abstract describe a conference proceedings containing multiple papers, which are not peer-reviewed published literature.
 ReflectionThe title and abstract clearly state that the paper is part of a conference proceedings, which is not considered peer-reviewed published literature.</t>
  </si>
  <si>
    <t>No; The paper does not mention any of the countries listed in the SC.
 ReflectionThe paper focuses on the development of libraries in a coastal area in Indonesia and does not mention any of the countries listed in the SC.</t>
  </si>
  <si>
    <t>Although the abstract does not mention whether the paper is peer-reviewed or not, the fact that it is published by IOP Publishing Ltd suggests that it is part of the peer-reviewed published literature.</t>
  </si>
  <si>
    <t>Maybe; The abstract does not mention whether the paper is peer-reviewed or not.
 ReflectionThe abstract does not provide any information on whether the paper is peer-reviewed or not. However, the paper is published by IOP Publishing Ltd, which is a reputable publisher of peer-reviewed scientific literature.</t>
  </si>
  <si>
    <t>The Society for Applied Anthropology is a peer-reviewed journal, indicating that the paper is likely part of the published literature.</t>
  </si>
  <si>
    <t>Maybe; The abstract mentions the Society for Applied Anthropology, but it is unclear if this is a peer-reviewed journal.
 ReflectionThe Society for Applied Anthropology is a peer-reviewed journal, so the initial response is incorrect.</t>
  </si>
  <si>
    <t>The paper is not about any of the countries listed in the SC, but rather about a case study in Japan.</t>
  </si>
  <si>
    <t>No; The paper is about Saroma Lake in Japan.
 ReflectionThe title and abstract clearly state that the paper is about fisheries management in Saroma Lake, which is located in Japan. There is no mention of any of the countries listed in the SC.</t>
  </si>
  <si>
    <t>Maybe; The abstract mentions a chapter, but it is unclear if it is part of a peer-reviewed book or not.
 ReflectionThe abstract does not provide enough information to determine if the chapter is part of a peer-reviewed book or not.</t>
  </si>
  <si>
    <t>No; The paper is about a community-based fisheries research program in the Northern Territory of Australia.
 ReflectionThe paper is focused on a research program in Australia and does not mention any of the countries listed in the SC.</t>
  </si>
  <si>
    <t>No; The paper is about Lao PDR, which is not included in the list of countries.
 ReflectionThe initial response is correct as Lao PDR is not included in the list of countries.</t>
  </si>
  <si>
    <t>Maybe; The abstract mentions "this paper" but it is unclear whether it has been published or is still in progress.
 ReflectionThe abstract does not explicitly state whether the paper has been published or is still in progress. However, the fact that it includes a copyright statement suggests that it has been published.</t>
  </si>
  <si>
    <t>The paper discusses the need for community-based marine resource monitoring in Fiji to manage overfishing and ensure the future availability of fish.</t>
  </si>
  <si>
    <t>Yes; The title and abstract mention overfishing, coral reefs, fishery management, and monitoring of fishing data.
 ReflectionThe title and abstract clearly mention the need for management of marine resources and monitoring of fishing data to ensure the future availability of fish.</t>
  </si>
  <si>
    <t>The abstract clearly indicates a focus on community-based approach for managing marine resources in Fiji.</t>
  </si>
  <si>
    <t>Yes; The abstract mentions the need for management to ensure the future availability of fish and the customary fishing rights system, which suggests a community-based approach.
 ReflectionThe abstract mentions the need for monitoring in most communities and the possibility of local fish catch monitoring on small islands, which further supports a community-based approach.</t>
  </si>
  <si>
    <t>The paper is not a case study from any of the countries listed in the SC, as it is focused on the Philippines.</t>
  </si>
  <si>
    <t>No; The paper is about a case study in British Columbia, Canada.
 ReflectionThe paper is not about any of the countries listed in the SC.</t>
  </si>
  <si>
    <t>No; The paper is about a case study in the central Philippines.
 ReflectionThe initial response is correct as the paper is focused on a case study in the central Philippines and does not mention any of the countries listed in the SC.</t>
  </si>
  <si>
    <t>The abstract mentions a publisher of peer-reviewed journals, but it is not clear if this paper has been peer-reviewed.</t>
  </si>
  <si>
    <t>Maybe; The abstract mentions Taylor &amp; Francis Group, LLC, which is a publisher of peer-reviewed journals, but it is not clear if this paper has been peer-reviewed.
 ReflectionThe initial response is correct. The abstract mentions a publisher of peer-reviewed journals, but it is not clear if this paper has been peer-reviewed.</t>
  </si>
  <si>
    <t>No; The paper is about a project in the Philippines.
 ReflectionThe paper is not about any of the countries listed in the Screening Criteria.</t>
  </si>
  <si>
    <t>No; The paper is about Thailand, not any of the listed countries.
 ReflectionThe paper does not mention any of the countries listed in the SC, so it is not possible that it summarises a case study from any of those countries.</t>
  </si>
  <si>
    <t>It is unclear if the chapter is part of a peer-reviewed published literature or a book chapter.</t>
  </si>
  <si>
    <t>Maybe; The abstract mentions a chapter, but it is unclear if it is a book chapter or a chapter within a peer-reviewed journal article.
 ReflectionThe abstract mentions that it is a chapter, but it is unclear if it is a book chapter or a chapter within a peer-reviewed journal article.</t>
  </si>
  <si>
    <t>No; The paper is about a hatchery monitoring and feeding management system for Nile Tilapia in the Philippines.
 ReflectionThe title and abstract clearly state that the study was conducted in the Philippines and there is no mention of any of the countries listed in the SC.</t>
  </si>
  <si>
    <t>While the abstract mentions the publisher, it is unclear if the paper has undergone peer-review. However, the use of the Waterfall model and statistical analysis suggest that it may have been peer-reviewed.</t>
  </si>
  <si>
    <t>Maybe; The abstract mentions the publisher, but it is unclear if the paper has been peer-reviewed.
 ReflectionThe mention of the publisher does not necessarily mean that the paper has been peer-reviewed. However, the mention of the Waterfall model and the use of statistical analysis suggest that the paper may have undergone peer-review.</t>
  </si>
  <si>
    <t>No; The paper is about a case study in Bali, Indonesia, which is not included in the list of countries.
 ReflectionThe initial response is correct as Bali, Indonesia is not included in the list of countries mentioned in the SC.</t>
  </si>
  <si>
    <t>While the paper mentions a publisher, it is unclear if it has undergone peer review. However, the paper does provide evidence of research methodology and findings, which suggests that it may have undergone peer review.</t>
  </si>
  <si>
    <t>Maybe; The abstract mentions the publisher, but it is unclear if the paper has been peer-reviewed.
 ReflectionThe mention of the publisher does not necessarily mean that the paper has been peer-reviewed. However, the paper does provide some evidence of research methodology and findings, which suggests that it may have undergone peer review.</t>
  </si>
  <si>
    <t>The publisher is Elsevier, which is a reputable academic publisher, but it is unclear if the paper has been peer-reviewed.</t>
  </si>
  <si>
    <t>Maybe; The abstract mentions a case study and the publisher is Elsevier, but it is unclear if the paper has been peer-reviewed.
 ReflectionThe initial response is correct. The abstract mentions a case study, which could indicate that the paper is not a general review or opinion piece. However, it is unclear if the paper has been peer-reviewed.</t>
  </si>
  <si>
    <t>No; The paper is about fisheries in Surin province, Thailand.
 ReflectionThe paper is focused on fisheries in Thailand and does not mention any of the countries listed in the SC.</t>
  </si>
  <si>
    <t>No; The paper is about a wetland management programme in Assam, India.
 ReflectionThe paper is focused on a specific location in India and does not mention any of the countries listed in the SC.</t>
  </si>
  <si>
    <t>The abstract does not provide information on whether the paper is peer-reviewed or not, but the language and structure suggest that it may be a research paper.</t>
  </si>
  <si>
    <t>Maybe; The abstract does not provide information on whether the paper is peer-reviewed or not.
 ReflectionThe abstract does not provide any information on whether the paper is peer-reviewed or not. However, the language and structure of the abstract suggest that it may be a research paper.</t>
  </si>
  <si>
    <t>The abstract mentions the author and year of publication, which suggests that it has been published in a peer-reviewed journal.</t>
  </si>
  <si>
    <t>Yes; The abstract mentions the author and year of publication, which suggests that it has been published in a peer-reviewed journal.
 ReflectionThe initial response is correct. The abstract mentions the author and year of publication, which suggests that it has been published in a peer-reviewed journal.</t>
  </si>
  <si>
    <t>The paper is published by BioMed Central Ltd, which is a publisher of peer-reviewed open access journals, but it is unclear if this specific paper has undergone peer-review.</t>
  </si>
  <si>
    <t>Maybe; The abstract mentions the publisher as BioMed Central Ltd, but it is unclear if the paper has been peer-reviewed.
 ReflectionThe initial response is correct. BioMed Central Ltd is a publisher of peer-reviewed open access journals, but it is unclear if this specific paper has undergone peer-review.</t>
  </si>
  <si>
    <t>The paper does not provide a case study from any of the countries listed in the SC, but it does discuss a topic that could be relevant to those countries.</t>
  </si>
  <si>
    <t>Maybe; The abstract discusses community-based marine resource management, but does not mention any specific country or location.
 ReflectionThe initial response is correct. The abstract does not mention any specific country or location, but it does discuss community-based marine resource management, which could potentially be implemented in any of the countries listed in the SC.</t>
  </si>
  <si>
    <t>Yes; The abstract discusses community-based marine resource management and proposes a new approach to increase participation and rehabilitation of marine resources.
 ReflectionThe abstract clearly mentions marine resource management and proposes a new approach to improve it.</t>
  </si>
  <si>
    <t>The paper focuses on community-based marine resource management and does not mention co-management.</t>
  </si>
  <si>
    <t>Yes; The title and abstract clearly mention community-based marine resource management.
 ReflectionThe paper discusses the role of perceptions in community-based marine resource management and proposes the introduction of Perception Experts to improve the management process. There is no mention of co-management.</t>
  </si>
  <si>
    <t>Maybe; The abstract mentions the authors and the year of publication, but it is unclear where the paper was published.
 ReflectionThe abstract does not explicitly state where the paper was published, but it does provide the names of the authors and the year of publication, which suggests that it may be part of the peer-reviewed published literature.</t>
  </si>
  <si>
    <t>The abstract clearly states that the case study is from Brazil, which is not included in the list of countries in the SC.</t>
  </si>
  <si>
    <t>Maybe; The abstract mentions the publisher, but it is unclear if the paper has been peer-reviewed.
 ReflectionThe mention of the publisher does not necessarily mean that the paper has been peer-reviewed. However, the language and structure of the abstract suggest that it is likely part of the peer-reviewed published literature.</t>
  </si>
  <si>
    <t>The paper is not about any of the countries listed in the SC, but rather a case study in western Alaska.</t>
  </si>
  <si>
    <t>While the abstract mentions the author(s) and the year of publication, it is unclear whether the paper has been peer-reviewed and published in a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</si>
  <si>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but the mention of the author(s) and the year of publication suggests that it may have been. However, this is not enough information to make a definitive determination.</t>
  </si>
  <si>
    <t>The abstract mentions the International Association for Ecology and Health, but it is unclear if the paper has been peer-reviewed and published in a journal.</t>
  </si>
  <si>
    <t>Maybe; The abstract mentions the International Association for Ecology and Health, but it is unclear if the paper has been peer-reviewed and published in a journal.
 ReflectionThe initial response is correct. The abstract mentions the International Association for Ecology and Health, but it is unclear if the paper has been peer-reviewed and published in a journal.</t>
  </si>
  <si>
    <t>No; The paper is about the Commonwealth of Dominica, which is not included in the list of countries in the SC.
 ReflectionThe Initial Response is correct. The paper is not about any of the countries listed in the SC.</t>
  </si>
  <si>
    <t>The abstract suggests that the paper may be part of the peer-reviewed published literature, but it is not explicitly stated.</t>
  </si>
  <si>
    <t>Maybe; The abstract mentions recent scholarship, but it is unclear if the paper is part of the peer-reviewed published literature.
 ReflectionThe abstract mentions "recent scholarship," which could suggest that the paper is part of the peer-reviewed published literature. However, it is not explicitly stated.</t>
  </si>
  <si>
    <t>The study is not from any of the countries listed in the SC, but from the Philippines.</t>
  </si>
  <si>
    <t>No; The paper is about a case study in the Philippines.
 ReflectionThe title and abstract clearly state that the study was conducted in Malalison Island, Philippines, and there is no mention of any of the countries listed in the SC.</t>
  </si>
  <si>
    <t>The publisher, Elsevier Science B.V., is a reputable publisher of peer-reviewed scientific literature, so it is likely that the paper is part of the peer-reviewed published literature.</t>
  </si>
  <si>
    <t>Maybe; The abstract does not provide information on whether the paper is peer-reviewed or not.
 ReflectionThe abstract does not provide any information on whether the paper is peer-reviewed or not, but the publisher, Elsevier Science B.V., is a reputable publisher of peer-reviewed scientific literature.</t>
  </si>
  <si>
    <t>The abstract does not provide information on the type of publication, so it is unclear if it is part of the peer-reviewed published literature.</t>
  </si>
  <si>
    <t>No; The paper does not mention any of the countries listed in the SC.
 ReflectionThe paper does not mention any of the countries listed in the SC, and the focus is on analyzing local leadership experiences of international SSF researchers and practitioners.</t>
  </si>
  <si>
    <t>Although the abstract does not explicitly state that the paper is part of the peer-reviewed published literature, the fact that the authors are identified as researchers and practitioners suggests that it is likely to be so.</t>
  </si>
  <si>
    <t>Maybe; The abstract does not explicitly state whether the paper is part of the peer-reviewed published literature or not.
 ReflectionThe abstract does not provide any information on the type of publication, but the fact that the authors are identified as researchers and practitioners suggests that the paper is likely to be part of the peer-reviewed published literature.</t>
  </si>
  <si>
    <t>The paper is not a case study from any of the countries listed in the SC, and the study was conducted in Zhenjiang city, China.</t>
  </si>
  <si>
    <t>No; The paper is about high-risk behaviors related to HIV infection in MSM recruited in Zhenjiang city, China.
 ReflectionThe paper does not mention any of the countries listed in the SC, and the study was conducted in Zhenjiang city, China.</t>
  </si>
  <si>
    <t>The language of the title and abstract suggests that it may not be published in English language peer-reviewed literature, but further investigation is needed to confirm this.</t>
  </si>
  <si>
    <t>Maybe; The language of the title and abstract suggests that it may not be published in English language peer-reviewed literature.
 ReflectionThe title and abstract are in Chinese, which suggests that it may not be published in English language peer-reviewed literature. However, it is possible that it has been translated and published in a peer-reviewed journal.</t>
  </si>
  <si>
    <t>The paper is not about any of the countries listed in the SC, but rather a case study in the Azores, Portugal.</t>
  </si>
  <si>
    <t>No; The paper is about a case study in the Azores, Portugal, which is not included in the list of countries mentioned in the SC.
 ReflectionThe initial response is correct as the paper is not about any of the countries listed in the SC.</t>
  </si>
  <si>
    <t>No; The paper is focused on Khuzestan Province in the north-west of Persian Gulf, which is not included in the list of countries/islands mentioned in the SC.
 ReflectionThe Initial Response is correct as the paper is not related to any of the countries/islands mentioned in the SC.</t>
  </si>
  <si>
    <t>The paper seems to have been published in a reputable journal, but it is unclear whether it has been peer-reviewed or not.</t>
  </si>
  <si>
    <t>Maybe; The abstract mentions the name of the publisher, but it is unclear whether the paper has been peer-reviewed or not.
 ReflectionThe mention of the publisher does not necessarily mean that the paper has been peer-reviewed. However, the paper does seem to have been published in a reputable journal.</t>
  </si>
  <si>
    <t>No; The paper is focused on HawaiÊ»i and does not mention any of the listed countries.
 ReflectionThe initial response is correct as the paper is solely focused on HawaiÊ»i and does not mention any of the listed countries.</t>
  </si>
  <si>
    <t>The paper is not about any of the countries listed in the SC, but rather a case study from the Brazilian Amazon.</t>
  </si>
  <si>
    <t>The paper does not meet the SC as it is not related to any of the countries mentioned.</t>
  </si>
  <si>
    <t>No; The paper is not related to any of the mentioned countries.
 ReflectionThe paper is focused on the Great Lakes nearshore fish communities and their relationship with anthropogenic shoreline factors. There is no mention of any of the countries listed in the SC.</t>
  </si>
  <si>
    <t>The paper is not about any of the countries listed in the SC, but about a case study in the Philippines.</t>
  </si>
  <si>
    <t>No; The paper is about a case study in the Philippines.
 ReflectionThe paper is not about any of the countries listed in the SC.</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</si>
  <si>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whether this paper has been peer-reviewed.</t>
  </si>
  <si>
    <t>Yes; The abstract mentions a case study from the Solomon Islands.
 ReflectionThe initial response is correct as the abstract clearly mentions a case study from the Solomon Islands.</t>
  </si>
  <si>
    <t>The paper discusses community-based fisheries management and the use of the social-ecological systems framework to strengthen post-hoc analysis, making it likely that it will discuss fisheries and/or marine resource management.</t>
  </si>
  <si>
    <t>Yes; The abstract discusses community-based fisheries management and sustainable small-scale fisheries.
 ReflectionThe abstract specifically mentions the study's exploration of the capacity of the social-ecological systems framework to strengthen post-hoc diagnosis of community-based fisheries management.</t>
  </si>
  <si>
    <t>The abstract discusses the capacity of Elinor Ostrom's social-ecological systems (SES) framework to strengthen post-hoc diagnosis of CBFM, which indicates a community-based approach. There is no mention of co-management.</t>
  </si>
  <si>
    <t>Yes; The abstract mentions community-based fisheries management (CBFM) as a promising approach for securing sustainable small-scale fisheries.
 ReflectionThe initial response is correct as the abstract mentions CBFM as a promising approach for securing sustainable small-scale fisheries.</t>
  </si>
  <si>
    <t>The abstract mentions grey literature as a source of data, but it is unclear if the paper itself is grey literature or peer-reviewed.</t>
  </si>
  <si>
    <t>Maybe; The abstract mentions "grey literature" as a source of data, but it is unclear if the paper itself is grey literature or peer-reviewed.
 ReflectionThe initial response is correct. The abstract mentions grey literature as a source of data, but it is unclear if the paper itself is grey literature or peer-reviewed.</t>
  </si>
  <si>
    <t>The abstract does not provide enough information to determine if it is part of peer-reviewed literature, but the author's affiliation with AESS suggests that it may be a peer-reviewed publication.</t>
  </si>
  <si>
    <t>Maybe; The abstract does not provide enough information to determine if it is part of peer-reviewed literature.
 ReflectionThe abstract does not mention if the paper is peer-reviewed or published in a journal. However, the author's affiliation with AESS (Association for Environmental Studies and Sciences) suggests that it may be a peer-reviewed publication.</t>
  </si>
  <si>
    <t>The abstract includes a literature review and references, but also mentions personal reflection and feedback from a retired farmer, which may not be considered peer-reviewed literature.</t>
  </si>
  <si>
    <t>Maybe; The abstract mentions personal reflection and feedback from a retired farmer, which may not be considered peer-reviewed literature. However, it also includes a literature review and references.
 ReflectionThe initial response is correct. While the abstract does include a literature review and references, it also mentions personal reflection and feedback from a retired farmer, which may not be considered peer-reviewed literature.</t>
  </si>
  <si>
    <t>No; The paper does not mention any of the countries listed in the SC.
 ReflectionThe paper is focused on a method to assess the sensitivity of sedimentary communities to fishing activities, and does not mention any specific case study locations.</t>
  </si>
  <si>
    <t>The paper was published by John Wiley &amp; Sons, Ltd., which is a reputable publisher of peer-reviewed scientific literature.</t>
  </si>
  <si>
    <t>Maybe; The abstract mentions that the paper was published by John Wiley &amp; Sons, Ltd., but it is unclear if it is a peer-reviewed publication.
 ReflectionThe initial response is correct. John Wiley &amp; Sons, Ltd. is a reputable publisher of peer-reviewed scientific literature.</t>
  </si>
  <si>
    <t>The paper discusses legal frameworks for MPAs in small island states in the Indo-Pacific region, but it is not clear if any of the specific countries listed in the SC are included.</t>
  </si>
  <si>
    <t>Maybe; The abstract mentions small island states in the Indo-Pacific region, but it is not clear if any of the specific countries listed in the SC are included.
 ReflectionThe initial response is correct. The abstract mentions small island states in the Indo-Pacific region, but it does not specifically mention any of the countries listed in the SC.</t>
  </si>
  <si>
    <t>The paper may discuss fisheries and/or marine resource management, but it is not the primary focus.</t>
  </si>
  <si>
    <t>Maybe; The abstract mentions marine conservation and management, marine protected areas, and marine resources, but it is not clear if fisheries will be discussed.
 ReflectionThe abstract focuses on the legal frameworks for marine protected areas and public participation in decision-making and management. While fisheries may be indirectly related to these topics, it is not clear if they will be a primary focus of the paper.</t>
  </si>
  <si>
    <t>The paper discusses the legal frameworks for MPAs in small island states across the Indo-Pacific region, but also includes a comparative analysis of the extent to which they provide for public participation and community-based management.</t>
  </si>
  <si>
    <t>Maybe; The abstract mentions public participation and community-based management, but it is not clear if it is the main focus of the paper.
 ReflectionThe abstract mentions the extent to which the law accommodates civil society interests and involvement in decision-making and management, which suggests a community-based approach. However, the main focus of the paper seems to be on the legal frameworks for MPAs in small island states across the Indo-Pacific region.</t>
  </si>
  <si>
    <t>Although the abstract does not explicitly state that the paper is peer-reviewed, the language and structure suggest that it is likely a peer-reviewed paper.</t>
  </si>
  <si>
    <t>The mention of a publisher suggests that the paper may be part of the peer-reviewed published literature, but it is unclear if the paper has been peer-reviewed.</t>
  </si>
  <si>
    <t>No; The paper does not mention any of the countries listed in the SC.
 ReflectionThe paper is not a case study from any of the countries listed in the SC.</t>
  </si>
  <si>
    <t>Yes; The abstract mentions the Ecological Society of America, which is a peer-reviewed journal.
 ReflectionThe initial response is correct.</t>
  </si>
  <si>
    <t>While the abstract suggests that the paper is summarizing peer-reviewed research, it is unclear whether the paper itself is peer-reviewed.</t>
  </si>
  <si>
    <t>Maybe; The abstract mentions a review of literature, but it is unclear if the paper itself is peer-reviewed.
 ReflectionThe abstract mentions a review of literature, which suggests that the paper is summarizing peer-reviewed research. However, it is not explicitly stated whether the paper itself is peer-reviewed.</t>
  </si>
  <si>
    <t>No; The paper is not about any of the countries listed in the SC.
 ReflectionThe paper is about Tilapia Lake Virus and its impact on tilapia farming in Sub-Saharan Africa. None of the countries listed in the SC are mentioned in the paper.</t>
  </si>
  <si>
    <t>The paper was published by Elsevier B.V., which is a reputable publisher of peer-reviewed scientific literature.</t>
  </si>
  <si>
    <t>Maybe; The abstract mentions a methodology based on an exhaustive search on several databases, but it is not clear if the paper has been peer-reviewed.
 ReflectionThe abstract mentions that the paper was published by Elsevier B.V., which is a reputable publisher of peer-reviewed scientific literature.</t>
  </si>
  <si>
    <t>No; The paper is about a case study in India, not in any of the listed countries.
 ReflectionThe initial response is correct as the paper is about a case study in India and not in any of the listed countries.</t>
  </si>
  <si>
    <t>The paper does not provide clear evidence that it has undergone peer-review.</t>
  </si>
  <si>
    <t>Maybe; The abstract mentions the publisher and license, but it is unclear if it is peer-reviewed.
 ReflectionThe initial response is correct. The abstract mentions the publisher and license, but it is unclear if the paper has undergone peer-review.</t>
  </si>
  <si>
    <t>The article was published by a reputable publisher, but it is unclear if it underwent peer-review.</t>
  </si>
  <si>
    <t>Maybe; The abstract mentions that the article was published by Blackwell Publishing, but it is unclear if it was peer-reviewed.
 ReflectionThe initial response is correct. Blackwell Publishing is a reputable publisher, but it is unclear if the article underwent peer-review.</t>
  </si>
  <si>
    <t>No; The paper is about a community-based coral reef conservation effort in the Bay Islands of Honduras.
 ReflectionThe paper is not about any of the countries listed in the SC.</t>
  </si>
  <si>
    <t>The paper focuses on community-based coral reef conservation rather than fisheries or marine resource management.</t>
  </si>
  <si>
    <t>Maybe; The abstract mentions the traditional fish and shrimping industries and the growth of reef-based tourism, but the focus is on community-based marine conservation.
 ReflectionThe initial response is correct. While the abstract mentions the impact on the coral reef ecosystem, the focus is on the community-based conservation effort rather than fisheries or marine resource management.</t>
  </si>
  <si>
    <t>Yes; The title and abstract clearly mention a community-based approach to coral reef conservation.
 ReflectionThe initial response is correct as the abstract mentions the evolution of a community-based marine conservation effort in the Bay Islands.</t>
  </si>
  <si>
    <t>The paper is a case study from the Kingdom of Tonga, which is one of the countries listed in the SC.</t>
  </si>
  <si>
    <t>Yes; The paper is a case study from the Kingdom of Tonga, which is one of the countries listed in the SC.
 ReflectionThe initial response is correct as the Kingdom of Tonga is one of the countries listed in the SC.</t>
  </si>
  <si>
    <t>The paper discusses fisheries and marine resource management in the context of a community-based co-management program in the Kingdom of Tonga.</t>
  </si>
  <si>
    <t>Yes; The abstract discusses the effectiveness of co-management on marine resources and socio-economic conditions in a community-based program in the Kingdom of Tonga.
 ReflectionThe abstract specifically mentions the study of a co-managed area in the Kingdom of Tonga and examines the changes in resource status and socio-economic conditions since the inception of co-management. The study also compares catch and catch-per-unit-effort estimates generated from landings and perception data.</t>
  </si>
  <si>
    <t>The paper focuses on co-management, not community-based approaches.</t>
  </si>
  <si>
    <t>No; The focus is on co-management.
 ReflectionThe abstract mentions both community-based and co-management approaches, but the focus is on the latter.</t>
  </si>
  <si>
    <t>The paper is not a case study from any of the listed countries as it is focused on Nigeria.</t>
  </si>
  <si>
    <t>No; The paper is about Nigeria, which is not included in the list of countries.
 ReflectionThe initial response is correct as the paper is focused on Nigeria, which is not part of the listed countries.</t>
  </si>
  <si>
    <t>No; The paper is about fisheries management in Zanzibar, Tanzania, which is not included in the list of countries.
 ReflectionThe initial response is correct as Zanzibar, Tanzania is not included in the list of countries mentioned in the SC.</t>
  </si>
  <si>
    <t>The abstract mentions Elsevier Ltd. which is a publisher of peer-reviewed journals, but it is unclear if this paper is peer-reviewed without further investigation.</t>
  </si>
  <si>
    <t>Maybe; The abstract mentions Elsevier Ltd. which is a publisher of peer-reviewed journals, but further investigation is needed to confirm if this paper is peer-reviewed.
 ReflectionThe initial response is correct. Elsevier Ltd. is a publisher of peer-reviewed journals, but we cannot confirm if this paper is peer-reviewed without further investigation.</t>
  </si>
  <si>
    <t>No; The paper is about the Halda river in Bangladesh.
 ReflectionThe paper is not about any of the countries listed in the SC, but rather about a river in Bangladesh.</t>
  </si>
  <si>
    <t>The paper discusses the collection of juvenile holothurians for restocking purposes and proposes a new conservation measure for endangered holothurian resources, which are both related to fisheries and marine resource management.</t>
  </si>
  <si>
    <t>Yes; The abstract discusses the collection of juvenile holothurians for restocking purposes, which is related to fisheries and marine resource management.
 ReflectionThe abstract clearly mentions the potential for restocking and the use of a new conservation measure for endangered holothurian resources, which are both related to fisheries and marine resource management.</t>
  </si>
  <si>
    <t>Maybe; The abstract mentions the involvement of local communities in managing the collectors, but it is not clear if the paper will discuss a community-based approach.
 ReflectionThe involvement of local communities in managing the collectors could be interpreted as a community-based approach, but it is not clear if this is the main focus of the paper.</t>
  </si>
  <si>
    <t>Maybe; The abstract mentions the publisher, but it is unclear if the paper has been peer-reviewed and published in a journal.
 ReflectionThe initial response is correct. While the abstract mentions the publisher, it does not explicitly state that the paper has been peer-reviewed and published in a journal.</t>
  </si>
  <si>
    <t>No; The paper is focused on a case study in Cilacap, Indonesia.
 ReflectionThe paper does not mention any of the countries listed in the Screening Criteria, and instead focuses on a specific location in Indonesia.</t>
  </si>
  <si>
    <t>Maybe; The abstract does not provide information on the type of publication.
 ReflectionThe abstract does not provide information on the type of publication, but the publisher's name suggests that it is a peer-reviewed journal.</t>
  </si>
  <si>
    <t>The paper does not meet the screening criteria as it does not include any case studies from the listed countries.</t>
  </si>
  <si>
    <t>No; The title and abstract do not mention any of the countries listed in the screening criteria.
 ReflectionThe title and abstract focus on the proceedings of a conference on adaptive management of ecosystems and climate change, but there is no indication that any of the case studies presented are from the listed countries.</t>
  </si>
  <si>
    <t>The paper does not appear to discuss fisheries or marine resource management.</t>
  </si>
  <si>
    <t>No; The title and abstract do not mention fisheries or marine resource management.
 ReflectionThe title and abstract focus on climate change, sustainable development, and ecosystem management, but do not mention fisheries or marine resource management.</t>
  </si>
  <si>
    <t>The paper is a conference proceeding and is excluded from the screening criteria.</t>
  </si>
  <si>
    <t>No; The title and abstract indicate that this is a conference proceeding.
 ReflectionThe title and abstract clearly state that this is a conference proceeding, which is excluded from the screening criteria.</t>
  </si>
  <si>
    <t>The paper is not about a case study from any of the countries listed in the SC, but rather a case study conducted in Kenya.</t>
  </si>
  <si>
    <t>No; The paper is about a case study conducted in Kenya.
 ReflectionThe title and abstract clearly state that the study was conducted in Kenya, which is not one of the countries listed in the SC.</t>
  </si>
  <si>
    <t>Although the abstract does not explicitly state the type of publication, the language and structure suggest that it is a peer-reviewed article.</t>
  </si>
  <si>
    <t>Maybe; The abstract mentions the publisher, but it is unclear if it is a peer-reviewed article or not.
 ReflectionThe mention of the publisher does not necessarily mean that the article is peer-reviewed. However, the language and structure of the abstract suggest that it is a scholarly article.</t>
  </si>
  <si>
    <t>The publisher mentioned in the abstract is Elsevier, which is a reputable publisher of peer-reviewed journals, and the abstract suggests that the paper has undergone peer-review.</t>
  </si>
  <si>
    <t>The abstract discusses Papua New Guinea and the Solomon Islands, which are part of the screening criteria, and provides a case study on their coastal ecosystems and fisheries.</t>
  </si>
  <si>
    <t>Maybe; The abstract mentions Papua New Guinea and the Solomon Islands, but also discusses other countries in the region.
 ReflectionThe abstract mentions Papua New Guinea and the Solomon Islands, which are part of the screening criteria, but it also discusses other countries in the region. However, the focus of the abstract seems to be on the coastal ecosystems and fisheries of Papua New Guinea and the Solomon Islands.</t>
  </si>
  <si>
    <t>The paper briefly discusses fisheries and marine resource management, but it is not the main focus.</t>
  </si>
  <si>
    <t>Maybe; The abstract mentions coastal ecosystems, pelagic tuna resource, coastal fisheries, and over-exploitation. However, the abstract also discusses other topics such as land sediment discharge and traditional agriculture.
 ReflectionThe abstract mentions several aspects related to fisheries and marine resource management, but it is not the main focus of the paper.</t>
  </si>
  <si>
    <t>While the abstract does mention community-based approaches, it is not clear if this will be the main focus of the paper.</t>
  </si>
  <si>
    <t>Maybe; The abstract mentions the promotion and support of community-based approaches, but there is no clear indication that the paper will focus solely on this approach.
 ReflectionThe mention of community-based approaches is not the main focus of the abstract, but it is still a significant aspect that may be discussed in the paper.</t>
  </si>
  <si>
    <t>While the paper does not focus on the countries listed in the SC, it does examine the role of community-based ecotourism in the blue economy, which is relevant to the SC. The study in Indonesia may provide insights that could be applicable to other countries in the Pacific region.</t>
  </si>
  <si>
    <t>Maybe; The abstract mentions a study in the coastal region of South Sulawesi Province, Indonesia, which is not on the list of countries in the SC.
 ReflectionThe SC specifically lists countries in the Pacific region, while the abstract mentions a study in Indonesia, which is not in the Pacific. However, Indonesia is a coastal country with a significant marine ecosystem, and the paper may still be relevant to the SC.</t>
  </si>
  <si>
    <t>The paper does not discuss fisheries or marine resource management, but rather focuses on community-based ecotourism and its role in the blue economy.</t>
  </si>
  <si>
    <t>No; The paper discusses community-based ecotourism and the blue economy, but does not mention fisheries or marine resource management.
 ReflectionThe paper focuses on the role of community-based ecotourism in the blue economy and its impact on local economic development and ecosystem services. While fisheries and marine resource management are related to the blue economy, they are not the main focus of the paper.</t>
  </si>
  <si>
    <t>The abstract mentions the publisher as Taylor &amp; Francis Group, but it is unclear if the paper has undergone peer review.</t>
  </si>
  <si>
    <t>Maybe; The abstract mentions the publisher as Taylor &amp; Francis Group, but it is unclear if the paper has undergone peer review.
 ReflectionThe initial response is correct. While the abstract mentions the publisher as Taylor &amp; Francis Group, it does not explicitly state that the paper has undergone peer review.</t>
  </si>
  <si>
    <t>No; The paper is about a case study in Zambia, which is not included in the list of countries.
 ReflectionThe initial response is correct as the paper is focused on a case study in Zambia, which is not included in the list of countries.</t>
  </si>
  <si>
    <t>The abstract does not provide information on the type of publication, but the study seems to have been conducted in a rigorous manner, suggesting that it may have been published in a peer-reviewed journal.</t>
  </si>
  <si>
    <t>Maybe; The abstract does not provide information on the type of publication.
 ReflectionThe abstract does not provide information on the type of publication, but the study seems to have been conducted in a rigorous manner, suggesting that it may have been published in a peer-reviewed journal.</t>
  </si>
  <si>
    <t>The language used in the abstract suggests that this is a primary research paper based on interviews with groundfish sector managers.</t>
  </si>
  <si>
    <t>Maybe; The abstract mentions interviews, but it is unclear if the paper is based on primary research or a literature review.
 ReflectionThe abstract does not explicitly state whether the paper is based on primary research or a literature review, but the language used suggests that it is likely a primary research paper.</t>
  </si>
  <si>
    <t>The abstract mentions Fiji as the location of the study, which is one of the countries listed in the SC.</t>
  </si>
  <si>
    <t>Yes; The abstract mentions locally managed marine areas (LMMAs) which suggests a community-based approach.
 ReflectionThe initial response is correct as the abstract mentions LMMAs which are community-based approaches to marine management.</t>
  </si>
  <si>
    <t>The publisher is reputable, but we cannot confirm if the paper has undergone peer-review.</t>
  </si>
  <si>
    <t>Maybe; The publisher is Taylor &amp; Francis, which is a reputable academic publisher, but we cannot confirm if the paper has undergone peer-review.
 ReflectionThe publisher, Taylor &amp; Francis, is a reputable academic publisher, but the abstract does not explicitly state that the paper has undergone peer-review.</t>
  </si>
  <si>
    <t>Maybe; The abstract does not provide information on the type of publication.
 ReflectionThe abstract does not mention the type of publication, but the title suggests that it is a research paper. However, we cannot be certain without further information.</t>
  </si>
  <si>
    <t>No; The paper does not mention any of the countries listed in the Screening Criteria.
 ReflectionThe paper discusses the global fishing industry and its social consequences, but does not focus on any specific country or case study.</t>
  </si>
  <si>
    <t>The article is part of the peer-reviewed published literature as it was published in the Natural Resources Forum journal.</t>
  </si>
  <si>
    <t>Maybe; The abstract mentions a journal article from Natural Resources Forum, but it is unclear if this article is peer-reviewed.
 ReflectionThe Natural Resources Forum is a peer-reviewed journal, so the initial response is incorrect.</t>
  </si>
  <si>
    <t>No; The paper is focused on the Canadian Arctic and does not mention any of the listed countries.
 ReflectionThe initial response is correct as the paper is not related to any of the listed countries.</t>
  </si>
  <si>
    <t>The abstract suggests that the paper is reporting on a study, but it is not explicitly stated whether the paper has been published in a peer-reviewed journal.</t>
  </si>
  <si>
    <t>Maybe; The abstract mentions "Here, we examine" which suggests that the paper is reporting on a study, but it is not explicitly stated whether the paper has been published in a peer-reviewed journal.
 ReflectionThe abstract does not explicitly state whether the paper has been published in a peer-reviewed journal, but the language used suggests that the paper is reporting on a study that has been conducted. However, it is possible that this is a conference abstract or a pre-print that has not yet been peer-reviewed.</t>
  </si>
  <si>
    <t>It is unclear if this chapter is part of a book or a peer-reviewed journal article.</t>
  </si>
  <si>
    <t>Maybe; The abstract mentions a chapter, but it is unclear if it is part of a book or a peer-reviewed journal article.
 ReflectionThe abstract mentions that this is a chapter, but it is unclear if it is part of a book or a peer-reviewed journal article.</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</si>
  <si>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t>
  </si>
  <si>
    <t>No; The paper is about a case study in the Dutch river Waal.
 ReflectionThe paper is not about any of the countries listed in the SC, but rather about a case study in the Netherlands.</t>
  </si>
  <si>
    <t>The publisher is reputable, but we cannot determine from the abstract whether the paper has undergone peer-review.</t>
  </si>
  <si>
    <t>Maybe; The publisher is Elsevier, which is a reputable publisher of peer-reviewed literature. However, we cannot determine from the abstract whether the paper has undergone peer-review.
 ReflectionThe initial response is correct. The publisher is reputable, but we cannot determine from the abstract whether the paper has undergone peer-review.</t>
  </si>
  <si>
    <t>No; The paper is about a case study conducted in Iran, not in any of the listed countries.
 ReflectionThe initial response is correct as the paper is not related to any of the listed countries.</t>
  </si>
  <si>
    <t>The citation in the abstract indicates that the paper was published by a peer-reviewed open access journal, meeting the screening criteria.</t>
  </si>
  <si>
    <t>Maybe; The abstract does not provide information on the type of publication.
 ReflectionThe abstract does not mention the type of publication, but it does include a citation indicating that it was published by Librello, a publisher of peer-reviewed open access journals.</t>
  </si>
  <si>
    <t>The abstract mentions a case study in Palau, which is one of the countries listed in the screening criteria.</t>
  </si>
  <si>
    <t>Yes; The abstract mentions a case study in Palau, which is one of the countries listed in the screening criteria.
 ReflectionThe initial response is correct as the abstract explicitly mentions a case study in Palau, which is one of the countries listed in the screening criteria.</t>
  </si>
  <si>
    <t>The paper is likely to discuss fisheries and/or marine resource management as it focuses on the governance of small-scale fishing in Palau and identifies deficiencies in the institutional features of the polycentric governance system.</t>
  </si>
  <si>
    <t>Yes; The title and abstract mention fisheries governance and small-scale fishing in Palau.
 ReflectionThe mention of fisheries governance and small-scale fishing in Palau in the title and abstract indicates that the paper is likely to discuss fisheries and/or marine resource management.</t>
  </si>
  <si>
    <t>The paper focuses on polycentric governance systems and does not discuss community-based approach or co-management.</t>
  </si>
  <si>
    <t>No; The paper focuses on polycentric governance systems and does not mention community-based approach or co-management.
 ReflectionThe Initial Response is correct as the paper does not discuss community-based approach or co-management.</t>
  </si>
  <si>
    <t>No; The paper is focused on a case study from India.
 ReflectionThe paper is not related to any of the countries mentioned in the SC.</t>
  </si>
  <si>
    <t>The paper discusses gender inclusion in small-scale fisheries management and development in Melanesia.</t>
  </si>
  <si>
    <t>Yes; The abstract specifically mentions small-scale fisheries management and development in Melanesia.
 ReflectionThe title and abstract clearly mention fisheries management and development, specifically in the context of small-scale fisheries in Melanesia.</t>
  </si>
  <si>
    <t>Maybe; The abstract does not explicitly state whether the paper is part of peer-reviewed published literature or not.
 ReflectionThe abstract does not provide clear information on whether the paper is part of peer-reviewed published literature or not. However, the language and structure of the abstract suggest that it is likely a peer-reviewed paper.</t>
  </si>
  <si>
    <t>The paper is a case study from Vanuatu.</t>
  </si>
  <si>
    <t>Yes; The paper is a case study from Vanuatu.
 ReflectionThe title and abstract clearly mention Vanuatu as the location of the case study.</t>
  </si>
  <si>
    <t>The paper discusses the effectiveness of village-based marine reserves on reef invertebrates, which is a part of marine resource management.</t>
  </si>
  <si>
    <t>Yes; The abstract discusses the effects of village-based marine reserves on reef invertebrates and their ecological efficiency to restore or enhance reef invertebrate resources.
 ReflectionThe paper investigates the effects of marine reserves on reef invertebrates, which falls under the category of marine resource management.</t>
  </si>
  <si>
    <t>The paper discusses a community-based approach through village-based marine reserves.</t>
  </si>
  <si>
    <t>Yes; The abstract mentions "community-based marine conservation initiatives" and "village-based marine reserves".
 ReflectionThe paper focuses on the effectiveness of village-based marine reserves, which is a community-based approach. There is no mention of co-management.</t>
  </si>
  <si>
    <t>The abstract mentions the Foundation for Environmental Conservation, but it is unclear if the paper has been peer-reviewed and published in a journal.</t>
  </si>
  <si>
    <t>Maybe; The abstract mentions the Foundation for Environmental Conservation, but it is unclear if the paper has been peer-reviewed and published in a journal.
 ReflectionThe initial response is correct. The abstract mentions the Foundation for Environmental Conservation, but it is unclear if the paper has been peer-reviewed and published in a journal.</t>
  </si>
  <si>
    <t>The abstract does not provide clear evidence that the paper has been peer-reviewed, but it also does not exclude the possibility.</t>
  </si>
  <si>
    <t>Maybe; The abstract mentions the copyright year and the name of the publisher, but it is unclear whether the paper has been peer-reviewed or not.
 ReflectionThe initial response is correct. The abstract mentions the copyright year and the name of the publisher, but it does not explicitly state whether the paper has been peer-reviewed or not.</t>
  </si>
  <si>
    <t>While the abstract does not explicitly state whether the paper is peer-reviewed or not, the study appears to have been conducted in a rigorous manner, which suggests that it may have been published in a peer-reviewed journal.</t>
  </si>
  <si>
    <t>Maybe; The abstract does not mention whether the paper is peer-reviewed or not.
 ReflectionThe abstract does not provide any information on whether the paper is peer-reviewed or not. However, the study seems to have been conducted in a rigorous manner, with data collected through structured interviews and observational studies.</t>
  </si>
  <si>
    <t>No; The paper is focused on Hawai'i.
 ReflectionThe paper is focused on Hawai'i, which is not included in the list of countries in the SC.</t>
  </si>
  <si>
    <t>The abstract mentions the authors' names and the year of publication, which suggests that it has been published in a peer-reviewed journal.</t>
  </si>
  <si>
    <t>Maybe; The abstract mentions a case study and research, but it is unclear if it has been published in a peer-reviewed journal.
 ReflectionThe abstract mentions the authors' names and the year of publication, which suggests that it has been published in a peer-reviewed journal. However, this cannot be confirmed without further information.</t>
  </si>
  <si>
    <t>The abstract suggests that the paper has been published, but it is not clear where it has been published, so it is uncertain if it meets the screening criteria.</t>
  </si>
  <si>
    <t>Maybe; The abstract mentions "Â© 2023 The Authors," which suggests that the paper has been published, but it is not clear where it has been published.
 ReflectionThe initial response is correct. The abstract does not provide information on where the paper has been published, so it is unclear if it meets the screening criteria.</t>
  </si>
  <si>
    <t>The publisher is a well-known academic publisher and the abstract mentions that the paper was recently published.</t>
  </si>
  <si>
    <t>Yes; The abstract mentions that the paper was recently published and the publisher is a well-known academic publisher.
 ReflectionThe initial response is correct as the abstract mentions that the paper was recently published and the publisher is a well-known academic publisher.</t>
  </si>
  <si>
    <t>The mention of IOP Publishing Ltd suggests that the paper may have been peer-reviewed, but it is not explicitly stated in the abstract.</t>
  </si>
  <si>
    <t>Maybe; The abstract mentions the study was published under license by IOP Publishing Ltd, but it is unclear if it was peer-reviewed.
 ReflectionThe mention of IOP Publishing Ltd suggests that the paper may have been peer-reviewed, but it is not explicitly stated in the abstract.</t>
  </si>
  <si>
    <t>No; The paper is focused on a pilot feasibility evaluation of a school-based food co-op in Houston, TX, USA.
 ReflectionThe paper does not mention any of the countries listed in the SC, and the study was conducted in Houston, TX, USA.</t>
  </si>
  <si>
    <t>The abstract does not provide enough information to determine if it is peer-reviewed published literature or not, but the integrated research program suggests that it may be a peer-reviewed published literature.</t>
  </si>
  <si>
    <t>The paper does not meet the SC as it does not discuss any case studies from the Pacific Islands.</t>
  </si>
  <si>
    <t>No; The paper discusses CBM initiatives in Latin America, not in the Pacific Islands.
 ReflectionThe paper does not mention any of the Pacific Island countries listed in the SC, and instead focuses on CBM initiatives in Latin America.</t>
  </si>
  <si>
    <t>The mention of the publisher does not confirm that the paper is peer-reviewed, but the language and structure of the abstract suggest that it may be a peer-reviewed article.</t>
  </si>
  <si>
    <t>No; The paper is about St. Martin's Island in Bangladesh, which is not included in the list of countries.
 ReflectionThe SC specifically mentions a list of countries, and Bangladesh is not included in that list.</t>
  </si>
  <si>
    <t>The abstract mentions a publication by Springer Science + Business Media, Inc., but it is unclear whether the paper is peer-reviewed.</t>
  </si>
  <si>
    <t>Maybe; The abstract mentions a publication by Springer Science + Business Media, Inc., but it is unclear whether the paper is peer-reviewed.
 ReflectionThe initial response is correct. The abstract mentions a publication by Springer Science + Business Media, Inc., but it is unclear whether the paper is peer-reviewed.</t>
  </si>
  <si>
    <t>The paper is about Brazil, which is not included in the list of countries.</t>
  </si>
  <si>
    <t>No; The paper is about Brazil, which is not included in the list of countries.
 ReflectionThe initial response is correct as Brazil is not included in the list of countries.</t>
  </si>
  <si>
    <t>No; The paper discusses the conservation of sea turtles and does not mention fisheries or marine resource management.
 ReflectionThe paper focuses on the conservation of sea turtles and the efforts made to protect them, but there is no mention of fisheries or marine resource management.</t>
  </si>
  <si>
    <t>Maybe; The abstract does not mention if the paper is peer-reviewed or published in a journal.
 ReflectionThe abstract does not provide information on whether the paper is peer-reviewed or published in a journal. However, the title suggests that it may be a published paper.</t>
  </si>
  <si>
    <t>The title and abstract do not mention any of the countries listed in the screening criteria.</t>
  </si>
  <si>
    <t>The title suggests that the paper will discuss fisheries management, but without an abstract, it is unclear what specific aspects of fisheries management will be covered.</t>
  </si>
  <si>
    <t>Yes; The abstract mentions Pacific Island countries, which includes the countries listed in the SC.
 ReflectionThe initial response is correct as the abstract mentions the Pacific Island countries, which are the same as the countries listed in the SC.</t>
  </si>
  <si>
    <t>The paper discusses community-based marine resource management and its growth in various island countries.</t>
  </si>
  <si>
    <t>Yes; The title and abstract clearly mention community-based marine resource management.
 ReflectionThe abstract mentions the growth and reversal of the decline of community-based marine resource management in various island countries. It also mentions the methods being used and factors contributing to the upsurge. All of these indicate a focus on community-based approach.</t>
  </si>
  <si>
    <t>Yes; The abstract mentions Fiji as the location of the case study.
 ReflectionThe initial response is correct as the abstract clearly states that the case study was conducted in Fiji.</t>
  </si>
  <si>
    <t>The paper does not strictly meet the screening criteria as there is no clear indication that it will discuss a community-based approach.</t>
  </si>
  <si>
    <t>No; The paper focuses on comparing scientific and volunteer-based monitoring methods for reef fish in Fiji, but there is no clear indication that it will discuss a community-based approach.
 ReflectionThe paper does mention locally based and volunteer-based monitoring approaches, but it is not clear if these approaches are community-based or if they involve co-management. Therefore, the initial response is correct.</t>
  </si>
  <si>
    <t>The mention of publication by Springer Science+Business Media suggests that the paper has been peer-reviewed and published in a scientific journal.</t>
  </si>
  <si>
    <t>Maybe; The abstract mentions a scientific survey and a publication, but it is unclear if the paper itself has been peer-reviewed and published.
 ReflectionThe abstract mentions that the study was published by Springer Science+Business Media, which suggests that it has been peer-reviewed and published in a scientific journal.</t>
  </si>
  <si>
    <t>No; The paper focuses on the Philippines and other tropical countries.
 ReflectionThe initial response is correct as the paper does not mention any of the countries listed in the SC.</t>
  </si>
  <si>
    <t>The language used in the abstract suggests that it is a research paper, and the content is relevant to a peer-reviewed published literature.</t>
  </si>
  <si>
    <t>Maybe; The abstract does not provide information on the type of publication.
 ReflectionThe abstract does not mention the type of publication, but the language used suggests that it is a research paper.</t>
  </si>
  <si>
    <t>While the paper does not explicitly state that the case study took place in any of the countries listed in the SC, it is possible that the study was conducted in one of them based on the location of the study in Thailand, which is a neighboring country to some of the listed countries.</t>
  </si>
  <si>
    <t>Maybe; The paper does not mention any of the specific countries listed in the SC, but it is possible that the case study took place in one of them.
 ReflectionThe paper does not explicitly state that the case study took place in any of the countries listed in the SC, but it does mention that the study was conducted in two coastal fishing communities in Thailand. Thailand is not listed in the SC, but it is a neighboring country to some of the listed countries. Therefore, it is possible that the case study took place in one of the listed countries.</t>
  </si>
  <si>
    <t>The paper discusses a community-based approach for vulnerability analysis and adaptation planning in coastal communities.</t>
  </si>
  <si>
    <t>Yes; The title and abstract clearly mention the use of a community-based scenario planning process for vulnerability analysis and adaptation planning in coastal communities.
 ReflectionThe paper describes a modified community-based scenario planning process that was used for vulnerability analysis and adaptation planning within the context of multiple interacting stressors in two coastal fishing communities in Thailand. The paper also reflects on the process and outcomes to provide insights and suggest changes for future applications of community-based scenario planning that will lead to more effective learning, innovation and action in communities and related socialâ€“ecological systems.</t>
  </si>
  <si>
    <t>The publisher mentioned in the abstract, Springer Science+Business Media Dordrecht, is a reputable publisher of peer-reviewed scientific literature.</t>
  </si>
  <si>
    <t>Maybe; The abstract mentions the publisher, but it is unclear if it is peer-reviewed.
 ReflectionThe publisher mentioned in the abstract is Springer Science+Business Media Dordrecht, which is a reputable publisher of peer-reviewed scientific literature. However, the abstract does not explicitly state that the paper is peer-reviewed.</t>
  </si>
  <si>
    <t>The paper does not summarise a case study from any of the countries listed in the SC, as it focuses on coral reef fisheries in the Hawaiian Islands.</t>
  </si>
  <si>
    <t>No; The paper is about coral reef fisheries in the Hawaiian Islands, which are not included in the list of countries in the SC.
 ReflectionThe Initial Response is correct. The paper focuses on a case study from the Hawaiian Islands, which is not included in the list of countries in the SC.</t>
  </si>
  <si>
    <t>The title suggests a focus on community-based fishery management and restoration of traditional practices in the South Pacific, which falls under the umbrella of fisheries and marine resource management.</t>
  </si>
  <si>
    <t>Yes; The title explicitly mentions fishery management and traditional practices in the South Pacific, which suggests a focus on marine resource management.
 ReflectionThe title and abstract are limited, but the mention of fishery management and traditional practices in the South Pacific strongly suggests a focus on marine resource management.</t>
  </si>
  <si>
    <t>Maybe; The title suggests a research paper, but the absence of an abstract makes it difficult to determine if it is peer-reviewed published literature.
 ReflectionThe absence of an abstract makes it difficult to determine if the paper is part of the peer-reviewed published literature.</t>
  </si>
  <si>
    <t>Yes; The abstract mentions Fiji as the location of the case study.
 ReflectionThe initial response is correct as the abstract clearly states that the case study is based in Fiji.</t>
  </si>
  <si>
    <t>The paper discusses marine resource management through the exploration of financing mechanisms for Marine Protected Areas.</t>
  </si>
  <si>
    <t>Yes; The abstract mentions Marine Protected Areas and explores financing mechanisms for them.
 ReflectionThe Initial Response is correct as the abstract specifically mentions Marine Protected Areas and explores financing mechanisms for them, which is related to marine resource management.</t>
  </si>
  <si>
    <t>The use of a bottom-up governance system suggests a community-based approach, but there is no explicit mention of community-based approach or co-management.</t>
  </si>
  <si>
    <t>Maybe; The abstract mentions the use of a bottom-up governance system, which could suggest a community-based approach. However, there is no explicit mention of community-based approach or co-management.
 ReflectionThe initial response is correct as the abstract does not explicitly mention community-based approach or co-management. However, the use of a bottom-up governance system suggests a community-based approach.</t>
  </si>
  <si>
    <t>While the abstract mentions Inter-Research, it is not clear if this paper has been published in a peer-reviewed journal.</t>
  </si>
  <si>
    <t>Maybe; The abstract mentions Inter-Research, which is a publisher of peer-reviewed journals, but further investigation is needed to confirm if this paper has been published in a peer-reviewed journal.
 ReflectionInter-Research is a publisher of peer-reviewed journals, but it is not clear from the abstract if this paper has been published in one of their journals or any other peer-reviewed journal.</t>
  </si>
  <si>
    <t>The abstract mentions the name of a journal, but it is unclear if the paper has been peer-reviewed and published.</t>
  </si>
  <si>
    <t>Maybe; The abstract mentions the name of a journal, but it is unclear if the paper has been peer-reviewed and published.
 ReflectionThe initial response is correct. The abstract mentions the name of a journal, but it is unclear if the paper has been peer-reviewed and published.</t>
  </si>
  <si>
    <t>The abstract does not explicitly state that the paper has been published in a peer-reviewed journal, but the mention of the authors and copyright date suggests that it may have been. Further information is needed to determine if the paper strictly meets the SC.</t>
  </si>
  <si>
    <t>Maybe; The abstract mentions the authors and a copyright date, but it is unclear if the paper has been published in a peer-reviewed journal.
 ReflectionThe abstract does not explicitly state that the paper has been published in a peer-reviewed journal, but the mention of the authors and copyright date suggests that it may have been. However, without further information, it is difficult to determine if the paper strictly meets the SC.</t>
  </si>
  <si>
    <t>The paper is not a case study from any of the listed countries, but rather focuses on Madagascar.</t>
  </si>
  <si>
    <t>The paper discusses coastal management, which could include fisheries and marine resource management, but it is not explicitly stated.</t>
  </si>
  <si>
    <t>Maybe; The abstract mentions coastal management, but it is not clear if it includes fisheries or marine resource management.
 ReflectionThe abstract discusses the evolution of coastal management in tropical countries, including community-based and collaborative management. While it does not explicitly mention fisheries or marine resource management, these could be included in the broader concept of coastal management.</t>
  </si>
  <si>
    <t>The paper discusses community-based coastal management as one of the forms of management that evolved over time, indicating a community-based approach.</t>
  </si>
  <si>
    <t>Yes; The abstract mentions community-based coastal management as one of the forms of management that evolved over time.
 ReflectionThe initial response is correct as the abstract mentions community-based coastal management as one of the forms of management that evolved over time. However, it is important to note that the paper also discusses centralized and collaborative management approaches.</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</si>
  <si>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that the paper has been peer-reviewed.</t>
  </si>
  <si>
    <t>No; The paper is focused on Northern Chile and does not mention any of the countries listed in the SC.
 ReflectionThe Initial Response is correct as the paper is not related to any of the countries listed in the SC.</t>
  </si>
  <si>
    <t>The abstract does not explicitly state that the paper has been published in a peer-reviewed journal, but it does include the authors and year of publication, which suggests that it has been published. However, this is not conclusive evidence.</t>
  </si>
  <si>
    <t>Maybe; The abstract mentions the authors and the year of publication, but it is unclear if it has been published in a peer-reviewed journal.
 ReflectionThe abstract does not explicitly state that the paper has been published in a peer-reviewed journal, but it does include the authors and year of publication, which suggests that it has been published. However, this is not conclusive evidence.</t>
  </si>
  <si>
    <t>The abstract mentions case studies in Kiribati, Solomon Islands, and Vanuatu, which are all Pacific Island countries.</t>
  </si>
  <si>
    <t>Yes; The abstract mentions case studies in Kiribati, Solomon Islands, and Vanuatu.
 ReflectionThe initial response is correct as the abstract specifically mentions case studies in three Pacific Island countries.</t>
  </si>
  <si>
    <t>The title and abstract clearly indicate that the paper will discuss fisheries management in the Pacific region and the spread of supranational policies related to it.</t>
  </si>
  <si>
    <t>No; The paper does not mention community-based approach or co-management in the title or abstract.
 ReflectionThe initial response is correct as the paper does not mention community-based approach or co-management in the title or abstract.</t>
  </si>
  <si>
    <t>The abstract mentions a reputable academic publisher, but it is unclear whether the paper has been peer-reviewed.</t>
  </si>
  <si>
    <t>Maybe; The abstract mentions the publisher, but it is unclear whether the paper has been peer-reviewed.
 ReflectionThe abstract mentions the publisher, Elsevier Ltd, which is a reputable academic publisher. However, it is unclear whether the paper has been peer-reviewed as the abstract does not explicitly state this.</t>
  </si>
  <si>
    <t>The abstract does not provide enough information to determine if the paper is part of peer-reviewed published literature or not.</t>
  </si>
  <si>
    <t>Maybe; The abstract does not provide enough information to determine if the paper is part of peer-reviewed published literature or not.
 ReflectionThe abstract does not mention whether the paper is part of peer-reviewed published literature or not. However, the paper does focus on a specific topic and provides a brief overview of the historical background and implementation of the Marine Life Management Act. This suggests that the paper may be part of peer-reviewed published literature.</t>
  </si>
  <si>
    <t>No; The abstract discusses fisheries management in Tam Giang Lagoon, Central Vietnam.
 ReflectionThe paper does not mention any of the countries listed in the SC, and instead focuses on a specific case study in Vietnam.</t>
  </si>
  <si>
    <t>While the publisher mentioned is a well-known academic publisher that publishes peer-reviewed journals, it is still unclear if this specific paper is part of a peer-reviewed journal or not.</t>
  </si>
  <si>
    <t>Maybe; The abstract mentions the publisher, but it is unclear if it is a peer-reviewed journal article or not.
 ReflectionThe publisher mentioned in the abstract, Taylor and Francis Group, is a well-known academic publisher that publishes peer-reviewed journals. However, it is still unclear if this specific paper is part of a peer-reviewed journal or not.</t>
  </si>
  <si>
    <t>The abstract explicitly discusses the integration of traditional institutions into marine resource comanagement and the influence of institutional histories on adaptive capacity in two comanagement programs in Samoa.</t>
  </si>
  <si>
    <t>The paper discusses both community-based and co-management approaches, but the focus is not solely on community-based approaches.</t>
  </si>
  <si>
    <t>Maybe; The abstract mentions community-based fisheries management program (CBFMP) and marine protected area (MPA) program, but also discusses the influence of colonial legacies and integrated traditional governance on outcomes.
 ReflectionThe paper discusses the influence of colonial legacies and integrated traditional governance on outcomes, but also mentions the CBFMP, which is a community-based approach. However, the focus is not solely on community-based approaches, as there is also a comparison with the MPA program.</t>
  </si>
  <si>
    <t>The abstract mentions the publisher and the fact that it is peer-reviewed, but it is unclear whether it is a journal article or a book chapter.</t>
  </si>
  <si>
    <t>Maybe; The abstract mentions the publisher and the fact that it is peer-reviewed, but it is unclear whether it is a journal article or a book chapter.
 ReflectionThe initial response is correct. The abstract mentions that the paper is published by Springer-Verlag GmbH, which is a reputable publisher of peer-reviewed scientific literature. However, it is not clear from the abstract whether the paper is a journal article or a book chapter.</t>
  </si>
  <si>
    <t>No; The paper is about Malawi, which is not included in the list of countries.
 ReflectionThe Initial Response is correct as Malawi is not included in the list of countries.</t>
  </si>
  <si>
    <t>The article is published in a peer-reviewed journal by SAGE Publications.</t>
  </si>
  <si>
    <t>Yes; The article is published in a peer-reviewed journal by SAGE Publications.
 ReflectionThe initial response is correct.</t>
  </si>
  <si>
    <t>The abstract discusses traditional Pacific islander fisheries management systems, which could potentially include one or more of the countries listed in the SC, but does not explicitly mention any of them.</t>
  </si>
  <si>
    <t>Maybe; The abstract discusses traditional Pacific islander fisheries management systems, but does not explicitly mention any of the countries listed in the SC.
 ReflectionThe abstract does not mention any specific country, but it does discuss traditional fisheries management systems in the South Pacific, which could potentially include one or more of the countries listed in the SC.</t>
  </si>
  <si>
    <t>The abstract mentions traditional management systems and their progressive elements, but it is not clear if the paper will discuss modern fisheries and/or marine resource management.</t>
  </si>
  <si>
    <t>Maybe; The abstract mentions traditional Pacific islands coastal resource management system and traditional South Pacific islander fisheries management systems, but it is not clear if the paper will discuss modern fisheries and/or marine resource management.
 ReflectionThe abstract mentions traditional management systems and their progressive elements, but it is not clear if the paper will discuss modern management practices.</t>
  </si>
  <si>
    <t>The abstract does not provide enough information to determine whether the paper includes a case study from any of the countries listed in the SC.</t>
  </si>
  <si>
    <t>Maybe; The abstract mentions "several new approaches from around the world" but does not specifically mention any of the countries listed in the SC.
 ReflectionThe initial response is correct as the abstract does not mention any of the countries listed in the SC, but it does not explicitly exclude them either.</t>
  </si>
  <si>
    <t>The paper discusses fisheries management and sustainable methods for managing fish stocks, making it highly likely that it will discuss fisheries and/or marine resource management.</t>
  </si>
  <si>
    <t>Maybe; The abstract mentions "Community based fisheries" but also includes other approaches.
 ReflectionThe initial response is correct as the abstract mentions community-based fisheries, but it also includes other approaches.</t>
  </si>
  <si>
    <t>Maybe; The abstract mentions the publisher, but it is unclear if it is a peer-reviewed publication.
 ReflectionThe initial response is correct. The abstract mentions the publisher, but it does not explicitly state that it is a peer-reviewed publication.</t>
  </si>
  <si>
    <t>No; The paper is about Great Barrier Island, New Zealand.
 ReflectionThe paper is not about any of the countries listed in the SC.</t>
  </si>
  <si>
    <t>The abstract suggests that this is a published article, but it is not explicitly stated that it has been peer-reviewed.</t>
  </si>
  <si>
    <t>Maybe; The abstract mentions "article" and "research," but it is unclear if it has been peer-reviewed and published in a journal.
 ReflectionThe abstract mentions the American Geographical Society of New York, which is a reputable organization that publishes peer-reviewed journals. However, it is not explicitly stated that this paper has been peer-reviewed and published in a journal.</t>
  </si>
  <si>
    <t>No; The paper is focused on the Northeast U.S. fishing communities and does not mention any of the listed countries.
 ReflectionThe initial response is correct as the paper is not related to any of the countries listed in the SC.</t>
  </si>
  <si>
    <t>Although the abstract does not explicitly state that the paper is peer-reviewed, the content and methodology described suggest that it is likely a peer-reviewed research article.</t>
  </si>
  <si>
    <t>Yes; The abstract mentions a case study in rural Fiji.
 ReflectionThe abstract specifically mentions a case study in Fiji, which is one of the countries listed in the SC.</t>
  </si>
  <si>
    <t>The abstract provides clear evidence that the paper will discuss fisheries and marine resource management in the context of a fishing cooperative in rural Fiji.</t>
  </si>
  <si>
    <t>Yes; The abstract discusses a fishing cooperative in rural Fiji and the overfishing of the area.
 ReflectionThe abstract specifically mentions the problems encountered by a fishing cooperative and the overfishing of the area, indicating a focus on fisheries and marine resource management.</t>
  </si>
  <si>
    <t>The abstract mentions the potential for a community-based approach, but it also discusses the limitations and challenges of such an approach.</t>
  </si>
  <si>
    <t>Yes; The abstract discusses the potential for a community-based marine management program.
 ReflectionThe abstract mentions the potential for a community-based approach, but it also discusses the limitations and challenges of such an approach.</t>
  </si>
  <si>
    <t>Maybe; The abstract does not provide information on the type of publication.
 ReflectionThe abstract does not mention the type of publication, but it does mention the researchers' affiliations, which suggests that it may be a peer-reviewed publication.</t>
  </si>
  <si>
    <t>The abstract describes a case study from Marovo Lagoon, Solomon Islands, which is one of the countries listed in the screening criteria.</t>
  </si>
  <si>
    <t>Yes; The abstract mentions a case study from Marovo Lagoon, Solomon Islands.
 ReflectionThe initial response is correct as the abstract clearly mentions a case study from Solomon Islands.</t>
  </si>
  <si>
    <t>The title and abstract discuss traditional fisheries-related resource management through a case in which local communities handle development issues, indicating a community-based approach.</t>
  </si>
  <si>
    <t>Yes; The title and abstract mention "Community-based Fisheries Management" and "local communities" which suggests a community-based approach.
 ReflectionThe initial response is correct as the title and abstract clearly mention community-based fisheries management and local communities.</t>
  </si>
  <si>
    <t>The mention of the publisher does not confirm that it is a peer-reviewed journal article, but the title and abstract suggest that it could be a published article.</t>
  </si>
  <si>
    <t>Maybe; The abstract mentions the publisher, but it is unclear if it is a peer-reviewed journal article or not.
 ReflectionThe mention of the publisher does not necessarily mean that it is a peer-reviewed journal article. However, the title and abstract do suggest that it could be a published article.</t>
  </si>
  <si>
    <t>No; The paper is about a small-scale intertidal shellfishery in Uruguay.
 ReflectionThe paper is focused on a specific fishery in Uruguay and does not mention any of the countries listed in the SC.</t>
  </si>
  <si>
    <t>The paper was published in a peer-reviewed journal by a reputable publisher, Elsevier.</t>
  </si>
  <si>
    <t>No; The paper is about a case study in Tampa Bay, Florida, USA.
 ReflectionThe paper is clearly not about any of the countries listed in the SC.</t>
  </si>
  <si>
    <t>The abstract mentions the name of the journal where the study was published, which indicates that it is part of the peer-reviewed published literature.</t>
  </si>
  <si>
    <t>Yes; The abstract mentions the results of a study and the name of the journal where it was published.
 ReflectionThe abstract mentions the name of the journal where the study was published, which indicates that it is part of the peer-reviewed published literature.</t>
  </si>
  <si>
    <t>The paper does not meet the Screening Criteria as it does not mention any of the listed countries in the Title or Abstract.</t>
  </si>
  <si>
    <t>No; The paper focuses on the South China Sea and does not mention any of the listed countries.
 ReflectionThe paper does not meet the Screening Criteria as it does not mention any of the listed countries in the Title or Abstract.</t>
  </si>
  <si>
    <t>While the abstract suggests that the paper may be part of peer-reviewed literature, there is no explicit mention of it being published in a peer-reviewed journal.</t>
  </si>
  <si>
    <t>Maybe; The abstract mentions case studies and research priorities, but it is unclear if the paper is part of peer-reviewed literature.
 ReflectionThe abstract mentions that the paper presents case studies and research priorities, which suggests that it may be part of peer-reviewed literature. However, there is no explicit mention of the paper being published in a peer-reviewed journal.</t>
  </si>
  <si>
    <t>The abstract mentions Solomon Islands as a case study location.</t>
  </si>
  <si>
    <t>Yes; The abstract mentions Solomon Islands as a case study location.
 ReflectionThe initial response is correct as the abstract mentions Solomon Islands as a case study location.</t>
  </si>
  <si>
    <t>No; The paper focuses on co-management.
 ReflectionThe paper's title and abstract mention co-management as a key strategy to address the challenge of managing coastal resources in the Coral Triangle. Therefore, it is unlikely that the paper will discuss a community-based approach exclusively.</t>
  </si>
  <si>
    <t>The copyright statement from a foundation suggests that it may be a peer-reviewed publication, but without further information, it is difficult to determine with certainty.</t>
  </si>
  <si>
    <t>Maybe; The abstract does not provide information on the type of publication.
 ReflectionThe abstract does not mention the type of publication, but it does include a copyright statement from a foundation. This suggests that it may be a peer-reviewed publication.</t>
  </si>
  <si>
    <t>It is unclear from the information provided whether the paper has been published in a peer-reviewed journal.</t>
  </si>
  <si>
    <t>The paper discusses the use of partially protected areas as a management tool for coral reef fisheries and evaluates their benefits and risks.</t>
  </si>
  <si>
    <t>Yes; The title and abstract mention coral reef fisheries and evaluate the benefits and risks of partially protected areas as a management tool.
 ReflectionThe Initial Response is correct as the paper discusses the benefits and risks of partially protected coral reef fisheries as a management tool.</t>
  </si>
  <si>
    <t>The abstract mentions community-based management arrangements, but the focus of the paper is on evaluating the benefits and risks of partially protected coral reef fishery systems, so it is not clear if the paper will solely discuss a community-based approach.</t>
  </si>
  <si>
    <t>Maybe; The abstract mentions community-based management arrangements in three Pacific Island countries, but it is not clear if the paper will focus solely on this approach.
 ReflectionThe abstract mentions community-based management arrangements, which suggests a community-based approach may be discussed. However, the focus of the paper is on evaluating the benefits and risks of partially protected coral reef fishery systems, so it is not clear if the paper will solely discuss a community-based approach.</t>
  </si>
  <si>
    <t>Yes; The abstract mentions that the paper was published under license by the Resilience Alliance, which is a peer-reviewed journal.
 ReflectionThe initial response is correct. The Resilience Alliance is a peer-reviewed journal, and the abstract explicitly states that the paper was published under license by the journal.</t>
  </si>
  <si>
    <t>The abstract includes a case study from Vanuatu, which is one of the countries listed in the SC.</t>
  </si>
  <si>
    <t>Maybe; The abstract mentions a case study from Vanuatu, which is one of the countries listed in the SC.
 ReflectionThe abstract mentions a theoretical framework for scaling up community-based fisheries management, but it also provides an example of its application in Vanuatu. While the focus is not solely on Vanuatu, the paper does include a case study from one of the countries listed in the SC.</t>
  </si>
  <si>
    <t>The abstract discusses community-based fisheries management and provides a theoretical framework for scaling up such management.</t>
  </si>
  <si>
    <t>Yes; The abstract mentions community-based approaches to fisheries management and the development of community-based fisheries management in Vanuatu.
 ReflectionThe abstract clearly mentions fisheries management and provides a theoretical framework for scaling up community-based fisheries management.</t>
  </si>
  <si>
    <t>The title and abstract both focus on community-based fisheries management without any mention of co-management.</t>
  </si>
  <si>
    <t>While the paper is discussing research findings, it is unclear if it has been peer-reviewed.</t>
  </si>
  <si>
    <t>No; The paper is about Tonle Sap Lake in Cambodia, which is not included in the list of countries.
 ReflectionThe initial response is correct as the paper is focused on Tonle Sap Lake in Cambodia, which is not included in the list of countries.</t>
  </si>
  <si>
    <t>Maybe; The abstract mentions the publisher as Wiley Publishing Asia Pty Ltd, but it is unclear if the paper has undergone peer review.
 ReflectionThe initial response is correct as the abstract only mentions the publisher and not the peer review process.</t>
  </si>
  <si>
    <t>The paper does not meet the SC as it is not related to any of the mentioned countries.</t>
  </si>
  <si>
    <t>No; The paper is not related to any of the mentioned countries.
 ReflectionThe paper is focused on the fishing industry in New England, USA, and does not mention any of the countries listed in the SC.</t>
  </si>
  <si>
    <t>The paper does not summarise a case study from any of the countries in the screening criteria.</t>
  </si>
  <si>
    <t>No; The paper examines the Gulf of Thailand countries, which are not included in the list of countries in the screening criteria.
 ReflectionThe initial response is correct as the Gulf of Thailand countries are not included in the list of countries in the screening criteria.</t>
  </si>
  <si>
    <t>Maybe; The abstract mentions that the paper was published under license by IOP Publishing Ltd, but it is unclear if it was peer-reviewed.
 ReflectionThe initial response is correct. The fact that the paper was published under license by IOP Publishing Ltd does not necessarily mean that it was peer-reviewed.</t>
  </si>
  <si>
    <t>The study was conducted in Tanzania, which is not included in the list of countries mentioned in the SC.</t>
  </si>
  <si>
    <t>No; The paper is about the Fishery Sector Program of the Philippines, and there is no mention of any of the countries listed in the SC.
 ReflectionThe paper is focused on the Philippines and does not mention any of the countries listed in the SC.</t>
  </si>
  <si>
    <t>The abstract does not provide information on the publication type, so it is unclear if it is part of the peer-reviewed published literature.</t>
  </si>
  <si>
    <t>Maybe; The abstract does not provide information on the publication type.
 ReflectionThe initial response is correct as the abstract does not provide information on the publication type.</t>
  </si>
  <si>
    <t>The publisher, Pion Ltd, is a peer-reviewed journal publisher, indicating that the paper is likely part of the peer-reviewed published literature.</t>
  </si>
  <si>
    <t>Maybe; The abstract does not provide information on the type of publication.
 ReflectionThe abstract does not mention the type of publication, but the publisher, Pion Ltd, is a peer-reviewed journal publisher.</t>
  </si>
  <si>
    <t>Maybe; The abstract mentions the publisher, but it is unclear if it is a peer-reviewed journal article or not.
 ReflectionThe publisher, Taylor and Francis Group, is a reputable academic publisher, but it is still unclear if the paper is peer-reviewed or not.</t>
  </si>
  <si>
    <t>The abstract mentions a collaborative project in Kiribati, but it is not clear if it is a case study.</t>
  </si>
  <si>
    <t>Maybe; The abstract mentions a collaborative project with fisheries policy experts and communities in Kiribati.
 ReflectionThe abstract mentions a project in Kiribati, which is one of the countries listed in the SC. However, it is not clear if this project is a case study or just a collaborative project.</t>
  </si>
  <si>
    <t>While the abstract mentions a project with fisheries policy experts and communities in Kiribati, the focus of the chapter is on socially engaged art practice and collaboration across disciplines to investigate particular environmental situations, which may or may not be related to fisheries and/or marine resource management.</t>
  </si>
  <si>
    <t>Maybe; The abstract mentions a collaborative project with fisheries policy experts and communities in Kiribati, but the focus of the chapter is on socially engaged art practice and collaboration across disciplines to investigate particular environmental situations.
 ReflectionThe abstract mentions a project that involves fisheries policy experts and communities in Kiribati, which suggests that there may be some discussion of fisheries and/or marine resource management. However, the focus of the chapter is on socially engaged art practice and collaboration across disciplines to investigate particular environmental situations, which may not necessarily be related to fisheries and/or marine resource management.</t>
  </si>
  <si>
    <t>The abstract mentions collaboration with communities, but it is not clear if the approach is community-based or co-management. The focus seems to be on socially engaged art practice and collaboration across disciplines to investigate particular environmental situations.</t>
  </si>
  <si>
    <t>Maybe; The abstract mentions collaboration with communities, but it is not clear if it is community-based or co-management.
 ReflectionThe abstract mentions collaboration with communities, but it is not clear if the approach is community-based or co-management. The focus seems to be on socially engaged art practice and collaboration across disciplines to investigate particular environmental situations.</t>
  </si>
  <si>
    <t>The abstract explicitly states that this is a chapter, which suggests that this is a book chapter rather than a peer-reviewed article.</t>
  </si>
  <si>
    <t>No; The abstract mentions "chapter" and "contributors" which suggests that this is a book chapter rather than a peer-reviewed article.
 ReflectionThe initial response is correct. The abstract explicitly states that this is a chapter and mentions contributors, which suggests that this is a book chapter rather than a peer-reviewed article.</t>
  </si>
  <si>
    <t>No; The paper is about Sri Lanka, which is not included in the list of countries.
 ReflectionThe initial response is correct as Sri Lanka is not included in the list of countries.</t>
  </si>
  <si>
    <t>No; The paper is about a case study in the Philippines, which is not included in the list of countries in the SC.
 ReflectionThe SC specifically mentions a list of countries, and the paper is not about any of those countries.</t>
  </si>
  <si>
    <t>The paper does not strictly meet the SC as it does not provide a case study from any of the listed countries, but it does provide critical insights into resource management and conservation in Fiji, Solomon Islands, and Vanuatu.</t>
  </si>
  <si>
    <t>While the abstract mentions marine conservation and fisheries management, it is not clear if the paper will focus on these topics or provide only a brief analysis.</t>
  </si>
  <si>
    <t>The paper discusses community-based resource management in Melanesia, providing critical insights into factors impinging on conservation aspirations in these countries and offering alternative ways forward not currently considered by conservation practitioners.</t>
  </si>
  <si>
    <t>Yes; The abstract discusses community-based coastal management and community-based organizations.
 ReflectionThe abstract provides evidence of community-based resource management in Fiji and the Solomon Islands/Vanuatu.</t>
  </si>
  <si>
    <t>Maybe; The abstract mentions the authors and the publisher, but it is unclear if the paper has been peer-reviewed.
 ReflectionThe initial response is correct. The abstract mentions the publisher, but it is unclear if the paper has been peer-reviewed.</t>
  </si>
  <si>
    <t>Maybe; The abstract mentions the publisher, but more information is needed to determine if it is peer-reviewed.
 ReflectionThe mention of the publisher does not necessarily mean that the paper is peer-reviewed. However, it is possible that the paper is part of a peer-reviewed publication by Wageningen Academic Publishers.</t>
  </si>
  <si>
    <t>Yes; The abstract mentions that the interventions were identified from the peer-reviewed literature.
 ReflectionThe abstract clearly states that the interventions were identified from the peer-reviewed literature.</t>
  </si>
  <si>
    <t>The abstract mentions the publisher as Elsevier B.V., which is a peer-reviewed publisher. However, we cannot be certain if this paper has been peer-reviewed without further information.</t>
  </si>
  <si>
    <t>Maybe; The abstract mentions the publisher as Elsevier B.V., which is a peer-reviewed publisher. However, we cannot be certain without further information.
 ReflectionThe initial response is correct. Elsevier B.V. is a peer-reviewed publisher, but we cannot be certain if this paper has been peer-reviewed without further information.</t>
  </si>
  <si>
    <t>Maybe; The abstract mentions "research" but does not explicitly state whether the paper is peer-reviewed or published.
 ReflectionThe abstract mentions "this research," but it is unclear whether the research has been published in a peer-reviewed journal or is still in progress.</t>
  </si>
  <si>
    <t>The methodology and evaluation mentioned in the abstract suggest that it may be a peer-reviewed paper, but it is unclear if it has been published in a peer-reviewed journal.</t>
  </si>
  <si>
    <t>Maybe; The abstract mentions the publisher, but it is unclear if the paper has been peer-reviewed.
 ReflectionThe mention of the publisher does not necessarily indicate that the paper has been peer-reviewed. However, the methodology and evaluation mentioned in the abstract suggest that it may be a peer-reviewed paper.</t>
  </si>
  <si>
    <t>The paper does not meet the Screening Criteria as it does not discuss a case study from any of the listed countries.</t>
  </si>
  <si>
    <t>No; The paper does not mention any of the countries listed in the Screening Criteria.
 ReflectionThe paper does not mention any of the countries listed in the Screening Criteria, but it does discuss the association between seagrass and sea cucumbers in tropical ecosystems.</t>
  </si>
  <si>
    <t>While the abstract mentions searching literature from electronic databases, it is unclear if the paper is peer-reviewed.</t>
  </si>
  <si>
    <t>Maybe; The abstract mentions searching literature from electronic databases, but it is unclear if the paper is peer-reviewed.
 ReflectionThe abstract mentions searching literature from electronic databases, which could include peer-reviewed articles. However, it is not explicitly stated whether the paper is peer-reviewed or not.</t>
  </si>
  <si>
    <t>The title suggests that it is likely a peer-reviewed paper, although the abstract does not provide information on the type of publication.</t>
  </si>
  <si>
    <t>Maybe; The abstract does not provide information on the type of publication.
 ReflectionThe initial response is correct. The abstract does not provide information on the type of publication, but the title suggests that it is likely a peer-reviewed paper.</t>
  </si>
  <si>
    <t>The abstract clearly mentions the involvement of coastal Fijian communities in addressing ecological problems and incorporating traditional and community-based resource-use methods.</t>
  </si>
  <si>
    <t>Yes; The abstract mentions that coastal Fijian communities are addressing ecological problems associated with dwindling resources and are incorporating traditional and community-based resource-use methods into contemporary arrangements.
 ReflectionThe initial response is correct as the abstract clearly mentions the involvement of coastal Fijian communities in addressing ecological problems and incorporating traditional and community-based resource-use methods.</t>
  </si>
  <si>
    <t>The Title and Abstract do not meet the Screening Criteria as they do not summarise a paper with a case study from any of the listed countries.</t>
  </si>
  <si>
    <t>The abstract mentions a conference, but it is unclear if the paper is a conference report or a peer-reviewed article.</t>
  </si>
  <si>
    <t>Although the abstract does not explicitly state that the paper is part of peer-reviewed literature, the publisher, Inderscience Enterprises Ltd., is a reputable publisher of peer-reviewed journals.</t>
  </si>
  <si>
    <t>Maybe; The abstract mentions a case study and reviews the process of establishing the MCA, but it is unclear if the paper is part of peer-reviewed literature.
 ReflectionThe abstract does not explicitly state whether the paper is part of peer-reviewed literature or not. However, the publisher, Inderscience Enterprises Ltd., is a reputable publisher of peer-reviewed journals.</t>
  </si>
  <si>
    <t>Maybe; The abstract mentions that the study was conducted, but it is unclear whether the paper has been published in a peer-reviewed journal.
 ReflectionThe abstract does not explicitly state whether the paper has been published in a peer-reviewed journal or not. However, the publisher is mentioned, which suggests that it may have been published in a peer-reviewed journal.</t>
  </si>
  <si>
    <t>While the publisher mentioned in the abstract is known for publishing peer-reviewed articles, more information is needed to determine if the paper is part of the peer-reviewed published literature.</t>
  </si>
  <si>
    <t>The paper discusses the management and replenishment of a fishery resource through community-based management.</t>
  </si>
  <si>
    <t>Yes; The title mentions fishery replenishment and the abstract discusses the restocking of a depleted reef through community-based management.
 ReflectionThe title and abstract both mention the management and replenishment of a fishery resource, specifically the Trochus niloticus, and the abstract discusses the use of community-based management to restock depleted reefs.</t>
  </si>
  <si>
    <t>The paper does not discuss a community-based approach, and instead focuses on hatchery-produced juveniles and restocking of depleted reefs.</t>
  </si>
  <si>
    <t>While the abstract mentions "chapter," the fact that it is published by Springer, a reputable publisher of peer-reviewed literature, suggests that it is likely a peer-reviewed book chapter.</t>
  </si>
  <si>
    <t>Maybe; The abstract mentions "This chapter discusses" which suggests that it may be a book chapter. However, it is published by Springer, which is a reputable publisher of peer-reviewed literature.
 ReflectionThe mention of "chapter" in the abstract suggests that it may not be a peer-reviewed article. However, Springer is a reputable publisher of peer-reviewed literature, so it is possible that this is a peer-reviewed book chapter.</t>
  </si>
  <si>
    <t>No; The paper focuses on Vietnamese fishermen in Texas, United States.
 ReflectionThe paper does not mention any of the countries listed in the SC.</t>
  </si>
  <si>
    <t>The abstract mentions a reputable publisher of peer-reviewed journals, but it is unclear if this paper has been published in a peer-reviewed journal or if it is still in the manuscript stage.</t>
  </si>
  <si>
    <t>Maybe; The abstract mentions "Taylor &amp; Francis Group, LLC" which is a publisher of peer-reviewed journals, but it is unclear if this paper has been published in a peer-reviewed journal.
 ReflectionThe initial response is correct. The abstract mentions the publisher Taylor &amp; Francis Group, LLC, which is a reputable publisher of peer-reviewed journals. However, it is unclear from the abstract if this paper has been published in a peer-reviewed journal or if it is still in the manuscript stage.</t>
  </si>
  <si>
    <t>The abstract mentions the publisher, Elsevier Ltd., which is a reputable publisher of peer-reviewed literature.</t>
  </si>
  <si>
    <t>The paper is not a case study from any of the listed countries in the SC, but rather focuses on the Philippines.</t>
  </si>
  <si>
    <t>The paper was published in the peer-reviewed journal "Conservation Biology".</t>
  </si>
  <si>
    <t>Maybe; The abstract does not explicitly state whether the paper is peer-reviewed or not.
 ReflectionThe abstract does not provide any information on whether the paper is peer-reviewed or not. However, the fact that it was published in the journal "Conservation Biology" suggests that it is likely to be peer-reviewed.</t>
  </si>
  <si>
    <t>No; The paper is about a community-led conservation initiative in West Kalimantan, Indonesia.
 ReflectionThe paper is not about any of the countries listed in the SC.</t>
  </si>
  <si>
    <t>The paper is not about any of the countries listed in the SC, but rather about Kenya.</t>
  </si>
  <si>
    <t>No; The paper is about Kenya, which is not included in the list of countries.
 ReflectionThe initial response is correct as the paper is focused on Kenya and not any of the countries listed in the SC.</t>
  </si>
  <si>
    <t>No; The paper is about a study conducted in Washington, DC, USA.
 ReflectionThe paper is not about any of the countries listed in the SC.</t>
  </si>
  <si>
    <t>The publisher is a reputable academic publisher, and the abstract suggests that the paper is part of the peer-reviewed published literature.</t>
  </si>
  <si>
    <t>No; The paper is about a fishing community in the Dominican Republic.
 ReflectionThe paper is not about any of the countries listed in the SC.</t>
  </si>
  <si>
    <t>The type of publication is not specified in the title and abstract, so it is unclear if it meets the screening criteria.</t>
  </si>
  <si>
    <t>Maybe; The title and abstract do not provide information on the type of publication.
 ReflectionThe initial response is correct as the title and abstract do not provide information on the type of publication.</t>
  </si>
  <si>
    <t>The paper is not about any of the listed countries, but rather a case study in Norway.</t>
  </si>
  <si>
    <t>No; The paper is about a case study in Norway, not any of the listed countries.
 ReflectionThe initial response is correct as the paper is about a case study in Norway and not any of the listed countries.</t>
  </si>
  <si>
    <t>The paper does not provide clear evidence that it is part of the peer-reviewed published literature.</t>
  </si>
  <si>
    <t>Maybe; The abstract mentions a journal article by Wang, but it is unclear if this study is published in a peer-reviewed journal.
 ReflectionThe abstract mentions a journal article by Wang, but it is unclear if this study is published in a peer-reviewed journal. A quick search did not yield any results.</t>
  </si>
  <si>
    <t>The mention of "this article" suggests that it has been published, and it meets the criteria of being part of the peer-reviewed published literature.</t>
  </si>
  <si>
    <t>Maybe; The abstract mentions "this article" which suggests it is a published paper, but it does not explicitly state that it has been peer-reviewed.
 ReflectionThe initial response is correct. The abstract does not explicitly state that the paper has been peer-reviewed, but the mention of "this article" suggests that it has been published.</t>
  </si>
  <si>
    <t>The paper does not focus on any of the specific countries listed in the SC, but rather on Southeast Asia as a whole.</t>
  </si>
  <si>
    <t>Maybe; The abstract mentions Southeast Asia, but it is not clear if any of the specific countries listed in the SC are included.
 ReflectionThe initial response is correct. The abstract does not mention any of the specific countries listed in the SC, but it does mention Southeast Asia, which includes some of the countries in the SC.</t>
  </si>
  <si>
    <t>The abstract discusses the status and management of coral reefs in the ASEAN region, including destructive fishing and management approaches at the municipal level, which are related to fisheries and marine resource management.</t>
  </si>
  <si>
    <t>Yes; The abstract mentions destructive fishing and management approaches at the municipal level.
 ReflectionThe abstract specifically mentions destructive fishing and management approaches, which are related to fisheries and marine resource management.</t>
  </si>
  <si>
    <t>The title suggests that the paper is part of the peer-reviewed published literature, and the abstract provides information on the content of the paper, which is relevant to the title.</t>
  </si>
  <si>
    <t>The paper discusses the importance of understanding livelihoods for effective fisheries management strategies in Pacific Island coastal communities.</t>
  </si>
  <si>
    <t>Yes; The title and abstract mention fisheries management and the importance of inshore marine resources in Pacific Island coastal communities.
 ReflectionThe initial response is correct as the abstract specifically mentions the importance of understanding livelihoods for effective fisheries management strategies.</t>
  </si>
  <si>
    <t>While the paper mentions community-based resource management, it is not the main focus of the paper, which is on understanding household livelihoods and resource governance in fishing-dependent communities.</t>
  </si>
  <si>
    <t>Maybe; The abstract mentions "community-based resource management" but also discusses the importance of understanding household livelihoods and resource governance.
 ReflectionThe abstract mentions community-based resource management, but it is not the main focus of the paper. The paper is more focused on understanding household livelihoods and resource governance in fishing-dependent communities.</t>
  </si>
  <si>
    <t>The abstract suggests that the paper presents research findings, but it is unclear if it has undergone peer review and been published in a peer-reviewed journal.</t>
  </si>
  <si>
    <t>Maybe; The abstract mentions conducting semi-structured household interviews, but it is unclear if the paper has undergone peer review.
 ReflectionThe abstract does not explicitly state whether the paper has undergone peer review, but it does mention conducting research and presenting findings. It is possible that the paper has been published in a peer-reviewed journal, but more information is needed to confirm this.</t>
  </si>
  <si>
    <t>The paper is published in a peer-reviewed journal, but it is unclear if it has undergone peer-review.</t>
  </si>
  <si>
    <t>The abstract does not mention any peer-reviewed publication.</t>
  </si>
  <si>
    <t>No; The abstract does not mention any peer-reviewed publication.
 ReflectionThe abstract only describes the history and process of local working groups in western Colorado that were formed to develop Gunnison sage-grouse conservation plans. There is no mention of any peer-reviewed publication.</t>
  </si>
  <si>
    <t>No; The paper is about the Peruvian anchovy fishery, which is not located in any of the listed countries.
 ReflectionThe paper does not mention any of the listed countries, and the focus is on the Peruvian anchovy fishery, which is not located in any of the listed countries.</t>
  </si>
  <si>
    <t>Maybe; The abstract mentions the publisher, but it is unclear if it is a peer-reviewed journal.
 ReflectionThe initial response is correct. The publisher mentioned in the abstract, IGI Global, is a publisher of academic books and journals, but it is unclear if the paper has undergone peer review.</t>
  </si>
  <si>
    <t>Maybe; The publisher is Taylor &amp; Francis, which is a reputable academic publisher, but we cannot confirm if the paper has undergone peer-review.
 ReflectionThe publisher, Taylor &amp; Francis, is a reputable academic publisher, but we cannot confirm if the paper has undergone peer-review.</t>
  </si>
  <si>
    <t>The paper does not provide enough information to confirm whether the case study is located in one of the listed countries, but it is possible.</t>
  </si>
  <si>
    <t>Maybe; The paper discusses a small-scale coral reef fishery, but it is not clear if it is located in one of the listed countries.
 ReflectionThe paper does not explicitly state the location of the case study, but it does mention that the fishery provides benefits to communities worldwide. Therefore, it is possible that the case study is located in one of the listed countries.</t>
  </si>
  <si>
    <t>The paper discusses coral reef fisheries, seafood supply chains, and resource sustainability and food security, which are all related to fisheries and marine resource management.</t>
  </si>
  <si>
    <t>Yes; The title and abstract mention coral reef fisheries, seafood supply chains, and resource sustainability and food security, which are all related to fisheries and marine resource management.
 ReflectionThe initial response is correct as the title and abstract clearly indicate that the paper will discuss fisheries and marine resource management.</t>
  </si>
  <si>
    <t>Yes; The abstract mentions a "transferable community-based approach" to assess social and ecological factors affecting resource sustainability and food security in a small-scale, coral reef fishery.
 ReflectionThe initial response is correct as the abstract mentions a community-based approach.</t>
  </si>
  <si>
    <t>Although the abstract does not explicitly state that the paper is peer-reviewed published literature, the publisher, Foundation for Environmental Conservation, is a reputable publisher of peer-reviewed journals.</t>
  </si>
  <si>
    <t>Maybe; The abstract does not provide enough information to determine if it is peer-reviewed published literature or not.
 ReflectionThe abstract does not mention if the paper is peer-reviewed published literature or not. However, the publisher, Foundation for Environmental Conservation, is a reputable publisher of peer-reviewed journals.</t>
  </si>
  <si>
    <t>The paper is not about any of the countries/islands listed in the SC, but rather about Wallacea, which is not included in the list.</t>
  </si>
  <si>
    <t>No; The paper is about Wallacea, which is not included in the list of countries/islands.
 ReflectionThe initial response is correct as the paper is focused on Wallacea, which is not included in the list of countries/islands provided in the SC.</t>
  </si>
  <si>
    <t>The title suggests that it is likely a peer-reviewed published literature.</t>
  </si>
  <si>
    <t>No; The paper is about a marine protected area site selection in Sabah, Malaysia.
 ReflectionThe paper is focused on Sabah, Malaysia, which is not included in the list of countries in the SC.</t>
  </si>
  <si>
    <t>The paper is likely part of the peer-reviewed published literature based on the research findings discussed in the abstract and the publisher mentioned.</t>
  </si>
  <si>
    <t>Maybe; The abstract mentions the publisher, but it is unclear if the paper has been peer-reviewed.
 ReflectionThe mention of the publisher does not necessarily mean that the paper has been peer-reviewed. However, the paper does seem to be discussing research findings and is written in a style consistent with peer-reviewed literature.</t>
  </si>
  <si>
    <t>Maybe; The abstract does not explicitly state whether the paper is peer-reviewed or not.
 ReflectionThe abstract does not provide any information on whether the paper is peer-reviewed or not. However, the publisher, BIOFLUX SRL, appears to be a peer-reviewed journal publisher.</t>
  </si>
  <si>
    <t>The paper discusses the use of community-based marine protected areas for fisheries management and their potential benefits for exploited reef-fish stocks.</t>
  </si>
  <si>
    <t>Yes; The title and abstract discuss the effects of marine protected areas on exploited reef fishes and their potential benefits for sustaining and enhancing coral-reef fisheries.
 ReflectionThe title and abstract clearly mention the use of marine protected areas for fisheries management and provide details on the study's findings related to fish populations and catch diversity.</t>
  </si>
  <si>
    <t>The abstract does not provide enough information to determine whether the paper includes case studies from the listed countries.</t>
  </si>
  <si>
    <t>Maybe; The abstract discusses the status and future of the world's fisheries in general, but does not mention any specific case studies from the listed countries.
 ReflectionThe abstract does not provide any specific information about case studies from the listed countries, but it is possible that the paper may include such case studies in the main body.</t>
  </si>
  <si>
    <t>The paper discusses fisheries management and the need to learn from successful fisheries to move towards sustainability.</t>
  </si>
  <si>
    <t>Yes; The title and abstract mention fisheries management and rebuilding marine ecosystems.
 ReflectionThe abstract discusses the two views on the status and future of the world's fisheries and the need to apply lessons from successful fisheries to stop the decline and rebuild threatened fisheries.</t>
  </si>
  <si>
    <t>The paper may discuss a community-based approach, but it is not clear if this will be the main focus of the paper.</t>
  </si>
  <si>
    <t>Maybe; The abstract mentions community-based fishing rights as one of the tools to reset incentives for successful fisheries.
 ReflectionThe mention of community-based fishing rights suggests that the paper may discuss a community-based approach, but it is not clear if this will be the main focus of the paper.</t>
  </si>
  <si>
    <t>The Title and Abstract do not meet the Screening Criteria as they do not summarise a paper with a case study from any of the countries listed.</t>
  </si>
  <si>
    <t>The mention of the publisher suggests that the paper is part of the peer-reviewed published literature, but it is not explicitly stated in the abstract.</t>
  </si>
  <si>
    <t>Maybe; The abstract mentions the publisher as Wiley Periodicals, Inc., but it is unclear if the paper is peer-reviewed or not.
 ReflectionThe mention of the publisher does suggest that the paper is part of the peer-reviewed published literature. However, it is not explicitly stated in the abstract.</t>
  </si>
  <si>
    <t>The Asian Fisheries Society is a peer-reviewed journal, indicating that the paper is part of the peer-reviewed published literature.</t>
  </si>
  <si>
    <t>Maybe; The abstract mentions the Asian Fisheries Society, but it is unclear if this is a peer-reviewed publication.
 ReflectionThe Asian Fisheries Society is a peer-reviewed journal, so the paper is likely part of the peer-reviewed published literature.</t>
  </si>
  <si>
    <t>While the abstract does mention fisheries and coastlines, the primary focus of the title and abstract is on the multifunctional use and conservation of mangrove resources.</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</si>
  <si>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focus more on the multifunctional use and conservation of mangrove resources.</t>
  </si>
  <si>
    <t>Maybe; The abstract mentions the publisher, but it is unclear if the paper is peer-reviewed or not.
 ReflectionThe initial response is correct. The abstract mentions the publisher, but it is not clear if the paper has undergone peer-review.</t>
  </si>
  <si>
    <t>No; The paper is about Indonesia, which is not included in the list of countries.
 ReflectionThe initial response is correct as the paper is focused on Indonesia, which is not included in the list of countries mentioned in the SC.</t>
  </si>
  <si>
    <t>The paper does not explicitly state that it has been peer-reviewed, and the publisher alone is not enough to confirm that it has been.</t>
  </si>
  <si>
    <t>The report is referred to as a "Working Paper" and does not explicitly state that it has been peer-reviewed and published in a journal, indicating that it is not part of the peer-reviewed published literature.</t>
  </si>
  <si>
    <t>Maybe; The abstract mentions a "Working Paper" and does not explicitly state that it has been peer-reviewed and published in a journal.
 ReflectionThe abstract mentions that the research was conducted as part of a project, and the report is referred to as a "Working Paper." This suggests that the report may not have undergone peer-review and been published in a journal.</t>
  </si>
  <si>
    <t>The paper is based on a case study conducted in the central Philippines, which is not included in the list of countries in the SC.</t>
  </si>
  <si>
    <t>No; The paper is based on a case study conducted in the central Philippines.
 ReflectionThe initial response is correct as the paper is based on a case study conducted in the central Philippines, which is not included in the list of countries in the SC.</t>
  </si>
  <si>
    <t>The use of statistical methods commonly used in peer-reviewed research suggests that the paper is part of the peer-reviewed published literature.</t>
  </si>
  <si>
    <t>Yes; The abstract mentions the use of boosted regression trees to model the response of each fish group to predictor variables, which is a statistical method commonly used in peer-reviewed research.
 ReflectionThe initial response is correct. The abstract provides enough information to suggest that the paper is part of the peer-reviewed published literature.</t>
  </si>
  <si>
    <t>The abstract mentions case studies from countries outside the Pacific region, so it does not summarise a case study from any of the Pacific Island countries listed in the SC.</t>
  </si>
  <si>
    <t>No; The abstract mentions case studies from New Zealand, Cambodia, Norway, Canada, and the United States.
 ReflectionThe abstract mentions case studies from countries outside the Pacific region, so it is unlikely that the paper summarises a case study from any of the Pacific Island countries listed in the SC.</t>
  </si>
  <si>
    <t>While the publisher is reputable, it is still unclear if the paper has undergone peer-review.</t>
  </si>
  <si>
    <t>Maybe; The abstract mentions the publisher, but it is unclear if it is a peer-reviewed journal article or not.
 ReflectionThe publisher mentioned in the abstract is a reputable academic publisher, but it is still unclear if the paper has undergone peer-review.</t>
  </si>
  <si>
    <t>No; The paper is about a case study in the Philippines, which is not included in the list of countries.
 ReflectionThe initial response is correct as the paper is about a case study in the Philippines, which is not included in the list of countries.</t>
  </si>
  <si>
    <t>No; The paper is focused on a case study in Hawai'i.
 ReflectionThe paper does not mention any of the countries listed in the SC, and instead focuses on a case study in Hawai'i.</t>
  </si>
  <si>
    <t>No; The paper is about HPV vaccine information sources among diverse parents and caregivers in the United States.
 ReflectionThe paper is focused on HPV vaccine information sources among diverse parents and caregivers in the United States, and there is no mention of any of the countries listed in the SC.</t>
  </si>
  <si>
    <t>No; The paper is about a freshwater fishery in Venezuela.
 ReflectionThe initial response is correct as the paper is focused on a freshwater fishery in Venezuela and does not mention any of the countries listed in the SC.</t>
  </si>
  <si>
    <t>Yes; The abstract mentions the publisher and year of publication, indicating that it is likely a peer-reviewed published paper.
 ReflectionThe initial response is correct. The abstract mentions the publisher and year of publication, indicating that it is likely a peer-reviewed published paper.</t>
  </si>
  <si>
    <t>The paper does not focus on any of the countries listed in the SC, but the participatory approaches to management discussed could be applicable to those countries.</t>
  </si>
  <si>
    <t>Maybe; The abstract mentions Hawaii, which is not on the list of countries, but the paper discusses participatory approaches to management that incorporate local communities and customary knowledge, which could be applicable to the countries listed.
 ReflectionThe initial response is correct. While Hawaii is not on the list of countries, the paper discusses participatory approaches to management that could be applicable to the countries listed in the SC.</t>
  </si>
  <si>
    <t>The paper discusses the development of a method to assess fisheries and the use of traditional knowledge and modern scientific approaches to support sustainable fisheries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</si>
  <si>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clearly mentions the development of a method to assess fisheries and the use of traditional knowledge and modern scientific approaches to support sustainable fisheries management.</t>
  </si>
  <si>
    <t>The abstract describes a community-based approach to fisheries monitoring that incorporates traditional knowledge and practice with modern scientific approaches.</t>
  </si>
  <si>
    <t>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ReflectionThe initial response is correct as the abstract mentions the involvement of local communities and traditional knowledge in the development of the monitoring method.</t>
  </si>
  <si>
    <t>The language and content suggest that it is likely a peer-reviewed article.</t>
  </si>
  <si>
    <t>Maybe; The abstract does not provide information on the type of publication.
 ReflectionThe abstract does not provide information on the type of publication, but the language and content suggest that it is likely a peer-reviewed article.</t>
  </si>
  <si>
    <t>Yes; The abstract mentions a case study from the Solomon Islands, which is one of the countries listed in the SC.
 ReflectionThe initial response is correct.</t>
  </si>
  <si>
    <t>The abstract discusses the effectiveness of customary sea tenure regimes at regulating marine resource use and proposes the integration of different management systems, indicating that the paper will discuss fisheries and/or marine resource management.</t>
  </si>
  <si>
    <t>Yes; The abstract mentions the effectiveness of customary sea tenure regimes at regulating marine resource use and access, and proposes the integration of community-based management and modern rights-based fishery management.
 ReflectionThe abstract clearly discusses the management of marine resources and proposes the integration of different management systems.</t>
  </si>
  <si>
    <t>The paper discusses both community-based management (CST) and co-management (integration of modern rights-based fishery management and government regulations), so it does not strictly meet the screening criteria.</t>
  </si>
  <si>
    <t>No; The title and abstract do not mention any of the countries listed in the screening criteria.
 ReflectionThe initial response is correct as the paper is focused on community-based fisheries in the Canadian Maritimes, which is not included in the screening criteria.</t>
  </si>
  <si>
    <t>French Polynesia is part of the Pacific Islands region, which is listed in the SC. Therefore, it is possible that the paper summarises a case study from one of the listed countries.</t>
  </si>
  <si>
    <t>The abstract discusses the use of traditional management practices to improve a fishery and the need for innovative approaches to adapt to contemporary societal needs and expectations.</t>
  </si>
  <si>
    <t>Yes; The title and abstract mention coral reef fisheries, community-based management, and the conservation of a fishery.
 ReflectionThe initial response is correct as the abstract discusses the management of a fishery and the use of traditional practices to improve it.</t>
  </si>
  <si>
    <t>The paper discusses a community-based approach to manage the fishery.</t>
  </si>
  <si>
    <t>Yes; The abstract mentions the community-based management and the efforts of the community to conserve the fishery.
 ReflectionThe abstract clearly mentions the community-based management approach and how the community's efforts were successful in managing the fishery.</t>
  </si>
  <si>
    <t>The abstract mentions ASCE 2005, which could indicate that it was published in a peer-reviewed journal, but we cannot confirm this without further information.</t>
  </si>
  <si>
    <t>Maybe; The abstract mentions ASCE 2005, which could indicate that it was published in a peer-reviewed journal, but it is not clear from the information provided.
 ReflectionThe initial response is correct. ASCE stands for American Society of Civil Engineers, which is a peer-reviewed journal. However, we cannot confirm this without further information.</t>
  </si>
  <si>
    <t>The Title and Abstract do not meet the SC as there is no mention of any of the countries listed in the SC.</t>
  </si>
  <si>
    <t>No; The Title and Abstract do not mention any of the countries listed in the SC.
 ReflectionThe Initial Response is correct as there is no mention of any of the countries listed in the SC in the Title and Abstract.</t>
  </si>
  <si>
    <t>The title and abstract refer to a book, which is not part of the peer-reviewed published literature.</t>
  </si>
  <si>
    <t>No; The title and abstract suggest that this is a book rather than a peer-reviewed paper.
 ReflectionThe title and abstract clearly state that this is a second edition of a book, which is not part of the peer-reviewed published literature.</t>
  </si>
  <si>
    <t>The paper is not about any of the countries listed in the SC, but about a lagoon in CuyutlÃ¡n, Mexico.</t>
  </si>
  <si>
    <t>No; The paper is about a lagoon in CuyutlÃ¡n, which is located in Mexico.
 ReflectionThe initial response is correct as the paper is not about any of the countries listed in the SC.</t>
  </si>
  <si>
    <t>The publisher, Fauna &amp; Flora International, is a reputable organization that publishes peer-reviewed research, making it likely that the paper is part of the peer-reviewed published literature.</t>
  </si>
  <si>
    <t>Maybe; The abstract does not provide information on the type of publication.
 ReflectionThe abstract does not provide information on the type of publication, but the publisher, Fauna &amp; Flora International, is a reputable organization that publishes peer-reviewed research.</t>
  </si>
  <si>
    <t>The paper does not summarise a case study from any of the listed countries as it is focused on the Indus River dolphin in Pakistan and India.</t>
  </si>
  <si>
    <t>No; The paper is about the Indus River dolphin in Pakistan and India, and does not mention any of the listed countries.
 ReflectionThe Initial Response is correct as the paper is focused on the Indus River dolphin in Pakistan and India, and there is no mention of any of the listed countries.</t>
  </si>
  <si>
    <t>The inclusion of non-peer-reviewed sources in the abstract suggests that the paper may not be part of the peer-reviewed published literature.</t>
  </si>
  <si>
    <t>Maybe; The abstract mentions "published current and historical literature" but also includes "newspaper articles and unpublished reports."
 ReflectionThe abstract mentions published literature, but it also includes non-peer-reviewed sources such as newspaper articles and unpublished reports. It is unclear whether the paper itself is peer-reviewed.</t>
  </si>
  <si>
    <t>The abstract does not provide enough evidence to suggest that the paper has been published in a peer-reviewed journal.</t>
  </si>
  <si>
    <t>The paper is based on a case study from southern Portugal and not from any of the countries listed in the SC.</t>
  </si>
  <si>
    <t>No; The paper is based on a case study from southern Portugal.
 ReflectionThe paper is not based on a case study from any of the countries listed in the SC.</t>
  </si>
  <si>
    <t>The paper is not a case study from any of the countries listed in the SC, but rather from the Philippines.</t>
  </si>
  <si>
    <t>The publisher, Springer-Verlag GmbH Germany, is a reputable publisher that does publish peer-reviewed articles.</t>
  </si>
  <si>
    <t>Maybe; The abstract mentions the publisher, but it is unclear if it is peer-reviewed.
 ReflectionThe mention of the publisher does not necessarily mean that the paper is peer-reviewed. However, Springer-Verlag GmbH Germany is a reputable publisher that does publish peer-reviewed articles.</t>
  </si>
  <si>
    <t>No; The paper is about a case study in Mallorca, which is not located in any of the listed countries.
 ReflectionThe initial response is correct as the paper is focused on a case study in Mallorca, which is not located in any of the listed countries.</t>
  </si>
  <si>
    <t>Yes; The title and abstract clearly mention community-based fisheries extension programme, village fisheries management plans, and village fish reserves, which are all related to fisheries and marine resource management.
 ReflectionThe initial response is correct as the title and abstract provide clear evidence of the paper discussing fisheries and marine resource management.</t>
  </si>
  <si>
    <t>Maybe; The abstract mentions the source of the paper, but it is unclear whether it is peer-reviewed or not.
 ReflectionThe abstract mentions that the paper is copyrighted by WWF-International and International Union for Conservation of Naturel and Natural Resources, but it is unclear whether it has been peer-reviewed or not.</t>
  </si>
  <si>
    <t>No; The paper is focused on the Central Amazon of Brazil and does not mention any of the countries listed in the SC.
 ReflectionThe Initial Response is correct as the paper is not related to any of the countries listed in the SC.</t>
  </si>
  <si>
    <t>The mention of the American Anthropological Association suggests that it may be a peer-reviewed publication, but it is unclear from the information given whether it is part of the peer-reviewed published literature.</t>
  </si>
  <si>
    <t>The paper discusses the use of local ecological knowledge to identify shark habitats in Fiji and how this information can improve community-based coastal resource management, including fisheries and marine resource management.</t>
  </si>
  <si>
    <t>Yes; The abstract mentions the potential of local ecological knowledge to improve community-based coastal resource management and identifies shark habitats in Fiji.
 ReflectionThe abstract specifically mentions the potential of local ecological knowledge to improve community-based coastal resource management, which includes fisheries and marine resource management. Additionally, the paper explores the potential of LEK and TEK to identify shark habitats in Fiji, which is directly related to marine resource management.</t>
  </si>
  <si>
    <t>The paper discusses the potential of LEK and TEK to improve community-based coastal resource management (CBCRM) and interviews representatives from 22 villages, communities, and fishing settlements.</t>
  </si>
  <si>
    <t>Yes; The abstract mentions community-based coastal resource management (CBCRM) and interviews with representatives from 22 villages, communities, and fishing settlements.
 ReflectionThe paper discusses the potential of local ecological knowledge (LEK) and traditional ecological knowledge (TEK) to improve community-based coastal resource management (CBCRM) by providing information about the presence, behaviour and ecology of species. The paper also explores the potential of LEK and TEK to identify shark river habitats in Fiji, learn how locals regard and use sharks, and capture ancestral legends and myths that shed light on relationships between these animals and local people. Therefore, it is likely that the paper will discuss a community-based approach.</t>
  </si>
  <si>
    <t>Maybe; The abstract mentions the copyright of the Foundation for Environmental Conservation, but it is unclear if the paper has undergone peer review.
 ReflectionThe copyright statement does not necessarily indicate that the paper has undergone peer review. However, the paper does not appear to be grey literature, a conference report, or a book chapter.</t>
  </si>
  <si>
    <t>No; The paper is about mangrove forest management in the Philippines.
 ReflectionThe title and abstract clearly state that the paper is about mangrove forest management in the Philippines, which is not included in the list of countries in the SC.</t>
  </si>
  <si>
    <t>While the abstract mentions a reputable publisher, it is unclear if the paper has undergone peer-review.</t>
  </si>
  <si>
    <t>Maybe; The abstract mentions "Plenum Publishing Corporation," but it is unclear if the paper is peer-reviewed.
 ReflectionPlenum Publishing Corporation is a reputable publisher of scientific journals, but it is unclear if this paper has undergone peer-review.</t>
  </si>
  <si>
    <t>No; The study is conducted in Brazil, which is not included in the list of countries.
 ReflectionThe SC specifically mentions a list of countries, and Brazil is not one of them. Therefore, the study cannot be summarised as a case study from any of the listed countries.</t>
  </si>
  <si>
    <t>The paper is published by a reputable publisher of peer-reviewed literature, and although it is not explicitly stated, it is likely that the paper has undergone peer-review.</t>
  </si>
  <si>
    <t>Maybe; The abstract mentions the author(s) and a publisher, but it is unclear if the paper has been peer-reviewed.
 ReflectionThe abstract mentions that the paper is published by Springer Nature Switzerland AG, which is a reputable publisher of peer-reviewed literature. However, it is not explicitly stated whether the paper has undergone peer-review.</t>
  </si>
  <si>
    <t>Only Papua New Guinea is mentioned as a case study in the paper.</t>
  </si>
  <si>
    <t>The abstract hints at the possibility of discussing fisheries and/or marine resource management, but does not provide enough information to confirm this.</t>
  </si>
  <si>
    <t>Maybe; The abstract mentions coral reef ecosystems and marine protected areas, but does not explicitly state that the paper will discuss fisheries or marine resource management.
 ReflectionThe abstract does not provide enough information to definitively say whether the paper will discuss fisheries or marine resource management. However, the mention of coral reef ecosystems and marine protected areas suggests that these topics may be discussed.</t>
  </si>
  <si>
    <t>Yes; The abstract clearly states that the paper discusses partnerships between scientists and local communities to increase research capacity and data delivery while improving management effectiveness through enhanced community participation.
 ReflectionThe initial response is correct as the abstract mentions the formation of partnerships between scientists and local communities to enhance research capacity and data delivery.</t>
  </si>
  <si>
    <t>The paper mentions a publisher, but it is unclear if it has undergone peer review.</t>
  </si>
  <si>
    <t>The paper is based on a case study in Kerala, India and not from any of the listed countries.</t>
  </si>
  <si>
    <t>No; The paper is based on a case study in Kerala, India.
 ReflectionThe paper is not based on a case study from any of the listed countries.</t>
  </si>
  <si>
    <t>No; The paper is about a case study in Hawaii, which is not included in the list of countries.
 ReflectionThe initial response is correct as the paper is about a case study in Hawaii, which is not included in the list of countries.</t>
  </si>
  <si>
    <t>While the University of Hawai'i Press is a reputable academic publisher, it is unclear from the abstract whether the paper has undergone peer review.</t>
  </si>
  <si>
    <t>Maybe; The abstract mentions the University of Hawai'i Press, but it is unclear if the paper has undergone peer review.
 ReflectionThe University of Hawai'i Press is a reputable academic publisher, but it is unclear from the abstract whether the paper has undergone peer review.</t>
  </si>
  <si>
    <t>While the abstract does not explicitly state whether the paper is peer-reviewed or not, the publisher, Forest Research and Training Centre, is a reputable organization that publishes peer-reviewed research.</t>
  </si>
  <si>
    <t>Maybe; The abstract does not explicitly state whether the paper is peer-reviewed or not.
 ReflectionThe abstract does not provide any information on whether the paper is peer-reviewed or not. However, the publisher, Forest Research and Training Centre, appears to be a reputable organization that publishes peer-reviewed research.</t>
  </si>
  <si>
    <t>The copyright statement suggests that the paper is part of the peer-reviewed published literature.</t>
  </si>
  <si>
    <t>Maybe; The abstract does not provide information on the type of publication.
 ReflectionThe abstract does not mention the type of publication, but the copyright statement suggests that it is a peer-reviewed paper.</t>
  </si>
  <si>
    <t>While the paper does not focus on any of the countries listed in the SC, it does discuss a topic that could potentially be relevant to those countries.</t>
  </si>
  <si>
    <t>Maybe; The paper discusses community-based aquaculture in the Western Indian Ocean, which does not include any of the countries listed in the SC.
 ReflectionThe paper does not mention any of the countries listed in the SC, but it does discuss community-based aquaculture, which could potentially be implemented in any of the countries listed in the SC.</t>
  </si>
  <si>
    <t>The paper discusses the challenges faced by coastal communities in the Western Indian Ocean and the implementation of community-based aquaculture as an alternative to overdependence on marine resources, indicating a focus on fisheries and marine resource management.</t>
  </si>
  <si>
    <t>Yes; The abstract discusses the challenges faced by coastal communities in the Western Indian Ocean and the implementation of community-based aquaculture as an alternative to overdependence on marine resources.
 ReflectionThe abstract clearly mentions the implementation of community-based aquaculture as an alternative to overdependence on marine resources, indicating a focus on marine resource management.</t>
  </si>
  <si>
    <t>The paper discusses community-based aquaculture as a means of promoting sustainable coastal livelihoods and biodiversity conservation.</t>
  </si>
  <si>
    <t>Yes; The abstract mentions community-based aquaculture as an alternative income-generating activity for coastal communities.
 ReflectionThe initial response is correct as the abstract specifically mentions community-based aquaculture as a means of promoting biodiversity conservation and breaking the cycle of poverty.</t>
  </si>
  <si>
    <t>The paper is not a case study from any of the listed countries, as it is focused on Cuba.</t>
  </si>
  <si>
    <t>Although the abstract does not explicitly state that it is a peer-reviewed publication, the copyright statement suggests that it is part of the peer-reviewed published literature.</t>
  </si>
  <si>
    <t>Maybe; The abstract does not provide information on the type of publication.
 ReflectionThe abstract does not mention the type of publication, but it does include a copyright statement indicating that it was published by the Rosenstiel School of Marine &amp; Atmospheric Science of the University of Miami.</t>
  </si>
  <si>
    <t>The abstract is discussing a news article and does not present original research, therefore it is not part of the peer-reviewed published literature.</t>
  </si>
  <si>
    <t>No; The paper is about Taiwan, which is not included in the list of countries.
 ReflectionThe SC specifically mentions a list of countries, and Taiwan is not included in that list.</t>
  </si>
  <si>
    <t>No; The paper is focused on a mangrove forest management case study in Riau, Indonesia.
 ReflectionThe paper is not related to any of the countries listed in the SC.</t>
  </si>
  <si>
    <t>While the abstract mentions an IOP Conference Series publication, it is unclear if the paper underwent peer-review.</t>
  </si>
  <si>
    <t>Maybe; The abstract mentions an IOP Conference Series publication, but it is unclear if it is peer-reviewed.
 ReflectionThe IOP Conference Series is a reputable publisher of conference proceedings, but it is unclear if the papers published in this series undergo peer-review.</t>
  </si>
  <si>
    <t>The paper is published by Elsevier, but it is not clear if it is a peer-reviewed journal article or not.</t>
  </si>
  <si>
    <t>No; The paper is about Uganda, which is not included in the list of countries.
 ReflectionThe initial response is correct as Uganda is not included in the list of countries.</t>
  </si>
  <si>
    <t>No; The paper is about mangrove conservation in the Philippines.
 ReflectionThe paper is focused on mangrove conservation in the Philippines and does not mention any of the countries listed in the SC.</t>
  </si>
  <si>
    <t>Although the abstract does not explicitly state that the paper is part of the peer-reviewed published literature, the publisher, BIOFLUX SRL, is a peer-reviewed journal publisher, which suggests that the paper is part of the peer-reviewed published literature.</t>
  </si>
  <si>
    <t>No; The paper does not mention any of the countries listed in the Screening Criteria.
 ReflectionThe paper does not mention any of the countries listed in the Screening Criteria, and it does not seem to be related to any case study from those countries.</t>
  </si>
  <si>
    <t>While the abstract mentions that the paper was presented at a conference, it is unclear whether the paper was subsequently published in a peer-reviewed journal.</t>
  </si>
  <si>
    <t>No; The abstract explicitly mentions that the paper was presented at a conference.
 ReflectionThe abstract mentions that the paper was presented at a conference, which is excluded from the screening criteria.</t>
  </si>
  <si>
    <t>No; The paper is about Taiwan, which is not included in the list of countries.
 ReflectionThe initial response is correct as Taiwan is not included in the list of countries.</t>
  </si>
  <si>
    <t>The publisher mentioned in the abstract is Elsevier Ltd, which is a reputable publisher of peer-reviewed journals, and it is likely that this paper has gone through the peer-review process.</t>
  </si>
  <si>
    <t>Maybe; The abstract mentions the publisher, but it is unclear if it is a peer-reviewed journal article or not.
 ReflectionThe publisher mentioned in the abstract is Elsevier Ltd, which is a reputable publisher of peer-reviewed journals. However, it is still unclear if this specific paper has gone through the peer-review process.</t>
  </si>
  <si>
    <t>The article is open access, which suggests that it has been published. However, it is unclear whether it has been peer-reviewed.</t>
  </si>
  <si>
    <t>Maybe; The abstract mentions "This is an open access article distributed under the terms of the Creative Commons Attribution License", which suggests that it is a published paper. However, it is unclear whether it has been peer-reviewed.
 ReflectionThe Initial Response is correct. The abstract mentions that the article is open access, which suggests that it has been published. However, it does not explicitly state whether it has been peer-reviewed.</t>
  </si>
  <si>
    <t>The abstract does not seem to describe a research paper and is more of a general overview of the Philippines.</t>
  </si>
  <si>
    <t>No; The abstract does not seem to describe a research paper.
 ReflectionThe abstract provides a description of the Philippines and its environmental situation, but it does not seem to be a research paper.</t>
  </si>
  <si>
    <t>Although it is not explicitly stated, the language used in the abstract suggests that this is a published paper in a peer-reviewed journal.</t>
  </si>
  <si>
    <t>Maybe; The abstract mentions a study and findings, but it is unclear if it has been published in a peer-reviewed journal.
 ReflectionThe abstract does not explicitly state whether the paper has been published in a peer-reviewed journal or not. However, the language used suggests that it is a published paper.</t>
  </si>
  <si>
    <t>No; The paper is about Torres Strait, which is not included in the list of countries/islands.
 ReflectionThe initial response is correct as Torres Strait is not included in the list of countries/islands.</t>
  </si>
  <si>
    <t>The abstract does not provide information on whether the paper is peer-reviewed or published in a journal, but the research conducted and the results obtained suggest that it is likely part of the peer-reviewed published literature.</t>
  </si>
  <si>
    <t>Maybe; The abstract does not mention if the paper is peer-reviewed or published in a journal.
 ReflectionThe abstract does not provide information on whether the paper is peer-reviewed or published in a journal, but it does provide details on the research conducted and the results obtained.</t>
  </si>
  <si>
    <t>The paper is not about any of the countries mentioned in the SC, but rather a case study in Thailand's Salween basin.</t>
  </si>
  <si>
    <t>No; The paper is about a case study in Thailand's Salween basin, which is not included in the list of countries mentioned in the SC.
 ReflectionThe initial response is correct as the paper is not about any of the countries mentioned in the SC.</t>
  </si>
  <si>
    <t>The abstract mentions the publisher, Springer Nature Limited, and the language and structure of the abstract suggest that it is a peer-reviewed paper.</t>
  </si>
  <si>
    <t>The paper is not about any of the countries listed in the SC, but rather about Japan's community-based coastal fisheries commons.</t>
  </si>
  <si>
    <t>No; The paper is about a case study in the Brazilian Amazon, which is not included in the list of countries in the Screening Criteria.
 ReflectionThe Screening Criteria specifically lists countries in the Pacific region, and the paper is not about any of those countries.</t>
  </si>
  <si>
    <t>The abstract suggests that it may be a research paper, but it is unclear if it has been peer-reviewed and published in a journal.</t>
  </si>
  <si>
    <t>Maybe; The abstract mentions "we provide an assessment" which suggests that it may be a research paper, but it is unclear if it has been peer-reviewed and published in a journal.
 ReflectionThe abstract does not explicitly state that the paper has been peer-reviewed and published in a journal, but the language used suggests that it may be a research paper. However, without further information, it is difficult to determine if it meets the screening criteria.</t>
  </si>
  <si>
    <t>No; The paper is about Korean fisheries and does not mention any of the countries listed in the SC.
 ReflectionThe Initial Response is correct as the paper is focused on Korean fisheries and does not mention any of the countries listed in the SC.</t>
  </si>
  <si>
    <t>The paper does not meet the SC as it does not involve any of the listed countries.</t>
  </si>
  <si>
    <t>No; The paper is focused on Bangladesh, which is not included in the list of countries.
 ReflectionThe paper does not mention any of the countries listed in the SC, and instead focuses on Bangladesh.</t>
  </si>
  <si>
    <t>Maybe; The abstract mentions the publisher, but it is unclear if it is a peer-reviewed journal or not.
 ReflectionThe initial response is correct. The abstract mentions the publisher, but it does not explicitly state whether it is a peer-reviewed journal or not.</t>
  </si>
  <si>
    <t>No; The paper is focused on vulnerable women in southwestern Uganda and does not mention any of the listed countries.
 ReflectionThe Initial Response is correct as the paper does not mention any of the listed countries in the context of a case study.</t>
  </si>
  <si>
    <t>Maybe; The abstract mentions a "commentary" and "recent community-based qualitative study" but does not explicitly state if it is peer-reviewed or published in a journal.
 ReflectionThe initial response is correct as the abstract does not provide clear information on whether the paper is part of the peer-reviewed published literature.</t>
  </si>
  <si>
    <t>Yes; The abstract mentions a case study in Tonga.
 ReflectionThe initial response is correct as the abstract explicitly mentions a case study in Tonga.</t>
  </si>
  <si>
    <t>The abstract discusses the efficacy of community-based marine reserves and their potential impact on fisheries management, meeting the screening criteria.</t>
  </si>
  <si>
    <t>Yes; The abstract discusses the efficacy of different strategies to manage marine resources, specifically community-based marine reserves, and compares their effectiveness in terms of conservation impact.
 ReflectionThe abstract explicitly mentions marine resources and marine protected areas, indicating a focus on marine resource management. The comparison of community-based and systematic approaches to establishing marine reserves also suggests a discussion of fisheries management.</t>
  </si>
  <si>
    <t>The abstract discusses the efficacy of community-based marine reserve design and compares it to a systematic configuration, indicating a focus on community-based approach.</t>
  </si>
  <si>
    <t>Yes; The abstract discusses the efficacy of community-based marine reserve design and compares it to a systematic configuration.
 ReflectionThe initial response is correct as the abstract explicitly mentions community-based marine reserves and their effectiveness.</t>
  </si>
  <si>
    <t>Yes; The abstract mentions the publisher and the journal name, indicating that it is a peer-reviewed published literature.
 ReflectionThe initial response is correct. The abstract mentions the publisher and the journal name, indicating that it is a peer-reviewed published literature.</t>
  </si>
  <si>
    <t>The paper is not about any of the countries listed in the SC, but rather the Philippines.</t>
  </si>
  <si>
    <t>The abstract clearly mentions a case study in the Solomon Islands.</t>
  </si>
  <si>
    <t>The paper discusses the use of GIS for designing marine protected areas and resource management strategies, making it highly likely that it will discuss fisheries and/or marine resource management.</t>
  </si>
  <si>
    <t>Yes; The title and abstract mention marine protected areas and resource management strategies.
 ReflectionThe paper discusses the use of GIS to incorporate socio-spatial information for designing marine protected areas, which is directly related to fisheries and marine resource management.</t>
  </si>
  <si>
    <t>While the abstract suggests a community-based approach through the incorporation of local knowledge and behavior, it is unclear whether co-management is excluded.</t>
  </si>
  <si>
    <t>Although the abstract does not explicitly state that the paper is part of the peer-reviewed published literature, the publisher, Forest and Society, is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</si>
  <si>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Forest and Society, is a peer-reviewed journal.</t>
  </si>
  <si>
    <t>The specific location of the case study is not mentioned in the title or abstract, and it cannot be confirmed that it is from any of the countries listed in the SC.</t>
  </si>
  <si>
    <t>Maybe; The abstract mentions Oceania, which includes some of the countries listed in the SC, but the specific location of the case study is not mentioned.
 ReflectionThe initial response is correct. The abstract mentions French Polynesia, which is not listed in the SC, but it is part of Oceania. However, the specific location of the case study is not mentioned in the title or abstract.</t>
  </si>
  <si>
    <t>The abstract discusses the life history of a species of bonefish and the need to balance competing fishing sectors, indicating a focus on fisheries and/or marine resource management.</t>
  </si>
  <si>
    <t>Yes; The abstract discusses the life history of Albula glossodonta, a species of bonefish, and the need to balance the demands of competing fishing sectors in Oceania.
 ReflectionThe abstract specifically mentions the importance of balancing competing fishing sectors, indicating a focus on fisheries and/or marine resource management.</t>
  </si>
  <si>
    <t>While the abstract does not explicitly mention a community-based approach, it is possible that the management approach involves the local community. However, there is not enough information to make a definitive conclusion.</t>
  </si>
  <si>
    <t>No; The abstract discusses the life history of Albula glossodonta and the need for management to protect the species during spawning season. There is no mention of community-based approach or co-management.
 ReflectionThe abstract focuses on the biological aspects of Albula glossodonta and the need for management to protect the species. While the management approach is not explicitly stated as community-based, it is possible that the management approach involves the local community. However, there is not enough information to make a definitive conclusion.</t>
  </si>
  <si>
    <t>The abstract mentions the publisher and the paper seems to be a research article, indicating that it is likely part of the peer-reviewed published literature.</t>
  </si>
  <si>
    <t>Maybe; The abstract does not mention any of the countries listed in the SC, but it does mention Madagascar, which is not on the list.
 ReflectionThe initial response is correct. The abstract does not mention any of the countries listed in the SC, but it does provide a case study from Madagascar, which is not on the list.</t>
  </si>
  <si>
    <t>Yes; The abstract discusses the use of fishing catch as a cost in marine conservation planning and the benefits of marine reserves for fisheries.
 ReflectionThe abstract clearly mentions fisheries and marine conservation planning, indicating that the paper is likely to discuss fisheries and/or marine resource management.</t>
  </si>
  <si>
    <t>Maybe; The abstract mentions community-based resource managers, but it is not clear if the paper will discuss a community-based approach.
 ReflectionThe mention of community-based resource managers suggests that the paper may discuss a community-based approach, but it is not explicitly stated in the abstract.</t>
  </si>
  <si>
    <t>Yes; The abstract mentions the publisher and the year of publication, indicating that it is likely a peer-reviewed paper.
 ReflectionThe initial response is correct. The abstract mentions Springer Science+Business Media New York as the publisher, which is a reputable publisher of peer-reviewed scientific literature.</t>
  </si>
  <si>
    <t>No; The paper is about marine policy in Panama, not any of the listed countries.
 ReflectionThe paper does not mention any of the listed countries, and the focus is on marine policy in Panama.</t>
  </si>
  <si>
    <t>The abstract mentions a reputable publisher of peer-reviewed literature, but it is unclear if this specific paper has undergone peer-review.</t>
  </si>
  <si>
    <t>Maybe; The abstract mentions Elsevier Ltd. which is a publisher of peer-reviewed literature, but it is unclear if this specific paper has been peer-reviewed.
 ReflectionThe initial response is correct. The abstract mentions Elsevier Ltd., which is a reputable publisher of peer-reviewed literature. However, it is unclear from the abstract whether this specific paper has undergone peer-review.</t>
  </si>
  <si>
    <t>No; The paper is focused on the Philippines, not any of the listed countries.
 ReflectionThe paper does not mention any of the countries listed in the SC, so it is not possible that it summarises a case study from any of those countries.</t>
  </si>
  <si>
    <t>Maybe; The abstract mentions the publisher, but it is unclear if it is a peer-reviewed journal article or not.
 ReflectionThe mention of the publisher does not necessarily mean that the paper is peer-reviewed. However, Taylor &amp; Francis Group is a well-known academic publisher that does publish peer-reviewed articles.</t>
  </si>
  <si>
    <t>The paper is likely to discuss a community-based approach as there is a model for fisheries management in a local community and no mention of co-management.</t>
  </si>
  <si>
    <t>Yes; The abstract discusses a model for fisheries management in a local community.
 ReflectionThe abstract mentions that the model is for a local community, which suggests a community-based approach. There is no mention of co-management, which is excluded by the SC.</t>
  </si>
  <si>
    <t>No; The paper is based on a field experiment conducted in Brazil.
 ReflectionThe paper is not based on a case study from any of the countries listed in the SC.</t>
  </si>
  <si>
    <t>The publisher mentioned in the abstract is a reputable publisher of peer-reviewed journals, but it is unclear if the paper is a peer-reviewed journal article or not.</t>
  </si>
  <si>
    <t>Maybe; The abstract mentions the publisher, but it is unclear if it is a peer-reviewed journal article or not.
 ReflectionThe publisher mentioned in the abstract is Elsevier B.V., which is a well-known publisher of peer-reviewed journals. However, the abstract does not explicitly state that the paper is a peer-reviewed journal article.</t>
  </si>
  <si>
    <t>The abstract does not provide clear information on whether the paper has been published in a peer-reviewed journal or not.</t>
  </si>
  <si>
    <t>Maybe; The abstract mentions a "paper" but does not explicitly state that it has been published in a peer-reviewed journal.
 ReflectionThe abstract does not provide clear information on whether the paper has been published in a peer-reviewed journal or not.</t>
  </si>
  <si>
    <t>No; The paper is focused on Australia and does not mention any of the countries listed in the SC.
 ReflectionThe paper is solely focused on the fishing industry in Australia and does not mention any of the countries listed in the SC.</t>
  </si>
  <si>
    <t>Although the abstract does not explicitly state that the paper is part of the peer-reviewed published literature, the paper is published by a reputable organization that publishes peer-reviewed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</si>
  <si>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published by the National Rural Health Alliance Inc., which is a reputable organization that publishes peer-reviewed literature.</t>
  </si>
  <si>
    <t>The abstract mentions "reviewing relevant literature" but it is unclear whether the paper is part of the peer-reviewed published literature.</t>
  </si>
  <si>
    <t>Maybe; The abstract mentions "relevant literature" but it is unclear whether the paper is part of the peer-reviewed published literature.
 ReflectionThe abstract mentions "reviewing relevant literature" but it is unclear whether the paper is part of the peer-reviewed published literature.</t>
  </si>
  <si>
    <t>No; The paper is about local communities around Great Zimbabwe National Monument in Zimbabwe.
 ReflectionThe paper is focused on Zimbabwe and not any of the countries listed in the SC.</t>
  </si>
  <si>
    <t>No; The title and abstract do not mention fisheries or marine resource management.
 ReflectionThe paper focuses on pro-poor tourism and its benefits for local communities around the Great Zimbabwe National Monument. There is no mention of fisheries or marine resource management.</t>
  </si>
  <si>
    <t>No; The paper discusses the Australian Exclusive Economic Zone and does not mention any of the listed countries.
 ReflectionThe Initial Response is correct as the paper focuses on the Australian Exclusive Economic Zone and does not mention any of the listed countries.</t>
  </si>
  <si>
    <t>The paper is focused on Kenya, not any of the listed countries in the SC.</t>
  </si>
  <si>
    <t>No; The paper is focused on Kenya, not any of the listed countries.
 ReflectionThe paper does not mention any of the listed countries in the SC, and the focus is on Kenya, so it is not possible that this paper summarises a case study from any of the listed countries.</t>
  </si>
  <si>
    <t>It is unclear whether the paper has been published in a peer-reviewed journal or not.</t>
  </si>
  <si>
    <t>Maybe; The abstract mentions the authors and a copyright date, but it is unclear where the paper was published.
 ReflectionThe abstract does not explicitly state where the paper was published, but the mention of copyright suggests that it has been published in some form.</t>
  </si>
  <si>
    <t>No; The paper is about a case study in Galicia, NW Spain.
 ReflectionThe paper is focused on a specific location in Spain and does not mention any of the countries listed in the SC.</t>
  </si>
  <si>
    <t>The paper is not about any of the Pacific Island countries listed in the SC, but rather about the Gulf of Guinea in West Africa.</t>
  </si>
  <si>
    <t>No; The paper is about the Gulf of Guinea, which is located in West Africa and not in the Pacific Islands.
 ReflectionThe initial response is correct as the Gulf of Guinea is not located in the Pacific Islands.</t>
  </si>
  <si>
    <t>No; The paper is focused on the Eastern Caribbean, which is not included in the list of countries.
 ReflectionThe initial response is correct as the paper is not focused on any of the countries listed in the SC.</t>
  </si>
  <si>
    <t>No; The paper is about a summit held in Thailand.
 ReflectionThe paper is about a summit held in Thailand, which is not one of the countries listed in the SC.</t>
  </si>
  <si>
    <t>Yes; The abstract mentions a case study in the Solomon Islands.
 ReflectionThe initial response is correct as the abstract specifically mentions a case study in the Solomon Islands.</t>
  </si>
  <si>
    <t>Maybe; The abstract mentions local resource users' abilities to monitor long-term ecological change occurring to seagrass meadows near their communities, and how local observations of ecological change shape marine resource use and practices.
 ReflectionThe abstract mentions seagrass meadows, which are important habitats for many fish species, and how local observations of ecological change shape marine resource use and practices. However, the abstract does not explicitly mention fisheries or marine resource management.</t>
  </si>
  <si>
    <t>No; The paper is about a smoking cessation treatment study in London.
 ReflectionThe paper is not related to any of the countries listed in the SC.</t>
  </si>
  <si>
    <t>No; The paper is focused on Australia and does not mention any of the listed countries.
 ReflectionThe Initial Response is correct as the paper is solely focused on Australia and does not mention any of the listed countries.</t>
  </si>
  <si>
    <t>The abstract mentions a journal, but it is unclear if the paper has been peer-reviewed.</t>
  </si>
  <si>
    <t>Maybe; The abstract mentions a journal and the author(s), but it is unclear if the paper has been peer-reviewed.
 ReflectionThe abstract mentions that the paper was published in a journal, but it is unclear if the journal is peer-reviewed.</t>
  </si>
  <si>
    <t>No; The paper is about Eastern Indonesia, which is not included in the list of countries.
 ReflectionThe SC specifically mentions a list of countries, and Eastern Indonesia is not included in that list.</t>
  </si>
  <si>
    <t>The authors' names suggest that it is a peer-reviewed article.</t>
  </si>
  <si>
    <t>Maybe; The abstract does not provide information on the type of publication.
 ReflectionThe abstract does not provide information on the type of publication, but the authors' names suggest that it is a peer-reviewed article.</t>
  </si>
  <si>
    <t>The paper does not summarise a case study from any of the listed countries, as it is focused on Venezuela.</t>
  </si>
  <si>
    <t>No; The study was conducted in Indonesia, which is not included in the list of countries.
 ReflectionThe Initial Response is correct as the study was conducted in Indonesia, which is not included in the list of countries.</t>
  </si>
  <si>
    <t>No; The paper is about a case study in Taiwan.
 ReflectionThe title and abstract clearly state that the study was conducted in Taiwan, which is not included in the list of countries in the SC.</t>
  </si>
  <si>
    <t>The paper is based on a systematic review of published literature, indicating that it is part of the peer-reviewed published literature.</t>
  </si>
  <si>
    <t>Yes; The abstract mentions a systematic review of published literature.
 ReflectionThe abstract mentions that the study is based on a systematic review of published literature, which suggests that the paper is part of the peer-reviewed published literature.</t>
  </si>
  <si>
    <t>Maybe; The abstract mentions a publisher, but it is unclear if it is a peer-reviewed journal.
 ReflectionThe initial response is correct. The publisher mentioned in the abstract is IWA Publishing, which is a reputable publisher of peer-reviewed journals in the field of water management. However, it is not explicitly stated that the paper is published in a peer-reviewed journal.</t>
  </si>
  <si>
    <t>While the abstract mentions peer-reviewed literature, it is unclear if the paper itself is peer-reviewed.</t>
  </si>
  <si>
    <t>Maybe; The abstract mentions several references to peer-reviewed literature, but it is unclear if the paper itself is peer-reviewed.
 ReflectionThe abstract mentions several references to peer-reviewed literature, but it is unclear if the paper itself is peer-reviewed.</t>
  </si>
  <si>
    <t>No; The paper does not mention any of the countries listed in the SC.
 ReflectionThe paper focuses on the evaluation of tools for spatial management of fisheries and does not mention any of the countries listed in the SC.</t>
  </si>
  <si>
    <t>No; The paper is about a case study from Mexico, not any of the listed countries.
 ReflectionThe Initial Response is correct as the paper is about a case study from Mexico, which is not one of the listed countries.</t>
  </si>
  <si>
    <t>The mention of the publisher suggests that the paper may be part of the peer-reviewed published literature, but it is unclear if the paper has been peer-reviewed.</t>
  </si>
  <si>
    <t>Maybe; The abstract mentions the publisher, but it is unclear if the paper has been peer-reviewed.
 ReflectionThe mention of the publisher does not necessarily mean that the paper has been peer-reviewed. However, the abstract does provide some indication that the paper may be part of the peer-reviewed published literature.</t>
  </si>
  <si>
    <t>The title and abstract suggest that it is a research paper on decentralized coastal zone management in Malaysia and Indonesia, which is likely to be part of the peer-reviewed published literature.</t>
  </si>
  <si>
    <t>No; The paper is about a reservoir in Ghana, which is not included in the list of countries.
 ReflectionThe initial response is correct as the paper is not related to any of the countries mentioned in the SC.</t>
  </si>
  <si>
    <t>The title suggests that it is a research paper, but the abstract does not provide information on whether the paper is peer-reviewed or not.</t>
  </si>
  <si>
    <t>Maybe; The abstract does not provide information on whether the paper is peer-reviewed or not.
 ReflectionThe abstract does not provide information on whether the paper is peer-reviewed or not, but the title suggests that it is a research paper.</t>
  </si>
  <si>
    <t>The paper is not a case study from any of the listed countries as it is solely focused on the Philippines.</t>
  </si>
  <si>
    <t>The paper is not a case study from any of the listed countries, as it is focused on Ecuador.</t>
  </si>
  <si>
    <t>No; The paper is about Ecuador, which is not included in the list of countries.
 ReflectionThe initial response is correct as the paper is focused on Ecuador, which is not included in the list of countries.</t>
  </si>
  <si>
    <t>No; The paper is about a coastal area management case study in Torokeku Village, South Konawe Regency, Indonesia.
 ReflectionThe paper is not about any of the countries listed in the SC.</t>
  </si>
  <si>
    <t>No; The study was conducted in Kaligesing Sub-district, Purworejo Regency, Central Java, Indonesia.
 ReflectionThe study was conducted in Indonesia, which is not included in the list of countries in the SC.</t>
  </si>
  <si>
    <t>Maybe; The abstract does not provide information on the type of publication.
 ReflectionThe abstract does not mention the type of publication, but it does not mention any indicators of grey literature, conference reports, or book chapters.</t>
  </si>
  <si>
    <t>No; The paper is about Lake Tanganyika in Tanzania, which is not included in the list of countries.
 ReflectionThe initial response is correct as the paper is focused on Lake Tanganyika in Tanzania, which is not part of the listed countries.</t>
  </si>
  <si>
    <t>No; The paper is about small-scale fishing practices in Aceh, Indonesia.
 ReflectionThe paper is focused on a case study in Aceh, Indonesia, which is not included in the list of countries in the SC.</t>
  </si>
  <si>
    <t>The abstract mentions four cases in Micronesia, which includes Federated States of Micronesia and Palau, two of the countries listed in the SC.</t>
  </si>
  <si>
    <t>Yes; The abstract mentions four cases in Micronesia, which includes Federated States of Micronesia and Palau.
 ReflectionThe initial response is correct as the abstract mentions Federated States of Micronesia and Palau, which are part of the list of countries in the SC.</t>
  </si>
  <si>
    <t>The abstract mentions marine conservation and monitoring of marine food resources, but it is not clear if fisheries or marine resource management are the main focus.</t>
  </si>
  <si>
    <t>Maybe; The abstract mentions marine conservation and monitoring of marine food resources, but it is not clear if fisheries or marine resource management are the main focus.
 ReflectionThe abstract discusses the use of monitoring data to support conservation management and policy decisions in Micronesia, with examples of how monitoring has led to increased enforcement and outreach, new effective enforcement approaches, and actions that reduced land-based threats. While the abstract mentions overfishing and adjusting marine conservation area boundaries, it is not clear if fisheries or marine resource management are the main focus.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</si>
  <si>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community-based approaches or co-management.</t>
  </si>
  <si>
    <t>The abstract does not provide clear evidence that the paper has been published, but it also does not exclude the possibility.</t>
  </si>
  <si>
    <t>Maybe; The abstract mentions "our study" but it is unclear if the paper has been published.
 ReflectionThe abstract does not explicitly state whether the paper has been published or not, but it does mention "our study," which suggests that it has been published. However, this is not conclusive evidence.</t>
  </si>
  <si>
    <t>The abstract mentions the paper was published under license by the Resilience Alliance, but it is unclear if it was peer-reviewed.</t>
  </si>
  <si>
    <t>Maybe; The abstract mentions the paper was published under license by the Resilience Alliance, but it is unclear if it was peer-reviewed.
 ReflectionThe initial response is correct. The abstract mentions that the paper was published under license by the Resilience Alliance, but it does not explicitly state whether it was peer-reviewed.</t>
  </si>
  <si>
    <t>The abstract mentions the name of a journal, but it is unclear if it is a peer-reviewed journal.</t>
  </si>
  <si>
    <t>Maybe; The abstract mentions the name of a journal, but it is unclear if it is a peer-reviewed journal.
 ReflectionThe initial response is correct. The abstract mentions the name of a journal, but it is unclear if it is a peer-reviewed journal.</t>
  </si>
  <si>
    <t>The abstract explicitly states that the paper is a review of peer-reviewed literature.</t>
  </si>
  <si>
    <t>Yes; The abstract mentions "peer-reviewed literature".
 ReflectionThe initial response is correct.</t>
  </si>
  <si>
    <t>The study proposes a community-based approach to conservation that could potentially be applied in any of the listed countries, but does not provide a specific case study from any of them.</t>
  </si>
  <si>
    <t>Maybe; The abstract does not mention any specific country, but the study proposes a community-based approach to conservation that could potentially be applied in any of the listed countries.
 ReflectionThe initial response is correct. The abstract does not mention any specific country, but the proposed approach to conservation is applicable to any of the listed countries.</t>
  </si>
  <si>
    <t>The paper focuses on conservation incentives and revenue sharing rather than fisheries or marine resource management.</t>
  </si>
  <si>
    <t>No; The paper is about a case study in Nepal.
 ReflectionThe paper is about a case study in Nepal, which is not included in the list of countries in the SC.</t>
  </si>
  <si>
    <t>The publisher mentioned at the end of the abstract suggests that it may not be a peer-reviewed paper.</t>
  </si>
  <si>
    <t>Maybe; The abstract does not explicitly state whether the paper is peer-reviewed or not.
 ReflectionThe abstract does not provide any information on whether the paper is peer-reviewed or not. However, the publisher mentioned at the end of the abstract, "Â© 2020 by the author," suggests that it may not be a peer-reviewed paper.</t>
  </si>
  <si>
    <t>The study was conducted in Tanzania, which is not included in the list of countries provided in the SC.</t>
  </si>
  <si>
    <t>No; The paper is about a study conducted in Tanzania, which is not included in the list of countries provided in the SC.
 ReflectionThe Initial Response is correct as the paper is not about any of the countries listed in the SC.</t>
  </si>
  <si>
    <t>The abstract does not provide any information on whether the paper is peer-reviewed or not, but it does provide details on the study conducted and the results obtained.</t>
  </si>
  <si>
    <t>Maybe; The abstract does not mention whether the paper is peer-reviewed or not.
 ReflectionThe abstract does not provide any information on whether the paper is peer-reviewed or not, but it does provide details on the study conducted and the results obtained.</t>
  </si>
  <si>
    <t>No; The paper is about lobster fishing gear in the Bay of Fundy in Eastern Canada.
 ReflectionThe paper is not about any of the countries listed in the SC.</t>
  </si>
  <si>
    <t>The publisher is reputable, but we cannot determine if the paper has undergone peer review based on the information provided.</t>
  </si>
  <si>
    <t>Maybe; The publisher is Elsevier, which is a reputable publisher, but we cannot determine if the paper has undergone peer review based on the information provided.
 ReflectionThe publisher, Elsevier, is a reputable publisher of peer-reviewed literature. However, we cannot determine if this specific paper has undergone peer review based on the information provided in the title and abstract.</t>
  </si>
  <si>
    <t>No; The paper is about a case study in the Philippines.
 ReflectionThe title and abstract clearly state that the study was conducted in Taytay Bay, northwest Sulu Sea, Philippines.</t>
  </si>
  <si>
    <t>Maybe; The abstract does not provide information on whether the paper is peer-reviewed or not.
 ReflectionThe abstract does not provide information on whether the paper is peer-reviewed or not, but the publisher, BIOFLUX SRL, appears to be a peer-reviewed journal publisher.</t>
  </si>
  <si>
    <t>The abstract does not provide explicit information on whether the paper is part of the peer-reviewed published literature or not, but the mention of the publisher suggests that it may have been published in a peer-reviewed journal.</t>
  </si>
  <si>
    <t>While the abstract does not mention any specific case studies from the listed countries, it does suggest a need for a shift in social science understandings of fishing that could potentially include case studies from the listed countries.</t>
  </si>
  <si>
    <t>Maybe; The abstract discusses fisheries management in general, but does not mention any specific case studies from the listed countries.
 ReflectionThe abstract does not provide any specific information about case studies from the listed countries, but it does discuss the need for a shift in social science understandings of fishing towards context and interrelationships amongst and between fishermen and fishing communities. This could potentially include case studies from the listed countries.</t>
  </si>
  <si>
    <t>While the abstract mentions the need for a shift in social science understandings of fishing towards context and interrelationships amongst and between fishermen and fishing communities, there is no explicit mention of a community-based approach, and the focus seems to be more on an ecosystems-based approach.</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</si>
  <si>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mentions the need for a shift in social science understandings of fishing towards context and interrelationships amongst and between fishermen and fishing communities, which could be interpreted as a community-based approach. However, there is no explicit mention of a community-based approach, and the focus seems to be more on an ecosystems-based approach.</t>
  </si>
  <si>
    <t>Maybe; The abstract mentions Springer Science+Business Media, Inc. which is a publisher of peer-reviewed journals, but we cannot confirm without further information.
 ReflectionThe mention of Springer Science+Business Media, Inc. suggests that the paper may be part of the peer-reviewed published literature. However, we cannot confirm this without further information such as the name of the journal or confirmation that the paper has been peer-reviewed.</t>
  </si>
  <si>
    <t>The title suggests that the paper is part of the peer-reviewed published literature, and the abstract provides information on the content of the paper, which is likely to be a research article.</t>
  </si>
  <si>
    <t>Maybe; The abstract mentions the publisher, but it is unclear if it is a peer-reviewed article or not.
 ReflectionThe initial response is correct. The abstract mentions the publisher, but it is not clear if the article has been peer-reviewed or not.</t>
  </si>
  <si>
    <t>While the abstract suggests that the paper is likely part of the peer-reviewed published literature, it does not explicitly state this, so it is unclear.</t>
  </si>
  <si>
    <t>Maybe; The abstract mentions "article" and "academic uses" of the framework, but does not explicitly state that it is peer-reviewed.
 ReflectionThe abstract mentions "academic applications" and "the author(s)", which suggests that it is a peer-reviewed article. However, it does not explicitly state that it is peer-reviewed, so there is some uncertainty.</t>
  </si>
  <si>
    <t>The paper may be part of the peer-reviewed published literature, but we cannot confirm it based on the information provided.</t>
  </si>
  <si>
    <t>Maybe; The abstract mentions the name of a journal, but we cannot confirm if it is peer-reviewed or not.
 ReflectionThe mention of a journal name does not necessarily mean that the paper is peer-reviewed. However, Fauna and Flora International is a well-known conservation organization that publishes research in their own journal, Oryx, which is peer-reviewed.</t>
  </si>
  <si>
    <t>No; The paper is about a cooperative in Costa Rica.
 ReflectionThe paper is focused on a cooperative in Costa Rica and does not mention any of the countries listed in the SC.</t>
  </si>
  <si>
    <t>The title suggests that it is a research paper, and the abstract provides information on the research conducted, which is likely to have been published in a peer-reviewed journal.</t>
  </si>
  <si>
    <t>The paper does not meet the SC as it does not present a case study from any of the countries listed in the SC.</t>
  </si>
  <si>
    <t>No; The paper does not mention any of the countries listed in the SC.
 ReflectionThe paper does not mention any of the countries listed in the SC, and it does not present a case study from any of these countries.</t>
  </si>
  <si>
    <t>The paper was published in a peer-reviewed journal, Nature.</t>
  </si>
  <si>
    <t>Yes; The abstract mentions that the paper was published in Nature, which is a peer-reviewed journal.
 ReflectionThe initial response is correct as the abstract clearly states that the paper was published in a peer-reviewed journal.</t>
  </si>
  <si>
    <t>The abstract explicitly mentions community-based management as a focus of the paper.</t>
  </si>
  <si>
    <t>The abstract mentions "selection and editorial material" which suggests that it is a book, and therefore not part of the peer-reviewed published literature.</t>
  </si>
  <si>
    <t>Maybe; The abstract mentions "this chapter" which suggests that it may be a book chapter, but it is unclear whether the book is peer-reviewed or not.
 ReflectionThe abstract mentions "selection and editorial material" which suggests that it is a book. However, it is unclear whether the book is peer-reviewed or not.</t>
  </si>
  <si>
    <t>The title suggests that it is a research paper that may be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</si>
  <si>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research paper that may be part of the peer-reviewed published literature.</t>
  </si>
  <si>
    <t>The publisher mentioned in the abstract is Elsevier B.V., which is a reputable publisher of peer-reviewed journals, and the abstract suggests that the paper has undergone peer-review.</t>
  </si>
  <si>
    <t>No; The paper is about Ecuador's Rio Chone estuary, which is not included in the list of countries.
 ReflectionThe initial response is correct as the paper is not about any of the countries listed in the SC.</t>
  </si>
  <si>
    <t>No; The paper is about a demonstration project in the United States.
 ReflectionThe paper is focused on a project in the United States and does not mention any of the countries listed in the SC.</t>
  </si>
  <si>
    <t>Although the abstract does not explicitly state that the paper is a primary research article, the fact that it was published by the Association of Schools and Programs of Public Health suggests that it is likely a peer-reviewed article.</t>
  </si>
  <si>
    <t>Maybe; The abstract mentions a survey, but it is unclear if the paper is a primary research article or a review article.
 ReflectionThe abstract does not provide enough information to determine if the paper is a primary research article or a review article. However, the fact that it was published by the Association of Schools and Programs of Public Health suggests that it is likely a peer-reviewed article.</t>
  </si>
  <si>
    <t>The abstract does not provide information on whether the paper is part of the peer-reviewed published literature or not, but it is possible that it is.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</si>
  <si>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absence of such information does not necessarily mean that the paper is not part of the peer-reviewed published literature.</t>
  </si>
  <si>
    <t>The mention of Elsevier Ltd. in the copyright statement suggests that the paper may have been published in a peer-reviewed journal, but we cannot be certain without further information.</t>
  </si>
  <si>
    <t>Maybe; The abstract mentions "Â© 2022 Elsevier Ltd" which suggests that it may be a peer-reviewed paper, but it is not explicitly stated.
 ReflectionThe mention of Elsevier Ltd. in the copyright statement suggests that the paper may have been published in a peer-reviewed journal. However, this is not explicitly stated in the abstract.</t>
  </si>
  <si>
    <t>The abstract mentions Solomon Islands as the location of the case study, meeting the screening criteria.</t>
  </si>
  <si>
    <t>The abstract mentions some aspects related to marine resource management, but it is not clear if the paper will focus on fisheries or provide detailed information on marine resource management.</t>
  </si>
  <si>
    <t>No; The paper is based on a case study conducted in Uganda.
 ReflectionThe paper does not mention any of the countries listed in the SC, and instead focuses on a case study conducted in Uganda.</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</si>
  <si>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and structure of the abstract suggest that it is likely a peer-reviewed published paper.</t>
  </si>
  <si>
    <t>No; The paper is about a case study in West Java, Indonesia.
 ReflectionThe title and abstract clearly state that the study is conducted in West Java, Indonesia, which is not included in the list of countries mentioned in the SC.</t>
  </si>
  <si>
    <t>Maybe; The abstract mentions the publisher, but it is unclear if it is a peer-reviewed journal or not.
 ReflectionThe mention of the publisher does not necessarily mean that the paper is part of a peer-reviewed journal. However, the abstract does not mention any of the excluded types of literature.</t>
  </si>
  <si>
    <t>The paper is not about any of the listed countries in the SC, but rather a case study in Ghana.</t>
  </si>
  <si>
    <t>No; The paper is about a case study in Ghana, not any of the listed countries.
 ReflectionThe paper does not mention any of the listed countries in the SC, and the case study is clearly set in Ghana.</t>
  </si>
  <si>
    <t>Maybe; The abstract mentions a chapter, but it is unclear if it is a book chapter or a chapter within a peer-reviewed journal article.
 ReflectionThe abstract mentions Nova Science Publishers, which is a publisher of academic books, but it is unclear if this is a book chapter or a chapter within a peer-reviewed journal article.</t>
  </si>
  <si>
    <t>The abstract mentions several Pacific Island countries and territories, indicating that the paper may include a case study from one or more of these locations.</t>
  </si>
  <si>
    <t>The abstract clearly discusses the need for adaptations in small-scale fisheries to maintain food security, indicating that the paper is likely to discuss fisheries and/or marine resource management.</t>
  </si>
  <si>
    <t>Yes; The abstract discusses the need for adaptations to maintain the contributions of small-scale fisheries to food security in Pacific Island countries and territories.
 ReflectionThe abstract specifically mentions the need for adaptations in small-scale fisheries to maintain food security, indicating that the paper is likely to discuss fisheries and/or marine resource management.</t>
  </si>
  <si>
    <t>The abstract mentions community-based approaches as a key measure to minimise the gap in fish supply, indicating that the paper will discuss a community-based approach.</t>
  </si>
  <si>
    <t>Yes; The abstract mentions "community-based approaches" as a key measure to minimise the gap in fish supply.
 ReflectionThe initial response is correct as the abstract specifically mentions community-based approaches as a key measure to minimise the gap in fish supply.</t>
  </si>
  <si>
    <t>Maybe; The abstract mentions "We conclude by outlining the policies needed to support the recommended adaptations." which suggests that it may be a research paper, but it is not clear if it has been peer-reviewed.
 ReflectionThe abstract does not explicitly state whether the paper has been peer-reviewed or not.</t>
  </si>
  <si>
    <t>No; The paper is about fisheries sustainability in two peri-urban impoundments in Zimbabwe.
 ReflectionThe paper does not mention any of the countries listed in the SC.</t>
  </si>
  <si>
    <t>Maybe; The abstract mentions the publisher, but it is unclear if it is a peer-reviewed journal article or not.
 ReflectionThe abstract mentions the publisher, but it is unclear if it is a peer-reviewed journal article or not.</t>
  </si>
  <si>
    <t>No; The paper is about Bangladesh, which is not included in the list of countries.
 ReflectionThe SC specifically mentions a list of countries, and Bangladesh is not included in that list.</t>
  </si>
  <si>
    <t>The paper is a case study from Solomon Islands.</t>
  </si>
  <si>
    <t>Yes; The paper is a case study from Solomon Islands.
 ReflectionThe paper's abstract clearly states that the study was conducted in Malaita province, Solomon Islands.</t>
  </si>
  <si>
    <t>The abstract provides clear evidence that the paper will discuss fisheries and/or marine resource management, including the use of data to create fisheries signatures and the identification of drivers of fishing patterns.</t>
  </si>
  <si>
    <t>Yes; The abstract clearly mentions coastal fisheries, fishing trips, catch per unit effort, and management recommendations in the context of community-based resource management.
 ReflectionThe abstract provides specific details about the study, including the use of data to create fisheries signatures and the identification of drivers of fishing patterns. These details suggest that the paper will discuss fisheries and/or marine resource management.</t>
  </si>
  <si>
    <t>Although the abstract does not explicitly state that the paper is part of the peer-reviewed published literature, the language and structure of the abstract suggest that it is likely a peer-reviewed published paper.</t>
  </si>
  <si>
    <t>The study is not about any of the countries listed in the SC, but about a case study from India.</t>
  </si>
  <si>
    <t>No; The paper is about a case study from India.
 ReflectionThe title and abstract clearly mention that the study is about the Kerala floods of 2018 in India, which is not included in the list of countries in the SC.</t>
  </si>
  <si>
    <t>The mention of Elsevier Ltd in the abstract suggests that the paper may have been published in a peer-reviewed journal, but this cannot be confirmed without further information.</t>
  </si>
  <si>
    <t>Maybe; The abstract mentions "Â© 2020 Elsevier Ltd" which suggests that it may have been published in a peer-reviewed journal, but this cannot be confirmed without further information.
 ReflectionThe mention of Elsevier Ltd in the abstract suggests that the paper may have been published in a peer-reviewed journal. However, this cannot be confirmed without further information such as the name of the journal.</t>
  </si>
  <si>
    <t>The paper is not about a case study from any of the countries listed in the SC, but rather a case study from Hawaii.</t>
  </si>
  <si>
    <t>No; The paper is about a case study in Hawaii, which is not included in the list of countries in the SC.
 ReflectionThe initial response is correct as the paper is about a case study in Hawaii, which is not included in the list of countries in the SC.</t>
  </si>
  <si>
    <t>The abstract does not provide clear information on the type of publication, but the content suggests that it could be a peer-reviewed paper.</t>
  </si>
  <si>
    <t>The paper is solely focused on Ghana and does not include any of the listed countries.</t>
  </si>
  <si>
    <t>No; The paper is about Ghana, not any of the listed countries.
 ReflectionThe paper does not mention any of the listed countries, so it is not possible that it summarises a case study from any of them.</t>
  </si>
  <si>
    <t>Although the abstract does not explicitly state that it is a peer-reviewed paper, the research methodology and findings suggest that it is likely a peer-reviewed paper.</t>
  </si>
  <si>
    <t>Maybe; The abstract does not provide information on the type of publication.
 ReflectionThe abstract does not mention the type of publication, but it does provide details on the research methodology and findings, which suggests that it may be a peer-reviewed paper.</t>
  </si>
  <si>
    <t>While the abstract does not explicitly state the publication status of the paper, the technical details and results suggest that it may be part of the peer-reviewed published literature.</t>
  </si>
  <si>
    <t>Maybe; The abstract mentions no information about the publication status of the paper.
 ReflectionThe abstract does not provide any information about the publication status of the paper, but it does contain technical details and results of a study, which suggests that it may be part of the peer-reviewed published literature.</t>
  </si>
  <si>
    <t>Maybe; The abstract mentions a publisher, but it is unclear if it is a peer-reviewed journal.
 ReflectionThe initial response is correct. The abstract mentions the publisher, but it is not clear if the paper is part of a peer-reviewed journal.</t>
  </si>
  <si>
    <t>The paper discusses a co-managed, multi-species reef fishery and analyses catch and effort data, as well as interviews with fishers and managers, to understand social, ecological, and management dynamics.</t>
  </si>
  <si>
    <t>Yes; The title and abstract mention a co-managed, multi-species reef fishery and the analysis of catch and effort data, as well as interviews with fishers and managers, to understand social, ecological, and management dynamics.
 ReflectionThe initial response is correct as the title and abstract clearly indicate that the paper will discuss fisheries and/or marine resource management.</t>
  </si>
  <si>
    <t>No; The paper focuses on co-management, which is not a community-based approach.
 ReflectionThe paper discusses co-management as a governance process, which involves collaboration between resource users and other collaborators. While it involves community members, it is not strictly a community-based approach.</t>
  </si>
  <si>
    <t>The abstract mentions the study as a published paper, indicating that it is part of the peer-reviewed published literature.</t>
  </si>
  <si>
    <t>Yes; The abstract mentions the study as a "research project" and the author(s) are mentioned as "The Author(s)" which suggests that it is a published paper.
 ReflectionThe initial response is correct as the abstract mentions the study as a published paper.</t>
  </si>
  <si>
    <t>The paper is not about any of the countries listed in the SC, but rather about a fishery in Canada.</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</si>
  <si>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t>
  </si>
  <si>
    <t>No; The paper discusses case studies from Canada and Sri Lanka, which are not included in the list of countries in the SC.
 ReflectionThe Initial Response is correct as the paper does not include any of the countries listed in the SC.</t>
  </si>
  <si>
    <t>Although the abstract does not explicitly state that the paper is peer-reviewed, it is published in a reputable journal, which suggests that it has undergone peer-review.</t>
  </si>
  <si>
    <t>Maybe; The abstract does not explicitly state whether the paper is peer-reviewed or not.
 ReflectionThe abstract does not provide any information on whether the paper is peer-reviewed or not. However, the paper seems to have followed a rigorous research methodology, including a literature review, data collection, and analysis. The paper is published in a reputable journal, which suggests that it has undergone peer-review.</t>
  </si>
  <si>
    <t>The abstract does not provide clear information on the type of publication, but the study's details suggest that it may be a peer-reviewed article.</t>
  </si>
  <si>
    <t>Maybe; The abstract does not provide information on the type of publication.
 ReflectionThe abstract does not mention the type of publication, but it does provide some details about the study, which suggests that it may be a peer-reviewed article.</t>
  </si>
  <si>
    <t>No; The paper is about collective action and risk management in rural Ethiopia.
 ReflectionThe paper does not mention any of the countries listed in the SC, and the focus is on rural Ethiopia.</t>
  </si>
  <si>
    <t>The abstract references other peer-reviewed studies, but it is unclear if the paper itself has been peer-reviewed and published.</t>
  </si>
  <si>
    <t>Maybe; The abstract mentions several references to other studies, but it is unclear if the paper itself has been peer-reviewed and published.
 ReflectionThe abstract does not explicitly state whether the paper has been peer-reviewed and published, but it does reference other studies that have been. It is possible that this paper is part of the peer-reviewed published literature, but more information is needed to confirm this.</t>
  </si>
  <si>
    <t>No; The paper is focused on Greenpoint/Williamsburg neighborhood in Brooklyn, New York.
 ReflectionThe paper is not related to any of the countries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</si>
  <si>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title suggests that the paper may be a research article.</t>
  </si>
  <si>
    <t>While the abstract does not explicitly state that the paper has been peer-reviewed and published, the mention of a research center suggests that it may have undergone a peer-review process. However, further information is needed to confirm this.</t>
  </si>
  <si>
    <t>Maybe; The abstract mentions the name of a research center, but it is unclear if the paper has been peer-reviewed and published.
 ReflectionThe abstract does not explicitly state whether the paper has been peer-reviewed and published, but it does mention the name of a research center, which suggests that it may have gone through a peer-review process.</t>
  </si>
  <si>
    <t>No; The paper is focused on a study conducted in Canada.
 ReflectionThe paper is focused on developing and validating a case definition for hearing loss among older adults in primary care in Canada. There is no mention of any of the countries listed in the SC.</t>
  </si>
  <si>
    <t>The abstract provides evidence of a detailed methodology and validation metrics, which suggests that the study has been published in a peer-reviewed journal.</t>
  </si>
  <si>
    <t>Maybe; The abstract mentions a study, but it is unclear if it has been published in a peer-reviewed journal.
 ReflectionThe abstract does not explicitly state whether the study has been published in a peer-reviewed journal or not. However, the fact that it includes a detailed methodology and validation metrics suggests that it is likely to have been published in a peer-reviewed journal.</t>
  </si>
  <si>
    <t>No; The paper is based on a case study from Canada.
 ReflectionThe paper is not based on a case study from any of the countries listed in the SC.</t>
  </si>
  <si>
    <t>The paper was published by a peer-reviewed publisher, but it is unclear if it underwent peer-review.</t>
  </si>
  <si>
    <t>Maybe; The abstract mentions that the paper was published under license by the Resilience Alliance, but it is unclear if it is peer-reviewed.
 ReflectionThe initial response is correct. The Resilience Alliance is a peer-reviewed publisher, but it is not explicitly stated in the abstract that this paper underwent peer-review.</t>
  </si>
  <si>
    <t>Maybe; The abstract does not provide information on the type of publication.
 ReflectionThe abstract does not mention the type of publication, but the title suggests that it could be a report on a project.</t>
  </si>
  <si>
    <t>No; The paper discusses experiences from African and Asian locations, but does not mention any of the Pacific Island countries listed in the SC.
 ReflectionThe Initial Response is correct. The paper does not mention any of the Pacific Island countries listed in the SC.</t>
  </si>
  <si>
    <t>The fact that the articles are in an issue of a journal suggests that they have been peer-reviewed and published, meeting the SC.</t>
  </si>
  <si>
    <t>Maybe; The abstract mentions a symposium, but it is unclear if the articles in this issue of Local Environment have been peer-reviewed and published.
 ReflectionThe symposium mentioned in the abstract could be a conference, which would not meet the SC. However, the fact that the articles are in an issue of a journal suggests that they have been peer-reviewed and published.</t>
  </si>
  <si>
    <t>No; The paper is about a case study from Peninsular Malaysia.
 ReflectionThe title and abstract clearly state that the study was carried out in Peninsular Malaysia, which is not included in the list of countries in the SC.</t>
  </si>
  <si>
    <t>The Society of Wetland Scientists is a peer-reviewed journal publisher, so it is likely that the paper is part of the peer-reviewed published literature.</t>
  </si>
  <si>
    <t>Maybe; The abstract mentions the name of the publisher, but it is unclear whether it is a peer-reviewed journal or not.
 ReflectionThe publisher mentioned in the abstract, Society of Wetland Scientists, is a peer-reviewed journal publisher.</t>
  </si>
  <si>
    <t>No; The paper is about a case study in South Sumatera, Indonesia.
 ReflectionThe paper is not about any of the countries listed in the SC.</t>
  </si>
  <si>
    <t>While the language and structure suggest it is a research paper, the lack of a specific publication or journal mentioned in the abstract makes it unclear whether it is part of the peer-reviewed published literature.</t>
  </si>
  <si>
    <t>Maybe; The abstract mentions no specific publication, but the language and structure suggest it is a research paper.
 ReflectionThe abstract provides a detailed description of the research conducted, including the methodology and results, which is typical of a research paper. However, there is no mention of a specific publication or journal, which could suggest that it is not part of the peer-reviewed published literature.</t>
  </si>
  <si>
    <t>The paper is about Antigua, which is not included in the list of countries.</t>
  </si>
  <si>
    <t>The paper is not about any of the countries listed in the SC, but rather a case study in Nepal.</t>
  </si>
  <si>
    <t>No; The paper is about a case study in Nepal, which is not included in the list of countries.
 ReflectionThe Initial Response is correct as the paper is focused on Nepal, which is not included in the list of countries mentioned in the SC.</t>
  </si>
  <si>
    <t>No; The paper is about coastal resource management in Canada's Maritime Provinces.
 ReflectionThe paper is focused on Canada's Maritime Provinces and does not mention any of the countries listed in the SC.</t>
  </si>
  <si>
    <t>Maybe; The abstract mentions "Crown Copyright" which suggests that it may be a government publication rather than a peer-reviewed article.
 ReflectionThe mention of "Crown Copyright" does suggest that this may be a government publication, but it is not clear whether it has undergone peer review or not.</t>
  </si>
  <si>
    <t>No; The paper is about mangrove areas in Brazil.
 ReflectionThe paper is focused on the mangrove areas in Brazil and does not mention any of the countries listed in the SC.</t>
  </si>
  <si>
    <t>Although the abstract does not explicitly state that the paper is part of the peer-reviewed published literature, the inclusion of a citation suggests that it is likely a peer-reviewed published paper.</t>
  </si>
  <si>
    <t>Maybe; The abstract does not explicitly state whether the paper is part of the peer-reviewed published literature or not.
 ReflectionThe abstract does not provide any information on the type of publication, but the fact that it includes a citation suggests that it is likely a peer-reviewed published paper.</t>
  </si>
  <si>
    <t>The paper seems to describe a research project that could be part of the peer-reviewed published literature, but it is unclear if the paper has been peer-reviewed.</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</si>
  <si>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published literature.</t>
  </si>
  <si>
    <t>No; The paper is about a freshwater biomonitoring study in northern Portugal.
 ReflectionThe paper does not mention any of the countries listed in the SC, and the study was conducted in Portugal.</t>
  </si>
  <si>
    <t>The paper does not meet the SC as it does not summarise a case study from any of the listed countries or territories.</t>
  </si>
  <si>
    <t>No; The paper is about dolphin harassment in the Gulf of Mexico, which is not one of the listed countries or territories.
 ReflectionThe paper does not mention any of the countries or territories listed in the SC, so it is not possible that it summarises a case study from any of them.</t>
  </si>
  <si>
    <t>While the paper does not explicitly mention any of the countries listed in the SC, it is possible that the study was conducted in one of them or could be relevant to the screening criteria.</t>
  </si>
  <si>
    <t>Maybe; The paper does not explicitly mention any of the countries listed in the SC, but it is possible that the study was conducted in one of them.
 ReflectionThe paper does not mention any of the countries listed in the SC, but it does mention that the study was conducted in a rural Hawaiian community. While Hawaii is not explicitly listed in the SC, it is possible that the study could be relevant to the screening criteria.</t>
  </si>
  <si>
    <t>The paper discusses the use of science and technology to support traditional knowledge in identifying juvenile fish habitats for effective resource management, making it likely that it will discuss fisheries and/or marine resource management.</t>
  </si>
  <si>
    <t>Yes; The abstract discusses the need for effective, sustainable management of fish populations and the use of science and technology to support traditional knowledge in identifying juvenile fish habitats for effective resource management.
 ReflectionThe abstract specifically mentions the identification of juvenile fish habitats and the use of ecological surveys to assess fish-habitat relationships, which are key components of fisheries and marine resource management.</t>
  </si>
  <si>
    <t>While the abstract mentions a community-based fishery management plan, the use of science and technology to support traditional knowledge may not strictly fall under the definition of a community-based approach.</t>
  </si>
  <si>
    <t>Maybe; The abstract mentions a community-based fishery management plan, but it also discusses the use of science and technology to support traditional knowledge.
 ReflectionThe initial response is correct. The abstract mentions a community-based approach, but it also highlights the use of science and technology to support traditional knowledge, which may not strictly fall under the definition of a community-based approach.</t>
  </si>
  <si>
    <t>While the mention of the publisher suggests that it is a peer-reviewed journal article, we cannot confirm this without further information.</t>
  </si>
  <si>
    <t>Maybe; The abstract mentions the publisher, but it is unclear if it is a peer-reviewed journal article or not.
 ReflectionThe mention of the publisher Inter-Research in the abstract suggests that it is a peer-reviewed journal article. However, this cannot be confirmed without further information.</t>
  </si>
  <si>
    <t>The level of detail and technical language used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</si>
  <si>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language suggest that it is likely a peer-reviewed paper.</t>
  </si>
  <si>
    <t>No; The paper is focused on South Africa and does not mention any of the countries listed in the SC.
 ReflectionThe Initial Response is correct as the paper is solely focused on South Africa and does not mention any of the countries listed in the SC.</t>
  </si>
  <si>
    <t>The abstract does not provide clear evidence that the paper has been peer-reviewed and published in a journal, but the mention of copyright suggests that it has undergone some form of publication process.</t>
  </si>
  <si>
    <t>The discussion focuses on the Pacific region, which includes the countries listed in the SC, so it is possible that the paper summarises a case study from one of these countries.</t>
  </si>
  <si>
    <t>Maybe; The Title and Abstract do not mention any specific country, but the discussion focuses on examples of how aquaculture research and development can be a useful tool or strategy for resource management initiatives in the Pacific region.
 ReflectionThe Title and Abstract do not explicitly mention any of the countries listed in the SC, but the discussion focuses on the Pacific region, which includes the countries listed in the SC. Therefore, it is possible that the paper summarises a case study from one of these countries.</t>
  </si>
  <si>
    <t>The title hints at the possibility of discussing fisheries and marine resource management, but the abstract does not provide enough information to confirm this.</t>
  </si>
  <si>
    <t>Maybe; The title mentions natural resources and coastal management, which could include fisheries and marine resource management, but the abstract does not explicitly mention these topics.
 ReflectionThe initial response is correct. While the title suggests that the paper may discuss fisheries and marine resource management, the abstract does not provide enough information to confirm this.</t>
  </si>
  <si>
    <t>The abstract hints at the possibility of a community-based approach, but does not provide enough information to confirm it.</t>
  </si>
  <si>
    <t>Maybe; The abstract mentions the need to gain active participation from resource users, but does not explicitly mention a community-based approach.
 ReflectionThe abstract does not provide enough information to determine if a community-based approach will be discussed.</t>
  </si>
  <si>
    <t>No; The paper is about a case study in Brazil, not any of the listed countries.
 ReflectionThe initial response is correct as the paper is focused on a case study in Brazil and not any of the listed countries.</t>
  </si>
  <si>
    <t>The source mentioned in the abstract is "Latin American Perspectives," but it is unclear if this is a peer-reviewed journal or not.</t>
  </si>
  <si>
    <t>Maybe; The abstract mentions a source, but it is unclear if the paper has been peer-reviewed and published in a journal.
 ReflectionThe abstract mentions the source "Latin American Perspectives," but it is unclear if this is a peer-reviewed journal or not.</t>
  </si>
  <si>
    <t>The copyright information suggests that the paper has been published, but it is unclear if it has been peer-reviewed and published in a journal.</t>
  </si>
  <si>
    <t>Maybe; The abstract mentions that the paper is copyrighted by The Resilience Alliance, but it is unclear if it has been peer-reviewed and published in a journal.
 ReflectionThe copyright information suggests that the paper has been published, but it is not clear if it has been peer-reviewed or published in a journal.</t>
  </si>
  <si>
    <t>No; The paper does not mention any of the countries listed in the SC.
 ReflectionThe paper is focused on the ecological impact of bottom-trawl disturbance on seabed communities and does not mention any of the countries listed in the SC.</t>
  </si>
  <si>
    <t>While the paper was published by a reputable publisher, it is unclear if it has undergone peer-review.</t>
  </si>
  <si>
    <t>Maybe; The abstract mentions a publisher, but it is unclear if the paper has been peer-reviewed.
 ReflectionThe abstract mentions that the paper was published by Springer Science+Business Media, Inc. However, it is unclear if the paper has undergone peer-review.</t>
  </si>
  <si>
    <t>The abstract discusses the decline of fish populations and the need for co-management of the ridge-to-reef system, which are both related to fisheries and marine resource management.</t>
  </si>
  <si>
    <t>Yes; The abstract discusses community-based fisheries management and the decline of fish populations in Roviana Lagoon, Solomon Islands.
 ReflectionThe abstract specifically mentions the conservation of bumphead parrotfish and humphead wrasse, which are both fish species. The decline of these fish populations is attributed to fishing pressure and poor enforcement of community-based management measures, which are related to marine resource management.</t>
  </si>
  <si>
    <t>The paper discusses community-based management but also mentions the need for co-management, suggesting that it is not solely focused on community-based management.</t>
  </si>
  <si>
    <t>No; The paper discusses community-based management but also mentions co-management.
 ReflectionThe paper discusses community-based management as a solution to the failures of top-down fisheries management in the Pacific. However, it also mentions poor enforcement of community-based management measures and the need for urgent co-management of the ridge-to-reef system. This suggests that the paper is not solely focused on community-based management.</t>
  </si>
  <si>
    <t>The abstract does not explicitly state that it is a peer-reviewed publication, but the mention of the author(s) suggests that it is a published paper. However, it is possible that it is not peer-reviewed and falls under grey literature.</t>
  </si>
  <si>
    <t>Maybe; The abstract mentions the author(s) but does not explicitly state that it is a peer-reviewed publication.
 ReflectionThe abstract does not explicitly state that the paper is peer-reviewed, but it does mention the author(s), which suggests that it is a published paper. However, it is possible that it is not peer-reviewed and falls under grey literature.</t>
  </si>
  <si>
    <t>No; The paper is about a fishery in Mozambique and Tanzania, which are not included in the list of countries.
 ReflectionThe SC specifically asks for case studies from a list of countries, and Mozambique and Tanzania are not included in that list.</t>
  </si>
  <si>
    <t>No; The paper is about Arctic resource management and does not mention any of the listed countries.
 ReflectionThe paper does not mention any of the countries listed in the SC, and the focus is on Arctic resource management, which is not related to the Pacific Islands.</t>
  </si>
  <si>
    <t>Maybe; The abstract mentions the publisher, but it is unclear whether the paper has been peer-reviewed.
 ReflectionThe mention of the publisher does not necessarily indicate that the paper has been peer-reviewed. However, the abstract does provide enough information to suggest that it is likely a peer-reviewed paper.</t>
  </si>
  <si>
    <t>No; The paper is focused on a case study in Lake Huron, Canada.
 ReflectionThe paper does not mention any of the countries listed in the SC, and instead focuses on a case study in Canada.</t>
  </si>
  <si>
    <t>The abstract does not provide clear information on whether the paper has been published in the peer-reviewed literature, but the mention of the author(s) and year of publication suggests that it may be part of the peer-reviewed published literature.</t>
  </si>
  <si>
    <t>Maybe; The abstract mentions the author(s) and the year of publication, but it is unclear where the paper has been published.
 ReflectionThe abstract does not provide information on where the paper has been published, but it does mention the author(s) and the year of publication, which suggests that it may be part of the peer-reviewed published literature.</t>
  </si>
  <si>
    <t>No; The paper is about a community-based monitoring network in Nunavut, Canada.
 ReflectionThe paper is focused on a specific region in Canada and does not mention any of the countries listed in the SC.</t>
  </si>
  <si>
    <t>No; The paper is about Sri Lanka, Vietnam, and Lao PDR.
 ReflectionThe paper does not mention any of the countries listed in the SC, and instead focuses on Sri Lanka, Vietnam, and Lao PDR.</t>
  </si>
  <si>
    <t>No; The paper is about Sub-Saharan Africa, which is not included in the list of countries.
 ReflectionThe SC specifically mentions a list of countries, and Sub-Saharan Africa is not included in that list.</t>
  </si>
  <si>
    <t>The abstract does not provide enough information to determine if the paper is part of the peer-reviewed published literature, but the title and abstract suggest that it could be.</t>
  </si>
  <si>
    <t>Maybe; The abstract mentions the author as "The Authors" which is not specific enough to determine if it is peer-reviewed or not.
 ReflectionThe use of "The Authors" in the abstract is not enough to determine if the paper is peer-reviewed or not. However, the title and abstract do seem to describe a research paper that could be part of the peer-reviewed published literature.</t>
  </si>
  <si>
    <t>No; The paper is about Atlantic Canada and northeastern United States, not any of the listed countries.
 ReflectionThe Initial Response is correct as the paper is not about any of the listed countries.</t>
  </si>
  <si>
    <t>The paper discusses activities being carried out under the Integrated Coastal Watershed Management component of the Pacific International Waters Project (IWP) in 14 Pacific Island countries, but it is not clear if any of the countries listed in the SC are included.</t>
  </si>
  <si>
    <t>Maybe; The paper discusses activities being carried out under the Integrated Coastal Watershed Management component of the Pacific International Waters Project (IWP) in 14 Pacific Island countries, but it is not clear if any of the countries listed in the SC are included.
 ReflectionThe initial response is correct. The abstract mentions 14 Pacific Island countries, but it is not clear if any of the countries listed in the SC are included.</t>
  </si>
  <si>
    <t>The abstract mentions coastal fisheries and resource management, but it is not clear if the paper will discuss them in detail. The title suggests that the paper will discuss the Pacific International Waters Project, which may or may not be related to fisheries and marine resource management.</t>
  </si>
  <si>
    <t>Maybe; The abstract mentions coastal fisheries and resource management, but it is not clear if the paper will discuss them in detail.
 ReflectionThe abstract mentions coastal fisheries and resource management, but it is not clear if the paper will discuss them in detail. The title suggests that the paper will discuss the Pacific International Waters Project, which may or may not be related to fisheries and marine resource management.</t>
  </si>
  <si>
    <t>The paper mentions community-based resource management projects, but it also discusses the challenges of multi-sectoral stakeholder engagement and partnerships needed to support integrated coastal management.</t>
  </si>
  <si>
    <t>Maybe; The abstract mentions community-based resource management projects, but it also discusses multi-sectoral stakeholder engagement and partnerships.
 ReflectionThe paper discusses a two-pronged approach that includes national and local level activities focusing on coastal fisheries, waste management, and freshwater protection. The integrated strategic approach involves participatory planning processes, social analysis, resource economics, and communications in identifying environmental problems, their causes, and potential solutions for supporting behavioral change in relation to resource use and management. While the paper mentions community-based resource management projects, it also discusses the challenges of multi-sectoral stakeholder engagement and partnerships needed to support integrated coastal management.</t>
  </si>
  <si>
    <t>Insufficient information to determine if the paper was peer-reviewed or not.</t>
  </si>
  <si>
    <t>Maybe; The abstract mentions the paper was published in 2006, but it is unclear if it was peer-reviewed.
 ReflectionThe information provided in the abstract is not enough to determine if the paper was peer-reviewed or not.</t>
  </si>
  <si>
    <t>While the paper does not explicitly mention any of the countries listed in the SC, it is possible that it includes a case study from one of these countries given the geographic proximity of the Lower Mekong Basin.</t>
  </si>
  <si>
    <t>Maybe; The paper discusses freshwater protected areas in the Lower Mekong Basin, but it does not explicitly mention any of the countries listed in the SC.
 ReflectionThe paper does not mention any of the countries listed in the SC, but the Lower Mekong Basin is located in Southeast Asia, which is close to some of the countries listed in the SC. Therefore, it is possible that the paper could include a case study from one of these countries.</t>
  </si>
  <si>
    <t>While the title and abstract focus more on evaluating protected areas in general, the mention of community-managed freshwater protected areas as a community-based fisheries management approach in the Lower Mekong Basin suggests that fisheries management may be discussed.</t>
  </si>
  <si>
    <t>Maybe; The abstract mentions community-managed freshwater protected areas as a community-based fisheries management approach in the Lower Mekong Basin, but the title and abstract focus more on evaluating protected areas in general.
 ReflectionThe abstract does mention community-managed freshwater protected areas as a community-based fisheries management approach in the Lower Mekong Basin, but the title and abstract focus more on evaluating protected areas in general. However, the mention of evaluating freshwater protected areas in the context of community-based fisheries management suggests that fisheries management may be discussed.</t>
  </si>
  <si>
    <t>Yes; The abstract mentions community-managed freshwater protected areas in the Lower Mekong Basin.
 ReflectionThe initial response is correct as the abstract specifically mentions community-managed freshwater protected areas in the Lower Mekong Basin.</t>
  </si>
  <si>
    <t>The abstract does not provide enough information to determine if it is a peer-reviewed published literature.</t>
  </si>
  <si>
    <t>Maybe; The abstract does not provide information on the type of publication.
 ReflectionThe abstract does not mention the type of publication, but the title suggests that it might be a research paper.</t>
  </si>
  <si>
    <t>The paper does not meet the Screening Criteria as it does not involve any of the countries listed.</t>
  </si>
  <si>
    <t>No; The paper is about a multi-use marine protected area in the southern Caribbean.
 ReflectionThe paper does not mention any of the countries listed in the Screening Criteria, and instead focuses on a marine protected area in the southern Caribbean.</t>
  </si>
  <si>
    <t>The abstract mentions the study and results, but it is unclear if it has been published in a peer-reviewed journal.</t>
  </si>
  <si>
    <t>Maybe; The abstract mentions a study and results, but it is unclear if it has been published in a peer-reviewed journal.
 ReflectionThe abstract mentions the study was conducted and results were obtained, but it is unclear if the paper has been published in a peer-reviewed journal.</t>
  </si>
  <si>
    <t>No; The paper is about a case study in Indonesia.
 ReflectionThe paper is focused on a case study in Indonesia, which is not included in the list of countries provided in the screening criteria.</t>
  </si>
  <si>
    <t>No; The study was conducted on South Asian immigrants in the US.
 ReflectionThe Title and Abstract do not mention any of the countries listed in the SC.</t>
  </si>
  <si>
    <t>The copyright notice suggests that the paper has been published in a peer-reviewed journal.</t>
  </si>
  <si>
    <t>Maybe; The abstract mentions a community-based study, but it is unclear if the paper has been published in a peer-reviewed journal.
 ReflectionThe abstract does not explicitly state whether the paper has been published in a peer-reviewed journal or not. However, the fact that the abstract includes a copyright notice suggests that it has been published in a peer-reviewed journal.</t>
  </si>
  <si>
    <t>No; The paper is focused on the Danube Delta Biosphere Reserve in Romania.
 ReflectionThe paper does not mention any of the countries listed in the SC, and instead focuses on a specific location in Romania.</t>
  </si>
  <si>
    <t>Although it is not explicitly stated, the use of "This paper" in the abstract suggests that it has been published in the peer-reviewed literature.</t>
  </si>
  <si>
    <t>Maybe; The abstract mentions "This paper" but it is unclear whether it has been published or not.
 ReflectionThe abstract does not explicitly state whether the paper has been published or not, but it does mention "This paper" which suggests that it has been published.</t>
  </si>
  <si>
    <t>No; The paper does not mention any of the countries listed in the SC.
 ReflectionThe paper focuses on India and Nepal, which are not included in the SC.</t>
  </si>
  <si>
    <t>The paper's primary focus is on the gender composition of forest and fisheries management groups, with only a small portion of the studies focusing on fisheries and resource management.</t>
  </si>
  <si>
    <t>Maybe; The abstract mentions fisheries and resource management, but the focus is on gender composition in forest and fisheries management groups.
 ReflectionThe abstract mentions both fisheries and resource management, but the main focus is on the gender composition of management groups in forestry and fisheries sectors. While the paper may touch on fisheries and resource management, it is not the primary focus.</t>
  </si>
  <si>
    <t>The paper may discuss a community-based approach, but it is not clear from the abstract if this is the case.</t>
  </si>
  <si>
    <t>Maybe; The abstract mentions resource management groups, but it is unclear if they are community-based or co-management.
 ReflectionThe abstract does not explicitly mention community-based approaches, but the focus on resource management groups suggests a community-based approach may be discussed.</t>
  </si>
  <si>
    <t>While the abstract mentions a published protocol, it is unclear whether the paper itself has undergone peer-review.</t>
  </si>
  <si>
    <t>Maybe; The abstract mentions a published a priori protocol, but it is unclear if the paper itself has been peer-reviewed.
 ReflectionThe abstract mentions a published protocol, which suggests that the paper may have undergone some form of review. However, it is not explicitly stated whether the paper has been peer-reviewed or not.</t>
  </si>
  <si>
    <t>While the paper discusses community-based fisheries management in Vanuatu, it also highlights the need for a multi-scale co-management approach, which may not strictly meet the screening criteria.</t>
  </si>
  <si>
    <t>Yes; The title and abstract clearly mention community-based fisheries management in Vanuatu.
 ReflectionThe abstract mentions the analysis of community-based fisheries management in Vanuatu and the establishment of marine reserves as the most widespread and best enforced community rule for conservation, ecotourism, and/or fisheries. However, it also highlights the over-reliance on small marine reserves as a management tool and the need for new specific national regulations governing subsistence and commercial reef fisheries as part of a multi-scale co-management approach.</t>
  </si>
  <si>
    <t>No; The paper is about nitrogen removal from wastewater using anammox and DAMO microorganisms in a membrane biofilm reactor. 
 ReflectionThe paper does not mention any of the countries listed in the SC.</t>
  </si>
  <si>
    <t>While the American Chemical Society is a reputable publisher of peer-reviewed journals, it is not clear from the abstract if this paper was published in one of their peer-reviewed journals. Further investigation is needed to confirm if this paper meets the screening criteria.</t>
  </si>
  <si>
    <t>Maybe; The abstract mentions the American Chemical Society, which is a reputable publisher, but further investigation is needed to confirm if this paper was published in a peer-reviewed journal.
 ReflectionThe American Chemical Society is a well-known publisher of peer-reviewed journals, but it is not clear from the abstract if this paper was published in one of their peer-reviewed journals.</t>
  </si>
  <si>
    <t>No; The paper is focused on a case study from Thailand.
 ReflectionThe paper is solely focused on a case study from Thailand and does not mention any of the countries listed in the SC.</t>
  </si>
  <si>
    <t>The abstract does not provide information on whether the paper is peer-reviewed or not, but it seems to be a research article that presents a community-based study conducted in Thailand.</t>
  </si>
  <si>
    <t>Maybe; The abstract does not provide information on whether the paper is peer-reviewed or not.
 ReflectionThe abstract does not provide any information on whether the paper is peer-reviewed or not. However, the paper seems to be a research article that presents a community-based study conducted in Thailand.</t>
  </si>
  <si>
    <t>Maybe; The abstract does not explicitly state whether the paper is part of the peer-reviewed published literature or not.
 ReflectionThe abstract does not provide any information on the publication status of the paper. However, the study appears to be well-designed and conducted, and the author's name and affiliation are provided, which suggests that it may be part of the peer-reviewed published literature.</t>
  </si>
  <si>
    <t>The abstract provides some evidence that it could be a peer-reviewed article, but it is not conclusive.</t>
  </si>
  <si>
    <t>Maybe; The abstract mentions the publisher, but it is unclear if it is a peer-reviewed journal article or not.
 ReflectionThe mention of the publisher does not necessarily mean that it is a peer-reviewed journal article. However, the abstract does provide enough information to suggest that it could be a peer-reviewed article.</t>
  </si>
  <si>
    <t>Maybe; The abstract mentions the publisher, but it is unclear if the paper has undergone peer review.
 ReflectionThe mention of the publisher does not necessarily indicate that the paper has undergone peer review. However, the language and structure of the abstract suggest that it is likely a peer-reviewed paper.</t>
  </si>
  <si>
    <t>Although the abstract does not explicitly state that the paper is peer-reviewed published literature, the language and structure suggest that it is likely a peer-reviewed published paper.</t>
  </si>
  <si>
    <t>Maybe; The abstract does not provide enough information to determine if it is peer-reviewed published literature or not.
 ReflectionThe abstract does not mention if the paper is peer-reviewed published literature or not. However, the language and structure of the abstract suggest that it is likely a peer-reviewed published paper.</t>
  </si>
  <si>
    <t>The paper is not about any of the countries listed in the SC, but rather about a region in the Russian Arctic.</t>
  </si>
  <si>
    <t>No; The paper is about the Chukotka Peninsula in the Russian Arctic, which is not included in the list of countries in the SC.
 ReflectionThe SC specifically lists countries in the Pacific region, while the paper is about a region in the Arctic.</t>
  </si>
  <si>
    <t>The paper appears to be a scientific research article based on the study design, methods, and results presented, which are typical of peer-reviewed published literature.</t>
  </si>
  <si>
    <t>No; The paper is about inland fisheries in Mexico, not any of the listed countries.
 ReflectionThe initial response is correct as the paper is focused on inland fisheries in Mexico and does not mention any of the listed countries.</t>
  </si>
  <si>
    <t>No; The paper is focused on Indonesia, not any of the listed countries.
 ReflectionThe paper does not mention any of the listed countries in the SC, and the focus is solely on Indonesia.</t>
  </si>
  <si>
    <t>No; The paper is about a dam in South Africa, and there is no mention of any of the countries listed in the SC.
 ReflectionThe initial response is correct. The paper is focused on a dam in South Africa and does not mention any of the countries listed in the SC.</t>
  </si>
  <si>
    <t>The language used in the abstract suggests that it is a peer-reviewed scientific paper.</t>
  </si>
  <si>
    <t>Maybe; The abstract does not provide information on the type of publication.
 ReflectionThe abstract does not mention the type of publication, but the language used suggests that it is a scientific paper.</t>
  </si>
  <si>
    <t>No; The paper is focused on coastal-marine extractive reserves in Santa Catarina, Brazil.
 ReflectionThe paper does not mention any of the countries listed in the SC, and instead focuses on a specific location in Brazil.</t>
  </si>
  <si>
    <t>The mention of a university suggests that the paper may be part of the peer-reviewed published literature, but it is unclear whether it has been peer-reviewed and published.</t>
  </si>
  <si>
    <t>Maybe; The abstract mentions a university, but it is unclear if the paper has been peer-reviewed and published.
 ReflectionThe abstract does not explicitly state whether the paper has been peer-reviewed and published, but the mention of a university suggests that it may be part of the peer-reviewed published literature.</t>
  </si>
  <si>
    <t>The abstract mentions case studies from Fiji and Solomon Islands, which are both Pacific Island countries.</t>
  </si>
  <si>
    <t>Yes; The abstract mentions case studies from Fiji and Solomon Islands.
 ReflectionThe initial response is correct as the abstract explicitly mentions case studies from Fiji and Solomon Islands.</t>
  </si>
  <si>
    <t>The paper discusses the interaction between national marine governance frameworks and customary/community-based marine resource management in Fiji and Solomon Islands, which falls under the topic of fisheries and marine resource management.</t>
  </si>
  <si>
    <t>The paper discusses both community-based marine management efforts and legal pluralism, but the focus on legal pluralism does not necessarily exclude a community-based approach.</t>
  </si>
  <si>
    <t>Maybe; The abstract mentions community-based marine management efforts, but also discusses national marine governance frameworks and legal pluralism.
 ReflectionThe paper does discuss community-based marine management efforts, but it also includes a focus on national marine governance frameworks and legal pluralism. However, the focus on legal pluralism does not necessarily exclude a community-based approach.</t>
  </si>
  <si>
    <t>No; The paper is about the Philippines and Southeast Asian countries, not the listed countries.
 ReflectionThe SC specifically asks for case studies from a list of countries, and the paper is not about any of those countries.</t>
  </si>
  <si>
    <t>No; The paper is about a study conducted in Norway.
 ReflectionThe paper is not related to any of the countries mentioned in the SC.</t>
  </si>
  <si>
    <t>The abstract does not provide information on whether the paper is peer-reviewed or not, but it does provide details on the study design, participants, and outcomes.</t>
  </si>
  <si>
    <t>Taylor &amp; Francis is a well-known publisher of peer-reviewed journals, so it is likely that this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</si>
  <si>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is a reputable publisher of peer-reviewed journals.</t>
  </si>
  <si>
    <t>The paper is solely focused on the Philippines and does not include any of the listed countries.</t>
  </si>
  <si>
    <t>No; The paper is about the Philippines, not any of the listed countries.
 ReflectionThe paper does not mention any of the listed countries, so it is not possible that it summarises a case study from any of them.</t>
  </si>
  <si>
    <t>The mention of the publisher does not guarantee that the paper is peer-reviewed, but the reputable publisher increases the likelihood that it is.</t>
  </si>
  <si>
    <t>Maybe; The abstract mentions the publisher, but more information is needed to determine if it is peer-reviewed.
 ReflectionThe mention of the publisher does not necessarily mean that the paper is peer-reviewed. However, the publisher is a reputable one, so it is possible that the paper is peer-reviewed.</t>
  </si>
  <si>
    <t>Timor-Leste is not included in the list of countries, so the paper does not meet the SC.</t>
  </si>
  <si>
    <t>The abstract does not provide clear evidence that the paper has been peer-reviewed and published in a journal, and therefore it is not likely that the Title and Abstract summarise a paper that is part of the peer-reviewed published literature.</t>
  </si>
  <si>
    <t>No; The paper is not related to any of the countries listed in the SC.
 ReflectionThe paper is focused on evaluating tallgrass prairie reconstruction methods and management in the United States, which is not related to any of the countries listed in the SC.</t>
  </si>
  <si>
    <t>Although the abstract does not explicitly state that the study has been published in a peer-reviewed journal, the language used suggests that it is a published study.</t>
  </si>
  <si>
    <t>The paper is not about any of the listed countries in the SC.</t>
  </si>
  <si>
    <t>No; The paper is about Bangladesh and Vietnam, not any of the listed countries.
 ReflectionThe Initial Response is correct. The paper does not mention any of the listed countries in the SC.</t>
  </si>
  <si>
    <t>The language used in the abstract suggests that it is a published paper, but it is not explicitly stated.</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</si>
  <si>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However, there is not enough information to confirm this.</t>
  </si>
  <si>
    <t>The paper is published in a peer-reviewed journal, the Indian Journal of Clinical Epidemiology.</t>
  </si>
  <si>
    <t>Maybe; The abstract does not mention whether the paper is peer-reviewed or not.
 ReflectionThe abstract does not provide any information on whether the paper is peer-reviewed or not. However, the paper is published in the Indian Journal of Clinical Epidemiology and the abstract mentions the copyright year, which suggests that it is likely a peer-reviewed publication.</t>
  </si>
  <si>
    <t>The paper does not meet the SC as it discusses a case study from Brazil, not any of the countries listed in the SC.</t>
  </si>
  <si>
    <t>The paper is not about any of the listed countries in the SC, but rather about artisanal fisheries in Argentina.</t>
  </si>
  <si>
    <t>No; The paper is about artisanal fisheries in Argentina, not any of the listed countries.
 ReflectionThe paper does not mention any of the listed countries in the SC, so it is not possible that it summarises a case study from any of them.</t>
  </si>
  <si>
    <t>Maybe; The abstract mentions Elsevier Ltd, which is a publisher of peer-reviewed literature, but further information is needed to confirm if the paper is peer-reviewed.
 ReflectionThe initial response is correct. The mention of Elsevier Ltd suggests that the paper may be part of the peer-reviewed published literature, but this cannot be confirmed without further information.</t>
  </si>
  <si>
    <t>The abstract mentions the publisher as Springer-Verlag US, but it is unclear if it is a peer-reviewed journal article or a book chapter.</t>
  </si>
  <si>
    <t>Maybe; The abstract mentions the publisher as Springer-Verlag US, but it is unclear if it is a peer-reviewed journal article or a book chapter.
 ReflectionThe initial response is correct. While the publisher is mentioned, it is not clear if the paper is a peer-reviewed journal article or a book chapter.</t>
  </si>
  <si>
    <t>The paper discusses fisheries management and argues for the use of customary marine tenure systems for sustainable fisheries management, making it highly likely that it will discuss fisheries and/or marine resource management.</t>
  </si>
  <si>
    <t>Yes; The title and abstract specifically mention fisheries management and marine tenure systems.
 ReflectionThe Initial Response is correct as the paper discusses the current model of fisheries management and argues for the use of customary marine tenure systems for sustainable fisheries management.</t>
  </si>
  <si>
    <t>The abstract discusses the use of customary marine tenure systems, which are community-based approaches to fisheries management.</t>
  </si>
  <si>
    <t>Yes; The abstract discusses the use of customary marine tenure systems, which are community-based approaches to fisheries management.
 ReflectionThe initial response is correct as the abstract specifically mentions the use of customary marine tenure systems, which are community-based approaches to fisheries management.</t>
  </si>
  <si>
    <t>Maybe; The abstract mentions the publisher, but more information is needed to determine if it is peer-reviewed.
 ReflectionThe initial response is correct. The abstract mentions the publisher, but it is not clear if the paper has undergone peer-review.</t>
  </si>
  <si>
    <t>The paper discusses the potential of sport fishing as a strategy for marine resource management and proposes design principles for its success.</t>
  </si>
  <si>
    <t>Yes; The abstract discusses the feasibility of sport fishing as an alternative livelihood strategy that can conserve fish stocks and their habitats.
 ReflectionThe abstract clearly mentions the importance of conserving fish stocks and their habitats, and proposes design principles for the success of sport fishery enterprises.</t>
  </si>
  <si>
    <t>The abstract mentions community-based ecotourism and common property management literature, but it is not clear if the paper will focus on a community-based approach or exclude co-management.</t>
  </si>
  <si>
    <t>Maybe; The abstract mentions community-based ecotourism and common property management literature, but it is not clear if the paper will focus on a community-based approach.
 ReflectionThe abstract suggests that the paper will investigate the feasibility of sport fishing as an alternative livelihood strategy for coastal communities in the Pacific. While the paper does mention community-based ecotourism and common property management literature, it is not clear if the focus will be on a community-based approach or if co-management will be excluded.</t>
  </si>
  <si>
    <t>The paper is published in a peer-reviewed journal, but it is unclear if it meets the exclusion criteria as there is no information provided on whether it is grey literature, a conference report, or a book chapter.</t>
  </si>
  <si>
    <t>Maybe; The paper is published in Elsevier, a peer-reviewed journal, but it is unclear if it meets the exclusion criteria.
 ReflectionThe initial response is correct. The paper is published in a peer-reviewed journal, but it is unclear if it meets the exclusion criteria as there is no information provided on whether it is grey literature, a conference report, or a book chapter.</t>
  </si>
  <si>
    <t>The abstract mentions a publisher of peer-reviewed literature, but it is unclear if this specific paper has been peer-reviewed and published.</t>
  </si>
  <si>
    <t>Maybe; The abstract mentions Elsevier Ltd, which is a publisher of peer-reviewed literature, but it is unclear if this specific paper has been peer-reviewed and published.
 ReflectionThe initial response is correct. While the abstract mentions Elsevier Ltd, it does not explicitly state that the paper has been peer-reviewed and published.</t>
  </si>
  <si>
    <t>The study is a secondary analysis of a randomized clinical trial, which is likely to be published in a peer-reviewed journal. Additionally, the abstract mentions that the study was conducted in community-based and academic cancer centers, which further supports the likelihood that it was published in a peer-reviewed journal.</t>
  </si>
  <si>
    <t>Yes; The abstract mentions that the study is a secondary analysis of a randomized clinical trial, which is likely to be published in a peer-reviewed journal.
 ReflectionThe study is a secondary analysis of a randomized clinical trial, which is a type of research that is typically published in peer-reviewed journals. Additionally, the abstract mentions that the study was conducted in community-based and academic cancer centers, which further supports the likelihood that it was published in a peer-reviewed journal.</t>
  </si>
  <si>
    <t>While the publisher mentioned is reputable and likely publishes peer-reviewed literature, it is still unclear if this specific paper is a peer-reviewed journal article or a book chapter.</t>
  </si>
  <si>
    <t>Maybe; The abstract mentions the publisher, but it is unclear if it is a peer-reviewed journal article or a book chapter.
 ReflectionThe publisher mentioned in the abstract, Springer Science+Business Media, LLC, is a reputable publisher of peer-reviewed journals and books. However, it is still unclear if this specific paper is a peer-reviewed journal article or a book chapter.</t>
  </si>
  <si>
    <t>The paper is not about a case study from any of the countries listed in the SC, but rather from the Philippines.</t>
  </si>
  <si>
    <t>The mention of the publisher increases the likelihood of it being a peer-reviewed article, but it is still unclear without further information.</t>
  </si>
  <si>
    <t>Maybe; The abstract mentions the publisher, but it is unclear if it is a peer-reviewed journal article or not.
 ReflectionThe mention of the publisher does not necessarily mean that the paper is peer-reviewed. However, the publisher is a reputable one, which increases the likelihood of it being a peer-reviewed article.</t>
  </si>
  <si>
    <t>The paper discusses the impact of the Fisheries Management Act 2015 on customary marine tenure and community-based fisheries management plans in Solomon Islands.</t>
  </si>
  <si>
    <t>Yes; The abstract mentions fisheries management and marine resources.
 ReflectionThe Initial Response is correct as the abstract specifically mentions the Fisheries Management Act 2015 and its impact on customary marine tenure and community-based fisheries management plans.</t>
  </si>
  <si>
    <t>The abstract discusses the use of Community Fisheries Management Plans (CFMPs) as a tool for community-based fisheries management, indicating that the paper is likely to discuss a community-based approach.</t>
  </si>
  <si>
    <t>Yes; The abstract mentions the development of Community Fisheries Management Plans (CFMPs) and how they have been accommodated under statutory law.
 ReflectionThe Initial Response is correct. The abstract clearly discusses the use of CFMPs as a tool for community-based fisheries management.</t>
  </si>
  <si>
    <t>Maybe; The abstract does not provide enough information to determine if it is part of peer-reviewed literature.
 ReflectionThe abstract does not explicitly state if the paper is part of peer-reviewed literature, but the language used suggests that it is. However, without more information, it is difficult to determine with certainty.</t>
  </si>
  <si>
    <t>Maybe; The abstract does not explicitly state whether the paper is peer-reviewed or not.
 ReflectionThe abstract does not provide any information on whether the paper is peer-reviewed or not. However, the paper is published in a journal, which suggests that it has undergone peer-review.</t>
  </si>
  <si>
    <t>No; The paper is about Florida panthers in the United States.
 ReflectionThe paper is focused on the Florida panther and its interactions with humans in a specific area of Florida. There is no mention of any of the countries listed in the SC.</t>
  </si>
  <si>
    <t>The mention of The Wildlife Society as the publisher suggests that this paper is part of the peer-reviewed published literature.</t>
  </si>
  <si>
    <t>Maybe; The abstract mentions the publisher, but it is unclear if it is a peer-reviewed journal.
 ReflectionThe mention of the publisher does not necessarily mean that it is a peer-reviewed journal. However, The Wildlife Society is a reputable publisher of peer-reviewed journals in the field of wildlife conservation.</t>
  </si>
  <si>
    <t>No; The paper is about a case study in the Brazilian Amazon.
 ReflectionThe title and abstract clearly state that the paper is about a community-based monitoring of small-scale fisheries in the Brazilian Amazon. There is no mention of any of the countries listed in the SC.</t>
  </si>
  <si>
    <t>The abstract suggests that it is a published paper, but it does not explicitly state that it has been peer-reviewed.</t>
  </si>
  <si>
    <t>Maybe; The abstract mentions "This article presents" which suggests it is a published paper, but it does not explicitly state that it has been peer-reviewed.
 ReflectionThe initial response is correct. The abstract does not explicitly state that the paper has been peer-reviewed, but the mention of "This article presents" suggests that it is a published paper.</t>
  </si>
  <si>
    <t>The paper does not summarise a case study from any of the countries listed in the SC, as it focuses on the European Union Atlantic Area.</t>
  </si>
  <si>
    <t>No; The paper focuses on the European Union Atlantic Area and does not mention any of the countries listed in the SC.
 ReflectionThe initial response is correct as the paper does not mention any of the countries listed in the SC.</t>
  </si>
  <si>
    <t>The abstract mentions the publisher as Elsevier Ltd, but it is unclear if the paper is peer-reviewed or not.</t>
  </si>
  <si>
    <t>Maybe; The abstract mentions the publisher as Elsevier Ltd, but it is unclear if the paper is peer-reviewed or not.
 ReflectionThe mention of Elsevier Ltd as the publisher is a good sign, but it is not clear if the paper has undergone peer-review or not.</t>
  </si>
  <si>
    <t>The paper may include case studies from the countries listed in the SC, but it is not explicitly stated.</t>
  </si>
  <si>
    <t>Maybe; The abstract mentions "17 cases of small-scale fisheries in developing countries," but it is not clear if any of the countries listed in the SC are included.
 ReflectionThe initial response is correct. The abstract mentions "developing countries," but does not specify which countries are included in the study.</t>
  </si>
  <si>
    <t>The paper mentions co-management but also explores other approaches and ultimately concludes that local social capital is the key factor in achieving sustainability. Therefore, while community-based approaches are discussed, they are not the sole focus of the paper.</t>
  </si>
  <si>
    <t>Maybe; The abstract mentions co-management, but also discusses the importance of local social capital in achieving sustainability.
 ReflectionThe paper does mention co-management, but it also explores other approaches and ultimately concludes that local social capital is the key factor in achieving sustainability. Therefore, it is possible that the paper will discuss a community-based approach, but it is not the sole focus.</t>
  </si>
  <si>
    <t>The abstract does not provide enough information to determine whether the study was conducted in any of the countries listed in the SC.</t>
  </si>
  <si>
    <t>Maybe; The abstract does not mention any of the countries listed in the SC, but it does not explicitly state that the study was not conducted in any of these countries either.
 ReflectionThe initial response is correct. The abstract does not mention any of the countries listed in the SC, but it also does not provide enough information to rule out the possibility that the study was conducted in one of these countries.</t>
  </si>
  <si>
    <t>The abstract discusses the use of marine protected areas as a tool for managing fisheries and conserving marine biodiversity, and specifically compares fish biomass in MPAs and fished areas.</t>
  </si>
  <si>
    <t>Yes; The abstract mentions the importance of managing fisheries and conserving marine biodiversity through marine protected areas.
 ReflectionThe abstract specifically mentions comparing fish assemblages in MPAs and fished areas, and the impact of typhoons on these areas. This suggests that the paper will discuss fisheries and marine resource management.</t>
  </si>
  <si>
    <t>No; The paper does not mention anything about community-based approach or co-management.
 ReflectionThe paper focuses on the comparison of coral reef benthic and fish assemblages across 17 paired MPA-fished control sites on three heavily populated, high elevation â€œmainlandâ€ islands, and four lowly populated, low elevation â€œoffshoreâ€ islands that differed in their exposure to recent typhoons. It does not discuss anything about community-based approach or co-management.</t>
  </si>
  <si>
    <t>No; The paper is based on case studies from Puri (Orissa) and Purulia (West Bengal) in eastern India.
 ReflectionThe paper does not mention any of the countries listed in the SC, and instead focuses on case studies from India.</t>
  </si>
  <si>
    <t>Although the abstract does not explicitly state that it is a peer-reviewed paper, the language and structure suggest that it is a research paper that has undergone peer review.</t>
  </si>
  <si>
    <t>No; The paper discusses case studies from Indonesia, not from any of the listed countries.
 ReflectionThe paper does not mention any of the countries listed in the SC, and the case studies discussed are all from Indonesia.</t>
  </si>
  <si>
    <t>Maybe; The abstract does not explicitly state whether the paper is part of the peer-reviewed published literature or not.
 ReflectionThe abstract does not provide any information on whether the paper is part of the peer-reviewed published literature or not. However, the presence of a copyright statement suggests that the paper may have been published in a peer-reviewed journal.</t>
  </si>
  <si>
    <t>No; The paper is about a wetland in South Australia.
 ReflectionThe paper is not about any of the countries listed in the SC.</t>
  </si>
  <si>
    <t>The paper is not a case study from any of the listed countries, but rather from Timor-Leste.</t>
  </si>
  <si>
    <t>The abstract does not provide information on whether the paper is peer-reviewed or not, but it does provide information on the content of the paper, which is about local knowledge of sardines in Timor-Leste.</t>
  </si>
  <si>
    <t>The paper is not a case study from any of the countries listed in the SC, and the focus is on Taiwan.</t>
  </si>
  <si>
    <t>No; The paper is about developing ecohydrological indicators for water resources management in Taiwan.
 ReflectionThe paper does not mention any of the countries listed in the SC, and the focus is on Taiwan.</t>
  </si>
  <si>
    <t>No; The paper is about marine sanctuaries in the Philippines.
 ReflectionThe paper does not mention any of the countries listed in the SC, and instead focuses on marine sanctuaries in the Philippines.</t>
  </si>
  <si>
    <t>Maybe; The abstract does not provide information on the type of publication.
 ReflectionThe initial response is correct. The abstract does not provide information on the type of publication, but the title suggests that it could be a research paper.</t>
  </si>
  <si>
    <t>While the abstract does not explicitly mention fisheries or resource management, the focus on sustainable management of marine ecosystems suggests that these topics may be discussed in the paper.</t>
  </si>
  <si>
    <t>Maybe; The abstract mentions marine ecosystem services and the threats they face, but does not explicitly mention fisheries or resource management.
 ReflectionThe abstract does not mention fisheries or resource management explicitly, but the focus on marine ecosystem services and the need for sustainable management suggests that fisheries and resource management may be discussed.</t>
  </si>
  <si>
    <t>The abstract discusses the need for community and government cooperation towards sustainable management of marine ecosystems.</t>
  </si>
  <si>
    <t>Yes; The abstract mentions community and government cooperation for sustainable management of marine ecosystems.
 ReflectionThe initial response is correct as the abstract mentions the need for communities and government to work together towards sustainable management of marine ecosystems.</t>
  </si>
  <si>
    <t>The study is not about any of the listed countries in the SC.</t>
  </si>
  <si>
    <t>No; The paper is about the Yellow Sea and East China Sea, which are not part of the listed countries.
 ReflectionThe initial response is correct as the paper is not about any of the listed countries.</t>
  </si>
  <si>
    <t>The title and abstract suggest that it is a research paper, and the abstract does not mention any indicators of grey literature, conference reports, or book chapters.</t>
  </si>
  <si>
    <t>Maybe; The abstract does not mention where the paper was published.
 ReflectionThe abstract does not provide information on where the paper was published, but the title and content suggest that it is a research paper.</t>
  </si>
  <si>
    <t>No; The paper discusses case studies from Spain, Portugal, Cambodia, Vietnam, and Bangladesh.
 ReflectionThe paper does not mention any of the countries listed in the SC.</t>
  </si>
  <si>
    <t>Maybe; The abstract mentions the publisher, but it is unclear if it is a peer-reviewed journal article or not.
 ReflectionThe publisher mentioned in the abstract, Elsevier, is a reputable academic publisher, but it is still unclear if the paper has undergone peer-review.</t>
  </si>
  <si>
    <t>The abstract discusses the challenges faced in managing the fishing season and poaching, indicating that the paper will discuss fisheries and/or marine resource management.</t>
  </si>
  <si>
    <t>Yes; The abstract discusses community-based mariculture of sea cucumber as a sustainable livelihood in Papua New Guinea and the challenges faced in managing the fishing season and poaching.
 ReflectionThe abstract clearly mentions the potential of community-based mariculture of sea cucumber and the challenges faced in managing the fishing season and poaching. Therefore, it is likely that the paper will discuss fisheries and/or marine resource management.</t>
  </si>
  <si>
    <t>The paper discusses a community-based approach to mariculture of sea cucumber in New Ireland Province, Papua New Guinea.</t>
  </si>
  <si>
    <t>Yes; The abstract discusses the potential of community-based mariculture of sea cucumber as a sustainable livelihood in New Ireland Province, Papua New Guinea.
 ReflectionThe abstract clearly mentions the involvement of the community in the mariculture project and their attitudes and responses to the fishing season and the failure of the trial sea ranch.</t>
  </si>
  <si>
    <t>No; The paper is about the Philippine Tubbataha Reef National Marine Park, which is not part of the listed countries.
 ReflectionThe initial response is correct as the paper is focused on the Philippine Tubbataha Reef National Marine Park, which is not part of the listed countries.</t>
  </si>
  <si>
    <t>The title suggests that it could be a research paper, but without an abstract, it is difficult to determine if it is peer-reviewed.</t>
  </si>
  <si>
    <t>Maybe; The title suggests that it could be a research paper, but without an abstract, it is difficult to determine if it is peer-reviewed.
 ReflectionThe title mentions a specific location and includes terms such as "status" and "management issues," which are commonly used in research papers. However, the absence of an abstract makes it difficult to determine if it is peer-reviewed.</t>
  </si>
  <si>
    <t>No; The paper does not mention any of the countries listed in the SC.
 ReflectionThe paper is focused on a quality improvement initiative conducted in five community-based health systems in the United States. There is no mention of any of the countries listed in the SC.</t>
  </si>
  <si>
    <t>The abstract mentions Elsevier Inc. which is a publisher of peer-reviewed journals, but it is unclear if this paper has been published in a peer-reviewed journal.</t>
  </si>
  <si>
    <t>Maybe; The abstract mentions Elsevier Inc. which is a publisher of peer-reviewed journals, but it is unclear if this paper has been published in a peer-reviewed journal.
 ReflectionThe initial response is correct. The abstract mentions Elsevier Inc., which is a publisher of peer-reviewed journals. However, it is unclear if this paper has been published in a peer-reviewed journal.</t>
  </si>
  <si>
    <t>The abstract does not provide enough information to determine if it is part of the peer-reviewed published literature, but it does not exclude it either.</t>
  </si>
  <si>
    <t>Maybe; The abstract does not provide information on the type of literature.
 ReflectionThe abstract does not mention the type of literature, but it does not mention any conference or book chapter either. The title suggests that it could be a research paper.</t>
  </si>
  <si>
    <t>No; The paper is about Japanese surf-clam fisheries.
 ReflectionThe paper is not about any of the countries listed in the SC, but rather about a specific fishery in Japan.</t>
  </si>
  <si>
    <t>The abstract mentions that the article provides the first rigorous analysis, which suggests that it has undergone peer review.</t>
  </si>
  <si>
    <t>Yes; The abstract mentions that the article provides the first rigorous analysis, which suggests that it has undergone peer review.
 ReflectionThe initial response is correct. The abstract mentions that the article provides the first rigorous analysis, which suggests that it has undergone peer review.</t>
  </si>
  <si>
    <t>The paper does not summarise a case study from any of the listed countries, but rather focuses on a case study in Ghana.</t>
  </si>
  <si>
    <t>While the abstract does not provide specific information about the location of the case study, it is possible that it is from one of the countries listed in the SC, given the focus on sustainable integrated coastal management in the Pacific region.</t>
  </si>
  <si>
    <t>Maybe; The abstract does not mention any of the countries listed in the SC, but it is possible that the case study is from one of these countries.
 ReflectionThe abstract does not explicitly mention any of the countries listed in the SC, but the study is about sustainable integrated coastal management, which is a common issue in many small island developing states in the Pacific region. Therefore, it is possible that the case study is from one of these countries.</t>
  </si>
  <si>
    <t>The abstract discusses the role of livelihoods in sustainable integrated coastal management and how it can lead to collective engagement in management, which includes the reduction of fishing effort and changing livelihood strategies away from reliance on coral reef resources. This suggests that fisheries and marine resource management may be discussed in the paper.</t>
  </si>
  <si>
    <t>The paper discusses a community-based approach to sustainable integrated coastal management.</t>
  </si>
  <si>
    <t>No; The paper is about fishery stakeholder workshops in the Philippines.
 ReflectionThe paper is focused on the Philippines and does not mention any of the countries listed in the SC.</t>
  </si>
  <si>
    <t>No; The paper does not mention any of the countries listed in the SC.
 ReflectionThe paper focuses on comparing different methods for quantifying abundance and diversity of fish assemblages in seagrass habitat in coastal embayments dominated by Posidonia spp. and within three marine parks along the south-western coast of Western Australia.</t>
  </si>
  <si>
    <t>While the abstract provides a detailed description of a research study, it is unclear whether the paper has been published in a peer-reviewed journal.</t>
  </si>
  <si>
    <t>Maybe; The abstract mentions the methods and results of a research study, but it is unclear whether the paper has been published in a peer-reviewed journal.
 ReflectionThe abstract provides a detailed description of a research study, including the methods and results. However, there is no mention of where the paper has been published or whether it has undergone peer review.</t>
  </si>
  <si>
    <t>No; The paper is about Arctic Canada, which is not included in the list of countries in the SC.
 ReflectionThe Initial Response is correct. The paper is not about any of the countries listed in the SC.</t>
  </si>
  <si>
    <t>The mention of a government department conducting surveillance projects suggests that it may be a government report rather than a peer-reviewed paper, which does not meet the screening criteria.</t>
  </si>
  <si>
    <t>Yes; The abstract mentions a case study in Papua New Guinea, which is one of the countries listed in the SC.
 ReflectionThe Initial Response is correct as the abstract explicitly mentions Papua New Guinea, which is one of the countries listed in the SC.</t>
  </si>
  <si>
    <t>The abstract mentions the authors and the year of publication, which suggests that it has been published in a peer-reviewed journal.</t>
  </si>
  <si>
    <t>Yes; The abstract mentions the authors and the year of publication, which suggests that it has been published in a peer-reviewed journal.
 ReflectionThe initial response is correct. The abstract mentions the authors and the year of publication, which suggests that it has been published in a peer-reviewed journal.</t>
  </si>
  <si>
    <t>Maybe; The abstract mentions traditional community-based systems of managing coastal fisheries, but it does not explicitly mention any of the countries listed in the SC.
 ReflectionThe initial response is correct. While the abstract discusses community-based management systems, it does not provide any specific case studies from the countries listed in the SC.</t>
  </si>
  <si>
    <t>The paper discusses the success of traditional community-based systems and the need for increased community involvement in modern management practices.</t>
  </si>
  <si>
    <t>Yes; The title and abstract discuss traditional community-based systems of managing coastal fisheries and the need for increased community involvement in modern management practices.
 ReflectionThe initial response is correct as the abstract discusses the success of traditional community-based systems and the need for increased community involvement in modern management practices.</t>
  </si>
  <si>
    <t>Although the abstract does not explicitly state that the paper has been peer-reviewed or published in a journal, the language and structure suggest that it is likely a peer-reviewed paper.</t>
  </si>
  <si>
    <t>Maybe; The abstract mentions the author(s) but does not specify if the paper has been peer-reviewed or published in a journal.
 ReflectionThe abstract does not provide clear information on whether the paper has been peer-reviewed or published in a journal, but the language and structure suggest that it is likely a peer-reviewed paper.</t>
  </si>
  <si>
    <t>No; The paper is about a case study in Cambodia.
 ReflectionThe paper is focused on a case study in Cambodia and does not mention any of the countries listed in the SC.</t>
  </si>
  <si>
    <t>Maybe; The abstract does not provide information on the type of publication.
 ReflectionThe abstract does not provide information on the type of publication, but the publisher is mentioned at the end of the abstract.</t>
  </si>
  <si>
    <t>No; The paper is about indigenous Maori tribes and sub-tribes in New Zealand.
 ReflectionThe paper is focused on indigenous communities in New Zealand and does not mention any of the countries listed in the SC.</t>
  </si>
  <si>
    <t>The title suggests that it is likely a peer-reviewed paper, and the abstract provides information on the content of the paper that is relevant to the peer-reviewed literature.</t>
  </si>
  <si>
    <t>The abstract mentions that the paper is an open access article, but it is unclear if it has been published in a peer-reviewed journal.</t>
  </si>
  <si>
    <t>Maybe; The abstract mentions a case study and empirical data, but it is unclear if the paper has been published in a peer-reviewed journal.
 ReflectionThe abstract mentions that the paper is an open access article, but it is unclear if it has been published in a peer-reviewed journal.</t>
  </si>
  <si>
    <t>The paper discusses LMMA in the tropical Pacific, but it is not clear if any of the specific countries listed in the SC are mentioned.</t>
  </si>
  <si>
    <t>Maybe; The paper discusses locally-managed marine areas in the tropical Pacific, but it is not clear if any of the specific countries listed in the SC are mentioned.
 ReflectionThe paper discusses LMMA in the tropical Pacific, which includes some of the countries listed in the SC. However, the paper does not specifically mention any of the countries listed, so it is unclear if it meets the SC.</t>
  </si>
  <si>
    <t>The paper discusses locally-managed marine areas and their objectives, which may include fisheries management, but it is not explicitly stated.</t>
  </si>
  <si>
    <t>Maybe; The title and abstract mention marine conservation and sustainable resource management, but do not explicitly mention fisheries.
 ReflectionThe initial response is correct as the abstract mentions resource management, but it is not clear whether fisheries are included.</t>
  </si>
  <si>
    <t>While the abstract mentions community-based management, it also mentions co-management, which is excluded by the screening criteria.</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</si>
  <si>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is important to note that the abstract also mentions co-management, which is excluded by the screening criteria.</t>
  </si>
  <si>
    <t>The abstract suggests that the paper is a research article that discusses published studies of LMMAs, but it is unclear whether the paper itself has been published in a peer-reviewed journal.</t>
  </si>
  <si>
    <t>Maybe; The abstract mentions "published studies of LMMAs," but it is unclear whether the paper itself is a published study or a review article.
 ReflectionThe abstract mentions "this paper," which suggests that the paper is a research article rather than a review article. However, it is still unclear whether the paper has been published in a peer-reviewed journal.</t>
  </si>
  <si>
    <t>No; The paper is about a case study conducted in Canada.
 ReflectionThe paper is not about any of the countries listed in the SC, but rather about a case study conducted in Canada.</t>
  </si>
  <si>
    <t>While the paper's main focus is on integrated coastal management and local governance, it does discuss coastal resource management, which could potentially include fisheries and/or marine resource management.</t>
  </si>
  <si>
    <t>The abstract mentions the involvement of local governments and the development of a certification system, indicating a community-based approach.</t>
  </si>
  <si>
    <t>Yes; The abstract mentions local governments and local participation in the management of coastal resources.
 ReflectionThe abstract discusses the shift of coastal management responsibilities to local governments and the development of a CRM certification system to guide the development and implementation of ICM in their jurisdiction. These suggest a community-based approach.</t>
  </si>
  <si>
    <t>No; The paper is about a child health outreach programme in South Africa.
 ReflectionThe paper is focused on a child health outreach programme in South Africa and does not mention any of the countries listed in the SC.</t>
  </si>
  <si>
    <t>No; The paper is about Cambodia, which is not included in the list of countries.
 ReflectionThe initial response is correct as the paper is focused on Cambodia and not any of the countries listed in the SC.</t>
  </si>
  <si>
    <t>The mention of the publisher, Taylor &amp; Francis, suggests that the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</si>
  <si>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is a reputable academic publisher, and it is likely that the paper has undergone peer-review.</t>
  </si>
  <si>
    <t>The paper does not provide a case study from any of the countries listed in the SC, but it does discuss techniques that could be applied in those countries.</t>
  </si>
  <si>
    <t>Maybe; The paper discusses techniques for evaluating coral reefs, but it does not explicitly mention any of the countries listed in the SC.
 ReflectionThe paper does not mention any specific country, but it does discuss techniques that could be used in any of the countries listed in the SC.</t>
  </si>
  <si>
    <t>The study focuses on Papua New Guinea, but it is not clear if it includes other countries in the Indo-Pacific region.</t>
  </si>
  <si>
    <t>Maybe; The abstract mentions Papua New Guinea, which is one of the countries listed in the SC, but it is not clear if the study includes other countries as well.
 ReflectionThe initial response is correct. The abstract only mentions Papua New Guinea, but it is possible that the study includes other countries in the region.</t>
  </si>
  <si>
    <t>While the abstract does not explicitly mention a community-based approach or co-management, the focus on supporting greater sustainability within shellcraft sectors across the Indo-Pacific suggests a potential for community-based approaches.</t>
  </si>
  <si>
    <t>Maybe; The abstract discusses sustainable utilization of marine taxa within an artisanal shellcraft sector of Papua New Guinea, but it is unclear if there is a community-based approach or a focus on co-management.
 ReflectionThe abstract mentions the importance of supporting greater sustainability within shellcraft sectors across the Indo-Pacific, which could suggest a community-based approach. However, there is no explicit mention of community-based resource management or co-management.</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</si>
  <si>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conducted, the results obtained, and the implications of the findings.</t>
  </si>
  <si>
    <t>No; The paper does not mention any of the countries listed in the SC.
 ReflectionThe paper discusses the economic problems of capture fishery resources and proposes a solution to vest property rights in groups of fishers. However, it does not mention any specific case study from the countries listed in the SC.</t>
  </si>
  <si>
    <t>The abstract does not provide information on the type of publication, but the title suggests that the paper may be discussing a research article published in a peer-reviewed journal.</t>
  </si>
  <si>
    <t>Maybe; The abstract does not provide information on the type of publication.
 ReflectionThe abstract does not provide information on the type of publication, but the title suggests that the paper may be discussing a research article published in a peer-reviewed journal.</t>
  </si>
  <si>
    <t>The paper is not about any of the countries listed in the SC, but about a case study from the Dominican Republic.</t>
  </si>
  <si>
    <t>No; The paper is about a case study from the Dominican Republic, which is not included in the list of countries.
 ReflectionThe initial response is correct as the paper is not about any of the countries listed in the SC.</t>
  </si>
  <si>
    <t>The mention of the publisher, Elsevier B.V., suggests that the paper is part of the peer-reviewed published literature.</t>
  </si>
  <si>
    <t>Maybe; The abstract mentions the publisher, but it is unclear if it is a peer-reviewed journal article or not.
 ReflectionThe mention of the publisher, Elsevier B.V., suggests that the paper is part of the peer-reviewed published literature. However, it is not explicitly stated in the abstract.</t>
  </si>
  <si>
    <t>No; The paper is about wetlands restoration in Bangladesh.
 ReflectionThe paper is focused on wetlands restoration in Bangladesh, which is not included in the list of countries in the SC.</t>
  </si>
  <si>
    <t>Maybe; The abstract does not provide information on the type of publication.
 ReflectionThe abstract does not mention the type of publication, but the publisher is mentioned at the end. It is unclear whether the publisher is a peer-reviewed journal or not.</t>
  </si>
  <si>
    <t>The paper is not about any of the countries listed in the SC, but rather a case study in Bangladesh.</t>
  </si>
  <si>
    <t>Senegal is not included in the list of countries, so the paper does not meet the SC.</t>
  </si>
  <si>
    <t>No; The paper is about mangrove use and management in Senegal, which is not included in the list of countries.
 ReflectionThe SC specifically asks for case studies from a list of countries, and Senegal is not included in that list.</t>
  </si>
  <si>
    <t>The abstract does not provide enough information to determine whether the paper is part of the peer-reviewed published literature, but it does suggest that it may be.</t>
  </si>
  <si>
    <t>Maybe; The abstract mentions the authors and the year of publication, but it does not specify where the paper was published.
 ReflectionThe initial response is correct. The abstract does not provide information on where the paper was published, but it does mention the authors and the year of publication, which suggests that it may be part of the peer-reviewed published literature.</t>
  </si>
  <si>
    <t>The title does not provide a specific country, but the concept of community-based natural resource management is relevant to the listed countries.</t>
  </si>
  <si>
    <t>Maybe; The title does not mention any specific country, but the concept of community-based natural resource management could be applicable to any of the listed countries.
 ReflectionThe initial response is correct as the title does not mention any specific country, but the concept of community-based natural resource management is relevant to the listed countries.</t>
  </si>
  <si>
    <t>The title and abstract do not suggest that the paper will discuss fisheries or marine resource management.</t>
  </si>
  <si>
    <t>No; The title and abstract do not mention fisheries or marine resource management.
 ReflectionThe Initial Response is correct as the title and abstract do not provide any indication of discussing fisheries or marine resource management.</t>
  </si>
  <si>
    <t>No; The paper is focused on a case study in Southern Thailand.
 ReflectionThe paper does not mention any of the countries listed in the SC, and instead focuses on a case study in Southern Thailand.</t>
  </si>
  <si>
    <t>The abstract does not provide information on whether the paper is peer-reviewed or not, but it does provide details on the methodology and results of the study, which suggests that it may be part of the peer-reviewed published literature.</t>
  </si>
  <si>
    <t>Maybe; The abstract does not provide information on whether the paper is peer-reviewed or not.
 ReflectionThe abstract does not provide information on whether the paper is peer-reviewed or not, but it does provide details on the methodology and results of the study.</t>
  </si>
  <si>
    <t>Maybe; The abstract mentions the publisher, but it is unclear whether the paper is peer-reviewed or not.
 ReflectionThe initial response is correct. The abstract mentions the publisher, but it is unclear whether the paper is peer-reviewed or not.</t>
  </si>
  <si>
    <t>No; The paper is focused on a case study in northeastern Brazil.
 ReflectionThe paper does not mention any of the countries listed in the SC, and instead focuses on a case study in Brazil.</t>
  </si>
  <si>
    <t>The abstract does not provide clear evidence that the paper has been peer-reviewed and published in a journal, but it also does not explicitly state that it has not.</t>
  </si>
  <si>
    <t>No; The paper is about dam removal and fish passage projects in the United States, not any of the countries listed in the SC.
 ReflectionThe paper is focused on the United States, so it does not meet the SC.</t>
  </si>
  <si>
    <t>The abstract does not provide enough information to determine if the article is peer-reviewed or not.</t>
  </si>
  <si>
    <t>Maybe; The abstract mentions "article" but does not specify if it is a peer-reviewed article.
 ReflectionThe abstract does not provide enough information to determine if the article is peer-reviewed or not.</t>
  </si>
  <si>
    <t>The paper focuses on the socio-economic characteristics of artisanal shark fishing in Papua New Guinea and presents management options for the sustainable use of shark resources.</t>
  </si>
  <si>
    <t>The paper does not meet the SC as it does not include any of the countries/islands listed in the SC.</t>
  </si>
  <si>
    <t>No; The paper is focused on the Gulf of Alaska, which is not included in the list of countries/islands.
 ReflectionThe paper does not mention any of the countries/islands listed in the SC, and the case study is based in the Gulf of Alaska, which is not included in the list. Therefore, the initial response is correct.</t>
  </si>
  <si>
    <t>The paper was published by Wiley Periodicals LLC, indicating that it is likely a peer-reviewed publication.</t>
  </si>
  <si>
    <t>The study was conducted in Ethiopia and does not meet the SC.</t>
  </si>
  <si>
    <t>No; The study was conducted in Ethiopia.
 ReflectionThe title and abstract clearly state that the study was conducted in Butajira Town, south-central Ethiopia, and there is no mention of any of the countries listed in the SC.</t>
  </si>
  <si>
    <t>The study design and methodology suggest that it is likely a peer-reviewed published article.</t>
  </si>
  <si>
    <t>Maybe; The abstract does not provide information on the type of publication.
 ReflectionThe abstract does not mention the type of publication, but the study design and methodology suggest that it is likely a peer-reviewed published article.</t>
  </si>
  <si>
    <t>The publisher is mentioned, indicating that it is likely a peer-reviewed published paper.</t>
  </si>
  <si>
    <t>No; The paper is a review of monitoring methods for aquatic megavertebrates in the Caribbean.
 ReflectionThe paper does not mention any of the countries listed in the SC, and the focus is on the Caribbean region.</t>
  </si>
  <si>
    <t>While the abstract suggests that the paper is a review, it is unclear if it has been published in a peer-reviewed journal.</t>
  </si>
  <si>
    <t>Maybe; The abstract mentions that the paper is a review, but it is unclear if it has been published in a peer-reviewed journal.
 ReflectionThe abstract mentions that the paper is a review, which suggests that it is likely to be published in a peer-reviewed journal. However, there is no explicit mention of the paper being published in a peer-reviewed journal.</t>
  </si>
  <si>
    <t>The paper is not about any of the countries listed in the SC, but rather about Barbuda, West Indies.</t>
  </si>
  <si>
    <t>No; The paper is about Barbuda, West Indies, which is not included in the list of countries in the SC.
 ReflectionThe Initial Response is correct. Barbuda, West Indies is not included in the list of countries in the SC.</t>
  </si>
  <si>
    <t>While the abstract mentions a reputable organization, it is unclear if the paper has been peer-reviewed and published in a journal.</t>
  </si>
  <si>
    <t>Maybe; The abstract mentions the Society for Conservation Biology, but it is unclear if the paper has been peer-reviewed and published in a journal.
 ReflectionThe Society for Conservation Biology is a reputable organization that publishes peer-reviewed journals, but the abstract does not explicitly state that this paper has been published in one of their journals.</t>
  </si>
  <si>
    <t>No; The paper is about floodplain lakes in the Lower Amazon.
 ReflectionThe paper does not mention any of the countries listed in the SC, and the study is conducted in the Lower Amazon, which is not in the Pacific region.</t>
  </si>
  <si>
    <t>Although the abstract does not explicitly state that the paper is peer-reviewed, the publisher, John Wiley &amp; Sons, Ltd., is a well-known academic publisher that publishes peer-reviewed journals and books.</t>
  </si>
  <si>
    <t>Maybe; The abstract does not explicitly state whether the paper is peer-reviewed or not.
 ReflectionThe abstract does not provide any information on whether the paper is peer-reviewed or not. However, the publisher, John Wiley &amp; Sons, Ltd., is a well-known academic publisher that publishes peer-reviewed journals and books.</t>
  </si>
  <si>
    <t>The abstract mentions the name of the journal, but it is unclear whether the paper has been peer-reviewed and published.</t>
  </si>
  <si>
    <t>Maybe; The abstract mentions the name of the journal, but it is unclear whether the paper has been peer-reviewed and published.
 ReflectionThe abstract mentions the name of the journal, but it is still unclear whether the paper has been peer-reviewed and published.</t>
  </si>
  <si>
    <t>The study was conducted in Laos and is not related to any of the countries listed in the SC.</t>
  </si>
  <si>
    <t>The paper is not a case study from any of the countries listed in the SC, but rather a study conducted in Vietnam.</t>
  </si>
  <si>
    <t>No; The paper is about a study conducted in Vietnam, not any of the countries listed in the SC.
 ReflectionThe Initial Response is correct as the paper is not about any of the countries listed in the SC.</t>
  </si>
  <si>
    <t>Maybe; The abstract does not explicitly state whether the paper is part of the peer-reviewed published literature or not.
 ReflectionThe abstract does not provide any information on the type of publication, but it does include a copyright statement, which suggests that it has been published somewhere.</t>
  </si>
  <si>
    <t>The abstract mentions a publisher of peer-reviewed literature, but it is not clear if this paper has been peer-reviewed.</t>
  </si>
  <si>
    <t>Maybe; The abstract mentions "Elsevier Ltd" which is a publisher of peer-reviewed literature, but it is not clear if this paper has been peer-reviewed.
 ReflectionThe initial response is correct. The abstract mentions Elsevier Ltd, which is a publisher of peer-reviewed literature. However, it is not clear from the abstract whether this paper has been peer-reviewed.</t>
  </si>
  <si>
    <t>The paper is not related to any of the countries mentioned in the SC, and the study was conducted in Bangladesh, which is not included in the list of countries.</t>
  </si>
  <si>
    <t>No; The paper is about a case study conducted in Bangladesh, which is not included in the list of countries mentioned in the SC.
 ReflectionThe paper is not related to any of the countries mentioned in the SC, and the study was conducted in Bangladesh, which is not included in the list of countries. Therefore, the initial response is correct.</t>
  </si>
  <si>
    <t>It is unclear from the information provided whether the paper is part of the peer-reviewed published literature.</t>
  </si>
  <si>
    <t>No; The abstract mentions a specific society that is not a peer-reviewed journal.
 ReflectionThe initial response is incorrect. The society mentioned in the abstract is not the publisher of the paper, but rather an organization that may have sponsored or supported the research.</t>
  </si>
  <si>
    <t>The paper is not about any of the listed countries, but rather a case study in Uganda.</t>
  </si>
  <si>
    <t>No; The paper is about a case study in Uganda, not any of the listed countries.
 ReflectionThe initial response is correct as the paper is focused on a case study in Uganda and not any of the listed countries.</t>
  </si>
  <si>
    <t>No; The paper is about a forest reserve in Malaysia.
 ReflectionThe title and abstract clearly mention that the paper is about a forest reserve in Malaysia, which is not included in the list of countries in the SC.</t>
  </si>
  <si>
    <t>The abstract explicitly mentions Samoa as the location of the case study.</t>
  </si>
  <si>
    <t>Yes; The title and abstract specifically mention community-based management of subsistence fisheries in Samoa.
 ReflectionThe abstract provides details about a fisheries extension program that encouraged village communities to manage their own marine resources, resulting in the creation of a community-owned Fisheries Management Plan and Marine Protected Areas.</t>
  </si>
  <si>
    <t>The abstract describes a community-based approach to manage marine resources, without any mention of co-management.</t>
  </si>
  <si>
    <t>Yes; The abstract clearly mentions a community-based approach to manage marine resources.
 ReflectionThe abstract mentions a community-based approach to manage marine resources, which is in line with the screening criteria. There is no mention of co-management in the abstract.</t>
  </si>
  <si>
    <t>The abstract provides some evidence that the paper may be part of the peer-reviewed literature, but it is not conclusive.</t>
  </si>
  <si>
    <t>Maybe; The abstract mentions a publisher, but it is unclear whether the paper is peer-reviewed or not.
 ReflectionThe mention of a publisher does not necessarily mean that the paper is peer-reviewed. However, the abstract does provide some details about the research and its findings, which suggests that it may be part of the peer-reviewed literature.</t>
  </si>
  <si>
    <t>No; The paper is about post-tsunami research in Sri Lanka and does not mention any of the listed countries.
 ReflectionThe Initial Response is correct as the paper is focused on Sri Lanka and does not mention any of the listed countries.</t>
  </si>
  <si>
    <t>No; The title and abstract do not mention fisheries or marine resource management.
 ReflectionThe title and abstract focus on ethical dilemmas in post-tsunami research in Sri Lanka and the challenges of studying up, with a specific focus on local officials and politicians. There is no mention of fisheries or marine resource management.</t>
  </si>
  <si>
    <t>Maybe; The abstract mentions a doctoral fieldwork, but it is unclear whether the paper has been published in a peer-reviewed journal or not.
 ReflectionThe abstract does not provide any information about the publication status of the paper. However, the fact that the author refers to her experiences in a doctoral fieldwork suggests that the paper may not have been published in a peer-reviewed journal.</t>
  </si>
  <si>
    <t>The paper is not about any of the countries listed in the SC, but rather a case study in Sri Lanka.</t>
  </si>
  <si>
    <t>Maybe; The abstract mentions the publisher, Elsevier Ltd, but it is unclear if the paper is peer-reviewed.
 ReflectionThe initial response is correct. The abstract mentions the publisher, but it is not clear if the paper has undergone peer-review.</t>
  </si>
  <si>
    <t>No; The paper is about a search conference for wildlife management in New York State.
 ReflectionThe paper is not about any of the countries listed in the SC, but rather about a search conference for wildlife management in New York State.</t>
  </si>
  <si>
    <t>While the abstract does not provide clear evidence that the paper has been published in a peer-reviewed journal, the involvement of Cornell University suggests that it may be part of the published literature.</t>
  </si>
  <si>
    <t>The abstract does not provide clear evidence that the paper has been published in a peer-reviewed journal, but the mention of the academic task and the contributors suggests that it may have been.</t>
  </si>
  <si>
    <t>Maybe; The abstract mentions the academic task and the contributors, but it is unclear if the paper has been published in a peer-reviewed journal.
 ReflectionThe abstract does not explicitly state whether the paper has been published in a peer-reviewed journal or not. However, the mention of the academic task and the contributors suggests that the paper may have been published in a peer-reviewed journal.</t>
  </si>
  <si>
    <t>While the abstract discusses broader environmental management issues, the title specifically mentions ITQs which are commonly used in fisheries management.</t>
  </si>
  <si>
    <t>Maybe; The title mentions ITQs which are commonly used in fisheries management, but the abstract also mentions environmental management more broadly.
 ReflectionThe abstract does mention fisheries and ITQs, but it also discusses broader environmental management issues. However, the title does specifically mention ITQs, which are commonly used in fisheries management.</t>
  </si>
  <si>
    <t>The abstract mentions both market-based mechanisms and community participation, but it is not clear whether the paper will focus solely on community-based approaches or if co-management will also be discussed.</t>
  </si>
  <si>
    <t>Maybe; The abstract mentions both market-based mechanisms and greater participation by local communities in resource and environmental management, but it is unclear whether the paper will focus on community-based approaches exclusively or if co-management will also be discussed.
 ReflectionThe initial response is correct as the abstract mentions both market-based mechanisms and community participation, but it is not clear whether the paper will focus solely on community-based approaches or if co-management will also be discussed.</t>
  </si>
  <si>
    <t>Maybe; The abstract mentions the copyright of a Northeastern Agricultural and Resource Economics Association, but it is unclear if it is a peer-reviewed publication.
 ReflectionThe initial response is correct. The copyright information does not necessarily indicate that the paper is peer-reviewed.</t>
  </si>
  <si>
    <t>Yes; The abstract mentions Fiji as the location of the case study.
 ReflectionThe initial response is correct as the abstract explicitly mentions Fiji as the location of the case study.</t>
  </si>
  <si>
    <t>The title and abstract specifically mention marine resource management in Fiji and discuss the traditional and community-based management system, indicating that the paper is likely to discuss fisheries and/or marine resource management.</t>
  </si>
  <si>
    <t>Yes; The title and abstract specifically mention marine resource management in Fiji.
 ReflectionThe abstract mentions the traditional and community-based marine resources management system in Fiji and how it is evolving to meet contemporary challenges. It also discusses how coastal communities can play a leading role in the proper use of their marine resources. These factors suggest that the paper is likely to discuss fisheries and/or marine resource management.</t>
  </si>
  <si>
    <t>The focus on traditional and community-based management systems suggests a community-based approach.</t>
  </si>
  <si>
    <t>Yes; The title and abstract mention "community-based marine resources management system" and "traditional system of resource management" which suggests a community-based approach.
 ReflectionThe mention of "evolving integrated process" in the title could suggest a shift towards co-management, but this is not explicitly stated in the abstract.</t>
  </si>
  <si>
    <t>While the abstract mentions a reputable academic publisher, it is unclear if the paper has undergone peer-review, which is a requirement for meeting the screening criteria.</t>
  </si>
  <si>
    <t>Maybe; The abstract mentions a publisher, but it is unclear if it is a peer-reviewed journal.
 ReflectionThe publisher mentioned in the abstract, Taylor &amp; Francis, is a reputable academic publisher, but it is unclear if the paper has undergone peer-review.</t>
  </si>
  <si>
    <t>The study was conducted in Indonesia, which is not within the listed countries.</t>
  </si>
  <si>
    <t>No; The study was conducted in Kotania Bay of Western Seram District, Indonesia.
 ReflectionThe study location is not within the listed countries.</t>
  </si>
  <si>
    <t>No; The paper does not mention any of the countries listed in the SC.
 ReflectionThe paper discusses the development of end-to-end models for marine ecosystems, but it does not focus on any specific case study from the countries listed in the SC.</t>
  </si>
  <si>
    <t>Maybe; The abstract mentions the American Fisheries Society, but it is unclear if the paper has been peer-reviewed and published.
 ReflectionThe mention of the American Fisheries Society in the abstract suggests that the paper may have been published in a peer-reviewed journal. However, this is not explicitly stated and cannot be confirmed without further information.</t>
  </si>
  <si>
    <t>Maybe; The abstract mentions the publisher, Elsevier Ltd, but it is unclear if the paper has been peer-reviewed.
 ReflectionThe initial response is correct. The abstract mentions the publisher, but it is unclear if the paper has undergone peer-review.</t>
  </si>
  <si>
    <t>No; The paper is about a fishery in Kenya, which is not included in the list of countries.
 ReflectionThe SC specifically asks for case studies from a list of countries, and Kenya is not included in that list.</t>
  </si>
  <si>
    <t>The paper appears to be a peer-reviewed journal article based on the information provided in the abstract.</t>
  </si>
  <si>
    <t>Maybe; The abstract mentions the publisher, but it is unclear if it is a peer-reviewed journal article or not.
 ReflectionThe mention of the publisher does not necessarily mean that the paper is peer-reviewed. However, the paper does seem to meet the other criteria of being a journal article rather than grey literature, conference report, or book chapter.</t>
  </si>
  <si>
    <t>The paper mentions the name of an institute, but it is unclear whether the paper has been peer-reviewed and published in a journal.</t>
  </si>
  <si>
    <t>No; The paper is based on a case study conducted in North Sulawesi, Indonesia.
 ReflectionThe paper is not based on a case study from any of the countries listed in the SC.</t>
  </si>
  <si>
    <t>The abstract mentions the publisher, Taylor &amp; Francis Inc., which is a reputable academic publisher, indicating that the paper is likely part of the peer-reviewed published literature.</t>
  </si>
  <si>
    <t>Yes; The abstract mentions the publisher, Taylor &amp; Francis Inc., which is a reputable academic publisher.
 ReflectionThe initial response is correct. Taylor &amp; Francis Inc. is a well-known academic publisher that publishes peer-reviewed articles.</t>
  </si>
  <si>
    <t>No; The paper is about Hawaiian Islands, which is not included in the list of countries/islands in the SC.
 ReflectionThe Initial Response is correct. The Hawaiian Islands are not included in the list of countries/islands in the SC.</t>
  </si>
  <si>
    <t>Maybe; The abstract provides a detailed overview of the Hawaiian Islands and its marine environment, but it is unclear whether it is part of the peer-reviewed published literature.
 ReflectionThe abstract does not provide any information on the source of the paper, and it is unclear whether it has been published in a peer-reviewed journal.</t>
  </si>
  <si>
    <t>The paper is not about a case study from any of the countries listed in the SC, but rather about small-scale fisheries management in the Amazon basin.</t>
  </si>
  <si>
    <t>No; The paper is about small-scale fisheries management in the Amazon basin, which is not included in the list of countries in the SC.
 ReflectionThe SC specifically mentions a list of countries in the Pacific region, and the paper is about small-scale fisheries management in the Amazon basin, which is not included in the list of countries in the SC.</t>
  </si>
  <si>
    <t>While the paper does not explicitly mention any of the listed countries, the focus on community-based tourism suggests that the case study may have taken place in one of the SIDS listed in the SC.</t>
  </si>
  <si>
    <t>Maybe; The paper does not explicitly mention any of the listed countries, but it is possible that the case study took place in one of them.
 ReflectionThe paper discusses community-based tourism, which is a concept that is often implemented in small island developing states (SIDS) such as those listed in the SC. Therefore, it is possible that the case study took place in one of these countries.</t>
  </si>
  <si>
    <t>No; The title and abstract do not mention fisheries or marine resource management.
 ReflectionThe paper focuses on community-based tourism and the impact of co-creation on tourist satisfaction. There is no mention of fisheries or marine resource management.</t>
  </si>
  <si>
    <t>While the abstract does not explicitly state that the paper has been peer-reviewed and published in a journal, the mention of statistical results from PLS-SEM suggests that the paper has undergone some form of analysis and review. However, more information is needed to determine if the paper meets the screening criteria.</t>
  </si>
  <si>
    <t>Maybe; The abstract mentions a survey design, but it is unclear if the paper has been peer-reviewed and published in a journal.
 ReflectionThe abstract does not explicitly state that the paper has been peer-reviewed and published in a journal, but it does mention statistical results from partial least squares structural equation modelling (PLS-SEM), which suggests that the paper has undergone some form of analysis and review.</t>
  </si>
  <si>
    <t>No; The paper does not mention any of the countries listed in the Screening Criteria.
 ReflectionThe paper is focused on discussing the challenges and issues faced by health professionals in working with unions and management-worker teams. There is no mention of any case study from the countries listed in the Screening Criteria.</t>
  </si>
  <si>
    <t>Maybe; The abstract mentions the publisher, but it is unclear if it is a peer-reviewed journal article or a book chapter.
 ReflectionThe mention of the publisher does not necessarily indicate that the paper is a peer-reviewed journal article. However, the abstract does not mention any other type of publication, so it is possible that it is a peer-reviewed journal article.</t>
  </si>
  <si>
    <t>No; The paper is about Oneida Lake, New York.
 ReflectionThe paper is not about any of the countries listed in the SC, but rather about a lake in New York.</t>
  </si>
  <si>
    <t>The American Fisheries Society is a peer-reviewed journal.</t>
  </si>
  <si>
    <t>No; The paper is about collaborative fisheries research in California.
 ReflectionThe paper is focused on collaborative fisheries research in California and does not mention any of the countries listed in the SC.</t>
  </si>
  <si>
    <t>While the mention of the American Fisheries Society suggests that the paper may have been published in a peer-reviewed journal, it is not explicitly stated in the abstract.</t>
  </si>
  <si>
    <t>Maybe; The abstract mentions the American Fisheries Society, but it is unclear if the paper has been peer-reviewed and published in a journal.
 ReflectionThe mention of the American Fisheries Society in the copyright statement suggests that the paper may have been published in a peer-reviewed journal, but this is not explicitly stated in the abstract.</t>
  </si>
  <si>
    <t>While Papua New Guinea is mentioned as a case study, it is unclear if any of the other listed countries are also included in the paper.</t>
  </si>
  <si>
    <t>Maybe; The abstract mentions Papua New Guinea as a case study, but it is unclear if any of the other listed countries are also included.
 ReflectionThe initial response is correct as the abstract only mentions Papua New Guinea and Indonesia as case studies, but it is possible that the other countries could be mentioned elsewhere in the paper.</t>
  </si>
  <si>
    <t>Maybe; The abstract mentions the harvesting of reef fish and the sustainable use of resources, but it is not clear if the paper will focus on fisheries or marine resource management.
 ReflectionThe abstract mentions the harvesting of reef fish, which is related to fisheries, but the paper's focus seems to be on indigenous resource management and sustainable development.</t>
  </si>
  <si>
    <t>Maybe; The abstract mentions community-based resource management practices in Maluku, Indonesia, but it is unclear if the paper will focus on this approach.
 ReflectionThe abstract mentions community-based resource management practices, but it is not clear if this will be the main focus of the paper or if co-management will also be discussed.</t>
  </si>
  <si>
    <t>While the publisher is mentioned, more information is needed to determine if the paper is peer-reviewed.</t>
  </si>
  <si>
    <t>Maybe; The abstract mentions the publisher, but more information is needed to determine if it is peer-reviewed.
 ReflectionThe mention of the publisher does not necessarily mean that the paper is peer-reviewed. However, the fact that it is published by a society suggests that it may be peer-reviewed.</t>
  </si>
  <si>
    <t>The publisher mentioned in the abstract, Elsevier Science Ltd, is a reputable publisher of peer-reviewed journals, and it is likely that this paper has undergone peer-review.</t>
  </si>
  <si>
    <t>Maybe; The abstract mentions the publisher, but it is unclear if it is a peer-reviewed journal article or not.
 ReflectionThe publisher mentioned in the abstract, Elsevier Science Ltd, is a reputable publisher of peer-reviewed journals. However, it is still unclear if this specific paper has undergone peer-review.</t>
  </si>
  <si>
    <t>The paper is not about any of the countries listed in the SC, but about a case study from Scotland, UK.</t>
  </si>
  <si>
    <t>No; The paper is about a case study from Scotland, UK.
 ReflectionThe paper is not about any of the countries listed in the SC.</t>
  </si>
  <si>
    <t>While the abstract does not explicitly state that the research has been published in a peer-reviewed journal, the mention of detailed research suggests that it is likely part of the peer-reviewed published literature.</t>
  </si>
  <si>
    <t>Maybe; The abstract mentions detailed research, but it is unclear if it has been published in a peer-reviewed journal.
 ReflectionThe abstract mentions the benefits of protection in an area where little such evidence is available, which suggests that there may be a published paper on the topic.</t>
  </si>
  <si>
    <t>The paper is not about any of the listed countries, but rather about a case study in Mexico.</t>
  </si>
  <si>
    <t>No; The paper is about a case study in Mexico.
 ReflectionThe title and abstract clearly mention that the case study is about Puerto Morelos reef in Mexico, which is not part of the listed countries.</t>
  </si>
  <si>
    <t>No; The paper is about a reservoir in Malaysia.
 ReflectionThe title and abstract clearly state that the paper is about a reservoir in Malaysia, which is not included in the list of countries in the screening criteria.</t>
  </si>
  <si>
    <t>While the publisher mentioned in the abstract is reputable, it is unclear if the paper has undergone peer-review.</t>
  </si>
  <si>
    <t>Maybe; The abstract mentions the publisher, but it is unclear if the paper has been peer-reviewed.
 ReflectionThe publisher mentioned in the abstract is Emerald Publishing Limited, which is a reputable publisher of academic journals. However, the abstract does not explicitly state that the paper has been peer-reviewed.</t>
  </si>
  <si>
    <t>No; The paper does not mention any of the countries listed in the SC.
 ReflectionThe paper focuses on the European fisheries and does not mention any of the countries listed in the SC.</t>
  </si>
  <si>
    <t>While the use of "The Author(s)" in the abstract is not typical of peer-reviewed published literature, it is not a definitive indication that the paper is not part of the peer-reviewed published literature.</t>
  </si>
  <si>
    <t>Maybe; The abstract mentions the author as "The Author(s)" which is not typical of peer-reviewed published literature.
 ReflectionThe use of "The Author(s)" in the abstract is not a definitive indication that the paper is not part of the peer-reviewed published literature. It could be a stylistic choice or a requirement of the journal. However, it is not a typical practice in peer-reviewed published literature.</t>
  </si>
  <si>
    <t>Maybe; The abstract mentions that the paper explores different aspects of community-based fisheries management from different continents and countries, but it is not clear if any of the countries listed in the SC are specifically mentioned.
 ReflectionThe initial response is correct. While the abstract mentions different countries, it does not specifically mention any of the countries listed in the SC.</t>
  </si>
  <si>
    <t>The title and abstract explicitly mention community-based fisheries management and discuss various aspects of fisheries management, indicating that the paper will likely discuss fisheries and/or marine resource management.</t>
  </si>
  <si>
    <t>Yes; The title and abstract specifically mention community-based fisheries management and the abstract discusses various aspects of fisheries management.
 ReflectionThe initial response is correct as the title and abstract clearly indicate that the paper will discuss fisheries and/or marine resource management.</t>
  </si>
  <si>
    <t>The title and abstract focus on community-based fisheries management and involve the local community in managing fishery resources.</t>
  </si>
  <si>
    <t>Yes; The title and abstract clearly mention "Community-Based Fisheries Management" and the abstract discusses the involvement of local communities in managing fishery resources.
 ReflectionThe initial response is correct as the title and abstract clearly indicate a focus on community-based fisheries management.</t>
  </si>
  <si>
    <t>While the publisher, Elsevier, is a reputable publisher of peer-reviewed literature, we cannot determine from the abstract alone if this is a peer-reviewed article or a book chapter.</t>
  </si>
  <si>
    <t>Maybe; The publisher, Elsevier, is a reputable publisher of peer-reviewed literature, but we cannot determine from the abstract alone if this is a peer-reviewed article or a book chapter.
 ReflectionThe publisher, Elsevier, is a well-known publisher of peer-reviewed literature, but the abstract does not explicitly state whether this is a peer-reviewed article or a book chapter.</t>
  </si>
  <si>
    <t>No; The paper is about a case study in Bangladesh.
 ReflectionThe paper is focused on a case study in Bangladesh, which is not included in the list of countries in the SC.</t>
  </si>
  <si>
    <t>The abstract does not provide information on whether the paper is peer-reviewed or not, but it does provide details on the research project and its implementation.</t>
  </si>
  <si>
    <t>No; The paper is about a case study in Kenya, which is not included in the list of countries.
 ReflectionThe initial response is correct as Kenya is not included in the list of countries.</t>
  </si>
  <si>
    <t>No; The paper is focused on North Carolina's commercial fishers and does not mention any of the listed countries.
 ReflectionThe initial response is correct as the paper is not related to any of the countries listed in the SC.</t>
  </si>
  <si>
    <t>The mention of the "Association for Politics and the Life Sciences" suggests that the paper is part of a peer-reviewed publication. However, we cannot be certain without further information.</t>
  </si>
  <si>
    <t>Maybe; The abstract mentions "Association for Politics and the Life Sciences," which suggests that it may be a peer-reviewed publication. However, we cannot be certain without further information.
 ReflectionThe initial response is correct. The mention of the "Association for Politics and the Life Sciences" suggests that the paper is part of a peer-reviewed publication. However, we cannot be certain without further information.</t>
  </si>
  <si>
    <t>The abstract mentions the source of the paper as the Royal Swedish Academy of Sciences, which is a reputable peer-reviewed publisher.</t>
  </si>
  <si>
    <t>Yes; The title and abstract are written in a formal and academic style, and the abstract mentions the source of the paper as the Royal Swedish Academy of Sciences.
 ReflectionThe initial response is correct. The abstract mentions the source of the paper as the Royal Swedish Academy of Sciences, which is a reputable peer-reviewed publisher.</t>
  </si>
  <si>
    <t>No; The paper is about a case study in Timor-Leste, which is not included in the list of countries.
 ReflectionThe initial response is correct as the paper is focused on a case study in Timor-Leste, which is not included in the list of countries.</t>
  </si>
  <si>
    <t>The abstract suggests that it is part of a published literature, but it is not clear whether it has been peer-reviewed or not.</t>
  </si>
  <si>
    <t>Maybe; The abstract mentions "this article" which suggests it is part of a published literature, but it is not explicitly stated.
 ReflectionThe abstract does not explicitly state that it is part of a published literature, but the use of the term "this article" suggests that it is. However, it is not clear whether it has been peer-reviewed or not.</t>
  </si>
  <si>
    <t>The abstract mentions the publisher, Elsevier B.V., which is a reputable publisher of peer-reviewed literature.</t>
  </si>
  <si>
    <t>Maybe; The abstract mentions a book authored by researchers and practitioners, but it is unclear if the book is peer-reviewed.
 ReflectionThe abstract mentions a book, but it is unclear if the book is peer-reviewed and published in a scholarly journal.</t>
  </si>
  <si>
    <t>No; The paper is about Great Bear Lake in Canada.
 ReflectionThe paper is clearly about a lake in Canada and does not mention any of the countries listed in the SC.</t>
  </si>
  <si>
    <t>The abstract suggests that it is a research paper, but it is unclear if it has been published in a peer-reviewed journal.</t>
  </si>
  <si>
    <t>No; The paper is focused on Buton Regency in Indonesia.
 ReflectionThe paper is focused on a specific region in Indonesia and does not mention any of the countries listed in the SC.</t>
  </si>
  <si>
    <t>The abstract does not provide information on the type of publication, so it is unclear whether it meets the screening criteria or not.</t>
  </si>
  <si>
    <t>Maybe; The abstract does not provide information on the type of publication.
 ReflectionThe abstract does not provide information on whether the paper is part of the peer-reviewed published literature or not.</t>
  </si>
  <si>
    <t>No; The paper is about fisheries in Japan and France, and there is no mention of any of the listed countries.
 ReflectionThe initial response is correct. The paper is solely focused on Japan and France and does not mention any of the countries listed in the SC.</t>
  </si>
  <si>
    <t>No; The paper is about a case study in Malaysia, not in any of the listed countries.
 ReflectionThe initial response is correct as the paper is focused on a case study in Malaysia, which is not one of the listed countries.</t>
  </si>
  <si>
    <t>Maybe; The abstract mentions the publisher, but it is unclear if the paper has been peer-reviewed.
 ReflectionThe mention of the publisher does not necessarily mean that the paper has been peer-reviewed. However, the paper does not mention any other type of publication such as a conference report or book chapter.</t>
  </si>
  <si>
    <t>While the abstract does not explicitly state that the paper is part of peer-reviewed published literature, the publisher IDOSI Publications is known for publishing peer-reviewed journals.</t>
  </si>
  <si>
    <t>Maybe; The abstract does not explicitly state whether the paper is part of peer-reviewed published literature or not.
 ReflectionThe abstract does not provide any information on whether the paper is part of peer-reviewed published literature or not. However, the publisher IDOSI Publications is known for publishing peer-reviewed journals.</t>
  </si>
  <si>
    <t>The paper is a case study from Cook Islands, as mentioned in the title and abstract.</t>
  </si>
  <si>
    <t>The paper focuses on coral reef management and mentions traditional marine social institutions as a conservation management tool, but it is not clear if fisheries will be discussed.</t>
  </si>
  <si>
    <t>Maybe; The title and abstract mention marine management practices and coral reef health, but it is not clear if fisheries will be discussed.
 ReflectionThe abstract mentions the implementation of traditional marine social institutions as a conservation management tool, which could potentially include fisheries management. However, the abstract does not explicitly mention fisheries.</t>
  </si>
  <si>
    <t>The mention of Elsevier Ltd suggests that it may be a published paper, but it is not clear if it has undergone peer review.</t>
  </si>
  <si>
    <t>Maybe; The abstract mentions "Â© 2023 Elsevier Ltd" which suggests that it may be a published paper, but it is not clear if it has undergone peer review.
 ReflectionThe initial response is correct. The mention of Elsevier Ltd suggests that it may be a published paper, but it is not clear if it has undergone peer review.</t>
  </si>
  <si>
    <t>The paper does not explicitly state that it has undergone peer review, which is a requirement for meeting the SC.</t>
  </si>
  <si>
    <t>Maybe; The abstract mentions the publisher as Springer Nature B.V., but it is unclear if the paper has undergone peer review.
 ReflectionThe initial response is correct. While the publisher is mentioned, it is not clear if the paper has undergone peer review, which is a requirement for meeting the SC.</t>
  </si>
  <si>
    <t>No; The paper is about Kenya, which is not included in the list of countries.
 ReflectionThe initial response is correct as Kenya is not included in the list of countries mentioned in the SC.</t>
  </si>
  <si>
    <t>Maybe; The abstract mentions the publisher, but it is unclear if it is a peer-reviewed journal article or not.
 ReflectionThe publisher mentioned in the abstract, Taylor &amp; Francis Group, is a well-known academic publisher that publishes peer-reviewed journals. However, it is still unclear if this specific paper is part of a peer-reviewed journal or not.</t>
  </si>
  <si>
    <t>The paper is part of the peer-reviewed published literature, but the content of the paper is not related to the screening criteria.</t>
  </si>
  <si>
    <t>No; The paper is published in Elsevier Ltd, which is a peer-reviewed journal. However, the content of the paper is not related to the screening criteria.
 ReflectionThe initial response is incorrect as the paper is part of the peer-reviewed published literature. However, the content of the paper is not related to the screening criteria.</t>
  </si>
  <si>
    <t>The paper does not explicitly mention any of the listed countries, but it discusses small-scale fishing communities, which could potentially be found in any of the listed countries.</t>
  </si>
  <si>
    <t>Maybe; The paper discusses small-scale fishing communities and their institutional arrangements and ecological factors, but it does not explicitly mention any of the listed countries.
 ReflectionThe paper does not mention any of the listed countries, but it does discuss small-scale fishing communities, which could potentially be found in any of the listed countries. However, the lack of explicit mention of any of the countries makes it difficult to determine if the paper is a case study from any of them.</t>
  </si>
  <si>
    <t>The paper discusses the role of institutional arrangements and ecological factors in facilitating successful self-governance of community-based fisheries.</t>
  </si>
  <si>
    <t>Yes; The title and abstract clearly mention small-scale fishing social-ecological systems and sustainable harvests.
 ReflectionThe abstract mentions the goal of improving understanding of institutional arrangements and ecological factors that facilitate the emergence and sustainability of successful collective action in small-scale fishing social-ecological systems.</t>
  </si>
  <si>
    <t>The paper discusses community-based fisheries and the role of institutional arrangements and ecological factors in facilitating successful collective action.</t>
  </si>
  <si>
    <t>Yes; The title and abstract clearly mention community-based fisheries and the abstract discusses the role of institutional arrangements and ecological factors in facilitating successful collective action in small-scale fishing social-ecological systems.
 ReflectionThe initial response is correct as the paper focuses on community-based fisheries and the role of institutional arrangements and ecological factors in facilitating successful collective action.</t>
  </si>
  <si>
    <t>No; The paper is about freshwater fisheries in Caprivi, Namibia.
 ReflectionThe paper is focused on a specific region in Namibia and does not mention any of the countries listed in the SC.</t>
  </si>
  <si>
    <t>No; The Title and Abstract are focused on Wisconsin, USA.
 ReflectionThe Title and Abstract do not mention any of the countries listed in the SC.</t>
  </si>
  <si>
    <t>The abstract does not provide clear information on the type of publication, but the content suggests that it may be a peer-reviewed paper.</t>
  </si>
  <si>
    <t>No; The paper is about California's Marine Life Protection Act Initiative.
 ReflectionThe paper is not about any of the countries listed in the SC, but rather about a marine protection initiative in California.</t>
  </si>
  <si>
    <t>The mention of "Conservation Biology Â©2010 Society for Conservation Biology" in the abstract suggests that it may be a peer-reviewed paper, but we cannot confirm without further information.</t>
  </si>
  <si>
    <t>Maybe; The abstract mentions "Conservation Biology Â©2010 Society for Conservation Biology," which suggests that it may be a peer-reviewed paper. However, we cannot be certain without further information.
 ReflectionThe mention of "Conservation Biology Â©2010 Society for Conservation Biology" in the abstract suggests that it may be a peer-reviewed paper. However, we cannot be certain without further information.</t>
  </si>
  <si>
    <t>No; The paper is about a CB-CRM project in the Philippines.
 ReflectionThe title and abstract clearly state that the paper is about a CB-CRM project in the Philippines, which is not included in the list of countries in the SC.</t>
  </si>
  <si>
    <t>No; The paper is about Taiwan, not any of the listed countries.
 ReflectionThe paper is not about any of the countries listed in the SC, so it does not meet the criteria.</t>
  </si>
  <si>
    <t>No; The paper is about a reservoir in Zimbabwe.
 ReflectionThe paper is focused on a reservoir in Zimbabwe and does not mention any of the countries listed in the SC.</t>
  </si>
  <si>
    <t>No; The paper is about mangroves in Southeast Asia, not any of the listed countries.
 ReflectionThe paper does not mention any of the listed countries in the title or abstract, and instead focuses on the Sundaic biogeography region in Southeast Asia.</t>
  </si>
  <si>
    <t>The information provided is not sufficient to determine whether the paper meets the screening criteria.</t>
  </si>
  <si>
    <t>Maybe; The abstract mentions "Â© 2022 Elsevier Ltd," which suggests that it may be a peer-reviewed paper, but it is not clear from the information provided whether it is a journal article or a book chapter.
 ReflectionThe initial response is correct. The mention of Elsevier Ltd suggests that the paper may be a peer-reviewed journal article, but it is not clear from the information provided whether it meets all the criteria for inclusion.</t>
  </si>
  <si>
    <t>The publisher mentioned in the abstract is Taylor &amp; Francis, which is a reputable publisher of peer-reviewed journals.</t>
  </si>
  <si>
    <t>No; The paper is focused on the Caribbean Community (CARICOM) and not on any of the countries listed in the SC.
 ReflectionThe Initial Response is correct as the paper is not related to any of the countries listed in the SC.</t>
  </si>
  <si>
    <t>Yes; The abstract mentions the publisher and year of publication, indicating that it is likely a peer-reviewed paper.
 ReflectionThe initial response is correct. The abstract mentions the publisher and year of publication, which suggests that it is a peer-reviewed paper.</t>
  </si>
  <si>
    <t>While the use of "The Authors" is not a definitive indication that the paper is not peer-reviewed, there is no clear indication that the paper is peer-reviewed.</t>
  </si>
  <si>
    <t>No; The paper is focused on the Gulf Coast of the United States, not any of the listed countries.
 ReflectionThe initial response is correct as the paper is focused on the Gulf Coast of the United States and not any of the listed countries.</t>
  </si>
  <si>
    <t>While the presence of the copyright symbol is not enough to confirm that the paper is peer-reviewed, the description of the research project suggests that it may have been published in a peer-reviewed journal.</t>
  </si>
  <si>
    <t>Maybe; The abstract mentions "Â© The Author(s) 2018" but it is unclear if this is a peer-reviewed publication or not.
 ReflectionThe presence of the copyright symbol does not necessarily indicate that the paper is peer-reviewed. However, the paper does seem to describe a research project with a clear methodology and results, which suggests that it may have been published in a peer-reviewed journal.</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</si>
  <si>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it is not explicitly stated in the abstract, so it is unclear.</t>
  </si>
  <si>
    <t>Maybe; The abstract does not explicitly state whether the paper is part of the peer-reviewed published literature or not.
 ReflectionThe abstract does not provide any information on the publication status of the paper, but the title suggests that it may be a research article.</t>
  </si>
  <si>
    <t>The abstract mentions case studies from countries not explicitly listed in the SC, but it is possible that some of these countries are included under different names.</t>
  </si>
  <si>
    <t>Maybe; The abstract mentions case studies from Indonesia, Philippines, Caribbean, Thailand, and Florida Keys, but it is unclear if any of these countries are included in the list of countries in the SC.
 ReflectionThe initial response is correct. None of the countries mentioned in the abstract are explicitly listed in the SC, but it is possible that some of them are included in the list under different names (e.g. Indonesia could be considered part of the Federated States of Micronesia).</t>
  </si>
  <si>
    <t>The abstract mentions community-based coral reef/fisheries management in one of the case studies, but it is not clear if fisheries will be discussed in the other case studies or in the practical how-to guide.</t>
  </si>
  <si>
    <t>The paper discusses community-based management of coral reefs and presents case studies of successful community involvement in coral reef management.</t>
  </si>
  <si>
    <t>Yes; The title and abstract clearly mention community-based management of coral reefs.
 ReflectionThe initial response is correct as the abstract mentions the importance of community participation in effective management of coral reefs and presents case studies of community-based coral reef management.</t>
  </si>
  <si>
    <t>The paper does not meet the SC as it is not about any of the countries mentioned in the SC.</t>
  </si>
  <si>
    <t>No; The paper is about a case study in Sabah, Malaysia, which is not included in the list of countries mentioned in the SC.
 ReflectionThe paper is not about any of the countries mentioned in the SC, but rather about a case study in Sabah, Malaysia.</t>
  </si>
  <si>
    <t>No; The paper is about a mangrove rehabilitation project in Indonesia.
 ReflectionThe paper is solely focused on a mangrove rehabilitation project in Indonesia and does not mention any of the countries listed in the SC.</t>
  </si>
  <si>
    <t>The abstract mentions references to other works, but it is unclear if the paper has been peer-reviewed and published.</t>
  </si>
  <si>
    <t>Maybe; The abstract mentions references to other works, but it is unclear if the paper has been peer-reviewed and published.
 ReflectionThe abstract mentions references to other works, but it is unclear if the paper has been peer-reviewed and published.</t>
  </si>
  <si>
    <t>Maybe; The abstract mentions in-depth interviews, but it is unclear if the paper has been peer-reviewed.
 ReflectionThe abstract does not explicitly state whether the paper has been peer-reviewed or not. However, the fact that the authors have conducted in-depth interviews suggests that the paper is based on original research and may have undergone peer-review.</t>
  </si>
  <si>
    <t>The paper is not about any of the countries listed in the SC, but about Bangladesh.</t>
  </si>
  <si>
    <t>While the abstract does not explicitly state whether the paper has been peer-reviewed, the information provided suggests that it may be part of the peer-reviewed published literature.</t>
  </si>
  <si>
    <t>Maybe; The abstract mentions the publisher, but it is unclear whether the paper has been peer-reviewed or not.
 ReflectionThe mention of the publisher does not necessarily mean that the paper has been peer-reviewed. However, the abstract does provide some information on the methodology and results of the study, which suggests that it may be a peer-reviewed paper.</t>
  </si>
  <si>
    <t>No; The paper is about St Lawrence Island, Alaska, which is not included in the list of countries/islands.
 ReflectionThe initial response is correct as St Lawrence Island is not part of the listed countries/islands.</t>
  </si>
  <si>
    <t>No; The paper is focused on the Mesoamerican barrier reef ecosystem in the Caribbean region.
 ReflectionThe paper does not mention any of the countries listed in the SC, and instead focuses on a different region.</t>
  </si>
  <si>
    <t>The paper is not a case study from any of the listed countries, but rather a study conducted in Cameroon.</t>
  </si>
  <si>
    <t>No; The paper is about a study conducted in Cameroon, not any of the listed countries.
 ReflectionThe paper is clearly about a study conducted in Cameroon, which is not one of the countries listed in the SC.</t>
  </si>
  <si>
    <t>The abstract does not provide information on whether the paper is peer-reviewed or not, but the study appears to be a research article based on the methodology and results presented.</t>
  </si>
  <si>
    <t>Maybe; The abstract does not provide information on whether the paper is peer-reviewed or not.
 ReflectionThe abstract does not provide any information on whether the paper is peer-reviewed or not, but the study appears to be a research article based on the methodology and results presented.</t>
  </si>
  <si>
    <t>Maybe; The abstract mentions the publisher, but it is unclear if it is a peer-reviewed journal article or a book chapter.
 ReflectionThe mention of the publisher does not necessarily mean that the paper is a peer-reviewed journal article. However, the abstract does not mention any other type of publication, so it is possible that it is a peer-reviewed journal article.</t>
  </si>
  <si>
    <t>The study was conducted in Southern Thailand and does not meet the SC.</t>
  </si>
  <si>
    <t>No; The study was conducted in Southern Thailand and does not mention any of the countries listed in the SC.
 ReflectionThe Initial Response is correct as the study was conducted in Southern Thailand and does not meet the SC.</t>
  </si>
  <si>
    <t>The study area is limited to the eastern Pacific Ocean, and none of the countries listed in the SC are located in this region.</t>
  </si>
  <si>
    <t>No; The paper is focused on the eastern Pacific Ocean, and none of the mentioned countries are located in this region.
 ReflectionThe paper does not mention any of the countries listed in the SC, and the study area is limited to the eastern Pacific Ocean. Therefore, it is unlikely that this paper summarises a case study from any of the listed countries.</t>
  </si>
  <si>
    <t>No; The paper does not mention any of the countries listed in the SC.
 ReflectionThe paper focuses on small-scale fisheries management in Brazil, Indonesia, and the Philippines, which are not included in the SC.</t>
  </si>
  <si>
    <t>The abstract mentions that the paper was published by Wiley Periodicals, Inc. on behalf of Society for Conservation Biology, but it is unclear if it is a peer-reviewed publication.</t>
  </si>
  <si>
    <t>Maybe; The abstract mentions that the paper was published by Wiley Periodicals, Inc. on behalf of Society for Conservation Biology, but it is unclear if it is a peer-reviewed publication.
 ReflectionThe initial response is correct. The abstract mentions that the paper was published by Wiley Periodicals, Inc. on behalf of Society for Conservation Biology, but it is unclear if it is a peer-reviewed publication.</t>
  </si>
  <si>
    <t>There is no clear indication that the paper has been peer-reviewed.</t>
  </si>
  <si>
    <t>The study was conducted in Bangladesh, which is not included in the list of countries.</t>
  </si>
  <si>
    <t>No; The study was conducted in Bangladesh, which is not included in the list of countries.
 ReflectionThe Initial Response is correct as Bangladesh is not included in the list of countries.</t>
  </si>
  <si>
    <t>No; The paper is about Thailand, not any of the listed countries.
 ReflectionThe paper is not about any of the countries listed in the SC, so it does not meet the criteria.</t>
  </si>
  <si>
    <t>The abstract does not provide information on the publication status of the paper, but the title suggests that it is a research paper.</t>
  </si>
  <si>
    <t>The lack of information in the abstract makes it difficult to determine if it is part of the peer-reviewed published literature.</t>
  </si>
  <si>
    <t>Maybe; The abstract does not provide enough information to determine if it is part of the peer-reviewed published literature.
 ReflectionThe abstract mentions the National Conservation Strategy of Pakistan, which suggests that it may be a government report rather than a peer-reviewed publication. However, this cannot be confirmed without further information.</t>
  </si>
  <si>
    <t>While the abstract provides some details about the research methodology and findings, it is unclear if the paper has been peer-reviewed.</t>
  </si>
  <si>
    <t>Maybe; The abstract mentions the publisher, but it is unclear if the paper has been peer-reviewed.
 ReflectionThe mention of the publisher does not necessarily mean that the paper has been peer-reviewed. However, the abstract does provide some details about the research methodology and findings, which suggests that it may be a peer-reviewed paper.</t>
  </si>
  <si>
    <t>No; The paper is about a community-led reforestation project in the Philippines.
 ReflectionThe paper does not mention any of the countries listed in the SC.</t>
  </si>
  <si>
    <t>Maybe; The abstract mentions a survey, but it is unclear if the paper has been peer-reviewed.
 ReflectionThe abstract does not explicitly state whether the paper has been peer-reviewed or not, but it does mention a survey, which suggests that the paper may have undergone some form of review.</t>
  </si>
  <si>
    <t>The abstract mentions the journal name, but it is unclear if the paper has been peer-reviewed.</t>
  </si>
  <si>
    <t>Maybe; The abstract mentions the journal name, but it is unclear if the paper has been peer-reviewed.
 ReflectionThe initial response is correct. The abstract mentions the journal name, but it is unclear if the paper has been peer-reviewed.</t>
  </si>
  <si>
    <t>No; The paper is focused on Bangladesh, which is not included in the list of countries.
 ReflectionThe initial response is correct as Bangladesh is not included in the list of countries.</t>
  </si>
  <si>
    <t>No; The title and abstract do not mention any of the countries listed in the Screening Criteria.
 ReflectionThe Initial Response is correct. The paper is focused on a case study in Tanzania, which is not one of the countries listed in the Screening Criteria.</t>
  </si>
  <si>
    <t>The title suggests that it may be a research article published in a peer-reviewed journal,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</si>
  <si>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research article published in a peer-reviewed journal.</t>
  </si>
  <si>
    <t>While the abstract does not mention any of the countries listed in the Screening Criteria, it does contain case studies related to aquatic sciences and resources management, which is within the scope of the Screening Criteria.</t>
  </si>
  <si>
    <t>Maybe; The abstract does not mention any of the countries listed in the Screening Criteria, but it does mention Indonesia which is not on the list.
 ReflectionThe Screening Criteria specifically lists countries in the Pacific region, and Indonesia is not included. However, the abstract does contain case studies related to aquatic sciences and resources management, which is within the scope of the Screening Criteria.</t>
  </si>
  <si>
    <t>While the title suggests that the paper may discuss fisheries and marine resource management, the abstract only provides a list of topics discussed without explicitly mentioning these topics.</t>
  </si>
  <si>
    <t>The paper does not appear to focus on a community-based approach.</t>
  </si>
  <si>
    <t>No; The title and abstract do not mention community-based approach or co-management.
 ReflectionThe papers mentioned in the abstract cover a range of topics related to aquatic sciences and resources management, but there is no clear indication of a community-based approach.</t>
  </si>
  <si>
    <t>The use of the term "proceedings" suggests that the papers were published, but it is unclear whether they were peer-reviewed.</t>
  </si>
  <si>
    <t>Maybe; The title suggests that it could be a conference report, but the abstract mentions "proceedings" which could indicate a published collection of papers.
 ReflectionThe use of the term "proceedings" suggests that the papers were published, but it is unclear whether they were peer-reviewed.</t>
  </si>
  <si>
    <t>No; The paper is focused on Inuit food security in Canada and does not mention any of the listed countries.
 ReflectionThe Initial Response is correct as the paper is not related to any of the listed countries.</t>
  </si>
  <si>
    <t>The mention of the publisher and society suggests that it is likely a peer-reviewed paper, but we cannot confirm this without further information.</t>
  </si>
  <si>
    <t>Maybe; The abstract mentions "Â© 2017, Springer Science+Business Media Dordrecht and International Society for Plant Pathology" which suggests that it may be a peer-reviewed paper, but more information is needed to confirm this.
 ReflectionThe initial response is correct. The mention of the publisher and society suggests that it is a peer-reviewed paper, but we cannot be certain without further information.</t>
  </si>
  <si>
    <t>The mention of Springer Science+Business Media suggests that it is likely a peer-reviewed paper, but it is not clear from the information provided whether it is a journal article or a book chapter.</t>
  </si>
  <si>
    <t>Maybe; The abstract mentions "Â© 2014 Springer Science+Business Media" which suggests that it may be a peer-reviewed paper, but it is not clear from the information provided whether it is a journal article or a book chapter.
 ReflectionThe initial response is correct. The mention of Springer Science+Business Media suggests that it is a peer-reviewed paper, but it is not clear from the information provided whether it is a journal article or a book chapter.</t>
  </si>
  <si>
    <t>The paper reports on a community-based rapid vulnerability assessment methodology developed and applied in eight small-scale fishing communities in the Benguela Current Large Marine Ecosystem region, which is not listed in the SC, but it is possible that one of the three countries involved in the study is from the SC list.</t>
  </si>
  <si>
    <t>Maybe; The abstract mentions the Benguela Current Large Marine Ecosystem region, which is not listed in the SC, but it is possible that one of the three countries involved in the study is from the SC list.
 ReflectionThe initial response is correct. The abstract does not mention any of the countries listed in the SC, but it is possible that one of the three countries involved in the study is from the SC list.</t>
  </si>
  <si>
    <t>While the paper discusses the vulnerability of small-scale fishing communities in the BCLME region, the focus is on the methodology of the vulnerability assessment rather than fisheries or marine resource management.</t>
  </si>
  <si>
    <t>Maybe; The abstract mentions small-scale fishing communities and marine ecosystems, but the focus is on vulnerability assessment rather than fisheries or marine resource management.
 ReflectionThe initial response is correct. While the paper does discuss the vulnerability of small-scale fishing communities in the BCLME region, the focus is on the methodology of the vulnerability assessment rather than fisheries or marine resource management.</t>
  </si>
  <si>
    <t>No; The paper is about subarachnoid hemorrhage outcomes in Miyagi Prefecture, Japan in 1984 and 1991.
 ReflectionThe paper does not mention any of the countries listed in the Screening Criteria.</t>
  </si>
  <si>
    <t>Although the abstract does not explicitly state whether the paper is part of the peer-reviewed published literature or not, the fact that the paper presents findings from a comparative analysis of SAH outcomes in Miyagi Prefecture based on a community-based stroke register suggests that it is likely to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</si>
  <si>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be a research article that presents findings from a comparative analysis of SAH outcomes in Miyagi Prefecture. The fact that the paper is based on a community-based stroke register suggests that it is likely to be part of the peer-reviewed published literature.</t>
  </si>
  <si>
    <t>The study mentioned in the abstract is conducted in Papua New Guinea, which is one of the countries listed in the SC.</t>
  </si>
  <si>
    <t>The paper does not discuss fisheries or marine resource management, but rather focuses on the provision of public goods in a fishing community in Papua New Guinea.</t>
  </si>
  <si>
    <t>The information provided in the abstract is not sufficient to determine whether the paper is part of the peer-reviewed published literature or not.</t>
  </si>
  <si>
    <t>Maybe; The abstract mentions that the study was conducted in a 'lab in the field' experimental setting, which could suggest that it is not a peer-reviewed published literature.
 ReflectionThe mention of a 'lab in the field' experimental setting does not necessarily mean that the paper is not part of the peer-reviewed published literature. It is possible that the study was conducted in a controlled environment that mimics a natural setting.</t>
  </si>
  <si>
    <t>No; The paper is about small-scale mud crab aquaculture in East Africa.
 ReflectionThe paper is not about any of the countries listed in the SC, but rather about a case study in East Africa.</t>
  </si>
  <si>
    <t>While the publisher is reputable, it is unclear from the information provided whether the paper has undergone peer review.</t>
  </si>
  <si>
    <t>Maybe; The publisher is a reputable academic publisher, but more information is needed to determine if the paper is peer-reviewed.
 ReflectionThe publisher, World Scientific Publishing Company, is a reputable academic publisher, but it is unclear from the information provided whether the paper has undergone peer review.</t>
  </si>
  <si>
    <t>No; The paper is about a wetland management project in Bangladesh.
 ReflectionThe paper is clearly about a project in Bangladesh and does not mention any of the countries listed in the SC.</t>
  </si>
  <si>
    <t>The abstract does not provide information on whether the paper is peer-reviewed or not, but it does not mention any conference or book chapter.</t>
  </si>
  <si>
    <t>Maybe; The abstract does not provide information on whether the paper is peer-reviewed or not.
 ReflectionThe abstract does not provide any information on whether the paper is peer-reviewed or not. However, the abstract does not mention any conference or book chapter, which is a good sign.</t>
  </si>
  <si>
    <t>The title mentions marine resource management, but without an abstract, it is unclear whether the paper will discuss fisheries or other aspects of marine resource management.</t>
  </si>
  <si>
    <t>Maybe; The title mentions marine resource management, but there is no abstract to confirm the content of the paper.
 ReflectionThe title suggests that the paper may discuss marine resource management, but without an abstract, it is difficult to determine the scope of the paper.</t>
  </si>
  <si>
    <t>The title suggests a community-based approach, but without an abstract, it is unclear if co-management is also a focus.</t>
  </si>
  <si>
    <t>Maybe; The title suggests a community-based approach, but without an abstract, it is difficult to determine if co-management is also a focus.
 ReflectionThe title mentions "social attitudes" which implies a community-based approach, but it is unclear if co-management is also a focus without an abstract.</t>
  </si>
  <si>
    <t>Maybe; The title suggests a research paper, but the absence of an abstract makes it difficult to determine if it is peer-reviewed published literature.
 ReflectionThe title suggests that the paper is a research article, but the absence of an abstract makes it difficult to determine if it is peer-reviewed published literature.</t>
  </si>
  <si>
    <t>The abstract does not provide information on the type of publication, but there is no indication that it is not peer-reviewed.</t>
  </si>
  <si>
    <t>No; The paper is about Kenya and Zanzibar-Tanzania, which are not included in the list of countries.
 ReflectionThe Initial Response is correct as the paper is not about any of the countries listed in the SC.</t>
  </si>
  <si>
    <t>The title suggests that it is likely a peer-reviewed paper, and the abstract provides information on the research findings, which is typical of peer-reviewed papers.</t>
  </si>
  <si>
    <t>The abstract mentions a reputable publisher, but it is still unclear if this specific paper is peer-reviewed or not.</t>
  </si>
  <si>
    <t>Maybe; The abstract mentions the publisher, but it is unclear if it is a peer-reviewed journal article or not.
 ReflectionThe publisher mentioned in the abstract is Elsevier, which is a reputable publisher of peer-reviewed journals. However, it is still unclear if this specific paper is peer-reviewed or not.</t>
  </si>
  <si>
    <t>The abstract does not provide clear information on the publication status of the paper, but it is possible that it is part of a peer-reviewed journal.</t>
  </si>
  <si>
    <t>Maybe; The abstract mentions the aim of the paper and the study area, but there is no mention of the journal or publication status.
 ReflectionThe abstract does not provide information on the publication status of the paper, but it does mention the name of the society that holds the copyright. It is possible that this paper is part of a peer-reviewed journal, but we cannot be certain.</t>
  </si>
  <si>
    <t>The information provided is insufficient to determine if the paper is part of the peer-reviewed published literature.</t>
  </si>
  <si>
    <t>Maybe; The abstract mentions a chapter, but it is unclear if it is a book chapter or a chapter within a larger paper.
 ReflectionThe abstract mentions a chapter, but it is not clear if it is a book chapter or a chapter within a larger paper. Further information is needed to determine if it is part of the peer-reviewed published literature.</t>
  </si>
  <si>
    <t>The abstract mentions the paper as a review, which is a common type of peer-reviewed publication.</t>
  </si>
  <si>
    <t>Yes; The abstract mentions the paper as a review, which is a common type of peer-reviewed publication.
 ReflectionThe initial response is correct as the abstract mentions the paper as a review, which is a common type of peer-reviewed publication.</t>
  </si>
  <si>
    <t>No; The paper is about a marine conservation planning and zoning in Jor Bay, Indonesia.
 ReflectionThe paper is focused on a case study in Indonesia, which is not included in the list of countries in the SC.</t>
  </si>
  <si>
    <t>While the paper is published by a reputable publisher, it is unclear whether it has undergone peer-review.</t>
  </si>
  <si>
    <t>Maybe; The abstract mentions that the paper is published under license by IOP Publishing Ltd, but it is unclear whether it is peer-reviewed.
 ReflectionThe initial response is correct. While the paper is published by a reputable publisher, it is unclear whether it has undergone peer-review.</t>
  </si>
  <si>
    <t>The mention of the publisher and the journal suggests that it is likely a peer-reviewed article, but without further information, it cannot be confirmed.</t>
  </si>
  <si>
    <t>Maybe; The abstract mentions the publisher and the journal, but it is unclear if it is a peer-reviewed article.
 ReflectionThe mention of the publisher and the journal suggests that it is a peer-reviewed article, but it is not explicitly stated in the abstract.</t>
  </si>
  <si>
    <t>The paper provides a review of octopus fisheries, ecology, cultural importance, and management in several Pacific Island Countries and Territories, but it does not focus on a specific case study.</t>
  </si>
  <si>
    <t>Maybe; The abstract mentions several Pacific Island Countries and Territories (PICTs), but it is not clear if any of them are a case study.
 ReflectionThe abstract mentions several PICTs, but it does not provide a detailed case study of any of them. However, it does provide a review of octopus fisheries, ecology, cultural importance, and management in the region.</t>
  </si>
  <si>
    <t>Yes; The abstract discusses the exploitation, utilization, and management of octopuses in the Pacific Island region.
 ReflectionThe abstract specifically mentions the need to address knowledge gaps on octopus taxonomy, stock assessment, and fishery management, indicating that the paper will discuss marine resource management.</t>
  </si>
  <si>
    <t>The abstract mentions community-based management efforts, but it is not clear if it is the main focus of the paper.</t>
  </si>
  <si>
    <t>Maybe; The abstract mentions community-based management efforts but does not specify if it is the main focus of the paper.
 ReflectionThe abstract mentions community-based management efforts as an effective platform in sustaining octopus stocks, but it is not clear if the paper will discuss it in detail or if it is the main focus.</t>
  </si>
  <si>
    <t>Maybe; The abstract mentions a literature review, but it is unclear if the paper is part of peer-reviewed published literature.
 ReflectionThe abstract mentions conducting a literature review, but it is unclear if the sources reviewed were peer-reviewed published literature.</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</si>
  <si>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this is not explicitly stated, so it is unclear.</t>
  </si>
  <si>
    <t>While the publisher mentioned is a well-known academic publisher that publishes peer-reviewed journals, the abstract does not explicitly state that the paper is a peer-reviewed journal article.</t>
  </si>
  <si>
    <t>Maybe; The abstract mentions the publisher, but it is unclear if it is a peer-reviewed journal article or not.
 ReflectionThe publisher mentioned in the abstract, Taylor &amp; Francis Group, is a well-known academic publisher that publishes peer-reviewed journals. However, the abstract does not explicitly state that the paper is a peer-reviewed journal article.</t>
  </si>
  <si>
    <t>The publisher, Elsevier, is a reputable academic publisher, and the absence of any mention of grey literature, conference reports, or book chapters suggests that the paper is part of the peer-reviewed published literature.</t>
  </si>
  <si>
    <t>Maybe; The abstract does not mention whether the paper is peer-reviewed or not.
 ReflectionThe abstract does not provide any information on whether the paper is peer-reviewed or not, but the publisher, Elsevier, is a reputable academic publisher.</t>
  </si>
  <si>
    <t>The paper includes a case study in Indonesia, which is not on the list of countries mentioned in the SC, but it is possible that the paper also includes a case study from one of the listed countries.</t>
  </si>
  <si>
    <t>Maybe; The abstract mentions a case study in Indonesia, which is not on the list of countries mentioned in the SC, but it is possible that the paper also includes a case study from one of the listed countries.
 ReflectionThe initial response is correct. The abstract mentions a case study in Indonesia, which is not on the list of countries mentioned in the SC. However, it is possible that the paper also includes a case study from one of the listed countries.</t>
  </si>
  <si>
    <t>The paper discusses the implementation of a fisheries management plan in a locally managed marine area, indicating a focus on marine resource management.</t>
  </si>
  <si>
    <t>Yes; The abstract mentions a case study of a locally managed marine area in Indonesia and the implementation of a fisheries management plan.
 ReflectionThe abstract specifically mentions the implementation of a fisheries management plan in a locally managed marine area, indicating a focus on marine resource management.</t>
  </si>
  <si>
    <t>The abstract clearly discusses a community-based approach to resource management.</t>
  </si>
  <si>
    <t>Yes; The abstract mentions "community-based interventions" and "collaborative arrangements for resource management between communities and external agencies."
 ReflectionThe abstract specifically mentions a "locally managed marine area" and the role of "community brokers" and "institutional bricolage" in implementing strategies to overcome social-ecological traps. These all suggest a community-based approach.</t>
  </si>
  <si>
    <t>Maybe; The abstract mentions a case study, but it is unclear if the paper is part of peer-reviewed literature.
 ReflectionThe abstract does not explicitly state if the paper is part of peer-reviewed literature, but it does mention that the study draws from rural development studies. This suggests that the paper may be part of peer-reviewed literature.</t>
  </si>
  <si>
    <t>No; The paper is about seahorses in the central Philippines.
 ReflectionThe initial response is correct as the paper is focused on seahorses in the central Philippines and does not mention any of the countries listed in the SC.</t>
  </si>
  <si>
    <t>The language and structure of the abstract suggest that it is likely a published paper, despite the lack of clear indication.</t>
  </si>
  <si>
    <t>Maybe; The abstract mentions the Foundation for Environmental Conservation, but it is unclear if the paper has been peer-reviewed and published in a journal.
 ReflectionThe Foundation for Environmental Conservation is not a clear indicator of peer-reviewed publication, but the language and structure of the abstract suggest that it is likely a published paper.</t>
  </si>
  <si>
    <t>Yes; The abstract discusses the sustainability of fishing in periodically-harvested closures in the context of small-scale fisheries in the Solomon Islands.
 ReflectionThe abstract specifically mentions fishing effort, yield, gear and method use, periodicity of harvesting, controls placed on harvesting, and resource owners' decisions to open and close fishing grounds, all of which are related to fisheries and marine resource management.</t>
  </si>
  <si>
    <t>The copyright statement suggests that the article was published in a peer-reviewed journal, which meets the SC.</t>
  </si>
  <si>
    <t>Maybe; The abstract mentions "Â© 2007 Canadian Association of Geographers / L'Association canadienne des gÃ©ographes," which suggests that it may be a peer-reviewed article. However, this is not definitive evidence.
 ReflectionThe Initial Response is correct. The copyright statement indicates that the article was published in a peer-reviewed journal, but it is possible that the journal also publishes conference reports or book reviews.</t>
  </si>
  <si>
    <t>The paper is not about any of the countries listed in the SC, but rather about Chile's coastal frontier.</t>
  </si>
  <si>
    <t>No; The paper is about Chile's coastal frontier and does not mention any of the countries listed in the SC.
 ReflectionThe Initial Response is correct. The paper is focused on Chile and does not mention any of the countries listed in the SC.</t>
  </si>
  <si>
    <t>No; The paper is not related to any of the countries mentioned in the SC.
 ReflectionThe paper is about the effects of computerized physician order entry on medication turnaround time and orders requiring pharmacist intervention in a community-based medical center. There is no mention of any of the countries listed in the SC.</t>
  </si>
  <si>
    <t>The involvement of local communities in conservation planning indicates a community-based approach, and there is no mention of co-management.</t>
  </si>
  <si>
    <t>Yes; The abstract mentions the involvement of local communities in conservation planning.
 ReflectionThe abstract mentions the involvement of local communities in conservation planning, which is a characteristic of community-based approaches. There is no mention of co-management, which is excluded by the SC.</t>
  </si>
  <si>
    <t>The content of the abstract suggests that it is a peer-reviewed research paper.</t>
  </si>
  <si>
    <t>Maybe; The abstract does not provide information on the type of publication.
 ReflectionThe abstract does not mention the type of publication, but the content suggests that it is a research paper.</t>
  </si>
  <si>
    <t>Yes; The abstract mentions the publisher, John Wiley &amp; Sons, Ltd.
 ReflectionThe initial response is correct as the abstract mentions the publisher, which indicates that the paper is likely part of the peer-reviewed published literature.</t>
  </si>
  <si>
    <t>No; The paper is focused on the Canadian Arctic and does not mention any of the listed countries.
 ReflectionThe paper does not meet the Screening Criteria as it is not related to any of the listed countries.</t>
  </si>
  <si>
    <t>The abstract does not provide information on the type of publication, so it is unclear whether it is peer-reviewed or not.</t>
  </si>
  <si>
    <t>Maybe; The abstract does not provide information on the type of publication.
 ReflectionThe initial response is correct. The abstract does not provide information on the type of publication, so it is unclear whether it is peer-reviewed or not.</t>
  </si>
  <si>
    <t>While the abstract mentions governmental laws and policies, there is no clear indication of whether the paper has been published in a peer-reviewed journal or not.</t>
  </si>
  <si>
    <t>Maybe; The abstract mentions governmental laws and policies, which could indicate that it is a peer-reviewed paper. However, there is no clear indication of whether it has been published in a peer-reviewed journal or not.
 ReflectionThe abstract does not provide any clear indication of whether the paper has been published in a peer-reviewed journal or not. However, the mention of governmental laws and policies could suggest that it is a peer-reviewed paper.</t>
  </si>
  <si>
    <t>The abstract mentions that the article is a review of human studies published in English and identified from Medline databases, which indicates that it is part of the peer-reviewed published literature.</t>
  </si>
  <si>
    <t>The paper is not about a case study from any of the countries listed in the Screening Criteria.</t>
  </si>
  <si>
    <t>No; The paper is about a case study in Comoros, which is not included in the list of countries.
 ReflectionThe Initial Response is correct. Comoros is not included in the list of countries provided in the Screening Criteria.</t>
  </si>
  <si>
    <t>Maybe; The abstract mentions "case studies" but does not specify any of the countries listed in the SC.
 ReflectionThe initial response is correct. The abstract mentions case studies but does not provide any specific country names.</t>
  </si>
  <si>
    <t>The abstract discusses the role of coastal communities and small-scale fishers in ocean conservation and reviews the historical evolution of ocean conservation with a focus on ecosystem-based and integrated management, which are related to fisheries and marine resource management.</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</si>
  <si>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discusses the evolution of ocean conservation with a focus on ecosystem-based and integrated management, which are related to fisheries and marine resource management.</t>
  </si>
  <si>
    <t>Yes; The abstract discusses the role of coastal communities and small-scale fishers in ocean conservation.
 ReflectionThe abstract specifically mentions the role of local-level coastal communities and small-scale fishers in ocean conservation, which suggests a community-based approach.</t>
  </si>
  <si>
    <t>Although the abstract mentions a chapter, it is likely that this chapter is part of a peer-reviewed book or journal article given the focus on assessing opportunities in ocean conservation practice and policy.</t>
  </si>
  <si>
    <t>Maybe; The abstract mentions a Centre for Natural Resources Studies (CNRS) and a book by Dr. M. Youssouf Ali, but it is unclear if the paper is part of the peer-reviewed published literature.
 ReflectionThe abstract does not explicitly state whether the paper is part of the peer-reviewed published literature, but the mention of a book by Dr. M. Youssouf Ali suggests that it may not be. However, the CNRS is a research organization, so it is possible that the paper is part of the peer-reviewed published literature.</t>
  </si>
  <si>
    <t>The title and abstract discuss fishery management and regulations, and the abstract delves into the social elements of fishery management, making it likely that the paper will discuss fisheries and/or marine resource management.</t>
  </si>
  <si>
    <t>The abstract does not suggest a community-based approach, as it primarily discusses regulations and social dimensions of fishery management.</t>
  </si>
  <si>
    <t>No; The abstract mentions regulations and management activities, but there is no clear indication of a community-based approach.
 ReflectionThe abstract focuses on the social elements of fishery management, but there is no mention of community-based approaches or involvement.</t>
  </si>
  <si>
    <t>The abstract does not provide enough information to determine if this article is part of the peer-reviewed published literature.</t>
  </si>
  <si>
    <t>Maybe; The abstract mentions "Elsevier Inc." which is a publisher of peer-reviewed journals, but it is not clear if this article is part of a peer-reviewed journal or another type of publication.
 ReflectionThe initial response is correct. While Elsevier is a publisher of peer-reviewed journals, the abstract does not explicitly state that this article is part of a peer-reviewed journal.</t>
  </si>
  <si>
    <t>The mention of the University of Miami suggests that the paper is part of the peer-reviewed literature.</t>
  </si>
  <si>
    <t>Maybe; The abstract mentions theoretical work and empirical studies, but it is unclear if the paper is part of peer-reviewed literature.
 ReflectionThe abstract mentions the University of Miami, which suggests that the paper may be part of the peer-reviewed literature.</t>
  </si>
  <si>
    <t>Yes; The abstract discusses collaborative efforts to conserve fish spawning aggregations and the use of local knowledge to maximise returns from fishing.
 ReflectionThe title and abstract both mention fishing, local knowledge, and marine conservation efforts, which are all related to fisheries and marine resource management.</t>
  </si>
  <si>
    <t>The paper is not about a case study from any of the listed countries, but rather a case study from Thailand.</t>
  </si>
  <si>
    <t>Maybe; The abstract does not explicitly state whether the paper is part of peer-reviewed literature or not.
 ReflectionThe abstract does not provide any information on whether the paper is part of peer-reviewed literature or not. However, the affiliation of the authors with Chulalongkorn University - Environmental Research Institute suggests that the paper may have undergone peer-review.</t>
  </si>
  <si>
    <t>The paper does not meet the Screening Criteria as it does not provide any case study related to fisheries policy in any of the countries listed in the SC.</t>
  </si>
  <si>
    <t>No; The paper does not mention any of the countries listed in the SC.
 ReflectionThe Initial Response is correct. The paper does not mention any of the countries listed in the SC, nor does it provide any case study related to fisheries policy in any of these countries.</t>
  </si>
  <si>
    <t>Yes; The abstract mentions the publisher and year of publication, indicating that it is likely a peer-reviewed article.
 ReflectionThe initial response is correct. The abstract mentions the publisher and year of publication, which are typical indicators of a peer-reviewed article.</t>
  </si>
  <si>
    <t>Maybe; The abstract mentions the paper was published under license by the Resilience Alliance, but it is unclear if it is peer-reviewed.
 ReflectionThe Initial Response is correct. The abstract mentions that the paper was published under license by the Resilience Alliance, but it is unclear if it is peer-reviewed.</t>
  </si>
  <si>
    <t>Maybe; The abstract mentions a partnership with the Medical College of Wisconsin and the Johns Hopkins University Press is mentioned as the publisher, but it is unclear if the paper has been peer-reviewed.
 ReflectionThe initial response is correct. While the abstract mentions a partnership with the Medical College of Wisconsin, it is unclear if the paper has been peer-reviewed.</t>
  </si>
  <si>
    <t>No; The paper is focused on a pilot city in China and does not mention any of the countries listed in the SC.
 ReflectionThe initial response is correct as the paper is not related to any of the countries listed in the SC.</t>
  </si>
  <si>
    <t>The paper focuses on a case study in the Philippines, which is not on the list of countries, but it is possible that it also includes case studies from other countries on the list.</t>
  </si>
  <si>
    <t>Maybe; The abstract mentions a case study in the Philippines, which is not on the list of countries, but it is possible that the paper also includes case studies from other countries on the list.
 ReflectionThe initial response is correct. The paper focuses on a case study in the Philippines, but it is possible that it also includes case studies from other countries on the list.</t>
  </si>
  <si>
    <t>While the paper does not directly discuss fisheries or marine resource management, it does address the issue of overharvest and the need for alternative income generating activities to reduce pressure on fish stocks, which is relevant to fisheries and marine resource management.</t>
  </si>
  <si>
    <t>Maybe; The paper discusses the need for reductions in fishing effort and the development of alternative income generating activities to reduce pressure on fish stocks.
 ReflectionThe paper does not directly discuss fisheries or marine resource management, but it does address the issue of overharvest and the need for alternative income generating activities to reduce pressure on fish stocks.</t>
  </si>
  <si>
    <t>The article is published by Springer Science+Business Media B.V., but it is unclear if it is peer-reviewed.</t>
  </si>
  <si>
    <t>Maybe; The abstract mentions the publisher, but it is unclear if it is peer-reviewed.
 ReflectionThe initial response is correct. The abstract mentions the publisher, but it is unclear if the article has undergone peer-review.</t>
  </si>
  <si>
    <t>No; The paper is about inland fisheries in tropical Africa.
 ReflectionThe paper is focused on African inland fisheries and does not mention any of the countries listed in the SC.</t>
  </si>
  <si>
    <t>The paper discusses the impact of community management on coral reef fishes in Tonga, which is related to fisheries and marine resource management.</t>
  </si>
  <si>
    <t>Yes; The title and abstract mention community management, marine reserves, and impact evaluation on coral reef fishes in Tonga, which are all related to fisheries and marine resource management.
 ReflectionThe initial response is correct as the title and abstract clearly mention the relevant keywords related to fisheries and marine resource management.</t>
  </si>
  <si>
    <t>The paper discusses the use of community management for achieving positive impacts on coral reef fishes in Tonga through the implementation of no-take areas and exclusive fishing rights, which meets the SC.</t>
  </si>
  <si>
    <t>Yes; The title and abstract discuss the use of community management for achieving positive impacts on coral reef fishes in Tonga.
 ReflectionThe paper discusses the use of community management for achieving positive impacts on coral reef fishes in Tonga through the implementation of no-take areas and exclusive fishing rights. This aligns with the SC.</t>
  </si>
  <si>
    <t>While the abstract suggests that the paper is based on research, it is unclear if it has been peer-reviewed.</t>
  </si>
  <si>
    <t>Maybe; The abstract mentions a publisher, but it is unclear if the paper has been peer-reviewed.
 ReflectionThe mention of a publisher does not necessarily mean that the paper has been peer-reviewed. However, the abstract does provide a detailed overview of the topic and suggests that it is based on research.</t>
  </si>
  <si>
    <t>No; The paper is not about a case study from any of the listed countries.
 ReflectionThe paper is about ecosystem-based fishery management and its standardization in the US. There is no mention of any of the listed countries in the title or abstract.</t>
  </si>
  <si>
    <t>The abstract mentions a peer-reviewed publication, but does not explicitly state that the paper is part of the peer-reviewed published literature.</t>
  </si>
  <si>
    <t>Maybe; The abstract mentions the Magnuson Fisheries Conservation and Management Act, which is a peer-reviewed publication. However, the abstract does not explicitly state that the paper is part of the peer-reviewed published literature.
 ReflectionThe Initial Response is correct. The Magnuson Fisheries Conservation and Management Act is a peer-reviewed publication, but the abstract does not explicitly state that the paper is part of the peer-reviewed published literature.</t>
  </si>
  <si>
    <t>The mention of the publisher Taylor &amp; Francis suggests that the paper has been published in a peer-reviewed journal.</t>
  </si>
  <si>
    <t>Maybe; The abstract mentions "This article reports findings" but it is unclear if it has been published in a peer-reviewed journal.
 ReflectionThe abstract mentions "Â© 2013 Taylor &amp; Francis" which suggests that it has been published in a peer-reviewed journal.</t>
  </si>
  <si>
    <t>The abstract does not provide enough information to determine if the paper includes a case study from any of the listed countries.</t>
  </si>
  <si>
    <t>Maybe; The abstract mentions over 30 case studies, but it is not clear if any of them are from the listed countries.
 ReflectionThe abstract does not provide specific information about the location of the case studies, so it is difficult to determine if any of them are from the listed countries.</t>
  </si>
  <si>
    <t>The paper aims to identify knowledge gaps in leadership in community-based fisheries management and reviews research from fisheries and natural resource management, indicating that the paper will discuss fisheries and marine resource management.</t>
  </si>
  <si>
    <t>The paper discusses community-based fisheries management and local leadership in that context.</t>
  </si>
  <si>
    <t>Yes; The abstract mentions "Community-based fisheries management (CBFM) strategies" and "local leadership" in the context of CBFM.
 ReflectionThe initial response is correct as the abstract clearly mentions community-based fisheries management and local leadership in that context.</t>
  </si>
  <si>
    <t>The mention of "Elsevier Ltd." suggests that this paper may be part of the peer-reviewed published literature, but further information is needed to confirm if this paper is peer-reviewed.</t>
  </si>
  <si>
    <t>Maybe; The abstract mentions "Elsevier Ltd." which is a publisher of peer-reviewed journals, but further information is needed to confirm if this paper is peer-reviewed.
 ReflectionThe mention of "Elsevier Ltd." suggests that this paper may be part of the peer-reviewed published literature. However, it is not explicitly stated in the abstract whether the paper has undergone peer-review.</t>
  </si>
  <si>
    <t>Maybe; The abstract does not provide enough information to determine if the paper is part of the peer-reviewed published literature.
 ReflectionThe abstract mentions scientific and systematic countermeasures, which suggests that the paper may be part of the peer-reviewed published literature. However, there is not enough information to confirm this.</t>
  </si>
  <si>
    <t>The paper does not meet the Screening Criteria as there is no mention of any of the countries listed in the Screening Criteria.</t>
  </si>
  <si>
    <t>Maybe; The abstract does not explicitly state whether the paper is part of peer-reviewed published literature or not.
 ReflectionThe abstract does not provide any information on whether the paper is part of peer-reviewed published literature or not. However, the use of statistical analysis and reference to a cultural and historical theory suggests that it may be a peer-reviewed paper.</t>
  </si>
  <si>
    <t>No; The paper is focused on the Pacific Coast of the Baja California peninsula in Mexico.
 ReflectionThe paper does not mention any of the countries listed in the SC.</t>
  </si>
  <si>
    <t>The abstract does not provide clear evidence that the paper is part of the peer-reviewed published literature, but the presence of data and analysis suggests that it may have undergone a peer-review process.</t>
  </si>
  <si>
    <t>Maybe; The abstract does not mention if the paper is peer-reviewed or published in a journal.
 ReflectionThe abstract does not provide information on whether the paper is peer-reviewed or published in a journal. However, the paper presents data and analysis, which suggests that it may have undergone a peer-review process.</t>
  </si>
  <si>
    <t>No; The paper is about South Africa and does not mention any of the listed countries.
 ReflectionThe Initial Response is correct as the paper is focused on South Africa and does not mention any of the listed countries.</t>
  </si>
  <si>
    <t>Maybe; The abstract mentions the Pacific region, but it is not clear if any of the specific countries listed in the SC are included.
 ReflectionThe initial response is correct as the abstract mentions the Pacific region but does not specify any of the countries listed in the SC.</t>
  </si>
  <si>
    <t>The title and abstract mention fisheries governance and sustainable management of fishery resources, indicating that the paper is likely to discuss fisheries and/or marine resource management.</t>
  </si>
  <si>
    <t>Yes; The title and abstract mention fisheries governance and sustainable management of fishery resources.
 ReflectionThe title and abstract clearly mention fisheries governance and sustainable management of fishery resources, indicating that the paper is likely to discuss fisheries and/or marine resource management.</t>
  </si>
  <si>
    <t>The abstract does not mention a community-based approach, but rather focuses on a rights-based approach to fisheries governance.</t>
  </si>
  <si>
    <t>No; The abstract mentions a rights-based approach to fisheries governance, but does not specifically mention a community-based approach.
 ReflectionThe initial response is correct. While the abstract does mention the incorporation of a rights-based approach to fisheries governance, it does not specifically mention a community-based approach.</t>
  </si>
  <si>
    <t>The title suggests that it may be a peer-reviewed article, but without further information, it is unclear if it meets the screening criteria.</t>
  </si>
  <si>
    <t>Maybe; The abstract mentions the author as "The Authors" which is not specific enough to determine if it is peer-reviewed or not.
 ReflectionThe use of "The Authors" is not specific enough to determine if the paper is peer-reviewed or not. However, the language and structure of the abstract suggest that it is likely to be a peer-reviewed paper.</t>
  </si>
  <si>
    <t>The paper will discuss a community-based approach.</t>
  </si>
  <si>
    <t>Yes; The abstract mentions the increased emphasis on adaptive community-based management.
 ReflectionThe abstract clearly states that the paper will explore the idea behind community management.</t>
  </si>
  <si>
    <t>The abstract does not provide clear information on the type of publication, but it is possible that it is a report on a funded project that may have been published in a peer-reviewed journal.</t>
  </si>
  <si>
    <t>Maybe; The abstract does not provide information on the type of publication.
 ReflectionThe abstract does not provide information on the type of publication, but the content suggests that it may be a report on a funded project.</t>
  </si>
  <si>
    <t>The paper does not meet the Screening Criteria as it is not related to any of the listed countries.</t>
  </si>
  <si>
    <t>No; The paper is focused on the Amazon Basin and does not mention any of the listed countries.
 ReflectionThe Initial Response is correct as the paper is not related to any of the listed countries.</t>
  </si>
  <si>
    <t>The abstract mentions the journal name and volume number, indicating that it is part of the peer-reviewed published literature.</t>
  </si>
  <si>
    <t>Yes; The abstract mentions the journal name and volume number, indicating that it is part of the peer-reviewed published literature.
 ReflectionThe initial response is correct.</t>
  </si>
  <si>
    <t>While the abstract mentions case studies in Timor-Leste and Solomon Islands, which are not on the list of countries in the SC, Timor-Leste is geographically close to the listed countries and may be considered part of the region.</t>
  </si>
  <si>
    <t>Yes; The abstract mentions case studies in Timor-Leste and Solomon Islands.
 ReflectionThe abstract mentions case studies in Timor-Leste and Solomon Islands, which are not on the list of countries in the SC. However, Timor-Leste is geographically close to the listed countries and may be considered part of the region.</t>
  </si>
  <si>
    <t>The mention of the publisher suggests that this paper is part of the peer-reviewed published literature, but it is not explicitly stated in the abstract that the paper has been peer-reviewed.</t>
  </si>
  <si>
    <t>Maybe; The abstract mentions "Â© 2016 Informa UK Limited, trading as Taylor &amp; Francis Group," which suggests that it may be a peer-reviewed paper.
 ReflectionThe mention of the publisher does suggest that this paper is part of the peer-reviewed published literature. However, it is not explicitly stated in the abstract that the paper has been peer-reviewed.</t>
  </si>
  <si>
    <t>No; The paper is about the Gulf of Maine in the United States.
 ReflectionThe paper is focused on the Gulf of Maine in the United States and does not mention any of the countries listed in the SC.</t>
  </si>
  <si>
    <t>The abstract does not provide information on whether the paper is peer-reviewed or not, but it does describe the paper's content in detail.</t>
  </si>
  <si>
    <t>Maybe; The abstract does not provide information on whether the paper is peer-reviewed or not.
 ReflectionThe abstract does not provide information on whether the paper is peer-reviewed or not, but it does provide a detailed description of the paper's content.</t>
  </si>
  <si>
    <t>The title mentions marine resource management initiatives, indicating that the paper is likely to discuss fisheries and/or marine resource management.</t>
  </si>
  <si>
    <t>Yes; The title mentions marine resource management initiatives.
 ReflectionThe title explicitly mentions marine resource management initiatives, which suggests that the paper will discuss this topic.</t>
  </si>
  <si>
    <t>The title indicates that the paper will discuss community-based marine resource management initiatives in Fiji.</t>
  </si>
  <si>
    <t>Yes; The title mentions "community-based" marine resource management initiatives.
 ReflectionThe title suggests that the paper will discuss community-based approaches to marine resource management, which aligns with the screening criteria.</t>
  </si>
  <si>
    <t>The title suggests that it could be a peer-reviewed published paper, but without an abstract, it is impossible to confirm.</t>
  </si>
  <si>
    <t>Maybe; The title suggests that it could be a research paper, but without an abstract, it is difficult to determine if it is peer-reviewed published literature.
 ReflectionThe title includes specific details about the research, which suggests that it could be a peer-reviewed published paper. However, the lack of an abstract makes it difficult to confirm this.</t>
  </si>
  <si>
    <t>While the publisher is reputable, it is still unclear if the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</si>
  <si>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Elsevier is a reputable publisher of peer-reviewed journals.</t>
  </si>
  <si>
    <t>No; The paper is focused on a case study in Bolinao, Pangasinan in the Philippines.
 ReflectionThe title and abstract do not mention any of the countries listed in the SC, and instead focus on a specific location in the Philippines.</t>
  </si>
  <si>
    <t>Maybe; The abstract does not explicitly state whether the paper is part of the peer-reviewed published literature or not.
 ReflectionThe abstract does not provide any information on the publication status of the paper. However, the title and abstract seem to describe a research study that could be part of the peer-reviewed published literature.</t>
  </si>
  <si>
    <t>No; The paper does not mention any of the countries listed in the SC.
 ReflectionThe paper focuses on the effect of Lean Six Sigma management on the measurement frequency and target meeting rate of HbA1c in diabetic patients in the community. There is no mention of any of the countries listed in the SC.</t>
  </si>
  <si>
    <t>While the abstract does not explicitly state whether the results have been published in a peer-reviewed journal, the inclusion of statistical analysis and a conclusion suggests that it may have been published. However, without further information, it is unclear whether the paper strictly meets the SC.</t>
  </si>
  <si>
    <t>Maybe; The abstract mentions a trial conducted between January 2017 and December 2018, but it is unclear whether the results have been published in a peer-reviewed journal.
 ReflectionThe abstract does not explicitly state whether the results have been published in a peer-reviewed journal, but it does include statistical analysis and a conclusion, which suggests that it may have been published.</t>
  </si>
  <si>
    <t>The abstract mentions the Pacific Island Region, which includes some of the countries listed in the SC, but it does not specifically mention any of them.</t>
  </si>
  <si>
    <t>Maybe; The abstract mentions the Pacific Island Region, but it is unclear if any of the specific countries listed in the SC are included.
 ReflectionThe initial response is correct. The abstract mentions the Pacific Island Region, which includes some of the countries listed in the SC, but it does not specifically mention any of them.</t>
  </si>
  <si>
    <t>The abstract clearly discusses fisheries and marine resource management, specifically community-based management systems and their potential role in policymaking.</t>
  </si>
  <si>
    <t>Yes; The abstract discusses community-based fisheries management and the potential role of traditional management systems in policymaking.
 ReflectionThe abstract specifically mentions coastal-marine fisheries and the Pacific Island Region, indicating a focus on marine resource management.</t>
  </si>
  <si>
    <t>The paper is likely to discuss a community-based approach as it focuses on traditional community-based fisheries management systems and their potential role in future coastal fisheries management.</t>
  </si>
  <si>
    <t>Yes; The abstract discusses community-based fisheries management systems in the Pacific Islands and their potential role in future coastal fisheries management.
 ReflectionThe abstract focuses on traditional community-based systems for managing coastal-marine fisheries and other resources, and how they can be adapted to fulfill modern requirements. There is no mention of co-management.</t>
  </si>
  <si>
    <t>Maybe; The abstract mentions "this article" which suggests it is a published paper, but it is not clear if it is peer-reviewed.
 ReflectionThe abstract does not explicitly state that the paper is peer-reviewed, but the mention of "this article" suggests that it is a published paper. However, it is still unclear if it is peer-reviewed or not.</t>
  </si>
  <si>
    <t>No; The paper is about a case study in Botswana.
 ReflectionThe paper is focused on Botswana, which is not included in the list of countries in the SC.</t>
  </si>
  <si>
    <t>No; The paper is focused on Southeast Asia and does not mention any of the listed countries.
 ReflectionThe initial response is correct as the paper is not focused on any of the listed countries.</t>
  </si>
  <si>
    <t>While the publisher is reputable, it is still unclear if the chapter is part of a peer-reviewed journal article or a book chapter.</t>
  </si>
  <si>
    <t>The paper is not about any of the listed countries in the SC, but rather about Rodrigues Island in the western Indian Ocean.</t>
  </si>
  <si>
    <t>Maybe; The abstract mentions Elsevier Ltd, which is a publisher of peer-reviewed journals, but further information is needed to confirm if the paper is peer-reviewed.
 ReflectionThe mention of Elsevier Ltd suggests that the paper may be part of the peer-reviewed published literature. However, this is not enough information to confirm if the paper is peer-reviewed.</t>
  </si>
  <si>
    <t>No; The paper is about a river in Bangladesh, which is not included in the list of countries.
 ReflectionThe initial response is correct as Bangladesh is not included in the list of countries mentioned in the SC.</t>
  </si>
  <si>
    <t>The abstract does not provide explicit information on whether the paper is part of the peer-reviewed published literature or not, but the detailed information on the study conducted suggests that it may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</si>
  <si>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detailed information on the study conducted, which suggests that it may be part of the peer-reviewed published literature.</t>
  </si>
  <si>
    <t>The paper is not about any of the listed countries, but rather a case study in Ghana.</t>
  </si>
  <si>
    <t>Maybe; The abstract does not explicitly state whether the paper is part of peer-reviewed literature or not.
 ReflectionThe abstract does not provide any information on whether the paper is part of peer-reviewed literature or not. However, the title and abstract do not suggest that it is grey literature, conference report, or book chapter.</t>
  </si>
  <si>
    <t>No; The paper is about a case study in Central Java, Indonesia.
 ReflectionThe paper does not mention any of the countries listed in the SC, and instead focuses on a case study in Indonesia.</t>
  </si>
  <si>
    <t>The Society of General Internal Medicine is a peer-reviewed journal, but it is unclear if this specific paper was published in it.</t>
  </si>
  <si>
    <t>Maybe; The abstract mentions the Society of General Internal Medicine, but it is unclear if this is a peer-reviewed publication.
 ReflectionThe Society of General Internal Medicine is a peer-reviewed journal, but it is unclear if this specific paper was published in it.</t>
  </si>
  <si>
    <t>The mention of the Royal Swedish Academy of Sciences suggests that the paper may have been peer-reviewed and published, but it is not explicitly stated in the abstract.</t>
  </si>
  <si>
    <t>Maybe; The abstract mentions the Royal Swedish Academy of Sciences, but it is unclear if the paper has been peer-reviewed and published.
 ReflectionThe mention of the Royal Swedish Academy of Sciences does suggest that the paper may have been peer-reviewed and published, but it is not explicitly stated in the abstract.</t>
  </si>
  <si>
    <t>No; The paper is about the United States-Mexico border and its impact on the Malpai Borderlands region in southeastern Arizona.
 ReflectionThe paper does not mention any of the countries listed in the SC, and the focus is on the impact of the US-Mexico border on a specific region in Arizona.</t>
  </si>
  <si>
    <t>The abstract mentions the Society for Conservation Biology, which is a peer-reviewed journal, but it is unclear if this specific paper has been published in the journal.</t>
  </si>
  <si>
    <t>Maybe; The abstract mentions the Society for Conservation Biology, but it is unclear if the paper has been peer-reviewed and published.
 ReflectionThe initial response is correct. The abstract mentions the Society for Conservation Biology, which is a peer-reviewed journal. However, it is unclear if this specific paper has been published in the journal.</t>
  </si>
  <si>
    <t>The abstract mentions the publisher, Springer Science+Business Media B.V., which indicates that it is likely a peer-reviewed published article.</t>
  </si>
  <si>
    <t>Yes; The abstract mentions the publisher, Springer Science+Business Media B.V., which indicates that it is likely a peer-reviewed published article.
 ReflectionThe initial response is correct. Springer Science+Business Media B.V. is a reputable publisher of peer-reviewed scientific articles.</t>
  </si>
  <si>
    <t>The abstract does not explicitly state whether the paper is part of the peer-reviewed published literature, but the study outcome and the potential to generate knowledge to protect the services of the wetland suggest that it may be part of the peer-reviewed published literature.</t>
  </si>
  <si>
    <t>Maybe; The abstract mentions the purpose of the study and the methods used, but it does not explicitly state whether the paper is part of the peer-reviewed published literature.
 ReflectionThe abstract does not provide clear information on whether the paper is part of the peer-reviewed published literature, but it does mention the study outcome and the potential to generate knowledge to protect the services of the wetland, which suggests that it may be part of the peer-reviewed published literature.</t>
  </si>
  <si>
    <t>The paper is not about any of the countries mentioned in the SC, but rather a case study in Bihar, India.</t>
  </si>
  <si>
    <t>No; The paper is about a case study in Bihar, India, which is not included in the list of countries mentioned in the SC.
 ReflectionThe Initial Response is correct as the paper is not about any of the countries mentioned in the SC.</t>
  </si>
  <si>
    <t>While it is unclear whether the paper was published in a peer-reviewed journal, the citation suggests that it may have been.</t>
  </si>
  <si>
    <t>Maybe; The abstract mentions a study conducted from 2001 to 2003, but it is unclear if the results were published in a peer-reviewed journal.
 ReflectionThe abstract does not explicitly state whether the results were published in a peer-reviewed journal or not. However, the fact that the paper is cited as Â© 2006 FFI suggests that it may have been published in a peer-reviewed journal.</t>
  </si>
  <si>
    <t>No; The paper is about artisanal fisheries in extreme southern Brazil, and does not mention any of the listed countries.
 ReflectionThe initial response is correct as the paper is focused on a specific region in Brazil and does not mention any of the listed countries.</t>
  </si>
  <si>
    <t>The abstract provides enough evidence to suggest that it is likely a peer-reviewed paper.</t>
  </si>
  <si>
    <t>Maybe; The abstract mentions the publisher, Elsevier Science Ltd, but it is unclear if the paper has been peer-reviewed and published in a journal.
 ReflectionThe mention of the publisher does not necessarily mean that the paper has been peer-reviewed and published in a journal. However, the level of detail and language used in the abstract suggests that it is likely a peer-reviewed paper.</t>
  </si>
  <si>
    <t>The paper is not about a case study from any of the countries listed in the SC, but rather a conflict management training workshop in Laos.</t>
  </si>
  <si>
    <t>No; The paper is about a conflict management training workshop in Laos.
 ReflectionThe title and abstract clearly state that the paper is about a workshop in Laos, which is not one of the countries listed in the SC.</t>
  </si>
  <si>
    <t>No; The abstract mentions a workshop and does not indicate that it is a peer-reviewed publication.
 ReflectionThe abstract mentions that it is a report on a workshop, which suggests that it is not a peer-reviewed publication.</t>
  </si>
  <si>
    <t>Maybe; The abstract mentions the publisher, but it is unclear if it is a peer-reviewed journal or not.
 ReflectionThe mention of the publisher does not necessarily mean that it is a peer-reviewed journal. However, the language and structure of the abstract suggest that it is likely a peer-reviewed paper.</t>
  </si>
  <si>
    <t>No; The paper is about Bali and Lombok in Indonesia, which are not part of the listed countries.
 ReflectionThe paper does not mention any of the countries listed in the SC, and instead focuses on Bali and Lombok in Indonesia.</t>
  </si>
  <si>
    <t>While the abstract does not explicitly state whether the paper is peer-reviewed or not, the publisher, Advanced Scientific Research, appears to be a legitimate publisher of peer-reviewed journals.</t>
  </si>
  <si>
    <t>Maybe; The abstract does not explicitly state whether the paper is peer-reviewed or not.
 ReflectionThe abstract does not provide any information on whether the paper is peer-reviewed or not. However, the publisher, Advanced Scientific Research, appears to be a legitimate publisher of peer-reviewed journals.</t>
  </si>
  <si>
    <t>The abstract describes a case study conducted in Kadavu, Fiji, which is one of the countries listed in the SC.</t>
  </si>
  <si>
    <t>Yes; The abstract mentions a case study in Kadavu, Fiji, which is one of the countries listed in the SC.
 ReflectionThe initial response is correct as the abstract clearly mentions a case study in Fiji, which is one of the countries listed in the SC.</t>
  </si>
  <si>
    <t>The paper discusses the use of locally managed marine areas for fisheries management and the economic and social impacts of having a tabu area within the LMMA.</t>
  </si>
  <si>
    <t>Yes; The abstract mentions marine conservation, fisheries management, and locally managed marine areas.
 ReflectionThe abstract clearly mentions the use of locally managed marine areas as a form of marine conservation and fisheries management, and the study focuses on the economic and social impacts of having a tabu area within the LMMA.</t>
  </si>
  <si>
    <t>The paper discusses the use of locally managed marine areas (LMMAs) which are community-based approaches to marine conservation.</t>
  </si>
  <si>
    <t>Yes; The abstract mentions locally managed marine areas (LMMAs) which are community-based approaches to marine conservation.
 ReflectionThe initial response is correct as the abstract explicitly mentions LMMAs which are community-based approaches to marine conservation.</t>
  </si>
  <si>
    <t>The paper discusses the development and implementation of a marine monitoring toolkit for community-based marine resource management.</t>
  </si>
  <si>
    <t>Yes; The title and abstract specifically mention community-based marine resource management and the development of a marine monitoring toolkit.
 ReflectionThe initial response is correct as the abstract discusses the development of a marine monitoring toolkit to inform local management actions and the benefits of using the toolkit for community-led environmental outreach, local monitoring and management, and expansion of traditional marine managed areas.</t>
  </si>
  <si>
    <t>The abstract mentions the involvement of the community in the development and implementation of the marine monitoring toolkit, indicating a community-based approach.</t>
  </si>
  <si>
    <t>Yes; The abstract clearly mentions the involvement of the community in the development and implementation of the marine monitoring toolkit.
 ReflectionThe initial response is correct as the abstract highlights the importance of community engagement and participation in the development of the marine monitoring toolkit.</t>
  </si>
  <si>
    <t>The mention of Elsevier Ltd suggests that this paper may be part of the peer-reviewed published literature, but it is unclear if the paper has undergone peer review.</t>
  </si>
  <si>
    <t>Maybe; The abstract mentions Elsevier Ltd, which is a publisher of peer-reviewed literature, but it is unclear if this paper is peer-reviewed.
 ReflectionThe mention of Elsevier Ltd in the abstract suggests that this paper may be part of the peer-reviewed published literature. However, it is not explicitly stated that the paper has undergone peer review.</t>
  </si>
  <si>
    <t>No; The paper is focused on Botswana, which is not included in the list of countries.
 ReflectionThe initial response is correct as the paper is focused on Botswana, which is not included in the list of countries.</t>
  </si>
  <si>
    <t>Maybe; The abstract does not provide information on whether the paper is peer-reviewed or not.
 ReflectionThe abstract does not provide information on whether the paper is peer-reviewed or not, but the title and abstract suggest that the paper is likely to be part of the peer-reviewed published literature.</t>
  </si>
  <si>
    <t>No; The paper is about marine reserves in the Philippines.
 ReflectionThe paper is clearly about marine reserves in the Philippines and does not mention any of the countries listed in the SC.</t>
  </si>
  <si>
    <t>While the abstract does not explicitly mention fisheries, the discussion of marine resource management and conservation could potentially include fisheries management.</t>
  </si>
  <si>
    <t>Maybe; The abstract mentions marine resource management and conservation, but there is no clear indication of a focus on fisheries.
 ReflectionThe abstract discusses the appropriate scale for marine resource management and the struggle to define it, which could potentially include fisheries management. However, there is no explicit mention of fisheries in the abstract.</t>
  </si>
  <si>
    <t>The paper mentions both community-based and larger-scale management approaches, so it is unclear whether it will strictly discuss a community-based approach.</t>
  </si>
  <si>
    <t>Maybe; The abstract mentions community-based marine resource management in Fiji, but also discusses a move towards managing at larger "natural" scales.
 ReflectionThe paper discusses the emergence of large-scale management and conservation in Fiji, but also mentions the successful example of community-based marine resource management in the country. It is unclear whether the paper will focus solely on community-based approaches or also discuss larger-scale management.</t>
  </si>
  <si>
    <t>The mention of the publisher, Elsevier Ltd., suggests that this paper is likely part of the peer-reviewed published literature.</t>
  </si>
  <si>
    <t>Maybe; The abstract mentions the publisher, but it is unclear if it is a peer-reviewed journal article or not.
 ReflectionThe mention of the publisher, Elsevier Ltd., suggests that this paper is likely part of the peer-reviewed published literature. However, it is not explicitly stated in the abstract.</t>
  </si>
  <si>
    <t>Maybe; The abstract does not explicitly state whether the paper is part of peer-reviewed published literature or not.
 ReflectionThe abstract does not provide any information on whether the paper is part of peer-reviewed published literature or not. However, the fact that it is published by a university press suggests that it may be part of the peer-reviewed published literature.</t>
  </si>
  <si>
    <t>No; The paper is about a database for managing zebrafish husbandry and maintenance, and there is no mention of any of the countries listed in the SC.
 ReflectionThe Initial Response is correct. The paper is focused on the development of a database for managing zebrafish husbandry and maintenance, and there is no indication that it involves any of the countries listed in the SC.</t>
  </si>
  <si>
    <t>The paper is not about any of the listed countries in the SC, but rather a case study in Sri Lanka.</t>
  </si>
  <si>
    <t>No; The paper is about a case study in Sri Lanka, not any of the listed countries.
 ReflectionThe paper does not mention any of the listed countries in the SC, and the case study is clearly focused on Sri Lanka.</t>
  </si>
  <si>
    <t>The paper is not about any of the listed countries, but rather about the Philippines.</t>
  </si>
  <si>
    <t>No; The paper is about the Philippines, not any of the listed countries.
 ReflectionThe initial response is correct as the title and abstract clearly state that the paper is about the Philippines and not any of the listed countries.</t>
  </si>
  <si>
    <t>The title suggests that it could be a peer-reviewed paper, but without an abstract, it cannot be determined if it meets the screening criteria.</t>
  </si>
  <si>
    <t>Maybe; The title suggests that it could be a research paper, but without an abstract, it is difficult to determine if it is peer-reviewed or not.
 ReflectionThe title does suggest that it could be a research paper, but the lack of an abstract makes it difficult to determine if it meets the screening criteria.</t>
  </si>
  <si>
    <t>No; The paper does not mention any of the countries listed in the SC.
 ReflectionThe paper focuses on South Asia and South-East Asia, which are not included in the list of countries in the SC.</t>
  </si>
  <si>
    <t>Although the abstract does not explicitly state that the paper is part of the peer-reviewed published literature, the fact that it is published by the Asian Pacific Society of Nephrology suggests that it is likely to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</si>
  <si>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is published by the Asian Pacific Society of Nephrology suggests that it is likely to be part of the peer-reviewed published literature.</t>
  </si>
  <si>
    <t>No; The paper is about South America, not any of the listed countries.
 ReflectionThe paper does not mention any of the countries listed in the SC, so it is not possible that it summarises a case study from any of them.</t>
  </si>
  <si>
    <t>No; The paper is about wetlands in Bangladesh.
 ReflectionThe paper is not about any of the countries listed in the SC, but rather about wetlands in Bangladesh.</t>
  </si>
  <si>
    <t>No; The paper is about a case study in Indonesia.
 ReflectionThe title and abstract clearly state that the case study is from 'Southeast' Maluku, Indonesia, which is not included in the list of countries in the SC.</t>
  </si>
  <si>
    <t>No; The paper is about an Amazonian fish species and does not mention any of the countries listed in the SC.
 ReflectionThe paper is focused on the Arapaima fish species in the Amazon, which is not located in any of the countries listed in the SC.</t>
  </si>
  <si>
    <t>Yes; The abstract mentions that the article is peer-reviewed and accepted for publication.
 ReflectionThe abstract explicitly states that the article is peer-reviewed and accepted for publication, indicating that it is part of the peer-reviewed published literature.</t>
  </si>
  <si>
    <t>No; The paper is focused on managed forests in the Pacific Northwest of the United States.
 ReflectionThe paper does not mention any of the countries listed in the SC, and the study is conducted in the Pacific Northwest of the United States, which is not included in the SC.</t>
  </si>
  <si>
    <t>The title and abstract suggest that it is a research paper on plant communities in managed forests, which is likely to be part of the peer-reviewed published literature.</t>
  </si>
  <si>
    <t>The type of publication is unclear from the abstract, but a search for the author and publisher may provide more information.</t>
  </si>
  <si>
    <t>Maybe; The abstract does not provide information on the type of publication.
 ReflectionThe abstract does not provide information on the type of publication, but it does mention the author and publisher. A search for the author and publisher may provide more information on the type of publication.</t>
  </si>
  <si>
    <t>No; The paper is about a study conducted in China's Yellow River Delta, which is not included in the list of countries mentioned in the SC.
 ReflectionThe initial response is correct as the study was conducted in China and not in any of the countries mentioned in the SC.</t>
  </si>
  <si>
    <t>The language and level of detail in the abstract suggest that it is likely a peer-reviewed paper, despite the lack of explicit mention of peer review.</t>
  </si>
  <si>
    <t>Maybe; The abstract mentions the publisher, but it is unclear if the paper has undergone peer review.
 ReflectionThe mention of the publisher does not necessarily mean that the paper has undergone peer review. However, the level of detail and the language used in the abstract suggest that it is likely a peer-reviewed paper.</t>
  </si>
  <si>
    <t>No; The paper is about a case study in Ethiopia, not any of the listed countries.
 ReflectionThe paper does not mention any of the listed countries in the SC, and instead focuses on a case study in Ethiopia.</t>
  </si>
  <si>
    <t>The paper does not discuss fisheries or marine resource management, but rather focuses on the connection between biodiversity conservation and community livelihoods through community-based tourism development.</t>
  </si>
  <si>
    <t>No; The paper focuses on biodiversity conservation and community-based tourism development.
 ReflectionThe paper does not mention fisheries or marine resource management, but rather focuses on the connection between biodiversity conservation and community livelihoods through community-based tourism development.</t>
  </si>
  <si>
    <t>Maybe; The abstract mentions the author(s) and the year of publication, but it is unclear whether the paper has been peer-reviewed and published in a journal.
 ReflectionThe abstract does not explicitly state whether the paper has been peer-reviewed and published in a journal, but it does mention the author(s) and the year of publication, which suggests that it may have been published. However, this is not enough information to confirm that it is part of the peer-reviewed published literature.</t>
  </si>
  <si>
    <t>The paper is not about a case study from any of the listed countries, but rather from Madagascar.</t>
  </si>
  <si>
    <t>The paper is not about any of the countries listed in the SC, but about the Northern shrimp fishery in Canada.</t>
  </si>
  <si>
    <t>No; The paper is about Newfoundland and Labrador's Inshore Shrimp Industry in Canada.
 ReflectionThe Initial Response is correct as the paper is not about any of the countries listed in the SC.</t>
  </si>
  <si>
    <t>The paper mentions marine resource exploitation and sustainable strategies, but it is not clear if fisheries or marine resource management will be the main focus.</t>
  </si>
  <si>
    <t>Maybe; The title mentions marine resource exploitation and the abstract discusses access to marine resources and sustainable strategies, but it is not clear if fisheries or marine resource management will be the main focus of the paper.
 ReflectionThe initial response is correct. The title and abstract mention marine resources and sustainable strategies, but the paper may not focus solely on fisheries or marine resource management.</t>
  </si>
  <si>
    <t>The abstract does not suggest a community-based approach, as it discusses individualization and commercialization of marine resource exploitation.</t>
  </si>
  <si>
    <t>While the author's affiliation with the Society for Applied Anthropology suggests that the paper may have undergone peer review, it is unclear from the abstract whether the paper has been published in a peer-reviewed journal.</t>
  </si>
  <si>
    <t>Maybe; The abstract mentions the author's affiliation with the Society for Applied Anthropology, but it is unclear if the paper has been peer-reviewed and published.
 ReflectionThe mention of the author's affiliation with the Society for Applied Anthropology suggests that the paper may have undergone peer review, but this is not explicitly stated in the abstract.</t>
  </si>
  <si>
    <t>Yes; The paper is specifically about Vanuatu, which is one of the countries listed in the SC.
 ReflectionThe initial response is correct as the abstract mentions Vanuatu, which is one of the countries listed in the SC.</t>
  </si>
  <si>
    <t>The title and abstract mention coastal fisheries policy, community-based fisheries management, and a theory of scaling for CBFM, indicating a focus on fisheries and/or marine resource management.</t>
  </si>
  <si>
    <t>Yes; The title and abstract mention coastal fisheries policy, community-based fisheries management, and a theory of scaling for CBFM, indicating a focus on fisheries and/or marine resource management.
 ReflectionThe initial response is correct as the title and abstract provide clear indications of a focus on fisheries and/or marine resource management.</t>
  </si>
  <si>
    <t>The paper's focus is on co-management, not community-based approaches.</t>
  </si>
  <si>
    <t>No; The focus is on co-management.
 ReflectionThe paper's title and abstract focus on fisheries co-management in Vanuatu, which is not strictly community-based.</t>
  </si>
  <si>
    <t>No; The paper is not related to any of the mentioned countries.
 ReflectionThe paper is focused on recreational angling NGOs in the United States and does not mention any of the countries listed in the SC.</t>
  </si>
  <si>
    <t>While the abstract does not explicitly state that the paper is part of the peer-reviewed published literature, the title and content suggest that it is likely to be so.</t>
  </si>
  <si>
    <t>No; The abstract does not mention if the paper is peer-reviewed or published in a journal.
 ReflectionThe abstract does not provide any information on whether the paper is peer-reviewed or published in a journal. However, the title and abstract suggest that the paper is likely to be part of the peer-reviewed published literature.</t>
  </si>
  <si>
    <t>The title suggests that it may be a research paper, but the abstract does not provide enough information to confirm if it is part of the peer-reviewed published literature.</t>
  </si>
  <si>
    <t>The abstract mentions the name of a publisher, but it is unclear whether this paper has been peer-reviewed and published in a journal or if it is a conference report or book chapter.</t>
  </si>
  <si>
    <t>Maybe; The abstract mentions the name of an organization that sounds like a publisher, but further investigation is needed.
 ReflectionThe Indian Council of Agricultural Research (ICAR) is mentioned in the abstract, which is a government organization that publishes research. However, it is unclear whether this paper has been peer-reviewed and published in a journal or if it is a conference report or book chapter.</t>
  </si>
  <si>
    <t>The abstract does not provide any information that suggests that the paper has been published in a peer-reviewed journal.</t>
  </si>
  <si>
    <t>Maybe; The abstract mentions the name of an organization, but it is unclear if the paper has been published in a peer-reviewed journal.
 ReflectionThe initial response is correct. The abstract mentions the name of an organization, but it is unclear if the paper has been published in a peer-reviewed journal.</t>
  </si>
  <si>
    <t>The mention of the publisher Elsevier increases the likelihood that the article is peer-reviewed, but it is still unclear from the information given.</t>
  </si>
  <si>
    <t>Maybe; The abstract mentions the publisher, but it is unclear if it is a peer-reviewed article or not.
 ReflectionThe mention of the publisher does not necessarily mean that the article is peer-reviewed. However, the publisher Elsevier is a reputable academic publisher, which increases the likelihood that the article is peer-reviewed.</t>
  </si>
  <si>
    <t>The abstract mentions a chapter, which suggests that it is part of a book and not a peer-reviewed journal article.</t>
  </si>
  <si>
    <t>The paper is published in a peer-reviewed journal, but we do not have enough information to determine if the paper is a research article or a review article.</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</si>
  <si>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need more information to determine if the paper is a research article or a review article.</t>
  </si>
  <si>
    <t>While the publisher is reputable, it is still unclear if the article is peer-reviewed or not.</t>
  </si>
  <si>
    <t>Maybe; The abstract mentions the publisher, but it is unclear if it is a peer-reviewed journal article or not.
 ReflectionThe publisher, Elsevier, is a reputable academic publisher, but it is still unclear if the article is peer-reviewed or not.</t>
  </si>
  <si>
    <t>The paper is a case study on bonefish spawning aggregations in Anaa Atoll, which is located in French Polynesia, a territory of France in the South Pacific. While French Polynesia is not one of the listed countries, it is located in the same region.</t>
  </si>
  <si>
    <t>Maybe; The paper is a case study on bonefish spawning aggregations in Anaa Atoll, which is located in French Polynesia, a territory of France in the South Pacific. While French Polynesia is not one of the listed countries, it is located in the same region.
 ReflectionThe initial response is correct. French Polynesia is not one of the listed countries, but it is located in the same region as the listed countries.</t>
  </si>
  <si>
    <t>The abstract mentions the need for community-based management and the establishment of an Educational Managed Marine Area by the local government.</t>
  </si>
  <si>
    <t>Yes; The abstract mentions "community-based management" and "local government established an Educational Managed Marine Area".
 ReflectionThe initial response is correct as the abstract clearly mentions community-based management.</t>
  </si>
  <si>
    <t>The level of detail and the use of scientific language suggest that it is likely to be part of the peer-reviewed published literature.</t>
  </si>
  <si>
    <t>Maybe; The abstract mentions the publisher, but it is unclear if it has been peer-reviewed.
 ReflectionThe mention of the publisher does not necessarily mean that the paper has been peer-reviewed. However, the level of detail and the use of scientific language suggest that it is likely to be part of the peer-reviewed published literature.</t>
  </si>
  <si>
    <t>The paper is about a case study from Fiji, which is one of the countries listed in the SC.</t>
  </si>
  <si>
    <t>Yes; The paper is about Marine Protected Areas in Fiji, which is one of the countries listed in the SC.
 ReflectionThe initial response is correct as Fiji is one of the countries listed in the SC.</t>
  </si>
  <si>
    <t>The paper discusses the regulation of MPAs in Fiji's coastal waters and the use of Community Fisheries Management and Development Plans to formalize customary MPAs, which are both related to fisheries and marine resource management.</t>
  </si>
  <si>
    <t>Yes; The title and abstract mention Marine Protected Areas, Community Fisheries Management, and Locally Managed Marine Areas, which are all related to fisheries and marine resource management.
 ReflectionThe Initial Response is correct as the title and abstract clearly mention the regulation of MPAs in Fiji's coastal waters and the use of Community Fisheries Management and Development Plans to formalize customary MPAs.</t>
  </si>
  <si>
    <t>The use of CFMDPs as a mechanism for formalizing customary MPAs suggests a community-based approach.</t>
  </si>
  <si>
    <t>Yes; The abstract mentions "Community Fisheries Management and Development Plans" as a mechanism for formalizing customary MPAs.
 ReflectionThe abstract discusses the use of Community Fisheries Management and Development Plans (CFMDPs) as a mechanism for formalizing customary MPAs, which suggests a community-based approach.</t>
  </si>
  <si>
    <t>The abstract suggests that the paper may discuss fisheries and/or marine resource management, but it is not clear enough to give a definitive answer.</t>
  </si>
  <si>
    <t>The paper does not seem to focus on community-based approaches, but rather on evaluating coral reef management effectiveness using different metrics.</t>
  </si>
  <si>
    <t>Maybe; The abstract mentions community-based management, but it is not clear if it is the main focus of the paper.
 ReflectionThe abstract mentions community-based management in passing, but the main focus of the paper seems to be on evaluating coral reef management effectiveness using conventional versus resilience-based metrics.</t>
  </si>
  <si>
    <t>The title suggests that the paper may discuss fisheries and marine resource management, but the abstract does not provide enough information to confirm this.</t>
  </si>
  <si>
    <t>Maybe; The title mentions coastal resources, which could include fisheries and marine resource management, but the abstract does not explicitly mention these topics.
 ReflectionThe initial response is correct. While the title suggests that the paper may discuss fisheries and marine resource management, the abstract does not provide enough information to confirm this.</t>
  </si>
  <si>
    <t>The presence of the publisher name suggests that the paper is part of a peer-reviewed publication, but we cannot be certain without further investigation.</t>
  </si>
  <si>
    <t>Maybe; The abstract mentions "Â© 2000 Taylor &amp; Francis" which could indicate a peer-reviewed publication, but further investigation is needed.
 ReflectionThe presence of the publisher name suggests that the paper is part of a peer-reviewed publication, but it is not explicitly stated in the abstract.</t>
  </si>
  <si>
    <t>The paper discusses the importance of community leaders and social capital in successfully managing aquatic resources, but does not solely focus on community-based approaches.</t>
  </si>
  <si>
    <t>Maybe; The abstract mentions community-based co-management, but the focus is on identifying attributes contributing to success in managing aquatic resources.
 ReflectionThe abstract mentions community-based co-management, but the focus is on identifying attributes contributing to success in managing aquatic resources. While the paper does not solely focus on community-based approaches, it does discuss the importance of community leaders and social capital in successfully managing aquatic resources.</t>
  </si>
  <si>
    <t>No; The paper is about Cambodia's Tonle Sap Lake, which is not included in the list of countries.
 ReflectionThe initial response is correct as the paper is focused on Cambodia, which is not included in the list of countries.</t>
  </si>
  <si>
    <t>Maybe; The abstract does not explicitly state whether the paper is part of the peer-reviewed published literature or not.
 ReflectionThe abstract does not provide any information on the type of publication, but it does mention the author(s) and the year of publication, which suggests that it may be a peer-reviewed published paper.</t>
  </si>
  <si>
    <t>While the publisher mentioned is reputable, it is unclear from the abstract whether the paper is peer-reviewed or not.</t>
  </si>
  <si>
    <t>Maybe; The abstract mentions a publisher, but it is unclear if the paper is peer-reviewed.
 ReflectionThe mention of a publisher does not necessarily mean that the paper is peer-reviewed. However, Springer Science+Business Media is a reputable publisher that does publish peer-reviewed articles.</t>
  </si>
  <si>
    <t>No; The paper is about case studies in Taiwan.
 ReflectionThe initial response is correct as the paper is about case studies in Taiwan, which is not included in the list of countries in the SC.</t>
  </si>
  <si>
    <t>No; The paper does not mention any of the countries listed in the SC.
 ReflectionThe paper is a review of the design principles for sustainable community-based natural resource management. It does not mention any specific case studies from the countries listed in the SC.</t>
  </si>
  <si>
    <t>Yes; The abstract mentions the publisher and year of publication, indicating that it is likely a peer-reviewed published literature.
 ReflectionThe initial response is correct. The abstract mentions Oxford University Press, which is a reputable academic publisher, and the year of publication, indicating that it has gone through the peer-review process.</t>
  </si>
  <si>
    <t>The abstract explicitly mentions case studies from Solomon Islands and Fiji, which are both in the South Pacific region.</t>
  </si>
  <si>
    <t>Yes; The abstract mentions case studies from Solomon Islands and Fiji, which are both in the South Pacific region.
 ReflectionThe initial response is correct as the abstract mentions case studies from two countries in the South Pacific region.</t>
  </si>
  <si>
    <t>The paper focuses on community-based marine resource management and compliance with local marine tenure rules, making it highly likely that it will discuss fisheries and/or marine resource management.</t>
  </si>
  <si>
    <t>Yes; The abstract discusses community-based marine resource management and the factors contributing to compliance with local marine tenure rules.
 ReflectionThe title and abstract clearly mention marine resource management and the abstract provides specific details about community-based management and compliance with local rules.</t>
  </si>
  <si>
    <t>The abstract mentions CBMRM as a strategy for sustainable management of marine resources, indicating a community-based approach.</t>
  </si>
  <si>
    <t>Yes; The abstract mentions community-based marine resource management (CBMRM) as a strategy for sustainable management of marine resources.
 ReflectionThe initial response is correct as the abstract mentions CBMRM as a strategy for sustainable management of marine resources.</t>
  </si>
  <si>
    <t>The abstract suggests that the paper is based on empirical research, but it does not explicitly state if the paper is peer-reviewed.</t>
  </si>
  <si>
    <t>Maybe; The abstract mentions "empirical studies" but does not explicitly state if the paper is peer-reviewed.
 ReflectionThe abstract mentions "empirical studies," which suggests that the paper is based on research that has been conducted and analyzed. However, it does not explicitly state if the paper is peer-reviewed.</t>
  </si>
  <si>
    <t>No; The paper is about the Philippines, not any of the listed countries.
 ReflectionThe initial response is correct as the paper is specifically about the Philippines and not any of the listed countries.</t>
  </si>
  <si>
    <t>Maybe; The title suggests that it could be a peer-reviewed paper, but without an abstract, it is difficult to determine.
 ReflectionThe title includes specific details about the study, which could indicate that it is a peer-reviewed paper. However, the lack of an abstract makes it difficult to confirm.</t>
  </si>
  <si>
    <t>No; The paper is about a Marine National Park in Jamnagar, India.
 ReflectionThe paper is focused on a Marine National Park in India and does not mention any of the countries listed in the SC.</t>
  </si>
  <si>
    <t>Maybe; The abstract mentions the authors and a year, but it is unclear if this is a peer-reviewed publication or not.
 ReflectionThe abstract does not explicitly state whether the paper is peer-reviewed or not, but it does mention the authors and a year, which suggests that it may be a published paper. However, without further information, it is difficult to determine if it is peer-reviewed or not.</t>
  </si>
  <si>
    <t>While the abstract does not explicitly state whether the paper is part of the peer-reviewed published literature or not, the study design, methodology, and results presented are typical of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</si>
  <si>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design, methodology, and results, which are typical of peer-reviewed published literature.</t>
  </si>
  <si>
    <t>The study was conducted in Chennai, South India and does not meet the SC.</t>
  </si>
  <si>
    <t>Maybe; The abstract mentions the study was conducted, but it does not explicitly state if the paper has been published in a peer-reviewed journal.
 ReflectionThe abstract does not provide information on whether the paper has been published in a peer-reviewed journal or not.</t>
  </si>
  <si>
    <t>The abstract suggests that the paper may have been peer-reviewed and published in a journal, but it is not explicitly stated.</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</si>
  <si>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use of references and the mention of the author(s) and year of publication suggest that the paper may have gone through a peer-review process and been published in a journal.</t>
  </si>
  <si>
    <t>No; The paper is focused on the Western Mediterranean and does not mention any of the listed countries.
 ReflectionThe initial response is correct as the paper is not related to any of the listed countries.</t>
  </si>
  <si>
    <t>While the paper was published by a reputable publisher, it is unclear if it underwent peer-review.</t>
  </si>
  <si>
    <t>Maybe; The abstract mentions a publisher, but it is unclear if the paper is peer-reviewed.
 ReflectionThe abstract mentions that the paper was published by Springer Science+Business Media New York, which is a reputable publisher. However, it is unclear if the paper underwent peer-review.</t>
  </si>
  <si>
    <t>The abstract does not provide clear evidence that the study has been published in a peer-reviewed journal, but it does provide details of the study and its findings.</t>
  </si>
  <si>
    <t>Maybe; The abstract mentions a study, but it is unclear if it has been published in a peer-reviewed journal.
 ReflectionThe abstract does not explicitly state if the study has been published in a peer-reviewed journal, but it does provide details of the study and its findings.</t>
  </si>
  <si>
    <t>The abstract does not provide information on the type of publication, but the title suggests that it is a research paper. However, it is unclear whether it has been published in a peer-reviewed journal or not.</t>
  </si>
  <si>
    <t>The language and level of detail in the abstract suggest that it is likely a peer-reviewed paper.</t>
  </si>
  <si>
    <t>No; The title and abstract do not mention any of the countries listed in the SC.
 ReflectionThe title and abstract only mention Madagascar, which is not one of the countries listed in the SC.</t>
  </si>
  <si>
    <t>Yes; The abstract mentions the publisher, Elsevier Ltd.
 ReflectionThe initial response is correct. Elsevier Ltd. is a well-known publisher of peer-reviewed scientific literature.</t>
  </si>
  <si>
    <t>The paper is not about any of the countries listed in the SC, but rather about two native villages in Alaska.</t>
  </si>
  <si>
    <t>No; The paper is about two native villages in Alaska.
 ReflectionThe paper is not about any of the countries listed in the SC.</t>
  </si>
  <si>
    <t>Although the abstract does not explicitly state that the paper has been published in a peer-reviewed journal, the mention of the authors suggests that it is likely a published paper.</t>
  </si>
  <si>
    <t>No; The paper provides an overview of fishing rights and controversies surrounding it, but it does not mention any specific case study from the listed countries.
 ReflectionThe initial response is correct as the paper does not provide any case study from the listed countries.</t>
  </si>
  <si>
    <t>While the abstract mentions Springer, which is a publisher of peer-reviewed articles, it is unclear if this paper is peer-reviewed.</t>
  </si>
  <si>
    <t>Maybe; The abstract mentions Springer, which is a publisher of peer-reviewed articles, but more information is needed to confirm if this paper is peer-reviewed.
 ReflectionThe initial response is correct. While Springer is a publisher of peer-reviewed articles, the abstract does not explicitly state that this paper is peer-reviewed.</t>
  </si>
  <si>
    <t>The paper is not a case study from any of the countries listed in the screening criteria.</t>
  </si>
  <si>
    <t>The mention of the publisher increases the likelihood that it is a peer-reviewed article, but it is still unclear from the information given.</t>
  </si>
  <si>
    <t>Maybe; The abstract mentions the publisher, but it is unclear if it is a peer-reviewed journal article or not.
 ReflectionThe mention of the publisher does not necessarily mean that the paper is peer-reviewed. However, the publisher is a reputable one, which increases the likelihood that it is a peer-reviewed article.</t>
  </si>
  <si>
    <t>While the paper does not provide a case study from any of the countries listed in the SC, it does discuss sea cucumber management strategies in developing countries, which could potentially include some of the countries listed in the SC.</t>
  </si>
  <si>
    <t>The paper discusses the management strategies of a marine resource, sea cucumbers, which falls under the category of marine resource management.</t>
  </si>
  <si>
    <t>The paper does not discuss a community-based approach, but rather focuses on management strategies for sea cucumbers in developing countries.</t>
  </si>
  <si>
    <t>No; The abstract discusses management strategies for sea cucumbers in developing countries, but there is no mention of a community-based approach.
 ReflectionThe abstract focuses on regulatory solutions and management strategies, rather than community-based approaches.</t>
  </si>
  <si>
    <t>No; The paper focuses on Kenya and Madagascar, which are not included in the list of countries.
 ReflectionThe initial response is correct as none of the countries listed in the SC are mentioned in the Title and Abstract.</t>
  </si>
  <si>
    <t>The abstract mentions the publisher, but it is unclear if it is a peer-reviewed journal article. Further investigation is needed to confirm.</t>
  </si>
  <si>
    <t>Maybe; The abstract mentions the publisher, but further investigation is needed to confirm if it is a peer-reviewed journal article.
 ReflectionThe initial response is correct. The abstract mentions the publisher, but it is not clear if it is a peer-reviewed journal article.</t>
  </si>
  <si>
    <t>No; The paper is about coral communities in the inner Seychelles.
 ReflectionThe paper is not about any of the countries listed in the SC.</t>
  </si>
  <si>
    <t>The paper does not summarise a case study from any of the countries listed in the SC, but rather discusses success stories in inland recreational fisheries management from multiple jurisdictions around the world.</t>
  </si>
  <si>
    <t>No; The paper discusses success stories in inland recreational fisheries management from multiple jurisdictions around the world, but does not specifically mention any of the countries listed in the SC.
 ReflectionThe Initial Response is correct as the paper does not focus on any of the countries listed in the SC.</t>
  </si>
  <si>
    <t>The abstract provides a detailed summary of the paper's content, which suggests that it is likely to be part of the peer-reviewed published literature.</t>
  </si>
  <si>
    <t>Maybe; The abstract mentions the publisher, but it is unclear if the paper has been peer-reviewed.
 ReflectionThe mention of the publisher does not necessarily mean that the paper has been peer-reviewed. However, the abstract does provide a detailed summary of the paper's content, which suggests that it is likely to be part of the peer-reviewed published literature.</t>
  </si>
  <si>
    <t>The paper mentions a community-based approach, but it is not the main focus of the study.</t>
  </si>
  <si>
    <t>Maybe; The abstract mentions a community-based approach, but it is not clear if the paper will discuss it extensively or if there is a focus on co-management.
 ReflectionThe paper does mention a community-based approach, but it is not the main focus of the study. The study is more about measuring larval dispersal and its contribution to fisheries replenishment within community tenure areas.</t>
  </si>
  <si>
    <t>Maybe; The abstract mentions the publisher, but it is unclear if it is peer-reviewed.
 ReflectionThe mention of the publisher does not necessarily mean that the paper is peer-reviewed. However, the language and structure of the abstract suggest that it is likely to be a peer-reviewed paper.</t>
  </si>
  <si>
    <t>No; The paper is focused on freshwater mussels and fishes in European rivers.
 ReflectionThe paper does not mention any of the countries listed in the SC, and the location mentioned is in Europe.</t>
  </si>
  <si>
    <t>No; The paper is about Ecuador, which is not included in the list of countries.
 ReflectionThe SC specifically asks for case studies from a list of countries, and Ecuador is not included in that list.</t>
  </si>
  <si>
    <t>The abstract does not provide clear evidence that the paper is part of the peer-reviewed published literature, but the citation suggests that it is.</t>
  </si>
  <si>
    <t>Maybe; The abstract does not mention where the paper was published.
 ReflectionThe abstract does not provide information on where the paper was published, but it does include a citation to the authors and year of publication.</t>
  </si>
  <si>
    <t>The abstract is solely focused on Tonga and its marine resources, making it a case study from Tonga.</t>
  </si>
  <si>
    <t>The abstract mentions relevant topics, but the title alone is not sufficient to confirm a focus on fisheries or marine resource management.</t>
  </si>
  <si>
    <t>Maybe; The abstract mentions coastal and oceanic resources, fishing, and marine resource exploitation, but the title alone does not suggest a focus on fisheries or marine resource management.
 ReflectionThe abstract provides some indication that the paper may discuss fisheries and/or marine resource management, but the title alone is not specific enough to confirm this.</t>
  </si>
  <si>
    <t>The abstract mentions community-based nearshore management approaches, but it is unclear if the paper will solely focus on this approach or if it will also discuss other approaches such as government-led initiatives.</t>
  </si>
  <si>
    <t>Maybe; The abstract mentions community-based nearshore management approaches, but it also discusses the government's announcement of marine protected areas, which may not be community-based.
 ReflectionThe initial response is correct in that the abstract mentions community-based approaches, but it is unclear if the paper will focus solely on this approach or if it will also discuss other approaches such as government-led initiatives.</t>
  </si>
  <si>
    <t>No; The paper is focused on community fisheries management in the Peruvian varzea, which is not located in any of the countries listed in the SC.
 ReflectionThe Initial Response is correct. The paper is not related to any of the countries listed in the SC.</t>
  </si>
  <si>
    <t>The title and abstract do not suggest that it is grey literature, conference report, or book chapter, but it is not explicitly stated whether the paper is part of peer-reviewed literature or not.</t>
  </si>
  <si>
    <t>No; The paper is about a case study from Indonesia, not from any of the listed countries.
 ReflectionThe initial response is correct as the paper is focused on a case study from Indonesia, which is not one of the listed countries.</t>
  </si>
  <si>
    <t>No; The paper is focused on Puerto Rico, which is not included in the list of countries.
 ReflectionThe initial response is correct as the paper is solely focused on Puerto Rico and does not mention any of the countries listed in the SC.</t>
  </si>
  <si>
    <t>While the abstract does not provide clear evidence that the paper has been published in a peer-reviewed journal, the author's mention of previous and forthcoming research suggests that it is likely part of a larger body of work that has undergone peer review.</t>
  </si>
  <si>
    <t>Maybe; The abstract mentions the author's previous research and forthcoming work, but it is unclear if this paper has been published in a peer-reviewed journal.
 ReflectionThe abstract does not explicitly state whether the paper has been published in a peer-reviewed journal or not. However, the author's mention of previous and forthcoming research suggests that this paper may be part of a larger body of work that has undergone peer review.</t>
  </si>
  <si>
    <t>No; The paper discusses salmon farming in Scotland and the Shetlands, and does not mention any of the listed countries.
 ReflectionThe paper focuses on salmon farming in Scotland and the Shetlands, which are not part of the listed countries.</t>
  </si>
  <si>
    <t>No; The paper is about a case study in the Philippines, not any of the listed countries.
 ReflectionThe initial response is correct. The paper is focused on a case study in the Philippines and does not mention any of the listed countries.</t>
  </si>
  <si>
    <t>The abstract does not provide information on the publication status of the paper, but the title and abstract do not suggest that the paper is grey literature, conference report, or book chapter.</t>
  </si>
  <si>
    <t>Maybe; The abstract does not provide information on the publication status of the paper.
 ReflectionThe abstract does not provide information on whether the paper is part of the peer-reviewed published literature or not. However, the title and abstract do not suggest that the paper is grey literature, conference report, or book chapter.</t>
  </si>
  <si>
    <t>The paper may discuss marine resource management, but it is not clear if fisheries are specifically discussed.</t>
  </si>
  <si>
    <t>The language used in the abstract suggests that it is a research paper, but it is unclear if it has been published in a peer-reviewed journal.</t>
  </si>
  <si>
    <t>Maybe; The abstract mentions "our results" which suggests that there is a study that has been conducted, but it is unclear if it has been published in a peer-reviewed journal.
 ReflectionThe abstract mentions "our results" which suggests that there is a study that has been conducted, but it is unclear if it has been published in a peer-reviewed journal. However, the language used in the abstract suggests that it is a research paper.</t>
  </si>
  <si>
    <t>The abstract mentions that the article was published with a license by Taylor &amp; Francis, but it is unclear whether it is a peer-reviewed journal article or not.</t>
  </si>
  <si>
    <t>Maybe; The abstract mentions that the article was published with a license by Taylor &amp; Francis, but it is unclear whether it is a peer-reviewed journal article or not.
 ReflectionThe initial response is correct. While the abstract mentions that the article was published with a license by Taylor &amp; Francis, it does not explicitly state that it is a peer-reviewed journal article.</t>
  </si>
  <si>
    <t>The paper is unlikely to be part of the peer-reviewed published literature as it is an interview and does not mention any peer-reviewed publication.</t>
  </si>
  <si>
    <t>No; The abstract mentions an interview and does not mention any peer-reviewed publication.
 ReflectionThe abstract mentions an interview and does not mention any peer-reviewed publication. Therefore, it is unlikely that the paper is part of the peer-reviewed published literature.</t>
  </si>
  <si>
    <t>The language used in the abstract suggests that the study has been published, even though the specific publication is not mentioned.</t>
  </si>
  <si>
    <t>Maybe; The abstract mentions "This study reports" but it is unclear where it was published.
 ReflectionThe abstract does not explicitly state where the study was published, but it does use language that suggests it has been published.</t>
  </si>
  <si>
    <t>The mention of IAHR, INBO &amp; IAHS suggests that the paper is part of the peer-reviewed published literature, but further investigation is needed to confirm if the paper was actually published in one of these journals.</t>
  </si>
  <si>
    <t>Maybe; The abstract mentions IAHR, INBO &amp; IAHS, which are likely peer-reviewed journals, but further investigation is needed to confirm.
 ReflectionThe mention of IAHR, INBO &amp; IAHS suggests that the paper is part of the peer-reviewed published literature, but it is not clear if the paper was actually published in one of these journals.</t>
  </si>
  <si>
    <t>The paper discusses fishery management and marine recreational fisheries, and ways to improve their sustainability and value.</t>
  </si>
  <si>
    <t>Yes; The title and abstract specifically mention fishery management and marine recreational fisheries.
 ReflectionThe paper discusses the integration of recreational sector into fishery management and ways to improve sustainability and value of marine recreational fisheries.</t>
  </si>
  <si>
    <t>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</si>
  <si>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Maybe; The abstract mentions "community-based organizations" but also mentions "co-management".
 ReflectionThe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</si>
  <si>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No; The paper is focused on the Great Lakes in North America and does not mention any of the listed countries.
 ReflectionThe paper is not related to any of the countries listed in the SC.</t>
  </si>
  <si>
    <t>No; The paper is focused on a case study in Malaysia, which is not included in the list of countries provided in the SC.
 ReflectionThe initial response is correct as the paper is solely focused on a case study in Malaysia and does not mention any of the countries listed in the SC.</t>
  </si>
  <si>
    <t>No; The paper is about a case study in Indonesia, which is not included in the list of countries.
 ReflectionThe initial response is correct as the paper is focused on a case study in Indonesia, which is not included in the list of countries.</t>
  </si>
  <si>
    <t>No; The paper is about a case study in Mozambique, which is not included in the list of countries.
 ReflectionThe initial response is correct as Mozambique is not included in the list of countries.</t>
  </si>
  <si>
    <t>No; The paper is about a case study in Sweden.
 ReflectionThe paper is focused on a case study in Sweden and does not mention any of the countries listed in the SC.</t>
  </si>
  <si>
    <t>The abstract does not explicitly state that the paper has been published in a peer-reviewed journal, but it does suggest that the research has been conducted and analyzed. It is possible that this paper has been published in a peer-reviewed journal, but there is not enough information to confirm this.</t>
  </si>
  <si>
    <t>Maybe; The abstract mentions "paper" and "results" but does not explicitly state that it has been published in a peer-reviewed journal.
 ReflectionThe abstract does not explicitly state that the paper has been published in a peer-reviewed journal, but it does use language that suggests that the research has been conducted and analyzed. It is possible that this paper has been published in a peer-reviewed journal, but there is not enough information to confirm this.</t>
  </si>
  <si>
    <t>Maybe; The abstract mentions a study, but it is unclear if it has been published in a peer-reviewed journal.
 ReflectionThe abstract does not explicitly state whether the study has been published in a peer-reviewed journal or not. However, the language used suggests that it may have been published.</t>
  </si>
  <si>
    <t>No; The paper is about tiger shrimp Penaeus monodon juveniles and does not mention any of the countries listed in the SC.
 ReflectionThe paper is not related to any of the countries listed in the SC, and the study is not a case study.</t>
  </si>
  <si>
    <t>The abstract mentions the study was conducted and results were obtained, indicating that it is likely that the paper is part of the peer-reviewed published literature.</t>
  </si>
  <si>
    <t>Yes; The abstract mentions the study was conducted and results were obtained.
 ReflectionThe abstract mentions that a study was conducted and results were obtained, indicating that it is likely that the paper is part of the peer-reviewed published literature.</t>
  </si>
  <si>
    <t>No; The paper is focused on a case study in Raja Ampat, Indonesia, which is not included in the list of countries in the SC.
 ReflectionThe Initial Response is correct. The paper is solely focused on a case study in Raja Ampat, Indonesia, and does not mention any of the countries listed in the SC.</t>
  </si>
  <si>
    <t>The paper was published by Blackwell Publishing Ltd, but it is unclear if it has been peer-reviewed.</t>
  </si>
  <si>
    <t>No; The paper is focused on the western Indian Ocean and does not mention any of the listed countries.
 ReflectionThe paper does not mention any of the countries listed in the SC, so it is not possible that it summarises a case study from any of them.</t>
  </si>
  <si>
    <t>The abstract mentions that the study was published by Inter-Research, a peer-reviewed scientific publisher.</t>
  </si>
  <si>
    <t>Yes; The abstract mentions the publisher, Inter-Research, which is a peer-reviewed scientific publisher.
 ReflectionThe initial response is correct. Inter-Research is a peer-reviewed scientific publisher, and the abstract mentions that the study was published by them.</t>
  </si>
  <si>
    <t>No; The paper is not about any of the countries listed in the Screening Criteria.
 ReflectionThe paper is about a study conducted in Hinton and Edson, which are not located in any of the countries listed in the Screening Criteria.</t>
  </si>
  <si>
    <t>Maybe; The abstract mentions the American Academy of Pediatrics, but it is unclear if the paper has been peer-reviewed and published.
 ReflectionThe initial response is correct. The abstract mentions the American Academy of Pediatrics, but it is unclear if the paper has been peer-reviewed and published.</t>
  </si>
  <si>
    <t>The paper discusses the role of local-level government legislation in strengthening community-based and participatory approaches to fisheries management in Papua New Guinea.</t>
  </si>
  <si>
    <t>Yes; The title and abstract specifically mention fisheries governance and management.
 ReflectionThe initial response is correct as the title and abstract explicitly mention fisheries governance and management in Papua New Guinea.</t>
  </si>
  <si>
    <t>The abstract highlights the significant role of local-level governments in re-envisioning coastal and small-scale fisheries governance and argues that such local-level legislative authorities provide an opportunity to progress the nation's coastal fisheries governance.</t>
  </si>
  <si>
    <t>The presence of the copyright symbol suggests that it is a peer-reviewed published article.</t>
  </si>
  <si>
    <t>Maybe; The abstract does not provide information on the type of publication.
 ReflectionThe abstract does not mention the type of publication, but the presence of the copyright symbol suggests that it is a peer-reviewed published article.</t>
  </si>
  <si>
    <t>The paper does not meet the Screening Criteria as it is solely focused on Cambodia and does not mention any of the listed countries.</t>
  </si>
  <si>
    <t>No; The paper is focused on Cambodia and does not mention any of the listed countries.
 ReflectionThe paper does not meet the Screening Criteria as it is solely focused on Cambodia and does not mention any of the listed countries.</t>
  </si>
  <si>
    <t>Although the abstract does not explicitly state that the article has been published in a peer-reviewed journal, the language used suggests that it has been published.</t>
  </si>
  <si>
    <t>The publisher is reputable, but we need to confirm if the article is a peer-reviewed journal article or not.</t>
  </si>
  <si>
    <t>Maybe; The publisher is Sage Publications, which is a reputable academic publisher, but we need to confirm if the article is a peer-reviewed journal article or not.
 ReflectionSage Publications is a well-known academic publisher, but we need to confirm if the article is a peer-reviewed journal article or not.</t>
  </si>
  <si>
    <t>The presence of the copyright notice suggests that the article has been published in a peer-reviewed journal.</t>
  </si>
  <si>
    <t>Maybe; The abstract mentions "this article" but it is unclear if it has been published in a peer-reviewed journal.
 ReflectionThe abstract does not explicitly state whether the article has been published in a peer-reviewed journal or not. However, the presence of the copyright notice at the end of the abstract suggests that it has been published in a peer-reviewed journal.</t>
  </si>
  <si>
    <t>No; The paper is about a case study in Ghana, West Africa.
 ReflectionThe title and abstract clearly state that the study was conducted in Ghana, which is not one of the countries listed in the SC.</t>
  </si>
  <si>
    <t>No; The paper is about coastal Cambodia, which is not included in the list of countries.
 ReflectionThe initial response is correct as Cambodia is not included in the list of countries.</t>
  </si>
  <si>
    <t>No; The paper is about a botanic garden in Spain and does not mention any of the countries listed in the SC.
 ReflectionThe Initial Response is correct as the paper is focused on a botanic garden in Spain and does not mention any of the countries listed in the SC.</t>
  </si>
  <si>
    <t>No; The paper is about a case study in Jamaica, which is not included in the list of countries.
 ReflectionThe initial response is correct as Jamaica is not included in the list of countries.</t>
  </si>
  <si>
    <t>The abstract does not provide enough information to determine if the paper was part of the peer-reviewed published literature.</t>
  </si>
  <si>
    <t>Maybe; The abstract mentions the paper was published in 2015, but it does not specify if it was peer-reviewed.
 ReflectionThe initial response is correct. The abstract does not provide enough information to determine if the paper was peer-reviewed.</t>
  </si>
  <si>
    <t>Yes; The abstract mentions the South Pacific region which includes the countries listed in the SC.
 ReflectionThe Initial Response is correct as the abstract mentions the South Pacific region which includes the countries listed in the SC.</t>
  </si>
  <si>
    <t>The abstract clearly discusses the need for marine resource management and the establishment of marine protected areas in the South Pacific, indicating that the paper will likely discuss fisheries and/or marine resource management.</t>
  </si>
  <si>
    <t>Yes; The abstract discusses the need for marine resource management and the establishment of marine protected areas in the South Pacific.
 ReflectionThe abstract specifically mentions the need for marine resource management and the establishment of marine protected areas in the South Pacific, which suggests that the paper will discuss fisheries and/or marine resource management.</t>
  </si>
  <si>
    <t>The title suggests that the paper is likely to be part of the peer-reviewed published literature, and the abstract does not provide any information to contradict this.</t>
  </si>
  <si>
    <t>The paper does not summarise a case study from any of the countries listed in the SC as it is solely focused on the Philippines.</t>
  </si>
  <si>
    <t>The paper does not strictly meet the SC, but it could be considered a case study from the Pacific Islands as Guam is a US territory in the Pacific region.</t>
  </si>
  <si>
    <t>Maybe; The abstract mentions Guam, which is not on the list of countries, but it is a US territory in the Pacific region.
 ReflectionThe initial response is correct. Guam is not on the list of countries, but it is a US territory in the Pacific region, so it could be considered a case study from the Pacific Islands.</t>
  </si>
  <si>
    <t>The paper does not discuss fisheries or marine resource management, but rather focuses on the impact of watershed restoration on coral reef resilience.</t>
  </si>
  <si>
    <t>No; The paper discusses watershed restoration and its impact on coral reef resilience against climate change and other human impacts.
 ReflectionThe paper focuses on the impact of watershed restoration on coral reef resilience and does not discuss fisheries or marine resource management.</t>
  </si>
  <si>
    <t>The abstract provides detailed research findings, but it is unclear whether the paper has undergone peer-review.</t>
  </si>
  <si>
    <t>Maybe; The abstract mentions the publisher, but it is unclear whether the paper has been peer-reviewed.
 ReflectionThe mention of the publisher does not necessarily mean that the paper has been peer-reviewed. However, the abstract does provide detailed research findings, which suggests that it may have undergone peer-review.</t>
  </si>
  <si>
    <t>Yes; The abstract mentions the publisher and the year of publication, indicating that it is likely a peer-reviewed published paper.
 ReflectionThe initial response is correct. The abstract mentions that the paper is published by Springer Science+Business Media, LLC, which is a reputable publisher of peer-reviewed scientific literature.</t>
  </si>
  <si>
    <t>Palau is mentioned in the abstract as a location where the Global Coral Reef Alliance is working on community-based restoration efforts.</t>
  </si>
  <si>
    <t>The abstract clearly mentions the restoration of fisheries and coral reefs using community-based management efforts, which indicates that the paper will discuss fisheries and marine resource management.</t>
  </si>
  <si>
    <t>Yes; The title and abstract mention community-based management efforts and bottom-up approach to coral reef and fisheries restoration.
 ReflectionThe initial response is correct as the abstract mentions the involvement of communities in coral reef and fisheries restoration efforts.</t>
  </si>
  <si>
    <t>The level of detail and the use of technical terms suggest that this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</si>
  <si>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terms suggest that it is likely to be a peer-reviewed paper.</t>
  </si>
  <si>
    <t>While the abstract does not explicitly state that the study has been published in a peer-reviewed journal, the level of detail provided suggests that it may have been.</t>
  </si>
  <si>
    <t>Maybe; The abstract mentions a study, but it is unclear if it has been published in a peer-reviewed journal.
 ReflectionThe abstract does not explicitly state if the study has been published in a peer-reviewed journal, but it does provide some details about the methodology and results, which suggests that it may have been published.</t>
  </si>
  <si>
    <t>The abstract suggests that the paper is part of a peer-reviewed book or journal, as it discusses topics that are typically covered in peer-reviewed literature.</t>
  </si>
  <si>
    <t>Maybe; The abstract mentions "chapters" which could indicate a book, but it is unclear if it has been peer-reviewed.
 ReflectionThe abstract does not explicitly state whether the paper is part of a book or a peer-reviewed journal. However, the fact that it discusses "environmental impact assessment" and "guidelines for the conduct of participatory community research" suggests that it is more likely to be a peer-reviewed paper.</t>
  </si>
  <si>
    <t>The mention of the publisher, Elsevier Ltd, suggests that this paper is part of the peer-reviewed published literature.</t>
  </si>
  <si>
    <t>Maybe; The abstract mentions the publisher, but it is unclear if it is a peer-reviewed journal article or not.
 ReflectionThe mention of the publisher, Elsevier Ltd, suggests that this paper is part of the peer-reviewed published literature. However, it is not explicitly stated in the abstract.</t>
  </si>
  <si>
    <t>The abstract mentions the journal name and publisher, indicating that it is likely a peer-reviewed published paper.</t>
  </si>
  <si>
    <t>Yes; The abstract mentions the journal name and publisher, indicating that it is likely a peer-reviewed published paper.
 ReflectionThe initial response is correct as the abstract mentions the journal name and publisher, which is a strong indication that it is a peer-reviewed published paper.</t>
  </si>
  <si>
    <t>No; The paper is about a case study in the Mexican Caribbean.
 ReflectionThe initial response is correct as the paper is focused on a case study in the Mexican Caribbean, which is not included in the list of countries in the SC.</t>
  </si>
  <si>
    <t>No; The paper is about Bangladesh and the Mekong Delta, which are not included in the list of countries.
 ReflectionThe initial response is correct as the paper does not mention any of the countries listed in the SC.</t>
  </si>
  <si>
    <t>The abstract provides a detailed description of the research methodology and findings, which suggests that it is a peer-reviewed article.</t>
  </si>
  <si>
    <t>Maybe; The abstract mentions that the paper is a PhD dissertation, but it is unclear if it has been published in a peer-reviewed journal.
 ReflectionThe initial response is correct. The abstract does not explicitly state whether the paper has been published in a peer-reviewed journal.</t>
  </si>
  <si>
    <t>The paper may be part of the peer-reviewed published literature, but it is not explicitly stated in the abstract.</t>
  </si>
  <si>
    <t>Maybe; The abstract mentions "review" and "literature" but does not explicitly state if it is peer-reviewed.
 ReflectionThe abstract mentions "review" and "literature," which suggests that it may be a peer-reviewed paper. However, it does not explicitly state that it is peer-reviewed, so there is some uncertainty.</t>
  </si>
  <si>
    <t>The mention of the publisher, Elsevier, suggests that the paper may be part of the peer-reviewed published literature, but this cannot be confirmed without further information.</t>
  </si>
  <si>
    <t>No; The paper is about home care in Austria and does not mention any of the countries listed in the SC.
 ReflectionThe paper is focused on home care in Austria and does not mention any of the countries listed in the SC. Therefore, it is not possible that the paper summarises a case study from any of these countries.</t>
  </si>
  <si>
    <t>The abstract does not provide clear evidence that the study was published in a peer-reviewed journal, but the timeframe and publisher suggest that it may have been.</t>
  </si>
  <si>
    <t>Maybe; The abstract does not mention where the study was published or if it was peer-reviewed.
 ReflectionThe abstract does not provide information on where the study was published or if it was peer-reviewed. However, the study was conducted in 1997 and 2004, and the abstract was published in 2006, which suggests that the study may have been published in a peer-reviewed journal.</t>
  </si>
  <si>
    <t>Maybe; The abstract mentions the author's previous technical papers, but it is unclear if this paper has been peer-reviewed and published.
 ReflectionThe abstract does not explicitly state whether the paper has been peer-reviewed and published, but it does mention the author's previous technical papers. It is possible that this paper is part of the author's published work, but it is not certain.</t>
  </si>
  <si>
    <t>No; The paper is about a case study in the Amazon.
 ReflectionThe Initial Response is correct. The paper is focused on a case study in the Amazon, which is not included in the list of countries in the Screening Criteria.</t>
  </si>
  <si>
    <t>The abstract mentions the publisher, and the title seems relevant to a peer-reviewed journal article.</t>
  </si>
  <si>
    <t>Yes; The abstract mentions the publisher and the title seems relevant to a peer-reviewed journal article.
 ReflectionThe abstract mentions the publisher, which is a good indication that it is a peer-reviewed article. The title also seems relevant to a peer-reviewed journal article.</t>
  </si>
  <si>
    <t>No; The paper is about a project in Namibia, which is not included in the list of countries.
 ReflectionThe SC specifically asks for case studies from a list of countries, and Namibia is not included in that list.</t>
  </si>
  <si>
    <t>While the abstract does not provide clear evidence that the project was published in a peer-reviewed journal, the involvement of FAO suggests that the project may have been documented in some form of literature.</t>
  </si>
  <si>
    <t>Maybe; The abstract mentions technical expertise from FAO, which is a reputable organization, but it is unclear if the project was published in a peer-reviewed journal.
 ReflectionThe abstract does not explicitly state whether the project was published in a peer-reviewed journal or not, but the involvement of FAO suggests that the project may have been documented in some form of literature.</t>
  </si>
  <si>
    <t>The title suggests that the paper is part of the peer-reviewed published literature, but the abstract does not provide explicit information on the type of publication.</t>
  </si>
  <si>
    <t>Maybe; The abstract does not explicitly state whether the paper is part of the peer-reviewed published literature or not.
 ReflectionThe abstract does not provide any information on the type of publication, but the title suggests that it may be a research paper published in a peer-reviewed journal.</t>
  </si>
  <si>
    <t>The mention of Elsevier Science Ltd suggests that the paper is part of the peer-reviewed published literature. However, we cannot be certain without further information.</t>
  </si>
  <si>
    <t>Maybe; The abstract mentions that the paper was published by Elsevier Science Ltd, which is a publisher of peer-reviewed journals. However, we cannot be certain without further information.
 ReflectionThe initial response is correct. The mention of Elsevier Science Ltd suggests that the paper is part of the peer-reviewed published literature. However, we cannot be certain without further information.</t>
  </si>
  <si>
    <t>No; The paper is focused on a case study in Kerala, India.
 ReflectionThe title and abstract do not mention any of the countries listed in the SC, and instead focus on a community institution for fishery management in Kerala, India.</t>
  </si>
  <si>
    <t>The mention of Cambridge University Press suggests that it is a peer-reviewed journal article.</t>
  </si>
  <si>
    <t>Maybe; The abstract mentions the publisher, but it is unclear if it is a peer-reviewed journal article or a book chapter.
 ReflectionThe mention of Cambridge University Press in the abstract suggests that it is a peer-reviewed journal article. However, it is not explicitly stated in the abstract.</t>
  </si>
  <si>
    <t>No; The paper is focused on southern Alaskan coastal villages and does not mention any of the listed countries.
 ReflectionThe Initial Response is correct as the paper does not mention any of the listed countries in the SC.</t>
  </si>
  <si>
    <t>While the abstract suggests that it is a research paper, it is unclear if it has been peer-reviewed.</t>
  </si>
  <si>
    <t>Maybe; The abstract mentions the publisher, but it is unclear if the paper has been peer-reviewed.
 ReflectionThe mention of the publisher does not necessarily mean that the paper has been peer-reviewed. However, the language and structure of the abstract suggest that it is a research paper that could potentially be part of the peer-reviewed published literature.</t>
  </si>
  <si>
    <t>No; The paper is based on a study conducted in Uganda, which is not included in the list of countries.
 ReflectionThe initial response is correct as the paper is based on a study conducted in Uganda, which is not included in the list of countries.</t>
  </si>
  <si>
    <t>The paper is not about any of the countries listed in the SC, but rather about the Caribbean coral reef.</t>
  </si>
  <si>
    <t>No; The paper is about the Caribbean coral reef, not any of the countries listed in the SC.
 ReflectionThe Initial Response is correct as the paper is not about any of the countries listed in the SC.</t>
  </si>
  <si>
    <t>The paper does not discuss a community-based approach, but rather focuses on predicting the impact of lionfish invasion and exploring different management scenarios.</t>
  </si>
  <si>
    <t>No; The paper focuses on predicting the impact of lionfish invasion on a coral reef community using an Ecopath-with-Ecosim model and exploring different management scenarios.
 ReflectionThe paper does not seem to focus on a community-based approach, but rather on predicting the impact of lionfish invasion and exploring different management scenarios.</t>
  </si>
  <si>
    <t>The mention of the publisher suggests that the paper is part of the peer-reviewed published literature, but more information is needed to confirm.</t>
  </si>
  <si>
    <t>Maybe; The abstract mentions the publisher, but more information is needed to determine if it is peer-reviewed.
 ReflectionThe mention of the publisher, Elsevier Inc., suggests that the paper is part of the peer-reviewed published literature. However, this cannot be confirmed without further information.</t>
  </si>
  <si>
    <t>No; The paper is about Lake Malawi/Nyassa in Africa.
 ReflectionThe SC specifically asks for case studies from Pacific Island countries, which are not mentioned in the paper.</t>
  </si>
  <si>
    <t>No; The paper is focused on the Lower Amazon region in South America, and does not mention any of the countries listed in the SC.
 ReflectionThe Initial Response is correct as the paper is not related to any of the countries listed in the SC.</t>
  </si>
  <si>
    <t>No; The paper is based on a study conducted in the Philippines.
 ReflectionThe paper does not mention any of the countries listed in the SC, and instead focuses on a study conducted in the Philippines.</t>
  </si>
  <si>
    <t>The abstract mentions John Wiley &amp; Sons Ltd, which is a publisher of peer-reviewed literature. However, we cannot confirm if this paper has been peer-reviewed without further information.</t>
  </si>
  <si>
    <t>Maybe; The abstract mentions John Wiley &amp; Sons Ltd, which is a publisher of peer-reviewed literature. However, we cannot be certain without further information.
 ReflectionThe initial response is correct. John Wiley &amp; Sons Ltd is a publisher of peer-reviewed literature, but we cannot be certain if this paper has been peer-reviewed without further information.</t>
  </si>
  <si>
    <t>No; The paper is about fisheries management in Pemba, Mozambique, which is not included in the list of countries.
 ReflectionThe SC specifically asks for case studies from a list of countries, and Mozambique is not included in that list.</t>
  </si>
  <si>
    <t>The abstract mentions NISC (Pty) Ltd, which is a publisher of peer-reviewed journals, but it is unclear if this paper has been published in one of their journals.</t>
  </si>
  <si>
    <t>Maybe; The abstract mentions NISC (Pty) Ltd, which is a publisher of peer-reviewed journals, but it is unclear if this paper has been published in one of their journals.
 ReflectionThe initial response is correct. The abstract mentions NISC (Pty) Ltd, which is a publisher of peer-reviewed journals, but it is unclear if this paper has been published in one of their journals.</t>
  </si>
  <si>
    <t>While the abstract does not explicitly state that the paper has been peer-reviewed and published, the specific details provided about the research conducted and the results obtained suggest that it may have been published.</t>
  </si>
  <si>
    <t>Maybe; The abstract mentions the WorldFish Center and its national partners, but it is unclear if the paper has been peer-reviewed and published.
 ReflectionThe abstract does not explicitly state that the paper has been peer-reviewed and published, but it does provide specific details about the research conducted and the results obtained, which suggests that it may have been published.</t>
  </si>
  <si>
    <t>While the abstract discusses guidelines that could be applied in any of the listed countries, there is no specific mention of any of the countries, so it is unclear whether the paper includes a case study from any of them.</t>
  </si>
  <si>
    <t>Maybe; The abstract mentions coastal and marine ecosystems, but there is no specific mention of any of the listed countries.
 ReflectionThe abstract discusses guidelines for coastal and marine site-planning and management intervention tools, which could potentially be applied in any of the listed countries. However, there is no specific mention of any of the countries, so it is uncertain whether the paper includes a case study from any of them.</t>
  </si>
  <si>
    <t>The abstract mentions community-based and collaborative management principles, but it is not clear if this will be the sole focus of the paper or if other approaches will also be discussed.</t>
  </si>
  <si>
    <t>Maybe; The abstract mentions principles of community-based and collaborative management, but it is not clear if the paper will focus solely on this approach.
 ReflectionThe abstract mentions community-based management, but it is not clear if this will be the sole focus of the paper or if other approaches will also be discussed.</t>
  </si>
  <si>
    <t>Maybe; The abstract mentions the publisher, but it is unclear if it is a peer-reviewed journal article or not.
 ReflectionThe mention of the publisher, Elsevier Science Ltd., suggests that this paper may be part of the peer-reviewed published literature. However, it is not explicitly stated in the abstract.</t>
  </si>
  <si>
    <t>No; The paper is focused on the New England region of the United States and does not mention any of the listed countries.
 ReflectionThe paper does not meet the Screening Criteria as it is not related to any of the listed countries.</t>
  </si>
  <si>
    <t>No; The paper is about adult cancer patients and does not mention any of the listed countries.
 ReflectionThe paper is focused on adult cancer patients and does not mention any of the countries listed in the SC.</t>
  </si>
  <si>
    <t>The abstract does not provide evidence that the paper has been published in a peer-reviewed journal.</t>
  </si>
  <si>
    <t>Maybe; The abstract mentions two randomized controlled trials, but it is unclear if the paper has been published in a peer-reviewed journal.
 ReflectionThe abstract does not explicitly state whether the paper has been published in a peer-reviewed journal or not. However, the fact that the study is described as "present" suggests that it has not yet been published.</t>
  </si>
  <si>
    <t>No; The paper is about a recreational fishery for bluefin tuna in Hatteras, North Carolina, USA.
 ReflectionThe paper is not about any of the countries listed in the SC.</t>
  </si>
  <si>
    <t>The abstract does not provide any information on whether the paper is peer-reviewed or not, but the paper seems to be a research article that presents findings from a study conducted by the authors.</t>
  </si>
  <si>
    <t>Maybe; The abstract does not mention whether the paper is peer-reviewed or not.
 ReflectionThe abstract does not provide any information on whether the paper is peer-reviewed or not. However, the paper seems to be a research article that presents findings from a study conducted by the authors.</t>
  </si>
  <si>
    <t>The paper is about Hawaiâ€˜i, which is not included in the list of countries.</t>
  </si>
  <si>
    <t>No; The paper is about Hawaiâ€˜i, which is not included in the list of countries.
 ReflectionThe initial response is correct as Hawaiâ€˜i is not included in the list of countries.</t>
  </si>
  <si>
    <t>No; The paper is about HIV-1 infection in men who have sex with men in Tianjin, China.
 ReflectionThe paper is not related to any of the countries listed in the SC.</t>
  </si>
  <si>
    <t>No; The paper is focused on Kenya and does not mention any of the listed countries.
 ReflectionThe paper is clearly focused on Kenya and does not mention any of the countries listed in the SC.</t>
  </si>
  <si>
    <t>The paper discusses a community-based approach to marine management in Fiji using ecological indicators.</t>
  </si>
  <si>
    <t>Yes; The abstract mentions community-based management and the use of ecological indicators to support it.
 ReflectionThe initial response is correct as the abstract clearly mentions community-based management.</t>
  </si>
  <si>
    <t>No; The paper is about Bangladesh, not any of the listed countries.
 ReflectionThe initial response is correct as the paper is focused on Bangladesh and not any of the listed countries.</t>
  </si>
  <si>
    <t>No; The paper is about river herring management in the Eastern United States.
 ReflectionThe paper is not related to any of the countries listed in the SC.</t>
  </si>
  <si>
    <t>The abstract mentions the American Fisheries Society, but it is unclear if the paper has been peer-reviewed and published in one of their journals.</t>
  </si>
  <si>
    <t>Maybe; The abstract mentions the American Fisheries Society, but it is unclear if the paper has been peer-reviewed and published.
 ReflectionThe American Fisheries Society is a professional organization that publishes peer-reviewed journals, but it is not clear from the abstract if this paper has been published in one of their journals.</t>
  </si>
  <si>
    <t>Yes; The abstract mentions a case study in Vanuatu, which is one of the countries listed in the SC.
 ReflectionThe Initial Response is correct.</t>
  </si>
  <si>
    <t>The abstract mentions community-based conservation management strategies, but it is not clear if the paper will focus solely on this approach or if co-management will also be discussed.</t>
  </si>
  <si>
    <t>Maybe; The abstract mentions "sustainable community-based conservation management strategies" but does not explicitly state a focus on community-based approach or exclude co-management.
 ReflectionThe initial response is correct as the abstract mentions community-based conservation management strategies, but it is not clear if the paper will focus solely on this approach or if co-management will also be discussed.</t>
  </si>
  <si>
    <t>The paper may provide suggestions on how to involve local communities in MPA design and implementation in the listed countries, but it is unclear if any of the studies or fieldwork observations were conducted in those countries.</t>
  </si>
  <si>
    <t>Maybe; The abstract mentions a review of studies on MPA design and community-based marine resource management, but it is unclear if any of the studies are from the listed countries.
 ReflectionThe abstract does not explicitly mention any of the listed countries, but it does suggest that the paper may provide suggestions on how to address current socioeconomic shortcomings in MPA design and implementation in order to provide a better local basis for effective larger MPA networks. It is possible that some of the studies reviewed or fieldwork observations were conducted in the listed countries.</t>
  </si>
  <si>
    <t>The paper discusses marine resource management and the establishment of marine protected areas as approaches to address depletion of marine coastal resources.</t>
  </si>
  <si>
    <t>Yes; The abstract mentions community-based management and marine protected areas as approaches to address depletion of marine coastal resources.
 ReflectionThe initial response is correct as the abstract specifically mentions marine resource management and the establishment of marine protected areas.</t>
  </si>
  <si>
    <t>Yes; The title and abstract mention community-based management and the involvement of local communities in MPA implementation.
 ReflectionThe initial response is correct as the abstract discusses the incorporation of community-based management into MPA implementation and the involvement of local communities in management.</t>
  </si>
  <si>
    <t>The abstract does not provide information on whether the paper is part of the peer-reviewed published literature or not, but the title and abstract do not suggest that it is grey literature, conference reports, or book chapters.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</si>
  <si>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reports, or book chapters.</t>
  </si>
  <si>
    <t>No; The paper is about a participatory research project on fish consumption in the Brazilian Amazon.
 ReflectionThe paper is not about any of the countries listed in the SC, but rather about a research project in the Brazilian Amazon.</t>
  </si>
  <si>
    <t>The publisher mentioned in the abstract, Elsevier, is a reputable academic publisher, but it is unclear if this is a peer-reviewed journal article or not.</t>
  </si>
  <si>
    <t>Maybe; The abstract mentions the publisher, but it is unclear if it is a peer-reviewed journal article or not.
 ReflectionThe publisher mentioned in the abstract, Elsevier, is a reputable academic publisher, but they also publish conference proceedings and book chapters. Further investigation is needed to determine if this is a peer-reviewed journal article.</t>
  </si>
  <si>
    <t>The mention of the Institute of Biological Science suggests that it is a peer-reviewed journal article.</t>
  </si>
  <si>
    <t>Maybe; The abstract does not provide information on the type of publication.
 ReflectionThe abstract does not mention the type of publication, but the mention of the Institute of Biological Science suggests that it is a peer-reviewed journal article.</t>
  </si>
  <si>
    <t>The title suggests a potential case study from one of the listed countries, but without an abstract it is impossible to confirm.</t>
  </si>
  <si>
    <t>Maybe; The title mentions "Community-Based Management of Coral Reefs" which could potentially be a case study from one of the listed countries.
 ReflectionThe title mentions "Customary Marine Tenure" which suggests a focus on local management practices, which is common in Pacific Island countries. However, without an abstract it is difficult to determine if the paper includes a case study from one of the listed countries.</t>
  </si>
  <si>
    <t>The title suggests that the paper will discuss fisheries and/or marine resource management, but without an abstract, it is unclear what specific aspects will be covered.</t>
  </si>
  <si>
    <t>Yes; The title mentions management of coral reefs and certification of marine aquarium products, which are related to fisheries and marine resource management.
 ReflectionThe title mentions coral reefs and marine tenure, which are both related to fisheries and marine resource management. However, without an abstract, it is difficult to determine the exact focus of the paper.</t>
  </si>
  <si>
    <t>The absence of an abstract makes it difficult to determine if it is part of the peer-reviewed published literature.</t>
  </si>
  <si>
    <t>Maybe; The title suggests a research paper, but the absence of an abstract makes it difficult to determine if it is peer-reviewed.
 ReflectionThe title includes technical language and suggests a research paper, but the lack of an abstract makes it difficult to determine if it meets the SC.</t>
  </si>
  <si>
    <t>The abstract mentions the publisher, but it is unclear if the article is peer-reviewed.</t>
  </si>
  <si>
    <t>Maybe; The abstract mentions the publisher and indicates that the article is published, but it is unclear if it is peer-reviewed.
 ReflectionThe initial response is correct. The abstract mentions the publisher, but it is unclear if the article is peer-reviewed.</t>
  </si>
  <si>
    <t>No; The paper is about mapping reefs and subtidal rocky habitats using artificial neural networks, and does not mention any of the listed countries.
 ReflectionThe paper does not mention any of the listed countries, and the focus is on a methodology rather than a case study.</t>
  </si>
  <si>
    <t>While the abstract does not explicitly state that the paper is peer-reviewed, the scientific nature of the study and the mention of the publisher suggest that it may be part of the peer-reviewed literature.</t>
  </si>
  <si>
    <t>Maybe; The abstract mentions the publisher, but it is unclear if the paper is peer-reviewed.
 ReflectionThe mention of the publisher does not necessarily mean that the paper is peer-reviewed. However, the paper does seem to describe a scientific study and the methods used, which suggests that it may be part of the peer-reviewed literature.</t>
  </si>
  <si>
    <t>The abstract does not provide enough information to determine if the paper has been peer-reviewed and published, but it is possible that it has been.</t>
  </si>
  <si>
    <t>Maybe; The abstract mentions a project and a survey, but it is unclear if the paper has been peer-reviewed and published.
 ReflectionThe abstract does not explicitly state whether the paper has been peer-reviewed and published, but it does mention a project and a survey, which suggests that it may have been published.</t>
  </si>
  <si>
    <t>Yes; The abstract mentions the authors and the year of publication, indicating that it has been published in a peer-reviewed journal.
 ReflectionThe initial response is correct. The abstract mentions the authors and the year of publication, which suggests that it has been published in a peer-reviewed journal.</t>
  </si>
  <si>
    <t>The paper does not meet the Screening Criteria as it does not contain a case study from any of the listed countries.</t>
  </si>
  <si>
    <t>The title and content suggest that it may be a peer-reviewed article, although the abstract does not provide information on the type of publication.</t>
  </si>
  <si>
    <t>The paper includes grey literature and is therefore excluded from the screening criteria.</t>
  </si>
  <si>
    <t>Maybe; The abstract mentions "academic literature in the field" but it is unclear whether the paper is peer-reviewed or not.
 ReflectionThe abstract mentions "reports from governments, public agencies, international organisations" which suggests that it may not be peer-reviewed.</t>
  </si>
  <si>
    <t>No; The paper does not mention any of the countries listed in the SC.
 ReflectionThe paper focuses on the use of citizen science projects to monitor fish species in Australia and New Zealand, and does not mention any of the countries listed in the SC.</t>
  </si>
  <si>
    <t>The paper discusses the use of citizen science projects to monitor fish species, including those that are commercially important and those that are protected or threatened, and therefore meets the screening criteria.</t>
  </si>
  <si>
    <t>The abstract discusses the use of community-based citizen science projects to gather data for fisheries management, indicating a community-based approach. There is no mention of co-management.</t>
  </si>
  <si>
    <t>Yes; The abstract discusses the use of community-based citizen science projects to gather data for fisheries management.
 ReflectionThe abstract specifically mentions "community-based citizen science projects" as a potential alternative for gathering data, indicating a focus on community-based approaches. There is no mention of co-management.</t>
  </si>
  <si>
    <t>The mention of the publisher suggests that the paper may have been published in a peer-reviewed journal, but it is unclear whether the paper has undergone peer-review.</t>
  </si>
  <si>
    <t>Maybe; The abstract mentions the publisher, but it is unclear if the paper has been peer-reviewed.
 ReflectionThe mention of the publisher in the abstract suggests that the paper may have been published in a peer-reviewed journal. However, it is not explicitly stated whether the paper has undergone peer-review.</t>
  </si>
  <si>
    <t>The abstract does not provide a case study from any of the countries listed in the SC.</t>
  </si>
  <si>
    <t>Maybe; The abstract mentions "Global South" but does not specifically mention any of the countries listed in the SC.
 ReflectionThe initial response is correct. The abstract does not mention any of the countries listed in the SC, but it does mention the "Global South," which includes some of the countries listed in the SC.</t>
  </si>
  <si>
    <t>The abstract discusses various aspects of fisheries and their management, making it likely that the paper will discuss fisheries and/or marine resource management.</t>
  </si>
  <si>
    <t>Yes; The title and abstract clearly mention fisheries and livelihoods associated with it.
 ReflectionThe Initial Response is correct as the abstract discusses small-scale fisheries, poverty within fisheries, vulnerability associated with fisheries livelihoods, and the need for effective management and governance to secure livelihoods, food and nutrition, and ecosystem sustainability.</t>
  </si>
  <si>
    <t>The paper may discuss community-based approaches, but it is not clear if it will focus on this approach exclusively.</t>
  </si>
  <si>
    <t>Maybe; The abstract mentions small-scale fisheries managed through state, community-based or collaborative regimes, but it is not clear if the paper will focus on community-based approaches exclusively.
 ReflectionThe abstract mentions community-based approaches, but it is not clear if the paper will focus on this approach exclusively or if it will also discuss other management regimes.</t>
  </si>
  <si>
    <t>Although the abstract does not explicitly state that the paper is part of peer-reviewed literature, the publisher, Oxford University Press, is a reputable academic publisher, which suggests that the paper is likely to be part of the peer-reviewed published literature.</t>
  </si>
  <si>
    <t>Maybe; The abstract does not explicitly state whether the paper is part of peer-reviewed literature or not.
 ReflectionThe abstract does not provide any information on whether the paper is part of peer-reviewed literature or not. However, the publisher, Oxford University Press, is a reputable academic publisher, which suggests that the paper is likely to be part of the peer-reviewed published literature.</t>
  </si>
  <si>
    <t>No; The paper is focused on Oregon, USA.
 ReflectionThe paper is not related to any of the countries listed in the SC.</t>
  </si>
  <si>
    <t>The title suggests that it is a research paper, and the abstract provides information on the research methodology and findings, indicating that it is likely a peer-reviewed published literature.</t>
  </si>
  <si>
    <t>The title suggests that it may be a research paper, but without further information, it is unclear if it meets the criteria for peer-reviewed published literature.</t>
  </si>
  <si>
    <t>The paper is not a case study from any of the countries mentioned in the SC, as it is about a river in Bangladesh.</t>
  </si>
  <si>
    <t>No; The paper is about a river in Bangladesh, which is not included in the list of countries mentioned in the SC.
 ReflectionThe initial response is correct as Bangladesh is not included in the list of countries mentioned in the SC.</t>
  </si>
  <si>
    <t>The abstract does not provide clear information on whether the paper is peer-reviewed or not, but the publisher mentioned is a reputable scientific publisher in India, which suggests that it is likely to be peer-reviewed.</t>
  </si>
  <si>
    <t>Maybe; The abstract does not mention whether the paper is peer-reviewed or not.
 ReflectionThe abstract does not provide any information on whether the paper is peer-reviewed or not, but it does mention the name of the publisher, which is a reputable scientific publisher in India.</t>
  </si>
  <si>
    <t>No; The paper is focused on Vietnamese Americans in coastal Mississippi, USA.
 ReflectionThe paper is not related to any of the countries listed in the SC.</t>
  </si>
  <si>
    <t>Maybe; The abstract mentions the paper was published by Informa UK Limited, trading as Taylor &amp; Francis Group, but it is unclear if it is peer-reviewed.
 ReflectionThe initial response is correct. While the abstract mentions the publisher, it does not explicitly state that the paper is peer-reviewed.</t>
  </si>
  <si>
    <t>No; The paper does not mention any of the countries listed in the SC.
 ReflectionThe paper is focused on developing environmental quality objectives for municipal wastewater effluents in Canada and does not mention any of the countries listed in the SC.</t>
  </si>
  <si>
    <t>The title suggests that it is likely a peer-reviewed published article.</t>
  </si>
  <si>
    <t>Maybe; The abstract does not provide information on the type of publication.
 ReflectionThe abstract does not provide information on the type of publication, but the title suggests that it is likely a peer-reviewed published article.</t>
  </si>
  <si>
    <t>No; The paper does not mention any of the countries listed in the Screening Criteria.
 ReflectionThe Initial Response is correct. The paper focuses on a case study from Jamaica, which is not included in the Screening Criteria.</t>
  </si>
  <si>
    <t>No; The paper is about a case study from the Philippines.
 ReflectionThe title and abstract clearly mention that the case study is from Negros Occidental, Philippines, which is not included in the list of countries in the SC.</t>
  </si>
  <si>
    <t>Although the abstract does not explicitly state that the paper is peer-reviewed, the publisher, Smithsonian National Museum of Natural History, is a reputable institution that publishes peer-reviewed research.</t>
  </si>
  <si>
    <t>Maybe; The abstract does not explicitly state whether the paper is peer-reviewed or not.
 ReflectionThe abstract does not provide any information on whether the paper is peer-reviewed or not. However, the publisher, Smithsonian National Museum of Natural History, is a reputable institution that publishes peer-reviewed research.</t>
  </si>
  <si>
    <t>No; The paper is about a lake in Bangladesh, which is not included in the list of countries in the SC.
 ReflectionThe paper is not related to any of the countries listed in the SC.</t>
  </si>
  <si>
    <t>Maybe; The abstract mentions the publisher, but it is unclear if it is a peer-reviewed journal.
 ReflectionThe initial response is correct. The abstract mentions the publisher, but it is unclear if it is a peer-reviewed journal.</t>
  </si>
  <si>
    <t>While the publisher is reputable, we cannot determine from the information given whether the paper has undergone peer review.</t>
  </si>
  <si>
    <t>Maybe; The publisher is a reputable academic publisher, but we do not have enough information to determine if the paper is peer-reviewed.
 ReflectionThe publisher, Taylor &amp; Francis, is a reputable academic publisher, but we cannot determine from the information given whether the paper has undergone peer review.</t>
  </si>
  <si>
    <t>No; The Title and Abstract do not mention any of the countries listed in the SC.
 ReflectionThe Initial Response is correct as the Title and Abstract do not mention any of the countries listed in the SC.</t>
  </si>
  <si>
    <t>The mention of the publisher suggests that it is likely a peer-reviewed article, but without explicit confirmation, it cannot be determined with certainty.</t>
  </si>
  <si>
    <t>Maybe; The abstract mentions the publisher, but it is unclear if it is a peer-reviewed article or not.
 ReflectionThe mention of the publisher Elsevier Ltd. suggests that it is a peer-reviewed article, but it is not explicitly stated.</t>
  </si>
  <si>
    <t>No; The paper is focused on a marine protected area in South Africa and does not mention any of the listed countries.
 ReflectionThe Initial Response is correct as the paper does not mention any of the listed countries in the Title or Abstract.</t>
  </si>
  <si>
    <t>The abstract discusses the study of fishers and middlemen's perceptions of reef fish decline and management strategies, which are directly related to fisheries and marine resource management.</t>
  </si>
  <si>
    <t>Yes; The abstract mentions the study of fishers and middlemen's perceptions of reef fish decline and management strategies, which implies a discussion of fisheries and marine resource management.
 ReflectionThe abstract clearly mentions the study of fishers and middlemen's perceptions of reef fish decline and management strategies, which are directly related to fisheries and marine resource management. Therefore, the initial response is correct.</t>
  </si>
  <si>
    <t>The mention of "Elsevier Ltd." suggests that the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</si>
  <si>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need more information to confirm this.</t>
  </si>
  <si>
    <t>The abstract mentions a journal, but it is unclear if it is a peer-reviewed journal. Further investigation is needed.</t>
  </si>
  <si>
    <t>No; The paper is focused on Grenada, not any of the listed countries.
 ReflectionThe initial response is correct as the paper is solely focused on Grenada and does not mention any of the listed countries.</t>
  </si>
  <si>
    <t>The paper discusses sustainable management of artisanal fisheries and marine resource management through the integration of a local fishing community into decision-making processes and the identification of obstacles impeding the sustainable development of the artisanal fishing sector on the island.</t>
  </si>
  <si>
    <t>Yes; The title and abstract clearly mention sustainable management of artisanal fisheries and marine resources.
 ReflectionThe paper focuses on the integration of a local fishing community into decision-making processes to potentiate artisanal fishing and preserve the marine ecosystem. The abstract also mentions the identification of obstacles impeding the sustainable development of the artisanal fishing sector on the island and the discussion of collective proposals with policy implications.</t>
  </si>
  <si>
    <t>The paper discusses a community-based approach for sustainable management of artisanal fisheries on small islands.</t>
  </si>
  <si>
    <t>Yes; The title and abstract mention a "local community-based approach" for sustainable management of artisanal fisheries on small islands.
 ReflectionThe initial response is correct as the paper focuses on the integration of a local fishing community into decision-making processes to promote the socio-economic development of traditional CofradÃ­as.</t>
  </si>
  <si>
    <t>The paper is likely to discuss fisheries and/or marine resource management as it is the main focus of the title and abstract.</t>
  </si>
  <si>
    <t>Yes; The title and abstract specifically mention fisheries and resource management.
 ReflectionThe title and abstract both mention fisheries and resource management, which directly meets the SC.</t>
  </si>
  <si>
    <t>The paper is not likely to discuss a community-based approach as it is focused on co-management.</t>
  </si>
  <si>
    <t>No; The paper focuses on co-management, not community-based approach.
 ReflectionThe paper is focused on co-management, which is not the same as community-based approach.</t>
  </si>
  <si>
    <t>The paper is not related to any of the countries listed in the SC, and the focus is on a specific coastal town in India.</t>
  </si>
  <si>
    <t>The abstract does not provide information on whether the paper is peer-reviewed or not, but it does provide information on the content of the paper. Therefore, it is not clear whether the paper is part of the peer-reviewed published literature or not.</t>
  </si>
  <si>
    <t>No; The paper is focused on a pilot randomized trial in Halifax, Canada, and does not mention any of the countries listed in the SC.
 ReflectionThe Initial Response is correct. The paper is not related to any of the countries listed in the SC.</t>
  </si>
  <si>
    <t>The abstract does not provide evidence that the trial has been published in a peer-reviewed journal.</t>
  </si>
  <si>
    <t>Maybe; The abstract mentions a randomized pilot trial, but it is unclear if the trial has been published in a peer-reviewed journal.
 ReflectionThe abstract does not explicitly state whether the trial has been published in a peer-reviewed journal or not. However, the language used in the abstract suggests that the trial is ongoing and results are expected in October 2019, which implies that the trial has not yet been published.</t>
  </si>
  <si>
    <t>The title suggests that it could be a peer-reviewed paper, but without an abstract, it is difficult to determine.</t>
  </si>
  <si>
    <t>Maybe; The abstract mentions a mapping project and participatory interviews, but it is unclear if the paper is published in a peer-reviewed journal.
 ReflectionThe abstract does not explicitly state whether the paper is published in a peer-reviewed journal or not. However, the mention of the Society for Human Ecology suggests that it may be a peer-reviewed publication.</t>
  </si>
  <si>
    <t>Maybe; The abstract mentions a study and a publisher, but it is unclear if the paper has been peer-reviewed.
 ReflectionThe initial response is correct. The abstract mentions a study and a publisher, but it is unclear if the paper has been peer-reviewed.</t>
  </si>
  <si>
    <t>The abstract mentions the publisher, but it is unclear if the paper is part of the peer-reviewed published literature.</t>
  </si>
  <si>
    <t>No; The paper is not about any of the mentioned countries.
 ReflectionThe paper is about shrimp farming in Southern Thailand, which is not included in the list of countries mentioned in the SC.</t>
  </si>
  <si>
    <t>No; The paper is focused on Negros Occidental in the Philippines, and does not mention any of the listed countries.
 ReflectionThe initial response is correct as the paper is solely focused on Negros Occidental in the Philippines and does not mention any of the listed countries.</t>
  </si>
  <si>
    <t>The abstract does not explicitly state whether the paper has been peer-reviewed and published in a journal, but the mention of the authors and the year of publication suggests that it may have been published in a peer-reviewed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</si>
  <si>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mention of the authors and the year of publication suggests that it may have been published in a peer-reviewed journal.</t>
  </si>
  <si>
    <t>The references cited in the abstract are from peer-reviewed journals, indicating that the paper is likely part of the peer-reviewed published literature.</t>
  </si>
  <si>
    <t>Maybe; The abstract mentions a chapter, but it is unclear if it is part of a book or a peer-reviewed journal article.
 ReflectionThe abstract mentions a chapter, but it is not clear if it is part of a book or a peer-reviewed journal article. However, the references cited in the abstract are from peer-reviewed journals.</t>
  </si>
  <si>
    <t>The abstract does not explicitly state that the paper is peer-reviewed or published in a journal, but the use of causal inference techniques suggests that it is a research article.</t>
  </si>
  <si>
    <t>Maybe; The abstract mentions causal inference techniques, which suggests that the paper may be a research article. However, there is no explicit mention of the paper being peer-reviewed or published in a journal.
 ReflectionThe initial response is correct. The abstract does not explicitly state that the paper is peer-reviewed or published in a journal, but the use of causal inference techniques suggests that it is a research article.</t>
  </si>
  <si>
    <t>The paper discusses the population dynamics of a fish species and its interaction with a fishery, leading to the creation of a managed marine area, which falls under the purview of fisheries and marine resource management.</t>
  </si>
  <si>
    <t>Yes; The abstract discusses the population dynamics of a fish species and its interaction with a fishery, leading to the creation of a managed marine area.
 ReflectionThe abstract clearly mentions the use of mark-recapture to understand the population dynamics of a fish species and its interaction with a fishery. The results of the study have implications for the management of the fishery, leading to the creation of a managed marine area.</t>
  </si>
  <si>
    <t>The paper discusses the use of a community-based approach to manage a fishery.</t>
  </si>
  <si>
    <t>Yes; The title and abstract mention the use of a community-based approach to manage a fishery.
 ReflectionThe abstract mentions the creation of an Educational Managed Marine Area and the resurgence of rahui (seasonal closure) to manage the fishery, which suggests a community-based approach.</t>
  </si>
  <si>
    <t>The paper is published by John Wiley &amp; Sons Ltd, but it is unclear if it is peer-reviewed.</t>
  </si>
  <si>
    <t>The paper is not about a case study from any of the countries listed in the SC, but rather a case study from Kenya.</t>
  </si>
  <si>
    <t>No; The paper is about a case study in Kenya.
 ReflectionThe title and abstract clearly state that the paper is about a case study in Busia County, Kenya, and there is no mention of any of the countries listed in the SC.</t>
  </si>
  <si>
    <t>The Title and Abstract do not meet the Screening Criteria as they do not relate to any of the countries listed.</t>
  </si>
  <si>
    <t>While the publisher mentioned is reputable, it is still unclear if the article has undergone peer-review.</t>
  </si>
  <si>
    <t>Maybe; The abstract mentions the publisher, but it is unclear if it is a peer-reviewed journal article or not.
 ReflectionThe publisher mentioned in the abstract, Taylor and Francis Group, is a reputable academic publisher. However, it is still unclear if the article has undergone peer-review.</t>
  </si>
  <si>
    <t>The paper does not mention any of the specific countries listed in the SC, so it does not meet the screening criteria.</t>
  </si>
  <si>
    <t>Maybe; The abstract mentions Southeast Asia, but it is unclear if any of the specific countries listed in the SC are included.
 ReflectionThe initial response is correct as the abstract mentions Southeast Asia, but none of the specific countries listed in the SC are explicitly mentioned.</t>
  </si>
  <si>
    <t>The paper discusses community-based and co-management institutions for sustainable coastal fisheries management in Southeast Asia.</t>
  </si>
  <si>
    <t>Yes; The title and abstract clearly mention community-based and co-management institutions for sustainable coastal fisheries management in Southeast Asia.
 ReflectionThe initial response is correct as the title and abstract explicitly mention fisheries management in Southeast Asia.</t>
  </si>
  <si>
    <t>The title suggests that the paper is likely to be part of the peer-reviewed published literature, although the abstract does not provide clear information on the type of publication.</t>
  </si>
  <si>
    <t>No; The paper is about a study conducted in Quebec, Canada.
 ReflectionThe paper is not related to any of the countries mentioned in the SC.</t>
  </si>
  <si>
    <t>The abstract does not provide clear evidence that the paper has been peer-reviewed.</t>
  </si>
  <si>
    <t>Maybe; The abstract mentions indigenous peoples' claims to marine resources throughout the Pacific, but specific case studies from the listed countries are not mentioned.
 ReflectionThe initial response is correct. While the abstract mentions indigenous peoples' claims to marine resources throughout the Pacific, it does not specifically mention any of the listed countries.</t>
  </si>
  <si>
    <t>The abstract mentions indigenous peoples' claims to marine resources and their rights to traditional uses of marine resources, and suggests that the paper may discuss marine resource management, but it is not clear if the paper will discuss fisheries specifically.</t>
  </si>
  <si>
    <t>Maybe; The abstract mentions indigenous peoples' claims to marine resources and their rights to traditional uses of marine resources, but it is not clear if the paper will discuss fisheries or marine resource management specifically.
 ReflectionThe abstract mentions the extension of coastal state resource jurisdiction into the marine sphere and the attendant management responsibilities, which suggests that the paper may discuss marine resource management. However, the abstract does not provide enough information to confirm whether the paper will discuss fisheries specifically.</t>
  </si>
  <si>
    <t>While the abstract mentions community-based marine resource management, it is not the sole focus of the paper and there is also a discussion of gains made by indigenous groups in gaining rights to traditional uses of marine resources, which may not necessarily involve a community-based approach.</t>
  </si>
  <si>
    <t>Maybe; The abstract mentions "conservation benefits of community-based marine resource management," but it also discusses gains made by indigenous groups in gaining rights to traditional uses of marine resources, which may not necessarily involve a community-based approach.
 ReflectionThe initial response is correct. While the abstract does mention community-based marine resource management, it is not the sole focus of the paper. The paper also discusses gains made by indigenous groups in gaining rights to traditional uses of marine resources, which may not necessarily involve a community-based approach.</t>
  </si>
  <si>
    <t>Maybe; The abstract mentions the year of publication, but it is unclear whether the paper is peer-reviewed or not.
 ReflectionThe abstract does not provide any information on whether the paper is peer-reviewed or not. However, the fact that it includes a copyright year suggests that it may have been published in a peer-reviewed journal.</t>
  </si>
  <si>
    <t>Maybe; The abstract mentions the publisher, but it is unclear if it is a peer-reviewed journal article or not.
 ReflectionThe publisher, Elsevier, is a reputable academic publisher, but it is still unclear if the paper is peer-reviewed or not.</t>
  </si>
  <si>
    <t>The paper discusses a framework for evaluating the condition of reefs adjacent to watersheds and aims to guide a local ridge-to-reef management strategy, which includes community-based fisheries management.</t>
  </si>
  <si>
    <t>Yes; The title and abstract mention community-based fisheries management and evaluating the condition of reefs adjacent to watersheds.
 ReflectionThe mention of community-based fisheries management and evaluating the condition of reefs adjacent to watersheds suggests that the paper will discuss fisheries and/or marine resource management.</t>
  </si>
  <si>
    <t>The language and structure of the abstract suggest that it is a peer-reviewed research article.</t>
  </si>
  <si>
    <t>No; The paper is focused on community-based coastal resource management in the Philippines.
 ReflectionThe initial response is correct as the paper is solely focused on community-based coastal resource management in the Philippines and does not mention any of the countries listed in the SC.</t>
  </si>
  <si>
    <t>The abstract mentions that nine case studies have been published, but it is unclear whether the paper summarizing them has been published in a peer-reviewed journal.</t>
  </si>
  <si>
    <t>Maybe; The abstract mentions that nine case studies have been published, but it is unclear whether the paper summarizing them has been published in a peer-reviewed journal.
 ReflectionThe initial response is correct. The abstract does not explicitly state whether the paper has been published in a peer-reviewed journal.</t>
  </si>
  <si>
    <t>No; The paper is based on a study carried out in two communities on Lake Victoria, Uganda.
 ReflectionThe paper does not mention any of the countries listed in the SC.</t>
  </si>
  <si>
    <t>The paper mentions the publisher, but it is unclear if it is a peer-reviewed journal article or not.</t>
  </si>
  <si>
    <t>Maybe; The abstract mentions the publisher, but it is unclear if it is a peer-reviewed journal article or not.
 ReflectionThe initial response is correct. The abstract mentions the publisher, Routledge, but it is unclear if the paper is a peer-reviewed journal article or not.</t>
  </si>
  <si>
    <t>Maybe; The abstract mentions small-scale fisheries in developing countries, but does not specifically mention any of the countries listed in the SC.
 ReflectionThe initial response is correct. While the abstract mentions small-scale fisheries in developing countries, it does not provide any specific case studies from the countries listed in the SC.</t>
  </si>
  <si>
    <t>The paper discusses fisheries and marine resource management, specifically the process of community-based co-management in small-scale fisheries.</t>
  </si>
  <si>
    <t>Yes; The title and abstract clearly mention fisheries and management of coastal resources.
 ReflectionThe abstract provides a detailed description of the process of community-based co-management of small-scale fisheries in developing countries, which is a form of fisheries and marine resource management.</t>
  </si>
  <si>
    <t>The abstract mentions a handbook, which could be a book chapter, but it is unclear if it has been peer-reviewed and published.</t>
  </si>
  <si>
    <t>Maybe; The abstract mentions a handbook, which could be a book chapter, but it is unclear if it has been peer-reviewed and published.
 ReflectionThe initial response is correct. The abstract mentions a handbook, which could be a book chapter, but it is unclear if it has been peer-reviewed and published.</t>
  </si>
  <si>
    <t>No; The paper is about a fishery study in Nigeria.
 ReflectionThe title and abstract clearly state that the study was conducted in Nigeria, which is not one of the countries listed in the SC.</t>
  </si>
  <si>
    <t>Although the abstract does not explicitly state that the paper is peer-reviewed or published in a journal, the language and structure of the abstract suggest that it is likely part of the peer-reviewed published literature.</t>
  </si>
  <si>
    <t>Maybe; The abstract does not mention if the paper is peer-reviewed or published in a journal.
 ReflectionThe abstract does not provide information on whether the paper is peer-reviewed or published in a journal, but the language and structure of the abstract suggest that it is likely part of the peer-reviewed published literature.</t>
  </si>
  <si>
    <t>The title and abstract do not suggest that it is grey literature, conference reports, or book chapters, but there is no information on whether the paper is peer-reviewed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</si>
  <si>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suggest that the paper is likely to be part of the peer-reviewed published literature.</t>
  </si>
  <si>
    <t>No; The paper is about the Okavango Delta in Botswana, which is not included in the list of countries.
 ReflectionThe initial response is correct as the paper is focused on the Okavango Delta in Botswana, which is not included in the list of countries.</t>
  </si>
  <si>
    <t>The paper is not about any of the countries listed in the SC, but it is relevant to the broader Southeast Asian region and could provide insights for similar contexts.</t>
  </si>
  <si>
    <t>No; The paper is about Cambodia, not any of the listed countries.
 ReflectionThe paper is not about any of the countries listed in the SC, but it is still possible that it could be relevant to the screening criteria if the SC is expanded to include other countries in Southeast Asia.</t>
  </si>
  <si>
    <t>The paper discusses a community-based approach to fisheries management and livelihoods development.</t>
  </si>
  <si>
    <t>Yes; The abstract mentions community-based fisheries management and livelihoods development.
 ReflectionThe paper discusses the challenges faced by the community in managing fisheries and livelihoods in Tonle Sap Lake. It identifies the need for collective action by all key actors, including local fishers, civil society, development partners, and government, to address these challenges. The paper also identifies four governance priorities that focus on strengthening partnerships for livelihoods development and integrating fisheries management into decentralised development planning.</t>
  </si>
  <si>
    <t>The source is cited as a peer-reviewed journal, indicating that the paper is likely part of the peer-reviewed published literature.</t>
  </si>
  <si>
    <t>Maybe; The abstract mentions "action research" which could indicate non-peer reviewed literature, but the source is cited as a peer-reviewed journal.
 ReflectionThe mention of "action research" in the abstract could indicate that the paper is not peer-reviewed. However, the source is cited as a peer-reviewed journal, which suggests that the paper has undergone peer review.</t>
  </si>
  <si>
    <t>Yes; The abstract mentions Papua New Guinea as the location of the case study.
 ReflectionThe Initial Response is correct as the abstract clearly mentions Papua New Guinea as the location of the case study.</t>
  </si>
  <si>
    <t>The paper discusses the management of marine resources through the establishment of community-based marine protected areas and their effectiveness in protecting fish spawning aggregations.</t>
  </si>
  <si>
    <t>Yes; The abstract discusses the establishment of community-based marine protected areas and their effectiveness in protecting fish spawning aggregations.
 ReflectionThe abstract specifically mentions the benefits of community-based marine protected areas for fisheries and biodiversity, and the study focuses on the recovery of populations of vulnerable fish species that aggregate to spawn.</t>
  </si>
  <si>
    <t>The paper discusses the use of community-based marine protected areas for managing coral reefs in developing nations, which is a community-based approach. There is no mention of co-management.</t>
  </si>
  <si>
    <t>Yes; The title and abstract clearly mention the use of community-based marine protected areas for managing coral reefs in developing nations.
 ReflectionThe paper discusses the use of community-based marine protected areas for managing coral reefs in developing nations, which is a community-based approach. There is no mention of co-management.</t>
  </si>
  <si>
    <t>No; The paper is focused on case studies from three locations in the United States.
 ReflectionThe paper does not mention any of the countries listed in the SC, and instead focuses on case studies from three locations in the United States.</t>
  </si>
  <si>
    <t>The paper is published in a peer-reviewed journal, as indicated by the copyright statement at the end of the abstract.</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</si>
  <si>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published in a peer-reviewed journal, as indicated by the copyright statement at the end of the abstract.</t>
  </si>
  <si>
    <t>The abstract does not provide any information that suggests that the paper has been peer-reviewed and published.</t>
  </si>
  <si>
    <t>Maybe; The abstract mentions the name of an institute, but it is unclear whether the paper has been peer-reviewed and published.
 ReflectionThe initial response is correct. The abstract mentions the name of an institute, but it is unclear whether the paper has been peer-reviewed and published.</t>
  </si>
  <si>
    <t>No; The paper is about a study conducted in Uganda, which is not included in the list of countries.
 ReflectionThe paper is not related to any of the countries listed in the SC.</t>
  </si>
  <si>
    <t>The abstract does not mention whether the paper has been published in a peer-reviewed journal.</t>
  </si>
  <si>
    <t>Maybe; The abstract mentions the study was conducted as a randomized trial, but it does not explicitly state whether the paper has been published in a peer-reviewed journal.
 ReflectionThe initial response is correct. The abstract does not mention whether the paper has been published in a peer-reviewed journal.</t>
  </si>
  <si>
    <t>The study is not conducted in any of the countries mentioned in the screening criteria.</t>
  </si>
  <si>
    <t>No; The paper is about marine protected areas in the Central Visayas Region of the Philippines.
 ReflectionThe paper is focused on the Central Visayas Region of the Philippines and does not mention any of the countries listed in the SC.</t>
  </si>
  <si>
    <t>The abstract does not provide any evidence that the article has been published in a peer-reviewed journal.</t>
  </si>
  <si>
    <t>Maybe; The abstract mentions "this article" but it is unclear whether it has been published in a peer-reviewed journal or not.
 ReflectionThe abstract does not provide any information about where the article has been published.</t>
  </si>
  <si>
    <t>Maybe; The abstract mentions the Society of Wetland Scientists, but it is unclear if the paper has been peer-reviewed and published in a journal.
 ReflectionThe mention of the Society of Wetland Scientists suggests that the paper may have been published in a peer-reviewed journal, but this is not explicitly stated in the abstract.</t>
  </si>
  <si>
    <t>The paper discusses case studies from the Pacific Islands, which includes some of the countries listed in the SC, but it is not clear if any of the case studies specifically focus on those countries.</t>
  </si>
  <si>
    <t>Maybe; The abstract mentions the Pacific Islands, which includes some of the countries listed in the SC, but it is not clear if any of the case studies specifically focus on those countries.
 ReflectionThe initial response is correct. The abstract mentions the Pacific Islands, which includes some of the countries listed in the SC, but it is not clear if any of the case studies specifically focus on those countries.</t>
  </si>
  <si>
    <t>The abstract discusses small-scale fisheries management and its relationship to the United Nations Sustainable Development Goals.</t>
  </si>
  <si>
    <t>Yes; The abstract mentions small-scale fisheries and their management, as well as the United Nations Sustainable Development Goals.
 ReflectionThe initial response is correct as the abstract clearly mentions small-scale fisheries and their management, as well as the United Nations Sustainable Development Goals.</t>
  </si>
  <si>
    <t>Yes; The abstract mentions the publisher and the journal name, indicating that it is a peer-reviewed published paper.
 ReflectionThe initial response is correct. The abstract clearly states that the paper was published in a peer-reviewed journal.</t>
  </si>
  <si>
    <t>The paper is not about any of the countries listed in the SC, but about a case study from NW Portugal.</t>
  </si>
  <si>
    <t>No; The paper is about a case study from NW Portugal, which is not included in the list of countries.
 ReflectionThe initial response is correct as the paper is not about any of the countries listed in the SC.</t>
  </si>
  <si>
    <t>The paper is not a case study from any of the countries listed in the SC, but rather focuses on Marine Extractive Reserves in Brazil.</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</si>
  <si>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research paper and the title is in Portuguese, which may indicate that it is from a non-English speaking country.</t>
  </si>
  <si>
    <t>No; The paper is about a project in Thailand, which is not included in the list of countries.
 ReflectionThe initial response is correct as Thailand is not included in the list of countries mentioned in the SC.</t>
  </si>
  <si>
    <t>While the partnerships with universities and the FAO suggest that the paper may have undergone peer-review, it is not explicitly stated in the abstract, so we cannot be certain.</t>
  </si>
  <si>
    <t>Maybe; The abstract mentions partnerships with universities and the FAO, which suggests that it may be a peer-reviewed paper, but it is not explicitly stated.
 ReflectionThe mention of partnerships with universities and the FAO suggests that the paper may have undergone peer-review, but it is not explicitly stated in the abstract.</t>
  </si>
  <si>
    <t>Maybe; The abstract does not provide enough information to determine if the paper is part of the peer-reviewed published literature.
 ReflectionThe abstract mentions contributors, but it is unclear if they are authors of the paper or if they are referring to the community tourism project.</t>
  </si>
  <si>
    <t>The paper is a case study from the Solomon Islands, which is one of the Pacific Island countries listed in the SC.</t>
  </si>
  <si>
    <t>Yes; The paper is a case study from the Solomon Islands, which is one of the Pacific Island countries listed in the SC.
 ReflectionThe Initial Response is correct as the paper is a case study from one of the Pacific Island countries listed in the SC.</t>
  </si>
  <si>
    <t>The paper discusses the implementation of community-based management schemes and their influence on fisheries and marine resource management in the Solomon Islands.</t>
  </si>
  <si>
    <t>Yes; The abstract discusses the implementation of community-based management schemes and their influence on water quality, herbivorous fish biomass, and reef condition in the Solomon Islands.
 ReflectionThe abstract mentions the importance of herbivorous fish biomass and reef health, which are both related to fisheries and marine resource management.</t>
  </si>
  <si>
    <t>The title suggests that it is a research paper, and the abstract provides information on the study design, methods, and results, which are typical of a peer-reviewed published literature.</t>
  </si>
  <si>
    <t>The paper does not summarise a case study from any of the countries/islands listed in the SC.</t>
  </si>
  <si>
    <t>The abstract does not explicitly state that the paper has been peer-reviewed, but the mention of "this paper" suggests that it is a published paper.</t>
  </si>
  <si>
    <t>Maybe; The abstract mentions "this paper" which suggests it is a published paper, but it does not explicitly state that it has been peer-reviewed.
 ReflectionThe initial response is correct. The abstract does not explicitly state that the paper has been peer-reviewed, but the mention of "this paper" suggests that it is a published paper.</t>
  </si>
  <si>
    <t>No; The paper is focused on a case study in the Amazonian floodplain mosaic.
 ReflectionThe Title and Abstract do not mention any of the countries listed in the Screening Criteria, and instead focus on a specific location in the Amazonian floodplain mosaic.</t>
  </si>
  <si>
    <t>The level of detail and language used in the abstract suggests that it is likely to be part of the peer-reviewed published literature.</t>
  </si>
  <si>
    <t>Maybe; The abstract mentions the publisher, but it is unclear if it has been peer-reviewed.
 ReflectionThe mention of the publisher does not necessarily mean that the paper has been peer-reviewed. However, the level of detail and language used in the abstract suggests that it is likely to be part of the peer-reviewed published literature.</t>
  </si>
  <si>
    <t>No; The paper is about a species endemic to the Amazon Basin and does not mention any of the countries listed in the SC.
 ReflectionThe paper is focused on a specific species in a specific region and does not mention any of the countries listed in the SC.</t>
  </si>
  <si>
    <t>The paper does not meet the SC as it does not focus on any of the Pacific Island countries listed.</t>
  </si>
  <si>
    <t>No; The paper is focused on a case study in Gujarat, India.
 ReflectionThe paper is clearly focused on a case study in India and does not mention any of the Pacific Island countries listed in the SC.</t>
  </si>
  <si>
    <t>The mention of "chapter" in the abstract suggests that this is a book chapter rather than a peer-reviewed article, which does not meet the screening criteria.</t>
  </si>
  <si>
    <t>Maybe; The abstract mentions "chapter" which could indicate a book chapter rather than a peer-reviewed article.
 ReflectionThe abstract does not explicitly state whether the paper is a book chapter or a peer-reviewed article. However, the mention of "chapter" does suggest that it could be a book chapter rather than a peer-reviewed article.</t>
  </si>
  <si>
    <t>No; The paper discusses community-based resource management and gender inclusivity in decision-making processes.
 ReflectionThe paper does not focus on fisheries or marine resource management, but rather on community-based resource management and gender inclusivity in decision-making processes.</t>
  </si>
  <si>
    <t>The abstract does not provide conclusive evidence on whether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</si>
  <si>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Springer-Verlag Berlin Heidelberg, is a reputable publisher of scientific literature.</t>
  </si>
  <si>
    <t>Maybe; The abstract does not explicitly state whether the paper is part of the peer-reviewed published literature or not.
 ReflectionThe abstract does not provide any information on the type of publication or whether it has undergone peer-review. However, the title and abstract suggest that the paper is likely to be a research article published in a peer-reviewed journal.</t>
  </si>
  <si>
    <t>No; The paper is focused on fishing communities in South Brazil Bight.
 ReflectionThe paper does not mention any of the countries listed in the SC, and the study is conducted in South Brazil Bight, which is not included in the list.</t>
  </si>
  <si>
    <t>The abstract provides some indication that the paper may be part of the peer-reviewed published literature, but it is unclear without further information.</t>
  </si>
  <si>
    <t>Maybe; The abstract mentions a comprehensive multi-scale vulnerability framework, but it is unclear if the paper has been peer-reviewed and published.
 ReflectionThe abstract does not explicitly state whether the paper has been peer-reviewed and published, but it does provide some indication that the research has been conducted using a comprehensive framework. However, this is not enough information to determine whether the paper is part of the peer-reviewed published literature.</t>
  </si>
  <si>
    <t>The abstract does not provide enough information to determine if the paper was published in a peer-reviewed journal or not.</t>
  </si>
  <si>
    <t>Maybe; The abstract mentions the year of publication but does not specify if it was published in a peer-reviewed journal.
 ReflectionThe initial response is correct. The abstract does not provide information on whether the paper was published in a peer-reviewed journal or not.</t>
  </si>
  <si>
    <t>No; The paper is about a reservoir in Portugal, which is not included in the list of countries.
 ReflectionThe initial response is correct as the paper is not related to any of the countries mentioned in the SC.</t>
  </si>
  <si>
    <t>The mention of a reputable publisher increases the likelihood that the paper has been peer-reviewed, but it is still unclear from the information provided.</t>
  </si>
  <si>
    <t>No; The paper is about a case study in Chile, not in any of the listed countries.
 ReflectionThe initial response is correct as the paper is focused on a case study in Chile and not in any of the countries listed in the SC.</t>
  </si>
  <si>
    <t>Yes; The abstract mentions the publisher and the journal in which the paper was published.
 ReflectionThe initial response is correct. The abstract clearly states that the paper was published in a peer-reviewed journal.</t>
  </si>
  <si>
    <t>The abstract does not explicitly mention any of the listed countries, but the focus on small-scale fisheries suggests that it could be a case study from one of these countries.</t>
  </si>
  <si>
    <t>Maybe; The abstract mentions small-scale fisheries as an example, but it does not explicitly mention any of the listed countries.
 ReflectionThe initial response is correct. While the abstract does not mention any of the listed countries, it does mention small-scale fisheries, which could potentially be found in any of the listed countries.</t>
  </si>
  <si>
    <t>Yes; The title and abstract specifically mention small-scale fisheries and alternative management approaches.
 ReflectionThe initial response is correct as the title and abstract clearly mention small-scale fisheries and alternative management approaches that are relevant to fisheries and marine resource management.</t>
  </si>
  <si>
    <t>The title suggests that it is a peer-reviewed article, and the abstract provides information on community-based resource management, which is a topic that is commonly discussed in peer-reviewed literature.</t>
  </si>
  <si>
    <t>Maybe; The abstract does not provide information on the type of publication.
 ReflectionThe abstract does not mention the type of publication, but the title suggests that it is likely a peer-reviewed article.</t>
  </si>
  <si>
    <t>No; The paper is focused on the Crown of the Continent Ecosystem in the Rocky Mountains of the United States and Canada.
 ReflectionThe paper does not mention any of the countries listed in the SC, and instead focuses on a specific ecosystem in North America.</t>
  </si>
  <si>
    <t>The publisher, Resources for the Future, is a well-known academic publisher that publishes peer-reviewed books and journals.</t>
  </si>
  <si>
    <t>Maybe; The abstract mentions a book, but it is unclear if the book is peer-reviewed or not.
 ReflectionThe abstract mentions a book, but it is unclear if the book is peer-reviewed or not. However, the publisher, Resources for the Future, is a well-known academic publisher that publishes peer-reviewed books and journals.</t>
  </si>
  <si>
    <t>Maybe; The abstract does not mention if the paper is peer-reviewed or published in a journal.
 ReflectionThe abstract does not provide any information on whether the paper is peer-reviewed or published in a journal. However, the title and abstract suggest that the paper is likely to be part of the peer-reviewed published literature.</t>
  </si>
  <si>
    <t>The abstract provides a detailed overview of the research, but it is unclear if the paper has undergone peer-review.</t>
  </si>
  <si>
    <t>Maybe; The abstract does not provide enough information to determine if the paper is part of the peer-reviewed published literature.
 ReflectionThe abstract does not mention if the paper is part of the peer-reviewed published literature or not. However, the language used in the abstract suggests that it is likely a peer-reviewed paper.</t>
  </si>
  <si>
    <t>No; The paper is about a case study in Fukushima, Japan.
 ReflectionThe paper is not about any of the countries listed in the SC.</t>
  </si>
  <si>
    <t>Maybe; The abstract mentions a fish market survey, but it is unclear if the paper is published in a peer-reviewed journal.
 ReflectionThe abstract does not explicitly state that the paper is published in a peer-reviewed journal, but it does mention a fish market survey, which could suggest that the paper is based on research that has been published. However, it is also possible that the survey was conducted by the authors themselves and not published separately.</t>
  </si>
  <si>
    <t>The paper does not meet the screening criteria as it is not a case study from any of the listed Pacific Island countries.</t>
  </si>
  <si>
    <t>Maybe; The title suggests that it could be a research paper, but without an abstract, it is difficult to determine if it is peer-reviewed or not.
 ReflectionThe title suggests that it could be a research paper, but the absence of an abstract makes it difficult to determine if it meets the SC.</t>
  </si>
  <si>
    <t>The paper is about Hawai'i, which is not included in the list of countries/islands.</t>
  </si>
  <si>
    <t>No; The paper is about Hawai'i, which is not included in the list of countries/islands.
 ReflectionThe initial response is correct as Hawai'i is not included in the list of countries/islands.</t>
  </si>
  <si>
    <t>The abstract mentions the University of Hawai'i Press, but it is unclear if the paper is a peer-reviewed article or a book chapter.</t>
  </si>
  <si>
    <t>Maybe; The abstract mentions the University of Hawai'i Press, but it is unclear if the paper is a peer-reviewed article or a book chapter.
 ReflectionThe University of Hawai'i Press publishes both peer-reviewed articles and books, so it is unclear if this paper is part of the peer-reviewed published literature.</t>
  </si>
  <si>
    <t>No; The paper is focused on Poland and does not mention any of the countries listed in the SC.
 ReflectionThe paper is clearly focused on Poland and does not mention any of the countries listed in the SC.</t>
  </si>
  <si>
    <t>The abstract does not provide information on the type of publication, but the study seems to be based on original research, which suggests that it may have been published in a peer-reviewed journal.</t>
  </si>
  <si>
    <t>Maybe; The abstract does not provide information on the type of publication.
 ReflectionThe initial response is correct as the abstract does not provide information on the type of publication. However, the study seems to be based on original research, which suggests that it may have been published in a peer-reviewed journal.</t>
  </si>
  <si>
    <t>The paper is not about any of the countries listed in the SC, but rather a case study in southwest Madagascar.</t>
  </si>
  <si>
    <t>No; The paper is about a case study in southwest Madagascar, which is not included in the list of countries mentioned in the SC.
 ReflectionThe Initial Response is correct as the paper is not about any of the countries listed in the SC.</t>
  </si>
  <si>
    <t>The abstract mentions the Chelonian Research Foundation, which is a peer-reviewed journal, but we cannot confirm if this paper was published in it without further investigation.</t>
  </si>
  <si>
    <t>While the paper does touch on some aspects of fisheries and marine resource management, it is not the main focus of the paper.</t>
  </si>
  <si>
    <t>Maybe; The abstract mentions over-exploitation of reef fish, decline of certain marine species, and community-based marine sanctuaries for replenishing overfished trochus and giant clams.
 ReflectionThe abstract does mention some aspects of fisheries and marine resource management, but it is not the main focus of the paper. The paper is more about the condition of the marine environment in Vanuatu and the lack of management and resources to address environmental concerns.</t>
  </si>
  <si>
    <t>The abstract does not discuss a community-based approach or co-management. It focuses on the condition of the marine environment in Vanuatu and the lack of management and resources to support monitoring programs or to implement and enforce legislation and policies pertaining to the marine environment.</t>
  </si>
  <si>
    <t>No; The abstract discusses the condition of the marine environment in Vanuatu and the lack of management and resources to support monitoring programs or to implement and enforce legislation and policies pertaining to the marine environment.
 ReflectionThe abstract does not mention a community-based approach or co-management. It focuses on the condition of the marine environment in Vanuatu and the lack of management and resources to support monitoring programs or to implement and enforce legislation and policies pertaining to the marine environment.</t>
  </si>
  <si>
    <t>The title suggests a potential focus on case studies from the listed countries, but without an abstract it is difficult to determine if any specific countries are included.</t>
  </si>
  <si>
    <t>Maybe; The title suggests a focus on small-scale fisheries management and development, which could potentially include case studies from the listed countries.
 ReflectionThe title does not explicitly mention any of the listed countries, but the focus on community-based approaches to fisheries management could be relevant to some of the countries listed.</t>
  </si>
  <si>
    <t>The title explicitly mentions fisheries management and development, indicating that the paper will discuss marine resource management.</t>
  </si>
  <si>
    <t>Yes; The title explicitly mentions fisheries management and development.
 ReflectionThe title clearly indicates that the paper will discuss fisheries management and development, which falls under the category of marine resource management.</t>
  </si>
  <si>
    <t>The title suggests that it could be a peer-reviewed paper, but without an abstract, it cannot be confirmed.</t>
  </si>
  <si>
    <t>Maybe; The title suggests that it could be a peer-reviewed paper, but without an abstract, it is difficult to determine.
 ReflectionThe title does not explicitly state that it is a peer-reviewed paper, but it does suggest that it could be. However, the lack of an abstract makes it difficult to determine if it meets the screening criteria.</t>
  </si>
  <si>
    <t>The paper does not meet the SC as it does not involve a case study from any of the countries listed.</t>
  </si>
  <si>
    <t>The abstract does not explicitly state that the paper was published in a peer-reviewed journal, but the use of statistical analysis and SPSS suggests that it may be a peer-reviewed paper.</t>
  </si>
  <si>
    <t>Maybe; The abstract mentions statistical analysis and SPSS, which suggests that it may be a peer-reviewed paper, but it is unclear if it was published in a peer-reviewed journal.
 ReflectionThe abstract does not explicitly state that the paper was published in a peer-reviewed journal, but the use of statistical analysis and SPSS suggests that it may be a peer-reviewed paper.</t>
  </si>
  <si>
    <t>While the publisher mentioned in the abstract is a well-known publisher of peer-reviewed scientific journals, it is unclear from the information given whether the paper is peer-reviewed or not.</t>
  </si>
  <si>
    <t>Maybe; The abstract mentions the publisher, but it is unclear if it is a peer-reviewed journal article or not.
 ReflectionThe publisher mentioned in the abstract is Elsevier B.V., which is a well-known publisher of peer-reviewed scientific journals. However, this information alone is not enough to confirm that the paper is peer-reviewed.</t>
  </si>
  <si>
    <t>Maybe; The abstract does not provide information on the type of publication.
 ReflectionThe abstract does not mention the type of publication, but it does provide details on the content of the paper, which suggests that it could be a peer-reviewed article.</t>
  </si>
  <si>
    <t>No; The paper focuses on Cambodia and Lao PDR, which are not included in the list of countries.
 ReflectionThe initial response is correct as the paper does not mention any of the countries listed in the SC.</t>
  </si>
  <si>
    <t>Maybe; The abstract mentions "analysis of the national green economy strategies and expert interviews with the government, academia, private sector and international and national development organizations," but it is unclear if the paper has been published in a peer-reviewed journal.
 ReflectionThe initial response is correct. The abstract mentions expert interviews, but it is unclear if the paper has been published in a peer-reviewed journal.</t>
  </si>
  <si>
    <t>The abstract explicitly mentions a case study in Solomon Islands, which is one of the countries listed in the SC.</t>
  </si>
  <si>
    <t>The paper discusses community-based marine resource management and the process of how it is introduced and developed in a community.</t>
  </si>
  <si>
    <t>Yes; The abstract discusses community-based arrangements for marine resource management and the process of how the idea leads to the adoption of a new resource management approach with supporting institutions.
 ReflectionThe abstract clearly mentions the topic of marine resource management and how it is introduced and developed in a community.</t>
  </si>
  <si>
    <t>The abstract suggests that the paper is based on original research, which makes it likely to be part of the peer-reviewed published literature.</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</si>
  <si>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authors applied a process-based approach to map and analyze the initiation and emergence of CBRM in five fishing-dependent communities in Solomon Islands. This suggests that the paper may be based on original research, which would make it likely to be part of the peer-reviewed published literature.</t>
  </si>
  <si>
    <t>The paper is likely part of the peer-reviewed published literature based on the use of technical terms, citation of other scholars, and the rigorous review process.</t>
  </si>
  <si>
    <t>Maybe; The abstract mentions no specific publication venue, but the content suggests it is a peer-reviewed article.
 ReflectionThe abstract does not mention a specific publication venue, but the content suggests that it is a peer-reviewed article. The author uses technical terms and cites other scholars, which indicates that the paper has undergone a rigorous review process.</t>
  </si>
  <si>
    <t>No; The paper is about a case study in Mexico.
 ReflectionThe paper is focused on a case study in Mexico, which is not included in the list of countries in the SC.</t>
  </si>
  <si>
    <t>The abstract mentions the Indo-Pacific, but it is unclear if any of the specific countries listed in the SC are included in the case studies reviewed.</t>
  </si>
  <si>
    <t>Maybe; The abstract mentions the Indo-Pacific, but it is unclear if any of the specific countries listed are included in the case studies.
 ReflectionThe initial response is correct as the abstract mentions the Indo-Pacific, which includes some of the countries listed in the SC, but it is not clear if any of those countries are specifically included in the case studies reviewed.</t>
  </si>
  <si>
    <t>The abstract mentions the publisher, but it is unclear if it is a peer-reviewed journal article.</t>
  </si>
  <si>
    <t>Maybe; The abstract mentions the publisher, but it is unclear if it is a peer-reviewed journal article.
 ReflectionThe initial response is correct. The abstract mentions the publisher, but it is not clear if the paper is peer-reviewed.</t>
  </si>
  <si>
    <t>Maybe; The abstract mentions "pilot research studies" and "the aim of this study", but it is unclear whether the study has been published in a peer-reviewed journal.
 ReflectionThe abstract mentions "our results provide a valuable source of information for prospective pearl farmers, donors, funding bodies and other stakeholders, and valuable extension information supporting further development of pearl culture in Tanzania." This suggests that the study has been published in a peer-reviewed journal.</t>
  </si>
  <si>
    <t>No; The paper does not mention any of the countries listed in the SC.
 ReflectionThe paper focuses on citizen science and freshwater research, and does not mention any specific case studies from the countries listed in the SC.</t>
  </si>
  <si>
    <t>While the mention of a "special series" suggests that this paper is part of a peer-reviewed publication, it is not explicitly stated, so it is unclear.</t>
  </si>
  <si>
    <t>Maybe; The abstract mentions a "special series" of papers, but it is unclear if this is a peer-reviewed publication or not.
 ReflectionThe mention of a "special series" could indicate that this paper is part of a peer-reviewed publication, but it is not explicitly stated.</t>
  </si>
  <si>
    <t>The paper is not about a case study from any of the countries mentioned in the SC, but rather from Maluku, Indonesia.</t>
  </si>
  <si>
    <t>No; The paper is about a case study in Maluku, Indonesia, which is not included in the list of countries mentioned in the SC.
 ReflectionThe initial response is correct as Maluku, Indonesia is not included in the list of countries mentioned in the SC.</t>
  </si>
  <si>
    <t>The publisher's name suggests that it may be a peer-reviewed journal, but there is not enough information to confirm this.</t>
  </si>
  <si>
    <t>Maybe; The abstract does not provide information on the type of publication.
 ReflectionThe abstract does not provide information on the type of publication, but the publisher's name suggests that it may be a peer-reviewed journal.</t>
  </si>
  <si>
    <t>Although the abstract does not explicitly state that the paper has been published in a peer-reviewed journal, the mention of the author(s) and year of publication suggests that it is likely a published paper.</t>
  </si>
  <si>
    <t>Maybe; The abstract mentions the author(s) and the year of publication, but it is unclear if it has been published in a peer-reviewed journal.
 ReflectionThe abstract does not explicitly state whether the paper has been published in a peer-reviewed journal or not. However, the fact that the author(s) and year of publication are mentioned suggests that it is likely a published paper.</t>
  </si>
  <si>
    <t>The paper is not a case study from any of the listed countries as it is focused on the Philippines.</t>
  </si>
  <si>
    <t>The abstract does not provide enough information to determine if the paper is part of the peer-reviewed published literature, but the language used suggests that it is a scholarly paper.</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</si>
  <si>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scholarly paper.</t>
  </si>
  <si>
    <t>Maybe; The abstract does not mention where the paper was published.
 ReflectionThe abstract does not provide information on where the paper was published, but it does not mention any indicators of grey literature, conference reports, or book chapters.</t>
  </si>
  <si>
    <t>The paper discusses and compares centralised and community-based fisheries management strategies in two fisheries dependent archipelagos.</t>
  </si>
  <si>
    <t>Yes; The title and abstract mention fisheries management and coastal fisheries.
 ReflectionThe initial response is correct as the title and abstract explicitly mention fisheries management and coastal fisheries.</t>
  </si>
  <si>
    <t>The title and abstract mention both community-based and centralised management systems, making it unclear whether the paper will strictly discuss a community-based approach.</t>
  </si>
  <si>
    <t>Maybe; The title mentions community-based fisheries management strategies, but the abstract also mentions centralised management systems and the interaction between privatised and community-held access to resources.
 ReflectionThe initial response is correct as the abstract mentions both community-based and centralised management systems. However, it is unclear whether the paper will focus solely on community-based approaches or also include centralised approaches.</t>
  </si>
  <si>
    <t>Maybe; The abstract does not explicitly state whether the paper is part of the peer-reviewed published literature or not.
 ReflectionThe abstract does not provide any information on the publication status of the paper. However, the title suggests that the paper is likely to be part of the peer-reviewed published literature.</t>
  </si>
  <si>
    <t>The abstract does not specifically mention any of the countries listed in the SC, but the mention of "most of the world" suggests that one or more of the countries could be included.</t>
  </si>
  <si>
    <t>Maybe; The abstract mentions "most of the world" but does not specifically mention any of the countries listed in the SC.
 ReflectionThe initial response is correct as the abstract does not mention any of the countries listed in the SC. However, the mention of "most of the world" leaves open the possibility that one or more of the countries listed in the SC could be included.</t>
  </si>
  <si>
    <t>The abstract clearly indicates that the paper will discuss the management of tropical coastal marine resources, including fisheries, and the importance of local knowledge in this context.</t>
  </si>
  <si>
    <t>No; The paper is focused on community fisheries management in the Lower Mekong Basin, which is not included in the list of countries mentioned in the Screening Criteria.
 ReflectionThe Initial Response is correct. The Lower Mekong Basin is not included in the list of countries mentioned in the Screening Criteria.</t>
  </si>
  <si>
    <t>The abstract focuses on a case study in Fiji.</t>
  </si>
  <si>
    <t>The paper discusses fisheries and marine resource management in Fiji, with a focus on the implementation and challenges of community-based marine resource management and the impacts of a small-scale marine closure on the harvesting patterns in a portion of the Locally Managed Marine Area (LMMA).</t>
  </si>
  <si>
    <t>Yes; The abstract mentions investigating the Locally Managed Marine Area (LMMA) approach and community-based marine resource management in Fiji, with a focus on the impacts of a small-scale marine closure on the harvesting patterns in a portion of this LMMA, related aspects of formal and informal enforcement, and villagersâ€™ views of the health of their reef fishery.
 ReflectionThe paper discusses the implementation and challenges of community-based marine resource management in Fiji, with a focus on the impacts of a small-scale marine closure on the harvesting patterns in a portion of this LMMA, related aspects of formal and informal enforcement, and villagersâ€™ views of the health of their reef fishery. The paper also highlights the sociopolitical complexities of the LMMA approach and its articulation between conservation and extraction of marine resources.</t>
  </si>
  <si>
    <t>The abstract mentions the Locally Managed Marine Area (LMMA) approach, which is a community-based approach to marine resource management, and the paper investigates the developments and challenges of community-based marine resource management over time.</t>
  </si>
  <si>
    <t>Yes; The abstract mentions the Locally Managed Marine Area (LMMA) approach, which is a community-based approach to marine resource management.
 ReflectionThe LMMA approach is a community-based approach to marine resource management, and the abstract specifically mentions the implementation of this approach in a specific island setting. Therefore, it is likely that the paper will discuss a community-based approach.</t>
  </si>
  <si>
    <t>Maybe; The abstract mentions the publisher, but it is unclear if it is peer-reviewed.
 ReflectionThe initial response is correct. The abstract mentions the publisher, Elsevier Ltd, which is a reputable publisher of peer-reviewed journals. However, it is not explicitly stated whether the paper has undergone peer-review.</t>
  </si>
  <si>
    <t>The paper is about St. Kitts, West Indies, which is not included in the list of countries.</t>
  </si>
  <si>
    <t>No; The paper is about southwest Madagascar, which is not included in the list of countries.
 ReflectionThe initial response is correct as the paper is focused on southwest Madagascar, which is not included in the list of countries mentioned in the SC.</t>
  </si>
  <si>
    <t>The title suggests that the paper is likely to be part of the peer-reviewed published literature, although the abstract does not provide information on the type of publication.</t>
  </si>
  <si>
    <t>The mention of a journal name in the abstract suggests that the paper may have been published in a peer-reviewed journal, but it is unclear whether the paper has been peer-reviewed and published.</t>
  </si>
  <si>
    <t>Maybe; The abstract mentions a journal name, but it is unclear if the paper has been peer-reviewed and published.
 ReflectionThe mention of a journal name in the abstract suggests that the paper may have been published in a peer-reviewed journal. However, it is not explicitly stated in the abstract whether the paper has been peer-reviewed and published.</t>
  </si>
  <si>
    <t>No; The paper is focused on Puerto Rico and the US Virgin Islands, which are not included in the list of countries in the SC.
 ReflectionThe Initial Response is correct. The paper does not mention any of the countries listed in the SC.</t>
  </si>
  <si>
    <t>Although the abstract does not explicitly state that the paper is peer-reviewed, it is published by a reputable organization that publishes peer-reviewed articles.</t>
  </si>
  <si>
    <t>Maybe; The abstract does not mention if the paper is peer-reviewed or published in a journal.
 ReflectionThe abstract does not provide any information on whether the paper is peer-reviewed or published in a journal. However, the paper is published by the Foundation for Environmental Conservation, which is a reputable organization that publishes peer-reviewed articles.</t>
  </si>
  <si>
    <t>The paper does not summarise a case study from any of the countries mentioned in the Screening Criteria, as it is about a case study conducted in Ethiopia.</t>
  </si>
  <si>
    <t>No; The paper is about a case study conducted in Ethiopia, which is not included in the list of countries mentioned in the Screening Criteria.
 ReflectionThe Initial Response is correct as the study was conducted in Ethiopia, which is not included in the list of countries mentioned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</si>
  <si>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some details on the study design and findings, which suggests that it may be a research paper.</t>
  </si>
  <si>
    <t>No; The paper is about fisheries management in Costa Rica.
 ReflectionThe paper does not mention any of the countries listed in the SC, and instead focuses on Costa Rica.</t>
  </si>
  <si>
    <t>The abstract mentions the publisher, but it is unclear if it is a peer-reviewed journal article or not. Further investigation is needed to determine if it meets the screening criteria.</t>
  </si>
  <si>
    <t>Maybe; The abstract mentions the publisher, but it is unclear if it is a peer-reviewed journal article or not.
 ReflectionThe initial response is correct. The abstract mentions the publisher, but it does not explicitly state that it is a peer-reviewed journal article.</t>
  </si>
  <si>
    <t>Maybe; The abstract mentions the publisher, but it is unclear whether the paper is peer-reviewed or not.
 ReflectionThe mention of the publisher does not necessarily mean that the paper is peer-reviewed. However, the language and structure of the abstract suggest that it is likely to be a peer-reviewed paper.</t>
  </si>
  <si>
    <t>The publisher mentioned in the abstract is a reputable publisher of peer-reviewed scientific literature.</t>
  </si>
  <si>
    <t>Maybe; The abstract does not provide information on the type of publication.
 ReflectionThe abstract does not mention the type of publication, but the publisher is mentioned. IOP Publishing Ltd is a reputable publisher of peer-reviewed scientific literature.</t>
  </si>
  <si>
    <t>No; The paper is about a case study in Kolkata, India.
 ReflectionThe initial response is correct as the paper is focused on a case study in Kolkata, India, which is not part of the listed countries.</t>
  </si>
  <si>
    <t>Insufficient information to determine if this is a peer-reviewed paper or grey literature.</t>
  </si>
  <si>
    <t>Maybe; The abstract mentions a city and a wetland ecosystem, but it is unclear if this is a peer-reviewed paper or grey literature.
 ReflectionThe abstract does not provide enough information to determine if this is a peer-reviewed paper or grey literature.</t>
  </si>
  <si>
    <t>The paper is not about any of the countries listed in the SC, but rather about the San Andres Archipelago, which is located in Colombia.</t>
  </si>
  <si>
    <t>No; The paper is about the San Andres Archipelago, which is located in Colombia, not in any of the countries listed in the SC.
 ReflectionThe Initial Response is correct. The paper is not about any of the countries listed in the SC, but rather about the San Andres Archipelago, which is located in Colombia.</t>
  </si>
  <si>
    <t>The publisher mentioned in the abstract, Elsevier Ltd., is a peer-reviewed publisher.</t>
  </si>
  <si>
    <t>The paper does not meet the screening criteria as there is no indication of a case study from any of the listed countries in the title or abstract.</t>
  </si>
  <si>
    <t>No; The title and abstract do not mention any of the countries listed in the screening criteria.
 ReflectionThe initial response is correct as there is no mention of any of the countries listed in the screening criteria in the title or abstract.</t>
  </si>
  <si>
    <t>The title suggests that the paper will discuss community-based fisheries management, which is a form of marine resource management.</t>
  </si>
  <si>
    <t>The title and the use of "community-based" suggest that the paper will discuss a community-based approach.</t>
  </si>
  <si>
    <t>Yes; The title explicitly mentions "community-based fisheries management".
 ReflectionThe initial response is correct as the title mentions "community-based" and "learning communities".</t>
  </si>
  <si>
    <t>The source, Rosenstiel School of Marine and Atmospheric Science, is a peer-reviewed publication.</t>
  </si>
  <si>
    <t>Maybe; The abstract mentions the source as a school of the University of Miami, but it is unclear if it is a peer-reviewed publication.
 ReflectionThe source, Rosenstiel School of Marine and Atmospheric Science, is a research institution affiliated with the University of Miami and publishes peer-reviewed articles. However, the abstract does not explicitly state that this paper is peer-reviewed.</t>
  </si>
  <si>
    <t>The paper is likely to discuss fisheries and/or marine resource management as it focuses on the policy interface between the fisheries and health sectors in the Solomon Islands and aims to identify opportunities to strengthen fish supply chain policy to improve domestic access to fish.</t>
  </si>
  <si>
    <t>Yes; The title and abstract mention fisheries and the policy interface between the fisheries and health sectors in the Solomon Islands.
 ReflectionThe title and abstract clearly mention fisheries and the policy interface between the fisheries and health sectors in the Solomon Islands, indicating that the paper is likely to discuss fisheries and/or marine resource management.</t>
  </si>
  <si>
    <t>While the paper does not explicitly mention a community-based approach, it does highlight community-based fisheries management approaches as a key strength in the existing policy context, which suggests that a community-based approach may be discussed in the paper.</t>
  </si>
  <si>
    <t>No; The paper focuses on policy interface between the fisheries and health sectors and does not explicitly mention a community-based approach.
 ReflectionThe initial response is correct as the paper does not explicitly mention a community-based approach, but it does mention community-based fisheries management approaches as a key strength in the existing policy context.</t>
  </si>
  <si>
    <t>No; The paper is about environmental non-governmental organizations in the Fraser River Basin, Canada.
 ReflectionThe paper is focused on a specific region in Canada and does not mention any of the countries listed in the SC.</t>
  </si>
  <si>
    <t>The mention of IAMA suggests that the paper may be peer-reviewed, but we cannot confirm this without additional information such as the journal name or publication details.</t>
  </si>
  <si>
    <t>Maybe; The abstract mentions the International Food and Agribusiness Management Association (IAMA), which suggests that it may be a peer-reviewed paper. However, we cannot be certain without further information.
 ReflectionThe mention of IAMA suggests that the paper may be peer-reviewed, but we cannot confirm this without additional information such as the journal name or publication details.</t>
  </si>
  <si>
    <t>The paper is not about any of the countries listed in the SC, but rather about South Africa.</t>
  </si>
  <si>
    <t>No; The paper is about South Africa, which is not included in the list of countries.
 ReflectionThe Initial Response is correct as the paper is focused on South Africa, which is not included in the list of countries.</t>
  </si>
  <si>
    <t>Maybe; The abstract does not explicitly state whether the paper is peer-reviewed or not.
 ReflectionThe abstract does not provide any information on whether the paper is peer-reviewed or not, but it is published by a reputable publisher, Taylor &amp; Francis Group.</t>
  </si>
  <si>
    <t>The paper does not meet the SC as it does not describe a case study from any of the countries listed.</t>
  </si>
  <si>
    <t>No; The paper describes case studies from Nicaragua and Tanzania, which are not included in the list of countries.
 ReflectionThe initial response is correct as the paper does not mention any of the countries listed in the SC.</t>
  </si>
  <si>
    <t>The abstract mentions the Solomon Islands which is one of the countries listed in the Screening Criteria.</t>
  </si>
  <si>
    <t>Yes; The abstract mentions the Solomon Islands which is one of the countries listed in the Screening Criteria.
 ReflectionThe Initial Response is correct as the abstract mentions the Solomon Islands which is one of the countries listed in the Screening Criteria.</t>
  </si>
  <si>
    <t>The paper focuses on a specific fishery and discusses the need for management, indicating that it is likely to discuss fisheries and/or marine resource management.</t>
  </si>
  <si>
    <t>Yes; The title and abstract mention a gear-specific assessment of a commercial inshore fishery in the Solomon Islands, and the abstract discusses the need for management to control potential overfishing.
 ReflectionThe paper focuses on a specific fishery and discusses the need for management, indicating that it is likely to discuss fisheries and/or marine resource management.</t>
  </si>
  <si>
    <t>While the abstract mentions the need for community engagement, the paper does not appear to have a primary focus on a community-based approach.</t>
  </si>
  <si>
    <t>No; The abstract discusses the need for community engagement and voluntary fisher compliance, but there is no clear indication that the paper will focus on a community-based approach.
 ReflectionThe abstract mentions the need for community engagement, but it is not clear if this will be the main focus of the paper. The title and abstract primarily focus on a gear-based assessment of the fishery.</t>
  </si>
  <si>
    <t>The abstract mentions Elsevier B.V. which is a publisher of peer-reviewed journals, but it is not clear if this paper has been published in a peer-reviewed journal.</t>
  </si>
  <si>
    <t>Maybe; The abstract mentions Elsevier B.V. which is a publisher of peer-reviewed journals, but it is not clear if this paper has been published in a peer-reviewed journal.
 ReflectionThe initial response is correct. The abstract mentions Elsevier B.V. which is a publisher of peer-reviewed journals, but it is not clear if this paper has been published in a peer-reviewed journal.</t>
  </si>
  <si>
    <t>The abstract does not provide enough information to determine if the paper has been peer-reviewed and published in a journal.</t>
  </si>
  <si>
    <t>Maybe; The abstract mentions the author(s), but it is unclear if the paper has been peer-reviewed and published in a journal.
 ReflectionThe abstract does not explicitly state that the paper has been peer-reviewed and published in a journal, but it does mention the author(s), which suggests that it may have been published. However, this is not enough information to make a definitive determination.</t>
  </si>
  <si>
    <t>Maybe; The abstract mentions the Pacific region, but does not specifically mention any of the countries listed in the SC.
 ReflectionThe initial response is correct. The abstract mentions the Pacific region in general, but does not provide any specific case studies from the countries listed in the SC.</t>
  </si>
  <si>
    <t>The paper may discuss fisheries and/or marine resource management strategies, but this cannot be confirmed without further information.</t>
  </si>
  <si>
    <t>Maybe; The abstract mentions coral reefs and their socio-economic importance to Pacific communities, but does not explicitly mention fisheries or marine resource management.
 ReflectionWhile the abstract does not explicitly mention fisheries or marine resource management, the mention of coral reefs and their importance to Pacific communities suggests that the paper may discuss management strategies for these resources.</t>
  </si>
  <si>
    <t>The abstract explicitly mentions the importance of community-based initiatives and traditional knowledge in addressing local pressures and building reef resilience to climate change.</t>
  </si>
  <si>
    <t>Yes; The abstract mentions "traditional systems of resource governance in Pacific island nations" and "community-based initiatives" as solutions to address local pressures and minimize climate change impacts.
 ReflectionThe initial response is correct as the abstract clearly mentions the importance of community-based initiatives and traditional knowledge in addressing local pressures and building reef resilience to climate change.</t>
  </si>
  <si>
    <t>Although the abstract does not explicitly state that the paper is peer-reviewed, the fact that it has a copyright year suggests that it has been published in a peer-reviewed journal.</t>
  </si>
  <si>
    <t>Maybe; The abstract does not explicitly state whether the paper is peer-reviewed or not.
 ReflectionThe abstract does not provide any information on whether the paper is peer-reviewed or not. However, the fact that it has a copyright year suggests that it has been published in some form.</t>
  </si>
  <si>
    <t>Although the abstract does not explicitly state that the paper is peer-reviewed, the publisher mentioned at the end of the abstract, Igitur, Utrecht Publishing and Archiving Services, is a reputable publisher of peer-reviewed journals.</t>
  </si>
  <si>
    <t>Maybe; The abstract does not explicitly state whether the paper is peer-reviewed or not.
 ReflectionThe abstract does not provide any information on whether the paper is peer-reviewed or not. However, the publisher mentioned at the end of the abstract, Igitur, Utrecht Publishing and Archiving Services, is a reputable publisher of peer-reviewed journals.</t>
  </si>
  <si>
    <t>The abstract does not provide enough information to determine if it is a peer-reviewed paper or grey literature report.</t>
  </si>
  <si>
    <t>Maybe; The abstract does not provide information on the type of publication.
 ReflectionThe abstract does not mention the type of publication, but the title suggests that it may be a report on a community-based planning program. It is possible that it is a peer-reviewed paper, but it could also be a grey literature report.</t>
  </si>
  <si>
    <t>No; The paper is about an oil spill in Brazil and its impact on shellfish gatherers.
 ReflectionThe paper is focused on the impact of an oil spill on shellfish gatherers in Brazil, and there is no mention of any of the countries listed in the SC.</t>
  </si>
  <si>
    <t>Although the abstract does not provide information on the type of publication, the publisher mentioned in the abstract seems to be a legitimate one, and there is no mention of conference or book chapter.</t>
  </si>
  <si>
    <t>Maybe; The abstract does not provide information on the type of publication.
 ReflectionThe abstract does not provide information on the type of publication, but it does not mention any conference or book chapter. The publisher mentioned in the abstract seems to be a legitimate one.</t>
  </si>
  <si>
    <t>Although the abstract does not explicitly state that the paper has been published in a peer-reviewed journal, the copyright statement from IOSH Services Limited suggests that it has been published in a peer-reviewed journal.</t>
  </si>
  <si>
    <t>Maybe; The abstract mentions that the paper reports on findings, but it is unclear whether it has been published in a peer-reviewed journal or not.
 ReflectionThe abstract does not explicitly state whether the paper has been published in a peer-reviewed journal or not. However, the fact that it includes a copyright statement from IOSH Services Limited suggests that it may have been published in a peer-reviewed journal.</t>
  </si>
  <si>
    <t>No; The paper is about a marine conservation programme in Aceh, Indonesia.
 ReflectionThe paper is focused on a marine conservation programme in Aceh, Indonesia, which is not one of the countries listed in the SC.</t>
  </si>
  <si>
    <t>The abstract mentions a journal name, but it is unclear if the paper has been peer-reviewed.</t>
  </si>
  <si>
    <t>Maybe; The abstract mentions a journal name, but it is unclear if the paper has been peer-reviewed.
 ReflectionThe abstract mentions the journal name, but it is unclear if the paper has been peer-reviewed or not.</t>
  </si>
  <si>
    <t>No; The paper is about a case study in Jamaica.
 ReflectionThe title and abstract clearly state that the paper is about a case study in Jamaica, which is not included in the list of countries in the SC.</t>
  </si>
  <si>
    <t>No; The paper is about a university program in Tokyo Bay.
 ReflectionThe title and abstract do not mention any of the countries listed in the SC.</t>
  </si>
  <si>
    <t>The title suggests that it is a research paper, but the abstract does not provide enough information to confirm if it is part of the peer-reviewed published literature.</t>
  </si>
  <si>
    <t>The paper is not about any of the countries listed in the SC, but rather about a community-based data collection program for the San Diego red sea urchin fishery in California.</t>
  </si>
  <si>
    <t>No; The paper is about a community-based data collection program for the San Diego red sea urchin fishery in California.
 ReflectionThe paper is not about any of the countries listed in the SC.</t>
  </si>
  <si>
    <t>The abstract clearly states that this is a conference proceedings and not a peer-reviewed published paper.</t>
  </si>
  <si>
    <t>Maybe; The abstract mentions the copyright by the Society for Applied Anthropology, but it is unclear if it is a peer-reviewed journal article or not.
 ReflectionThe initial response is correct. The copyright information does not necessarily indicate that the paper is peer-reviewed.</t>
  </si>
  <si>
    <t>No; The paper is about Saroma Lake in Japan.
 ReflectionThe paper is not about any of the countries listed in the SC.</t>
  </si>
  <si>
    <t>The abstract explicitly states that it is a chapter, which is not part of the peer-reviewed published literature.</t>
  </si>
  <si>
    <t>No; The abstract mentions that it is a chapter, which suggests that it is part of a book rather than a peer-reviewed journal article.
 ReflectionThe Initial Response is correct. The abstract clearly states that it is a chapter, which is not typically found in peer-reviewed journals.</t>
  </si>
  <si>
    <t>The paper is not about any of the countries listed in the SC, but rather about a community-based fisheries research program in the Northern Territory of Australia.</t>
  </si>
  <si>
    <t>No; The paper is about a community-based fisheries research program in the Northern Territory of Australia.
 ReflectionThe paper does not mention any of the countries listed in the SC, and the research program was conducted in Australia.</t>
  </si>
  <si>
    <t>No; The paper is about Lao PDR, which is not included in the list of countries.
 ReflectionThe SC specifically asks for case studies from a list of countries, and Lao PDR is not included in that list.</t>
  </si>
  <si>
    <t>The paper is a case study from Fiji on community-based marine resource monitoring.</t>
  </si>
  <si>
    <t>The abstract clearly discusses the need for management of fishery resources and the lack of monitoring in most communities, indicating that the paper is likely to discuss fisheries and/or marine resource management.</t>
  </si>
  <si>
    <t>Yes; The abstract discusses the need for management of fishery resources in Fiji and the lack of monitoring in most communities.
 ReflectionThe abstract specifically mentions "fishery" and "monitoring" which are key terms related to fisheries and marine resource management.</t>
  </si>
  <si>
    <t>The abstract clearly focuses on the need for community-based monitoring in Fiji.</t>
  </si>
  <si>
    <t>Yes; The abstract mentions the need for management actions and monitoring in communities.
 ReflectionThe abstract specifically mentions "community-based marine resource monitoring" and discusses the challenges and possibilities of monitoring in local communities.</t>
  </si>
  <si>
    <t>The mention of Elsevier B.V. suggests that it is likely a peer-reviewed paper, but without further information, it cannot be confirmed.</t>
  </si>
  <si>
    <t>Maybe; The abstract mentions the publisher, but it is unclear if it is a peer-reviewed journal article or not.
 ReflectionThe publisher mentioned in the abstract, Elsevier B.V., is a reputable publisher of peer-reviewed journals. However, it is still unclear if this specific paper is part of a peer-reviewed journal or not.</t>
  </si>
  <si>
    <t>The publisher, Elsevier, is a reputable academic publisher that publishes peer-reviewed articles.</t>
  </si>
  <si>
    <t>Maybe; The abstract does not explicitly state whether the paper is peer-reviewed or not.
 ReflectionThe abstract does not provide any information on whether the paper is peer-reviewed or not. However, the publisher, Elsevier, is a reputable academic publisher that publishes peer-reviewed articles.</t>
  </si>
  <si>
    <t>No; The paper is about a case study in British Columbia, Canada.
 ReflectionThe title and abstract clearly mention that the paper is about a case study in British Columbia, Canada, and there is no mention of any of the countries listed in the SC.</t>
  </si>
  <si>
    <t>While the abstract mentions a publisher of peer-reviewed journals, it is unclear if this paper has been peer-reviewed and published.</t>
  </si>
  <si>
    <t>Maybe; The abstract mentions Taylor &amp; Francis Group, LLC, which is a publisher of peer-reviewed journals, but further information is needed to confirm if this paper is part of the peer-reviewed published literature.
 ReflectionThe initial response is correct. While the abstract mentions a publisher of peer-reviewed journals, it does not explicitly state that the paper has been peer-reviewed and published.</t>
  </si>
  <si>
    <t>No; The paper is about a marine conservation project in the Philippines.
 ReflectionThe paper is focused on a specific project in the Philippines and does not mention any of the countries listed in the SC.</t>
  </si>
  <si>
    <t>Maybe; The abstract does not explicitly state whether the paper is part of peer-reviewed literature or not.
 ReflectionThe abstract does not provide any information on whether the paper is part of peer-reviewed literature or not. However, the fact that the paper describes a two-year project and presents measurable changes in reef quality suggests that it may have undergone some form of review.</t>
  </si>
  <si>
    <t>No; The paper is about a study conducted in the Philippines.
 ReflectionThe paper is not related to any of the countries listed in the SC.</t>
  </si>
  <si>
    <t>While the mention of IEEE suggests that the paper may have been published in a peer-reviewed journal, there is not enough information to confirm this.</t>
  </si>
  <si>
    <t>Maybe; The abstract mentions the publisher (IEEE), but it is unclear if the paper has been peer-reviewed and published in a journal.
 ReflectionThe mention of IEEE in the abstract suggests that the paper may have been published in a peer-reviewed journal. However, this is not explicitly stated and there is no information on the specific journal or publication date.</t>
  </si>
  <si>
    <t>While the paper does not explicitly state that it has been peer-reviewed, it does provide a clear research question, methodology, and findings, which are typical of peer-reviewed papers.</t>
  </si>
  <si>
    <t>Maybe; The abstract mentions the publisher, but it is unclear if the paper has been peer-reviewed.
 ReflectionThe mention of the publisher does not necessarily mean that the paper has been peer-reviewed. However, the paper does provide a clear research question, methodology, and findings, which are typical of peer-reviewed papers.</t>
  </si>
  <si>
    <t>The publisher is reputable, but we cannot determine if the paper is peer-reviewed from the information given.</t>
  </si>
  <si>
    <t>Maybe; The publisher is Elsevier, which is a reputable publisher, but we cannot determine if the paper is peer-reviewed from the information given.
 ReflectionThe initial response is correct. While Elsevier is a reputable publisher, we cannot determine if the paper is peer-reviewed from the information given.</t>
  </si>
  <si>
    <t>The title suggests that it may be a research paper, but the abstract does not provide any information on whether it is peer-reviewed or not.</t>
  </si>
  <si>
    <t>Maybe; The abstract does not provide information on whether the paper is peer-reviewed or not.
 ReflectionThe abstract does not provide any information on the type of publication or whether it is peer-reviewed or not. However, the title suggests that it may be a research paper.</t>
  </si>
  <si>
    <t>The paper does not summarise a case study from any of the listed countries as it is solely focused on India's coastal zone management policies.</t>
  </si>
  <si>
    <t>No; The paper is focused on India's coastal zone management policies and does not mention any of the listed countries.
 ReflectionThe initial response is correct as the paper is solely focused on India's coastal zone management policies and does not mention any of the listed countries.</t>
  </si>
  <si>
    <t>The mention of Springer Science+Business Media Dordrecht suggests that the paper may be part of the peer-reviewed published literature, but we cannot confirm this without further information.</t>
  </si>
  <si>
    <t>Maybe; The abstract mentions Springer Science+Business Media Dordrecht, which is a publisher of peer-reviewed journals. However, we cannot confirm without further information.
 ReflectionThe mention of Springer Science+Business Media Dordrecht in the abstract suggests that the paper may be part of the peer-reviewed published literature. However, we cannot confirm this without further information about the specific journal and publication.</t>
  </si>
  <si>
    <t>The abstract does not provide information on whether the paper is part of peer-reviewed published literature or not.</t>
  </si>
  <si>
    <t>The abstract mentions the authors' findings and references previous research, indicating that it is likely a peer-reviewed paper.</t>
  </si>
  <si>
    <t>Yes; The abstract mentions the authors' findings and references previous research, indicating that it is likely a peer-reviewed paper.
 ReflectionThe abstract mentions the authors' research methods and findings, which suggests that it is a peer-reviewed paper.</t>
  </si>
  <si>
    <t>The abstract mentions the publisher as BioMed Central Ltd, which is a publisher of peer-reviewed open access journals, but further investigation is needed to confirm if this specific paper has undergone peer-review.</t>
  </si>
  <si>
    <t>Maybe; The abstract mentions the publisher as BioMed Central Ltd, but further investigation is needed to confirm if it is a peer-reviewed journal.
 ReflectionThe initial response is correct. BioMed Central is a publisher of peer-reviewed open access journals, but further investigation is needed to confirm if this specific paper has undergone peer-review.</t>
  </si>
  <si>
    <t>While the abstract does not mention any specific country, the paper could potentially include a case study from one of the listed countries.</t>
  </si>
  <si>
    <t>Maybe; The abstract discusses community-based marine resource management, but does not mention any specific country.
 ReflectionThe abstract provides a general overview of the psychology of perception in community-based marine resource management, without any specific case study mentioned. However, the paper could potentially include a case study from one of the listed countries.</t>
  </si>
  <si>
    <t>Yes; The abstract discusses community-based marine resource management and proposes a new approach to increase participation and rehabilitation of marine resources.
 ReflectionThe abstract specifically mentions marine resource management and proposes a new approach to improve it.</t>
  </si>
  <si>
    <t>Yes; The title and abstract clearly mention community-based marine resource management.
 ReflectionThe paper discusses the role of perceptions in community-based marine resource management and proposes the introduction of Perception Experts to improve the management process.</t>
  </si>
  <si>
    <t>Maybe; The abstract mentions the publisher, but it is unclear if the paper has been peer-reviewed.
 ReflectionThe mention of the publisher does not necessarily mean that the paper has been peer-reviewed. However, the language and structure of the abstract suggest that it is a research paper.</t>
  </si>
  <si>
    <t>No; The paper is about a case study in the Kuskokwim River Basin of western Alaska, which is not included in the list of countries in the SC.
 ReflectionThe Initial Response is correct. The paper is focused on a case study in Alaska and does not mention any of the countries listed in the SC.</t>
  </si>
  <si>
    <t>The abstract does not provide clear evidence that the paper has been peer-reviewed and published in a journal, but the mention of the author(s) suggests that it is a scholarly work.</t>
  </si>
  <si>
    <t>Maybe; The abstract mentions the author(s) but does not explicitly state that the paper has been peer-reviewed and published in a journal.
 ReflectionThe abstract does not provide clear evidence that the paper has been peer-reviewed and published in a journal. However, the mention of the author(s) suggests that it is a scholarly work.</t>
  </si>
  <si>
    <t>No; The paper is about the Commonwealth of Dominica, which is not on the list of countries in the SC.
 ReflectionThe Initial Response is correct. The paper is focused on the Commonwealth of Dominica, which is not included in the list of countries in the SC.</t>
  </si>
  <si>
    <t>The abstract suggests that this is a research paper, but it is unclear whether it has been published in a peer-reviewed journal.</t>
  </si>
  <si>
    <t>Maybe; The abstract mentions recent scholarship, but it is unclear if the paper is part of the peer-reviewed published literature.
 ReflectionThe abstract mentions "Data were collected" and "Interview transcripts were coded inductively for salient themes," which suggests that this is a research paper. However, it is not explicitly stated whether the paper has been published in a peer-reviewed journal.</t>
  </si>
  <si>
    <t>No; The paper is about fish resources and fishing communities in Korea.
 ReflectionThe paper is focused on Korea and does not mention any of the countries listed in the SC.</t>
  </si>
  <si>
    <t>Although the abstract does not explicitly state the type of publication, the title suggests that it is a research paper published in a peer-reviewed journal.</t>
  </si>
  <si>
    <t>The paper is not about any of the countries listed in the SC, but about a case study in North Sulawesi, Indonesia.</t>
  </si>
  <si>
    <t>The title suggests that the paper is likely part of the peer-reviewed published literature.</t>
  </si>
  <si>
    <t>Maybe; The abstract does not provide information on the type of publication.
 ReflectionThe abstract does not mention the type of publication, but the title suggests that it could be a research article published in a peer-reviewed journal.</t>
  </si>
  <si>
    <t>Although the abstract does not explicitly state that the paper is part of the peer-reviewed published literature, the authors' presentation of research findings and citation of previous research suggests that it is likely to be a peer-reviewed published paper.</t>
  </si>
  <si>
    <t>Maybe; The abstract does not explicitly state whether the paper is part of the peer-reviewed published literature or not.
 ReflectionThe abstract does not provide any information on the type of publication, but the fact that the authors are presenting research findings and have cited previous research suggests that it is likely to be a peer-reviewed published paper.</t>
  </si>
  <si>
    <t>No; The paper is about high-risk behaviors related to HIV infection in men who have sex with men recruited by different methods in Zhenjiang city, China.
 ReflectionThe paper is focused on a specific location in China and does not mention any of the countries listed in the SC.</t>
  </si>
  <si>
    <t>The language of the title and abstract suggests that the paper may not be in English, which could indicate that it is not part of the peer-reviewed published literature. However, this cannot be determined with certainty without further information.</t>
  </si>
  <si>
    <t>Maybe; The language of the title and abstract suggests that the paper may not be in English, which could indicate that it is not part of the peer-reviewed published literature. However, this cannot be determined with certainty without further information.
 ReflectionThe initial response is correct. The language of the title and abstract is not specified, but the presence of Chinese characters suggests that it may not be in English. While it is possible that the paper is part of the peer-reviewed published literature, it cannot be determined with certainty without further information.</t>
  </si>
  <si>
    <t>No; The paper is about a case study in the Azores, Portugal, which is not included in the list of countries mentioned in the SC.
 ReflectionThe Initial Response is correct as the paper is not about any of the countries listed in the SC.</t>
  </si>
  <si>
    <t>The abstract mentions Elsevier Ltd, a reputable publisher of peer-reviewed journals.</t>
  </si>
  <si>
    <t>Yes; The abstract mentions the publisher, Elsevier Ltd, which is a reputable publisher of peer-reviewed journals.
 ReflectionThe initial response is correct. Elsevier Ltd is a well-known publisher of peer-reviewed journals.</t>
  </si>
  <si>
    <t>No; The paper is about Khuzestan Province in Iran, which is not included in the list of countries mentioned in the SC.
 ReflectionThe SC specifically mentions a list of countries, and Iran is not one of them. Therefore, the paper does not meet the SC.</t>
  </si>
  <si>
    <t>The mention of the publisher does not confirm that the article is peer-reviewed. Further investigation is needed to determine if it meets the screening criteria.</t>
  </si>
  <si>
    <t>Maybe; The abstract mentions the publisher, but further investigation is needed to confirm if it is a peer-reviewed journal article.
 ReflectionThe mention of the publisher does not necessarily mean that the article is peer-reviewed. A closer look at the journal is needed to confirm.</t>
  </si>
  <si>
    <t>No; The paper is focused on HawaiÊ»i and does not mention any of the listed countries.
 ReflectionThe Initial Response is correct as the paper is solely focused on HawaiÊ»i and does not mention any of the listed countries.</t>
  </si>
  <si>
    <t>No; The paper is about a case study from the Brazilian Amazon.
 ReflectionThe initial response is correct as the paper is focused on a case study from the Brazilian Amazon, which is not included in the list of countries in the SC.</t>
  </si>
  <si>
    <t>No; The paper is focused on Klaipeda seaport in Lithuania, which is not located in any of the listed countries.
 ReflectionThe paper does not mention any of the countries listed in the SC, and instead focuses on a seaport in Lithuania.</t>
  </si>
  <si>
    <t>The paper is about a case study in the Philippines and not any of the countries listed in the SC.</t>
  </si>
  <si>
    <t>The abstract mentions Elsevier Ltd, which is a publisher of peer-reviewed journals, but it is not clear from the abstract whether this paper has been peer-reviewed.</t>
  </si>
  <si>
    <t>The abstract describes a case study from the Solomon Islands.</t>
  </si>
  <si>
    <t>Yes; The abstract mentions a CBFM project in five Solomon Island villages.
 ReflectionThe initial response is correct as the abstract clearly mentions a CBFM project in the Solomon Islands.</t>
  </si>
  <si>
    <t>The paper discusses community-based fisheries management and how the social-ecological systems framework can strengthen post-hoc analysis of CBFM, contributing towards more sustainable small-scale fisheries.</t>
  </si>
  <si>
    <t>The paper discusses community-based fisheries management and does not mention co-management.</t>
  </si>
  <si>
    <t>Yes; The abstract discusses community-based fisheries management.
 ReflectionThe abstract clearly mentions community-based fisheries management as the focus of the study.</t>
  </si>
  <si>
    <t>Maybe; The abstract mentions "grey literature" as a source of data, but it is unclear if the paper itself is grey literature or peer-reviewed.
 ReflectionThe abstract mentions that the study draws on data from published and grey literature, but it is not clear if the paper itself is peer-reviewed or grey literature.</t>
  </si>
  <si>
    <t>No; The abstract does not provide any indication that the paper is part of the peer-reviewed published literature.
 ReflectionThe abstract does not mention any journal or publisher, nor does it provide any indication that the paper has undergone peer-review.</t>
  </si>
  <si>
    <t>The paper has not been published in the peer-reviewed literature yet.</t>
  </si>
  <si>
    <t>Maybe; The abstract mentions a literature review, but it is unclear if the paper has been peer-reviewed and published.
 ReflectionThe abstract mentions a literature review, but it is unclear if the paper has been peer-reviewed and published. The reference to the author's article being accepted for publication in a journal suggests that it has not yet been published.</t>
  </si>
  <si>
    <t>No; The paper is not about a case study from any of the listed countries.
 ReflectionThe paper is about a method to assess the sensitivity of sedimentary communities to fishing activities, and it does not mention any of the listed countries.</t>
  </si>
  <si>
    <t>The abstract mentions the publisher and the copyright, but it is unclear whether the paper is peer-reviewed or not.</t>
  </si>
  <si>
    <t>Maybe; The abstract mentions the publisher and the copyright, but it is unclear whether the paper is peer-reviewed or not.
 ReflectionThe initial response is correct. The abstract mentions the publisher and the copyright, but it is unclear whether the paper is peer-reviewed or not.</t>
  </si>
  <si>
    <t>The paper discusses legal frameworks for marine protected areas in small island states across the Indo-Pacific region, including those listed in the SC.</t>
  </si>
  <si>
    <t>Yes; The abstract mentions small island states in the Indo-Pacific region, which includes the countries listed in the SC.
 ReflectionThe initial response is correct as the abstract mentions small island states in the Indo-Pacific region, which includes the countries listed in the SC.</t>
  </si>
  <si>
    <t>The paper may discuss fisheries as a part of marine resource management, but it is not explicitly mentioned in the abstract.</t>
  </si>
  <si>
    <t>Maybe; The abstract mentions marine conservation and management, marine protected areas, and marine management in island states, but does not explicitly mention fisheries.
 ReflectionThe paper may discuss fisheries as a part of marine resource management, but it is not clear from the abstract.</t>
  </si>
  <si>
    <t>Although the abstract does not explicitly state that the paper is peer-reviewed, the content and structure of the abstract suggest that it is likely a peer-reviewed research article.</t>
  </si>
  <si>
    <t>Maybe; The abstract does not explicitly state whether the paper is peer-reviewed or not.
 ReflectionThe abstract does not provide any information on whether the paper is peer-reviewed or not. However, the paper seems to be a research article that presents original research and analysis, which is typically published in peer-reviewed journals.</t>
  </si>
  <si>
    <t>No; The paper is about a case study from Alaska, USA.
 ReflectionThe paper is not about any of the countries listed in the SC, but rather about a case study from Alaska, USA.</t>
  </si>
  <si>
    <t>While the abstract mentions a publisher, it is unclear if the paper has been peer-reviewed. However, the formal style and research findings suggest that it may have undergone peer review.</t>
  </si>
  <si>
    <t>Maybe; The abstract mentions a publisher, but it is unclear if the paper has been peer-reviewed.
 ReflectionThe mention of a publisher does not necessarily mean that the paper has been peer-reviewed. However, the paper does seem to be discussing research findings and is written in a formal style, which suggests that it may have undergone peer review.</t>
  </si>
  <si>
    <t>No; The paper is not about any of the listed countries.
 ReflectionThe paper is about designing effective reserve networks for marine communities, and does not mention any of the listed countries.</t>
  </si>
  <si>
    <t>Yes; The abstract mentions the Ecological Society of America, which is a peer-reviewed journal.
 ReflectionThe Initial Response is correct. The Ecological Society of America is a peer-reviewed journal.</t>
  </si>
  <si>
    <t>While the abstract mentions a review of literature, it is unclear whether the paper itself is part of the peer-reviewed published literature.</t>
  </si>
  <si>
    <t>Maybe; The abstract mentions a review of literature, but it is unclear if the paper itself is peer-reviewed.
 ReflectionThe abstract mentions a review of literature, which suggests that the paper may be part of the peer-reviewed published literature. However, it is not explicitly stated whether the paper itself is peer-reviewed.</t>
  </si>
  <si>
    <t>No; The paper does not mention any of the countries listed in the SC.
 ReflectionThe paper focuses on the Tilapia Lake Virus and its impact on tilapia farming in Sub-Saharan Africa. There is no mention of any of the countries listed in the SC.</t>
  </si>
  <si>
    <t>The abstract mentions an exhaustive search on TiLV in various databases, but it is unclear if the paper has been published in a peer-reviewed journal.</t>
  </si>
  <si>
    <t>Maybe; The abstract mentions an exhaustive search on TiLV in PubMed, Web of Science, Scopus, Google Scholar and ResearchGate, but it is unclear if the paper has been published in a peer-reviewed journal.
 ReflectionThe abstract mentions that the study was conducted and results were obtained, but it is unclear if the paper has been published in a peer-reviewed journal.</t>
  </si>
  <si>
    <t>The paper is not about a case study from any of the listed countries, but rather about a case study in India.</t>
  </si>
  <si>
    <t>No; The paper is about a case study in India, not in any of the listed countries.
 ReflectionThe paper is clearly about a case study in India, which is not one of the listed countries.</t>
  </si>
  <si>
    <t>The abstract does not provide clear evidence that the paper has undergone peer review.</t>
  </si>
  <si>
    <t>No; The paper is about natural resources assessment in the Okavango Delta, Botswana.
 ReflectionThe paper is focused on Botswana, which is not one of the countries listed in the SC.</t>
  </si>
  <si>
    <t>Yes; The abstract mentions that the article was published by Blackwell Publishing, which is a peer-reviewed publisher.
 ReflectionThe initial response is correct. Blackwell Publishing is a peer-reviewed publisher, and the abstract mentions that the article was published by them.</t>
  </si>
  <si>
    <t>While the paper is not about any of the countries listed in the SC, it is possible that it could be relevant to the screening criteria if it includes a comparison or reference to any of the countries listed.</t>
  </si>
  <si>
    <t>No; The paper is about a community-based coral reef conservation effort in the Bay Islands of Honduras, which is not included in the list of countries in the SC.
 ReflectionThe paper is not about any of the countries listed in the SC, but it is still possible that it could be relevant to the screening criteria if the paper includes a comparison or reference to any of the countries listed.</t>
  </si>
  <si>
    <t>The paper focuses on community-based marine conservation and the creation and management of a marine protected area, rather than fisheries and/or marine resource management.</t>
  </si>
  <si>
    <t>Maybe; The abstract mentions the traditional fish and shrimping industries and the growth of reef-based tourism, but the focus is on community-based marine conservation.
 ReflectionThe initial response is correct. While the abstract mentions the traditional fish and shrimping industries and the growth of reef-based tourism, the focus is on community-based marine conservation and the creation and management of a marine protected area.</t>
  </si>
  <si>
    <t>Yes; The title and abstract clearly mention a community-based approach to coral reef conservation.
 ReflectionThe abstract mentions that two communities organized among themselves to create and manage a marine protected area, indicating a community-based approach.</t>
  </si>
  <si>
    <t>The paper summarises a case study from the Kingdom of Tonga, which is one of the countries listed in the screening criteria.</t>
  </si>
  <si>
    <t>Yes; The title and abstract mention a case study from the Kingdom of Tonga, which is one of the countries listed in the screening criteria.
 ReflectionThe initial response is correct as the Kingdom of Tonga is one of the countries listed in the screening criteria.</t>
  </si>
  <si>
    <t>The paper discusses fisheries and marine resource management in the context of co-management and community-based approaches.</t>
  </si>
  <si>
    <t>Yes; The title and abstract mention co-management, marine conservation, sustainable management, fishing activities, catches, changes in resource status, and socio-economic conditions.
 ReflectionThe title and abstract clearly mention fisheries and marine resource management, specifically in the context of co-management and community-based approaches.</t>
  </si>
  <si>
    <t>The paper focuses on co-management rather than community-based approaches.</t>
  </si>
  <si>
    <t>No; The focus is on co-management.
 ReflectionThe abstract mentions that the study is about the first community-based, co-managed area in the Kingdom of Tonga, but the title and abstract focus on detecting fisheries trends in a co-managed area. The abstract also discusses the effectiveness of co-management on marine resources and socio-economic conditions. Therefore, the focus is on co-management rather than solely on community-based approaches.</t>
  </si>
  <si>
    <t>The paper is not a case study from any of the countries listed in the SC, but rather a synopsis of interventions for sustainable land use in Nigeria's dry belt.</t>
  </si>
  <si>
    <t>No; The paper is about interventions for sustainable land use in Nigeria's dry belt, and does not mention any of the countries listed in the SC.
 ReflectionThe initial response is correct. The paper is focused on Nigeria and does not mention any of the countries listed in the SC.</t>
  </si>
  <si>
    <t>No; The paper is about a fishery management survey in Zanzibar, Tanzania, which is not included in the list of countries in the SC.
 ReflectionThe SC specifically mentions a list of countries, and Tanzania is not one of them. Therefore, the Initial Response is correct.</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</si>
  <si>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from the authors.</t>
  </si>
  <si>
    <t>No; The paper is about a river in Bangladesh.
 ReflectionThe paper is not about any of the countries listed in the SC.</t>
  </si>
  <si>
    <t>The mention of the International Association for Hydro-Environment Engineering and Research suggests that this paper may be part of the peer-reviewed published literature, but this cannot be confirmed without further information.</t>
  </si>
  <si>
    <t>Maybe; The abstract mentions "International Association for Hydro-Environment Engineering and Research" which suggests it may be a peer-reviewed publication, but this cannot be confirmed without further information.
 ReflectionThe initial response is correct. The mention of the International Association for Hydro-Environment Engineering and Research suggests that this paper may be part of the peer-reviewed published literature, but this cannot be confirmed without further information.</t>
  </si>
  <si>
    <t>Yes; The paper is a case study from Solomon Islands.
 ReflectionThe initial response is correct as the paper is a case study from Solomon Islands, which is one of the countries listed in the SC.</t>
  </si>
  <si>
    <t>While the abstract mentions the involvement of local communities in managing the new conservation tool, it is not clear if the paper will discuss a community-based approach in detail.</t>
  </si>
  <si>
    <t>Maybe; The abstract mentions the potential for the new conservation tool to be managed by local communities, but it is not clear if the paper will discuss a community-based approach.
 ReflectionThe initial response is correct as the abstract mentions the involvement of local communities in managing the new conservation tool, but it is not clear if the paper will discuss a community-based approach in detail.</t>
  </si>
  <si>
    <t>The level of detail and the use of scientific language in the abstract suggest that it is likely to be part of the peer-reviewed published literature.</t>
  </si>
  <si>
    <t>Maybe; The abstract mentions the publisher, but it is unclear whether the paper has been peer-reviewed.
 ReflectionThe mention of the publisher does not necessarily mean that the paper has been peer-reviewed. However, the level of detail and the use of scientific language in the abstract suggest that it is likely to be part of the peer-reviewed published literature.</t>
  </si>
  <si>
    <t>The abstract mentions the publisher, Taylor and Francis Group, LLC, which is a reputable publisher of peer-reviewed journals.</t>
  </si>
  <si>
    <t>Yes; The abstract mentions the publisher, Taylor and Francis Group, LLC, which is a reputable publisher of peer-reviewed journals.
 ReflectionThe initial response is correct. Taylor and Francis Group, LLC is a well-known publisher of peer-reviewed journals.</t>
  </si>
  <si>
    <t>No; The paper is focused on a case study in Cilacap, Indonesia, and does not mention any of the listed countries.
 ReflectionThe initial response is correct as the paper is solely focused on a case study in Indonesia and does not mention any of the listed countries.</t>
  </si>
  <si>
    <t>The paper is unlikely to discuss fisheries and/or marine resource management as it is not mentioned in the title or abstract.</t>
  </si>
  <si>
    <t>The paper does not summarise a case study from any of the listed countries, but rather from Kenya.</t>
  </si>
  <si>
    <t>No; The paper is about a case study conducted in Kenya, not any of the listed countries.
 ReflectionThe initial response is correct as the paper is focused on a case study conducted in Kenya, which is not one of the listed countries.</t>
  </si>
  <si>
    <t>The abstract does not provide information on whether the paper is peer-reviewed or not, but it does provide details on the study conducted and the results obtained.</t>
  </si>
  <si>
    <t>Maybe; The abstract does not provide information on whether the paper is peer-reviewed or not.
 ReflectionThe abstract does not provide information on whether the paper is peer-reviewed or not, but it does provide details on the study conducted and the results obtained.</t>
  </si>
  <si>
    <t>No; The paper is about Madagascar, which is not included in the list of countries.
 ReflectionThe SC specifically mentions a list of countries, and Madagascar is not one of them.</t>
  </si>
  <si>
    <t>The paper is published by Elsevier, but it is unclear if it has been peer-reviewed.</t>
  </si>
  <si>
    <t>No; The paper is focused on a case study in Thailand.
 ReflectionThe title and abstract do not mention any of the countries listed in the SC, and instead focus on a specific location in Thailand.</t>
  </si>
  <si>
    <t>The abstract provides details of the study and its results, indicating that it is part of the peer-reviewed published literature.</t>
  </si>
  <si>
    <t>Yes; The abstract mentions the study was conducted and the results were obtained.
 ReflectionThe abstract provides sufficient information to suggest that the paper is part of the peer-reviewed published literature.</t>
  </si>
  <si>
    <t>No; The paper is focused on a case study in North-eastern Thailand.
 ReflectionThe paper does not mention any of the countries listed in the SC, and instead focuses on a case study in Thailand.</t>
  </si>
  <si>
    <t>The mention of the publisher, Elsevier, suggests that it is likely a peer-reviewed journal article, but more information is needed to confirm.</t>
  </si>
  <si>
    <t>Maybe; The abstract mentions Papua New Guinea and the Solomon Islands, but also discusses other countries in the region.
 ReflectionThe abstract mentions Papua New Guinea and the Solomon Islands, which are part of the screening criteria, but also discusses other countries in the region. However, the focus of the abstract seems to be on the coastal ecosystems and fisheries of Papua New Guinea and the Solomon Islands.</t>
  </si>
  <si>
    <t>Maybe; The abstract mentions coastal ecosystems, pelagic tuna resource, coastal fisheries, and over-exploitation.
 ReflectionThe abstract mentions several aspects related to fisheries and marine resource management, but it is not clear if the paper will discuss these topics in detail.</t>
  </si>
  <si>
    <t>The abstract mentions community-based approaches, but it is not clear if this will be the main focus of the paper or if other approaches will also be discussed.</t>
  </si>
  <si>
    <t>Maybe; The abstract mentions the promotion and support of community-based approaches, but it is not clear if the paper will focus solely on this approach.
 ReflectionThe abstract mentions community-based approaches, but it is not clear if this will be the main focus of the paper or if other approaches will also be discussed.</t>
  </si>
  <si>
    <t>Maybe; The abstract does not provide enough information to determine if it is part of peer-reviewed literature.
 ReflectionThe abstract does not mention if the paper is peer-reviewed or not, but it does provide information about the region and its ecosystems.</t>
  </si>
  <si>
    <t>While the paper does not focus on any of the countries listed in the SC, it does discuss community-based ecotourism in a coastal region, which could be relevant to the SC.</t>
  </si>
  <si>
    <t>Maybe; The abstract mentions a study in the coastal region of South Sulawesi Province, Indonesia, which is not on the list of countries mentioned in the SC.
 ReflectionThe SC specifically mentions a list of countries, and Indonesia is not on that list. However, the paper does focus on community-based ecotourism in a coastal region, which could potentially be relevant to the SC.</t>
  </si>
  <si>
    <t>While the abstract mentions sustainable use of marine resources, it is not clear if fisheries or marine resource management will be discussed in detail.</t>
  </si>
  <si>
    <t>Maybe; The abstract mentions the sustainable use of marine resources, but it is not clear if fisheries or marine resource management will be discussed in detail.
 ReflectionThe abstract mentions the role of community-based ecotourism in supporting sustainable use of marine resources, but it does not provide specific information on fisheries or marine resource management.</t>
  </si>
  <si>
    <t>The paper discusses the role of community-based ecotourism in the blue economy and presents a model for community-based ecotourism.</t>
  </si>
  <si>
    <t>While the publisher mentioned in the abstract is a reputable publisher of peer-reviewed literature, we cannot be certain that this specific paper has undergone peer-review without further information.</t>
  </si>
  <si>
    <t>Maybe; The abstract mentions the publisher as Taylor &amp; Francis Group, which is a reputable publisher of peer-reviewed literature. However, we cannot be certain without further information.
 ReflectionThe initial response is correct. While Taylor &amp; Francis Group is a reputable publisher of peer-reviewed literature, we cannot be certain that this specific paper has undergone peer-review without further information.</t>
  </si>
  <si>
    <t>The content and language suggest that it is likely a peer-reviewed article.</t>
  </si>
  <si>
    <t>Maybe; The abstract does not provide information on the type of publication.
 ReflectionThe abstract does not provide information on the type of publication, but the content and language suggest that it is likely a peer-reviewed article.</t>
  </si>
  <si>
    <t>No; The paper is focused on the Northeast United States groundfish fishery.
 ReflectionThe paper does not mention any of the countries listed in the SC, and the focus is on the Northeast United States groundfish fishery.</t>
  </si>
  <si>
    <t>Maybe; The abstract mentions "this paper" but it is not clear if it has been published or is still in progress.
 ReflectionThe initial response is correct. The abstract mentions "this paper" but it is not clear if it has been published or is still in progress.</t>
  </si>
  <si>
    <t>The paper discusses the effectiveness of periodically harvested closures (PHCs) in achieving conservation and fisheries management objectives in Fijian locally managed marine areas.</t>
  </si>
  <si>
    <t>Yes; The title and abstract specifically mention fisheries management and conservation in locally managed marine areas.
 ReflectionThe title and abstract clearly mention the focus of the paper on assessing conservation and fisheries outcomes in Fijian locally managed marine areas, with a specific emphasis on periodically harvested closures (PHCs).</t>
  </si>
  <si>
    <t>The paper discusses a community-based approach to marine conservation through the use of locally managed marine areas (LMMAs).</t>
  </si>
  <si>
    <t>Yes; The abstract mentions "Locally managed marine areas (LMMAs)" which implies a community-based approach.
 ReflectionThe initial response is correct as the abstract mentions LMMAs which are community-based approaches to marine conservation.</t>
  </si>
  <si>
    <t>The publisher is a reputable academic publisher, indicating that the paper is likely part of the peer-reviewed published literature.</t>
  </si>
  <si>
    <t>Maybe; The title and abstract do not provide information on the type of publication.
 ReflectionThe title and abstract do not provide information on the type of publication, but the publisher is a reputable academic publisher.</t>
  </si>
  <si>
    <t>The abstract mentions Elsevier GmbH, which is a publisher of peer-reviewed journals, but it is not clear if this paper is a peer-reviewed article or a conference report.</t>
  </si>
  <si>
    <t>Maybe; The abstract mentions Elsevier GmbH, which is a publisher of peer-reviewed journals, but it is not clear if this paper is a peer-reviewed article or a conference report.
 ReflectionThe initial response is correct. The abstract mentions Elsevier GmbH, which is a publisher of peer-reviewed journals, but it is not clear if this paper is a peer-reviewed article or a conference report.</t>
  </si>
  <si>
    <t>The language used in the abstract suggests that it is a research article, but it is unclear if it has been published in a peer-reviewed journal.</t>
  </si>
  <si>
    <t>Maybe; The abstract mentions "Here, we examine" which suggests that the paper is a research article, but it is unclear if it has been published in a peer-reviewed journal.
 ReflectionThe abstract does not explicitly state whether the paper has been published in a peer-reviewed journal or not. However, the language used in the abstract suggests that it is a research article rather than a grey literature, conference report, or book chapter.</t>
  </si>
  <si>
    <t>No; The paper is about Thailand, not any of the listed countries.
 ReflectionThe initial response is correct as the paper is focused on Thailand and not any of the listed countries.</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</si>
  <si>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 However, the fact that the abstract mentions the Society of Ethnobiology suggests that it may have been published in a peer-reviewed journal.</t>
  </si>
  <si>
    <t>The paper is published in a reputable publisher, but it is unclear if it is a peer-reviewed article or not.</t>
  </si>
  <si>
    <t>Maybe; The paper is published in Elsevier Ltd, but it is unclear if it is a peer-reviewed article or not.
 ReflectionElsevier Ltd is a reputable publisher of peer-reviewed articles, but it is not explicitly stated in the abstract that this paper is peer-reviewed.</t>
  </si>
  <si>
    <t>The paper is not about a case study from any of the listed countries, but rather a case study conducted in Iran.</t>
  </si>
  <si>
    <t>No; The paper is about a case study conducted in Iran, not in any of the listed countries.
 ReflectionThe paper does not mention any of the listed countries in the title or abstract, and the study was conducted in Iran. Therefore, it is not possible that the paper summarises a case study from any of the listed countries.</t>
  </si>
  <si>
    <t>The publisher, Librello, is a peer-reviewed journal publisher.</t>
  </si>
  <si>
    <t>Maybe; The abstract does not provide information on the type of publication.
 ReflectionThe abstract does not provide information on the type of publication, but the publisher is mentioned. A search on the publisher's website can confirm if it is a peer-reviewed journal or not.</t>
  </si>
  <si>
    <t>The abstract describes a case study of small-scale fishing governance in Palau, which is one of the countries listed in the SC.</t>
  </si>
  <si>
    <t>Yes; The abstract mentions a case study in Palau, which is one of the countries listed in the SC.
 ReflectionThe initial response is correct as the abstract clearly mentions a case study in Palau, which is one of the countries listed in the SC.</t>
  </si>
  <si>
    <t>The paper focuses on the governance of small-scale fishing in Palau and discusses the deficiencies in the polycentric governance system, indicating a discussion of marine resource management.</t>
  </si>
  <si>
    <t>Yes; The title and abstract mention fisheries governance and small-scale fishing in Palau, indicating a focus on marine resource management.
 ReflectionThe Initial Response is correct as the paper discusses the governance of small-scale fishing in Palau and the deficiencies in the polycentric governance system that partly explain why functionality is not fully achieved.</t>
  </si>
  <si>
    <t>The paper does not discuss community-based approach or co-management, but rather focuses on the functioning of a polycentric governance system.</t>
  </si>
  <si>
    <t>No; The paper is about a case study from India, not from any of the listed countries.
 ReflectionThe initial response is correct as the paper is about a case study from India and not from any of the listed countries.</t>
  </si>
  <si>
    <t>The abstract explicitly mentions small-scale fisheries management and development in Melanesia, indicating that the paper is likely to discuss fisheries and/or marine resource management.</t>
  </si>
  <si>
    <t>Yes; The abstract explicitly mentions small-scale fisheries management and development in Melanesia.
 ReflectionThe Initial Response is correct as the abstract clearly mentions small-scale fisheries management and development in Melanesia, indicating that the paper is likely to discuss fisheries and/or marine resource management.</t>
  </si>
  <si>
    <t>While the abstract mentions community-based approaches, it also includes other approaches, so it is not solely focused on community-based approaches.</t>
  </si>
  <si>
    <t>The paper discusses the effectiveness of village-based marine reserves on reef invertebrates, which is related to marine resource management.</t>
  </si>
  <si>
    <t>Yes; The abstract discusses the effects of village-based marine reserves on reef invertebrates and their ecological efficiency to restore or enhance reef invertebrate resources.
 ReflectionThe paper investigates the effects of village-based marine reserves on reef invertebrates, which falls under the category of marine resource management.</t>
  </si>
  <si>
    <t>The abstract mentions village-based marine reserves and community-based marine conservation initiatives, indicating a community-based approach.</t>
  </si>
  <si>
    <t>Yes; The abstract mentions "community-based marine conservation initiatives" and "village-based marine reserves".
 ReflectionThe paper investigates the effects of village-based marine reserves on reef invertebrates in Vanuatu, which suggests a community-based approach.</t>
  </si>
  <si>
    <t>Maybe; The abstract mentions "This paper investigated" which suggests that it is a published paper, but it does not explicitly state that it has been peer-reviewed.
 ReflectionThe initial response is correct. The abstract does not explicitly state that the paper has been peer-reviewed, but the language used suggests that it is a published paper.</t>
  </si>
  <si>
    <t>Initial response</t>
  </si>
  <si>
    <t>Reflection</t>
  </si>
  <si>
    <t>Human</t>
  </si>
  <si>
    <t>Total</t>
  </si>
  <si>
    <t>AI - AnyYes</t>
  </si>
  <si>
    <t>AI - 1</t>
  </si>
  <si>
    <t>k=</t>
  </si>
  <si>
    <t>AI - 2</t>
  </si>
  <si>
    <t>AI - 3</t>
  </si>
  <si>
    <t>Comittee</t>
  </si>
  <si>
    <t>Reflection-Committee</t>
  </si>
  <si>
    <t>AnyYes</t>
  </si>
  <si>
    <t>Colab</t>
  </si>
  <si>
    <t>Method</t>
  </si>
  <si>
    <t>Committee</t>
  </si>
  <si>
    <t>Kappa</t>
  </si>
  <si>
    <t>n_misses</t>
  </si>
  <si>
    <t>n_extras</t>
  </si>
  <si>
    <t>n_finds</t>
  </si>
  <si>
    <t>n_omits</t>
  </si>
  <si>
    <t>AI-1_Initial</t>
  </si>
  <si>
    <t>AI-2_Initial</t>
  </si>
  <si>
    <t>AI-3_Initial</t>
  </si>
  <si>
    <t>AI-Initial-Committee</t>
  </si>
  <si>
    <t>AI-1_Reflection</t>
  </si>
  <si>
    <t>AI-2_Reflection</t>
  </si>
  <si>
    <t>AI-3_Reflection</t>
  </si>
  <si>
    <t>AI-Reflection-Committee</t>
  </si>
  <si>
    <t>Min</t>
  </si>
  <si>
    <t>Max</t>
  </si>
  <si>
    <t>Pilot</t>
  </si>
  <si>
    <t>*BEST AI*</t>
  </si>
  <si>
    <t>Initial Human Accepted</t>
  </si>
  <si>
    <t>Re-evaluation</t>
  </si>
  <si>
    <t>Reason</t>
  </si>
  <si>
    <t>No - management</t>
  </si>
  <si>
    <t>No - no management</t>
  </si>
  <si>
    <t>No - conference paper</t>
  </si>
  <si>
    <t>No - geographic location</t>
  </si>
  <si>
    <t>No - book</t>
  </si>
  <si>
    <t>No - not CBFM</t>
  </si>
  <si>
    <t>No - co-management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</si>
</sst>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theme="1"/>
      <name val="Calibri"/>
      <family val="2"/>
    </font>
    <font>
      <sz val="11"/>
      <color rgb="FFFF9900"/>
      <name val="Calibri"/>
      <family val="2"/>
    </font>
    <font>
      <sz val="11"/>
      <color rgb="FFFF0000"/>
      <name val="Calibri"/>
      <family val="2"/>
    </font>
    <font>
      <sz val="11"/>
      <color rgb="FF000000"/>
      <name val="Calibri"/>
      <family val="2"/>
    </font>
  </fonts>
  <fills count="16">
    <fill>
      <patternFill patternType="none"/>
    </fill>
    <fill>
      <patternFill patternType="gray125"/>
    </fill>
    <fill>
      <patternFill patternType="solid">
        <fgColor rgb="FFD9D2E9"/>
        <bgColor rgb="FFD9D2E9"/>
      </patternFill>
    </fill>
    <fill>
      <patternFill patternType="solid">
        <fgColor rgb="FFC9DAF8"/>
        <bgColor rgb="FFC9DAF8"/>
      </patternFill>
    </fill>
    <fill>
      <patternFill patternType="solid">
        <fgColor rgb="FFEFEFEF"/>
        <bgColor rgb="FFEFEFEF"/>
      </patternFill>
    </fill>
    <fill>
      <patternFill patternType="solid">
        <fgColor rgb="FFC5E0B3"/>
        <bgColor rgb="FFC5E0B3"/>
      </patternFill>
    </fill>
    <fill>
      <patternFill patternType="solid">
        <fgColor rgb="FFB6D7A8"/>
        <bgColor rgb="FFB6D7A8"/>
      </patternFill>
    </fill>
    <fill>
      <patternFill patternType="solid">
        <fgColor rgb="FFFF0000"/>
        <bgColor rgb="FFFF0000"/>
      </patternFill>
    </fill>
    <fill>
      <patternFill patternType="solid">
        <fgColor rgb="FF4A86E8"/>
        <bgColor rgb="FF4A86E8"/>
      </patternFill>
    </fill>
    <fill>
      <patternFill patternType="solid">
        <fgColor rgb="FFF9CB9C"/>
        <bgColor rgb="FFF9CB9C"/>
      </patternFill>
    </fill>
    <fill>
      <patternFill patternType="solid">
        <fgColor rgb="FF9FC5E8"/>
        <bgColor rgb="FF9FC5E8"/>
      </patternFill>
    </fill>
    <fill>
      <patternFill patternType="solid">
        <fgColor rgb="FFF4CCCC"/>
        <bgColor rgb="FFF4CCCC"/>
      </patternFill>
    </fill>
    <fill>
      <patternFill patternType="solid">
        <fgColor rgb="FFD9EAD3"/>
        <bgColor rgb="FFD9EAD3"/>
      </patternFill>
    </fill>
    <fill>
      <patternFill patternType="solid">
        <fgColor rgb="FFD0E0E3"/>
        <bgColor rgb="FFD0E0E3"/>
      </patternFill>
    </fill>
    <fill>
      <patternFill patternType="solid">
        <fgColor theme="4" tint="0.79998168889431442"/>
        <bgColor rgb="FF4A86E8"/>
      </patternFill>
    </fill>
    <fill>
      <patternFill patternType="solid">
        <fgColor theme="4" tint="0.79998168889431442"/>
        <bgColor indexed="64"/>
      </patternFill>
    </fill>
  </fills>
  <borders count="4">
    <border>
      <left/>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s>
  <cellStyleXfs count="1">
    <xf numFmtId="0" fontId="0" fillId="0" borderId="0"/>
  </cellStyleXfs>
  <cellXfs count="72">
    <xf numFmtId="0" fontId="0" fillId="0" borderId="0" xfId="0" applyFont="1" applyAlignment="1"/>
    <xf numFmtId="0" fontId="3" fillId="2" borderId="0" xfId="0" applyFont="1" applyFill="1" applyAlignment="1"/>
    <xf numFmtId="0" fontId="3" fillId="0" borderId="0" xfId="0" applyFont="1" applyAlignment="1"/>
    <xf numFmtId="0" fontId="4" fillId="3" borderId="0" xfId="0" applyFont="1" applyFill="1" applyAlignment="1"/>
    <xf numFmtId="0" fontId="4" fillId="0" borderId="0" xfId="0" applyFont="1" applyAlignment="1"/>
    <xf numFmtId="0" fontId="5" fillId="0" borderId="0" xfId="0" applyFont="1" applyAlignment="1"/>
    <xf numFmtId="0" fontId="3" fillId="0" borderId="0" xfId="0" applyFont="1"/>
    <xf numFmtId="0" fontId="5" fillId="4" borderId="0" xfId="0" applyFont="1" applyFill="1" applyAlignment="1"/>
    <xf numFmtId="0" fontId="5" fillId="0" borderId="1" xfId="0" applyFont="1" applyBorder="1" applyAlignment="1"/>
    <xf numFmtId="0" fontId="6" fillId="0" borderId="0" xfId="0" applyFont="1" applyAlignment="1"/>
    <xf numFmtId="0" fontId="3" fillId="0" borderId="1" xfId="0" applyFont="1" applyBorder="1"/>
    <xf numFmtId="0" fontId="3" fillId="0" borderId="2" xfId="0" applyFont="1" applyBorder="1"/>
    <xf numFmtId="0" fontId="3" fillId="3" borderId="0" xfId="0" applyFont="1" applyFill="1" applyAlignment="1"/>
    <xf numFmtId="0" fontId="3" fillId="2" borderId="0" xfId="0" applyFont="1" applyFill="1"/>
    <xf numFmtId="0" fontId="7" fillId="0" borderId="3" xfId="0" applyFont="1" applyBorder="1"/>
    <xf numFmtId="0" fontId="7" fillId="0" borderId="1" xfId="0" applyFont="1" applyBorder="1"/>
    <xf numFmtId="0" fontId="3" fillId="0" borderId="1" xfId="0" applyFont="1" applyBorder="1" applyAlignment="1"/>
    <xf numFmtId="0" fontId="7" fillId="3" borderId="0" xfId="0" applyFont="1" applyFill="1"/>
    <xf numFmtId="0" fontId="7" fillId="0" borderId="0" xfId="0" applyFont="1"/>
    <xf numFmtId="0" fontId="5" fillId="4" borderId="1" xfId="0" applyFont="1" applyFill="1" applyBorder="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6" fillId="0" borderId="0" xfId="0" applyFont="1" applyAlignment="1"/>
    <xf numFmtId="0" fontId="8" fillId="0" borderId="1" xfId="0" applyFont="1" applyBorder="1" applyAlignment="1"/>
    <xf numFmtId="0" fontId="3" fillId="6" borderId="0" xfId="0" applyFont="1" applyFill="1" applyAlignment="1"/>
    <xf numFmtId="0" fontId="7" fillId="0" borderId="1" xfId="0" applyFont="1" applyBorder="1" applyAlignment="1"/>
    <xf numFmtId="0" fontId="9" fillId="0" borderId="0" xfId="0" applyFont="1"/>
    <xf numFmtId="0" fontId="10" fillId="0" borderId="0" xfId="0" applyFont="1" applyAlignment="1"/>
    <xf numFmtId="0" fontId="7" fillId="0" borderId="1" xfId="0" applyFont="1" applyBorder="1"/>
    <xf numFmtId="0" fontId="3" fillId="7" borderId="0" xfId="0" applyFont="1" applyFill="1" applyAlignment="1"/>
    <xf numFmtId="0" fontId="7" fillId="0" borderId="3" xfId="0" applyFont="1" applyBorder="1" applyAlignment="1"/>
    <xf numFmtId="0" fontId="5" fillId="0" borderId="0" xfId="0" applyFont="1" applyAlignment="1"/>
    <xf numFmtId="0" fontId="5" fillId="0" borderId="0" xfId="0" applyFont="1" applyAlignment="1"/>
    <xf numFmtId="0" fontId="5" fillId="0" borderId="0" xfId="0" quotePrefix="1" applyFont="1" applyAlignment="1"/>
    <xf numFmtId="0" fontId="3" fillId="8" borderId="0" xfId="0" applyFont="1" applyFill="1" applyAlignment="1"/>
    <xf numFmtId="0" fontId="3" fillId="8" borderId="0" xfId="0" applyFont="1" applyFill="1"/>
    <xf numFmtId="0" fontId="3" fillId="9" borderId="0" xfId="0" applyFont="1" applyFill="1" applyAlignment="1"/>
    <xf numFmtId="0" fontId="3" fillId="9" borderId="0" xfId="0" applyFont="1" applyFill="1"/>
    <xf numFmtId="0" fontId="7" fillId="0" borderId="0" xfId="0" applyFont="1" applyAlignment="1"/>
    <xf numFmtId="0" fontId="3" fillId="10" borderId="0" xfId="0" applyFont="1" applyFill="1" applyAlignment="1"/>
    <xf numFmtId="0" fontId="3" fillId="10" borderId="0" xfId="0" applyFont="1" applyFill="1"/>
    <xf numFmtId="0" fontId="3" fillId="11" borderId="0" xfId="0" applyFont="1" applyFill="1" applyAlignment="1"/>
    <xf numFmtId="0" fontId="4" fillId="0" borderId="0" xfId="0" applyFont="1"/>
    <xf numFmtId="0" fontId="3" fillId="12" borderId="0" xfId="0" applyFont="1" applyFill="1"/>
    <xf numFmtId="0" fontId="3" fillId="13" borderId="0" xfId="0" applyFont="1" applyFill="1" applyAlignment="1"/>
    <xf numFmtId="0" fontId="3" fillId="6" borderId="0" xfId="0" applyFont="1" applyFill="1"/>
    <xf numFmtId="0" fontId="0" fillId="0" borderId="0" xfId="0" applyFont="1" applyAlignment="1"/>
    <xf numFmtId="0" fontId="3" fillId="0" borderId="0" xfId="0" applyFont="1" applyFill="1" applyAlignment="1"/>
    <xf numFmtId="0" fontId="3" fillId="0" borderId="0" xfId="0" applyFont="1" applyFill="1"/>
    <xf numFmtId="0" fontId="0" fillId="0" borderId="0" xfId="0" applyFont="1" applyFill="1" applyAlignment="1"/>
    <xf numFmtId="0" fontId="2" fillId="0" borderId="0" xfId="0" applyFont="1"/>
    <xf numFmtId="0" fontId="0" fillId="0" borderId="0" xfId="0"/>
    <xf numFmtId="0" fontId="7" fillId="0" borderId="0" xfId="0" applyFont="1" applyFill="1" applyAlignment="1"/>
    <xf numFmtId="0" fontId="3" fillId="14" borderId="0" xfId="0" applyFont="1" applyFill="1" applyAlignment="1"/>
    <xf numFmtId="0" fontId="3" fillId="14" borderId="0" xfId="0" applyFont="1" applyFill="1"/>
    <xf numFmtId="0" fontId="4" fillId="15" borderId="0" xfId="0" applyFont="1" applyFill="1" applyAlignment="1"/>
    <xf numFmtId="0" fontId="5" fillId="15" borderId="0" xfId="0" applyFont="1" applyFill="1" applyAlignment="1"/>
    <xf numFmtId="0" fontId="0" fillId="15" borderId="0" xfId="0" applyFont="1" applyFill="1" applyAlignment="1"/>
    <xf numFmtId="0" fontId="3" fillId="15" borderId="0" xfId="0" applyFont="1" applyFill="1"/>
    <xf numFmtId="0" fontId="4" fillId="0" borderId="0" xfId="0" applyFont="1" applyFill="1"/>
    <xf numFmtId="0" fontId="4" fillId="0" borderId="0" xfId="0" applyFont="1" applyAlignment="1"/>
    <xf numFmtId="0" fontId="0" fillId="0" borderId="0" xfId="0" applyFont="1" applyAlignment="1"/>
    <xf numFmtId="0" fontId="4" fillId="15" borderId="0" xfId="0" applyFont="1" applyFill="1" applyAlignment="1"/>
    <xf numFmtId="0" fontId="0" fillId="15" borderId="0" xfId="0" applyFont="1" applyFill="1" applyAlignment="1"/>
    <xf numFmtId="0" fontId="1" fillId="2" borderId="0" xfId="0" applyFont="1" applyFill="1" applyAlignment="1"/>
    <xf numFmtId="0" fontId="1" fillId="0" borderId="0" xfId="0" applyFont="1" applyAlignment="1"/>
    <xf numFmtId="0" fontId="1" fillId="5" borderId="0" xfId="0" applyFont="1" applyFill="1" applyAlignment="1"/>
    <xf numFmtId="0" fontId="1" fillId="0" borderId="0" xfId="0" quotePrefix="1" applyFont="1" applyAlignment="1"/>
    <xf numFmtId="0" fontId="1" fillId="0" borderId="0" xfId="0" applyFont="1"/>
    <xf numFmtId="0" fontId="7" fillId="0" borderId="0" xfId="0" applyFont="1" applyFill="1" applyBorder="1" applyAlignment="1"/>
    <xf numFmtId="0" fontId="1" fillId="7" borderId="0" xfId="0" applyFont="1" applyFill="1" applyAlignment="1"/>
  </cellXfs>
  <cellStyles count="1">
    <cellStyle name="Normal" xfId="0" builtinId="0"/>
  </cellStyles>
  <dxfs count="24">
    <dxf>
      <fill>
        <patternFill patternType="solid">
          <fgColor rgb="FFA8D08D"/>
          <bgColor rgb="FFA8D08D"/>
        </patternFill>
      </fill>
    </dxf>
    <dxf>
      <fill>
        <patternFill patternType="solid">
          <fgColor rgb="FFC5E0B3"/>
          <bgColor rgb="FFC5E0B3"/>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B083"/>
          <bgColor rgb="FFF4B083"/>
        </patternFill>
      </fill>
    </dxf>
    <dxf>
      <fill>
        <patternFill patternType="solid">
          <fgColor rgb="FFF4B083"/>
          <bgColor rgb="FFF4B08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19</xdr:col>
      <xdr:colOff>133350</xdr:colOff>
      <xdr:row>40</xdr:row>
      <xdr:rowOff>133350</xdr:rowOff>
    </xdr:from>
    <xdr:ext cx="2362200" cy="203835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19</xdr:col>
      <xdr:colOff>133350</xdr:colOff>
      <xdr:row>41</xdr:row>
      <xdr:rowOff>133350</xdr:rowOff>
    </xdr:from>
    <xdr:ext cx="2362200" cy="2038350"/>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752475</xdr:colOff>
      <xdr:row>17</xdr:row>
      <xdr:rowOff>57150</xdr:rowOff>
    </xdr:from>
    <xdr:ext cx="2362200" cy="2038350"/>
    <xdr:pic>
      <xdr:nvPicPr>
        <xdr:cNvPr id="2" name="image1.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100"/>
  <sheetViews>
    <sheetView zoomScale="70" zoomScaleNormal="70" workbookViewId="0">
      <pane ySplit="2" topLeftCell="A952" activePane="bottomLeft" state="frozen"/>
      <selection pane="bottomLeft" activeCell="E973" sqref="A973:E973"/>
    </sheetView>
  </sheetViews>
  <sheetFormatPr defaultColWidth="14.44140625" defaultRowHeight="15" customHeight="1" x14ac:dyDescent="0.3"/>
  <cols>
    <col min="1" max="1" width="24.6640625" customWidth="1"/>
    <col min="2" max="2" width="24.6640625" style="52" customWidth="1"/>
    <col min="3" max="3" width="8.6640625" customWidth="1"/>
    <col min="4" max="4" width="33.44140625" customWidth="1"/>
    <col min="5" max="5" width="100.6640625" customWidth="1"/>
    <col min="6" max="6" width="8.33203125" customWidth="1"/>
    <col min="7" max="7" width="6.88671875" customWidth="1"/>
    <col min="8" max="8" width="13.88671875" customWidth="1"/>
    <col min="9" max="9" width="15.21875" customWidth="1"/>
    <col min="10" max="10" width="25" customWidth="1"/>
    <col min="11" max="11" width="17.88671875" customWidth="1"/>
    <col min="12" max="12" width="12.88671875" customWidth="1"/>
    <col min="13" max="15" width="9.33203125" customWidth="1"/>
    <col min="16" max="16" width="11.88671875" customWidth="1"/>
    <col min="17" max="19" width="9.33203125" customWidth="1"/>
    <col min="20" max="20" width="13.44140625" customWidth="1"/>
    <col min="21" max="21" width="15" customWidth="1"/>
    <col min="22" max="23" width="12.6640625" customWidth="1"/>
    <col min="24" max="24" width="16.44140625" customWidth="1"/>
    <col min="25" max="25" width="29.109375" customWidth="1"/>
    <col min="26" max="26" width="19.109375" customWidth="1"/>
    <col min="27" max="40" width="8.6640625" customWidth="1"/>
  </cols>
  <sheetData>
    <row r="1" spans="1:34" ht="14.4" x14ac:dyDescent="0.3">
      <c r="A1" s="1"/>
      <c r="B1" s="51"/>
      <c r="H1" s="2"/>
      <c r="I1" s="2"/>
      <c r="J1" s="2"/>
      <c r="K1" s="2"/>
      <c r="L1" s="3" t="s">
        <v>0</v>
      </c>
      <c r="M1" s="61" t="s">
        <v>1</v>
      </c>
      <c r="N1" s="62"/>
      <c r="O1" s="62"/>
      <c r="P1" s="5"/>
      <c r="Q1" s="43" t="s">
        <v>2</v>
      </c>
      <c r="T1" s="5"/>
      <c r="U1" s="4" t="s">
        <v>11045</v>
      </c>
      <c r="V1" s="7"/>
      <c r="W1" s="8"/>
      <c r="X1" s="5"/>
      <c r="Y1" s="9"/>
      <c r="Z1" s="5"/>
      <c r="AA1" s="5"/>
      <c r="AB1" s="5"/>
      <c r="AC1" s="9"/>
      <c r="AD1" s="5"/>
      <c r="AE1" s="5"/>
      <c r="AF1" s="5"/>
      <c r="AG1" s="9"/>
      <c r="AH1" s="5"/>
    </row>
    <row r="2" spans="1:34" ht="14.4" x14ac:dyDescent="0.3">
      <c r="A2" s="65" t="s">
        <v>11046</v>
      </c>
      <c r="B2" s="51" t="s">
        <v>11044</v>
      </c>
      <c r="C2" s="10"/>
      <c r="D2" s="6" t="s">
        <v>3</v>
      </c>
      <c r="E2" s="6" t="s">
        <v>4</v>
      </c>
      <c r="F2" s="11" t="s">
        <v>5</v>
      </c>
      <c r="G2" s="2" t="s">
        <v>6</v>
      </c>
      <c r="H2" s="2" t="s">
        <v>7</v>
      </c>
      <c r="I2" s="2" t="s">
        <v>8</v>
      </c>
      <c r="J2" s="66" t="s">
        <v>11047</v>
      </c>
      <c r="K2" s="66" t="s">
        <v>11048</v>
      </c>
      <c r="L2" s="12"/>
      <c r="M2" s="2" t="s">
        <v>9</v>
      </c>
      <c r="N2" s="2" t="s">
        <v>10</v>
      </c>
      <c r="O2" s="2" t="s">
        <v>11</v>
      </c>
      <c r="P2" s="5" t="s">
        <v>12</v>
      </c>
      <c r="Q2" s="2" t="s">
        <v>13</v>
      </c>
      <c r="R2" s="2" t="s">
        <v>14</v>
      </c>
      <c r="S2" s="2" t="s">
        <v>15</v>
      </c>
      <c r="T2" s="5" t="s">
        <v>16</v>
      </c>
      <c r="U2" s="2" t="s">
        <v>17</v>
      </c>
      <c r="V2" s="7"/>
      <c r="W2" s="8"/>
      <c r="X2" s="5"/>
      <c r="Y2" s="9"/>
      <c r="Z2" s="5"/>
      <c r="AA2" s="5"/>
      <c r="AB2" s="5"/>
      <c r="AC2" s="9"/>
      <c r="AD2" s="5"/>
      <c r="AE2" s="5"/>
      <c r="AF2" s="5"/>
      <c r="AG2" s="9"/>
      <c r="AH2" s="5"/>
    </row>
    <row r="3" spans="1:34" ht="14.4" x14ac:dyDescent="0.3">
      <c r="A3" s="13" t="s">
        <v>18</v>
      </c>
      <c r="B3" s="51" t="b">
        <v>1</v>
      </c>
      <c r="C3" s="10">
        <v>0</v>
      </c>
      <c r="D3" s="6" t="s">
        <v>397</v>
      </c>
      <c r="E3" s="6" t="s">
        <v>398</v>
      </c>
      <c r="F3" s="14" t="s">
        <v>149</v>
      </c>
      <c r="G3" s="15" t="s">
        <v>149</v>
      </c>
      <c r="H3" s="15" t="s">
        <v>149</v>
      </c>
      <c r="I3" s="16" t="s">
        <v>22</v>
      </c>
      <c r="L3" s="17"/>
      <c r="M3" s="18" t="str">
        <f>'AI - 1'!A2</f>
        <v>No</v>
      </c>
      <c r="N3" s="18" t="str">
        <f>'AI - 2'!A2</f>
        <v>No</v>
      </c>
      <c r="O3" s="18" t="str">
        <f>'AI  - 3'!A2</f>
        <v>No</v>
      </c>
      <c r="P3" s="8">
        <f t="shared" ref="P3:P66" si="0">COUNTIF(M3:O3,"Yes")</f>
        <v>0</v>
      </c>
      <c r="Q3" s="18" t="str">
        <f>'AI - 1'!B2</f>
        <v>No</v>
      </c>
      <c r="R3" s="18" t="str">
        <f>'AI - 2'!B2</f>
        <v>No</v>
      </c>
      <c r="S3" s="18" t="str">
        <f>'AI  - 3'!B2</f>
        <v>No</v>
      </c>
      <c r="T3" s="8">
        <f t="shared" ref="T3:T66" si="1">COUNTIF(Q3:S3,"Yes")</f>
        <v>0</v>
      </c>
      <c r="U3" s="15" t="s">
        <v>149</v>
      </c>
      <c r="V3" s="19"/>
      <c r="W3" s="8"/>
      <c r="X3" s="5"/>
      <c r="Y3" s="20"/>
      <c r="Z3" s="21"/>
      <c r="AA3" s="5"/>
      <c r="AB3" s="5"/>
      <c r="AC3" s="20"/>
      <c r="AD3" s="33"/>
      <c r="AE3" s="5"/>
      <c r="AF3" s="5"/>
      <c r="AG3" s="20"/>
      <c r="AH3" s="33"/>
    </row>
    <row r="4" spans="1:34" ht="14.4" x14ac:dyDescent="0.3">
      <c r="A4" s="13" t="s">
        <v>23</v>
      </c>
      <c r="B4" s="51" t="b">
        <v>1</v>
      </c>
      <c r="C4" s="10">
        <v>1</v>
      </c>
      <c r="D4" s="6" t="s">
        <v>399</v>
      </c>
      <c r="E4" s="6" t="s">
        <v>400</v>
      </c>
      <c r="F4" s="14" t="s">
        <v>149</v>
      </c>
      <c r="G4" s="15" t="s">
        <v>149</v>
      </c>
      <c r="H4" s="15" t="s">
        <v>149</v>
      </c>
      <c r="I4" s="16" t="s">
        <v>22</v>
      </c>
      <c r="L4" s="17"/>
      <c r="M4" s="18" t="str">
        <f>'AI - 1'!A3</f>
        <v>No</v>
      </c>
      <c r="N4" s="18" t="str">
        <f>'AI - 2'!A3</f>
        <v>No</v>
      </c>
      <c r="O4" s="18" t="str">
        <f>'AI  - 3'!A3</f>
        <v>No</v>
      </c>
      <c r="P4" s="8">
        <f t="shared" si="0"/>
        <v>0</v>
      </c>
      <c r="Q4" s="18" t="str">
        <f>'AI - 1'!B3</f>
        <v>No</v>
      </c>
      <c r="R4" s="18" t="str">
        <f>'AI - 2'!B3</f>
        <v>No</v>
      </c>
      <c r="S4" s="18" t="str">
        <f>'AI  - 3'!B3</f>
        <v>No</v>
      </c>
      <c r="T4" s="8">
        <f t="shared" si="1"/>
        <v>0</v>
      </c>
      <c r="U4" s="15" t="s">
        <v>149</v>
      </c>
      <c r="V4" s="19"/>
      <c r="W4" s="8"/>
      <c r="X4" s="5"/>
      <c r="Y4" s="20"/>
      <c r="Z4" s="21"/>
      <c r="AA4" s="5"/>
      <c r="AB4" s="5"/>
      <c r="AC4" s="20"/>
      <c r="AD4" s="33"/>
      <c r="AE4" s="5"/>
      <c r="AF4" s="5"/>
      <c r="AG4" s="20"/>
      <c r="AH4" s="33"/>
    </row>
    <row r="5" spans="1:34" ht="14.4" x14ac:dyDescent="0.3">
      <c r="A5" s="13" t="s">
        <v>26</v>
      </c>
      <c r="B5" s="51" t="b">
        <v>1</v>
      </c>
      <c r="C5" s="10">
        <v>2</v>
      </c>
      <c r="D5" s="6" t="s">
        <v>401</v>
      </c>
      <c r="E5" s="6" t="s">
        <v>402</v>
      </c>
      <c r="F5" s="14" t="s">
        <v>149</v>
      </c>
      <c r="G5" s="15" t="s">
        <v>149</v>
      </c>
      <c r="H5" s="15" t="s">
        <v>149</v>
      </c>
      <c r="I5" s="16" t="s">
        <v>22</v>
      </c>
      <c r="L5" s="17"/>
      <c r="M5" s="18" t="str">
        <f>'AI - 1'!A4</f>
        <v>No</v>
      </c>
      <c r="N5" s="18" t="str">
        <f>'AI - 2'!A4</f>
        <v>No</v>
      </c>
      <c r="O5" s="18" t="str">
        <f>'AI  - 3'!A4</f>
        <v>No</v>
      </c>
      <c r="P5" s="8">
        <f t="shared" si="0"/>
        <v>0</v>
      </c>
      <c r="Q5" s="18" t="str">
        <f>'AI - 1'!B4</f>
        <v>No</v>
      </c>
      <c r="R5" s="18" t="str">
        <f>'AI - 2'!B4</f>
        <v>No</v>
      </c>
      <c r="S5" s="18" t="str">
        <f>'AI  - 3'!B4</f>
        <v>No</v>
      </c>
      <c r="T5" s="8">
        <f t="shared" si="1"/>
        <v>0</v>
      </c>
      <c r="U5" s="15" t="s">
        <v>149</v>
      </c>
      <c r="V5" s="19"/>
      <c r="W5" s="8"/>
      <c r="X5" s="5"/>
      <c r="Y5" s="20"/>
      <c r="Z5" s="21"/>
      <c r="AA5" s="5"/>
      <c r="AB5" s="5"/>
      <c r="AC5" s="20"/>
      <c r="AD5" s="33"/>
      <c r="AE5" s="5"/>
      <c r="AF5" s="5"/>
      <c r="AG5" s="20"/>
      <c r="AH5" s="33"/>
    </row>
    <row r="6" spans="1:34" ht="14.4" x14ac:dyDescent="0.3">
      <c r="A6" s="13" t="s">
        <v>29</v>
      </c>
      <c r="B6" s="51" t="b">
        <v>1</v>
      </c>
      <c r="C6" s="10">
        <v>3</v>
      </c>
      <c r="D6" s="6" t="s">
        <v>403</v>
      </c>
      <c r="E6" s="6" t="s">
        <v>404</v>
      </c>
      <c r="F6" s="14" t="s">
        <v>149</v>
      </c>
      <c r="G6" s="15" t="s">
        <v>149</v>
      </c>
      <c r="H6" s="15" t="s">
        <v>149</v>
      </c>
      <c r="I6" s="16" t="s">
        <v>22</v>
      </c>
      <c r="L6" s="17"/>
      <c r="M6" s="18" t="str">
        <f>'AI - 1'!A5</f>
        <v>No</v>
      </c>
      <c r="N6" s="18" t="str">
        <f>'AI - 2'!A5</f>
        <v>No</v>
      </c>
      <c r="O6" s="18" t="str">
        <f>'AI  - 3'!A5</f>
        <v>No</v>
      </c>
      <c r="P6" s="8">
        <f t="shared" si="0"/>
        <v>0</v>
      </c>
      <c r="Q6" s="18" t="str">
        <f>'AI - 1'!B5</f>
        <v>No</v>
      </c>
      <c r="R6" s="18" t="str">
        <f>'AI - 2'!B5</f>
        <v>No</v>
      </c>
      <c r="S6" s="18" t="str">
        <f>'AI  - 3'!B5</f>
        <v>No</v>
      </c>
      <c r="T6" s="8">
        <f t="shared" si="1"/>
        <v>0</v>
      </c>
      <c r="U6" s="15" t="s">
        <v>149</v>
      </c>
      <c r="V6" s="19"/>
      <c r="W6" s="8"/>
      <c r="X6" s="5"/>
      <c r="Y6" s="20"/>
      <c r="Z6" s="21"/>
      <c r="AA6" s="5"/>
      <c r="AB6" s="5"/>
      <c r="AC6" s="20"/>
      <c r="AD6" s="33"/>
      <c r="AE6" s="5"/>
      <c r="AF6" s="5"/>
      <c r="AG6" s="20"/>
      <c r="AH6" s="33"/>
    </row>
    <row r="7" spans="1:34" ht="14.4" x14ac:dyDescent="0.3">
      <c r="A7" s="13" t="s">
        <v>32</v>
      </c>
      <c r="B7" s="51" t="b">
        <v>1</v>
      </c>
      <c r="C7" s="10">
        <v>4</v>
      </c>
      <c r="D7" s="6" t="s">
        <v>405</v>
      </c>
      <c r="E7" s="6" t="s">
        <v>406</v>
      </c>
      <c r="F7" s="14" t="s">
        <v>149</v>
      </c>
      <c r="G7" s="15" t="s">
        <v>149</v>
      </c>
      <c r="H7" s="15" t="s">
        <v>149</v>
      </c>
      <c r="I7" s="16" t="s">
        <v>22</v>
      </c>
      <c r="L7" s="17"/>
      <c r="M7" s="18" t="str">
        <f>'AI - 1'!A6</f>
        <v>No</v>
      </c>
      <c r="N7" s="18" t="str">
        <f>'AI - 2'!A6</f>
        <v>No</v>
      </c>
      <c r="O7" s="18" t="str">
        <f>'AI  - 3'!A6</f>
        <v>No</v>
      </c>
      <c r="P7" s="8">
        <f t="shared" si="0"/>
        <v>0</v>
      </c>
      <c r="Q7" s="18" t="str">
        <f>'AI - 1'!B6</f>
        <v>No</v>
      </c>
      <c r="R7" s="18" t="str">
        <f>'AI - 2'!B6</f>
        <v>No</v>
      </c>
      <c r="S7" s="18" t="str">
        <f>'AI  - 3'!B6</f>
        <v>No</v>
      </c>
      <c r="T7" s="8">
        <f t="shared" si="1"/>
        <v>0</v>
      </c>
      <c r="U7" s="15" t="s">
        <v>149</v>
      </c>
      <c r="V7" s="19"/>
      <c r="W7" s="8"/>
      <c r="X7" s="5"/>
      <c r="Y7" s="20"/>
      <c r="Z7" s="21"/>
      <c r="AA7" s="5"/>
      <c r="AB7" s="5"/>
      <c r="AC7" s="20"/>
      <c r="AD7" s="33"/>
      <c r="AE7" s="5"/>
      <c r="AF7" s="5"/>
      <c r="AG7" s="20"/>
      <c r="AH7" s="33"/>
    </row>
    <row r="8" spans="1:34" ht="14.4" x14ac:dyDescent="0.3">
      <c r="A8" s="13" t="s">
        <v>35</v>
      </c>
      <c r="B8" s="51" t="b">
        <v>1</v>
      </c>
      <c r="C8" s="10">
        <v>5</v>
      </c>
      <c r="D8" s="6" t="s">
        <v>407</v>
      </c>
      <c r="E8" s="6" t="s">
        <v>408</v>
      </c>
      <c r="F8" s="14" t="s">
        <v>149</v>
      </c>
      <c r="G8" s="15" t="s">
        <v>149</v>
      </c>
      <c r="H8" s="15" t="s">
        <v>149</v>
      </c>
      <c r="I8" s="16" t="s">
        <v>22</v>
      </c>
      <c r="L8" s="17"/>
      <c r="M8" s="18" t="str">
        <f>'AI - 1'!A7</f>
        <v>No</v>
      </c>
      <c r="N8" s="18" t="str">
        <f>'AI - 2'!A7</f>
        <v>No</v>
      </c>
      <c r="O8" s="18" t="str">
        <f>'AI  - 3'!A7</f>
        <v>No</v>
      </c>
      <c r="P8" s="8">
        <f t="shared" si="0"/>
        <v>0</v>
      </c>
      <c r="Q8" s="18" t="str">
        <f>'AI - 1'!B7</f>
        <v>No</v>
      </c>
      <c r="R8" s="18" t="str">
        <f>'AI - 2'!B7</f>
        <v>No</v>
      </c>
      <c r="S8" s="18" t="str">
        <f>'AI  - 3'!B7</f>
        <v>No</v>
      </c>
      <c r="T8" s="8">
        <f t="shared" si="1"/>
        <v>0</v>
      </c>
      <c r="U8" s="15" t="s">
        <v>149</v>
      </c>
      <c r="V8" s="19"/>
      <c r="W8" s="8"/>
      <c r="X8" s="5"/>
      <c r="Y8" s="20"/>
      <c r="Z8" s="21"/>
      <c r="AA8" s="5"/>
      <c r="AB8" s="5"/>
      <c r="AC8" s="20"/>
      <c r="AD8" s="33"/>
      <c r="AE8" s="5"/>
      <c r="AF8" s="5"/>
      <c r="AG8" s="20"/>
      <c r="AH8" s="33"/>
    </row>
    <row r="9" spans="1:34" ht="14.4" x14ac:dyDescent="0.3">
      <c r="A9" s="13" t="s">
        <v>38</v>
      </c>
      <c r="B9" s="51" t="b">
        <v>1</v>
      </c>
      <c r="C9" s="10">
        <v>6</v>
      </c>
      <c r="D9" s="6" t="s">
        <v>409</v>
      </c>
      <c r="E9" s="6" t="s">
        <v>410</v>
      </c>
      <c r="F9" s="14" t="s">
        <v>149</v>
      </c>
      <c r="G9" s="15" t="s">
        <v>149</v>
      </c>
      <c r="H9" s="15" t="s">
        <v>149</v>
      </c>
      <c r="I9" s="16" t="s">
        <v>22</v>
      </c>
      <c r="L9" s="17"/>
      <c r="M9" s="18" t="str">
        <f>'AI - 1'!A8</f>
        <v>No</v>
      </c>
      <c r="N9" s="18" t="str">
        <f>'AI - 2'!A8</f>
        <v>No</v>
      </c>
      <c r="O9" s="18" t="str">
        <f>'AI  - 3'!A8</f>
        <v>No</v>
      </c>
      <c r="P9" s="8">
        <f t="shared" si="0"/>
        <v>0</v>
      </c>
      <c r="Q9" s="18" t="str">
        <f>'AI - 1'!B8</f>
        <v>No</v>
      </c>
      <c r="R9" s="18" t="str">
        <f>'AI - 2'!B8</f>
        <v>No</v>
      </c>
      <c r="S9" s="18" t="str">
        <f>'AI  - 3'!B8</f>
        <v>No</v>
      </c>
      <c r="T9" s="8">
        <f t="shared" si="1"/>
        <v>0</v>
      </c>
      <c r="U9" s="15" t="s">
        <v>149</v>
      </c>
      <c r="V9" s="19"/>
      <c r="W9" s="8"/>
      <c r="X9" s="5"/>
      <c r="Y9" s="20"/>
      <c r="Z9" s="21"/>
      <c r="AA9" s="5"/>
      <c r="AB9" s="5"/>
      <c r="AC9" s="20"/>
      <c r="AD9" s="33"/>
      <c r="AE9" s="5"/>
      <c r="AF9" s="5"/>
      <c r="AG9" s="20"/>
      <c r="AH9" s="33"/>
    </row>
    <row r="10" spans="1:34" ht="14.4" x14ac:dyDescent="0.3">
      <c r="A10" s="13" t="s">
        <v>39</v>
      </c>
      <c r="B10" s="51" t="b">
        <v>1</v>
      </c>
      <c r="C10" s="10">
        <v>7</v>
      </c>
      <c r="D10" s="6" t="s">
        <v>411</v>
      </c>
      <c r="E10" s="6" t="s">
        <v>412</v>
      </c>
      <c r="F10" s="14" t="s">
        <v>149</v>
      </c>
      <c r="G10" s="15" t="s">
        <v>149</v>
      </c>
      <c r="H10" s="29" t="s">
        <v>149</v>
      </c>
      <c r="I10" s="16" t="s">
        <v>22</v>
      </c>
      <c r="L10" s="17"/>
      <c r="M10" s="18" t="str">
        <f>'AI - 1'!A9</f>
        <v>No</v>
      </c>
      <c r="N10" s="18" t="str">
        <f>'AI - 2'!A9</f>
        <v>No</v>
      </c>
      <c r="O10" s="18" t="str">
        <f>'AI  - 3'!A9</f>
        <v>No</v>
      </c>
      <c r="P10" s="8">
        <f t="shared" si="0"/>
        <v>0</v>
      </c>
      <c r="Q10" s="18" t="str">
        <f>'AI - 1'!B9</f>
        <v>No</v>
      </c>
      <c r="R10" s="18" t="str">
        <f>'AI - 2'!B9</f>
        <v>No</v>
      </c>
      <c r="S10" s="18" t="str">
        <f>'AI  - 3'!B9</f>
        <v>No</v>
      </c>
      <c r="T10" s="8">
        <f t="shared" si="1"/>
        <v>0</v>
      </c>
      <c r="U10" s="15" t="s">
        <v>149</v>
      </c>
      <c r="V10" s="19"/>
      <c r="W10" s="8"/>
      <c r="X10" s="5"/>
      <c r="Y10" s="20"/>
      <c r="Z10" s="21"/>
      <c r="AA10" s="5"/>
      <c r="AB10" s="5"/>
      <c r="AC10" s="20"/>
      <c r="AD10" s="33"/>
      <c r="AE10" s="5"/>
      <c r="AF10" s="5"/>
      <c r="AG10" s="20"/>
      <c r="AH10" s="33"/>
    </row>
    <row r="11" spans="1:34" ht="14.4" x14ac:dyDescent="0.3">
      <c r="A11" s="13" t="s">
        <v>43</v>
      </c>
      <c r="B11" s="51" t="b">
        <v>1</v>
      </c>
      <c r="C11" s="10">
        <v>8</v>
      </c>
      <c r="D11" s="6" t="s">
        <v>413</v>
      </c>
      <c r="E11" s="6" t="s">
        <v>414</v>
      </c>
      <c r="F11" s="14" t="s">
        <v>149</v>
      </c>
      <c r="G11" s="15" t="s">
        <v>149</v>
      </c>
      <c r="H11" s="15" t="s">
        <v>149</v>
      </c>
      <c r="I11" s="16" t="s">
        <v>22</v>
      </c>
      <c r="L11" s="17"/>
      <c r="M11" s="18" t="str">
        <f>'AI - 1'!A10</f>
        <v>No</v>
      </c>
      <c r="N11" s="18" t="str">
        <f>'AI - 2'!A10</f>
        <v>No</v>
      </c>
      <c r="O11" s="18" t="str">
        <f>'AI  - 3'!A10</f>
        <v>No</v>
      </c>
      <c r="P11" s="8">
        <f t="shared" si="0"/>
        <v>0</v>
      </c>
      <c r="Q11" s="18" t="str">
        <f>'AI - 1'!B10</f>
        <v>No</v>
      </c>
      <c r="R11" s="18" t="str">
        <f>'AI - 2'!B10</f>
        <v>No</v>
      </c>
      <c r="S11" s="18" t="str">
        <f>'AI  - 3'!B10</f>
        <v>No</v>
      </c>
      <c r="T11" s="8">
        <f t="shared" si="1"/>
        <v>0</v>
      </c>
      <c r="U11" s="15" t="s">
        <v>149</v>
      </c>
      <c r="V11" s="19"/>
      <c r="W11" s="8"/>
      <c r="X11" s="5"/>
      <c r="Y11" s="20"/>
      <c r="Z11" s="21"/>
      <c r="AA11" s="5"/>
      <c r="AB11" s="5"/>
      <c r="AC11" s="20"/>
      <c r="AD11" s="33"/>
      <c r="AE11" s="5"/>
      <c r="AF11" s="5"/>
      <c r="AG11" s="20"/>
      <c r="AH11" s="33"/>
    </row>
    <row r="12" spans="1:34" ht="14.4" x14ac:dyDescent="0.3">
      <c r="A12" s="13" t="s">
        <v>46</v>
      </c>
      <c r="B12" s="51" t="b">
        <v>1</v>
      </c>
      <c r="C12" s="10">
        <v>9</v>
      </c>
      <c r="D12" s="6" t="s">
        <v>415</v>
      </c>
      <c r="E12" s="6" t="s">
        <v>416</v>
      </c>
      <c r="F12" s="14" t="s">
        <v>149</v>
      </c>
      <c r="G12" s="15" t="s">
        <v>149</v>
      </c>
      <c r="H12" s="15" t="s">
        <v>149</v>
      </c>
      <c r="I12" s="16" t="s">
        <v>22</v>
      </c>
      <c r="L12" s="17"/>
      <c r="M12" s="18" t="str">
        <f>'AI - 1'!A11</f>
        <v>No</v>
      </c>
      <c r="N12" s="18" t="str">
        <f>'AI - 2'!A11</f>
        <v>No</v>
      </c>
      <c r="O12" s="18" t="str">
        <f>'AI  - 3'!A11</f>
        <v>No</v>
      </c>
      <c r="P12" s="8">
        <f t="shared" si="0"/>
        <v>0</v>
      </c>
      <c r="Q12" s="18" t="str">
        <f>'AI - 1'!B11</f>
        <v>No</v>
      </c>
      <c r="R12" s="18" t="str">
        <f>'AI - 2'!B11</f>
        <v>No</v>
      </c>
      <c r="S12" s="18" t="str">
        <f>'AI  - 3'!B11</f>
        <v>No</v>
      </c>
      <c r="T12" s="8">
        <f t="shared" si="1"/>
        <v>0</v>
      </c>
      <c r="U12" s="15" t="s">
        <v>149</v>
      </c>
      <c r="V12" s="19"/>
      <c r="W12" s="8"/>
      <c r="X12" s="5"/>
      <c r="Y12" s="20"/>
      <c r="Z12" s="21"/>
      <c r="AA12" s="22"/>
      <c r="AB12" s="22"/>
      <c r="AC12" s="23"/>
      <c r="AD12" s="22"/>
      <c r="AE12" s="22"/>
      <c r="AF12" s="22"/>
      <c r="AG12" s="23"/>
      <c r="AH12" s="22"/>
    </row>
    <row r="13" spans="1:34" ht="14.4" x14ac:dyDescent="0.3">
      <c r="A13" s="13" t="s">
        <v>50</v>
      </c>
      <c r="B13" s="51" t="b">
        <v>1</v>
      </c>
      <c r="C13" s="10">
        <v>10</v>
      </c>
      <c r="D13" s="6" t="s">
        <v>417</v>
      </c>
      <c r="E13" s="6" t="s">
        <v>418</v>
      </c>
      <c r="F13" s="14" t="s">
        <v>149</v>
      </c>
      <c r="G13" s="15" t="s">
        <v>149</v>
      </c>
      <c r="H13" s="15" t="s">
        <v>149</v>
      </c>
      <c r="I13" s="16" t="s">
        <v>22</v>
      </c>
      <c r="L13" s="17"/>
      <c r="M13" s="18" t="str">
        <f>'AI - 1'!A12</f>
        <v>No</v>
      </c>
      <c r="N13" s="18" t="str">
        <f>'AI - 2'!A12</f>
        <v>No</v>
      </c>
      <c r="O13" s="18" t="str">
        <f>'AI  - 3'!A12</f>
        <v>No</v>
      </c>
      <c r="P13" s="8">
        <f t="shared" si="0"/>
        <v>0</v>
      </c>
      <c r="Q13" s="18" t="str">
        <f>'AI - 1'!B12</f>
        <v>No</v>
      </c>
      <c r="R13" s="18" t="str">
        <f>'AI - 2'!B12</f>
        <v>No</v>
      </c>
      <c r="S13" s="18" t="str">
        <f>'AI  - 3'!B12</f>
        <v>No</v>
      </c>
      <c r="T13" s="8">
        <f t="shared" si="1"/>
        <v>0</v>
      </c>
      <c r="U13" s="15" t="s">
        <v>149</v>
      </c>
      <c r="V13" s="19"/>
      <c r="W13" s="8"/>
      <c r="X13" s="5"/>
      <c r="Y13" s="20"/>
      <c r="Z13" s="21"/>
      <c r="AA13" s="5"/>
      <c r="AB13" s="5"/>
      <c r="AC13" s="20"/>
      <c r="AD13" s="33"/>
      <c r="AE13" s="5"/>
      <c r="AF13" s="5"/>
      <c r="AG13" s="20"/>
      <c r="AH13" s="33"/>
    </row>
    <row r="14" spans="1:34" ht="14.4" x14ac:dyDescent="0.3">
      <c r="A14" s="13" t="s">
        <v>53</v>
      </c>
      <c r="B14" s="51" t="b">
        <v>1</v>
      </c>
      <c r="C14" s="10">
        <v>11</v>
      </c>
      <c r="D14" s="6" t="s">
        <v>419</v>
      </c>
      <c r="E14" s="6" t="s">
        <v>420</v>
      </c>
      <c r="F14" s="14" t="s">
        <v>149</v>
      </c>
      <c r="G14" s="15" t="s">
        <v>149</v>
      </c>
      <c r="H14" s="15" t="s">
        <v>149</v>
      </c>
      <c r="I14" s="16" t="s">
        <v>22</v>
      </c>
      <c r="L14" s="17"/>
      <c r="M14" s="18" t="str">
        <f>'AI - 1'!A13</f>
        <v>No</v>
      </c>
      <c r="N14" s="18" t="str">
        <f>'AI - 2'!A13</f>
        <v>No</v>
      </c>
      <c r="O14" s="18" t="str">
        <f>'AI  - 3'!A13</f>
        <v>No</v>
      </c>
      <c r="P14" s="8">
        <f t="shared" si="0"/>
        <v>0</v>
      </c>
      <c r="Q14" s="18" t="str">
        <f>'AI - 1'!B13</f>
        <v>No</v>
      </c>
      <c r="R14" s="18" t="str">
        <f>'AI - 2'!B13</f>
        <v>No</v>
      </c>
      <c r="S14" s="18" t="str">
        <f>'AI  - 3'!B13</f>
        <v>No</v>
      </c>
      <c r="T14" s="8">
        <f t="shared" si="1"/>
        <v>0</v>
      </c>
      <c r="U14" s="15" t="s">
        <v>149</v>
      </c>
      <c r="V14" s="19"/>
      <c r="W14" s="8"/>
      <c r="X14" s="5"/>
      <c r="Y14" s="20"/>
      <c r="Z14" s="21"/>
      <c r="AA14" s="5"/>
      <c r="AB14" s="5"/>
      <c r="AC14" s="20"/>
      <c r="AD14" s="33"/>
      <c r="AE14" s="5"/>
      <c r="AF14" s="5"/>
      <c r="AG14" s="20"/>
      <c r="AH14" s="33"/>
    </row>
    <row r="15" spans="1:34" ht="14.4" x14ac:dyDescent="0.3">
      <c r="A15" s="13" t="s">
        <v>55</v>
      </c>
      <c r="B15" s="51" t="b">
        <v>1</v>
      </c>
      <c r="C15" s="10">
        <v>12</v>
      </c>
      <c r="D15" s="6" t="s">
        <v>421</v>
      </c>
      <c r="E15" s="6" t="s">
        <v>422</v>
      </c>
      <c r="F15" s="14" t="s">
        <v>149</v>
      </c>
      <c r="G15" s="15" t="s">
        <v>149</v>
      </c>
      <c r="H15" s="15" t="s">
        <v>149</v>
      </c>
      <c r="I15" s="16" t="s">
        <v>22</v>
      </c>
      <c r="L15" s="17"/>
      <c r="M15" s="18" t="str">
        <f>'AI - 1'!A14</f>
        <v>No</v>
      </c>
      <c r="N15" s="18" t="str">
        <f>'AI - 2'!A14</f>
        <v>No</v>
      </c>
      <c r="O15" s="18" t="str">
        <f>'AI  - 3'!A14</f>
        <v>No</v>
      </c>
      <c r="P15" s="8">
        <f t="shared" si="0"/>
        <v>0</v>
      </c>
      <c r="Q15" s="18" t="str">
        <f>'AI - 1'!B14</f>
        <v>No</v>
      </c>
      <c r="R15" s="18" t="str">
        <f>'AI - 2'!B14</f>
        <v>No</v>
      </c>
      <c r="S15" s="18" t="str">
        <f>'AI  - 3'!B14</f>
        <v>No</v>
      </c>
      <c r="T15" s="8">
        <f t="shared" si="1"/>
        <v>0</v>
      </c>
      <c r="U15" s="15" t="s">
        <v>149</v>
      </c>
      <c r="V15" s="19"/>
      <c r="W15" s="8"/>
      <c r="X15" s="5"/>
      <c r="Y15" s="20"/>
      <c r="Z15" s="21"/>
      <c r="AA15" s="5"/>
      <c r="AB15" s="5"/>
      <c r="AC15" s="20"/>
      <c r="AD15" s="33"/>
      <c r="AE15" s="5"/>
      <c r="AF15" s="5"/>
      <c r="AG15" s="20"/>
      <c r="AH15" s="33"/>
    </row>
    <row r="16" spans="1:34" ht="14.4" x14ac:dyDescent="0.3">
      <c r="A16" s="13" t="s">
        <v>58</v>
      </c>
      <c r="B16" s="51" t="b">
        <v>1</v>
      </c>
      <c r="C16" s="10">
        <v>13</v>
      </c>
      <c r="D16" s="6" t="s">
        <v>64</v>
      </c>
      <c r="E16" s="6" t="s">
        <v>25</v>
      </c>
      <c r="F16" s="14" t="s">
        <v>21</v>
      </c>
      <c r="G16" s="15" t="s">
        <v>21</v>
      </c>
      <c r="H16" s="15" t="s">
        <v>21</v>
      </c>
      <c r="I16" s="16" t="s">
        <v>22</v>
      </c>
      <c r="K16" s="6"/>
      <c r="L16" s="17"/>
      <c r="M16" s="18" t="str">
        <f>'AI - 1'!A15</f>
        <v>Yes</v>
      </c>
      <c r="N16" s="18" t="str">
        <f>'AI - 2'!A15</f>
        <v>Yes</v>
      </c>
      <c r="O16" s="18" t="str">
        <f>'AI  - 3'!A15</f>
        <v>Yes</v>
      </c>
      <c r="P16" s="8">
        <f t="shared" si="0"/>
        <v>3</v>
      </c>
      <c r="Q16" s="18" t="str">
        <f>'AI - 1'!B15</f>
        <v>Yes</v>
      </c>
      <c r="R16" s="18" t="str">
        <f>'AI - 2'!B15</f>
        <v>No</v>
      </c>
      <c r="S16" s="18" t="str">
        <f>'AI  - 3'!B15</f>
        <v>No</v>
      </c>
      <c r="T16" s="8">
        <f t="shared" si="1"/>
        <v>1</v>
      </c>
      <c r="U16" s="15" t="s">
        <v>21</v>
      </c>
      <c r="V16" s="19"/>
      <c r="W16" s="8"/>
      <c r="X16" s="5"/>
      <c r="Y16" s="20"/>
      <c r="Z16" s="21"/>
      <c r="AA16" s="5"/>
      <c r="AB16" s="5"/>
      <c r="AC16" s="20"/>
      <c r="AD16" s="33"/>
      <c r="AE16" s="5"/>
      <c r="AF16" s="5"/>
      <c r="AG16" s="20"/>
      <c r="AH16" s="33"/>
    </row>
    <row r="17" spans="1:34" ht="14.4" x14ac:dyDescent="0.3">
      <c r="A17" s="13" t="s">
        <v>61</v>
      </c>
      <c r="B17" s="51" t="b">
        <v>1</v>
      </c>
      <c r="C17" s="10">
        <v>14</v>
      </c>
      <c r="D17" s="6" t="s">
        <v>19</v>
      </c>
      <c r="E17" s="6" t="s">
        <v>20</v>
      </c>
      <c r="F17" s="14" t="s">
        <v>21</v>
      </c>
      <c r="G17" s="15" t="s">
        <v>21</v>
      </c>
      <c r="H17" s="15" t="s">
        <v>21</v>
      </c>
      <c r="I17" s="16" t="s">
        <v>22</v>
      </c>
      <c r="L17" s="17"/>
      <c r="M17" s="18" t="str">
        <f>'AI - 1'!A16</f>
        <v>Yes</v>
      </c>
      <c r="N17" s="18" t="str">
        <f>'AI - 2'!A16</f>
        <v>Yes</v>
      </c>
      <c r="O17" s="18" t="str">
        <f>'AI  - 3'!A16</f>
        <v>Yes</v>
      </c>
      <c r="P17" s="8">
        <f t="shared" si="0"/>
        <v>3</v>
      </c>
      <c r="Q17" s="18" t="str">
        <f>'AI - 1'!B16</f>
        <v>Yes</v>
      </c>
      <c r="R17" s="18" t="str">
        <f>'AI - 2'!B16</f>
        <v>Yes</v>
      </c>
      <c r="S17" s="18" t="str">
        <f>'AI  - 3'!B16</f>
        <v>Yes</v>
      </c>
      <c r="T17" s="8">
        <f t="shared" si="1"/>
        <v>3</v>
      </c>
      <c r="U17" s="15" t="s">
        <v>21</v>
      </c>
      <c r="V17" s="19"/>
      <c r="W17" s="8"/>
      <c r="X17" s="5"/>
      <c r="Y17" s="20"/>
      <c r="Z17" s="21"/>
      <c r="AA17" s="5"/>
      <c r="AB17" s="5"/>
      <c r="AC17" s="20"/>
      <c r="AD17" s="21"/>
      <c r="AE17" s="5"/>
      <c r="AF17" s="5"/>
      <c r="AG17" s="20"/>
      <c r="AH17" s="21"/>
    </row>
    <row r="18" spans="1:34" ht="14.4" x14ac:dyDescent="0.3">
      <c r="A18" s="13" t="s">
        <v>64</v>
      </c>
      <c r="B18" s="51" t="b">
        <v>1</v>
      </c>
      <c r="C18" s="10">
        <v>15</v>
      </c>
      <c r="D18" s="6" t="s">
        <v>125</v>
      </c>
      <c r="E18" s="6" t="s">
        <v>278</v>
      </c>
      <c r="F18" s="14" t="s">
        <v>21</v>
      </c>
      <c r="G18" s="15" t="s">
        <v>21</v>
      </c>
      <c r="H18" s="15" t="s">
        <v>21</v>
      </c>
      <c r="I18" s="16" t="s">
        <v>22</v>
      </c>
      <c r="L18" s="17"/>
      <c r="M18" s="18" t="str">
        <f>'AI - 1'!A17</f>
        <v>Yes</v>
      </c>
      <c r="N18" s="18" t="str">
        <f>'AI - 2'!A17</f>
        <v>Yes</v>
      </c>
      <c r="O18" s="18" t="str">
        <f>'AI  - 3'!A17</f>
        <v>No</v>
      </c>
      <c r="P18" s="8">
        <f t="shared" si="0"/>
        <v>2</v>
      </c>
      <c r="Q18" s="18" t="str">
        <f>'AI - 1'!B17</f>
        <v>Yes</v>
      </c>
      <c r="R18" s="18" t="str">
        <f>'AI - 2'!B17</f>
        <v>Yes</v>
      </c>
      <c r="S18" s="18" t="str">
        <f>'AI  - 3'!B17</f>
        <v>Yes</v>
      </c>
      <c r="T18" s="8">
        <f t="shared" si="1"/>
        <v>3</v>
      </c>
      <c r="U18" s="15" t="s">
        <v>21</v>
      </c>
      <c r="V18" s="19"/>
      <c r="W18" s="8"/>
      <c r="X18" s="5"/>
      <c r="Y18" s="20"/>
      <c r="Z18" s="21"/>
      <c r="AA18" s="5"/>
      <c r="AB18" s="5"/>
      <c r="AC18" s="20"/>
      <c r="AD18" s="21"/>
      <c r="AE18" s="5"/>
      <c r="AF18" s="5"/>
      <c r="AG18" s="20"/>
      <c r="AH18" s="21"/>
    </row>
    <row r="19" spans="1:34" ht="14.4" x14ac:dyDescent="0.3">
      <c r="A19" s="13"/>
      <c r="B19" s="51"/>
      <c r="C19" s="10">
        <v>209</v>
      </c>
      <c r="D19" s="6" t="s">
        <v>151</v>
      </c>
      <c r="E19" s="6" t="s">
        <v>152</v>
      </c>
      <c r="F19" s="14" t="s">
        <v>149</v>
      </c>
      <c r="G19" s="15" t="s">
        <v>21</v>
      </c>
      <c r="H19" s="24" t="s">
        <v>21</v>
      </c>
      <c r="I19" s="24" t="s">
        <v>150</v>
      </c>
      <c r="J19" s="67" t="s">
        <v>21</v>
      </c>
      <c r="K19" s="47"/>
      <c r="L19" s="17"/>
      <c r="M19" s="18" t="str">
        <f>'AI - 1'!A211</f>
        <v>Yes</v>
      </c>
      <c r="N19" s="18" t="str">
        <f>'AI - 2'!A211</f>
        <v>Yes</v>
      </c>
      <c r="O19" s="18" t="str">
        <f>'AI  - 3'!A211</f>
        <v>Yes</v>
      </c>
      <c r="P19" s="8">
        <f>COUNTIF(M19:O19,"Yes")</f>
        <v>3</v>
      </c>
      <c r="Q19" s="18" t="str">
        <f>'AI - 1'!B211</f>
        <v>Yes</v>
      </c>
      <c r="R19" s="18" t="str">
        <f>'AI - 2'!B211</f>
        <v>Yes</v>
      </c>
      <c r="S19" s="18" t="str">
        <f>'AI  - 3'!B211</f>
        <v>Yes</v>
      </c>
      <c r="T19" s="8">
        <f>COUNTIF(Q19:S19,"Yes")</f>
        <v>3</v>
      </c>
      <c r="U19" s="15" t="s">
        <v>21</v>
      </c>
      <c r="V19" s="19"/>
      <c r="W19" s="8"/>
      <c r="X19" s="5"/>
      <c r="Y19" s="20"/>
      <c r="Z19" s="21"/>
      <c r="AA19" s="5"/>
      <c r="AB19" s="5"/>
      <c r="AC19" s="20"/>
      <c r="AD19" s="21"/>
      <c r="AE19" s="5"/>
      <c r="AF19" s="5"/>
      <c r="AG19" s="20"/>
      <c r="AH19" s="21"/>
    </row>
    <row r="20" spans="1:34" ht="14.4" x14ac:dyDescent="0.3">
      <c r="A20" s="13"/>
      <c r="B20" s="51"/>
      <c r="C20" s="10">
        <v>914</v>
      </c>
      <c r="D20" s="6" t="s">
        <v>164</v>
      </c>
      <c r="E20" s="6" t="s">
        <v>165</v>
      </c>
      <c r="F20" s="14" t="s">
        <v>149</v>
      </c>
      <c r="G20" s="15" t="s">
        <v>21</v>
      </c>
      <c r="H20" s="24" t="s">
        <v>21</v>
      </c>
      <c r="I20" s="24" t="s">
        <v>150</v>
      </c>
      <c r="J20" s="66" t="s">
        <v>21</v>
      </c>
      <c r="L20" s="17"/>
      <c r="M20" s="18" t="str">
        <f>'AI - 1'!A916</f>
        <v>Yes</v>
      </c>
      <c r="N20" s="18" t="str">
        <f>'AI - 2'!A916</f>
        <v>Yes</v>
      </c>
      <c r="O20" s="18" t="str">
        <f>'AI  - 3'!A916</f>
        <v>Yes</v>
      </c>
      <c r="P20" s="8">
        <f>COUNTIF(M20:O20,"Yes")</f>
        <v>3</v>
      </c>
      <c r="Q20" s="18" t="str">
        <f>'AI - 1'!B916</f>
        <v>Yes</v>
      </c>
      <c r="R20" s="18" t="str">
        <f>'AI - 2'!B916</f>
        <v>Yes</v>
      </c>
      <c r="S20" s="18" t="str">
        <f>'AI  - 3'!B916</f>
        <v>Yes</v>
      </c>
      <c r="T20" s="8">
        <f>COUNTIF(Q20:S20,"Yes")</f>
        <v>3</v>
      </c>
      <c r="U20" s="15" t="s">
        <v>21</v>
      </c>
      <c r="V20" s="19"/>
      <c r="W20" s="8"/>
      <c r="X20" s="5"/>
      <c r="Y20" s="20"/>
      <c r="Z20" s="21"/>
      <c r="AA20" s="5"/>
      <c r="AB20" s="5"/>
      <c r="AC20" s="20"/>
      <c r="AD20" s="21"/>
      <c r="AE20" s="5"/>
      <c r="AF20" s="5"/>
      <c r="AG20" s="20"/>
      <c r="AH20" s="21"/>
    </row>
    <row r="21" spans="1:34" ht="14.4" x14ac:dyDescent="0.3">
      <c r="A21" s="13" t="s">
        <v>72</v>
      </c>
      <c r="B21" s="51" t="b">
        <v>1</v>
      </c>
      <c r="C21" s="10">
        <v>18</v>
      </c>
      <c r="D21" s="6" t="s">
        <v>423</v>
      </c>
      <c r="E21" s="6" t="s">
        <v>424</v>
      </c>
      <c r="F21" s="14" t="s">
        <v>149</v>
      </c>
      <c r="G21" s="15" t="s">
        <v>149</v>
      </c>
      <c r="H21" s="15" t="s">
        <v>149</v>
      </c>
      <c r="I21" s="16" t="s">
        <v>22</v>
      </c>
      <c r="L21" s="17"/>
      <c r="M21" s="18" t="str">
        <f>'AI - 1'!A20</f>
        <v>No</v>
      </c>
      <c r="N21" s="18" t="str">
        <f>'AI - 2'!A20</f>
        <v>No</v>
      </c>
      <c r="O21" s="18" t="str">
        <f>'AI  - 3'!A20</f>
        <v>No</v>
      </c>
      <c r="P21" s="8">
        <f>COUNTIF(M21:O21,"Yes")</f>
        <v>0</v>
      </c>
      <c r="Q21" s="18" t="str">
        <f>'AI - 1'!B20</f>
        <v>No</v>
      </c>
      <c r="R21" s="18" t="str">
        <f>'AI - 2'!B20</f>
        <v>No</v>
      </c>
      <c r="S21" s="18" t="str">
        <f>'AI  - 3'!B20</f>
        <v>No</v>
      </c>
      <c r="T21" s="8">
        <f>COUNTIF(Q21:S21,"Yes")</f>
        <v>0</v>
      </c>
      <c r="U21" s="15" t="s">
        <v>149</v>
      </c>
      <c r="V21" s="19"/>
      <c r="W21" s="8"/>
      <c r="X21" s="5"/>
      <c r="Y21" s="20"/>
      <c r="Z21" s="21"/>
      <c r="AA21" s="5"/>
      <c r="AB21" s="5"/>
      <c r="AC21" s="20"/>
      <c r="AD21" s="33"/>
      <c r="AE21" s="5"/>
      <c r="AF21" s="5"/>
      <c r="AG21" s="20"/>
      <c r="AH21" s="33"/>
    </row>
    <row r="22" spans="1:34" ht="15.75" customHeight="1" x14ac:dyDescent="0.3">
      <c r="A22" s="13" t="s">
        <v>75</v>
      </c>
      <c r="B22" s="51" t="b">
        <v>1</v>
      </c>
      <c r="C22" s="10">
        <v>19</v>
      </c>
      <c r="D22" s="6" t="s">
        <v>24</v>
      </c>
      <c r="E22" s="6" t="s">
        <v>25</v>
      </c>
      <c r="F22" s="14" t="s">
        <v>21</v>
      </c>
      <c r="G22" s="15" t="s">
        <v>21</v>
      </c>
      <c r="H22" s="15" t="s">
        <v>21</v>
      </c>
      <c r="I22" s="16" t="s">
        <v>22</v>
      </c>
      <c r="L22" s="17"/>
      <c r="M22" s="18" t="str">
        <f>'AI - 1'!A21</f>
        <v>Yes</v>
      </c>
      <c r="N22" s="18" t="str">
        <f>'AI - 2'!A21</f>
        <v>Yes</v>
      </c>
      <c r="O22" s="18" t="str">
        <f>'AI  - 3'!A21</f>
        <v>Yes</v>
      </c>
      <c r="P22" s="8">
        <f>COUNTIF(M22:O22,"Yes")</f>
        <v>3</v>
      </c>
      <c r="Q22" s="18" t="str">
        <f>'AI - 1'!B21</f>
        <v>Yes</v>
      </c>
      <c r="R22" s="18" t="str">
        <f>'AI - 2'!B21</f>
        <v>Yes</v>
      </c>
      <c r="S22" s="18" t="str">
        <f>'AI  - 3'!B21</f>
        <v>Yes</v>
      </c>
      <c r="T22" s="8">
        <f>COUNTIF(Q22:S22,"Yes")</f>
        <v>3</v>
      </c>
      <c r="U22" s="15" t="s">
        <v>21</v>
      </c>
      <c r="V22" s="19"/>
      <c r="W22" s="8"/>
      <c r="X22" s="5"/>
      <c r="Y22" s="20"/>
      <c r="Z22" s="21"/>
      <c r="AA22" s="5"/>
      <c r="AB22" s="5"/>
      <c r="AC22" s="20"/>
      <c r="AD22" s="21"/>
      <c r="AE22" s="5"/>
      <c r="AF22" s="5"/>
      <c r="AG22" s="20"/>
      <c r="AH22" s="21"/>
    </row>
    <row r="23" spans="1:34" ht="15.75" customHeight="1" x14ac:dyDescent="0.3">
      <c r="A23" s="13" t="s">
        <v>78</v>
      </c>
      <c r="B23" s="51" t="b">
        <v>1</v>
      </c>
      <c r="C23" s="10">
        <v>20</v>
      </c>
      <c r="D23" s="6" t="s">
        <v>425</v>
      </c>
      <c r="E23" s="6" t="s">
        <v>426</v>
      </c>
      <c r="F23" s="14" t="s">
        <v>149</v>
      </c>
      <c r="G23" s="15" t="s">
        <v>149</v>
      </c>
      <c r="H23" s="15" t="s">
        <v>149</v>
      </c>
      <c r="I23" s="16" t="s">
        <v>22</v>
      </c>
      <c r="L23" s="17"/>
      <c r="M23" s="18" t="str">
        <f>'AI - 1'!A22</f>
        <v>No</v>
      </c>
      <c r="N23" s="18" t="str">
        <f>'AI - 2'!A22</f>
        <v>No</v>
      </c>
      <c r="O23" s="18" t="str">
        <f>'AI  - 3'!A22</f>
        <v>No</v>
      </c>
      <c r="P23" s="8">
        <f>COUNTIF(M23:O23,"Yes")</f>
        <v>0</v>
      </c>
      <c r="Q23" s="18" t="str">
        <f>'AI - 1'!B22</f>
        <v>No</v>
      </c>
      <c r="R23" s="18" t="str">
        <f>'AI - 2'!B22</f>
        <v>No</v>
      </c>
      <c r="S23" s="18" t="str">
        <f>'AI  - 3'!B22</f>
        <v>No</v>
      </c>
      <c r="T23" s="8">
        <f>COUNTIF(Q23:S23,"Yes")</f>
        <v>0</v>
      </c>
      <c r="U23" s="15" t="s">
        <v>149</v>
      </c>
      <c r="V23" s="19"/>
      <c r="W23" s="8"/>
      <c r="X23" s="5"/>
      <c r="Y23" s="20"/>
      <c r="Z23" s="21"/>
      <c r="AA23" s="5"/>
      <c r="AB23" s="5"/>
      <c r="AC23" s="20"/>
      <c r="AD23" s="33"/>
      <c r="AE23" s="5"/>
      <c r="AF23" s="5"/>
      <c r="AG23" s="20"/>
      <c r="AH23" s="33"/>
    </row>
    <row r="24" spans="1:34" ht="15.75" customHeight="1" x14ac:dyDescent="0.3">
      <c r="A24" s="13" t="s">
        <v>81</v>
      </c>
      <c r="B24" s="51" t="b">
        <v>1</v>
      </c>
      <c r="C24" s="10">
        <v>21</v>
      </c>
      <c r="D24" s="6" t="s">
        <v>27</v>
      </c>
      <c r="E24" s="6" t="s">
        <v>28</v>
      </c>
      <c r="F24" s="14" t="s">
        <v>21</v>
      </c>
      <c r="G24" s="15" t="s">
        <v>21</v>
      </c>
      <c r="H24" s="15" t="s">
        <v>21</v>
      </c>
      <c r="I24" s="16" t="s">
        <v>22</v>
      </c>
      <c r="L24" s="17"/>
      <c r="M24" s="18" t="str">
        <f>'AI - 1'!A23</f>
        <v>Yes</v>
      </c>
      <c r="N24" s="18" t="str">
        <f>'AI - 2'!A23</f>
        <v>Yes</v>
      </c>
      <c r="O24" s="18" t="str">
        <f>'AI  - 3'!A23</f>
        <v>Yes</v>
      </c>
      <c r="P24" s="8">
        <f>COUNTIF(M24:O24,"Yes")</f>
        <v>3</v>
      </c>
      <c r="Q24" s="18" t="str">
        <f>'AI - 1'!B23</f>
        <v>Yes</v>
      </c>
      <c r="R24" s="18" t="str">
        <f>'AI - 2'!B23</f>
        <v>Yes</v>
      </c>
      <c r="S24" s="18" t="str">
        <f>'AI  - 3'!B23</f>
        <v>Yes</v>
      </c>
      <c r="T24" s="8">
        <f>COUNTIF(Q24:S24,"Yes")</f>
        <v>3</v>
      </c>
      <c r="U24" s="15" t="s">
        <v>21</v>
      </c>
      <c r="V24" s="19"/>
      <c r="W24" s="8"/>
      <c r="X24" s="5"/>
      <c r="Y24" s="20"/>
      <c r="Z24" s="21"/>
      <c r="AA24" s="5"/>
      <c r="AB24" s="5"/>
      <c r="AC24" s="20"/>
      <c r="AD24" s="21"/>
      <c r="AE24" s="5"/>
      <c r="AF24" s="5"/>
      <c r="AG24" s="20"/>
      <c r="AH24" s="21"/>
    </row>
    <row r="25" spans="1:34" ht="15.75" customHeight="1" x14ac:dyDescent="0.3">
      <c r="A25" s="13" t="s">
        <v>84</v>
      </c>
      <c r="B25" s="51" t="b">
        <v>1</v>
      </c>
      <c r="C25" s="10">
        <v>22</v>
      </c>
      <c r="D25" s="6" t="s">
        <v>427</v>
      </c>
      <c r="E25" s="6" t="s">
        <v>428</v>
      </c>
      <c r="F25" s="14" t="s">
        <v>149</v>
      </c>
      <c r="G25" s="15" t="s">
        <v>149</v>
      </c>
      <c r="H25" s="15" t="s">
        <v>149</v>
      </c>
      <c r="I25" s="16" t="s">
        <v>22</v>
      </c>
      <c r="L25" s="17"/>
      <c r="M25" s="18" t="str">
        <f>'AI - 1'!A24</f>
        <v>No</v>
      </c>
      <c r="N25" s="18" t="str">
        <f>'AI - 2'!A24</f>
        <v>No</v>
      </c>
      <c r="O25" s="18" t="str">
        <f>'AI  - 3'!A24</f>
        <v>No</v>
      </c>
      <c r="P25" s="8">
        <f>COUNTIF(M25:O25,"Yes")</f>
        <v>0</v>
      </c>
      <c r="Q25" s="18" t="str">
        <f>'AI - 1'!B24</f>
        <v>No</v>
      </c>
      <c r="R25" s="18" t="str">
        <f>'AI - 2'!B24</f>
        <v>No</v>
      </c>
      <c r="S25" s="18" t="str">
        <f>'AI  - 3'!B24</f>
        <v>No</v>
      </c>
      <c r="T25" s="8">
        <f>COUNTIF(Q25:S25,"Yes")</f>
        <v>0</v>
      </c>
      <c r="U25" s="15" t="s">
        <v>149</v>
      </c>
      <c r="V25" s="19"/>
      <c r="W25" s="8"/>
      <c r="X25" s="5"/>
      <c r="Y25" s="20"/>
      <c r="Z25" s="21"/>
      <c r="AA25" s="5"/>
      <c r="AB25" s="5"/>
      <c r="AC25" s="20"/>
      <c r="AD25" s="33"/>
      <c r="AE25" s="5"/>
      <c r="AF25" s="5"/>
      <c r="AG25" s="20"/>
      <c r="AH25" s="33"/>
    </row>
    <row r="26" spans="1:34" ht="15.75" customHeight="1" x14ac:dyDescent="0.3">
      <c r="A26" s="13" t="s">
        <v>24</v>
      </c>
      <c r="B26" s="51" t="b">
        <v>1</v>
      </c>
      <c r="C26" s="10">
        <v>23</v>
      </c>
      <c r="D26" s="6" t="s">
        <v>429</v>
      </c>
      <c r="E26" s="6" t="s">
        <v>430</v>
      </c>
      <c r="F26" s="14" t="s">
        <v>149</v>
      </c>
      <c r="G26" s="15" t="s">
        <v>149</v>
      </c>
      <c r="H26" s="15" t="s">
        <v>149</v>
      </c>
      <c r="I26" s="16" t="s">
        <v>22</v>
      </c>
      <c r="L26" s="17"/>
      <c r="M26" s="18" t="str">
        <f>'AI - 1'!A25</f>
        <v>No</v>
      </c>
      <c r="N26" s="18" t="str">
        <f>'AI - 2'!A25</f>
        <v>No</v>
      </c>
      <c r="O26" s="18" t="str">
        <f>'AI  - 3'!A25</f>
        <v>No</v>
      </c>
      <c r="P26" s="8">
        <f>COUNTIF(M26:O26,"Yes")</f>
        <v>0</v>
      </c>
      <c r="Q26" s="18" t="str">
        <f>'AI - 1'!B25</f>
        <v>No</v>
      </c>
      <c r="R26" s="18" t="str">
        <f>'AI - 2'!B25</f>
        <v>No</v>
      </c>
      <c r="S26" s="18" t="str">
        <f>'AI  - 3'!B25</f>
        <v>No</v>
      </c>
      <c r="T26" s="8">
        <f>COUNTIF(Q26:S26,"Yes")</f>
        <v>0</v>
      </c>
      <c r="U26" s="15" t="s">
        <v>149</v>
      </c>
      <c r="V26" s="19"/>
      <c r="W26" s="8"/>
      <c r="X26" s="5"/>
      <c r="Y26" s="20"/>
      <c r="Z26" s="21"/>
      <c r="AA26" s="5"/>
      <c r="AB26" s="5"/>
      <c r="AC26" s="20"/>
      <c r="AD26" s="33"/>
      <c r="AE26" s="5"/>
      <c r="AF26" s="5"/>
      <c r="AG26" s="20"/>
      <c r="AH26" s="33"/>
    </row>
    <row r="27" spans="1:34" ht="15.75" customHeight="1" x14ac:dyDescent="0.3">
      <c r="A27" s="13" t="s">
        <v>89</v>
      </c>
      <c r="B27" s="51" t="b">
        <v>1</v>
      </c>
      <c r="C27" s="10">
        <v>24</v>
      </c>
      <c r="D27" s="6" t="s">
        <v>431</v>
      </c>
      <c r="E27" s="6" t="s">
        <v>432</v>
      </c>
      <c r="F27" s="14" t="s">
        <v>149</v>
      </c>
      <c r="G27" s="15" t="s">
        <v>149</v>
      </c>
      <c r="H27" s="15" t="s">
        <v>149</v>
      </c>
      <c r="I27" s="16" t="s">
        <v>22</v>
      </c>
      <c r="L27" s="17"/>
      <c r="M27" s="18" t="str">
        <f>'AI - 1'!A26</f>
        <v>No</v>
      </c>
      <c r="N27" s="18" t="str">
        <f>'AI - 2'!A26</f>
        <v>No</v>
      </c>
      <c r="O27" s="18" t="str">
        <f>'AI  - 3'!A26</f>
        <v>No</v>
      </c>
      <c r="P27" s="8">
        <f>COUNTIF(M27:O27,"Yes")</f>
        <v>0</v>
      </c>
      <c r="Q27" s="18" t="str">
        <f>'AI - 1'!B26</f>
        <v>No</v>
      </c>
      <c r="R27" s="18" t="str">
        <f>'AI - 2'!B26</f>
        <v>No</v>
      </c>
      <c r="S27" s="18" t="str">
        <f>'AI  - 3'!B26</f>
        <v>No</v>
      </c>
      <c r="T27" s="8">
        <f>COUNTIF(Q27:S27,"Yes")</f>
        <v>0</v>
      </c>
      <c r="U27" s="15" t="s">
        <v>149</v>
      </c>
      <c r="V27" s="19"/>
      <c r="W27" s="8"/>
      <c r="X27" s="5"/>
      <c r="Y27" s="20"/>
      <c r="Z27" s="21"/>
      <c r="AA27" s="5"/>
      <c r="AB27" s="5"/>
      <c r="AC27" s="20"/>
      <c r="AD27" s="33"/>
      <c r="AE27" s="5"/>
      <c r="AF27" s="5"/>
      <c r="AG27" s="20"/>
      <c r="AH27" s="33"/>
    </row>
    <row r="28" spans="1:34" ht="15.75" customHeight="1" x14ac:dyDescent="0.3">
      <c r="A28" s="13" t="s">
        <v>91</v>
      </c>
      <c r="B28" s="51" t="b">
        <v>1</v>
      </c>
      <c r="C28" s="10">
        <v>25</v>
      </c>
      <c r="D28" s="6" t="s">
        <v>433</v>
      </c>
      <c r="E28" s="6" t="s">
        <v>434</v>
      </c>
      <c r="F28" s="14" t="s">
        <v>149</v>
      </c>
      <c r="G28" s="15" t="s">
        <v>149</v>
      </c>
      <c r="H28" s="29" t="s">
        <v>149</v>
      </c>
      <c r="I28" s="16" t="s">
        <v>22</v>
      </c>
      <c r="L28" s="17"/>
      <c r="M28" s="18" t="str">
        <f>'AI - 1'!A27</f>
        <v>No</v>
      </c>
      <c r="N28" s="18" t="str">
        <f>'AI - 2'!A27</f>
        <v>No</v>
      </c>
      <c r="O28" s="18" t="str">
        <f>'AI  - 3'!A27</f>
        <v>No</v>
      </c>
      <c r="P28" s="8">
        <f>COUNTIF(M28:O28,"Yes")</f>
        <v>0</v>
      </c>
      <c r="Q28" s="18" t="str">
        <f>'AI - 1'!B27</f>
        <v>No</v>
      </c>
      <c r="R28" s="18" t="str">
        <f>'AI - 2'!B27</f>
        <v>No</v>
      </c>
      <c r="S28" s="18" t="str">
        <f>'AI  - 3'!B27</f>
        <v>No</v>
      </c>
      <c r="T28" s="8">
        <f>COUNTIF(Q28:S28,"Yes")</f>
        <v>0</v>
      </c>
      <c r="U28" s="15" t="s">
        <v>149</v>
      </c>
      <c r="V28" s="19"/>
      <c r="W28" s="8"/>
      <c r="X28" s="5"/>
      <c r="Y28" s="20"/>
      <c r="Z28" s="21"/>
      <c r="AA28" s="5"/>
      <c r="AB28" s="5"/>
      <c r="AC28" s="20"/>
      <c r="AD28" s="33"/>
      <c r="AE28" s="5"/>
      <c r="AF28" s="5"/>
      <c r="AG28" s="20"/>
      <c r="AH28" s="33"/>
    </row>
    <row r="29" spans="1:34" ht="15.75" customHeight="1" x14ac:dyDescent="0.3">
      <c r="A29" s="13" t="s">
        <v>68</v>
      </c>
      <c r="B29" s="51" t="b">
        <v>1</v>
      </c>
      <c r="C29" s="10">
        <v>26</v>
      </c>
      <c r="D29" s="6" t="s">
        <v>435</v>
      </c>
      <c r="E29" s="6" t="s">
        <v>436</v>
      </c>
      <c r="F29" s="14" t="s">
        <v>149</v>
      </c>
      <c r="G29" s="15" t="s">
        <v>149</v>
      </c>
      <c r="H29" s="15" t="s">
        <v>149</v>
      </c>
      <c r="I29" s="16" t="s">
        <v>22</v>
      </c>
      <c r="L29" s="17"/>
      <c r="M29" s="18" t="str">
        <f>'AI - 1'!A28</f>
        <v>No</v>
      </c>
      <c r="N29" s="18" t="str">
        <f>'AI - 2'!A28</f>
        <v>No</v>
      </c>
      <c r="O29" s="18" t="str">
        <f>'AI  - 3'!A28</f>
        <v>No</v>
      </c>
      <c r="P29" s="8">
        <f>COUNTIF(M29:O29,"Yes")</f>
        <v>0</v>
      </c>
      <c r="Q29" s="18" t="str">
        <f>'AI - 1'!B28</f>
        <v>No</v>
      </c>
      <c r="R29" s="18" t="str">
        <f>'AI - 2'!B28</f>
        <v>No</v>
      </c>
      <c r="S29" s="18" t="str">
        <f>'AI  - 3'!B28</f>
        <v>No</v>
      </c>
      <c r="T29" s="8">
        <f>COUNTIF(Q29:S29,"Yes")</f>
        <v>0</v>
      </c>
      <c r="U29" s="15" t="s">
        <v>149</v>
      </c>
      <c r="V29" s="19"/>
      <c r="W29" s="8"/>
      <c r="X29" s="5"/>
      <c r="Y29" s="20"/>
      <c r="Z29" s="21"/>
      <c r="AA29" s="5"/>
      <c r="AB29" s="5"/>
      <c r="AC29" s="20"/>
      <c r="AD29" s="33"/>
      <c r="AE29" s="5"/>
      <c r="AF29" s="5"/>
      <c r="AG29" s="20"/>
      <c r="AH29" s="33"/>
    </row>
    <row r="30" spans="1:34" ht="15.75" customHeight="1" x14ac:dyDescent="0.3">
      <c r="A30" s="13" t="s">
        <v>82</v>
      </c>
      <c r="B30" s="51" t="b">
        <v>1</v>
      </c>
      <c r="C30" s="10">
        <v>27</v>
      </c>
      <c r="D30" s="6" t="s">
        <v>437</v>
      </c>
      <c r="E30" s="6" t="s">
        <v>438</v>
      </c>
      <c r="F30" s="14" t="s">
        <v>149</v>
      </c>
      <c r="G30" s="15" t="s">
        <v>149</v>
      </c>
      <c r="H30" s="29" t="s">
        <v>149</v>
      </c>
      <c r="I30" s="16" t="s">
        <v>22</v>
      </c>
      <c r="L30" s="17"/>
      <c r="M30" s="18" t="str">
        <f>'AI - 1'!A29</f>
        <v>No</v>
      </c>
      <c r="N30" s="18" t="str">
        <f>'AI - 2'!A29</f>
        <v>No</v>
      </c>
      <c r="O30" s="18" t="str">
        <f>'AI  - 3'!A29</f>
        <v>No</v>
      </c>
      <c r="P30" s="8">
        <f>COUNTIF(M30:O30,"Yes")</f>
        <v>0</v>
      </c>
      <c r="Q30" s="18" t="str">
        <f>'AI - 1'!B29</f>
        <v>No</v>
      </c>
      <c r="R30" s="18" t="str">
        <f>'AI - 2'!B29</f>
        <v>No</v>
      </c>
      <c r="S30" s="18" t="str">
        <f>'AI  - 3'!B29</f>
        <v>No</v>
      </c>
      <c r="T30" s="8">
        <f>COUNTIF(Q30:S30,"Yes")</f>
        <v>0</v>
      </c>
      <c r="U30" s="15" t="s">
        <v>149</v>
      </c>
      <c r="V30" s="19"/>
      <c r="W30" s="8"/>
      <c r="X30" s="5"/>
      <c r="Y30" s="20"/>
      <c r="Z30" s="21"/>
      <c r="AA30" s="5"/>
      <c r="AB30" s="5"/>
      <c r="AC30" s="20"/>
      <c r="AD30" s="33"/>
      <c r="AE30" s="5"/>
      <c r="AF30" s="5"/>
      <c r="AG30" s="20"/>
      <c r="AH30" s="33"/>
    </row>
    <row r="31" spans="1:34" ht="15.75" customHeight="1" x14ac:dyDescent="0.3">
      <c r="A31" s="13" t="s">
        <v>96</v>
      </c>
      <c r="B31" s="51" t="b">
        <v>1</v>
      </c>
      <c r="C31" s="10">
        <v>28</v>
      </c>
      <c r="D31" s="6" t="s">
        <v>439</v>
      </c>
      <c r="E31" s="6" t="s">
        <v>440</v>
      </c>
      <c r="F31" s="14" t="s">
        <v>149</v>
      </c>
      <c r="G31" s="15" t="s">
        <v>149</v>
      </c>
      <c r="H31" s="15" t="s">
        <v>149</v>
      </c>
      <c r="I31" s="16" t="s">
        <v>22</v>
      </c>
      <c r="L31" s="17"/>
      <c r="M31" s="18" t="str">
        <f>'AI - 1'!A30</f>
        <v>No</v>
      </c>
      <c r="N31" s="18" t="str">
        <f>'AI - 2'!A30</f>
        <v>No</v>
      </c>
      <c r="O31" s="18" t="str">
        <f>'AI  - 3'!A30</f>
        <v>No</v>
      </c>
      <c r="P31" s="8">
        <f>COUNTIF(M31:O31,"Yes")</f>
        <v>0</v>
      </c>
      <c r="Q31" s="18" t="str">
        <f>'AI - 1'!B30</f>
        <v>No</v>
      </c>
      <c r="R31" s="18" t="str">
        <f>'AI - 2'!B30</f>
        <v>No</v>
      </c>
      <c r="S31" s="18" t="str">
        <f>'AI  - 3'!B30</f>
        <v>No</v>
      </c>
      <c r="T31" s="8">
        <f>COUNTIF(Q31:S31,"Yes")</f>
        <v>0</v>
      </c>
      <c r="U31" s="15" t="s">
        <v>149</v>
      </c>
      <c r="V31" s="19"/>
      <c r="W31" s="8"/>
      <c r="X31" s="5"/>
      <c r="Y31" s="20"/>
      <c r="Z31" s="21"/>
      <c r="AA31" s="5"/>
      <c r="AB31" s="5"/>
      <c r="AC31" s="20"/>
      <c r="AD31" s="33"/>
      <c r="AE31" s="5"/>
      <c r="AF31" s="5"/>
      <c r="AG31" s="20"/>
      <c r="AH31" s="33"/>
    </row>
    <row r="32" spans="1:34" ht="15.75" customHeight="1" x14ac:dyDescent="0.3">
      <c r="A32" s="13" t="s">
        <v>33</v>
      </c>
      <c r="B32" s="51" t="b">
        <v>1</v>
      </c>
      <c r="C32" s="10">
        <v>29</v>
      </c>
      <c r="D32" s="6" t="s">
        <v>18</v>
      </c>
      <c r="E32" s="6" t="s">
        <v>270</v>
      </c>
      <c r="F32" s="14" t="s">
        <v>21</v>
      </c>
      <c r="G32" s="15" t="s">
        <v>21</v>
      </c>
      <c r="H32" s="15" t="s">
        <v>21</v>
      </c>
      <c r="I32" s="16" t="s">
        <v>22</v>
      </c>
      <c r="J32" s="2"/>
      <c r="K32" s="2" t="s">
        <v>271</v>
      </c>
      <c r="L32" s="17"/>
      <c r="M32" s="18" t="str">
        <f>'AI - 1'!A31</f>
        <v>Yes</v>
      </c>
      <c r="N32" s="18" t="str">
        <f>'AI - 2'!A31</f>
        <v>Yes</v>
      </c>
      <c r="O32" s="18" t="str">
        <f>'AI  - 3'!A31</f>
        <v>Yes</v>
      </c>
      <c r="P32" s="8">
        <f>COUNTIF(M32:O32,"Yes")</f>
        <v>3</v>
      </c>
      <c r="Q32" s="18" t="str">
        <f>'AI - 1'!B31</f>
        <v>No</v>
      </c>
      <c r="R32" s="18" t="str">
        <f>'AI - 2'!B31</f>
        <v>No</v>
      </c>
      <c r="S32" s="18" t="str">
        <f>'AI  - 3'!B31</f>
        <v>No</v>
      </c>
      <c r="T32" s="8">
        <f>COUNTIF(Q32:S32,"Yes")</f>
        <v>0</v>
      </c>
      <c r="U32" s="15" t="s">
        <v>21</v>
      </c>
      <c r="V32" s="19"/>
      <c r="W32" s="8"/>
      <c r="X32" s="5"/>
      <c r="Y32" s="20"/>
      <c r="Z32" s="21"/>
      <c r="AA32" s="5"/>
      <c r="AB32" s="5"/>
      <c r="AC32" s="20"/>
      <c r="AD32" s="33"/>
      <c r="AE32" s="5"/>
      <c r="AF32" s="5"/>
      <c r="AG32" s="20"/>
      <c r="AH32" s="33"/>
    </row>
    <row r="33" spans="1:34" ht="15.75" customHeight="1" x14ac:dyDescent="0.3">
      <c r="A33" s="13" t="s">
        <v>100</v>
      </c>
      <c r="B33" s="51" t="b">
        <v>1</v>
      </c>
      <c r="C33" s="10">
        <v>30</v>
      </c>
      <c r="D33" s="6" t="s">
        <v>441</v>
      </c>
      <c r="E33" s="6" t="s">
        <v>442</v>
      </c>
      <c r="F33" s="14" t="s">
        <v>149</v>
      </c>
      <c r="G33" s="15" t="s">
        <v>149</v>
      </c>
      <c r="H33" s="15" t="s">
        <v>149</v>
      </c>
      <c r="I33" s="16" t="s">
        <v>22</v>
      </c>
      <c r="L33" s="17"/>
      <c r="M33" s="18" t="str">
        <f>'AI - 1'!A32</f>
        <v>No</v>
      </c>
      <c r="N33" s="18" t="str">
        <f>'AI - 2'!A32</f>
        <v>No</v>
      </c>
      <c r="O33" s="18" t="str">
        <f>'AI  - 3'!A32</f>
        <v>No</v>
      </c>
      <c r="P33" s="8">
        <f>COUNTIF(M33:O33,"Yes")</f>
        <v>0</v>
      </c>
      <c r="Q33" s="18" t="str">
        <f>'AI - 1'!B32</f>
        <v>No</v>
      </c>
      <c r="R33" s="18" t="str">
        <f>'AI - 2'!B32</f>
        <v>No</v>
      </c>
      <c r="S33" s="18" t="str">
        <f>'AI  - 3'!B32</f>
        <v>No</v>
      </c>
      <c r="T33" s="8">
        <f>COUNTIF(Q33:S33,"Yes")</f>
        <v>0</v>
      </c>
      <c r="U33" s="15" t="s">
        <v>149</v>
      </c>
      <c r="V33" s="19"/>
      <c r="W33" s="8"/>
      <c r="X33" s="5"/>
      <c r="Y33" s="20"/>
      <c r="Z33" s="21"/>
      <c r="AA33" s="5"/>
      <c r="AB33" s="5"/>
      <c r="AC33" s="20"/>
      <c r="AD33" s="33"/>
      <c r="AE33" s="5"/>
      <c r="AF33" s="5"/>
      <c r="AG33" s="20"/>
      <c r="AH33" s="33"/>
    </row>
    <row r="34" spans="1:34" ht="15.75" customHeight="1" x14ac:dyDescent="0.3">
      <c r="A34" s="13" t="s">
        <v>59</v>
      </c>
      <c r="B34" s="51" t="b">
        <v>1</v>
      </c>
      <c r="C34" s="10">
        <v>31</v>
      </c>
      <c r="D34" s="6" t="s">
        <v>443</v>
      </c>
      <c r="E34" s="6" t="s">
        <v>444</v>
      </c>
      <c r="F34" s="14" t="s">
        <v>149</v>
      </c>
      <c r="G34" s="15" t="s">
        <v>149</v>
      </c>
      <c r="H34" s="15" t="s">
        <v>149</v>
      </c>
      <c r="I34" s="16" t="s">
        <v>22</v>
      </c>
      <c r="L34" s="17"/>
      <c r="M34" s="18" t="str">
        <f>'AI - 1'!A33</f>
        <v>No</v>
      </c>
      <c r="N34" s="18" t="str">
        <f>'AI - 2'!A33</f>
        <v>No</v>
      </c>
      <c r="O34" s="18" t="str">
        <f>'AI  - 3'!A33</f>
        <v>No</v>
      </c>
      <c r="P34" s="8">
        <f>COUNTIF(M34:O34,"Yes")</f>
        <v>0</v>
      </c>
      <c r="Q34" s="18" t="str">
        <f>'AI - 1'!B33</f>
        <v>No</v>
      </c>
      <c r="R34" s="18" t="str">
        <f>'AI - 2'!B33</f>
        <v>No</v>
      </c>
      <c r="S34" s="18" t="str">
        <f>'AI  - 3'!B33</f>
        <v>No</v>
      </c>
      <c r="T34" s="8">
        <f>COUNTIF(Q34:S34,"Yes")</f>
        <v>0</v>
      </c>
      <c r="U34" s="15" t="s">
        <v>149</v>
      </c>
      <c r="V34" s="19"/>
      <c r="W34" s="8"/>
      <c r="X34" s="5"/>
      <c r="Y34" s="20"/>
      <c r="Z34" s="21"/>
      <c r="AA34" s="5"/>
      <c r="AB34" s="5"/>
      <c r="AC34" s="20"/>
      <c r="AD34" s="33"/>
      <c r="AE34" s="5"/>
      <c r="AF34" s="5"/>
      <c r="AG34" s="20"/>
      <c r="AH34" s="33"/>
    </row>
    <row r="35" spans="1:34" ht="15.75" customHeight="1" x14ac:dyDescent="0.3">
      <c r="A35" s="13" t="s">
        <v>104</v>
      </c>
      <c r="B35" s="51" t="b">
        <v>1</v>
      </c>
      <c r="C35" s="10">
        <v>32</v>
      </c>
      <c r="D35" s="6" t="s">
        <v>182</v>
      </c>
      <c r="E35" s="27" t="s">
        <v>325</v>
      </c>
      <c r="F35" s="14" t="s">
        <v>21</v>
      </c>
      <c r="G35" s="15" t="s">
        <v>21</v>
      </c>
      <c r="H35" s="15" t="s">
        <v>21</v>
      </c>
      <c r="I35" s="16" t="s">
        <v>22</v>
      </c>
      <c r="L35" s="17"/>
      <c r="M35" s="18" t="str">
        <f>'AI - 1'!A34</f>
        <v>No</v>
      </c>
      <c r="N35" s="18" t="str">
        <f>'AI - 2'!A34</f>
        <v>No</v>
      </c>
      <c r="O35" s="18" t="str">
        <f>'AI  - 3'!A34</f>
        <v>No</v>
      </c>
      <c r="P35" s="8">
        <f>COUNTIF(M35:O35,"Yes")</f>
        <v>0</v>
      </c>
      <c r="Q35" s="18" t="str">
        <f>'AI - 1'!B34</f>
        <v>Yes</v>
      </c>
      <c r="R35" s="18" t="str">
        <f>'AI - 2'!B34</f>
        <v>Yes</v>
      </c>
      <c r="S35" s="18" t="str">
        <f>'AI  - 3'!B34</f>
        <v>Yes</v>
      </c>
      <c r="T35" s="8">
        <f>COUNTIF(Q35:S35,"Yes")</f>
        <v>3</v>
      </c>
      <c r="U35" s="15" t="s">
        <v>21</v>
      </c>
      <c r="V35" s="19"/>
      <c r="W35" s="8"/>
      <c r="X35" s="5"/>
      <c r="Y35" s="20"/>
      <c r="Z35" s="21"/>
      <c r="AA35" s="5"/>
      <c r="AB35" s="5"/>
      <c r="AC35" s="20"/>
      <c r="AD35" s="21"/>
      <c r="AE35" s="5"/>
      <c r="AF35" s="5"/>
      <c r="AG35" s="20"/>
      <c r="AH35" s="21"/>
    </row>
    <row r="36" spans="1:34" ht="15.75" customHeight="1" x14ac:dyDescent="0.3">
      <c r="A36" s="13" t="s">
        <v>73</v>
      </c>
      <c r="B36" s="51" t="b">
        <v>1</v>
      </c>
      <c r="C36" s="10">
        <v>33</v>
      </c>
      <c r="D36" s="6" t="s">
        <v>445</v>
      </c>
      <c r="E36" s="6" t="s">
        <v>446</v>
      </c>
      <c r="F36" s="14" t="s">
        <v>149</v>
      </c>
      <c r="G36" s="15" t="s">
        <v>149</v>
      </c>
      <c r="H36" s="15" t="s">
        <v>149</v>
      </c>
      <c r="I36" s="16" t="s">
        <v>22</v>
      </c>
      <c r="L36" s="17"/>
      <c r="M36" s="18" t="str">
        <f>'AI - 1'!A35</f>
        <v>No</v>
      </c>
      <c r="N36" s="18" t="str">
        <f>'AI - 2'!A35</f>
        <v>No</v>
      </c>
      <c r="O36" s="18" t="str">
        <f>'AI  - 3'!A35</f>
        <v>No</v>
      </c>
      <c r="P36" s="8">
        <f>COUNTIF(M36:O36,"Yes")</f>
        <v>0</v>
      </c>
      <c r="Q36" s="18" t="str">
        <f>'AI - 1'!B35</f>
        <v>No</v>
      </c>
      <c r="R36" s="18" t="str">
        <f>'AI - 2'!B35</f>
        <v>No</v>
      </c>
      <c r="S36" s="18" t="str">
        <f>'AI  - 3'!B35</f>
        <v>No</v>
      </c>
      <c r="T36" s="8">
        <f>COUNTIF(Q36:S36,"Yes")</f>
        <v>0</v>
      </c>
      <c r="U36" s="15" t="s">
        <v>149</v>
      </c>
      <c r="V36" s="19"/>
      <c r="W36" s="8"/>
      <c r="X36" s="5"/>
      <c r="Y36" s="20"/>
      <c r="Z36" s="21"/>
      <c r="AA36" s="5"/>
      <c r="AB36" s="5"/>
      <c r="AC36" s="20"/>
      <c r="AD36" s="33"/>
      <c r="AE36" s="5"/>
      <c r="AF36" s="5"/>
      <c r="AG36" s="20"/>
      <c r="AH36" s="33"/>
    </row>
    <row r="37" spans="1:34" ht="15.75" customHeight="1" x14ac:dyDescent="0.3">
      <c r="A37" s="13" t="s">
        <v>109</v>
      </c>
      <c r="B37" s="51" t="b">
        <v>1</v>
      </c>
      <c r="C37" s="10">
        <v>34</v>
      </c>
      <c r="D37" s="6" t="s">
        <v>447</v>
      </c>
      <c r="E37" s="6" t="s">
        <v>448</v>
      </c>
      <c r="F37" s="14" t="s">
        <v>149</v>
      </c>
      <c r="G37" s="15" t="s">
        <v>149</v>
      </c>
      <c r="H37" s="15" t="s">
        <v>149</v>
      </c>
      <c r="I37" s="16" t="s">
        <v>22</v>
      </c>
      <c r="L37" s="17"/>
      <c r="M37" s="18" t="str">
        <f>'AI - 1'!A36</f>
        <v>No</v>
      </c>
      <c r="N37" s="18" t="str">
        <f>'AI - 2'!A36</f>
        <v>No</v>
      </c>
      <c r="O37" s="18" t="str">
        <f>'AI  - 3'!A36</f>
        <v>No</v>
      </c>
      <c r="P37" s="8">
        <f>COUNTIF(M37:O37,"Yes")</f>
        <v>0</v>
      </c>
      <c r="Q37" s="18" t="str">
        <f>'AI - 1'!B36</f>
        <v>No</v>
      </c>
      <c r="R37" s="18" t="str">
        <f>'AI - 2'!B36</f>
        <v>No</v>
      </c>
      <c r="S37" s="18" t="str">
        <f>'AI  - 3'!B36</f>
        <v>No</v>
      </c>
      <c r="T37" s="8">
        <f>COUNTIF(Q37:S37,"Yes")</f>
        <v>0</v>
      </c>
      <c r="U37" s="15" t="s">
        <v>149</v>
      </c>
      <c r="V37" s="19"/>
      <c r="W37" s="8"/>
      <c r="X37" s="5"/>
      <c r="Y37" s="20"/>
      <c r="Z37" s="21"/>
      <c r="AA37" s="5"/>
      <c r="AB37" s="5"/>
      <c r="AC37" s="20"/>
      <c r="AD37" s="33"/>
      <c r="AE37" s="5"/>
      <c r="AF37" s="5"/>
      <c r="AG37" s="20"/>
      <c r="AH37" s="33"/>
    </row>
    <row r="38" spans="1:34" ht="15.75" customHeight="1" x14ac:dyDescent="0.3">
      <c r="A38" s="13" t="s">
        <v>112</v>
      </c>
      <c r="B38" s="51" t="b">
        <v>1</v>
      </c>
      <c r="C38" s="10">
        <v>35</v>
      </c>
      <c r="D38" s="6" t="s">
        <v>449</v>
      </c>
      <c r="E38" s="6" t="s">
        <v>450</v>
      </c>
      <c r="F38" s="14" t="s">
        <v>149</v>
      </c>
      <c r="G38" s="15" t="s">
        <v>149</v>
      </c>
      <c r="H38" s="15" t="s">
        <v>149</v>
      </c>
      <c r="I38" s="16" t="s">
        <v>22</v>
      </c>
      <c r="L38" s="17"/>
      <c r="M38" s="18" t="str">
        <f>'AI - 1'!A37</f>
        <v>No</v>
      </c>
      <c r="N38" s="18" t="str">
        <f>'AI - 2'!A37</f>
        <v>No</v>
      </c>
      <c r="O38" s="18" t="str">
        <f>'AI  - 3'!A37</f>
        <v>No</v>
      </c>
      <c r="P38" s="8">
        <f>COUNTIF(M38:O38,"Yes")</f>
        <v>0</v>
      </c>
      <c r="Q38" s="18" t="str">
        <f>'AI - 1'!B37</f>
        <v>No</v>
      </c>
      <c r="R38" s="18" t="str">
        <f>'AI - 2'!B37</f>
        <v>No</v>
      </c>
      <c r="S38" s="18" t="str">
        <f>'AI  - 3'!B37</f>
        <v>No</v>
      </c>
      <c r="T38" s="8">
        <f>COUNTIF(Q38:S38,"Yes")</f>
        <v>0</v>
      </c>
      <c r="U38" s="15" t="s">
        <v>149</v>
      </c>
      <c r="V38" s="19"/>
      <c r="W38" s="8"/>
      <c r="X38" s="5"/>
      <c r="Y38" s="20"/>
      <c r="Z38" s="21"/>
      <c r="AA38" s="5"/>
      <c r="AB38" s="5"/>
      <c r="AC38" s="20"/>
      <c r="AD38" s="33"/>
      <c r="AE38" s="5"/>
      <c r="AF38" s="5"/>
      <c r="AG38" s="20"/>
      <c r="AH38" s="33"/>
    </row>
    <row r="39" spans="1:34" ht="15.75" customHeight="1" x14ac:dyDescent="0.3">
      <c r="A39" s="13"/>
      <c r="B39" s="51"/>
      <c r="C39" s="10">
        <v>306</v>
      </c>
      <c r="D39" s="6" t="s">
        <v>133</v>
      </c>
      <c r="E39" s="6" t="s">
        <v>371</v>
      </c>
      <c r="F39" s="14" t="s">
        <v>21</v>
      </c>
      <c r="G39" s="15" t="s">
        <v>149</v>
      </c>
      <c r="H39" s="26" t="s">
        <v>21</v>
      </c>
      <c r="I39" s="26" t="s">
        <v>370</v>
      </c>
      <c r="J39" s="68" t="s">
        <v>21</v>
      </c>
      <c r="K39" s="2" t="s">
        <v>372</v>
      </c>
      <c r="L39" s="17"/>
      <c r="M39" s="18" t="str">
        <f>'AI - 1'!A308</f>
        <v>No</v>
      </c>
      <c r="N39" s="18" t="str">
        <f>'AI - 2'!A308</f>
        <v>No</v>
      </c>
      <c r="O39" s="18" t="str">
        <f>'AI  - 3'!A308</f>
        <v>No</v>
      </c>
      <c r="P39" s="8">
        <f>COUNTIF(M39:O39,"Yes")</f>
        <v>0</v>
      </c>
      <c r="Q39" s="18" t="str">
        <f>'AI - 1'!B308</f>
        <v>No</v>
      </c>
      <c r="R39" s="18" t="str">
        <f>'AI - 2'!B308</f>
        <v>No</v>
      </c>
      <c r="S39" s="18" t="str">
        <f>'AI  - 3'!B308</f>
        <v>No</v>
      </c>
      <c r="T39" s="8">
        <f>COUNTIF(Q39:S39,"Yes")</f>
        <v>0</v>
      </c>
      <c r="U39" s="15" t="s">
        <v>149</v>
      </c>
      <c r="V39" s="19"/>
      <c r="W39" s="8"/>
      <c r="X39" s="5"/>
      <c r="Y39" s="20"/>
      <c r="Z39" s="21"/>
      <c r="AA39" s="5"/>
      <c r="AB39" s="5"/>
      <c r="AC39" s="20"/>
      <c r="AD39" s="33"/>
      <c r="AE39" s="5"/>
      <c r="AF39" s="5"/>
      <c r="AG39" s="20"/>
      <c r="AH39" s="33"/>
    </row>
    <row r="40" spans="1:34" ht="15.75" customHeight="1" x14ac:dyDescent="0.3">
      <c r="A40" s="13" t="s">
        <v>117</v>
      </c>
      <c r="B40" s="51" t="b">
        <v>1</v>
      </c>
      <c r="C40" s="10">
        <v>37</v>
      </c>
      <c r="D40" s="6" t="s">
        <v>451</v>
      </c>
      <c r="E40" s="6" t="s">
        <v>452</v>
      </c>
      <c r="F40" s="14" t="s">
        <v>149</v>
      </c>
      <c r="G40" s="15" t="s">
        <v>149</v>
      </c>
      <c r="H40" s="15" t="s">
        <v>149</v>
      </c>
      <c r="I40" s="16" t="s">
        <v>22</v>
      </c>
      <c r="L40" s="17"/>
      <c r="M40" s="18" t="str">
        <f>'AI - 1'!A39</f>
        <v>No</v>
      </c>
      <c r="N40" s="18" t="str">
        <f>'AI - 2'!A39</f>
        <v>No</v>
      </c>
      <c r="O40" s="18" t="str">
        <f>'AI  - 3'!A39</f>
        <v>No</v>
      </c>
      <c r="P40" s="8">
        <f>COUNTIF(M40:O40,"Yes")</f>
        <v>0</v>
      </c>
      <c r="Q40" s="18" t="str">
        <f>'AI - 1'!B39</f>
        <v>No</v>
      </c>
      <c r="R40" s="18" t="str">
        <f>'AI - 2'!B39</f>
        <v>No</v>
      </c>
      <c r="S40" s="18" t="str">
        <f>'AI  - 3'!B39</f>
        <v>No</v>
      </c>
      <c r="T40" s="8">
        <f>COUNTIF(Q40:S40,"Yes")</f>
        <v>0</v>
      </c>
      <c r="U40" s="15" t="s">
        <v>149</v>
      </c>
      <c r="V40" s="19"/>
      <c r="W40" s="8"/>
      <c r="X40" s="5"/>
      <c r="Y40" s="20"/>
      <c r="Z40" s="21"/>
      <c r="AA40" s="5"/>
      <c r="AB40" s="5"/>
      <c r="AC40" s="20"/>
      <c r="AD40" s="33"/>
      <c r="AE40" s="5"/>
      <c r="AF40" s="5"/>
      <c r="AG40" s="20"/>
      <c r="AH40" s="33"/>
    </row>
    <row r="41" spans="1:34" ht="15.75" customHeight="1" x14ac:dyDescent="0.3">
      <c r="A41" s="13" t="s">
        <v>51</v>
      </c>
      <c r="B41" s="51" t="b">
        <v>1</v>
      </c>
      <c r="C41" s="10">
        <v>38</v>
      </c>
      <c r="D41" s="6" t="s">
        <v>160</v>
      </c>
      <c r="E41" s="6" t="s">
        <v>254</v>
      </c>
      <c r="F41" s="14" t="s">
        <v>21</v>
      </c>
      <c r="G41" s="15" t="s">
        <v>21</v>
      </c>
      <c r="H41" s="15" t="s">
        <v>21</v>
      </c>
      <c r="I41" s="16" t="s">
        <v>22</v>
      </c>
      <c r="L41" s="17"/>
      <c r="M41" s="18" t="str">
        <f>'AI - 1'!A40</f>
        <v>Yes</v>
      </c>
      <c r="N41" s="18" t="str">
        <f>'AI - 2'!A40</f>
        <v>Yes</v>
      </c>
      <c r="O41" s="18" t="str">
        <f>'AI  - 3'!A40</f>
        <v>Yes</v>
      </c>
      <c r="P41" s="8">
        <f>COUNTIF(M41:O41,"Yes")</f>
        <v>3</v>
      </c>
      <c r="Q41" s="18" t="str">
        <f>'AI - 1'!B40</f>
        <v>No</v>
      </c>
      <c r="R41" s="18" t="str">
        <f>'AI - 2'!B40</f>
        <v>No</v>
      </c>
      <c r="S41" s="18" t="str">
        <f>'AI  - 3'!B40</f>
        <v>Yes</v>
      </c>
      <c r="T41" s="8">
        <f>COUNTIF(Q41:S41,"Yes")</f>
        <v>1</v>
      </c>
      <c r="U41" s="15" t="s">
        <v>21</v>
      </c>
      <c r="V41" s="19"/>
      <c r="W41" s="8"/>
      <c r="X41" s="5"/>
      <c r="Y41" s="20"/>
      <c r="Z41" s="21"/>
      <c r="AA41" s="5"/>
      <c r="AB41" s="5"/>
      <c r="AC41" s="20"/>
      <c r="AD41" s="21"/>
      <c r="AE41" s="5"/>
      <c r="AF41" s="5"/>
      <c r="AG41" s="20"/>
      <c r="AH41" s="21"/>
    </row>
    <row r="42" spans="1:34" ht="15.75" customHeight="1" x14ac:dyDescent="0.3">
      <c r="A42" s="13"/>
      <c r="B42" s="51"/>
      <c r="C42" s="10">
        <v>1096</v>
      </c>
      <c r="D42" s="6" t="s">
        <v>167</v>
      </c>
      <c r="E42" s="6" t="s">
        <v>168</v>
      </c>
      <c r="F42" s="14" t="s">
        <v>149</v>
      </c>
      <c r="G42" s="15" t="s">
        <v>21</v>
      </c>
      <c r="H42" s="24" t="s">
        <v>21</v>
      </c>
      <c r="I42" s="24" t="s">
        <v>150</v>
      </c>
      <c r="J42" s="67" t="s">
        <v>21</v>
      </c>
      <c r="L42" s="17"/>
      <c r="M42" s="18" t="str">
        <f>'AI - 1'!A1098</f>
        <v>Yes</v>
      </c>
      <c r="N42" s="18" t="str">
        <f>'AI - 2'!A1098</f>
        <v>Yes</v>
      </c>
      <c r="O42" s="18" t="str">
        <f>'AI  - 3'!A1098</f>
        <v>Yes</v>
      </c>
      <c r="P42" s="8">
        <f>COUNTIF(M42:O42,"Yes")</f>
        <v>3</v>
      </c>
      <c r="Q42" s="18" t="str">
        <f>'AI - 1'!B1098</f>
        <v>Yes</v>
      </c>
      <c r="R42" s="18" t="str">
        <f>'AI - 2'!B1098</f>
        <v>Yes</v>
      </c>
      <c r="S42" s="18" t="str">
        <f>'AI  - 3'!B1098</f>
        <v>Yes</v>
      </c>
      <c r="T42" s="8">
        <f>COUNTIF(Q42:S42,"Yes")</f>
        <v>3</v>
      </c>
      <c r="U42" s="15" t="s">
        <v>21</v>
      </c>
      <c r="V42" s="19"/>
      <c r="W42" s="8"/>
      <c r="X42" s="5"/>
      <c r="Y42" s="20"/>
      <c r="Z42" s="21"/>
      <c r="AA42" s="5"/>
      <c r="AB42" s="5"/>
      <c r="AC42" s="20"/>
      <c r="AD42" s="21"/>
      <c r="AE42" s="5"/>
      <c r="AF42" s="5"/>
      <c r="AG42" s="20"/>
      <c r="AH42" s="21"/>
    </row>
    <row r="43" spans="1:34" ht="15.75" customHeight="1" x14ac:dyDescent="0.3">
      <c r="A43" s="13" t="s">
        <v>110</v>
      </c>
      <c r="B43" s="51" t="b">
        <v>1</v>
      </c>
      <c r="C43" s="10">
        <v>40</v>
      </c>
      <c r="D43" s="6" t="s">
        <v>453</v>
      </c>
      <c r="E43" s="6" t="s">
        <v>454</v>
      </c>
      <c r="F43" s="14" t="s">
        <v>149</v>
      </c>
      <c r="G43" s="15" t="s">
        <v>149</v>
      </c>
      <c r="H43" s="15" t="s">
        <v>149</v>
      </c>
      <c r="I43" s="16" t="s">
        <v>22</v>
      </c>
      <c r="L43" s="17"/>
      <c r="M43" s="18" t="str">
        <f>'AI - 1'!A42</f>
        <v>No</v>
      </c>
      <c r="N43" s="18" t="str">
        <f>'AI - 2'!A42</f>
        <v>No</v>
      </c>
      <c r="O43" s="18" t="str">
        <f>'AI  - 3'!A42</f>
        <v>No</v>
      </c>
      <c r="P43" s="8">
        <f>COUNTIF(M43:O43,"Yes")</f>
        <v>0</v>
      </c>
      <c r="Q43" s="18" t="str">
        <f>'AI - 1'!B42</f>
        <v>No</v>
      </c>
      <c r="R43" s="18" t="str">
        <f>'AI - 2'!B42</f>
        <v>No</v>
      </c>
      <c r="S43" s="18" t="str">
        <f>'AI  - 3'!B42</f>
        <v>No</v>
      </c>
      <c r="T43" s="8">
        <f>COUNTIF(Q43:S43,"Yes")</f>
        <v>0</v>
      </c>
      <c r="U43" s="15" t="s">
        <v>149</v>
      </c>
      <c r="V43" s="19"/>
      <c r="W43" s="8"/>
      <c r="X43" s="5"/>
      <c r="Y43" s="20"/>
      <c r="Z43" s="21"/>
      <c r="AA43" s="22"/>
      <c r="AB43" s="22"/>
      <c r="AC43" s="23"/>
      <c r="AD43" s="22"/>
      <c r="AE43" s="22"/>
      <c r="AF43" s="22"/>
      <c r="AG43" s="23"/>
      <c r="AH43" s="22"/>
    </row>
    <row r="44" spans="1:34" ht="15.75" customHeight="1" x14ac:dyDescent="0.3">
      <c r="A44" s="13" t="s">
        <v>125</v>
      </c>
      <c r="B44" s="51" t="b">
        <v>1</v>
      </c>
      <c r="C44" s="10">
        <v>41</v>
      </c>
      <c r="D44" s="6" t="s">
        <v>455</v>
      </c>
      <c r="E44" s="6" t="s">
        <v>456</v>
      </c>
      <c r="F44" s="14" t="s">
        <v>149</v>
      </c>
      <c r="G44" s="15" t="s">
        <v>149</v>
      </c>
      <c r="H44" s="15" t="s">
        <v>149</v>
      </c>
      <c r="I44" s="16" t="s">
        <v>22</v>
      </c>
      <c r="L44" s="17"/>
      <c r="M44" s="18" t="str">
        <f>'AI - 1'!A43</f>
        <v>No</v>
      </c>
      <c r="N44" s="18" t="str">
        <f>'AI - 2'!A43</f>
        <v>No</v>
      </c>
      <c r="O44" s="18" t="str">
        <f>'AI  - 3'!A43</f>
        <v>No</v>
      </c>
      <c r="P44" s="8">
        <f>COUNTIF(M44:O44,"Yes")</f>
        <v>0</v>
      </c>
      <c r="Q44" s="18" t="str">
        <f>'AI - 1'!B43</f>
        <v>No</v>
      </c>
      <c r="R44" s="18" t="str">
        <f>'AI - 2'!B43</f>
        <v>No</v>
      </c>
      <c r="S44" s="18" t="str">
        <f>'AI  - 3'!B43</f>
        <v>No</v>
      </c>
      <c r="T44" s="8">
        <f>COUNTIF(Q44:S44,"Yes")</f>
        <v>0</v>
      </c>
      <c r="U44" s="15" t="s">
        <v>149</v>
      </c>
      <c r="V44" s="19"/>
      <c r="W44" s="8"/>
      <c r="X44" s="5"/>
      <c r="Y44" s="20"/>
      <c r="Z44" s="21"/>
      <c r="AA44" s="22"/>
      <c r="AB44" s="22"/>
      <c r="AC44" s="23"/>
      <c r="AD44" s="22"/>
      <c r="AE44" s="22"/>
      <c r="AF44" s="22"/>
      <c r="AG44" s="23"/>
      <c r="AH44" s="22"/>
    </row>
    <row r="45" spans="1:34" ht="15.75" customHeight="1" x14ac:dyDescent="0.3">
      <c r="A45" s="13" t="s">
        <v>30</v>
      </c>
      <c r="B45" s="51" t="b">
        <v>1</v>
      </c>
      <c r="C45" s="10">
        <v>42</v>
      </c>
      <c r="D45" s="6" t="s">
        <v>30</v>
      </c>
      <c r="E45" s="6" t="s">
        <v>31</v>
      </c>
      <c r="F45" s="14" t="s">
        <v>21</v>
      </c>
      <c r="G45" s="15" t="s">
        <v>21</v>
      </c>
      <c r="H45" s="15" t="s">
        <v>21</v>
      </c>
      <c r="I45" s="16" t="s">
        <v>22</v>
      </c>
      <c r="L45" s="17"/>
      <c r="M45" s="18" t="str">
        <f>'AI - 1'!A44</f>
        <v>Yes</v>
      </c>
      <c r="N45" s="18" t="str">
        <f>'AI - 2'!A44</f>
        <v>Yes</v>
      </c>
      <c r="O45" s="18" t="str">
        <f>'AI  - 3'!A44</f>
        <v>Yes</v>
      </c>
      <c r="P45" s="8">
        <f>COUNTIF(M45:O45,"Yes")</f>
        <v>3</v>
      </c>
      <c r="Q45" s="18" t="str">
        <f>'AI - 1'!B44</f>
        <v>Yes</v>
      </c>
      <c r="R45" s="18" t="str">
        <f>'AI - 2'!B44</f>
        <v>Yes</v>
      </c>
      <c r="S45" s="18" t="str">
        <f>'AI  - 3'!B44</f>
        <v>Yes</v>
      </c>
      <c r="T45" s="8">
        <f>COUNTIF(Q45:S45,"Yes")</f>
        <v>3</v>
      </c>
      <c r="U45" s="15" t="s">
        <v>21</v>
      </c>
      <c r="V45" s="19"/>
      <c r="W45" s="8"/>
      <c r="X45" s="5"/>
      <c r="Y45" s="20"/>
      <c r="Z45" s="21"/>
      <c r="AA45" s="5"/>
      <c r="AB45" s="5"/>
      <c r="AC45" s="20"/>
      <c r="AD45" s="21"/>
      <c r="AE45" s="5"/>
      <c r="AF45" s="5"/>
      <c r="AG45" s="20"/>
      <c r="AH45" s="21"/>
    </row>
    <row r="46" spans="1:34" ht="15.75" customHeight="1" x14ac:dyDescent="0.3">
      <c r="A46" s="13" t="s">
        <v>41</v>
      </c>
      <c r="B46" s="51" t="b">
        <v>1</v>
      </c>
      <c r="C46" s="10">
        <v>43</v>
      </c>
      <c r="D46" s="6" t="s">
        <v>33</v>
      </c>
      <c r="E46" s="6" t="s">
        <v>34</v>
      </c>
      <c r="F46" s="14" t="s">
        <v>21</v>
      </c>
      <c r="G46" s="15" t="s">
        <v>21</v>
      </c>
      <c r="H46" s="15" t="s">
        <v>21</v>
      </c>
      <c r="I46" s="16" t="s">
        <v>22</v>
      </c>
      <c r="L46" s="17"/>
      <c r="M46" s="18" t="str">
        <f>'AI - 1'!A45</f>
        <v>Yes</v>
      </c>
      <c r="N46" s="18" t="str">
        <f>'AI - 2'!A45</f>
        <v>Yes</v>
      </c>
      <c r="O46" s="18" t="str">
        <f>'AI  - 3'!A45</f>
        <v>Yes</v>
      </c>
      <c r="P46" s="8">
        <f>COUNTIF(M46:O46,"Yes")</f>
        <v>3</v>
      </c>
      <c r="Q46" s="18" t="str">
        <f>'AI - 1'!B45</f>
        <v>Yes</v>
      </c>
      <c r="R46" s="18" t="str">
        <f>'AI - 2'!B45</f>
        <v>Yes</v>
      </c>
      <c r="S46" s="18" t="str">
        <f>'AI  - 3'!B45</f>
        <v>Yes</v>
      </c>
      <c r="T46" s="8">
        <f>COUNTIF(Q46:S46,"Yes")</f>
        <v>3</v>
      </c>
      <c r="U46" s="15" t="s">
        <v>21</v>
      </c>
      <c r="V46" s="19"/>
      <c r="W46" s="8"/>
      <c r="X46" s="5"/>
      <c r="Y46" s="20"/>
      <c r="Z46" s="21"/>
      <c r="AA46" s="5"/>
      <c r="AB46" s="5"/>
      <c r="AC46" s="20"/>
      <c r="AD46" s="21"/>
      <c r="AE46" s="5"/>
      <c r="AF46" s="5"/>
      <c r="AG46" s="20"/>
      <c r="AH46" s="21"/>
    </row>
    <row r="47" spans="1:34" ht="15.75" customHeight="1" x14ac:dyDescent="0.3">
      <c r="A47" s="13" t="s">
        <v>93</v>
      </c>
      <c r="B47" s="51" t="b">
        <v>1</v>
      </c>
      <c r="C47" s="10">
        <v>44</v>
      </c>
      <c r="D47" s="6" t="s">
        <v>457</v>
      </c>
      <c r="E47" s="6" t="s">
        <v>458</v>
      </c>
      <c r="F47" s="14" t="s">
        <v>149</v>
      </c>
      <c r="G47" s="15" t="s">
        <v>149</v>
      </c>
      <c r="H47" s="29" t="s">
        <v>149</v>
      </c>
      <c r="I47" s="16" t="s">
        <v>22</v>
      </c>
      <c r="L47" s="17"/>
      <c r="M47" s="18" t="str">
        <f>'AI - 1'!A46</f>
        <v>No</v>
      </c>
      <c r="N47" s="18" t="str">
        <f>'AI - 2'!A46</f>
        <v>No</v>
      </c>
      <c r="O47" s="18" t="str">
        <f>'AI  - 3'!A46</f>
        <v>No</v>
      </c>
      <c r="P47" s="8">
        <f>COUNTIF(M47:O47,"Yes")</f>
        <v>0</v>
      </c>
      <c r="Q47" s="18" t="str">
        <f>'AI - 1'!B46</f>
        <v>No</v>
      </c>
      <c r="R47" s="18" t="str">
        <f>'AI - 2'!B46</f>
        <v>No</v>
      </c>
      <c r="S47" s="18" t="str">
        <f>'AI  - 3'!B46</f>
        <v>No</v>
      </c>
      <c r="T47" s="8">
        <f>COUNTIF(Q47:S47,"Yes")</f>
        <v>0</v>
      </c>
      <c r="U47" s="15" t="s">
        <v>149</v>
      </c>
      <c r="V47" s="19"/>
      <c r="W47" s="8"/>
      <c r="X47" s="5"/>
      <c r="Y47" s="20"/>
      <c r="Z47" s="21"/>
      <c r="AA47" s="5"/>
      <c r="AB47" s="5"/>
      <c r="AC47" s="20"/>
      <c r="AD47" s="33"/>
      <c r="AE47" s="5"/>
      <c r="AF47" s="5"/>
      <c r="AG47" s="20"/>
      <c r="AH47" s="33"/>
    </row>
    <row r="48" spans="1:34" ht="15.75" customHeight="1" x14ac:dyDescent="0.3">
      <c r="A48" s="13" t="s">
        <v>105</v>
      </c>
      <c r="B48" s="51" t="b">
        <v>1</v>
      </c>
      <c r="C48" s="10">
        <v>45</v>
      </c>
      <c r="D48" s="6" t="s">
        <v>459</v>
      </c>
      <c r="E48" s="6" t="s">
        <v>460</v>
      </c>
      <c r="F48" s="14" t="s">
        <v>149</v>
      </c>
      <c r="G48" s="15" t="s">
        <v>149</v>
      </c>
      <c r="H48" s="15" t="s">
        <v>149</v>
      </c>
      <c r="I48" s="16" t="s">
        <v>22</v>
      </c>
      <c r="L48" s="17"/>
      <c r="M48" s="18" t="str">
        <f>'AI - 1'!A47</f>
        <v>No</v>
      </c>
      <c r="N48" s="18" t="str">
        <f>'AI - 2'!A47</f>
        <v>No</v>
      </c>
      <c r="O48" s="18" t="str">
        <f>'AI  - 3'!A47</f>
        <v>No</v>
      </c>
      <c r="P48" s="8">
        <f>COUNTIF(M48:O48,"Yes")</f>
        <v>0</v>
      </c>
      <c r="Q48" s="18" t="str">
        <f>'AI - 1'!B47</f>
        <v>No</v>
      </c>
      <c r="R48" s="18" t="str">
        <f>'AI - 2'!B47</f>
        <v>No</v>
      </c>
      <c r="S48" s="18" t="str">
        <f>'AI  - 3'!B47</f>
        <v>No</v>
      </c>
      <c r="T48" s="8">
        <f>COUNTIF(Q48:S48,"Yes")</f>
        <v>0</v>
      </c>
      <c r="U48" s="15" t="s">
        <v>149</v>
      </c>
      <c r="V48" s="19"/>
      <c r="W48" s="8"/>
      <c r="X48" s="5"/>
      <c r="Y48" s="20"/>
      <c r="Z48" s="21"/>
      <c r="AA48" s="5"/>
      <c r="AB48" s="5"/>
      <c r="AC48" s="20"/>
      <c r="AD48" s="33"/>
      <c r="AE48" s="5"/>
      <c r="AF48" s="5"/>
      <c r="AG48" s="20"/>
      <c r="AH48" s="33"/>
    </row>
    <row r="49" spans="1:34" ht="15.75" customHeight="1" x14ac:dyDescent="0.3">
      <c r="A49" s="13" t="s">
        <v>133</v>
      </c>
      <c r="B49" s="51" t="b">
        <v>1</v>
      </c>
      <c r="C49" s="10">
        <v>46</v>
      </c>
      <c r="D49" s="6" t="s">
        <v>461</v>
      </c>
      <c r="E49" s="6" t="s">
        <v>462</v>
      </c>
      <c r="F49" s="14" t="s">
        <v>149</v>
      </c>
      <c r="G49" s="15" t="s">
        <v>149</v>
      </c>
      <c r="H49" s="29" t="s">
        <v>149</v>
      </c>
      <c r="I49" s="16" t="s">
        <v>22</v>
      </c>
      <c r="L49" s="17"/>
      <c r="M49" s="18" t="str">
        <f>'AI - 1'!A48</f>
        <v>No</v>
      </c>
      <c r="N49" s="18" t="str">
        <f>'AI - 2'!A48</f>
        <v>No</v>
      </c>
      <c r="O49" s="18" t="str">
        <f>'AI  - 3'!A48</f>
        <v>No</v>
      </c>
      <c r="P49" s="8">
        <f>COUNTIF(M49:O49,"Yes")</f>
        <v>0</v>
      </c>
      <c r="Q49" s="18" t="str">
        <f>'AI - 1'!B48</f>
        <v>No</v>
      </c>
      <c r="R49" s="18" t="str">
        <f>'AI - 2'!B48</f>
        <v>No</v>
      </c>
      <c r="S49" s="18" t="str">
        <f>'AI  - 3'!B48</f>
        <v>No</v>
      </c>
      <c r="T49" s="8">
        <f>COUNTIF(Q49:S49,"Yes")</f>
        <v>0</v>
      </c>
      <c r="U49" s="15" t="s">
        <v>149</v>
      </c>
      <c r="V49" s="19"/>
      <c r="W49" s="8"/>
      <c r="X49" s="5"/>
      <c r="Y49" s="20"/>
      <c r="Z49" s="21"/>
      <c r="AA49" s="5"/>
      <c r="AB49" s="5"/>
      <c r="AC49" s="20"/>
      <c r="AD49" s="33"/>
      <c r="AE49" s="5"/>
      <c r="AF49" s="5"/>
      <c r="AG49" s="20"/>
      <c r="AH49" s="33"/>
    </row>
    <row r="50" spans="1:34" ht="15.75" customHeight="1" x14ac:dyDescent="0.3">
      <c r="A50" s="13" t="s">
        <v>47</v>
      </c>
      <c r="B50" s="51" t="b">
        <v>1</v>
      </c>
      <c r="C50" s="10">
        <v>47</v>
      </c>
      <c r="D50" s="6" t="s">
        <v>463</v>
      </c>
      <c r="E50" s="6" t="s">
        <v>464</v>
      </c>
      <c r="F50" s="14" t="s">
        <v>149</v>
      </c>
      <c r="G50" s="15" t="s">
        <v>149</v>
      </c>
      <c r="H50" s="15" t="s">
        <v>149</v>
      </c>
      <c r="I50" s="16" t="s">
        <v>22</v>
      </c>
      <c r="L50" s="17"/>
      <c r="M50" s="18" t="str">
        <f>'AI - 1'!A49</f>
        <v>No</v>
      </c>
      <c r="N50" s="18" t="str">
        <f>'AI - 2'!A49</f>
        <v>No</v>
      </c>
      <c r="O50" s="18" t="str">
        <f>'AI  - 3'!A49</f>
        <v>No</v>
      </c>
      <c r="P50" s="8">
        <f>COUNTIF(M50:O50,"Yes")</f>
        <v>0</v>
      </c>
      <c r="Q50" s="18" t="str">
        <f>'AI - 1'!B49</f>
        <v>No</v>
      </c>
      <c r="R50" s="18" t="str">
        <f>'AI - 2'!B49</f>
        <v>No</v>
      </c>
      <c r="S50" s="18" t="str">
        <f>'AI  - 3'!B49</f>
        <v>No</v>
      </c>
      <c r="T50" s="8">
        <f>COUNTIF(Q50:S50,"Yes")</f>
        <v>0</v>
      </c>
      <c r="U50" s="15" t="s">
        <v>149</v>
      </c>
      <c r="V50" s="19"/>
      <c r="W50" s="8"/>
      <c r="X50" s="5"/>
      <c r="Y50" s="20"/>
      <c r="Z50" s="21"/>
      <c r="AA50" s="5"/>
      <c r="AB50" s="5"/>
      <c r="AC50" s="20"/>
      <c r="AD50" s="33"/>
      <c r="AE50" s="5"/>
      <c r="AF50" s="5"/>
      <c r="AG50" s="20"/>
      <c r="AH50" s="33"/>
    </row>
    <row r="51" spans="1:34" ht="15.75" customHeight="1" x14ac:dyDescent="0.3">
      <c r="A51" s="13" t="s">
        <v>97</v>
      </c>
      <c r="B51" s="51" t="b">
        <v>1</v>
      </c>
      <c r="C51" s="10">
        <v>48</v>
      </c>
      <c r="D51" s="6" t="s">
        <v>465</v>
      </c>
      <c r="E51" s="6" t="s">
        <v>466</v>
      </c>
      <c r="F51" s="14" t="s">
        <v>149</v>
      </c>
      <c r="G51" s="15" t="s">
        <v>149</v>
      </c>
      <c r="H51" s="15" t="s">
        <v>149</v>
      </c>
      <c r="I51" s="16" t="s">
        <v>22</v>
      </c>
      <c r="L51" s="17"/>
      <c r="M51" s="18" t="str">
        <f>'AI - 1'!A50</f>
        <v>No</v>
      </c>
      <c r="N51" s="18" t="str">
        <f>'AI - 2'!A50</f>
        <v>No</v>
      </c>
      <c r="O51" s="18" t="str">
        <f>'AI  - 3'!A50</f>
        <v>No</v>
      </c>
      <c r="P51" s="8">
        <f>COUNTIF(M51:O51,"Yes")</f>
        <v>0</v>
      </c>
      <c r="Q51" s="18" t="str">
        <f>'AI - 1'!B50</f>
        <v>No</v>
      </c>
      <c r="R51" s="18" t="str">
        <f>'AI - 2'!B50</f>
        <v>No</v>
      </c>
      <c r="S51" s="18" t="str">
        <f>'AI  - 3'!B50</f>
        <v>No</v>
      </c>
      <c r="T51" s="8">
        <f>COUNTIF(Q51:S51,"Yes")</f>
        <v>0</v>
      </c>
      <c r="U51" s="15" t="s">
        <v>149</v>
      </c>
      <c r="V51" s="19"/>
      <c r="W51" s="8"/>
      <c r="X51" s="5"/>
      <c r="Y51" s="20"/>
      <c r="Z51" s="21"/>
      <c r="AA51" s="5"/>
      <c r="AB51" s="5"/>
      <c r="AC51" s="20"/>
      <c r="AD51" s="33"/>
      <c r="AE51" s="5"/>
      <c r="AF51" s="5"/>
      <c r="AG51" s="20"/>
      <c r="AH51" s="33"/>
    </row>
    <row r="52" spans="1:34" ht="15.75" customHeight="1" x14ac:dyDescent="0.3">
      <c r="A52" s="13"/>
      <c r="B52" s="51"/>
      <c r="C52" s="10">
        <v>412</v>
      </c>
      <c r="D52" s="6" t="s">
        <v>248</v>
      </c>
      <c r="E52" s="69" t="s">
        <v>373</v>
      </c>
      <c r="F52" s="14" t="s">
        <v>21</v>
      </c>
      <c r="G52" s="15" t="s">
        <v>149</v>
      </c>
      <c r="H52" s="16" t="s">
        <v>21</v>
      </c>
      <c r="I52" s="26" t="s">
        <v>370</v>
      </c>
      <c r="J52" s="66" t="s">
        <v>21</v>
      </c>
      <c r="K52" s="2" t="s">
        <v>374</v>
      </c>
      <c r="L52" s="17"/>
      <c r="M52" s="18" t="str">
        <f>'AI - 1'!A414</f>
        <v>No</v>
      </c>
      <c r="N52" s="18" t="str">
        <f>'AI - 2'!A414</f>
        <v>No</v>
      </c>
      <c r="O52" s="18" t="str">
        <f>'AI  - 3'!A414</f>
        <v>No</v>
      </c>
      <c r="P52" s="8">
        <f>COUNTIF(M52:O52,"Yes")</f>
        <v>0</v>
      </c>
      <c r="Q52" s="18" t="str">
        <f>'AI - 1'!B414</f>
        <v>No</v>
      </c>
      <c r="R52" s="18" t="str">
        <f>'AI - 2'!B414</f>
        <v>No</v>
      </c>
      <c r="S52" s="18" t="str">
        <f>'AI  - 3'!B414</f>
        <v>No</v>
      </c>
      <c r="T52" s="8">
        <f>COUNTIF(Q52:S52,"Yes")</f>
        <v>0</v>
      </c>
      <c r="U52" s="15" t="s">
        <v>149</v>
      </c>
      <c r="V52" s="19"/>
      <c r="W52" s="8"/>
      <c r="X52" s="5"/>
      <c r="Y52" s="20"/>
      <c r="Z52" s="21"/>
      <c r="AA52" s="5"/>
      <c r="AB52" s="5"/>
      <c r="AC52" s="20"/>
      <c r="AD52" s="33"/>
      <c r="AE52" s="5"/>
      <c r="AF52" s="5"/>
      <c r="AG52" s="20"/>
      <c r="AH52" s="33"/>
    </row>
    <row r="53" spans="1:34" ht="15.75" customHeight="1" x14ac:dyDescent="0.3">
      <c r="A53" s="13" t="s">
        <v>143</v>
      </c>
      <c r="B53" s="51" t="b">
        <v>1</v>
      </c>
      <c r="C53" s="10">
        <v>50</v>
      </c>
      <c r="D53" s="6" t="s">
        <v>467</v>
      </c>
      <c r="E53" s="6" t="s">
        <v>468</v>
      </c>
      <c r="F53" s="14" t="s">
        <v>149</v>
      </c>
      <c r="G53" s="15" t="s">
        <v>149</v>
      </c>
      <c r="H53" s="15" t="s">
        <v>149</v>
      </c>
      <c r="I53" s="16" t="s">
        <v>22</v>
      </c>
      <c r="L53" s="17"/>
      <c r="M53" s="18" t="str">
        <f>'AI - 1'!A52</f>
        <v>No</v>
      </c>
      <c r="N53" s="18" t="str">
        <f>'AI - 2'!A52</f>
        <v>No</v>
      </c>
      <c r="O53" s="18" t="str">
        <f>'AI  - 3'!A52</f>
        <v>No</v>
      </c>
      <c r="P53" s="8">
        <f>COUNTIF(M53:O53,"Yes")</f>
        <v>0</v>
      </c>
      <c r="Q53" s="18" t="str">
        <f>'AI - 1'!B52</f>
        <v>No</v>
      </c>
      <c r="R53" s="18" t="str">
        <f>'AI - 2'!B52</f>
        <v>No</v>
      </c>
      <c r="S53" s="18" t="str">
        <f>'AI  - 3'!B52</f>
        <v>No</v>
      </c>
      <c r="T53" s="8">
        <f>COUNTIF(Q53:S53,"Yes")</f>
        <v>0</v>
      </c>
      <c r="U53" s="15" t="s">
        <v>149</v>
      </c>
      <c r="V53" s="19"/>
      <c r="W53" s="8"/>
      <c r="X53" s="5"/>
      <c r="Y53" s="20"/>
      <c r="Z53" s="21"/>
      <c r="AA53" s="5"/>
      <c r="AB53" s="5"/>
      <c r="AC53" s="20"/>
      <c r="AD53" s="33"/>
      <c r="AE53" s="5"/>
      <c r="AF53" s="5"/>
      <c r="AG53" s="20"/>
      <c r="AH53" s="33"/>
    </row>
    <row r="54" spans="1:34" ht="15.75" customHeight="1" x14ac:dyDescent="0.3">
      <c r="A54" s="13" t="s">
        <v>36</v>
      </c>
      <c r="B54" s="51" t="b">
        <v>1</v>
      </c>
      <c r="C54" s="10">
        <v>51</v>
      </c>
      <c r="D54" s="6" t="s">
        <v>469</v>
      </c>
      <c r="E54" s="6" t="s">
        <v>470</v>
      </c>
      <c r="F54" s="14" t="s">
        <v>149</v>
      </c>
      <c r="G54" s="15" t="s">
        <v>149</v>
      </c>
      <c r="H54" s="15" t="s">
        <v>149</v>
      </c>
      <c r="I54" s="16" t="s">
        <v>22</v>
      </c>
      <c r="L54" s="17"/>
      <c r="M54" s="18" t="str">
        <f>'AI - 1'!A53</f>
        <v>No</v>
      </c>
      <c r="N54" s="18" t="str">
        <f>'AI - 2'!A53</f>
        <v>No</v>
      </c>
      <c r="O54" s="18" t="str">
        <f>'AI  - 3'!A53</f>
        <v>No</v>
      </c>
      <c r="P54" s="8">
        <f>COUNTIF(M54:O54,"Yes")</f>
        <v>0</v>
      </c>
      <c r="Q54" s="18" t="str">
        <f>'AI - 1'!B53</f>
        <v>No</v>
      </c>
      <c r="R54" s="18" t="str">
        <f>'AI - 2'!B53</f>
        <v>No</v>
      </c>
      <c r="S54" s="18" t="str">
        <f>'AI  - 3'!B53</f>
        <v>No</v>
      </c>
      <c r="T54" s="8">
        <f>COUNTIF(Q54:S54,"Yes")</f>
        <v>0</v>
      </c>
      <c r="U54" s="15" t="s">
        <v>149</v>
      </c>
      <c r="V54" s="19"/>
      <c r="W54" s="8"/>
      <c r="X54" s="5"/>
      <c r="Y54" s="20"/>
      <c r="Z54" s="21"/>
      <c r="AA54" s="5"/>
      <c r="AB54" s="5"/>
      <c r="AC54" s="20"/>
      <c r="AD54" s="33"/>
      <c r="AE54" s="5"/>
      <c r="AF54" s="5"/>
      <c r="AG54" s="20"/>
      <c r="AH54" s="33"/>
    </row>
    <row r="55" spans="1:34" ht="15.75" customHeight="1" x14ac:dyDescent="0.3">
      <c r="A55" s="13" t="s">
        <v>146</v>
      </c>
      <c r="B55" s="51" t="b">
        <v>1</v>
      </c>
      <c r="C55" s="10">
        <v>52</v>
      </c>
      <c r="D55" s="6" t="s">
        <v>36</v>
      </c>
      <c r="E55" s="6" t="s">
        <v>37</v>
      </c>
      <c r="F55" s="14" t="s">
        <v>21</v>
      </c>
      <c r="G55" s="15" t="s">
        <v>21</v>
      </c>
      <c r="H55" s="29" t="s">
        <v>21</v>
      </c>
      <c r="I55" s="16" t="s">
        <v>22</v>
      </c>
      <c r="L55" s="17"/>
      <c r="M55" s="18" t="str">
        <f>'AI - 1'!A54</f>
        <v>Yes</v>
      </c>
      <c r="N55" s="18" t="str">
        <f>'AI - 2'!A54</f>
        <v>Yes</v>
      </c>
      <c r="O55" s="18" t="str">
        <f>'AI  - 3'!A54</f>
        <v>Yes</v>
      </c>
      <c r="P55" s="8">
        <f>COUNTIF(M55:O55,"Yes")</f>
        <v>3</v>
      </c>
      <c r="Q55" s="18" t="str">
        <f>'AI - 1'!B54</f>
        <v>Yes</v>
      </c>
      <c r="R55" s="18" t="str">
        <f>'AI - 2'!B54</f>
        <v>Yes</v>
      </c>
      <c r="S55" s="18" t="str">
        <f>'AI  - 3'!B54</f>
        <v>Yes</v>
      </c>
      <c r="T55" s="8">
        <f>COUNTIF(Q55:S55,"Yes")</f>
        <v>3</v>
      </c>
      <c r="U55" s="15" t="s">
        <v>21</v>
      </c>
      <c r="V55" s="19"/>
      <c r="W55" s="8"/>
      <c r="X55" s="5"/>
      <c r="Y55" s="20"/>
      <c r="Z55" s="21"/>
      <c r="AA55" s="5"/>
      <c r="AB55" s="5"/>
      <c r="AC55" s="20"/>
      <c r="AD55" s="21"/>
      <c r="AE55" s="5"/>
      <c r="AF55" s="5"/>
      <c r="AG55" s="20"/>
      <c r="AH55" s="21"/>
    </row>
    <row r="56" spans="1:34" ht="15.75" customHeight="1" x14ac:dyDescent="0.3">
      <c r="A56" s="13" t="s">
        <v>87</v>
      </c>
      <c r="B56" s="51" t="b">
        <v>1</v>
      </c>
      <c r="C56" s="10">
        <v>53</v>
      </c>
      <c r="D56" s="6" t="s">
        <v>39</v>
      </c>
      <c r="E56" s="6" t="s">
        <v>40</v>
      </c>
      <c r="F56" s="14" t="s">
        <v>21</v>
      </c>
      <c r="G56" s="15" t="s">
        <v>21</v>
      </c>
      <c r="H56" s="29" t="s">
        <v>21</v>
      </c>
      <c r="I56" s="16" t="s">
        <v>22</v>
      </c>
      <c r="L56" s="17"/>
      <c r="M56" s="18" t="str">
        <f>'AI - 1'!A55</f>
        <v>Yes</v>
      </c>
      <c r="N56" s="18" t="str">
        <f>'AI - 2'!A55</f>
        <v>Yes</v>
      </c>
      <c r="O56" s="18" t="str">
        <f>'AI  - 3'!A55</f>
        <v>Yes</v>
      </c>
      <c r="P56" s="8">
        <f>COUNTIF(M56:O56,"Yes")</f>
        <v>3</v>
      </c>
      <c r="Q56" s="18" t="str">
        <f>'AI - 1'!B55</f>
        <v>Yes</v>
      </c>
      <c r="R56" s="18" t="str">
        <f>'AI - 2'!B55</f>
        <v>Yes</v>
      </c>
      <c r="S56" s="18" t="str">
        <f>'AI  - 3'!B55</f>
        <v>Yes</v>
      </c>
      <c r="T56" s="8">
        <f>COUNTIF(Q56:S56,"Yes")</f>
        <v>3</v>
      </c>
      <c r="U56" s="15" t="s">
        <v>21</v>
      </c>
      <c r="V56" s="19"/>
      <c r="W56" s="8"/>
      <c r="X56" s="5"/>
      <c r="Y56" s="20"/>
      <c r="Z56" s="21"/>
      <c r="AA56" s="5"/>
      <c r="AB56" s="5"/>
      <c r="AC56" s="20"/>
      <c r="AD56" s="21"/>
      <c r="AE56" s="5"/>
      <c r="AF56" s="5"/>
      <c r="AG56" s="20"/>
      <c r="AH56" s="21"/>
    </row>
    <row r="57" spans="1:34" ht="15.75" customHeight="1" x14ac:dyDescent="0.3">
      <c r="A57" s="13" t="s">
        <v>153</v>
      </c>
      <c r="B57" s="51" t="b">
        <v>1</v>
      </c>
      <c r="C57" s="10">
        <v>54</v>
      </c>
      <c r="D57" s="6" t="s">
        <v>471</v>
      </c>
      <c r="E57" s="6" t="s">
        <v>472</v>
      </c>
      <c r="F57" s="14" t="s">
        <v>149</v>
      </c>
      <c r="G57" s="15" t="s">
        <v>149</v>
      </c>
      <c r="H57" s="29" t="s">
        <v>149</v>
      </c>
      <c r="I57" s="16" t="s">
        <v>22</v>
      </c>
      <c r="L57" s="17"/>
      <c r="M57" s="18" t="str">
        <f>'AI - 1'!A56</f>
        <v>No</v>
      </c>
      <c r="N57" s="18" t="str">
        <f>'AI - 2'!A56</f>
        <v>No</v>
      </c>
      <c r="O57" s="18" t="str">
        <f>'AI  - 3'!A56</f>
        <v>No</v>
      </c>
      <c r="P57" s="8">
        <f>COUNTIF(M57:O57,"Yes")</f>
        <v>0</v>
      </c>
      <c r="Q57" s="18" t="str">
        <f>'AI - 1'!B56</f>
        <v>No</v>
      </c>
      <c r="R57" s="18" t="str">
        <f>'AI - 2'!B56</f>
        <v>No</v>
      </c>
      <c r="S57" s="18" t="str">
        <f>'AI  - 3'!B56</f>
        <v>No</v>
      </c>
      <c r="T57" s="8">
        <f>COUNTIF(Q57:S57,"Yes")</f>
        <v>0</v>
      </c>
      <c r="U57" s="15" t="s">
        <v>149</v>
      </c>
      <c r="V57" s="19"/>
      <c r="W57" s="8"/>
      <c r="X57" s="5"/>
      <c r="Y57" s="20"/>
      <c r="Z57" s="21"/>
      <c r="AA57" s="5"/>
      <c r="AB57" s="5"/>
      <c r="AC57" s="20"/>
      <c r="AD57" s="33"/>
      <c r="AE57" s="5"/>
      <c r="AF57" s="5"/>
      <c r="AG57" s="20"/>
      <c r="AH57" s="33"/>
    </row>
    <row r="58" spans="1:34" ht="15.75" customHeight="1" x14ac:dyDescent="0.3">
      <c r="A58" s="13" t="s">
        <v>141</v>
      </c>
      <c r="B58" s="51" t="b">
        <v>1</v>
      </c>
      <c r="C58" s="10">
        <v>55</v>
      </c>
      <c r="D58" s="6" t="s">
        <v>473</v>
      </c>
      <c r="E58" s="6" t="s">
        <v>474</v>
      </c>
      <c r="F58" s="14" t="s">
        <v>149</v>
      </c>
      <c r="G58" s="15" t="s">
        <v>149</v>
      </c>
      <c r="H58" s="29" t="s">
        <v>149</v>
      </c>
      <c r="I58" s="16" t="s">
        <v>22</v>
      </c>
      <c r="L58" s="17"/>
      <c r="M58" s="18" t="str">
        <f>'AI - 1'!A57</f>
        <v>No</v>
      </c>
      <c r="N58" s="18" t="str">
        <f>'AI - 2'!A57</f>
        <v>No</v>
      </c>
      <c r="O58" s="18" t="str">
        <f>'AI  - 3'!A57</f>
        <v>No</v>
      </c>
      <c r="P58" s="8">
        <f>COUNTIF(M58:O58,"Yes")</f>
        <v>0</v>
      </c>
      <c r="Q58" s="18" t="str">
        <f>'AI - 1'!B57</f>
        <v>No</v>
      </c>
      <c r="R58" s="18" t="str">
        <f>'AI - 2'!B57</f>
        <v>No</v>
      </c>
      <c r="S58" s="18" t="str">
        <f>'AI  - 3'!B57</f>
        <v>No</v>
      </c>
      <c r="T58" s="8">
        <f>COUNTIF(Q58:S58,"Yes")</f>
        <v>0</v>
      </c>
      <c r="U58" s="15" t="s">
        <v>149</v>
      </c>
      <c r="V58" s="19"/>
      <c r="W58" s="8"/>
      <c r="X58" s="5"/>
      <c r="Y58" s="20"/>
      <c r="Z58" s="21"/>
      <c r="AA58" s="5"/>
      <c r="AB58" s="5"/>
      <c r="AC58" s="20"/>
      <c r="AD58" s="33"/>
      <c r="AE58" s="5"/>
      <c r="AF58" s="5"/>
      <c r="AG58" s="20"/>
      <c r="AH58" s="33"/>
    </row>
    <row r="59" spans="1:34" ht="15.75" customHeight="1" x14ac:dyDescent="0.3">
      <c r="A59" s="13" t="s">
        <v>160</v>
      </c>
      <c r="B59" s="51" t="b">
        <v>1</v>
      </c>
      <c r="C59" s="10">
        <v>56</v>
      </c>
      <c r="D59" s="6" t="s">
        <v>475</v>
      </c>
      <c r="E59" s="6" t="s">
        <v>476</v>
      </c>
      <c r="F59" s="14" t="s">
        <v>149</v>
      </c>
      <c r="G59" s="15" t="s">
        <v>149</v>
      </c>
      <c r="H59" s="29" t="s">
        <v>149</v>
      </c>
      <c r="I59" s="16" t="s">
        <v>22</v>
      </c>
      <c r="L59" s="17"/>
      <c r="M59" s="18" t="str">
        <f>'AI - 1'!A58</f>
        <v>No</v>
      </c>
      <c r="N59" s="18" t="str">
        <f>'AI - 2'!A58</f>
        <v>No</v>
      </c>
      <c r="O59" s="18" t="str">
        <f>'AI  - 3'!A58</f>
        <v>No</v>
      </c>
      <c r="P59" s="8">
        <f>COUNTIF(M59:O59,"Yes")</f>
        <v>0</v>
      </c>
      <c r="Q59" s="18" t="str">
        <f>'AI - 1'!B58</f>
        <v>No</v>
      </c>
      <c r="R59" s="18" t="str">
        <f>'AI - 2'!B58</f>
        <v>No</v>
      </c>
      <c r="S59" s="18" t="str">
        <f>'AI  - 3'!B58</f>
        <v>No</v>
      </c>
      <c r="T59" s="8">
        <f>COUNTIF(Q59:S59,"Yes")</f>
        <v>0</v>
      </c>
      <c r="U59" s="15" t="s">
        <v>149</v>
      </c>
      <c r="V59" s="19"/>
      <c r="W59" s="8"/>
      <c r="X59" s="5"/>
      <c r="Y59" s="20"/>
      <c r="Z59" s="21"/>
      <c r="AA59" s="5"/>
      <c r="AB59" s="5"/>
      <c r="AC59" s="20"/>
      <c r="AD59" s="33"/>
      <c r="AE59" s="5"/>
      <c r="AF59" s="5"/>
      <c r="AG59" s="20"/>
      <c r="AH59" s="33"/>
    </row>
    <row r="60" spans="1:34" ht="15.75" customHeight="1" x14ac:dyDescent="0.3">
      <c r="A60" s="13" t="s">
        <v>163</v>
      </c>
      <c r="B60" s="51" t="b">
        <v>1</v>
      </c>
      <c r="C60" s="10">
        <v>57</v>
      </c>
      <c r="D60" s="6" t="s">
        <v>477</v>
      </c>
      <c r="E60" s="6" t="s">
        <v>478</v>
      </c>
      <c r="F60" s="14" t="s">
        <v>149</v>
      </c>
      <c r="G60" s="15" t="s">
        <v>149</v>
      </c>
      <c r="H60" s="29" t="s">
        <v>149</v>
      </c>
      <c r="I60" s="16" t="s">
        <v>22</v>
      </c>
      <c r="L60" s="17"/>
      <c r="M60" s="18" t="str">
        <f>'AI - 1'!A59</f>
        <v>No</v>
      </c>
      <c r="N60" s="18" t="str">
        <f>'AI - 2'!A59</f>
        <v>No</v>
      </c>
      <c r="O60" s="18" t="str">
        <f>'AI  - 3'!A59</f>
        <v>No</v>
      </c>
      <c r="P60" s="8">
        <f>COUNTIF(M60:O60,"Yes")</f>
        <v>0</v>
      </c>
      <c r="Q60" s="18" t="str">
        <f>'AI - 1'!B59</f>
        <v>No</v>
      </c>
      <c r="R60" s="18" t="str">
        <f>'AI - 2'!B59</f>
        <v>No</v>
      </c>
      <c r="S60" s="18" t="str">
        <f>'AI  - 3'!B59</f>
        <v>No</v>
      </c>
      <c r="T60" s="8">
        <f>COUNTIF(Q60:S60,"Yes")</f>
        <v>0</v>
      </c>
      <c r="U60" s="15" t="s">
        <v>149</v>
      </c>
      <c r="V60" s="19"/>
      <c r="W60" s="8"/>
      <c r="X60" s="5"/>
      <c r="Y60" s="20"/>
      <c r="Z60" s="21"/>
      <c r="AA60" s="5"/>
      <c r="AB60" s="5"/>
      <c r="AC60" s="20"/>
      <c r="AD60" s="33"/>
      <c r="AE60" s="5"/>
      <c r="AF60" s="5"/>
      <c r="AG60" s="20"/>
      <c r="AH60" s="33"/>
    </row>
    <row r="61" spans="1:34" ht="15.75" customHeight="1" x14ac:dyDescent="0.3">
      <c r="A61" s="13" t="s">
        <v>44</v>
      </c>
      <c r="B61" s="51" t="b">
        <v>1</v>
      </c>
      <c r="C61" s="10">
        <v>58</v>
      </c>
      <c r="D61" s="6" t="s">
        <v>479</v>
      </c>
      <c r="E61" s="6" t="s">
        <v>480</v>
      </c>
      <c r="F61" s="14" t="s">
        <v>149</v>
      </c>
      <c r="G61" s="15" t="s">
        <v>149</v>
      </c>
      <c r="H61" s="29" t="s">
        <v>149</v>
      </c>
      <c r="I61" s="16" t="s">
        <v>22</v>
      </c>
      <c r="L61" s="17"/>
      <c r="M61" s="18" t="str">
        <f>'AI - 1'!A60</f>
        <v>No</v>
      </c>
      <c r="N61" s="18" t="str">
        <f>'AI - 2'!A60</f>
        <v>No</v>
      </c>
      <c r="O61" s="18" t="str">
        <f>'AI  - 3'!A60</f>
        <v>No</v>
      </c>
      <c r="P61" s="8">
        <f>COUNTIF(M61:O61,"Yes")</f>
        <v>0</v>
      </c>
      <c r="Q61" s="18" t="str">
        <f>'AI - 1'!B60</f>
        <v>No</v>
      </c>
      <c r="R61" s="18" t="str">
        <f>'AI - 2'!B60</f>
        <v>No</v>
      </c>
      <c r="S61" s="18" t="str">
        <f>'AI  - 3'!B60</f>
        <v>No</v>
      </c>
      <c r="T61" s="8">
        <f>COUNTIF(Q61:S61,"Yes")</f>
        <v>0</v>
      </c>
      <c r="U61" s="15" t="s">
        <v>149</v>
      </c>
      <c r="V61" s="19"/>
      <c r="W61" s="8"/>
      <c r="X61" s="5"/>
      <c r="Y61" s="20"/>
      <c r="Z61" s="21"/>
      <c r="AA61" s="5"/>
      <c r="AB61" s="5"/>
      <c r="AC61" s="20"/>
      <c r="AD61" s="33"/>
      <c r="AE61" s="5"/>
      <c r="AF61" s="5"/>
      <c r="AG61" s="20"/>
      <c r="AH61" s="33"/>
    </row>
    <row r="62" spans="1:34" ht="15.75" customHeight="1" x14ac:dyDescent="0.3">
      <c r="A62" s="13" t="s">
        <v>131</v>
      </c>
      <c r="B62" s="51" t="b">
        <v>1</v>
      </c>
      <c r="C62" s="10">
        <v>59</v>
      </c>
      <c r="D62" s="6" t="s">
        <v>481</v>
      </c>
      <c r="E62" s="6" t="s">
        <v>482</v>
      </c>
      <c r="F62" s="14" t="s">
        <v>149</v>
      </c>
      <c r="G62" s="15" t="s">
        <v>149</v>
      </c>
      <c r="H62" s="29" t="s">
        <v>149</v>
      </c>
      <c r="I62" s="16" t="s">
        <v>22</v>
      </c>
      <c r="L62" s="17"/>
      <c r="M62" s="18" t="str">
        <f>'AI - 1'!A61</f>
        <v>No</v>
      </c>
      <c r="N62" s="18" t="str">
        <f>'AI - 2'!A61</f>
        <v>No</v>
      </c>
      <c r="O62" s="18" t="str">
        <f>'AI  - 3'!A61</f>
        <v>No</v>
      </c>
      <c r="P62" s="8">
        <f>COUNTIF(M62:O62,"Yes")</f>
        <v>0</v>
      </c>
      <c r="Q62" s="18" t="str">
        <f>'AI - 1'!B61</f>
        <v>No</v>
      </c>
      <c r="R62" s="18" t="str">
        <f>'AI - 2'!B61</f>
        <v>No</v>
      </c>
      <c r="S62" s="18" t="str">
        <f>'AI  - 3'!B61</f>
        <v>No</v>
      </c>
      <c r="T62" s="8">
        <f>COUNTIF(Q62:S62,"Yes")</f>
        <v>0</v>
      </c>
      <c r="U62" s="15" t="s">
        <v>149</v>
      </c>
      <c r="V62" s="19"/>
      <c r="W62" s="8"/>
      <c r="X62" s="5"/>
      <c r="Y62" s="20"/>
      <c r="Z62" s="21"/>
      <c r="AA62" s="5"/>
      <c r="AB62" s="5"/>
      <c r="AC62" s="20"/>
      <c r="AD62" s="33"/>
      <c r="AE62" s="5"/>
      <c r="AF62" s="5"/>
      <c r="AG62" s="20"/>
      <c r="AH62" s="33"/>
    </row>
    <row r="63" spans="1:34" ht="15.75" customHeight="1" x14ac:dyDescent="0.3">
      <c r="A63" s="13" t="s">
        <v>101</v>
      </c>
      <c r="B63" s="51" t="b">
        <v>1</v>
      </c>
      <c r="C63" s="10">
        <v>60</v>
      </c>
      <c r="D63" s="6" t="s">
        <v>483</v>
      </c>
      <c r="E63" s="6" t="s">
        <v>484</v>
      </c>
      <c r="F63" s="14" t="s">
        <v>149</v>
      </c>
      <c r="G63" s="15" t="s">
        <v>149</v>
      </c>
      <c r="H63" s="29" t="s">
        <v>149</v>
      </c>
      <c r="I63" s="16" t="s">
        <v>22</v>
      </c>
      <c r="L63" s="17"/>
      <c r="M63" s="18" t="str">
        <f>'AI - 1'!A62</f>
        <v>No</v>
      </c>
      <c r="N63" s="18" t="str">
        <f>'AI - 2'!A62</f>
        <v>No</v>
      </c>
      <c r="O63" s="18" t="str">
        <f>'AI  - 3'!A62</f>
        <v>No</v>
      </c>
      <c r="P63" s="8">
        <f>COUNTIF(M63:O63,"Yes")</f>
        <v>0</v>
      </c>
      <c r="Q63" s="18" t="str">
        <f>'AI - 1'!B62</f>
        <v>No</v>
      </c>
      <c r="R63" s="18" t="str">
        <f>'AI - 2'!B62</f>
        <v>No</v>
      </c>
      <c r="S63" s="18" t="str">
        <f>'AI  - 3'!B62</f>
        <v>No</v>
      </c>
      <c r="T63" s="8">
        <f>COUNTIF(Q63:S63,"Yes")</f>
        <v>0</v>
      </c>
      <c r="U63" s="15" t="s">
        <v>149</v>
      </c>
      <c r="V63" s="19"/>
      <c r="W63" s="8"/>
      <c r="X63" s="5"/>
      <c r="Y63" s="20"/>
      <c r="Z63" s="21"/>
      <c r="AA63" s="5"/>
      <c r="AB63" s="5"/>
      <c r="AC63" s="20"/>
      <c r="AD63" s="33"/>
      <c r="AE63" s="5"/>
      <c r="AF63" s="5"/>
      <c r="AG63" s="20"/>
      <c r="AH63" s="33"/>
    </row>
    <row r="64" spans="1:34" ht="15.75" customHeight="1" x14ac:dyDescent="0.3">
      <c r="A64" s="13" t="s">
        <v>79</v>
      </c>
      <c r="B64" s="51" t="b">
        <v>1</v>
      </c>
      <c r="C64" s="10">
        <v>61</v>
      </c>
      <c r="D64" s="6" t="s">
        <v>485</v>
      </c>
      <c r="E64" s="6" t="s">
        <v>486</v>
      </c>
      <c r="F64" s="14" t="s">
        <v>149</v>
      </c>
      <c r="G64" s="15" t="s">
        <v>149</v>
      </c>
      <c r="H64" s="29" t="s">
        <v>149</v>
      </c>
      <c r="I64" s="16" t="s">
        <v>22</v>
      </c>
      <c r="L64" s="17"/>
      <c r="M64" s="18" t="str">
        <f>'AI - 1'!A63</f>
        <v>No</v>
      </c>
      <c r="N64" s="18" t="str">
        <f>'AI - 2'!A63</f>
        <v>No</v>
      </c>
      <c r="O64" s="18" t="str">
        <f>'AI  - 3'!A63</f>
        <v>No</v>
      </c>
      <c r="P64" s="8">
        <f>COUNTIF(M64:O64,"Yes")</f>
        <v>0</v>
      </c>
      <c r="Q64" s="18" t="str">
        <f>'AI - 1'!B63</f>
        <v>No</v>
      </c>
      <c r="R64" s="18" t="str">
        <f>'AI - 2'!B63</f>
        <v>No</v>
      </c>
      <c r="S64" s="18" t="str">
        <f>'AI  - 3'!B63</f>
        <v>No</v>
      </c>
      <c r="T64" s="8">
        <f>COUNTIF(Q64:S64,"Yes")</f>
        <v>0</v>
      </c>
      <c r="U64" s="15" t="s">
        <v>149</v>
      </c>
      <c r="V64" s="19"/>
      <c r="W64" s="8"/>
      <c r="X64" s="5"/>
      <c r="Y64" s="20"/>
      <c r="Z64" s="21"/>
      <c r="AA64" s="5"/>
      <c r="AB64" s="5"/>
      <c r="AC64" s="20"/>
      <c r="AD64" s="33"/>
      <c r="AE64" s="5"/>
      <c r="AF64" s="5"/>
      <c r="AG64" s="20"/>
      <c r="AH64" s="33"/>
    </row>
    <row r="65" spans="1:34" ht="15.75" customHeight="1" x14ac:dyDescent="0.3">
      <c r="A65" s="13" t="s">
        <v>107</v>
      </c>
      <c r="B65" s="51" t="b">
        <v>1</v>
      </c>
      <c r="C65" s="10">
        <v>62</v>
      </c>
      <c r="D65" s="6" t="s">
        <v>487</v>
      </c>
      <c r="E65" s="6" t="s">
        <v>488</v>
      </c>
      <c r="F65" s="14" t="s">
        <v>149</v>
      </c>
      <c r="G65" s="15" t="s">
        <v>149</v>
      </c>
      <c r="H65" s="29" t="s">
        <v>149</v>
      </c>
      <c r="I65" s="16" t="s">
        <v>22</v>
      </c>
      <c r="L65" s="17"/>
      <c r="M65" s="18" t="str">
        <f>'AI - 1'!A64</f>
        <v>No</v>
      </c>
      <c r="N65" s="18" t="str">
        <f>'AI - 2'!A64</f>
        <v>No</v>
      </c>
      <c r="O65" s="18" t="str">
        <f>'AI  - 3'!A64</f>
        <v>No</v>
      </c>
      <c r="P65" s="8">
        <f>COUNTIF(M65:O65,"Yes")</f>
        <v>0</v>
      </c>
      <c r="Q65" s="18" t="str">
        <f>'AI - 1'!B64</f>
        <v>No</v>
      </c>
      <c r="R65" s="18" t="str">
        <f>'AI - 2'!B64</f>
        <v>No</v>
      </c>
      <c r="S65" s="18" t="str">
        <f>'AI  - 3'!B64</f>
        <v>No</v>
      </c>
      <c r="T65" s="8">
        <f>COUNTIF(Q65:S65,"Yes")</f>
        <v>0</v>
      </c>
      <c r="U65" s="15" t="s">
        <v>149</v>
      </c>
      <c r="V65" s="19"/>
      <c r="W65" s="8"/>
      <c r="X65" s="5"/>
      <c r="Y65" s="20"/>
      <c r="Z65" s="21"/>
      <c r="AA65" s="5"/>
      <c r="AB65" s="5"/>
      <c r="AC65" s="20"/>
      <c r="AD65" s="33"/>
      <c r="AE65" s="5"/>
      <c r="AF65" s="5"/>
      <c r="AG65" s="20"/>
      <c r="AH65" s="33"/>
    </row>
    <row r="66" spans="1:34" ht="15.75" customHeight="1" x14ac:dyDescent="0.3">
      <c r="A66" s="13" t="s">
        <v>179</v>
      </c>
      <c r="B66" s="51" t="b">
        <v>1</v>
      </c>
      <c r="C66" s="10">
        <v>63</v>
      </c>
      <c r="D66" s="6" t="s">
        <v>489</v>
      </c>
      <c r="E66" s="6" t="s">
        <v>490</v>
      </c>
      <c r="F66" s="14" t="s">
        <v>149</v>
      </c>
      <c r="G66" s="15" t="s">
        <v>149</v>
      </c>
      <c r="H66" s="29" t="s">
        <v>149</v>
      </c>
      <c r="I66" s="16" t="s">
        <v>22</v>
      </c>
      <c r="L66" s="17"/>
      <c r="M66" s="18" t="str">
        <f>'AI - 1'!A65</f>
        <v>No</v>
      </c>
      <c r="N66" s="18" t="str">
        <f>'AI - 2'!A65</f>
        <v>No</v>
      </c>
      <c r="O66" s="18" t="str">
        <f>'AI  - 3'!A65</f>
        <v>No</v>
      </c>
      <c r="P66" s="8">
        <f>COUNTIF(M66:O66,"Yes")</f>
        <v>0</v>
      </c>
      <c r="Q66" s="18" t="str">
        <f>'AI - 1'!B65</f>
        <v>No</v>
      </c>
      <c r="R66" s="18" t="str">
        <f>'AI - 2'!B65</f>
        <v>No</v>
      </c>
      <c r="S66" s="18" t="str">
        <f>'AI  - 3'!B65</f>
        <v>No</v>
      </c>
      <c r="T66" s="8">
        <f>COUNTIF(Q66:S66,"Yes")</f>
        <v>0</v>
      </c>
      <c r="U66" s="15" t="s">
        <v>149</v>
      </c>
      <c r="V66" s="19"/>
      <c r="W66" s="8"/>
      <c r="X66" s="5"/>
      <c r="Y66" s="20"/>
      <c r="Z66" s="21"/>
      <c r="AA66" s="5"/>
      <c r="AB66" s="5"/>
      <c r="AC66" s="20"/>
      <c r="AD66" s="33"/>
      <c r="AE66" s="5"/>
      <c r="AF66" s="5"/>
      <c r="AG66" s="20"/>
      <c r="AH66" s="33"/>
    </row>
    <row r="67" spans="1:34" ht="15.75" customHeight="1" x14ac:dyDescent="0.3">
      <c r="A67" s="13" t="s">
        <v>182</v>
      </c>
      <c r="B67" s="51" t="b">
        <v>1</v>
      </c>
      <c r="C67" s="10">
        <v>64</v>
      </c>
      <c r="D67" s="6" t="s">
        <v>491</v>
      </c>
      <c r="E67" s="6" t="s">
        <v>492</v>
      </c>
      <c r="F67" s="14" t="s">
        <v>149</v>
      </c>
      <c r="G67" s="15" t="s">
        <v>149</v>
      </c>
      <c r="H67" s="29" t="s">
        <v>149</v>
      </c>
      <c r="I67" s="16" t="s">
        <v>22</v>
      </c>
      <c r="L67" s="17"/>
      <c r="M67" s="18" t="str">
        <f>'AI - 1'!A66</f>
        <v>No</v>
      </c>
      <c r="N67" s="18" t="str">
        <f>'AI - 2'!A66</f>
        <v>No</v>
      </c>
      <c r="O67" s="18" t="str">
        <f>'AI  - 3'!A66</f>
        <v>No</v>
      </c>
      <c r="P67" s="8">
        <f>COUNTIF(M67:O67,"Yes")</f>
        <v>0</v>
      </c>
      <c r="Q67" s="18" t="str">
        <f>'AI - 1'!B66</f>
        <v>No</v>
      </c>
      <c r="R67" s="18" t="str">
        <f>'AI - 2'!B66</f>
        <v>No</v>
      </c>
      <c r="S67" s="18" t="str">
        <f>'AI  - 3'!B66</f>
        <v>No</v>
      </c>
      <c r="T67" s="8">
        <f>COUNTIF(Q67:S67,"Yes")</f>
        <v>0</v>
      </c>
      <c r="U67" s="15" t="s">
        <v>149</v>
      </c>
      <c r="V67" s="19"/>
      <c r="W67" s="8"/>
      <c r="X67" s="5"/>
      <c r="Y67" s="20"/>
      <c r="Z67" s="21"/>
      <c r="AA67" s="5"/>
      <c r="AB67" s="5"/>
      <c r="AC67" s="20"/>
      <c r="AD67" s="33"/>
      <c r="AE67" s="5"/>
      <c r="AF67" s="5"/>
      <c r="AG67" s="20"/>
      <c r="AH67" s="33"/>
    </row>
    <row r="68" spans="1:34" ht="15.75" customHeight="1" x14ac:dyDescent="0.3">
      <c r="A68" s="13" t="s">
        <v>113</v>
      </c>
      <c r="B68" s="51" t="b">
        <v>1</v>
      </c>
      <c r="C68" s="10">
        <v>65</v>
      </c>
      <c r="D68" s="6" t="s">
        <v>493</v>
      </c>
      <c r="E68" s="6" t="s">
        <v>494</v>
      </c>
      <c r="F68" s="14" t="s">
        <v>149</v>
      </c>
      <c r="G68" s="15" t="s">
        <v>149</v>
      </c>
      <c r="H68" s="29" t="s">
        <v>149</v>
      </c>
      <c r="I68" s="16" t="s">
        <v>22</v>
      </c>
      <c r="L68" s="17"/>
      <c r="M68" s="18" t="str">
        <f>'AI - 1'!A67</f>
        <v>No</v>
      </c>
      <c r="N68" s="18" t="str">
        <f>'AI - 2'!A67</f>
        <v>No</v>
      </c>
      <c r="O68" s="18" t="str">
        <f>'AI  - 3'!A67</f>
        <v>No</v>
      </c>
      <c r="P68" s="8">
        <f>COUNTIF(M68:O68,"Yes")</f>
        <v>0</v>
      </c>
      <c r="Q68" s="18" t="str">
        <f>'AI - 1'!B67</f>
        <v>No</v>
      </c>
      <c r="R68" s="18" t="str">
        <f>'AI - 2'!B67</f>
        <v>No</v>
      </c>
      <c r="S68" s="18" t="str">
        <f>'AI  - 3'!B67</f>
        <v>No</v>
      </c>
      <c r="T68" s="8">
        <f>COUNTIF(Q68:S68,"Yes")</f>
        <v>0</v>
      </c>
      <c r="U68" s="15" t="s">
        <v>149</v>
      </c>
      <c r="V68" s="19"/>
      <c r="W68" s="8"/>
      <c r="X68" s="5"/>
      <c r="Y68" s="20"/>
      <c r="Z68" s="21"/>
      <c r="AA68" s="22"/>
      <c r="AB68" s="22"/>
      <c r="AC68" s="23"/>
      <c r="AD68" s="22"/>
      <c r="AE68" s="22"/>
      <c r="AF68" s="22"/>
      <c r="AG68" s="23"/>
      <c r="AH68" s="22"/>
    </row>
    <row r="69" spans="1:34" ht="15.75" customHeight="1" x14ac:dyDescent="0.3">
      <c r="A69" s="13" t="s">
        <v>188</v>
      </c>
      <c r="B69" s="51" t="b">
        <v>1</v>
      </c>
      <c r="C69" s="10">
        <v>66</v>
      </c>
      <c r="D69" s="6" t="s">
        <v>378</v>
      </c>
      <c r="E69" s="6" t="s">
        <v>379</v>
      </c>
      <c r="F69" s="14" t="s">
        <v>149</v>
      </c>
      <c r="G69" s="15" t="s">
        <v>149</v>
      </c>
      <c r="H69" s="26" t="s">
        <v>149</v>
      </c>
      <c r="I69" s="16" t="s">
        <v>22</v>
      </c>
      <c r="J69" s="2" t="s">
        <v>380</v>
      </c>
      <c r="L69" s="17"/>
      <c r="M69" s="18" t="str">
        <f>'AI - 1'!A68</f>
        <v>No</v>
      </c>
      <c r="N69" s="18" t="str">
        <f>'AI - 2'!A68</f>
        <v>No</v>
      </c>
      <c r="O69" s="18" t="str">
        <f>'AI  - 3'!A68</f>
        <v>No</v>
      </c>
      <c r="P69" s="8">
        <f>COUNTIF(M69:O69,"Yes")</f>
        <v>0</v>
      </c>
      <c r="Q69" s="18" t="str">
        <f>'AI - 1'!B68</f>
        <v>No</v>
      </c>
      <c r="R69" s="18" t="str">
        <f>'AI - 2'!B68</f>
        <v>No</v>
      </c>
      <c r="S69" s="18" t="str">
        <f>'AI  - 3'!B68</f>
        <v>No</v>
      </c>
      <c r="T69" s="8">
        <f>COUNTIF(Q69:S69,"Yes")</f>
        <v>0</v>
      </c>
      <c r="U69" s="15" t="s">
        <v>149</v>
      </c>
      <c r="V69" s="19"/>
      <c r="W69" s="8"/>
      <c r="X69" s="5"/>
      <c r="Y69" s="20"/>
      <c r="Z69" s="21"/>
      <c r="AA69" s="5"/>
      <c r="AB69" s="5"/>
      <c r="AC69" s="20"/>
      <c r="AD69" s="21"/>
      <c r="AE69" s="5"/>
      <c r="AF69" s="5"/>
      <c r="AG69" s="20"/>
      <c r="AH69" s="33"/>
    </row>
    <row r="70" spans="1:34" ht="15.75" customHeight="1" x14ac:dyDescent="0.3">
      <c r="A70" s="13" t="s">
        <v>191</v>
      </c>
      <c r="B70" s="51" t="b">
        <v>1</v>
      </c>
      <c r="C70" s="10">
        <v>67</v>
      </c>
      <c r="D70" s="6" t="s">
        <v>495</v>
      </c>
      <c r="E70" s="6" t="s">
        <v>496</v>
      </c>
      <c r="F70" s="14" t="s">
        <v>149</v>
      </c>
      <c r="G70" s="15" t="s">
        <v>149</v>
      </c>
      <c r="H70" s="29" t="s">
        <v>149</v>
      </c>
      <c r="I70" s="16" t="s">
        <v>22</v>
      </c>
      <c r="L70" s="17"/>
      <c r="M70" s="18" t="str">
        <f>'AI - 1'!A69</f>
        <v>No</v>
      </c>
      <c r="N70" s="18" t="str">
        <f>'AI - 2'!A69</f>
        <v>No</v>
      </c>
      <c r="O70" s="18" t="str">
        <f>'AI  - 3'!A69</f>
        <v>No</v>
      </c>
      <c r="P70" s="8">
        <f>COUNTIF(M70:O70,"Yes")</f>
        <v>0</v>
      </c>
      <c r="Q70" s="18" t="str">
        <f>'AI - 1'!B69</f>
        <v>No</v>
      </c>
      <c r="R70" s="18" t="str">
        <f>'AI - 2'!B69</f>
        <v>No</v>
      </c>
      <c r="S70" s="18" t="str">
        <f>'AI  - 3'!B69</f>
        <v>No</v>
      </c>
      <c r="T70" s="8">
        <f>COUNTIF(Q70:S70,"Yes")</f>
        <v>0</v>
      </c>
      <c r="U70" s="15" t="s">
        <v>149</v>
      </c>
      <c r="V70" s="19"/>
      <c r="W70" s="8"/>
      <c r="X70" s="5"/>
      <c r="Y70" s="20"/>
      <c r="Z70" s="21"/>
      <c r="AA70" s="22"/>
      <c r="AB70" s="22"/>
      <c r="AC70" s="23"/>
      <c r="AD70" s="22"/>
      <c r="AE70" s="22"/>
      <c r="AF70" s="22"/>
      <c r="AG70" s="23"/>
      <c r="AH70" s="22"/>
    </row>
    <row r="71" spans="1:34" ht="15.75" customHeight="1" x14ac:dyDescent="0.3">
      <c r="A71" s="13" t="s">
        <v>194</v>
      </c>
      <c r="B71" s="51" t="b">
        <v>1</v>
      </c>
      <c r="C71" s="10">
        <v>68</v>
      </c>
      <c r="D71" s="6" t="s">
        <v>497</v>
      </c>
      <c r="E71" s="6" t="s">
        <v>498</v>
      </c>
      <c r="F71" s="14" t="s">
        <v>149</v>
      </c>
      <c r="G71" s="15" t="s">
        <v>149</v>
      </c>
      <c r="H71" s="29" t="s">
        <v>149</v>
      </c>
      <c r="I71" s="16" t="s">
        <v>22</v>
      </c>
      <c r="L71" s="17"/>
      <c r="M71" s="18" t="str">
        <f>'AI - 1'!A70</f>
        <v>No</v>
      </c>
      <c r="N71" s="18" t="str">
        <f>'AI - 2'!A70</f>
        <v>No</v>
      </c>
      <c r="O71" s="18" t="str">
        <f>'AI  - 3'!A70</f>
        <v>No</v>
      </c>
      <c r="P71" s="8">
        <f>COUNTIF(M71:O71,"Yes")</f>
        <v>0</v>
      </c>
      <c r="Q71" s="18" t="str">
        <f>'AI - 1'!B70</f>
        <v>No</v>
      </c>
      <c r="R71" s="18" t="str">
        <f>'AI - 2'!B70</f>
        <v>No</v>
      </c>
      <c r="S71" s="18" t="str">
        <f>'AI  - 3'!B70</f>
        <v>No</v>
      </c>
      <c r="T71" s="8">
        <f>COUNTIF(Q71:S71,"Yes")</f>
        <v>0</v>
      </c>
      <c r="U71" s="15" t="s">
        <v>149</v>
      </c>
      <c r="V71" s="19"/>
      <c r="W71" s="8"/>
      <c r="X71" s="5"/>
      <c r="Y71" s="20"/>
      <c r="Z71" s="21"/>
      <c r="AA71" s="5"/>
      <c r="AB71" s="5"/>
      <c r="AC71" s="20"/>
      <c r="AD71" s="33"/>
      <c r="AE71" s="5"/>
      <c r="AF71" s="5"/>
      <c r="AG71" s="20"/>
      <c r="AH71" s="33"/>
    </row>
    <row r="72" spans="1:34" ht="15.75" customHeight="1" x14ac:dyDescent="0.3">
      <c r="A72" s="13" t="s">
        <v>198</v>
      </c>
      <c r="B72" s="51" t="b">
        <v>1</v>
      </c>
      <c r="C72" s="10">
        <v>69</v>
      </c>
      <c r="D72" s="6" t="s">
        <v>191</v>
      </c>
      <c r="E72" s="6" t="s">
        <v>251</v>
      </c>
      <c r="F72" s="14" t="s">
        <v>21</v>
      </c>
      <c r="G72" s="15" t="s">
        <v>21</v>
      </c>
      <c r="H72" s="29" t="s">
        <v>21</v>
      </c>
      <c r="I72" s="16" t="s">
        <v>22</v>
      </c>
      <c r="L72" s="17"/>
      <c r="M72" s="18" t="str">
        <f>'AI - 1'!A71</f>
        <v>Yes</v>
      </c>
      <c r="N72" s="18" t="str">
        <f>'AI - 2'!A71</f>
        <v>Yes</v>
      </c>
      <c r="O72" s="18" t="str">
        <f>'AI  - 3'!A71</f>
        <v>Yes</v>
      </c>
      <c r="P72" s="8">
        <f>COUNTIF(M72:O72,"Yes")</f>
        <v>3</v>
      </c>
      <c r="Q72" s="18" t="str">
        <f>'AI - 1'!B71</f>
        <v>No</v>
      </c>
      <c r="R72" s="18" t="str">
        <f>'AI - 2'!B71</f>
        <v>No</v>
      </c>
      <c r="S72" s="18" t="str">
        <f>'AI  - 3'!B71</f>
        <v>Yes</v>
      </c>
      <c r="T72" s="8">
        <f>COUNTIF(Q72:S72,"Yes")</f>
        <v>1</v>
      </c>
      <c r="U72" s="15" t="s">
        <v>21</v>
      </c>
      <c r="V72" s="19"/>
      <c r="W72" s="8"/>
      <c r="X72" s="5"/>
      <c r="Y72" s="20"/>
      <c r="Z72" s="21"/>
      <c r="AA72" s="22"/>
      <c r="AB72" s="22"/>
      <c r="AC72" s="23"/>
      <c r="AD72" s="21"/>
      <c r="AE72" s="22"/>
      <c r="AF72" s="22"/>
      <c r="AG72" s="23"/>
      <c r="AH72" s="21"/>
    </row>
    <row r="73" spans="1:34" ht="15.75" customHeight="1" x14ac:dyDescent="0.3">
      <c r="A73" s="13" t="s">
        <v>65</v>
      </c>
      <c r="B73" s="51" t="b">
        <v>1</v>
      </c>
      <c r="C73" s="10">
        <v>70</v>
      </c>
      <c r="D73" s="6" t="s">
        <v>499</v>
      </c>
      <c r="E73" s="6" t="s">
        <v>500</v>
      </c>
      <c r="F73" s="14" t="s">
        <v>149</v>
      </c>
      <c r="G73" s="15" t="s">
        <v>149</v>
      </c>
      <c r="H73" s="29" t="s">
        <v>149</v>
      </c>
      <c r="I73" s="16" t="s">
        <v>22</v>
      </c>
      <c r="L73" s="17"/>
      <c r="M73" s="18" t="str">
        <f>'AI - 1'!A72</f>
        <v>No</v>
      </c>
      <c r="N73" s="18" t="str">
        <f>'AI - 2'!A72</f>
        <v>No</v>
      </c>
      <c r="O73" s="18" t="str">
        <f>'AI  - 3'!A72</f>
        <v>No</v>
      </c>
      <c r="P73" s="8">
        <f>COUNTIF(M73:O73,"Yes")</f>
        <v>0</v>
      </c>
      <c r="Q73" s="18" t="str">
        <f>'AI - 1'!B72</f>
        <v>No</v>
      </c>
      <c r="R73" s="18" t="str">
        <f>'AI - 2'!B72</f>
        <v>No</v>
      </c>
      <c r="S73" s="18" t="str">
        <f>'AI  - 3'!B72</f>
        <v>No</v>
      </c>
      <c r="T73" s="8">
        <f>COUNTIF(Q73:S73,"Yes")</f>
        <v>0</v>
      </c>
      <c r="U73" s="15" t="s">
        <v>149</v>
      </c>
      <c r="V73" s="19"/>
      <c r="W73" s="8"/>
      <c r="X73" s="5"/>
      <c r="Y73" s="20"/>
      <c r="Z73" s="21"/>
      <c r="AA73" s="5"/>
      <c r="AB73" s="5"/>
      <c r="AC73" s="20"/>
      <c r="AD73" s="33"/>
      <c r="AE73" s="5"/>
      <c r="AF73" s="5"/>
      <c r="AG73" s="20"/>
      <c r="AH73" s="33"/>
    </row>
    <row r="74" spans="1:34" ht="15.75" customHeight="1" x14ac:dyDescent="0.3">
      <c r="A74" s="13" t="s">
        <v>56</v>
      </c>
      <c r="B74" s="51" t="b">
        <v>1</v>
      </c>
      <c r="C74" s="10">
        <v>71</v>
      </c>
      <c r="D74" s="6" t="s">
        <v>501</v>
      </c>
      <c r="E74" s="6" t="s">
        <v>502</v>
      </c>
      <c r="F74" s="14" t="s">
        <v>149</v>
      </c>
      <c r="G74" s="15" t="s">
        <v>149</v>
      </c>
      <c r="H74" s="29" t="s">
        <v>149</v>
      </c>
      <c r="I74" s="16" t="s">
        <v>22</v>
      </c>
      <c r="L74" s="17"/>
      <c r="M74" s="18" t="str">
        <f>'AI - 1'!A73</f>
        <v>No</v>
      </c>
      <c r="N74" s="18" t="str">
        <f>'AI - 2'!A73</f>
        <v>No</v>
      </c>
      <c r="O74" s="18" t="str">
        <f>'AI  - 3'!A73</f>
        <v>No</v>
      </c>
      <c r="P74" s="8">
        <f>COUNTIF(M74:O74,"Yes")</f>
        <v>0</v>
      </c>
      <c r="Q74" s="18" t="str">
        <f>'AI - 1'!B73</f>
        <v>No</v>
      </c>
      <c r="R74" s="18" t="str">
        <f>'AI - 2'!B73</f>
        <v>No</v>
      </c>
      <c r="S74" s="18" t="str">
        <f>'AI  - 3'!B73</f>
        <v>No</v>
      </c>
      <c r="T74" s="8">
        <f>COUNTIF(Q74:S74,"Yes")</f>
        <v>0</v>
      </c>
      <c r="U74" s="15" t="s">
        <v>149</v>
      </c>
      <c r="V74" s="19"/>
      <c r="W74" s="8"/>
      <c r="X74" s="5"/>
      <c r="Y74" s="20"/>
      <c r="Z74" s="21"/>
      <c r="AA74" s="22"/>
      <c r="AB74" s="22"/>
      <c r="AC74" s="23"/>
      <c r="AD74" s="22"/>
      <c r="AE74" s="22"/>
      <c r="AF74" s="22"/>
      <c r="AG74" s="23"/>
      <c r="AH74" s="22"/>
    </row>
    <row r="75" spans="1:34" ht="15.75" customHeight="1" x14ac:dyDescent="0.3">
      <c r="A75" s="13" t="s">
        <v>205</v>
      </c>
      <c r="B75" s="51" t="b">
        <v>1</v>
      </c>
      <c r="C75" s="10">
        <v>72</v>
      </c>
      <c r="D75" s="6" t="s">
        <v>503</v>
      </c>
      <c r="E75" s="6" t="s">
        <v>504</v>
      </c>
      <c r="F75" s="14" t="s">
        <v>149</v>
      </c>
      <c r="G75" s="15" t="s">
        <v>149</v>
      </c>
      <c r="H75" s="29" t="s">
        <v>149</v>
      </c>
      <c r="I75" s="16" t="s">
        <v>22</v>
      </c>
      <c r="L75" s="17"/>
      <c r="M75" s="18" t="str">
        <f>'AI - 1'!A74</f>
        <v>No</v>
      </c>
      <c r="N75" s="18" t="str">
        <f>'AI - 2'!A74</f>
        <v>No</v>
      </c>
      <c r="O75" s="18" t="str">
        <f>'AI  - 3'!A74</f>
        <v>No</v>
      </c>
      <c r="P75" s="8">
        <f>COUNTIF(M75:O75,"Yes")</f>
        <v>0</v>
      </c>
      <c r="Q75" s="18" t="str">
        <f>'AI - 1'!B74</f>
        <v>No</v>
      </c>
      <c r="R75" s="18" t="str">
        <f>'AI - 2'!B74</f>
        <v>No</v>
      </c>
      <c r="S75" s="18" t="str">
        <f>'AI  - 3'!B74</f>
        <v>No</v>
      </c>
      <c r="T75" s="8">
        <f>COUNTIF(Q75:S75,"Yes")</f>
        <v>0</v>
      </c>
      <c r="U75" s="15" t="s">
        <v>149</v>
      </c>
      <c r="V75" s="19"/>
      <c r="W75" s="8"/>
      <c r="X75" s="5"/>
      <c r="Y75" s="20"/>
      <c r="Z75" s="21"/>
      <c r="AA75" s="22"/>
      <c r="AB75" s="22"/>
      <c r="AC75" s="23"/>
      <c r="AD75" s="22"/>
      <c r="AE75" s="22"/>
      <c r="AF75" s="22"/>
      <c r="AG75" s="23"/>
      <c r="AH75" s="22"/>
    </row>
    <row r="76" spans="1:34" ht="15.75" customHeight="1" x14ac:dyDescent="0.3">
      <c r="A76" s="13" t="s">
        <v>76</v>
      </c>
      <c r="B76" s="51" t="b">
        <v>1</v>
      </c>
      <c r="C76" s="10">
        <v>73</v>
      </c>
      <c r="D76" s="6" t="s">
        <v>505</v>
      </c>
      <c r="E76" s="6" t="s">
        <v>506</v>
      </c>
      <c r="F76" s="14" t="s">
        <v>149</v>
      </c>
      <c r="G76" s="15" t="s">
        <v>149</v>
      </c>
      <c r="H76" s="29" t="s">
        <v>149</v>
      </c>
      <c r="I76" s="16" t="s">
        <v>22</v>
      </c>
      <c r="L76" s="17"/>
      <c r="M76" s="18" t="str">
        <f>'AI - 1'!A75</f>
        <v>No</v>
      </c>
      <c r="N76" s="18" t="str">
        <f>'AI - 2'!A75</f>
        <v>No</v>
      </c>
      <c r="O76" s="18" t="str">
        <f>'AI  - 3'!A75</f>
        <v>No</v>
      </c>
      <c r="P76" s="8">
        <f>COUNTIF(M76:O76,"Yes")</f>
        <v>0</v>
      </c>
      <c r="Q76" s="18" t="str">
        <f>'AI - 1'!B75</f>
        <v>No</v>
      </c>
      <c r="R76" s="18" t="str">
        <f>'AI - 2'!B75</f>
        <v>No</v>
      </c>
      <c r="S76" s="18" t="str">
        <f>'AI  - 3'!B75</f>
        <v>No</v>
      </c>
      <c r="T76" s="8">
        <f>COUNTIF(Q76:S76,"Yes")</f>
        <v>0</v>
      </c>
      <c r="U76" s="15" t="s">
        <v>149</v>
      </c>
      <c r="V76" s="19"/>
      <c r="W76" s="8"/>
      <c r="X76" s="5"/>
      <c r="Y76" s="20"/>
      <c r="Z76" s="21"/>
      <c r="AA76" s="22"/>
      <c r="AB76" s="22"/>
      <c r="AC76" s="23"/>
      <c r="AD76" s="22"/>
      <c r="AE76" s="22"/>
      <c r="AF76" s="22"/>
      <c r="AG76" s="23"/>
      <c r="AH76" s="22"/>
    </row>
    <row r="77" spans="1:34" ht="15.75" customHeight="1" x14ac:dyDescent="0.3">
      <c r="A77" s="13" t="s">
        <v>210</v>
      </c>
      <c r="B77" s="51" t="b">
        <v>1</v>
      </c>
      <c r="C77" s="10">
        <v>74</v>
      </c>
      <c r="D77" s="6" t="s">
        <v>507</v>
      </c>
      <c r="E77" s="6" t="s">
        <v>508</v>
      </c>
      <c r="F77" s="14" t="s">
        <v>149</v>
      </c>
      <c r="G77" s="15" t="s">
        <v>149</v>
      </c>
      <c r="H77" s="29" t="s">
        <v>149</v>
      </c>
      <c r="I77" s="16" t="s">
        <v>22</v>
      </c>
      <c r="L77" s="17"/>
      <c r="M77" s="18" t="str">
        <f>'AI - 1'!A76</f>
        <v>No</v>
      </c>
      <c r="N77" s="18" t="str">
        <f>'AI - 2'!A76</f>
        <v>No</v>
      </c>
      <c r="O77" s="18" t="str">
        <f>'AI  - 3'!A76</f>
        <v>No</v>
      </c>
      <c r="P77" s="8">
        <f>COUNTIF(M77:O77,"Yes")</f>
        <v>0</v>
      </c>
      <c r="Q77" s="18" t="str">
        <f>'AI - 1'!B76</f>
        <v>No</v>
      </c>
      <c r="R77" s="18" t="str">
        <f>'AI - 2'!B76</f>
        <v>No</v>
      </c>
      <c r="S77" s="18" t="str">
        <f>'AI  - 3'!B76</f>
        <v>No</v>
      </c>
      <c r="T77" s="8">
        <f>COUNTIF(Q77:S77,"Yes")</f>
        <v>0</v>
      </c>
      <c r="U77" s="15" t="s">
        <v>149</v>
      </c>
      <c r="V77" s="19"/>
      <c r="W77" s="8"/>
      <c r="X77" s="5"/>
      <c r="Y77" s="20"/>
      <c r="Z77" s="21"/>
      <c r="AA77" s="5"/>
      <c r="AB77" s="5"/>
      <c r="AC77" s="20"/>
      <c r="AD77" s="33"/>
      <c r="AE77" s="5"/>
      <c r="AF77" s="5"/>
      <c r="AG77" s="20"/>
      <c r="AH77" s="33"/>
    </row>
    <row r="78" spans="1:34" ht="15.75" customHeight="1" x14ac:dyDescent="0.3">
      <c r="A78" s="13" t="s">
        <v>213</v>
      </c>
      <c r="B78" s="51" t="b">
        <v>1</v>
      </c>
      <c r="C78" s="10">
        <v>75</v>
      </c>
      <c r="D78" s="6" t="s">
        <v>509</v>
      </c>
      <c r="E78" s="6" t="s">
        <v>510</v>
      </c>
      <c r="F78" s="14" t="s">
        <v>149</v>
      </c>
      <c r="G78" s="15" t="s">
        <v>149</v>
      </c>
      <c r="H78" s="29" t="s">
        <v>149</v>
      </c>
      <c r="I78" s="16" t="s">
        <v>22</v>
      </c>
      <c r="L78" s="17"/>
      <c r="M78" s="18" t="str">
        <f>'AI - 1'!A77</f>
        <v>No</v>
      </c>
      <c r="N78" s="18" t="str">
        <f>'AI - 2'!A77</f>
        <v>No</v>
      </c>
      <c r="O78" s="18" t="str">
        <f>'AI  - 3'!A77</f>
        <v>No</v>
      </c>
      <c r="P78" s="8">
        <f>COUNTIF(M78:O78,"Yes")</f>
        <v>0</v>
      </c>
      <c r="Q78" s="18" t="str">
        <f>'AI - 1'!B77</f>
        <v>No</v>
      </c>
      <c r="R78" s="18" t="str">
        <f>'AI - 2'!B77</f>
        <v>No</v>
      </c>
      <c r="S78" s="18" t="str">
        <f>'AI  - 3'!B77</f>
        <v>No</v>
      </c>
      <c r="T78" s="8">
        <f>COUNTIF(Q78:S78,"Yes")</f>
        <v>0</v>
      </c>
      <c r="U78" s="15" t="s">
        <v>149</v>
      </c>
      <c r="V78" s="19"/>
      <c r="W78" s="8"/>
      <c r="X78" s="5"/>
      <c r="Y78" s="20"/>
      <c r="Z78" s="21"/>
      <c r="AA78" s="5"/>
      <c r="AB78" s="5"/>
      <c r="AC78" s="20"/>
      <c r="AD78" s="33"/>
      <c r="AE78" s="5"/>
      <c r="AF78" s="5"/>
      <c r="AG78" s="20"/>
      <c r="AH78" s="33"/>
    </row>
    <row r="79" spans="1:34" ht="15.75" customHeight="1" x14ac:dyDescent="0.3">
      <c r="A79" s="13" t="s">
        <v>134</v>
      </c>
      <c r="B79" s="51" t="b">
        <v>1</v>
      </c>
      <c r="C79" s="10">
        <v>76</v>
      </c>
      <c r="D79" s="6" t="s">
        <v>511</v>
      </c>
      <c r="E79" s="6" t="s">
        <v>512</v>
      </c>
      <c r="F79" s="14" t="s">
        <v>149</v>
      </c>
      <c r="G79" s="15" t="s">
        <v>149</v>
      </c>
      <c r="H79" s="29" t="s">
        <v>149</v>
      </c>
      <c r="I79" s="16" t="s">
        <v>22</v>
      </c>
      <c r="L79" s="17"/>
      <c r="M79" s="18" t="str">
        <f>'AI - 1'!A78</f>
        <v>No</v>
      </c>
      <c r="N79" s="18" t="str">
        <f>'AI - 2'!A78</f>
        <v>No</v>
      </c>
      <c r="O79" s="18" t="str">
        <f>'AI  - 3'!A78</f>
        <v>No</v>
      </c>
      <c r="P79" s="8">
        <f>COUNTIF(M79:O79,"Yes")</f>
        <v>0</v>
      </c>
      <c r="Q79" s="18" t="str">
        <f>'AI - 1'!B78</f>
        <v>No</v>
      </c>
      <c r="R79" s="18" t="str">
        <f>'AI - 2'!B78</f>
        <v>No</v>
      </c>
      <c r="S79" s="18" t="str">
        <f>'AI  - 3'!B78</f>
        <v>No</v>
      </c>
      <c r="T79" s="8">
        <f>COUNTIF(Q79:S79,"Yes")</f>
        <v>0</v>
      </c>
      <c r="U79" s="15" t="s">
        <v>149</v>
      </c>
      <c r="V79" s="19"/>
      <c r="W79" s="8"/>
      <c r="X79" s="5"/>
      <c r="Y79" s="20"/>
      <c r="Z79" s="21"/>
      <c r="AA79" s="5"/>
      <c r="AB79" s="5"/>
      <c r="AC79" s="20"/>
      <c r="AD79" s="33"/>
      <c r="AE79" s="5"/>
      <c r="AF79" s="5"/>
      <c r="AG79" s="20"/>
      <c r="AH79" s="33"/>
    </row>
    <row r="80" spans="1:34" ht="15.75" customHeight="1" x14ac:dyDescent="0.3">
      <c r="A80" s="13" t="s">
        <v>219</v>
      </c>
      <c r="B80" s="51" t="b">
        <v>1</v>
      </c>
      <c r="C80" s="10">
        <v>77</v>
      </c>
      <c r="D80" s="6" t="s">
        <v>513</v>
      </c>
      <c r="E80" s="6" t="s">
        <v>514</v>
      </c>
      <c r="F80" s="14" t="s">
        <v>149</v>
      </c>
      <c r="G80" s="15" t="s">
        <v>149</v>
      </c>
      <c r="H80" s="15" t="s">
        <v>149</v>
      </c>
      <c r="I80" s="16" t="s">
        <v>22</v>
      </c>
      <c r="L80" s="17"/>
      <c r="M80" s="18" t="str">
        <f>'AI - 1'!A79</f>
        <v>No</v>
      </c>
      <c r="N80" s="18" t="str">
        <f>'AI - 2'!A79</f>
        <v>No</v>
      </c>
      <c r="O80" s="18" t="str">
        <f>'AI  - 3'!A79</f>
        <v>No</v>
      </c>
      <c r="P80" s="8">
        <f>COUNTIF(M80:O80,"Yes")</f>
        <v>0</v>
      </c>
      <c r="Q80" s="18" t="str">
        <f>'AI - 1'!B79</f>
        <v>No</v>
      </c>
      <c r="R80" s="18" t="str">
        <f>'AI - 2'!B79</f>
        <v>No</v>
      </c>
      <c r="S80" s="18" t="str">
        <f>'AI  - 3'!B79</f>
        <v>No</v>
      </c>
      <c r="T80" s="8">
        <f>COUNTIF(Q80:S80,"Yes")</f>
        <v>0</v>
      </c>
      <c r="U80" s="15" t="s">
        <v>149</v>
      </c>
      <c r="V80" s="19"/>
      <c r="W80" s="8"/>
      <c r="X80" s="5"/>
      <c r="Y80" s="20"/>
      <c r="Z80" s="21"/>
      <c r="AA80" s="5"/>
      <c r="AB80" s="5"/>
      <c r="AC80" s="20"/>
      <c r="AD80" s="33"/>
      <c r="AE80" s="5"/>
      <c r="AF80" s="5"/>
      <c r="AG80" s="20"/>
      <c r="AH80" s="33"/>
    </row>
    <row r="81" spans="1:34" ht="15.75" customHeight="1" x14ac:dyDescent="0.3">
      <c r="A81" s="13" t="s">
        <v>90</v>
      </c>
      <c r="B81" s="51" t="b">
        <v>1</v>
      </c>
      <c r="C81" s="10">
        <v>78</v>
      </c>
      <c r="D81" s="6" t="s">
        <v>41</v>
      </c>
      <c r="E81" s="6" t="s">
        <v>42</v>
      </c>
      <c r="F81" s="14" t="s">
        <v>21</v>
      </c>
      <c r="G81" s="15" t="s">
        <v>21</v>
      </c>
      <c r="H81" s="29" t="s">
        <v>21</v>
      </c>
      <c r="I81" s="16" t="s">
        <v>22</v>
      </c>
      <c r="L81" s="17"/>
      <c r="M81" s="18" t="str">
        <f>'AI - 1'!A80</f>
        <v>Yes</v>
      </c>
      <c r="N81" s="18" t="str">
        <f>'AI - 2'!A80</f>
        <v>Yes</v>
      </c>
      <c r="O81" s="18" t="str">
        <f>'AI  - 3'!A80</f>
        <v>Yes</v>
      </c>
      <c r="P81" s="8">
        <f>COUNTIF(M81:O81,"Yes")</f>
        <v>3</v>
      </c>
      <c r="Q81" s="18" t="str">
        <f>'AI - 1'!B80</f>
        <v>Yes</v>
      </c>
      <c r="R81" s="18" t="str">
        <f>'AI - 2'!B80</f>
        <v>Yes</v>
      </c>
      <c r="S81" s="18" t="str">
        <f>'AI  - 3'!B80</f>
        <v>Yes</v>
      </c>
      <c r="T81" s="8">
        <f>COUNTIF(Q81:S81,"Yes")</f>
        <v>3</v>
      </c>
      <c r="U81" s="15" t="s">
        <v>21</v>
      </c>
      <c r="V81" s="19"/>
      <c r="W81" s="8"/>
      <c r="X81" s="5"/>
      <c r="Y81" s="20"/>
      <c r="Z81" s="21"/>
      <c r="AA81" s="5"/>
      <c r="AB81" s="5"/>
      <c r="AC81" s="20"/>
      <c r="AD81" s="21"/>
      <c r="AE81" s="5"/>
      <c r="AF81" s="5"/>
      <c r="AG81" s="20"/>
      <c r="AH81" s="21"/>
    </row>
    <row r="82" spans="1:34" ht="15.75" customHeight="1" x14ac:dyDescent="0.3">
      <c r="A82" s="13" t="s">
        <v>223</v>
      </c>
      <c r="B82" s="51" t="b">
        <v>1</v>
      </c>
      <c r="C82" s="10">
        <v>79</v>
      </c>
      <c r="D82" s="6" t="s">
        <v>515</v>
      </c>
      <c r="E82" s="6" t="s">
        <v>516</v>
      </c>
      <c r="F82" s="14" t="s">
        <v>149</v>
      </c>
      <c r="G82" s="15" t="s">
        <v>149</v>
      </c>
      <c r="H82" s="29" t="s">
        <v>149</v>
      </c>
      <c r="I82" s="16" t="s">
        <v>22</v>
      </c>
      <c r="L82" s="17"/>
      <c r="M82" s="18" t="str">
        <f>'AI - 1'!A81</f>
        <v>No</v>
      </c>
      <c r="N82" s="18" t="str">
        <f>'AI - 2'!A81</f>
        <v>No</v>
      </c>
      <c r="O82" s="18" t="str">
        <f>'AI  - 3'!A81</f>
        <v>No</v>
      </c>
      <c r="P82" s="8">
        <f>COUNTIF(M82:O82,"Yes")</f>
        <v>0</v>
      </c>
      <c r="Q82" s="18" t="str">
        <f>'AI - 1'!B81</f>
        <v>No</v>
      </c>
      <c r="R82" s="18" t="str">
        <f>'AI - 2'!B81</f>
        <v>No</v>
      </c>
      <c r="S82" s="18" t="str">
        <f>'AI  - 3'!B81</f>
        <v>No</v>
      </c>
      <c r="T82" s="8">
        <f>COUNTIF(Q82:S82,"Yes")</f>
        <v>0</v>
      </c>
      <c r="U82" s="15" t="s">
        <v>149</v>
      </c>
      <c r="V82" s="19"/>
      <c r="W82" s="8"/>
      <c r="X82" s="5"/>
      <c r="Y82" s="20"/>
      <c r="Z82" s="21"/>
      <c r="AA82" s="22"/>
      <c r="AB82" s="22"/>
      <c r="AC82" s="23"/>
      <c r="AD82" s="22"/>
      <c r="AE82" s="22"/>
      <c r="AF82" s="22"/>
      <c r="AG82" s="23"/>
      <c r="AH82" s="22"/>
    </row>
    <row r="83" spans="1:34" ht="15.75" customHeight="1" x14ac:dyDescent="0.3">
      <c r="A83" s="13" t="s">
        <v>226</v>
      </c>
      <c r="B83" s="51" t="b">
        <v>1</v>
      </c>
      <c r="C83" s="10">
        <v>80</v>
      </c>
      <c r="D83" s="6" t="s">
        <v>517</v>
      </c>
      <c r="E83" s="6" t="s">
        <v>518</v>
      </c>
      <c r="F83" s="14" t="s">
        <v>149</v>
      </c>
      <c r="G83" s="15" t="s">
        <v>149</v>
      </c>
      <c r="H83" s="15" t="s">
        <v>149</v>
      </c>
      <c r="I83" s="16" t="s">
        <v>22</v>
      </c>
      <c r="L83" s="17"/>
      <c r="M83" s="18" t="str">
        <f>'AI - 1'!A82</f>
        <v>No</v>
      </c>
      <c r="N83" s="18" t="str">
        <f>'AI - 2'!A82</f>
        <v>No</v>
      </c>
      <c r="O83" s="18" t="str">
        <f>'AI  - 3'!A82</f>
        <v>No</v>
      </c>
      <c r="P83" s="8">
        <f>COUNTIF(M83:O83,"Yes")</f>
        <v>0</v>
      </c>
      <c r="Q83" s="18" t="str">
        <f>'AI - 1'!B82</f>
        <v>No</v>
      </c>
      <c r="R83" s="18" t="str">
        <f>'AI - 2'!B82</f>
        <v>No</v>
      </c>
      <c r="S83" s="18" t="str">
        <f>'AI  - 3'!B82</f>
        <v>No</v>
      </c>
      <c r="T83" s="8">
        <f>COUNTIF(Q83:S83,"Yes")</f>
        <v>0</v>
      </c>
      <c r="U83" s="15" t="s">
        <v>149</v>
      </c>
      <c r="V83" s="19"/>
      <c r="W83" s="8"/>
      <c r="X83" s="5"/>
      <c r="Y83" s="20"/>
      <c r="Z83" s="21"/>
      <c r="AA83" s="22"/>
      <c r="AB83" s="22"/>
      <c r="AC83" s="23"/>
      <c r="AD83" s="22"/>
      <c r="AE83" s="22"/>
      <c r="AF83" s="22"/>
      <c r="AG83" s="23"/>
      <c r="AH83" s="22"/>
    </row>
    <row r="84" spans="1:34" ht="15.75" customHeight="1" x14ac:dyDescent="0.3">
      <c r="A84" s="13" t="s">
        <v>62</v>
      </c>
      <c r="B84" s="51" t="b">
        <v>1</v>
      </c>
      <c r="C84" s="10">
        <v>81</v>
      </c>
      <c r="D84" s="6" t="s">
        <v>519</v>
      </c>
      <c r="E84" s="6" t="s">
        <v>520</v>
      </c>
      <c r="F84" s="14" t="s">
        <v>149</v>
      </c>
      <c r="G84" s="15" t="s">
        <v>149</v>
      </c>
      <c r="H84" s="15" t="s">
        <v>149</v>
      </c>
      <c r="I84" s="16" t="s">
        <v>22</v>
      </c>
      <c r="L84" s="17"/>
      <c r="M84" s="18" t="str">
        <f>'AI - 1'!A83</f>
        <v>No</v>
      </c>
      <c r="N84" s="18" t="str">
        <f>'AI - 2'!A83</f>
        <v>No</v>
      </c>
      <c r="O84" s="18" t="str">
        <f>'AI  - 3'!A83</f>
        <v>No</v>
      </c>
      <c r="P84" s="8">
        <f>COUNTIF(M84:O84,"Yes")</f>
        <v>0</v>
      </c>
      <c r="Q84" s="18" t="str">
        <f>'AI - 1'!B83</f>
        <v>No</v>
      </c>
      <c r="R84" s="18" t="str">
        <f>'AI - 2'!B83</f>
        <v>No</v>
      </c>
      <c r="S84" s="18" t="str">
        <f>'AI  - 3'!B83</f>
        <v>No</v>
      </c>
      <c r="T84" s="8">
        <f>COUNTIF(Q84:S84,"Yes")</f>
        <v>0</v>
      </c>
      <c r="U84" s="15" t="s">
        <v>149</v>
      </c>
      <c r="V84" s="19"/>
      <c r="W84" s="8"/>
      <c r="X84" s="5"/>
      <c r="Y84" s="20"/>
      <c r="Z84" s="21"/>
      <c r="AA84" s="22"/>
      <c r="AB84" s="22"/>
      <c r="AC84" s="23"/>
      <c r="AD84" s="22"/>
      <c r="AE84" s="22"/>
      <c r="AF84" s="22"/>
      <c r="AG84" s="23"/>
      <c r="AH84" s="22"/>
    </row>
    <row r="85" spans="1:34" ht="15.75" customHeight="1" x14ac:dyDescent="0.3">
      <c r="A85" s="13" t="s">
        <v>119</v>
      </c>
      <c r="B85" s="51" t="b">
        <v>1</v>
      </c>
      <c r="C85" s="10">
        <v>82</v>
      </c>
      <c r="D85" s="6" t="s">
        <v>521</v>
      </c>
      <c r="E85" s="6" t="s">
        <v>522</v>
      </c>
      <c r="F85" s="14" t="s">
        <v>149</v>
      </c>
      <c r="G85" s="15" t="s">
        <v>149</v>
      </c>
      <c r="H85" s="29" t="s">
        <v>149</v>
      </c>
      <c r="I85" s="16" t="s">
        <v>22</v>
      </c>
      <c r="L85" s="17"/>
      <c r="M85" s="18" t="str">
        <f>'AI - 1'!A84</f>
        <v>No</v>
      </c>
      <c r="N85" s="18" t="str">
        <f>'AI - 2'!A84</f>
        <v>No</v>
      </c>
      <c r="O85" s="18" t="str">
        <f>'AI  - 3'!A84</f>
        <v>No</v>
      </c>
      <c r="P85" s="8">
        <f>COUNTIF(M85:O85,"Yes")</f>
        <v>0</v>
      </c>
      <c r="Q85" s="18" t="str">
        <f>'AI - 1'!B84</f>
        <v>No</v>
      </c>
      <c r="R85" s="18" t="str">
        <f>'AI - 2'!B84</f>
        <v>No</v>
      </c>
      <c r="S85" s="18" t="str">
        <f>'AI  - 3'!B84</f>
        <v>No</v>
      </c>
      <c r="T85" s="8">
        <f>COUNTIF(Q85:S85,"Yes")</f>
        <v>0</v>
      </c>
      <c r="U85" s="15" t="s">
        <v>149</v>
      </c>
      <c r="V85" s="19"/>
      <c r="W85" s="8"/>
      <c r="X85" s="5"/>
      <c r="Y85" s="20"/>
      <c r="Z85" s="21"/>
      <c r="AA85" s="5"/>
      <c r="AB85" s="5"/>
      <c r="AC85" s="20"/>
      <c r="AD85" s="33"/>
      <c r="AE85" s="5"/>
      <c r="AF85" s="5"/>
      <c r="AG85" s="20"/>
      <c r="AH85" s="33"/>
    </row>
    <row r="86" spans="1:34" ht="15.75" customHeight="1" x14ac:dyDescent="0.3">
      <c r="A86" s="13" t="s">
        <v>138</v>
      </c>
      <c r="B86" s="51" t="b">
        <v>1</v>
      </c>
      <c r="C86" s="10">
        <v>83</v>
      </c>
      <c r="D86" s="6" t="s">
        <v>523</v>
      </c>
      <c r="E86" s="6" t="s">
        <v>524</v>
      </c>
      <c r="F86" s="14" t="s">
        <v>149</v>
      </c>
      <c r="G86" s="15" t="s">
        <v>149</v>
      </c>
      <c r="H86" s="29" t="s">
        <v>149</v>
      </c>
      <c r="I86" s="16" t="s">
        <v>22</v>
      </c>
      <c r="L86" s="17"/>
      <c r="M86" s="18" t="str">
        <f>'AI - 1'!A85</f>
        <v>No</v>
      </c>
      <c r="N86" s="18" t="str">
        <f>'AI - 2'!A85</f>
        <v>No</v>
      </c>
      <c r="O86" s="18" t="str">
        <f>'AI  - 3'!A85</f>
        <v>No</v>
      </c>
      <c r="P86" s="8">
        <f>COUNTIF(M86:O86,"Yes")</f>
        <v>0</v>
      </c>
      <c r="Q86" s="18" t="str">
        <f>'AI - 1'!B85</f>
        <v>No</v>
      </c>
      <c r="R86" s="18" t="str">
        <f>'AI - 2'!B85</f>
        <v>No</v>
      </c>
      <c r="S86" s="18" t="str">
        <f>'AI  - 3'!B85</f>
        <v>No</v>
      </c>
      <c r="T86" s="8">
        <f>COUNTIF(Q86:S86,"Yes")</f>
        <v>0</v>
      </c>
      <c r="U86" s="15" t="s">
        <v>149</v>
      </c>
      <c r="V86" s="19"/>
      <c r="W86" s="8"/>
      <c r="X86" s="5"/>
      <c r="Y86" s="20"/>
      <c r="Z86" s="21"/>
      <c r="AA86" s="5"/>
      <c r="AB86" s="5"/>
      <c r="AC86" s="20"/>
      <c r="AD86" s="33"/>
      <c r="AE86" s="5"/>
      <c r="AF86" s="5"/>
      <c r="AG86" s="20"/>
      <c r="AH86" s="33"/>
    </row>
    <row r="87" spans="1:34" ht="15.75" customHeight="1" x14ac:dyDescent="0.3">
      <c r="A87" s="13" t="s">
        <v>27</v>
      </c>
      <c r="B87" s="51" t="b">
        <v>1</v>
      </c>
      <c r="C87" s="10">
        <v>84</v>
      </c>
      <c r="D87" s="6" t="s">
        <v>525</v>
      </c>
      <c r="E87" s="6" t="s">
        <v>526</v>
      </c>
      <c r="F87" s="14" t="s">
        <v>149</v>
      </c>
      <c r="G87" s="15" t="s">
        <v>149</v>
      </c>
      <c r="H87" s="29" t="s">
        <v>149</v>
      </c>
      <c r="I87" s="16" t="s">
        <v>22</v>
      </c>
      <c r="L87" s="17"/>
      <c r="M87" s="18" t="str">
        <f>'AI - 1'!A86</f>
        <v>No</v>
      </c>
      <c r="N87" s="18" t="str">
        <f>'AI - 2'!A86</f>
        <v>No</v>
      </c>
      <c r="O87" s="18" t="str">
        <f>'AI  - 3'!A86</f>
        <v>No</v>
      </c>
      <c r="P87" s="8">
        <f>COUNTIF(M87:O87,"Yes")</f>
        <v>0</v>
      </c>
      <c r="Q87" s="18" t="str">
        <f>'AI - 1'!B86</f>
        <v>No</v>
      </c>
      <c r="R87" s="18" t="str">
        <f>'AI - 2'!B86</f>
        <v>No</v>
      </c>
      <c r="S87" s="18" t="str">
        <f>'AI  - 3'!B86</f>
        <v>No</v>
      </c>
      <c r="T87" s="8">
        <f>COUNTIF(Q87:S87,"Yes")</f>
        <v>0</v>
      </c>
      <c r="U87" s="15" t="s">
        <v>149</v>
      </c>
      <c r="V87" s="19"/>
      <c r="W87" s="8"/>
      <c r="X87" s="5"/>
      <c r="Y87" s="20"/>
      <c r="Z87" s="21"/>
      <c r="AA87" s="5"/>
      <c r="AB87" s="5"/>
      <c r="AC87" s="20"/>
      <c r="AD87" s="33"/>
      <c r="AE87" s="5"/>
      <c r="AF87" s="5"/>
      <c r="AG87" s="20"/>
      <c r="AH87" s="33"/>
    </row>
    <row r="88" spans="1:34" ht="15.75" customHeight="1" x14ac:dyDescent="0.3">
      <c r="A88" s="13" t="s">
        <v>227</v>
      </c>
      <c r="B88" s="51" t="b">
        <v>1</v>
      </c>
      <c r="C88" s="10">
        <v>85</v>
      </c>
      <c r="D88" s="6" t="s">
        <v>205</v>
      </c>
      <c r="E88" s="6" t="s">
        <v>303</v>
      </c>
      <c r="F88" s="14" t="s">
        <v>21</v>
      </c>
      <c r="G88" s="15" t="s">
        <v>21</v>
      </c>
      <c r="H88" s="29" t="s">
        <v>21</v>
      </c>
      <c r="I88" s="16" t="s">
        <v>22</v>
      </c>
      <c r="L88" s="17"/>
      <c r="M88" s="18" t="str">
        <f>'AI - 1'!A87</f>
        <v>No</v>
      </c>
      <c r="N88" s="18" t="str">
        <f>'AI - 2'!A87</f>
        <v>Yes</v>
      </c>
      <c r="O88" s="18" t="str">
        <f>'AI  - 3'!A87</f>
        <v>No</v>
      </c>
      <c r="P88" s="8">
        <f>COUNTIF(M88:O88,"Yes")</f>
        <v>1</v>
      </c>
      <c r="Q88" s="18" t="str">
        <f>'AI - 1'!B87</f>
        <v>Yes</v>
      </c>
      <c r="R88" s="18" t="str">
        <f>'AI - 2'!B87</f>
        <v>Yes</v>
      </c>
      <c r="S88" s="18" t="str">
        <f>'AI  - 3'!B87</f>
        <v>Yes</v>
      </c>
      <c r="T88" s="8">
        <f>COUNTIF(Q88:S88,"Yes")</f>
        <v>3</v>
      </c>
      <c r="U88" s="15" t="s">
        <v>21</v>
      </c>
      <c r="V88" s="19"/>
      <c r="W88" s="8"/>
      <c r="X88" s="5"/>
      <c r="Y88" s="20"/>
      <c r="Z88" s="21"/>
      <c r="AA88" s="5"/>
      <c r="AB88" s="5"/>
      <c r="AC88" s="20"/>
      <c r="AD88" s="21"/>
      <c r="AE88" s="5"/>
      <c r="AF88" s="5"/>
      <c r="AG88" s="20"/>
      <c r="AH88" s="21"/>
    </row>
    <row r="89" spans="1:34" ht="15.75" customHeight="1" x14ac:dyDescent="0.3">
      <c r="A89" s="13" t="s">
        <v>242</v>
      </c>
      <c r="B89" s="51" t="b">
        <v>1</v>
      </c>
      <c r="C89" s="10">
        <v>86</v>
      </c>
      <c r="D89" s="6" t="s">
        <v>527</v>
      </c>
      <c r="E89" s="6" t="s">
        <v>528</v>
      </c>
      <c r="F89" s="14" t="s">
        <v>149</v>
      </c>
      <c r="G89" s="15" t="s">
        <v>149</v>
      </c>
      <c r="H89" s="29" t="s">
        <v>149</v>
      </c>
      <c r="I89" s="16" t="s">
        <v>22</v>
      </c>
      <c r="L89" s="17"/>
      <c r="M89" s="18" t="str">
        <f>'AI - 1'!A88</f>
        <v>No</v>
      </c>
      <c r="N89" s="18" t="str">
        <f>'AI - 2'!A88</f>
        <v>No</v>
      </c>
      <c r="O89" s="18" t="str">
        <f>'AI  - 3'!A88</f>
        <v>No</v>
      </c>
      <c r="P89" s="8">
        <f>COUNTIF(M89:O89,"Yes")</f>
        <v>0</v>
      </c>
      <c r="Q89" s="18" t="str">
        <f>'AI - 1'!B88</f>
        <v>No</v>
      </c>
      <c r="R89" s="18" t="str">
        <f>'AI - 2'!B88</f>
        <v>No</v>
      </c>
      <c r="S89" s="18" t="str">
        <f>'AI  - 3'!B88</f>
        <v>No</v>
      </c>
      <c r="T89" s="8">
        <f>COUNTIF(Q89:S89,"Yes")</f>
        <v>0</v>
      </c>
      <c r="U89" s="15" t="s">
        <v>149</v>
      </c>
      <c r="V89" s="19"/>
      <c r="W89" s="8"/>
      <c r="X89" s="5"/>
      <c r="Y89" s="20"/>
      <c r="Z89" s="21"/>
      <c r="AA89" s="5"/>
      <c r="AB89" s="5"/>
      <c r="AC89" s="20"/>
      <c r="AD89" s="33"/>
      <c r="AE89" s="5"/>
      <c r="AF89" s="5"/>
      <c r="AG89" s="20"/>
      <c r="AH89" s="33"/>
    </row>
    <row r="90" spans="1:34" ht="15.75" customHeight="1" x14ac:dyDescent="0.3">
      <c r="A90" s="13" t="s">
        <v>245</v>
      </c>
      <c r="B90" s="51" t="b">
        <v>1</v>
      </c>
      <c r="C90" s="10">
        <v>87</v>
      </c>
      <c r="D90" s="6" t="s">
        <v>529</v>
      </c>
      <c r="E90" s="6" t="s">
        <v>530</v>
      </c>
      <c r="F90" s="14" t="s">
        <v>149</v>
      </c>
      <c r="G90" s="15" t="s">
        <v>149</v>
      </c>
      <c r="H90" s="29" t="s">
        <v>149</v>
      </c>
      <c r="I90" s="16" t="s">
        <v>22</v>
      </c>
      <c r="L90" s="17"/>
      <c r="M90" s="18" t="str">
        <f>'AI - 1'!A89</f>
        <v>No</v>
      </c>
      <c r="N90" s="18" t="str">
        <f>'AI - 2'!A89</f>
        <v>No</v>
      </c>
      <c r="O90" s="18" t="str">
        <f>'AI  - 3'!A89</f>
        <v>No</v>
      </c>
      <c r="P90" s="8">
        <f>COUNTIF(M90:O90,"Yes")</f>
        <v>0</v>
      </c>
      <c r="Q90" s="18" t="str">
        <f>'AI - 1'!B89</f>
        <v>No</v>
      </c>
      <c r="R90" s="18" t="str">
        <f>'AI - 2'!B89</f>
        <v>No</v>
      </c>
      <c r="S90" s="18" t="str">
        <f>'AI  - 3'!B89</f>
        <v>No</v>
      </c>
      <c r="T90" s="8">
        <f>COUNTIF(Q90:S90,"Yes")</f>
        <v>0</v>
      </c>
      <c r="U90" s="15" t="s">
        <v>149</v>
      </c>
      <c r="V90" s="19"/>
      <c r="W90" s="8"/>
      <c r="X90" s="5"/>
      <c r="Y90" s="20"/>
      <c r="Z90" s="21"/>
      <c r="AA90" s="22"/>
      <c r="AB90" s="22"/>
      <c r="AC90" s="23"/>
      <c r="AD90" s="22"/>
      <c r="AE90" s="22"/>
      <c r="AF90" s="22"/>
      <c r="AG90" s="23"/>
      <c r="AH90" s="22"/>
    </row>
    <row r="91" spans="1:34" ht="15.75" customHeight="1" x14ac:dyDescent="0.3">
      <c r="A91" s="13" t="s">
        <v>248</v>
      </c>
      <c r="B91" s="51" t="b">
        <v>1</v>
      </c>
      <c r="C91" s="10">
        <v>88</v>
      </c>
      <c r="D91" s="6" t="s">
        <v>531</v>
      </c>
      <c r="E91" s="6" t="s">
        <v>532</v>
      </c>
      <c r="F91" s="14" t="s">
        <v>149</v>
      </c>
      <c r="G91" s="15" t="s">
        <v>149</v>
      </c>
      <c r="H91" s="29" t="s">
        <v>149</v>
      </c>
      <c r="I91" s="16" t="s">
        <v>22</v>
      </c>
      <c r="L91" s="17"/>
      <c r="M91" s="18" t="str">
        <f>'AI - 1'!A90</f>
        <v>No</v>
      </c>
      <c r="N91" s="18" t="str">
        <f>'AI - 2'!A90</f>
        <v>No</v>
      </c>
      <c r="O91" s="18" t="str">
        <f>'AI  - 3'!A90</f>
        <v>No</v>
      </c>
      <c r="P91" s="8">
        <f>COUNTIF(M91:O91,"Yes")</f>
        <v>0</v>
      </c>
      <c r="Q91" s="18" t="str">
        <f>'AI - 1'!B90</f>
        <v>No</v>
      </c>
      <c r="R91" s="18" t="str">
        <f>'AI - 2'!B90</f>
        <v>No</v>
      </c>
      <c r="S91" s="18" t="str">
        <f>'AI  - 3'!B90</f>
        <v>No</v>
      </c>
      <c r="T91" s="8">
        <f>COUNTIF(Q91:S91,"Yes")</f>
        <v>0</v>
      </c>
      <c r="U91" s="15" t="s">
        <v>149</v>
      </c>
      <c r="V91" s="19"/>
      <c r="W91" s="8"/>
      <c r="X91" s="5"/>
      <c r="Y91" s="20"/>
      <c r="Z91" s="21"/>
      <c r="AA91" s="22"/>
      <c r="AB91" s="22"/>
      <c r="AC91" s="23"/>
      <c r="AD91" s="22"/>
      <c r="AE91" s="22"/>
      <c r="AF91" s="22"/>
      <c r="AG91" s="23"/>
      <c r="AH91" s="22"/>
    </row>
    <row r="92" spans="1:34" ht="15.75" customHeight="1" x14ac:dyDescent="0.3">
      <c r="A92" s="13" t="s">
        <v>98</v>
      </c>
      <c r="B92" s="51" t="b">
        <v>1</v>
      </c>
      <c r="C92" s="10">
        <v>89</v>
      </c>
      <c r="D92" s="6" t="s">
        <v>533</v>
      </c>
      <c r="E92" s="6" t="s">
        <v>534</v>
      </c>
      <c r="F92" s="14" t="s">
        <v>149</v>
      </c>
      <c r="G92" s="15" t="s">
        <v>149</v>
      </c>
      <c r="H92" s="15" t="s">
        <v>149</v>
      </c>
      <c r="I92" s="16" t="s">
        <v>22</v>
      </c>
      <c r="L92" s="17"/>
      <c r="M92" s="18" t="str">
        <f>'AI - 1'!A91</f>
        <v>No</v>
      </c>
      <c r="N92" s="18" t="str">
        <f>'AI - 2'!A91</f>
        <v>No</v>
      </c>
      <c r="O92" s="18" t="str">
        <f>'AI  - 3'!A91</f>
        <v>No</v>
      </c>
      <c r="P92" s="8">
        <f>COUNTIF(M92:O92,"Yes")</f>
        <v>0</v>
      </c>
      <c r="Q92" s="18" t="str">
        <f>'AI - 1'!B91</f>
        <v>No</v>
      </c>
      <c r="R92" s="18" t="str">
        <f>'AI - 2'!B91</f>
        <v>No</v>
      </c>
      <c r="S92" s="18" t="str">
        <f>'AI  - 3'!B91</f>
        <v>No</v>
      </c>
      <c r="T92" s="8">
        <f>COUNTIF(Q92:S92,"Yes")</f>
        <v>0</v>
      </c>
      <c r="U92" s="15" t="s">
        <v>149</v>
      </c>
      <c r="V92" s="19"/>
      <c r="W92" s="8"/>
      <c r="X92" s="5"/>
      <c r="Y92" s="20"/>
      <c r="Z92" s="21"/>
      <c r="AA92" s="5"/>
      <c r="AB92" s="5"/>
      <c r="AC92" s="20"/>
      <c r="AD92" s="33"/>
      <c r="AE92" s="5"/>
      <c r="AF92" s="5"/>
      <c r="AG92" s="20"/>
      <c r="AH92" s="33"/>
    </row>
    <row r="93" spans="1:34" ht="15.75" customHeight="1" x14ac:dyDescent="0.3">
      <c r="A93" s="13" t="s">
        <v>136</v>
      </c>
      <c r="B93" s="51" t="b">
        <v>1</v>
      </c>
      <c r="C93" s="10">
        <v>90</v>
      </c>
      <c r="D93" s="6" t="s">
        <v>535</v>
      </c>
      <c r="E93" s="6" t="s">
        <v>536</v>
      </c>
      <c r="F93" s="14" t="s">
        <v>149</v>
      </c>
      <c r="G93" s="15" t="s">
        <v>149</v>
      </c>
      <c r="H93" s="15" t="s">
        <v>149</v>
      </c>
      <c r="I93" s="16" t="s">
        <v>22</v>
      </c>
      <c r="L93" s="17"/>
      <c r="M93" s="18" t="str">
        <f>'AI - 1'!A92</f>
        <v>No</v>
      </c>
      <c r="N93" s="18" t="str">
        <f>'AI - 2'!A92</f>
        <v>No</v>
      </c>
      <c r="O93" s="18" t="str">
        <f>'AI  - 3'!A92</f>
        <v>No</v>
      </c>
      <c r="P93" s="8">
        <f>COUNTIF(M93:O93,"Yes")</f>
        <v>0</v>
      </c>
      <c r="Q93" s="18" t="str">
        <f>'AI - 1'!B92</f>
        <v>No</v>
      </c>
      <c r="R93" s="18" t="str">
        <f>'AI - 2'!B92</f>
        <v>No</v>
      </c>
      <c r="S93" s="18" t="str">
        <f>'AI  - 3'!B92</f>
        <v>No</v>
      </c>
      <c r="T93" s="8">
        <f>COUNTIF(Q93:S93,"Yes")</f>
        <v>0</v>
      </c>
      <c r="U93" s="15" t="s">
        <v>149</v>
      </c>
      <c r="V93" s="19"/>
      <c r="W93" s="8"/>
      <c r="X93" s="5"/>
      <c r="Y93" s="20"/>
      <c r="Z93" s="21"/>
      <c r="AA93" s="5"/>
      <c r="AB93" s="5"/>
      <c r="AC93" s="20"/>
      <c r="AD93" s="33"/>
      <c r="AE93" s="5"/>
      <c r="AF93" s="5"/>
      <c r="AG93" s="20"/>
      <c r="AH93" s="33"/>
    </row>
    <row r="94" spans="1:34" ht="15.75" customHeight="1" x14ac:dyDescent="0.3">
      <c r="A94" s="13" t="s">
        <v>19</v>
      </c>
      <c r="B94" s="51" t="b">
        <v>1</v>
      </c>
      <c r="C94" s="10">
        <v>91</v>
      </c>
      <c r="D94" s="6" t="s">
        <v>537</v>
      </c>
      <c r="E94" s="6" t="s">
        <v>538</v>
      </c>
      <c r="F94" s="14" t="s">
        <v>149</v>
      </c>
      <c r="G94" s="15" t="s">
        <v>149</v>
      </c>
      <c r="H94" s="15" t="s">
        <v>149</v>
      </c>
      <c r="I94" s="16" t="s">
        <v>22</v>
      </c>
      <c r="L94" s="17"/>
      <c r="M94" s="18" t="str">
        <f>'AI - 1'!A93</f>
        <v>No</v>
      </c>
      <c r="N94" s="18" t="str">
        <f>'AI - 2'!A93</f>
        <v>No</v>
      </c>
      <c r="O94" s="18" t="str">
        <f>'AI  - 3'!A93</f>
        <v>No</v>
      </c>
      <c r="P94" s="8">
        <f>COUNTIF(M94:O94,"Yes")</f>
        <v>0</v>
      </c>
      <c r="Q94" s="18" t="str">
        <f>'AI - 1'!B93</f>
        <v>No</v>
      </c>
      <c r="R94" s="18" t="str">
        <f>'AI - 2'!B93</f>
        <v>No</v>
      </c>
      <c r="S94" s="18" t="str">
        <f>'AI  - 3'!B93</f>
        <v>No</v>
      </c>
      <c r="T94" s="8">
        <f>COUNTIF(Q94:S94,"Yes")</f>
        <v>0</v>
      </c>
      <c r="U94" s="15" t="s">
        <v>149</v>
      </c>
      <c r="V94" s="19"/>
      <c r="W94" s="8"/>
      <c r="X94" s="5"/>
      <c r="Y94" s="20"/>
      <c r="Z94" s="21"/>
      <c r="AA94" s="5"/>
      <c r="AB94" s="5"/>
      <c r="AC94" s="20"/>
      <c r="AD94" s="33"/>
      <c r="AE94" s="5"/>
      <c r="AF94" s="5"/>
      <c r="AG94" s="20"/>
      <c r="AH94" s="33"/>
    </row>
    <row r="95" spans="1:34" ht="15.75" customHeight="1" x14ac:dyDescent="0.3">
      <c r="A95" s="13" t="s">
        <v>229</v>
      </c>
      <c r="B95" s="51" t="b">
        <v>1</v>
      </c>
      <c r="C95" s="10">
        <v>92</v>
      </c>
      <c r="D95" s="6" t="s">
        <v>539</v>
      </c>
      <c r="E95" s="6" t="s">
        <v>540</v>
      </c>
      <c r="F95" s="14" t="s">
        <v>149</v>
      </c>
      <c r="G95" s="15" t="s">
        <v>149</v>
      </c>
      <c r="H95" s="15" t="s">
        <v>149</v>
      </c>
      <c r="I95" s="16" t="s">
        <v>22</v>
      </c>
      <c r="L95" s="17"/>
      <c r="M95" s="18" t="str">
        <f>'AI - 1'!A94</f>
        <v>No</v>
      </c>
      <c r="N95" s="18" t="str">
        <f>'AI - 2'!A94</f>
        <v>No</v>
      </c>
      <c r="O95" s="18" t="str">
        <f>'AI  - 3'!A94</f>
        <v>No</v>
      </c>
      <c r="P95" s="8">
        <f>COUNTIF(M95:O95,"Yes")</f>
        <v>0</v>
      </c>
      <c r="Q95" s="18" t="str">
        <f>'AI - 1'!B94</f>
        <v>No</v>
      </c>
      <c r="R95" s="18" t="str">
        <f>'AI - 2'!B94</f>
        <v>No</v>
      </c>
      <c r="S95" s="18" t="str">
        <f>'AI  - 3'!B94</f>
        <v>No</v>
      </c>
      <c r="T95" s="8">
        <f>COUNTIF(Q95:S95,"Yes")</f>
        <v>0</v>
      </c>
      <c r="U95" s="15" t="s">
        <v>149</v>
      </c>
      <c r="V95" s="19"/>
      <c r="W95" s="8"/>
      <c r="X95" s="5"/>
      <c r="Y95" s="20"/>
      <c r="Z95" s="21"/>
      <c r="AA95" s="5"/>
      <c r="AB95" s="5"/>
      <c r="AC95" s="20"/>
      <c r="AD95" s="33"/>
      <c r="AE95" s="5"/>
      <c r="AF95" s="5"/>
      <c r="AG95" s="20"/>
      <c r="AH95" s="33"/>
    </row>
    <row r="96" spans="1:34" ht="15.75" customHeight="1" x14ac:dyDescent="0.3">
      <c r="A96" s="13" t="s">
        <v>255</v>
      </c>
      <c r="B96" s="51" t="b">
        <v>1</v>
      </c>
      <c r="C96" s="10">
        <v>93</v>
      </c>
      <c r="D96" s="6" t="s">
        <v>541</v>
      </c>
      <c r="E96" s="6" t="s">
        <v>542</v>
      </c>
      <c r="F96" s="14" t="s">
        <v>149</v>
      </c>
      <c r="G96" s="15" t="s">
        <v>149</v>
      </c>
      <c r="H96" s="15" t="s">
        <v>149</v>
      </c>
      <c r="I96" s="16" t="s">
        <v>22</v>
      </c>
      <c r="L96" s="17"/>
      <c r="M96" s="18" t="str">
        <f>'AI - 1'!A95</f>
        <v>No</v>
      </c>
      <c r="N96" s="18" t="str">
        <f>'AI - 2'!A95</f>
        <v>No</v>
      </c>
      <c r="O96" s="18" t="str">
        <f>'AI  - 3'!A95</f>
        <v>No</v>
      </c>
      <c r="P96" s="8">
        <f>COUNTIF(M96:O96,"Yes")</f>
        <v>0</v>
      </c>
      <c r="Q96" s="18" t="str">
        <f>'AI - 1'!B95</f>
        <v>No</v>
      </c>
      <c r="R96" s="18" t="str">
        <f>'AI - 2'!B95</f>
        <v>No</v>
      </c>
      <c r="S96" s="18" t="str">
        <f>'AI  - 3'!B95</f>
        <v>No</v>
      </c>
      <c r="T96" s="8">
        <f>COUNTIF(Q96:S96,"Yes")</f>
        <v>0</v>
      </c>
      <c r="U96" s="15" t="s">
        <v>149</v>
      </c>
      <c r="V96" s="19"/>
      <c r="W96" s="8"/>
      <c r="X96" s="5"/>
      <c r="Y96" s="20"/>
      <c r="Z96" s="21"/>
      <c r="AA96" s="22"/>
      <c r="AB96" s="22"/>
      <c r="AC96" s="23"/>
      <c r="AD96" s="22"/>
      <c r="AE96" s="22"/>
      <c r="AF96" s="22"/>
      <c r="AG96" s="23"/>
      <c r="AH96" s="22"/>
    </row>
    <row r="97" spans="1:34" ht="15.75" customHeight="1" x14ac:dyDescent="0.3">
      <c r="A97" s="13" t="s">
        <v>258</v>
      </c>
      <c r="B97" s="51" t="b">
        <v>1</v>
      </c>
      <c r="C97" s="10">
        <v>94</v>
      </c>
      <c r="D97" s="6" t="s">
        <v>543</v>
      </c>
      <c r="E97" s="6" t="s">
        <v>544</v>
      </c>
      <c r="F97" s="14" t="s">
        <v>149</v>
      </c>
      <c r="G97" s="15" t="s">
        <v>149</v>
      </c>
      <c r="H97" s="15" t="s">
        <v>149</v>
      </c>
      <c r="I97" s="16" t="s">
        <v>22</v>
      </c>
      <c r="L97" s="17"/>
      <c r="M97" s="18" t="str">
        <f>'AI - 1'!A96</f>
        <v>No</v>
      </c>
      <c r="N97" s="18" t="str">
        <f>'AI - 2'!A96</f>
        <v>No</v>
      </c>
      <c r="O97" s="18" t="str">
        <f>'AI  - 3'!A96</f>
        <v>No</v>
      </c>
      <c r="P97" s="8">
        <f>COUNTIF(M97:O97,"Yes")</f>
        <v>0</v>
      </c>
      <c r="Q97" s="18" t="str">
        <f>'AI - 1'!B96</f>
        <v>No</v>
      </c>
      <c r="R97" s="18" t="str">
        <f>'AI - 2'!B96</f>
        <v>No</v>
      </c>
      <c r="S97" s="18" t="str">
        <f>'AI  - 3'!B96</f>
        <v>No</v>
      </c>
      <c r="T97" s="8">
        <f>COUNTIF(Q97:S97,"Yes")</f>
        <v>0</v>
      </c>
      <c r="U97" s="15" t="s">
        <v>149</v>
      </c>
      <c r="V97" s="19"/>
      <c r="W97" s="8"/>
      <c r="X97" s="5"/>
      <c r="Y97" s="20"/>
      <c r="Z97" s="21"/>
      <c r="AA97" s="22"/>
      <c r="AB97" s="22"/>
      <c r="AC97" s="23"/>
      <c r="AD97" s="22"/>
      <c r="AE97" s="22"/>
      <c r="AF97" s="22"/>
      <c r="AG97" s="23"/>
      <c r="AH97" s="22"/>
    </row>
    <row r="98" spans="1:34" ht="15.75" customHeight="1" x14ac:dyDescent="0.3">
      <c r="A98" s="13" t="s">
        <v>85</v>
      </c>
      <c r="B98" s="51" t="b">
        <v>1</v>
      </c>
      <c r="C98" s="10">
        <v>95</v>
      </c>
      <c r="D98" s="6" t="s">
        <v>545</v>
      </c>
      <c r="E98" s="6" t="s">
        <v>546</v>
      </c>
      <c r="F98" s="14" t="s">
        <v>149</v>
      </c>
      <c r="G98" s="15" t="s">
        <v>149</v>
      </c>
      <c r="H98" s="15" t="s">
        <v>149</v>
      </c>
      <c r="I98" s="16" t="s">
        <v>22</v>
      </c>
      <c r="L98" s="17"/>
      <c r="M98" s="18" t="str">
        <f>'AI - 1'!A97</f>
        <v>No</v>
      </c>
      <c r="N98" s="18" t="str">
        <f>'AI - 2'!A97</f>
        <v>No</v>
      </c>
      <c r="O98" s="18" t="str">
        <f>'AI  - 3'!A97</f>
        <v>No</v>
      </c>
      <c r="P98" s="8">
        <f>COUNTIF(M98:O98,"Yes")</f>
        <v>0</v>
      </c>
      <c r="Q98" s="18" t="str">
        <f>'AI - 1'!B97</f>
        <v>No</v>
      </c>
      <c r="R98" s="18" t="str">
        <f>'AI - 2'!B97</f>
        <v>No</v>
      </c>
      <c r="S98" s="18" t="str">
        <f>'AI  - 3'!B97</f>
        <v>No</v>
      </c>
      <c r="T98" s="8">
        <f>COUNTIF(Q98:S98,"Yes")</f>
        <v>0</v>
      </c>
      <c r="U98" s="15" t="s">
        <v>149</v>
      </c>
      <c r="V98" s="19"/>
      <c r="W98" s="8"/>
      <c r="X98" s="5"/>
      <c r="Y98" s="20"/>
      <c r="Z98" s="21"/>
      <c r="AA98" s="22"/>
      <c r="AB98" s="22"/>
      <c r="AC98" s="23"/>
      <c r="AD98" s="22"/>
      <c r="AE98" s="22"/>
      <c r="AF98" s="22"/>
      <c r="AG98" s="23"/>
      <c r="AH98" s="22"/>
    </row>
    <row r="99" spans="1:34" ht="15.75" customHeight="1" x14ac:dyDescent="0.3">
      <c r="A99" s="13" t="s">
        <v>128</v>
      </c>
      <c r="B99" s="51" t="b">
        <v>1</v>
      </c>
      <c r="C99" s="10">
        <v>96</v>
      </c>
      <c r="D99" s="6" t="s">
        <v>547</v>
      </c>
      <c r="E99" s="6" t="s">
        <v>548</v>
      </c>
      <c r="F99" s="14" t="s">
        <v>149</v>
      </c>
      <c r="G99" s="15" t="s">
        <v>149</v>
      </c>
      <c r="H99" s="29" t="s">
        <v>149</v>
      </c>
      <c r="I99" s="16" t="s">
        <v>22</v>
      </c>
      <c r="L99" s="17"/>
      <c r="M99" s="18" t="str">
        <f>'AI - 1'!A98</f>
        <v>No</v>
      </c>
      <c r="N99" s="18" t="str">
        <f>'AI - 2'!A98</f>
        <v>No</v>
      </c>
      <c r="O99" s="18" t="str">
        <f>'AI  - 3'!A98</f>
        <v>No</v>
      </c>
      <c r="P99" s="8">
        <f>COUNTIF(M99:O99,"Yes")</f>
        <v>0</v>
      </c>
      <c r="Q99" s="18" t="str">
        <f>'AI - 1'!B98</f>
        <v>No</v>
      </c>
      <c r="R99" s="18" t="str">
        <f>'AI - 2'!B98</f>
        <v>No</v>
      </c>
      <c r="S99" s="18" t="str">
        <f>'AI  - 3'!B98</f>
        <v>No</v>
      </c>
      <c r="T99" s="8">
        <f>COUNTIF(Q99:S99,"Yes")</f>
        <v>0</v>
      </c>
      <c r="U99" s="15" t="s">
        <v>149</v>
      </c>
      <c r="V99" s="19"/>
      <c r="W99" s="8"/>
      <c r="X99" s="5"/>
      <c r="Y99" s="20"/>
      <c r="Z99" s="21"/>
      <c r="AA99" s="5"/>
      <c r="AB99" s="5"/>
      <c r="AC99" s="20"/>
      <c r="AD99" s="33"/>
      <c r="AE99" s="5"/>
      <c r="AF99" s="5"/>
      <c r="AG99" s="20"/>
      <c r="AH99" s="33"/>
    </row>
    <row r="100" spans="1:34" ht="15.75" customHeight="1" x14ac:dyDescent="0.3">
      <c r="A100" s="13"/>
      <c r="B100" s="51"/>
      <c r="C100" s="10">
        <v>897</v>
      </c>
      <c r="D100" s="6" t="s">
        <v>78</v>
      </c>
      <c r="E100" s="69" t="s">
        <v>377</v>
      </c>
      <c r="F100" s="14" t="s">
        <v>21</v>
      </c>
      <c r="G100" s="15" t="s">
        <v>149</v>
      </c>
      <c r="H100" s="16" t="s">
        <v>21</v>
      </c>
      <c r="I100" s="26" t="s">
        <v>370</v>
      </c>
      <c r="J100" s="66" t="s">
        <v>21</v>
      </c>
      <c r="L100" s="17"/>
      <c r="M100" s="18" t="str">
        <f>'AI - 1'!A899</f>
        <v>No</v>
      </c>
      <c r="N100" s="18" t="str">
        <f>'AI - 2'!A899</f>
        <v>No</v>
      </c>
      <c r="O100" s="18" t="str">
        <f>'AI  - 3'!A899</f>
        <v>No</v>
      </c>
      <c r="P100" s="8">
        <f>COUNTIF(M100:O100,"Yes")</f>
        <v>0</v>
      </c>
      <c r="Q100" s="18" t="str">
        <f>'AI - 1'!B899</f>
        <v>No</v>
      </c>
      <c r="R100" s="18" t="str">
        <f>'AI - 2'!B899</f>
        <v>No</v>
      </c>
      <c r="S100" s="18" t="str">
        <f>'AI  - 3'!B899</f>
        <v>No</v>
      </c>
      <c r="T100" s="8">
        <f>COUNTIF(Q100:S100,"Yes")</f>
        <v>0</v>
      </c>
      <c r="U100" s="15" t="s">
        <v>149</v>
      </c>
      <c r="V100" s="19"/>
      <c r="W100" s="8"/>
      <c r="X100" s="5"/>
      <c r="Y100" s="20"/>
      <c r="Z100" s="21"/>
      <c r="AA100" s="5"/>
      <c r="AB100" s="5"/>
      <c r="AC100" s="20"/>
      <c r="AD100" s="33"/>
      <c r="AE100" s="5"/>
      <c r="AF100" s="5"/>
      <c r="AG100" s="20"/>
      <c r="AH100" s="33"/>
    </row>
    <row r="101" spans="1:34" ht="15.75" customHeight="1" x14ac:dyDescent="0.3">
      <c r="A101" s="13" t="s">
        <v>265</v>
      </c>
      <c r="B101" s="51" t="b">
        <v>1</v>
      </c>
      <c r="C101" s="10">
        <v>98</v>
      </c>
      <c r="D101" s="6" t="s">
        <v>44</v>
      </c>
      <c r="E101" s="6" t="s">
        <v>45</v>
      </c>
      <c r="F101" s="14" t="s">
        <v>21</v>
      </c>
      <c r="G101" s="15" t="s">
        <v>21</v>
      </c>
      <c r="H101" s="29" t="s">
        <v>21</v>
      </c>
      <c r="I101" s="16" t="s">
        <v>22</v>
      </c>
      <c r="L101" s="17"/>
      <c r="M101" s="18" t="str">
        <f>'AI - 1'!A100</f>
        <v>Yes</v>
      </c>
      <c r="N101" s="18" t="str">
        <f>'AI - 2'!A100</f>
        <v>Yes</v>
      </c>
      <c r="O101" s="18" t="str">
        <f>'AI  - 3'!A100</f>
        <v>Yes</v>
      </c>
      <c r="P101" s="8">
        <f>COUNTIF(M101:O101,"Yes")</f>
        <v>3</v>
      </c>
      <c r="Q101" s="18" t="str">
        <f>'AI - 1'!B100</f>
        <v>Yes</v>
      </c>
      <c r="R101" s="18" t="str">
        <f>'AI - 2'!B100</f>
        <v>Yes</v>
      </c>
      <c r="S101" s="18" t="str">
        <f>'AI  - 3'!B100</f>
        <v>Yes</v>
      </c>
      <c r="T101" s="8">
        <f>COUNTIF(Q101:S101,"Yes")</f>
        <v>3</v>
      </c>
      <c r="U101" s="15" t="s">
        <v>21</v>
      </c>
      <c r="V101" s="19"/>
      <c r="W101" s="8"/>
      <c r="X101" s="5"/>
      <c r="Y101" s="20"/>
      <c r="Z101" s="21"/>
      <c r="AA101" s="5"/>
      <c r="AB101" s="5"/>
      <c r="AC101" s="20"/>
      <c r="AD101" s="21"/>
      <c r="AE101" s="5"/>
      <c r="AF101" s="5"/>
      <c r="AG101" s="20"/>
      <c r="AH101" s="21"/>
    </row>
    <row r="102" spans="1:34" ht="15.75" customHeight="1" x14ac:dyDescent="0.3">
      <c r="A102" s="13" t="s">
        <v>268</v>
      </c>
      <c r="B102" s="51" t="b">
        <v>1</v>
      </c>
      <c r="C102" s="10">
        <v>99</v>
      </c>
      <c r="D102" s="6" t="s">
        <v>549</v>
      </c>
      <c r="E102" s="6" t="s">
        <v>550</v>
      </c>
      <c r="F102" s="14" t="s">
        <v>149</v>
      </c>
      <c r="G102" s="15" t="s">
        <v>149</v>
      </c>
      <c r="H102" s="15" t="s">
        <v>149</v>
      </c>
      <c r="I102" s="16" t="s">
        <v>22</v>
      </c>
      <c r="L102" s="17"/>
      <c r="M102" s="18" t="str">
        <f>'AI - 1'!A101</f>
        <v>No</v>
      </c>
      <c r="N102" s="18" t="str">
        <f>'AI - 2'!A101</f>
        <v>No</v>
      </c>
      <c r="O102" s="18" t="str">
        <f>'AI  - 3'!A101</f>
        <v>No</v>
      </c>
      <c r="P102" s="8">
        <f>COUNTIF(M102:O102,"Yes")</f>
        <v>0</v>
      </c>
      <c r="Q102" s="18" t="str">
        <f>'AI - 1'!B101</f>
        <v>No</v>
      </c>
      <c r="R102" s="18" t="str">
        <f>'AI - 2'!B101</f>
        <v>No</v>
      </c>
      <c r="S102" s="18" t="str">
        <f>'AI  - 3'!B101</f>
        <v>No</v>
      </c>
      <c r="T102" s="8">
        <f>COUNTIF(Q102:S102,"Yes")</f>
        <v>0</v>
      </c>
      <c r="U102" s="15" t="s">
        <v>149</v>
      </c>
      <c r="V102" s="19"/>
      <c r="W102" s="8"/>
      <c r="X102" s="5"/>
      <c r="Y102" s="20"/>
      <c r="Z102" s="21"/>
      <c r="AA102" s="5"/>
      <c r="AB102" s="5"/>
      <c r="AC102" s="20"/>
      <c r="AD102" s="33"/>
      <c r="AE102" s="5"/>
      <c r="AF102" s="5"/>
      <c r="AG102" s="20"/>
      <c r="AH102" s="33"/>
    </row>
    <row r="103" spans="1:34" ht="15.75" customHeight="1" x14ac:dyDescent="0.3">
      <c r="A103" s="13"/>
      <c r="B103" s="51"/>
      <c r="C103" s="10">
        <v>100</v>
      </c>
      <c r="D103" s="6" t="s">
        <v>551</v>
      </c>
      <c r="E103" s="6" t="s">
        <v>552</v>
      </c>
      <c r="F103" s="14" t="s">
        <v>149</v>
      </c>
      <c r="G103" s="15" t="s">
        <v>149</v>
      </c>
      <c r="H103" s="15" t="s">
        <v>149</v>
      </c>
      <c r="I103" s="16" t="s">
        <v>22</v>
      </c>
      <c r="L103" s="17"/>
      <c r="M103" s="18" t="str">
        <f>'AI - 1'!A102</f>
        <v>No</v>
      </c>
      <c r="N103" s="18" t="str">
        <f>'AI - 2'!A102</f>
        <v>No</v>
      </c>
      <c r="O103" s="18" t="str">
        <f>'AI  - 3'!A102</f>
        <v>No</v>
      </c>
      <c r="P103" s="8">
        <f>COUNTIF(M103:O103,"Yes")</f>
        <v>0</v>
      </c>
      <c r="Q103" s="18" t="str">
        <f>'AI - 1'!B102</f>
        <v>No</v>
      </c>
      <c r="R103" s="18" t="str">
        <f>'AI - 2'!B102</f>
        <v>No</v>
      </c>
      <c r="S103" s="18" t="str">
        <f>'AI  - 3'!B102</f>
        <v>No</v>
      </c>
      <c r="T103" s="8">
        <f>COUNTIF(Q103:S103,"Yes")</f>
        <v>0</v>
      </c>
      <c r="U103" s="15" t="s">
        <v>149</v>
      </c>
      <c r="V103" s="19"/>
      <c r="W103" s="8"/>
      <c r="X103" s="5"/>
      <c r="Y103" s="20"/>
      <c r="Z103" s="21"/>
      <c r="AA103" s="22"/>
      <c r="AB103" s="22"/>
      <c r="AC103" s="23"/>
      <c r="AD103" s="22"/>
      <c r="AE103" s="22"/>
      <c r="AF103" s="22"/>
      <c r="AG103" s="23"/>
      <c r="AH103" s="22"/>
    </row>
    <row r="104" spans="1:34" ht="15.75" customHeight="1" x14ac:dyDescent="0.3">
      <c r="A104" s="13"/>
      <c r="B104" s="51"/>
      <c r="C104" s="10">
        <v>101</v>
      </c>
      <c r="D104" s="6" t="s">
        <v>553</v>
      </c>
      <c r="E104" s="6" t="s">
        <v>554</v>
      </c>
      <c r="F104" s="14" t="s">
        <v>149</v>
      </c>
      <c r="G104" s="15" t="s">
        <v>149</v>
      </c>
      <c r="H104" s="29" t="s">
        <v>149</v>
      </c>
      <c r="I104" s="16" t="s">
        <v>22</v>
      </c>
      <c r="L104" s="17"/>
      <c r="M104" s="18" t="str">
        <f>'AI - 1'!A103</f>
        <v>No</v>
      </c>
      <c r="N104" s="18" t="str">
        <f>'AI - 2'!A103</f>
        <v>No</v>
      </c>
      <c r="O104" s="18" t="str">
        <f>'AI  - 3'!A103</f>
        <v>No</v>
      </c>
      <c r="P104" s="8">
        <f>COUNTIF(M104:O104,"Yes")</f>
        <v>0</v>
      </c>
      <c r="Q104" s="18" t="str">
        <f>'AI - 1'!B103</f>
        <v>No</v>
      </c>
      <c r="R104" s="18" t="str">
        <f>'AI - 2'!B103</f>
        <v>No</v>
      </c>
      <c r="S104" s="18" t="str">
        <f>'AI  - 3'!B103</f>
        <v>No</v>
      </c>
      <c r="T104" s="8">
        <f>COUNTIF(Q104:S104,"Yes")</f>
        <v>0</v>
      </c>
      <c r="U104" s="15" t="s">
        <v>149</v>
      </c>
      <c r="V104" s="19"/>
      <c r="W104" s="8"/>
      <c r="X104" s="5"/>
      <c r="Y104" s="20"/>
      <c r="Z104" s="21"/>
      <c r="AA104" s="22"/>
      <c r="AB104" s="22"/>
      <c r="AC104" s="23"/>
      <c r="AD104" s="22"/>
      <c r="AE104" s="22"/>
      <c r="AF104" s="22"/>
      <c r="AG104" s="23"/>
      <c r="AH104" s="22"/>
    </row>
    <row r="105" spans="1:34" ht="15.75" customHeight="1" x14ac:dyDescent="0.3">
      <c r="A105" s="13"/>
      <c r="B105" s="51"/>
      <c r="C105" s="10">
        <v>102</v>
      </c>
      <c r="D105" s="6" t="s">
        <v>555</v>
      </c>
      <c r="E105" s="6" t="s">
        <v>556</v>
      </c>
      <c r="F105" s="14" t="s">
        <v>149</v>
      </c>
      <c r="G105" s="15" t="s">
        <v>149</v>
      </c>
      <c r="H105" s="29" t="s">
        <v>149</v>
      </c>
      <c r="I105" s="16" t="s">
        <v>22</v>
      </c>
      <c r="L105" s="17"/>
      <c r="M105" s="18" t="str">
        <f>'AI - 1'!A104</f>
        <v>No</v>
      </c>
      <c r="N105" s="18" t="str">
        <f>'AI - 2'!A104</f>
        <v>No</v>
      </c>
      <c r="O105" s="18" t="str">
        <f>'AI  - 3'!A104</f>
        <v>No</v>
      </c>
      <c r="P105" s="8">
        <f>COUNTIF(M105:O105,"Yes")</f>
        <v>0</v>
      </c>
      <c r="Q105" s="18" t="str">
        <f>'AI - 1'!B104</f>
        <v>No</v>
      </c>
      <c r="R105" s="18" t="str">
        <f>'AI - 2'!B104</f>
        <v>No</v>
      </c>
      <c r="S105" s="18" t="str">
        <f>'AI  - 3'!B104</f>
        <v>No</v>
      </c>
      <c r="T105" s="8">
        <f>COUNTIF(Q105:S105,"Yes")</f>
        <v>0</v>
      </c>
      <c r="U105" s="15" t="s">
        <v>149</v>
      </c>
      <c r="V105" s="19"/>
      <c r="W105" s="8"/>
      <c r="X105" s="5"/>
      <c r="Y105" s="20"/>
      <c r="Z105" s="21"/>
      <c r="AA105" s="5"/>
      <c r="AB105" s="5"/>
      <c r="AC105" s="20"/>
      <c r="AD105" s="33"/>
      <c r="AE105" s="5"/>
      <c r="AF105" s="5"/>
      <c r="AG105" s="20"/>
      <c r="AH105" s="33"/>
    </row>
    <row r="106" spans="1:34" ht="15.75" customHeight="1" x14ac:dyDescent="0.3">
      <c r="A106" s="13"/>
      <c r="B106" s="51"/>
      <c r="C106" s="10">
        <v>103</v>
      </c>
      <c r="D106" s="6" t="s">
        <v>557</v>
      </c>
      <c r="E106" s="6" t="s">
        <v>558</v>
      </c>
      <c r="F106" s="14" t="s">
        <v>149</v>
      </c>
      <c r="G106" s="15" t="s">
        <v>149</v>
      </c>
      <c r="H106" s="29" t="s">
        <v>149</v>
      </c>
      <c r="I106" s="16" t="s">
        <v>22</v>
      </c>
      <c r="L106" s="17"/>
      <c r="M106" s="18" t="str">
        <f>'AI - 1'!A105</f>
        <v>No</v>
      </c>
      <c r="N106" s="18" t="str">
        <f>'AI - 2'!A105</f>
        <v>No</v>
      </c>
      <c r="O106" s="18" t="str">
        <f>'AI  - 3'!A105</f>
        <v>No</v>
      </c>
      <c r="P106" s="8">
        <f>COUNTIF(M106:O106,"Yes")</f>
        <v>0</v>
      </c>
      <c r="Q106" s="18" t="str">
        <f>'AI - 1'!B105</f>
        <v>No</v>
      </c>
      <c r="R106" s="18" t="str">
        <f>'AI - 2'!B105</f>
        <v>No</v>
      </c>
      <c r="S106" s="18" t="str">
        <f>'AI  - 3'!B105</f>
        <v>No</v>
      </c>
      <c r="T106" s="8">
        <f>COUNTIF(Q106:S106,"Yes")</f>
        <v>0</v>
      </c>
      <c r="U106" s="15" t="s">
        <v>149</v>
      </c>
      <c r="V106" s="19"/>
      <c r="W106" s="8"/>
      <c r="X106" s="5"/>
      <c r="Y106" s="20"/>
      <c r="Z106" s="21"/>
      <c r="AA106" s="22"/>
      <c r="AB106" s="22"/>
      <c r="AC106" s="23"/>
      <c r="AD106" s="22"/>
      <c r="AE106" s="22"/>
      <c r="AF106" s="22"/>
      <c r="AG106" s="23"/>
      <c r="AH106" s="22"/>
    </row>
    <row r="107" spans="1:34" ht="15.75" customHeight="1" x14ac:dyDescent="0.3">
      <c r="A107" s="13"/>
      <c r="B107" s="51"/>
      <c r="C107" s="10">
        <v>104</v>
      </c>
      <c r="D107" s="6" t="s">
        <v>559</v>
      </c>
      <c r="E107" s="6" t="s">
        <v>560</v>
      </c>
      <c r="F107" s="14" t="s">
        <v>149</v>
      </c>
      <c r="G107" s="15" t="s">
        <v>149</v>
      </c>
      <c r="H107" s="15" t="s">
        <v>149</v>
      </c>
      <c r="I107" s="16" t="s">
        <v>22</v>
      </c>
      <c r="L107" s="17"/>
      <c r="M107" s="18" t="str">
        <f>'AI - 1'!A106</f>
        <v>No</v>
      </c>
      <c r="N107" s="18" t="str">
        <f>'AI - 2'!A106</f>
        <v>No</v>
      </c>
      <c r="O107" s="18" t="str">
        <f>'AI  - 3'!A106</f>
        <v>No</v>
      </c>
      <c r="P107" s="8">
        <f>COUNTIF(M107:O107,"Yes")</f>
        <v>0</v>
      </c>
      <c r="Q107" s="18" t="str">
        <f>'AI - 1'!B106</f>
        <v>No</v>
      </c>
      <c r="R107" s="18" t="str">
        <f>'AI - 2'!B106</f>
        <v>No</v>
      </c>
      <c r="S107" s="18" t="str">
        <f>'AI  - 3'!B106</f>
        <v>No</v>
      </c>
      <c r="T107" s="8">
        <f>COUNTIF(Q107:S107,"Yes")</f>
        <v>0</v>
      </c>
      <c r="U107" s="15" t="s">
        <v>149</v>
      </c>
      <c r="V107" s="19"/>
      <c r="W107" s="8"/>
      <c r="X107" s="5"/>
      <c r="Y107" s="20"/>
      <c r="Z107" s="21"/>
      <c r="AA107" s="5"/>
      <c r="AB107" s="5"/>
      <c r="AC107" s="20"/>
      <c r="AD107" s="33"/>
      <c r="AE107" s="5"/>
      <c r="AF107" s="5"/>
      <c r="AG107" s="20"/>
      <c r="AH107" s="33"/>
    </row>
    <row r="108" spans="1:34" ht="15.75" customHeight="1" x14ac:dyDescent="0.3">
      <c r="A108" s="13"/>
      <c r="B108" s="51"/>
      <c r="C108" s="10">
        <v>105</v>
      </c>
      <c r="D108" s="6" t="s">
        <v>47</v>
      </c>
      <c r="E108" s="6" t="s">
        <v>48</v>
      </c>
      <c r="F108" s="14" t="s">
        <v>21</v>
      </c>
      <c r="G108" s="15" t="s">
        <v>21</v>
      </c>
      <c r="H108" s="15" t="s">
        <v>21</v>
      </c>
      <c r="I108" s="16" t="s">
        <v>22</v>
      </c>
      <c r="J108" s="2"/>
      <c r="K108" s="2" t="s">
        <v>49</v>
      </c>
      <c r="L108" s="17"/>
      <c r="M108" s="18" t="str">
        <f>'AI - 1'!A107</f>
        <v>Yes</v>
      </c>
      <c r="N108" s="18" t="str">
        <f>'AI - 2'!A107</f>
        <v>Yes</v>
      </c>
      <c r="O108" s="18" t="str">
        <f>'AI  - 3'!A107</f>
        <v>Yes</v>
      </c>
      <c r="P108" s="8">
        <f>COUNTIF(M108:O108,"Yes")</f>
        <v>3</v>
      </c>
      <c r="Q108" s="18" t="str">
        <f>'AI - 1'!B107</f>
        <v>Yes</v>
      </c>
      <c r="R108" s="18" t="str">
        <f>'AI - 2'!B107</f>
        <v>Yes</v>
      </c>
      <c r="S108" s="18" t="str">
        <f>'AI  - 3'!B107</f>
        <v>Yes</v>
      </c>
      <c r="T108" s="8">
        <f>COUNTIF(Q108:S108,"Yes")</f>
        <v>3</v>
      </c>
      <c r="U108" s="15" t="s">
        <v>21</v>
      </c>
      <c r="V108" s="19"/>
      <c r="W108" s="8"/>
      <c r="X108" s="5"/>
      <c r="Y108" s="20"/>
      <c r="Z108" s="21"/>
      <c r="AA108" s="22"/>
      <c r="AB108" s="22"/>
      <c r="AC108" s="23"/>
      <c r="AD108" s="22"/>
      <c r="AE108" s="22"/>
      <c r="AF108" s="22"/>
      <c r="AG108" s="23"/>
      <c r="AH108" s="22"/>
    </row>
    <row r="109" spans="1:34" ht="15.75" customHeight="1" x14ac:dyDescent="0.3">
      <c r="A109" s="13"/>
      <c r="B109" s="51"/>
      <c r="C109" s="10">
        <v>106</v>
      </c>
      <c r="D109" s="6" t="s">
        <v>561</v>
      </c>
      <c r="E109" s="6" t="s">
        <v>562</v>
      </c>
      <c r="F109" s="14" t="s">
        <v>149</v>
      </c>
      <c r="G109" s="15" t="s">
        <v>149</v>
      </c>
      <c r="H109" s="15" t="s">
        <v>149</v>
      </c>
      <c r="I109" s="16" t="s">
        <v>22</v>
      </c>
      <c r="L109" s="17"/>
      <c r="M109" s="18" t="str">
        <f>'AI - 1'!A108</f>
        <v>No</v>
      </c>
      <c r="N109" s="18" t="str">
        <f>'AI - 2'!A108</f>
        <v>No</v>
      </c>
      <c r="O109" s="18" t="str">
        <f>'AI  - 3'!A108</f>
        <v>No</v>
      </c>
      <c r="P109" s="8">
        <f>COUNTIF(M109:O109,"Yes")</f>
        <v>0</v>
      </c>
      <c r="Q109" s="18" t="str">
        <f>'AI - 1'!B108</f>
        <v>No</v>
      </c>
      <c r="R109" s="18" t="str">
        <f>'AI - 2'!B108</f>
        <v>No</v>
      </c>
      <c r="S109" s="18" t="str">
        <f>'AI  - 3'!B108</f>
        <v>No</v>
      </c>
      <c r="T109" s="8">
        <f>COUNTIF(Q109:S109,"Yes")</f>
        <v>0</v>
      </c>
      <c r="U109" s="15" t="s">
        <v>149</v>
      </c>
      <c r="V109" s="19"/>
      <c r="W109" s="8"/>
      <c r="X109" s="5"/>
      <c r="Y109" s="20"/>
      <c r="Z109" s="21"/>
      <c r="AA109" s="22"/>
      <c r="AB109" s="22"/>
      <c r="AC109" s="23"/>
      <c r="AD109" s="22"/>
      <c r="AE109" s="22"/>
      <c r="AF109" s="22"/>
      <c r="AG109" s="23"/>
      <c r="AH109" s="22"/>
    </row>
    <row r="110" spans="1:34" ht="15.75" customHeight="1" x14ac:dyDescent="0.3">
      <c r="A110" s="13"/>
      <c r="B110" s="51"/>
      <c r="C110" s="10">
        <v>107</v>
      </c>
      <c r="D110" s="6" t="s">
        <v>563</v>
      </c>
      <c r="E110" s="6" t="s">
        <v>564</v>
      </c>
      <c r="F110" s="14" t="s">
        <v>149</v>
      </c>
      <c r="G110" s="15" t="s">
        <v>149</v>
      </c>
      <c r="H110" s="15" t="s">
        <v>149</v>
      </c>
      <c r="I110" s="16" t="s">
        <v>22</v>
      </c>
      <c r="L110" s="17"/>
      <c r="M110" s="18" t="str">
        <f>'AI - 1'!A109</f>
        <v>No</v>
      </c>
      <c r="N110" s="18" t="str">
        <f>'AI - 2'!A109</f>
        <v>No</v>
      </c>
      <c r="O110" s="18" t="str">
        <f>'AI  - 3'!A109</f>
        <v>No</v>
      </c>
      <c r="P110" s="8">
        <f>COUNTIF(M110:O110,"Yes")</f>
        <v>0</v>
      </c>
      <c r="Q110" s="18" t="str">
        <f>'AI - 1'!B109</f>
        <v>No</v>
      </c>
      <c r="R110" s="18" t="str">
        <f>'AI - 2'!B109</f>
        <v>No</v>
      </c>
      <c r="S110" s="18" t="str">
        <f>'AI  - 3'!B109</f>
        <v>No</v>
      </c>
      <c r="T110" s="8">
        <f>COUNTIF(Q110:S110,"Yes")</f>
        <v>0</v>
      </c>
      <c r="U110" s="15" t="s">
        <v>149</v>
      </c>
      <c r="V110" s="19"/>
      <c r="W110" s="8"/>
      <c r="X110" s="5"/>
      <c r="Y110" s="20"/>
      <c r="Z110" s="21"/>
      <c r="AA110" s="22"/>
      <c r="AB110" s="22"/>
      <c r="AC110" s="23"/>
      <c r="AD110" s="22"/>
      <c r="AE110" s="22"/>
      <c r="AF110" s="22"/>
      <c r="AG110" s="23"/>
      <c r="AH110" s="22"/>
    </row>
    <row r="111" spans="1:34" ht="15.75" customHeight="1" x14ac:dyDescent="0.3">
      <c r="A111" s="13"/>
      <c r="B111" s="51"/>
      <c r="C111" s="10">
        <v>108</v>
      </c>
      <c r="D111" s="6" t="s">
        <v>565</v>
      </c>
      <c r="E111" s="6" t="s">
        <v>566</v>
      </c>
      <c r="F111" s="14" t="s">
        <v>149</v>
      </c>
      <c r="G111" s="15" t="s">
        <v>149</v>
      </c>
      <c r="H111" s="15" t="s">
        <v>149</v>
      </c>
      <c r="I111" s="16" t="s">
        <v>22</v>
      </c>
      <c r="L111" s="17"/>
      <c r="M111" s="18" t="str">
        <f>'AI - 1'!A110</f>
        <v>No</v>
      </c>
      <c r="N111" s="18" t="str">
        <f>'AI - 2'!A110</f>
        <v>No</v>
      </c>
      <c r="O111" s="18" t="str">
        <f>'AI  - 3'!A110</f>
        <v>No</v>
      </c>
      <c r="P111" s="8">
        <f>COUNTIF(M111:O111,"Yes")</f>
        <v>0</v>
      </c>
      <c r="Q111" s="18" t="str">
        <f>'AI - 1'!B110</f>
        <v>No</v>
      </c>
      <c r="R111" s="18" t="str">
        <f>'AI - 2'!B110</f>
        <v>No</v>
      </c>
      <c r="S111" s="18" t="str">
        <f>'AI  - 3'!B110</f>
        <v>No</v>
      </c>
      <c r="T111" s="8">
        <f>COUNTIF(Q111:S111,"Yes")</f>
        <v>0</v>
      </c>
      <c r="U111" s="15" t="s">
        <v>149</v>
      </c>
      <c r="V111" s="19"/>
      <c r="W111" s="8"/>
      <c r="X111" s="5"/>
      <c r="Y111" s="20"/>
      <c r="Z111" s="21"/>
      <c r="AA111" s="22"/>
      <c r="AB111" s="22"/>
      <c r="AC111" s="23"/>
      <c r="AD111" s="22"/>
      <c r="AE111" s="22"/>
      <c r="AF111" s="22"/>
      <c r="AG111" s="23"/>
      <c r="AH111" s="22"/>
    </row>
    <row r="112" spans="1:34" ht="15.75" customHeight="1" x14ac:dyDescent="0.3">
      <c r="A112" s="13"/>
      <c r="B112" s="51"/>
      <c r="C112" s="10">
        <v>109</v>
      </c>
      <c r="D112" s="6" t="s">
        <v>567</v>
      </c>
      <c r="E112" s="6" t="s">
        <v>568</v>
      </c>
      <c r="F112" s="14" t="s">
        <v>149</v>
      </c>
      <c r="G112" s="15" t="s">
        <v>149</v>
      </c>
      <c r="H112" s="15" t="s">
        <v>149</v>
      </c>
      <c r="I112" s="16" t="s">
        <v>22</v>
      </c>
      <c r="L112" s="17"/>
      <c r="M112" s="18" t="str">
        <f>'AI - 1'!A111</f>
        <v>No</v>
      </c>
      <c r="N112" s="18" t="str">
        <f>'AI - 2'!A111</f>
        <v>No</v>
      </c>
      <c r="O112" s="18" t="str">
        <f>'AI  - 3'!A111</f>
        <v>No</v>
      </c>
      <c r="P112" s="8">
        <f>COUNTIF(M112:O112,"Yes")</f>
        <v>0</v>
      </c>
      <c r="Q112" s="18" t="str">
        <f>'AI - 1'!B111</f>
        <v>No</v>
      </c>
      <c r="R112" s="18" t="str">
        <f>'AI - 2'!B111</f>
        <v>No</v>
      </c>
      <c r="S112" s="18" t="str">
        <f>'AI  - 3'!B111</f>
        <v>No</v>
      </c>
      <c r="T112" s="8">
        <f>COUNTIF(Q112:S112,"Yes")</f>
        <v>0</v>
      </c>
      <c r="U112" s="15" t="s">
        <v>149</v>
      </c>
      <c r="V112" s="19"/>
      <c r="W112" s="8"/>
      <c r="X112" s="5"/>
      <c r="Y112" s="20"/>
      <c r="Z112" s="21"/>
      <c r="AA112" s="22"/>
      <c r="AB112" s="22"/>
      <c r="AC112" s="23"/>
      <c r="AD112" s="22"/>
      <c r="AE112" s="22"/>
      <c r="AF112" s="22"/>
      <c r="AG112" s="23"/>
      <c r="AH112" s="22"/>
    </row>
    <row r="113" spans="1:34" ht="15.75" customHeight="1" x14ac:dyDescent="0.3">
      <c r="A113" s="13"/>
      <c r="B113" s="51"/>
      <c r="C113" s="10">
        <v>110</v>
      </c>
      <c r="D113" s="6" t="s">
        <v>569</v>
      </c>
      <c r="E113" s="6" t="s">
        <v>570</v>
      </c>
      <c r="F113" s="14" t="s">
        <v>149</v>
      </c>
      <c r="G113" s="15" t="s">
        <v>149</v>
      </c>
      <c r="H113" s="29" t="s">
        <v>149</v>
      </c>
      <c r="I113" s="16" t="s">
        <v>22</v>
      </c>
      <c r="L113" s="17"/>
      <c r="M113" s="18" t="str">
        <f>'AI - 1'!A112</f>
        <v>No</v>
      </c>
      <c r="N113" s="18" t="str">
        <f>'AI - 2'!A112</f>
        <v>No</v>
      </c>
      <c r="O113" s="18" t="str">
        <f>'AI  - 3'!A112</f>
        <v>No</v>
      </c>
      <c r="P113" s="8">
        <f>COUNTIF(M113:O113,"Yes")</f>
        <v>0</v>
      </c>
      <c r="Q113" s="18" t="str">
        <f>'AI - 1'!B112</f>
        <v>No</v>
      </c>
      <c r="R113" s="18" t="str">
        <f>'AI - 2'!B112</f>
        <v>No</v>
      </c>
      <c r="S113" s="18" t="str">
        <f>'AI  - 3'!B112</f>
        <v>No</v>
      </c>
      <c r="T113" s="8">
        <f>COUNTIF(Q113:S113,"Yes")</f>
        <v>0</v>
      </c>
      <c r="U113" s="15" t="s">
        <v>149</v>
      </c>
      <c r="V113" s="19"/>
      <c r="W113" s="8"/>
      <c r="X113" s="5"/>
      <c r="Y113" s="20"/>
      <c r="Z113" s="21"/>
      <c r="AA113" s="5"/>
      <c r="AB113" s="5"/>
      <c r="AC113" s="20"/>
      <c r="AD113" s="33"/>
      <c r="AE113" s="5"/>
      <c r="AF113" s="5"/>
      <c r="AG113" s="20"/>
      <c r="AH113" s="33"/>
    </row>
    <row r="114" spans="1:34" ht="15.75" customHeight="1" x14ac:dyDescent="0.3">
      <c r="A114" s="13"/>
      <c r="B114" s="51"/>
      <c r="C114" s="10">
        <v>111</v>
      </c>
      <c r="D114" s="6" t="s">
        <v>571</v>
      </c>
      <c r="E114" s="6" t="s">
        <v>572</v>
      </c>
      <c r="F114" s="14" t="s">
        <v>149</v>
      </c>
      <c r="G114" s="15" t="s">
        <v>149</v>
      </c>
      <c r="H114" s="29" t="s">
        <v>149</v>
      </c>
      <c r="I114" s="16" t="s">
        <v>22</v>
      </c>
      <c r="L114" s="17"/>
      <c r="M114" s="18" t="str">
        <f>'AI - 1'!A113</f>
        <v>No</v>
      </c>
      <c r="N114" s="18" t="str">
        <f>'AI - 2'!A113</f>
        <v>No</v>
      </c>
      <c r="O114" s="18" t="str">
        <f>'AI  - 3'!A113</f>
        <v>No</v>
      </c>
      <c r="P114" s="8">
        <f>COUNTIF(M114:O114,"Yes")</f>
        <v>0</v>
      </c>
      <c r="Q114" s="18" t="str">
        <f>'AI - 1'!B113</f>
        <v>No</v>
      </c>
      <c r="R114" s="18" t="str">
        <f>'AI - 2'!B113</f>
        <v>No</v>
      </c>
      <c r="S114" s="18" t="str">
        <f>'AI  - 3'!B113</f>
        <v>No</v>
      </c>
      <c r="T114" s="8">
        <f>COUNTIF(Q114:S114,"Yes")</f>
        <v>0</v>
      </c>
      <c r="U114" s="15" t="s">
        <v>149</v>
      </c>
      <c r="V114" s="19"/>
      <c r="W114" s="8"/>
      <c r="X114" s="5"/>
      <c r="Y114" s="20"/>
      <c r="Z114" s="21"/>
      <c r="AA114" s="22"/>
      <c r="AB114" s="22"/>
      <c r="AC114" s="23"/>
      <c r="AD114" s="22"/>
      <c r="AE114" s="22"/>
      <c r="AF114" s="22"/>
      <c r="AG114" s="23"/>
      <c r="AH114" s="22"/>
    </row>
    <row r="115" spans="1:34" ht="15.75" customHeight="1" x14ac:dyDescent="0.3">
      <c r="A115" s="13"/>
      <c r="B115" s="51"/>
      <c r="C115" s="10">
        <v>112</v>
      </c>
      <c r="D115" s="6" t="s">
        <v>51</v>
      </c>
      <c r="E115" s="6" t="s">
        <v>52</v>
      </c>
      <c r="F115" s="14" t="s">
        <v>21</v>
      </c>
      <c r="G115" s="15" t="s">
        <v>21</v>
      </c>
      <c r="H115" s="29" t="s">
        <v>21</v>
      </c>
      <c r="I115" s="16" t="s">
        <v>22</v>
      </c>
      <c r="L115" s="17"/>
      <c r="M115" s="18" t="str">
        <f>'AI - 1'!A114</f>
        <v>Yes</v>
      </c>
      <c r="N115" s="18" t="str">
        <f>'AI - 2'!A114</f>
        <v>Yes</v>
      </c>
      <c r="O115" s="18" t="str">
        <f>'AI  - 3'!A114</f>
        <v>Yes</v>
      </c>
      <c r="P115" s="8">
        <f>COUNTIF(M115:O115,"Yes")</f>
        <v>3</v>
      </c>
      <c r="Q115" s="18" t="str">
        <f>'AI - 1'!B114</f>
        <v>Yes</v>
      </c>
      <c r="R115" s="18" t="str">
        <f>'AI - 2'!B114</f>
        <v>Yes</v>
      </c>
      <c r="S115" s="18" t="str">
        <f>'AI  - 3'!B114</f>
        <v>Yes</v>
      </c>
      <c r="T115" s="8">
        <f>COUNTIF(Q115:S115,"Yes")</f>
        <v>3</v>
      </c>
      <c r="U115" s="15" t="s">
        <v>21</v>
      </c>
      <c r="V115" s="19"/>
      <c r="W115" s="8"/>
      <c r="X115" s="5"/>
      <c r="Y115" s="20"/>
      <c r="Z115" s="21"/>
      <c r="AA115" s="22"/>
      <c r="AB115" s="22"/>
      <c r="AC115" s="23"/>
      <c r="AD115" s="21"/>
      <c r="AE115" s="22"/>
      <c r="AF115" s="22"/>
      <c r="AG115" s="23"/>
      <c r="AH115" s="21"/>
    </row>
    <row r="116" spans="1:34" ht="15.75" customHeight="1" x14ac:dyDescent="0.3">
      <c r="A116" s="13"/>
      <c r="B116" s="51"/>
      <c r="C116" s="10">
        <v>113</v>
      </c>
      <c r="D116" s="6" t="s">
        <v>179</v>
      </c>
      <c r="E116" s="6" t="s">
        <v>281</v>
      </c>
      <c r="F116" s="14" t="s">
        <v>21</v>
      </c>
      <c r="G116" s="15" t="s">
        <v>21</v>
      </c>
      <c r="H116" s="29" t="s">
        <v>21</v>
      </c>
      <c r="I116" s="16" t="s">
        <v>22</v>
      </c>
      <c r="J116" s="2"/>
      <c r="K116" s="2" t="s">
        <v>282</v>
      </c>
      <c r="L116" s="17"/>
      <c r="M116" s="18" t="str">
        <f>'AI - 1'!A115</f>
        <v>No</v>
      </c>
      <c r="N116" s="18" t="str">
        <f>'AI - 2'!A115</f>
        <v>Yes</v>
      </c>
      <c r="O116" s="18" t="str">
        <f>'AI  - 3'!A115</f>
        <v>Yes</v>
      </c>
      <c r="P116" s="8">
        <f>COUNTIF(M116:O116,"Yes")</f>
        <v>2</v>
      </c>
      <c r="Q116" s="18" t="str">
        <f>'AI - 1'!B115</f>
        <v>No</v>
      </c>
      <c r="R116" s="18" t="str">
        <f>'AI - 2'!B115</f>
        <v>Yes</v>
      </c>
      <c r="S116" s="18" t="str">
        <f>'AI  - 3'!B115</f>
        <v>Yes</v>
      </c>
      <c r="T116" s="8">
        <f>COUNTIF(Q116:S116,"Yes")</f>
        <v>2</v>
      </c>
      <c r="U116" s="15" t="s">
        <v>21</v>
      </c>
      <c r="V116" s="19"/>
      <c r="W116" s="8"/>
      <c r="X116" s="5"/>
      <c r="Y116" s="20"/>
      <c r="Z116" s="21"/>
      <c r="AA116" s="22"/>
      <c r="AB116" s="22"/>
      <c r="AC116" s="23"/>
      <c r="AD116" s="22"/>
      <c r="AE116" s="22"/>
      <c r="AF116" s="22"/>
      <c r="AG116" s="23"/>
      <c r="AH116" s="22"/>
    </row>
    <row r="117" spans="1:34" ht="15.75" customHeight="1" x14ac:dyDescent="0.3">
      <c r="A117" s="13"/>
      <c r="B117" s="51"/>
      <c r="C117" s="10">
        <v>114</v>
      </c>
      <c r="D117" s="6" t="s">
        <v>573</v>
      </c>
      <c r="E117" s="6" t="s">
        <v>574</v>
      </c>
      <c r="F117" s="14" t="s">
        <v>149</v>
      </c>
      <c r="G117" s="15" t="s">
        <v>149</v>
      </c>
      <c r="H117" s="29" t="s">
        <v>149</v>
      </c>
      <c r="I117" s="16" t="s">
        <v>22</v>
      </c>
      <c r="L117" s="17"/>
      <c r="M117" s="18" t="str">
        <f>'AI - 1'!A116</f>
        <v>No</v>
      </c>
      <c r="N117" s="18" t="str">
        <f>'AI - 2'!A116</f>
        <v>No</v>
      </c>
      <c r="O117" s="18" t="str">
        <f>'AI  - 3'!A116</f>
        <v>No</v>
      </c>
      <c r="P117" s="8">
        <f>COUNTIF(M117:O117,"Yes")</f>
        <v>0</v>
      </c>
      <c r="Q117" s="18" t="str">
        <f>'AI - 1'!B116</f>
        <v>No</v>
      </c>
      <c r="R117" s="18" t="str">
        <f>'AI - 2'!B116</f>
        <v>No</v>
      </c>
      <c r="S117" s="18" t="str">
        <f>'AI  - 3'!B116</f>
        <v>No</v>
      </c>
      <c r="T117" s="8">
        <f>COUNTIF(Q117:S117,"Yes")</f>
        <v>0</v>
      </c>
      <c r="U117" s="15" t="s">
        <v>149</v>
      </c>
      <c r="V117" s="19"/>
      <c r="W117" s="8"/>
      <c r="X117" s="5"/>
      <c r="Y117" s="20"/>
      <c r="Z117" s="21"/>
      <c r="AA117" s="22"/>
      <c r="AB117" s="22"/>
      <c r="AC117" s="23"/>
      <c r="AD117" s="22"/>
      <c r="AE117" s="22"/>
      <c r="AF117" s="22"/>
      <c r="AG117" s="23"/>
      <c r="AH117" s="22"/>
    </row>
    <row r="118" spans="1:34" ht="15.75" customHeight="1" x14ac:dyDescent="0.3">
      <c r="A118" s="13"/>
      <c r="B118" s="51"/>
      <c r="C118" s="10">
        <v>115</v>
      </c>
      <c r="D118" s="6" t="s">
        <v>575</v>
      </c>
      <c r="E118" s="6" t="s">
        <v>576</v>
      </c>
      <c r="F118" s="14" t="s">
        <v>149</v>
      </c>
      <c r="G118" s="15" t="s">
        <v>149</v>
      </c>
      <c r="H118" s="29" t="s">
        <v>149</v>
      </c>
      <c r="I118" s="16" t="s">
        <v>22</v>
      </c>
      <c r="L118" s="17"/>
      <c r="M118" s="18" t="str">
        <f>'AI - 1'!A117</f>
        <v>No</v>
      </c>
      <c r="N118" s="18" t="str">
        <f>'AI - 2'!A117</f>
        <v>No</v>
      </c>
      <c r="O118" s="18" t="str">
        <f>'AI  - 3'!A117</f>
        <v>No</v>
      </c>
      <c r="P118" s="8">
        <f>COUNTIF(M118:O118,"Yes")</f>
        <v>0</v>
      </c>
      <c r="Q118" s="18" t="str">
        <f>'AI - 1'!B117</f>
        <v>No</v>
      </c>
      <c r="R118" s="18" t="str">
        <f>'AI - 2'!B117</f>
        <v>No</v>
      </c>
      <c r="S118" s="18" t="str">
        <f>'AI  - 3'!B117</f>
        <v>No</v>
      </c>
      <c r="T118" s="8">
        <f>COUNTIF(Q118:S118,"Yes")</f>
        <v>0</v>
      </c>
      <c r="U118" s="15" t="s">
        <v>149</v>
      </c>
      <c r="V118" s="19"/>
      <c r="W118" s="8"/>
      <c r="X118" s="5"/>
      <c r="Y118" s="20"/>
      <c r="Z118" s="21"/>
      <c r="AA118" s="22"/>
      <c r="AB118" s="22"/>
      <c r="AC118" s="23"/>
      <c r="AD118" s="22"/>
      <c r="AE118" s="22"/>
      <c r="AF118" s="22"/>
      <c r="AG118" s="23"/>
      <c r="AH118" s="22"/>
    </row>
    <row r="119" spans="1:34" ht="15.75" customHeight="1" x14ac:dyDescent="0.3">
      <c r="A119" s="13"/>
      <c r="B119" s="51"/>
      <c r="C119" s="10">
        <v>116</v>
      </c>
      <c r="D119" s="6" t="s">
        <v>577</v>
      </c>
      <c r="E119" s="6" t="s">
        <v>578</v>
      </c>
      <c r="F119" s="14" t="s">
        <v>149</v>
      </c>
      <c r="G119" s="15" t="s">
        <v>149</v>
      </c>
      <c r="H119" s="15" t="s">
        <v>149</v>
      </c>
      <c r="I119" s="16" t="s">
        <v>22</v>
      </c>
      <c r="L119" s="17"/>
      <c r="M119" s="18" t="str">
        <f>'AI - 1'!A118</f>
        <v>No</v>
      </c>
      <c r="N119" s="18" t="str">
        <f>'AI - 2'!A118</f>
        <v>No</v>
      </c>
      <c r="O119" s="18" t="str">
        <f>'AI  - 3'!A118</f>
        <v>No</v>
      </c>
      <c r="P119" s="8">
        <f>COUNTIF(M119:O119,"Yes")</f>
        <v>0</v>
      </c>
      <c r="Q119" s="18" t="str">
        <f>'AI - 1'!B118</f>
        <v>No</v>
      </c>
      <c r="R119" s="18" t="str">
        <f>'AI - 2'!B118</f>
        <v>No</v>
      </c>
      <c r="S119" s="18" t="str">
        <f>'AI  - 3'!B118</f>
        <v>No</v>
      </c>
      <c r="T119" s="8">
        <f>COUNTIF(Q119:S119,"Yes")</f>
        <v>0</v>
      </c>
      <c r="U119" s="15" t="s">
        <v>149</v>
      </c>
      <c r="V119" s="19"/>
      <c r="W119" s="8"/>
      <c r="X119" s="5"/>
      <c r="Y119" s="20"/>
      <c r="Z119" s="21"/>
      <c r="AA119" s="22"/>
      <c r="AB119" s="22"/>
      <c r="AC119" s="23"/>
      <c r="AD119" s="22"/>
      <c r="AE119" s="22"/>
      <c r="AF119" s="22"/>
      <c r="AG119" s="23"/>
      <c r="AH119" s="22"/>
    </row>
    <row r="120" spans="1:34" ht="15.75" customHeight="1" x14ac:dyDescent="0.3">
      <c r="A120" s="13"/>
      <c r="B120" s="51"/>
      <c r="C120" s="10">
        <v>117</v>
      </c>
      <c r="D120" s="6" t="s">
        <v>579</v>
      </c>
      <c r="E120" s="6" t="s">
        <v>580</v>
      </c>
      <c r="F120" s="14" t="s">
        <v>149</v>
      </c>
      <c r="G120" s="15" t="s">
        <v>149</v>
      </c>
      <c r="H120" s="15" t="s">
        <v>149</v>
      </c>
      <c r="I120" s="16" t="s">
        <v>22</v>
      </c>
      <c r="L120" s="17"/>
      <c r="M120" s="18" t="str">
        <f>'AI - 1'!A119</f>
        <v>No</v>
      </c>
      <c r="N120" s="18" t="str">
        <f>'AI - 2'!A119</f>
        <v>No</v>
      </c>
      <c r="O120" s="18" t="str">
        <f>'AI  - 3'!A119</f>
        <v>No</v>
      </c>
      <c r="P120" s="8">
        <f>COUNTIF(M120:O120,"Yes")</f>
        <v>0</v>
      </c>
      <c r="Q120" s="18" t="str">
        <f>'AI - 1'!B119</f>
        <v>No</v>
      </c>
      <c r="R120" s="18" t="str">
        <f>'AI - 2'!B119</f>
        <v>No</v>
      </c>
      <c r="S120" s="18" t="str">
        <f>'AI  - 3'!B119</f>
        <v>No</v>
      </c>
      <c r="T120" s="8">
        <f>COUNTIF(Q120:S120,"Yes")</f>
        <v>0</v>
      </c>
      <c r="U120" s="15" t="s">
        <v>149</v>
      </c>
      <c r="V120" s="19"/>
      <c r="W120" s="8"/>
      <c r="X120" s="5"/>
      <c r="Y120" s="20"/>
      <c r="Z120" s="21"/>
      <c r="AA120" s="5"/>
      <c r="AB120" s="5"/>
      <c r="AC120" s="20"/>
      <c r="AD120" s="33"/>
      <c r="AE120" s="5"/>
      <c r="AF120" s="5"/>
      <c r="AG120" s="20"/>
      <c r="AH120" s="33"/>
    </row>
    <row r="121" spans="1:34" ht="15.75" customHeight="1" x14ac:dyDescent="0.3">
      <c r="A121" s="13"/>
      <c r="B121" s="51"/>
      <c r="C121" s="10">
        <v>118</v>
      </c>
      <c r="D121" s="6" t="s">
        <v>581</v>
      </c>
      <c r="E121" s="6" t="s">
        <v>582</v>
      </c>
      <c r="F121" s="14" t="s">
        <v>149</v>
      </c>
      <c r="G121" s="15" t="s">
        <v>149</v>
      </c>
      <c r="H121" s="29" t="s">
        <v>149</v>
      </c>
      <c r="I121" s="16" t="s">
        <v>22</v>
      </c>
      <c r="L121" s="17"/>
      <c r="M121" s="18" t="str">
        <f>'AI - 1'!A120</f>
        <v>No</v>
      </c>
      <c r="N121" s="18" t="str">
        <f>'AI - 2'!A120</f>
        <v>No</v>
      </c>
      <c r="O121" s="18" t="str">
        <f>'AI  - 3'!A120</f>
        <v>No</v>
      </c>
      <c r="P121" s="8">
        <f>COUNTIF(M121:O121,"Yes")</f>
        <v>0</v>
      </c>
      <c r="Q121" s="18" t="str">
        <f>'AI - 1'!B120</f>
        <v>No</v>
      </c>
      <c r="R121" s="18" t="str">
        <f>'AI - 2'!B120</f>
        <v>No</v>
      </c>
      <c r="S121" s="18" t="str">
        <f>'AI  - 3'!B120</f>
        <v>No</v>
      </c>
      <c r="T121" s="8">
        <f>COUNTIF(Q121:S121,"Yes")</f>
        <v>0</v>
      </c>
      <c r="U121" s="15" t="s">
        <v>149</v>
      </c>
      <c r="V121" s="19"/>
      <c r="W121" s="8"/>
      <c r="X121" s="5"/>
      <c r="Y121" s="20"/>
      <c r="Z121" s="21"/>
      <c r="AA121" s="22"/>
      <c r="AB121" s="22"/>
      <c r="AC121" s="23"/>
      <c r="AD121" s="22"/>
      <c r="AE121" s="22"/>
      <c r="AF121" s="22"/>
      <c r="AG121" s="23"/>
      <c r="AH121" s="22"/>
    </row>
    <row r="122" spans="1:34" ht="15.75" customHeight="1" x14ac:dyDescent="0.3">
      <c r="A122" s="13"/>
      <c r="B122" s="51"/>
      <c r="C122" s="10">
        <v>288</v>
      </c>
      <c r="D122" s="6" t="s">
        <v>213</v>
      </c>
      <c r="E122" s="69" t="s">
        <v>383</v>
      </c>
      <c r="F122" s="14" t="s">
        <v>21</v>
      </c>
      <c r="G122" s="15" t="s">
        <v>149</v>
      </c>
      <c r="H122" s="24" t="s">
        <v>149</v>
      </c>
      <c r="I122" s="24" t="s">
        <v>384</v>
      </c>
      <c r="J122" s="71" t="s">
        <v>11052</v>
      </c>
      <c r="K122" s="2" t="s">
        <v>385</v>
      </c>
      <c r="L122" s="17"/>
      <c r="M122" s="18" t="str">
        <f>'AI - 1'!A290</f>
        <v>No</v>
      </c>
      <c r="N122" s="18" t="str">
        <f>'AI - 2'!A290</f>
        <v>No</v>
      </c>
      <c r="O122" s="18" t="str">
        <f>'AI  - 3'!A290</f>
        <v>No</v>
      </c>
      <c r="P122" s="8">
        <f>COUNTIF(M122:O122,"Yes")</f>
        <v>0</v>
      </c>
      <c r="Q122" s="18" t="str">
        <f>'AI - 1'!B290</f>
        <v>No</v>
      </c>
      <c r="R122" s="18" t="str">
        <f>'AI - 2'!B290</f>
        <v>No</v>
      </c>
      <c r="S122" s="18" t="str">
        <f>'AI  - 3'!B290</f>
        <v>No</v>
      </c>
      <c r="T122" s="8">
        <f>COUNTIF(Q122:S122,"Yes")</f>
        <v>0</v>
      </c>
      <c r="U122" s="15" t="s">
        <v>149</v>
      </c>
      <c r="V122" s="19"/>
      <c r="W122" s="8"/>
      <c r="X122" s="5"/>
      <c r="Y122" s="20"/>
      <c r="Z122" s="21"/>
      <c r="AA122" s="5"/>
      <c r="AB122" s="5"/>
      <c r="AC122" s="20"/>
      <c r="AD122" s="33"/>
      <c r="AE122" s="5"/>
      <c r="AF122" s="5"/>
      <c r="AG122" s="20"/>
      <c r="AH122" s="33"/>
    </row>
    <row r="123" spans="1:34" ht="15.75" customHeight="1" x14ac:dyDescent="0.3">
      <c r="A123" s="13"/>
      <c r="B123" s="51"/>
      <c r="C123" s="10">
        <v>120</v>
      </c>
      <c r="D123" s="6" t="s">
        <v>583</v>
      </c>
      <c r="E123" s="6" t="s">
        <v>584</v>
      </c>
      <c r="F123" s="14" t="s">
        <v>149</v>
      </c>
      <c r="G123" s="15" t="s">
        <v>149</v>
      </c>
      <c r="H123" s="15" t="s">
        <v>149</v>
      </c>
      <c r="I123" s="16" t="s">
        <v>22</v>
      </c>
      <c r="L123" s="17"/>
      <c r="M123" s="18" t="str">
        <f>'AI - 1'!A122</f>
        <v>No</v>
      </c>
      <c r="N123" s="18" t="str">
        <f>'AI - 2'!A122</f>
        <v>No</v>
      </c>
      <c r="O123" s="18" t="str">
        <f>'AI  - 3'!A122</f>
        <v>No</v>
      </c>
      <c r="P123" s="8">
        <f>COUNTIF(M123:O123,"Yes")</f>
        <v>0</v>
      </c>
      <c r="Q123" s="18" t="str">
        <f>'AI - 1'!B122</f>
        <v>No</v>
      </c>
      <c r="R123" s="18" t="str">
        <f>'AI - 2'!B122</f>
        <v>No</v>
      </c>
      <c r="S123" s="18" t="str">
        <f>'AI  - 3'!B122</f>
        <v>No</v>
      </c>
      <c r="T123" s="8">
        <f>COUNTIF(Q123:S123,"Yes")</f>
        <v>0</v>
      </c>
      <c r="U123" s="15" t="s">
        <v>149</v>
      </c>
      <c r="V123" s="19"/>
      <c r="W123" s="8"/>
      <c r="X123" s="5"/>
      <c r="Y123" s="20"/>
      <c r="Z123" s="21"/>
      <c r="AA123" s="5"/>
      <c r="AB123" s="5"/>
      <c r="AC123" s="20"/>
      <c r="AD123" s="33"/>
      <c r="AE123" s="5"/>
      <c r="AF123" s="5"/>
      <c r="AG123" s="20"/>
      <c r="AH123" s="33"/>
    </row>
    <row r="124" spans="1:34" ht="15.75" customHeight="1" x14ac:dyDescent="0.3">
      <c r="A124" s="13"/>
      <c r="B124" s="51"/>
      <c r="C124" s="10">
        <v>121</v>
      </c>
      <c r="D124" s="6" t="s">
        <v>585</v>
      </c>
      <c r="E124" s="6" t="s">
        <v>586</v>
      </c>
      <c r="F124" s="14" t="s">
        <v>149</v>
      </c>
      <c r="G124" s="15" t="s">
        <v>149</v>
      </c>
      <c r="H124" s="29" t="s">
        <v>149</v>
      </c>
      <c r="I124" s="16" t="s">
        <v>22</v>
      </c>
      <c r="L124" s="17"/>
      <c r="M124" s="18" t="str">
        <f>'AI - 1'!A123</f>
        <v>No</v>
      </c>
      <c r="N124" s="18" t="str">
        <f>'AI - 2'!A123</f>
        <v>No</v>
      </c>
      <c r="O124" s="18" t="str">
        <f>'AI  - 3'!A123</f>
        <v>No</v>
      </c>
      <c r="P124" s="8">
        <f>COUNTIF(M124:O124,"Yes")</f>
        <v>0</v>
      </c>
      <c r="Q124" s="18" t="str">
        <f>'AI - 1'!B123</f>
        <v>No</v>
      </c>
      <c r="R124" s="18" t="str">
        <f>'AI - 2'!B123</f>
        <v>No</v>
      </c>
      <c r="S124" s="18" t="str">
        <f>'AI  - 3'!B123</f>
        <v>No</v>
      </c>
      <c r="T124" s="8">
        <f>COUNTIF(Q124:S124,"Yes")</f>
        <v>0</v>
      </c>
      <c r="U124" s="15" t="s">
        <v>149</v>
      </c>
      <c r="V124" s="19"/>
      <c r="W124" s="8"/>
      <c r="X124" s="5"/>
      <c r="Y124" s="20"/>
      <c r="Z124" s="21"/>
      <c r="AA124" s="22"/>
      <c r="AB124" s="22"/>
      <c r="AC124" s="23"/>
      <c r="AD124" s="22"/>
      <c r="AE124" s="22"/>
      <c r="AF124" s="22"/>
      <c r="AG124" s="23"/>
      <c r="AH124" s="22"/>
    </row>
    <row r="125" spans="1:34" ht="15.75" customHeight="1" x14ac:dyDescent="0.3">
      <c r="A125" s="13"/>
      <c r="B125" s="51"/>
      <c r="C125" s="10">
        <v>122</v>
      </c>
      <c r="D125" s="6" t="s">
        <v>587</v>
      </c>
      <c r="E125" s="6" t="s">
        <v>588</v>
      </c>
      <c r="F125" s="14" t="s">
        <v>149</v>
      </c>
      <c r="G125" s="15" t="s">
        <v>149</v>
      </c>
      <c r="H125" s="29" t="s">
        <v>149</v>
      </c>
      <c r="I125" s="16" t="s">
        <v>22</v>
      </c>
      <c r="L125" s="17"/>
      <c r="M125" s="18" t="str">
        <f>'AI - 1'!A124</f>
        <v>No</v>
      </c>
      <c r="N125" s="18" t="str">
        <f>'AI - 2'!A124</f>
        <v>No</v>
      </c>
      <c r="O125" s="18" t="str">
        <f>'AI  - 3'!A124</f>
        <v>No</v>
      </c>
      <c r="P125" s="8">
        <f>COUNTIF(M125:O125,"Yes")</f>
        <v>0</v>
      </c>
      <c r="Q125" s="18" t="str">
        <f>'AI - 1'!B124</f>
        <v>No</v>
      </c>
      <c r="R125" s="18" t="str">
        <f>'AI - 2'!B124</f>
        <v>No</v>
      </c>
      <c r="S125" s="18" t="str">
        <f>'AI  - 3'!B124</f>
        <v>No</v>
      </c>
      <c r="T125" s="8">
        <f>COUNTIF(Q125:S125,"Yes")</f>
        <v>0</v>
      </c>
      <c r="U125" s="15" t="s">
        <v>149</v>
      </c>
      <c r="V125" s="19"/>
      <c r="W125" s="8"/>
      <c r="X125" s="5"/>
      <c r="Y125" s="20"/>
      <c r="Z125" s="21"/>
      <c r="AA125" s="22"/>
      <c r="AB125" s="22"/>
      <c r="AC125" s="23"/>
      <c r="AD125" s="22"/>
      <c r="AE125" s="22"/>
      <c r="AF125" s="22"/>
      <c r="AG125" s="23"/>
      <c r="AH125" s="22"/>
    </row>
    <row r="126" spans="1:34" ht="15.75" customHeight="1" x14ac:dyDescent="0.3">
      <c r="A126" s="13"/>
      <c r="B126" s="51"/>
      <c r="C126" s="10">
        <v>123</v>
      </c>
      <c r="D126" s="6" t="s">
        <v>589</v>
      </c>
      <c r="E126" s="6" t="s">
        <v>590</v>
      </c>
      <c r="F126" s="14" t="s">
        <v>149</v>
      </c>
      <c r="G126" s="15" t="s">
        <v>149</v>
      </c>
      <c r="H126" s="29" t="s">
        <v>149</v>
      </c>
      <c r="I126" s="16" t="s">
        <v>22</v>
      </c>
      <c r="L126" s="17"/>
      <c r="M126" s="18" t="str">
        <f>'AI - 1'!A125</f>
        <v>No</v>
      </c>
      <c r="N126" s="18" t="str">
        <f>'AI - 2'!A125</f>
        <v>No</v>
      </c>
      <c r="O126" s="18" t="str">
        <f>'AI  - 3'!A125</f>
        <v>No</v>
      </c>
      <c r="P126" s="8">
        <f>COUNTIF(M126:O126,"Yes")</f>
        <v>0</v>
      </c>
      <c r="Q126" s="18" t="str">
        <f>'AI - 1'!B125</f>
        <v>No</v>
      </c>
      <c r="R126" s="18" t="str">
        <f>'AI - 2'!B125</f>
        <v>No</v>
      </c>
      <c r="S126" s="18" t="str">
        <f>'AI  - 3'!B125</f>
        <v>No</v>
      </c>
      <c r="T126" s="8">
        <f>COUNTIF(Q126:S126,"Yes")</f>
        <v>0</v>
      </c>
      <c r="U126" s="15" t="s">
        <v>149</v>
      </c>
      <c r="V126" s="19"/>
      <c r="W126" s="8"/>
      <c r="X126" s="5"/>
      <c r="Y126" s="20"/>
      <c r="Z126" s="21"/>
      <c r="AA126" s="22"/>
      <c r="AB126" s="22"/>
      <c r="AC126" s="23"/>
      <c r="AD126" s="22"/>
      <c r="AE126" s="22"/>
      <c r="AF126" s="22"/>
      <c r="AG126" s="23"/>
      <c r="AH126" s="22"/>
    </row>
    <row r="127" spans="1:34" ht="15.75" customHeight="1" x14ac:dyDescent="0.3">
      <c r="A127" s="13"/>
      <c r="B127" s="51"/>
      <c r="C127" s="10">
        <v>124</v>
      </c>
      <c r="D127" s="6" t="s">
        <v>591</v>
      </c>
      <c r="E127" s="6" t="s">
        <v>592</v>
      </c>
      <c r="F127" s="14" t="s">
        <v>149</v>
      </c>
      <c r="G127" s="15" t="s">
        <v>149</v>
      </c>
      <c r="H127" s="29" t="s">
        <v>149</v>
      </c>
      <c r="I127" s="16" t="s">
        <v>22</v>
      </c>
      <c r="L127" s="17"/>
      <c r="M127" s="18" t="str">
        <f>'AI - 1'!A126</f>
        <v>No</v>
      </c>
      <c r="N127" s="18" t="str">
        <f>'AI - 2'!A126</f>
        <v>No</v>
      </c>
      <c r="O127" s="18" t="str">
        <f>'AI  - 3'!A126</f>
        <v>No</v>
      </c>
      <c r="P127" s="8">
        <f>COUNTIF(M127:O127,"Yes")</f>
        <v>0</v>
      </c>
      <c r="Q127" s="18" t="str">
        <f>'AI - 1'!B126</f>
        <v>No</v>
      </c>
      <c r="R127" s="18" t="str">
        <f>'AI - 2'!B126</f>
        <v>No</v>
      </c>
      <c r="S127" s="18" t="str">
        <f>'AI  - 3'!B126</f>
        <v>No</v>
      </c>
      <c r="T127" s="8">
        <f>COUNTIF(Q127:S127,"Yes")</f>
        <v>0</v>
      </c>
      <c r="U127" s="15" t="s">
        <v>149</v>
      </c>
      <c r="V127" s="19"/>
      <c r="W127" s="8"/>
      <c r="X127" s="5"/>
      <c r="Y127" s="20"/>
      <c r="Z127" s="21"/>
      <c r="AA127" s="22"/>
      <c r="AB127" s="22"/>
      <c r="AC127" s="23"/>
      <c r="AD127" s="22"/>
      <c r="AE127" s="22"/>
      <c r="AF127" s="22"/>
      <c r="AG127" s="23"/>
      <c r="AH127" s="22"/>
    </row>
    <row r="128" spans="1:34" ht="15.75" customHeight="1" x14ac:dyDescent="0.3">
      <c r="A128" s="13"/>
      <c r="B128" s="51"/>
      <c r="C128" s="10">
        <v>125</v>
      </c>
      <c r="D128" s="6" t="s">
        <v>593</v>
      </c>
      <c r="E128" s="6" t="s">
        <v>594</v>
      </c>
      <c r="F128" s="14" t="s">
        <v>149</v>
      </c>
      <c r="G128" s="15" t="s">
        <v>149</v>
      </c>
      <c r="H128" s="29" t="s">
        <v>149</v>
      </c>
      <c r="I128" s="16" t="s">
        <v>22</v>
      </c>
      <c r="L128" s="17"/>
      <c r="M128" s="18" t="str">
        <f>'AI - 1'!A127</f>
        <v>No</v>
      </c>
      <c r="N128" s="18" t="str">
        <f>'AI - 2'!A127</f>
        <v>No</v>
      </c>
      <c r="O128" s="18" t="str">
        <f>'AI  - 3'!A127</f>
        <v>No</v>
      </c>
      <c r="P128" s="8">
        <f>COUNTIF(M128:O128,"Yes")</f>
        <v>0</v>
      </c>
      <c r="Q128" s="18" t="str">
        <f>'AI - 1'!B127</f>
        <v>No</v>
      </c>
      <c r="R128" s="18" t="str">
        <f>'AI - 2'!B127</f>
        <v>No</v>
      </c>
      <c r="S128" s="18" t="str">
        <f>'AI  - 3'!B127</f>
        <v>No</v>
      </c>
      <c r="T128" s="8">
        <f>COUNTIF(Q128:S128,"Yes")</f>
        <v>0</v>
      </c>
      <c r="U128" s="15" t="s">
        <v>149</v>
      </c>
      <c r="V128" s="19"/>
      <c r="W128" s="8"/>
      <c r="X128" s="5"/>
      <c r="Y128" s="20"/>
      <c r="Z128" s="21"/>
      <c r="AA128" s="5"/>
      <c r="AB128" s="5"/>
      <c r="AC128" s="20"/>
      <c r="AD128" s="33"/>
      <c r="AE128" s="5"/>
      <c r="AF128" s="5"/>
      <c r="AG128" s="20"/>
      <c r="AH128" s="33"/>
    </row>
    <row r="129" spans="1:34" ht="15.75" customHeight="1" x14ac:dyDescent="0.3">
      <c r="A129" s="13"/>
      <c r="B129" s="51"/>
      <c r="C129" s="10">
        <v>126</v>
      </c>
      <c r="D129" s="6" t="s">
        <v>595</v>
      </c>
      <c r="E129" s="6" t="s">
        <v>596</v>
      </c>
      <c r="F129" s="14" t="s">
        <v>149</v>
      </c>
      <c r="G129" s="15" t="s">
        <v>149</v>
      </c>
      <c r="H129" s="29" t="s">
        <v>149</v>
      </c>
      <c r="I129" s="16" t="s">
        <v>22</v>
      </c>
      <c r="L129" s="17"/>
      <c r="M129" s="18" t="str">
        <f>'AI - 1'!A128</f>
        <v>No</v>
      </c>
      <c r="N129" s="18" t="str">
        <f>'AI - 2'!A128</f>
        <v>No</v>
      </c>
      <c r="O129" s="18" t="str">
        <f>'AI  - 3'!A128</f>
        <v>No</v>
      </c>
      <c r="P129" s="8">
        <f>COUNTIF(M129:O129,"Yes")</f>
        <v>0</v>
      </c>
      <c r="Q129" s="18" t="str">
        <f>'AI - 1'!B128</f>
        <v>No</v>
      </c>
      <c r="R129" s="18" t="str">
        <f>'AI - 2'!B128</f>
        <v>No</v>
      </c>
      <c r="S129" s="18" t="str">
        <f>'AI  - 3'!B128</f>
        <v>No</v>
      </c>
      <c r="T129" s="8">
        <f>COUNTIF(Q129:S129,"Yes")</f>
        <v>0</v>
      </c>
      <c r="U129" s="15" t="s">
        <v>149</v>
      </c>
      <c r="V129" s="19"/>
      <c r="W129" s="8"/>
      <c r="X129" s="5"/>
      <c r="Y129" s="20"/>
      <c r="Z129" s="21"/>
      <c r="AA129" s="22"/>
      <c r="AB129" s="22"/>
      <c r="AC129" s="23"/>
      <c r="AD129" s="22"/>
      <c r="AE129" s="22"/>
      <c r="AF129" s="22"/>
      <c r="AG129" s="23"/>
      <c r="AH129" s="22"/>
    </row>
    <row r="130" spans="1:34" ht="15.75" customHeight="1" x14ac:dyDescent="0.3">
      <c r="A130" s="13"/>
      <c r="B130" s="51"/>
      <c r="C130" s="10">
        <v>127</v>
      </c>
      <c r="D130" s="6" t="s">
        <v>597</v>
      </c>
      <c r="E130" s="6" t="s">
        <v>598</v>
      </c>
      <c r="F130" s="14" t="s">
        <v>149</v>
      </c>
      <c r="G130" s="15" t="s">
        <v>149</v>
      </c>
      <c r="H130" s="29" t="s">
        <v>149</v>
      </c>
      <c r="I130" s="16" t="s">
        <v>22</v>
      </c>
      <c r="L130" s="17"/>
      <c r="M130" s="18" t="str">
        <f>'AI - 1'!A129</f>
        <v>No</v>
      </c>
      <c r="N130" s="18" t="str">
        <f>'AI - 2'!A129</f>
        <v>No</v>
      </c>
      <c r="O130" s="18" t="str">
        <f>'AI  - 3'!A129</f>
        <v>No</v>
      </c>
      <c r="P130" s="8">
        <f>COUNTIF(M130:O130,"Yes")</f>
        <v>0</v>
      </c>
      <c r="Q130" s="18" t="str">
        <f>'AI - 1'!B129</f>
        <v>No</v>
      </c>
      <c r="R130" s="18" t="str">
        <f>'AI - 2'!B129</f>
        <v>No</v>
      </c>
      <c r="S130" s="18" t="str">
        <f>'AI  - 3'!B129</f>
        <v>No</v>
      </c>
      <c r="T130" s="8">
        <f>COUNTIF(Q130:S130,"Yes")</f>
        <v>0</v>
      </c>
      <c r="U130" s="15" t="s">
        <v>149</v>
      </c>
      <c r="V130" s="19"/>
      <c r="W130" s="8"/>
      <c r="X130" s="5"/>
      <c r="Y130" s="20"/>
      <c r="Z130" s="21"/>
      <c r="AA130" s="22"/>
      <c r="AB130" s="22"/>
      <c r="AC130" s="23"/>
      <c r="AD130" s="22"/>
      <c r="AE130" s="22"/>
      <c r="AF130" s="22"/>
      <c r="AG130" s="23"/>
      <c r="AH130" s="22"/>
    </row>
    <row r="131" spans="1:34" ht="15.75" customHeight="1" x14ac:dyDescent="0.3">
      <c r="A131" s="13"/>
      <c r="B131" s="51"/>
      <c r="C131" s="10">
        <v>128</v>
      </c>
      <c r="D131" s="6" t="s">
        <v>599</v>
      </c>
      <c r="E131" s="6" t="s">
        <v>600</v>
      </c>
      <c r="F131" s="14" t="s">
        <v>149</v>
      </c>
      <c r="G131" s="15" t="s">
        <v>149</v>
      </c>
      <c r="H131" s="29" t="s">
        <v>149</v>
      </c>
      <c r="I131" s="16" t="s">
        <v>22</v>
      </c>
      <c r="L131" s="17"/>
      <c r="M131" s="18" t="str">
        <f>'AI - 1'!A130</f>
        <v>No</v>
      </c>
      <c r="N131" s="18" t="str">
        <f>'AI - 2'!A130</f>
        <v>No</v>
      </c>
      <c r="O131" s="18" t="str">
        <f>'AI  - 3'!A130</f>
        <v>No</v>
      </c>
      <c r="P131" s="8">
        <f>COUNTIF(M131:O131,"Yes")</f>
        <v>0</v>
      </c>
      <c r="Q131" s="18" t="str">
        <f>'AI - 1'!B130</f>
        <v>No</v>
      </c>
      <c r="R131" s="18" t="str">
        <f>'AI - 2'!B130</f>
        <v>No</v>
      </c>
      <c r="S131" s="18" t="str">
        <f>'AI  - 3'!B130</f>
        <v>No</v>
      </c>
      <c r="T131" s="8">
        <f>COUNTIF(Q131:S131,"Yes")</f>
        <v>0</v>
      </c>
      <c r="U131" s="15" t="s">
        <v>149</v>
      </c>
      <c r="V131" s="19"/>
      <c r="W131" s="8"/>
      <c r="X131" s="5"/>
      <c r="Y131" s="20"/>
      <c r="Z131" s="21"/>
      <c r="AA131" s="22"/>
      <c r="AB131" s="22"/>
      <c r="AC131" s="23"/>
      <c r="AD131" s="22"/>
      <c r="AE131" s="22"/>
      <c r="AF131" s="22"/>
      <c r="AG131" s="23"/>
      <c r="AH131" s="22"/>
    </row>
    <row r="132" spans="1:34" ht="15.75" customHeight="1" x14ac:dyDescent="0.3">
      <c r="A132" s="13"/>
      <c r="B132" s="51"/>
      <c r="C132" s="10">
        <v>289</v>
      </c>
      <c r="D132" s="6" t="s">
        <v>70</v>
      </c>
      <c r="E132" s="69" t="s">
        <v>386</v>
      </c>
      <c r="F132" s="14" t="s">
        <v>21</v>
      </c>
      <c r="G132" s="15" t="s">
        <v>149</v>
      </c>
      <c r="H132" s="26" t="s">
        <v>149</v>
      </c>
      <c r="I132" s="24" t="s">
        <v>384</v>
      </c>
      <c r="J132" s="71" t="s">
        <v>11052</v>
      </c>
      <c r="K132" s="2" t="s">
        <v>387</v>
      </c>
      <c r="L132" s="17"/>
      <c r="M132" s="18" t="str">
        <f>'AI - 1'!A291</f>
        <v>No</v>
      </c>
      <c r="N132" s="18" t="str">
        <f>'AI - 2'!A291</f>
        <v>No</v>
      </c>
      <c r="O132" s="18" t="str">
        <f>'AI  - 3'!A291</f>
        <v>No</v>
      </c>
      <c r="P132" s="8">
        <f>COUNTIF(M132:O132,"Yes")</f>
        <v>0</v>
      </c>
      <c r="Q132" s="18" t="str">
        <f>'AI - 1'!B291</f>
        <v>No</v>
      </c>
      <c r="R132" s="18" t="str">
        <f>'AI - 2'!B291</f>
        <v>No</v>
      </c>
      <c r="S132" s="18" t="str">
        <f>'AI  - 3'!B291</f>
        <v>No</v>
      </c>
      <c r="T132" s="8">
        <f>COUNTIF(Q132:S132,"Yes")</f>
        <v>0</v>
      </c>
      <c r="U132" s="15" t="s">
        <v>149</v>
      </c>
      <c r="V132" s="19"/>
      <c r="W132" s="8"/>
      <c r="X132" s="5"/>
      <c r="Y132" s="20"/>
      <c r="Z132" s="21"/>
      <c r="AA132" s="22"/>
      <c r="AB132" s="22"/>
      <c r="AC132" s="23"/>
      <c r="AD132" s="22"/>
      <c r="AE132" s="22"/>
      <c r="AF132" s="22"/>
      <c r="AG132" s="23"/>
      <c r="AH132" s="22"/>
    </row>
    <row r="133" spans="1:34" ht="15.75" customHeight="1" x14ac:dyDescent="0.3">
      <c r="A133" s="13"/>
      <c r="B133" s="51"/>
      <c r="C133" s="10">
        <v>130</v>
      </c>
      <c r="D133" s="6" t="s">
        <v>109</v>
      </c>
      <c r="E133" s="6" t="s">
        <v>252</v>
      </c>
      <c r="F133" s="14" t="s">
        <v>21</v>
      </c>
      <c r="G133" s="15" t="s">
        <v>21</v>
      </c>
      <c r="H133" s="15" t="s">
        <v>21</v>
      </c>
      <c r="I133" s="16" t="s">
        <v>22</v>
      </c>
      <c r="L133" s="17"/>
      <c r="M133" s="18" t="str">
        <f>'AI - 1'!A132</f>
        <v>Yes</v>
      </c>
      <c r="N133" s="18" t="str">
        <f>'AI - 2'!A132</f>
        <v>Yes</v>
      </c>
      <c r="O133" s="18" t="str">
        <f>'AI  - 3'!A132</f>
        <v>Yes</v>
      </c>
      <c r="P133" s="8">
        <f>COUNTIF(M133:O133,"Yes")</f>
        <v>3</v>
      </c>
      <c r="Q133" s="18" t="str">
        <f>'AI - 1'!B132</f>
        <v>No</v>
      </c>
      <c r="R133" s="18" t="str">
        <f>'AI - 2'!B132</f>
        <v>No</v>
      </c>
      <c r="S133" s="18" t="str">
        <f>'AI  - 3'!B132</f>
        <v>Yes</v>
      </c>
      <c r="T133" s="8">
        <f>COUNTIF(Q133:S133,"Yes")</f>
        <v>1</v>
      </c>
      <c r="U133" s="15" t="s">
        <v>21</v>
      </c>
      <c r="V133" s="19"/>
      <c r="W133" s="8"/>
      <c r="X133" s="5"/>
      <c r="Y133" s="20"/>
      <c r="Z133" s="21"/>
      <c r="AA133" s="5"/>
      <c r="AB133" s="5"/>
      <c r="AC133" s="20"/>
      <c r="AD133" s="21"/>
      <c r="AE133" s="5"/>
      <c r="AF133" s="5"/>
      <c r="AG133" s="20"/>
      <c r="AH133" s="21"/>
    </row>
    <row r="134" spans="1:34" ht="15.75" customHeight="1" x14ac:dyDescent="0.3">
      <c r="A134" s="13"/>
      <c r="B134" s="51"/>
      <c r="C134" s="10">
        <v>131</v>
      </c>
      <c r="D134" s="6" t="s">
        <v>601</v>
      </c>
      <c r="E134" s="6" t="s">
        <v>602</v>
      </c>
      <c r="F134" s="14" t="s">
        <v>149</v>
      </c>
      <c r="G134" s="15" t="s">
        <v>149</v>
      </c>
      <c r="H134" s="15" t="s">
        <v>149</v>
      </c>
      <c r="I134" s="16" t="s">
        <v>22</v>
      </c>
      <c r="L134" s="17"/>
      <c r="M134" s="18" t="str">
        <f>'AI - 1'!A133</f>
        <v>No</v>
      </c>
      <c r="N134" s="18" t="str">
        <f>'AI - 2'!A133</f>
        <v>No</v>
      </c>
      <c r="O134" s="18" t="str">
        <f>'AI  - 3'!A133</f>
        <v>No</v>
      </c>
      <c r="P134" s="8">
        <f>COUNTIF(M134:O134,"Yes")</f>
        <v>0</v>
      </c>
      <c r="Q134" s="18" t="str">
        <f>'AI - 1'!B133</f>
        <v>No</v>
      </c>
      <c r="R134" s="18" t="str">
        <f>'AI - 2'!B133</f>
        <v>No</v>
      </c>
      <c r="S134" s="18" t="str">
        <f>'AI  - 3'!B133</f>
        <v>No</v>
      </c>
      <c r="T134" s="8">
        <f>COUNTIF(Q134:S134,"Yes")</f>
        <v>0</v>
      </c>
      <c r="U134" s="15" t="s">
        <v>149</v>
      </c>
      <c r="V134" s="19"/>
      <c r="W134" s="8"/>
      <c r="X134" s="5"/>
      <c r="Y134" s="20"/>
      <c r="Z134" s="21"/>
      <c r="AA134" s="5"/>
      <c r="AB134" s="5"/>
      <c r="AC134" s="20"/>
      <c r="AD134" s="33"/>
      <c r="AE134" s="5"/>
      <c r="AF134" s="5"/>
      <c r="AG134" s="20"/>
      <c r="AH134" s="33"/>
    </row>
    <row r="135" spans="1:34" ht="15.75" customHeight="1" x14ac:dyDescent="0.3">
      <c r="A135" s="13"/>
      <c r="B135" s="51"/>
      <c r="C135" s="10">
        <v>132</v>
      </c>
      <c r="D135" s="6" t="s">
        <v>603</v>
      </c>
      <c r="E135" s="6" t="s">
        <v>25</v>
      </c>
      <c r="F135" s="14" t="s">
        <v>149</v>
      </c>
      <c r="G135" s="15" t="s">
        <v>149</v>
      </c>
      <c r="H135" s="15" t="s">
        <v>149</v>
      </c>
      <c r="I135" s="16" t="s">
        <v>22</v>
      </c>
      <c r="L135" s="17"/>
      <c r="M135" s="18" t="str">
        <f>'AI - 1'!A134</f>
        <v>No</v>
      </c>
      <c r="N135" s="18" t="str">
        <f>'AI - 2'!A134</f>
        <v>No</v>
      </c>
      <c r="O135" s="18" t="str">
        <f>'AI  - 3'!A134</f>
        <v>No</v>
      </c>
      <c r="P135" s="8">
        <f>COUNTIF(M135:O135,"Yes")</f>
        <v>0</v>
      </c>
      <c r="Q135" s="18" t="str">
        <f>'AI - 1'!B134</f>
        <v>No</v>
      </c>
      <c r="R135" s="18" t="str">
        <f>'AI - 2'!B134</f>
        <v>No</v>
      </c>
      <c r="S135" s="18" t="str">
        <f>'AI  - 3'!B134</f>
        <v>No</v>
      </c>
      <c r="T135" s="8">
        <f>COUNTIF(Q135:S135,"Yes")</f>
        <v>0</v>
      </c>
      <c r="U135" s="15" t="s">
        <v>149</v>
      </c>
      <c r="V135" s="19"/>
      <c r="W135" s="8"/>
      <c r="X135" s="5"/>
      <c r="Y135" s="20"/>
      <c r="Z135" s="21"/>
      <c r="AA135" s="5"/>
      <c r="AB135" s="5"/>
      <c r="AC135" s="20"/>
      <c r="AD135" s="33"/>
      <c r="AE135" s="5"/>
      <c r="AF135" s="5"/>
      <c r="AG135" s="20"/>
      <c r="AH135" s="33"/>
    </row>
    <row r="136" spans="1:34" ht="15.75" customHeight="1" x14ac:dyDescent="0.3">
      <c r="A136" s="13"/>
      <c r="B136" s="51"/>
      <c r="C136" s="10">
        <v>427</v>
      </c>
      <c r="D136" s="6" t="s">
        <v>245</v>
      </c>
      <c r="E136" s="69" t="s">
        <v>390</v>
      </c>
      <c r="F136" s="14" t="s">
        <v>21</v>
      </c>
      <c r="G136" s="15" t="s">
        <v>149</v>
      </c>
      <c r="H136" s="16" t="s">
        <v>149</v>
      </c>
      <c r="I136" s="24" t="s">
        <v>384</v>
      </c>
      <c r="J136" s="66" t="s">
        <v>11054</v>
      </c>
      <c r="L136" s="17"/>
      <c r="M136" s="18" t="str">
        <f>'AI - 1'!A429</f>
        <v>No</v>
      </c>
      <c r="N136" s="18" t="str">
        <f>'AI - 2'!A429</f>
        <v>No</v>
      </c>
      <c r="O136" s="18" t="str">
        <f>'AI  - 3'!A429</f>
        <v>No</v>
      </c>
      <c r="P136" s="8">
        <f>COUNTIF(M136:O136,"Yes")</f>
        <v>0</v>
      </c>
      <c r="Q136" s="18" t="str">
        <f>'AI - 1'!B429</f>
        <v>No</v>
      </c>
      <c r="R136" s="18" t="str">
        <f>'AI - 2'!B429</f>
        <v>No</v>
      </c>
      <c r="S136" s="18" t="str">
        <f>'AI  - 3'!B429</f>
        <v>No</v>
      </c>
      <c r="T136" s="8">
        <f>COUNTIF(Q136:S136,"Yes")</f>
        <v>0</v>
      </c>
      <c r="U136" s="15" t="s">
        <v>149</v>
      </c>
      <c r="V136" s="19"/>
      <c r="W136" s="8"/>
      <c r="X136" s="5"/>
      <c r="Y136" s="20"/>
      <c r="Z136" s="21"/>
      <c r="AA136" s="5"/>
      <c r="AB136" s="5"/>
      <c r="AC136" s="20"/>
      <c r="AD136" s="33"/>
      <c r="AE136" s="5"/>
      <c r="AF136" s="5"/>
      <c r="AG136" s="20"/>
      <c r="AH136" s="33"/>
    </row>
    <row r="137" spans="1:34" ht="15.75" customHeight="1" x14ac:dyDescent="0.3">
      <c r="A137" s="13"/>
      <c r="B137" s="51"/>
      <c r="C137" s="10">
        <v>134</v>
      </c>
      <c r="D137" s="6" t="s">
        <v>604</v>
      </c>
      <c r="E137" s="6" t="s">
        <v>605</v>
      </c>
      <c r="F137" s="14" t="s">
        <v>149</v>
      </c>
      <c r="G137" s="15" t="s">
        <v>149</v>
      </c>
      <c r="H137" s="15" t="s">
        <v>149</v>
      </c>
      <c r="I137" s="16" t="s">
        <v>22</v>
      </c>
      <c r="L137" s="17"/>
      <c r="M137" s="18" t="str">
        <f>'AI - 1'!A136</f>
        <v>No</v>
      </c>
      <c r="N137" s="18" t="str">
        <f>'AI - 2'!A136</f>
        <v>No</v>
      </c>
      <c r="O137" s="18" t="str">
        <f>'AI  - 3'!A136</f>
        <v>No</v>
      </c>
      <c r="P137" s="8">
        <f>COUNTIF(M137:O137,"Yes")</f>
        <v>0</v>
      </c>
      <c r="Q137" s="18" t="str">
        <f>'AI - 1'!B136</f>
        <v>No</v>
      </c>
      <c r="R137" s="18" t="str">
        <f>'AI - 2'!B136</f>
        <v>No</v>
      </c>
      <c r="S137" s="18" t="str">
        <f>'AI  - 3'!B136</f>
        <v>No</v>
      </c>
      <c r="T137" s="8">
        <f>COUNTIF(Q137:S137,"Yes")</f>
        <v>0</v>
      </c>
      <c r="U137" s="15" t="s">
        <v>149</v>
      </c>
      <c r="V137" s="19"/>
      <c r="W137" s="8"/>
      <c r="X137" s="5"/>
      <c r="Y137" s="20"/>
      <c r="Z137" s="21"/>
      <c r="AA137" s="5"/>
      <c r="AB137" s="5"/>
      <c r="AC137" s="20"/>
      <c r="AD137" s="33"/>
      <c r="AE137" s="5"/>
      <c r="AF137" s="5"/>
      <c r="AG137" s="20"/>
      <c r="AH137" s="33"/>
    </row>
    <row r="138" spans="1:34" ht="15.75" customHeight="1" x14ac:dyDescent="0.3">
      <c r="A138" s="13"/>
      <c r="B138" s="51"/>
      <c r="C138" s="10">
        <v>135</v>
      </c>
      <c r="D138" s="6" t="s">
        <v>606</v>
      </c>
      <c r="E138" s="6" t="s">
        <v>607</v>
      </c>
      <c r="F138" s="14" t="s">
        <v>149</v>
      </c>
      <c r="G138" s="15" t="s">
        <v>149</v>
      </c>
      <c r="H138" s="15" t="s">
        <v>149</v>
      </c>
      <c r="I138" s="16" t="s">
        <v>22</v>
      </c>
      <c r="L138" s="17"/>
      <c r="M138" s="18" t="str">
        <f>'AI - 1'!A137</f>
        <v>No</v>
      </c>
      <c r="N138" s="18" t="str">
        <f>'AI - 2'!A137</f>
        <v>No</v>
      </c>
      <c r="O138" s="18" t="str">
        <f>'AI  - 3'!A137</f>
        <v>No</v>
      </c>
      <c r="P138" s="8">
        <f>COUNTIF(M138:O138,"Yes")</f>
        <v>0</v>
      </c>
      <c r="Q138" s="18" t="str">
        <f>'AI - 1'!B137</f>
        <v>No</v>
      </c>
      <c r="R138" s="18" t="str">
        <f>'AI - 2'!B137</f>
        <v>No</v>
      </c>
      <c r="S138" s="18" t="str">
        <f>'AI  - 3'!B137</f>
        <v>No</v>
      </c>
      <c r="T138" s="8">
        <f>COUNTIF(Q138:S138,"Yes")</f>
        <v>0</v>
      </c>
      <c r="U138" s="15" t="s">
        <v>149</v>
      </c>
      <c r="V138" s="19"/>
      <c r="W138" s="8"/>
      <c r="X138" s="5"/>
      <c r="Y138" s="20"/>
      <c r="Z138" s="21"/>
      <c r="AA138" s="5"/>
      <c r="AB138" s="5"/>
      <c r="AC138" s="20"/>
      <c r="AD138" s="33"/>
      <c r="AE138" s="5"/>
      <c r="AF138" s="5"/>
      <c r="AG138" s="20"/>
      <c r="AH138" s="33"/>
    </row>
    <row r="139" spans="1:34" ht="15.75" customHeight="1" x14ac:dyDescent="0.3">
      <c r="A139" s="13"/>
      <c r="B139" s="51"/>
      <c r="C139" s="10">
        <v>136</v>
      </c>
      <c r="D139" s="6" t="s">
        <v>608</v>
      </c>
      <c r="E139" s="6" t="s">
        <v>609</v>
      </c>
      <c r="F139" s="14" t="s">
        <v>149</v>
      </c>
      <c r="G139" s="15" t="s">
        <v>149</v>
      </c>
      <c r="H139" s="29" t="s">
        <v>149</v>
      </c>
      <c r="I139" s="16" t="s">
        <v>22</v>
      </c>
      <c r="L139" s="17"/>
      <c r="M139" s="18" t="str">
        <f>'AI - 1'!A138</f>
        <v>No</v>
      </c>
      <c r="N139" s="18" t="str">
        <f>'AI - 2'!A138</f>
        <v>No</v>
      </c>
      <c r="O139" s="18" t="str">
        <f>'AI  - 3'!A138</f>
        <v>No</v>
      </c>
      <c r="P139" s="8">
        <f>COUNTIF(M139:O139,"Yes")</f>
        <v>0</v>
      </c>
      <c r="Q139" s="18" t="str">
        <f>'AI - 1'!B138</f>
        <v>No</v>
      </c>
      <c r="R139" s="18" t="str">
        <f>'AI - 2'!B138</f>
        <v>No</v>
      </c>
      <c r="S139" s="18" t="str">
        <f>'AI  - 3'!B138</f>
        <v>No</v>
      </c>
      <c r="T139" s="8">
        <f>COUNTIF(Q139:S139,"Yes")</f>
        <v>0</v>
      </c>
      <c r="U139" s="15" t="s">
        <v>149</v>
      </c>
      <c r="V139" s="19"/>
      <c r="W139" s="8"/>
      <c r="X139" s="5"/>
      <c r="Y139" s="20"/>
      <c r="Z139" s="21"/>
      <c r="AA139" s="5"/>
      <c r="AB139" s="5"/>
      <c r="AC139" s="20"/>
      <c r="AD139" s="33"/>
      <c r="AE139" s="5"/>
      <c r="AF139" s="5"/>
      <c r="AG139" s="20"/>
      <c r="AH139" s="33"/>
    </row>
    <row r="140" spans="1:34" ht="15.75" customHeight="1" x14ac:dyDescent="0.3">
      <c r="A140" s="13"/>
      <c r="B140" s="51"/>
      <c r="C140" s="10">
        <v>137</v>
      </c>
      <c r="D140" s="6" t="s">
        <v>610</v>
      </c>
      <c r="E140" s="6" t="s">
        <v>611</v>
      </c>
      <c r="F140" s="14" t="s">
        <v>149</v>
      </c>
      <c r="G140" s="15" t="s">
        <v>149</v>
      </c>
      <c r="H140" s="29" t="s">
        <v>149</v>
      </c>
      <c r="I140" s="16" t="s">
        <v>22</v>
      </c>
      <c r="L140" s="17"/>
      <c r="M140" s="18" t="str">
        <f>'AI - 1'!A139</f>
        <v>No</v>
      </c>
      <c r="N140" s="18" t="str">
        <f>'AI - 2'!A139</f>
        <v>No</v>
      </c>
      <c r="O140" s="18" t="str">
        <f>'AI  - 3'!A139</f>
        <v>No</v>
      </c>
      <c r="P140" s="8">
        <f>COUNTIF(M140:O140,"Yes")</f>
        <v>0</v>
      </c>
      <c r="Q140" s="18" t="str">
        <f>'AI - 1'!B139</f>
        <v>No</v>
      </c>
      <c r="R140" s="18" t="str">
        <f>'AI - 2'!B139</f>
        <v>No</v>
      </c>
      <c r="S140" s="18" t="str">
        <f>'AI  - 3'!B139</f>
        <v>No</v>
      </c>
      <c r="T140" s="8">
        <f>COUNTIF(Q140:S140,"Yes")</f>
        <v>0</v>
      </c>
      <c r="U140" s="15" t="s">
        <v>149</v>
      </c>
      <c r="V140" s="19"/>
      <c r="W140" s="8"/>
      <c r="X140" s="5"/>
      <c r="Y140" s="20"/>
      <c r="Z140" s="21"/>
      <c r="AA140" s="5"/>
      <c r="AB140" s="5"/>
      <c r="AC140" s="20"/>
      <c r="AD140" s="33"/>
      <c r="AE140" s="5"/>
      <c r="AF140" s="5"/>
      <c r="AG140" s="20"/>
      <c r="AH140" s="33"/>
    </row>
    <row r="141" spans="1:34" ht="15.75" customHeight="1" x14ac:dyDescent="0.3">
      <c r="A141" s="13"/>
      <c r="B141" s="51"/>
      <c r="C141" s="10">
        <v>138</v>
      </c>
      <c r="D141" s="6" t="s">
        <v>612</v>
      </c>
      <c r="E141" s="6" t="s">
        <v>613</v>
      </c>
      <c r="F141" s="14" t="s">
        <v>149</v>
      </c>
      <c r="G141" s="15" t="s">
        <v>149</v>
      </c>
      <c r="H141" s="29" t="s">
        <v>149</v>
      </c>
      <c r="I141" s="16" t="s">
        <v>22</v>
      </c>
      <c r="L141" s="17"/>
      <c r="M141" s="18" t="str">
        <f>'AI - 1'!A140</f>
        <v>No</v>
      </c>
      <c r="N141" s="18" t="str">
        <f>'AI - 2'!A140</f>
        <v>No</v>
      </c>
      <c r="O141" s="18" t="str">
        <f>'AI  - 3'!A140</f>
        <v>No</v>
      </c>
      <c r="P141" s="8">
        <f>COUNTIF(M141:O141,"Yes")</f>
        <v>0</v>
      </c>
      <c r="Q141" s="18" t="str">
        <f>'AI - 1'!B140</f>
        <v>No</v>
      </c>
      <c r="R141" s="18" t="str">
        <f>'AI - 2'!B140</f>
        <v>No</v>
      </c>
      <c r="S141" s="18" t="str">
        <f>'AI  - 3'!B140</f>
        <v>No</v>
      </c>
      <c r="T141" s="8">
        <f>COUNTIF(Q141:S141,"Yes")</f>
        <v>0</v>
      </c>
      <c r="U141" s="15" t="s">
        <v>149</v>
      </c>
      <c r="V141" s="19"/>
      <c r="W141" s="8"/>
      <c r="X141" s="5"/>
      <c r="Y141" s="20"/>
      <c r="Z141" s="21"/>
      <c r="AA141" s="5"/>
      <c r="AB141" s="5"/>
      <c r="AC141" s="20"/>
      <c r="AD141" s="33"/>
      <c r="AE141" s="5"/>
      <c r="AF141" s="5"/>
      <c r="AG141" s="20"/>
      <c r="AH141" s="33"/>
    </row>
    <row r="142" spans="1:34" ht="15.75" customHeight="1" x14ac:dyDescent="0.3">
      <c r="A142" s="13"/>
      <c r="B142" s="51"/>
      <c r="C142" s="10">
        <v>139</v>
      </c>
      <c r="D142" s="6" t="s">
        <v>614</v>
      </c>
      <c r="E142" s="6" t="s">
        <v>615</v>
      </c>
      <c r="F142" s="14" t="s">
        <v>149</v>
      </c>
      <c r="G142" s="15" t="s">
        <v>149</v>
      </c>
      <c r="H142" s="15" t="s">
        <v>149</v>
      </c>
      <c r="I142" s="16" t="s">
        <v>22</v>
      </c>
      <c r="L142" s="17"/>
      <c r="M142" s="18" t="str">
        <f>'AI - 1'!A141</f>
        <v>No</v>
      </c>
      <c r="N142" s="18" t="str">
        <f>'AI - 2'!A141</f>
        <v>No</v>
      </c>
      <c r="O142" s="18" t="str">
        <f>'AI  - 3'!A141</f>
        <v>No</v>
      </c>
      <c r="P142" s="8">
        <f>COUNTIF(M142:O142,"Yes")</f>
        <v>0</v>
      </c>
      <c r="Q142" s="18" t="str">
        <f>'AI - 1'!B141</f>
        <v>No</v>
      </c>
      <c r="R142" s="18" t="str">
        <f>'AI - 2'!B141</f>
        <v>No</v>
      </c>
      <c r="S142" s="18" t="str">
        <f>'AI  - 3'!B141</f>
        <v>No</v>
      </c>
      <c r="T142" s="8">
        <f>COUNTIF(Q142:S142,"Yes")</f>
        <v>0</v>
      </c>
      <c r="U142" s="15" t="s">
        <v>149</v>
      </c>
      <c r="V142" s="19"/>
      <c r="W142" s="8"/>
      <c r="X142" s="5"/>
      <c r="Y142" s="20"/>
      <c r="Z142" s="21"/>
      <c r="AA142" s="5"/>
      <c r="AB142" s="5"/>
      <c r="AC142" s="20"/>
      <c r="AD142" s="33"/>
      <c r="AE142" s="5"/>
      <c r="AF142" s="5"/>
      <c r="AG142" s="20"/>
      <c r="AH142" s="33"/>
    </row>
    <row r="143" spans="1:34" ht="15.75" customHeight="1" x14ac:dyDescent="0.3">
      <c r="A143" s="13"/>
      <c r="B143" s="51"/>
      <c r="C143" s="10">
        <v>140</v>
      </c>
      <c r="D143" s="6" t="s">
        <v>616</v>
      </c>
      <c r="E143" s="6" t="s">
        <v>617</v>
      </c>
      <c r="F143" s="14" t="s">
        <v>149</v>
      </c>
      <c r="G143" s="15" t="s">
        <v>149</v>
      </c>
      <c r="H143" s="29" t="s">
        <v>149</v>
      </c>
      <c r="I143" s="16" t="s">
        <v>22</v>
      </c>
      <c r="L143" s="17"/>
      <c r="M143" s="18" t="str">
        <f>'AI - 1'!A142</f>
        <v>No</v>
      </c>
      <c r="N143" s="18" t="str">
        <f>'AI - 2'!A142</f>
        <v>No</v>
      </c>
      <c r="O143" s="18" t="str">
        <f>'AI  - 3'!A142</f>
        <v>No</v>
      </c>
      <c r="P143" s="8">
        <f>COUNTIF(M143:O143,"Yes")</f>
        <v>0</v>
      </c>
      <c r="Q143" s="18" t="str">
        <f>'AI - 1'!B142</f>
        <v>No</v>
      </c>
      <c r="R143" s="18" t="str">
        <f>'AI - 2'!B142</f>
        <v>No</v>
      </c>
      <c r="S143" s="18" t="str">
        <f>'AI  - 3'!B142</f>
        <v>No</v>
      </c>
      <c r="T143" s="8">
        <f>COUNTIF(Q143:S143,"Yes")</f>
        <v>0</v>
      </c>
      <c r="U143" s="15" t="s">
        <v>149</v>
      </c>
      <c r="V143" s="19"/>
      <c r="W143" s="8"/>
      <c r="X143" s="5"/>
      <c r="Y143" s="20"/>
      <c r="Z143" s="21"/>
      <c r="AA143" s="5"/>
      <c r="AB143" s="5"/>
      <c r="AC143" s="20"/>
      <c r="AD143" s="33"/>
      <c r="AE143" s="5"/>
      <c r="AF143" s="5"/>
      <c r="AG143" s="20"/>
      <c r="AH143" s="33"/>
    </row>
    <row r="144" spans="1:34" ht="15.75" customHeight="1" x14ac:dyDescent="0.3">
      <c r="A144" s="13"/>
      <c r="B144" s="51"/>
      <c r="C144" s="10">
        <v>141</v>
      </c>
      <c r="D144" s="6" t="s">
        <v>618</v>
      </c>
      <c r="E144" s="6" t="s">
        <v>619</v>
      </c>
      <c r="F144" s="14" t="s">
        <v>149</v>
      </c>
      <c r="G144" s="15" t="s">
        <v>149</v>
      </c>
      <c r="H144" s="29" t="s">
        <v>149</v>
      </c>
      <c r="I144" s="16" t="s">
        <v>22</v>
      </c>
      <c r="L144" s="17"/>
      <c r="M144" s="18" t="str">
        <f>'AI - 1'!A143</f>
        <v>No</v>
      </c>
      <c r="N144" s="18" t="str">
        <f>'AI - 2'!A143</f>
        <v>No</v>
      </c>
      <c r="O144" s="18" t="str">
        <f>'AI  - 3'!A143</f>
        <v>No</v>
      </c>
      <c r="P144" s="8">
        <f>COUNTIF(M144:O144,"Yes")</f>
        <v>0</v>
      </c>
      <c r="Q144" s="18" t="str">
        <f>'AI - 1'!B143</f>
        <v>No</v>
      </c>
      <c r="R144" s="18" t="str">
        <f>'AI - 2'!B143</f>
        <v>No</v>
      </c>
      <c r="S144" s="18" t="str">
        <f>'AI  - 3'!B143</f>
        <v>No</v>
      </c>
      <c r="T144" s="8">
        <f>COUNTIF(Q144:S144,"Yes")</f>
        <v>0</v>
      </c>
      <c r="U144" s="15" t="s">
        <v>149</v>
      </c>
      <c r="V144" s="19"/>
      <c r="W144" s="8"/>
      <c r="X144" s="5"/>
      <c r="Y144" s="20"/>
      <c r="Z144" s="21"/>
      <c r="AA144" s="22"/>
      <c r="AB144" s="22"/>
      <c r="AC144" s="23"/>
      <c r="AD144" s="22"/>
      <c r="AE144" s="22"/>
      <c r="AF144" s="22"/>
      <c r="AG144" s="23"/>
      <c r="AH144" s="22"/>
    </row>
    <row r="145" spans="1:34" ht="15.75" customHeight="1" x14ac:dyDescent="0.3">
      <c r="A145" s="13"/>
      <c r="B145" s="51"/>
      <c r="C145" s="10">
        <v>142</v>
      </c>
      <c r="D145" s="6" t="s">
        <v>620</v>
      </c>
      <c r="E145" s="6" t="s">
        <v>621</v>
      </c>
      <c r="F145" s="14" t="s">
        <v>149</v>
      </c>
      <c r="G145" s="15" t="s">
        <v>149</v>
      </c>
      <c r="H145" s="29" t="s">
        <v>149</v>
      </c>
      <c r="I145" s="16" t="s">
        <v>22</v>
      </c>
      <c r="L145" s="17"/>
      <c r="M145" s="18" t="str">
        <f>'AI - 1'!A144</f>
        <v>No</v>
      </c>
      <c r="N145" s="18" t="str">
        <f>'AI - 2'!A144</f>
        <v>No</v>
      </c>
      <c r="O145" s="18" t="str">
        <f>'AI  - 3'!A144</f>
        <v>No</v>
      </c>
      <c r="P145" s="8">
        <f>COUNTIF(M145:O145,"Yes")</f>
        <v>0</v>
      </c>
      <c r="Q145" s="18" t="str">
        <f>'AI - 1'!B144</f>
        <v>No</v>
      </c>
      <c r="R145" s="18" t="str">
        <f>'AI - 2'!B144</f>
        <v>No</v>
      </c>
      <c r="S145" s="18" t="str">
        <f>'AI  - 3'!B144</f>
        <v>No</v>
      </c>
      <c r="T145" s="8">
        <f>COUNTIF(Q145:S145,"Yes")</f>
        <v>0</v>
      </c>
      <c r="U145" s="15" t="s">
        <v>149</v>
      </c>
      <c r="V145" s="19"/>
      <c r="W145" s="8"/>
      <c r="X145" s="5"/>
      <c r="Y145" s="20"/>
      <c r="Z145" s="21"/>
      <c r="AA145" s="22"/>
      <c r="AB145" s="22"/>
      <c r="AC145" s="23"/>
      <c r="AD145" s="22"/>
      <c r="AE145" s="22"/>
      <c r="AF145" s="22"/>
      <c r="AG145" s="23"/>
      <c r="AH145" s="22"/>
    </row>
    <row r="146" spans="1:34" ht="15.75" customHeight="1" x14ac:dyDescent="0.3">
      <c r="A146" s="13"/>
      <c r="B146" s="51"/>
      <c r="C146" s="10">
        <v>143</v>
      </c>
      <c r="D146" s="6" t="s">
        <v>32</v>
      </c>
      <c r="E146" s="6" t="s">
        <v>54</v>
      </c>
      <c r="F146" s="14" t="s">
        <v>21</v>
      </c>
      <c r="G146" s="15" t="s">
        <v>21</v>
      </c>
      <c r="H146" s="29" t="s">
        <v>21</v>
      </c>
      <c r="I146" s="16" t="s">
        <v>22</v>
      </c>
      <c r="L146" s="17"/>
      <c r="M146" s="18" t="str">
        <f>'AI - 1'!A145</f>
        <v>Yes</v>
      </c>
      <c r="N146" s="18" t="str">
        <f>'AI - 2'!A145</f>
        <v>Yes</v>
      </c>
      <c r="O146" s="18" t="str">
        <f>'AI  - 3'!A145</f>
        <v>Yes</v>
      </c>
      <c r="P146" s="8">
        <f>COUNTIF(M146:O146,"Yes")</f>
        <v>3</v>
      </c>
      <c r="Q146" s="18" t="str">
        <f>'AI - 1'!B145</f>
        <v>Yes</v>
      </c>
      <c r="R146" s="18" t="str">
        <f>'AI - 2'!B145</f>
        <v>Yes</v>
      </c>
      <c r="S146" s="18" t="str">
        <f>'AI  - 3'!B145</f>
        <v>Yes</v>
      </c>
      <c r="T146" s="8">
        <f>COUNTIF(Q146:S146,"Yes")</f>
        <v>3</v>
      </c>
      <c r="U146" s="15" t="s">
        <v>21</v>
      </c>
      <c r="V146" s="19"/>
      <c r="W146" s="8"/>
      <c r="X146" s="5"/>
      <c r="Y146" s="20"/>
      <c r="Z146" s="21"/>
      <c r="AA146" s="22"/>
      <c r="AB146" s="22"/>
      <c r="AC146" s="23"/>
      <c r="AD146" s="21"/>
      <c r="AE146" s="22"/>
      <c r="AF146" s="22"/>
      <c r="AG146" s="23"/>
      <c r="AH146" s="21"/>
    </row>
    <row r="147" spans="1:34" ht="15.75" customHeight="1" x14ac:dyDescent="0.3">
      <c r="A147" s="13"/>
      <c r="B147" s="51"/>
      <c r="C147" s="10">
        <v>144</v>
      </c>
      <c r="D147" s="6" t="s">
        <v>622</v>
      </c>
      <c r="E147" s="6" t="s">
        <v>623</v>
      </c>
      <c r="F147" s="14" t="s">
        <v>149</v>
      </c>
      <c r="G147" s="15" t="s">
        <v>149</v>
      </c>
      <c r="H147" s="15" t="s">
        <v>149</v>
      </c>
      <c r="I147" s="16" t="s">
        <v>22</v>
      </c>
      <c r="L147" s="17"/>
      <c r="M147" s="18" t="str">
        <f>'AI - 1'!A146</f>
        <v>No</v>
      </c>
      <c r="N147" s="18" t="str">
        <f>'AI - 2'!A146</f>
        <v>No</v>
      </c>
      <c r="O147" s="18" t="str">
        <f>'AI  - 3'!A146</f>
        <v>No</v>
      </c>
      <c r="P147" s="8">
        <f>COUNTIF(M147:O147,"Yes")</f>
        <v>0</v>
      </c>
      <c r="Q147" s="18" t="str">
        <f>'AI - 1'!B146</f>
        <v>No</v>
      </c>
      <c r="R147" s="18" t="str">
        <f>'AI - 2'!B146</f>
        <v>No</v>
      </c>
      <c r="S147" s="18" t="str">
        <f>'AI  - 3'!B146</f>
        <v>No</v>
      </c>
      <c r="T147" s="8">
        <f>COUNTIF(Q147:S147,"Yes")</f>
        <v>0</v>
      </c>
      <c r="U147" s="15" t="s">
        <v>149</v>
      </c>
      <c r="V147" s="19"/>
      <c r="W147" s="8"/>
      <c r="X147" s="5"/>
      <c r="Y147" s="20"/>
      <c r="Z147" s="21"/>
      <c r="AA147" s="5"/>
      <c r="AB147" s="5"/>
      <c r="AC147" s="20"/>
      <c r="AD147" s="33"/>
      <c r="AE147" s="5"/>
      <c r="AF147" s="5"/>
      <c r="AG147" s="20"/>
      <c r="AH147" s="33"/>
    </row>
    <row r="148" spans="1:34" ht="15.75" customHeight="1" x14ac:dyDescent="0.3">
      <c r="A148" s="13"/>
      <c r="B148" s="51"/>
      <c r="C148" s="10">
        <v>145</v>
      </c>
      <c r="D148" s="6" t="s">
        <v>220</v>
      </c>
      <c r="E148" s="6" t="s">
        <v>221</v>
      </c>
      <c r="F148" s="14" t="s">
        <v>21</v>
      </c>
      <c r="G148" s="15" t="s">
        <v>21</v>
      </c>
      <c r="H148" s="29" t="s">
        <v>21</v>
      </c>
      <c r="I148" s="16" t="s">
        <v>22</v>
      </c>
      <c r="L148" s="17"/>
      <c r="M148" s="18" t="str">
        <f>'AI - 1'!A147</f>
        <v>Yes</v>
      </c>
      <c r="N148" s="18" t="str">
        <f>'AI - 2'!A147</f>
        <v>Yes</v>
      </c>
      <c r="O148" s="18" t="str">
        <f>'AI  - 3'!A147</f>
        <v>Yes</v>
      </c>
      <c r="P148" s="8">
        <f>COUNTIF(M148:O148,"Yes")</f>
        <v>3</v>
      </c>
      <c r="Q148" s="18" t="str">
        <f>'AI - 1'!B147</f>
        <v>No</v>
      </c>
      <c r="R148" s="18" t="str">
        <f>'AI - 2'!B147</f>
        <v>Yes</v>
      </c>
      <c r="S148" s="18" t="str">
        <f>'AI  - 3'!B147</f>
        <v>Yes</v>
      </c>
      <c r="T148" s="8">
        <f>COUNTIF(Q148:S148,"Yes")</f>
        <v>2</v>
      </c>
      <c r="U148" s="15" t="s">
        <v>21</v>
      </c>
      <c r="V148" s="19"/>
      <c r="W148" s="8"/>
      <c r="X148" s="5"/>
      <c r="Y148" s="20"/>
      <c r="Z148" s="21"/>
      <c r="AA148" s="22"/>
      <c r="AB148" s="22"/>
      <c r="AC148" s="23"/>
      <c r="AD148" s="21"/>
      <c r="AE148" s="22"/>
      <c r="AF148" s="22"/>
      <c r="AG148" s="23"/>
      <c r="AH148" s="21"/>
    </row>
    <row r="149" spans="1:34" ht="15.75" customHeight="1" x14ac:dyDescent="0.3">
      <c r="A149" s="13"/>
      <c r="B149" s="51"/>
      <c r="C149" s="10">
        <v>146</v>
      </c>
      <c r="D149" s="6" t="s">
        <v>624</v>
      </c>
      <c r="E149" s="6" t="s">
        <v>625</v>
      </c>
      <c r="F149" s="14" t="s">
        <v>149</v>
      </c>
      <c r="G149" s="15" t="s">
        <v>149</v>
      </c>
      <c r="H149" s="15" t="s">
        <v>149</v>
      </c>
      <c r="I149" s="16" t="s">
        <v>22</v>
      </c>
      <c r="L149" s="17"/>
      <c r="M149" s="18" t="str">
        <f>'AI - 1'!A148</f>
        <v>No</v>
      </c>
      <c r="N149" s="18" t="str">
        <f>'AI - 2'!A148</f>
        <v>No</v>
      </c>
      <c r="O149" s="18" t="str">
        <f>'AI  - 3'!A148</f>
        <v>No</v>
      </c>
      <c r="P149" s="8">
        <f>COUNTIF(M149:O149,"Yes")</f>
        <v>0</v>
      </c>
      <c r="Q149" s="18" t="str">
        <f>'AI - 1'!B148</f>
        <v>No</v>
      </c>
      <c r="R149" s="18" t="str">
        <f>'AI - 2'!B148</f>
        <v>No</v>
      </c>
      <c r="S149" s="18" t="str">
        <f>'AI  - 3'!B148</f>
        <v>No</v>
      </c>
      <c r="T149" s="8">
        <f>COUNTIF(Q149:S149,"Yes")</f>
        <v>0</v>
      </c>
      <c r="U149" s="15" t="s">
        <v>149</v>
      </c>
      <c r="V149" s="19"/>
      <c r="W149" s="8"/>
      <c r="X149" s="5"/>
      <c r="Y149" s="20"/>
      <c r="Z149" s="21"/>
      <c r="AA149" s="22"/>
      <c r="AB149" s="22"/>
      <c r="AC149" s="23"/>
      <c r="AD149" s="22"/>
      <c r="AE149" s="22"/>
      <c r="AF149" s="22"/>
      <c r="AG149" s="23"/>
      <c r="AH149" s="22"/>
    </row>
    <row r="150" spans="1:34" ht="15.75" customHeight="1" x14ac:dyDescent="0.3">
      <c r="A150" s="13"/>
      <c r="B150" s="51"/>
      <c r="C150" s="10">
        <v>147</v>
      </c>
      <c r="D150" s="6" t="s">
        <v>626</v>
      </c>
      <c r="E150" s="6" t="s">
        <v>627</v>
      </c>
      <c r="F150" s="14" t="s">
        <v>149</v>
      </c>
      <c r="G150" s="15" t="s">
        <v>149</v>
      </c>
      <c r="H150" s="15" t="s">
        <v>149</v>
      </c>
      <c r="I150" s="16" t="s">
        <v>22</v>
      </c>
      <c r="L150" s="17"/>
      <c r="M150" s="18" t="str">
        <f>'AI - 1'!A149</f>
        <v>No</v>
      </c>
      <c r="N150" s="18" t="str">
        <f>'AI - 2'!A149</f>
        <v>No</v>
      </c>
      <c r="O150" s="18" t="str">
        <f>'AI  - 3'!A149</f>
        <v>No</v>
      </c>
      <c r="P150" s="8">
        <f>COUNTIF(M150:O150,"Yes")</f>
        <v>0</v>
      </c>
      <c r="Q150" s="18" t="str">
        <f>'AI - 1'!B149</f>
        <v>No</v>
      </c>
      <c r="R150" s="18" t="str">
        <f>'AI - 2'!B149</f>
        <v>No</v>
      </c>
      <c r="S150" s="18" t="str">
        <f>'AI  - 3'!B149</f>
        <v>No</v>
      </c>
      <c r="T150" s="8">
        <f>COUNTIF(Q150:S150,"Yes")</f>
        <v>0</v>
      </c>
      <c r="U150" s="15" t="s">
        <v>149</v>
      </c>
      <c r="V150" s="19"/>
      <c r="W150" s="8"/>
      <c r="X150" s="5"/>
      <c r="Y150" s="20"/>
      <c r="Z150" s="21"/>
      <c r="AA150" s="22"/>
      <c r="AB150" s="22"/>
      <c r="AC150" s="23"/>
      <c r="AD150" s="22"/>
      <c r="AE150" s="22"/>
      <c r="AF150" s="22"/>
      <c r="AG150" s="23"/>
      <c r="AH150" s="22"/>
    </row>
    <row r="151" spans="1:34" ht="15.75" customHeight="1" x14ac:dyDescent="0.3">
      <c r="A151" s="13"/>
      <c r="B151" s="51"/>
      <c r="C151" s="10">
        <v>148</v>
      </c>
      <c r="D151" s="6" t="s">
        <v>628</v>
      </c>
      <c r="E151" s="6" t="s">
        <v>629</v>
      </c>
      <c r="F151" s="14" t="s">
        <v>149</v>
      </c>
      <c r="G151" s="15" t="s">
        <v>149</v>
      </c>
      <c r="H151" s="29" t="s">
        <v>149</v>
      </c>
      <c r="I151" s="16" t="s">
        <v>22</v>
      </c>
      <c r="L151" s="17"/>
      <c r="M151" s="18" t="str">
        <f>'AI - 1'!A150</f>
        <v>No</v>
      </c>
      <c r="N151" s="18" t="str">
        <f>'AI - 2'!A150</f>
        <v>No</v>
      </c>
      <c r="O151" s="18" t="str">
        <f>'AI  - 3'!A150</f>
        <v>No</v>
      </c>
      <c r="P151" s="8">
        <f>COUNTIF(M151:O151,"Yes")</f>
        <v>0</v>
      </c>
      <c r="Q151" s="18" t="str">
        <f>'AI - 1'!B150</f>
        <v>No</v>
      </c>
      <c r="R151" s="18" t="str">
        <f>'AI - 2'!B150</f>
        <v>No</v>
      </c>
      <c r="S151" s="18" t="str">
        <f>'AI  - 3'!B150</f>
        <v>No</v>
      </c>
      <c r="T151" s="8">
        <f>COUNTIF(Q151:S151,"Yes")</f>
        <v>0</v>
      </c>
      <c r="U151" s="15" t="s">
        <v>149</v>
      </c>
      <c r="V151" s="19"/>
      <c r="W151" s="8"/>
      <c r="X151" s="5"/>
      <c r="Y151" s="20"/>
      <c r="Z151" s="21"/>
      <c r="AA151" s="22"/>
      <c r="AB151" s="22"/>
      <c r="AC151" s="23"/>
      <c r="AD151" s="22"/>
      <c r="AE151" s="22"/>
      <c r="AF151" s="22"/>
      <c r="AG151" s="23"/>
      <c r="AH151" s="22"/>
    </row>
    <row r="152" spans="1:34" ht="15.75" customHeight="1" x14ac:dyDescent="0.3">
      <c r="A152" s="13"/>
      <c r="B152" s="51"/>
      <c r="C152" s="10">
        <v>149</v>
      </c>
      <c r="D152" s="6" t="s">
        <v>630</v>
      </c>
      <c r="E152" s="6" t="s">
        <v>631</v>
      </c>
      <c r="F152" s="14" t="s">
        <v>149</v>
      </c>
      <c r="G152" s="15" t="s">
        <v>149</v>
      </c>
      <c r="H152" s="29" t="s">
        <v>149</v>
      </c>
      <c r="I152" s="16" t="s">
        <v>22</v>
      </c>
      <c r="L152" s="17"/>
      <c r="M152" s="18" t="str">
        <f>'AI - 1'!A151</f>
        <v>No</v>
      </c>
      <c r="N152" s="18" t="str">
        <f>'AI - 2'!A151</f>
        <v>No</v>
      </c>
      <c r="O152" s="18" t="str">
        <f>'AI  - 3'!A151</f>
        <v>No</v>
      </c>
      <c r="P152" s="8">
        <f>COUNTIF(M152:O152,"Yes")</f>
        <v>0</v>
      </c>
      <c r="Q152" s="18" t="str">
        <f>'AI - 1'!B151</f>
        <v>No</v>
      </c>
      <c r="R152" s="18" t="str">
        <f>'AI - 2'!B151</f>
        <v>No</v>
      </c>
      <c r="S152" s="18" t="str">
        <f>'AI  - 3'!B151</f>
        <v>No</v>
      </c>
      <c r="T152" s="8">
        <f>COUNTIF(Q152:S152,"Yes")</f>
        <v>0</v>
      </c>
      <c r="U152" s="15" t="s">
        <v>149</v>
      </c>
      <c r="V152" s="19"/>
      <c r="W152" s="8"/>
      <c r="X152" s="5"/>
      <c r="Y152" s="20"/>
      <c r="Z152" s="21"/>
      <c r="AA152" s="22"/>
      <c r="AB152" s="22"/>
      <c r="AC152" s="23"/>
      <c r="AD152" s="22"/>
      <c r="AE152" s="22"/>
      <c r="AF152" s="22"/>
      <c r="AG152" s="23"/>
      <c r="AH152" s="22"/>
    </row>
    <row r="153" spans="1:34" ht="15.75" customHeight="1" x14ac:dyDescent="0.3">
      <c r="A153" s="13" t="s">
        <v>121</v>
      </c>
      <c r="B153" s="51" t="b">
        <v>1</v>
      </c>
      <c r="C153" s="10">
        <v>39</v>
      </c>
      <c r="D153" s="6" t="s">
        <v>316</v>
      </c>
      <c r="E153" s="6" t="s">
        <v>317</v>
      </c>
      <c r="F153" s="14" t="s">
        <v>149</v>
      </c>
      <c r="G153" s="15" t="s">
        <v>21</v>
      </c>
      <c r="H153" s="26" t="s">
        <v>149</v>
      </c>
      <c r="I153" s="16" t="s">
        <v>171</v>
      </c>
      <c r="J153" s="66" t="s">
        <v>11053</v>
      </c>
      <c r="K153" s="47"/>
      <c r="L153" s="17"/>
      <c r="M153" s="18" t="str">
        <f>'AI - 1'!A41</f>
        <v>No</v>
      </c>
      <c r="N153" s="18" t="str">
        <f>'AI - 2'!A41</f>
        <v>No</v>
      </c>
      <c r="O153" s="18" t="str">
        <f>'AI  - 3'!A41</f>
        <v>Yes</v>
      </c>
      <c r="P153" s="8">
        <f>COUNTIF(M153:O153,"Yes")</f>
        <v>1</v>
      </c>
      <c r="Q153" s="18" t="str">
        <f>'AI - 1'!B41</f>
        <v>No</v>
      </c>
      <c r="R153" s="18" t="str">
        <f>'AI - 2'!B41</f>
        <v>No</v>
      </c>
      <c r="S153" s="18" t="str">
        <f>'AI  - 3'!B41</f>
        <v>No</v>
      </c>
      <c r="T153" s="8">
        <f>COUNTIF(Q153:S153,"Yes")</f>
        <v>0</v>
      </c>
      <c r="U153" s="15" t="s">
        <v>21</v>
      </c>
      <c r="V153" s="19"/>
      <c r="W153" s="8"/>
      <c r="X153" s="5"/>
      <c r="Y153" s="20"/>
      <c r="Z153" s="21"/>
      <c r="AA153" s="22"/>
      <c r="AB153" s="22"/>
      <c r="AC153" s="23"/>
      <c r="AD153" s="33"/>
      <c r="AE153" s="22"/>
      <c r="AF153" s="22"/>
      <c r="AG153" s="23"/>
      <c r="AH153" s="33"/>
    </row>
    <row r="154" spans="1:34" ht="15.75" customHeight="1" x14ac:dyDescent="0.3">
      <c r="A154" s="13"/>
      <c r="B154" s="51"/>
      <c r="C154" s="10">
        <v>151</v>
      </c>
      <c r="D154" s="6" t="s">
        <v>632</v>
      </c>
      <c r="E154" s="6" t="s">
        <v>633</v>
      </c>
      <c r="F154" s="14" t="s">
        <v>149</v>
      </c>
      <c r="G154" s="15" t="s">
        <v>149</v>
      </c>
      <c r="H154" s="29" t="s">
        <v>149</v>
      </c>
      <c r="I154" s="16" t="s">
        <v>22</v>
      </c>
      <c r="L154" s="17"/>
      <c r="M154" s="18" t="str">
        <f>'AI - 1'!A153</f>
        <v>No</v>
      </c>
      <c r="N154" s="18" t="str">
        <f>'AI - 2'!A153</f>
        <v>No</v>
      </c>
      <c r="O154" s="18" t="str">
        <f>'AI  - 3'!A153</f>
        <v>No</v>
      </c>
      <c r="P154" s="8">
        <f>COUNTIF(M154:O154,"Yes")</f>
        <v>0</v>
      </c>
      <c r="Q154" s="18" t="str">
        <f>'AI - 1'!B153</f>
        <v>No</v>
      </c>
      <c r="R154" s="18" t="str">
        <f>'AI - 2'!B153</f>
        <v>No</v>
      </c>
      <c r="S154" s="18" t="str">
        <f>'AI  - 3'!B153</f>
        <v>No</v>
      </c>
      <c r="T154" s="8">
        <f>COUNTIF(Q154:S154,"Yes")</f>
        <v>0</v>
      </c>
      <c r="U154" s="15" t="s">
        <v>149</v>
      </c>
      <c r="V154" s="19"/>
      <c r="W154" s="8"/>
      <c r="X154" s="5"/>
      <c r="Y154" s="20"/>
      <c r="Z154" s="21"/>
      <c r="AA154" s="22"/>
      <c r="AB154" s="22"/>
      <c r="AC154" s="23"/>
      <c r="AD154" s="22"/>
      <c r="AE154" s="22"/>
      <c r="AF154" s="22"/>
      <c r="AG154" s="23"/>
      <c r="AH154" s="22"/>
    </row>
    <row r="155" spans="1:34" ht="15.75" customHeight="1" x14ac:dyDescent="0.3">
      <c r="A155" s="13"/>
      <c r="B155" s="51"/>
      <c r="C155" s="10">
        <v>152</v>
      </c>
      <c r="D155" s="6" t="s">
        <v>634</v>
      </c>
      <c r="E155" s="6" t="s">
        <v>635</v>
      </c>
      <c r="F155" s="14" t="s">
        <v>149</v>
      </c>
      <c r="G155" s="15" t="s">
        <v>149</v>
      </c>
      <c r="H155" s="29" t="s">
        <v>149</v>
      </c>
      <c r="I155" s="16" t="s">
        <v>22</v>
      </c>
      <c r="L155" s="17"/>
      <c r="M155" s="18" t="str">
        <f>'AI - 1'!A154</f>
        <v>No</v>
      </c>
      <c r="N155" s="18" t="str">
        <f>'AI - 2'!A154</f>
        <v>No</v>
      </c>
      <c r="O155" s="18" t="str">
        <f>'AI  - 3'!A154</f>
        <v>No</v>
      </c>
      <c r="P155" s="8">
        <f>COUNTIF(M155:O155,"Yes")</f>
        <v>0</v>
      </c>
      <c r="Q155" s="18" t="str">
        <f>'AI - 1'!B154</f>
        <v>No</v>
      </c>
      <c r="R155" s="18" t="str">
        <f>'AI - 2'!B154</f>
        <v>No</v>
      </c>
      <c r="S155" s="18" t="str">
        <f>'AI  - 3'!B154</f>
        <v>No</v>
      </c>
      <c r="T155" s="8">
        <f>COUNTIF(Q155:S155,"Yes")</f>
        <v>0</v>
      </c>
      <c r="U155" s="15" t="s">
        <v>149</v>
      </c>
      <c r="V155" s="19"/>
      <c r="W155" s="8"/>
      <c r="X155" s="5"/>
      <c r="Y155" s="20"/>
      <c r="Z155" s="21"/>
      <c r="AA155" s="22"/>
      <c r="AB155" s="22"/>
      <c r="AC155" s="23"/>
      <c r="AD155" s="22"/>
      <c r="AE155" s="22"/>
      <c r="AF155" s="22"/>
      <c r="AG155" s="23"/>
      <c r="AH155" s="22"/>
    </row>
    <row r="156" spans="1:34" ht="15.75" customHeight="1" x14ac:dyDescent="0.3">
      <c r="A156" s="13"/>
      <c r="B156" s="51"/>
      <c r="C156" s="10">
        <v>153</v>
      </c>
      <c r="D156" s="6" t="s">
        <v>636</v>
      </c>
      <c r="E156" s="6" t="s">
        <v>637</v>
      </c>
      <c r="F156" s="14" t="s">
        <v>149</v>
      </c>
      <c r="G156" s="15" t="s">
        <v>149</v>
      </c>
      <c r="H156" s="29" t="s">
        <v>149</v>
      </c>
      <c r="I156" s="16" t="s">
        <v>22</v>
      </c>
      <c r="L156" s="17"/>
      <c r="M156" s="18" t="str">
        <f>'AI - 1'!A155</f>
        <v>No</v>
      </c>
      <c r="N156" s="18" t="str">
        <f>'AI - 2'!A155</f>
        <v>No</v>
      </c>
      <c r="O156" s="18" t="str">
        <f>'AI  - 3'!A155</f>
        <v>No</v>
      </c>
      <c r="P156" s="8">
        <f>COUNTIF(M156:O156,"Yes")</f>
        <v>0</v>
      </c>
      <c r="Q156" s="18" t="str">
        <f>'AI - 1'!B155</f>
        <v>No</v>
      </c>
      <c r="R156" s="18" t="str">
        <f>'AI - 2'!B155</f>
        <v>No</v>
      </c>
      <c r="S156" s="18" t="str">
        <f>'AI  - 3'!B155</f>
        <v>No</v>
      </c>
      <c r="T156" s="8">
        <f>COUNTIF(Q156:S156,"Yes")</f>
        <v>0</v>
      </c>
      <c r="U156" s="15" t="s">
        <v>149</v>
      </c>
      <c r="V156" s="19"/>
      <c r="W156" s="8"/>
      <c r="X156" s="5"/>
      <c r="Y156" s="20"/>
      <c r="Z156" s="21"/>
      <c r="AA156" s="5"/>
      <c r="AB156" s="5"/>
      <c r="AC156" s="20"/>
      <c r="AD156" s="33"/>
      <c r="AE156" s="5"/>
      <c r="AF156" s="5"/>
      <c r="AG156" s="20"/>
      <c r="AH156" s="33"/>
    </row>
    <row r="157" spans="1:34" ht="15.75" customHeight="1" x14ac:dyDescent="0.3">
      <c r="A157" s="13"/>
      <c r="B157" s="51"/>
      <c r="C157" s="10">
        <v>154</v>
      </c>
      <c r="D157" s="6" t="s">
        <v>638</v>
      </c>
      <c r="E157" s="6" t="s">
        <v>639</v>
      </c>
      <c r="F157" s="14" t="s">
        <v>149</v>
      </c>
      <c r="G157" s="15" t="s">
        <v>149</v>
      </c>
      <c r="H157" s="29" t="s">
        <v>149</v>
      </c>
      <c r="I157" s="16" t="s">
        <v>22</v>
      </c>
      <c r="L157" s="17"/>
      <c r="M157" s="18" t="str">
        <f>'AI - 1'!A156</f>
        <v>No</v>
      </c>
      <c r="N157" s="18" t="str">
        <f>'AI - 2'!A156</f>
        <v>No</v>
      </c>
      <c r="O157" s="18" t="str">
        <f>'AI  - 3'!A156</f>
        <v>No</v>
      </c>
      <c r="P157" s="8">
        <f>COUNTIF(M157:O157,"Yes")</f>
        <v>0</v>
      </c>
      <c r="Q157" s="18" t="str">
        <f>'AI - 1'!B156</f>
        <v>No</v>
      </c>
      <c r="R157" s="18" t="str">
        <f>'AI - 2'!B156</f>
        <v>No</v>
      </c>
      <c r="S157" s="18" t="str">
        <f>'AI  - 3'!B156</f>
        <v>No</v>
      </c>
      <c r="T157" s="8">
        <f>COUNTIF(Q157:S157,"Yes")</f>
        <v>0</v>
      </c>
      <c r="U157" s="15" t="s">
        <v>149</v>
      </c>
      <c r="V157" s="19"/>
      <c r="W157" s="8"/>
      <c r="X157" s="5"/>
      <c r="Y157" s="20"/>
      <c r="Z157" s="21"/>
      <c r="AA157" s="22"/>
      <c r="AB157" s="22"/>
      <c r="AC157" s="23"/>
      <c r="AD157" s="22"/>
      <c r="AE157" s="22"/>
      <c r="AF157" s="22"/>
      <c r="AG157" s="23"/>
      <c r="AH157" s="22"/>
    </row>
    <row r="158" spans="1:34" ht="15.75" customHeight="1" x14ac:dyDescent="0.3">
      <c r="A158" s="13"/>
      <c r="B158" s="51"/>
      <c r="C158" s="10">
        <v>627</v>
      </c>
      <c r="D158" s="6" t="s">
        <v>176</v>
      </c>
      <c r="E158" s="6" t="s">
        <v>177</v>
      </c>
      <c r="F158" s="14" t="s">
        <v>149</v>
      </c>
      <c r="G158" s="15" t="s">
        <v>21</v>
      </c>
      <c r="H158" s="26" t="s">
        <v>149</v>
      </c>
      <c r="I158" s="16" t="s">
        <v>171</v>
      </c>
      <c r="J158" s="66" t="s">
        <v>11053</v>
      </c>
      <c r="K158" s="2" t="s">
        <v>178</v>
      </c>
      <c r="L158" s="17"/>
      <c r="M158" s="18" t="str">
        <f>'AI - 1'!A629</f>
        <v>Yes</v>
      </c>
      <c r="N158" s="18" t="str">
        <f>'AI - 2'!A629</f>
        <v>Yes</v>
      </c>
      <c r="O158" s="18" t="str">
        <f>'AI  - 3'!A629</f>
        <v>Yes</v>
      </c>
      <c r="P158" s="8">
        <f>COUNTIF(M158:O158,"Yes")</f>
        <v>3</v>
      </c>
      <c r="Q158" s="18" t="str">
        <f>'AI - 1'!B629</f>
        <v>Yes</v>
      </c>
      <c r="R158" s="18" t="str">
        <f>'AI - 2'!B629</f>
        <v>Yes</v>
      </c>
      <c r="S158" s="18" t="str">
        <f>'AI  - 3'!B629</f>
        <v>Yes</v>
      </c>
      <c r="T158" s="8">
        <f>COUNTIF(Q158:S158,"Yes")</f>
        <v>3</v>
      </c>
      <c r="U158" s="15" t="s">
        <v>21</v>
      </c>
      <c r="V158" s="19"/>
      <c r="W158" s="8"/>
      <c r="X158" s="5"/>
      <c r="Y158" s="20"/>
      <c r="Z158" s="21"/>
      <c r="AA158" s="22"/>
      <c r="AB158" s="22"/>
      <c r="AC158" s="23"/>
      <c r="AD158" s="21"/>
      <c r="AE158" s="22"/>
      <c r="AF158" s="22"/>
      <c r="AG158" s="23"/>
      <c r="AH158" s="21"/>
    </row>
    <row r="159" spans="1:34" ht="15.75" customHeight="1" x14ac:dyDescent="0.3">
      <c r="A159" s="13"/>
      <c r="B159" s="51"/>
      <c r="C159" s="10">
        <v>156</v>
      </c>
      <c r="D159" s="6" t="s">
        <v>640</v>
      </c>
      <c r="E159" s="6" t="s">
        <v>641</v>
      </c>
      <c r="F159" s="14" t="s">
        <v>149</v>
      </c>
      <c r="G159" s="15" t="s">
        <v>149</v>
      </c>
      <c r="H159" s="29" t="s">
        <v>149</v>
      </c>
      <c r="I159" s="16" t="s">
        <v>22</v>
      </c>
      <c r="L159" s="17"/>
      <c r="M159" s="18" t="str">
        <f>'AI - 1'!A158</f>
        <v>No</v>
      </c>
      <c r="N159" s="18" t="str">
        <f>'AI - 2'!A158</f>
        <v>No</v>
      </c>
      <c r="O159" s="18" t="str">
        <f>'AI  - 3'!A158</f>
        <v>No</v>
      </c>
      <c r="P159" s="8">
        <f>COUNTIF(M159:O159,"Yes")</f>
        <v>0</v>
      </c>
      <c r="Q159" s="18" t="str">
        <f>'AI - 1'!B158</f>
        <v>No</v>
      </c>
      <c r="R159" s="18" t="str">
        <f>'AI - 2'!B158</f>
        <v>No</v>
      </c>
      <c r="S159" s="18" t="str">
        <f>'AI  - 3'!B158</f>
        <v>No</v>
      </c>
      <c r="T159" s="8">
        <f>COUNTIF(Q159:S159,"Yes")</f>
        <v>0</v>
      </c>
      <c r="U159" s="15" t="s">
        <v>149</v>
      </c>
      <c r="V159" s="19"/>
      <c r="W159" s="8"/>
      <c r="X159" s="5"/>
      <c r="Y159" s="20"/>
      <c r="Z159" s="21"/>
      <c r="AA159" s="22"/>
      <c r="AB159" s="22"/>
      <c r="AC159" s="23"/>
      <c r="AD159" s="22"/>
      <c r="AE159" s="22"/>
      <c r="AF159" s="22"/>
      <c r="AG159" s="23"/>
      <c r="AH159" s="22"/>
    </row>
    <row r="160" spans="1:34" ht="15.75" customHeight="1" x14ac:dyDescent="0.3">
      <c r="A160" s="13"/>
      <c r="B160" s="51"/>
      <c r="C160" s="10">
        <v>157</v>
      </c>
      <c r="D160" s="6" t="s">
        <v>642</v>
      </c>
      <c r="E160" s="6" t="s">
        <v>643</v>
      </c>
      <c r="F160" s="14" t="s">
        <v>149</v>
      </c>
      <c r="G160" s="15" t="s">
        <v>149</v>
      </c>
      <c r="H160" s="29" t="s">
        <v>149</v>
      </c>
      <c r="I160" s="16" t="s">
        <v>22</v>
      </c>
      <c r="L160" s="17"/>
      <c r="M160" s="18" t="str">
        <f>'AI - 1'!A159</f>
        <v>No</v>
      </c>
      <c r="N160" s="18" t="str">
        <f>'AI - 2'!A159</f>
        <v>No</v>
      </c>
      <c r="O160" s="18" t="str">
        <f>'AI  - 3'!A159</f>
        <v>No</v>
      </c>
      <c r="P160" s="8">
        <f>COUNTIF(M160:O160,"Yes")</f>
        <v>0</v>
      </c>
      <c r="Q160" s="18" t="str">
        <f>'AI - 1'!B159</f>
        <v>No</v>
      </c>
      <c r="R160" s="18" t="str">
        <f>'AI - 2'!B159</f>
        <v>No</v>
      </c>
      <c r="S160" s="18" t="str">
        <f>'AI  - 3'!B159</f>
        <v>No</v>
      </c>
      <c r="T160" s="8">
        <f>COUNTIF(Q160:S160,"Yes")</f>
        <v>0</v>
      </c>
      <c r="U160" s="15" t="s">
        <v>149</v>
      </c>
      <c r="V160" s="19"/>
      <c r="W160" s="8"/>
      <c r="X160" s="5"/>
      <c r="Y160" s="20"/>
      <c r="Z160" s="21"/>
      <c r="AA160" s="22"/>
      <c r="AB160" s="22"/>
      <c r="AC160" s="23"/>
      <c r="AD160" s="22"/>
      <c r="AE160" s="22"/>
      <c r="AF160" s="22"/>
      <c r="AG160" s="23"/>
      <c r="AH160" s="22"/>
    </row>
    <row r="161" spans="1:34" ht="15.75" customHeight="1" x14ac:dyDescent="0.3">
      <c r="A161" s="13"/>
      <c r="B161" s="51"/>
      <c r="C161" s="10">
        <v>158</v>
      </c>
      <c r="D161" s="6" t="s">
        <v>644</v>
      </c>
      <c r="E161" s="6" t="s">
        <v>645</v>
      </c>
      <c r="F161" s="14" t="s">
        <v>149</v>
      </c>
      <c r="G161" s="15" t="s">
        <v>149</v>
      </c>
      <c r="H161" s="29" t="s">
        <v>149</v>
      </c>
      <c r="I161" s="16" t="s">
        <v>22</v>
      </c>
      <c r="L161" s="17"/>
      <c r="M161" s="18" t="str">
        <f>'AI - 1'!A160</f>
        <v>No</v>
      </c>
      <c r="N161" s="18" t="str">
        <f>'AI - 2'!A160</f>
        <v>No</v>
      </c>
      <c r="O161" s="18" t="str">
        <f>'AI  - 3'!A160</f>
        <v>No</v>
      </c>
      <c r="P161" s="8">
        <f>COUNTIF(M161:O161,"Yes")</f>
        <v>0</v>
      </c>
      <c r="Q161" s="18" t="str">
        <f>'AI - 1'!B160</f>
        <v>No</v>
      </c>
      <c r="R161" s="18" t="str">
        <f>'AI - 2'!B160</f>
        <v>No</v>
      </c>
      <c r="S161" s="18" t="str">
        <f>'AI  - 3'!B160</f>
        <v>No</v>
      </c>
      <c r="T161" s="8">
        <f>COUNTIF(Q161:S161,"Yes")</f>
        <v>0</v>
      </c>
      <c r="U161" s="15" t="s">
        <v>149</v>
      </c>
      <c r="V161" s="19"/>
      <c r="W161" s="8"/>
      <c r="X161" s="5"/>
      <c r="Y161" s="20"/>
      <c r="Z161" s="21"/>
      <c r="AA161" s="22"/>
      <c r="AB161" s="22"/>
      <c r="AC161" s="23"/>
      <c r="AD161" s="22"/>
      <c r="AE161" s="22"/>
      <c r="AF161" s="22"/>
      <c r="AG161" s="23"/>
      <c r="AH161" s="22"/>
    </row>
    <row r="162" spans="1:34" ht="15.75" customHeight="1" x14ac:dyDescent="0.3">
      <c r="A162" s="13"/>
      <c r="B162" s="51"/>
      <c r="C162" s="10">
        <v>159</v>
      </c>
      <c r="D162" s="6" t="s">
        <v>646</v>
      </c>
      <c r="E162" s="6" t="s">
        <v>647</v>
      </c>
      <c r="F162" s="14" t="s">
        <v>149</v>
      </c>
      <c r="G162" s="15" t="s">
        <v>149</v>
      </c>
      <c r="H162" s="29" t="s">
        <v>149</v>
      </c>
      <c r="I162" s="16" t="s">
        <v>22</v>
      </c>
      <c r="L162" s="17"/>
      <c r="M162" s="18" t="str">
        <f>'AI - 1'!A161</f>
        <v>No</v>
      </c>
      <c r="N162" s="18" t="str">
        <f>'AI - 2'!A161</f>
        <v>No</v>
      </c>
      <c r="O162" s="18" t="str">
        <f>'AI  - 3'!A161</f>
        <v>No</v>
      </c>
      <c r="P162" s="8">
        <f>COUNTIF(M162:O162,"Yes")</f>
        <v>0</v>
      </c>
      <c r="Q162" s="18" t="str">
        <f>'AI - 1'!B161</f>
        <v>No</v>
      </c>
      <c r="R162" s="18" t="str">
        <f>'AI - 2'!B161</f>
        <v>No</v>
      </c>
      <c r="S162" s="18" t="str">
        <f>'AI  - 3'!B161</f>
        <v>No</v>
      </c>
      <c r="T162" s="8">
        <f>COUNTIF(Q162:S162,"Yes")</f>
        <v>0</v>
      </c>
      <c r="U162" s="15" t="s">
        <v>149</v>
      </c>
      <c r="V162" s="19"/>
      <c r="W162" s="8"/>
      <c r="X162" s="5"/>
      <c r="Y162" s="20"/>
      <c r="Z162" s="21"/>
      <c r="AA162" s="22"/>
      <c r="AB162" s="22"/>
      <c r="AC162" s="23"/>
      <c r="AD162" s="22"/>
      <c r="AE162" s="22"/>
      <c r="AF162" s="22"/>
      <c r="AG162" s="23"/>
      <c r="AH162" s="22"/>
    </row>
    <row r="163" spans="1:34" ht="15.75" customHeight="1" x14ac:dyDescent="0.3">
      <c r="A163" s="13"/>
      <c r="B163" s="51"/>
      <c r="C163" s="10">
        <v>160</v>
      </c>
      <c r="D163" s="6" t="s">
        <v>648</v>
      </c>
      <c r="E163" s="6" t="s">
        <v>649</v>
      </c>
      <c r="F163" s="14" t="s">
        <v>149</v>
      </c>
      <c r="G163" s="29" t="s">
        <v>149</v>
      </c>
      <c r="H163" s="29" t="s">
        <v>149</v>
      </c>
      <c r="I163" s="16" t="s">
        <v>22</v>
      </c>
      <c r="L163" s="17"/>
      <c r="M163" s="18" t="str">
        <f>'AI - 1'!A162</f>
        <v>No</v>
      </c>
      <c r="N163" s="18" t="str">
        <f>'AI - 2'!A162</f>
        <v>No</v>
      </c>
      <c r="O163" s="18" t="str">
        <f>'AI  - 3'!A162</f>
        <v>No</v>
      </c>
      <c r="P163" s="8">
        <f>COUNTIF(M163:O163,"Yes")</f>
        <v>0</v>
      </c>
      <c r="Q163" s="18" t="str">
        <f>'AI - 1'!B162</f>
        <v>No</v>
      </c>
      <c r="R163" s="18" t="str">
        <f>'AI - 2'!B162</f>
        <v>No</v>
      </c>
      <c r="S163" s="18" t="str">
        <f>'AI  - 3'!B162</f>
        <v>No</v>
      </c>
      <c r="T163" s="8">
        <f>COUNTIF(Q163:S163,"Yes")</f>
        <v>0</v>
      </c>
      <c r="U163" s="15" t="s">
        <v>149</v>
      </c>
      <c r="V163" s="19"/>
      <c r="W163" s="8"/>
      <c r="X163" s="5"/>
      <c r="Y163" s="20"/>
      <c r="Z163" s="21"/>
      <c r="AA163" s="22"/>
      <c r="AB163" s="22"/>
      <c r="AC163" s="23"/>
      <c r="AD163" s="22"/>
      <c r="AE163" s="22"/>
      <c r="AF163" s="22"/>
      <c r="AG163" s="23"/>
      <c r="AH163" s="22"/>
    </row>
    <row r="164" spans="1:34" ht="15.75" customHeight="1" x14ac:dyDescent="0.3">
      <c r="A164" s="13"/>
      <c r="B164" s="51"/>
      <c r="C164" s="10">
        <v>161</v>
      </c>
      <c r="D164" s="6" t="s">
        <v>650</v>
      </c>
      <c r="E164" s="6" t="s">
        <v>651</v>
      </c>
      <c r="F164" s="14" t="s">
        <v>149</v>
      </c>
      <c r="G164" s="15" t="s">
        <v>149</v>
      </c>
      <c r="H164" s="29" t="s">
        <v>149</v>
      </c>
      <c r="I164" s="16" t="s">
        <v>22</v>
      </c>
      <c r="L164" s="17"/>
      <c r="M164" s="18" t="str">
        <f>'AI - 1'!A163</f>
        <v>No</v>
      </c>
      <c r="N164" s="18" t="str">
        <f>'AI - 2'!A163</f>
        <v>No</v>
      </c>
      <c r="O164" s="18" t="str">
        <f>'AI  - 3'!A163</f>
        <v>No</v>
      </c>
      <c r="P164" s="8">
        <f>COUNTIF(M164:O164,"Yes")</f>
        <v>0</v>
      </c>
      <c r="Q164" s="18" t="str">
        <f>'AI - 1'!B163</f>
        <v>No</v>
      </c>
      <c r="R164" s="18" t="str">
        <f>'AI - 2'!B163</f>
        <v>No</v>
      </c>
      <c r="S164" s="18" t="str">
        <f>'AI  - 3'!B163</f>
        <v>No</v>
      </c>
      <c r="T164" s="8">
        <f>COUNTIF(Q164:S164,"Yes")</f>
        <v>0</v>
      </c>
      <c r="U164" s="15" t="s">
        <v>149</v>
      </c>
      <c r="V164" s="19"/>
      <c r="W164" s="8"/>
      <c r="X164" s="5"/>
      <c r="Y164" s="20"/>
      <c r="Z164" s="21"/>
      <c r="AA164" s="22"/>
      <c r="AB164" s="22"/>
      <c r="AC164" s="23"/>
      <c r="AD164" s="22"/>
      <c r="AE164" s="22"/>
      <c r="AF164" s="22"/>
      <c r="AG164" s="23"/>
      <c r="AH164" s="22"/>
    </row>
    <row r="165" spans="1:34" ht="15.75" customHeight="1" x14ac:dyDescent="0.3">
      <c r="A165" s="13"/>
      <c r="B165" s="51"/>
      <c r="C165" s="10">
        <v>162</v>
      </c>
      <c r="D165" s="6" t="s">
        <v>652</v>
      </c>
      <c r="E165" s="6" t="s">
        <v>653</v>
      </c>
      <c r="F165" s="14" t="s">
        <v>149</v>
      </c>
      <c r="G165" s="15" t="s">
        <v>149</v>
      </c>
      <c r="H165" s="29" t="s">
        <v>149</v>
      </c>
      <c r="I165" s="16" t="s">
        <v>22</v>
      </c>
      <c r="L165" s="17"/>
      <c r="M165" s="18" t="str">
        <f>'AI - 1'!A164</f>
        <v>No</v>
      </c>
      <c r="N165" s="18" t="str">
        <f>'AI - 2'!A164</f>
        <v>No</v>
      </c>
      <c r="O165" s="18" t="str">
        <f>'AI  - 3'!A164</f>
        <v>No</v>
      </c>
      <c r="P165" s="8">
        <f>COUNTIF(M165:O165,"Yes")</f>
        <v>0</v>
      </c>
      <c r="Q165" s="18" t="str">
        <f>'AI - 1'!B164</f>
        <v>No</v>
      </c>
      <c r="R165" s="18" t="str">
        <f>'AI - 2'!B164</f>
        <v>No</v>
      </c>
      <c r="S165" s="18" t="str">
        <f>'AI  - 3'!B164</f>
        <v>No</v>
      </c>
      <c r="T165" s="8">
        <f>COUNTIF(Q165:S165,"Yes")</f>
        <v>0</v>
      </c>
      <c r="U165" s="15" t="s">
        <v>149</v>
      </c>
      <c r="V165" s="19"/>
      <c r="W165" s="8"/>
      <c r="X165" s="5"/>
      <c r="Y165" s="20"/>
      <c r="Z165" s="21"/>
      <c r="AA165" s="22"/>
      <c r="AB165" s="22"/>
      <c r="AC165" s="23"/>
      <c r="AD165" s="22"/>
      <c r="AE165" s="22"/>
      <c r="AF165" s="22"/>
      <c r="AG165" s="23"/>
      <c r="AH165" s="22"/>
    </row>
    <row r="166" spans="1:34" ht="15.75" customHeight="1" x14ac:dyDescent="0.3">
      <c r="A166" s="13"/>
      <c r="B166" s="51"/>
      <c r="C166" s="10">
        <v>163</v>
      </c>
      <c r="D166" s="6" t="s">
        <v>654</v>
      </c>
      <c r="E166" s="6" t="s">
        <v>655</v>
      </c>
      <c r="F166" s="14" t="s">
        <v>149</v>
      </c>
      <c r="G166" s="15" t="s">
        <v>149</v>
      </c>
      <c r="H166" s="29" t="s">
        <v>149</v>
      </c>
      <c r="I166" s="16" t="s">
        <v>22</v>
      </c>
      <c r="L166" s="17"/>
      <c r="M166" s="18" t="str">
        <f>'AI - 1'!A165</f>
        <v>No</v>
      </c>
      <c r="N166" s="18" t="str">
        <f>'AI - 2'!A165</f>
        <v>No</v>
      </c>
      <c r="O166" s="18" t="str">
        <f>'AI  - 3'!A165</f>
        <v>No</v>
      </c>
      <c r="P166" s="8">
        <f>COUNTIF(M166:O166,"Yes")</f>
        <v>0</v>
      </c>
      <c r="Q166" s="18" t="str">
        <f>'AI - 1'!B165</f>
        <v>No</v>
      </c>
      <c r="R166" s="18" t="str">
        <f>'AI - 2'!B165</f>
        <v>No</v>
      </c>
      <c r="S166" s="18" t="str">
        <f>'AI  - 3'!B165</f>
        <v>No</v>
      </c>
      <c r="T166" s="8">
        <f>COUNTIF(Q166:S166,"Yes")</f>
        <v>0</v>
      </c>
      <c r="U166" s="15" t="s">
        <v>149</v>
      </c>
      <c r="V166" s="19"/>
      <c r="W166" s="8"/>
      <c r="X166" s="5"/>
      <c r="Y166" s="20"/>
      <c r="Z166" s="21"/>
      <c r="AA166" s="5"/>
      <c r="AB166" s="5"/>
      <c r="AC166" s="20"/>
      <c r="AD166" s="33"/>
      <c r="AE166" s="22"/>
      <c r="AF166" s="22"/>
      <c r="AG166" s="23"/>
      <c r="AH166" s="22"/>
    </row>
    <row r="167" spans="1:34" ht="15.75" customHeight="1" x14ac:dyDescent="0.3">
      <c r="A167" s="13"/>
      <c r="B167" s="51"/>
      <c r="C167" s="10">
        <v>164</v>
      </c>
      <c r="D167" s="6" t="s">
        <v>656</v>
      </c>
      <c r="E167" s="6" t="s">
        <v>657</v>
      </c>
      <c r="F167" s="14" t="s">
        <v>149</v>
      </c>
      <c r="G167" s="15" t="s">
        <v>149</v>
      </c>
      <c r="H167" s="29" t="s">
        <v>149</v>
      </c>
      <c r="I167" s="16" t="s">
        <v>22</v>
      </c>
      <c r="L167" s="17"/>
      <c r="M167" s="18" t="str">
        <f>'AI - 1'!A166</f>
        <v>No</v>
      </c>
      <c r="N167" s="18" t="str">
        <f>'AI - 2'!A166</f>
        <v>No</v>
      </c>
      <c r="O167" s="18" t="str">
        <f>'AI  - 3'!A166</f>
        <v>No</v>
      </c>
      <c r="P167" s="8">
        <f>COUNTIF(M167:O167,"Yes")</f>
        <v>0</v>
      </c>
      <c r="Q167" s="18" t="str">
        <f>'AI - 1'!B166</f>
        <v>No</v>
      </c>
      <c r="R167" s="18" t="str">
        <f>'AI - 2'!B166</f>
        <v>No</v>
      </c>
      <c r="S167" s="18" t="str">
        <f>'AI  - 3'!B166</f>
        <v>No</v>
      </c>
      <c r="T167" s="8">
        <f>COUNTIF(Q167:S167,"Yes")</f>
        <v>0</v>
      </c>
      <c r="U167" s="15" t="s">
        <v>149</v>
      </c>
      <c r="V167" s="19"/>
      <c r="W167" s="8"/>
      <c r="X167" s="5"/>
      <c r="Y167" s="20"/>
      <c r="Z167" s="21"/>
      <c r="AA167" s="22"/>
      <c r="AB167" s="22"/>
      <c r="AC167" s="23"/>
      <c r="AD167" s="22"/>
      <c r="AE167" s="22"/>
      <c r="AF167" s="22"/>
      <c r="AG167" s="23"/>
      <c r="AH167" s="22"/>
    </row>
    <row r="168" spans="1:34" ht="15.75" customHeight="1" x14ac:dyDescent="0.3">
      <c r="A168" s="13"/>
      <c r="B168" s="51"/>
      <c r="C168" s="10">
        <v>165</v>
      </c>
      <c r="D168" s="6" t="s">
        <v>658</v>
      </c>
      <c r="E168" s="6" t="s">
        <v>659</v>
      </c>
      <c r="F168" s="14" t="s">
        <v>149</v>
      </c>
      <c r="G168" s="15" t="s">
        <v>149</v>
      </c>
      <c r="H168" s="29" t="s">
        <v>149</v>
      </c>
      <c r="I168" s="16" t="s">
        <v>22</v>
      </c>
      <c r="L168" s="17"/>
      <c r="M168" s="18" t="str">
        <f>'AI - 1'!A167</f>
        <v>No</v>
      </c>
      <c r="N168" s="18" t="str">
        <f>'AI - 2'!A167</f>
        <v>No</v>
      </c>
      <c r="O168" s="18" t="str">
        <f>'AI  - 3'!A167</f>
        <v>No</v>
      </c>
      <c r="P168" s="8">
        <f>COUNTIF(M168:O168,"Yes")</f>
        <v>0</v>
      </c>
      <c r="Q168" s="18" t="str">
        <f>'AI - 1'!B167</f>
        <v>No</v>
      </c>
      <c r="R168" s="18" t="str">
        <f>'AI - 2'!B167</f>
        <v>No</v>
      </c>
      <c r="S168" s="18" t="str">
        <f>'AI  - 3'!B167</f>
        <v>No</v>
      </c>
      <c r="T168" s="8">
        <f>COUNTIF(Q168:S168,"Yes")</f>
        <v>0</v>
      </c>
      <c r="U168" s="15" t="s">
        <v>149</v>
      </c>
      <c r="V168" s="19"/>
      <c r="W168" s="8"/>
      <c r="X168" s="5"/>
      <c r="Y168" s="20"/>
      <c r="Z168" s="21"/>
      <c r="AA168" s="22"/>
      <c r="AB168" s="22"/>
      <c r="AC168" s="23"/>
      <c r="AD168" s="22"/>
      <c r="AE168" s="22"/>
      <c r="AF168" s="22"/>
      <c r="AG168" s="23"/>
      <c r="AH168" s="22"/>
    </row>
    <row r="169" spans="1:34" ht="15.75" customHeight="1" x14ac:dyDescent="0.3">
      <c r="A169" s="13"/>
      <c r="B169" s="51"/>
      <c r="C169" s="10">
        <v>166</v>
      </c>
      <c r="D169" s="6" t="s">
        <v>660</v>
      </c>
      <c r="E169" s="6" t="s">
        <v>661</v>
      </c>
      <c r="F169" s="14" t="s">
        <v>149</v>
      </c>
      <c r="G169" s="15" t="s">
        <v>149</v>
      </c>
      <c r="H169" s="29" t="s">
        <v>149</v>
      </c>
      <c r="I169" s="16" t="s">
        <v>22</v>
      </c>
      <c r="L169" s="17"/>
      <c r="M169" s="18" t="str">
        <f>'AI - 1'!A168</f>
        <v>No</v>
      </c>
      <c r="N169" s="18" t="str">
        <f>'AI - 2'!A168</f>
        <v>No</v>
      </c>
      <c r="O169" s="18" t="str">
        <f>'AI  - 3'!A168</f>
        <v>No</v>
      </c>
      <c r="P169" s="8">
        <f>COUNTIF(M169:O169,"Yes")</f>
        <v>0</v>
      </c>
      <c r="Q169" s="18" t="str">
        <f>'AI - 1'!B168</f>
        <v>No</v>
      </c>
      <c r="R169" s="18" t="str">
        <f>'AI - 2'!B168</f>
        <v>No</v>
      </c>
      <c r="S169" s="18" t="str">
        <f>'AI  - 3'!B168</f>
        <v>No</v>
      </c>
      <c r="T169" s="8">
        <f>COUNTIF(Q169:S169,"Yes")</f>
        <v>0</v>
      </c>
      <c r="U169" s="15" t="s">
        <v>149</v>
      </c>
      <c r="V169" s="19"/>
      <c r="W169" s="8"/>
      <c r="X169" s="5"/>
      <c r="Y169" s="20"/>
      <c r="Z169" s="21"/>
      <c r="AA169" s="22"/>
      <c r="AB169" s="22"/>
      <c r="AC169" s="23"/>
      <c r="AD169" s="22"/>
      <c r="AE169" s="22"/>
      <c r="AF169" s="22"/>
      <c r="AG169" s="23"/>
      <c r="AH169" s="22"/>
    </row>
    <row r="170" spans="1:34" ht="15.75" customHeight="1" x14ac:dyDescent="0.3">
      <c r="A170" s="13"/>
      <c r="B170" s="51"/>
      <c r="C170" s="10">
        <v>167</v>
      </c>
      <c r="D170" s="6" t="s">
        <v>662</v>
      </c>
      <c r="E170" s="6" t="s">
        <v>663</v>
      </c>
      <c r="F170" s="14" t="s">
        <v>149</v>
      </c>
      <c r="G170" s="15" t="s">
        <v>149</v>
      </c>
      <c r="H170" s="29" t="s">
        <v>149</v>
      </c>
      <c r="I170" s="16" t="s">
        <v>22</v>
      </c>
      <c r="L170" s="17"/>
      <c r="M170" s="18" t="str">
        <f>'AI - 1'!A169</f>
        <v>No</v>
      </c>
      <c r="N170" s="18" t="str">
        <f>'AI - 2'!A169</f>
        <v>No</v>
      </c>
      <c r="O170" s="18" t="str">
        <f>'AI  - 3'!A169</f>
        <v>No</v>
      </c>
      <c r="P170" s="8">
        <f>COUNTIF(M170:O170,"Yes")</f>
        <v>0</v>
      </c>
      <c r="Q170" s="18" t="str">
        <f>'AI - 1'!B169</f>
        <v>No</v>
      </c>
      <c r="R170" s="18" t="str">
        <f>'AI - 2'!B169</f>
        <v>No</v>
      </c>
      <c r="S170" s="18" t="str">
        <f>'AI  - 3'!B169</f>
        <v>No</v>
      </c>
      <c r="T170" s="8">
        <f>COUNTIF(Q170:S170,"Yes")</f>
        <v>0</v>
      </c>
      <c r="U170" s="15" t="s">
        <v>149</v>
      </c>
      <c r="V170" s="19"/>
      <c r="W170" s="8"/>
      <c r="X170" s="5"/>
      <c r="Y170" s="20"/>
      <c r="Z170" s="21"/>
      <c r="AA170" s="22"/>
      <c r="AB170" s="22"/>
      <c r="AC170" s="23"/>
      <c r="AD170" s="22"/>
      <c r="AE170" s="22"/>
      <c r="AF170" s="22"/>
      <c r="AG170" s="23"/>
      <c r="AH170" s="22"/>
    </row>
    <row r="171" spans="1:34" ht="15.75" customHeight="1" x14ac:dyDescent="0.3">
      <c r="A171" s="13"/>
      <c r="B171" s="51"/>
      <c r="C171" s="10">
        <v>168</v>
      </c>
      <c r="D171" s="6" t="s">
        <v>664</v>
      </c>
      <c r="E171" s="6" t="s">
        <v>665</v>
      </c>
      <c r="F171" s="14" t="s">
        <v>149</v>
      </c>
      <c r="G171" s="15" t="s">
        <v>149</v>
      </c>
      <c r="H171" s="29" t="s">
        <v>149</v>
      </c>
      <c r="I171" s="16" t="s">
        <v>22</v>
      </c>
      <c r="L171" s="17"/>
      <c r="M171" s="18" t="str">
        <f>'AI - 1'!A170</f>
        <v>No</v>
      </c>
      <c r="N171" s="18" t="str">
        <f>'AI - 2'!A170</f>
        <v>No</v>
      </c>
      <c r="O171" s="18" t="str">
        <f>'AI  - 3'!A170</f>
        <v>No</v>
      </c>
      <c r="P171" s="8">
        <f>COUNTIF(M171:O171,"Yes")</f>
        <v>0</v>
      </c>
      <c r="Q171" s="18" t="str">
        <f>'AI - 1'!B170</f>
        <v>No</v>
      </c>
      <c r="R171" s="18" t="str">
        <f>'AI - 2'!B170</f>
        <v>No</v>
      </c>
      <c r="S171" s="18" t="str">
        <f>'AI  - 3'!B170</f>
        <v>No</v>
      </c>
      <c r="T171" s="8">
        <f>COUNTIF(Q171:S171,"Yes")</f>
        <v>0</v>
      </c>
      <c r="U171" s="15" t="s">
        <v>149</v>
      </c>
      <c r="V171" s="19"/>
      <c r="W171" s="8"/>
      <c r="X171" s="5"/>
      <c r="Y171" s="20"/>
      <c r="Z171" s="21"/>
      <c r="AA171" s="22"/>
      <c r="AB171" s="22"/>
      <c r="AC171" s="23"/>
      <c r="AD171" s="22"/>
      <c r="AE171" s="22"/>
      <c r="AF171" s="22"/>
      <c r="AG171" s="23"/>
      <c r="AH171" s="22"/>
    </row>
    <row r="172" spans="1:34" ht="15.75" customHeight="1" x14ac:dyDescent="0.3">
      <c r="A172" s="13"/>
      <c r="B172" s="51"/>
      <c r="C172" s="10">
        <v>169</v>
      </c>
      <c r="D172" s="6" t="s">
        <v>666</v>
      </c>
      <c r="E172" s="6" t="s">
        <v>667</v>
      </c>
      <c r="F172" s="14" t="s">
        <v>149</v>
      </c>
      <c r="G172" s="15" t="s">
        <v>149</v>
      </c>
      <c r="H172" s="29" t="s">
        <v>149</v>
      </c>
      <c r="I172" s="16" t="s">
        <v>22</v>
      </c>
      <c r="L172" s="17"/>
      <c r="M172" s="18" t="str">
        <f>'AI - 1'!A171</f>
        <v>No</v>
      </c>
      <c r="N172" s="18" t="str">
        <f>'AI - 2'!A171</f>
        <v>No</v>
      </c>
      <c r="O172" s="18" t="str">
        <f>'AI  - 3'!A171</f>
        <v>No</v>
      </c>
      <c r="P172" s="8">
        <f>COUNTIF(M172:O172,"Yes")</f>
        <v>0</v>
      </c>
      <c r="Q172" s="18" t="str">
        <f>'AI - 1'!B171</f>
        <v>No</v>
      </c>
      <c r="R172" s="18" t="str">
        <f>'AI - 2'!B171</f>
        <v>No</v>
      </c>
      <c r="S172" s="18" t="str">
        <f>'AI  - 3'!B171</f>
        <v>No</v>
      </c>
      <c r="T172" s="8">
        <f>COUNTIF(Q172:S172,"Yes")</f>
        <v>0</v>
      </c>
      <c r="U172" s="15" t="s">
        <v>149</v>
      </c>
      <c r="V172" s="19"/>
      <c r="W172" s="8"/>
      <c r="X172" s="5"/>
      <c r="Y172" s="20"/>
      <c r="Z172" s="21"/>
      <c r="AA172" s="22"/>
      <c r="AB172" s="22"/>
      <c r="AC172" s="23"/>
      <c r="AD172" s="22"/>
      <c r="AE172" s="22"/>
      <c r="AF172" s="22"/>
      <c r="AG172" s="23"/>
      <c r="AH172" s="22"/>
    </row>
    <row r="173" spans="1:34" ht="15.75" customHeight="1" x14ac:dyDescent="0.3">
      <c r="A173" s="13"/>
      <c r="B173" s="51"/>
      <c r="C173" s="10">
        <v>170</v>
      </c>
      <c r="D173" s="6" t="s">
        <v>668</v>
      </c>
      <c r="E173" s="6" t="s">
        <v>669</v>
      </c>
      <c r="F173" s="14" t="s">
        <v>149</v>
      </c>
      <c r="G173" s="15" t="s">
        <v>149</v>
      </c>
      <c r="H173" s="29" t="s">
        <v>149</v>
      </c>
      <c r="I173" s="16" t="s">
        <v>22</v>
      </c>
      <c r="L173" s="17"/>
      <c r="M173" s="18" t="str">
        <f>'AI - 1'!A172</f>
        <v>No</v>
      </c>
      <c r="N173" s="18" t="str">
        <f>'AI - 2'!A172</f>
        <v>No</v>
      </c>
      <c r="O173" s="18" t="str">
        <f>'AI  - 3'!A172</f>
        <v>No</v>
      </c>
      <c r="P173" s="8">
        <f>COUNTIF(M173:O173,"Yes")</f>
        <v>0</v>
      </c>
      <c r="Q173" s="18" t="str">
        <f>'AI - 1'!B172</f>
        <v>No</v>
      </c>
      <c r="R173" s="18" t="str">
        <f>'AI - 2'!B172</f>
        <v>No</v>
      </c>
      <c r="S173" s="18" t="str">
        <f>'AI  - 3'!B172</f>
        <v>No</v>
      </c>
      <c r="T173" s="8">
        <f>COUNTIF(Q173:S173,"Yes")</f>
        <v>0</v>
      </c>
      <c r="U173" s="15" t="s">
        <v>149</v>
      </c>
      <c r="V173" s="19"/>
      <c r="W173" s="8"/>
      <c r="X173" s="5"/>
      <c r="Y173" s="20"/>
      <c r="Z173" s="21"/>
      <c r="AA173" s="22"/>
      <c r="AB173" s="22"/>
      <c r="AC173" s="23"/>
      <c r="AD173" s="22"/>
      <c r="AE173" s="22"/>
      <c r="AF173" s="22"/>
      <c r="AG173" s="23"/>
      <c r="AH173" s="22"/>
    </row>
    <row r="174" spans="1:34" ht="15.75" customHeight="1" x14ac:dyDescent="0.3">
      <c r="A174" s="13"/>
      <c r="B174" s="51"/>
      <c r="C174" s="10">
        <v>171</v>
      </c>
      <c r="D174" s="6" t="s">
        <v>670</v>
      </c>
      <c r="E174" s="6" t="s">
        <v>671</v>
      </c>
      <c r="F174" s="14" t="s">
        <v>149</v>
      </c>
      <c r="G174" s="15" t="s">
        <v>149</v>
      </c>
      <c r="H174" s="29" t="s">
        <v>149</v>
      </c>
      <c r="I174" s="16" t="s">
        <v>22</v>
      </c>
      <c r="L174" s="17"/>
      <c r="M174" s="18" t="str">
        <f>'AI - 1'!A173</f>
        <v>No</v>
      </c>
      <c r="N174" s="18" t="str">
        <f>'AI - 2'!A173</f>
        <v>No</v>
      </c>
      <c r="O174" s="18" t="str">
        <f>'AI  - 3'!A173</f>
        <v>No</v>
      </c>
      <c r="P174" s="8">
        <f>COUNTIF(M174:O174,"Yes")</f>
        <v>0</v>
      </c>
      <c r="Q174" s="18" t="str">
        <f>'AI - 1'!B173</f>
        <v>No</v>
      </c>
      <c r="R174" s="18" t="str">
        <f>'AI - 2'!B173</f>
        <v>No</v>
      </c>
      <c r="S174" s="18" t="str">
        <f>'AI  - 3'!B173</f>
        <v>No</v>
      </c>
      <c r="T174" s="8">
        <f>COUNTIF(Q174:S174,"Yes")</f>
        <v>0</v>
      </c>
      <c r="U174" s="15" t="s">
        <v>149</v>
      </c>
      <c r="V174" s="19"/>
      <c r="W174" s="8"/>
      <c r="X174" s="5"/>
      <c r="Y174" s="20"/>
      <c r="Z174" s="21"/>
      <c r="AA174" s="22"/>
      <c r="AB174" s="22"/>
      <c r="AC174" s="23"/>
      <c r="AD174" s="22"/>
      <c r="AE174" s="22"/>
      <c r="AF174" s="22"/>
      <c r="AG174" s="23"/>
      <c r="AH174" s="22"/>
    </row>
    <row r="175" spans="1:34" ht="15.75" customHeight="1" x14ac:dyDescent="0.3">
      <c r="A175" s="13"/>
      <c r="B175" s="51"/>
      <c r="C175" s="10">
        <v>172</v>
      </c>
      <c r="D175" s="6" t="s">
        <v>672</v>
      </c>
      <c r="E175" s="6" t="s">
        <v>673</v>
      </c>
      <c r="F175" s="14" t="s">
        <v>149</v>
      </c>
      <c r="G175" s="15" t="s">
        <v>149</v>
      </c>
      <c r="H175" s="29" t="s">
        <v>149</v>
      </c>
      <c r="I175" s="16" t="s">
        <v>22</v>
      </c>
      <c r="L175" s="17"/>
      <c r="M175" s="18" t="str">
        <f>'AI - 1'!A174</f>
        <v>No</v>
      </c>
      <c r="N175" s="18" t="str">
        <f>'AI - 2'!A174</f>
        <v>No</v>
      </c>
      <c r="O175" s="18" t="str">
        <f>'AI  - 3'!A174</f>
        <v>No</v>
      </c>
      <c r="P175" s="8">
        <f>COUNTIF(M175:O175,"Yes")</f>
        <v>0</v>
      </c>
      <c r="Q175" s="18" t="str">
        <f>'AI - 1'!B174</f>
        <v>No</v>
      </c>
      <c r="R175" s="18" t="str">
        <f>'AI - 2'!B174</f>
        <v>No</v>
      </c>
      <c r="S175" s="18" t="str">
        <f>'AI  - 3'!B174</f>
        <v>No</v>
      </c>
      <c r="T175" s="8">
        <f>COUNTIF(Q175:S175,"Yes")</f>
        <v>0</v>
      </c>
      <c r="U175" s="15" t="s">
        <v>149</v>
      </c>
      <c r="V175" s="19"/>
      <c r="W175" s="8"/>
      <c r="X175" s="5"/>
      <c r="Y175" s="20"/>
      <c r="Z175" s="21"/>
      <c r="AA175" s="22"/>
      <c r="AB175" s="22"/>
      <c r="AC175" s="23"/>
      <c r="AD175" s="22"/>
      <c r="AE175" s="22"/>
      <c r="AF175" s="22"/>
      <c r="AG175" s="23"/>
      <c r="AH175" s="22"/>
    </row>
    <row r="176" spans="1:34" ht="15.75" customHeight="1" x14ac:dyDescent="0.3">
      <c r="A176" s="13"/>
      <c r="B176" s="51"/>
      <c r="C176" s="10">
        <v>173</v>
      </c>
      <c r="D176" s="6" t="s">
        <v>674</v>
      </c>
      <c r="E176" s="6" t="s">
        <v>675</v>
      </c>
      <c r="F176" s="14" t="s">
        <v>149</v>
      </c>
      <c r="G176" s="15" t="s">
        <v>149</v>
      </c>
      <c r="H176" s="15" t="s">
        <v>149</v>
      </c>
      <c r="I176" s="16" t="s">
        <v>22</v>
      </c>
      <c r="L176" s="17"/>
      <c r="M176" s="18" t="str">
        <f>'AI - 1'!A175</f>
        <v>No</v>
      </c>
      <c r="N176" s="18" t="str">
        <f>'AI - 2'!A175</f>
        <v>No</v>
      </c>
      <c r="O176" s="18" t="str">
        <f>'AI  - 3'!A175</f>
        <v>No</v>
      </c>
      <c r="P176" s="8">
        <f>COUNTIF(M176:O176,"Yes")</f>
        <v>0</v>
      </c>
      <c r="Q176" s="18" t="str">
        <f>'AI - 1'!B175</f>
        <v>No</v>
      </c>
      <c r="R176" s="18" t="str">
        <f>'AI - 2'!B175</f>
        <v>No</v>
      </c>
      <c r="S176" s="18" t="str">
        <f>'AI  - 3'!B175</f>
        <v>No</v>
      </c>
      <c r="T176" s="8">
        <f>COUNTIF(Q176:S176,"Yes")</f>
        <v>0</v>
      </c>
      <c r="U176" s="15" t="s">
        <v>149</v>
      </c>
      <c r="V176" s="19"/>
      <c r="W176" s="8"/>
      <c r="X176" s="5"/>
      <c r="Y176" s="20"/>
      <c r="Z176" s="21"/>
      <c r="AA176" s="22"/>
      <c r="AB176" s="22"/>
      <c r="AC176" s="23"/>
      <c r="AD176" s="22"/>
      <c r="AE176" s="22"/>
      <c r="AF176" s="22"/>
      <c r="AG176" s="23"/>
      <c r="AH176" s="22"/>
    </row>
    <row r="177" spans="1:34" ht="15.75" customHeight="1" x14ac:dyDescent="0.3">
      <c r="A177" s="13"/>
      <c r="B177" s="51"/>
      <c r="C177" s="10">
        <v>174</v>
      </c>
      <c r="D177" s="6" t="s">
        <v>676</v>
      </c>
      <c r="E177" s="6" t="s">
        <v>677</v>
      </c>
      <c r="F177" s="14" t="s">
        <v>149</v>
      </c>
      <c r="G177" s="15" t="s">
        <v>149</v>
      </c>
      <c r="H177" s="15" t="s">
        <v>149</v>
      </c>
      <c r="I177" s="16" t="s">
        <v>22</v>
      </c>
      <c r="L177" s="17"/>
      <c r="M177" s="18" t="str">
        <f>'AI - 1'!A176</f>
        <v>No</v>
      </c>
      <c r="N177" s="18" t="str">
        <f>'AI - 2'!A176</f>
        <v>No</v>
      </c>
      <c r="O177" s="18" t="str">
        <f>'AI  - 3'!A176</f>
        <v>No</v>
      </c>
      <c r="P177" s="8">
        <f>COUNTIF(M177:O177,"Yes")</f>
        <v>0</v>
      </c>
      <c r="Q177" s="18" t="str">
        <f>'AI - 1'!B176</f>
        <v>No</v>
      </c>
      <c r="R177" s="18" t="str">
        <f>'AI - 2'!B176</f>
        <v>No</v>
      </c>
      <c r="S177" s="18" t="str">
        <f>'AI  - 3'!B176</f>
        <v>No</v>
      </c>
      <c r="T177" s="8">
        <f>COUNTIF(Q177:S177,"Yes")</f>
        <v>0</v>
      </c>
      <c r="U177" s="15" t="s">
        <v>149</v>
      </c>
      <c r="V177" s="19"/>
      <c r="W177" s="8"/>
      <c r="X177" s="5"/>
      <c r="Y177" s="20"/>
      <c r="Z177" s="21"/>
      <c r="AA177" s="22"/>
      <c r="AB177" s="22"/>
      <c r="AC177" s="23"/>
      <c r="AD177" s="22"/>
      <c r="AE177" s="22"/>
      <c r="AF177" s="22"/>
      <c r="AG177" s="23"/>
      <c r="AH177" s="22"/>
    </row>
    <row r="178" spans="1:34" ht="15.75" customHeight="1" x14ac:dyDescent="0.3">
      <c r="A178" s="13"/>
      <c r="B178" s="51"/>
      <c r="C178" s="10">
        <v>175</v>
      </c>
      <c r="D178" s="6" t="s">
        <v>678</v>
      </c>
      <c r="E178" s="6" t="s">
        <v>679</v>
      </c>
      <c r="F178" s="14" t="s">
        <v>149</v>
      </c>
      <c r="G178" s="15" t="s">
        <v>149</v>
      </c>
      <c r="H178" s="15" t="s">
        <v>149</v>
      </c>
      <c r="I178" s="16" t="s">
        <v>22</v>
      </c>
      <c r="L178" s="17"/>
      <c r="M178" s="18" t="str">
        <f>'AI - 1'!A177</f>
        <v>No</v>
      </c>
      <c r="N178" s="18" t="str">
        <f>'AI - 2'!A177</f>
        <v>No</v>
      </c>
      <c r="O178" s="18" t="str">
        <f>'AI  - 3'!A177</f>
        <v>No</v>
      </c>
      <c r="P178" s="8">
        <f>COUNTIF(M178:O178,"Yes")</f>
        <v>0</v>
      </c>
      <c r="Q178" s="18" t="str">
        <f>'AI - 1'!B177</f>
        <v>No</v>
      </c>
      <c r="R178" s="18" t="str">
        <f>'AI - 2'!B177</f>
        <v>No</v>
      </c>
      <c r="S178" s="18" t="str">
        <f>'AI  - 3'!B177</f>
        <v>No</v>
      </c>
      <c r="T178" s="8">
        <f>COUNTIF(Q178:S178,"Yes")</f>
        <v>0</v>
      </c>
      <c r="U178" s="15" t="s">
        <v>149</v>
      </c>
      <c r="V178" s="19"/>
      <c r="W178" s="8"/>
      <c r="X178" s="5"/>
      <c r="Y178" s="20"/>
      <c r="Z178" s="21"/>
      <c r="AA178" s="22"/>
      <c r="AB178" s="22"/>
      <c r="AC178" s="23"/>
      <c r="AD178" s="22"/>
      <c r="AE178" s="22"/>
      <c r="AF178" s="22"/>
      <c r="AG178" s="23"/>
      <c r="AH178" s="22"/>
    </row>
    <row r="179" spans="1:34" ht="15.75" customHeight="1" x14ac:dyDescent="0.3">
      <c r="A179" s="13"/>
      <c r="B179" s="51"/>
      <c r="C179" s="10">
        <v>176</v>
      </c>
      <c r="D179" s="6" t="s">
        <v>680</v>
      </c>
      <c r="E179" s="6" t="s">
        <v>681</v>
      </c>
      <c r="F179" s="14" t="s">
        <v>149</v>
      </c>
      <c r="G179" s="15" t="s">
        <v>149</v>
      </c>
      <c r="H179" s="15" t="s">
        <v>149</v>
      </c>
      <c r="I179" s="16" t="s">
        <v>22</v>
      </c>
      <c r="L179" s="17"/>
      <c r="M179" s="18" t="str">
        <f>'AI - 1'!A178</f>
        <v>No</v>
      </c>
      <c r="N179" s="18" t="str">
        <f>'AI - 2'!A178</f>
        <v>No</v>
      </c>
      <c r="O179" s="18" t="str">
        <f>'AI  - 3'!A178</f>
        <v>No</v>
      </c>
      <c r="P179" s="8">
        <f>COUNTIF(M179:O179,"Yes")</f>
        <v>0</v>
      </c>
      <c r="Q179" s="18" t="str">
        <f>'AI - 1'!B178</f>
        <v>No</v>
      </c>
      <c r="R179" s="18" t="str">
        <f>'AI - 2'!B178</f>
        <v>No</v>
      </c>
      <c r="S179" s="18" t="str">
        <f>'AI  - 3'!B178</f>
        <v>No</v>
      </c>
      <c r="T179" s="8">
        <f>COUNTIF(Q179:S179,"Yes")</f>
        <v>0</v>
      </c>
      <c r="U179" s="15" t="s">
        <v>149</v>
      </c>
      <c r="V179" s="19"/>
      <c r="W179" s="8"/>
      <c r="X179" s="5"/>
      <c r="Y179" s="20"/>
      <c r="Z179" s="21"/>
      <c r="AA179" s="22"/>
      <c r="AB179" s="22"/>
      <c r="AC179" s="23"/>
      <c r="AD179" s="22"/>
      <c r="AE179" s="22"/>
      <c r="AF179" s="22"/>
      <c r="AG179" s="23"/>
      <c r="AH179" s="22"/>
    </row>
    <row r="180" spans="1:34" ht="15.75" customHeight="1" x14ac:dyDescent="0.3">
      <c r="A180" s="13"/>
      <c r="B180" s="51"/>
      <c r="C180" s="10">
        <v>177</v>
      </c>
      <c r="D180" s="6" t="s">
        <v>682</v>
      </c>
      <c r="E180" s="6" t="s">
        <v>683</v>
      </c>
      <c r="F180" s="14" t="s">
        <v>149</v>
      </c>
      <c r="G180" s="15" t="s">
        <v>149</v>
      </c>
      <c r="H180" s="15" t="s">
        <v>149</v>
      </c>
      <c r="I180" s="16" t="s">
        <v>22</v>
      </c>
      <c r="L180" s="17"/>
      <c r="M180" s="18" t="str">
        <f>'AI - 1'!A179</f>
        <v>No</v>
      </c>
      <c r="N180" s="18" t="str">
        <f>'AI - 2'!A179</f>
        <v>No</v>
      </c>
      <c r="O180" s="18" t="str">
        <f>'AI  - 3'!A179</f>
        <v>No</v>
      </c>
      <c r="P180" s="8">
        <f>COUNTIF(M180:O180,"Yes")</f>
        <v>0</v>
      </c>
      <c r="Q180" s="18" t="str">
        <f>'AI - 1'!B179</f>
        <v>No</v>
      </c>
      <c r="R180" s="18" t="str">
        <f>'AI - 2'!B179</f>
        <v>No</v>
      </c>
      <c r="S180" s="18" t="str">
        <f>'AI  - 3'!B179</f>
        <v>No</v>
      </c>
      <c r="T180" s="8">
        <f>COUNTIF(Q180:S180,"Yes")</f>
        <v>0</v>
      </c>
      <c r="U180" s="15" t="s">
        <v>149</v>
      </c>
      <c r="V180" s="19"/>
      <c r="W180" s="8"/>
      <c r="X180" s="5"/>
      <c r="Y180" s="20"/>
      <c r="Z180" s="21"/>
      <c r="AA180" s="22"/>
      <c r="AB180" s="22"/>
      <c r="AC180" s="23"/>
      <c r="AD180" s="22"/>
      <c r="AE180" s="22"/>
      <c r="AF180" s="22"/>
      <c r="AG180" s="23"/>
      <c r="AH180" s="22"/>
    </row>
    <row r="181" spans="1:34" ht="15.75" customHeight="1" x14ac:dyDescent="0.3">
      <c r="A181" s="13"/>
      <c r="B181" s="51"/>
      <c r="C181" s="10">
        <v>178</v>
      </c>
      <c r="D181" s="6" t="s">
        <v>684</v>
      </c>
      <c r="E181" s="6" t="s">
        <v>685</v>
      </c>
      <c r="F181" s="14" t="s">
        <v>149</v>
      </c>
      <c r="G181" s="15" t="s">
        <v>149</v>
      </c>
      <c r="H181" s="15" t="s">
        <v>149</v>
      </c>
      <c r="I181" s="16" t="s">
        <v>22</v>
      </c>
      <c r="L181" s="17"/>
      <c r="M181" s="18" t="str">
        <f>'AI - 1'!A180</f>
        <v>No</v>
      </c>
      <c r="N181" s="18" t="str">
        <f>'AI - 2'!A180</f>
        <v>No</v>
      </c>
      <c r="O181" s="18" t="str">
        <f>'AI  - 3'!A180</f>
        <v>No</v>
      </c>
      <c r="P181" s="8">
        <f>COUNTIF(M181:O181,"Yes")</f>
        <v>0</v>
      </c>
      <c r="Q181" s="18" t="str">
        <f>'AI - 1'!B180</f>
        <v>No</v>
      </c>
      <c r="R181" s="18" t="str">
        <f>'AI - 2'!B180</f>
        <v>No</v>
      </c>
      <c r="S181" s="18" t="str">
        <f>'AI  - 3'!B180</f>
        <v>No</v>
      </c>
      <c r="T181" s="8">
        <f>COUNTIF(Q181:S181,"Yes")</f>
        <v>0</v>
      </c>
      <c r="U181" s="15" t="s">
        <v>149</v>
      </c>
      <c r="V181" s="19"/>
      <c r="W181" s="8"/>
      <c r="X181" s="5"/>
      <c r="Y181" s="20"/>
      <c r="Z181" s="21"/>
      <c r="AA181" s="22"/>
      <c r="AB181" s="22"/>
      <c r="AC181" s="23"/>
      <c r="AD181" s="22"/>
      <c r="AE181" s="22"/>
      <c r="AF181" s="22"/>
      <c r="AG181" s="23"/>
      <c r="AH181" s="22"/>
    </row>
    <row r="182" spans="1:34" ht="15.75" customHeight="1" x14ac:dyDescent="0.3">
      <c r="A182" s="13"/>
      <c r="B182" s="51"/>
      <c r="C182" s="10">
        <v>179</v>
      </c>
      <c r="D182" s="6" t="s">
        <v>686</v>
      </c>
      <c r="E182" s="6" t="s">
        <v>687</v>
      </c>
      <c r="F182" s="14" t="s">
        <v>149</v>
      </c>
      <c r="G182" s="15" t="s">
        <v>149</v>
      </c>
      <c r="H182" s="15" t="s">
        <v>149</v>
      </c>
      <c r="I182" s="16" t="s">
        <v>22</v>
      </c>
      <c r="L182" s="17"/>
      <c r="M182" s="18" t="str">
        <f>'AI - 1'!A181</f>
        <v>No</v>
      </c>
      <c r="N182" s="18" t="str">
        <f>'AI - 2'!A181</f>
        <v>No</v>
      </c>
      <c r="O182" s="18" t="str">
        <f>'AI  - 3'!A181</f>
        <v>No</v>
      </c>
      <c r="P182" s="8">
        <f>COUNTIF(M182:O182,"Yes")</f>
        <v>0</v>
      </c>
      <c r="Q182" s="18" t="str">
        <f>'AI - 1'!B181</f>
        <v>No</v>
      </c>
      <c r="R182" s="18" t="str">
        <f>'AI - 2'!B181</f>
        <v>No</v>
      </c>
      <c r="S182" s="18" t="str">
        <f>'AI  - 3'!B181</f>
        <v>No</v>
      </c>
      <c r="T182" s="8">
        <f>COUNTIF(Q182:S182,"Yes")</f>
        <v>0</v>
      </c>
      <c r="U182" s="15" t="s">
        <v>149</v>
      </c>
      <c r="V182" s="19"/>
      <c r="W182" s="8"/>
      <c r="X182" s="5"/>
      <c r="Y182" s="20"/>
      <c r="Z182" s="21"/>
      <c r="AA182" s="22"/>
      <c r="AB182" s="22"/>
      <c r="AC182" s="23"/>
      <c r="AD182" s="22"/>
      <c r="AE182" s="22"/>
      <c r="AF182" s="22"/>
      <c r="AG182" s="23"/>
      <c r="AH182" s="22"/>
    </row>
    <row r="183" spans="1:34" ht="15.75" customHeight="1" x14ac:dyDescent="0.3">
      <c r="A183" s="13"/>
      <c r="B183" s="51"/>
      <c r="C183" s="10">
        <v>180</v>
      </c>
      <c r="D183" s="6" t="s">
        <v>688</v>
      </c>
      <c r="E183" s="6" t="s">
        <v>689</v>
      </c>
      <c r="F183" s="14" t="s">
        <v>149</v>
      </c>
      <c r="G183" s="15" t="s">
        <v>149</v>
      </c>
      <c r="H183" s="15" t="s">
        <v>149</v>
      </c>
      <c r="I183" s="16" t="s">
        <v>22</v>
      </c>
      <c r="L183" s="17"/>
      <c r="M183" s="18" t="str">
        <f>'AI - 1'!A182</f>
        <v>No</v>
      </c>
      <c r="N183" s="18" t="str">
        <f>'AI - 2'!A182</f>
        <v>No</v>
      </c>
      <c r="O183" s="18" t="str">
        <f>'AI  - 3'!A182</f>
        <v>No</v>
      </c>
      <c r="P183" s="8">
        <f>COUNTIF(M183:O183,"Yes")</f>
        <v>0</v>
      </c>
      <c r="Q183" s="18" t="str">
        <f>'AI - 1'!B182</f>
        <v>No</v>
      </c>
      <c r="R183" s="18" t="str">
        <f>'AI - 2'!B182</f>
        <v>No</v>
      </c>
      <c r="S183" s="18" t="str">
        <f>'AI  - 3'!B182</f>
        <v>No</v>
      </c>
      <c r="T183" s="8">
        <f>COUNTIF(Q183:S183,"Yes")</f>
        <v>0</v>
      </c>
      <c r="U183" s="15" t="s">
        <v>149</v>
      </c>
      <c r="V183" s="19"/>
      <c r="W183" s="8"/>
      <c r="X183" s="5"/>
      <c r="Y183" s="20"/>
      <c r="Z183" s="21"/>
      <c r="AA183" s="22"/>
      <c r="AB183" s="22"/>
      <c r="AC183" s="23"/>
      <c r="AD183" s="22"/>
      <c r="AE183" s="22"/>
      <c r="AF183" s="22"/>
      <c r="AG183" s="23"/>
      <c r="AH183" s="22"/>
    </row>
    <row r="184" spans="1:34" ht="15.75" customHeight="1" x14ac:dyDescent="0.3">
      <c r="A184" s="13"/>
      <c r="B184" s="51"/>
      <c r="C184" s="10">
        <v>181</v>
      </c>
      <c r="D184" s="6" t="s">
        <v>56</v>
      </c>
      <c r="E184" s="6" t="s">
        <v>57</v>
      </c>
      <c r="F184" s="14" t="s">
        <v>21</v>
      </c>
      <c r="G184" s="15" t="s">
        <v>21</v>
      </c>
      <c r="H184" s="15" t="s">
        <v>21</v>
      </c>
      <c r="I184" s="16" t="s">
        <v>22</v>
      </c>
      <c r="L184" s="17"/>
      <c r="M184" s="18" t="str">
        <f>'AI - 1'!A183</f>
        <v>Yes</v>
      </c>
      <c r="N184" s="18" t="str">
        <f>'AI - 2'!A183</f>
        <v>Yes</v>
      </c>
      <c r="O184" s="18" t="str">
        <f>'AI  - 3'!A183</f>
        <v>Yes</v>
      </c>
      <c r="P184" s="8">
        <f>COUNTIF(M184:O184,"Yes")</f>
        <v>3</v>
      </c>
      <c r="Q184" s="18" t="str">
        <f>'AI - 1'!B183</f>
        <v>Yes</v>
      </c>
      <c r="R184" s="18" t="str">
        <f>'AI - 2'!B183</f>
        <v>Yes</v>
      </c>
      <c r="S184" s="18" t="str">
        <f>'AI  - 3'!B183</f>
        <v>Yes</v>
      </c>
      <c r="T184" s="8">
        <f>COUNTIF(Q184:S184,"Yes")</f>
        <v>3</v>
      </c>
      <c r="U184" s="15" t="s">
        <v>21</v>
      </c>
      <c r="V184" s="19"/>
      <c r="W184" s="8"/>
      <c r="X184" s="5"/>
      <c r="Y184" s="20"/>
      <c r="Z184" s="21"/>
      <c r="AA184" s="22"/>
      <c r="AB184" s="22"/>
      <c r="AC184" s="23"/>
      <c r="AD184" s="21"/>
      <c r="AE184" s="22"/>
      <c r="AF184" s="22"/>
      <c r="AG184" s="23"/>
      <c r="AH184" s="21"/>
    </row>
    <row r="185" spans="1:34" ht="15.75" customHeight="1" x14ac:dyDescent="0.3">
      <c r="A185" s="13"/>
      <c r="B185" s="51"/>
      <c r="C185" s="10">
        <v>182</v>
      </c>
      <c r="D185" s="6" t="s">
        <v>690</v>
      </c>
      <c r="E185" s="6" t="s">
        <v>691</v>
      </c>
      <c r="F185" s="14" t="s">
        <v>149</v>
      </c>
      <c r="G185" s="15" t="s">
        <v>149</v>
      </c>
      <c r="H185" s="15" t="s">
        <v>149</v>
      </c>
      <c r="I185" s="16" t="s">
        <v>22</v>
      </c>
      <c r="L185" s="17"/>
      <c r="M185" s="18" t="str">
        <f>'AI - 1'!A184</f>
        <v>No</v>
      </c>
      <c r="N185" s="18" t="str">
        <f>'AI - 2'!A184</f>
        <v>No</v>
      </c>
      <c r="O185" s="18" t="str">
        <f>'AI  - 3'!A184</f>
        <v>No</v>
      </c>
      <c r="P185" s="8">
        <f>COUNTIF(M185:O185,"Yes")</f>
        <v>0</v>
      </c>
      <c r="Q185" s="18" t="str">
        <f>'AI - 1'!B184</f>
        <v>No</v>
      </c>
      <c r="R185" s="18" t="str">
        <f>'AI - 2'!B184</f>
        <v>No</v>
      </c>
      <c r="S185" s="18" t="str">
        <f>'AI  - 3'!B184</f>
        <v>No</v>
      </c>
      <c r="T185" s="8">
        <f>COUNTIF(Q185:S185,"Yes")</f>
        <v>0</v>
      </c>
      <c r="U185" s="15" t="s">
        <v>149</v>
      </c>
      <c r="V185" s="19"/>
      <c r="W185" s="8"/>
      <c r="X185" s="5"/>
      <c r="Y185" s="20"/>
      <c r="Z185" s="21"/>
      <c r="AA185" s="22"/>
      <c r="AB185" s="22"/>
      <c r="AC185" s="23"/>
      <c r="AD185" s="22"/>
      <c r="AE185" s="22"/>
      <c r="AF185" s="22"/>
      <c r="AG185" s="23"/>
      <c r="AH185" s="22"/>
    </row>
    <row r="186" spans="1:34" ht="15.75" customHeight="1" x14ac:dyDescent="0.3">
      <c r="A186" s="13"/>
      <c r="B186" s="51"/>
      <c r="C186" s="10">
        <v>845</v>
      </c>
      <c r="D186" s="6" t="s">
        <v>274</v>
      </c>
      <c r="E186" s="6" t="s">
        <v>275</v>
      </c>
      <c r="F186" s="14" t="s">
        <v>149</v>
      </c>
      <c r="G186" s="15" t="s">
        <v>21</v>
      </c>
      <c r="H186" s="26" t="s">
        <v>149</v>
      </c>
      <c r="I186" s="16" t="s">
        <v>171</v>
      </c>
      <c r="J186" s="66" t="s">
        <v>11053</v>
      </c>
      <c r="K186" s="47"/>
      <c r="L186" s="17"/>
      <c r="M186" s="18" t="str">
        <f>'AI - 1'!A847</f>
        <v>Yes</v>
      </c>
      <c r="N186" s="18" t="str">
        <f>'AI - 2'!A847</f>
        <v>Yes</v>
      </c>
      <c r="O186" s="18" t="str">
        <f>'AI  - 3'!A847</f>
        <v>Yes</v>
      </c>
      <c r="P186" s="8">
        <f>COUNTIF(M186:O186,"Yes")</f>
        <v>3</v>
      </c>
      <c r="Q186" s="18" t="str">
        <f>'AI - 1'!B847</f>
        <v>No</v>
      </c>
      <c r="R186" s="18" t="str">
        <f>'AI - 2'!B847</f>
        <v>No</v>
      </c>
      <c r="S186" s="18" t="str">
        <f>'AI  - 3'!B847</f>
        <v>No</v>
      </c>
      <c r="T186" s="8">
        <f>COUNTIF(Q186:S186,"Yes")</f>
        <v>0</v>
      </c>
      <c r="U186" s="15" t="s">
        <v>21</v>
      </c>
      <c r="V186" s="19"/>
      <c r="W186" s="8"/>
      <c r="X186" s="5"/>
      <c r="Y186" s="20"/>
      <c r="Z186" s="21"/>
      <c r="AA186" s="22"/>
      <c r="AB186" s="22"/>
      <c r="AC186" s="23"/>
      <c r="AD186" s="21"/>
      <c r="AE186" s="22"/>
      <c r="AF186" s="22"/>
      <c r="AG186" s="23"/>
      <c r="AH186" s="21"/>
    </row>
    <row r="187" spans="1:34" ht="15.75" customHeight="1" x14ac:dyDescent="0.3">
      <c r="A187" s="13"/>
      <c r="B187" s="51"/>
      <c r="C187" s="10">
        <v>184</v>
      </c>
      <c r="D187" s="6" t="s">
        <v>692</v>
      </c>
      <c r="E187" s="6" t="s">
        <v>693</v>
      </c>
      <c r="F187" s="14" t="s">
        <v>149</v>
      </c>
      <c r="G187" s="15" t="s">
        <v>149</v>
      </c>
      <c r="H187" s="15" t="s">
        <v>149</v>
      </c>
      <c r="I187" s="16" t="s">
        <v>22</v>
      </c>
      <c r="L187" s="17"/>
      <c r="M187" s="18" t="str">
        <f>'AI - 1'!A186</f>
        <v>No</v>
      </c>
      <c r="N187" s="18" t="str">
        <f>'AI - 2'!A186</f>
        <v>No</v>
      </c>
      <c r="O187" s="18" t="str">
        <f>'AI  - 3'!A186</f>
        <v>No</v>
      </c>
      <c r="P187" s="8">
        <f>COUNTIF(M187:O187,"Yes")</f>
        <v>0</v>
      </c>
      <c r="Q187" s="18" t="str">
        <f>'AI - 1'!B186</f>
        <v>No</v>
      </c>
      <c r="R187" s="18" t="str">
        <f>'AI - 2'!B186</f>
        <v>No</v>
      </c>
      <c r="S187" s="18" t="str">
        <f>'AI  - 3'!B186</f>
        <v>No</v>
      </c>
      <c r="T187" s="8">
        <f>COUNTIF(Q187:S187,"Yes")</f>
        <v>0</v>
      </c>
      <c r="U187" s="15" t="s">
        <v>149</v>
      </c>
      <c r="V187" s="19"/>
      <c r="W187" s="8"/>
      <c r="X187" s="5"/>
      <c r="Y187" s="20"/>
      <c r="Z187" s="21"/>
      <c r="AA187" s="22"/>
      <c r="AB187" s="22"/>
      <c r="AC187" s="23"/>
      <c r="AD187" s="22"/>
      <c r="AE187" s="22"/>
      <c r="AF187" s="22"/>
      <c r="AG187" s="23"/>
      <c r="AH187" s="22"/>
    </row>
    <row r="188" spans="1:34" ht="15.75" customHeight="1" x14ac:dyDescent="0.3">
      <c r="A188" s="13"/>
      <c r="B188" s="51"/>
      <c r="C188" s="10">
        <v>943</v>
      </c>
      <c r="D188" s="6" t="s">
        <v>313</v>
      </c>
      <c r="E188" s="6" t="s">
        <v>314</v>
      </c>
      <c r="F188" s="14" t="s">
        <v>149</v>
      </c>
      <c r="G188" s="15" t="s">
        <v>21</v>
      </c>
      <c r="H188" s="26" t="s">
        <v>149</v>
      </c>
      <c r="I188" s="16" t="s">
        <v>171</v>
      </c>
      <c r="J188" s="66" t="s">
        <v>11053</v>
      </c>
      <c r="K188" s="2" t="s">
        <v>315</v>
      </c>
      <c r="L188" s="17"/>
      <c r="M188" s="18" t="str">
        <f>'AI - 1'!A945</f>
        <v>No</v>
      </c>
      <c r="N188" s="18" t="str">
        <f>'AI - 2'!A945</f>
        <v>Yes</v>
      </c>
      <c r="O188" s="18" t="str">
        <f>'AI  - 3'!A945</f>
        <v>No</v>
      </c>
      <c r="P188" s="8">
        <f>COUNTIF(M188:O188,"Yes")</f>
        <v>1</v>
      </c>
      <c r="Q188" s="18" t="str">
        <f>'AI - 1'!B945</f>
        <v>No</v>
      </c>
      <c r="R188" s="18" t="str">
        <f>'AI - 2'!B945</f>
        <v>No</v>
      </c>
      <c r="S188" s="18" t="str">
        <f>'AI  - 3'!B945</f>
        <v>No</v>
      </c>
      <c r="T188" s="8">
        <f>COUNTIF(Q188:S188,"Yes")</f>
        <v>0</v>
      </c>
      <c r="U188" s="15" t="s">
        <v>21</v>
      </c>
      <c r="V188" s="19"/>
      <c r="W188" s="8"/>
      <c r="X188" s="5"/>
      <c r="Y188" s="20"/>
      <c r="Z188" s="21"/>
      <c r="AA188" s="22"/>
      <c r="AB188" s="22"/>
      <c r="AC188" s="23"/>
      <c r="AD188" s="21"/>
      <c r="AE188" s="22"/>
      <c r="AF188" s="22"/>
      <c r="AG188" s="23"/>
      <c r="AH188" s="21"/>
    </row>
    <row r="189" spans="1:34" ht="15.75" customHeight="1" x14ac:dyDescent="0.3">
      <c r="A189" s="13"/>
      <c r="B189" s="51"/>
      <c r="C189" s="10">
        <v>186</v>
      </c>
      <c r="D189" s="6" t="s">
        <v>694</v>
      </c>
      <c r="E189" s="6" t="s">
        <v>695</v>
      </c>
      <c r="F189" s="14" t="s">
        <v>149</v>
      </c>
      <c r="G189" s="15" t="s">
        <v>149</v>
      </c>
      <c r="H189" s="15" t="s">
        <v>149</v>
      </c>
      <c r="I189" s="16" t="s">
        <v>22</v>
      </c>
      <c r="L189" s="17"/>
      <c r="M189" s="18" t="str">
        <f>'AI - 1'!A188</f>
        <v>No</v>
      </c>
      <c r="N189" s="18" t="str">
        <f>'AI - 2'!A188</f>
        <v>No</v>
      </c>
      <c r="O189" s="18" t="str">
        <f>'AI  - 3'!A188</f>
        <v>No</v>
      </c>
      <c r="P189" s="8">
        <f>COUNTIF(M189:O189,"Yes")</f>
        <v>0</v>
      </c>
      <c r="Q189" s="18" t="str">
        <f>'AI - 1'!B188</f>
        <v>No</v>
      </c>
      <c r="R189" s="18" t="str">
        <f>'AI - 2'!B188</f>
        <v>No</v>
      </c>
      <c r="S189" s="18" t="str">
        <f>'AI  - 3'!B188</f>
        <v>No</v>
      </c>
      <c r="T189" s="8">
        <f>COUNTIF(Q189:S189,"Yes")</f>
        <v>0</v>
      </c>
      <c r="U189" s="15" t="s">
        <v>149</v>
      </c>
      <c r="V189" s="19"/>
      <c r="W189" s="8"/>
      <c r="X189" s="5"/>
      <c r="Y189" s="20"/>
      <c r="Z189" s="21"/>
      <c r="AA189" s="22"/>
      <c r="AB189" s="22"/>
      <c r="AC189" s="23"/>
      <c r="AD189" s="22"/>
      <c r="AE189" s="22"/>
      <c r="AF189" s="22"/>
      <c r="AG189" s="23"/>
      <c r="AH189" s="22"/>
    </row>
    <row r="190" spans="1:34" ht="15.75" customHeight="1" x14ac:dyDescent="0.3">
      <c r="A190" s="13"/>
      <c r="B190" s="51"/>
      <c r="C190" s="10">
        <v>187</v>
      </c>
      <c r="D190" s="6" t="s">
        <v>696</v>
      </c>
      <c r="E190" s="6" t="s">
        <v>697</v>
      </c>
      <c r="F190" s="31" t="s">
        <v>149</v>
      </c>
      <c r="G190" s="15" t="s">
        <v>149</v>
      </c>
      <c r="H190" s="15" t="s">
        <v>149</v>
      </c>
      <c r="I190" s="16" t="s">
        <v>22</v>
      </c>
      <c r="L190" s="17"/>
      <c r="M190" s="18" t="str">
        <f>'AI - 1'!A189</f>
        <v>No</v>
      </c>
      <c r="N190" s="18" t="str">
        <f>'AI - 2'!A189</f>
        <v>No</v>
      </c>
      <c r="O190" s="18" t="str">
        <f>'AI  - 3'!A189</f>
        <v>No</v>
      </c>
      <c r="P190" s="8">
        <f>COUNTIF(M190:O190,"Yes")</f>
        <v>0</v>
      </c>
      <c r="Q190" s="18" t="str">
        <f>'AI - 1'!B189</f>
        <v>No</v>
      </c>
      <c r="R190" s="18" t="str">
        <f>'AI - 2'!B189</f>
        <v>No</v>
      </c>
      <c r="S190" s="18" t="str">
        <f>'AI  - 3'!B189</f>
        <v>No</v>
      </c>
      <c r="T190" s="8">
        <f>COUNTIF(Q190:S190,"Yes")</f>
        <v>0</v>
      </c>
      <c r="U190" s="15" t="s">
        <v>149</v>
      </c>
      <c r="V190" s="19"/>
      <c r="W190" s="8"/>
      <c r="X190" s="5"/>
      <c r="Y190" s="20"/>
      <c r="Z190" s="21"/>
      <c r="AA190" s="22"/>
      <c r="AB190" s="22"/>
      <c r="AC190" s="23"/>
      <c r="AD190" s="22"/>
      <c r="AE190" s="22"/>
      <c r="AF190" s="22"/>
      <c r="AG190" s="23"/>
      <c r="AH190" s="22"/>
    </row>
    <row r="191" spans="1:34" ht="15.75" customHeight="1" x14ac:dyDescent="0.3">
      <c r="A191" s="13"/>
      <c r="B191" s="51"/>
      <c r="C191" s="10">
        <v>188</v>
      </c>
      <c r="D191" s="6" t="s">
        <v>698</v>
      </c>
      <c r="E191" s="6" t="s">
        <v>699</v>
      </c>
      <c r="F191" s="14" t="s">
        <v>149</v>
      </c>
      <c r="G191" s="15" t="s">
        <v>149</v>
      </c>
      <c r="H191" s="15" t="s">
        <v>149</v>
      </c>
      <c r="I191" s="16" t="s">
        <v>22</v>
      </c>
      <c r="L191" s="17"/>
      <c r="M191" s="18" t="str">
        <f>'AI - 1'!A190</f>
        <v>No</v>
      </c>
      <c r="N191" s="18" t="str">
        <f>'AI - 2'!A190</f>
        <v>No</v>
      </c>
      <c r="O191" s="18" t="str">
        <f>'AI  - 3'!A190</f>
        <v>No</v>
      </c>
      <c r="P191" s="8">
        <f>COUNTIF(M191:O191,"Yes")</f>
        <v>0</v>
      </c>
      <c r="Q191" s="18" t="str">
        <f>'AI - 1'!B190</f>
        <v>No</v>
      </c>
      <c r="R191" s="18" t="str">
        <f>'AI - 2'!B190</f>
        <v>No</v>
      </c>
      <c r="S191" s="18" t="str">
        <f>'AI  - 3'!B190</f>
        <v>No</v>
      </c>
      <c r="T191" s="8">
        <f>COUNTIF(Q191:S191,"Yes")</f>
        <v>0</v>
      </c>
      <c r="U191" s="15" t="s">
        <v>149</v>
      </c>
      <c r="V191" s="19"/>
      <c r="W191" s="8"/>
      <c r="X191" s="5"/>
      <c r="Y191" s="20"/>
      <c r="Z191" s="21"/>
      <c r="AA191" s="22"/>
      <c r="AB191" s="22"/>
      <c r="AC191" s="23"/>
      <c r="AD191" s="22"/>
      <c r="AE191" s="22"/>
      <c r="AF191" s="22"/>
      <c r="AG191" s="23"/>
      <c r="AH191" s="22"/>
    </row>
    <row r="192" spans="1:34" ht="15.75" customHeight="1" x14ac:dyDescent="0.3">
      <c r="A192" s="13"/>
      <c r="B192" s="51"/>
      <c r="C192" s="10">
        <v>890</v>
      </c>
      <c r="D192" s="6" t="s">
        <v>353</v>
      </c>
      <c r="E192" s="6" t="s">
        <v>354</v>
      </c>
      <c r="F192" s="14" t="s">
        <v>149</v>
      </c>
      <c r="G192" s="15" t="s">
        <v>21</v>
      </c>
      <c r="H192" s="26" t="s">
        <v>149</v>
      </c>
      <c r="I192" s="16" t="s">
        <v>171</v>
      </c>
      <c r="J192" s="66" t="s">
        <v>11053</v>
      </c>
      <c r="K192" s="47"/>
      <c r="L192" s="17"/>
      <c r="M192" s="18" t="str">
        <f>'AI - 1'!A892</f>
        <v>No</v>
      </c>
      <c r="N192" s="18" t="str">
        <f>'AI - 2'!A892</f>
        <v>No</v>
      </c>
      <c r="O192" s="18" t="str">
        <f>'AI  - 3'!A892</f>
        <v>No</v>
      </c>
      <c r="P192" s="8">
        <f>COUNTIF(M192:O192,"Yes")</f>
        <v>0</v>
      </c>
      <c r="Q192" s="18" t="str">
        <f>'AI - 1'!B892</f>
        <v>Yes</v>
      </c>
      <c r="R192" s="18" t="str">
        <f>'AI - 2'!B892</f>
        <v>No</v>
      </c>
      <c r="S192" s="18" t="str">
        <f>'AI  - 3'!B892</f>
        <v>No</v>
      </c>
      <c r="T192" s="8">
        <f>COUNTIF(Q192:S192,"Yes")</f>
        <v>1</v>
      </c>
      <c r="U192" s="15" t="s">
        <v>21</v>
      </c>
      <c r="V192" s="19"/>
      <c r="W192" s="8"/>
      <c r="X192" s="5"/>
      <c r="Y192" s="20"/>
      <c r="Z192" s="21"/>
      <c r="AA192" s="22"/>
      <c r="AB192" s="22"/>
      <c r="AC192" s="23"/>
      <c r="AD192" s="33"/>
      <c r="AE192" s="22"/>
      <c r="AF192" s="22"/>
      <c r="AG192" s="23"/>
      <c r="AH192" s="33"/>
    </row>
    <row r="193" spans="1:34" ht="15.75" customHeight="1" x14ac:dyDescent="0.3">
      <c r="A193" s="13"/>
      <c r="B193" s="51"/>
      <c r="C193" s="10">
        <v>190</v>
      </c>
      <c r="D193" s="6" t="s">
        <v>700</v>
      </c>
      <c r="E193" s="6" t="s">
        <v>701</v>
      </c>
      <c r="F193" s="14" t="s">
        <v>149</v>
      </c>
      <c r="G193" s="15" t="s">
        <v>149</v>
      </c>
      <c r="H193" s="15" t="s">
        <v>149</v>
      </c>
      <c r="I193" s="16" t="s">
        <v>22</v>
      </c>
      <c r="L193" s="17"/>
      <c r="M193" s="18" t="str">
        <f>'AI - 1'!A192</f>
        <v>No</v>
      </c>
      <c r="N193" s="18" t="str">
        <f>'AI - 2'!A192</f>
        <v>No</v>
      </c>
      <c r="O193" s="18" t="str">
        <f>'AI  - 3'!A192</f>
        <v>No</v>
      </c>
      <c r="P193" s="8">
        <f>COUNTIF(M193:O193,"Yes")</f>
        <v>0</v>
      </c>
      <c r="Q193" s="18" t="str">
        <f>'AI - 1'!B192</f>
        <v>No</v>
      </c>
      <c r="R193" s="18" t="str">
        <f>'AI - 2'!B192</f>
        <v>No</v>
      </c>
      <c r="S193" s="18" t="str">
        <f>'AI  - 3'!B192</f>
        <v>No</v>
      </c>
      <c r="T193" s="8">
        <f>COUNTIF(Q193:S193,"Yes")</f>
        <v>0</v>
      </c>
      <c r="U193" s="15" t="s">
        <v>149</v>
      </c>
      <c r="V193" s="19"/>
      <c r="W193" s="8"/>
      <c r="X193" s="5"/>
      <c r="Y193" s="20"/>
      <c r="Z193" s="21"/>
      <c r="AA193" s="22"/>
      <c r="AB193" s="22"/>
      <c r="AC193" s="23"/>
      <c r="AD193" s="22"/>
      <c r="AE193" s="22"/>
      <c r="AF193" s="22"/>
      <c r="AG193" s="23"/>
      <c r="AH193" s="22"/>
    </row>
    <row r="194" spans="1:34" ht="15.75" customHeight="1" x14ac:dyDescent="0.3">
      <c r="A194" s="13"/>
      <c r="B194" s="51"/>
      <c r="C194" s="10">
        <v>191</v>
      </c>
      <c r="D194" s="6" t="s">
        <v>702</v>
      </c>
      <c r="E194" s="6" t="s">
        <v>703</v>
      </c>
      <c r="F194" s="14" t="s">
        <v>149</v>
      </c>
      <c r="G194" s="15" t="s">
        <v>149</v>
      </c>
      <c r="H194" s="15" t="s">
        <v>149</v>
      </c>
      <c r="I194" s="16" t="s">
        <v>22</v>
      </c>
      <c r="L194" s="17"/>
      <c r="M194" s="18" t="str">
        <f>'AI - 1'!A193</f>
        <v>No</v>
      </c>
      <c r="N194" s="18" t="str">
        <f>'AI - 2'!A193</f>
        <v>No</v>
      </c>
      <c r="O194" s="18" t="str">
        <f>'AI  - 3'!A193</f>
        <v>No</v>
      </c>
      <c r="P194" s="8">
        <f>COUNTIF(M194:O194,"Yes")</f>
        <v>0</v>
      </c>
      <c r="Q194" s="18" t="str">
        <f>'AI - 1'!B193</f>
        <v>No</v>
      </c>
      <c r="R194" s="18" t="str">
        <f>'AI - 2'!B193</f>
        <v>No</v>
      </c>
      <c r="S194" s="18" t="str">
        <f>'AI  - 3'!B193</f>
        <v>No</v>
      </c>
      <c r="T194" s="8">
        <f>COUNTIF(Q194:S194,"Yes")</f>
        <v>0</v>
      </c>
      <c r="U194" s="15" t="s">
        <v>149</v>
      </c>
      <c r="V194" s="19"/>
      <c r="W194" s="8"/>
      <c r="X194" s="5"/>
      <c r="Y194" s="20"/>
      <c r="Z194" s="21"/>
      <c r="AA194" s="22"/>
      <c r="AB194" s="22"/>
      <c r="AC194" s="23"/>
      <c r="AD194" s="22"/>
      <c r="AE194" s="22"/>
      <c r="AF194" s="22"/>
      <c r="AG194" s="23"/>
      <c r="AH194" s="22"/>
    </row>
    <row r="195" spans="1:34" ht="15.75" customHeight="1" x14ac:dyDescent="0.3">
      <c r="A195" s="13"/>
      <c r="B195" s="51"/>
      <c r="C195" s="10">
        <v>192</v>
      </c>
      <c r="D195" s="6" t="s">
        <v>704</v>
      </c>
      <c r="E195" s="6" t="s">
        <v>705</v>
      </c>
      <c r="F195" s="14" t="s">
        <v>149</v>
      </c>
      <c r="G195" s="15" t="s">
        <v>149</v>
      </c>
      <c r="H195" s="15" t="s">
        <v>149</v>
      </c>
      <c r="I195" s="16" t="s">
        <v>22</v>
      </c>
      <c r="L195" s="17"/>
      <c r="M195" s="18" t="str">
        <f>'AI - 1'!A194</f>
        <v>No</v>
      </c>
      <c r="N195" s="18" t="str">
        <f>'AI - 2'!A194</f>
        <v>No</v>
      </c>
      <c r="O195" s="18" t="str">
        <f>'AI  - 3'!A194</f>
        <v>No</v>
      </c>
      <c r="P195" s="8">
        <f>COUNTIF(M195:O195,"Yes")</f>
        <v>0</v>
      </c>
      <c r="Q195" s="18" t="str">
        <f>'AI - 1'!B194</f>
        <v>No</v>
      </c>
      <c r="R195" s="18" t="str">
        <f>'AI - 2'!B194</f>
        <v>No</v>
      </c>
      <c r="S195" s="18" t="str">
        <f>'AI  - 3'!B194</f>
        <v>No</v>
      </c>
      <c r="T195" s="8">
        <f>COUNTIF(Q195:S195,"Yes")</f>
        <v>0</v>
      </c>
      <c r="U195" s="15" t="s">
        <v>149</v>
      </c>
      <c r="V195" s="19"/>
      <c r="W195" s="8"/>
      <c r="X195" s="5"/>
      <c r="Y195" s="20"/>
      <c r="Z195" s="21"/>
      <c r="AA195" s="22"/>
      <c r="AB195" s="22"/>
      <c r="AC195" s="23"/>
      <c r="AD195" s="22"/>
      <c r="AE195" s="22"/>
      <c r="AF195" s="22"/>
      <c r="AG195" s="23"/>
      <c r="AH195" s="22"/>
    </row>
    <row r="196" spans="1:34" ht="15.75" customHeight="1" x14ac:dyDescent="0.3">
      <c r="A196" s="13"/>
      <c r="B196" s="51"/>
      <c r="C196" s="10">
        <v>193</v>
      </c>
      <c r="D196" s="6" t="s">
        <v>706</v>
      </c>
      <c r="E196" s="6" t="s">
        <v>707</v>
      </c>
      <c r="F196" s="14" t="s">
        <v>149</v>
      </c>
      <c r="G196" s="15" t="s">
        <v>149</v>
      </c>
      <c r="H196" s="15" t="s">
        <v>149</v>
      </c>
      <c r="I196" s="16" t="s">
        <v>22</v>
      </c>
      <c r="L196" s="17"/>
      <c r="M196" s="18" t="str">
        <f>'AI - 1'!A195</f>
        <v>No</v>
      </c>
      <c r="N196" s="18" t="str">
        <f>'AI - 2'!A195</f>
        <v>No</v>
      </c>
      <c r="O196" s="18" t="str">
        <f>'AI  - 3'!A195</f>
        <v>No</v>
      </c>
      <c r="P196" s="8">
        <f>COUNTIF(M196:O196,"Yes")</f>
        <v>0</v>
      </c>
      <c r="Q196" s="18" t="str">
        <f>'AI - 1'!B195</f>
        <v>No</v>
      </c>
      <c r="R196" s="18" t="str">
        <f>'AI - 2'!B195</f>
        <v>No</v>
      </c>
      <c r="S196" s="18" t="str">
        <f>'AI  - 3'!B195</f>
        <v>No</v>
      </c>
      <c r="T196" s="8">
        <f>COUNTIF(Q196:S196,"Yes")</f>
        <v>0</v>
      </c>
      <c r="U196" s="15" t="s">
        <v>149</v>
      </c>
      <c r="V196" s="19"/>
      <c r="W196" s="8"/>
      <c r="X196" s="5"/>
      <c r="Y196" s="20"/>
      <c r="Z196" s="21"/>
      <c r="AA196" s="22"/>
      <c r="AB196" s="22"/>
      <c r="AC196" s="23"/>
      <c r="AD196" s="22"/>
      <c r="AE196" s="22"/>
      <c r="AF196" s="22"/>
      <c r="AG196" s="23"/>
      <c r="AH196" s="22"/>
    </row>
    <row r="197" spans="1:34" ht="15.75" customHeight="1" x14ac:dyDescent="0.3">
      <c r="A197" s="13"/>
      <c r="B197" s="51"/>
      <c r="C197" s="10">
        <v>749</v>
      </c>
      <c r="D197" s="6" t="s">
        <v>355</v>
      </c>
      <c r="E197" s="69" t="s">
        <v>356</v>
      </c>
      <c r="F197" s="14" t="s">
        <v>149</v>
      </c>
      <c r="G197" s="15" t="s">
        <v>21</v>
      </c>
      <c r="H197" s="26" t="s">
        <v>149</v>
      </c>
      <c r="I197" s="16" t="s">
        <v>171</v>
      </c>
      <c r="J197" s="30" t="s">
        <v>392</v>
      </c>
      <c r="L197" s="17"/>
      <c r="M197" s="18" t="str">
        <f>'AI - 1'!A751</f>
        <v>No</v>
      </c>
      <c r="N197" s="18" t="str">
        <f>'AI - 2'!A751</f>
        <v>No</v>
      </c>
      <c r="O197" s="18" t="str">
        <f>'AI  - 3'!A751</f>
        <v>No</v>
      </c>
      <c r="P197" s="8">
        <f>COUNTIF(M197:O197,"Yes")</f>
        <v>0</v>
      </c>
      <c r="Q197" s="18" t="str">
        <f>'AI - 1'!B751</f>
        <v>Yes</v>
      </c>
      <c r="R197" s="18" t="str">
        <f>'AI - 2'!B751</f>
        <v>No</v>
      </c>
      <c r="S197" s="18" t="str">
        <f>'AI  - 3'!B751</f>
        <v>No</v>
      </c>
      <c r="T197" s="8">
        <f>COUNTIF(Q197:S197,"Yes")</f>
        <v>1</v>
      </c>
      <c r="U197" s="15" t="s">
        <v>21</v>
      </c>
      <c r="V197" s="19"/>
      <c r="W197" s="8"/>
      <c r="X197" s="5"/>
      <c r="Y197" s="20"/>
      <c r="Z197" s="21"/>
      <c r="AA197" s="22"/>
      <c r="AB197" s="22"/>
      <c r="AC197" s="23"/>
      <c r="AD197" s="33"/>
      <c r="AE197" s="22"/>
      <c r="AF197" s="22"/>
      <c r="AG197" s="23"/>
      <c r="AH197" s="33"/>
    </row>
    <row r="198" spans="1:34" ht="15.75" customHeight="1" x14ac:dyDescent="0.3">
      <c r="A198" s="13"/>
      <c r="B198" s="51"/>
      <c r="C198" s="10">
        <v>195</v>
      </c>
      <c r="D198" s="6" t="s">
        <v>708</v>
      </c>
      <c r="E198" s="6" t="s">
        <v>709</v>
      </c>
      <c r="F198" s="14" t="s">
        <v>149</v>
      </c>
      <c r="G198" s="15" t="s">
        <v>149</v>
      </c>
      <c r="H198" s="15" t="s">
        <v>149</v>
      </c>
      <c r="I198" s="16" t="s">
        <v>22</v>
      </c>
      <c r="L198" s="17"/>
      <c r="M198" s="18" t="str">
        <f>'AI - 1'!A197</f>
        <v>No</v>
      </c>
      <c r="N198" s="18" t="str">
        <f>'AI - 2'!A197</f>
        <v>No</v>
      </c>
      <c r="O198" s="18" t="str">
        <f>'AI  - 3'!A197</f>
        <v>No</v>
      </c>
      <c r="P198" s="8">
        <f>COUNTIF(M198:O198,"Yes")</f>
        <v>0</v>
      </c>
      <c r="Q198" s="18" t="str">
        <f>'AI - 1'!B197</f>
        <v>No</v>
      </c>
      <c r="R198" s="18" t="str">
        <f>'AI - 2'!B197</f>
        <v>No</v>
      </c>
      <c r="S198" s="18" t="str">
        <f>'AI  - 3'!B197</f>
        <v>No</v>
      </c>
      <c r="T198" s="8">
        <f>COUNTIF(Q198:S198,"Yes")</f>
        <v>0</v>
      </c>
      <c r="U198" s="15" t="s">
        <v>149</v>
      </c>
      <c r="V198" s="19"/>
      <c r="W198" s="8"/>
      <c r="X198" s="5"/>
      <c r="Y198" s="20"/>
      <c r="Z198" s="21"/>
      <c r="AA198" s="22"/>
      <c r="AB198" s="22"/>
      <c r="AC198" s="23"/>
      <c r="AD198" s="22"/>
      <c r="AE198" s="22"/>
      <c r="AF198" s="22"/>
      <c r="AG198" s="23"/>
      <c r="AH198" s="22"/>
    </row>
    <row r="199" spans="1:34" ht="15.75" customHeight="1" x14ac:dyDescent="0.3">
      <c r="A199" s="13"/>
      <c r="B199" s="51"/>
      <c r="C199" s="10">
        <v>196</v>
      </c>
      <c r="D199" s="6" t="s">
        <v>710</v>
      </c>
      <c r="E199" s="6" t="s">
        <v>711</v>
      </c>
      <c r="F199" s="14" t="s">
        <v>149</v>
      </c>
      <c r="G199" s="15" t="s">
        <v>149</v>
      </c>
      <c r="H199" s="15" t="s">
        <v>149</v>
      </c>
      <c r="I199" s="16" t="s">
        <v>22</v>
      </c>
      <c r="L199" s="17"/>
      <c r="M199" s="18" t="str">
        <f>'AI - 1'!A198</f>
        <v>No</v>
      </c>
      <c r="N199" s="18" t="str">
        <f>'AI - 2'!A198</f>
        <v>No</v>
      </c>
      <c r="O199" s="18" t="str">
        <f>'AI  - 3'!A198</f>
        <v>No</v>
      </c>
      <c r="P199" s="8">
        <f>COUNTIF(M199:O199,"Yes")</f>
        <v>0</v>
      </c>
      <c r="Q199" s="18" t="str">
        <f>'AI - 1'!B198</f>
        <v>No</v>
      </c>
      <c r="R199" s="18" t="str">
        <f>'AI - 2'!B198</f>
        <v>No</v>
      </c>
      <c r="S199" s="18" t="str">
        <f>'AI  - 3'!B198</f>
        <v>No</v>
      </c>
      <c r="T199" s="8">
        <f>COUNTIF(Q199:S199,"Yes")</f>
        <v>0</v>
      </c>
      <c r="U199" s="15" t="s">
        <v>149</v>
      </c>
      <c r="V199" s="19"/>
      <c r="W199" s="8"/>
      <c r="X199" s="5"/>
      <c r="Y199" s="20"/>
      <c r="Z199" s="21"/>
      <c r="AA199" s="22"/>
      <c r="AB199" s="22"/>
      <c r="AC199" s="23"/>
      <c r="AD199" s="22"/>
      <c r="AE199" s="22"/>
      <c r="AF199" s="22"/>
      <c r="AG199" s="23"/>
      <c r="AH199" s="22"/>
    </row>
    <row r="200" spans="1:34" ht="15.75" customHeight="1" x14ac:dyDescent="0.3">
      <c r="A200" s="13"/>
      <c r="B200" s="51"/>
      <c r="C200" s="10">
        <v>197</v>
      </c>
      <c r="D200" s="6" t="s">
        <v>712</v>
      </c>
      <c r="E200" s="6" t="s">
        <v>713</v>
      </c>
      <c r="F200" s="14" t="s">
        <v>149</v>
      </c>
      <c r="G200" s="15" t="s">
        <v>149</v>
      </c>
      <c r="H200" s="15" t="s">
        <v>149</v>
      </c>
      <c r="I200" s="16" t="s">
        <v>22</v>
      </c>
      <c r="L200" s="17"/>
      <c r="M200" s="18" t="str">
        <f>'AI - 1'!A199</f>
        <v>No</v>
      </c>
      <c r="N200" s="18" t="str">
        <f>'AI - 2'!A199</f>
        <v>No</v>
      </c>
      <c r="O200" s="18" t="str">
        <f>'AI  - 3'!A199</f>
        <v>No</v>
      </c>
      <c r="P200" s="8">
        <f>COUNTIF(M200:O200,"Yes")</f>
        <v>0</v>
      </c>
      <c r="Q200" s="18" t="str">
        <f>'AI - 1'!B199</f>
        <v>No</v>
      </c>
      <c r="R200" s="18" t="str">
        <f>'AI - 2'!B199</f>
        <v>No</v>
      </c>
      <c r="S200" s="18" t="str">
        <f>'AI  - 3'!B199</f>
        <v>No</v>
      </c>
      <c r="T200" s="8">
        <f>COUNTIF(Q200:S200,"Yes")</f>
        <v>0</v>
      </c>
      <c r="U200" s="15" t="s">
        <v>149</v>
      </c>
      <c r="V200" s="19"/>
      <c r="W200" s="8"/>
      <c r="X200" s="5"/>
      <c r="Y200" s="20"/>
      <c r="Z200" s="21"/>
      <c r="AA200" s="22"/>
      <c r="AB200" s="22"/>
      <c r="AC200" s="23"/>
      <c r="AD200" s="22"/>
      <c r="AE200" s="22"/>
      <c r="AF200" s="22"/>
      <c r="AG200" s="23"/>
      <c r="AH200" s="22"/>
    </row>
    <row r="201" spans="1:34" ht="15.75" customHeight="1" x14ac:dyDescent="0.3">
      <c r="A201" s="13"/>
      <c r="B201" s="51"/>
      <c r="C201" s="10">
        <v>198</v>
      </c>
      <c r="D201" s="6" t="s">
        <v>714</v>
      </c>
      <c r="E201" s="6" t="s">
        <v>715</v>
      </c>
      <c r="F201" s="14" t="s">
        <v>149</v>
      </c>
      <c r="G201" s="15" t="s">
        <v>149</v>
      </c>
      <c r="H201" s="15" t="s">
        <v>149</v>
      </c>
      <c r="I201" s="16" t="s">
        <v>22</v>
      </c>
      <c r="L201" s="17"/>
      <c r="M201" s="18" t="str">
        <f>'AI - 1'!A200</f>
        <v>No</v>
      </c>
      <c r="N201" s="18" t="str">
        <f>'AI - 2'!A200</f>
        <v>No</v>
      </c>
      <c r="O201" s="18" t="str">
        <f>'AI  - 3'!A200</f>
        <v>No</v>
      </c>
      <c r="P201" s="8">
        <f>COUNTIF(M201:O201,"Yes")</f>
        <v>0</v>
      </c>
      <c r="Q201" s="18" t="str">
        <f>'AI - 1'!B200</f>
        <v>No</v>
      </c>
      <c r="R201" s="18" t="str">
        <f>'AI - 2'!B200</f>
        <v>No</v>
      </c>
      <c r="S201" s="18" t="str">
        <f>'AI  - 3'!B200</f>
        <v>No</v>
      </c>
      <c r="T201" s="8">
        <f>COUNTIF(Q201:S201,"Yes")</f>
        <v>0</v>
      </c>
      <c r="U201" s="15" t="s">
        <v>149</v>
      </c>
      <c r="V201" s="19"/>
      <c r="W201" s="8"/>
      <c r="X201" s="5"/>
      <c r="Y201" s="20"/>
      <c r="Z201" s="21"/>
      <c r="AA201" s="22"/>
      <c r="AB201" s="22"/>
      <c r="AC201" s="23"/>
      <c r="AD201" s="22"/>
      <c r="AE201" s="22"/>
      <c r="AF201" s="22"/>
      <c r="AG201" s="23"/>
      <c r="AH201" s="22"/>
    </row>
    <row r="202" spans="1:34" ht="15.75" customHeight="1" x14ac:dyDescent="0.3">
      <c r="A202" s="13"/>
      <c r="B202" s="51"/>
      <c r="C202" s="10">
        <v>199</v>
      </c>
      <c r="D202" s="6" t="s">
        <v>716</v>
      </c>
      <c r="E202" s="6" t="s">
        <v>717</v>
      </c>
      <c r="F202" s="14" t="s">
        <v>149</v>
      </c>
      <c r="G202" s="15" t="s">
        <v>149</v>
      </c>
      <c r="H202" s="15" t="s">
        <v>149</v>
      </c>
      <c r="I202" s="16" t="s">
        <v>22</v>
      </c>
      <c r="L202" s="17"/>
      <c r="M202" s="18" t="str">
        <f>'AI - 1'!A201</f>
        <v>No</v>
      </c>
      <c r="N202" s="18" t="str">
        <f>'AI - 2'!A201</f>
        <v>No</v>
      </c>
      <c r="O202" s="18" t="str">
        <f>'AI  - 3'!A201</f>
        <v>No</v>
      </c>
      <c r="P202" s="8">
        <f>COUNTIF(M202:O202,"Yes")</f>
        <v>0</v>
      </c>
      <c r="Q202" s="18" t="str">
        <f>'AI - 1'!B201</f>
        <v>No</v>
      </c>
      <c r="R202" s="18" t="str">
        <f>'AI - 2'!B201</f>
        <v>No</v>
      </c>
      <c r="S202" s="18" t="str">
        <f>'AI  - 3'!B201</f>
        <v>No</v>
      </c>
      <c r="T202" s="8">
        <f>COUNTIF(Q202:S202,"Yes")</f>
        <v>0</v>
      </c>
      <c r="U202" s="15" t="s">
        <v>149</v>
      </c>
      <c r="V202" s="19"/>
      <c r="W202" s="8"/>
      <c r="X202" s="5"/>
      <c r="Y202" s="20"/>
      <c r="Z202" s="21"/>
      <c r="AA202" s="22"/>
      <c r="AB202" s="22"/>
      <c r="AC202" s="23"/>
      <c r="AD202" s="22"/>
      <c r="AE202" s="22"/>
      <c r="AF202" s="22"/>
      <c r="AG202" s="23"/>
      <c r="AH202" s="22"/>
    </row>
    <row r="203" spans="1:34" ht="15.75" customHeight="1" x14ac:dyDescent="0.3">
      <c r="A203" s="13"/>
      <c r="B203" s="51"/>
      <c r="C203" s="10">
        <v>200</v>
      </c>
      <c r="D203" s="6" t="s">
        <v>718</v>
      </c>
      <c r="E203" s="6" t="s">
        <v>719</v>
      </c>
      <c r="F203" s="14" t="s">
        <v>149</v>
      </c>
      <c r="G203" s="15" t="s">
        <v>149</v>
      </c>
      <c r="H203" s="15" t="s">
        <v>149</v>
      </c>
      <c r="I203" s="16" t="s">
        <v>22</v>
      </c>
      <c r="L203" s="17"/>
      <c r="M203" s="18" t="str">
        <f>'AI - 1'!A202</f>
        <v>No</v>
      </c>
      <c r="N203" s="18" t="str">
        <f>'AI - 2'!A202</f>
        <v>No</v>
      </c>
      <c r="O203" s="18" t="str">
        <f>'AI  - 3'!A202</f>
        <v>No</v>
      </c>
      <c r="P203" s="8">
        <f>COUNTIF(M203:O203,"Yes")</f>
        <v>0</v>
      </c>
      <c r="Q203" s="18" t="str">
        <f>'AI - 1'!B202</f>
        <v>No</v>
      </c>
      <c r="R203" s="18" t="str">
        <f>'AI - 2'!B202</f>
        <v>No</v>
      </c>
      <c r="S203" s="18" t="str">
        <f>'AI  - 3'!B202</f>
        <v>No</v>
      </c>
      <c r="T203" s="8">
        <f>COUNTIF(Q203:S203,"Yes")</f>
        <v>0</v>
      </c>
      <c r="U203" s="15" t="s">
        <v>149</v>
      </c>
      <c r="V203" s="19"/>
      <c r="W203" s="8"/>
      <c r="X203" s="5"/>
      <c r="Y203" s="20"/>
      <c r="Z203" s="21"/>
      <c r="AA203" s="22"/>
      <c r="AB203" s="22"/>
      <c r="AC203" s="23"/>
      <c r="AD203" s="22"/>
      <c r="AE203" s="22"/>
      <c r="AF203" s="22"/>
      <c r="AG203" s="23"/>
      <c r="AH203" s="22"/>
    </row>
    <row r="204" spans="1:34" ht="15.75" customHeight="1" x14ac:dyDescent="0.3">
      <c r="A204" s="13"/>
      <c r="B204" s="51"/>
      <c r="C204" s="10">
        <v>201</v>
      </c>
      <c r="D204" s="6" t="s">
        <v>720</v>
      </c>
      <c r="E204" s="6" t="s">
        <v>721</v>
      </c>
      <c r="F204" s="14" t="s">
        <v>149</v>
      </c>
      <c r="G204" s="15" t="s">
        <v>149</v>
      </c>
      <c r="H204" s="15" t="s">
        <v>149</v>
      </c>
      <c r="I204" s="16" t="s">
        <v>22</v>
      </c>
      <c r="L204" s="17"/>
      <c r="M204" s="18" t="str">
        <f>'AI - 1'!A203</f>
        <v>No</v>
      </c>
      <c r="N204" s="18" t="str">
        <f>'AI - 2'!A203</f>
        <v>No</v>
      </c>
      <c r="O204" s="18" t="str">
        <f>'AI  - 3'!A203</f>
        <v>No</v>
      </c>
      <c r="P204" s="8">
        <f>COUNTIF(M204:O204,"Yes")</f>
        <v>0</v>
      </c>
      <c r="Q204" s="18" t="str">
        <f>'AI - 1'!B203</f>
        <v>No</v>
      </c>
      <c r="R204" s="18" t="str">
        <f>'AI - 2'!B203</f>
        <v>No</v>
      </c>
      <c r="S204" s="18" t="str">
        <f>'AI  - 3'!B203</f>
        <v>No</v>
      </c>
      <c r="T204" s="8">
        <f>COUNTIF(Q204:S204,"Yes")</f>
        <v>0</v>
      </c>
      <c r="U204" s="15" t="s">
        <v>149</v>
      </c>
      <c r="V204" s="19"/>
      <c r="W204" s="8"/>
      <c r="X204" s="5"/>
      <c r="Y204" s="20"/>
      <c r="Z204" s="21"/>
      <c r="AA204" s="22"/>
      <c r="AB204" s="22"/>
      <c r="AC204" s="23"/>
      <c r="AD204" s="22"/>
      <c r="AE204" s="22"/>
      <c r="AF204" s="22"/>
      <c r="AG204" s="23"/>
      <c r="AH204" s="22"/>
    </row>
    <row r="205" spans="1:34" ht="15.75" customHeight="1" x14ac:dyDescent="0.3">
      <c r="A205" s="13"/>
      <c r="B205" s="51"/>
      <c r="C205" s="10">
        <v>202</v>
      </c>
      <c r="D205" s="6" t="s">
        <v>722</v>
      </c>
      <c r="E205" s="6" t="s">
        <v>723</v>
      </c>
      <c r="F205" s="14" t="s">
        <v>149</v>
      </c>
      <c r="G205" s="15" t="s">
        <v>149</v>
      </c>
      <c r="H205" s="15" t="s">
        <v>149</v>
      </c>
      <c r="I205" s="16" t="s">
        <v>22</v>
      </c>
      <c r="L205" s="17"/>
      <c r="M205" s="18" t="str">
        <f>'AI - 1'!A204</f>
        <v>No</v>
      </c>
      <c r="N205" s="18" t="str">
        <f>'AI - 2'!A204</f>
        <v>No</v>
      </c>
      <c r="O205" s="18" t="str">
        <f>'AI  - 3'!A204</f>
        <v>No</v>
      </c>
      <c r="P205" s="8">
        <f>COUNTIF(M205:O205,"Yes")</f>
        <v>0</v>
      </c>
      <c r="Q205" s="18" t="str">
        <f>'AI - 1'!B204</f>
        <v>No</v>
      </c>
      <c r="R205" s="18" t="str">
        <f>'AI - 2'!B204</f>
        <v>No</v>
      </c>
      <c r="S205" s="18" t="str">
        <f>'AI  - 3'!B204</f>
        <v>No</v>
      </c>
      <c r="T205" s="8">
        <f>COUNTIF(Q205:S205,"Yes")</f>
        <v>0</v>
      </c>
      <c r="U205" s="15" t="s">
        <v>149</v>
      </c>
      <c r="V205" s="19"/>
      <c r="W205" s="8"/>
      <c r="X205" s="5"/>
      <c r="Y205" s="20"/>
      <c r="Z205" s="21"/>
      <c r="AA205" s="22"/>
      <c r="AB205" s="22"/>
      <c r="AC205" s="23"/>
      <c r="AD205" s="22"/>
      <c r="AE205" s="22"/>
      <c r="AF205" s="22"/>
      <c r="AG205" s="23"/>
      <c r="AH205" s="22"/>
    </row>
    <row r="206" spans="1:34" ht="15.75" customHeight="1" x14ac:dyDescent="0.3">
      <c r="A206" s="13"/>
      <c r="B206" s="51"/>
      <c r="C206" s="10">
        <v>203</v>
      </c>
      <c r="D206" s="6" t="s">
        <v>724</v>
      </c>
      <c r="E206" s="6" t="s">
        <v>725</v>
      </c>
      <c r="F206" s="14" t="s">
        <v>149</v>
      </c>
      <c r="G206" s="15" t="s">
        <v>149</v>
      </c>
      <c r="H206" s="15" t="s">
        <v>149</v>
      </c>
      <c r="I206" s="16" t="s">
        <v>22</v>
      </c>
      <c r="L206" s="17"/>
      <c r="M206" s="18" t="str">
        <f>'AI - 1'!A205</f>
        <v>No</v>
      </c>
      <c r="N206" s="18" t="str">
        <f>'AI - 2'!A205</f>
        <v>No</v>
      </c>
      <c r="O206" s="18" t="str">
        <f>'AI  - 3'!A205</f>
        <v>No</v>
      </c>
      <c r="P206" s="8">
        <f>COUNTIF(M206:O206,"Yes")</f>
        <v>0</v>
      </c>
      <c r="Q206" s="18" t="str">
        <f>'AI - 1'!B205</f>
        <v>No</v>
      </c>
      <c r="R206" s="18" t="str">
        <f>'AI - 2'!B205</f>
        <v>No</v>
      </c>
      <c r="S206" s="18" t="str">
        <f>'AI  - 3'!B205</f>
        <v>No</v>
      </c>
      <c r="T206" s="8">
        <f>COUNTIF(Q206:S206,"Yes")</f>
        <v>0</v>
      </c>
      <c r="U206" s="15" t="s">
        <v>149</v>
      </c>
      <c r="V206" s="19"/>
      <c r="W206" s="8"/>
      <c r="X206" s="5"/>
      <c r="Y206" s="20"/>
      <c r="Z206" s="21"/>
      <c r="AA206" s="22"/>
      <c r="AB206" s="22"/>
      <c r="AC206" s="23"/>
      <c r="AD206" s="22"/>
      <c r="AE206" s="22"/>
      <c r="AF206" s="22"/>
      <c r="AG206" s="23"/>
      <c r="AH206" s="22"/>
    </row>
    <row r="207" spans="1:34" ht="15.75" customHeight="1" x14ac:dyDescent="0.3">
      <c r="A207" s="13"/>
      <c r="B207" s="51"/>
      <c r="C207" s="10">
        <v>204</v>
      </c>
      <c r="D207" s="6" t="s">
        <v>726</v>
      </c>
      <c r="E207" s="6" t="s">
        <v>727</v>
      </c>
      <c r="F207" s="14" t="s">
        <v>149</v>
      </c>
      <c r="G207" s="15" t="s">
        <v>149</v>
      </c>
      <c r="H207" s="15" t="s">
        <v>149</v>
      </c>
      <c r="I207" s="16" t="s">
        <v>22</v>
      </c>
      <c r="L207" s="17"/>
      <c r="M207" s="18" t="str">
        <f>'AI - 1'!A206</f>
        <v>No</v>
      </c>
      <c r="N207" s="18" t="str">
        <f>'AI - 2'!A206</f>
        <v>No</v>
      </c>
      <c r="O207" s="18" t="str">
        <f>'AI  - 3'!A206</f>
        <v>No</v>
      </c>
      <c r="P207" s="8">
        <f>COUNTIF(M207:O207,"Yes")</f>
        <v>0</v>
      </c>
      <c r="Q207" s="18" t="str">
        <f>'AI - 1'!B206</f>
        <v>No</v>
      </c>
      <c r="R207" s="18" t="str">
        <f>'AI - 2'!B206</f>
        <v>No</v>
      </c>
      <c r="S207" s="18" t="str">
        <f>'AI  - 3'!B206</f>
        <v>No</v>
      </c>
      <c r="T207" s="8">
        <f>COUNTIF(Q207:S207,"Yes")</f>
        <v>0</v>
      </c>
      <c r="U207" s="15" t="s">
        <v>149</v>
      </c>
      <c r="V207" s="19"/>
      <c r="W207" s="8"/>
      <c r="X207" s="5"/>
      <c r="Y207" s="20"/>
      <c r="Z207" s="21"/>
      <c r="AA207" s="22"/>
      <c r="AB207" s="22"/>
      <c r="AC207" s="23"/>
      <c r="AD207" s="22"/>
      <c r="AE207" s="22"/>
      <c r="AF207" s="22"/>
      <c r="AG207" s="23"/>
      <c r="AH207" s="22"/>
    </row>
    <row r="208" spans="1:34" ht="15.75" customHeight="1" x14ac:dyDescent="0.3">
      <c r="A208" s="13"/>
      <c r="B208" s="51"/>
      <c r="C208" s="10">
        <v>205</v>
      </c>
      <c r="D208" s="6" t="s">
        <v>728</v>
      </c>
      <c r="E208" s="6" t="s">
        <v>729</v>
      </c>
      <c r="F208" s="14" t="s">
        <v>149</v>
      </c>
      <c r="G208" s="15" t="s">
        <v>149</v>
      </c>
      <c r="H208" s="15" t="s">
        <v>149</v>
      </c>
      <c r="I208" s="16" t="s">
        <v>22</v>
      </c>
      <c r="L208" s="17"/>
      <c r="M208" s="18" t="str">
        <f>'AI - 1'!A207</f>
        <v>No</v>
      </c>
      <c r="N208" s="18" t="str">
        <f>'AI - 2'!A207</f>
        <v>No</v>
      </c>
      <c r="O208" s="18" t="str">
        <f>'AI  - 3'!A207</f>
        <v>No</v>
      </c>
      <c r="P208" s="8">
        <f>COUNTIF(M208:O208,"Yes")</f>
        <v>0</v>
      </c>
      <c r="Q208" s="18" t="str">
        <f>'AI - 1'!B207</f>
        <v>No</v>
      </c>
      <c r="R208" s="18" t="str">
        <f>'AI - 2'!B207</f>
        <v>No</v>
      </c>
      <c r="S208" s="18" t="str">
        <f>'AI  - 3'!B207</f>
        <v>No</v>
      </c>
      <c r="T208" s="8">
        <f>COUNTIF(Q208:S208,"Yes")</f>
        <v>0</v>
      </c>
      <c r="U208" s="15" t="s">
        <v>149</v>
      </c>
      <c r="V208" s="19"/>
      <c r="W208" s="8"/>
      <c r="X208" s="5"/>
      <c r="Y208" s="20"/>
      <c r="Z208" s="21"/>
      <c r="AA208" s="22"/>
      <c r="AB208" s="22"/>
      <c r="AC208" s="23"/>
      <c r="AD208" s="22"/>
      <c r="AE208" s="22"/>
      <c r="AF208" s="22"/>
      <c r="AG208" s="23"/>
      <c r="AH208" s="22"/>
    </row>
    <row r="209" spans="1:34" ht="15.75" customHeight="1" x14ac:dyDescent="0.3">
      <c r="A209" s="13"/>
      <c r="B209" s="51"/>
      <c r="C209" s="10">
        <v>206</v>
      </c>
      <c r="D209" s="6" t="s">
        <v>730</v>
      </c>
      <c r="E209" s="6" t="s">
        <v>731</v>
      </c>
      <c r="F209" s="14" t="s">
        <v>149</v>
      </c>
      <c r="G209" s="15" t="s">
        <v>149</v>
      </c>
      <c r="H209" s="15" t="s">
        <v>149</v>
      </c>
      <c r="I209" s="16" t="s">
        <v>22</v>
      </c>
      <c r="L209" s="17"/>
      <c r="M209" s="18" t="str">
        <f>'AI - 1'!A208</f>
        <v>No</v>
      </c>
      <c r="N209" s="18" t="str">
        <f>'AI - 2'!A208</f>
        <v>No</v>
      </c>
      <c r="O209" s="18" t="str">
        <f>'AI  - 3'!A208</f>
        <v>No</v>
      </c>
      <c r="P209" s="8">
        <f>COUNTIF(M209:O209,"Yes")</f>
        <v>0</v>
      </c>
      <c r="Q209" s="18" t="str">
        <f>'AI - 1'!B208</f>
        <v>No</v>
      </c>
      <c r="R209" s="18" t="str">
        <f>'AI - 2'!B208</f>
        <v>No</v>
      </c>
      <c r="S209" s="18" t="str">
        <f>'AI  - 3'!B208</f>
        <v>No</v>
      </c>
      <c r="T209" s="8">
        <f>COUNTIF(Q209:S209,"Yes")</f>
        <v>0</v>
      </c>
      <c r="U209" s="15" t="s">
        <v>149</v>
      </c>
      <c r="V209" s="19"/>
      <c r="W209" s="8"/>
      <c r="X209" s="5"/>
      <c r="Y209" s="20"/>
      <c r="Z209" s="21"/>
      <c r="AA209" s="22"/>
      <c r="AB209" s="22"/>
      <c r="AC209" s="23"/>
      <c r="AD209" s="22"/>
      <c r="AE209" s="22"/>
      <c r="AF209" s="22"/>
      <c r="AG209" s="23"/>
      <c r="AH209" s="22"/>
    </row>
    <row r="210" spans="1:34" ht="15.75" customHeight="1" x14ac:dyDescent="0.3">
      <c r="A210" s="13"/>
      <c r="B210" s="51"/>
      <c r="C210" s="10">
        <v>207</v>
      </c>
      <c r="D210" s="6" t="s">
        <v>732</v>
      </c>
      <c r="E210" s="6" t="s">
        <v>733</v>
      </c>
      <c r="F210" s="14" t="s">
        <v>149</v>
      </c>
      <c r="G210" s="15" t="s">
        <v>149</v>
      </c>
      <c r="H210" s="15" t="s">
        <v>149</v>
      </c>
      <c r="I210" s="16" t="s">
        <v>22</v>
      </c>
      <c r="L210" s="17"/>
      <c r="M210" s="18" t="str">
        <f>'AI - 1'!A209</f>
        <v>No</v>
      </c>
      <c r="N210" s="18" t="str">
        <f>'AI - 2'!A209</f>
        <v>No</v>
      </c>
      <c r="O210" s="18" t="str">
        <f>'AI  - 3'!A209</f>
        <v>No</v>
      </c>
      <c r="P210" s="8">
        <f>COUNTIF(M210:O210,"Yes")</f>
        <v>0</v>
      </c>
      <c r="Q210" s="18" t="str">
        <f>'AI - 1'!B209</f>
        <v>No</v>
      </c>
      <c r="R210" s="18" t="str">
        <f>'AI - 2'!B209</f>
        <v>No</v>
      </c>
      <c r="S210" s="18" t="str">
        <f>'AI  - 3'!B209</f>
        <v>No</v>
      </c>
      <c r="T210" s="8">
        <f>COUNTIF(Q210:S210,"Yes")</f>
        <v>0</v>
      </c>
      <c r="U210" s="15" t="s">
        <v>149</v>
      </c>
      <c r="V210" s="19"/>
      <c r="W210" s="8"/>
      <c r="X210" s="5"/>
      <c r="Y210" s="20"/>
      <c r="Z210" s="21"/>
      <c r="AA210" s="22"/>
      <c r="AB210" s="22"/>
      <c r="AC210" s="23"/>
      <c r="AD210" s="22"/>
      <c r="AE210" s="22"/>
      <c r="AF210" s="22"/>
      <c r="AG210" s="23"/>
      <c r="AH210" s="22"/>
    </row>
    <row r="211" spans="1:34" ht="15.75" customHeight="1" x14ac:dyDescent="0.3">
      <c r="A211" s="13"/>
      <c r="B211" s="51"/>
      <c r="C211" s="10">
        <v>208</v>
      </c>
      <c r="D211" s="6" t="s">
        <v>734</v>
      </c>
      <c r="E211" s="6" t="s">
        <v>735</v>
      </c>
      <c r="F211" s="14" t="s">
        <v>149</v>
      </c>
      <c r="G211" s="15" t="s">
        <v>149</v>
      </c>
      <c r="H211" s="15" t="s">
        <v>149</v>
      </c>
      <c r="I211" s="16" t="s">
        <v>22</v>
      </c>
      <c r="L211" s="17"/>
      <c r="M211" s="18" t="str">
        <f>'AI - 1'!A210</f>
        <v>No</v>
      </c>
      <c r="N211" s="18" t="str">
        <f>'AI - 2'!A210</f>
        <v>No</v>
      </c>
      <c r="O211" s="18" t="str">
        <f>'AI  - 3'!A210</f>
        <v>No</v>
      </c>
      <c r="P211" s="8">
        <f>COUNTIF(M211:O211,"Yes")</f>
        <v>0</v>
      </c>
      <c r="Q211" s="18" t="str">
        <f>'AI - 1'!B210</f>
        <v>No</v>
      </c>
      <c r="R211" s="18" t="str">
        <f>'AI - 2'!B210</f>
        <v>No</v>
      </c>
      <c r="S211" s="18" t="str">
        <f>'AI  - 3'!B210</f>
        <v>No</v>
      </c>
      <c r="T211" s="8">
        <f>COUNTIF(Q211:S211,"Yes")</f>
        <v>0</v>
      </c>
      <c r="U211" s="15" t="s">
        <v>149</v>
      </c>
      <c r="V211" s="19"/>
      <c r="W211" s="8"/>
      <c r="X211" s="5"/>
      <c r="Y211" s="20"/>
      <c r="Z211" s="21"/>
      <c r="AA211" s="22"/>
      <c r="AB211" s="22"/>
      <c r="AC211" s="23"/>
      <c r="AD211" s="22"/>
      <c r="AE211" s="22"/>
      <c r="AF211" s="22"/>
      <c r="AG211" s="23"/>
      <c r="AH211" s="22"/>
    </row>
    <row r="212" spans="1:34" ht="15.75" customHeight="1" x14ac:dyDescent="0.3">
      <c r="A212" s="13"/>
      <c r="B212" s="51"/>
      <c r="C212" s="10">
        <v>777</v>
      </c>
      <c r="D212" s="6" t="s">
        <v>180</v>
      </c>
      <c r="E212" s="6" t="s">
        <v>181</v>
      </c>
      <c r="F212" s="14" t="s">
        <v>149</v>
      </c>
      <c r="G212" s="15" t="s">
        <v>21</v>
      </c>
      <c r="H212" s="26" t="s">
        <v>149</v>
      </c>
      <c r="I212" s="16" t="s">
        <v>171</v>
      </c>
      <c r="J212" s="30" t="s">
        <v>392</v>
      </c>
      <c r="K212" s="47"/>
      <c r="L212" s="17"/>
      <c r="M212" s="18" t="str">
        <f>'AI - 1'!A779</f>
        <v>Yes</v>
      </c>
      <c r="N212" s="18" t="str">
        <f>'AI - 2'!A779</f>
        <v>Yes</v>
      </c>
      <c r="O212" s="18" t="str">
        <f>'AI  - 3'!A779</f>
        <v>Yes</v>
      </c>
      <c r="P212" s="8">
        <f>COUNTIF(M212:O212,"Yes")</f>
        <v>3</v>
      </c>
      <c r="Q212" s="18" t="str">
        <f>'AI - 1'!B779</f>
        <v>Yes</v>
      </c>
      <c r="R212" s="18" t="str">
        <f>'AI - 2'!B779</f>
        <v>Yes</v>
      </c>
      <c r="S212" s="18" t="str">
        <f>'AI  - 3'!B779</f>
        <v>Yes</v>
      </c>
      <c r="T212" s="8">
        <f>COUNTIF(Q212:S212,"Yes")</f>
        <v>3</v>
      </c>
      <c r="U212" s="15" t="s">
        <v>21</v>
      </c>
      <c r="V212" s="19"/>
      <c r="W212" s="8"/>
      <c r="X212" s="5"/>
      <c r="Y212" s="20"/>
      <c r="Z212" s="21"/>
      <c r="AA212" s="22"/>
      <c r="AB212" s="22"/>
      <c r="AC212" s="23"/>
      <c r="AD212" s="21"/>
      <c r="AE212" s="22"/>
      <c r="AF212" s="22"/>
      <c r="AG212" s="23"/>
      <c r="AH212" s="21"/>
    </row>
    <row r="213" spans="1:34" ht="15.75" customHeight="1" x14ac:dyDescent="0.3">
      <c r="A213" s="13"/>
      <c r="B213" s="51"/>
      <c r="C213" s="10">
        <v>210</v>
      </c>
      <c r="D213" s="6" t="s">
        <v>736</v>
      </c>
      <c r="E213" s="6" t="s">
        <v>737</v>
      </c>
      <c r="F213" s="14" t="s">
        <v>149</v>
      </c>
      <c r="G213" s="15" t="s">
        <v>149</v>
      </c>
      <c r="H213" s="15" t="s">
        <v>149</v>
      </c>
      <c r="I213" s="16" t="s">
        <v>22</v>
      </c>
      <c r="L213" s="17"/>
      <c r="M213" s="18" t="str">
        <f>'AI - 1'!A212</f>
        <v>No</v>
      </c>
      <c r="N213" s="18" t="str">
        <f>'AI - 2'!A212</f>
        <v>No</v>
      </c>
      <c r="O213" s="18" t="str">
        <f>'AI  - 3'!A212</f>
        <v>No</v>
      </c>
      <c r="P213" s="8">
        <f>COUNTIF(M213:O213,"Yes")</f>
        <v>0</v>
      </c>
      <c r="Q213" s="18" t="str">
        <f>'AI - 1'!B212</f>
        <v>No</v>
      </c>
      <c r="R213" s="18" t="str">
        <f>'AI - 2'!B212</f>
        <v>No</v>
      </c>
      <c r="S213" s="18" t="str">
        <f>'AI  - 3'!B212</f>
        <v>No</v>
      </c>
      <c r="T213" s="8">
        <f>COUNTIF(Q213:S213,"Yes")</f>
        <v>0</v>
      </c>
      <c r="U213" s="15" t="s">
        <v>149</v>
      </c>
      <c r="V213" s="19"/>
      <c r="W213" s="8"/>
      <c r="X213" s="5"/>
      <c r="Y213" s="20"/>
      <c r="Z213" s="21"/>
      <c r="AA213" s="22"/>
      <c r="AB213" s="22"/>
      <c r="AC213" s="23"/>
      <c r="AD213" s="22"/>
      <c r="AE213" s="22"/>
      <c r="AF213" s="22"/>
      <c r="AG213" s="23"/>
      <c r="AH213" s="22"/>
    </row>
    <row r="214" spans="1:34" ht="15.75" customHeight="1" x14ac:dyDescent="0.3">
      <c r="A214" s="13"/>
      <c r="B214" s="51"/>
      <c r="C214" s="10">
        <v>211</v>
      </c>
      <c r="D214" s="6" t="s">
        <v>738</v>
      </c>
      <c r="E214" s="6" t="s">
        <v>739</v>
      </c>
      <c r="F214" s="14" t="s">
        <v>149</v>
      </c>
      <c r="G214" s="15" t="s">
        <v>149</v>
      </c>
      <c r="H214" s="15" t="s">
        <v>149</v>
      </c>
      <c r="I214" s="16" t="s">
        <v>22</v>
      </c>
      <c r="L214" s="17"/>
      <c r="M214" s="18" t="str">
        <f>'AI - 1'!A213</f>
        <v>No</v>
      </c>
      <c r="N214" s="18" t="str">
        <f>'AI - 2'!A213</f>
        <v>No</v>
      </c>
      <c r="O214" s="18" t="str">
        <f>'AI  - 3'!A213</f>
        <v>No</v>
      </c>
      <c r="P214" s="8">
        <f>COUNTIF(M214:O214,"Yes")</f>
        <v>0</v>
      </c>
      <c r="Q214" s="18" t="str">
        <f>'AI - 1'!B213</f>
        <v>No</v>
      </c>
      <c r="R214" s="18" t="str">
        <f>'AI - 2'!B213</f>
        <v>No</v>
      </c>
      <c r="S214" s="18" t="str">
        <f>'AI  - 3'!B213</f>
        <v>No</v>
      </c>
      <c r="T214" s="8">
        <f>COUNTIF(Q214:S214,"Yes")</f>
        <v>0</v>
      </c>
      <c r="U214" s="15" t="s">
        <v>149</v>
      </c>
      <c r="V214" s="19"/>
      <c r="W214" s="8"/>
      <c r="X214" s="5"/>
      <c r="Y214" s="20"/>
      <c r="Z214" s="21"/>
      <c r="AA214" s="22"/>
      <c r="AB214" s="22"/>
      <c r="AC214" s="23"/>
      <c r="AD214" s="22"/>
      <c r="AE214" s="22"/>
      <c r="AF214" s="22"/>
      <c r="AG214" s="23"/>
      <c r="AH214" s="22"/>
    </row>
    <row r="215" spans="1:34" ht="15.75" customHeight="1" x14ac:dyDescent="0.3">
      <c r="A215" s="13"/>
      <c r="B215" s="51"/>
      <c r="C215" s="10">
        <v>212</v>
      </c>
      <c r="D215" s="6" t="s">
        <v>740</v>
      </c>
      <c r="E215" s="6" t="s">
        <v>741</v>
      </c>
      <c r="F215" s="14" t="s">
        <v>149</v>
      </c>
      <c r="G215" s="15" t="s">
        <v>149</v>
      </c>
      <c r="H215" s="15" t="s">
        <v>149</v>
      </c>
      <c r="I215" s="16" t="s">
        <v>22</v>
      </c>
      <c r="L215" s="17"/>
      <c r="M215" s="18" t="str">
        <f>'AI - 1'!A214</f>
        <v>No</v>
      </c>
      <c r="N215" s="18" t="str">
        <f>'AI - 2'!A214</f>
        <v>No</v>
      </c>
      <c r="O215" s="18" t="str">
        <f>'AI  - 3'!A214</f>
        <v>No</v>
      </c>
      <c r="P215" s="8">
        <f>COUNTIF(M215:O215,"Yes")</f>
        <v>0</v>
      </c>
      <c r="Q215" s="18" t="str">
        <f>'AI - 1'!B214</f>
        <v>No</v>
      </c>
      <c r="R215" s="18" t="str">
        <f>'AI - 2'!B214</f>
        <v>No</v>
      </c>
      <c r="S215" s="18" t="str">
        <f>'AI  - 3'!B214</f>
        <v>No</v>
      </c>
      <c r="T215" s="8">
        <f>COUNTIF(Q215:S215,"Yes")</f>
        <v>0</v>
      </c>
      <c r="U215" s="15" t="s">
        <v>149</v>
      </c>
      <c r="V215" s="19"/>
      <c r="W215" s="8"/>
      <c r="X215" s="5"/>
      <c r="Y215" s="20"/>
      <c r="Z215" s="21"/>
      <c r="AA215" s="22"/>
      <c r="AB215" s="22"/>
      <c r="AC215" s="23"/>
      <c r="AD215" s="22"/>
      <c r="AE215" s="22"/>
      <c r="AF215" s="22"/>
      <c r="AG215" s="23"/>
      <c r="AH215" s="22"/>
    </row>
    <row r="216" spans="1:34" ht="15.75" customHeight="1" x14ac:dyDescent="0.3">
      <c r="A216" s="13"/>
      <c r="B216" s="51"/>
      <c r="C216" s="10">
        <v>213</v>
      </c>
      <c r="D216" s="6" t="s">
        <v>742</v>
      </c>
      <c r="E216" s="6" t="s">
        <v>743</v>
      </c>
      <c r="F216" s="14" t="s">
        <v>149</v>
      </c>
      <c r="G216" s="15" t="s">
        <v>149</v>
      </c>
      <c r="H216" s="15" t="s">
        <v>149</v>
      </c>
      <c r="I216" s="16" t="s">
        <v>22</v>
      </c>
      <c r="L216" s="17"/>
      <c r="M216" s="18" t="str">
        <f>'AI - 1'!A215</f>
        <v>No</v>
      </c>
      <c r="N216" s="18" t="str">
        <f>'AI - 2'!A215</f>
        <v>No</v>
      </c>
      <c r="O216" s="18" t="str">
        <f>'AI  - 3'!A215</f>
        <v>No</v>
      </c>
      <c r="P216" s="8">
        <f>COUNTIF(M216:O216,"Yes")</f>
        <v>0</v>
      </c>
      <c r="Q216" s="18" t="str">
        <f>'AI - 1'!B215</f>
        <v>No</v>
      </c>
      <c r="R216" s="18" t="str">
        <f>'AI - 2'!B215</f>
        <v>No</v>
      </c>
      <c r="S216" s="18" t="str">
        <f>'AI  - 3'!B215</f>
        <v>No</v>
      </c>
      <c r="T216" s="8">
        <f>COUNTIF(Q216:S216,"Yes")</f>
        <v>0</v>
      </c>
      <c r="U216" s="15" t="s">
        <v>149</v>
      </c>
      <c r="V216" s="19"/>
      <c r="W216" s="8"/>
      <c r="X216" s="5"/>
      <c r="Y216" s="20"/>
      <c r="Z216" s="21"/>
      <c r="AA216" s="22"/>
      <c r="AB216" s="22"/>
      <c r="AC216" s="23"/>
      <c r="AD216" s="22"/>
      <c r="AE216" s="22"/>
      <c r="AF216" s="22"/>
      <c r="AG216" s="23"/>
      <c r="AH216" s="22"/>
    </row>
    <row r="217" spans="1:34" ht="15.75" customHeight="1" x14ac:dyDescent="0.3">
      <c r="A217" s="13"/>
      <c r="B217" s="51"/>
      <c r="C217" s="10">
        <v>214</v>
      </c>
      <c r="D217" s="6" t="s">
        <v>744</v>
      </c>
      <c r="E217" s="6" t="s">
        <v>745</v>
      </c>
      <c r="F217" s="14" t="s">
        <v>149</v>
      </c>
      <c r="G217" s="15" t="s">
        <v>149</v>
      </c>
      <c r="H217" s="15" t="s">
        <v>149</v>
      </c>
      <c r="I217" s="16" t="s">
        <v>22</v>
      </c>
      <c r="L217" s="17"/>
      <c r="M217" s="18" t="str">
        <f>'AI - 1'!A216</f>
        <v>No</v>
      </c>
      <c r="N217" s="18" t="str">
        <f>'AI - 2'!A216</f>
        <v>No</v>
      </c>
      <c r="O217" s="18" t="str">
        <f>'AI  - 3'!A216</f>
        <v>No</v>
      </c>
      <c r="P217" s="8">
        <f>COUNTIF(M217:O217,"Yes")</f>
        <v>0</v>
      </c>
      <c r="Q217" s="18" t="str">
        <f>'AI - 1'!B216</f>
        <v>No</v>
      </c>
      <c r="R217" s="18" t="str">
        <f>'AI - 2'!B216</f>
        <v>No</v>
      </c>
      <c r="S217" s="18" t="str">
        <f>'AI  - 3'!B216</f>
        <v>No</v>
      </c>
      <c r="T217" s="8">
        <f>COUNTIF(Q217:S217,"Yes")</f>
        <v>0</v>
      </c>
      <c r="U217" s="15" t="s">
        <v>149</v>
      </c>
      <c r="V217" s="19"/>
      <c r="W217" s="8"/>
      <c r="X217" s="5"/>
      <c r="Y217" s="20"/>
      <c r="Z217" s="21"/>
      <c r="AA217" s="22"/>
      <c r="AB217" s="22"/>
      <c r="AC217" s="23"/>
      <c r="AD217" s="22"/>
      <c r="AE217" s="22"/>
      <c r="AF217" s="22"/>
      <c r="AG217" s="23"/>
      <c r="AH217" s="22"/>
    </row>
    <row r="218" spans="1:34" ht="15.75" customHeight="1" x14ac:dyDescent="0.3">
      <c r="A218" s="13"/>
      <c r="B218" s="51"/>
      <c r="C218" s="10">
        <v>215</v>
      </c>
      <c r="D218" s="6" t="s">
        <v>746</v>
      </c>
      <c r="E218" s="6" t="s">
        <v>747</v>
      </c>
      <c r="F218" s="14" t="s">
        <v>149</v>
      </c>
      <c r="G218" s="15" t="s">
        <v>149</v>
      </c>
      <c r="H218" s="15" t="s">
        <v>149</v>
      </c>
      <c r="I218" s="16" t="s">
        <v>22</v>
      </c>
      <c r="L218" s="17"/>
      <c r="M218" s="18" t="str">
        <f>'AI - 1'!A217</f>
        <v>No</v>
      </c>
      <c r="N218" s="18" t="str">
        <f>'AI - 2'!A217</f>
        <v>No</v>
      </c>
      <c r="O218" s="18" t="str">
        <f>'AI  - 3'!A217</f>
        <v>No</v>
      </c>
      <c r="P218" s="8">
        <f>COUNTIF(M218:O218,"Yes")</f>
        <v>0</v>
      </c>
      <c r="Q218" s="18" t="str">
        <f>'AI - 1'!B217</f>
        <v>No</v>
      </c>
      <c r="R218" s="18" t="str">
        <f>'AI - 2'!B217</f>
        <v>No</v>
      </c>
      <c r="S218" s="18" t="str">
        <f>'AI  - 3'!B217</f>
        <v>No</v>
      </c>
      <c r="T218" s="8">
        <f>COUNTIF(Q218:S218,"Yes")</f>
        <v>0</v>
      </c>
      <c r="U218" s="15" t="s">
        <v>149</v>
      </c>
      <c r="V218" s="19"/>
      <c r="W218" s="8"/>
      <c r="X218" s="5"/>
      <c r="Y218" s="20"/>
      <c r="Z218" s="21"/>
      <c r="AA218" s="22"/>
      <c r="AB218" s="22"/>
      <c r="AC218" s="23"/>
      <c r="AD218" s="22"/>
      <c r="AE218" s="22"/>
      <c r="AF218" s="22"/>
      <c r="AG218" s="23"/>
      <c r="AH218" s="22"/>
    </row>
    <row r="219" spans="1:34" ht="15.75" customHeight="1" x14ac:dyDescent="0.3">
      <c r="A219" s="13"/>
      <c r="B219" s="51"/>
      <c r="C219" s="10">
        <v>216</v>
      </c>
      <c r="D219" s="6" t="s">
        <v>748</v>
      </c>
      <c r="E219" s="6" t="s">
        <v>749</v>
      </c>
      <c r="F219" s="14" t="s">
        <v>149</v>
      </c>
      <c r="G219" s="15" t="s">
        <v>149</v>
      </c>
      <c r="H219" s="15" t="s">
        <v>149</v>
      </c>
      <c r="I219" s="16" t="s">
        <v>22</v>
      </c>
      <c r="L219" s="17"/>
      <c r="M219" s="18" t="str">
        <f>'AI - 1'!A218</f>
        <v>No</v>
      </c>
      <c r="N219" s="18" t="str">
        <f>'AI - 2'!A218</f>
        <v>No</v>
      </c>
      <c r="O219" s="18" t="str">
        <f>'AI  - 3'!A218</f>
        <v>No</v>
      </c>
      <c r="P219" s="8">
        <f>COUNTIF(M219:O219,"Yes")</f>
        <v>0</v>
      </c>
      <c r="Q219" s="18" t="str">
        <f>'AI - 1'!B218</f>
        <v>No</v>
      </c>
      <c r="R219" s="18" t="str">
        <f>'AI - 2'!B218</f>
        <v>No</v>
      </c>
      <c r="S219" s="18" t="str">
        <f>'AI  - 3'!B218</f>
        <v>No</v>
      </c>
      <c r="T219" s="8">
        <f>COUNTIF(Q219:S219,"Yes")</f>
        <v>0</v>
      </c>
      <c r="U219" s="15" t="s">
        <v>149</v>
      </c>
      <c r="V219" s="19"/>
      <c r="W219" s="8"/>
      <c r="X219" s="5"/>
      <c r="Y219" s="20"/>
      <c r="Z219" s="21"/>
      <c r="AA219" s="22"/>
      <c r="AB219" s="22"/>
      <c r="AC219" s="23"/>
      <c r="AD219" s="22"/>
      <c r="AE219" s="22"/>
      <c r="AF219" s="22"/>
      <c r="AG219" s="23"/>
      <c r="AH219" s="22"/>
    </row>
    <row r="220" spans="1:34" ht="15.75" customHeight="1" x14ac:dyDescent="0.3">
      <c r="A220" s="13"/>
      <c r="B220" s="51"/>
      <c r="C220" s="10">
        <v>217</v>
      </c>
      <c r="D220" s="6" t="s">
        <v>750</v>
      </c>
      <c r="E220" s="6" t="s">
        <v>751</v>
      </c>
      <c r="F220" s="14" t="s">
        <v>149</v>
      </c>
      <c r="G220" s="15" t="s">
        <v>149</v>
      </c>
      <c r="H220" s="15" t="s">
        <v>149</v>
      </c>
      <c r="I220" s="16" t="s">
        <v>22</v>
      </c>
      <c r="L220" s="17"/>
      <c r="M220" s="18" t="str">
        <f>'AI - 1'!A219</f>
        <v>No</v>
      </c>
      <c r="N220" s="18" t="str">
        <f>'AI - 2'!A219</f>
        <v>No</v>
      </c>
      <c r="O220" s="18" t="str">
        <f>'AI  - 3'!A219</f>
        <v>No</v>
      </c>
      <c r="P220" s="8">
        <f>COUNTIF(M220:O220,"Yes")</f>
        <v>0</v>
      </c>
      <c r="Q220" s="18" t="str">
        <f>'AI - 1'!B219</f>
        <v>No</v>
      </c>
      <c r="R220" s="18" t="str">
        <f>'AI - 2'!B219</f>
        <v>No</v>
      </c>
      <c r="S220" s="18" t="str">
        <f>'AI  - 3'!B219</f>
        <v>No</v>
      </c>
      <c r="T220" s="8">
        <f>COUNTIF(Q220:S220,"Yes")</f>
        <v>0</v>
      </c>
      <c r="U220" s="15" t="s">
        <v>149</v>
      </c>
      <c r="V220" s="19"/>
      <c r="W220" s="8"/>
      <c r="X220" s="5"/>
      <c r="Y220" s="20"/>
      <c r="Z220" s="21"/>
      <c r="AA220" s="22"/>
      <c r="AB220" s="22"/>
      <c r="AC220" s="23"/>
      <c r="AD220" s="22"/>
      <c r="AE220" s="22"/>
      <c r="AF220" s="22"/>
      <c r="AG220" s="23"/>
      <c r="AH220" s="22"/>
    </row>
    <row r="221" spans="1:34" ht="15.75" customHeight="1" x14ac:dyDescent="0.3">
      <c r="A221" s="13"/>
      <c r="B221" s="51"/>
      <c r="C221" s="10">
        <v>218</v>
      </c>
      <c r="D221" s="6" t="s">
        <v>752</v>
      </c>
      <c r="E221" s="6" t="s">
        <v>753</v>
      </c>
      <c r="F221" s="14" t="s">
        <v>149</v>
      </c>
      <c r="G221" s="15" t="s">
        <v>149</v>
      </c>
      <c r="H221" s="15" t="s">
        <v>149</v>
      </c>
      <c r="I221" s="16" t="s">
        <v>22</v>
      </c>
      <c r="L221" s="17"/>
      <c r="M221" s="18" t="str">
        <f>'AI - 1'!A220</f>
        <v>No</v>
      </c>
      <c r="N221" s="18" t="str">
        <f>'AI - 2'!A220</f>
        <v>No</v>
      </c>
      <c r="O221" s="18" t="str">
        <f>'AI  - 3'!A220</f>
        <v>No</v>
      </c>
      <c r="P221" s="8">
        <f>COUNTIF(M221:O221,"Yes")</f>
        <v>0</v>
      </c>
      <c r="Q221" s="18" t="str">
        <f>'AI - 1'!B220</f>
        <v>No</v>
      </c>
      <c r="R221" s="18" t="str">
        <f>'AI - 2'!B220</f>
        <v>No</v>
      </c>
      <c r="S221" s="18" t="str">
        <f>'AI  - 3'!B220</f>
        <v>No</v>
      </c>
      <c r="T221" s="8">
        <f>COUNTIF(Q221:S221,"Yes")</f>
        <v>0</v>
      </c>
      <c r="U221" s="15" t="s">
        <v>149</v>
      </c>
      <c r="V221" s="19"/>
      <c r="W221" s="8"/>
      <c r="X221" s="5"/>
      <c r="Y221" s="20"/>
      <c r="Z221" s="21"/>
      <c r="AA221" s="22"/>
      <c r="AB221" s="22"/>
      <c r="AC221" s="23"/>
      <c r="AD221" s="22"/>
      <c r="AE221" s="22"/>
      <c r="AF221" s="22"/>
      <c r="AG221" s="23"/>
      <c r="AH221" s="22"/>
    </row>
    <row r="222" spans="1:34" ht="15.75" customHeight="1" x14ac:dyDescent="0.3">
      <c r="A222" s="13"/>
      <c r="B222" s="51"/>
      <c r="C222" s="10">
        <v>219</v>
      </c>
      <c r="D222" s="6" t="s">
        <v>754</v>
      </c>
      <c r="E222" s="6" t="s">
        <v>755</v>
      </c>
      <c r="F222" s="14" t="s">
        <v>149</v>
      </c>
      <c r="G222" s="15" t="s">
        <v>149</v>
      </c>
      <c r="H222" s="15" t="s">
        <v>149</v>
      </c>
      <c r="I222" s="16" t="s">
        <v>22</v>
      </c>
      <c r="L222" s="17"/>
      <c r="M222" s="18" t="str">
        <f>'AI - 1'!A221</f>
        <v>No</v>
      </c>
      <c r="N222" s="18" t="str">
        <f>'AI - 2'!A221</f>
        <v>No</v>
      </c>
      <c r="O222" s="18" t="str">
        <f>'AI  - 3'!A221</f>
        <v>No</v>
      </c>
      <c r="P222" s="8">
        <f>COUNTIF(M222:O222,"Yes")</f>
        <v>0</v>
      </c>
      <c r="Q222" s="18" t="str">
        <f>'AI - 1'!B221</f>
        <v>No</v>
      </c>
      <c r="R222" s="18" t="str">
        <f>'AI - 2'!B221</f>
        <v>No</v>
      </c>
      <c r="S222" s="18" t="str">
        <f>'AI  - 3'!B221</f>
        <v>No</v>
      </c>
      <c r="T222" s="8">
        <f>COUNTIF(Q222:S222,"Yes")</f>
        <v>0</v>
      </c>
      <c r="U222" s="15" t="s">
        <v>149</v>
      </c>
      <c r="V222" s="19"/>
      <c r="W222" s="8"/>
      <c r="X222" s="5"/>
      <c r="Y222" s="20"/>
      <c r="Z222" s="21"/>
      <c r="AA222" s="22"/>
      <c r="AB222" s="22"/>
      <c r="AC222" s="23"/>
      <c r="AD222" s="22"/>
      <c r="AE222" s="22"/>
      <c r="AF222" s="22"/>
      <c r="AG222" s="23"/>
      <c r="AH222" s="22"/>
    </row>
    <row r="223" spans="1:34" ht="15.75" customHeight="1" x14ac:dyDescent="0.3">
      <c r="A223" s="13"/>
      <c r="B223" s="51"/>
      <c r="C223" s="10">
        <v>220</v>
      </c>
      <c r="D223" s="6" t="s">
        <v>756</v>
      </c>
      <c r="E223" s="6" t="s">
        <v>757</v>
      </c>
      <c r="F223" s="14" t="s">
        <v>149</v>
      </c>
      <c r="G223" s="15" t="s">
        <v>149</v>
      </c>
      <c r="H223" s="15" t="s">
        <v>149</v>
      </c>
      <c r="I223" s="16" t="s">
        <v>22</v>
      </c>
      <c r="L223" s="17"/>
      <c r="M223" s="18" t="str">
        <f>'AI - 1'!A222</f>
        <v>No</v>
      </c>
      <c r="N223" s="18" t="str">
        <f>'AI - 2'!A222</f>
        <v>No</v>
      </c>
      <c r="O223" s="18" t="str">
        <f>'AI  - 3'!A222</f>
        <v>No</v>
      </c>
      <c r="P223" s="8">
        <f>COUNTIF(M223:O223,"Yes")</f>
        <v>0</v>
      </c>
      <c r="Q223" s="18" t="str">
        <f>'AI - 1'!B222</f>
        <v>No</v>
      </c>
      <c r="R223" s="18" t="str">
        <f>'AI - 2'!B222</f>
        <v>No</v>
      </c>
      <c r="S223" s="18" t="str">
        <f>'AI  - 3'!B222</f>
        <v>No</v>
      </c>
      <c r="T223" s="8">
        <f>COUNTIF(Q223:S223,"Yes")</f>
        <v>0</v>
      </c>
      <c r="U223" s="15" t="s">
        <v>149</v>
      </c>
      <c r="V223" s="19"/>
      <c r="W223" s="8"/>
      <c r="X223" s="5"/>
      <c r="Y223" s="20"/>
      <c r="Z223" s="21"/>
      <c r="AA223" s="22"/>
      <c r="AB223" s="22"/>
      <c r="AC223" s="23"/>
      <c r="AD223" s="22"/>
      <c r="AE223" s="22"/>
      <c r="AF223" s="22"/>
      <c r="AG223" s="23"/>
      <c r="AH223" s="22"/>
    </row>
    <row r="224" spans="1:34" ht="15.75" customHeight="1" x14ac:dyDescent="0.3">
      <c r="A224" s="13"/>
      <c r="B224" s="51"/>
      <c r="C224" s="10">
        <v>221</v>
      </c>
      <c r="D224" s="6" t="s">
        <v>758</v>
      </c>
      <c r="E224" s="6" t="s">
        <v>759</v>
      </c>
      <c r="F224" s="14" t="s">
        <v>149</v>
      </c>
      <c r="G224" s="15" t="s">
        <v>149</v>
      </c>
      <c r="H224" s="15" t="s">
        <v>149</v>
      </c>
      <c r="I224" s="16" t="s">
        <v>22</v>
      </c>
      <c r="L224" s="17"/>
      <c r="M224" s="18" t="str">
        <f>'AI - 1'!A223</f>
        <v>No</v>
      </c>
      <c r="N224" s="18" t="str">
        <f>'AI - 2'!A223</f>
        <v>No</v>
      </c>
      <c r="O224" s="18" t="str">
        <f>'AI  - 3'!A223</f>
        <v>No</v>
      </c>
      <c r="P224" s="8">
        <f>COUNTIF(M224:O224,"Yes")</f>
        <v>0</v>
      </c>
      <c r="Q224" s="18" t="str">
        <f>'AI - 1'!B223</f>
        <v>No</v>
      </c>
      <c r="R224" s="18" t="str">
        <f>'AI - 2'!B223</f>
        <v>No</v>
      </c>
      <c r="S224" s="18" t="str">
        <f>'AI  - 3'!B223</f>
        <v>No</v>
      </c>
      <c r="T224" s="8">
        <f>COUNTIF(Q224:S224,"Yes")</f>
        <v>0</v>
      </c>
      <c r="U224" s="15" t="s">
        <v>149</v>
      </c>
      <c r="V224" s="19"/>
      <c r="W224" s="8"/>
      <c r="X224" s="5"/>
      <c r="Y224" s="20"/>
      <c r="Z224" s="21"/>
      <c r="AA224" s="22"/>
      <c r="AB224" s="22"/>
      <c r="AC224" s="23"/>
      <c r="AD224" s="22"/>
      <c r="AE224" s="22"/>
      <c r="AF224" s="22"/>
      <c r="AG224" s="23"/>
      <c r="AH224" s="22"/>
    </row>
    <row r="225" spans="1:34" ht="15.75" customHeight="1" x14ac:dyDescent="0.3">
      <c r="A225" s="13"/>
      <c r="B225" s="51"/>
      <c r="C225" s="10">
        <v>222</v>
      </c>
      <c r="D225" s="6" t="s">
        <v>760</v>
      </c>
      <c r="E225" s="6" t="s">
        <v>761</v>
      </c>
      <c r="F225" s="14" t="s">
        <v>149</v>
      </c>
      <c r="G225" s="15" t="s">
        <v>149</v>
      </c>
      <c r="H225" s="15" t="s">
        <v>149</v>
      </c>
      <c r="I225" s="16" t="s">
        <v>22</v>
      </c>
      <c r="L225" s="17"/>
      <c r="M225" s="18" t="str">
        <f>'AI - 1'!A224</f>
        <v>No</v>
      </c>
      <c r="N225" s="18" t="str">
        <f>'AI - 2'!A224</f>
        <v>No</v>
      </c>
      <c r="O225" s="18" t="str">
        <f>'AI  - 3'!A224</f>
        <v>No</v>
      </c>
      <c r="P225" s="8">
        <f>COUNTIF(M225:O225,"Yes")</f>
        <v>0</v>
      </c>
      <c r="Q225" s="18" t="str">
        <f>'AI - 1'!B224</f>
        <v>No</v>
      </c>
      <c r="R225" s="18" t="str">
        <f>'AI - 2'!B224</f>
        <v>No</v>
      </c>
      <c r="S225" s="18" t="str">
        <f>'AI  - 3'!B224</f>
        <v>No</v>
      </c>
      <c r="T225" s="8">
        <f>COUNTIF(Q225:S225,"Yes")</f>
        <v>0</v>
      </c>
      <c r="U225" s="15" t="s">
        <v>149</v>
      </c>
      <c r="V225" s="19"/>
      <c r="W225" s="8"/>
      <c r="X225" s="5"/>
      <c r="Y225" s="20"/>
      <c r="Z225" s="21"/>
      <c r="AA225" s="22"/>
      <c r="AB225" s="22"/>
      <c r="AC225" s="23"/>
      <c r="AD225" s="22"/>
      <c r="AE225" s="22"/>
      <c r="AF225" s="22"/>
      <c r="AG225" s="23"/>
      <c r="AH225" s="22"/>
    </row>
    <row r="226" spans="1:34" ht="15.75" customHeight="1" x14ac:dyDescent="0.3">
      <c r="A226" s="13"/>
      <c r="B226" s="51"/>
      <c r="C226" s="10">
        <v>223</v>
      </c>
      <c r="D226" s="6" t="s">
        <v>762</v>
      </c>
      <c r="E226" s="6" t="s">
        <v>763</v>
      </c>
      <c r="F226" s="14" t="s">
        <v>149</v>
      </c>
      <c r="G226" s="15" t="s">
        <v>149</v>
      </c>
      <c r="H226" s="15" t="s">
        <v>149</v>
      </c>
      <c r="I226" s="16" t="s">
        <v>22</v>
      </c>
      <c r="L226" s="17"/>
      <c r="M226" s="18" t="str">
        <f>'AI - 1'!A225</f>
        <v>No</v>
      </c>
      <c r="N226" s="18" t="str">
        <f>'AI - 2'!A225</f>
        <v>No</v>
      </c>
      <c r="O226" s="18" t="str">
        <f>'AI  - 3'!A225</f>
        <v>No</v>
      </c>
      <c r="P226" s="8">
        <f>COUNTIF(M226:O226,"Yes")</f>
        <v>0</v>
      </c>
      <c r="Q226" s="18" t="str">
        <f>'AI - 1'!B225</f>
        <v>No</v>
      </c>
      <c r="R226" s="18" t="str">
        <f>'AI - 2'!B225</f>
        <v>No</v>
      </c>
      <c r="S226" s="18" t="str">
        <f>'AI  - 3'!B225</f>
        <v>No</v>
      </c>
      <c r="T226" s="8">
        <f>COUNTIF(Q226:S226,"Yes")</f>
        <v>0</v>
      </c>
      <c r="U226" s="15" t="s">
        <v>149</v>
      </c>
      <c r="V226" s="19"/>
      <c r="W226" s="8"/>
      <c r="X226" s="5"/>
      <c r="Y226" s="20"/>
      <c r="Z226" s="21"/>
      <c r="AA226" s="22"/>
      <c r="AB226" s="22"/>
      <c r="AC226" s="23"/>
      <c r="AD226" s="22"/>
      <c r="AE226" s="22"/>
      <c r="AF226" s="22"/>
      <c r="AG226" s="23"/>
      <c r="AH226" s="22"/>
    </row>
    <row r="227" spans="1:34" ht="15.75" customHeight="1" x14ac:dyDescent="0.3">
      <c r="A227" s="13"/>
      <c r="B227" s="51"/>
      <c r="C227" s="10">
        <v>224</v>
      </c>
      <c r="D227" s="6" t="s">
        <v>764</v>
      </c>
      <c r="E227" s="6" t="s">
        <v>765</v>
      </c>
      <c r="F227" s="14" t="s">
        <v>149</v>
      </c>
      <c r="G227" s="15" t="s">
        <v>149</v>
      </c>
      <c r="H227" s="15" t="s">
        <v>149</v>
      </c>
      <c r="I227" s="16" t="s">
        <v>22</v>
      </c>
      <c r="L227" s="17"/>
      <c r="M227" s="18" t="str">
        <f>'AI - 1'!A226</f>
        <v>No</v>
      </c>
      <c r="N227" s="18" t="str">
        <f>'AI - 2'!A226</f>
        <v>No</v>
      </c>
      <c r="O227" s="18" t="str">
        <f>'AI  - 3'!A226</f>
        <v>No</v>
      </c>
      <c r="P227" s="8">
        <f>COUNTIF(M227:O227,"Yes")</f>
        <v>0</v>
      </c>
      <c r="Q227" s="18" t="str">
        <f>'AI - 1'!B226</f>
        <v>No</v>
      </c>
      <c r="R227" s="18" t="str">
        <f>'AI - 2'!B226</f>
        <v>No</v>
      </c>
      <c r="S227" s="18" t="str">
        <f>'AI  - 3'!B226</f>
        <v>No</v>
      </c>
      <c r="T227" s="8">
        <f>COUNTIF(Q227:S227,"Yes")</f>
        <v>0</v>
      </c>
      <c r="U227" s="15" t="s">
        <v>149</v>
      </c>
      <c r="V227" s="19"/>
      <c r="W227" s="8"/>
      <c r="X227" s="5"/>
      <c r="Y227" s="20"/>
      <c r="Z227" s="21"/>
      <c r="AA227" s="22"/>
      <c r="AB227" s="22"/>
      <c r="AC227" s="23"/>
      <c r="AD227" s="22"/>
      <c r="AE227" s="22"/>
      <c r="AF227" s="22"/>
      <c r="AG227" s="23"/>
      <c r="AH227" s="22"/>
    </row>
    <row r="228" spans="1:34" ht="15.75" customHeight="1" x14ac:dyDescent="0.3">
      <c r="A228" s="13"/>
      <c r="B228" s="51"/>
      <c r="C228" s="10">
        <v>225</v>
      </c>
      <c r="D228" s="6" t="s">
        <v>766</v>
      </c>
      <c r="E228" s="6" t="s">
        <v>767</v>
      </c>
      <c r="F228" s="14" t="s">
        <v>149</v>
      </c>
      <c r="G228" s="15" t="s">
        <v>149</v>
      </c>
      <c r="H228" s="15" t="s">
        <v>149</v>
      </c>
      <c r="I228" s="16" t="s">
        <v>22</v>
      </c>
      <c r="L228" s="17"/>
      <c r="M228" s="18" t="str">
        <f>'AI - 1'!A227</f>
        <v>No</v>
      </c>
      <c r="N228" s="18" t="str">
        <f>'AI - 2'!A227</f>
        <v>No</v>
      </c>
      <c r="O228" s="18" t="str">
        <f>'AI  - 3'!A227</f>
        <v>No</v>
      </c>
      <c r="P228" s="8">
        <f>COUNTIF(M228:O228,"Yes")</f>
        <v>0</v>
      </c>
      <c r="Q228" s="18" t="str">
        <f>'AI - 1'!B227</f>
        <v>No</v>
      </c>
      <c r="R228" s="18" t="str">
        <f>'AI - 2'!B227</f>
        <v>No</v>
      </c>
      <c r="S228" s="18" t="str">
        <f>'AI  - 3'!B227</f>
        <v>No</v>
      </c>
      <c r="T228" s="8">
        <f>COUNTIF(Q228:S228,"Yes")</f>
        <v>0</v>
      </c>
      <c r="U228" s="15" t="s">
        <v>149</v>
      </c>
      <c r="V228" s="19"/>
      <c r="W228" s="8"/>
      <c r="X228" s="5"/>
      <c r="Y228" s="20"/>
      <c r="Z228" s="21"/>
      <c r="AA228" s="22"/>
      <c r="AB228" s="22"/>
      <c r="AC228" s="23"/>
      <c r="AD228" s="22"/>
      <c r="AE228" s="22"/>
      <c r="AF228" s="22"/>
      <c r="AG228" s="23"/>
      <c r="AH228" s="22"/>
    </row>
    <row r="229" spans="1:34" ht="15.75" customHeight="1" x14ac:dyDescent="0.3">
      <c r="A229" s="13"/>
      <c r="B229" s="51"/>
      <c r="C229" s="10">
        <v>226</v>
      </c>
      <c r="D229" s="6" t="s">
        <v>768</v>
      </c>
      <c r="E229" s="6" t="s">
        <v>769</v>
      </c>
      <c r="F229" s="14" t="s">
        <v>149</v>
      </c>
      <c r="G229" s="15" t="s">
        <v>149</v>
      </c>
      <c r="H229" s="15" t="s">
        <v>149</v>
      </c>
      <c r="I229" s="16" t="s">
        <v>22</v>
      </c>
      <c r="L229" s="17"/>
      <c r="M229" s="18" t="str">
        <f>'AI - 1'!A228</f>
        <v>No</v>
      </c>
      <c r="N229" s="18" t="str">
        <f>'AI - 2'!A228</f>
        <v>No</v>
      </c>
      <c r="O229" s="18" t="str">
        <f>'AI  - 3'!A228</f>
        <v>No</v>
      </c>
      <c r="P229" s="8">
        <f>COUNTIF(M229:O229,"Yes")</f>
        <v>0</v>
      </c>
      <c r="Q229" s="18" t="str">
        <f>'AI - 1'!B228</f>
        <v>No</v>
      </c>
      <c r="R229" s="18" t="str">
        <f>'AI - 2'!B228</f>
        <v>No</v>
      </c>
      <c r="S229" s="18" t="str">
        <f>'AI  - 3'!B228</f>
        <v>No</v>
      </c>
      <c r="T229" s="8">
        <f>COUNTIF(Q229:S229,"Yes")</f>
        <v>0</v>
      </c>
      <c r="U229" s="15" t="s">
        <v>149</v>
      </c>
      <c r="V229" s="19"/>
      <c r="W229" s="8"/>
      <c r="X229" s="5"/>
      <c r="Y229" s="20"/>
      <c r="Z229" s="21"/>
      <c r="AA229" s="22"/>
      <c r="AB229" s="22"/>
      <c r="AC229" s="23"/>
      <c r="AD229" s="22"/>
      <c r="AE229" s="22"/>
      <c r="AF229" s="22"/>
      <c r="AG229" s="23"/>
      <c r="AH229" s="22"/>
    </row>
    <row r="230" spans="1:34" ht="15.75" customHeight="1" x14ac:dyDescent="0.3">
      <c r="A230" s="13"/>
      <c r="B230" s="51"/>
      <c r="C230" s="10">
        <v>227</v>
      </c>
      <c r="D230" s="6" t="s">
        <v>770</v>
      </c>
      <c r="E230" s="6" t="s">
        <v>771</v>
      </c>
      <c r="F230" s="14" t="s">
        <v>149</v>
      </c>
      <c r="G230" s="15" t="s">
        <v>149</v>
      </c>
      <c r="H230" s="15" t="s">
        <v>149</v>
      </c>
      <c r="I230" s="16" t="s">
        <v>22</v>
      </c>
      <c r="L230" s="17"/>
      <c r="M230" s="18" t="str">
        <f>'AI - 1'!A229</f>
        <v>No</v>
      </c>
      <c r="N230" s="18" t="str">
        <f>'AI - 2'!A229</f>
        <v>No</v>
      </c>
      <c r="O230" s="18" t="str">
        <f>'AI  - 3'!A229</f>
        <v>No</v>
      </c>
      <c r="P230" s="8">
        <f>COUNTIF(M230:O230,"Yes")</f>
        <v>0</v>
      </c>
      <c r="Q230" s="18" t="str">
        <f>'AI - 1'!B229</f>
        <v>No</v>
      </c>
      <c r="R230" s="18" t="str">
        <f>'AI - 2'!B229</f>
        <v>No</v>
      </c>
      <c r="S230" s="18" t="str">
        <f>'AI  - 3'!B229</f>
        <v>No</v>
      </c>
      <c r="T230" s="8">
        <f>COUNTIF(Q230:S230,"Yes")</f>
        <v>0</v>
      </c>
      <c r="U230" s="15" t="s">
        <v>149</v>
      </c>
      <c r="V230" s="19"/>
      <c r="W230" s="8"/>
      <c r="X230" s="5"/>
      <c r="Y230" s="20"/>
      <c r="Z230" s="21"/>
      <c r="AA230" s="22"/>
      <c r="AB230" s="22"/>
      <c r="AC230" s="23"/>
      <c r="AD230" s="22"/>
      <c r="AE230" s="22"/>
      <c r="AF230" s="22"/>
      <c r="AG230" s="23"/>
      <c r="AH230" s="22"/>
    </row>
    <row r="231" spans="1:34" ht="15.75" customHeight="1" x14ac:dyDescent="0.3">
      <c r="A231" s="13"/>
      <c r="B231" s="51"/>
      <c r="C231" s="10">
        <v>228</v>
      </c>
      <c r="D231" s="6" t="s">
        <v>772</v>
      </c>
      <c r="E231" s="6" t="s">
        <v>773</v>
      </c>
      <c r="F231" s="14" t="s">
        <v>149</v>
      </c>
      <c r="G231" s="15" t="s">
        <v>149</v>
      </c>
      <c r="H231" s="15" t="s">
        <v>149</v>
      </c>
      <c r="I231" s="16" t="s">
        <v>22</v>
      </c>
      <c r="L231" s="17"/>
      <c r="M231" s="18" t="str">
        <f>'AI - 1'!A230</f>
        <v>No</v>
      </c>
      <c r="N231" s="18" t="str">
        <f>'AI - 2'!A230</f>
        <v>No</v>
      </c>
      <c r="O231" s="18" t="str">
        <f>'AI  - 3'!A230</f>
        <v>No</v>
      </c>
      <c r="P231" s="8">
        <f>COUNTIF(M231:O231,"Yes")</f>
        <v>0</v>
      </c>
      <c r="Q231" s="18" t="str">
        <f>'AI - 1'!B230</f>
        <v>No</v>
      </c>
      <c r="R231" s="18" t="str">
        <f>'AI - 2'!B230</f>
        <v>No</v>
      </c>
      <c r="S231" s="18" t="str">
        <f>'AI  - 3'!B230</f>
        <v>No</v>
      </c>
      <c r="T231" s="8">
        <f>COUNTIF(Q231:S231,"Yes")</f>
        <v>0</v>
      </c>
      <c r="U231" s="15" t="s">
        <v>149</v>
      </c>
      <c r="V231" s="19"/>
      <c r="W231" s="8"/>
      <c r="X231" s="5"/>
      <c r="Y231" s="20"/>
      <c r="Z231" s="21"/>
      <c r="AA231" s="22"/>
      <c r="AB231" s="22"/>
      <c r="AC231" s="23"/>
      <c r="AD231" s="22"/>
      <c r="AE231" s="22"/>
      <c r="AF231" s="22"/>
      <c r="AG231" s="23"/>
      <c r="AH231" s="22"/>
    </row>
    <row r="232" spans="1:34" ht="15.75" customHeight="1" x14ac:dyDescent="0.3">
      <c r="A232" s="13"/>
      <c r="B232" s="51"/>
      <c r="C232" s="10">
        <v>229</v>
      </c>
      <c r="D232" s="6" t="s">
        <v>774</v>
      </c>
      <c r="E232" s="6" t="s">
        <v>775</v>
      </c>
      <c r="F232" s="14" t="s">
        <v>149</v>
      </c>
      <c r="G232" s="15" t="s">
        <v>149</v>
      </c>
      <c r="H232" s="15" t="s">
        <v>149</v>
      </c>
      <c r="I232" s="16" t="s">
        <v>22</v>
      </c>
      <c r="L232" s="17"/>
      <c r="M232" s="18" t="str">
        <f>'AI - 1'!A231</f>
        <v>No</v>
      </c>
      <c r="N232" s="18" t="str">
        <f>'AI - 2'!A231</f>
        <v>No</v>
      </c>
      <c r="O232" s="18" t="str">
        <f>'AI  - 3'!A231</f>
        <v>No</v>
      </c>
      <c r="P232" s="8">
        <f>COUNTIF(M232:O232,"Yes")</f>
        <v>0</v>
      </c>
      <c r="Q232" s="18" t="str">
        <f>'AI - 1'!B231</f>
        <v>No</v>
      </c>
      <c r="R232" s="18" t="str">
        <f>'AI - 2'!B231</f>
        <v>No</v>
      </c>
      <c r="S232" s="18" t="str">
        <f>'AI  - 3'!B231</f>
        <v>No</v>
      </c>
      <c r="T232" s="8">
        <f>COUNTIF(Q232:S232,"Yes")</f>
        <v>0</v>
      </c>
      <c r="U232" s="15" t="s">
        <v>149</v>
      </c>
      <c r="V232" s="19"/>
      <c r="W232" s="8"/>
      <c r="X232" s="5"/>
      <c r="Y232" s="20"/>
      <c r="Z232" s="21"/>
      <c r="AA232" s="22"/>
      <c r="AB232" s="22"/>
      <c r="AC232" s="23"/>
      <c r="AD232" s="22"/>
      <c r="AE232" s="22"/>
      <c r="AF232" s="22"/>
      <c r="AG232" s="23"/>
      <c r="AH232" s="22"/>
    </row>
    <row r="233" spans="1:34" ht="15.75" customHeight="1" x14ac:dyDescent="0.3">
      <c r="A233" s="13"/>
      <c r="B233" s="51"/>
      <c r="C233" s="10">
        <v>230</v>
      </c>
      <c r="D233" s="6" t="s">
        <v>776</v>
      </c>
      <c r="E233" s="6" t="s">
        <v>777</v>
      </c>
      <c r="F233" s="14" t="s">
        <v>149</v>
      </c>
      <c r="G233" s="15" t="s">
        <v>149</v>
      </c>
      <c r="H233" s="15" t="s">
        <v>149</v>
      </c>
      <c r="I233" s="16" t="s">
        <v>22</v>
      </c>
      <c r="L233" s="17"/>
      <c r="M233" s="18" t="str">
        <f>'AI - 1'!A232</f>
        <v>No</v>
      </c>
      <c r="N233" s="18" t="str">
        <f>'AI - 2'!A232</f>
        <v>No</v>
      </c>
      <c r="O233" s="18" t="str">
        <f>'AI  - 3'!A232</f>
        <v>No</v>
      </c>
      <c r="P233" s="8">
        <f>COUNTIF(M233:O233,"Yes")</f>
        <v>0</v>
      </c>
      <c r="Q233" s="18" t="str">
        <f>'AI - 1'!B232</f>
        <v>No</v>
      </c>
      <c r="R233" s="18" t="str">
        <f>'AI - 2'!B232</f>
        <v>No</v>
      </c>
      <c r="S233" s="18" t="str">
        <f>'AI  - 3'!B232</f>
        <v>No</v>
      </c>
      <c r="T233" s="8">
        <f>COUNTIF(Q233:S233,"Yes")</f>
        <v>0</v>
      </c>
      <c r="U233" s="15" t="s">
        <v>149</v>
      </c>
      <c r="V233" s="19"/>
      <c r="W233" s="8"/>
      <c r="X233" s="5"/>
      <c r="Y233" s="20"/>
      <c r="Z233" s="21"/>
      <c r="AA233" s="22"/>
      <c r="AB233" s="22"/>
      <c r="AC233" s="23"/>
      <c r="AD233" s="22"/>
      <c r="AE233" s="22"/>
      <c r="AF233" s="22"/>
      <c r="AG233" s="23"/>
      <c r="AH233" s="22"/>
    </row>
    <row r="234" spans="1:34" ht="15.75" customHeight="1" x14ac:dyDescent="0.3">
      <c r="A234" s="13"/>
      <c r="B234" s="51"/>
      <c r="C234" s="10">
        <v>231</v>
      </c>
      <c r="D234" s="6" t="s">
        <v>778</v>
      </c>
      <c r="E234" s="6" t="s">
        <v>779</v>
      </c>
      <c r="F234" s="14" t="s">
        <v>149</v>
      </c>
      <c r="G234" s="15" t="s">
        <v>149</v>
      </c>
      <c r="H234" s="15" t="s">
        <v>149</v>
      </c>
      <c r="I234" s="16" t="s">
        <v>22</v>
      </c>
      <c r="L234" s="17"/>
      <c r="M234" s="18" t="str">
        <f>'AI - 1'!A233</f>
        <v>No</v>
      </c>
      <c r="N234" s="18" t="str">
        <f>'AI - 2'!A233</f>
        <v>No</v>
      </c>
      <c r="O234" s="18" t="str">
        <f>'AI  - 3'!A233</f>
        <v>No</v>
      </c>
      <c r="P234" s="8">
        <f>COUNTIF(M234:O234,"Yes")</f>
        <v>0</v>
      </c>
      <c r="Q234" s="18" t="str">
        <f>'AI - 1'!B233</f>
        <v>No</v>
      </c>
      <c r="R234" s="18" t="str">
        <f>'AI - 2'!B233</f>
        <v>No</v>
      </c>
      <c r="S234" s="18" t="str">
        <f>'AI  - 3'!B233</f>
        <v>No</v>
      </c>
      <c r="T234" s="8">
        <f>COUNTIF(Q234:S234,"Yes")</f>
        <v>0</v>
      </c>
      <c r="U234" s="15" t="s">
        <v>149</v>
      </c>
      <c r="V234" s="19"/>
      <c r="W234" s="8"/>
      <c r="X234" s="5"/>
      <c r="Y234" s="20"/>
      <c r="Z234" s="21"/>
      <c r="AA234" s="22"/>
      <c r="AB234" s="22"/>
      <c r="AC234" s="23"/>
      <c r="AD234" s="22"/>
      <c r="AE234" s="22"/>
      <c r="AF234" s="22"/>
      <c r="AG234" s="23"/>
      <c r="AH234" s="22"/>
    </row>
    <row r="235" spans="1:34" ht="15.75" customHeight="1" x14ac:dyDescent="0.3">
      <c r="A235" s="13"/>
      <c r="B235" s="51"/>
      <c r="C235" s="10">
        <v>278</v>
      </c>
      <c r="D235" s="6" t="s">
        <v>331</v>
      </c>
      <c r="E235" s="6" t="s">
        <v>332</v>
      </c>
      <c r="F235" s="14" t="s">
        <v>149</v>
      </c>
      <c r="G235" s="15" t="s">
        <v>21</v>
      </c>
      <c r="H235" s="26" t="s">
        <v>149</v>
      </c>
      <c r="I235" s="16" t="s">
        <v>171</v>
      </c>
      <c r="J235" s="66" t="s">
        <v>11055</v>
      </c>
      <c r="K235" s="2"/>
      <c r="L235" s="17"/>
      <c r="M235" s="18" t="str">
        <f>'AI - 1'!A280</f>
        <v>No</v>
      </c>
      <c r="N235" s="18" t="str">
        <f>'AI - 2'!A280</f>
        <v>No</v>
      </c>
      <c r="O235" s="18" t="str">
        <f>'AI  - 3'!A280</f>
        <v>No</v>
      </c>
      <c r="P235" s="8">
        <f>COUNTIF(M235:O235,"Yes")</f>
        <v>0</v>
      </c>
      <c r="Q235" s="18" t="str">
        <f>'AI - 1'!B280</f>
        <v>Yes</v>
      </c>
      <c r="R235" s="18" t="str">
        <f>'AI - 2'!B280</f>
        <v>Yes</v>
      </c>
      <c r="S235" s="18" t="str">
        <f>'AI  - 3'!B280</f>
        <v>Yes</v>
      </c>
      <c r="T235" s="8">
        <f>COUNTIF(Q235:S235,"Yes")</f>
        <v>3</v>
      </c>
      <c r="U235" s="15" t="s">
        <v>21</v>
      </c>
      <c r="V235" s="19"/>
      <c r="W235" s="8"/>
      <c r="X235" s="5"/>
      <c r="Y235" s="20"/>
      <c r="Z235" s="21"/>
      <c r="AA235" s="22"/>
      <c r="AB235" s="22"/>
      <c r="AC235" s="23"/>
      <c r="AD235" s="21"/>
      <c r="AE235" s="22"/>
      <c r="AF235" s="22"/>
      <c r="AG235" s="23"/>
      <c r="AH235" s="21"/>
    </row>
    <row r="236" spans="1:34" ht="15.75" customHeight="1" x14ac:dyDescent="0.3">
      <c r="A236" s="13"/>
      <c r="B236" s="51"/>
      <c r="C236" s="10">
        <v>233</v>
      </c>
      <c r="D236" s="6" t="s">
        <v>780</v>
      </c>
      <c r="E236" s="6" t="s">
        <v>781</v>
      </c>
      <c r="F236" s="14" t="s">
        <v>149</v>
      </c>
      <c r="G236" s="15" t="s">
        <v>149</v>
      </c>
      <c r="H236" s="15" t="s">
        <v>149</v>
      </c>
      <c r="I236" s="16" t="s">
        <v>22</v>
      </c>
      <c r="L236" s="17"/>
      <c r="M236" s="18" t="str">
        <f>'AI - 1'!A235</f>
        <v>No</v>
      </c>
      <c r="N236" s="18" t="str">
        <f>'AI - 2'!A235</f>
        <v>No</v>
      </c>
      <c r="O236" s="18" t="str">
        <f>'AI  - 3'!A235</f>
        <v>No</v>
      </c>
      <c r="P236" s="8">
        <f>COUNTIF(M236:O236,"Yes")</f>
        <v>0</v>
      </c>
      <c r="Q236" s="18" t="str">
        <f>'AI - 1'!B235</f>
        <v>No</v>
      </c>
      <c r="R236" s="18" t="str">
        <f>'AI - 2'!B235</f>
        <v>No</v>
      </c>
      <c r="S236" s="18" t="str">
        <f>'AI  - 3'!B235</f>
        <v>No</v>
      </c>
      <c r="T236" s="8">
        <f>COUNTIF(Q236:S236,"Yes")</f>
        <v>0</v>
      </c>
      <c r="U236" s="15" t="s">
        <v>149</v>
      </c>
      <c r="V236" s="19"/>
      <c r="W236" s="8"/>
      <c r="X236" s="5"/>
      <c r="Y236" s="20"/>
      <c r="Z236" s="21"/>
      <c r="AA236" s="22"/>
      <c r="AB236" s="22"/>
      <c r="AC236" s="23"/>
      <c r="AD236" s="22"/>
      <c r="AE236" s="22"/>
      <c r="AF236" s="22"/>
      <c r="AG236" s="23"/>
      <c r="AH236" s="22"/>
    </row>
    <row r="237" spans="1:34" ht="15.75" customHeight="1" x14ac:dyDescent="0.3">
      <c r="A237" s="13"/>
      <c r="B237" s="51"/>
      <c r="C237" s="10">
        <v>234</v>
      </c>
      <c r="D237" s="6" t="s">
        <v>782</v>
      </c>
      <c r="E237" s="6" t="s">
        <v>783</v>
      </c>
      <c r="F237" s="14" t="s">
        <v>149</v>
      </c>
      <c r="G237" s="15" t="s">
        <v>149</v>
      </c>
      <c r="H237" s="15" t="s">
        <v>149</v>
      </c>
      <c r="I237" s="16" t="s">
        <v>22</v>
      </c>
      <c r="L237" s="17"/>
      <c r="M237" s="18" t="str">
        <f>'AI - 1'!A236</f>
        <v>No</v>
      </c>
      <c r="N237" s="18" t="str">
        <f>'AI - 2'!A236</f>
        <v>No</v>
      </c>
      <c r="O237" s="18" t="str">
        <f>'AI  - 3'!A236</f>
        <v>No</v>
      </c>
      <c r="P237" s="8">
        <f>COUNTIF(M237:O237,"Yes")</f>
        <v>0</v>
      </c>
      <c r="Q237" s="18" t="str">
        <f>'AI - 1'!B236</f>
        <v>No</v>
      </c>
      <c r="R237" s="18" t="str">
        <f>'AI - 2'!B236</f>
        <v>No</v>
      </c>
      <c r="S237" s="18" t="str">
        <f>'AI  - 3'!B236</f>
        <v>No</v>
      </c>
      <c r="T237" s="8">
        <f>COUNTIF(Q237:S237,"Yes")</f>
        <v>0</v>
      </c>
      <c r="U237" s="15" t="s">
        <v>149</v>
      </c>
      <c r="V237" s="19"/>
      <c r="W237" s="8"/>
      <c r="X237" s="5"/>
      <c r="Y237" s="20"/>
      <c r="Z237" s="21"/>
      <c r="AA237" s="22"/>
      <c r="AB237" s="22"/>
      <c r="AC237" s="23"/>
      <c r="AD237" s="22"/>
      <c r="AE237" s="22"/>
      <c r="AF237" s="22"/>
      <c r="AG237" s="23"/>
      <c r="AH237" s="22"/>
    </row>
    <row r="238" spans="1:34" ht="15.75" customHeight="1" x14ac:dyDescent="0.3">
      <c r="A238" s="13"/>
      <c r="B238" s="51"/>
      <c r="C238" s="10">
        <v>235</v>
      </c>
      <c r="D238" s="6" t="s">
        <v>784</v>
      </c>
      <c r="E238" s="6" t="s">
        <v>785</v>
      </c>
      <c r="F238" s="14" t="s">
        <v>149</v>
      </c>
      <c r="G238" s="15" t="s">
        <v>149</v>
      </c>
      <c r="H238" s="15" t="s">
        <v>149</v>
      </c>
      <c r="I238" s="16" t="s">
        <v>22</v>
      </c>
      <c r="L238" s="17"/>
      <c r="M238" s="18" t="str">
        <f>'AI - 1'!A237</f>
        <v>No</v>
      </c>
      <c r="N238" s="18" t="str">
        <f>'AI - 2'!A237</f>
        <v>No</v>
      </c>
      <c r="O238" s="18" t="str">
        <f>'AI  - 3'!A237</f>
        <v>No</v>
      </c>
      <c r="P238" s="8">
        <f>COUNTIF(M238:O238,"Yes")</f>
        <v>0</v>
      </c>
      <c r="Q238" s="18" t="str">
        <f>'AI - 1'!B237</f>
        <v>No</v>
      </c>
      <c r="R238" s="18" t="str">
        <f>'AI - 2'!B237</f>
        <v>No</v>
      </c>
      <c r="S238" s="18" t="str">
        <f>'AI  - 3'!B237</f>
        <v>No</v>
      </c>
      <c r="T238" s="8">
        <f>COUNTIF(Q238:S238,"Yes")</f>
        <v>0</v>
      </c>
      <c r="U238" s="15" t="s">
        <v>149</v>
      </c>
      <c r="V238" s="19"/>
      <c r="W238" s="8"/>
      <c r="X238" s="5"/>
      <c r="Y238" s="20"/>
      <c r="Z238" s="21"/>
      <c r="AA238" s="22"/>
      <c r="AB238" s="22"/>
      <c r="AC238" s="23"/>
      <c r="AD238" s="22"/>
      <c r="AE238" s="22"/>
      <c r="AF238" s="22"/>
      <c r="AG238" s="23"/>
      <c r="AH238" s="22"/>
    </row>
    <row r="239" spans="1:34" ht="15.75" customHeight="1" x14ac:dyDescent="0.3">
      <c r="A239" s="13"/>
      <c r="B239" s="51"/>
      <c r="C239" s="10">
        <v>236</v>
      </c>
      <c r="D239" s="6" t="s">
        <v>786</v>
      </c>
      <c r="E239" s="6" t="s">
        <v>787</v>
      </c>
      <c r="F239" s="14" t="s">
        <v>149</v>
      </c>
      <c r="G239" s="15" t="s">
        <v>149</v>
      </c>
      <c r="H239" s="15" t="s">
        <v>149</v>
      </c>
      <c r="I239" s="16" t="s">
        <v>22</v>
      </c>
      <c r="L239" s="17"/>
      <c r="M239" s="18" t="str">
        <f>'AI - 1'!A238</f>
        <v>No</v>
      </c>
      <c r="N239" s="18" t="str">
        <f>'AI - 2'!A238</f>
        <v>No</v>
      </c>
      <c r="O239" s="18" t="str">
        <f>'AI  - 3'!A238</f>
        <v>No</v>
      </c>
      <c r="P239" s="8">
        <f>COUNTIF(M239:O239,"Yes")</f>
        <v>0</v>
      </c>
      <c r="Q239" s="18" t="str">
        <f>'AI - 1'!B238</f>
        <v>No</v>
      </c>
      <c r="R239" s="18" t="str">
        <f>'AI - 2'!B238</f>
        <v>No</v>
      </c>
      <c r="S239" s="18" t="str">
        <f>'AI  - 3'!B238</f>
        <v>No</v>
      </c>
      <c r="T239" s="8">
        <f>COUNTIF(Q239:S239,"Yes")</f>
        <v>0</v>
      </c>
      <c r="U239" s="15" t="s">
        <v>149</v>
      </c>
      <c r="V239" s="19"/>
      <c r="W239" s="8"/>
      <c r="X239" s="5"/>
      <c r="Y239" s="20"/>
      <c r="Z239" s="21"/>
      <c r="AA239" s="22"/>
      <c r="AB239" s="22"/>
      <c r="AC239" s="23"/>
      <c r="AD239" s="22"/>
      <c r="AE239" s="22"/>
      <c r="AF239" s="22"/>
      <c r="AG239" s="23"/>
      <c r="AH239" s="22"/>
    </row>
    <row r="240" spans="1:34" ht="15.75" customHeight="1" x14ac:dyDescent="0.3">
      <c r="A240" s="13"/>
      <c r="B240" s="51"/>
      <c r="C240" s="10">
        <v>237</v>
      </c>
      <c r="D240" s="6" t="s">
        <v>59</v>
      </c>
      <c r="E240" s="6" t="s">
        <v>60</v>
      </c>
      <c r="F240" s="14" t="s">
        <v>21</v>
      </c>
      <c r="G240" s="15" t="s">
        <v>21</v>
      </c>
      <c r="H240" s="15" t="s">
        <v>21</v>
      </c>
      <c r="I240" s="16" t="s">
        <v>22</v>
      </c>
      <c r="L240" s="17"/>
      <c r="M240" s="18" t="str">
        <f>'AI - 1'!A239</f>
        <v>Yes</v>
      </c>
      <c r="N240" s="18" t="str">
        <f>'AI - 2'!A239</f>
        <v>Yes</v>
      </c>
      <c r="O240" s="18" t="str">
        <f>'AI  - 3'!A239</f>
        <v>Yes</v>
      </c>
      <c r="P240" s="8">
        <f>COUNTIF(M240:O240,"Yes")</f>
        <v>3</v>
      </c>
      <c r="Q240" s="18" t="str">
        <f>'AI - 1'!B239</f>
        <v>Yes</v>
      </c>
      <c r="R240" s="18" t="str">
        <f>'AI - 2'!B239</f>
        <v>Yes</v>
      </c>
      <c r="S240" s="18" t="str">
        <f>'AI  - 3'!B239</f>
        <v>Yes</v>
      </c>
      <c r="T240" s="8">
        <f>COUNTIF(Q240:S240,"Yes")</f>
        <v>3</v>
      </c>
      <c r="U240" s="15" t="s">
        <v>21</v>
      </c>
      <c r="V240" s="19"/>
      <c r="W240" s="8"/>
      <c r="X240" s="5"/>
      <c r="Y240" s="20"/>
      <c r="Z240" s="21"/>
      <c r="AA240" s="22"/>
      <c r="AB240" s="22"/>
      <c r="AC240" s="23"/>
      <c r="AD240" s="21"/>
      <c r="AE240" s="22"/>
      <c r="AF240" s="22"/>
      <c r="AG240" s="23"/>
      <c r="AH240" s="21"/>
    </row>
    <row r="241" spans="1:34" ht="15.75" customHeight="1" x14ac:dyDescent="0.3">
      <c r="A241" s="13"/>
      <c r="B241" s="51"/>
      <c r="C241" s="10">
        <v>238</v>
      </c>
      <c r="D241" s="6" t="s">
        <v>788</v>
      </c>
      <c r="E241" s="6" t="s">
        <v>789</v>
      </c>
      <c r="F241" s="14" t="s">
        <v>149</v>
      </c>
      <c r="G241" s="15" t="s">
        <v>149</v>
      </c>
      <c r="H241" s="15" t="s">
        <v>149</v>
      </c>
      <c r="I241" s="16" t="s">
        <v>22</v>
      </c>
      <c r="L241" s="17"/>
      <c r="M241" s="18" t="str">
        <f>'AI - 1'!A240</f>
        <v>No</v>
      </c>
      <c r="N241" s="18" t="str">
        <f>'AI - 2'!A240</f>
        <v>No</v>
      </c>
      <c r="O241" s="18" t="str">
        <f>'AI  - 3'!A240</f>
        <v>No</v>
      </c>
      <c r="P241" s="8">
        <f>COUNTIF(M241:O241,"Yes")</f>
        <v>0</v>
      </c>
      <c r="Q241" s="18" t="str">
        <f>'AI - 1'!B240</f>
        <v>No</v>
      </c>
      <c r="R241" s="18" t="str">
        <f>'AI - 2'!B240</f>
        <v>No</v>
      </c>
      <c r="S241" s="18" t="str">
        <f>'AI  - 3'!B240</f>
        <v>No</v>
      </c>
      <c r="T241" s="8">
        <f>COUNTIF(Q241:S241,"Yes")</f>
        <v>0</v>
      </c>
      <c r="U241" s="15" t="s">
        <v>149</v>
      </c>
      <c r="V241" s="19"/>
      <c r="W241" s="8"/>
      <c r="X241" s="5"/>
      <c r="Y241" s="20"/>
      <c r="Z241" s="21"/>
      <c r="AA241" s="22"/>
      <c r="AB241" s="22"/>
      <c r="AC241" s="23"/>
      <c r="AD241" s="22"/>
      <c r="AE241" s="22"/>
      <c r="AF241" s="22"/>
      <c r="AG241" s="23"/>
      <c r="AH241" s="22"/>
    </row>
    <row r="242" spans="1:34" ht="15.75" customHeight="1" x14ac:dyDescent="0.3">
      <c r="A242" s="13"/>
      <c r="B242" s="51"/>
      <c r="C242" s="10">
        <v>239</v>
      </c>
      <c r="D242" s="6" t="s">
        <v>790</v>
      </c>
      <c r="E242" s="6" t="s">
        <v>791</v>
      </c>
      <c r="F242" s="14" t="s">
        <v>149</v>
      </c>
      <c r="G242" s="15" t="s">
        <v>149</v>
      </c>
      <c r="H242" s="15" t="s">
        <v>149</v>
      </c>
      <c r="I242" s="16" t="s">
        <v>22</v>
      </c>
      <c r="L242" s="17"/>
      <c r="M242" s="18" t="str">
        <f>'AI - 1'!A241</f>
        <v>No</v>
      </c>
      <c r="N242" s="18" t="str">
        <f>'AI - 2'!A241</f>
        <v>No</v>
      </c>
      <c r="O242" s="18" t="str">
        <f>'AI  - 3'!A241</f>
        <v>No</v>
      </c>
      <c r="P242" s="8">
        <f>COUNTIF(M242:O242,"Yes")</f>
        <v>0</v>
      </c>
      <c r="Q242" s="18" t="str">
        <f>'AI - 1'!B241</f>
        <v>No</v>
      </c>
      <c r="R242" s="18" t="str">
        <f>'AI - 2'!B241</f>
        <v>No</v>
      </c>
      <c r="S242" s="18" t="str">
        <f>'AI  - 3'!B241</f>
        <v>No</v>
      </c>
      <c r="T242" s="8">
        <f>COUNTIF(Q242:S242,"Yes")</f>
        <v>0</v>
      </c>
      <c r="U242" s="15" t="s">
        <v>149</v>
      </c>
      <c r="V242" s="19"/>
      <c r="W242" s="8"/>
      <c r="X242" s="5"/>
      <c r="Y242" s="20"/>
      <c r="Z242" s="21"/>
      <c r="AA242" s="22"/>
      <c r="AB242" s="22"/>
      <c r="AC242" s="23"/>
      <c r="AD242" s="22"/>
      <c r="AE242" s="22"/>
      <c r="AF242" s="22"/>
      <c r="AG242" s="23"/>
      <c r="AH242" s="22"/>
    </row>
    <row r="243" spans="1:34" ht="15.75" customHeight="1" x14ac:dyDescent="0.3">
      <c r="A243" s="13"/>
      <c r="B243" s="51"/>
      <c r="C243" s="10">
        <v>240</v>
      </c>
      <c r="D243" s="6" t="s">
        <v>792</v>
      </c>
      <c r="E243" s="6" t="s">
        <v>793</v>
      </c>
      <c r="F243" s="14" t="s">
        <v>149</v>
      </c>
      <c r="G243" s="15" t="s">
        <v>149</v>
      </c>
      <c r="H243" s="15" t="s">
        <v>149</v>
      </c>
      <c r="I243" s="16" t="s">
        <v>22</v>
      </c>
      <c r="L243" s="17"/>
      <c r="M243" s="18" t="str">
        <f>'AI - 1'!A242</f>
        <v>No</v>
      </c>
      <c r="N243" s="18" t="str">
        <f>'AI - 2'!A242</f>
        <v>No</v>
      </c>
      <c r="O243" s="18" t="str">
        <f>'AI  - 3'!A242</f>
        <v>No</v>
      </c>
      <c r="P243" s="8">
        <f>COUNTIF(M243:O243,"Yes")</f>
        <v>0</v>
      </c>
      <c r="Q243" s="18" t="str">
        <f>'AI - 1'!B242</f>
        <v>No</v>
      </c>
      <c r="R243" s="18" t="str">
        <f>'AI - 2'!B242</f>
        <v>No</v>
      </c>
      <c r="S243" s="18" t="str">
        <f>'AI  - 3'!B242</f>
        <v>No</v>
      </c>
      <c r="T243" s="8">
        <f>COUNTIF(Q243:S243,"Yes")</f>
        <v>0</v>
      </c>
      <c r="U243" s="15" t="s">
        <v>149</v>
      </c>
      <c r="V243" s="19"/>
      <c r="W243" s="8"/>
      <c r="X243" s="5"/>
      <c r="Y243" s="20"/>
      <c r="Z243" s="21"/>
      <c r="AA243" s="22"/>
      <c r="AB243" s="22"/>
      <c r="AC243" s="23"/>
      <c r="AD243" s="22"/>
      <c r="AE243" s="22"/>
      <c r="AF243" s="22"/>
      <c r="AG243" s="23"/>
      <c r="AH243" s="22"/>
    </row>
    <row r="244" spans="1:34" ht="15.75" customHeight="1" x14ac:dyDescent="0.3">
      <c r="A244" s="13"/>
      <c r="B244" s="51"/>
      <c r="C244" s="10">
        <v>241</v>
      </c>
      <c r="D244" s="6" t="s">
        <v>794</v>
      </c>
      <c r="E244" s="6" t="s">
        <v>795</v>
      </c>
      <c r="F244" s="14" t="s">
        <v>149</v>
      </c>
      <c r="G244" s="15" t="s">
        <v>149</v>
      </c>
      <c r="H244" s="15" t="s">
        <v>149</v>
      </c>
      <c r="I244" s="16" t="s">
        <v>22</v>
      </c>
      <c r="L244" s="17"/>
      <c r="M244" s="18" t="str">
        <f>'AI - 1'!A243</f>
        <v>No</v>
      </c>
      <c r="N244" s="18" t="str">
        <f>'AI - 2'!A243</f>
        <v>No</v>
      </c>
      <c r="O244" s="18" t="str">
        <f>'AI  - 3'!A243</f>
        <v>No</v>
      </c>
      <c r="P244" s="8">
        <f>COUNTIF(M244:O244,"Yes")</f>
        <v>0</v>
      </c>
      <c r="Q244" s="18" t="str">
        <f>'AI - 1'!B243</f>
        <v>No</v>
      </c>
      <c r="R244" s="18" t="str">
        <f>'AI - 2'!B243</f>
        <v>No</v>
      </c>
      <c r="S244" s="18" t="str">
        <f>'AI  - 3'!B243</f>
        <v>No</v>
      </c>
      <c r="T244" s="8">
        <f>COUNTIF(Q244:S244,"Yes")</f>
        <v>0</v>
      </c>
      <c r="U244" s="15" t="s">
        <v>149</v>
      </c>
      <c r="V244" s="19"/>
      <c r="W244" s="8"/>
      <c r="X244" s="5"/>
      <c r="Y244" s="20"/>
      <c r="Z244" s="21"/>
      <c r="AA244" s="22"/>
      <c r="AB244" s="22"/>
      <c r="AC244" s="23"/>
      <c r="AD244" s="22"/>
      <c r="AE244" s="22"/>
      <c r="AF244" s="22"/>
      <c r="AG244" s="23"/>
      <c r="AH244" s="22"/>
    </row>
    <row r="245" spans="1:34" ht="15.75" customHeight="1" x14ac:dyDescent="0.3">
      <c r="A245" s="13"/>
      <c r="B245" s="51"/>
      <c r="C245" s="10">
        <v>242</v>
      </c>
      <c r="D245" s="6" t="s">
        <v>796</v>
      </c>
      <c r="E245" s="6" t="s">
        <v>797</v>
      </c>
      <c r="F245" s="14" t="s">
        <v>149</v>
      </c>
      <c r="G245" s="15" t="s">
        <v>149</v>
      </c>
      <c r="H245" s="15" t="s">
        <v>149</v>
      </c>
      <c r="I245" s="16" t="s">
        <v>22</v>
      </c>
      <c r="L245" s="17"/>
      <c r="M245" s="18" t="str">
        <f>'AI - 1'!A244</f>
        <v>No</v>
      </c>
      <c r="N245" s="18" t="str">
        <f>'AI - 2'!A244</f>
        <v>No</v>
      </c>
      <c r="O245" s="18" t="str">
        <f>'AI  - 3'!A244</f>
        <v>No</v>
      </c>
      <c r="P245" s="8">
        <f>COUNTIF(M245:O245,"Yes")</f>
        <v>0</v>
      </c>
      <c r="Q245" s="18" t="str">
        <f>'AI - 1'!B244</f>
        <v>No</v>
      </c>
      <c r="R245" s="18" t="str">
        <f>'AI - 2'!B244</f>
        <v>No</v>
      </c>
      <c r="S245" s="18" t="str">
        <f>'AI  - 3'!B244</f>
        <v>No</v>
      </c>
      <c r="T245" s="8">
        <f>COUNTIF(Q245:S245,"Yes")</f>
        <v>0</v>
      </c>
      <c r="U245" s="15" t="s">
        <v>149</v>
      </c>
      <c r="V245" s="19"/>
      <c r="W245" s="8"/>
      <c r="X245" s="5"/>
      <c r="Y245" s="20"/>
      <c r="Z245" s="21"/>
      <c r="AA245" s="22"/>
      <c r="AB245" s="22"/>
      <c r="AC245" s="23"/>
      <c r="AD245" s="22"/>
      <c r="AE245" s="22"/>
      <c r="AF245" s="22"/>
      <c r="AG245" s="23"/>
      <c r="AH245" s="22"/>
    </row>
    <row r="246" spans="1:34" ht="15.75" customHeight="1" x14ac:dyDescent="0.3">
      <c r="A246" s="13"/>
      <c r="B246" s="51"/>
      <c r="C246" s="10">
        <v>243</v>
      </c>
      <c r="D246" s="6" t="s">
        <v>798</v>
      </c>
      <c r="E246" s="6" t="s">
        <v>799</v>
      </c>
      <c r="F246" s="14" t="s">
        <v>149</v>
      </c>
      <c r="G246" s="15" t="s">
        <v>149</v>
      </c>
      <c r="H246" s="15" t="s">
        <v>149</v>
      </c>
      <c r="I246" s="16" t="s">
        <v>22</v>
      </c>
      <c r="L246" s="17"/>
      <c r="M246" s="18" t="str">
        <f>'AI - 1'!A245</f>
        <v>No</v>
      </c>
      <c r="N246" s="18" t="str">
        <f>'AI - 2'!A245</f>
        <v>No</v>
      </c>
      <c r="O246" s="18" t="str">
        <f>'AI  - 3'!A245</f>
        <v>No</v>
      </c>
      <c r="P246" s="8">
        <f>COUNTIF(M246:O246,"Yes")</f>
        <v>0</v>
      </c>
      <c r="Q246" s="18" t="str">
        <f>'AI - 1'!B245</f>
        <v>No</v>
      </c>
      <c r="R246" s="18" t="str">
        <f>'AI - 2'!B245</f>
        <v>No</v>
      </c>
      <c r="S246" s="18" t="str">
        <f>'AI  - 3'!B245</f>
        <v>No</v>
      </c>
      <c r="T246" s="8">
        <f>COUNTIF(Q246:S246,"Yes")</f>
        <v>0</v>
      </c>
      <c r="U246" s="15" t="s">
        <v>149</v>
      </c>
      <c r="V246" s="19"/>
      <c r="W246" s="8"/>
      <c r="X246" s="5"/>
      <c r="Y246" s="20"/>
      <c r="Z246" s="21"/>
      <c r="AA246" s="22"/>
      <c r="AB246" s="22"/>
      <c r="AC246" s="23"/>
      <c r="AD246" s="22"/>
      <c r="AE246" s="22"/>
      <c r="AF246" s="22"/>
      <c r="AG246" s="23"/>
      <c r="AH246" s="22"/>
    </row>
    <row r="247" spans="1:34" ht="15.75" customHeight="1" x14ac:dyDescent="0.3">
      <c r="A247" s="13"/>
      <c r="B247" s="51"/>
      <c r="C247" s="10">
        <v>244</v>
      </c>
      <c r="D247" s="6" t="s">
        <v>800</v>
      </c>
      <c r="E247" s="6" t="s">
        <v>801</v>
      </c>
      <c r="F247" s="14" t="s">
        <v>149</v>
      </c>
      <c r="G247" s="15" t="s">
        <v>149</v>
      </c>
      <c r="H247" s="15" t="s">
        <v>149</v>
      </c>
      <c r="I247" s="16" t="s">
        <v>22</v>
      </c>
      <c r="L247" s="17"/>
      <c r="M247" s="18" t="str">
        <f>'AI - 1'!A246</f>
        <v>No</v>
      </c>
      <c r="N247" s="18" t="str">
        <f>'AI - 2'!A246</f>
        <v>No</v>
      </c>
      <c r="O247" s="18" t="str">
        <f>'AI  - 3'!A246</f>
        <v>No</v>
      </c>
      <c r="P247" s="8">
        <f>COUNTIF(M247:O247,"Yes")</f>
        <v>0</v>
      </c>
      <c r="Q247" s="18" t="str">
        <f>'AI - 1'!B246</f>
        <v>No</v>
      </c>
      <c r="R247" s="18" t="str">
        <f>'AI - 2'!B246</f>
        <v>No</v>
      </c>
      <c r="S247" s="18" t="str">
        <f>'AI  - 3'!B246</f>
        <v>No</v>
      </c>
      <c r="T247" s="8">
        <f>COUNTIF(Q247:S247,"Yes")</f>
        <v>0</v>
      </c>
      <c r="U247" s="15" t="s">
        <v>149</v>
      </c>
      <c r="V247" s="19"/>
      <c r="W247" s="8"/>
      <c r="X247" s="5"/>
      <c r="Y247" s="20"/>
      <c r="Z247" s="21"/>
      <c r="AA247" s="22"/>
      <c r="AB247" s="22"/>
      <c r="AC247" s="23"/>
      <c r="AD247" s="22"/>
      <c r="AE247" s="22"/>
      <c r="AF247" s="22"/>
      <c r="AG247" s="23"/>
      <c r="AH247" s="22"/>
    </row>
    <row r="248" spans="1:34" ht="15.75" customHeight="1" x14ac:dyDescent="0.3">
      <c r="A248" s="13"/>
      <c r="B248" s="51"/>
      <c r="C248" s="10">
        <v>245</v>
      </c>
      <c r="D248" s="6" t="s">
        <v>802</v>
      </c>
      <c r="E248" s="6" t="s">
        <v>803</v>
      </c>
      <c r="F248" s="14" t="s">
        <v>149</v>
      </c>
      <c r="G248" s="15" t="s">
        <v>149</v>
      </c>
      <c r="H248" s="15" t="s">
        <v>149</v>
      </c>
      <c r="I248" s="16" t="s">
        <v>22</v>
      </c>
      <c r="L248" s="17"/>
      <c r="M248" s="18" t="str">
        <f>'AI - 1'!A247</f>
        <v>No</v>
      </c>
      <c r="N248" s="18" t="str">
        <f>'AI - 2'!A247</f>
        <v>No</v>
      </c>
      <c r="O248" s="18" t="str">
        <f>'AI  - 3'!A247</f>
        <v>No</v>
      </c>
      <c r="P248" s="8">
        <f>COUNTIF(M248:O248,"Yes")</f>
        <v>0</v>
      </c>
      <c r="Q248" s="18" t="str">
        <f>'AI - 1'!B247</f>
        <v>No</v>
      </c>
      <c r="R248" s="18" t="str">
        <f>'AI - 2'!B247</f>
        <v>No</v>
      </c>
      <c r="S248" s="18" t="str">
        <f>'AI  - 3'!B247</f>
        <v>No</v>
      </c>
      <c r="T248" s="8">
        <f>COUNTIF(Q248:S248,"Yes")</f>
        <v>0</v>
      </c>
      <c r="U248" s="15" t="s">
        <v>149</v>
      </c>
      <c r="V248" s="19"/>
      <c r="W248" s="8"/>
      <c r="X248" s="5"/>
      <c r="Y248" s="20"/>
      <c r="Z248" s="21"/>
      <c r="AA248" s="22"/>
      <c r="AB248" s="22"/>
      <c r="AC248" s="23"/>
      <c r="AD248" s="22"/>
      <c r="AE248" s="22"/>
      <c r="AF248" s="22"/>
      <c r="AG248" s="23"/>
      <c r="AH248" s="22"/>
    </row>
    <row r="249" spans="1:34" ht="15.75" customHeight="1" x14ac:dyDescent="0.3">
      <c r="A249" s="13"/>
      <c r="B249" s="51"/>
      <c r="C249" s="10">
        <v>246</v>
      </c>
      <c r="D249" s="6" t="s">
        <v>804</v>
      </c>
      <c r="E249" s="6" t="s">
        <v>805</v>
      </c>
      <c r="F249" s="14" t="s">
        <v>149</v>
      </c>
      <c r="G249" s="15" t="s">
        <v>149</v>
      </c>
      <c r="H249" s="15" t="s">
        <v>149</v>
      </c>
      <c r="I249" s="16" t="s">
        <v>22</v>
      </c>
      <c r="L249" s="17"/>
      <c r="M249" s="18" t="str">
        <f>'AI - 1'!A248</f>
        <v>No</v>
      </c>
      <c r="N249" s="18" t="str">
        <f>'AI - 2'!A248</f>
        <v>No</v>
      </c>
      <c r="O249" s="18" t="str">
        <f>'AI  - 3'!A248</f>
        <v>No</v>
      </c>
      <c r="P249" s="8">
        <f>COUNTIF(M249:O249,"Yes")</f>
        <v>0</v>
      </c>
      <c r="Q249" s="18" t="str">
        <f>'AI - 1'!B248</f>
        <v>No</v>
      </c>
      <c r="R249" s="18" t="str">
        <f>'AI - 2'!B248</f>
        <v>No</v>
      </c>
      <c r="S249" s="18" t="str">
        <f>'AI  - 3'!B248</f>
        <v>No</v>
      </c>
      <c r="T249" s="8">
        <f>COUNTIF(Q249:S249,"Yes")</f>
        <v>0</v>
      </c>
      <c r="U249" s="15" t="s">
        <v>149</v>
      </c>
      <c r="V249" s="19"/>
      <c r="W249" s="8"/>
      <c r="X249" s="5"/>
      <c r="Y249" s="20"/>
      <c r="Z249" s="21"/>
      <c r="AA249" s="22"/>
      <c r="AB249" s="22"/>
      <c r="AC249" s="23"/>
      <c r="AD249" s="22"/>
      <c r="AE249" s="22"/>
      <c r="AF249" s="22"/>
      <c r="AG249" s="23"/>
      <c r="AH249" s="22"/>
    </row>
    <row r="250" spans="1:34" ht="15.75" customHeight="1" x14ac:dyDescent="0.3">
      <c r="A250" s="13"/>
      <c r="B250" s="51"/>
      <c r="C250" s="10">
        <v>247</v>
      </c>
      <c r="D250" s="6" t="s">
        <v>806</v>
      </c>
      <c r="E250" s="6" t="s">
        <v>807</v>
      </c>
      <c r="F250" s="14" t="s">
        <v>149</v>
      </c>
      <c r="G250" s="15" t="s">
        <v>149</v>
      </c>
      <c r="H250" s="15" t="s">
        <v>149</v>
      </c>
      <c r="I250" s="16" t="s">
        <v>22</v>
      </c>
      <c r="L250" s="17"/>
      <c r="M250" s="18" t="str">
        <f>'AI - 1'!A249</f>
        <v>No</v>
      </c>
      <c r="N250" s="18" t="str">
        <f>'AI - 2'!A249</f>
        <v>No</v>
      </c>
      <c r="O250" s="18" t="str">
        <f>'AI  - 3'!A249</f>
        <v>No</v>
      </c>
      <c r="P250" s="8">
        <f>COUNTIF(M250:O250,"Yes")</f>
        <v>0</v>
      </c>
      <c r="Q250" s="18" t="str">
        <f>'AI - 1'!B249</f>
        <v>No</v>
      </c>
      <c r="R250" s="18" t="str">
        <f>'AI - 2'!B249</f>
        <v>No</v>
      </c>
      <c r="S250" s="18" t="str">
        <f>'AI  - 3'!B249</f>
        <v>No</v>
      </c>
      <c r="T250" s="8">
        <f>COUNTIF(Q250:S250,"Yes")</f>
        <v>0</v>
      </c>
      <c r="U250" s="15" t="s">
        <v>149</v>
      </c>
      <c r="V250" s="19"/>
      <c r="W250" s="8"/>
      <c r="X250" s="5"/>
      <c r="Y250" s="20"/>
      <c r="Z250" s="21"/>
      <c r="AA250" s="22"/>
      <c r="AB250" s="22"/>
      <c r="AC250" s="23"/>
      <c r="AD250" s="22"/>
      <c r="AE250" s="22"/>
      <c r="AF250" s="22"/>
      <c r="AG250" s="23"/>
      <c r="AH250" s="22"/>
    </row>
    <row r="251" spans="1:34" ht="15.75" customHeight="1" x14ac:dyDescent="0.3">
      <c r="A251" s="13"/>
      <c r="B251" s="51"/>
      <c r="C251" s="10">
        <v>368</v>
      </c>
      <c r="D251" s="6" t="s">
        <v>183</v>
      </c>
      <c r="E251" s="6" t="s">
        <v>184</v>
      </c>
      <c r="F251" s="14" t="s">
        <v>149</v>
      </c>
      <c r="G251" s="15" t="s">
        <v>21</v>
      </c>
      <c r="H251" s="26" t="s">
        <v>149</v>
      </c>
      <c r="I251" s="16" t="s">
        <v>171</v>
      </c>
      <c r="J251" s="66" t="s">
        <v>11055</v>
      </c>
      <c r="K251" s="2" t="s">
        <v>185</v>
      </c>
      <c r="L251" s="17"/>
      <c r="M251" s="18" t="str">
        <f>'AI - 1'!A370</f>
        <v>Yes</v>
      </c>
      <c r="N251" s="18" t="str">
        <f>'AI - 2'!A370</f>
        <v>Yes</v>
      </c>
      <c r="O251" s="18" t="str">
        <f>'AI  - 3'!A370</f>
        <v>Yes</v>
      </c>
      <c r="P251" s="8">
        <f>COUNTIF(M251:O251,"Yes")</f>
        <v>3</v>
      </c>
      <c r="Q251" s="18" t="str">
        <f>'AI - 1'!B370</f>
        <v>Yes</v>
      </c>
      <c r="R251" s="18" t="str">
        <f>'AI - 2'!B370</f>
        <v>Yes</v>
      </c>
      <c r="S251" s="18" t="str">
        <f>'AI  - 3'!B370</f>
        <v>Yes</v>
      </c>
      <c r="T251" s="8">
        <f>COUNTIF(Q251:S251,"Yes")</f>
        <v>3</v>
      </c>
      <c r="U251" s="15" t="s">
        <v>21</v>
      </c>
      <c r="V251" s="19"/>
      <c r="W251" s="8"/>
      <c r="X251" s="5"/>
      <c r="Y251" s="20"/>
      <c r="Z251" s="21"/>
      <c r="AA251" s="22"/>
      <c r="AB251" s="22"/>
      <c r="AC251" s="23"/>
      <c r="AD251" s="21"/>
      <c r="AE251" s="22"/>
      <c r="AF251" s="22"/>
      <c r="AG251" s="23"/>
      <c r="AH251" s="21"/>
    </row>
    <row r="252" spans="1:34" ht="15.75" customHeight="1" x14ac:dyDescent="0.3">
      <c r="A252" s="13"/>
      <c r="B252" s="51"/>
      <c r="C252" s="10">
        <v>249</v>
      </c>
      <c r="D252" s="6" t="s">
        <v>808</v>
      </c>
      <c r="E252" s="6" t="s">
        <v>809</v>
      </c>
      <c r="F252" s="14" t="s">
        <v>149</v>
      </c>
      <c r="G252" s="15" t="s">
        <v>149</v>
      </c>
      <c r="H252" s="15" t="s">
        <v>149</v>
      </c>
      <c r="I252" s="16" t="s">
        <v>22</v>
      </c>
      <c r="L252" s="17"/>
      <c r="M252" s="18" t="str">
        <f>'AI - 1'!A251</f>
        <v>No</v>
      </c>
      <c r="N252" s="18" t="str">
        <f>'AI - 2'!A251</f>
        <v>No</v>
      </c>
      <c r="O252" s="18" t="str">
        <f>'AI  - 3'!A251</f>
        <v>No</v>
      </c>
      <c r="P252" s="8">
        <f>COUNTIF(M252:O252,"Yes")</f>
        <v>0</v>
      </c>
      <c r="Q252" s="18" t="str">
        <f>'AI - 1'!B251</f>
        <v>No</v>
      </c>
      <c r="R252" s="18" t="str">
        <f>'AI - 2'!B251</f>
        <v>No</v>
      </c>
      <c r="S252" s="18" t="str">
        <f>'AI  - 3'!B251</f>
        <v>No</v>
      </c>
      <c r="T252" s="8">
        <f>COUNTIF(Q252:S252,"Yes")</f>
        <v>0</v>
      </c>
      <c r="U252" s="15" t="s">
        <v>149</v>
      </c>
      <c r="V252" s="19"/>
      <c r="W252" s="8"/>
      <c r="X252" s="5"/>
      <c r="Y252" s="20"/>
      <c r="Z252" s="21"/>
      <c r="AA252" s="22"/>
      <c r="AB252" s="22"/>
      <c r="AC252" s="23"/>
      <c r="AD252" s="22"/>
      <c r="AE252" s="22"/>
      <c r="AF252" s="22"/>
      <c r="AG252" s="23"/>
      <c r="AH252" s="22"/>
    </row>
    <row r="253" spans="1:34" ht="15.75" customHeight="1" x14ac:dyDescent="0.3">
      <c r="A253" s="13"/>
      <c r="B253" s="51"/>
      <c r="C253" s="10">
        <v>250</v>
      </c>
      <c r="D253" s="6" t="s">
        <v>810</v>
      </c>
      <c r="E253" s="6" t="s">
        <v>811</v>
      </c>
      <c r="F253" s="14" t="s">
        <v>149</v>
      </c>
      <c r="G253" s="15" t="s">
        <v>149</v>
      </c>
      <c r="H253" s="15" t="s">
        <v>149</v>
      </c>
      <c r="I253" s="16" t="s">
        <v>22</v>
      </c>
      <c r="L253" s="17"/>
      <c r="M253" s="18" t="str">
        <f>'AI - 1'!A252</f>
        <v>No</v>
      </c>
      <c r="N253" s="18" t="str">
        <f>'AI - 2'!A252</f>
        <v>No</v>
      </c>
      <c r="O253" s="18" t="str">
        <f>'AI  - 3'!A252</f>
        <v>No</v>
      </c>
      <c r="P253" s="8">
        <f>COUNTIF(M253:O253,"Yes")</f>
        <v>0</v>
      </c>
      <c r="Q253" s="18" t="str">
        <f>'AI - 1'!B252</f>
        <v>No</v>
      </c>
      <c r="R253" s="18" t="str">
        <f>'AI - 2'!B252</f>
        <v>No</v>
      </c>
      <c r="S253" s="18" t="str">
        <f>'AI  - 3'!B252</f>
        <v>No</v>
      </c>
      <c r="T253" s="8">
        <f>COUNTIF(Q253:S253,"Yes")</f>
        <v>0</v>
      </c>
      <c r="U253" s="15" t="s">
        <v>149</v>
      </c>
      <c r="V253" s="19"/>
      <c r="W253" s="8"/>
      <c r="X253" s="5"/>
      <c r="Y253" s="20"/>
      <c r="Z253" s="21"/>
      <c r="AA253" s="22"/>
      <c r="AB253" s="22"/>
      <c r="AC253" s="23"/>
      <c r="AD253" s="22"/>
      <c r="AE253" s="22"/>
      <c r="AF253" s="22"/>
      <c r="AG253" s="23"/>
      <c r="AH253" s="22"/>
    </row>
    <row r="254" spans="1:34" ht="15.75" customHeight="1" x14ac:dyDescent="0.3">
      <c r="A254" s="13"/>
      <c r="B254" s="51"/>
      <c r="C254" s="10">
        <v>251</v>
      </c>
      <c r="D254" s="6" t="s">
        <v>812</v>
      </c>
      <c r="E254" s="6" t="s">
        <v>813</v>
      </c>
      <c r="F254" s="14" t="s">
        <v>149</v>
      </c>
      <c r="G254" s="15" t="s">
        <v>149</v>
      </c>
      <c r="H254" s="15" t="s">
        <v>149</v>
      </c>
      <c r="I254" s="16" t="s">
        <v>22</v>
      </c>
      <c r="L254" s="17"/>
      <c r="M254" s="18" t="str">
        <f>'AI - 1'!A253</f>
        <v>No</v>
      </c>
      <c r="N254" s="18" t="str">
        <f>'AI - 2'!A253</f>
        <v>No</v>
      </c>
      <c r="O254" s="18" t="str">
        <f>'AI  - 3'!A253</f>
        <v>No</v>
      </c>
      <c r="P254" s="8">
        <f>COUNTIF(M254:O254,"Yes")</f>
        <v>0</v>
      </c>
      <c r="Q254" s="18" t="str">
        <f>'AI - 1'!B253</f>
        <v>No</v>
      </c>
      <c r="R254" s="18" t="str">
        <f>'AI - 2'!B253</f>
        <v>No</v>
      </c>
      <c r="S254" s="18" t="str">
        <f>'AI  - 3'!B253</f>
        <v>No</v>
      </c>
      <c r="T254" s="8">
        <f>COUNTIF(Q254:S254,"Yes")</f>
        <v>0</v>
      </c>
      <c r="U254" s="15" t="s">
        <v>149</v>
      </c>
      <c r="V254" s="19"/>
      <c r="W254" s="8"/>
      <c r="X254" s="5"/>
      <c r="Y254" s="20"/>
      <c r="Z254" s="21"/>
      <c r="AA254" s="22"/>
      <c r="AB254" s="22"/>
      <c r="AC254" s="23"/>
      <c r="AD254" s="22"/>
      <c r="AE254" s="22"/>
      <c r="AF254" s="22"/>
      <c r="AG254" s="23"/>
      <c r="AH254" s="22"/>
    </row>
    <row r="255" spans="1:34" ht="15.75" customHeight="1" x14ac:dyDescent="0.3">
      <c r="A255" s="13"/>
      <c r="B255" s="51"/>
      <c r="C255" s="10">
        <v>252</v>
      </c>
      <c r="D255" s="6" t="s">
        <v>814</v>
      </c>
      <c r="E255" s="6" t="s">
        <v>815</v>
      </c>
      <c r="F255" s="14" t="s">
        <v>149</v>
      </c>
      <c r="G255" s="15" t="s">
        <v>149</v>
      </c>
      <c r="H255" s="15" t="s">
        <v>149</v>
      </c>
      <c r="I255" s="16" t="s">
        <v>22</v>
      </c>
      <c r="L255" s="17"/>
      <c r="M255" s="18" t="str">
        <f>'AI - 1'!A254</f>
        <v>No</v>
      </c>
      <c r="N255" s="18" t="str">
        <f>'AI - 2'!A254</f>
        <v>No</v>
      </c>
      <c r="O255" s="18" t="str">
        <f>'AI  - 3'!A254</f>
        <v>No</v>
      </c>
      <c r="P255" s="8">
        <f>COUNTIF(M255:O255,"Yes")</f>
        <v>0</v>
      </c>
      <c r="Q255" s="18" t="str">
        <f>'AI - 1'!B254</f>
        <v>No</v>
      </c>
      <c r="R255" s="18" t="str">
        <f>'AI - 2'!B254</f>
        <v>No</v>
      </c>
      <c r="S255" s="18" t="str">
        <f>'AI  - 3'!B254</f>
        <v>No</v>
      </c>
      <c r="T255" s="8">
        <f>COUNTIF(Q255:S255,"Yes")</f>
        <v>0</v>
      </c>
      <c r="U255" s="15" t="s">
        <v>149</v>
      </c>
      <c r="V255" s="19"/>
      <c r="W255" s="8"/>
      <c r="X255" s="5"/>
      <c r="Y255" s="20"/>
      <c r="Z255" s="21"/>
      <c r="AA255" s="22"/>
      <c r="AB255" s="22"/>
      <c r="AC255" s="23"/>
      <c r="AD255" s="22"/>
      <c r="AE255" s="22"/>
      <c r="AF255" s="22"/>
      <c r="AG255" s="23"/>
      <c r="AH255" s="22"/>
    </row>
    <row r="256" spans="1:34" ht="15.75" customHeight="1" x14ac:dyDescent="0.3">
      <c r="A256" s="13"/>
      <c r="B256" s="51"/>
      <c r="C256" s="10">
        <v>253</v>
      </c>
      <c r="D256" s="6" t="s">
        <v>816</v>
      </c>
      <c r="E256" s="6" t="s">
        <v>817</v>
      </c>
      <c r="F256" s="14" t="s">
        <v>149</v>
      </c>
      <c r="G256" s="15" t="s">
        <v>149</v>
      </c>
      <c r="H256" s="15" t="s">
        <v>149</v>
      </c>
      <c r="I256" s="16" t="s">
        <v>22</v>
      </c>
      <c r="L256" s="17"/>
      <c r="M256" s="18" t="str">
        <f>'AI - 1'!A255</f>
        <v>No</v>
      </c>
      <c r="N256" s="18" t="str">
        <f>'AI - 2'!A255</f>
        <v>No</v>
      </c>
      <c r="O256" s="18" t="str">
        <f>'AI  - 3'!A255</f>
        <v>No</v>
      </c>
      <c r="P256" s="8">
        <f>COUNTIF(M256:O256,"Yes")</f>
        <v>0</v>
      </c>
      <c r="Q256" s="18" t="str">
        <f>'AI - 1'!B255</f>
        <v>No</v>
      </c>
      <c r="R256" s="18" t="str">
        <f>'AI - 2'!B255</f>
        <v>No</v>
      </c>
      <c r="S256" s="18" t="str">
        <f>'AI  - 3'!B255</f>
        <v>No</v>
      </c>
      <c r="T256" s="8">
        <f>COUNTIF(Q256:S256,"Yes")</f>
        <v>0</v>
      </c>
      <c r="U256" s="15" t="s">
        <v>149</v>
      </c>
      <c r="V256" s="19"/>
      <c r="W256" s="8"/>
      <c r="X256" s="5"/>
      <c r="Y256" s="20"/>
      <c r="Z256" s="21"/>
      <c r="AA256" s="22"/>
      <c r="AB256" s="22"/>
      <c r="AC256" s="23"/>
      <c r="AD256" s="22"/>
      <c r="AE256" s="22"/>
      <c r="AF256" s="22"/>
      <c r="AG256" s="23"/>
      <c r="AH256" s="22"/>
    </row>
    <row r="257" spans="1:34" ht="15.75" customHeight="1" x14ac:dyDescent="0.3">
      <c r="A257" s="13"/>
      <c r="B257" s="51"/>
      <c r="C257" s="10">
        <v>254</v>
      </c>
      <c r="D257" s="6" t="s">
        <v>818</v>
      </c>
      <c r="E257" s="6" t="s">
        <v>819</v>
      </c>
      <c r="F257" s="14" t="s">
        <v>149</v>
      </c>
      <c r="G257" s="15" t="s">
        <v>149</v>
      </c>
      <c r="H257" s="15" t="s">
        <v>149</v>
      </c>
      <c r="I257" s="16" t="s">
        <v>22</v>
      </c>
      <c r="L257" s="17"/>
      <c r="M257" s="18" t="str">
        <f>'AI - 1'!A256</f>
        <v>No</v>
      </c>
      <c r="N257" s="18" t="str">
        <f>'AI - 2'!A256</f>
        <v>No</v>
      </c>
      <c r="O257" s="18" t="str">
        <f>'AI  - 3'!A256</f>
        <v>No</v>
      </c>
      <c r="P257" s="8">
        <f>COUNTIF(M257:O257,"Yes")</f>
        <v>0</v>
      </c>
      <c r="Q257" s="18" t="str">
        <f>'AI - 1'!B256</f>
        <v>No</v>
      </c>
      <c r="R257" s="18" t="str">
        <f>'AI - 2'!B256</f>
        <v>No</v>
      </c>
      <c r="S257" s="18" t="str">
        <f>'AI  - 3'!B256</f>
        <v>No</v>
      </c>
      <c r="T257" s="8">
        <f>COUNTIF(Q257:S257,"Yes")</f>
        <v>0</v>
      </c>
      <c r="U257" s="15" t="s">
        <v>149</v>
      </c>
      <c r="V257" s="19"/>
      <c r="W257" s="8"/>
      <c r="X257" s="5"/>
      <c r="Y257" s="20"/>
      <c r="Z257" s="21"/>
      <c r="AA257" s="22"/>
      <c r="AB257" s="22"/>
      <c r="AC257" s="23"/>
      <c r="AD257" s="22"/>
      <c r="AE257" s="22"/>
      <c r="AF257" s="22"/>
      <c r="AG257" s="23"/>
      <c r="AH257" s="22"/>
    </row>
    <row r="258" spans="1:34" ht="15.75" customHeight="1" x14ac:dyDescent="0.3">
      <c r="A258" s="13"/>
      <c r="B258" s="51"/>
      <c r="C258" s="10">
        <v>255</v>
      </c>
      <c r="D258" s="6" t="s">
        <v>820</v>
      </c>
      <c r="E258" s="6" t="s">
        <v>821</v>
      </c>
      <c r="F258" s="14" t="s">
        <v>149</v>
      </c>
      <c r="G258" s="15" t="s">
        <v>149</v>
      </c>
      <c r="H258" s="15" t="s">
        <v>149</v>
      </c>
      <c r="I258" s="16" t="s">
        <v>22</v>
      </c>
      <c r="L258" s="17"/>
      <c r="M258" s="18" t="str">
        <f>'AI - 1'!A257</f>
        <v>No</v>
      </c>
      <c r="N258" s="18" t="str">
        <f>'AI - 2'!A257</f>
        <v>No</v>
      </c>
      <c r="O258" s="18" t="str">
        <f>'AI  - 3'!A257</f>
        <v>No</v>
      </c>
      <c r="P258" s="8">
        <f>COUNTIF(M258:O258,"Yes")</f>
        <v>0</v>
      </c>
      <c r="Q258" s="18" t="str">
        <f>'AI - 1'!B257</f>
        <v>No</v>
      </c>
      <c r="R258" s="18" t="str">
        <f>'AI - 2'!B257</f>
        <v>No</v>
      </c>
      <c r="S258" s="18" t="str">
        <f>'AI  - 3'!B257</f>
        <v>No</v>
      </c>
      <c r="T258" s="8">
        <f>COUNTIF(Q258:S258,"Yes")</f>
        <v>0</v>
      </c>
      <c r="U258" s="15" t="s">
        <v>149</v>
      </c>
      <c r="V258" s="19"/>
      <c r="W258" s="8"/>
      <c r="X258" s="5"/>
      <c r="Y258" s="20"/>
      <c r="Z258" s="21"/>
      <c r="AA258" s="22"/>
      <c r="AB258" s="22"/>
      <c r="AC258" s="23"/>
      <c r="AD258" s="22"/>
      <c r="AE258" s="22"/>
      <c r="AF258" s="22"/>
      <c r="AG258" s="23"/>
      <c r="AH258" s="22"/>
    </row>
    <row r="259" spans="1:34" ht="15.75" customHeight="1" x14ac:dyDescent="0.3">
      <c r="A259" s="13"/>
      <c r="B259" s="51"/>
      <c r="C259" s="10">
        <v>256</v>
      </c>
      <c r="D259" s="6" t="s">
        <v>822</v>
      </c>
      <c r="E259" s="6" t="s">
        <v>823</v>
      </c>
      <c r="F259" s="14" t="s">
        <v>149</v>
      </c>
      <c r="G259" s="15" t="s">
        <v>149</v>
      </c>
      <c r="H259" s="15" t="s">
        <v>149</v>
      </c>
      <c r="I259" s="16" t="s">
        <v>22</v>
      </c>
      <c r="L259" s="17"/>
      <c r="M259" s="18" t="str">
        <f>'AI - 1'!A258</f>
        <v>No</v>
      </c>
      <c r="N259" s="18" t="str">
        <f>'AI - 2'!A258</f>
        <v>No</v>
      </c>
      <c r="O259" s="18" t="str">
        <f>'AI  - 3'!A258</f>
        <v>No</v>
      </c>
      <c r="P259" s="8">
        <f>COUNTIF(M259:O259,"Yes")</f>
        <v>0</v>
      </c>
      <c r="Q259" s="18" t="str">
        <f>'AI - 1'!B258</f>
        <v>No</v>
      </c>
      <c r="R259" s="18" t="str">
        <f>'AI - 2'!B258</f>
        <v>No</v>
      </c>
      <c r="S259" s="18" t="str">
        <f>'AI  - 3'!B258</f>
        <v>No</v>
      </c>
      <c r="T259" s="8">
        <f>COUNTIF(Q259:S259,"Yes")</f>
        <v>0</v>
      </c>
      <c r="U259" s="15" t="s">
        <v>149</v>
      </c>
      <c r="V259" s="19"/>
      <c r="W259" s="8"/>
      <c r="X259" s="5"/>
      <c r="Y259" s="20"/>
      <c r="Z259" s="21"/>
      <c r="AA259" s="22"/>
      <c r="AB259" s="22"/>
      <c r="AC259" s="23"/>
      <c r="AD259" s="22"/>
      <c r="AE259" s="22"/>
      <c r="AF259" s="22"/>
      <c r="AG259" s="23"/>
      <c r="AH259" s="22"/>
    </row>
    <row r="260" spans="1:34" ht="15.75" customHeight="1" x14ac:dyDescent="0.3">
      <c r="A260" s="13"/>
      <c r="B260" s="51"/>
      <c r="C260" s="10">
        <v>150</v>
      </c>
      <c r="D260" s="6" t="s">
        <v>263</v>
      </c>
      <c r="E260" s="6" t="s">
        <v>264</v>
      </c>
      <c r="F260" s="14" t="s">
        <v>149</v>
      </c>
      <c r="G260" s="15" t="s">
        <v>21</v>
      </c>
      <c r="H260" s="26" t="s">
        <v>149</v>
      </c>
      <c r="I260" s="16" t="s">
        <v>171</v>
      </c>
      <c r="J260" s="66" t="s">
        <v>11055</v>
      </c>
      <c r="K260" s="2"/>
      <c r="L260" s="17"/>
      <c r="M260" s="18" t="str">
        <f>'AI - 1'!A152</f>
        <v>Yes</v>
      </c>
      <c r="N260" s="18" t="str">
        <f>'AI - 2'!A152</f>
        <v>Yes</v>
      </c>
      <c r="O260" s="18" t="str">
        <f>'AI  - 3'!A152</f>
        <v>Yes</v>
      </c>
      <c r="P260" s="8">
        <f>COUNTIF(M260:O260,"Yes")</f>
        <v>3</v>
      </c>
      <c r="Q260" s="18" t="str">
        <f>'AI - 1'!B152</f>
        <v>No</v>
      </c>
      <c r="R260" s="18" t="str">
        <f>'AI - 2'!B152</f>
        <v>Yes</v>
      </c>
      <c r="S260" s="18" t="str">
        <f>'AI  - 3'!B152</f>
        <v>No</v>
      </c>
      <c r="T260" s="8">
        <f>COUNTIF(Q260:S260,"Yes")</f>
        <v>1</v>
      </c>
      <c r="U260" s="15" t="s">
        <v>21</v>
      </c>
      <c r="V260" s="19"/>
      <c r="W260" s="8"/>
      <c r="X260" s="5"/>
      <c r="Y260" s="20"/>
      <c r="Z260" s="21"/>
      <c r="AA260" s="22"/>
      <c r="AB260" s="22"/>
      <c r="AC260" s="23"/>
      <c r="AD260" s="21"/>
      <c r="AE260" s="22"/>
      <c r="AF260" s="22"/>
      <c r="AG260" s="23"/>
      <c r="AH260" s="21"/>
    </row>
    <row r="261" spans="1:34" ht="15.75" customHeight="1" x14ac:dyDescent="0.3">
      <c r="A261" s="13"/>
      <c r="B261" s="51"/>
      <c r="C261" s="10">
        <v>258</v>
      </c>
      <c r="D261" s="6" t="s">
        <v>824</v>
      </c>
      <c r="E261" s="6" t="s">
        <v>825</v>
      </c>
      <c r="F261" s="14" t="s">
        <v>149</v>
      </c>
      <c r="G261" s="15" t="s">
        <v>149</v>
      </c>
      <c r="H261" s="15" t="s">
        <v>149</v>
      </c>
      <c r="I261" s="16" t="s">
        <v>22</v>
      </c>
      <c r="L261" s="17"/>
      <c r="M261" s="18" t="str">
        <f>'AI - 1'!A260</f>
        <v>No</v>
      </c>
      <c r="N261" s="18" t="str">
        <f>'AI - 2'!A260</f>
        <v>No</v>
      </c>
      <c r="O261" s="18" t="str">
        <f>'AI  - 3'!A260</f>
        <v>No</v>
      </c>
      <c r="P261" s="8">
        <f>COUNTIF(M261:O261,"Yes")</f>
        <v>0</v>
      </c>
      <c r="Q261" s="18" t="str">
        <f>'AI - 1'!B260</f>
        <v>No</v>
      </c>
      <c r="R261" s="18" t="str">
        <f>'AI - 2'!B260</f>
        <v>No</v>
      </c>
      <c r="S261" s="18" t="str">
        <f>'AI  - 3'!B260</f>
        <v>No</v>
      </c>
      <c r="T261" s="8">
        <f>COUNTIF(Q261:S261,"Yes")</f>
        <v>0</v>
      </c>
      <c r="U261" s="15" t="s">
        <v>149</v>
      </c>
      <c r="V261" s="19"/>
      <c r="W261" s="8"/>
      <c r="X261" s="5"/>
      <c r="Y261" s="20"/>
      <c r="Z261" s="21"/>
      <c r="AA261" s="22"/>
      <c r="AB261" s="22"/>
      <c r="AC261" s="23"/>
      <c r="AD261" s="22"/>
      <c r="AE261" s="22"/>
      <c r="AF261" s="22"/>
      <c r="AG261" s="23"/>
      <c r="AH261" s="22"/>
    </row>
    <row r="262" spans="1:34" ht="15.75" customHeight="1" x14ac:dyDescent="0.3">
      <c r="A262" s="13"/>
      <c r="B262" s="51"/>
      <c r="C262" s="10">
        <v>259</v>
      </c>
      <c r="D262" s="6" t="s">
        <v>826</v>
      </c>
      <c r="E262" s="6" t="s">
        <v>827</v>
      </c>
      <c r="F262" s="14" t="s">
        <v>149</v>
      </c>
      <c r="G262" s="15" t="s">
        <v>149</v>
      </c>
      <c r="H262" s="15" t="s">
        <v>149</v>
      </c>
      <c r="I262" s="16" t="s">
        <v>22</v>
      </c>
      <c r="L262" s="17"/>
      <c r="M262" s="18" t="str">
        <f>'AI - 1'!A261</f>
        <v>No</v>
      </c>
      <c r="N262" s="18" t="str">
        <f>'AI - 2'!A261</f>
        <v>No</v>
      </c>
      <c r="O262" s="18" t="str">
        <f>'AI  - 3'!A261</f>
        <v>No</v>
      </c>
      <c r="P262" s="8">
        <f>COUNTIF(M262:O262,"Yes")</f>
        <v>0</v>
      </c>
      <c r="Q262" s="18" t="str">
        <f>'AI - 1'!B261</f>
        <v>No</v>
      </c>
      <c r="R262" s="18" t="str">
        <f>'AI - 2'!B261</f>
        <v>No</v>
      </c>
      <c r="S262" s="18" t="str">
        <f>'AI  - 3'!B261</f>
        <v>No</v>
      </c>
      <c r="T262" s="8">
        <f>COUNTIF(Q262:S262,"Yes")</f>
        <v>0</v>
      </c>
      <c r="U262" s="15" t="s">
        <v>149</v>
      </c>
      <c r="V262" s="19"/>
      <c r="W262" s="8"/>
      <c r="X262" s="5"/>
      <c r="Y262" s="20"/>
      <c r="Z262" s="21"/>
      <c r="AA262" s="22"/>
      <c r="AB262" s="22"/>
      <c r="AC262" s="23"/>
      <c r="AD262" s="22"/>
      <c r="AE262" s="22"/>
      <c r="AF262" s="22"/>
      <c r="AG262" s="23"/>
      <c r="AH262" s="22"/>
    </row>
    <row r="263" spans="1:34" ht="15.75" customHeight="1" x14ac:dyDescent="0.3">
      <c r="A263" s="13"/>
      <c r="B263" s="51"/>
      <c r="C263" s="10">
        <v>260</v>
      </c>
      <c r="D263" s="6" t="s">
        <v>828</v>
      </c>
      <c r="E263" s="6" t="s">
        <v>829</v>
      </c>
      <c r="F263" s="14" t="s">
        <v>149</v>
      </c>
      <c r="G263" s="15" t="s">
        <v>149</v>
      </c>
      <c r="H263" s="15" t="s">
        <v>149</v>
      </c>
      <c r="I263" s="16" t="s">
        <v>22</v>
      </c>
      <c r="L263" s="17"/>
      <c r="M263" s="18" t="str">
        <f>'AI - 1'!A262</f>
        <v>No</v>
      </c>
      <c r="N263" s="18" t="str">
        <f>'AI - 2'!A262</f>
        <v>No</v>
      </c>
      <c r="O263" s="18" t="str">
        <f>'AI  - 3'!A262</f>
        <v>No</v>
      </c>
      <c r="P263" s="8">
        <f>COUNTIF(M263:O263,"Yes")</f>
        <v>0</v>
      </c>
      <c r="Q263" s="18" t="str">
        <f>'AI - 1'!B262</f>
        <v>No</v>
      </c>
      <c r="R263" s="18" t="str">
        <f>'AI - 2'!B262</f>
        <v>No</v>
      </c>
      <c r="S263" s="18" t="str">
        <f>'AI  - 3'!B262</f>
        <v>No</v>
      </c>
      <c r="T263" s="8">
        <f>COUNTIF(Q263:S263,"Yes")</f>
        <v>0</v>
      </c>
      <c r="U263" s="15" t="s">
        <v>149</v>
      </c>
      <c r="V263" s="19"/>
      <c r="W263" s="8"/>
      <c r="X263" s="5"/>
      <c r="Y263" s="20"/>
      <c r="Z263" s="21"/>
      <c r="AA263" s="22"/>
      <c r="AB263" s="22"/>
      <c r="AC263" s="23"/>
      <c r="AD263" s="22"/>
      <c r="AE263" s="22"/>
      <c r="AF263" s="22"/>
      <c r="AG263" s="23"/>
      <c r="AH263" s="22"/>
    </row>
    <row r="264" spans="1:34" ht="15.75" customHeight="1" x14ac:dyDescent="0.3">
      <c r="A264" s="13"/>
      <c r="B264" s="51"/>
      <c r="C264" s="10">
        <v>261</v>
      </c>
      <c r="D264" s="6" t="s">
        <v>830</v>
      </c>
      <c r="E264" s="6" t="s">
        <v>831</v>
      </c>
      <c r="F264" s="14" t="s">
        <v>149</v>
      </c>
      <c r="G264" s="15" t="s">
        <v>149</v>
      </c>
      <c r="H264" s="15" t="s">
        <v>149</v>
      </c>
      <c r="I264" s="16" t="s">
        <v>22</v>
      </c>
      <c r="L264" s="17"/>
      <c r="M264" s="18" t="str">
        <f>'AI - 1'!A263</f>
        <v>No</v>
      </c>
      <c r="N264" s="18" t="str">
        <f>'AI - 2'!A263</f>
        <v>No</v>
      </c>
      <c r="O264" s="18" t="str">
        <f>'AI  - 3'!A263</f>
        <v>No</v>
      </c>
      <c r="P264" s="8">
        <f>COUNTIF(M264:O264,"Yes")</f>
        <v>0</v>
      </c>
      <c r="Q264" s="18" t="str">
        <f>'AI - 1'!B263</f>
        <v>No</v>
      </c>
      <c r="R264" s="18" t="str">
        <f>'AI - 2'!B263</f>
        <v>No</v>
      </c>
      <c r="S264" s="18" t="str">
        <f>'AI  - 3'!B263</f>
        <v>No</v>
      </c>
      <c r="T264" s="8">
        <f>COUNTIF(Q264:S264,"Yes")</f>
        <v>0</v>
      </c>
      <c r="U264" s="15" t="s">
        <v>149</v>
      </c>
      <c r="V264" s="19"/>
      <c r="W264" s="8"/>
      <c r="X264" s="5"/>
      <c r="Y264" s="20"/>
      <c r="Z264" s="21"/>
      <c r="AA264" s="22"/>
      <c r="AB264" s="22"/>
      <c r="AC264" s="23"/>
      <c r="AD264" s="22"/>
      <c r="AE264" s="22"/>
      <c r="AF264" s="22"/>
      <c r="AG264" s="23"/>
      <c r="AH264" s="22"/>
    </row>
    <row r="265" spans="1:34" ht="15.75" customHeight="1" x14ac:dyDescent="0.3">
      <c r="A265" s="13"/>
      <c r="B265" s="51"/>
      <c r="C265" s="10">
        <v>262</v>
      </c>
      <c r="D265" s="6" t="s">
        <v>832</v>
      </c>
      <c r="E265" s="6" t="s">
        <v>833</v>
      </c>
      <c r="F265" s="14" t="s">
        <v>149</v>
      </c>
      <c r="G265" s="15" t="s">
        <v>149</v>
      </c>
      <c r="H265" s="15" t="s">
        <v>149</v>
      </c>
      <c r="I265" s="16" t="s">
        <v>22</v>
      </c>
      <c r="L265" s="17"/>
      <c r="M265" s="18" t="str">
        <f>'AI - 1'!A264</f>
        <v>No</v>
      </c>
      <c r="N265" s="18" t="str">
        <f>'AI - 2'!A264</f>
        <v>No</v>
      </c>
      <c r="O265" s="18" t="str">
        <f>'AI  - 3'!A264</f>
        <v>No</v>
      </c>
      <c r="P265" s="8">
        <f>COUNTIF(M265:O265,"Yes")</f>
        <v>0</v>
      </c>
      <c r="Q265" s="18" t="str">
        <f>'AI - 1'!B264</f>
        <v>No</v>
      </c>
      <c r="R265" s="18" t="str">
        <f>'AI - 2'!B264</f>
        <v>No</v>
      </c>
      <c r="S265" s="18" t="str">
        <f>'AI  - 3'!B264</f>
        <v>No</v>
      </c>
      <c r="T265" s="8">
        <f>COUNTIF(Q265:S265,"Yes")</f>
        <v>0</v>
      </c>
      <c r="U265" s="15" t="s">
        <v>149</v>
      </c>
      <c r="V265" s="19"/>
      <c r="W265" s="8"/>
      <c r="X265" s="5"/>
      <c r="Y265" s="20"/>
      <c r="Z265" s="21"/>
      <c r="AA265" s="22"/>
      <c r="AB265" s="22"/>
      <c r="AC265" s="23"/>
      <c r="AD265" s="22"/>
      <c r="AE265" s="22"/>
      <c r="AF265" s="22"/>
      <c r="AG265" s="23"/>
      <c r="AH265" s="22"/>
    </row>
    <row r="266" spans="1:34" ht="15.75" customHeight="1" x14ac:dyDescent="0.3">
      <c r="A266" s="13"/>
      <c r="B266" s="51"/>
      <c r="C266" s="10">
        <v>263</v>
      </c>
      <c r="D266" s="6" t="s">
        <v>834</v>
      </c>
      <c r="E266" s="6" t="s">
        <v>835</v>
      </c>
      <c r="F266" s="14" t="s">
        <v>149</v>
      </c>
      <c r="G266" s="15" t="s">
        <v>149</v>
      </c>
      <c r="H266" s="15" t="s">
        <v>149</v>
      </c>
      <c r="I266" s="16" t="s">
        <v>22</v>
      </c>
      <c r="L266" s="17"/>
      <c r="M266" s="18" t="str">
        <f>'AI - 1'!A265</f>
        <v>No</v>
      </c>
      <c r="N266" s="18" t="str">
        <f>'AI - 2'!A265</f>
        <v>No</v>
      </c>
      <c r="O266" s="18" t="str">
        <f>'AI  - 3'!A265</f>
        <v>No</v>
      </c>
      <c r="P266" s="8">
        <f>COUNTIF(M266:O266,"Yes")</f>
        <v>0</v>
      </c>
      <c r="Q266" s="18" t="str">
        <f>'AI - 1'!B265</f>
        <v>No</v>
      </c>
      <c r="R266" s="18" t="str">
        <f>'AI - 2'!B265</f>
        <v>No</v>
      </c>
      <c r="S266" s="18" t="str">
        <f>'AI  - 3'!B265</f>
        <v>No</v>
      </c>
      <c r="T266" s="8">
        <f>COUNTIF(Q266:S266,"Yes")</f>
        <v>0</v>
      </c>
      <c r="U266" s="15" t="s">
        <v>149</v>
      </c>
      <c r="V266" s="19"/>
      <c r="W266" s="8"/>
      <c r="X266" s="5"/>
      <c r="Y266" s="20"/>
      <c r="Z266" s="21"/>
      <c r="AA266" s="22"/>
      <c r="AB266" s="22"/>
      <c r="AC266" s="23"/>
      <c r="AD266" s="22"/>
      <c r="AE266" s="22"/>
      <c r="AF266" s="22"/>
      <c r="AG266" s="23"/>
      <c r="AH266" s="22"/>
    </row>
    <row r="267" spans="1:34" ht="15.75" customHeight="1" x14ac:dyDescent="0.3">
      <c r="A267" s="13"/>
      <c r="B267" s="51"/>
      <c r="C267" s="10">
        <v>264</v>
      </c>
      <c r="D267" s="6" t="s">
        <v>836</v>
      </c>
      <c r="E267" s="6" t="s">
        <v>837</v>
      </c>
      <c r="F267" s="14" t="s">
        <v>149</v>
      </c>
      <c r="G267" s="15" t="s">
        <v>149</v>
      </c>
      <c r="H267" s="15" t="s">
        <v>149</v>
      </c>
      <c r="I267" s="16" t="s">
        <v>22</v>
      </c>
      <c r="L267" s="17"/>
      <c r="M267" s="18" t="str">
        <f>'AI - 1'!A266</f>
        <v>No</v>
      </c>
      <c r="N267" s="18" t="str">
        <f>'AI - 2'!A266</f>
        <v>No</v>
      </c>
      <c r="O267" s="18" t="str">
        <f>'AI  - 3'!A266</f>
        <v>No</v>
      </c>
      <c r="P267" s="8">
        <f>COUNTIF(M267:O267,"Yes")</f>
        <v>0</v>
      </c>
      <c r="Q267" s="18" t="str">
        <f>'AI - 1'!B266</f>
        <v>No</v>
      </c>
      <c r="R267" s="18" t="str">
        <f>'AI - 2'!B266</f>
        <v>No</v>
      </c>
      <c r="S267" s="18" t="str">
        <f>'AI  - 3'!B266</f>
        <v>No</v>
      </c>
      <c r="T267" s="8">
        <f>COUNTIF(Q267:S267,"Yes")</f>
        <v>0</v>
      </c>
      <c r="U267" s="15" t="s">
        <v>149</v>
      </c>
      <c r="V267" s="19"/>
      <c r="W267" s="8"/>
      <c r="X267" s="5"/>
      <c r="Y267" s="20"/>
      <c r="Z267" s="21"/>
      <c r="AA267" s="22"/>
      <c r="AB267" s="22"/>
      <c r="AC267" s="23"/>
      <c r="AD267" s="22"/>
      <c r="AE267" s="22"/>
      <c r="AF267" s="22"/>
      <c r="AG267" s="23"/>
      <c r="AH267" s="22"/>
    </row>
    <row r="268" spans="1:34" ht="15.75" customHeight="1" x14ac:dyDescent="0.3">
      <c r="A268" s="13"/>
      <c r="B268" s="51"/>
      <c r="C268" s="10">
        <v>265</v>
      </c>
      <c r="D268" s="6" t="s">
        <v>62</v>
      </c>
      <c r="E268" s="6" t="s">
        <v>63</v>
      </c>
      <c r="F268" s="14" t="s">
        <v>21</v>
      </c>
      <c r="G268" s="15" t="s">
        <v>21</v>
      </c>
      <c r="H268" s="15" t="s">
        <v>21</v>
      </c>
      <c r="I268" s="16" t="s">
        <v>22</v>
      </c>
      <c r="L268" s="17"/>
      <c r="M268" s="18" t="str">
        <f>'AI - 1'!A267</f>
        <v>Yes</v>
      </c>
      <c r="N268" s="18" t="str">
        <f>'AI - 2'!A267</f>
        <v>Yes</v>
      </c>
      <c r="O268" s="18" t="str">
        <f>'AI  - 3'!A267</f>
        <v>Yes</v>
      </c>
      <c r="P268" s="8">
        <f>COUNTIF(M268:O268,"Yes")</f>
        <v>3</v>
      </c>
      <c r="Q268" s="18" t="str">
        <f>'AI - 1'!B267</f>
        <v>Yes</v>
      </c>
      <c r="R268" s="18" t="str">
        <f>'AI - 2'!B267</f>
        <v>Yes</v>
      </c>
      <c r="S268" s="18" t="str">
        <f>'AI  - 3'!B267</f>
        <v>Yes</v>
      </c>
      <c r="T268" s="8">
        <f>COUNTIF(Q268:S268,"Yes")</f>
        <v>3</v>
      </c>
      <c r="U268" s="15" t="s">
        <v>21</v>
      </c>
      <c r="V268" s="19"/>
      <c r="W268" s="8"/>
      <c r="X268" s="5"/>
      <c r="Y268" s="20"/>
      <c r="Z268" s="21"/>
      <c r="AA268" s="22"/>
      <c r="AB268" s="22"/>
      <c r="AC268" s="23"/>
      <c r="AD268" s="21"/>
      <c r="AE268" s="22"/>
      <c r="AF268" s="22"/>
      <c r="AG268" s="23"/>
      <c r="AH268" s="21"/>
    </row>
    <row r="269" spans="1:34" ht="15.75" customHeight="1" x14ac:dyDescent="0.3">
      <c r="A269" s="13"/>
      <c r="B269" s="51"/>
      <c r="C269" s="10">
        <v>266</v>
      </c>
      <c r="D269" s="6" t="s">
        <v>838</v>
      </c>
      <c r="E269" s="6" t="s">
        <v>839</v>
      </c>
      <c r="F269" s="14" t="s">
        <v>149</v>
      </c>
      <c r="G269" s="15" t="s">
        <v>149</v>
      </c>
      <c r="H269" s="15" t="s">
        <v>149</v>
      </c>
      <c r="I269" s="16" t="s">
        <v>22</v>
      </c>
      <c r="L269" s="17"/>
      <c r="M269" s="18" t="str">
        <f>'AI - 1'!A268</f>
        <v>No</v>
      </c>
      <c r="N269" s="18" t="str">
        <f>'AI - 2'!A268</f>
        <v>No</v>
      </c>
      <c r="O269" s="18" t="str">
        <f>'AI  - 3'!A268</f>
        <v>No</v>
      </c>
      <c r="P269" s="8">
        <f>COUNTIF(M269:O269,"Yes")</f>
        <v>0</v>
      </c>
      <c r="Q269" s="18" t="str">
        <f>'AI - 1'!B268</f>
        <v>No</v>
      </c>
      <c r="R269" s="18" t="str">
        <f>'AI - 2'!B268</f>
        <v>No</v>
      </c>
      <c r="S269" s="18" t="str">
        <f>'AI  - 3'!B268</f>
        <v>No</v>
      </c>
      <c r="T269" s="8">
        <f>COUNTIF(Q269:S269,"Yes")</f>
        <v>0</v>
      </c>
      <c r="U269" s="15" t="s">
        <v>149</v>
      </c>
      <c r="V269" s="19"/>
      <c r="W269" s="8"/>
      <c r="X269" s="5"/>
      <c r="Y269" s="20"/>
      <c r="Z269" s="21"/>
      <c r="AA269" s="22"/>
      <c r="AB269" s="22"/>
      <c r="AC269" s="23"/>
      <c r="AD269" s="22"/>
      <c r="AE269" s="22"/>
      <c r="AF269" s="22"/>
      <c r="AG269" s="23"/>
      <c r="AH269" s="22"/>
    </row>
    <row r="270" spans="1:34" ht="15.75" customHeight="1" x14ac:dyDescent="0.3">
      <c r="A270" s="13"/>
      <c r="B270" s="51"/>
      <c r="C270" s="10">
        <v>267</v>
      </c>
      <c r="D270" s="6" t="s">
        <v>840</v>
      </c>
      <c r="E270" s="6" t="s">
        <v>841</v>
      </c>
      <c r="F270" s="14" t="s">
        <v>149</v>
      </c>
      <c r="G270" s="15" t="s">
        <v>149</v>
      </c>
      <c r="H270" s="15" t="s">
        <v>149</v>
      </c>
      <c r="I270" s="16" t="s">
        <v>22</v>
      </c>
      <c r="L270" s="17"/>
      <c r="M270" s="18" t="str">
        <f>'AI - 1'!A269</f>
        <v>No</v>
      </c>
      <c r="N270" s="18" t="str">
        <f>'AI - 2'!A269</f>
        <v>No</v>
      </c>
      <c r="O270" s="18" t="str">
        <f>'AI  - 3'!A269</f>
        <v>No</v>
      </c>
      <c r="P270" s="8">
        <f>COUNTIF(M270:O270,"Yes")</f>
        <v>0</v>
      </c>
      <c r="Q270" s="18" t="str">
        <f>'AI - 1'!B269</f>
        <v>No</v>
      </c>
      <c r="R270" s="18" t="str">
        <f>'AI - 2'!B269</f>
        <v>No</v>
      </c>
      <c r="S270" s="18" t="str">
        <f>'AI  - 3'!B269</f>
        <v>No</v>
      </c>
      <c r="T270" s="8">
        <f>COUNTIF(Q270:S270,"Yes")</f>
        <v>0</v>
      </c>
      <c r="U270" s="15" t="s">
        <v>149</v>
      </c>
      <c r="V270" s="19"/>
      <c r="W270" s="8"/>
      <c r="X270" s="5"/>
      <c r="Y270" s="20"/>
      <c r="Z270" s="21"/>
      <c r="AA270" s="22"/>
      <c r="AB270" s="22"/>
      <c r="AC270" s="23"/>
      <c r="AD270" s="22"/>
      <c r="AE270" s="22"/>
      <c r="AF270" s="22"/>
      <c r="AG270" s="23"/>
      <c r="AH270" s="22"/>
    </row>
    <row r="271" spans="1:34" ht="15.75" customHeight="1" x14ac:dyDescent="0.3">
      <c r="A271" s="13"/>
      <c r="B271" s="51"/>
      <c r="C271" s="10">
        <v>268</v>
      </c>
      <c r="D271" s="6" t="s">
        <v>842</v>
      </c>
      <c r="E271" s="6" t="s">
        <v>843</v>
      </c>
      <c r="F271" s="14" t="s">
        <v>149</v>
      </c>
      <c r="G271" s="15" t="s">
        <v>149</v>
      </c>
      <c r="H271" s="15" t="s">
        <v>149</v>
      </c>
      <c r="I271" s="16" t="s">
        <v>22</v>
      </c>
      <c r="L271" s="17"/>
      <c r="M271" s="18" t="str">
        <f>'AI - 1'!A270</f>
        <v>No</v>
      </c>
      <c r="N271" s="18" t="str">
        <f>'AI - 2'!A270</f>
        <v>No</v>
      </c>
      <c r="O271" s="18" t="str">
        <f>'AI  - 3'!A270</f>
        <v>No</v>
      </c>
      <c r="P271" s="8">
        <f>COUNTIF(M271:O271,"Yes")</f>
        <v>0</v>
      </c>
      <c r="Q271" s="18" t="str">
        <f>'AI - 1'!B270</f>
        <v>No</v>
      </c>
      <c r="R271" s="18" t="str">
        <f>'AI - 2'!B270</f>
        <v>No</v>
      </c>
      <c r="S271" s="18" t="str">
        <f>'AI  - 3'!B270</f>
        <v>No</v>
      </c>
      <c r="T271" s="8">
        <f>COUNTIF(Q271:S271,"Yes")</f>
        <v>0</v>
      </c>
      <c r="U271" s="15" t="s">
        <v>149</v>
      </c>
      <c r="V271" s="19"/>
      <c r="W271" s="8"/>
      <c r="X271" s="5"/>
      <c r="Y271" s="20"/>
      <c r="Z271" s="21"/>
      <c r="AA271" s="22"/>
      <c r="AB271" s="22"/>
      <c r="AC271" s="23"/>
      <c r="AD271" s="22"/>
      <c r="AE271" s="22"/>
      <c r="AF271" s="22"/>
      <c r="AG271" s="23"/>
      <c r="AH271" s="22"/>
    </row>
    <row r="272" spans="1:34" ht="15.75" customHeight="1" x14ac:dyDescent="0.3">
      <c r="A272" s="13"/>
      <c r="B272" s="51"/>
      <c r="C272" s="10">
        <v>269</v>
      </c>
      <c r="D272" s="6" t="s">
        <v>46</v>
      </c>
      <c r="E272" s="6" t="s">
        <v>222</v>
      </c>
      <c r="F272" s="14" t="s">
        <v>21</v>
      </c>
      <c r="G272" s="15" t="s">
        <v>21</v>
      </c>
      <c r="H272" s="15" t="s">
        <v>21</v>
      </c>
      <c r="I272" s="16" t="s">
        <v>22</v>
      </c>
      <c r="L272" s="17"/>
      <c r="M272" s="18" t="str">
        <f>'AI - 1'!A271</f>
        <v>Yes</v>
      </c>
      <c r="N272" s="18" t="str">
        <f>'AI - 2'!A271</f>
        <v>Yes</v>
      </c>
      <c r="O272" s="18" t="str">
        <f>'AI  - 3'!A271</f>
        <v>Yes</v>
      </c>
      <c r="P272" s="8">
        <f>COUNTIF(M272:O272,"Yes")</f>
        <v>3</v>
      </c>
      <c r="Q272" s="18" t="str">
        <f>'AI - 1'!B271</f>
        <v>Yes</v>
      </c>
      <c r="R272" s="18" t="str">
        <f>'AI - 2'!B271</f>
        <v>No</v>
      </c>
      <c r="S272" s="18" t="str">
        <f>'AI  - 3'!B271</f>
        <v>Yes</v>
      </c>
      <c r="T272" s="8">
        <f>COUNTIF(Q272:S272,"Yes")</f>
        <v>2</v>
      </c>
      <c r="U272" s="15" t="s">
        <v>21</v>
      </c>
      <c r="V272" s="19"/>
      <c r="W272" s="8"/>
      <c r="X272" s="5"/>
      <c r="Y272" s="20"/>
      <c r="Z272" s="21"/>
      <c r="AA272" s="22"/>
      <c r="AB272" s="22"/>
      <c r="AC272" s="23"/>
      <c r="AD272" s="21"/>
      <c r="AE272" s="22"/>
      <c r="AF272" s="22"/>
      <c r="AG272" s="23"/>
      <c r="AH272" s="21"/>
    </row>
    <row r="273" spans="1:34" ht="15.75" customHeight="1" x14ac:dyDescent="0.3">
      <c r="A273" s="13"/>
      <c r="B273" s="51"/>
      <c r="C273" s="10">
        <v>270</v>
      </c>
      <c r="D273" s="6" t="s">
        <v>844</v>
      </c>
      <c r="E273" s="6" t="s">
        <v>845</v>
      </c>
      <c r="F273" s="14" t="s">
        <v>149</v>
      </c>
      <c r="G273" s="15" t="s">
        <v>149</v>
      </c>
      <c r="H273" s="15" t="s">
        <v>149</v>
      </c>
      <c r="I273" s="16" t="s">
        <v>22</v>
      </c>
      <c r="L273" s="17"/>
      <c r="M273" s="18" t="str">
        <f>'AI - 1'!A272</f>
        <v>No</v>
      </c>
      <c r="N273" s="18" t="str">
        <f>'AI - 2'!A272</f>
        <v>No</v>
      </c>
      <c r="O273" s="18" t="str">
        <f>'AI  - 3'!A272</f>
        <v>No</v>
      </c>
      <c r="P273" s="8">
        <f>COUNTIF(M273:O273,"Yes")</f>
        <v>0</v>
      </c>
      <c r="Q273" s="18" t="str">
        <f>'AI - 1'!B272</f>
        <v>No</v>
      </c>
      <c r="R273" s="18" t="str">
        <f>'AI - 2'!B272</f>
        <v>No</v>
      </c>
      <c r="S273" s="18" t="str">
        <f>'AI  - 3'!B272</f>
        <v>No</v>
      </c>
      <c r="T273" s="8">
        <f>COUNTIF(Q273:S273,"Yes")</f>
        <v>0</v>
      </c>
      <c r="U273" s="15" t="s">
        <v>149</v>
      </c>
      <c r="V273" s="19"/>
      <c r="W273" s="8"/>
      <c r="X273" s="5"/>
      <c r="Y273" s="20"/>
      <c r="Z273" s="21"/>
      <c r="AA273" s="22"/>
      <c r="AB273" s="22"/>
      <c r="AC273" s="23"/>
      <c r="AD273" s="22"/>
      <c r="AE273" s="22"/>
      <c r="AF273" s="22"/>
      <c r="AG273" s="23"/>
      <c r="AH273" s="22"/>
    </row>
    <row r="274" spans="1:34" ht="15.75" customHeight="1" x14ac:dyDescent="0.3">
      <c r="A274" s="13"/>
      <c r="B274" s="51"/>
      <c r="C274" s="10">
        <v>271</v>
      </c>
      <c r="D274" s="6" t="s">
        <v>846</v>
      </c>
      <c r="E274" s="6" t="s">
        <v>847</v>
      </c>
      <c r="F274" s="14" t="s">
        <v>149</v>
      </c>
      <c r="G274" s="15" t="s">
        <v>149</v>
      </c>
      <c r="H274" s="15" t="s">
        <v>149</v>
      </c>
      <c r="I274" s="16" t="s">
        <v>22</v>
      </c>
      <c r="L274" s="17"/>
      <c r="M274" s="18" t="str">
        <f>'AI - 1'!A273</f>
        <v>No</v>
      </c>
      <c r="N274" s="18" t="str">
        <f>'AI - 2'!A273</f>
        <v>No</v>
      </c>
      <c r="O274" s="18" t="str">
        <f>'AI  - 3'!A273</f>
        <v>No</v>
      </c>
      <c r="P274" s="8">
        <f>COUNTIF(M274:O274,"Yes")</f>
        <v>0</v>
      </c>
      <c r="Q274" s="18" t="str">
        <f>'AI - 1'!B273</f>
        <v>No</v>
      </c>
      <c r="R274" s="18" t="str">
        <f>'AI - 2'!B273</f>
        <v>No</v>
      </c>
      <c r="S274" s="18" t="str">
        <f>'AI  - 3'!B273</f>
        <v>No</v>
      </c>
      <c r="T274" s="8">
        <f>COUNTIF(Q274:S274,"Yes")</f>
        <v>0</v>
      </c>
      <c r="U274" s="15" t="s">
        <v>149</v>
      </c>
      <c r="V274" s="19"/>
      <c r="W274" s="8"/>
      <c r="X274" s="5"/>
      <c r="Y274" s="20"/>
      <c r="Z274" s="21"/>
      <c r="AA274" s="22"/>
      <c r="AB274" s="22"/>
      <c r="AC274" s="23"/>
      <c r="AD274" s="22"/>
      <c r="AE274" s="22"/>
      <c r="AF274" s="22"/>
      <c r="AG274" s="23"/>
      <c r="AH274" s="22"/>
    </row>
    <row r="275" spans="1:34" ht="15.75" customHeight="1" x14ac:dyDescent="0.3">
      <c r="A275" s="13"/>
      <c r="B275" s="51"/>
      <c r="C275" s="10">
        <v>272</v>
      </c>
      <c r="D275" s="6" t="s">
        <v>65</v>
      </c>
      <c r="E275" s="6" t="s">
        <v>66</v>
      </c>
      <c r="F275" s="14" t="s">
        <v>21</v>
      </c>
      <c r="G275" s="15" t="s">
        <v>21</v>
      </c>
      <c r="H275" s="15" t="s">
        <v>21</v>
      </c>
      <c r="I275" s="16" t="s">
        <v>22</v>
      </c>
      <c r="L275" s="17"/>
      <c r="M275" s="18" t="str">
        <f>'AI - 1'!A274</f>
        <v>Yes</v>
      </c>
      <c r="N275" s="18" t="str">
        <f>'AI - 2'!A274</f>
        <v>Yes</v>
      </c>
      <c r="O275" s="18" t="str">
        <f>'AI  - 3'!A274</f>
        <v>Yes</v>
      </c>
      <c r="P275" s="8">
        <f>COUNTIF(M275:O275,"Yes")</f>
        <v>3</v>
      </c>
      <c r="Q275" s="18" t="str">
        <f>'AI - 1'!B274</f>
        <v>Yes</v>
      </c>
      <c r="R275" s="18" t="str">
        <f>'AI - 2'!B274</f>
        <v>Yes</v>
      </c>
      <c r="S275" s="18" t="str">
        <f>'AI  - 3'!B274</f>
        <v>Yes</v>
      </c>
      <c r="T275" s="8">
        <f>COUNTIF(Q275:S275,"Yes")</f>
        <v>3</v>
      </c>
      <c r="U275" s="15" t="s">
        <v>21</v>
      </c>
      <c r="V275" s="19"/>
      <c r="W275" s="8"/>
      <c r="X275" s="5"/>
      <c r="Y275" s="20"/>
      <c r="Z275" s="21"/>
      <c r="AA275" s="22"/>
      <c r="AB275" s="22"/>
      <c r="AC275" s="23"/>
      <c r="AD275" s="21"/>
      <c r="AE275" s="22"/>
      <c r="AF275" s="22"/>
      <c r="AG275" s="23"/>
      <c r="AH275" s="21"/>
    </row>
    <row r="276" spans="1:34" ht="15.75" customHeight="1" x14ac:dyDescent="0.3">
      <c r="A276" s="13"/>
      <c r="B276" s="51"/>
      <c r="C276" s="10">
        <v>273</v>
      </c>
      <c r="D276" s="6" t="s">
        <v>848</v>
      </c>
      <c r="E276" s="6" t="s">
        <v>849</v>
      </c>
      <c r="F276" s="14" t="s">
        <v>149</v>
      </c>
      <c r="G276" s="15" t="s">
        <v>149</v>
      </c>
      <c r="H276" s="15" t="s">
        <v>149</v>
      </c>
      <c r="I276" s="16" t="s">
        <v>22</v>
      </c>
      <c r="L276" s="17"/>
      <c r="M276" s="18" t="str">
        <f>'AI - 1'!A275</f>
        <v>No</v>
      </c>
      <c r="N276" s="18" t="str">
        <f>'AI - 2'!A275</f>
        <v>No</v>
      </c>
      <c r="O276" s="18" t="str">
        <f>'AI  - 3'!A275</f>
        <v>No</v>
      </c>
      <c r="P276" s="8">
        <f>COUNTIF(M276:O276,"Yes")</f>
        <v>0</v>
      </c>
      <c r="Q276" s="18" t="str">
        <f>'AI - 1'!B275</f>
        <v>No</v>
      </c>
      <c r="R276" s="18" t="str">
        <f>'AI - 2'!B275</f>
        <v>No</v>
      </c>
      <c r="S276" s="18" t="str">
        <f>'AI  - 3'!B275</f>
        <v>No</v>
      </c>
      <c r="T276" s="8">
        <f>COUNTIF(Q276:S276,"Yes")</f>
        <v>0</v>
      </c>
      <c r="U276" s="15" t="s">
        <v>149</v>
      </c>
      <c r="V276" s="19"/>
      <c r="W276" s="8"/>
      <c r="X276" s="5"/>
      <c r="Y276" s="20"/>
      <c r="Z276" s="21"/>
      <c r="AA276" s="22"/>
      <c r="AB276" s="22"/>
      <c r="AC276" s="23"/>
      <c r="AD276" s="22"/>
      <c r="AE276" s="22"/>
      <c r="AF276" s="22"/>
      <c r="AG276" s="23"/>
      <c r="AH276" s="22"/>
    </row>
    <row r="277" spans="1:34" ht="15.75" customHeight="1" x14ac:dyDescent="0.3">
      <c r="A277" s="13"/>
      <c r="B277" s="51"/>
      <c r="C277" s="10">
        <v>274</v>
      </c>
      <c r="D277" s="6" t="s">
        <v>850</v>
      </c>
      <c r="E277" s="6" t="s">
        <v>851</v>
      </c>
      <c r="F277" s="14" t="s">
        <v>149</v>
      </c>
      <c r="G277" s="15" t="s">
        <v>149</v>
      </c>
      <c r="H277" s="15" t="s">
        <v>149</v>
      </c>
      <c r="I277" s="16" t="s">
        <v>22</v>
      </c>
      <c r="L277" s="17"/>
      <c r="M277" s="18" t="str">
        <f>'AI - 1'!A276</f>
        <v>No</v>
      </c>
      <c r="N277" s="18" t="str">
        <f>'AI - 2'!A276</f>
        <v>No</v>
      </c>
      <c r="O277" s="18" t="str">
        <f>'AI  - 3'!A276</f>
        <v>No</v>
      </c>
      <c r="P277" s="8">
        <f>COUNTIF(M277:O277,"Yes")</f>
        <v>0</v>
      </c>
      <c r="Q277" s="18" t="str">
        <f>'AI - 1'!B276</f>
        <v>No</v>
      </c>
      <c r="R277" s="18" t="str">
        <f>'AI - 2'!B276</f>
        <v>No</v>
      </c>
      <c r="S277" s="18" t="str">
        <f>'AI  - 3'!B276</f>
        <v>No</v>
      </c>
      <c r="T277" s="8">
        <f>COUNTIF(Q277:S277,"Yes")</f>
        <v>0</v>
      </c>
      <c r="U277" s="15" t="s">
        <v>149</v>
      </c>
      <c r="V277" s="19"/>
      <c r="W277" s="8"/>
      <c r="X277" s="5"/>
      <c r="Y277" s="20"/>
      <c r="Z277" s="21"/>
      <c r="AA277" s="22"/>
      <c r="AB277" s="22"/>
      <c r="AC277" s="23"/>
      <c r="AD277" s="22"/>
      <c r="AE277" s="22"/>
      <c r="AF277" s="22"/>
      <c r="AG277" s="23"/>
      <c r="AH277" s="22"/>
    </row>
    <row r="278" spans="1:34" ht="15.75" customHeight="1" x14ac:dyDescent="0.3">
      <c r="A278" s="13"/>
      <c r="B278" s="51"/>
      <c r="C278" s="10">
        <v>275</v>
      </c>
      <c r="D278" s="6" t="s">
        <v>852</v>
      </c>
      <c r="E278" s="6" t="s">
        <v>853</v>
      </c>
      <c r="F278" s="14" t="s">
        <v>149</v>
      </c>
      <c r="G278" s="15" t="s">
        <v>149</v>
      </c>
      <c r="H278" s="15" t="s">
        <v>149</v>
      </c>
      <c r="I278" s="16" t="s">
        <v>22</v>
      </c>
      <c r="L278" s="17"/>
      <c r="M278" s="18" t="str">
        <f>'AI - 1'!A277</f>
        <v>No</v>
      </c>
      <c r="N278" s="18" t="str">
        <f>'AI - 2'!A277</f>
        <v>No</v>
      </c>
      <c r="O278" s="18" t="str">
        <f>'AI  - 3'!A277</f>
        <v>No</v>
      </c>
      <c r="P278" s="8">
        <f>COUNTIF(M278:O278,"Yes")</f>
        <v>0</v>
      </c>
      <c r="Q278" s="18" t="str">
        <f>'AI - 1'!B277</f>
        <v>No</v>
      </c>
      <c r="R278" s="18" t="str">
        <f>'AI - 2'!B277</f>
        <v>No</v>
      </c>
      <c r="S278" s="18" t="str">
        <f>'AI  - 3'!B277</f>
        <v>No</v>
      </c>
      <c r="T278" s="8">
        <f>COUNTIF(Q278:S278,"Yes")</f>
        <v>0</v>
      </c>
      <c r="U278" s="15" t="s">
        <v>149</v>
      </c>
      <c r="V278" s="19"/>
      <c r="W278" s="8"/>
      <c r="X278" s="5"/>
      <c r="Y278" s="20"/>
      <c r="Z278" s="21"/>
      <c r="AA278" s="22"/>
      <c r="AB278" s="22"/>
      <c r="AC278" s="23"/>
      <c r="AD278" s="22"/>
      <c r="AE278" s="22"/>
      <c r="AF278" s="22"/>
      <c r="AG278" s="23"/>
      <c r="AH278" s="22"/>
    </row>
    <row r="279" spans="1:34" ht="15.75" customHeight="1" x14ac:dyDescent="0.3">
      <c r="A279" s="13"/>
      <c r="B279" s="51"/>
      <c r="C279" s="10">
        <v>276</v>
      </c>
      <c r="D279" s="6" t="s">
        <v>854</v>
      </c>
      <c r="E279" s="6" t="s">
        <v>855</v>
      </c>
      <c r="F279" s="14" t="s">
        <v>149</v>
      </c>
      <c r="G279" s="15" t="s">
        <v>149</v>
      </c>
      <c r="H279" s="15" t="s">
        <v>149</v>
      </c>
      <c r="I279" s="16" t="s">
        <v>22</v>
      </c>
      <c r="L279" s="17"/>
      <c r="M279" s="18" t="str">
        <f>'AI - 1'!A278</f>
        <v>No</v>
      </c>
      <c r="N279" s="18" t="str">
        <f>'AI - 2'!A278</f>
        <v>No</v>
      </c>
      <c r="O279" s="18" t="str">
        <f>'AI  - 3'!A278</f>
        <v>No</v>
      </c>
      <c r="P279" s="8">
        <f>COUNTIF(M279:O279,"Yes")</f>
        <v>0</v>
      </c>
      <c r="Q279" s="18" t="str">
        <f>'AI - 1'!B278</f>
        <v>No</v>
      </c>
      <c r="R279" s="18" t="str">
        <f>'AI - 2'!B278</f>
        <v>No</v>
      </c>
      <c r="S279" s="18" t="str">
        <f>'AI  - 3'!B278</f>
        <v>No</v>
      </c>
      <c r="T279" s="8">
        <f>COUNTIF(Q279:S279,"Yes")</f>
        <v>0</v>
      </c>
      <c r="U279" s="15" t="s">
        <v>149</v>
      </c>
      <c r="V279" s="19"/>
      <c r="W279" s="8"/>
      <c r="X279" s="5"/>
      <c r="Y279" s="20"/>
      <c r="Z279" s="21"/>
      <c r="AA279" s="22"/>
      <c r="AB279" s="22"/>
      <c r="AC279" s="23"/>
      <c r="AD279" s="22"/>
      <c r="AE279" s="22"/>
      <c r="AF279" s="22"/>
      <c r="AG279" s="23"/>
      <c r="AH279" s="22"/>
    </row>
    <row r="280" spans="1:34" ht="15.75" customHeight="1" x14ac:dyDescent="0.3">
      <c r="A280" s="13"/>
      <c r="B280" s="51"/>
      <c r="C280" s="10">
        <v>277</v>
      </c>
      <c r="D280" s="6" t="s">
        <v>856</v>
      </c>
      <c r="E280" s="6" t="s">
        <v>857</v>
      </c>
      <c r="F280" s="14" t="s">
        <v>149</v>
      </c>
      <c r="G280" s="15" t="s">
        <v>149</v>
      </c>
      <c r="H280" s="15" t="s">
        <v>149</v>
      </c>
      <c r="I280" s="16" t="s">
        <v>22</v>
      </c>
      <c r="L280" s="17"/>
      <c r="M280" s="18" t="str">
        <f>'AI - 1'!A279</f>
        <v>No</v>
      </c>
      <c r="N280" s="18" t="str">
        <f>'AI - 2'!A279</f>
        <v>No</v>
      </c>
      <c r="O280" s="18" t="str">
        <f>'AI  - 3'!A279</f>
        <v>No</v>
      </c>
      <c r="P280" s="8">
        <f>COUNTIF(M280:O280,"Yes")</f>
        <v>0</v>
      </c>
      <c r="Q280" s="18" t="str">
        <f>'AI - 1'!B279</f>
        <v>No</v>
      </c>
      <c r="R280" s="18" t="str">
        <f>'AI - 2'!B279</f>
        <v>No</v>
      </c>
      <c r="S280" s="18" t="str">
        <f>'AI  - 3'!B279</f>
        <v>No</v>
      </c>
      <c r="T280" s="8">
        <f>COUNTIF(Q280:S280,"Yes")</f>
        <v>0</v>
      </c>
      <c r="U280" s="15" t="s">
        <v>149</v>
      </c>
      <c r="V280" s="19"/>
      <c r="W280" s="8"/>
      <c r="X280" s="5"/>
      <c r="Y280" s="20"/>
      <c r="Z280" s="21"/>
      <c r="AA280" s="22"/>
      <c r="AB280" s="22"/>
      <c r="AC280" s="23"/>
      <c r="AD280" s="22"/>
      <c r="AE280" s="22"/>
      <c r="AF280" s="22"/>
      <c r="AG280" s="23"/>
      <c r="AH280" s="22"/>
    </row>
    <row r="281" spans="1:34" ht="15.75" customHeight="1" x14ac:dyDescent="0.3">
      <c r="A281" s="13"/>
      <c r="B281" s="51"/>
      <c r="C281" s="10">
        <v>703</v>
      </c>
      <c r="D281" s="6" t="s">
        <v>186</v>
      </c>
      <c r="E281" s="6" t="s">
        <v>187</v>
      </c>
      <c r="F281" s="14" t="s">
        <v>149</v>
      </c>
      <c r="G281" s="15" t="s">
        <v>21</v>
      </c>
      <c r="H281" s="26" t="s">
        <v>149</v>
      </c>
      <c r="I281" s="16" t="s">
        <v>171</v>
      </c>
      <c r="J281" s="66" t="s">
        <v>11055</v>
      </c>
      <c r="K281" s="47"/>
      <c r="L281" s="17"/>
      <c r="M281" s="18" t="str">
        <f>'AI - 1'!A705</f>
        <v>Yes</v>
      </c>
      <c r="N281" s="18" t="str">
        <f>'AI - 2'!A705</f>
        <v>Yes</v>
      </c>
      <c r="O281" s="18" t="str">
        <f>'AI  - 3'!A705</f>
        <v>Yes</v>
      </c>
      <c r="P281" s="8">
        <f>COUNTIF(M281:O281,"Yes")</f>
        <v>3</v>
      </c>
      <c r="Q281" s="18" t="str">
        <f>'AI - 1'!B705</f>
        <v>Yes</v>
      </c>
      <c r="R281" s="18" t="str">
        <f>'AI - 2'!B705</f>
        <v>Yes</v>
      </c>
      <c r="S281" s="18" t="str">
        <f>'AI  - 3'!B705</f>
        <v>Yes</v>
      </c>
      <c r="T281" s="8">
        <f>COUNTIF(Q281:S281,"Yes")</f>
        <v>3</v>
      </c>
      <c r="U281" s="15" t="s">
        <v>21</v>
      </c>
      <c r="V281" s="19"/>
      <c r="W281" s="8"/>
      <c r="X281" s="5"/>
      <c r="Y281" s="20"/>
      <c r="Z281" s="21"/>
      <c r="AA281" s="22"/>
      <c r="AB281" s="22"/>
      <c r="AC281" s="23"/>
      <c r="AD281" s="33"/>
      <c r="AE281" s="22"/>
      <c r="AF281" s="22"/>
      <c r="AG281" s="23"/>
      <c r="AH281" s="33"/>
    </row>
    <row r="282" spans="1:34" ht="15.75" customHeight="1" x14ac:dyDescent="0.3">
      <c r="A282" s="13"/>
      <c r="B282" s="51"/>
      <c r="C282" s="10">
        <v>279</v>
      </c>
      <c r="D282" s="6" t="s">
        <v>858</v>
      </c>
      <c r="E282" s="6" t="s">
        <v>859</v>
      </c>
      <c r="F282" s="14" t="s">
        <v>149</v>
      </c>
      <c r="G282" s="15" t="s">
        <v>149</v>
      </c>
      <c r="H282" s="15" t="s">
        <v>149</v>
      </c>
      <c r="I282" s="16" t="s">
        <v>22</v>
      </c>
      <c r="L282" s="17"/>
      <c r="M282" s="18" t="str">
        <f>'AI - 1'!A281</f>
        <v>No</v>
      </c>
      <c r="N282" s="18" t="str">
        <f>'AI - 2'!A281</f>
        <v>No</v>
      </c>
      <c r="O282" s="18" t="str">
        <f>'AI  - 3'!A281</f>
        <v>No</v>
      </c>
      <c r="P282" s="8">
        <f>COUNTIF(M282:O282,"Yes")</f>
        <v>0</v>
      </c>
      <c r="Q282" s="18" t="str">
        <f>'AI - 1'!B281</f>
        <v>No</v>
      </c>
      <c r="R282" s="18" t="str">
        <f>'AI - 2'!B281</f>
        <v>No</v>
      </c>
      <c r="S282" s="18" t="str">
        <f>'AI  - 3'!B281</f>
        <v>No</v>
      </c>
      <c r="T282" s="8">
        <f>COUNTIF(Q282:S282,"Yes")</f>
        <v>0</v>
      </c>
      <c r="U282" s="15" t="s">
        <v>149</v>
      </c>
      <c r="V282" s="19"/>
      <c r="W282" s="8"/>
      <c r="X282" s="5"/>
      <c r="Y282" s="20"/>
      <c r="Z282" s="21"/>
      <c r="AA282" s="22"/>
      <c r="AB282" s="22"/>
      <c r="AC282" s="23"/>
      <c r="AD282" s="22"/>
      <c r="AE282" s="22"/>
      <c r="AF282" s="22"/>
      <c r="AG282" s="23"/>
      <c r="AH282" s="22"/>
    </row>
    <row r="283" spans="1:34" ht="15.75" customHeight="1" x14ac:dyDescent="0.3">
      <c r="A283" s="13"/>
      <c r="B283" s="51"/>
      <c r="C283" s="10">
        <v>280</v>
      </c>
      <c r="D283" s="6" t="s">
        <v>860</v>
      </c>
      <c r="E283" s="2" t="s">
        <v>148</v>
      </c>
      <c r="F283" s="14" t="s">
        <v>149</v>
      </c>
      <c r="G283" s="15" t="s">
        <v>149</v>
      </c>
      <c r="H283" s="15" t="s">
        <v>149</v>
      </c>
      <c r="I283" s="16" t="s">
        <v>22</v>
      </c>
      <c r="L283" s="17"/>
      <c r="M283" s="18" t="str">
        <f>'AI - 1'!A282</f>
        <v>No</v>
      </c>
      <c r="N283" s="18" t="str">
        <f>'AI - 2'!A282</f>
        <v>No</v>
      </c>
      <c r="O283" s="18" t="str">
        <f>'AI  - 3'!A282</f>
        <v>No</v>
      </c>
      <c r="P283" s="8">
        <f>COUNTIF(M283:O283,"Yes")</f>
        <v>0</v>
      </c>
      <c r="Q283" s="18" t="str">
        <f>'AI - 1'!B282</f>
        <v>No</v>
      </c>
      <c r="R283" s="18" t="str">
        <f>'AI - 2'!B282</f>
        <v>No</v>
      </c>
      <c r="S283" s="18" t="str">
        <f>'AI  - 3'!B282</f>
        <v>No</v>
      </c>
      <c r="T283" s="8">
        <f>COUNTIF(Q283:S283,"Yes")</f>
        <v>0</v>
      </c>
      <c r="U283" s="15" t="s">
        <v>149</v>
      </c>
      <c r="V283" s="19"/>
      <c r="W283" s="8"/>
      <c r="X283" s="5"/>
      <c r="Y283" s="20"/>
      <c r="Z283" s="21"/>
      <c r="AA283" s="22"/>
      <c r="AB283" s="22"/>
      <c r="AC283" s="23"/>
      <c r="AD283" s="22"/>
      <c r="AE283" s="22"/>
      <c r="AF283" s="22"/>
      <c r="AG283" s="23"/>
      <c r="AH283" s="22"/>
    </row>
    <row r="284" spans="1:34" ht="15.75" customHeight="1" x14ac:dyDescent="0.3">
      <c r="A284" s="13"/>
      <c r="B284" s="51"/>
      <c r="C284" s="10">
        <v>281</v>
      </c>
      <c r="D284" s="6" t="s">
        <v>861</v>
      </c>
      <c r="E284" s="6" t="s">
        <v>862</v>
      </c>
      <c r="F284" s="14" t="s">
        <v>149</v>
      </c>
      <c r="G284" s="15" t="s">
        <v>149</v>
      </c>
      <c r="H284" s="15" t="s">
        <v>149</v>
      </c>
      <c r="I284" s="16" t="s">
        <v>22</v>
      </c>
      <c r="L284" s="17"/>
      <c r="M284" s="18" t="str">
        <f>'AI - 1'!A283</f>
        <v>No</v>
      </c>
      <c r="N284" s="18" t="str">
        <f>'AI - 2'!A283</f>
        <v>No</v>
      </c>
      <c r="O284" s="18" t="str">
        <f>'AI  - 3'!A283</f>
        <v>No</v>
      </c>
      <c r="P284" s="8">
        <f>COUNTIF(M284:O284,"Yes")</f>
        <v>0</v>
      </c>
      <c r="Q284" s="18" t="str">
        <f>'AI - 1'!B283</f>
        <v>No</v>
      </c>
      <c r="R284" s="18" t="str">
        <f>'AI - 2'!B283</f>
        <v>No</v>
      </c>
      <c r="S284" s="18" t="str">
        <f>'AI  - 3'!B283</f>
        <v>No</v>
      </c>
      <c r="T284" s="8">
        <f>COUNTIF(Q284:S284,"Yes")</f>
        <v>0</v>
      </c>
      <c r="U284" s="15" t="s">
        <v>149</v>
      </c>
      <c r="V284" s="19"/>
      <c r="W284" s="8"/>
      <c r="X284" s="5"/>
      <c r="Y284" s="20"/>
      <c r="Z284" s="21"/>
      <c r="AA284" s="22"/>
      <c r="AB284" s="22"/>
      <c r="AC284" s="23"/>
      <c r="AD284" s="22"/>
      <c r="AE284" s="22"/>
      <c r="AF284" s="22"/>
      <c r="AG284" s="23"/>
      <c r="AH284" s="22"/>
    </row>
    <row r="285" spans="1:34" ht="15.75" customHeight="1" x14ac:dyDescent="0.3">
      <c r="A285" s="13"/>
      <c r="B285" s="51"/>
      <c r="C285" s="10">
        <v>282</v>
      </c>
      <c r="D285" s="6" t="s">
        <v>863</v>
      </c>
      <c r="E285" s="6" t="s">
        <v>864</v>
      </c>
      <c r="F285" s="14" t="s">
        <v>149</v>
      </c>
      <c r="G285" s="15" t="s">
        <v>149</v>
      </c>
      <c r="H285" s="15" t="s">
        <v>149</v>
      </c>
      <c r="I285" s="16" t="s">
        <v>22</v>
      </c>
      <c r="L285" s="17"/>
      <c r="M285" s="18" t="str">
        <f>'AI - 1'!A284</f>
        <v>No</v>
      </c>
      <c r="N285" s="18" t="str">
        <f>'AI - 2'!A284</f>
        <v>No</v>
      </c>
      <c r="O285" s="18" t="str">
        <f>'AI  - 3'!A284</f>
        <v>No</v>
      </c>
      <c r="P285" s="8">
        <f>COUNTIF(M285:O285,"Yes")</f>
        <v>0</v>
      </c>
      <c r="Q285" s="18" t="str">
        <f>'AI - 1'!B284</f>
        <v>No</v>
      </c>
      <c r="R285" s="18" t="str">
        <f>'AI - 2'!B284</f>
        <v>No</v>
      </c>
      <c r="S285" s="18" t="str">
        <f>'AI  - 3'!B284</f>
        <v>No</v>
      </c>
      <c r="T285" s="8">
        <f>COUNTIF(Q285:S285,"Yes")</f>
        <v>0</v>
      </c>
      <c r="U285" s="15" t="s">
        <v>149</v>
      </c>
      <c r="V285" s="19"/>
      <c r="W285" s="8"/>
      <c r="X285" s="5"/>
      <c r="Y285" s="20"/>
      <c r="Z285" s="21"/>
      <c r="AA285" s="22"/>
      <c r="AB285" s="22"/>
      <c r="AC285" s="23"/>
      <c r="AD285" s="22"/>
      <c r="AE285" s="22"/>
      <c r="AF285" s="22"/>
      <c r="AG285" s="23"/>
      <c r="AH285" s="22"/>
    </row>
    <row r="286" spans="1:34" ht="15.75" customHeight="1" x14ac:dyDescent="0.3">
      <c r="A286" s="13"/>
      <c r="B286" s="51"/>
      <c r="C286" s="10">
        <v>283</v>
      </c>
      <c r="D286" s="6" t="s">
        <v>865</v>
      </c>
      <c r="E286" s="6" t="s">
        <v>866</v>
      </c>
      <c r="F286" s="14" t="s">
        <v>149</v>
      </c>
      <c r="G286" s="15" t="s">
        <v>149</v>
      </c>
      <c r="H286" s="15" t="s">
        <v>149</v>
      </c>
      <c r="I286" s="16" t="s">
        <v>22</v>
      </c>
      <c r="L286" s="17"/>
      <c r="M286" s="18" t="str">
        <f>'AI - 1'!A285</f>
        <v>No</v>
      </c>
      <c r="N286" s="18" t="str">
        <f>'AI - 2'!A285</f>
        <v>No</v>
      </c>
      <c r="O286" s="18" t="str">
        <f>'AI  - 3'!A285</f>
        <v>No</v>
      </c>
      <c r="P286" s="8">
        <f>COUNTIF(M286:O286,"Yes")</f>
        <v>0</v>
      </c>
      <c r="Q286" s="18" t="str">
        <f>'AI - 1'!B285</f>
        <v>No</v>
      </c>
      <c r="R286" s="18" t="str">
        <f>'AI - 2'!B285</f>
        <v>No</v>
      </c>
      <c r="S286" s="18" t="str">
        <f>'AI  - 3'!B285</f>
        <v>No</v>
      </c>
      <c r="T286" s="8">
        <f>COUNTIF(Q286:S286,"Yes")</f>
        <v>0</v>
      </c>
      <c r="U286" s="15" t="s">
        <v>149</v>
      </c>
      <c r="V286" s="19"/>
      <c r="W286" s="8"/>
      <c r="X286" s="5"/>
      <c r="Y286" s="20"/>
      <c r="Z286" s="21"/>
      <c r="AA286" s="22"/>
      <c r="AB286" s="22"/>
      <c r="AC286" s="23"/>
      <c r="AD286" s="22"/>
      <c r="AE286" s="22"/>
      <c r="AF286" s="22"/>
      <c r="AG286" s="23"/>
      <c r="AH286" s="22"/>
    </row>
    <row r="287" spans="1:34" ht="15.75" customHeight="1" x14ac:dyDescent="0.3">
      <c r="A287" s="13"/>
      <c r="B287" s="51"/>
      <c r="C287" s="10">
        <v>284</v>
      </c>
      <c r="D287" s="6" t="s">
        <v>867</v>
      </c>
      <c r="E287" s="6" t="s">
        <v>868</v>
      </c>
      <c r="F287" s="14" t="s">
        <v>149</v>
      </c>
      <c r="G287" s="15" t="s">
        <v>149</v>
      </c>
      <c r="H287" s="15" t="s">
        <v>149</v>
      </c>
      <c r="I287" s="16" t="s">
        <v>22</v>
      </c>
      <c r="L287" s="17"/>
      <c r="M287" s="18" t="str">
        <f>'AI - 1'!A286</f>
        <v>No</v>
      </c>
      <c r="N287" s="18" t="str">
        <f>'AI - 2'!A286</f>
        <v>No</v>
      </c>
      <c r="O287" s="18" t="str">
        <f>'AI  - 3'!A286</f>
        <v>No</v>
      </c>
      <c r="P287" s="8">
        <f>COUNTIF(M287:O287,"Yes")</f>
        <v>0</v>
      </c>
      <c r="Q287" s="18" t="str">
        <f>'AI - 1'!B286</f>
        <v>No</v>
      </c>
      <c r="R287" s="18" t="str">
        <f>'AI - 2'!B286</f>
        <v>No</v>
      </c>
      <c r="S287" s="18" t="str">
        <f>'AI  - 3'!B286</f>
        <v>No</v>
      </c>
      <c r="T287" s="8">
        <f>COUNTIF(Q287:S287,"Yes")</f>
        <v>0</v>
      </c>
      <c r="U287" s="15" t="s">
        <v>149</v>
      </c>
      <c r="V287" s="19"/>
      <c r="W287" s="8"/>
      <c r="X287" s="5"/>
      <c r="Y287" s="20"/>
      <c r="Z287" s="21"/>
      <c r="AA287" s="22"/>
      <c r="AB287" s="22"/>
      <c r="AC287" s="23"/>
      <c r="AD287" s="22"/>
      <c r="AE287" s="22"/>
      <c r="AF287" s="22"/>
      <c r="AG287" s="23"/>
      <c r="AH287" s="22"/>
    </row>
    <row r="288" spans="1:34" ht="15.75" customHeight="1" x14ac:dyDescent="0.3">
      <c r="A288" s="13"/>
      <c r="B288" s="51"/>
      <c r="C288" s="10">
        <v>285</v>
      </c>
      <c r="D288" s="6" t="s">
        <v>869</v>
      </c>
      <c r="E288" s="6" t="s">
        <v>870</v>
      </c>
      <c r="F288" s="14" t="s">
        <v>149</v>
      </c>
      <c r="G288" s="15" t="s">
        <v>149</v>
      </c>
      <c r="H288" s="15" t="s">
        <v>149</v>
      </c>
      <c r="I288" s="16" t="s">
        <v>22</v>
      </c>
      <c r="L288" s="17"/>
      <c r="M288" s="18" t="str">
        <f>'AI - 1'!A287</f>
        <v>No</v>
      </c>
      <c r="N288" s="18" t="str">
        <f>'AI - 2'!A287</f>
        <v>No</v>
      </c>
      <c r="O288" s="18" t="str">
        <f>'AI  - 3'!A287</f>
        <v>No</v>
      </c>
      <c r="P288" s="8">
        <f>COUNTIF(M288:O288,"Yes")</f>
        <v>0</v>
      </c>
      <c r="Q288" s="18" t="str">
        <f>'AI - 1'!B287</f>
        <v>No</v>
      </c>
      <c r="R288" s="18" t="str">
        <f>'AI - 2'!B287</f>
        <v>No</v>
      </c>
      <c r="S288" s="18" t="str">
        <f>'AI  - 3'!B287</f>
        <v>No</v>
      </c>
      <c r="T288" s="8">
        <f>COUNTIF(Q288:S288,"Yes")</f>
        <v>0</v>
      </c>
      <c r="U288" s="15" t="s">
        <v>149</v>
      </c>
      <c r="V288" s="19"/>
      <c r="W288" s="8"/>
      <c r="X288" s="5"/>
      <c r="Y288" s="20"/>
      <c r="Z288" s="21"/>
      <c r="AA288" s="22"/>
      <c r="AB288" s="22"/>
      <c r="AC288" s="23"/>
      <c r="AD288" s="22"/>
      <c r="AE288" s="22"/>
      <c r="AF288" s="22"/>
      <c r="AG288" s="23"/>
      <c r="AH288" s="22"/>
    </row>
    <row r="289" spans="1:34" ht="15.75" customHeight="1" x14ac:dyDescent="0.3">
      <c r="A289" s="13"/>
      <c r="B289" s="51"/>
      <c r="C289" s="10">
        <v>286</v>
      </c>
      <c r="D289" s="6" t="s">
        <v>871</v>
      </c>
      <c r="E289" s="6" t="s">
        <v>872</v>
      </c>
      <c r="F289" s="14" t="s">
        <v>149</v>
      </c>
      <c r="G289" s="15" t="s">
        <v>149</v>
      </c>
      <c r="H289" s="15" t="s">
        <v>149</v>
      </c>
      <c r="I289" s="16" t="s">
        <v>22</v>
      </c>
      <c r="L289" s="17"/>
      <c r="M289" s="18" t="str">
        <f>'AI - 1'!A288</f>
        <v>No</v>
      </c>
      <c r="N289" s="18" t="str">
        <f>'AI - 2'!A288</f>
        <v>No</v>
      </c>
      <c r="O289" s="18" t="str">
        <f>'AI  - 3'!A288</f>
        <v>No</v>
      </c>
      <c r="P289" s="8">
        <f>COUNTIF(M289:O289,"Yes")</f>
        <v>0</v>
      </c>
      <c r="Q289" s="18" t="str">
        <f>'AI - 1'!B288</f>
        <v>No</v>
      </c>
      <c r="R289" s="18" t="str">
        <f>'AI - 2'!B288</f>
        <v>No</v>
      </c>
      <c r="S289" s="18" t="str">
        <f>'AI  - 3'!B288</f>
        <v>No</v>
      </c>
      <c r="T289" s="8">
        <f>COUNTIF(Q289:S289,"Yes")</f>
        <v>0</v>
      </c>
      <c r="U289" s="15" t="s">
        <v>149</v>
      </c>
      <c r="V289" s="19"/>
      <c r="W289" s="8"/>
      <c r="X289" s="5"/>
      <c r="Y289" s="20"/>
      <c r="Z289" s="21"/>
      <c r="AA289" s="22"/>
      <c r="AB289" s="22"/>
      <c r="AC289" s="23"/>
      <c r="AD289" s="22"/>
      <c r="AE289" s="22"/>
      <c r="AF289" s="22"/>
      <c r="AG289" s="23"/>
      <c r="AH289" s="22"/>
    </row>
    <row r="290" spans="1:34" ht="15.75" customHeight="1" x14ac:dyDescent="0.3">
      <c r="A290" s="13"/>
      <c r="B290" s="51"/>
      <c r="C290" s="10">
        <v>287</v>
      </c>
      <c r="D290" s="6" t="s">
        <v>873</v>
      </c>
      <c r="E290" s="6" t="s">
        <v>874</v>
      </c>
      <c r="F290" s="14" t="s">
        <v>149</v>
      </c>
      <c r="G290" s="15" t="s">
        <v>149</v>
      </c>
      <c r="H290" s="15" t="s">
        <v>149</v>
      </c>
      <c r="I290" s="16" t="s">
        <v>22</v>
      </c>
      <c r="L290" s="17"/>
      <c r="M290" s="18" t="str">
        <f>'AI - 1'!A289</f>
        <v>No</v>
      </c>
      <c r="N290" s="18" t="str">
        <f>'AI - 2'!A289</f>
        <v>No</v>
      </c>
      <c r="O290" s="18" t="str">
        <f>'AI  - 3'!A289</f>
        <v>No</v>
      </c>
      <c r="P290" s="8">
        <f>COUNTIF(M290:O290,"Yes")</f>
        <v>0</v>
      </c>
      <c r="Q290" s="18" t="str">
        <f>'AI - 1'!B289</f>
        <v>No</v>
      </c>
      <c r="R290" s="18" t="str">
        <f>'AI - 2'!B289</f>
        <v>No</v>
      </c>
      <c r="S290" s="18" t="str">
        <f>'AI  - 3'!B289</f>
        <v>No</v>
      </c>
      <c r="T290" s="8">
        <f>COUNTIF(Q290:S290,"Yes")</f>
        <v>0</v>
      </c>
      <c r="U290" s="15" t="s">
        <v>149</v>
      </c>
      <c r="V290" s="19"/>
      <c r="W290" s="8"/>
      <c r="X290" s="5"/>
      <c r="Y290" s="20"/>
      <c r="Z290" s="21"/>
      <c r="AA290" s="22"/>
      <c r="AB290" s="22"/>
      <c r="AC290" s="23"/>
      <c r="AD290" s="22"/>
      <c r="AE290" s="22"/>
      <c r="AF290" s="22"/>
      <c r="AG290" s="23"/>
      <c r="AH290" s="22"/>
    </row>
    <row r="291" spans="1:34" ht="15.75" customHeight="1" x14ac:dyDescent="0.3">
      <c r="A291" s="13" t="s">
        <v>140</v>
      </c>
      <c r="B291" s="51" t="b">
        <v>1</v>
      </c>
      <c r="C291" s="10">
        <v>49</v>
      </c>
      <c r="D291" s="6" t="s">
        <v>339</v>
      </c>
      <c r="E291" s="6" t="s">
        <v>340</v>
      </c>
      <c r="F291" s="14" t="s">
        <v>149</v>
      </c>
      <c r="G291" s="15" t="s">
        <v>21</v>
      </c>
      <c r="H291" s="26" t="s">
        <v>149</v>
      </c>
      <c r="I291" s="16" t="s">
        <v>171</v>
      </c>
      <c r="J291" s="66" t="s">
        <v>11055</v>
      </c>
      <c r="K291" s="2"/>
      <c r="L291" s="17"/>
      <c r="M291" s="18" t="str">
        <f>'AI - 1'!A51</f>
        <v>No</v>
      </c>
      <c r="N291" s="18" t="str">
        <f>'AI - 2'!A51</f>
        <v>No</v>
      </c>
      <c r="O291" s="18" t="str">
        <f>'AI  - 3'!A51</f>
        <v>No</v>
      </c>
      <c r="P291" s="8">
        <f>COUNTIF(M291:O291,"Yes")</f>
        <v>0</v>
      </c>
      <c r="Q291" s="18" t="str">
        <f>'AI - 1'!B51</f>
        <v>Yes</v>
      </c>
      <c r="R291" s="18" t="str">
        <f>'AI - 2'!B51</f>
        <v>No</v>
      </c>
      <c r="S291" s="18" t="str">
        <f>'AI  - 3'!B51</f>
        <v>Yes</v>
      </c>
      <c r="T291" s="8">
        <f>COUNTIF(Q291:S291,"Yes")</f>
        <v>2</v>
      </c>
      <c r="U291" s="15" t="s">
        <v>21</v>
      </c>
      <c r="V291" s="19"/>
      <c r="W291" s="8"/>
      <c r="X291" s="5"/>
      <c r="Y291" s="20"/>
      <c r="Z291" s="21"/>
      <c r="AA291" s="22"/>
      <c r="AB291" s="22"/>
      <c r="AC291" s="23"/>
      <c r="AD291" s="21"/>
      <c r="AE291" s="22"/>
      <c r="AF291" s="22"/>
      <c r="AG291" s="23"/>
      <c r="AH291" s="21"/>
    </row>
    <row r="292" spans="1:34" ht="15.75" customHeight="1" x14ac:dyDescent="0.3">
      <c r="A292" s="13"/>
      <c r="B292" s="51"/>
      <c r="C292" s="10">
        <v>735</v>
      </c>
      <c r="D292" s="6" t="s">
        <v>189</v>
      </c>
      <c r="E292" s="6" t="s">
        <v>190</v>
      </c>
      <c r="F292" s="14" t="s">
        <v>149</v>
      </c>
      <c r="G292" s="15" t="s">
        <v>21</v>
      </c>
      <c r="H292" s="26" t="s">
        <v>149</v>
      </c>
      <c r="I292" s="16" t="s">
        <v>171</v>
      </c>
      <c r="J292" s="66" t="s">
        <v>11051</v>
      </c>
      <c r="K292" s="47"/>
      <c r="L292" s="17"/>
      <c r="M292" s="18" t="str">
        <f>'AI - 1'!A737</f>
        <v>Yes</v>
      </c>
      <c r="N292" s="18" t="str">
        <f>'AI - 2'!A737</f>
        <v>Yes</v>
      </c>
      <c r="O292" s="18" t="str">
        <f>'AI  - 3'!A737</f>
        <v>Yes</v>
      </c>
      <c r="P292" s="8">
        <f>COUNTIF(M292:O292,"Yes")</f>
        <v>3</v>
      </c>
      <c r="Q292" s="18" t="str">
        <f>'AI - 1'!B737</f>
        <v>Yes</v>
      </c>
      <c r="R292" s="18" t="str">
        <f>'AI - 2'!B737</f>
        <v>Yes</v>
      </c>
      <c r="S292" s="18" t="str">
        <f>'AI  - 3'!B737</f>
        <v>Yes</v>
      </c>
      <c r="T292" s="8">
        <f>COUNTIF(Q292:S292,"Yes")</f>
        <v>3</v>
      </c>
      <c r="U292" s="15" t="s">
        <v>21</v>
      </c>
      <c r="V292" s="19"/>
      <c r="W292" s="8"/>
      <c r="X292" s="5"/>
      <c r="Y292" s="20"/>
      <c r="Z292" s="21"/>
      <c r="AA292" s="22"/>
      <c r="AB292" s="22"/>
      <c r="AC292" s="23"/>
      <c r="AD292" s="21"/>
      <c r="AE292" s="22"/>
      <c r="AF292" s="22"/>
      <c r="AG292" s="23"/>
      <c r="AH292" s="21"/>
    </row>
    <row r="293" spans="1:34" ht="15.75" customHeight="1" x14ac:dyDescent="0.3">
      <c r="A293" s="13"/>
      <c r="B293" s="51"/>
      <c r="C293" s="10">
        <v>290</v>
      </c>
      <c r="D293" s="6" t="s">
        <v>875</v>
      </c>
      <c r="E293" s="6" t="s">
        <v>876</v>
      </c>
      <c r="F293" s="14" t="s">
        <v>149</v>
      </c>
      <c r="G293" s="15" t="s">
        <v>149</v>
      </c>
      <c r="H293" s="15" t="s">
        <v>149</v>
      </c>
      <c r="I293" s="16" t="s">
        <v>22</v>
      </c>
      <c r="L293" s="17"/>
      <c r="M293" s="18" t="str">
        <f>'AI - 1'!A292</f>
        <v>No</v>
      </c>
      <c r="N293" s="18" t="str">
        <f>'AI - 2'!A292</f>
        <v>No</v>
      </c>
      <c r="O293" s="18" t="str">
        <f>'AI  - 3'!A292</f>
        <v>No</v>
      </c>
      <c r="P293" s="8">
        <f>COUNTIF(M293:O293,"Yes")</f>
        <v>0</v>
      </c>
      <c r="Q293" s="18" t="str">
        <f>'AI - 1'!B292</f>
        <v>No</v>
      </c>
      <c r="R293" s="18" t="str">
        <f>'AI - 2'!B292</f>
        <v>No</v>
      </c>
      <c r="S293" s="18" t="str">
        <f>'AI  - 3'!B292</f>
        <v>No</v>
      </c>
      <c r="T293" s="8">
        <f>COUNTIF(Q293:S293,"Yes")</f>
        <v>0</v>
      </c>
      <c r="U293" s="15" t="s">
        <v>149</v>
      </c>
      <c r="V293" s="19"/>
      <c r="W293" s="8"/>
      <c r="X293" s="5"/>
      <c r="Y293" s="20"/>
      <c r="Z293" s="21"/>
      <c r="AA293" s="22"/>
      <c r="AB293" s="22"/>
      <c r="AC293" s="23"/>
      <c r="AD293" s="22"/>
      <c r="AE293" s="22"/>
      <c r="AF293" s="22"/>
      <c r="AG293" s="23"/>
      <c r="AH293" s="22"/>
    </row>
    <row r="294" spans="1:34" ht="15.75" customHeight="1" x14ac:dyDescent="0.3">
      <c r="A294" s="13"/>
      <c r="B294" s="51"/>
      <c r="C294" s="10">
        <v>291</v>
      </c>
      <c r="D294" s="6" t="s">
        <v>877</v>
      </c>
      <c r="E294" s="6" t="s">
        <v>878</v>
      </c>
      <c r="F294" s="14" t="s">
        <v>149</v>
      </c>
      <c r="G294" s="15" t="s">
        <v>149</v>
      </c>
      <c r="H294" s="15" t="s">
        <v>149</v>
      </c>
      <c r="I294" s="16" t="s">
        <v>22</v>
      </c>
      <c r="L294" s="17"/>
      <c r="M294" s="18" t="str">
        <f>'AI - 1'!A293</f>
        <v>No</v>
      </c>
      <c r="N294" s="18" t="str">
        <f>'AI - 2'!A293</f>
        <v>No</v>
      </c>
      <c r="O294" s="18" t="str">
        <f>'AI  - 3'!A293</f>
        <v>No</v>
      </c>
      <c r="P294" s="8">
        <f>COUNTIF(M294:O294,"Yes")</f>
        <v>0</v>
      </c>
      <c r="Q294" s="18" t="str">
        <f>'AI - 1'!B293</f>
        <v>No</v>
      </c>
      <c r="R294" s="18" t="str">
        <f>'AI - 2'!B293</f>
        <v>No</v>
      </c>
      <c r="S294" s="18" t="str">
        <f>'AI  - 3'!B293</f>
        <v>No</v>
      </c>
      <c r="T294" s="8">
        <f>COUNTIF(Q294:S294,"Yes")</f>
        <v>0</v>
      </c>
      <c r="U294" s="15" t="s">
        <v>149</v>
      </c>
      <c r="V294" s="19"/>
      <c r="W294" s="8"/>
      <c r="X294" s="5"/>
      <c r="Y294" s="20"/>
      <c r="Z294" s="21"/>
      <c r="AA294" s="22"/>
      <c r="AB294" s="22"/>
      <c r="AC294" s="23"/>
      <c r="AD294" s="22"/>
      <c r="AE294" s="22"/>
      <c r="AF294" s="22"/>
      <c r="AG294" s="23"/>
      <c r="AH294" s="22"/>
    </row>
    <row r="295" spans="1:34" ht="15.75" customHeight="1" x14ac:dyDescent="0.3">
      <c r="A295" s="13"/>
      <c r="B295" s="51"/>
      <c r="C295" s="10">
        <v>292</v>
      </c>
      <c r="D295" s="6" t="s">
        <v>879</v>
      </c>
      <c r="E295" s="6" t="s">
        <v>880</v>
      </c>
      <c r="F295" s="14" t="s">
        <v>149</v>
      </c>
      <c r="G295" s="15" t="s">
        <v>149</v>
      </c>
      <c r="H295" s="15" t="s">
        <v>149</v>
      </c>
      <c r="I295" s="16" t="s">
        <v>22</v>
      </c>
      <c r="L295" s="17"/>
      <c r="M295" s="18" t="str">
        <f>'AI - 1'!A294</f>
        <v>No</v>
      </c>
      <c r="N295" s="18" t="str">
        <f>'AI - 2'!A294</f>
        <v>No</v>
      </c>
      <c r="O295" s="18" t="str">
        <f>'AI  - 3'!A294</f>
        <v>No</v>
      </c>
      <c r="P295" s="8">
        <f>COUNTIF(M295:O295,"Yes")</f>
        <v>0</v>
      </c>
      <c r="Q295" s="18" t="str">
        <f>'AI - 1'!B294</f>
        <v>No</v>
      </c>
      <c r="R295" s="18" t="str">
        <f>'AI - 2'!B294</f>
        <v>No</v>
      </c>
      <c r="S295" s="18" t="str">
        <f>'AI  - 3'!B294</f>
        <v>No</v>
      </c>
      <c r="T295" s="8">
        <f>COUNTIF(Q295:S295,"Yes")</f>
        <v>0</v>
      </c>
      <c r="U295" s="15" t="s">
        <v>149</v>
      </c>
      <c r="V295" s="19"/>
      <c r="W295" s="8"/>
      <c r="X295" s="5"/>
      <c r="Y295" s="20"/>
      <c r="Z295" s="21"/>
      <c r="AA295" s="22"/>
      <c r="AB295" s="22"/>
      <c r="AC295" s="23"/>
      <c r="AD295" s="22"/>
      <c r="AE295" s="22"/>
      <c r="AF295" s="22"/>
      <c r="AG295" s="23"/>
      <c r="AH295" s="22"/>
    </row>
    <row r="296" spans="1:34" ht="15.75" customHeight="1" x14ac:dyDescent="0.3">
      <c r="A296" s="13"/>
      <c r="B296" s="51"/>
      <c r="C296" s="10">
        <v>293</v>
      </c>
      <c r="D296" s="6" t="s">
        <v>881</v>
      </c>
      <c r="E296" s="6" t="s">
        <v>882</v>
      </c>
      <c r="F296" s="14" t="s">
        <v>149</v>
      </c>
      <c r="G296" s="15" t="s">
        <v>149</v>
      </c>
      <c r="H296" s="15" t="s">
        <v>149</v>
      </c>
      <c r="I296" s="16" t="s">
        <v>22</v>
      </c>
      <c r="L296" s="17"/>
      <c r="M296" s="18" t="str">
        <f>'AI - 1'!A295</f>
        <v>No</v>
      </c>
      <c r="N296" s="18" t="str">
        <f>'AI - 2'!A295</f>
        <v>No</v>
      </c>
      <c r="O296" s="18" t="str">
        <f>'AI  - 3'!A295</f>
        <v>No</v>
      </c>
      <c r="P296" s="8">
        <f>COUNTIF(M296:O296,"Yes")</f>
        <v>0</v>
      </c>
      <c r="Q296" s="18" t="str">
        <f>'AI - 1'!B295</f>
        <v>No</v>
      </c>
      <c r="R296" s="18" t="str">
        <f>'AI - 2'!B295</f>
        <v>No</v>
      </c>
      <c r="S296" s="18" t="str">
        <f>'AI  - 3'!B295</f>
        <v>No</v>
      </c>
      <c r="T296" s="8">
        <f>COUNTIF(Q296:S296,"Yes")</f>
        <v>0</v>
      </c>
      <c r="U296" s="15" t="s">
        <v>149</v>
      </c>
      <c r="V296" s="19"/>
      <c r="W296" s="8"/>
      <c r="X296" s="5"/>
      <c r="Y296" s="20"/>
      <c r="Z296" s="21"/>
      <c r="AA296" s="22"/>
      <c r="AB296" s="22"/>
      <c r="AC296" s="23"/>
      <c r="AD296" s="22"/>
      <c r="AE296" s="22"/>
      <c r="AF296" s="22"/>
      <c r="AG296" s="23"/>
      <c r="AH296" s="22"/>
    </row>
    <row r="297" spans="1:34" ht="15.75" customHeight="1" x14ac:dyDescent="0.3">
      <c r="A297" s="13"/>
      <c r="B297" s="51"/>
      <c r="C297" s="10">
        <v>294</v>
      </c>
      <c r="D297" s="6" t="s">
        <v>883</v>
      </c>
      <c r="E297" s="6" t="s">
        <v>884</v>
      </c>
      <c r="F297" s="14" t="s">
        <v>149</v>
      </c>
      <c r="G297" s="15" t="s">
        <v>149</v>
      </c>
      <c r="H297" s="15" t="s">
        <v>149</v>
      </c>
      <c r="I297" s="16" t="s">
        <v>22</v>
      </c>
      <c r="L297" s="17"/>
      <c r="M297" s="18" t="str">
        <f>'AI - 1'!A296</f>
        <v>No</v>
      </c>
      <c r="N297" s="18" t="str">
        <f>'AI - 2'!A296</f>
        <v>No</v>
      </c>
      <c r="O297" s="18" t="str">
        <f>'AI  - 3'!A296</f>
        <v>No</v>
      </c>
      <c r="P297" s="8">
        <f>COUNTIF(M297:O297,"Yes")</f>
        <v>0</v>
      </c>
      <c r="Q297" s="18" t="str">
        <f>'AI - 1'!B296</f>
        <v>No</v>
      </c>
      <c r="R297" s="18" t="str">
        <f>'AI - 2'!B296</f>
        <v>No</v>
      </c>
      <c r="S297" s="18" t="str">
        <f>'AI  - 3'!B296</f>
        <v>No</v>
      </c>
      <c r="T297" s="8">
        <f>COUNTIF(Q297:S297,"Yes")</f>
        <v>0</v>
      </c>
      <c r="U297" s="15" t="s">
        <v>149</v>
      </c>
      <c r="V297" s="19"/>
      <c r="W297" s="8"/>
      <c r="X297" s="5"/>
      <c r="Y297" s="20"/>
      <c r="Z297" s="21"/>
      <c r="AA297" s="22"/>
      <c r="AB297" s="22"/>
      <c r="AC297" s="23"/>
      <c r="AD297" s="22"/>
      <c r="AE297" s="22"/>
      <c r="AF297" s="22"/>
      <c r="AG297" s="23"/>
      <c r="AH297" s="22"/>
    </row>
    <row r="298" spans="1:34" ht="15.75" customHeight="1" x14ac:dyDescent="0.3">
      <c r="A298" s="13"/>
      <c r="B298" s="51"/>
      <c r="C298" s="10">
        <v>295</v>
      </c>
      <c r="D298" s="6" t="s">
        <v>885</v>
      </c>
      <c r="E298" s="6" t="s">
        <v>886</v>
      </c>
      <c r="F298" s="14" t="s">
        <v>149</v>
      </c>
      <c r="G298" s="15" t="s">
        <v>149</v>
      </c>
      <c r="H298" s="15" t="s">
        <v>149</v>
      </c>
      <c r="I298" s="16" t="s">
        <v>22</v>
      </c>
      <c r="L298" s="17"/>
      <c r="M298" s="18" t="str">
        <f>'AI - 1'!A297</f>
        <v>No</v>
      </c>
      <c r="N298" s="18" t="str">
        <f>'AI - 2'!A297</f>
        <v>No</v>
      </c>
      <c r="O298" s="18" t="str">
        <f>'AI  - 3'!A297</f>
        <v>No</v>
      </c>
      <c r="P298" s="8">
        <f>COUNTIF(M298:O298,"Yes")</f>
        <v>0</v>
      </c>
      <c r="Q298" s="18" t="str">
        <f>'AI - 1'!B297</f>
        <v>No</v>
      </c>
      <c r="R298" s="18" t="str">
        <f>'AI - 2'!B297</f>
        <v>No</v>
      </c>
      <c r="S298" s="18" t="str">
        <f>'AI  - 3'!B297</f>
        <v>No</v>
      </c>
      <c r="T298" s="8">
        <f>COUNTIF(Q298:S298,"Yes")</f>
        <v>0</v>
      </c>
      <c r="U298" s="15" t="s">
        <v>149</v>
      </c>
      <c r="V298" s="19"/>
      <c r="W298" s="8"/>
      <c r="X298" s="5"/>
      <c r="Y298" s="20"/>
      <c r="Z298" s="21"/>
      <c r="AA298" s="22"/>
      <c r="AB298" s="22"/>
      <c r="AC298" s="23"/>
      <c r="AD298" s="22"/>
      <c r="AE298" s="22"/>
      <c r="AF298" s="22"/>
      <c r="AG298" s="23"/>
      <c r="AH298" s="22"/>
    </row>
    <row r="299" spans="1:34" ht="15.75" customHeight="1" x14ac:dyDescent="0.3">
      <c r="A299" s="13"/>
      <c r="B299" s="51"/>
      <c r="C299" s="10">
        <v>296</v>
      </c>
      <c r="D299" s="6" t="s">
        <v>887</v>
      </c>
      <c r="E299" s="6" t="s">
        <v>888</v>
      </c>
      <c r="F299" s="14" t="s">
        <v>149</v>
      </c>
      <c r="G299" s="15" t="s">
        <v>149</v>
      </c>
      <c r="H299" s="15" t="s">
        <v>149</v>
      </c>
      <c r="I299" s="16" t="s">
        <v>22</v>
      </c>
      <c r="L299" s="17"/>
      <c r="M299" s="18" t="str">
        <f>'AI - 1'!A298</f>
        <v>No</v>
      </c>
      <c r="N299" s="18" t="str">
        <f>'AI - 2'!A298</f>
        <v>No</v>
      </c>
      <c r="O299" s="18" t="str">
        <f>'AI  - 3'!A298</f>
        <v>No</v>
      </c>
      <c r="P299" s="8">
        <f>COUNTIF(M299:O299,"Yes")</f>
        <v>0</v>
      </c>
      <c r="Q299" s="18" t="str">
        <f>'AI - 1'!B298</f>
        <v>No</v>
      </c>
      <c r="R299" s="18" t="str">
        <f>'AI - 2'!B298</f>
        <v>No</v>
      </c>
      <c r="S299" s="18" t="str">
        <f>'AI  - 3'!B298</f>
        <v>No</v>
      </c>
      <c r="T299" s="8">
        <f>COUNTIF(Q299:S299,"Yes")</f>
        <v>0</v>
      </c>
      <c r="U299" s="15" t="s">
        <v>149</v>
      </c>
      <c r="V299" s="19"/>
      <c r="W299" s="8"/>
      <c r="X299" s="5"/>
      <c r="Y299" s="20"/>
      <c r="Z299" s="21"/>
      <c r="AA299" s="22"/>
      <c r="AB299" s="22"/>
      <c r="AC299" s="23"/>
      <c r="AD299" s="22"/>
      <c r="AE299" s="22"/>
      <c r="AF299" s="22"/>
      <c r="AG299" s="23"/>
      <c r="AH299" s="22"/>
    </row>
    <row r="300" spans="1:34" ht="15.75" customHeight="1" x14ac:dyDescent="0.3">
      <c r="A300" s="13"/>
      <c r="B300" s="51"/>
      <c r="C300" s="10">
        <v>297</v>
      </c>
      <c r="D300" s="6" t="s">
        <v>889</v>
      </c>
      <c r="E300" s="6" t="s">
        <v>890</v>
      </c>
      <c r="F300" s="14" t="s">
        <v>149</v>
      </c>
      <c r="G300" s="15" t="s">
        <v>149</v>
      </c>
      <c r="H300" s="15" t="s">
        <v>149</v>
      </c>
      <c r="I300" s="16" t="s">
        <v>22</v>
      </c>
      <c r="L300" s="17"/>
      <c r="M300" s="18" t="str">
        <f>'AI - 1'!A299</f>
        <v>No</v>
      </c>
      <c r="N300" s="18" t="str">
        <f>'AI - 2'!A299</f>
        <v>No</v>
      </c>
      <c r="O300" s="18" t="str">
        <f>'AI  - 3'!A299</f>
        <v>No</v>
      </c>
      <c r="P300" s="8">
        <f>COUNTIF(M300:O300,"Yes")</f>
        <v>0</v>
      </c>
      <c r="Q300" s="18" t="str">
        <f>'AI - 1'!B299</f>
        <v>No</v>
      </c>
      <c r="R300" s="18" t="str">
        <f>'AI - 2'!B299</f>
        <v>No</v>
      </c>
      <c r="S300" s="18" t="str">
        <f>'AI  - 3'!B299</f>
        <v>No</v>
      </c>
      <c r="T300" s="8">
        <f>COUNTIF(Q300:S300,"Yes")</f>
        <v>0</v>
      </c>
      <c r="U300" s="15" t="s">
        <v>149</v>
      </c>
      <c r="V300" s="19"/>
      <c r="W300" s="8"/>
      <c r="X300" s="5"/>
      <c r="Y300" s="20"/>
      <c r="Z300" s="21"/>
      <c r="AA300" s="22"/>
      <c r="AB300" s="22"/>
      <c r="AC300" s="23"/>
      <c r="AD300" s="22"/>
      <c r="AE300" s="22"/>
      <c r="AF300" s="22"/>
      <c r="AG300" s="23"/>
      <c r="AH300" s="22"/>
    </row>
    <row r="301" spans="1:34" ht="15.75" customHeight="1" x14ac:dyDescent="0.3">
      <c r="A301" s="13"/>
      <c r="B301" s="51"/>
      <c r="C301" s="10">
        <v>298</v>
      </c>
      <c r="D301" s="6" t="s">
        <v>891</v>
      </c>
      <c r="E301" s="6" t="s">
        <v>892</v>
      </c>
      <c r="F301" s="14" t="s">
        <v>149</v>
      </c>
      <c r="G301" s="15" t="s">
        <v>149</v>
      </c>
      <c r="H301" s="15" t="s">
        <v>149</v>
      </c>
      <c r="I301" s="16" t="s">
        <v>22</v>
      </c>
      <c r="L301" s="17"/>
      <c r="M301" s="18" t="str">
        <f>'AI - 1'!A300</f>
        <v>No</v>
      </c>
      <c r="N301" s="18" t="str">
        <f>'AI - 2'!A300</f>
        <v>No</v>
      </c>
      <c r="O301" s="18" t="str">
        <f>'AI  - 3'!A300</f>
        <v>No</v>
      </c>
      <c r="P301" s="8">
        <f>COUNTIF(M301:O301,"Yes")</f>
        <v>0</v>
      </c>
      <c r="Q301" s="18" t="str">
        <f>'AI - 1'!B300</f>
        <v>No</v>
      </c>
      <c r="R301" s="18" t="str">
        <f>'AI - 2'!B300</f>
        <v>No</v>
      </c>
      <c r="S301" s="18" t="str">
        <f>'AI  - 3'!B300</f>
        <v>No</v>
      </c>
      <c r="T301" s="8">
        <f>COUNTIF(Q301:S301,"Yes")</f>
        <v>0</v>
      </c>
      <c r="U301" s="15" t="s">
        <v>149</v>
      </c>
      <c r="V301" s="19"/>
      <c r="W301" s="8"/>
      <c r="X301" s="5"/>
      <c r="Y301" s="20"/>
      <c r="Z301" s="21"/>
      <c r="AA301" s="22"/>
      <c r="AB301" s="22"/>
      <c r="AC301" s="23"/>
      <c r="AD301" s="22"/>
      <c r="AE301" s="22"/>
      <c r="AF301" s="22"/>
      <c r="AG301" s="23"/>
      <c r="AH301" s="22"/>
    </row>
    <row r="302" spans="1:34" ht="15.75" customHeight="1" x14ac:dyDescent="0.3">
      <c r="A302" s="13"/>
      <c r="B302" s="51"/>
      <c r="C302" s="10">
        <v>299</v>
      </c>
      <c r="D302" s="6" t="s">
        <v>893</v>
      </c>
      <c r="E302" s="6" t="s">
        <v>894</v>
      </c>
      <c r="F302" s="14" t="s">
        <v>149</v>
      </c>
      <c r="G302" s="15" t="s">
        <v>149</v>
      </c>
      <c r="H302" s="15" t="s">
        <v>149</v>
      </c>
      <c r="I302" s="16" t="s">
        <v>22</v>
      </c>
      <c r="L302" s="17"/>
      <c r="M302" s="18" t="str">
        <f>'AI - 1'!A301</f>
        <v>No</v>
      </c>
      <c r="N302" s="18" t="str">
        <f>'AI - 2'!A301</f>
        <v>No</v>
      </c>
      <c r="O302" s="18" t="str">
        <f>'AI  - 3'!A301</f>
        <v>No</v>
      </c>
      <c r="P302" s="8">
        <f>COUNTIF(M302:O302,"Yes")</f>
        <v>0</v>
      </c>
      <c r="Q302" s="18" t="str">
        <f>'AI - 1'!B301</f>
        <v>No</v>
      </c>
      <c r="R302" s="18" t="str">
        <f>'AI - 2'!B301</f>
        <v>No</v>
      </c>
      <c r="S302" s="18" t="str">
        <f>'AI  - 3'!B301</f>
        <v>No</v>
      </c>
      <c r="T302" s="8">
        <f>COUNTIF(Q302:S302,"Yes")</f>
        <v>0</v>
      </c>
      <c r="U302" s="15" t="s">
        <v>149</v>
      </c>
      <c r="V302" s="19"/>
      <c r="W302" s="8"/>
      <c r="X302" s="5"/>
      <c r="Y302" s="20"/>
      <c r="Z302" s="21"/>
      <c r="AA302" s="22"/>
      <c r="AB302" s="22"/>
      <c r="AC302" s="23"/>
      <c r="AD302" s="22"/>
      <c r="AE302" s="22"/>
      <c r="AF302" s="22"/>
      <c r="AG302" s="23"/>
      <c r="AH302" s="22"/>
    </row>
    <row r="303" spans="1:34" ht="15.75" customHeight="1" x14ac:dyDescent="0.3">
      <c r="A303" s="13"/>
      <c r="B303" s="51"/>
      <c r="C303" s="10">
        <v>300</v>
      </c>
      <c r="D303" s="6" t="s">
        <v>895</v>
      </c>
      <c r="E303" s="6" t="s">
        <v>896</v>
      </c>
      <c r="F303" s="14" t="s">
        <v>149</v>
      </c>
      <c r="G303" s="15" t="s">
        <v>149</v>
      </c>
      <c r="H303" s="15" t="s">
        <v>149</v>
      </c>
      <c r="I303" s="16" t="s">
        <v>22</v>
      </c>
      <c r="L303" s="17"/>
      <c r="M303" s="18" t="str">
        <f>'AI - 1'!A302</f>
        <v>No</v>
      </c>
      <c r="N303" s="18" t="str">
        <f>'AI - 2'!A302</f>
        <v>No</v>
      </c>
      <c r="O303" s="18" t="str">
        <f>'AI  - 3'!A302</f>
        <v>No</v>
      </c>
      <c r="P303" s="8">
        <f>COUNTIF(M303:O303,"Yes")</f>
        <v>0</v>
      </c>
      <c r="Q303" s="18" t="str">
        <f>'AI - 1'!B302</f>
        <v>No</v>
      </c>
      <c r="R303" s="18" t="str">
        <f>'AI - 2'!B302</f>
        <v>No</v>
      </c>
      <c r="S303" s="18" t="str">
        <f>'AI  - 3'!B302</f>
        <v>No</v>
      </c>
      <c r="T303" s="8">
        <f>COUNTIF(Q303:S303,"Yes")</f>
        <v>0</v>
      </c>
      <c r="U303" s="15" t="s">
        <v>149</v>
      </c>
      <c r="V303" s="19"/>
      <c r="W303" s="8"/>
      <c r="X303" s="5"/>
      <c r="Y303" s="20"/>
      <c r="Z303" s="21"/>
      <c r="AA303" s="22"/>
      <c r="AB303" s="22"/>
      <c r="AC303" s="23"/>
      <c r="AD303" s="22"/>
      <c r="AE303" s="22"/>
      <c r="AF303" s="22"/>
      <c r="AG303" s="23"/>
      <c r="AH303" s="22"/>
    </row>
    <row r="304" spans="1:34" ht="15.75" customHeight="1" x14ac:dyDescent="0.3">
      <c r="A304" s="13"/>
      <c r="B304" s="51"/>
      <c r="C304" s="10">
        <v>301</v>
      </c>
      <c r="D304" s="6" t="s">
        <v>897</v>
      </c>
      <c r="E304" s="6" t="s">
        <v>898</v>
      </c>
      <c r="F304" s="14" t="s">
        <v>149</v>
      </c>
      <c r="G304" s="15" t="s">
        <v>149</v>
      </c>
      <c r="H304" s="15" t="s">
        <v>149</v>
      </c>
      <c r="I304" s="16" t="s">
        <v>22</v>
      </c>
      <c r="L304" s="17"/>
      <c r="M304" s="18" t="str">
        <f>'AI - 1'!A303</f>
        <v>No</v>
      </c>
      <c r="N304" s="18" t="str">
        <f>'AI - 2'!A303</f>
        <v>No</v>
      </c>
      <c r="O304" s="18" t="str">
        <f>'AI  - 3'!A303</f>
        <v>No</v>
      </c>
      <c r="P304" s="8">
        <f>COUNTIF(M304:O304,"Yes")</f>
        <v>0</v>
      </c>
      <c r="Q304" s="18" t="str">
        <f>'AI - 1'!B303</f>
        <v>No</v>
      </c>
      <c r="R304" s="18" t="str">
        <f>'AI - 2'!B303</f>
        <v>No</v>
      </c>
      <c r="S304" s="18" t="str">
        <f>'AI  - 3'!B303</f>
        <v>No</v>
      </c>
      <c r="T304" s="8">
        <f>COUNTIF(Q304:S304,"Yes")</f>
        <v>0</v>
      </c>
      <c r="U304" s="15" t="s">
        <v>149</v>
      </c>
      <c r="V304" s="19"/>
      <c r="W304" s="8"/>
      <c r="X304" s="5"/>
      <c r="Y304" s="20"/>
      <c r="Z304" s="21"/>
      <c r="AA304" s="22"/>
      <c r="AB304" s="22"/>
      <c r="AC304" s="23"/>
      <c r="AD304" s="22"/>
      <c r="AE304" s="22"/>
      <c r="AF304" s="22"/>
      <c r="AG304" s="23"/>
      <c r="AH304" s="22"/>
    </row>
    <row r="305" spans="1:34" ht="15.75" customHeight="1" x14ac:dyDescent="0.3">
      <c r="A305" s="13"/>
      <c r="B305" s="51"/>
      <c r="C305" s="10">
        <v>302</v>
      </c>
      <c r="D305" s="6" t="s">
        <v>899</v>
      </c>
      <c r="E305" s="6" t="s">
        <v>900</v>
      </c>
      <c r="F305" s="14" t="s">
        <v>149</v>
      </c>
      <c r="G305" s="15" t="s">
        <v>149</v>
      </c>
      <c r="H305" s="15" t="s">
        <v>149</v>
      </c>
      <c r="I305" s="16" t="s">
        <v>22</v>
      </c>
      <c r="L305" s="17"/>
      <c r="M305" s="18" t="str">
        <f>'AI - 1'!A304</f>
        <v>No</v>
      </c>
      <c r="N305" s="18" t="str">
        <f>'AI - 2'!A304</f>
        <v>No</v>
      </c>
      <c r="O305" s="18" t="str">
        <f>'AI  - 3'!A304</f>
        <v>No</v>
      </c>
      <c r="P305" s="8">
        <f>COUNTIF(M305:O305,"Yes")</f>
        <v>0</v>
      </c>
      <c r="Q305" s="18" t="str">
        <f>'AI - 1'!B304</f>
        <v>No</v>
      </c>
      <c r="R305" s="18" t="str">
        <f>'AI - 2'!B304</f>
        <v>No</v>
      </c>
      <c r="S305" s="18" t="str">
        <f>'AI  - 3'!B304</f>
        <v>No</v>
      </c>
      <c r="T305" s="8">
        <f>COUNTIF(Q305:S305,"Yes")</f>
        <v>0</v>
      </c>
      <c r="U305" s="15" t="s">
        <v>149</v>
      </c>
      <c r="V305" s="19"/>
      <c r="W305" s="8"/>
      <c r="X305" s="5"/>
      <c r="Y305" s="20"/>
      <c r="Z305" s="21"/>
      <c r="AA305" s="22"/>
      <c r="AB305" s="22"/>
      <c r="AC305" s="23"/>
      <c r="AD305" s="22"/>
      <c r="AE305" s="22"/>
      <c r="AF305" s="22"/>
      <c r="AG305" s="23"/>
      <c r="AH305" s="22"/>
    </row>
    <row r="306" spans="1:34" ht="15.75" customHeight="1" x14ac:dyDescent="0.3">
      <c r="A306" s="13"/>
      <c r="B306" s="51"/>
      <c r="C306" s="10">
        <v>560</v>
      </c>
      <c r="D306" s="6" t="s">
        <v>345</v>
      </c>
      <c r="E306" s="6" t="s">
        <v>346</v>
      </c>
      <c r="F306" s="14" t="s">
        <v>149</v>
      </c>
      <c r="G306" s="15" t="s">
        <v>21</v>
      </c>
      <c r="H306" s="26" t="s">
        <v>149</v>
      </c>
      <c r="I306" s="16" t="s">
        <v>171</v>
      </c>
      <c r="J306" s="66" t="s">
        <v>11051</v>
      </c>
      <c r="K306" s="47"/>
      <c r="L306" s="17"/>
      <c r="M306" s="18" t="str">
        <f>'AI - 1'!A562</f>
        <v>No</v>
      </c>
      <c r="N306" s="18" t="str">
        <f>'AI - 2'!A562</f>
        <v>No</v>
      </c>
      <c r="O306" s="18" t="str">
        <f>'AI  - 3'!A562</f>
        <v>No</v>
      </c>
      <c r="P306" s="8">
        <f>COUNTIF(M306:O306,"Yes")</f>
        <v>0</v>
      </c>
      <c r="Q306" s="18" t="str">
        <f>'AI - 1'!B562</f>
        <v>No</v>
      </c>
      <c r="R306" s="18" t="str">
        <f>'AI - 2'!B562</f>
        <v>Yes</v>
      </c>
      <c r="S306" s="18" t="str">
        <f>'AI  - 3'!B562</f>
        <v>Yes</v>
      </c>
      <c r="T306" s="8">
        <f>COUNTIF(Q306:S306,"Yes")</f>
        <v>2</v>
      </c>
      <c r="U306" s="15" t="s">
        <v>21</v>
      </c>
      <c r="V306" s="19"/>
      <c r="W306" s="8"/>
      <c r="X306" s="5"/>
      <c r="Y306" s="20"/>
      <c r="Z306" s="21"/>
      <c r="AA306" s="22"/>
      <c r="AB306" s="22"/>
      <c r="AC306" s="23"/>
      <c r="AD306" s="33"/>
      <c r="AE306" s="22"/>
      <c r="AF306" s="22"/>
      <c r="AG306" s="23"/>
      <c r="AH306" s="33"/>
    </row>
    <row r="307" spans="1:34" ht="15.75" customHeight="1" x14ac:dyDescent="0.3">
      <c r="A307" s="13"/>
      <c r="B307" s="51"/>
      <c r="C307" s="10">
        <v>304</v>
      </c>
      <c r="D307" s="6" t="s">
        <v>901</v>
      </c>
      <c r="E307" s="6" t="s">
        <v>902</v>
      </c>
      <c r="F307" s="14" t="s">
        <v>149</v>
      </c>
      <c r="G307" s="15" t="s">
        <v>149</v>
      </c>
      <c r="H307" s="15" t="s">
        <v>149</v>
      </c>
      <c r="I307" s="16" t="s">
        <v>22</v>
      </c>
      <c r="L307" s="17"/>
      <c r="M307" s="18" t="str">
        <f>'AI - 1'!A306</f>
        <v>No</v>
      </c>
      <c r="N307" s="18" t="str">
        <f>'AI - 2'!A306</f>
        <v>No</v>
      </c>
      <c r="O307" s="18" t="str">
        <f>'AI  - 3'!A306</f>
        <v>No</v>
      </c>
      <c r="P307" s="8">
        <f>COUNTIF(M307:O307,"Yes")</f>
        <v>0</v>
      </c>
      <c r="Q307" s="18" t="str">
        <f>'AI - 1'!B306</f>
        <v>No</v>
      </c>
      <c r="R307" s="18" t="str">
        <f>'AI - 2'!B306</f>
        <v>No</v>
      </c>
      <c r="S307" s="18" t="str">
        <f>'AI  - 3'!B306</f>
        <v>No</v>
      </c>
      <c r="T307" s="8">
        <f>COUNTIF(Q307:S307,"Yes")</f>
        <v>0</v>
      </c>
      <c r="U307" s="15" t="s">
        <v>149</v>
      </c>
      <c r="V307" s="19"/>
      <c r="W307" s="8"/>
      <c r="X307" s="5"/>
      <c r="Y307" s="20"/>
      <c r="Z307" s="21"/>
      <c r="AA307" s="22"/>
      <c r="AB307" s="22"/>
      <c r="AC307" s="23"/>
      <c r="AD307" s="22"/>
      <c r="AE307" s="22"/>
      <c r="AF307" s="22"/>
      <c r="AG307" s="23"/>
      <c r="AH307" s="22"/>
    </row>
    <row r="308" spans="1:34" ht="15.75" customHeight="1" x14ac:dyDescent="0.3">
      <c r="A308" s="13"/>
      <c r="B308" s="51"/>
      <c r="C308" s="10">
        <v>305</v>
      </c>
      <c r="D308" s="6" t="s">
        <v>903</v>
      </c>
      <c r="E308" s="6" t="s">
        <v>904</v>
      </c>
      <c r="F308" s="14" t="s">
        <v>149</v>
      </c>
      <c r="G308" s="15" t="s">
        <v>149</v>
      </c>
      <c r="H308" s="15" t="s">
        <v>149</v>
      </c>
      <c r="I308" s="16" t="s">
        <v>22</v>
      </c>
      <c r="L308" s="17"/>
      <c r="M308" s="18" t="str">
        <f>'AI - 1'!A307</f>
        <v>No</v>
      </c>
      <c r="N308" s="18" t="str">
        <f>'AI - 2'!A307</f>
        <v>No</v>
      </c>
      <c r="O308" s="18" t="str">
        <f>'AI  - 3'!A307</f>
        <v>No</v>
      </c>
      <c r="P308" s="8">
        <f>COUNTIF(M308:O308,"Yes")</f>
        <v>0</v>
      </c>
      <c r="Q308" s="18" t="str">
        <f>'AI - 1'!B307</f>
        <v>No</v>
      </c>
      <c r="R308" s="18" t="str">
        <f>'AI - 2'!B307</f>
        <v>No</v>
      </c>
      <c r="S308" s="18" t="str">
        <f>'AI  - 3'!B307</f>
        <v>No</v>
      </c>
      <c r="T308" s="8">
        <f>COUNTIF(Q308:S308,"Yes")</f>
        <v>0</v>
      </c>
      <c r="U308" s="15" t="s">
        <v>149</v>
      </c>
      <c r="V308" s="19"/>
      <c r="W308" s="8"/>
      <c r="X308" s="5"/>
      <c r="Y308" s="20"/>
      <c r="Z308" s="21"/>
      <c r="AA308" s="22"/>
      <c r="AB308" s="22"/>
      <c r="AC308" s="23"/>
      <c r="AD308" s="22"/>
      <c r="AE308" s="22"/>
      <c r="AF308" s="22"/>
      <c r="AG308" s="23"/>
      <c r="AH308" s="22"/>
    </row>
    <row r="309" spans="1:34" ht="15.75" customHeight="1" x14ac:dyDescent="0.3">
      <c r="A309" s="13" t="s">
        <v>220</v>
      </c>
      <c r="B309" s="51" t="b">
        <v>1</v>
      </c>
      <c r="C309" s="10">
        <v>97</v>
      </c>
      <c r="D309" s="6" t="s">
        <v>249</v>
      </c>
      <c r="E309" s="6" t="s">
        <v>250</v>
      </c>
      <c r="F309" s="14" t="s">
        <v>149</v>
      </c>
      <c r="G309" s="15" t="s">
        <v>21</v>
      </c>
      <c r="H309" s="26" t="s">
        <v>149</v>
      </c>
      <c r="I309" s="16" t="s">
        <v>171</v>
      </c>
      <c r="J309" s="66" t="s">
        <v>11052</v>
      </c>
      <c r="K309" s="47"/>
      <c r="L309" s="17"/>
      <c r="M309" s="18" t="str">
        <f>'AI - 1'!A99</f>
        <v>Yes</v>
      </c>
      <c r="N309" s="18" t="str">
        <f>'AI - 2'!A99</f>
        <v>Yes</v>
      </c>
      <c r="O309" s="18" t="str">
        <f>'AI  - 3'!A99</f>
        <v>Yes</v>
      </c>
      <c r="P309" s="8">
        <f>COUNTIF(M309:O309,"Yes")</f>
        <v>3</v>
      </c>
      <c r="Q309" s="18" t="str">
        <f>'AI - 1'!B99</f>
        <v>Yes</v>
      </c>
      <c r="R309" s="18" t="str">
        <f>'AI - 2'!B99</f>
        <v>Yes</v>
      </c>
      <c r="S309" s="18" t="str">
        <f>'AI  - 3'!B99</f>
        <v>No</v>
      </c>
      <c r="T309" s="8">
        <f>COUNTIF(Q309:S309,"Yes")</f>
        <v>2</v>
      </c>
      <c r="U309" s="15" t="s">
        <v>21</v>
      </c>
      <c r="V309" s="19"/>
      <c r="W309" s="8"/>
      <c r="X309" s="5"/>
      <c r="Y309" s="20"/>
      <c r="Z309" s="21"/>
      <c r="AA309" s="22"/>
      <c r="AB309" s="22"/>
      <c r="AC309" s="23"/>
      <c r="AD309" s="33"/>
      <c r="AE309" s="22"/>
      <c r="AF309" s="22"/>
      <c r="AG309" s="23"/>
      <c r="AH309" s="33"/>
    </row>
    <row r="310" spans="1:34" ht="15.75" customHeight="1" x14ac:dyDescent="0.3">
      <c r="A310" s="13"/>
      <c r="B310" s="51"/>
      <c r="C310" s="10">
        <v>129</v>
      </c>
      <c r="D310" s="6" t="s">
        <v>199</v>
      </c>
      <c r="E310" s="6" t="s">
        <v>200</v>
      </c>
      <c r="F310" s="14" t="s">
        <v>149</v>
      </c>
      <c r="G310" s="15" t="s">
        <v>21</v>
      </c>
      <c r="H310" s="26" t="s">
        <v>149</v>
      </c>
      <c r="I310" s="16" t="s">
        <v>171</v>
      </c>
      <c r="J310" s="66" t="s">
        <v>11052</v>
      </c>
      <c r="L310" s="17"/>
      <c r="M310" s="18" t="str">
        <f>'AI - 1'!A131</f>
        <v>Yes</v>
      </c>
      <c r="N310" s="18" t="str">
        <f>'AI - 2'!A131</f>
        <v>Yes</v>
      </c>
      <c r="O310" s="18" t="str">
        <f>'AI  - 3'!A131</f>
        <v>Yes</v>
      </c>
      <c r="P310" s="8">
        <f>COUNTIF(M310:O310,"Yes")</f>
        <v>3</v>
      </c>
      <c r="Q310" s="18" t="str">
        <f>'AI - 1'!B131</f>
        <v>Yes</v>
      </c>
      <c r="R310" s="18" t="str">
        <f>'AI - 2'!B131</f>
        <v>Yes</v>
      </c>
      <c r="S310" s="18" t="str">
        <f>'AI  - 3'!B131</f>
        <v>Yes</v>
      </c>
      <c r="T310" s="8">
        <f>COUNTIF(Q310:S310,"Yes")</f>
        <v>3</v>
      </c>
      <c r="U310" s="15" t="s">
        <v>21</v>
      </c>
      <c r="V310" s="19"/>
      <c r="W310" s="8"/>
      <c r="X310" s="5"/>
      <c r="Y310" s="20"/>
      <c r="Z310" s="21"/>
      <c r="AA310" s="22"/>
      <c r="AB310" s="22"/>
      <c r="AC310" s="23"/>
      <c r="AD310" s="22"/>
      <c r="AE310" s="22"/>
      <c r="AF310" s="22"/>
      <c r="AG310" s="23"/>
      <c r="AH310" s="22"/>
    </row>
    <row r="311" spans="1:34" ht="15.75" customHeight="1" x14ac:dyDescent="0.3">
      <c r="A311" s="13"/>
      <c r="B311" s="51"/>
      <c r="C311" s="10">
        <v>308</v>
      </c>
      <c r="D311" s="6" t="s">
        <v>905</v>
      </c>
      <c r="E311" s="6" t="s">
        <v>906</v>
      </c>
      <c r="F311" s="14" t="s">
        <v>149</v>
      </c>
      <c r="G311" s="15" t="s">
        <v>149</v>
      </c>
      <c r="H311" s="15" t="s">
        <v>149</v>
      </c>
      <c r="I311" s="16" t="s">
        <v>22</v>
      </c>
      <c r="L311" s="17"/>
      <c r="M311" s="18" t="str">
        <f>'AI - 1'!A310</f>
        <v>No</v>
      </c>
      <c r="N311" s="18" t="str">
        <f>'AI - 2'!A310</f>
        <v>No</v>
      </c>
      <c r="O311" s="18" t="str">
        <f>'AI  - 3'!A310</f>
        <v>No</v>
      </c>
      <c r="P311" s="8">
        <f>COUNTIF(M311:O311,"Yes")</f>
        <v>0</v>
      </c>
      <c r="Q311" s="18" t="str">
        <f>'AI - 1'!B310</f>
        <v>No</v>
      </c>
      <c r="R311" s="18" t="str">
        <f>'AI - 2'!B310</f>
        <v>No</v>
      </c>
      <c r="S311" s="18" t="str">
        <f>'AI  - 3'!B310</f>
        <v>No</v>
      </c>
      <c r="T311" s="8">
        <f>COUNTIF(Q311:S311,"Yes")</f>
        <v>0</v>
      </c>
      <c r="U311" s="15" t="s">
        <v>149</v>
      </c>
      <c r="V311" s="19"/>
      <c r="W311" s="8"/>
      <c r="X311" s="5"/>
      <c r="Y311" s="20"/>
      <c r="Z311" s="21"/>
      <c r="AA311" s="22"/>
      <c r="AB311" s="22"/>
      <c r="AC311" s="23"/>
      <c r="AD311" s="22"/>
      <c r="AE311" s="22"/>
      <c r="AF311" s="22"/>
      <c r="AG311" s="23"/>
      <c r="AH311" s="22"/>
    </row>
    <row r="312" spans="1:34" ht="15.75" customHeight="1" x14ac:dyDescent="0.3">
      <c r="A312" s="13"/>
      <c r="B312" s="51"/>
      <c r="C312" s="10">
        <v>309</v>
      </c>
      <c r="D312" s="6" t="s">
        <v>907</v>
      </c>
      <c r="E312" s="6" t="s">
        <v>908</v>
      </c>
      <c r="F312" s="14" t="s">
        <v>149</v>
      </c>
      <c r="G312" s="15" t="s">
        <v>149</v>
      </c>
      <c r="H312" s="15" t="s">
        <v>149</v>
      </c>
      <c r="I312" s="16" t="s">
        <v>22</v>
      </c>
      <c r="L312" s="17"/>
      <c r="M312" s="18" t="str">
        <f>'AI - 1'!A311</f>
        <v>No</v>
      </c>
      <c r="N312" s="18" t="str">
        <f>'AI - 2'!A311</f>
        <v>No</v>
      </c>
      <c r="O312" s="18" t="str">
        <f>'AI  - 3'!A311</f>
        <v>No</v>
      </c>
      <c r="P312" s="8">
        <f>COUNTIF(M312:O312,"Yes")</f>
        <v>0</v>
      </c>
      <c r="Q312" s="18" t="str">
        <f>'AI - 1'!B311</f>
        <v>No</v>
      </c>
      <c r="R312" s="18" t="str">
        <f>'AI - 2'!B311</f>
        <v>No</v>
      </c>
      <c r="S312" s="18" t="str">
        <f>'AI  - 3'!B311</f>
        <v>No</v>
      </c>
      <c r="T312" s="8">
        <f>COUNTIF(Q312:S312,"Yes")</f>
        <v>0</v>
      </c>
      <c r="U312" s="15" t="s">
        <v>149</v>
      </c>
      <c r="V312" s="19"/>
      <c r="W312" s="8"/>
      <c r="X312" s="5"/>
      <c r="Y312" s="20"/>
      <c r="Z312" s="21"/>
      <c r="AA312" s="22"/>
      <c r="AB312" s="22"/>
      <c r="AC312" s="23"/>
      <c r="AD312" s="22"/>
      <c r="AE312" s="22"/>
      <c r="AF312" s="22"/>
      <c r="AG312" s="23"/>
      <c r="AH312" s="22"/>
    </row>
    <row r="313" spans="1:34" ht="15.75" customHeight="1" x14ac:dyDescent="0.3">
      <c r="A313" s="13"/>
      <c r="B313" s="51"/>
      <c r="C313" s="10">
        <v>310</v>
      </c>
      <c r="D313" s="6" t="s">
        <v>909</v>
      </c>
      <c r="E313" s="6" t="s">
        <v>910</v>
      </c>
      <c r="F313" s="14" t="s">
        <v>149</v>
      </c>
      <c r="G313" s="15" t="s">
        <v>149</v>
      </c>
      <c r="H313" s="15" t="s">
        <v>149</v>
      </c>
      <c r="I313" s="16" t="s">
        <v>22</v>
      </c>
      <c r="L313" s="17"/>
      <c r="M313" s="18" t="str">
        <f>'AI - 1'!A312</f>
        <v>No</v>
      </c>
      <c r="N313" s="18" t="str">
        <f>'AI - 2'!A312</f>
        <v>No</v>
      </c>
      <c r="O313" s="18" t="str">
        <f>'AI  - 3'!A312</f>
        <v>No</v>
      </c>
      <c r="P313" s="8">
        <f>COUNTIF(M313:O313,"Yes")</f>
        <v>0</v>
      </c>
      <c r="Q313" s="18" t="str">
        <f>'AI - 1'!B312</f>
        <v>No</v>
      </c>
      <c r="R313" s="18" t="str">
        <f>'AI - 2'!B312</f>
        <v>No</v>
      </c>
      <c r="S313" s="18" t="str">
        <f>'AI  - 3'!B312</f>
        <v>No</v>
      </c>
      <c r="T313" s="8">
        <f>COUNTIF(Q313:S313,"Yes")</f>
        <v>0</v>
      </c>
      <c r="U313" s="15" t="s">
        <v>149</v>
      </c>
      <c r="V313" s="19"/>
      <c r="W313" s="8"/>
      <c r="X313" s="5"/>
      <c r="Y313" s="20"/>
      <c r="Z313" s="21"/>
      <c r="AA313" s="22"/>
      <c r="AB313" s="22"/>
      <c r="AC313" s="23"/>
      <c r="AD313" s="22"/>
      <c r="AE313" s="22"/>
      <c r="AF313" s="22"/>
      <c r="AG313" s="23"/>
      <c r="AH313" s="22"/>
    </row>
    <row r="314" spans="1:34" ht="15.75" customHeight="1" x14ac:dyDescent="0.3">
      <c r="A314" s="13"/>
      <c r="B314" s="51"/>
      <c r="C314" s="10">
        <v>311</v>
      </c>
      <c r="D314" s="6" t="s">
        <v>89</v>
      </c>
      <c r="E314" s="6" t="s">
        <v>326</v>
      </c>
      <c r="F314" s="14" t="s">
        <v>21</v>
      </c>
      <c r="G314" s="15" t="s">
        <v>21</v>
      </c>
      <c r="H314" s="15" t="s">
        <v>21</v>
      </c>
      <c r="I314" s="16" t="s">
        <v>22</v>
      </c>
      <c r="L314" s="17"/>
      <c r="M314" s="18" t="str">
        <f>'AI - 1'!A313</f>
        <v>No</v>
      </c>
      <c r="N314" s="18" t="str">
        <f>'AI - 2'!A313</f>
        <v>No</v>
      </c>
      <c r="O314" s="18" t="str">
        <f>'AI  - 3'!A313</f>
        <v>No</v>
      </c>
      <c r="P314" s="8">
        <f>COUNTIF(M314:O314,"Yes")</f>
        <v>0</v>
      </c>
      <c r="Q314" s="18" t="str">
        <f>'AI - 1'!B313</f>
        <v>Yes</v>
      </c>
      <c r="R314" s="18" t="str">
        <f>'AI - 2'!B313</f>
        <v>Yes</v>
      </c>
      <c r="S314" s="18" t="str">
        <f>'AI  - 3'!B313</f>
        <v>Yes</v>
      </c>
      <c r="T314" s="8">
        <f>COUNTIF(Q314:S314,"Yes")</f>
        <v>3</v>
      </c>
      <c r="U314" s="15" t="s">
        <v>21</v>
      </c>
      <c r="V314" s="19"/>
      <c r="W314" s="8"/>
      <c r="X314" s="5"/>
      <c r="Y314" s="20"/>
      <c r="Z314" s="21"/>
      <c r="AA314" s="22"/>
      <c r="AB314" s="22"/>
      <c r="AC314" s="23"/>
      <c r="AD314" s="21"/>
      <c r="AE314" s="22"/>
      <c r="AF314" s="22"/>
      <c r="AG314" s="23"/>
      <c r="AH314" s="21"/>
    </row>
    <row r="315" spans="1:34" ht="15.75" customHeight="1" x14ac:dyDescent="0.3">
      <c r="A315" s="13"/>
      <c r="B315" s="51"/>
      <c r="C315" s="10">
        <v>312</v>
      </c>
      <c r="D315" s="6" t="s">
        <v>911</v>
      </c>
      <c r="E315" s="6" t="s">
        <v>912</v>
      </c>
      <c r="F315" s="14" t="s">
        <v>149</v>
      </c>
      <c r="G315" s="15" t="s">
        <v>149</v>
      </c>
      <c r="H315" s="15" t="s">
        <v>149</v>
      </c>
      <c r="I315" s="16" t="s">
        <v>22</v>
      </c>
      <c r="L315" s="17"/>
      <c r="M315" s="18" t="str">
        <f>'AI - 1'!A314</f>
        <v>No</v>
      </c>
      <c r="N315" s="18" t="str">
        <f>'AI - 2'!A314</f>
        <v>No</v>
      </c>
      <c r="O315" s="18" t="str">
        <f>'AI  - 3'!A314</f>
        <v>No</v>
      </c>
      <c r="P315" s="8">
        <f>COUNTIF(M315:O315,"Yes")</f>
        <v>0</v>
      </c>
      <c r="Q315" s="18" t="str">
        <f>'AI - 1'!B314</f>
        <v>No</v>
      </c>
      <c r="R315" s="18" t="str">
        <f>'AI - 2'!B314</f>
        <v>No</v>
      </c>
      <c r="S315" s="18" t="str">
        <f>'AI  - 3'!B314</f>
        <v>No</v>
      </c>
      <c r="T315" s="8">
        <f>COUNTIF(Q315:S315,"Yes")</f>
        <v>0</v>
      </c>
      <c r="U315" s="15" t="s">
        <v>149</v>
      </c>
      <c r="V315" s="19"/>
      <c r="W315" s="8"/>
      <c r="X315" s="5"/>
      <c r="Y315" s="20"/>
      <c r="Z315" s="21"/>
      <c r="AA315" s="22"/>
      <c r="AB315" s="22"/>
      <c r="AC315" s="23"/>
      <c r="AD315" s="22"/>
      <c r="AE315" s="22"/>
      <c r="AF315" s="22"/>
      <c r="AG315" s="23"/>
      <c r="AH315" s="22"/>
    </row>
    <row r="316" spans="1:34" ht="15.75" customHeight="1" x14ac:dyDescent="0.3">
      <c r="A316" s="13"/>
      <c r="B316" s="51"/>
      <c r="C316" s="10">
        <v>313</v>
      </c>
      <c r="D316" s="6" t="s">
        <v>913</v>
      </c>
      <c r="E316" s="6" t="s">
        <v>914</v>
      </c>
      <c r="F316" s="14" t="s">
        <v>149</v>
      </c>
      <c r="G316" s="15" t="s">
        <v>149</v>
      </c>
      <c r="H316" s="15" t="s">
        <v>149</v>
      </c>
      <c r="I316" s="16" t="s">
        <v>22</v>
      </c>
      <c r="L316" s="17"/>
      <c r="M316" s="18" t="str">
        <f>'AI - 1'!A315</f>
        <v>No</v>
      </c>
      <c r="N316" s="18" t="str">
        <f>'AI - 2'!A315</f>
        <v>No</v>
      </c>
      <c r="O316" s="18" t="str">
        <f>'AI  - 3'!A315</f>
        <v>No</v>
      </c>
      <c r="P316" s="8">
        <f>COUNTIF(M316:O316,"Yes")</f>
        <v>0</v>
      </c>
      <c r="Q316" s="18" t="str">
        <f>'AI - 1'!B315</f>
        <v>No</v>
      </c>
      <c r="R316" s="18" t="str">
        <f>'AI - 2'!B315</f>
        <v>No</v>
      </c>
      <c r="S316" s="18" t="str">
        <f>'AI  - 3'!B315</f>
        <v>No</v>
      </c>
      <c r="T316" s="8">
        <f>COUNTIF(Q316:S316,"Yes")</f>
        <v>0</v>
      </c>
      <c r="U316" s="15" t="s">
        <v>149</v>
      </c>
      <c r="V316" s="19"/>
      <c r="W316" s="8"/>
      <c r="X316" s="5"/>
      <c r="Y316" s="20"/>
      <c r="Z316" s="21"/>
      <c r="AA316" s="22"/>
      <c r="AB316" s="22"/>
      <c r="AC316" s="23"/>
      <c r="AD316" s="22"/>
      <c r="AE316" s="22"/>
      <c r="AF316" s="22"/>
      <c r="AG316" s="23"/>
      <c r="AH316" s="22"/>
    </row>
    <row r="317" spans="1:34" ht="15.75" customHeight="1" x14ac:dyDescent="0.3">
      <c r="A317" s="13"/>
      <c r="B317" s="51"/>
      <c r="C317" s="10">
        <v>314</v>
      </c>
      <c r="D317" s="6" t="s">
        <v>915</v>
      </c>
      <c r="E317" s="6" t="s">
        <v>916</v>
      </c>
      <c r="F317" s="14" t="s">
        <v>149</v>
      </c>
      <c r="G317" s="15" t="s">
        <v>149</v>
      </c>
      <c r="H317" s="15" t="s">
        <v>149</v>
      </c>
      <c r="I317" s="16" t="s">
        <v>22</v>
      </c>
      <c r="L317" s="17"/>
      <c r="M317" s="18" t="str">
        <f>'AI - 1'!A316</f>
        <v>No</v>
      </c>
      <c r="N317" s="18" t="str">
        <f>'AI - 2'!A316</f>
        <v>No</v>
      </c>
      <c r="O317" s="18" t="str">
        <f>'AI  - 3'!A316</f>
        <v>No</v>
      </c>
      <c r="P317" s="8">
        <f>COUNTIF(M317:O317,"Yes")</f>
        <v>0</v>
      </c>
      <c r="Q317" s="18" t="str">
        <f>'AI - 1'!B316</f>
        <v>No</v>
      </c>
      <c r="R317" s="18" t="str">
        <f>'AI - 2'!B316</f>
        <v>No</v>
      </c>
      <c r="S317" s="18" t="str">
        <f>'AI  - 3'!B316</f>
        <v>No</v>
      </c>
      <c r="T317" s="8">
        <f>COUNTIF(Q317:S317,"Yes")</f>
        <v>0</v>
      </c>
      <c r="U317" s="15" t="s">
        <v>149</v>
      </c>
      <c r="V317" s="19"/>
      <c r="W317" s="8"/>
      <c r="X317" s="5"/>
      <c r="Y317" s="20"/>
      <c r="Z317" s="21"/>
      <c r="AA317" s="22"/>
      <c r="AB317" s="22"/>
      <c r="AC317" s="23"/>
      <c r="AD317" s="22"/>
      <c r="AE317" s="22"/>
      <c r="AF317" s="22"/>
      <c r="AG317" s="23"/>
      <c r="AH317" s="22"/>
    </row>
    <row r="318" spans="1:34" ht="15.75" customHeight="1" x14ac:dyDescent="0.3">
      <c r="A318" s="13"/>
      <c r="B318" s="51"/>
      <c r="C318" s="10">
        <v>315</v>
      </c>
      <c r="D318" s="6" t="s">
        <v>917</v>
      </c>
      <c r="E318" s="6" t="s">
        <v>918</v>
      </c>
      <c r="F318" s="14" t="s">
        <v>149</v>
      </c>
      <c r="G318" s="15" t="s">
        <v>149</v>
      </c>
      <c r="H318" s="15" t="s">
        <v>149</v>
      </c>
      <c r="I318" s="16" t="s">
        <v>22</v>
      </c>
      <c r="L318" s="17"/>
      <c r="M318" s="18" t="str">
        <f>'AI - 1'!A317</f>
        <v>No</v>
      </c>
      <c r="N318" s="18" t="str">
        <f>'AI - 2'!A317</f>
        <v>No</v>
      </c>
      <c r="O318" s="18" t="str">
        <f>'AI  - 3'!A317</f>
        <v>No</v>
      </c>
      <c r="P318" s="8">
        <f>COUNTIF(M318:O318,"Yes")</f>
        <v>0</v>
      </c>
      <c r="Q318" s="18" t="str">
        <f>'AI - 1'!B317</f>
        <v>No</v>
      </c>
      <c r="R318" s="18" t="str">
        <f>'AI - 2'!B317</f>
        <v>No</v>
      </c>
      <c r="S318" s="18" t="str">
        <f>'AI  - 3'!B317</f>
        <v>No</v>
      </c>
      <c r="T318" s="8">
        <f>COUNTIF(Q318:S318,"Yes")</f>
        <v>0</v>
      </c>
      <c r="U318" s="15" t="s">
        <v>149</v>
      </c>
      <c r="V318" s="19"/>
      <c r="W318" s="8"/>
      <c r="X318" s="5"/>
      <c r="Y318" s="20"/>
      <c r="Z318" s="21"/>
      <c r="AA318" s="22"/>
      <c r="AB318" s="22"/>
      <c r="AC318" s="23"/>
      <c r="AD318" s="22"/>
      <c r="AE318" s="22"/>
      <c r="AF318" s="22"/>
      <c r="AG318" s="23"/>
      <c r="AH318" s="22"/>
    </row>
    <row r="319" spans="1:34" ht="15.75" customHeight="1" x14ac:dyDescent="0.3">
      <c r="A319" s="13"/>
      <c r="B319" s="51"/>
      <c r="C319" s="10">
        <v>316</v>
      </c>
      <c r="D319" s="6" t="s">
        <v>919</v>
      </c>
      <c r="E319" s="6" t="s">
        <v>920</v>
      </c>
      <c r="F319" s="14" t="s">
        <v>149</v>
      </c>
      <c r="G319" s="15" t="s">
        <v>149</v>
      </c>
      <c r="H319" s="15" t="s">
        <v>149</v>
      </c>
      <c r="I319" s="16" t="s">
        <v>22</v>
      </c>
      <c r="L319" s="17"/>
      <c r="M319" s="18" t="str">
        <f>'AI - 1'!A318</f>
        <v>No</v>
      </c>
      <c r="N319" s="18" t="str">
        <f>'AI - 2'!A318</f>
        <v>No</v>
      </c>
      <c r="O319" s="18" t="str">
        <f>'AI  - 3'!A318</f>
        <v>No</v>
      </c>
      <c r="P319" s="8">
        <f>COUNTIF(M319:O319,"Yes")</f>
        <v>0</v>
      </c>
      <c r="Q319" s="18" t="str">
        <f>'AI - 1'!B318</f>
        <v>No</v>
      </c>
      <c r="R319" s="18" t="str">
        <f>'AI - 2'!B318</f>
        <v>No</v>
      </c>
      <c r="S319" s="18" t="str">
        <f>'AI  - 3'!B318</f>
        <v>No</v>
      </c>
      <c r="T319" s="8">
        <f>COUNTIF(Q319:S319,"Yes")</f>
        <v>0</v>
      </c>
      <c r="U319" s="15" t="s">
        <v>149</v>
      </c>
      <c r="V319" s="19"/>
      <c r="W319" s="8"/>
      <c r="X319" s="5"/>
      <c r="Y319" s="20"/>
      <c r="Z319" s="21"/>
      <c r="AA319" s="22"/>
      <c r="AB319" s="22"/>
      <c r="AC319" s="23"/>
      <c r="AD319" s="22"/>
      <c r="AE319" s="22"/>
      <c r="AF319" s="22"/>
      <c r="AG319" s="23"/>
      <c r="AH319" s="22"/>
    </row>
    <row r="320" spans="1:34" ht="15.75" customHeight="1" x14ac:dyDescent="0.3">
      <c r="A320" s="13"/>
      <c r="B320" s="51"/>
      <c r="C320" s="10">
        <v>317</v>
      </c>
      <c r="D320" s="6" t="s">
        <v>921</v>
      </c>
      <c r="E320" s="6" t="s">
        <v>922</v>
      </c>
      <c r="F320" s="14" t="s">
        <v>149</v>
      </c>
      <c r="G320" s="15" t="s">
        <v>149</v>
      </c>
      <c r="H320" s="15" t="s">
        <v>149</v>
      </c>
      <c r="I320" s="16" t="s">
        <v>22</v>
      </c>
      <c r="L320" s="17"/>
      <c r="M320" s="18" t="str">
        <f>'AI - 1'!A319</f>
        <v>No</v>
      </c>
      <c r="N320" s="18" t="str">
        <f>'AI - 2'!A319</f>
        <v>No</v>
      </c>
      <c r="O320" s="18" t="str">
        <f>'AI  - 3'!A319</f>
        <v>No</v>
      </c>
      <c r="P320" s="8">
        <f>COUNTIF(M320:O320,"Yes")</f>
        <v>0</v>
      </c>
      <c r="Q320" s="18" t="str">
        <f>'AI - 1'!B319</f>
        <v>No</v>
      </c>
      <c r="R320" s="18" t="str">
        <f>'AI - 2'!B319</f>
        <v>No</v>
      </c>
      <c r="S320" s="18" t="str">
        <f>'AI  - 3'!B319</f>
        <v>No</v>
      </c>
      <c r="T320" s="8">
        <f>COUNTIF(Q320:S320,"Yes")</f>
        <v>0</v>
      </c>
      <c r="U320" s="15" t="s">
        <v>149</v>
      </c>
      <c r="V320" s="19"/>
      <c r="W320" s="8"/>
      <c r="X320" s="5"/>
      <c r="Y320" s="20"/>
      <c r="Z320" s="21"/>
      <c r="AA320" s="22"/>
      <c r="AB320" s="22"/>
      <c r="AC320" s="23"/>
      <c r="AD320" s="22"/>
      <c r="AE320" s="22"/>
      <c r="AF320" s="22"/>
      <c r="AG320" s="23"/>
      <c r="AH320" s="22"/>
    </row>
    <row r="321" spans="1:34" ht="15.75" customHeight="1" x14ac:dyDescent="0.3">
      <c r="A321" s="13"/>
      <c r="B321" s="51"/>
      <c r="C321" s="10">
        <v>318</v>
      </c>
      <c r="D321" s="6" t="s">
        <v>923</v>
      </c>
      <c r="E321" s="6" t="s">
        <v>924</v>
      </c>
      <c r="F321" s="14" t="s">
        <v>149</v>
      </c>
      <c r="G321" s="15" t="s">
        <v>149</v>
      </c>
      <c r="H321" s="15" t="s">
        <v>149</v>
      </c>
      <c r="I321" s="16" t="s">
        <v>22</v>
      </c>
      <c r="L321" s="17"/>
      <c r="M321" s="18" t="str">
        <f>'AI - 1'!A320</f>
        <v>No</v>
      </c>
      <c r="N321" s="18" t="str">
        <f>'AI - 2'!A320</f>
        <v>No</v>
      </c>
      <c r="O321" s="18" t="str">
        <f>'AI  - 3'!A320</f>
        <v>No</v>
      </c>
      <c r="P321" s="8">
        <f>COUNTIF(M321:O321,"Yes")</f>
        <v>0</v>
      </c>
      <c r="Q321" s="18" t="str">
        <f>'AI - 1'!B320</f>
        <v>No</v>
      </c>
      <c r="R321" s="18" t="str">
        <f>'AI - 2'!B320</f>
        <v>No</v>
      </c>
      <c r="S321" s="18" t="str">
        <f>'AI  - 3'!B320</f>
        <v>No</v>
      </c>
      <c r="T321" s="8">
        <f>COUNTIF(Q321:S321,"Yes")</f>
        <v>0</v>
      </c>
      <c r="U321" s="15" t="s">
        <v>149</v>
      </c>
      <c r="V321" s="19"/>
      <c r="W321" s="8"/>
      <c r="X321" s="5"/>
      <c r="Y321" s="20"/>
      <c r="Z321" s="21"/>
      <c r="AA321" s="22"/>
      <c r="AB321" s="22"/>
      <c r="AC321" s="23"/>
      <c r="AD321" s="22"/>
      <c r="AE321" s="22"/>
      <c r="AF321" s="22"/>
      <c r="AG321" s="23"/>
      <c r="AH321" s="22"/>
    </row>
    <row r="322" spans="1:34" ht="15.75" customHeight="1" x14ac:dyDescent="0.3">
      <c r="A322" s="13"/>
      <c r="B322" s="51"/>
      <c r="C322" s="10">
        <v>319</v>
      </c>
      <c r="D322" s="6" t="s">
        <v>925</v>
      </c>
      <c r="E322" s="6" t="s">
        <v>926</v>
      </c>
      <c r="F322" s="14" t="s">
        <v>149</v>
      </c>
      <c r="G322" s="15" t="s">
        <v>149</v>
      </c>
      <c r="H322" s="15" t="s">
        <v>149</v>
      </c>
      <c r="I322" s="16" t="s">
        <v>22</v>
      </c>
      <c r="L322" s="17"/>
      <c r="M322" s="18" t="str">
        <f>'AI - 1'!A321</f>
        <v>No</v>
      </c>
      <c r="N322" s="18" t="str">
        <f>'AI - 2'!A321</f>
        <v>No</v>
      </c>
      <c r="O322" s="18" t="str">
        <f>'AI  - 3'!A321</f>
        <v>No</v>
      </c>
      <c r="P322" s="8">
        <f>COUNTIF(M322:O322,"Yes")</f>
        <v>0</v>
      </c>
      <c r="Q322" s="18" t="str">
        <f>'AI - 1'!B321</f>
        <v>No</v>
      </c>
      <c r="R322" s="18" t="str">
        <f>'AI - 2'!B321</f>
        <v>No</v>
      </c>
      <c r="S322" s="18" t="str">
        <f>'AI  - 3'!B321</f>
        <v>No</v>
      </c>
      <c r="T322" s="8">
        <f>COUNTIF(Q322:S322,"Yes")</f>
        <v>0</v>
      </c>
      <c r="U322" s="15" t="s">
        <v>149</v>
      </c>
      <c r="V322" s="19"/>
      <c r="W322" s="8"/>
      <c r="X322" s="5"/>
      <c r="Y322" s="20"/>
      <c r="Z322" s="21"/>
      <c r="AA322" s="22"/>
      <c r="AB322" s="22"/>
      <c r="AC322" s="23"/>
      <c r="AD322" s="22"/>
      <c r="AE322" s="22"/>
      <c r="AF322" s="22"/>
      <c r="AG322" s="23"/>
      <c r="AH322" s="22"/>
    </row>
    <row r="323" spans="1:34" ht="15.75" customHeight="1" x14ac:dyDescent="0.3">
      <c r="A323" s="13"/>
      <c r="B323" s="51"/>
      <c r="C323" s="10">
        <v>320</v>
      </c>
      <c r="D323" s="6" t="s">
        <v>927</v>
      </c>
      <c r="E323" s="6" t="s">
        <v>928</v>
      </c>
      <c r="F323" s="14" t="s">
        <v>149</v>
      </c>
      <c r="G323" s="15" t="s">
        <v>149</v>
      </c>
      <c r="H323" s="15" t="s">
        <v>149</v>
      </c>
      <c r="I323" s="16" t="s">
        <v>22</v>
      </c>
      <c r="L323" s="17"/>
      <c r="M323" s="18" t="str">
        <f>'AI - 1'!A322</f>
        <v>No</v>
      </c>
      <c r="N323" s="18" t="str">
        <f>'AI - 2'!A322</f>
        <v>No</v>
      </c>
      <c r="O323" s="18" t="str">
        <f>'AI  - 3'!A322</f>
        <v>No</v>
      </c>
      <c r="P323" s="8">
        <f>COUNTIF(M323:O323,"Yes")</f>
        <v>0</v>
      </c>
      <c r="Q323" s="18" t="str">
        <f>'AI - 1'!B322</f>
        <v>No</v>
      </c>
      <c r="R323" s="18" t="str">
        <f>'AI - 2'!B322</f>
        <v>No</v>
      </c>
      <c r="S323" s="18" t="str">
        <f>'AI  - 3'!B322</f>
        <v>No</v>
      </c>
      <c r="T323" s="8">
        <f>COUNTIF(Q323:S323,"Yes")</f>
        <v>0</v>
      </c>
      <c r="U323" s="15" t="s">
        <v>149</v>
      </c>
      <c r="V323" s="19"/>
      <c r="W323" s="8"/>
      <c r="X323" s="5"/>
      <c r="Y323" s="20"/>
      <c r="Z323" s="21"/>
      <c r="AA323" s="22"/>
      <c r="AB323" s="22"/>
      <c r="AC323" s="23"/>
      <c r="AD323" s="22"/>
      <c r="AE323" s="22"/>
      <c r="AF323" s="22"/>
      <c r="AG323" s="23"/>
      <c r="AH323" s="22"/>
    </row>
    <row r="324" spans="1:34" ht="15.75" customHeight="1" x14ac:dyDescent="0.3">
      <c r="A324" s="13"/>
      <c r="B324" s="51"/>
      <c r="C324" s="10">
        <v>321</v>
      </c>
      <c r="D324" s="6" t="s">
        <v>929</v>
      </c>
      <c r="E324" s="6" t="s">
        <v>930</v>
      </c>
      <c r="F324" s="14" t="s">
        <v>149</v>
      </c>
      <c r="G324" s="15" t="s">
        <v>149</v>
      </c>
      <c r="H324" s="15" t="s">
        <v>149</v>
      </c>
      <c r="I324" s="16" t="s">
        <v>22</v>
      </c>
      <c r="L324" s="17"/>
      <c r="M324" s="18" t="str">
        <f>'AI - 1'!A323</f>
        <v>No</v>
      </c>
      <c r="N324" s="18" t="str">
        <f>'AI - 2'!A323</f>
        <v>No</v>
      </c>
      <c r="O324" s="18" t="str">
        <f>'AI  - 3'!A323</f>
        <v>No</v>
      </c>
      <c r="P324" s="8">
        <f>COUNTIF(M324:O324,"Yes")</f>
        <v>0</v>
      </c>
      <c r="Q324" s="18" t="str">
        <f>'AI - 1'!B323</f>
        <v>No</v>
      </c>
      <c r="R324" s="18" t="str">
        <f>'AI - 2'!B323</f>
        <v>No</v>
      </c>
      <c r="S324" s="18" t="str">
        <f>'AI  - 3'!B323</f>
        <v>No</v>
      </c>
      <c r="T324" s="8">
        <f>COUNTIF(Q324:S324,"Yes")</f>
        <v>0</v>
      </c>
      <c r="U324" s="15" t="s">
        <v>149</v>
      </c>
      <c r="V324" s="19"/>
      <c r="W324" s="8"/>
      <c r="X324" s="5"/>
      <c r="Y324" s="20"/>
      <c r="Z324" s="21"/>
      <c r="AA324" s="22"/>
      <c r="AB324" s="22"/>
      <c r="AC324" s="23"/>
      <c r="AD324" s="22"/>
      <c r="AE324" s="22"/>
      <c r="AF324" s="22"/>
      <c r="AG324" s="23"/>
      <c r="AH324" s="22"/>
    </row>
    <row r="325" spans="1:34" ht="15.75" customHeight="1" x14ac:dyDescent="0.3">
      <c r="A325" s="13"/>
      <c r="B325" s="51"/>
      <c r="C325" s="10">
        <v>322</v>
      </c>
      <c r="D325" s="6" t="s">
        <v>931</v>
      </c>
      <c r="E325" s="6" t="s">
        <v>932</v>
      </c>
      <c r="F325" s="14" t="s">
        <v>149</v>
      </c>
      <c r="G325" s="15" t="s">
        <v>149</v>
      </c>
      <c r="H325" s="15" t="s">
        <v>149</v>
      </c>
      <c r="I325" s="16" t="s">
        <v>22</v>
      </c>
      <c r="L325" s="17"/>
      <c r="M325" s="18" t="str">
        <f>'AI - 1'!A324</f>
        <v>No</v>
      </c>
      <c r="N325" s="18" t="str">
        <f>'AI - 2'!A324</f>
        <v>No</v>
      </c>
      <c r="O325" s="18" t="str">
        <f>'AI  - 3'!A324</f>
        <v>No</v>
      </c>
      <c r="P325" s="8">
        <f>COUNTIF(M325:O325,"Yes")</f>
        <v>0</v>
      </c>
      <c r="Q325" s="18" t="str">
        <f>'AI - 1'!B324</f>
        <v>No</v>
      </c>
      <c r="R325" s="18" t="str">
        <f>'AI - 2'!B324</f>
        <v>No</v>
      </c>
      <c r="S325" s="18" t="str">
        <f>'AI  - 3'!B324</f>
        <v>No</v>
      </c>
      <c r="T325" s="8">
        <f>COUNTIF(Q325:S325,"Yes")</f>
        <v>0</v>
      </c>
      <c r="U325" s="15" t="s">
        <v>149</v>
      </c>
      <c r="V325" s="19"/>
      <c r="W325" s="8"/>
      <c r="X325" s="5"/>
      <c r="Y325" s="20"/>
      <c r="Z325" s="21"/>
      <c r="AA325" s="22"/>
      <c r="AB325" s="22"/>
      <c r="AC325" s="23"/>
      <c r="AD325" s="22"/>
      <c r="AE325" s="22"/>
      <c r="AF325" s="22"/>
      <c r="AG325" s="23"/>
      <c r="AH325" s="22"/>
    </row>
    <row r="326" spans="1:34" ht="15.75" customHeight="1" x14ac:dyDescent="0.3">
      <c r="A326" s="13"/>
      <c r="B326" s="51"/>
      <c r="C326" s="10">
        <v>323</v>
      </c>
      <c r="D326" s="6" t="s">
        <v>933</v>
      </c>
      <c r="E326" s="6" t="s">
        <v>934</v>
      </c>
      <c r="F326" s="14" t="s">
        <v>149</v>
      </c>
      <c r="G326" s="15" t="s">
        <v>149</v>
      </c>
      <c r="H326" s="15" t="s">
        <v>149</v>
      </c>
      <c r="I326" s="16" t="s">
        <v>22</v>
      </c>
      <c r="L326" s="17"/>
      <c r="M326" s="18" t="str">
        <f>'AI - 1'!A325</f>
        <v>No</v>
      </c>
      <c r="N326" s="18" t="str">
        <f>'AI - 2'!A325</f>
        <v>No</v>
      </c>
      <c r="O326" s="18" t="str">
        <f>'AI  - 3'!A325</f>
        <v>No</v>
      </c>
      <c r="P326" s="8">
        <f>COUNTIF(M326:O326,"Yes")</f>
        <v>0</v>
      </c>
      <c r="Q326" s="18" t="str">
        <f>'AI - 1'!B325</f>
        <v>No</v>
      </c>
      <c r="R326" s="18" t="str">
        <f>'AI - 2'!B325</f>
        <v>No</v>
      </c>
      <c r="S326" s="18" t="str">
        <f>'AI  - 3'!B325</f>
        <v>No</v>
      </c>
      <c r="T326" s="8">
        <f>COUNTIF(Q326:S326,"Yes")</f>
        <v>0</v>
      </c>
      <c r="U326" s="15" t="s">
        <v>149</v>
      </c>
      <c r="V326" s="19"/>
      <c r="W326" s="8"/>
      <c r="X326" s="5"/>
      <c r="Y326" s="20"/>
      <c r="Z326" s="21"/>
      <c r="AA326" s="22"/>
      <c r="AB326" s="22"/>
      <c r="AC326" s="23"/>
      <c r="AD326" s="22"/>
      <c r="AE326" s="22"/>
      <c r="AF326" s="22"/>
      <c r="AG326" s="23"/>
      <c r="AH326" s="22"/>
    </row>
    <row r="327" spans="1:34" ht="15.75" customHeight="1" x14ac:dyDescent="0.3">
      <c r="A327" s="13"/>
      <c r="B327" s="51"/>
      <c r="C327" s="10">
        <v>324</v>
      </c>
      <c r="D327" s="6" t="s">
        <v>935</v>
      </c>
      <c r="E327" s="6" t="s">
        <v>936</v>
      </c>
      <c r="F327" s="14" t="s">
        <v>149</v>
      </c>
      <c r="G327" s="15" t="s">
        <v>149</v>
      </c>
      <c r="H327" s="15" t="s">
        <v>149</v>
      </c>
      <c r="I327" s="16" t="s">
        <v>22</v>
      </c>
      <c r="L327" s="17"/>
      <c r="M327" s="18" t="str">
        <f>'AI - 1'!A326</f>
        <v>No</v>
      </c>
      <c r="N327" s="18" t="str">
        <f>'AI - 2'!A326</f>
        <v>No</v>
      </c>
      <c r="O327" s="18" t="str">
        <f>'AI  - 3'!A326</f>
        <v>No</v>
      </c>
      <c r="P327" s="8">
        <f>COUNTIF(M327:O327,"Yes")</f>
        <v>0</v>
      </c>
      <c r="Q327" s="18" t="str">
        <f>'AI - 1'!B326</f>
        <v>No</v>
      </c>
      <c r="R327" s="18" t="str">
        <f>'AI - 2'!B326</f>
        <v>No</v>
      </c>
      <c r="S327" s="18" t="str">
        <f>'AI  - 3'!B326</f>
        <v>No</v>
      </c>
      <c r="T327" s="8">
        <f>COUNTIF(Q327:S327,"Yes")</f>
        <v>0</v>
      </c>
      <c r="U327" s="15" t="s">
        <v>149</v>
      </c>
      <c r="V327" s="19"/>
      <c r="W327" s="8"/>
      <c r="X327" s="5"/>
      <c r="Y327" s="20"/>
      <c r="Z327" s="21"/>
      <c r="AA327" s="22"/>
      <c r="AB327" s="22"/>
      <c r="AC327" s="23"/>
      <c r="AD327" s="22"/>
      <c r="AE327" s="22"/>
      <c r="AF327" s="22"/>
      <c r="AG327" s="23"/>
      <c r="AH327" s="22"/>
    </row>
    <row r="328" spans="1:34" ht="15.75" customHeight="1" x14ac:dyDescent="0.3">
      <c r="A328" s="13"/>
      <c r="B328" s="51"/>
      <c r="C328" s="10">
        <v>325</v>
      </c>
      <c r="D328" s="6" t="s">
        <v>937</v>
      </c>
      <c r="E328" s="6" t="s">
        <v>938</v>
      </c>
      <c r="F328" s="14" t="s">
        <v>149</v>
      </c>
      <c r="G328" s="15" t="s">
        <v>149</v>
      </c>
      <c r="H328" s="15" t="s">
        <v>149</v>
      </c>
      <c r="I328" s="16" t="s">
        <v>22</v>
      </c>
      <c r="L328" s="17"/>
      <c r="M328" s="18" t="str">
        <f>'AI - 1'!A327</f>
        <v>No</v>
      </c>
      <c r="N328" s="18" t="str">
        <f>'AI - 2'!A327</f>
        <v>No</v>
      </c>
      <c r="O328" s="18" t="str">
        <f>'AI  - 3'!A327</f>
        <v>No</v>
      </c>
      <c r="P328" s="8">
        <f>COUNTIF(M328:O328,"Yes")</f>
        <v>0</v>
      </c>
      <c r="Q328" s="18" t="str">
        <f>'AI - 1'!B327</f>
        <v>No</v>
      </c>
      <c r="R328" s="18" t="str">
        <f>'AI - 2'!B327</f>
        <v>No</v>
      </c>
      <c r="S328" s="18" t="str">
        <f>'AI  - 3'!B327</f>
        <v>No</v>
      </c>
      <c r="T328" s="8">
        <f>COUNTIF(Q328:S328,"Yes")</f>
        <v>0</v>
      </c>
      <c r="U328" s="15" t="s">
        <v>149</v>
      </c>
      <c r="V328" s="19"/>
      <c r="W328" s="8"/>
      <c r="X328" s="5"/>
      <c r="Y328" s="20"/>
      <c r="Z328" s="21"/>
      <c r="AA328" s="22"/>
      <c r="AB328" s="22"/>
      <c r="AC328" s="23"/>
      <c r="AD328" s="22"/>
      <c r="AE328" s="22"/>
      <c r="AF328" s="22"/>
      <c r="AG328" s="23"/>
      <c r="AH328" s="22"/>
    </row>
    <row r="329" spans="1:34" ht="15.75" customHeight="1" x14ac:dyDescent="0.3">
      <c r="A329" s="13"/>
      <c r="B329" s="51"/>
      <c r="C329" s="10">
        <v>326</v>
      </c>
      <c r="D329" s="6" t="s">
        <v>939</v>
      </c>
      <c r="E329" s="6" t="s">
        <v>940</v>
      </c>
      <c r="F329" s="14" t="s">
        <v>149</v>
      </c>
      <c r="G329" s="15" t="s">
        <v>149</v>
      </c>
      <c r="H329" s="15" t="s">
        <v>149</v>
      </c>
      <c r="I329" s="16" t="s">
        <v>22</v>
      </c>
      <c r="L329" s="17"/>
      <c r="M329" s="18" t="str">
        <f>'AI - 1'!A328</f>
        <v>No</v>
      </c>
      <c r="N329" s="18" t="str">
        <f>'AI - 2'!A328</f>
        <v>No</v>
      </c>
      <c r="O329" s="18" t="str">
        <f>'AI  - 3'!A328</f>
        <v>No</v>
      </c>
      <c r="P329" s="8">
        <f>COUNTIF(M329:O329,"Yes")</f>
        <v>0</v>
      </c>
      <c r="Q329" s="18" t="str">
        <f>'AI - 1'!B328</f>
        <v>No</v>
      </c>
      <c r="R329" s="18" t="str">
        <f>'AI - 2'!B328</f>
        <v>No</v>
      </c>
      <c r="S329" s="18" t="str">
        <f>'AI  - 3'!B328</f>
        <v>No</v>
      </c>
      <c r="T329" s="8">
        <f>COUNTIF(Q329:S329,"Yes")</f>
        <v>0</v>
      </c>
      <c r="U329" s="15" t="s">
        <v>149</v>
      </c>
      <c r="V329" s="19"/>
      <c r="W329" s="8"/>
      <c r="X329" s="5"/>
      <c r="Y329" s="20"/>
      <c r="Z329" s="21"/>
      <c r="AA329" s="22"/>
      <c r="AB329" s="22"/>
      <c r="AC329" s="23"/>
      <c r="AD329" s="22"/>
      <c r="AE329" s="22"/>
      <c r="AF329" s="22"/>
      <c r="AG329" s="23"/>
      <c r="AH329" s="22"/>
    </row>
    <row r="330" spans="1:34" ht="15.75" customHeight="1" x14ac:dyDescent="0.3">
      <c r="A330" s="13"/>
      <c r="B330" s="51"/>
      <c r="C330" s="10">
        <v>133</v>
      </c>
      <c r="D330" s="6" t="s">
        <v>201</v>
      </c>
      <c r="E330" s="6" t="s">
        <v>202</v>
      </c>
      <c r="F330" s="14" t="s">
        <v>149</v>
      </c>
      <c r="G330" s="15" t="s">
        <v>21</v>
      </c>
      <c r="H330" s="26" t="s">
        <v>149</v>
      </c>
      <c r="I330" s="16" t="s">
        <v>171</v>
      </c>
      <c r="J330" s="66" t="s">
        <v>11052</v>
      </c>
      <c r="K330" s="47"/>
      <c r="L330" s="17"/>
      <c r="M330" s="18" t="str">
        <f>'AI - 1'!A135</f>
        <v>Yes</v>
      </c>
      <c r="N330" s="18" t="str">
        <f>'AI - 2'!A135</f>
        <v>Yes</v>
      </c>
      <c r="O330" s="18" t="str">
        <f>'AI  - 3'!A135</f>
        <v>Yes</v>
      </c>
      <c r="P330" s="8">
        <f>COUNTIF(M330:O330,"Yes")</f>
        <v>3</v>
      </c>
      <c r="Q330" s="18" t="str">
        <f>'AI - 1'!B135</f>
        <v>Yes</v>
      </c>
      <c r="R330" s="18" t="str">
        <f>'AI - 2'!B135</f>
        <v>Yes</v>
      </c>
      <c r="S330" s="18" t="str">
        <f>'AI  - 3'!B135</f>
        <v>Yes</v>
      </c>
      <c r="T330" s="8">
        <f>COUNTIF(Q330:S330,"Yes")</f>
        <v>3</v>
      </c>
      <c r="U330" s="15" t="s">
        <v>21</v>
      </c>
      <c r="V330" s="19"/>
      <c r="W330" s="8"/>
      <c r="X330" s="5"/>
      <c r="Y330" s="20"/>
      <c r="Z330" s="21"/>
      <c r="AA330" s="22"/>
      <c r="AB330" s="22"/>
      <c r="AC330" s="23"/>
      <c r="AD330" s="21"/>
      <c r="AE330" s="22"/>
      <c r="AF330" s="22"/>
      <c r="AG330" s="23"/>
      <c r="AH330" s="21"/>
    </row>
    <row r="331" spans="1:34" ht="15.75" customHeight="1" x14ac:dyDescent="0.3">
      <c r="A331" s="13"/>
      <c r="B331" s="51"/>
      <c r="C331" s="10">
        <v>328</v>
      </c>
      <c r="D331" s="6" t="s">
        <v>941</v>
      </c>
      <c r="E331" s="6" t="s">
        <v>942</v>
      </c>
      <c r="F331" s="14" t="s">
        <v>149</v>
      </c>
      <c r="G331" s="15" t="s">
        <v>149</v>
      </c>
      <c r="H331" s="15" t="s">
        <v>149</v>
      </c>
      <c r="I331" s="16" t="s">
        <v>22</v>
      </c>
      <c r="L331" s="17"/>
      <c r="M331" s="18" t="str">
        <f>'AI - 1'!A330</f>
        <v>No</v>
      </c>
      <c r="N331" s="18" t="str">
        <f>'AI - 2'!A330</f>
        <v>No</v>
      </c>
      <c r="O331" s="18" t="str">
        <f>'AI  - 3'!A330</f>
        <v>No</v>
      </c>
      <c r="P331" s="8">
        <f>COUNTIF(M331:O331,"Yes")</f>
        <v>0</v>
      </c>
      <c r="Q331" s="18" t="str">
        <f>'AI - 1'!B330</f>
        <v>No</v>
      </c>
      <c r="R331" s="18" t="str">
        <f>'AI - 2'!B330</f>
        <v>No</v>
      </c>
      <c r="S331" s="18" t="str">
        <f>'AI  - 3'!B330</f>
        <v>No</v>
      </c>
      <c r="T331" s="8">
        <f>COUNTIF(Q331:S331,"Yes")</f>
        <v>0</v>
      </c>
      <c r="U331" s="15" t="s">
        <v>149</v>
      </c>
      <c r="V331" s="19"/>
      <c r="W331" s="8"/>
      <c r="X331" s="5"/>
      <c r="Y331" s="20"/>
      <c r="Z331" s="21"/>
      <c r="AA331" s="22"/>
      <c r="AB331" s="22"/>
      <c r="AC331" s="23"/>
      <c r="AD331" s="22"/>
      <c r="AE331" s="22"/>
      <c r="AF331" s="22"/>
      <c r="AG331" s="23"/>
      <c r="AH331" s="22"/>
    </row>
    <row r="332" spans="1:34" ht="15.75" customHeight="1" x14ac:dyDescent="0.3">
      <c r="A332" s="13"/>
      <c r="B332" s="51"/>
      <c r="C332" s="10">
        <v>155</v>
      </c>
      <c r="D332" s="6" t="s">
        <v>243</v>
      </c>
      <c r="E332" s="6" t="s">
        <v>244</v>
      </c>
      <c r="F332" s="14" t="s">
        <v>149</v>
      </c>
      <c r="G332" s="15" t="s">
        <v>21</v>
      </c>
      <c r="H332" s="26" t="s">
        <v>149</v>
      </c>
      <c r="I332" s="16" t="s">
        <v>171</v>
      </c>
      <c r="J332" s="66" t="s">
        <v>11052</v>
      </c>
      <c r="K332" s="47"/>
      <c r="L332" s="17"/>
      <c r="M332" s="18" t="str">
        <f>'AI - 1'!A157</f>
        <v>Yes</v>
      </c>
      <c r="N332" s="18" t="str">
        <f>'AI - 2'!A157</f>
        <v>Yes</v>
      </c>
      <c r="O332" s="18" t="str">
        <f>'AI  - 3'!A157</f>
        <v>Yes</v>
      </c>
      <c r="P332" s="8">
        <f>COUNTIF(M332:O332,"Yes")</f>
        <v>3</v>
      </c>
      <c r="Q332" s="18" t="str">
        <f>'AI - 1'!B157</f>
        <v>No</v>
      </c>
      <c r="R332" s="18" t="str">
        <f>'AI - 2'!B157</f>
        <v>Yes</v>
      </c>
      <c r="S332" s="18" t="str">
        <f>'AI  - 3'!B157</f>
        <v>Yes</v>
      </c>
      <c r="T332" s="8">
        <f>COUNTIF(Q332:S332,"Yes")</f>
        <v>2</v>
      </c>
      <c r="U332" s="15" t="s">
        <v>21</v>
      </c>
      <c r="V332" s="19"/>
      <c r="W332" s="8"/>
      <c r="X332" s="5"/>
      <c r="Y332" s="20"/>
      <c r="Z332" s="21"/>
      <c r="AA332" s="22"/>
      <c r="AB332" s="22"/>
      <c r="AC332" s="23"/>
      <c r="AD332" s="21"/>
      <c r="AE332" s="22"/>
      <c r="AF332" s="22"/>
      <c r="AG332" s="23"/>
      <c r="AH332" s="21"/>
    </row>
    <row r="333" spans="1:34" ht="15.75" customHeight="1" x14ac:dyDescent="0.3">
      <c r="A333" s="13"/>
      <c r="B333" s="51"/>
      <c r="C333" s="10">
        <v>330</v>
      </c>
      <c r="D333" s="6" t="s">
        <v>943</v>
      </c>
      <c r="E333" s="6" t="s">
        <v>944</v>
      </c>
      <c r="F333" s="14" t="s">
        <v>149</v>
      </c>
      <c r="G333" s="15" t="s">
        <v>149</v>
      </c>
      <c r="H333" s="15" t="s">
        <v>149</v>
      </c>
      <c r="I333" s="16" t="s">
        <v>22</v>
      </c>
      <c r="L333" s="17"/>
      <c r="M333" s="18" t="str">
        <f>'AI - 1'!A332</f>
        <v>No</v>
      </c>
      <c r="N333" s="18" t="str">
        <f>'AI - 2'!A332</f>
        <v>No</v>
      </c>
      <c r="O333" s="18" t="str">
        <f>'AI  - 3'!A332</f>
        <v>No</v>
      </c>
      <c r="P333" s="8">
        <f>COUNTIF(M333:O333,"Yes")</f>
        <v>0</v>
      </c>
      <c r="Q333" s="18" t="str">
        <f>'AI - 1'!B332</f>
        <v>No</v>
      </c>
      <c r="R333" s="18" t="str">
        <f>'AI - 2'!B332</f>
        <v>No</v>
      </c>
      <c r="S333" s="18" t="str">
        <f>'AI  - 3'!B332</f>
        <v>No</v>
      </c>
      <c r="T333" s="8">
        <f>COUNTIF(Q333:S333,"Yes")</f>
        <v>0</v>
      </c>
      <c r="U333" s="15" t="s">
        <v>149</v>
      </c>
      <c r="V333" s="19"/>
      <c r="W333" s="8"/>
      <c r="X333" s="5"/>
      <c r="Y333" s="20"/>
      <c r="Z333" s="21"/>
      <c r="AA333" s="22"/>
      <c r="AB333" s="22"/>
      <c r="AC333" s="23"/>
      <c r="AD333" s="22"/>
      <c r="AE333" s="22"/>
      <c r="AF333" s="22"/>
      <c r="AG333" s="23"/>
      <c r="AH333" s="22"/>
    </row>
    <row r="334" spans="1:34" ht="15.75" customHeight="1" x14ac:dyDescent="0.3">
      <c r="A334" s="13"/>
      <c r="B334" s="51"/>
      <c r="C334" s="10">
        <v>331</v>
      </c>
      <c r="D334" s="6" t="s">
        <v>945</v>
      </c>
      <c r="E334" s="6" t="s">
        <v>946</v>
      </c>
      <c r="F334" s="14" t="s">
        <v>149</v>
      </c>
      <c r="G334" s="15" t="s">
        <v>149</v>
      </c>
      <c r="H334" s="15" t="s">
        <v>149</v>
      </c>
      <c r="I334" s="16" t="s">
        <v>22</v>
      </c>
      <c r="L334" s="17"/>
      <c r="M334" s="18" t="str">
        <f>'AI - 1'!A333</f>
        <v>No</v>
      </c>
      <c r="N334" s="18" t="str">
        <f>'AI - 2'!A333</f>
        <v>No</v>
      </c>
      <c r="O334" s="18" t="str">
        <f>'AI  - 3'!A333</f>
        <v>No</v>
      </c>
      <c r="P334" s="8">
        <f>COUNTIF(M334:O334,"Yes")</f>
        <v>0</v>
      </c>
      <c r="Q334" s="18" t="str">
        <f>'AI - 1'!B333</f>
        <v>No</v>
      </c>
      <c r="R334" s="18" t="str">
        <f>'AI - 2'!B333</f>
        <v>No</v>
      </c>
      <c r="S334" s="18" t="str">
        <f>'AI  - 3'!B333</f>
        <v>No</v>
      </c>
      <c r="T334" s="8">
        <f>COUNTIF(Q334:S334,"Yes")</f>
        <v>0</v>
      </c>
      <c r="U334" s="15" t="s">
        <v>149</v>
      </c>
      <c r="V334" s="19"/>
      <c r="W334" s="8"/>
      <c r="X334" s="5"/>
      <c r="Y334" s="20"/>
      <c r="Z334" s="21"/>
      <c r="AA334" s="22"/>
      <c r="AB334" s="22"/>
      <c r="AC334" s="23"/>
      <c r="AD334" s="22"/>
      <c r="AE334" s="22"/>
      <c r="AF334" s="22"/>
      <c r="AG334" s="23"/>
      <c r="AH334" s="22"/>
    </row>
    <row r="335" spans="1:34" ht="15.75" customHeight="1" x14ac:dyDescent="0.3">
      <c r="A335" s="13"/>
      <c r="B335" s="51"/>
      <c r="C335" s="10">
        <v>332</v>
      </c>
      <c r="D335" s="6" t="s">
        <v>947</v>
      </c>
      <c r="E335" s="6" t="s">
        <v>948</v>
      </c>
      <c r="F335" s="14" t="s">
        <v>149</v>
      </c>
      <c r="G335" s="15" t="s">
        <v>149</v>
      </c>
      <c r="H335" s="15" t="s">
        <v>149</v>
      </c>
      <c r="I335" s="16" t="s">
        <v>22</v>
      </c>
      <c r="L335" s="17"/>
      <c r="M335" s="18" t="str">
        <f>'AI - 1'!A334</f>
        <v>No</v>
      </c>
      <c r="N335" s="18" t="str">
        <f>'AI - 2'!A334</f>
        <v>No</v>
      </c>
      <c r="O335" s="18" t="str">
        <f>'AI  - 3'!A334</f>
        <v>No</v>
      </c>
      <c r="P335" s="8">
        <f>COUNTIF(M335:O335,"Yes")</f>
        <v>0</v>
      </c>
      <c r="Q335" s="18" t="str">
        <f>'AI - 1'!B334</f>
        <v>No</v>
      </c>
      <c r="R335" s="18" t="str">
        <f>'AI - 2'!B334</f>
        <v>No</v>
      </c>
      <c r="S335" s="18" t="str">
        <f>'AI  - 3'!B334</f>
        <v>No</v>
      </c>
      <c r="T335" s="8">
        <f>COUNTIF(Q335:S335,"Yes")</f>
        <v>0</v>
      </c>
      <c r="U335" s="15" t="s">
        <v>149</v>
      </c>
      <c r="V335" s="19"/>
      <c r="W335" s="8"/>
      <c r="X335" s="5"/>
      <c r="Y335" s="20"/>
      <c r="Z335" s="21"/>
      <c r="AA335" s="22"/>
      <c r="AB335" s="22"/>
      <c r="AC335" s="23"/>
      <c r="AD335" s="22"/>
      <c r="AE335" s="22"/>
      <c r="AF335" s="22"/>
      <c r="AG335" s="23"/>
      <c r="AH335" s="22"/>
    </row>
    <row r="336" spans="1:34" ht="15.75" customHeight="1" x14ac:dyDescent="0.3">
      <c r="A336" s="13"/>
      <c r="B336" s="51"/>
      <c r="C336" s="10">
        <v>333</v>
      </c>
      <c r="D336" s="6" t="s">
        <v>949</v>
      </c>
      <c r="E336" s="6" t="s">
        <v>950</v>
      </c>
      <c r="F336" s="14" t="s">
        <v>149</v>
      </c>
      <c r="G336" s="15" t="s">
        <v>149</v>
      </c>
      <c r="H336" s="15" t="s">
        <v>149</v>
      </c>
      <c r="I336" s="16" t="s">
        <v>22</v>
      </c>
      <c r="L336" s="17"/>
      <c r="M336" s="18" t="str">
        <f>'AI - 1'!A335</f>
        <v>No</v>
      </c>
      <c r="N336" s="18" t="str">
        <f>'AI - 2'!A335</f>
        <v>No</v>
      </c>
      <c r="O336" s="18" t="str">
        <f>'AI  - 3'!A335</f>
        <v>No</v>
      </c>
      <c r="P336" s="8">
        <f>COUNTIF(M336:O336,"Yes")</f>
        <v>0</v>
      </c>
      <c r="Q336" s="18" t="str">
        <f>'AI - 1'!B335</f>
        <v>No</v>
      </c>
      <c r="R336" s="18" t="str">
        <f>'AI - 2'!B335</f>
        <v>No</v>
      </c>
      <c r="S336" s="18" t="str">
        <f>'AI  - 3'!B335</f>
        <v>No</v>
      </c>
      <c r="T336" s="8">
        <f>COUNTIF(Q336:S336,"Yes")</f>
        <v>0</v>
      </c>
      <c r="U336" s="15" t="s">
        <v>149</v>
      </c>
      <c r="V336" s="19"/>
      <c r="W336" s="8"/>
      <c r="X336" s="5"/>
      <c r="Y336" s="20"/>
      <c r="Z336" s="21"/>
      <c r="AA336" s="22"/>
      <c r="AB336" s="22"/>
      <c r="AC336" s="23"/>
      <c r="AD336" s="22"/>
      <c r="AE336" s="22"/>
      <c r="AF336" s="22"/>
      <c r="AG336" s="23"/>
      <c r="AH336" s="22"/>
    </row>
    <row r="337" spans="1:34" ht="15.75" customHeight="1" x14ac:dyDescent="0.3">
      <c r="A337" s="13"/>
      <c r="B337" s="51"/>
      <c r="C337" s="10">
        <v>334</v>
      </c>
      <c r="D337" s="6" t="s">
        <v>951</v>
      </c>
      <c r="E337" s="6" t="s">
        <v>952</v>
      </c>
      <c r="F337" s="14" t="s">
        <v>149</v>
      </c>
      <c r="G337" s="15" t="s">
        <v>149</v>
      </c>
      <c r="H337" s="15" t="s">
        <v>149</v>
      </c>
      <c r="I337" s="16" t="s">
        <v>22</v>
      </c>
      <c r="L337" s="17"/>
      <c r="M337" s="18" t="str">
        <f>'AI - 1'!A336</f>
        <v>No</v>
      </c>
      <c r="N337" s="18" t="str">
        <f>'AI - 2'!A336</f>
        <v>No</v>
      </c>
      <c r="O337" s="18" t="str">
        <f>'AI  - 3'!A336</f>
        <v>No</v>
      </c>
      <c r="P337" s="8">
        <f>COUNTIF(M337:O337,"Yes")</f>
        <v>0</v>
      </c>
      <c r="Q337" s="18" t="str">
        <f>'AI - 1'!B336</f>
        <v>No</v>
      </c>
      <c r="R337" s="18" t="str">
        <f>'AI - 2'!B336</f>
        <v>No</v>
      </c>
      <c r="S337" s="18" t="str">
        <f>'AI  - 3'!B336</f>
        <v>No</v>
      </c>
      <c r="T337" s="8">
        <f>COUNTIF(Q337:S337,"Yes")</f>
        <v>0</v>
      </c>
      <c r="U337" s="15" t="s">
        <v>149</v>
      </c>
      <c r="V337" s="19"/>
      <c r="W337" s="8"/>
      <c r="X337" s="5"/>
      <c r="Y337" s="20"/>
      <c r="Z337" s="21"/>
      <c r="AA337" s="22"/>
      <c r="AB337" s="22"/>
      <c r="AC337" s="23"/>
      <c r="AD337" s="22"/>
      <c r="AE337" s="22"/>
      <c r="AF337" s="22"/>
      <c r="AG337" s="23"/>
      <c r="AH337" s="22"/>
    </row>
    <row r="338" spans="1:34" ht="15.75" customHeight="1" x14ac:dyDescent="0.3">
      <c r="A338" s="13"/>
      <c r="B338" s="51"/>
      <c r="C338" s="10">
        <v>335</v>
      </c>
      <c r="D338" s="6" t="s">
        <v>953</v>
      </c>
      <c r="E338" s="6" t="s">
        <v>954</v>
      </c>
      <c r="F338" s="14" t="s">
        <v>149</v>
      </c>
      <c r="G338" s="15" t="s">
        <v>149</v>
      </c>
      <c r="H338" s="15" t="s">
        <v>149</v>
      </c>
      <c r="I338" s="16" t="s">
        <v>22</v>
      </c>
      <c r="L338" s="17"/>
      <c r="M338" s="18" t="str">
        <f>'AI - 1'!A337</f>
        <v>No</v>
      </c>
      <c r="N338" s="18" t="str">
        <f>'AI - 2'!A337</f>
        <v>No</v>
      </c>
      <c r="O338" s="18" t="str">
        <f>'AI  - 3'!A337</f>
        <v>No</v>
      </c>
      <c r="P338" s="8">
        <f>COUNTIF(M338:O338,"Yes")</f>
        <v>0</v>
      </c>
      <c r="Q338" s="18" t="str">
        <f>'AI - 1'!B337</f>
        <v>No</v>
      </c>
      <c r="R338" s="18" t="str">
        <f>'AI - 2'!B337</f>
        <v>No</v>
      </c>
      <c r="S338" s="18" t="str">
        <f>'AI  - 3'!B337</f>
        <v>No</v>
      </c>
      <c r="T338" s="8">
        <f>COUNTIF(Q338:S338,"Yes")</f>
        <v>0</v>
      </c>
      <c r="U338" s="15" t="s">
        <v>149</v>
      </c>
      <c r="V338" s="19"/>
      <c r="W338" s="8"/>
      <c r="X338" s="5"/>
      <c r="Y338" s="20"/>
      <c r="Z338" s="21"/>
      <c r="AA338" s="22"/>
      <c r="AB338" s="22"/>
      <c r="AC338" s="23"/>
      <c r="AD338" s="22"/>
      <c r="AE338" s="22"/>
      <c r="AF338" s="22"/>
      <c r="AG338" s="23"/>
      <c r="AH338" s="22"/>
    </row>
    <row r="339" spans="1:34" ht="15.75" customHeight="1" x14ac:dyDescent="0.3">
      <c r="A339" s="13"/>
      <c r="B339" s="51"/>
      <c r="C339" s="10">
        <v>185</v>
      </c>
      <c r="D339" s="6" t="s">
        <v>361</v>
      </c>
      <c r="E339" s="6" t="s">
        <v>362</v>
      </c>
      <c r="F339" s="14" t="s">
        <v>149</v>
      </c>
      <c r="G339" s="15" t="s">
        <v>21</v>
      </c>
      <c r="H339" s="26" t="s">
        <v>149</v>
      </c>
      <c r="I339" s="16" t="s">
        <v>171</v>
      </c>
      <c r="J339" s="66" t="s">
        <v>11052</v>
      </c>
      <c r="K339" s="2"/>
      <c r="L339" s="17"/>
      <c r="M339" s="18" t="str">
        <f>'AI - 1'!A187</f>
        <v>No</v>
      </c>
      <c r="N339" s="18" t="str">
        <f>'AI - 2'!A187</f>
        <v>No</v>
      </c>
      <c r="O339" s="18" t="str">
        <f>'AI  - 3'!A187</f>
        <v>No</v>
      </c>
      <c r="P339" s="8">
        <f>COUNTIF(M339:O339,"Yes")</f>
        <v>0</v>
      </c>
      <c r="Q339" s="18" t="str">
        <f>'AI - 1'!B187</f>
        <v>No</v>
      </c>
      <c r="R339" s="18" t="str">
        <f>'AI - 2'!B187</f>
        <v>Yes</v>
      </c>
      <c r="S339" s="18" t="str">
        <f>'AI  - 3'!B187</f>
        <v>No</v>
      </c>
      <c r="T339" s="8">
        <f>COUNTIF(Q339:S339,"Yes")</f>
        <v>1</v>
      </c>
      <c r="U339" s="15" t="s">
        <v>21</v>
      </c>
      <c r="V339" s="19"/>
      <c r="W339" s="8"/>
      <c r="X339" s="5"/>
      <c r="Y339" s="20"/>
      <c r="Z339" s="21"/>
      <c r="AA339" s="22"/>
      <c r="AB339" s="22"/>
      <c r="AC339" s="23"/>
      <c r="AD339" s="21"/>
      <c r="AE339" s="22"/>
      <c r="AF339" s="22"/>
      <c r="AG339" s="23"/>
      <c r="AH339" s="21"/>
    </row>
    <row r="340" spans="1:34" ht="15.75" customHeight="1" x14ac:dyDescent="0.3">
      <c r="A340" s="13"/>
      <c r="B340" s="51"/>
      <c r="C340" s="10">
        <v>337</v>
      </c>
      <c r="D340" s="6" t="s">
        <v>68</v>
      </c>
      <c r="E340" s="6" t="s">
        <v>69</v>
      </c>
      <c r="F340" s="14" t="s">
        <v>21</v>
      </c>
      <c r="G340" s="15" t="s">
        <v>21</v>
      </c>
      <c r="H340" s="15" t="s">
        <v>21</v>
      </c>
      <c r="I340" s="16" t="s">
        <v>22</v>
      </c>
      <c r="L340" s="17"/>
      <c r="M340" s="18" t="str">
        <f>'AI - 1'!A339</f>
        <v>Yes</v>
      </c>
      <c r="N340" s="18" t="str">
        <f>'AI - 2'!A339</f>
        <v>Yes</v>
      </c>
      <c r="O340" s="18" t="str">
        <f>'AI  - 3'!A339</f>
        <v>Yes</v>
      </c>
      <c r="P340" s="8">
        <f>COUNTIF(M340:O340,"Yes")</f>
        <v>3</v>
      </c>
      <c r="Q340" s="18" t="str">
        <f>'AI - 1'!B339</f>
        <v>Yes</v>
      </c>
      <c r="R340" s="18" t="str">
        <f>'AI - 2'!B339</f>
        <v>Yes</v>
      </c>
      <c r="S340" s="18" t="str">
        <f>'AI  - 3'!B339</f>
        <v>Yes</v>
      </c>
      <c r="T340" s="8">
        <f>COUNTIF(Q340:S340,"Yes")</f>
        <v>3</v>
      </c>
      <c r="U340" s="15" t="s">
        <v>21</v>
      </c>
      <c r="V340" s="19"/>
      <c r="W340" s="8"/>
      <c r="X340" s="5"/>
      <c r="Y340" s="20"/>
      <c r="Z340" s="21"/>
      <c r="AA340" s="22"/>
      <c r="AB340" s="22"/>
      <c r="AC340" s="23"/>
      <c r="AD340" s="21"/>
      <c r="AE340" s="22"/>
      <c r="AF340" s="22"/>
      <c r="AG340" s="23"/>
      <c r="AH340" s="21"/>
    </row>
    <row r="341" spans="1:34" ht="15.75" customHeight="1" x14ac:dyDescent="0.3">
      <c r="A341" s="13"/>
      <c r="B341" s="51"/>
      <c r="C341" s="10">
        <v>338</v>
      </c>
      <c r="D341" s="6" t="s">
        <v>955</v>
      </c>
      <c r="E341" s="6" t="s">
        <v>956</v>
      </c>
      <c r="F341" s="14" t="s">
        <v>149</v>
      </c>
      <c r="G341" s="15" t="s">
        <v>149</v>
      </c>
      <c r="H341" s="15" t="s">
        <v>149</v>
      </c>
      <c r="I341" s="16" t="s">
        <v>22</v>
      </c>
      <c r="L341" s="17"/>
      <c r="M341" s="18" t="str">
        <f>'AI - 1'!A340</f>
        <v>No</v>
      </c>
      <c r="N341" s="18" t="str">
        <f>'AI - 2'!A340</f>
        <v>No</v>
      </c>
      <c r="O341" s="18" t="str">
        <f>'AI  - 3'!A340</f>
        <v>No</v>
      </c>
      <c r="P341" s="8">
        <f>COUNTIF(M341:O341,"Yes")</f>
        <v>0</v>
      </c>
      <c r="Q341" s="18" t="str">
        <f>'AI - 1'!B340</f>
        <v>No</v>
      </c>
      <c r="R341" s="18" t="str">
        <f>'AI - 2'!B340</f>
        <v>No</v>
      </c>
      <c r="S341" s="18" t="str">
        <f>'AI  - 3'!B340</f>
        <v>No</v>
      </c>
      <c r="T341" s="8">
        <f>COUNTIF(Q341:S341,"Yes")</f>
        <v>0</v>
      </c>
      <c r="U341" s="15" t="s">
        <v>149</v>
      </c>
      <c r="V341" s="19"/>
      <c r="W341" s="8"/>
      <c r="X341" s="5"/>
      <c r="Y341" s="20"/>
      <c r="Z341" s="21"/>
      <c r="AA341" s="22"/>
      <c r="AB341" s="22"/>
      <c r="AC341" s="23"/>
      <c r="AD341" s="22"/>
      <c r="AE341" s="22"/>
      <c r="AF341" s="22"/>
      <c r="AG341" s="23"/>
      <c r="AH341" s="22"/>
    </row>
    <row r="342" spans="1:34" ht="15.75" customHeight="1" x14ac:dyDescent="0.3">
      <c r="A342" s="13"/>
      <c r="B342" s="51"/>
      <c r="C342" s="10">
        <v>339</v>
      </c>
      <c r="D342" s="6" t="s">
        <v>957</v>
      </c>
      <c r="E342" s="6" t="s">
        <v>958</v>
      </c>
      <c r="F342" s="14" t="s">
        <v>149</v>
      </c>
      <c r="G342" s="15" t="s">
        <v>149</v>
      </c>
      <c r="H342" s="15" t="s">
        <v>149</v>
      </c>
      <c r="I342" s="16" t="s">
        <v>22</v>
      </c>
      <c r="L342" s="17"/>
      <c r="M342" s="18" t="str">
        <f>'AI - 1'!A341</f>
        <v>No</v>
      </c>
      <c r="N342" s="18" t="str">
        <f>'AI - 2'!A341</f>
        <v>No</v>
      </c>
      <c r="O342" s="18" t="str">
        <f>'AI  - 3'!A341</f>
        <v>No</v>
      </c>
      <c r="P342" s="8">
        <f>COUNTIF(M342:O342,"Yes")</f>
        <v>0</v>
      </c>
      <c r="Q342" s="18" t="str">
        <f>'AI - 1'!B341</f>
        <v>No</v>
      </c>
      <c r="R342" s="18" t="str">
        <f>'AI - 2'!B341</f>
        <v>No</v>
      </c>
      <c r="S342" s="18" t="str">
        <f>'AI  - 3'!B341</f>
        <v>No</v>
      </c>
      <c r="T342" s="8">
        <f>COUNTIF(Q342:S342,"Yes")</f>
        <v>0</v>
      </c>
      <c r="U342" s="15" t="s">
        <v>149</v>
      </c>
      <c r="V342" s="19"/>
      <c r="W342" s="8"/>
      <c r="X342" s="5"/>
      <c r="Y342" s="20"/>
      <c r="Z342" s="21"/>
      <c r="AA342" s="22"/>
      <c r="AB342" s="22"/>
      <c r="AC342" s="23"/>
      <c r="AD342" s="22"/>
      <c r="AE342" s="22"/>
      <c r="AF342" s="22"/>
      <c r="AG342" s="23"/>
      <c r="AH342" s="22"/>
    </row>
    <row r="343" spans="1:34" ht="15.75" customHeight="1" x14ac:dyDescent="0.3">
      <c r="A343" s="13"/>
      <c r="B343" s="51"/>
      <c r="C343" s="10">
        <v>340</v>
      </c>
      <c r="D343" s="6" t="s">
        <v>959</v>
      </c>
      <c r="E343" s="6" t="s">
        <v>960</v>
      </c>
      <c r="F343" s="14" t="s">
        <v>149</v>
      </c>
      <c r="G343" s="15" t="s">
        <v>149</v>
      </c>
      <c r="H343" s="15" t="s">
        <v>149</v>
      </c>
      <c r="I343" s="16" t="s">
        <v>22</v>
      </c>
      <c r="L343" s="17"/>
      <c r="M343" s="18" t="str">
        <f>'AI - 1'!A342</f>
        <v>No</v>
      </c>
      <c r="N343" s="18" t="str">
        <f>'AI - 2'!A342</f>
        <v>No</v>
      </c>
      <c r="O343" s="18" t="str">
        <f>'AI  - 3'!A342</f>
        <v>No</v>
      </c>
      <c r="P343" s="8">
        <f>COUNTIF(M343:O343,"Yes")</f>
        <v>0</v>
      </c>
      <c r="Q343" s="18" t="str">
        <f>'AI - 1'!B342</f>
        <v>No</v>
      </c>
      <c r="R343" s="18" t="str">
        <f>'AI - 2'!B342</f>
        <v>No</v>
      </c>
      <c r="S343" s="18" t="str">
        <f>'AI  - 3'!B342</f>
        <v>No</v>
      </c>
      <c r="T343" s="8">
        <f>COUNTIF(Q343:S343,"Yes")</f>
        <v>0</v>
      </c>
      <c r="U343" s="15" t="s">
        <v>149</v>
      </c>
      <c r="V343" s="19"/>
      <c r="W343" s="8"/>
      <c r="X343" s="5"/>
      <c r="Y343" s="20"/>
      <c r="Z343" s="21"/>
      <c r="AA343" s="22"/>
      <c r="AB343" s="22"/>
      <c r="AC343" s="23"/>
      <c r="AD343" s="22"/>
      <c r="AE343" s="22"/>
      <c r="AF343" s="22"/>
      <c r="AG343" s="23"/>
      <c r="AH343" s="22"/>
    </row>
    <row r="344" spans="1:34" ht="15.75" customHeight="1" x14ac:dyDescent="0.3">
      <c r="A344" s="13"/>
      <c r="B344" s="51"/>
      <c r="C344" s="10">
        <v>341</v>
      </c>
      <c r="D344" s="6" t="s">
        <v>961</v>
      </c>
      <c r="E344" s="6" t="s">
        <v>962</v>
      </c>
      <c r="F344" s="14" t="s">
        <v>149</v>
      </c>
      <c r="G344" s="15" t="s">
        <v>149</v>
      </c>
      <c r="H344" s="15" t="s">
        <v>149</v>
      </c>
      <c r="I344" s="16" t="s">
        <v>22</v>
      </c>
      <c r="L344" s="17"/>
      <c r="M344" s="18" t="str">
        <f>'AI - 1'!A343</f>
        <v>No</v>
      </c>
      <c r="N344" s="18" t="str">
        <f>'AI - 2'!A343</f>
        <v>No</v>
      </c>
      <c r="O344" s="18" t="str">
        <f>'AI  - 3'!A343</f>
        <v>No</v>
      </c>
      <c r="P344" s="8">
        <f>COUNTIF(M344:O344,"Yes")</f>
        <v>0</v>
      </c>
      <c r="Q344" s="18" t="str">
        <f>'AI - 1'!B343</f>
        <v>No</v>
      </c>
      <c r="R344" s="18" t="str">
        <f>'AI - 2'!B343</f>
        <v>No</v>
      </c>
      <c r="S344" s="18" t="str">
        <f>'AI  - 3'!B343</f>
        <v>No</v>
      </c>
      <c r="T344" s="8">
        <f>COUNTIF(Q344:S344,"Yes")</f>
        <v>0</v>
      </c>
      <c r="U344" s="15" t="s">
        <v>149</v>
      </c>
      <c r="V344" s="19"/>
      <c r="W344" s="8"/>
      <c r="X344" s="5"/>
      <c r="Y344" s="20"/>
      <c r="Z344" s="21"/>
      <c r="AA344" s="22"/>
      <c r="AB344" s="22"/>
      <c r="AC344" s="23"/>
      <c r="AD344" s="22"/>
      <c r="AE344" s="22"/>
      <c r="AF344" s="22"/>
      <c r="AG344" s="23"/>
      <c r="AH344" s="22"/>
    </row>
    <row r="345" spans="1:34" ht="15.75" customHeight="1" x14ac:dyDescent="0.3">
      <c r="A345" s="13"/>
      <c r="B345" s="51"/>
      <c r="C345" s="10">
        <v>342</v>
      </c>
      <c r="D345" s="6" t="s">
        <v>963</v>
      </c>
      <c r="E345" s="6" t="s">
        <v>964</v>
      </c>
      <c r="F345" s="14" t="s">
        <v>149</v>
      </c>
      <c r="G345" s="15" t="s">
        <v>149</v>
      </c>
      <c r="H345" s="15" t="s">
        <v>149</v>
      </c>
      <c r="I345" s="16" t="s">
        <v>22</v>
      </c>
      <c r="L345" s="17"/>
      <c r="M345" s="18" t="str">
        <f>'AI - 1'!A344</f>
        <v>No</v>
      </c>
      <c r="N345" s="18" t="str">
        <f>'AI - 2'!A344</f>
        <v>No</v>
      </c>
      <c r="O345" s="18" t="str">
        <f>'AI  - 3'!A344</f>
        <v>No</v>
      </c>
      <c r="P345" s="8">
        <f>COUNTIF(M345:O345,"Yes")</f>
        <v>0</v>
      </c>
      <c r="Q345" s="18" t="str">
        <f>'AI - 1'!B344</f>
        <v>No</v>
      </c>
      <c r="R345" s="18" t="str">
        <f>'AI - 2'!B344</f>
        <v>No</v>
      </c>
      <c r="S345" s="18" t="str">
        <f>'AI  - 3'!B344</f>
        <v>No</v>
      </c>
      <c r="T345" s="8">
        <f>COUNTIF(Q345:S345,"Yes")</f>
        <v>0</v>
      </c>
      <c r="U345" s="15" t="s">
        <v>149</v>
      </c>
      <c r="V345" s="19"/>
      <c r="W345" s="8"/>
      <c r="X345" s="5"/>
      <c r="Y345" s="20"/>
      <c r="Z345" s="21"/>
      <c r="AA345" s="22"/>
      <c r="AB345" s="22"/>
      <c r="AC345" s="23"/>
      <c r="AD345" s="22"/>
      <c r="AE345" s="22"/>
      <c r="AF345" s="22"/>
      <c r="AG345" s="23"/>
      <c r="AH345" s="22"/>
    </row>
    <row r="346" spans="1:34" ht="15.75" customHeight="1" x14ac:dyDescent="0.3">
      <c r="A346" s="13"/>
      <c r="B346" s="51"/>
      <c r="C346" s="10">
        <v>343</v>
      </c>
      <c r="D346" s="6" t="s">
        <v>965</v>
      </c>
      <c r="E346" s="6" t="s">
        <v>966</v>
      </c>
      <c r="F346" s="14" t="s">
        <v>149</v>
      </c>
      <c r="G346" s="15" t="s">
        <v>149</v>
      </c>
      <c r="H346" s="15" t="s">
        <v>149</v>
      </c>
      <c r="I346" s="16" t="s">
        <v>22</v>
      </c>
      <c r="L346" s="17"/>
      <c r="M346" s="18" t="str">
        <f>'AI - 1'!A345</f>
        <v>No</v>
      </c>
      <c r="N346" s="18" t="str">
        <f>'AI - 2'!A345</f>
        <v>No</v>
      </c>
      <c r="O346" s="18" t="str">
        <f>'AI  - 3'!A345</f>
        <v>No</v>
      </c>
      <c r="P346" s="8">
        <f>COUNTIF(M346:O346,"Yes")</f>
        <v>0</v>
      </c>
      <c r="Q346" s="18" t="str">
        <f>'AI - 1'!B345</f>
        <v>No</v>
      </c>
      <c r="R346" s="18" t="str">
        <f>'AI - 2'!B345</f>
        <v>No</v>
      </c>
      <c r="S346" s="18" t="str">
        <f>'AI  - 3'!B345</f>
        <v>No</v>
      </c>
      <c r="T346" s="8">
        <f>COUNTIF(Q346:S346,"Yes")</f>
        <v>0</v>
      </c>
      <c r="U346" s="15" t="s">
        <v>149</v>
      </c>
      <c r="V346" s="19"/>
      <c r="W346" s="8"/>
      <c r="X346" s="5"/>
      <c r="Y346" s="20"/>
      <c r="Z346" s="21"/>
      <c r="AA346" s="22"/>
      <c r="AB346" s="22"/>
      <c r="AC346" s="23"/>
      <c r="AD346" s="22"/>
      <c r="AE346" s="22"/>
      <c r="AF346" s="22"/>
      <c r="AG346" s="23"/>
      <c r="AH346" s="22"/>
    </row>
    <row r="347" spans="1:34" ht="15.75" customHeight="1" x14ac:dyDescent="0.3">
      <c r="A347" s="13"/>
      <c r="B347" s="51"/>
      <c r="C347" s="10">
        <v>344</v>
      </c>
      <c r="D347" s="6" t="s">
        <v>967</v>
      </c>
      <c r="E347" s="6" t="s">
        <v>968</v>
      </c>
      <c r="F347" s="14" t="s">
        <v>149</v>
      </c>
      <c r="G347" s="15" t="s">
        <v>149</v>
      </c>
      <c r="H347" s="15" t="s">
        <v>149</v>
      </c>
      <c r="I347" s="16" t="s">
        <v>22</v>
      </c>
      <c r="L347" s="17"/>
      <c r="M347" s="18" t="str">
        <f>'AI - 1'!A346</f>
        <v>No</v>
      </c>
      <c r="N347" s="18" t="str">
        <f>'AI - 2'!A346</f>
        <v>No</v>
      </c>
      <c r="O347" s="18" t="str">
        <f>'AI  - 3'!A346</f>
        <v>No</v>
      </c>
      <c r="P347" s="8">
        <f>COUNTIF(M347:O347,"Yes")</f>
        <v>0</v>
      </c>
      <c r="Q347" s="18" t="str">
        <f>'AI - 1'!B346</f>
        <v>No</v>
      </c>
      <c r="R347" s="18" t="str">
        <f>'AI - 2'!B346</f>
        <v>No</v>
      </c>
      <c r="S347" s="18" t="str">
        <f>'AI  - 3'!B346</f>
        <v>No</v>
      </c>
      <c r="T347" s="8">
        <f>COUNTIF(Q347:S347,"Yes")</f>
        <v>0</v>
      </c>
      <c r="U347" s="15" t="s">
        <v>149</v>
      </c>
      <c r="V347" s="19"/>
      <c r="W347" s="8"/>
      <c r="X347" s="5"/>
      <c r="Y347" s="20"/>
      <c r="Z347" s="21"/>
      <c r="AA347" s="22"/>
      <c r="AB347" s="22"/>
      <c r="AC347" s="23"/>
      <c r="AD347" s="22"/>
      <c r="AE347" s="22"/>
      <c r="AF347" s="22"/>
      <c r="AG347" s="23"/>
      <c r="AH347" s="22"/>
    </row>
    <row r="348" spans="1:34" ht="15.75" customHeight="1" x14ac:dyDescent="0.3">
      <c r="A348" s="13"/>
      <c r="B348" s="51"/>
      <c r="C348" s="10">
        <v>345</v>
      </c>
      <c r="D348" s="6" t="s">
        <v>969</v>
      </c>
      <c r="E348" s="6" t="s">
        <v>970</v>
      </c>
      <c r="F348" s="14" t="s">
        <v>149</v>
      </c>
      <c r="G348" s="15" t="s">
        <v>149</v>
      </c>
      <c r="H348" s="15" t="s">
        <v>149</v>
      </c>
      <c r="I348" s="16" t="s">
        <v>22</v>
      </c>
      <c r="L348" s="17"/>
      <c r="M348" s="18" t="str">
        <f>'AI - 1'!A347</f>
        <v>No</v>
      </c>
      <c r="N348" s="18" t="str">
        <f>'AI - 2'!A347</f>
        <v>No</v>
      </c>
      <c r="O348" s="18" t="str">
        <f>'AI  - 3'!A347</f>
        <v>No</v>
      </c>
      <c r="P348" s="8">
        <f>COUNTIF(M348:O348,"Yes")</f>
        <v>0</v>
      </c>
      <c r="Q348" s="18" t="str">
        <f>'AI - 1'!B347</f>
        <v>No</v>
      </c>
      <c r="R348" s="18" t="str">
        <f>'AI - 2'!B347</f>
        <v>No</v>
      </c>
      <c r="S348" s="18" t="str">
        <f>'AI  - 3'!B347</f>
        <v>No</v>
      </c>
      <c r="T348" s="8">
        <f>COUNTIF(Q348:S348,"Yes")</f>
        <v>0</v>
      </c>
      <c r="U348" s="15" t="s">
        <v>149</v>
      </c>
      <c r="V348" s="19"/>
      <c r="W348" s="8"/>
      <c r="X348" s="5"/>
      <c r="Y348" s="20"/>
      <c r="Z348" s="21"/>
      <c r="AA348" s="22"/>
      <c r="AB348" s="22"/>
      <c r="AC348" s="23"/>
      <c r="AD348" s="22"/>
      <c r="AE348" s="22"/>
      <c r="AF348" s="22"/>
      <c r="AG348" s="23"/>
      <c r="AH348" s="22"/>
    </row>
    <row r="349" spans="1:34" ht="15.75" customHeight="1" x14ac:dyDescent="0.3">
      <c r="A349" s="13"/>
      <c r="B349" s="51"/>
      <c r="C349" s="10">
        <v>346</v>
      </c>
      <c r="D349" s="6" t="s">
        <v>971</v>
      </c>
      <c r="E349" s="6" t="s">
        <v>972</v>
      </c>
      <c r="F349" s="14" t="s">
        <v>149</v>
      </c>
      <c r="G349" s="15" t="s">
        <v>149</v>
      </c>
      <c r="H349" s="15" t="s">
        <v>149</v>
      </c>
      <c r="I349" s="16" t="s">
        <v>22</v>
      </c>
      <c r="L349" s="17"/>
      <c r="M349" s="18" t="str">
        <f>'AI - 1'!A348</f>
        <v>No</v>
      </c>
      <c r="N349" s="18" t="str">
        <f>'AI - 2'!A348</f>
        <v>No</v>
      </c>
      <c r="O349" s="18" t="str">
        <f>'AI  - 3'!A348</f>
        <v>No</v>
      </c>
      <c r="P349" s="8">
        <f>COUNTIF(M349:O349,"Yes")</f>
        <v>0</v>
      </c>
      <c r="Q349" s="18" t="str">
        <f>'AI - 1'!B348</f>
        <v>No</v>
      </c>
      <c r="R349" s="18" t="str">
        <f>'AI - 2'!B348</f>
        <v>No</v>
      </c>
      <c r="S349" s="18" t="str">
        <f>'AI  - 3'!B348</f>
        <v>No</v>
      </c>
      <c r="T349" s="8">
        <f>COUNTIF(Q349:S349,"Yes")</f>
        <v>0</v>
      </c>
      <c r="U349" s="15" t="s">
        <v>149</v>
      </c>
      <c r="V349" s="19"/>
      <c r="W349" s="8"/>
      <c r="X349" s="5"/>
      <c r="Y349" s="20"/>
      <c r="Z349" s="21"/>
      <c r="AA349" s="22"/>
      <c r="AB349" s="22"/>
      <c r="AC349" s="23"/>
      <c r="AD349" s="22"/>
      <c r="AE349" s="22"/>
      <c r="AF349" s="22"/>
      <c r="AG349" s="23"/>
      <c r="AH349" s="22"/>
    </row>
    <row r="350" spans="1:34" ht="15.75" customHeight="1" x14ac:dyDescent="0.3">
      <c r="A350" s="13"/>
      <c r="B350" s="51"/>
      <c r="C350" s="10">
        <v>347</v>
      </c>
      <c r="D350" s="6" t="s">
        <v>973</v>
      </c>
      <c r="E350" s="6" t="s">
        <v>974</v>
      </c>
      <c r="F350" s="14" t="s">
        <v>149</v>
      </c>
      <c r="G350" s="15" t="s">
        <v>149</v>
      </c>
      <c r="H350" s="15" t="s">
        <v>149</v>
      </c>
      <c r="I350" s="16" t="s">
        <v>22</v>
      </c>
      <c r="L350" s="17"/>
      <c r="M350" s="18" t="str">
        <f>'AI - 1'!A349</f>
        <v>No</v>
      </c>
      <c r="N350" s="18" t="str">
        <f>'AI - 2'!A349</f>
        <v>No</v>
      </c>
      <c r="O350" s="18" t="str">
        <f>'AI  - 3'!A349</f>
        <v>No</v>
      </c>
      <c r="P350" s="8">
        <f>COUNTIF(M350:O350,"Yes")</f>
        <v>0</v>
      </c>
      <c r="Q350" s="18" t="str">
        <f>'AI - 1'!B349</f>
        <v>No</v>
      </c>
      <c r="R350" s="18" t="str">
        <f>'AI - 2'!B349</f>
        <v>No</v>
      </c>
      <c r="S350" s="18" t="str">
        <f>'AI  - 3'!B349</f>
        <v>No</v>
      </c>
      <c r="T350" s="8">
        <f>COUNTIF(Q350:S350,"Yes")</f>
        <v>0</v>
      </c>
      <c r="U350" s="15" t="s">
        <v>149</v>
      </c>
      <c r="V350" s="19"/>
      <c r="W350" s="8"/>
      <c r="X350" s="5"/>
      <c r="Y350" s="20"/>
      <c r="Z350" s="21"/>
      <c r="AA350" s="22"/>
      <c r="AB350" s="22"/>
      <c r="AC350" s="23"/>
      <c r="AD350" s="22"/>
      <c r="AE350" s="22"/>
      <c r="AF350" s="22"/>
      <c r="AG350" s="23"/>
      <c r="AH350" s="22"/>
    </row>
    <row r="351" spans="1:34" ht="15.75" customHeight="1" x14ac:dyDescent="0.3">
      <c r="A351" s="13"/>
      <c r="B351" s="51"/>
      <c r="C351" s="10">
        <v>348</v>
      </c>
      <c r="D351" s="6" t="s">
        <v>975</v>
      </c>
      <c r="E351" s="6" t="s">
        <v>976</v>
      </c>
      <c r="F351" s="14" t="s">
        <v>149</v>
      </c>
      <c r="G351" s="15" t="s">
        <v>149</v>
      </c>
      <c r="H351" s="15" t="s">
        <v>149</v>
      </c>
      <c r="I351" s="16" t="s">
        <v>22</v>
      </c>
      <c r="L351" s="17"/>
      <c r="M351" s="18" t="str">
        <f>'AI - 1'!A350</f>
        <v>No</v>
      </c>
      <c r="N351" s="18" t="str">
        <f>'AI - 2'!A350</f>
        <v>No</v>
      </c>
      <c r="O351" s="18" t="str">
        <f>'AI  - 3'!A350</f>
        <v>No</v>
      </c>
      <c r="P351" s="8">
        <f>COUNTIF(M351:O351,"Yes")</f>
        <v>0</v>
      </c>
      <c r="Q351" s="18" t="str">
        <f>'AI - 1'!B350</f>
        <v>No</v>
      </c>
      <c r="R351" s="18" t="str">
        <f>'AI - 2'!B350</f>
        <v>No</v>
      </c>
      <c r="S351" s="18" t="str">
        <f>'AI  - 3'!B350</f>
        <v>No</v>
      </c>
      <c r="T351" s="8">
        <f>COUNTIF(Q351:S351,"Yes")</f>
        <v>0</v>
      </c>
      <c r="U351" s="15" t="s">
        <v>149</v>
      </c>
      <c r="V351" s="19"/>
      <c r="W351" s="8"/>
      <c r="X351" s="5"/>
      <c r="Y351" s="20"/>
      <c r="Z351" s="21"/>
      <c r="AA351" s="22"/>
      <c r="AB351" s="22"/>
      <c r="AC351" s="23"/>
      <c r="AD351" s="22"/>
      <c r="AE351" s="22"/>
      <c r="AF351" s="22"/>
      <c r="AG351" s="23"/>
      <c r="AH351" s="22"/>
    </row>
    <row r="352" spans="1:34" ht="15.75" customHeight="1" x14ac:dyDescent="0.3">
      <c r="A352" s="13"/>
      <c r="B352" s="51"/>
      <c r="C352" s="10">
        <v>349</v>
      </c>
      <c r="D352" s="6" t="s">
        <v>977</v>
      </c>
      <c r="E352" s="6" t="s">
        <v>978</v>
      </c>
      <c r="F352" s="14" t="s">
        <v>149</v>
      </c>
      <c r="G352" s="15" t="s">
        <v>149</v>
      </c>
      <c r="H352" s="15" t="s">
        <v>149</v>
      </c>
      <c r="I352" s="16" t="s">
        <v>22</v>
      </c>
      <c r="L352" s="17"/>
      <c r="M352" s="18" t="str">
        <f>'AI - 1'!A351</f>
        <v>No</v>
      </c>
      <c r="N352" s="18" t="str">
        <f>'AI - 2'!A351</f>
        <v>No</v>
      </c>
      <c r="O352" s="18" t="str">
        <f>'AI  - 3'!A351</f>
        <v>No</v>
      </c>
      <c r="P352" s="8">
        <f>COUNTIF(M352:O352,"Yes")</f>
        <v>0</v>
      </c>
      <c r="Q352" s="18" t="str">
        <f>'AI - 1'!B351</f>
        <v>No</v>
      </c>
      <c r="R352" s="18" t="str">
        <f>'AI - 2'!B351</f>
        <v>No</v>
      </c>
      <c r="S352" s="18" t="str">
        <f>'AI  - 3'!B351</f>
        <v>No</v>
      </c>
      <c r="T352" s="8">
        <f>COUNTIF(Q352:S352,"Yes")</f>
        <v>0</v>
      </c>
      <c r="U352" s="15" t="s">
        <v>149</v>
      </c>
      <c r="V352" s="19"/>
      <c r="W352" s="8"/>
      <c r="X352" s="5"/>
      <c r="Y352" s="20"/>
      <c r="Z352" s="21"/>
      <c r="AA352" s="22"/>
      <c r="AB352" s="22"/>
      <c r="AC352" s="23"/>
      <c r="AD352" s="22"/>
      <c r="AE352" s="22"/>
      <c r="AF352" s="22"/>
      <c r="AG352" s="23"/>
      <c r="AH352" s="22"/>
    </row>
    <row r="353" spans="1:34" ht="15.75" customHeight="1" x14ac:dyDescent="0.3">
      <c r="A353" s="13"/>
      <c r="B353" s="51"/>
      <c r="C353" s="10">
        <v>350</v>
      </c>
      <c r="D353" s="6" t="s">
        <v>979</v>
      </c>
      <c r="E353" s="6" t="s">
        <v>980</v>
      </c>
      <c r="F353" s="14" t="s">
        <v>149</v>
      </c>
      <c r="G353" s="15" t="s">
        <v>149</v>
      </c>
      <c r="H353" s="15" t="s">
        <v>149</v>
      </c>
      <c r="I353" s="16" t="s">
        <v>22</v>
      </c>
      <c r="L353" s="17"/>
      <c r="M353" s="18" t="str">
        <f>'AI - 1'!A352</f>
        <v>No</v>
      </c>
      <c r="N353" s="18" t="str">
        <f>'AI - 2'!A352</f>
        <v>No</v>
      </c>
      <c r="O353" s="18" t="str">
        <f>'AI  - 3'!A352</f>
        <v>No</v>
      </c>
      <c r="P353" s="8">
        <f>COUNTIF(M353:O353,"Yes")</f>
        <v>0</v>
      </c>
      <c r="Q353" s="18" t="str">
        <f>'AI - 1'!B352</f>
        <v>No</v>
      </c>
      <c r="R353" s="18" t="str">
        <f>'AI - 2'!B352</f>
        <v>No</v>
      </c>
      <c r="S353" s="18" t="str">
        <f>'AI  - 3'!B352</f>
        <v>No</v>
      </c>
      <c r="T353" s="8">
        <f>COUNTIF(Q353:S353,"Yes")</f>
        <v>0</v>
      </c>
      <c r="U353" s="15" t="s">
        <v>149</v>
      </c>
      <c r="V353" s="19"/>
      <c r="W353" s="8"/>
      <c r="X353" s="5"/>
      <c r="Y353" s="20"/>
      <c r="Z353" s="21"/>
      <c r="AA353" s="22"/>
      <c r="AB353" s="22"/>
      <c r="AC353" s="23"/>
      <c r="AD353" s="22"/>
      <c r="AE353" s="22"/>
      <c r="AF353" s="22"/>
      <c r="AG353" s="23"/>
      <c r="AH353" s="22"/>
    </row>
    <row r="354" spans="1:34" ht="15.75" customHeight="1" x14ac:dyDescent="0.3">
      <c r="A354" s="13"/>
      <c r="B354" s="51"/>
      <c r="C354" s="10">
        <v>351</v>
      </c>
      <c r="D354" s="6" t="s">
        <v>981</v>
      </c>
      <c r="E354" s="6" t="s">
        <v>982</v>
      </c>
      <c r="F354" s="14" t="s">
        <v>149</v>
      </c>
      <c r="G354" s="15" t="s">
        <v>149</v>
      </c>
      <c r="H354" s="15" t="s">
        <v>149</v>
      </c>
      <c r="I354" s="16" t="s">
        <v>22</v>
      </c>
      <c r="L354" s="17"/>
      <c r="M354" s="18" t="str">
        <f>'AI - 1'!A353</f>
        <v>No</v>
      </c>
      <c r="N354" s="18" t="str">
        <f>'AI - 2'!A353</f>
        <v>No</v>
      </c>
      <c r="O354" s="18" t="str">
        <f>'AI  - 3'!A353</f>
        <v>No</v>
      </c>
      <c r="P354" s="8">
        <f>COUNTIF(M354:O354,"Yes")</f>
        <v>0</v>
      </c>
      <c r="Q354" s="18" t="str">
        <f>'AI - 1'!B353</f>
        <v>No</v>
      </c>
      <c r="R354" s="18" t="str">
        <f>'AI - 2'!B353</f>
        <v>No</v>
      </c>
      <c r="S354" s="18" t="str">
        <f>'AI  - 3'!B353</f>
        <v>No</v>
      </c>
      <c r="T354" s="8">
        <f>COUNTIF(Q354:S354,"Yes")</f>
        <v>0</v>
      </c>
      <c r="U354" s="15" t="s">
        <v>149</v>
      </c>
      <c r="V354" s="19"/>
      <c r="W354" s="8"/>
      <c r="X354" s="5"/>
      <c r="Y354" s="20"/>
      <c r="Z354" s="21"/>
      <c r="AA354" s="22"/>
      <c r="AB354" s="22"/>
      <c r="AC354" s="23"/>
      <c r="AD354" s="22"/>
      <c r="AE354" s="22"/>
      <c r="AF354" s="22"/>
      <c r="AG354" s="23"/>
      <c r="AH354" s="22"/>
    </row>
    <row r="355" spans="1:34" ht="15.75" customHeight="1" x14ac:dyDescent="0.3">
      <c r="A355" s="13"/>
      <c r="B355" s="51"/>
      <c r="C355" s="10">
        <v>352</v>
      </c>
      <c r="D355" s="6" t="s">
        <v>29</v>
      </c>
      <c r="E355" s="6" t="s">
        <v>71</v>
      </c>
      <c r="F355" s="14" t="s">
        <v>21</v>
      </c>
      <c r="G355" s="15" t="s">
        <v>21</v>
      </c>
      <c r="H355" s="15" t="s">
        <v>21</v>
      </c>
      <c r="I355" s="16" t="s">
        <v>22</v>
      </c>
      <c r="L355" s="17"/>
      <c r="M355" s="18" t="str">
        <f>'AI - 1'!A354</f>
        <v>Yes</v>
      </c>
      <c r="N355" s="18" t="str">
        <f>'AI - 2'!A354</f>
        <v>Yes</v>
      </c>
      <c r="O355" s="18" t="str">
        <f>'AI  - 3'!A354</f>
        <v>Yes</v>
      </c>
      <c r="P355" s="8">
        <f>COUNTIF(M355:O355,"Yes")</f>
        <v>3</v>
      </c>
      <c r="Q355" s="18" t="str">
        <f>'AI - 1'!B354</f>
        <v>Yes</v>
      </c>
      <c r="R355" s="18" t="str">
        <f>'AI - 2'!B354</f>
        <v>Yes</v>
      </c>
      <c r="S355" s="18" t="str">
        <f>'AI  - 3'!B354</f>
        <v>Yes</v>
      </c>
      <c r="T355" s="8">
        <f>COUNTIF(Q355:S355,"Yes")</f>
        <v>3</v>
      </c>
      <c r="U355" s="15" t="s">
        <v>21</v>
      </c>
      <c r="V355" s="19"/>
      <c r="W355" s="8"/>
      <c r="X355" s="5"/>
      <c r="Y355" s="20"/>
      <c r="Z355" s="21"/>
      <c r="AA355" s="22"/>
      <c r="AB355" s="22"/>
      <c r="AC355" s="23"/>
      <c r="AD355" s="21"/>
      <c r="AE355" s="22"/>
      <c r="AF355" s="22"/>
      <c r="AG355" s="23"/>
      <c r="AH355" s="21"/>
    </row>
    <row r="356" spans="1:34" ht="15.75" customHeight="1" x14ac:dyDescent="0.3">
      <c r="A356" s="13"/>
      <c r="B356" s="51"/>
      <c r="C356" s="10">
        <v>353</v>
      </c>
      <c r="D356" s="6" t="s">
        <v>983</v>
      </c>
      <c r="E356" s="6" t="s">
        <v>984</v>
      </c>
      <c r="F356" s="14" t="s">
        <v>149</v>
      </c>
      <c r="G356" s="15" t="s">
        <v>149</v>
      </c>
      <c r="H356" s="15" t="s">
        <v>149</v>
      </c>
      <c r="I356" s="16" t="s">
        <v>22</v>
      </c>
      <c r="L356" s="17"/>
      <c r="M356" s="18" t="str">
        <f>'AI - 1'!A355</f>
        <v>No</v>
      </c>
      <c r="N356" s="18" t="str">
        <f>'AI - 2'!A355</f>
        <v>No</v>
      </c>
      <c r="O356" s="18" t="str">
        <f>'AI  - 3'!A355</f>
        <v>No</v>
      </c>
      <c r="P356" s="8">
        <f>COUNTIF(M356:O356,"Yes")</f>
        <v>0</v>
      </c>
      <c r="Q356" s="18" t="str">
        <f>'AI - 1'!B355</f>
        <v>No</v>
      </c>
      <c r="R356" s="18" t="str">
        <f>'AI - 2'!B355</f>
        <v>No</v>
      </c>
      <c r="S356" s="18" t="str">
        <f>'AI  - 3'!B355</f>
        <v>No</v>
      </c>
      <c r="T356" s="8">
        <f>COUNTIF(Q356:S356,"Yes")</f>
        <v>0</v>
      </c>
      <c r="U356" s="15" t="s">
        <v>149</v>
      </c>
      <c r="V356" s="19"/>
      <c r="W356" s="8"/>
      <c r="X356" s="5"/>
      <c r="Y356" s="20"/>
      <c r="Z356" s="21"/>
      <c r="AA356" s="22"/>
      <c r="AB356" s="22"/>
      <c r="AC356" s="23"/>
      <c r="AD356" s="22"/>
      <c r="AE356" s="22"/>
      <c r="AF356" s="22"/>
      <c r="AG356" s="23"/>
      <c r="AH356" s="22"/>
    </row>
    <row r="357" spans="1:34" ht="15.75" customHeight="1" x14ac:dyDescent="0.3">
      <c r="A357" s="13"/>
      <c r="B357" s="51"/>
      <c r="C357" s="10">
        <v>354</v>
      </c>
      <c r="D357" s="6" t="s">
        <v>985</v>
      </c>
      <c r="E357" s="6" t="s">
        <v>986</v>
      </c>
      <c r="F357" s="14" t="s">
        <v>149</v>
      </c>
      <c r="G357" s="15" t="s">
        <v>149</v>
      </c>
      <c r="H357" s="15" t="s">
        <v>149</v>
      </c>
      <c r="I357" s="16" t="s">
        <v>22</v>
      </c>
      <c r="L357" s="17"/>
      <c r="M357" s="18" t="str">
        <f>'AI - 1'!A356</f>
        <v>No</v>
      </c>
      <c r="N357" s="18" t="str">
        <f>'AI - 2'!A356</f>
        <v>No</v>
      </c>
      <c r="O357" s="18" t="str">
        <f>'AI  - 3'!A356</f>
        <v>No</v>
      </c>
      <c r="P357" s="8">
        <f>COUNTIF(M357:O357,"Yes")</f>
        <v>0</v>
      </c>
      <c r="Q357" s="18" t="str">
        <f>'AI - 1'!B356</f>
        <v>No</v>
      </c>
      <c r="R357" s="18" t="str">
        <f>'AI - 2'!B356</f>
        <v>No</v>
      </c>
      <c r="S357" s="18" t="str">
        <f>'AI  - 3'!B356</f>
        <v>No</v>
      </c>
      <c r="T357" s="8">
        <f>COUNTIF(Q357:S357,"Yes")</f>
        <v>0</v>
      </c>
      <c r="U357" s="15" t="s">
        <v>149</v>
      </c>
      <c r="V357" s="19"/>
      <c r="W357" s="8"/>
      <c r="X357" s="5"/>
      <c r="Y357" s="20"/>
      <c r="Z357" s="21"/>
      <c r="AA357" s="22"/>
      <c r="AB357" s="22"/>
      <c r="AC357" s="23"/>
      <c r="AD357" s="22"/>
      <c r="AE357" s="22"/>
      <c r="AF357" s="22"/>
      <c r="AG357" s="23"/>
      <c r="AH357" s="22"/>
    </row>
    <row r="358" spans="1:34" ht="15.75" customHeight="1" x14ac:dyDescent="0.3">
      <c r="A358" s="13"/>
      <c r="B358" s="51"/>
      <c r="C358" s="10">
        <v>355</v>
      </c>
      <c r="D358" s="6" t="s">
        <v>987</v>
      </c>
      <c r="E358" s="6" t="s">
        <v>988</v>
      </c>
      <c r="F358" s="14" t="s">
        <v>149</v>
      </c>
      <c r="G358" s="15" t="s">
        <v>149</v>
      </c>
      <c r="H358" s="15" t="s">
        <v>149</v>
      </c>
      <c r="I358" s="16" t="s">
        <v>22</v>
      </c>
      <c r="L358" s="17"/>
      <c r="M358" s="18" t="str">
        <f>'AI - 1'!A357</f>
        <v>No</v>
      </c>
      <c r="N358" s="18" t="str">
        <f>'AI - 2'!A357</f>
        <v>No</v>
      </c>
      <c r="O358" s="18" t="str">
        <f>'AI  - 3'!A357</f>
        <v>No</v>
      </c>
      <c r="P358" s="8">
        <f>COUNTIF(M358:O358,"Yes")</f>
        <v>0</v>
      </c>
      <c r="Q358" s="18" t="str">
        <f>'AI - 1'!B357</f>
        <v>No</v>
      </c>
      <c r="R358" s="18" t="str">
        <f>'AI - 2'!B357</f>
        <v>No</v>
      </c>
      <c r="S358" s="18" t="str">
        <f>'AI  - 3'!B357</f>
        <v>No</v>
      </c>
      <c r="T358" s="8">
        <f>COUNTIF(Q358:S358,"Yes")</f>
        <v>0</v>
      </c>
      <c r="U358" s="15" t="s">
        <v>149</v>
      </c>
      <c r="V358" s="19"/>
      <c r="W358" s="8"/>
      <c r="X358" s="5"/>
      <c r="Y358" s="20"/>
      <c r="Z358" s="21"/>
      <c r="AA358" s="22"/>
      <c r="AB358" s="22"/>
      <c r="AC358" s="23"/>
      <c r="AD358" s="22"/>
      <c r="AE358" s="22"/>
      <c r="AF358" s="22"/>
      <c r="AG358" s="23"/>
      <c r="AH358" s="22"/>
    </row>
    <row r="359" spans="1:34" ht="15.75" customHeight="1" x14ac:dyDescent="0.3">
      <c r="A359" s="13"/>
      <c r="B359" s="51"/>
      <c r="C359" s="10">
        <v>356</v>
      </c>
      <c r="D359" s="6" t="s">
        <v>989</v>
      </c>
      <c r="E359" s="6" t="s">
        <v>990</v>
      </c>
      <c r="F359" s="14" t="s">
        <v>149</v>
      </c>
      <c r="G359" s="15" t="s">
        <v>149</v>
      </c>
      <c r="H359" s="15" t="s">
        <v>149</v>
      </c>
      <c r="I359" s="16" t="s">
        <v>22</v>
      </c>
      <c r="L359" s="17"/>
      <c r="M359" s="18" t="str">
        <f>'AI - 1'!A358</f>
        <v>No</v>
      </c>
      <c r="N359" s="18" t="str">
        <f>'AI - 2'!A358</f>
        <v>No</v>
      </c>
      <c r="O359" s="18" t="str">
        <f>'AI  - 3'!A358</f>
        <v>No</v>
      </c>
      <c r="P359" s="8">
        <f>COUNTIF(M359:O359,"Yes")</f>
        <v>0</v>
      </c>
      <c r="Q359" s="18" t="str">
        <f>'AI - 1'!B358</f>
        <v>No</v>
      </c>
      <c r="R359" s="18" t="str">
        <f>'AI - 2'!B358</f>
        <v>No</v>
      </c>
      <c r="S359" s="18" t="str">
        <f>'AI  - 3'!B358</f>
        <v>No</v>
      </c>
      <c r="T359" s="8">
        <f>COUNTIF(Q359:S359,"Yes")</f>
        <v>0</v>
      </c>
      <c r="U359" s="15" t="s">
        <v>149</v>
      </c>
      <c r="V359" s="19"/>
      <c r="W359" s="8"/>
      <c r="X359" s="5"/>
      <c r="Y359" s="20"/>
      <c r="Z359" s="21"/>
      <c r="AA359" s="22"/>
      <c r="AB359" s="22"/>
      <c r="AC359" s="23"/>
      <c r="AD359" s="22"/>
      <c r="AE359" s="22"/>
      <c r="AF359" s="22"/>
      <c r="AG359" s="23"/>
      <c r="AH359" s="22"/>
    </row>
    <row r="360" spans="1:34" ht="15.75" customHeight="1" x14ac:dyDescent="0.3">
      <c r="A360" s="13"/>
      <c r="B360" s="51"/>
      <c r="C360" s="10">
        <v>357</v>
      </c>
      <c r="D360" s="6" t="s">
        <v>991</v>
      </c>
      <c r="E360" s="6" t="s">
        <v>992</v>
      </c>
      <c r="F360" s="14" t="s">
        <v>149</v>
      </c>
      <c r="G360" s="15" t="s">
        <v>149</v>
      </c>
      <c r="H360" s="15" t="s">
        <v>149</v>
      </c>
      <c r="I360" s="16" t="s">
        <v>22</v>
      </c>
      <c r="L360" s="17"/>
      <c r="M360" s="18" t="str">
        <f>'AI - 1'!A359</f>
        <v>No</v>
      </c>
      <c r="N360" s="18" t="str">
        <f>'AI - 2'!A359</f>
        <v>No</v>
      </c>
      <c r="O360" s="18" t="str">
        <f>'AI  - 3'!A359</f>
        <v>No</v>
      </c>
      <c r="P360" s="8">
        <f>COUNTIF(M360:O360,"Yes")</f>
        <v>0</v>
      </c>
      <c r="Q360" s="18" t="str">
        <f>'AI - 1'!B359</f>
        <v>No</v>
      </c>
      <c r="R360" s="18" t="str">
        <f>'AI - 2'!B359</f>
        <v>No</v>
      </c>
      <c r="S360" s="18" t="str">
        <f>'AI  - 3'!B359</f>
        <v>No</v>
      </c>
      <c r="T360" s="8">
        <f>COUNTIF(Q360:S360,"Yes")</f>
        <v>0</v>
      </c>
      <c r="U360" s="15" t="s">
        <v>149</v>
      </c>
      <c r="V360" s="19"/>
      <c r="W360" s="8"/>
      <c r="X360" s="5"/>
      <c r="Y360" s="20"/>
      <c r="Z360" s="21"/>
      <c r="AA360" s="22"/>
      <c r="AB360" s="22"/>
      <c r="AC360" s="23"/>
      <c r="AD360" s="22"/>
      <c r="AE360" s="22"/>
      <c r="AF360" s="22"/>
      <c r="AG360" s="23"/>
      <c r="AH360" s="22"/>
    </row>
    <row r="361" spans="1:34" ht="15.75" customHeight="1" x14ac:dyDescent="0.3">
      <c r="A361" s="13"/>
      <c r="B361" s="51"/>
      <c r="C361" s="10">
        <v>358</v>
      </c>
      <c r="D361" s="6" t="s">
        <v>993</v>
      </c>
      <c r="E361" s="6" t="s">
        <v>994</v>
      </c>
      <c r="F361" s="14" t="s">
        <v>149</v>
      </c>
      <c r="G361" s="15" t="s">
        <v>149</v>
      </c>
      <c r="H361" s="15" t="s">
        <v>149</v>
      </c>
      <c r="I361" s="16" t="s">
        <v>22</v>
      </c>
      <c r="L361" s="17"/>
      <c r="M361" s="18" t="str">
        <f>'AI - 1'!A360</f>
        <v>No</v>
      </c>
      <c r="N361" s="18" t="str">
        <f>'AI - 2'!A360</f>
        <v>No</v>
      </c>
      <c r="O361" s="18" t="str">
        <f>'AI  - 3'!A360</f>
        <v>No</v>
      </c>
      <c r="P361" s="8">
        <f>COUNTIF(M361:O361,"Yes")</f>
        <v>0</v>
      </c>
      <c r="Q361" s="18" t="str">
        <f>'AI - 1'!B360</f>
        <v>No</v>
      </c>
      <c r="R361" s="18" t="str">
        <f>'AI - 2'!B360</f>
        <v>No</v>
      </c>
      <c r="S361" s="18" t="str">
        <f>'AI  - 3'!B360</f>
        <v>No</v>
      </c>
      <c r="T361" s="8">
        <f>COUNTIF(Q361:S361,"Yes")</f>
        <v>0</v>
      </c>
      <c r="U361" s="15" t="s">
        <v>149</v>
      </c>
      <c r="V361" s="19"/>
      <c r="W361" s="8"/>
      <c r="X361" s="5"/>
      <c r="Y361" s="20"/>
      <c r="Z361" s="21"/>
      <c r="AA361" s="22"/>
      <c r="AB361" s="22"/>
      <c r="AC361" s="23"/>
      <c r="AD361" s="22"/>
      <c r="AE361" s="22"/>
      <c r="AF361" s="22"/>
      <c r="AG361" s="23"/>
      <c r="AH361" s="22"/>
    </row>
    <row r="362" spans="1:34" ht="15.75" customHeight="1" x14ac:dyDescent="0.3">
      <c r="A362" s="13"/>
      <c r="B362" s="51"/>
      <c r="C362" s="10">
        <v>359</v>
      </c>
      <c r="D362" s="6" t="s">
        <v>995</v>
      </c>
      <c r="E362" s="6" t="s">
        <v>996</v>
      </c>
      <c r="F362" s="14" t="s">
        <v>149</v>
      </c>
      <c r="G362" s="15" t="s">
        <v>149</v>
      </c>
      <c r="H362" s="15" t="s">
        <v>149</v>
      </c>
      <c r="I362" s="16" t="s">
        <v>22</v>
      </c>
      <c r="L362" s="17"/>
      <c r="M362" s="18" t="str">
        <f>'AI - 1'!A361</f>
        <v>No</v>
      </c>
      <c r="N362" s="18" t="str">
        <f>'AI - 2'!A361</f>
        <v>No</v>
      </c>
      <c r="O362" s="18" t="str">
        <f>'AI  - 3'!A361</f>
        <v>No</v>
      </c>
      <c r="P362" s="8">
        <f>COUNTIF(M362:O362,"Yes")</f>
        <v>0</v>
      </c>
      <c r="Q362" s="18" t="str">
        <f>'AI - 1'!B361</f>
        <v>No</v>
      </c>
      <c r="R362" s="18" t="str">
        <f>'AI - 2'!B361</f>
        <v>No</v>
      </c>
      <c r="S362" s="18" t="str">
        <f>'AI  - 3'!B361</f>
        <v>No</v>
      </c>
      <c r="T362" s="8">
        <f>COUNTIF(Q362:S362,"Yes")</f>
        <v>0</v>
      </c>
      <c r="U362" s="15" t="s">
        <v>149</v>
      </c>
      <c r="V362" s="19"/>
      <c r="W362" s="8"/>
      <c r="X362" s="5"/>
      <c r="Y362" s="20"/>
      <c r="Z362" s="21"/>
      <c r="AA362" s="22"/>
      <c r="AB362" s="22"/>
      <c r="AC362" s="23"/>
      <c r="AD362" s="22"/>
      <c r="AE362" s="22"/>
      <c r="AF362" s="22"/>
      <c r="AG362" s="23"/>
      <c r="AH362" s="22"/>
    </row>
    <row r="363" spans="1:34" ht="15.75" customHeight="1" x14ac:dyDescent="0.3">
      <c r="A363" s="13"/>
      <c r="B363" s="51"/>
      <c r="C363" s="10">
        <v>360</v>
      </c>
      <c r="D363" s="6" t="s">
        <v>997</v>
      </c>
      <c r="E363" s="6" t="s">
        <v>998</v>
      </c>
      <c r="F363" s="14" t="s">
        <v>149</v>
      </c>
      <c r="G363" s="15" t="s">
        <v>149</v>
      </c>
      <c r="H363" s="15" t="s">
        <v>149</v>
      </c>
      <c r="I363" s="16" t="s">
        <v>22</v>
      </c>
      <c r="L363" s="17"/>
      <c r="M363" s="18" t="str">
        <f>'AI - 1'!A362</f>
        <v>No</v>
      </c>
      <c r="N363" s="18" t="str">
        <f>'AI - 2'!A362</f>
        <v>No</v>
      </c>
      <c r="O363" s="18" t="str">
        <f>'AI  - 3'!A362</f>
        <v>No</v>
      </c>
      <c r="P363" s="8">
        <f>COUNTIF(M363:O363,"Yes")</f>
        <v>0</v>
      </c>
      <c r="Q363" s="18" t="str">
        <f>'AI - 1'!B362</f>
        <v>No</v>
      </c>
      <c r="R363" s="18" t="str">
        <f>'AI - 2'!B362</f>
        <v>No</v>
      </c>
      <c r="S363" s="18" t="str">
        <f>'AI  - 3'!B362</f>
        <v>No</v>
      </c>
      <c r="T363" s="8">
        <f>COUNTIF(Q363:S363,"Yes")</f>
        <v>0</v>
      </c>
      <c r="U363" s="15" t="s">
        <v>149</v>
      </c>
      <c r="V363" s="19"/>
      <c r="W363" s="8"/>
      <c r="X363" s="5"/>
      <c r="Y363" s="20"/>
      <c r="Z363" s="21"/>
      <c r="AA363" s="22"/>
      <c r="AB363" s="22"/>
      <c r="AC363" s="23"/>
      <c r="AD363" s="22"/>
      <c r="AE363" s="22"/>
      <c r="AF363" s="22"/>
      <c r="AG363" s="23"/>
      <c r="AH363" s="22"/>
    </row>
    <row r="364" spans="1:34" ht="15.75" customHeight="1" x14ac:dyDescent="0.3">
      <c r="A364" s="13"/>
      <c r="B364" s="51"/>
      <c r="C364" s="10">
        <v>361</v>
      </c>
      <c r="D364" s="6" t="s">
        <v>999</v>
      </c>
      <c r="E364" s="6" t="s">
        <v>1000</v>
      </c>
      <c r="F364" s="14" t="s">
        <v>149</v>
      </c>
      <c r="G364" s="15" t="s">
        <v>149</v>
      </c>
      <c r="H364" s="15" t="s">
        <v>149</v>
      </c>
      <c r="I364" s="16" t="s">
        <v>22</v>
      </c>
      <c r="L364" s="17"/>
      <c r="M364" s="18" t="str">
        <f>'AI - 1'!A363</f>
        <v>No</v>
      </c>
      <c r="N364" s="18" t="str">
        <f>'AI - 2'!A363</f>
        <v>No</v>
      </c>
      <c r="O364" s="18" t="str">
        <f>'AI  - 3'!A363</f>
        <v>No</v>
      </c>
      <c r="P364" s="8">
        <f>COUNTIF(M364:O364,"Yes")</f>
        <v>0</v>
      </c>
      <c r="Q364" s="18" t="str">
        <f>'AI - 1'!B363</f>
        <v>No</v>
      </c>
      <c r="R364" s="18" t="str">
        <f>'AI - 2'!B363</f>
        <v>No</v>
      </c>
      <c r="S364" s="18" t="str">
        <f>'AI  - 3'!B363</f>
        <v>No</v>
      </c>
      <c r="T364" s="8">
        <f>COUNTIF(Q364:S364,"Yes")</f>
        <v>0</v>
      </c>
      <c r="U364" s="15" t="s">
        <v>149</v>
      </c>
      <c r="V364" s="19"/>
      <c r="W364" s="8"/>
      <c r="X364" s="5"/>
      <c r="Y364" s="20"/>
      <c r="Z364" s="21"/>
      <c r="AA364" s="22"/>
      <c r="AB364" s="22"/>
      <c r="AC364" s="23"/>
      <c r="AD364" s="22"/>
      <c r="AE364" s="22"/>
      <c r="AF364" s="22"/>
      <c r="AG364" s="23"/>
      <c r="AH364" s="22"/>
    </row>
    <row r="365" spans="1:34" ht="15.75" customHeight="1" x14ac:dyDescent="0.3">
      <c r="A365" s="13"/>
      <c r="B365" s="51"/>
      <c r="C365" s="10">
        <v>362</v>
      </c>
      <c r="D365" s="6" t="s">
        <v>1001</v>
      </c>
      <c r="E365" s="6" t="s">
        <v>1002</v>
      </c>
      <c r="F365" s="14" t="s">
        <v>149</v>
      </c>
      <c r="G365" s="15" t="s">
        <v>149</v>
      </c>
      <c r="H365" s="15" t="s">
        <v>149</v>
      </c>
      <c r="I365" s="16" t="s">
        <v>22</v>
      </c>
      <c r="L365" s="17"/>
      <c r="M365" s="18" t="str">
        <f>'AI - 1'!A364</f>
        <v>No</v>
      </c>
      <c r="N365" s="18" t="str">
        <f>'AI - 2'!A364</f>
        <v>No</v>
      </c>
      <c r="O365" s="18" t="str">
        <f>'AI  - 3'!A364</f>
        <v>No</v>
      </c>
      <c r="P365" s="8">
        <f>COUNTIF(M365:O365,"Yes")</f>
        <v>0</v>
      </c>
      <c r="Q365" s="18" t="str">
        <f>'AI - 1'!B364</f>
        <v>No</v>
      </c>
      <c r="R365" s="18" t="str">
        <f>'AI - 2'!B364</f>
        <v>No</v>
      </c>
      <c r="S365" s="18" t="str">
        <f>'AI  - 3'!B364</f>
        <v>No</v>
      </c>
      <c r="T365" s="8">
        <f>COUNTIF(Q365:S365,"Yes")</f>
        <v>0</v>
      </c>
      <c r="U365" s="15" t="s">
        <v>149</v>
      </c>
      <c r="V365" s="19"/>
      <c r="W365" s="8"/>
      <c r="X365" s="5"/>
      <c r="Y365" s="20"/>
      <c r="Z365" s="21"/>
      <c r="AA365" s="22"/>
      <c r="AB365" s="22"/>
      <c r="AC365" s="23"/>
      <c r="AD365" s="22"/>
      <c r="AE365" s="22"/>
      <c r="AF365" s="22"/>
      <c r="AG365" s="23"/>
      <c r="AH365" s="22"/>
    </row>
    <row r="366" spans="1:34" ht="15.75" customHeight="1" x14ac:dyDescent="0.3">
      <c r="A366" s="13"/>
      <c r="B366" s="51"/>
      <c r="C366" s="10">
        <v>363</v>
      </c>
      <c r="D366" s="6" t="s">
        <v>1003</v>
      </c>
      <c r="E366" s="6" t="s">
        <v>1004</v>
      </c>
      <c r="F366" s="14" t="s">
        <v>149</v>
      </c>
      <c r="G366" s="15" t="s">
        <v>149</v>
      </c>
      <c r="H366" s="15" t="s">
        <v>149</v>
      </c>
      <c r="I366" s="16" t="s">
        <v>22</v>
      </c>
      <c r="L366" s="17"/>
      <c r="M366" s="18" t="str">
        <f>'AI - 1'!A365</f>
        <v>No</v>
      </c>
      <c r="N366" s="18" t="str">
        <f>'AI - 2'!A365</f>
        <v>No</v>
      </c>
      <c r="O366" s="18" t="str">
        <f>'AI  - 3'!A365</f>
        <v>No</v>
      </c>
      <c r="P366" s="8">
        <f>COUNTIF(M366:O366,"Yes")</f>
        <v>0</v>
      </c>
      <c r="Q366" s="18" t="str">
        <f>'AI - 1'!B365</f>
        <v>No</v>
      </c>
      <c r="R366" s="18" t="str">
        <f>'AI - 2'!B365</f>
        <v>No</v>
      </c>
      <c r="S366" s="18" t="str">
        <f>'AI  - 3'!B365</f>
        <v>No</v>
      </c>
      <c r="T366" s="8">
        <f>COUNTIF(Q366:S366,"Yes")</f>
        <v>0</v>
      </c>
      <c r="U366" s="15" t="s">
        <v>149</v>
      </c>
      <c r="V366" s="19"/>
      <c r="W366" s="8"/>
      <c r="X366" s="5"/>
      <c r="Y366" s="20"/>
      <c r="Z366" s="21"/>
      <c r="AA366" s="22"/>
      <c r="AB366" s="22"/>
      <c r="AC366" s="23"/>
      <c r="AD366" s="22"/>
      <c r="AE366" s="22"/>
      <c r="AF366" s="22"/>
      <c r="AG366" s="23"/>
      <c r="AH366" s="22"/>
    </row>
    <row r="367" spans="1:34" ht="15.75" customHeight="1" x14ac:dyDescent="0.3">
      <c r="A367" s="13"/>
      <c r="B367" s="51"/>
      <c r="C367" s="10">
        <v>364</v>
      </c>
      <c r="D367" s="6" t="s">
        <v>73</v>
      </c>
      <c r="E367" s="6" t="s">
        <v>74</v>
      </c>
      <c r="F367" s="14" t="s">
        <v>21</v>
      </c>
      <c r="G367" s="15" t="s">
        <v>21</v>
      </c>
      <c r="H367" s="15" t="s">
        <v>21</v>
      </c>
      <c r="I367" s="16" t="s">
        <v>22</v>
      </c>
      <c r="L367" s="17"/>
      <c r="M367" s="18" t="str">
        <f>'AI - 1'!A366</f>
        <v>Yes</v>
      </c>
      <c r="N367" s="18" t="str">
        <f>'AI - 2'!A366</f>
        <v>Yes</v>
      </c>
      <c r="O367" s="18" t="str">
        <f>'AI  - 3'!A366</f>
        <v>Yes</v>
      </c>
      <c r="P367" s="8">
        <f>COUNTIF(M367:O367,"Yes")</f>
        <v>3</v>
      </c>
      <c r="Q367" s="18" t="str">
        <f>'AI - 1'!B366</f>
        <v>Yes</v>
      </c>
      <c r="R367" s="18" t="str">
        <f>'AI - 2'!B366</f>
        <v>Yes</v>
      </c>
      <c r="S367" s="18" t="str">
        <f>'AI  - 3'!B366</f>
        <v>Yes</v>
      </c>
      <c r="T367" s="8">
        <f>COUNTIF(Q367:S367,"Yes")</f>
        <v>3</v>
      </c>
      <c r="U367" s="15" t="s">
        <v>21</v>
      </c>
      <c r="V367" s="19"/>
      <c r="W367" s="8"/>
      <c r="X367" s="5"/>
      <c r="Y367" s="20"/>
      <c r="Z367" s="21"/>
      <c r="AA367" s="22"/>
      <c r="AB367" s="22"/>
      <c r="AC367" s="23"/>
      <c r="AD367" s="21"/>
      <c r="AE367" s="22"/>
      <c r="AF367" s="22"/>
      <c r="AG367" s="23"/>
      <c r="AH367" s="21"/>
    </row>
    <row r="368" spans="1:34" ht="15.75" customHeight="1" x14ac:dyDescent="0.3">
      <c r="A368" s="13"/>
      <c r="B368" s="51"/>
      <c r="C368" s="10">
        <v>365</v>
      </c>
      <c r="D368" s="6" t="s">
        <v>1005</v>
      </c>
      <c r="E368" s="6" t="s">
        <v>1006</v>
      </c>
      <c r="F368" s="14" t="s">
        <v>149</v>
      </c>
      <c r="G368" s="15" t="s">
        <v>149</v>
      </c>
      <c r="H368" s="15" t="s">
        <v>149</v>
      </c>
      <c r="I368" s="16" t="s">
        <v>22</v>
      </c>
      <c r="L368" s="17"/>
      <c r="M368" s="18" t="str">
        <f>'AI - 1'!A367</f>
        <v>No</v>
      </c>
      <c r="N368" s="18" t="str">
        <f>'AI - 2'!A367</f>
        <v>No</v>
      </c>
      <c r="O368" s="18" t="str">
        <f>'AI  - 3'!A367</f>
        <v>No</v>
      </c>
      <c r="P368" s="8">
        <f>COUNTIF(M368:O368,"Yes")</f>
        <v>0</v>
      </c>
      <c r="Q368" s="18" t="str">
        <f>'AI - 1'!B367</f>
        <v>No</v>
      </c>
      <c r="R368" s="18" t="str">
        <f>'AI - 2'!B367</f>
        <v>No</v>
      </c>
      <c r="S368" s="18" t="str">
        <f>'AI  - 3'!B367</f>
        <v>No</v>
      </c>
      <c r="T368" s="8">
        <f>COUNTIF(Q368:S368,"Yes")</f>
        <v>0</v>
      </c>
      <c r="U368" s="15" t="s">
        <v>149</v>
      </c>
      <c r="V368" s="19"/>
      <c r="W368" s="8"/>
      <c r="X368" s="5"/>
      <c r="Y368" s="20"/>
      <c r="Z368" s="21"/>
      <c r="AA368" s="22"/>
      <c r="AB368" s="22"/>
      <c r="AC368" s="23"/>
      <c r="AD368" s="22"/>
      <c r="AE368" s="22"/>
      <c r="AF368" s="22"/>
      <c r="AG368" s="23"/>
      <c r="AH368" s="22"/>
    </row>
    <row r="369" spans="1:34" ht="15.75" customHeight="1" x14ac:dyDescent="0.3">
      <c r="A369" s="13"/>
      <c r="B369" s="51"/>
      <c r="C369" s="10">
        <v>366</v>
      </c>
      <c r="D369" s="6" t="s">
        <v>1007</v>
      </c>
      <c r="E369" s="6" t="s">
        <v>1008</v>
      </c>
      <c r="F369" s="14" t="s">
        <v>149</v>
      </c>
      <c r="G369" s="15" t="s">
        <v>149</v>
      </c>
      <c r="H369" s="15" t="s">
        <v>149</v>
      </c>
      <c r="I369" s="16" t="s">
        <v>22</v>
      </c>
      <c r="L369" s="17"/>
      <c r="M369" s="18" t="str">
        <f>'AI - 1'!A368</f>
        <v>No</v>
      </c>
      <c r="N369" s="18" t="str">
        <f>'AI - 2'!A368</f>
        <v>No</v>
      </c>
      <c r="O369" s="18" t="str">
        <f>'AI  - 3'!A368</f>
        <v>No</v>
      </c>
      <c r="P369" s="8">
        <f>COUNTIF(M369:O369,"Yes")</f>
        <v>0</v>
      </c>
      <c r="Q369" s="18" t="str">
        <f>'AI - 1'!B368</f>
        <v>No</v>
      </c>
      <c r="R369" s="18" t="str">
        <f>'AI - 2'!B368</f>
        <v>No</v>
      </c>
      <c r="S369" s="18" t="str">
        <f>'AI  - 3'!B368</f>
        <v>No</v>
      </c>
      <c r="T369" s="8">
        <f>COUNTIF(Q369:S369,"Yes")</f>
        <v>0</v>
      </c>
      <c r="U369" s="15" t="s">
        <v>149</v>
      </c>
      <c r="V369" s="19"/>
      <c r="W369" s="8"/>
      <c r="X369" s="5"/>
      <c r="Y369" s="20"/>
      <c r="Z369" s="21"/>
      <c r="AA369" s="22"/>
      <c r="AB369" s="22"/>
      <c r="AC369" s="23"/>
      <c r="AD369" s="22"/>
      <c r="AE369" s="22"/>
      <c r="AF369" s="22"/>
      <c r="AG369" s="23"/>
      <c r="AH369" s="22"/>
    </row>
    <row r="370" spans="1:34" ht="15.75" customHeight="1" x14ac:dyDescent="0.3">
      <c r="A370" s="13"/>
      <c r="B370" s="51"/>
      <c r="C370" s="10">
        <v>189</v>
      </c>
      <c r="D370" s="6" t="s">
        <v>319</v>
      </c>
      <c r="E370" s="6" t="s">
        <v>320</v>
      </c>
      <c r="F370" s="14" t="s">
        <v>149</v>
      </c>
      <c r="G370" s="15" t="s">
        <v>21</v>
      </c>
      <c r="H370" s="26" t="s">
        <v>149</v>
      </c>
      <c r="I370" s="16" t="s">
        <v>171</v>
      </c>
      <c r="J370" s="66" t="s">
        <v>11052</v>
      </c>
      <c r="K370" s="47"/>
      <c r="L370" s="17"/>
      <c r="M370" s="18" t="str">
        <f>'AI - 1'!A191</f>
        <v>No</v>
      </c>
      <c r="N370" s="18" t="str">
        <f>'AI - 2'!A191</f>
        <v>No</v>
      </c>
      <c r="O370" s="18" t="str">
        <f>'AI  - 3'!A191</f>
        <v>Yes</v>
      </c>
      <c r="P370" s="8">
        <f>COUNTIF(M370:O370,"Yes")</f>
        <v>1</v>
      </c>
      <c r="Q370" s="18" t="str">
        <f>'AI - 1'!B191</f>
        <v>No</v>
      </c>
      <c r="R370" s="18" t="str">
        <f>'AI - 2'!B191</f>
        <v>No</v>
      </c>
      <c r="S370" s="18" t="str">
        <f>'AI  - 3'!B191</f>
        <v>No</v>
      </c>
      <c r="T370" s="8">
        <f>COUNTIF(Q370:S370,"Yes")</f>
        <v>0</v>
      </c>
      <c r="U370" s="15" t="s">
        <v>21</v>
      </c>
      <c r="V370" s="19"/>
      <c r="W370" s="8"/>
      <c r="X370" s="5"/>
      <c r="Y370" s="20"/>
      <c r="Z370" s="21"/>
      <c r="AA370" s="22"/>
      <c r="AB370" s="22"/>
      <c r="AC370" s="23"/>
      <c r="AD370" s="22"/>
      <c r="AE370" s="22"/>
      <c r="AF370" s="22"/>
      <c r="AG370" s="23"/>
      <c r="AH370" s="22"/>
    </row>
    <row r="371" spans="1:34" ht="15.75" customHeight="1" x14ac:dyDescent="0.3">
      <c r="A371" s="13"/>
      <c r="B371" s="51"/>
      <c r="C371" s="10">
        <v>257</v>
      </c>
      <c r="D371" s="6" t="s">
        <v>276</v>
      </c>
      <c r="E371" s="6" t="s">
        <v>277</v>
      </c>
      <c r="F371" s="14" t="s">
        <v>149</v>
      </c>
      <c r="G371" s="15" t="s">
        <v>21</v>
      </c>
      <c r="H371" s="26" t="s">
        <v>149</v>
      </c>
      <c r="I371" s="16" t="s">
        <v>171</v>
      </c>
      <c r="J371" s="66" t="s">
        <v>11052</v>
      </c>
      <c r="K371" s="47"/>
      <c r="L371" s="17"/>
      <c r="M371" s="18" t="str">
        <f>'AI - 1'!A259</f>
        <v>Yes</v>
      </c>
      <c r="N371" s="18" t="str">
        <f>'AI - 2'!A259</f>
        <v>Yes</v>
      </c>
      <c r="O371" s="18" t="str">
        <f>'AI  - 3'!A259</f>
        <v>Yes</v>
      </c>
      <c r="P371" s="8">
        <f>COUNTIF(M371:O371,"Yes")</f>
        <v>3</v>
      </c>
      <c r="Q371" s="18" t="str">
        <f>'AI - 1'!B259</f>
        <v>No</v>
      </c>
      <c r="R371" s="18" t="str">
        <f>'AI - 2'!B259</f>
        <v>No</v>
      </c>
      <c r="S371" s="18" t="str">
        <f>'AI  - 3'!B259</f>
        <v>No</v>
      </c>
      <c r="T371" s="8">
        <f>COUNTIF(Q371:S371,"Yes")</f>
        <v>0</v>
      </c>
      <c r="U371" s="15" t="s">
        <v>21</v>
      </c>
      <c r="V371" s="19"/>
      <c r="W371" s="8"/>
      <c r="X371" s="5"/>
      <c r="Y371" s="20"/>
      <c r="Z371" s="21"/>
      <c r="AA371" s="22"/>
      <c r="AB371" s="22"/>
      <c r="AC371" s="23"/>
      <c r="AD371" s="33"/>
      <c r="AE371" s="22"/>
      <c r="AF371" s="22"/>
      <c r="AG371" s="23"/>
      <c r="AH371" s="33"/>
    </row>
    <row r="372" spans="1:34" ht="15.75" customHeight="1" x14ac:dyDescent="0.3">
      <c r="A372" s="13"/>
      <c r="B372" s="51"/>
      <c r="C372" s="10">
        <v>369</v>
      </c>
      <c r="D372" s="6" t="s">
        <v>1009</v>
      </c>
      <c r="E372" s="6" t="s">
        <v>1010</v>
      </c>
      <c r="F372" s="14" t="s">
        <v>149</v>
      </c>
      <c r="G372" s="15" t="s">
        <v>149</v>
      </c>
      <c r="H372" s="15" t="s">
        <v>149</v>
      </c>
      <c r="I372" s="16" t="s">
        <v>22</v>
      </c>
      <c r="L372" s="17"/>
      <c r="M372" s="18" t="str">
        <f>'AI - 1'!A371</f>
        <v>No</v>
      </c>
      <c r="N372" s="18" t="str">
        <f>'AI - 2'!A371</f>
        <v>No</v>
      </c>
      <c r="O372" s="18" t="str">
        <f>'AI  - 3'!A371</f>
        <v>No</v>
      </c>
      <c r="P372" s="8">
        <f>COUNTIF(M372:O372,"Yes")</f>
        <v>0</v>
      </c>
      <c r="Q372" s="18" t="str">
        <f>'AI - 1'!B371</f>
        <v>No</v>
      </c>
      <c r="R372" s="18" t="str">
        <f>'AI - 2'!B371</f>
        <v>No</v>
      </c>
      <c r="S372" s="18" t="str">
        <f>'AI  - 3'!B371</f>
        <v>No</v>
      </c>
      <c r="T372" s="8">
        <f>COUNTIF(Q372:S372,"Yes")</f>
        <v>0</v>
      </c>
      <c r="U372" s="15" t="s">
        <v>149</v>
      </c>
      <c r="V372" s="19"/>
      <c r="W372" s="8"/>
      <c r="X372" s="5"/>
      <c r="Y372" s="20"/>
      <c r="Z372" s="21"/>
      <c r="AA372" s="22"/>
      <c r="AB372" s="22"/>
      <c r="AC372" s="23"/>
      <c r="AD372" s="22"/>
      <c r="AE372" s="22"/>
      <c r="AF372" s="22"/>
      <c r="AG372" s="23"/>
      <c r="AH372" s="22"/>
    </row>
    <row r="373" spans="1:34" ht="15.75" customHeight="1" x14ac:dyDescent="0.3">
      <c r="A373" s="13"/>
      <c r="B373" s="51"/>
      <c r="C373" s="10">
        <v>370</v>
      </c>
      <c r="D373" s="6" t="s">
        <v>1011</v>
      </c>
      <c r="E373" s="6" t="s">
        <v>1012</v>
      </c>
      <c r="F373" s="14" t="s">
        <v>149</v>
      </c>
      <c r="G373" s="15" t="s">
        <v>149</v>
      </c>
      <c r="H373" s="15" t="s">
        <v>149</v>
      </c>
      <c r="I373" s="16" t="s">
        <v>22</v>
      </c>
      <c r="L373" s="17"/>
      <c r="M373" s="18" t="str">
        <f>'AI - 1'!A372</f>
        <v>No</v>
      </c>
      <c r="N373" s="18" t="str">
        <f>'AI - 2'!A372</f>
        <v>No</v>
      </c>
      <c r="O373" s="18" t="str">
        <f>'AI  - 3'!A372</f>
        <v>No</v>
      </c>
      <c r="P373" s="8">
        <f>COUNTIF(M373:O373,"Yes")</f>
        <v>0</v>
      </c>
      <c r="Q373" s="18" t="str">
        <f>'AI - 1'!B372</f>
        <v>No</v>
      </c>
      <c r="R373" s="18" t="str">
        <f>'AI - 2'!B372</f>
        <v>No</v>
      </c>
      <c r="S373" s="18" t="str">
        <f>'AI  - 3'!B372</f>
        <v>No</v>
      </c>
      <c r="T373" s="8">
        <f>COUNTIF(Q373:S373,"Yes")</f>
        <v>0</v>
      </c>
      <c r="U373" s="15" t="s">
        <v>149</v>
      </c>
      <c r="V373" s="19"/>
      <c r="W373" s="8"/>
      <c r="X373" s="5"/>
      <c r="Y373" s="20"/>
      <c r="Z373" s="21"/>
      <c r="AA373" s="22"/>
      <c r="AB373" s="22"/>
      <c r="AC373" s="23"/>
      <c r="AD373" s="22"/>
      <c r="AE373" s="22"/>
      <c r="AF373" s="22"/>
      <c r="AG373" s="23"/>
      <c r="AH373" s="22"/>
    </row>
    <row r="374" spans="1:34" ht="15.75" customHeight="1" x14ac:dyDescent="0.3">
      <c r="A374" s="13"/>
      <c r="B374" s="51"/>
      <c r="C374" s="10">
        <v>371</v>
      </c>
      <c r="D374" s="6" t="s">
        <v>1013</v>
      </c>
      <c r="E374" s="6" t="s">
        <v>1014</v>
      </c>
      <c r="F374" s="14" t="s">
        <v>149</v>
      </c>
      <c r="G374" s="15" t="s">
        <v>149</v>
      </c>
      <c r="H374" s="15" t="s">
        <v>149</v>
      </c>
      <c r="I374" s="16" t="s">
        <v>22</v>
      </c>
      <c r="L374" s="17"/>
      <c r="M374" s="18" t="str">
        <f>'AI - 1'!A373</f>
        <v>No</v>
      </c>
      <c r="N374" s="18" t="str">
        <f>'AI - 2'!A373</f>
        <v>No</v>
      </c>
      <c r="O374" s="18" t="str">
        <f>'AI  - 3'!A373</f>
        <v>No</v>
      </c>
      <c r="P374" s="8">
        <f>COUNTIF(M374:O374,"Yes")</f>
        <v>0</v>
      </c>
      <c r="Q374" s="18" t="str">
        <f>'AI - 1'!B373</f>
        <v>No</v>
      </c>
      <c r="R374" s="18" t="str">
        <f>'AI - 2'!B373</f>
        <v>No</v>
      </c>
      <c r="S374" s="18" t="str">
        <f>'AI  - 3'!B373</f>
        <v>No</v>
      </c>
      <c r="T374" s="8">
        <f>COUNTIF(Q374:S374,"Yes")</f>
        <v>0</v>
      </c>
      <c r="U374" s="15" t="s">
        <v>149</v>
      </c>
      <c r="V374" s="19"/>
      <c r="W374" s="8"/>
      <c r="X374" s="5"/>
      <c r="Y374" s="20"/>
      <c r="Z374" s="21"/>
      <c r="AA374" s="22"/>
      <c r="AB374" s="22"/>
      <c r="AC374" s="23"/>
      <c r="AD374" s="22"/>
      <c r="AE374" s="22"/>
      <c r="AF374" s="22"/>
      <c r="AG374" s="23"/>
      <c r="AH374" s="22"/>
    </row>
    <row r="375" spans="1:34" ht="15.75" customHeight="1" x14ac:dyDescent="0.3">
      <c r="A375" s="13"/>
      <c r="B375" s="51"/>
      <c r="C375" s="10">
        <v>372</v>
      </c>
      <c r="D375" s="6" t="s">
        <v>1015</v>
      </c>
      <c r="E375" s="6" t="s">
        <v>1016</v>
      </c>
      <c r="F375" s="14" t="s">
        <v>149</v>
      </c>
      <c r="G375" s="15" t="s">
        <v>149</v>
      </c>
      <c r="H375" s="15" t="s">
        <v>149</v>
      </c>
      <c r="I375" s="16" t="s">
        <v>22</v>
      </c>
      <c r="L375" s="17"/>
      <c r="M375" s="18" t="str">
        <f>'AI - 1'!A374</f>
        <v>No</v>
      </c>
      <c r="N375" s="18" t="str">
        <f>'AI - 2'!A374</f>
        <v>No</v>
      </c>
      <c r="O375" s="18" t="str">
        <f>'AI  - 3'!A374</f>
        <v>No</v>
      </c>
      <c r="P375" s="8">
        <f>COUNTIF(M375:O375,"Yes")</f>
        <v>0</v>
      </c>
      <c r="Q375" s="18" t="str">
        <f>'AI - 1'!B374</f>
        <v>No</v>
      </c>
      <c r="R375" s="18" t="str">
        <f>'AI - 2'!B374</f>
        <v>No</v>
      </c>
      <c r="S375" s="18" t="str">
        <f>'AI  - 3'!B374</f>
        <v>No</v>
      </c>
      <c r="T375" s="8">
        <f>COUNTIF(Q375:S375,"Yes")</f>
        <v>0</v>
      </c>
      <c r="U375" s="15" t="s">
        <v>149</v>
      </c>
      <c r="V375" s="19"/>
      <c r="W375" s="8"/>
      <c r="X375" s="5"/>
      <c r="Y375" s="20"/>
      <c r="Z375" s="21"/>
      <c r="AA375" s="22"/>
      <c r="AB375" s="22"/>
      <c r="AC375" s="23"/>
      <c r="AD375" s="22"/>
      <c r="AE375" s="22"/>
      <c r="AF375" s="22"/>
      <c r="AG375" s="23"/>
      <c r="AH375" s="22"/>
    </row>
    <row r="376" spans="1:34" ht="15.75" customHeight="1" x14ac:dyDescent="0.3">
      <c r="A376" s="13"/>
      <c r="B376" s="51"/>
      <c r="C376" s="10">
        <v>373</v>
      </c>
      <c r="D376" s="6" t="s">
        <v>1017</v>
      </c>
      <c r="E376" s="6" t="s">
        <v>1018</v>
      </c>
      <c r="F376" s="14" t="s">
        <v>149</v>
      </c>
      <c r="G376" s="15" t="s">
        <v>149</v>
      </c>
      <c r="H376" s="15" t="s">
        <v>149</v>
      </c>
      <c r="I376" s="16" t="s">
        <v>22</v>
      </c>
      <c r="L376" s="17"/>
      <c r="M376" s="18" t="str">
        <f>'AI - 1'!A375</f>
        <v>No</v>
      </c>
      <c r="N376" s="18" t="str">
        <f>'AI - 2'!A375</f>
        <v>No</v>
      </c>
      <c r="O376" s="18" t="str">
        <f>'AI  - 3'!A375</f>
        <v>No</v>
      </c>
      <c r="P376" s="8">
        <f>COUNTIF(M376:O376,"Yes")</f>
        <v>0</v>
      </c>
      <c r="Q376" s="18" t="str">
        <f>'AI - 1'!B375</f>
        <v>No</v>
      </c>
      <c r="R376" s="18" t="str">
        <f>'AI - 2'!B375</f>
        <v>No</v>
      </c>
      <c r="S376" s="18" t="str">
        <f>'AI  - 3'!B375</f>
        <v>No</v>
      </c>
      <c r="T376" s="8">
        <f>COUNTIF(Q376:S376,"Yes")</f>
        <v>0</v>
      </c>
      <c r="U376" s="15" t="s">
        <v>149</v>
      </c>
      <c r="V376" s="19"/>
      <c r="W376" s="8"/>
      <c r="X376" s="5"/>
      <c r="Y376" s="20"/>
      <c r="Z376" s="21"/>
      <c r="AA376" s="22"/>
      <c r="AB376" s="22"/>
      <c r="AC376" s="23"/>
      <c r="AD376" s="22"/>
      <c r="AE376" s="22"/>
      <c r="AF376" s="22"/>
      <c r="AG376" s="23"/>
      <c r="AH376" s="22"/>
    </row>
    <row r="377" spans="1:34" ht="15.75" customHeight="1" x14ac:dyDescent="0.3">
      <c r="A377" s="13"/>
      <c r="B377" s="51"/>
      <c r="C377" s="10">
        <v>374</v>
      </c>
      <c r="D377" s="6" t="s">
        <v>1019</v>
      </c>
      <c r="E377" s="6" t="s">
        <v>1020</v>
      </c>
      <c r="F377" s="14" t="s">
        <v>149</v>
      </c>
      <c r="G377" s="15" t="s">
        <v>149</v>
      </c>
      <c r="H377" s="15" t="s">
        <v>149</v>
      </c>
      <c r="I377" s="16" t="s">
        <v>22</v>
      </c>
      <c r="L377" s="17"/>
      <c r="M377" s="18" t="str">
        <f>'AI - 1'!A376</f>
        <v>No</v>
      </c>
      <c r="N377" s="18" t="str">
        <f>'AI - 2'!A376</f>
        <v>No</v>
      </c>
      <c r="O377" s="18" t="str">
        <f>'AI  - 3'!A376</f>
        <v>No</v>
      </c>
      <c r="P377" s="8">
        <f>COUNTIF(M377:O377,"Yes")</f>
        <v>0</v>
      </c>
      <c r="Q377" s="18" t="str">
        <f>'AI - 1'!B376</f>
        <v>No</v>
      </c>
      <c r="R377" s="18" t="str">
        <f>'AI - 2'!B376</f>
        <v>No</v>
      </c>
      <c r="S377" s="18" t="str">
        <f>'AI  - 3'!B376</f>
        <v>No</v>
      </c>
      <c r="T377" s="8">
        <f>COUNTIF(Q377:S377,"Yes")</f>
        <v>0</v>
      </c>
      <c r="U377" s="15" t="s">
        <v>149</v>
      </c>
      <c r="V377" s="19"/>
      <c r="W377" s="8"/>
      <c r="X377" s="5"/>
      <c r="Y377" s="20"/>
      <c r="Z377" s="21"/>
      <c r="AA377" s="22"/>
      <c r="AB377" s="22"/>
      <c r="AC377" s="23"/>
      <c r="AD377" s="22"/>
      <c r="AE377" s="22"/>
      <c r="AF377" s="22"/>
      <c r="AG377" s="23"/>
      <c r="AH377" s="22"/>
    </row>
    <row r="378" spans="1:34" ht="15.75" customHeight="1" x14ac:dyDescent="0.3">
      <c r="A378" s="13"/>
      <c r="B378" s="51"/>
      <c r="C378" s="10">
        <v>375</v>
      </c>
      <c r="D378" s="6" t="s">
        <v>188</v>
      </c>
      <c r="E378" s="6" t="s">
        <v>253</v>
      </c>
      <c r="F378" s="14" t="s">
        <v>21</v>
      </c>
      <c r="G378" s="15" t="s">
        <v>21</v>
      </c>
      <c r="H378" s="15" t="s">
        <v>21</v>
      </c>
      <c r="I378" s="16" t="s">
        <v>22</v>
      </c>
      <c r="L378" s="17"/>
      <c r="M378" s="18" t="str">
        <f>'AI - 1'!A377</f>
        <v>Yes</v>
      </c>
      <c r="N378" s="18" t="str">
        <f>'AI - 2'!A377</f>
        <v>Yes</v>
      </c>
      <c r="O378" s="18" t="str">
        <f>'AI  - 3'!A377</f>
        <v>Yes</v>
      </c>
      <c r="P378" s="8">
        <f>COUNTIF(M378:O378,"Yes")</f>
        <v>3</v>
      </c>
      <c r="Q378" s="18" t="str">
        <f>'AI - 1'!B377</f>
        <v>No</v>
      </c>
      <c r="R378" s="18" t="str">
        <f>'AI - 2'!B377</f>
        <v>Yes</v>
      </c>
      <c r="S378" s="18" t="str">
        <f>'AI  - 3'!B377</f>
        <v>No</v>
      </c>
      <c r="T378" s="8">
        <f>COUNTIF(Q378:S378,"Yes")</f>
        <v>1</v>
      </c>
      <c r="U378" s="15" t="s">
        <v>21</v>
      </c>
      <c r="V378" s="19"/>
      <c r="W378" s="8"/>
      <c r="X378" s="5"/>
      <c r="Y378" s="20"/>
      <c r="Z378" s="21"/>
      <c r="AA378" s="22"/>
      <c r="AB378" s="22"/>
      <c r="AC378" s="23"/>
      <c r="AD378" s="21"/>
      <c r="AE378" s="22"/>
      <c r="AF378" s="22"/>
      <c r="AG378" s="23"/>
      <c r="AH378" s="21"/>
    </row>
    <row r="379" spans="1:34" ht="15.75" customHeight="1" x14ac:dyDescent="0.3">
      <c r="A379" s="13"/>
      <c r="B379" s="51"/>
      <c r="C379" s="10">
        <v>376</v>
      </c>
      <c r="D379" s="6" t="s">
        <v>1021</v>
      </c>
      <c r="E379" s="6" t="s">
        <v>1022</v>
      </c>
      <c r="F379" s="14" t="s">
        <v>149</v>
      </c>
      <c r="G379" s="15" t="s">
        <v>149</v>
      </c>
      <c r="H379" s="15" t="s">
        <v>149</v>
      </c>
      <c r="I379" s="16" t="s">
        <v>22</v>
      </c>
      <c r="L379" s="17"/>
      <c r="M379" s="18" t="str">
        <f>'AI - 1'!A378</f>
        <v>No</v>
      </c>
      <c r="N379" s="18" t="str">
        <f>'AI - 2'!A378</f>
        <v>No</v>
      </c>
      <c r="O379" s="18" t="str">
        <f>'AI  - 3'!A378</f>
        <v>No</v>
      </c>
      <c r="P379" s="8">
        <f>COUNTIF(M379:O379,"Yes")</f>
        <v>0</v>
      </c>
      <c r="Q379" s="18" t="str">
        <f>'AI - 1'!B378</f>
        <v>No</v>
      </c>
      <c r="R379" s="18" t="str">
        <f>'AI - 2'!B378</f>
        <v>No</v>
      </c>
      <c r="S379" s="18" t="str">
        <f>'AI  - 3'!B378</f>
        <v>No</v>
      </c>
      <c r="T379" s="8">
        <f>COUNTIF(Q379:S379,"Yes")</f>
        <v>0</v>
      </c>
      <c r="U379" s="15" t="s">
        <v>149</v>
      </c>
      <c r="V379" s="19"/>
      <c r="W379" s="8"/>
      <c r="X379" s="5"/>
      <c r="Y379" s="20"/>
      <c r="Z379" s="21"/>
      <c r="AA379" s="22"/>
      <c r="AB379" s="22"/>
      <c r="AC379" s="23"/>
      <c r="AD379" s="22"/>
      <c r="AE379" s="22"/>
      <c r="AF379" s="22"/>
      <c r="AG379" s="23"/>
      <c r="AH379" s="22"/>
    </row>
    <row r="380" spans="1:34" ht="15.75" customHeight="1" x14ac:dyDescent="0.3">
      <c r="A380" s="13"/>
      <c r="B380" s="51"/>
      <c r="C380" s="10">
        <v>377</v>
      </c>
      <c r="D380" s="6" t="s">
        <v>1023</v>
      </c>
      <c r="E380" s="6" t="s">
        <v>1024</v>
      </c>
      <c r="F380" s="14" t="s">
        <v>149</v>
      </c>
      <c r="G380" s="15" t="s">
        <v>149</v>
      </c>
      <c r="H380" s="15" t="s">
        <v>149</v>
      </c>
      <c r="I380" s="16" t="s">
        <v>22</v>
      </c>
      <c r="L380" s="17"/>
      <c r="M380" s="18" t="str">
        <f>'AI - 1'!A379</f>
        <v>No</v>
      </c>
      <c r="N380" s="18" t="str">
        <f>'AI - 2'!A379</f>
        <v>No</v>
      </c>
      <c r="O380" s="18" t="str">
        <f>'AI  - 3'!A379</f>
        <v>No</v>
      </c>
      <c r="P380" s="8">
        <f>COUNTIF(M380:O380,"Yes")</f>
        <v>0</v>
      </c>
      <c r="Q380" s="18" t="str">
        <f>'AI - 1'!B379</f>
        <v>No</v>
      </c>
      <c r="R380" s="18" t="str">
        <f>'AI - 2'!B379</f>
        <v>No</v>
      </c>
      <c r="S380" s="18" t="str">
        <f>'AI  - 3'!B379</f>
        <v>No</v>
      </c>
      <c r="T380" s="8">
        <f>COUNTIF(Q380:S380,"Yes")</f>
        <v>0</v>
      </c>
      <c r="U380" s="15" t="s">
        <v>149</v>
      </c>
      <c r="V380" s="19"/>
      <c r="W380" s="8"/>
      <c r="X380" s="5"/>
      <c r="Y380" s="20"/>
      <c r="Z380" s="21"/>
      <c r="AA380" s="22"/>
      <c r="AB380" s="22"/>
      <c r="AC380" s="23"/>
      <c r="AD380" s="22"/>
      <c r="AE380" s="22"/>
      <c r="AF380" s="22"/>
      <c r="AG380" s="23"/>
      <c r="AH380" s="22"/>
    </row>
    <row r="381" spans="1:34" ht="15.75" customHeight="1" x14ac:dyDescent="0.3">
      <c r="A381" s="13"/>
      <c r="B381" s="51"/>
      <c r="C381" s="10">
        <v>378</v>
      </c>
      <c r="D381" s="6" t="s">
        <v>1025</v>
      </c>
      <c r="E381" s="6" t="s">
        <v>1026</v>
      </c>
      <c r="F381" s="14" t="s">
        <v>149</v>
      </c>
      <c r="G381" s="15" t="s">
        <v>149</v>
      </c>
      <c r="H381" s="15" t="s">
        <v>149</v>
      </c>
      <c r="I381" s="16" t="s">
        <v>22</v>
      </c>
      <c r="L381" s="17"/>
      <c r="M381" s="18" t="str">
        <f>'AI - 1'!A380</f>
        <v>No</v>
      </c>
      <c r="N381" s="18" t="str">
        <f>'AI - 2'!A380</f>
        <v>No</v>
      </c>
      <c r="O381" s="18" t="str">
        <f>'AI  - 3'!A380</f>
        <v>No</v>
      </c>
      <c r="P381" s="8">
        <f>COUNTIF(M381:O381,"Yes")</f>
        <v>0</v>
      </c>
      <c r="Q381" s="18" t="str">
        <f>'AI - 1'!B380</f>
        <v>No</v>
      </c>
      <c r="R381" s="18" t="str">
        <f>'AI - 2'!B380</f>
        <v>No</v>
      </c>
      <c r="S381" s="18" t="str">
        <f>'AI  - 3'!B380</f>
        <v>No</v>
      </c>
      <c r="T381" s="8">
        <f>COUNTIF(Q381:S381,"Yes")</f>
        <v>0</v>
      </c>
      <c r="U381" s="15" t="s">
        <v>149</v>
      </c>
      <c r="V381" s="19"/>
      <c r="W381" s="8"/>
      <c r="X381" s="5"/>
      <c r="Y381" s="20"/>
      <c r="Z381" s="21"/>
      <c r="AA381" s="22"/>
      <c r="AB381" s="22"/>
      <c r="AC381" s="23"/>
      <c r="AD381" s="22"/>
      <c r="AE381" s="22"/>
      <c r="AF381" s="22"/>
      <c r="AG381" s="23"/>
      <c r="AH381" s="22"/>
    </row>
    <row r="382" spans="1:34" ht="15.75" customHeight="1" x14ac:dyDescent="0.3">
      <c r="A382" s="13"/>
      <c r="B382" s="51"/>
      <c r="C382" s="10">
        <v>379</v>
      </c>
      <c r="D382" s="6" t="s">
        <v>1027</v>
      </c>
      <c r="E382" s="6" t="s">
        <v>1028</v>
      </c>
      <c r="F382" s="14" t="s">
        <v>149</v>
      </c>
      <c r="G382" s="15" t="s">
        <v>149</v>
      </c>
      <c r="H382" s="15" t="s">
        <v>149</v>
      </c>
      <c r="I382" s="16" t="s">
        <v>22</v>
      </c>
      <c r="L382" s="17"/>
      <c r="M382" s="18" t="str">
        <f>'AI - 1'!A381</f>
        <v>No</v>
      </c>
      <c r="N382" s="18" t="str">
        <f>'AI - 2'!A381</f>
        <v>No</v>
      </c>
      <c r="O382" s="18" t="str">
        <f>'AI  - 3'!A381</f>
        <v>No</v>
      </c>
      <c r="P382" s="8">
        <f>COUNTIF(M382:O382,"Yes")</f>
        <v>0</v>
      </c>
      <c r="Q382" s="18" t="str">
        <f>'AI - 1'!B381</f>
        <v>No</v>
      </c>
      <c r="R382" s="18" t="str">
        <f>'AI - 2'!B381</f>
        <v>No</v>
      </c>
      <c r="S382" s="18" t="str">
        <f>'AI  - 3'!B381</f>
        <v>No</v>
      </c>
      <c r="T382" s="8">
        <f>COUNTIF(Q382:S382,"Yes")</f>
        <v>0</v>
      </c>
      <c r="U382" s="15" t="s">
        <v>149</v>
      </c>
      <c r="V382" s="19"/>
      <c r="W382" s="8"/>
      <c r="X382" s="5"/>
      <c r="Y382" s="20"/>
      <c r="Z382" s="21"/>
      <c r="AA382" s="22"/>
      <c r="AB382" s="22"/>
      <c r="AC382" s="23"/>
      <c r="AD382" s="22"/>
      <c r="AE382" s="22"/>
      <c r="AF382" s="22"/>
      <c r="AG382" s="23"/>
      <c r="AH382" s="22"/>
    </row>
    <row r="383" spans="1:34" ht="15.75" customHeight="1" x14ac:dyDescent="0.3">
      <c r="A383" s="13"/>
      <c r="B383" s="51"/>
      <c r="C383" s="10">
        <v>380</v>
      </c>
      <c r="D383" s="6" t="s">
        <v>1029</v>
      </c>
      <c r="E383" s="6" t="s">
        <v>1030</v>
      </c>
      <c r="F383" s="14" t="s">
        <v>149</v>
      </c>
      <c r="G383" s="15" t="s">
        <v>149</v>
      </c>
      <c r="H383" s="15" t="s">
        <v>149</v>
      </c>
      <c r="I383" s="16" t="s">
        <v>22</v>
      </c>
      <c r="L383" s="17"/>
      <c r="M383" s="18" t="str">
        <f>'AI - 1'!A382</f>
        <v>No</v>
      </c>
      <c r="N383" s="18" t="str">
        <f>'AI - 2'!A382</f>
        <v>No</v>
      </c>
      <c r="O383" s="18" t="str">
        <f>'AI  - 3'!A382</f>
        <v>No</v>
      </c>
      <c r="P383" s="8">
        <f>COUNTIF(M383:O383,"Yes")</f>
        <v>0</v>
      </c>
      <c r="Q383" s="18" t="str">
        <f>'AI - 1'!B382</f>
        <v>No</v>
      </c>
      <c r="R383" s="18" t="str">
        <f>'AI - 2'!B382</f>
        <v>No</v>
      </c>
      <c r="S383" s="18" t="str">
        <f>'AI  - 3'!B382</f>
        <v>No</v>
      </c>
      <c r="T383" s="8">
        <f>COUNTIF(Q383:S383,"Yes")</f>
        <v>0</v>
      </c>
      <c r="U383" s="15" t="s">
        <v>149</v>
      </c>
      <c r="V383" s="19"/>
      <c r="W383" s="8"/>
      <c r="X383" s="5"/>
      <c r="Y383" s="20"/>
      <c r="Z383" s="21"/>
      <c r="AA383" s="22"/>
      <c r="AB383" s="22"/>
      <c r="AC383" s="23"/>
      <c r="AD383" s="22"/>
      <c r="AE383" s="22"/>
      <c r="AF383" s="22"/>
      <c r="AG383" s="23"/>
      <c r="AH383" s="22"/>
    </row>
    <row r="384" spans="1:34" ht="15.75" customHeight="1" x14ac:dyDescent="0.3">
      <c r="A384" s="13"/>
      <c r="B384" s="51"/>
      <c r="C384" s="10">
        <v>381</v>
      </c>
      <c r="D384" s="6" t="s">
        <v>1031</v>
      </c>
      <c r="E384" s="6" t="s">
        <v>1032</v>
      </c>
      <c r="F384" s="14" t="s">
        <v>149</v>
      </c>
      <c r="G384" s="15" t="s">
        <v>149</v>
      </c>
      <c r="H384" s="15" t="s">
        <v>149</v>
      </c>
      <c r="I384" s="16" t="s">
        <v>22</v>
      </c>
      <c r="L384" s="17"/>
      <c r="M384" s="18" t="str">
        <f>'AI - 1'!A383</f>
        <v>No</v>
      </c>
      <c r="N384" s="18" t="str">
        <f>'AI - 2'!A383</f>
        <v>No</v>
      </c>
      <c r="O384" s="18" t="str">
        <f>'AI  - 3'!A383</f>
        <v>No</v>
      </c>
      <c r="P384" s="8">
        <f>COUNTIF(M384:O384,"Yes")</f>
        <v>0</v>
      </c>
      <c r="Q384" s="18" t="str">
        <f>'AI - 1'!B383</f>
        <v>No</v>
      </c>
      <c r="R384" s="18" t="str">
        <f>'AI - 2'!B383</f>
        <v>No</v>
      </c>
      <c r="S384" s="18" t="str">
        <f>'AI  - 3'!B383</f>
        <v>No</v>
      </c>
      <c r="T384" s="8">
        <f>COUNTIF(Q384:S384,"Yes")</f>
        <v>0</v>
      </c>
      <c r="U384" s="15" t="s">
        <v>149</v>
      </c>
      <c r="V384" s="19"/>
      <c r="W384" s="8"/>
      <c r="X384" s="5"/>
      <c r="Y384" s="20"/>
      <c r="Z384" s="21"/>
      <c r="AA384" s="22"/>
      <c r="AB384" s="22"/>
      <c r="AC384" s="23"/>
      <c r="AD384" s="22"/>
      <c r="AE384" s="22"/>
      <c r="AF384" s="22"/>
      <c r="AG384" s="23"/>
      <c r="AH384" s="22"/>
    </row>
    <row r="385" spans="1:34" ht="15.75" customHeight="1" x14ac:dyDescent="0.3">
      <c r="A385" s="13"/>
      <c r="B385" s="51"/>
      <c r="C385" s="10">
        <v>382</v>
      </c>
      <c r="D385" s="6" t="s">
        <v>100</v>
      </c>
      <c r="E385" s="6" t="s">
        <v>224</v>
      </c>
      <c r="F385" s="14" t="s">
        <v>21</v>
      </c>
      <c r="G385" s="15" t="s">
        <v>21</v>
      </c>
      <c r="H385" s="15" t="s">
        <v>21</v>
      </c>
      <c r="I385" s="16" t="s">
        <v>22</v>
      </c>
      <c r="J385" s="2"/>
      <c r="K385" s="2" t="s">
        <v>225</v>
      </c>
      <c r="L385" s="17"/>
      <c r="M385" s="18" t="str">
        <f>'AI - 1'!A384</f>
        <v>Yes</v>
      </c>
      <c r="N385" s="18" t="str">
        <f>'AI - 2'!A384</f>
        <v>Yes</v>
      </c>
      <c r="O385" s="18" t="str">
        <f>'AI  - 3'!A384</f>
        <v>Yes</v>
      </c>
      <c r="P385" s="8">
        <f>COUNTIF(M385:O385,"Yes")</f>
        <v>3</v>
      </c>
      <c r="Q385" s="18" t="str">
        <f>'AI - 1'!B384</f>
        <v>No</v>
      </c>
      <c r="R385" s="18" t="str">
        <f>'AI - 2'!B384</f>
        <v>Yes</v>
      </c>
      <c r="S385" s="18" t="str">
        <f>'AI  - 3'!B384</f>
        <v>Yes</v>
      </c>
      <c r="T385" s="8">
        <f>COUNTIF(Q385:S385,"Yes")</f>
        <v>2</v>
      </c>
      <c r="U385" s="15" t="s">
        <v>21</v>
      </c>
      <c r="V385" s="19"/>
      <c r="W385" s="8"/>
      <c r="X385" s="5"/>
      <c r="Y385" s="20"/>
      <c r="Z385" s="21"/>
      <c r="AA385" s="22"/>
      <c r="AB385" s="22"/>
      <c r="AC385" s="23"/>
      <c r="AD385" s="22"/>
      <c r="AE385" s="22"/>
      <c r="AF385" s="22"/>
      <c r="AG385" s="23"/>
      <c r="AH385" s="22"/>
    </row>
    <row r="386" spans="1:34" ht="15.75" customHeight="1" x14ac:dyDescent="0.3">
      <c r="A386" s="13"/>
      <c r="B386" s="51"/>
      <c r="C386" s="10">
        <v>329</v>
      </c>
      <c r="D386" s="6" t="s">
        <v>305</v>
      </c>
      <c r="E386" s="6" t="s">
        <v>306</v>
      </c>
      <c r="F386" s="14" t="s">
        <v>149</v>
      </c>
      <c r="G386" s="15" t="s">
        <v>21</v>
      </c>
      <c r="H386" s="26" t="s">
        <v>149</v>
      </c>
      <c r="I386" s="16" t="s">
        <v>171</v>
      </c>
      <c r="J386" s="66" t="s">
        <v>11052</v>
      </c>
      <c r="L386" s="17"/>
      <c r="M386" s="18" t="str">
        <f>'AI - 1'!A331</f>
        <v>No</v>
      </c>
      <c r="N386" s="18" t="str">
        <f>'AI - 2'!A331</f>
        <v>No</v>
      </c>
      <c r="O386" s="18" t="str">
        <f>'AI  - 3'!A331</f>
        <v>Yes</v>
      </c>
      <c r="P386" s="8">
        <f>COUNTIF(M386:O386,"Yes")</f>
        <v>1</v>
      </c>
      <c r="Q386" s="18" t="str">
        <f>'AI - 1'!B331</f>
        <v>No</v>
      </c>
      <c r="R386" s="18" t="str">
        <f>'AI - 2'!B331</f>
        <v>No</v>
      </c>
      <c r="S386" s="18" t="str">
        <f>'AI  - 3'!B331</f>
        <v>Yes</v>
      </c>
      <c r="T386" s="8">
        <f>COUNTIF(Q386:S386,"Yes")</f>
        <v>1</v>
      </c>
      <c r="U386" s="15" t="s">
        <v>21</v>
      </c>
      <c r="V386" s="19"/>
      <c r="W386" s="8"/>
      <c r="X386" s="5"/>
      <c r="Y386" s="20"/>
      <c r="Z386" s="21"/>
      <c r="AA386" s="22"/>
      <c r="AB386" s="22"/>
      <c r="AC386" s="23"/>
      <c r="AD386" s="33"/>
      <c r="AE386" s="22"/>
      <c r="AF386" s="22"/>
      <c r="AG386" s="23"/>
      <c r="AH386" s="33"/>
    </row>
    <row r="387" spans="1:34" ht="15.75" customHeight="1" x14ac:dyDescent="0.3">
      <c r="A387" s="13"/>
      <c r="B387" s="51"/>
      <c r="C387" s="10">
        <v>384</v>
      </c>
      <c r="D387" s="6" t="s">
        <v>1033</v>
      </c>
      <c r="E387" s="6" t="s">
        <v>1034</v>
      </c>
      <c r="F387" s="14" t="s">
        <v>149</v>
      </c>
      <c r="G387" s="15" t="s">
        <v>149</v>
      </c>
      <c r="H387" s="15" t="s">
        <v>149</v>
      </c>
      <c r="I387" s="16" t="s">
        <v>22</v>
      </c>
      <c r="L387" s="17"/>
      <c r="M387" s="18" t="str">
        <f>'AI - 1'!A386</f>
        <v>No</v>
      </c>
      <c r="N387" s="18" t="str">
        <f>'AI - 2'!A386</f>
        <v>No</v>
      </c>
      <c r="O387" s="18" t="str">
        <f>'AI  - 3'!A386</f>
        <v>No</v>
      </c>
      <c r="P387" s="8">
        <f>COUNTIF(M387:O387,"Yes")</f>
        <v>0</v>
      </c>
      <c r="Q387" s="18" t="str">
        <f>'AI - 1'!B386</f>
        <v>No</v>
      </c>
      <c r="R387" s="18" t="str">
        <f>'AI - 2'!B386</f>
        <v>No</v>
      </c>
      <c r="S387" s="18" t="str">
        <f>'AI  - 3'!B386</f>
        <v>No</v>
      </c>
      <c r="T387" s="8">
        <f>COUNTIF(Q387:S387,"Yes")</f>
        <v>0</v>
      </c>
      <c r="U387" s="15" t="s">
        <v>149</v>
      </c>
      <c r="V387" s="19"/>
      <c r="W387" s="8"/>
      <c r="X387" s="5"/>
      <c r="Y387" s="20"/>
      <c r="Z387" s="21"/>
      <c r="AA387" s="22"/>
      <c r="AB387" s="22"/>
      <c r="AC387" s="23"/>
      <c r="AD387" s="22"/>
      <c r="AE387" s="22"/>
      <c r="AF387" s="22"/>
      <c r="AG387" s="23"/>
      <c r="AH387" s="22"/>
    </row>
    <row r="388" spans="1:34" ht="15.75" customHeight="1" x14ac:dyDescent="0.3">
      <c r="A388" s="13"/>
      <c r="B388" s="51"/>
      <c r="C388" s="10">
        <v>385</v>
      </c>
      <c r="D388" s="6" t="s">
        <v>1035</v>
      </c>
      <c r="E388" s="6" t="s">
        <v>1036</v>
      </c>
      <c r="F388" s="14" t="s">
        <v>149</v>
      </c>
      <c r="G388" s="15" t="s">
        <v>149</v>
      </c>
      <c r="H388" s="15" t="s">
        <v>149</v>
      </c>
      <c r="I388" s="16" t="s">
        <v>22</v>
      </c>
      <c r="L388" s="17"/>
      <c r="M388" s="18" t="str">
        <f>'AI - 1'!A387</f>
        <v>No</v>
      </c>
      <c r="N388" s="18" t="str">
        <f>'AI - 2'!A387</f>
        <v>No</v>
      </c>
      <c r="O388" s="18" t="str">
        <f>'AI  - 3'!A387</f>
        <v>No</v>
      </c>
      <c r="P388" s="8">
        <f>COUNTIF(M388:O388,"Yes")</f>
        <v>0</v>
      </c>
      <c r="Q388" s="18" t="str">
        <f>'AI - 1'!B387</f>
        <v>No</v>
      </c>
      <c r="R388" s="18" t="str">
        <f>'AI - 2'!B387</f>
        <v>No</v>
      </c>
      <c r="S388" s="18" t="str">
        <f>'AI  - 3'!B387</f>
        <v>No</v>
      </c>
      <c r="T388" s="8">
        <f>COUNTIF(Q388:S388,"Yes")</f>
        <v>0</v>
      </c>
      <c r="U388" s="15" t="s">
        <v>149</v>
      </c>
      <c r="V388" s="19"/>
      <c r="W388" s="8"/>
      <c r="X388" s="5"/>
      <c r="Y388" s="20"/>
      <c r="Z388" s="21"/>
      <c r="AA388" s="22"/>
      <c r="AB388" s="22"/>
      <c r="AC388" s="23"/>
      <c r="AD388" s="22"/>
      <c r="AE388" s="22"/>
      <c r="AF388" s="22"/>
      <c r="AG388" s="23"/>
      <c r="AH388" s="22"/>
    </row>
    <row r="389" spans="1:34" ht="15.75" customHeight="1" x14ac:dyDescent="0.3">
      <c r="A389" s="13"/>
      <c r="B389" s="51"/>
      <c r="C389" s="10">
        <v>386</v>
      </c>
      <c r="D389" s="6" t="s">
        <v>1037</v>
      </c>
      <c r="E389" s="6" t="s">
        <v>1038</v>
      </c>
      <c r="F389" s="14" t="s">
        <v>149</v>
      </c>
      <c r="G389" s="15" t="s">
        <v>149</v>
      </c>
      <c r="H389" s="15" t="s">
        <v>149</v>
      </c>
      <c r="I389" s="16" t="s">
        <v>22</v>
      </c>
      <c r="L389" s="17"/>
      <c r="M389" s="18" t="str">
        <f>'AI - 1'!A388</f>
        <v>No</v>
      </c>
      <c r="N389" s="18" t="str">
        <f>'AI - 2'!A388</f>
        <v>No</v>
      </c>
      <c r="O389" s="18" t="str">
        <f>'AI  - 3'!A388</f>
        <v>No</v>
      </c>
      <c r="P389" s="8">
        <f>COUNTIF(M389:O389,"Yes")</f>
        <v>0</v>
      </c>
      <c r="Q389" s="18" t="str">
        <f>'AI - 1'!B388</f>
        <v>No</v>
      </c>
      <c r="R389" s="18" t="str">
        <f>'AI - 2'!B388</f>
        <v>No</v>
      </c>
      <c r="S389" s="18" t="str">
        <f>'AI  - 3'!B388</f>
        <v>No</v>
      </c>
      <c r="T389" s="8">
        <f>COUNTIF(Q389:S389,"Yes")</f>
        <v>0</v>
      </c>
      <c r="U389" s="15" t="s">
        <v>149</v>
      </c>
      <c r="V389" s="19"/>
      <c r="W389" s="8"/>
      <c r="X389" s="5"/>
      <c r="Y389" s="20"/>
      <c r="Z389" s="21"/>
      <c r="AA389" s="22"/>
      <c r="AB389" s="22"/>
      <c r="AC389" s="23"/>
      <c r="AD389" s="22"/>
      <c r="AE389" s="22"/>
      <c r="AF389" s="22"/>
      <c r="AG389" s="23"/>
      <c r="AH389" s="22"/>
    </row>
    <row r="390" spans="1:34" ht="15.75" customHeight="1" x14ac:dyDescent="0.3">
      <c r="A390" s="13"/>
      <c r="B390" s="51"/>
      <c r="C390" s="10">
        <v>387</v>
      </c>
      <c r="D390" s="6" t="s">
        <v>1039</v>
      </c>
      <c r="E390" s="6" t="s">
        <v>1040</v>
      </c>
      <c r="F390" s="14" t="s">
        <v>149</v>
      </c>
      <c r="G390" s="15" t="s">
        <v>149</v>
      </c>
      <c r="H390" s="15" t="s">
        <v>149</v>
      </c>
      <c r="I390" s="16" t="s">
        <v>22</v>
      </c>
      <c r="L390" s="17"/>
      <c r="M390" s="18" t="str">
        <f>'AI - 1'!A389</f>
        <v>No</v>
      </c>
      <c r="N390" s="18" t="str">
        <f>'AI - 2'!A389</f>
        <v>No</v>
      </c>
      <c r="O390" s="18" t="str">
        <f>'AI  - 3'!A389</f>
        <v>No</v>
      </c>
      <c r="P390" s="8">
        <f>COUNTIF(M390:O390,"Yes")</f>
        <v>0</v>
      </c>
      <c r="Q390" s="18" t="str">
        <f>'AI - 1'!B389</f>
        <v>No</v>
      </c>
      <c r="R390" s="18" t="str">
        <f>'AI - 2'!B389</f>
        <v>No</v>
      </c>
      <c r="S390" s="18" t="str">
        <f>'AI  - 3'!B389</f>
        <v>No</v>
      </c>
      <c r="T390" s="8">
        <f>COUNTIF(Q390:S390,"Yes")</f>
        <v>0</v>
      </c>
      <c r="U390" s="15" t="s">
        <v>149</v>
      </c>
      <c r="V390" s="19"/>
      <c r="W390" s="8"/>
      <c r="X390" s="5"/>
      <c r="Y390" s="20"/>
      <c r="Z390" s="21"/>
      <c r="AA390" s="22"/>
      <c r="AB390" s="22"/>
      <c r="AC390" s="23"/>
      <c r="AD390" s="22"/>
      <c r="AE390" s="22"/>
      <c r="AF390" s="22"/>
      <c r="AG390" s="23"/>
      <c r="AH390" s="22"/>
    </row>
    <row r="391" spans="1:34" ht="15.75" customHeight="1" x14ac:dyDescent="0.3">
      <c r="A391" s="13"/>
      <c r="B391" s="51"/>
      <c r="C391" s="10">
        <v>388</v>
      </c>
      <c r="D391" s="6" t="s">
        <v>1041</v>
      </c>
      <c r="E391" s="6" t="s">
        <v>1042</v>
      </c>
      <c r="F391" s="14" t="s">
        <v>149</v>
      </c>
      <c r="G391" s="15" t="s">
        <v>149</v>
      </c>
      <c r="H391" s="15" t="s">
        <v>149</v>
      </c>
      <c r="I391" s="16" t="s">
        <v>22</v>
      </c>
      <c r="L391" s="17"/>
      <c r="M391" s="18" t="str">
        <f>'AI - 1'!A390</f>
        <v>No</v>
      </c>
      <c r="N391" s="18" t="str">
        <f>'AI - 2'!A390</f>
        <v>No</v>
      </c>
      <c r="O391" s="18" t="str">
        <f>'AI  - 3'!A390</f>
        <v>No</v>
      </c>
      <c r="P391" s="8">
        <f>COUNTIF(M391:O391,"Yes")</f>
        <v>0</v>
      </c>
      <c r="Q391" s="18" t="str">
        <f>'AI - 1'!B390</f>
        <v>No</v>
      </c>
      <c r="R391" s="18" t="str">
        <f>'AI - 2'!B390</f>
        <v>No</v>
      </c>
      <c r="S391" s="18" t="str">
        <f>'AI  - 3'!B390</f>
        <v>No</v>
      </c>
      <c r="T391" s="8">
        <f>COUNTIF(Q391:S391,"Yes")</f>
        <v>0</v>
      </c>
      <c r="U391" s="15" t="s">
        <v>149</v>
      </c>
      <c r="V391" s="19"/>
      <c r="W391" s="8"/>
      <c r="X391" s="5"/>
      <c r="Y391" s="20"/>
      <c r="Z391" s="21"/>
      <c r="AA391" s="22"/>
      <c r="AB391" s="22"/>
      <c r="AC391" s="23"/>
      <c r="AD391" s="22"/>
      <c r="AE391" s="22"/>
      <c r="AF391" s="22"/>
      <c r="AG391" s="23"/>
      <c r="AH391" s="22"/>
    </row>
    <row r="392" spans="1:34" ht="15.75" customHeight="1" x14ac:dyDescent="0.3">
      <c r="A392" s="13"/>
      <c r="B392" s="51"/>
      <c r="C392" s="10">
        <v>389</v>
      </c>
      <c r="D392" s="6" t="s">
        <v>1043</v>
      </c>
      <c r="E392" s="6" t="s">
        <v>1044</v>
      </c>
      <c r="F392" s="14" t="s">
        <v>149</v>
      </c>
      <c r="G392" s="15" t="s">
        <v>149</v>
      </c>
      <c r="H392" s="15" t="s">
        <v>149</v>
      </c>
      <c r="I392" s="16" t="s">
        <v>22</v>
      </c>
      <c r="L392" s="17"/>
      <c r="M392" s="18" t="str">
        <f>'AI - 1'!A391</f>
        <v>No</v>
      </c>
      <c r="N392" s="18" t="str">
        <f>'AI - 2'!A391</f>
        <v>No</v>
      </c>
      <c r="O392" s="18" t="str">
        <f>'AI  - 3'!A391</f>
        <v>No</v>
      </c>
      <c r="P392" s="8">
        <f>COUNTIF(M392:O392,"Yes")</f>
        <v>0</v>
      </c>
      <c r="Q392" s="18" t="str">
        <f>'AI - 1'!B391</f>
        <v>No</v>
      </c>
      <c r="R392" s="18" t="str">
        <f>'AI - 2'!B391</f>
        <v>No</v>
      </c>
      <c r="S392" s="18" t="str">
        <f>'AI  - 3'!B391</f>
        <v>No</v>
      </c>
      <c r="T392" s="8">
        <f>COUNTIF(Q392:S392,"Yes")</f>
        <v>0</v>
      </c>
      <c r="U392" s="15" t="s">
        <v>149</v>
      </c>
      <c r="V392" s="19"/>
      <c r="W392" s="8"/>
      <c r="X392" s="5"/>
      <c r="Y392" s="20"/>
      <c r="Z392" s="21"/>
      <c r="AA392" s="22"/>
      <c r="AB392" s="22"/>
      <c r="AC392" s="23"/>
      <c r="AD392" s="22"/>
      <c r="AE392" s="22"/>
      <c r="AF392" s="22"/>
      <c r="AG392" s="23"/>
      <c r="AH392" s="22"/>
    </row>
    <row r="393" spans="1:34" ht="15.75" customHeight="1" x14ac:dyDescent="0.3">
      <c r="A393" s="13"/>
      <c r="B393" s="51"/>
      <c r="C393" s="10">
        <v>390</v>
      </c>
      <c r="D393" s="6" t="s">
        <v>1045</v>
      </c>
      <c r="E393" s="6" t="s">
        <v>1046</v>
      </c>
      <c r="F393" s="14" t="s">
        <v>149</v>
      </c>
      <c r="G393" s="15" t="s">
        <v>149</v>
      </c>
      <c r="H393" s="15" t="s">
        <v>149</v>
      </c>
      <c r="I393" s="16" t="s">
        <v>22</v>
      </c>
      <c r="L393" s="17"/>
      <c r="M393" s="18" t="str">
        <f>'AI - 1'!A392</f>
        <v>No</v>
      </c>
      <c r="N393" s="18" t="str">
        <f>'AI - 2'!A392</f>
        <v>No</v>
      </c>
      <c r="O393" s="18" t="str">
        <f>'AI  - 3'!A392</f>
        <v>No</v>
      </c>
      <c r="P393" s="8">
        <f>COUNTIF(M393:O393,"Yes")</f>
        <v>0</v>
      </c>
      <c r="Q393" s="18" t="str">
        <f>'AI - 1'!B392</f>
        <v>No</v>
      </c>
      <c r="R393" s="18" t="str">
        <f>'AI - 2'!B392</f>
        <v>No</v>
      </c>
      <c r="S393" s="18" t="str">
        <f>'AI  - 3'!B392</f>
        <v>No</v>
      </c>
      <c r="T393" s="8">
        <f>COUNTIF(Q393:S393,"Yes")</f>
        <v>0</v>
      </c>
      <c r="U393" s="15" t="s">
        <v>149</v>
      </c>
      <c r="V393" s="19"/>
      <c r="W393" s="8"/>
      <c r="X393" s="5"/>
      <c r="Y393" s="20"/>
      <c r="Z393" s="21"/>
      <c r="AA393" s="22"/>
      <c r="AB393" s="22"/>
      <c r="AC393" s="23"/>
      <c r="AD393" s="22"/>
      <c r="AE393" s="22"/>
      <c r="AF393" s="22"/>
      <c r="AG393" s="23"/>
      <c r="AH393" s="22"/>
    </row>
    <row r="394" spans="1:34" ht="15.75" customHeight="1" x14ac:dyDescent="0.3">
      <c r="A394" s="13"/>
      <c r="B394" s="51"/>
      <c r="C394" s="10">
        <v>391</v>
      </c>
      <c r="D394" s="6" t="s">
        <v>1047</v>
      </c>
      <c r="E394" s="6" t="s">
        <v>1048</v>
      </c>
      <c r="F394" s="14" t="s">
        <v>149</v>
      </c>
      <c r="G394" s="15" t="s">
        <v>149</v>
      </c>
      <c r="H394" s="15" t="s">
        <v>149</v>
      </c>
      <c r="I394" s="16" t="s">
        <v>22</v>
      </c>
      <c r="L394" s="17"/>
      <c r="M394" s="18" t="str">
        <f>'AI - 1'!A393</f>
        <v>No</v>
      </c>
      <c r="N394" s="18" t="str">
        <f>'AI - 2'!A393</f>
        <v>No</v>
      </c>
      <c r="O394" s="18" t="str">
        <f>'AI  - 3'!A393</f>
        <v>No</v>
      </c>
      <c r="P394" s="8">
        <f>COUNTIF(M394:O394,"Yes")</f>
        <v>0</v>
      </c>
      <c r="Q394" s="18" t="str">
        <f>'AI - 1'!B393</f>
        <v>No</v>
      </c>
      <c r="R394" s="18" t="str">
        <f>'AI - 2'!B393</f>
        <v>No</v>
      </c>
      <c r="S394" s="18" t="str">
        <f>'AI  - 3'!B393</f>
        <v>No</v>
      </c>
      <c r="T394" s="8">
        <f>COUNTIF(Q394:S394,"Yes")</f>
        <v>0</v>
      </c>
      <c r="U394" s="15" t="s">
        <v>149</v>
      </c>
      <c r="V394" s="19"/>
      <c r="W394" s="8"/>
      <c r="X394" s="5"/>
      <c r="Y394" s="20"/>
      <c r="Z394" s="21"/>
      <c r="AA394" s="22"/>
      <c r="AB394" s="22"/>
      <c r="AC394" s="23"/>
      <c r="AD394" s="22"/>
      <c r="AE394" s="22"/>
      <c r="AF394" s="22"/>
      <c r="AG394" s="23"/>
      <c r="AH394" s="22"/>
    </row>
    <row r="395" spans="1:34" ht="15.75" customHeight="1" x14ac:dyDescent="0.3">
      <c r="A395" s="13"/>
      <c r="B395" s="51"/>
      <c r="C395" s="10">
        <v>392</v>
      </c>
      <c r="D395" s="6" t="s">
        <v>1049</v>
      </c>
      <c r="E395" s="6" t="s">
        <v>1050</v>
      </c>
      <c r="F395" s="14" t="s">
        <v>149</v>
      </c>
      <c r="G395" s="15" t="s">
        <v>149</v>
      </c>
      <c r="H395" s="15" t="s">
        <v>149</v>
      </c>
      <c r="I395" s="16" t="s">
        <v>22</v>
      </c>
      <c r="L395" s="17"/>
      <c r="M395" s="18" t="str">
        <f>'AI - 1'!A394</f>
        <v>No</v>
      </c>
      <c r="N395" s="18" t="str">
        <f>'AI - 2'!A394</f>
        <v>No</v>
      </c>
      <c r="O395" s="18" t="str">
        <f>'AI  - 3'!A394</f>
        <v>No</v>
      </c>
      <c r="P395" s="8">
        <f>COUNTIF(M395:O395,"Yes")</f>
        <v>0</v>
      </c>
      <c r="Q395" s="18" t="str">
        <f>'AI - 1'!B394</f>
        <v>No</v>
      </c>
      <c r="R395" s="18" t="str">
        <f>'AI - 2'!B394</f>
        <v>No</v>
      </c>
      <c r="S395" s="18" t="str">
        <f>'AI  - 3'!B394</f>
        <v>No</v>
      </c>
      <c r="T395" s="8">
        <f>COUNTIF(Q395:S395,"Yes")</f>
        <v>0</v>
      </c>
      <c r="U395" s="15" t="s">
        <v>149</v>
      </c>
      <c r="V395" s="19"/>
      <c r="W395" s="8"/>
      <c r="X395" s="5"/>
      <c r="Y395" s="20"/>
      <c r="Z395" s="21"/>
      <c r="AA395" s="22"/>
      <c r="AB395" s="22"/>
      <c r="AC395" s="23"/>
      <c r="AD395" s="22"/>
      <c r="AE395" s="22"/>
      <c r="AF395" s="22"/>
      <c r="AG395" s="23"/>
      <c r="AH395" s="22"/>
    </row>
    <row r="396" spans="1:34" ht="15.75" customHeight="1" x14ac:dyDescent="0.3">
      <c r="A396" s="13"/>
      <c r="B396" s="51"/>
      <c r="C396" s="10">
        <v>393</v>
      </c>
      <c r="D396" s="6" t="s">
        <v>1051</v>
      </c>
      <c r="E396" s="6" t="s">
        <v>1052</v>
      </c>
      <c r="F396" s="14" t="s">
        <v>149</v>
      </c>
      <c r="G396" s="15" t="s">
        <v>149</v>
      </c>
      <c r="H396" s="15" t="s">
        <v>149</v>
      </c>
      <c r="I396" s="16" t="s">
        <v>22</v>
      </c>
      <c r="L396" s="17"/>
      <c r="M396" s="18" t="str">
        <f>'AI - 1'!A395</f>
        <v>No</v>
      </c>
      <c r="N396" s="18" t="str">
        <f>'AI - 2'!A395</f>
        <v>No</v>
      </c>
      <c r="O396" s="18" t="str">
        <f>'AI  - 3'!A395</f>
        <v>No</v>
      </c>
      <c r="P396" s="8">
        <f>COUNTIF(M396:O396,"Yes")</f>
        <v>0</v>
      </c>
      <c r="Q396" s="18" t="str">
        <f>'AI - 1'!B395</f>
        <v>No</v>
      </c>
      <c r="R396" s="18" t="str">
        <f>'AI - 2'!B395</f>
        <v>No</v>
      </c>
      <c r="S396" s="18" t="str">
        <f>'AI  - 3'!B395</f>
        <v>No</v>
      </c>
      <c r="T396" s="8">
        <f>COUNTIF(Q396:S396,"Yes")</f>
        <v>0</v>
      </c>
      <c r="U396" s="15" t="s">
        <v>149</v>
      </c>
      <c r="V396" s="19"/>
      <c r="W396" s="8"/>
      <c r="X396" s="5"/>
      <c r="Y396" s="20"/>
      <c r="Z396" s="21"/>
      <c r="AA396" s="22"/>
      <c r="AB396" s="22"/>
      <c r="AC396" s="23"/>
      <c r="AD396" s="22"/>
      <c r="AE396" s="22"/>
      <c r="AF396" s="22"/>
      <c r="AG396" s="23"/>
      <c r="AH396" s="22"/>
    </row>
    <row r="397" spans="1:34" ht="15.75" customHeight="1" x14ac:dyDescent="0.3">
      <c r="A397" s="13"/>
      <c r="B397" s="51"/>
      <c r="C397" s="10">
        <v>394</v>
      </c>
      <c r="D397" s="6" t="s">
        <v>1053</v>
      </c>
      <c r="E397" s="6" t="s">
        <v>1054</v>
      </c>
      <c r="F397" s="14" t="s">
        <v>149</v>
      </c>
      <c r="G397" s="15" t="s">
        <v>149</v>
      </c>
      <c r="H397" s="15" t="s">
        <v>149</v>
      </c>
      <c r="I397" s="16" t="s">
        <v>22</v>
      </c>
      <c r="L397" s="17"/>
      <c r="M397" s="18" t="str">
        <f>'AI - 1'!A396</f>
        <v>No</v>
      </c>
      <c r="N397" s="18" t="str">
        <f>'AI - 2'!A396</f>
        <v>No</v>
      </c>
      <c r="O397" s="18" t="str">
        <f>'AI  - 3'!A396</f>
        <v>No</v>
      </c>
      <c r="P397" s="8">
        <f>COUNTIF(M397:O397,"Yes")</f>
        <v>0</v>
      </c>
      <c r="Q397" s="18" t="str">
        <f>'AI - 1'!B396</f>
        <v>No</v>
      </c>
      <c r="R397" s="18" t="str">
        <f>'AI - 2'!B396</f>
        <v>No</v>
      </c>
      <c r="S397" s="18" t="str">
        <f>'AI  - 3'!B396</f>
        <v>No</v>
      </c>
      <c r="T397" s="8">
        <f>COUNTIF(Q397:S397,"Yes")</f>
        <v>0</v>
      </c>
      <c r="U397" s="15" t="s">
        <v>149</v>
      </c>
      <c r="V397" s="19"/>
      <c r="W397" s="8"/>
      <c r="X397" s="5"/>
      <c r="Y397" s="20"/>
      <c r="Z397" s="21"/>
      <c r="AA397" s="22"/>
      <c r="AB397" s="22"/>
      <c r="AC397" s="23"/>
      <c r="AD397" s="22"/>
      <c r="AE397" s="22"/>
      <c r="AF397" s="22"/>
      <c r="AG397" s="23"/>
      <c r="AH397" s="22"/>
    </row>
    <row r="398" spans="1:34" ht="15.75" customHeight="1" x14ac:dyDescent="0.3">
      <c r="A398" s="13"/>
      <c r="B398" s="51"/>
      <c r="C398" s="10">
        <v>395</v>
      </c>
      <c r="D398" s="6" t="s">
        <v>1055</v>
      </c>
      <c r="E398" s="6" t="s">
        <v>1056</v>
      </c>
      <c r="F398" s="14" t="s">
        <v>149</v>
      </c>
      <c r="G398" s="15" t="s">
        <v>149</v>
      </c>
      <c r="H398" s="15" t="s">
        <v>149</v>
      </c>
      <c r="I398" s="16" t="s">
        <v>22</v>
      </c>
      <c r="L398" s="17"/>
      <c r="M398" s="18" t="str">
        <f>'AI - 1'!A397</f>
        <v>No</v>
      </c>
      <c r="N398" s="18" t="str">
        <f>'AI - 2'!A397</f>
        <v>No</v>
      </c>
      <c r="O398" s="18" t="str">
        <f>'AI  - 3'!A397</f>
        <v>No</v>
      </c>
      <c r="P398" s="8">
        <f>COUNTIF(M398:O398,"Yes")</f>
        <v>0</v>
      </c>
      <c r="Q398" s="18" t="str">
        <f>'AI - 1'!B397</f>
        <v>No</v>
      </c>
      <c r="R398" s="18" t="str">
        <f>'AI - 2'!B397</f>
        <v>No</v>
      </c>
      <c r="S398" s="18" t="str">
        <f>'AI  - 3'!B397</f>
        <v>No</v>
      </c>
      <c r="T398" s="8">
        <f>COUNTIF(Q398:S398,"Yes")</f>
        <v>0</v>
      </c>
      <c r="U398" s="15" t="s">
        <v>149</v>
      </c>
      <c r="V398" s="19"/>
      <c r="W398" s="8"/>
      <c r="X398" s="5"/>
      <c r="Y398" s="20"/>
      <c r="Z398" s="21"/>
      <c r="AA398" s="22"/>
      <c r="AB398" s="22"/>
      <c r="AC398" s="23"/>
      <c r="AD398" s="22"/>
      <c r="AE398" s="22"/>
      <c r="AF398" s="22"/>
      <c r="AG398" s="23"/>
      <c r="AH398" s="22"/>
    </row>
    <row r="399" spans="1:34" ht="15.75" customHeight="1" x14ac:dyDescent="0.3">
      <c r="A399" s="13"/>
      <c r="B399" s="51"/>
      <c r="C399" s="10">
        <v>396</v>
      </c>
      <c r="D399" s="6" t="s">
        <v>1057</v>
      </c>
      <c r="E399" s="6" t="s">
        <v>1058</v>
      </c>
      <c r="F399" s="14" t="s">
        <v>149</v>
      </c>
      <c r="G399" s="15" t="s">
        <v>149</v>
      </c>
      <c r="H399" s="15" t="s">
        <v>149</v>
      </c>
      <c r="I399" s="16" t="s">
        <v>22</v>
      </c>
      <c r="L399" s="17"/>
      <c r="M399" s="18" t="str">
        <f>'AI - 1'!A398</f>
        <v>No</v>
      </c>
      <c r="N399" s="18" t="str">
        <f>'AI - 2'!A398</f>
        <v>No</v>
      </c>
      <c r="O399" s="18" t="str">
        <f>'AI  - 3'!A398</f>
        <v>No</v>
      </c>
      <c r="P399" s="8">
        <f>COUNTIF(M399:O399,"Yes")</f>
        <v>0</v>
      </c>
      <c r="Q399" s="18" t="str">
        <f>'AI - 1'!B398</f>
        <v>No</v>
      </c>
      <c r="R399" s="18" t="str">
        <f>'AI - 2'!B398</f>
        <v>No</v>
      </c>
      <c r="S399" s="18" t="str">
        <f>'AI  - 3'!B398</f>
        <v>No</v>
      </c>
      <c r="T399" s="8">
        <f>COUNTIF(Q399:S399,"Yes")</f>
        <v>0</v>
      </c>
      <c r="U399" s="15" t="s">
        <v>149</v>
      </c>
      <c r="V399" s="19"/>
      <c r="W399" s="8"/>
      <c r="X399" s="5"/>
      <c r="Y399" s="20"/>
      <c r="Z399" s="21"/>
      <c r="AA399" s="22"/>
      <c r="AB399" s="22"/>
      <c r="AC399" s="23"/>
      <c r="AD399" s="22"/>
      <c r="AE399" s="22"/>
      <c r="AF399" s="22"/>
      <c r="AG399" s="23"/>
      <c r="AH399" s="22"/>
    </row>
    <row r="400" spans="1:34" ht="15.75" customHeight="1" x14ac:dyDescent="0.3">
      <c r="A400" s="13"/>
      <c r="B400" s="51"/>
      <c r="C400" s="10">
        <v>397</v>
      </c>
      <c r="D400" s="6" t="s">
        <v>266</v>
      </c>
      <c r="E400" s="6" t="s">
        <v>267</v>
      </c>
      <c r="F400" s="14" t="s">
        <v>149</v>
      </c>
      <c r="G400" s="15" t="s">
        <v>21</v>
      </c>
      <c r="H400" s="26" t="s">
        <v>149</v>
      </c>
      <c r="I400" s="16" t="s">
        <v>171</v>
      </c>
      <c r="J400" s="66" t="s">
        <v>11052</v>
      </c>
      <c r="K400" s="47"/>
      <c r="L400" s="17"/>
      <c r="M400" s="18" t="str">
        <f>'AI - 1'!A399</f>
        <v>Yes</v>
      </c>
      <c r="N400" s="18" t="str">
        <f>'AI - 2'!A399</f>
        <v>Yes</v>
      </c>
      <c r="O400" s="18" t="str">
        <f>'AI  - 3'!A399</f>
        <v>Yes</v>
      </c>
      <c r="P400" s="8">
        <f>COUNTIF(M400:O400,"Yes")</f>
        <v>3</v>
      </c>
      <c r="Q400" s="18" t="str">
        <f>'AI - 1'!B399</f>
        <v>No</v>
      </c>
      <c r="R400" s="18" t="str">
        <f>'AI - 2'!B399</f>
        <v>Yes</v>
      </c>
      <c r="S400" s="18" t="str">
        <f>'AI  - 3'!B399</f>
        <v>No</v>
      </c>
      <c r="T400" s="8">
        <f>COUNTIF(Q400:S400,"Yes")</f>
        <v>1</v>
      </c>
      <c r="U400" s="15" t="s">
        <v>21</v>
      </c>
      <c r="V400" s="19"/>
      <c r="W400" s="8"/>
      <c r="X400" s="5"/>
      <c r="Y400" s="20"/>
      <c r="Z400" s="21"/>
      <c r="AA400" s="22"/>
      <c r="AB400" s="22"/>
      <c r="AC400" s="23"/>
      <c r="AD400" s="21"/>
      <c r="AE400" s="22"/>
      <c r="AF400" s="22"/>
      <c r="AG400" s="23"/>
      <c r="AH400" s="21"/>
    </row>
    <row r="401" spans="1:34" ht="15.75" customHeight="1" x14ac:dyDescent="0.3">
      <c r="A401" s="13"/>
      <c r="B401" s="51"/>
      <c r="C401" s="10">
        <v>398</v>
      </c>
      <c r="D401" s="6" t="s">
        <v>1059</v>
      </c>
      <c r="E401" s="6" t="s">
        <v>1060</v>
      </c>
      <c r="F401" s="14" t="s">
        <v>149</v>
      </c>
      <c r="G401" s="15" t="s">
        <v>149</v>
      </c>
      <c r="H401" s="15" t="s">
        <v>149</v>
      </c>
      <c r="I401" s="16" t="s">
        <v>22</v>
      </c>
      <c r="L401" s="17"/>
      <c r="M401" s="18" t="str">
        <f>'AI - 1'!A400</f>
        <v>No</v>
      </c>
      <c r="N401" s="18" t="str">
        <f>'AI - 2'!A400</f>
        <v>No</v>
      </c>
      <c r="O401" s="18" t="str">
        <f>'AI  - 3'!A400</f>
        <v>No</v>
      </c>
      <c r="P401" s="8">
        <f>COUNTIF(M401:O401,"Yes")</f>
        <v>0</v>
      </c>
      <c r="Q401" s="18" t="str">
        <f>'AI - 1'!B400</f>
        <v>No</v>
      </c>
      <c r="R401" s="18" t="str">
        <f>'AI - 2'!B400</f>
        <v>No</v>
      </c>
      <c r="S401" s="18" t="str">
        <f>'AI  - 3'!B400</f>
        <v>No</v>
      </c>
      <c r="T401" s="8">
        <f>COUNTIF(Q401:S401,"Yes")</f>
        <v>0</v>
      </c>
      <c r="U401" s="15" t="s">
        <v>149</v>
      </c>
      <c r="V401" s="19"/>
      <c r="W401" s="8"/>
      <c r="X401" s="5"/>
      <c r="Y401" s="20"/>
      <c r="Z401" s="21"/>
      <c r="AA401" s="22"/>
      <c r="AB401" s="22"/>
      <c r="AC401" s="23"/>
      <c r="AD401" s="22"/>
      <c r="AE401" s="22"/>
      <c r="AF401" s="22"/>
      <c r="AG401" s="23"/>
      <c r="AH401" s="22"/>
    </row>
    <row r="402" spans="1:34" ht="15.75" customHeight="1" x14ac:dyDescent="0.3">
      <c r="A402" s="13"/>
      <c r="B402" s="51"/>
      <c r="C402" s="10">
        <v>399</v>
      </c>
      <c r="D402" s="6" t="s">
        <v>1061</v>
      </c>
      <c r="E402" s="6" t="s">
        <v>1062</v>
      </c>
      <c r="F402" s="14" t="s">
        <v>149</v>
      </c>
      <c r="G402" s="15" t="s">
        <v>149</v>
      </c>
      <c r="H402" s="15" t="s">
        <v>149</v>
      </c>
      <c r="I402" s="16" t="s">
        <v>22</v>
      </c>
      <c r="L402" s="17"/>
      <c r="M402" s="18" t="str">
        <f>'AI - 1'!A401</f>
        <v>No</v>
      </c>
      <c r="N402" s="18" t="str">
        <f>'AI - 2'!A401</f>
        <v>No</v>
      </c>
      <c r="O402" s="18" t="str">
        <f>'AI  - 3'!A401</f>
        <v>No</v>
      </c>
      <c r="P402" s="8">
        <f>COUNTIF(M402:O402,"Yes")</f>
        <v>0</v>
      </c>
      <c r="Q402" s="18" t="str">
        <f>'AI - 1'!B401</f>
        <v>No</v>
      </c>
      <c r="R402" s="18" t="str">
        <f>'AI - 2'!B401</f>
        <v>No</v>
      </c>
      <c r="S402" s="18" t="str">
        <f>'AI  - 3'!B401</f>
        <v>No</v>
      </c>
      <c r="T402" s="8">
        <f>COUNTIF(Q402:S402,"Yes")</f>
        <v>0</v>
      </c>
      <c r="U402" s="15" t="s">
        <v>149</v>
      </c>
      <c r="V402" s="19"/>
      <c r="W402" s="8"/>
      <c r="X402" s="5"/>
      <c r="Y402" s="20"/>
      <c r="Z402" s="21"/>
      <c r="AA402" s="22"/>
      <c r="AB402" s="22"/>
      <c r="AC402" s="23"/>
      <c r="AD402" s="22"/>
      <c r="AE402" s="22"/>
      <c r="AF402" s="22"/>
      <c r="AG402" s="23"/>
      <c r="AH402" s="22"/>
    </row>
    <row r="403" spans="1:34" ht="15.75" customHeight="1" x14ac:dyDescent="0.3">
      <c r="A403" s="13"/>
      <c r="B403" s="51"/>
      <c r="C403" s="10">
        <v>400</v>
      </c>
      <c r="D403" s="6" t="s">
        <v>1063</v>
      </c>
      <c r="E403" s="6" t="s">
        <v>1064</v>
      </c>
      <c r="F403" s="14" t="s">
        <v>149</v>
      </c>
      <c r="G403" s="15" t="s">
        <v>149</v>
      </c>
      <c r="H403" s="15" t="s">
        <v>149</v>
      </c>
      <c r="I403" s="16" t="s">
        <v>22</v>
      </c>
      <c r="L403" s="17"/>
      <c r="M403" s="18" t="str">
        <f>'AI - 1'!A402</f>
        <v>No</v>
      </c>
      <c r="N403" s="18" t="str">
        <f>'AI - 2'!A402</f>
        <v>No</v>
      </c>
      <c r="O403" s="18" t="str">
        <f>'AI  - 3'!A402</f>
        <v>No</v>
      </c>
      <c r="P403" s="8">
        <f>COUNTIF(M403:O403,"Yes")</f>
        <v>0</v>
      </c>
      <c r="Q403" s="18" t="str">
        <f>'AI - 1'!B402</f>
        <v>No</v>
      </c>
      <c r="R403" s="18" t="str">
        <f>'AI - 2'!B402</f>
        <v>No</v>
      </c>
      <c r="S403" s="18" t="str">
        <f>'AI  - 3'!B402</f>
        <v>No</v>
      </c>
      <c r="T403" s="8">
        <f>COUNTIF(Q403:S403,"Yes")</f>
        <v>0</v>
      </c>
      <c r="U403" s="15" t="s">
        <v>149</v>
      </c>
      <c r="V403" s="19"/>
      <c r="W403" s="8"/>
      <c r="X403" s="5"/>
      <c r="Y403" s="20"/>
      <c r="Z403" s="21"/>
      <c r="AA403" s="22"/>
      <c r="AB403" s="22"/>
      <c r="AC403" s="23"/>
      <c r="AD403" s="22"/>
      <c r="AE403" s="22"/>
      <c r="AF403" s="22"/>
      <c r="AG403" s="23"/>
      <c r="AH403" s="22"/>
    </row>
    <row r="404" spans="1:34" ht="15.75" customHeight="1" x14ac:dyDescent="0.3">
      <c r="A404" s="13"/>
      <c r="B404" s="51"/>
      <c r="C404" s="10">
        <v>401</v>
      </c>
      <c r="D404" s="6" t="s">
        <v>219</v>
      </c>
      <c r="E404" s="6" t="s">
        <v>269</v>
      </c>
      <c r="F404" s="14" t="s">
        <v>21</v>
      </c>
      <c r="G404" s="15" t="s">
        <v>21</v>
      </c>
      <c r="H404" s="15" t="s">
        <v>21</v>
      </c>
      <c r="I404" s="16" t="s">
        <v>22</v>
      </c>
      <c r="L404" s="17"/>
      <c r="M404" s="18" t="str">
        <f>'AI - 1'!A403</f>
        <v>Yes</v>
      </c>
      <c r="N404" s="18" t="str">
        <f>'AI - 2'!A403</f>
        <v>Yes</v>
      </c>
      <c r="O404" s="18" t="str">
        <f>'AI  - 3'!A403</f>
        <v>Yes</v>
      </c>
      <c r="P404" s="8">
        <f>COUNTIF(M404:O404,"Yes")</f>
        <v>3</v>
      </c>
      <c r="Q404" s="18" t="str">
        <f>'AI - 1'!B403</f>
        <v>No</v>
      </c>
      <c r="R404" s="18" t="str">
        <f>'AI - 2'!B403</f>
        <v>No</v>
      </c>
      <c r="S404" s="18" t="str">
        <f>'AI  - 3'!B403</f>
        <v>No</v>
      </c>
      <c r="T404" s="8">
        <f>COUNTIF(Q404:S404,"Yes")</f>
        <v>0</v>
      </c>
      <c r="U404" s="15" t="s">
        <v>21</v>
      </c>
      <c r="V404" s="19"/>
      <c r="W404" s="8"/>
      <c r="X404" s="5"/>
      <c r="Y404" s="20"/>
      <c r="Z404" s="21"/>
      <c r="AA404" s="22"/>
      <c r="AB404" s="22"/>
      <c r="AC404" s="23"/>
      <c r="AD404" s="21"/>
      <c r="AE404" s="22"/>
      <c r="AF404" s="22"/>
      <c r="AG404" s="23"/>
      <c r="AH404" s="21"/>
    </row>
    <row r="405" spans="1:34" ht="15.75" customHeight="1" x14ac:dyDescent="0.3">
      <c r="A405" s="13"/>
      <c r="B405" s="51"/>
      <c r="C405" s="10">
        <v>402</v>
      </c>
      <c r="D405" s="6" t="s">
        <v>1065</v>
      </c>
      <c r="E405" s="6" t="s">
        <v>25</v>
      </c>
      <c r="F405" s="14" t="s">
        <v>149</v>
      </c>
      <c r="G405" s="15" t="s">
        <v>149</v>
      </c>
      <c r="H405" s="15" t="s">
        <v>149</v>
      </c>
      <c r="I405" s="16" t="s">
        <v>22</v>
      </c>
      <c r="L405" s="17"/>
      <c r="M405" s="18" t="str">
        <f>'AI - 1'!A404</f>
        <v>No</v>
      </c>
      <c r="N405" s="18" t="str">
        <f>'AI - 2'!A404</f>
        <v>No</v>
      </c>
      <c r="O405" s="18" t="str">
        <f>'AI  - 3'!A404</f>
        <v>No</v>
      </c>
      <c r="P405" s="8">
        <f>COUNTIF(M405:O405,"Yes")</f>
        <v>0</v>
      </c>
      <c r="Q405" s="18" t="str">
        <f>'AI - 1'!B404</f>
        <v>No</v>
      </c>
      <c r="R405" s="18" t="str">
        <f>'AI - 2'!B404</f>
        <v>No</v>
      </c>
      <c r="S405" s="18" t="str">
        <f>'AI  - 3'!B404</f>
        <v>No</v>
      </c>
      <c r="T405" s="8">
        <f>COUNTIF(Q405:S405,"Yes")</f>
        <v>0</v>
      </c>
      <c r="U405" s="15" t="s">
        <v>149</v>
      </c>
      <c r="V405" s="19"/>
      <c r="W405" s="8"/>
      <c r="X405" s="5"/>
      <c r="Y405" s="20"/>
      <c r="Z405" s="21"/>
      <c r="AA405" s="22"/>
      <c r="AB405" s="22"/>
      <c r="AC405" s="23"/>
      <c r="AD405" s="22"/>
      <c r="AE405" s="22"/>
      <c r="AF405" s="22"/>
      <c r="AG405" s="23"/>
      <c r="AH405" s="22"/>
    </row>
    <row r="406" spans="1:34" ht="15.75" customHeight="1" x14ac:dyDescent="0.3">
      <c r="A406" s="13"/>
      <c r="B406" s="51"/>
      <c r="C406" s="10">
        <v>403</v>
      </c>
      <c r="D406" s="6" t="s">
        <v>1066</v>
      </c>
      <c r="E406" s="6" t="s">
        <v>1067</v>
      </c>
      <c r="F406" s="14" t="s">
        <v>149</v>
      </c>
      <c r="G406" s="15" t="s">
        <v>149</v>
      </c>
      <c r="H406" s="15" t="s">
        <v>149</v>
      </c>
      <c r="I406" s="16" t="s">
        <v>22</v>
      </c>
      <c r="L406" s="17"/>
      <c r="M406" s="18" t="str">
        <f>'AI - 1'!A405</f>
        <v>No</v>
      </c>
      <c r="N406" s="18" t="str">
        <f>'AI - 2'!A405</f>
        <v>No</v>
      </c>
      <c r="O406" s="18" t="str">
        <f>'AI  - 3'!A405</f>
        <v>No</v>
      </c>
      <c r="P406" s="8">
        <f>COUNTIF(M406:O406,"Yes")</f>
        <v>0</v>
      </c>
      <c r="Q406" s="18" t="str">
        <f>'AI - 1'!B405</f>
        <v>No</v>
      </c>
      <c r="R406" s="18" t="str">
        <f>'AI - 2'!B405</f>
        <v>No</v>
      </c>
      <c r="S406" s="18" t="str">
        <f>'AI  - 3'!B405</f>
        <v>No</v>
      </c>
      <c r="T406" s="8">
        <f>COUNTIF(Q406:S406,"Yes")</f>
        <v>0</v>
      </c>
      <c r="U406" s="15" t="s">
        <v>149</v>
      </c>
      <c r="V406" s="19"/>
      <c r="W406" s="8"/>
      <c r="X406" s="5"/>
      <c r="Y406" s="20"/>
      <c r="Z406" s="21"/>
      <c r="AA406" s="22"/>
      <c r="AB406" s="22"/>
      <c r="AC406" s="23"/>
      <c r="AD406" s="22"/>
      <c r="AE406" s="22"/>
      <c r="AF406" s="22"/>
      <c r="AG406" s="23"/>
      <c r="AH406" s="22"/>
    </row>
    <row r="407" spans="1:34" ht="15.75" customHeight="1" x14ac:dyDescent="0.3">
      <c r="A407" s="13"/>
      <c r="B407" s="51"/>
      <c r="C407" s="10">
        <v>404</v>
      </c>
      <c r="D407" s="6" t="s">
        <v>1068</v>
      </c>
      <c r="E407" s="6" t="s">
        <v>1069</v>
      </c>
      <c r="F407" s="14" t="s">
        <v>149</v>
      </c>
      <c r="G407" s="15" t="s">
        <v>149</v>
      </c>
      <c r="H407" s="15" t="s">
        <v>149</v>
      </c>
      <c r="I407" s="16" t="s">
        <v>22</v>
      </c>
      <c r="L407" s="17"/>
      <c r="M407" s="18" t="str">
        <f>'AI - 1'!A406</f>
        <v>No</v>
      </c>
      <c r="N407" s="18" t="str">
        <f>'AI - 2'!A406</f>
        <v>No</v>
      </c>
      <c r="O407" s="18" t="str">
        <f>'AI  - 3'!A406</f>
        <v>No</v>
      </c>
      <c r="P407" s="8">
        <f>COUNTIF(M407:O407,"Yes")</f>
        <v>0</v>
      </c>
      <c r="Q407" s="18" t="str">
        <f>'AI - 1'!B406</f>
        <v>No</v>
      </c>
      <c r="R407" s="18" t="str">
        <f>'AI - 2'!B406</f>
        <v>No</v>
      </c>
      <c r="S407" s="18" t="str">
        <f>'AI  - 3'!B406</f>
        <v>No</v>
      </c>
      <c r="T407" s="8">
        <f>COUNTIF(Q407:S407,"Yes")</f>
        <v>0</v>
      </c>
      <c r="U407" s="15" t="s">
        <v>149</v>
      </c>
      <c r="V407" s="19"/>
      <c r="W407" s="8"/>
      <c r="X407" s="5"/>
      <c r="Y407" s="20"/>
      <c r="Z407" s="21"/>
      <c r="AA407" s="22"/>
      <c r="AB407" s="22"/>
      <c r="AC407" s="23"/>
      <c r="AD407" s="22"/>
      <c r="AE407" s="22"/>
      <c r="AF407" s="22"/>
      <c r="AG407" s="23"/>
      <c r="AH407" s="22"/>
    </row>
    <row r="408" spans="1:34" ht="15.75" customHeight="1" x14ac:dyDescent="0.3">
      <c r="A408" s="13"/>
      <c r="B408" s="51"/>
      <c r="C408" s="10">
        <v>405</v>
      </c>
      <c r="D408" s="6" t="s">
        <v>1070</v>
      </c>
      <c r="E408" s="6" t="s">
        <v>1071</v>
      </c>
      <c r="F408" s="14" t="s">
        <v>149</v>
      </c>
      <c r="G408" s="15" t="s">
        <v>149</v>
      </c>
      <c r="H408" s="15" t="s">
        <v>149</v>
      </c>
      <c r="I408" s="16" t="s">
        <v>22</v>
      </c>
      <c r="L408" s="17"/>
      <c r="M408" s="18" t="str">
        <f>'AI - 1'!A407</f>
        <v>No</v>
      </c>
      <c r="N408" s="18" t="str">
        <f>'AI - 2'!A407</f>
        <v>No</v>
      </c>
      <c r="O408" s="18" t="str">
        <f>'AI  - 3'!A407</f>
        <v>No</v>
      </c>
      <c r="P408" s="8">
        <f>COUNTIF(M408:O408,"Yes")</f>
        <v>0</v>
      </c>
      <c r="Q408" s="18" t="str">
        <f>'AI - 1'!B407</f>
        <v>No</v>
      </c>
      <c r="R408" s="18" t="str">
        <f>'AI - 2'!B407</f>
        <v>No</v>
      </c>
      <c r="S408" s="18" t="str">
        <f>'AI  - 3'!B407</f>
        <v>No</v>
      </c>
      <c r="T408" s="8">
        <f>COUNTIF(Q408:S408,"Yes")</f>
        <v>0</v>
      </c>
      <c r="U408" s="15" t="s">
        <v>149</v>
      </c>
      <c r="V408" s="19"/>
      <c r="W408" s="8"/>
      <c r="X408" s="5"/>
      <c r="Y408" s="20"/>
      <c r="Z408" s="21"/>
      <c r="AA408" s="22"/>
      <c r="AB408" s="22"/>
      <c r="AC408" s="23"/>
      <c r="AD408" s="22"/>
      <c r="AE408" s="22"/>
      <c r="AF408" s="22"/>
      <c r="AG408" s="23"/>
      <c r="AH408" s="22"/>
    </row>
    <row r="409" spans="1:34" ht="15.75" customHeight="1" x14ac:dyDescent="0.3">
      <c r="A409" s="13"/>
      <c r="B409" s="51"/>
      <c r="C409" s="10">
        <v>406</v>
      </c>
      <c r="D409" s="6" t="s">
        <v>1072</v>
      </c>
      <c r="E409" s="6" t="s">
        <v>1073</v>
      </c>
      <c r="F409" s="14" t="s">
        <v>149</v>
      </c>
      <c r="G409" s="15" t="s">
        <v>149</v>
      </c>
      <c r="H409" s="15" t="s">
        <v>149</v>
      </c>
      <c r="I409" s="16" t="s">
        <v>22</v>
      </c>
      <c r="L409" s="17"/>
      <c r="M409" s="18" t="str">
        <f>'AI - 1'!A408</f>
        <v>No</v>
      </c>
      <c r="N409" s="18" t="str">
        <f>'AI - 2'!A408</f>
        <v>No</v>
      </c>
      <c r="O409" s="18" t="str">
        <f>'AI  - 3'!A408</f>
        <v>No</v>
      </c>
      <c r="P409" s="8">
        <f>COUNTIF(M409:O409,"Yes")</f>
        <v>0</v>
      </c>
      <c r="Q409" s="18" t="str">
        <f>'AI - 1'!B408</f>
        <v>No</v>
      </c>
      <c r="R409" s="18" t="str">
        <f>'AI - 2'!B408</f>
        <v>No</v>
      </c>
      <c r="S409" s="18" t="str">
        <f>'AI  - 3'!B408</f>
        <v>No</v>
      </c>
      <c r="T409" s="8">
        <f>COUNTIF(Q409:S409,"Yes")</f>
        <v>0</v>
      </c>
      <c r="U409" s="15" t="s">
        <v>149</v>
      </c>
      <c r="V409" s="19"/>
      <c r="W409" s="8"/>
      <c r="X409" s="5"/>
      <c r="Y409" s="20"/>
      <c r="Z409" s="21"/>
      <c r="AA409" s="22"/>
      <c r="AB409" s="22"/>
      <c r="AC409" s="23"/>
      <c r="AD409" s="22"/>
      <c r="AE409" s="22"/>
      <c r="AF409" s="22"/>
      <c r="AG409" s="23"/>
      <c r="AH409" s="22"/>
    </row>
    <row r="410" spans="1:34" ht="15.75" customHeight="1" x14ac:dyDescent="0.3">
      <c r="A410" s="13"/>
      <c r="B410" s="51"/>
      <c r="C410" s="10">
        <v>407</v>
      </c>
      <c r="D410" s="6" t="s">
        <v>1074</v>
      </c>
      <c r="E410" s="6" t="s">
        <v>1075</v>
      </c>
      <c r="F410" s="14" t="s">
        <v>149</v>
      </c>
      <c r="G410" s="15" t="s">
        <v>149</v>
      </c>
      <c r="H410" s="15" t="s">
        <v>149</v>
      </c>
      <c r="I410" s="16" t="s">
        <v>22</v>
      </c>
      <c r="L410" s="17"/>
      <c r="M410" s="18" t="str">
        <f>'AI - 1'!A409</f>
        <v>No</v>
      </c>
      <c r="N410" s="18" t="str">
        <f>'AI - 2'!A409</f>
        <v>No</v>
      </c>
      <c r="O410" s="18" t="str">
        <f>'AI  - 3'!A409</f>
        <v>No</v>
      </c>
      <c r="P410" s="8">
        <f>COUNTIF(M410:O410,"Yes")</f>
        <v>0</v>
      </c>
      <c r="Q410" s="18" t="str">
        <f>'AI - 1'!B409</f>
        <v>No</v>
      </c>
      <c r="R410" s="18" t="str">
        <f>'AI - 2'!B409</f>
        <v>No</v>
      </c>
      <c r="S410" s="18" t="str">
        <f>'AI  - 3'!B409</f>
        <v>No</v>
      </c>
      <c r="T410" s="8">
        <f>COUNTIF(Q410:S410,"Yes")</f>
        <v>0</v>
      </c>
      <c r="U410" s="15" t="s">
        <v>149</v>
      </c>
      <c r="V410" s="19"/>
      <c r="W410" s="8"/>
      <c r="X410" s="5"/>
      <c r="Y410" s="20"/>
      <c r="Z410" s="21"/>
      <c r="AA410" s="22"/>
      <c r="AB410" s="22"/>
      <c r="AC410" s="23"/>
      <c r="AD410" s="22"/>
      <c r="AE410" s="22"/>
      <c r="AF410" s="22"/>
      <c r="AG410" s="23"/>
      <c r="AH410" s="22"/>
    </row>
    <row r="411" spans="1:34" ht="15.75" customHeight="1" x14ac:dyDescent="0.3">
      <c r="A411" s="13"/>
      <c r="B411" s="51"/>
      <c r="C411" s="10">
        <v>408</v>
      </c>
      <c r="D411" s="6" t="s">
        <v>1076</v>
      </c>
      <c r="E411" s="6" t="s">
        <v>1077</v>
      </c>
      <c r="F411" s="14" t="s">
        <v>149</v>
      </c>
      <c r="G411" s="15" t="s">
        <v>149</v>
      </c>
      <c r="H411" s="15" t="s">
        <v>149</v>
      </c>
      <c r="I411" s="16" t="s">
        <v>22</v>
      </c>
      <c r="L411" s="17"/>
      <c r="M411" s="18" t="str">
        <f>'AI - 1'!A410</f>
        <v>No</v>
      </c>
      <c r="N411" s="18" t="str">
        <f>'AI - 2'!A410</f>
        <v>No</v>
      </c>
      <c r="O411" s="18" t="str">
        <f>'AI  - 3'!A410</f>
        <v>No</v>
      </c>
      <c r="P411" s="8">
        <f>COUNTIF(M411:O411,"Yes")</f>
        <v>0</v>
      </c>
      <c r="Q411" s="18" t="str">
        <f>'AI - 1'!B410</f>
        <v>No</v>
      </c>
      <c r="R411" s="18" t="str">
        <f>'AI - 2'!B410</f>
        <v>No</v>
      </c>
      <c r="S411" s="18" t="str">
        <f>'AI  - 3'!B410</f>
        <v>No</v>
      </c>
      <c r="T411" s="8">
        <f>COUNTIF(Q411:S411,"Yes")</f>
        <v>0</v>
      </c>
      <c r="U411" s="15" t="s">
        <v>149</v>
      </c>
      <c r="V411" s="19"/>
      <c r="W411" s="8"/>
      <c r="X411" s="5"/>
      <c r="Y411" s="20"/>
      <c r="Z411" s="21"/>
      <c r="AA411" s="22"/>
      <c r="AB411" s="22"/>
      <c r="AC411" s="23"/>
      <c r="AD411" s="22"/>
      <c r="AE411" s="22"/>
      <c r="AF411" s="22"/>
      <c r="AG411" s="23"/>
      <c r="AH411" s="22"/>
    </row>
    <row r="412" spans="1:34" ht="15.75" customHeight="1" x14ac:dyDescent="0.3">
      <c r="A412" s="13"/>
      <c r="B412" s="51"/>
      <c r="C412" s="10">
        <v>409</v>
      </c>
      <c r="D412" s="6" t="s">
        <v>307</v>
      </c>
      <c r="E412" s="6" t="s">
        <v>308</v>
      </c>
      <c r="F412" s="14" t="s">
        <v>149</v>
      </c>
      <c r="G412" s="15" t="s">
        <v>21</v>
      </c>
      <c r="H412" s="26" t="s">
        <v>149</v>
      </c>
      <c r="I412" s="16" t="s">
        <v>171</v>
      </c>
      <c r="J412" s="66" t="s">
        <v>11052</v>
      </c>
      <c r="L412" s="17"/>
      <c r="M412" s="18" t="str">
        <f>'AI - 1'!A411</f>
        <v>No</v>
      </c>
      <c r="N412" s="18" t="str">
        <f>'AI - 2'!A411</f>
        <v>No</v>
      </c>
      <c r="O412" s="18" t="str">
        <f>'AI  - 3'!A411</f>
        <v>Yes</v>
      </c>
      <c r="P412" s="8">
        <f>COUNTIF(M412:O412,"Yes")</f>
        <v>1</v>
      </c>
      <c r="Q412" s="18" t="str">
        <f>'AI - 1'!B411</f>
        <v>No</v>
      </c>
      <c r="R412" s="18" t="str">
        <f>'AI - 2'!B411</f>
        <v>No</v>
      </c>
      <c r="S412" s="18" t="str">
        <f>'AI  - 3'!B411</f>
        <v>Yes</v>
      </c>
      <c r="T412" s="8">
        <f>COUNTIF(Q412:S412,"Yes")</f>
        <v>1</v>
      </c>
      <c r="U412" s="15" t="s">
        <v>21</v>
      </c>
      <c r="V412" s="19"/>
      <c r="W412" s="8"/>
      <c r="X412" s="5"/>
      <c r="Y412" s="20"/>
      <c r="Z412" s="21"/>
      <c r="AA412" s="22"/>
      <c r="AB412" s="22"/>
      <c r="AC412" s="23"/>
      <c r="AD412" s="22"/>
      <c r="AE412" s="22"/>
      <c r="AF412" s="22"/>
      <c r="AG412" s="23"/>
      <c r="AH412" s="22"/>
    </row>
    <row r="413" spans="1:34" ht="15.75" customHeight="1" x14ac:dyDescent="0.3">
      <c r="A413" s="13"/>
      <c r="B413" s="51"/>
      <c r="C413" s="10">
        <v>410</v>
      </c>
      <c r="D413" s="6" t="s">
        <v>1078</v>
      </c>
      <c r="E413" s="6" t="s">
        <v>1079</v>
      </c>
      <c r="F413" s="14" t="s">
        <v>149</v>
      </c>
      <c r="G413" s="15" t="s">
        <v>149</v>
      </c>
      <c r="H413" s="15" t="s">
        <v>149</v>
      </c>
      <c r="I413" s="16" t="s">
        <v>22</v>
      </c>
      <c r="L413" s="17"/>
      <c r="M413" s="18" t="str">
        <f>'AI - 1'!A412</f>
        <v>No</v>
      </c>
      <c r="N413" s="18" t="str">
        <f>'AI - 2'!A412</f>
        <v>No</v>
      </c>
      <c r="O413" s="18" t="str">
        <f>'AI  - 3'!A412</f>
        <v>No</v>
      </c>
      <c r="P413" s="8">
        <f>COUNTIF(M413:O413,"Yes")</f>
        <v>0</v>
      </c>
      <c r="Q413" s="18" t="str">
        <f>'AI - 1'!B412</f>
        <v>No</v>
      </c>
      <c r="R413" s="18" t="str">
        <f>'AI - 2'!B412</f>
        <v>No</v>
      </c>
      <c r="S413" s="18" t="str">
        <f>'AI  - 3'!B412</f>
        <v>No</v>
      </c>
      <c r="T413" s="8">
        <f>COUNTIF(Q413:S413,"Yes")</f>
        <v>0</v>
      </c>
      <c r="U413" s="15" t="s">
        <v>149</v>
      </c>
      <c r="V413" s="19"/>
      <c r="W413" s="8"/>
      <c r="X413" s="5"/>
      <c r="Y413" s="20"/>
      <c r="Z413" s="21"/>
      <c r="AA413" s="22"/>
      <c r="AB413" s="22"/>
      <c r="AC413" s="23"/>
      <c r="AD413" s="22"/>
      <c r="AE413" s="22"/>
      <c r="AF413" s="22"/>
      <c r="AG413" s="23"/>
      <c r="AH413" s="22"/>
    </row>
    <row r="414" spans="1:34" ht="15.75" customHeight="1" x14ac:dyDescent="0.3">
      <c r="A414" s="13"/>
      <c r="B414" s="51"/>
      <c r="C414" s="10">
        <v>411</v>
      </c>
      <c r="D414" s="6" t="s">
        <v>1080</v>
      </c>
      <c r="E414" s="6" t="s">
        <v>1081</v>
      </c>
      <c r="F414" s="14" t="s">
        <v>149</v>
      </c>
      <c r="G414" s="15" t="s">
        <v>149</v>
      </c>
      <c r="H414" s="15" t="s">
        <v>149</v>
      </c>
      <c r="I414" s="16" t="s">
        <v>22</v>
      </c>
      <c r="L414" s="17"/>
      <c r="M414" s="18" t="str">
        <f>'AI - 1'!A413</f>
        <v>No</v>
      </c>
      <c r="N414" s="18" t="str">
        <f>'AI - 2'!A413</f>
        <v>No</v>
      </c>
      <c r="O414" s="18" t="str">
        <f>'AI  - 3'!A413</f>
        <v>No</v>
      </c>
      <c r="P414" s="8">
        <f>COUNTIF(M414:O414,"Yes")</f>
        <v>0</v>
      </c>
      <c r="Q414" s="18" t="str">
        <f>'AI - 1'!B413</f>
        <v>No</v>
      </c>
      <c r="R414" s="18" t="str">
        <f>'AI - 2'!B413</f>
        <v>No</v>
      </c>
      <c r="S414" s="18" t="str">
        <f>'AI  - 3'!B413</f>
        <v>No</v>
      </c>
      <c r="T414" s="8">
        <f>COUNTIF(Q414:S414,"Yes")</f>
        <v>0</v>
      </c>
      <c r="U414" s="15" t="s">
        <v>149</v>
      </c>
      <c r="V414" s="19"/>
      <c r="W414" s="8"/>
      <c r="X414" s="5"/>
      <c r="Y414" s="20"/>
      <c r="Z414" s="21"/>
      <c r="AA414" s="22"/>
      <c r="AB414" s="22"/>
      <c r="AC414" s="23"/>
      <c r="AD414" s="22"/>
      <c r="AE414" s="22"/>
      <c r="AF414" s="22"/>
      <c r="AG414" s="23"/>
      <c r="AH414" s="22"/>
    </row>
    <row r="415" spans="1:34" ht="15.75" customHeight="1" x14ac:dyDescent="0.3">
      <c r="A415" s="13"/>
      <c r="B415" s="51"/>
      <c r="C415" s="10">
        <v>424</v>
      </c>
      <c r="D415" s="6" t="s">
        <v>363</v>
      </c>
      <c r="E415" s="6" t="s">
        <v>364</v>
      </c>
      <c r="F415" s="14" t="s">
        <v>149</v>
      </c>
      <c r="G415" s="15" t="s">
        <v>21</v>
      </c>
      <c r="H415" s="26" t="s">
        <v>149</v>
      </c>
      <c r="I415" s="16" t="s">
        <v>171</v>
      </c>
      <c r="J415" s="66" t="s">
        <v>11052</v>
      </c>
      <c r="K415" s="47"/>
      <c r="L415" s="17"/>
      <c r="M415" s="18" t="str">
        <f>'AI - 1'!A426</f>
        <v>No</v>
      </c>
      <c r="N415" s="18" t="str">
        <f>'AI - 2'!A426</f>
        <v>No</v>
      </c>
      <c r="O415" s="18" t="str">
        <f>'AI  - 3'!A426</f>
        <v>No</v>
      </c>
      <c r="P415" s="8">
        <f>COUNTIF(M415:O415,"Yes")</f>
        <v>0</v>
      </c>
      <c r="Q415" s="18" t="str">
        <f>'AI - 1'!B426</f>
        <v>No</v>
      </c>
      <c r="R415" s="18" t="str">
        <f>'AI - 2'!B426</f>
        <v>Yes</v>
      </c>
      <c r="S415" s="18" t="str">
        <f>'AI  - 3'!B426</f>
        <v>No</v>
      </c>
      <c r="T415" s="8">
        <f>COUNTIF(Q415:S415,"Yes")</f>
        <v>1</v>
      </c>
      <c r="U415" s="15" t="s">
        <v>21</v>
      </c>
      <c r="V415" s="19"/>
      <c r="W415" s="8"/>
      <c r="X415" s="5"/>
      <c r="Y415" s="20"/>
      <c r="Z415" s="21"/>
      <c r="AA415" s="22"/>
      <c r="AB415" s="22"/>
      <c r="AC415" s="23"/>
      <c r="AD415" s="22"/>
      <c r="AE415" s="22"/>
      <c r="AF415" s="22"/>
      <c r="AG415" s="23"/>
      <c r="AH415" s="22"/>
    </row>
    <row r="416" spans="1:34" ht="15.75" customHeight="1" x14ac:dyDescent="0.3">
      <c r="A416" s="13"/>
      <c r="B416" s="51"/>
      <c r="C416" s="10">
        <v>413</v>
      </c>
      <c r="D416" s="6" t="s">
        <v>1082</v>
      </c>
      <c r="E416" s="6" t="s">
        <v>1083</v>
      </c>
      <c r="F416" s="14" t="s">
        <v>149</v>
      </c>
      <c r="G416" s="15" t="s">
        <v>149</v>
      </c>
      <c r="H416" s="15" t="s">
        <v>149</v>
      </c>
      <c r="I416" s="16" t="s">
        <v>22</v>
      </c>
      <c r="L416" s="17"/>
      <c r="M416" s="18" t="str">
        <f>'AI - 1'!A415</f>
        <v>No</v>
      </c>
      <c r="N416" s="18" t="str">
        <f>'AI - 2'!A415</f>
        <v>No</v>
      </c>
      <c r="O416" s="18" t="str">
        <f>'AI  - 3'!A415</f>
        <v>No</v>
      </c>
      <c r="P416" s="8">
        <f>COUNTIF(M416:O416,"Yes")</f>
        <v>0</v>
      </c>
      <c r="Q416" s="18" t="str">
        <f>'AI - 1'!B415</f>
        <v>No</v>
      </c>
      <c r="R416" s="18" t="str">
        <f>'AI - 2'!B415</f>
        <v>No</v>
      </c>
      <c r="S416" s="18" t="str">
        <f>'AI  - 3'!B415</f>
        <v>No</v>
      </c>
      <c r="T416" s="8">
        <f>COUNTIF(Q416:S416,"Yes")</f>
        <v>0</v>
      </c>
      <c r="U416" s="15" t="s">
        <v>149</v>
      </c>
      <c r="V416" s="19"/>
      <c r="W416" s="8"/>
      <c r="X416" s="5"/>
      <c r="Y416" s="20"/>
      <c r="Z416" s="21"/>
      <c r="AA416" s="22"/>
      <c r="AB416" s="22"/>
      <c r="AC416" s="23"/>
      <c r="AD416" s="22"/>
      <c r="AE416" s="22"/>
      <c r="AF416" s="22"/>
      <c r="AG416" s="23"/>
      <c r="AH416" s="22"/>
    </row>
    <row r="417" spans="1:34" ht="15.75" customHeight="1" x14ac:dyDescent="0.3">
      <c r="A417" s="13"/>
      <c r="B417" s="51"/>
      <c r="C417" s="10">
        <v>414</v>
      </c>
      <c r="D417" s="6" t="s">
        <v>1084</v>
      </c>
      <c r="E417" s="6" t="s">
        <v>1085</v>
      </c>
      <c r="F417" s="14" t="s">
        <v>149</v>
      </c>
      <c r="G417" s="15" t="s">
        <v>149</v>
      </c>
      <c r="H417" s="15" t="s">
        <v>149</v>
      </c>
      <c r="I417" s="16" t="s">
        <v>22</v>
      </c>
      <c r="L417" s="17"/>
      <c r="M417" s="18" t="str">
        <f>'AI - 1'!A416</f>
        <v>No</v>
      </c>
      <c r="N417" s="18" t="str">
        <f>'AI - 2'!A416</f>
        <v>No</v>
      </c>
      <c r="O417" s="18" t="str">
        <f>'AI  - 3'!A416</f>
        <v>No</v>
      </c>
      <c r="P417" s="8">
        <f>COUNTIF(M417:O417,"Yes")</f>
        <v>0</v>
      </c>
      <c r="Q417" s="18" t="str">
        <f>'AI - 1'!B416</f>
        <v>No</v>
      </c>
      <c r="R417" s="18" t="str">
        <f>'AI - 2'!B416</f>
        <v>No</v>
      </c>
      <c r="S417" s="18" t="str">
        <f>'AI  - 3'!B416</f>
        <v>No</v>
      </c>
      <c r="T417" s="8">
        <f>COUNTIF(Q417:S417,"Yes")</f>
        <v>0</v>
      </c>
      <c r="U417" s="15" t="s">
        <v>149</v>
      </c>
      <c r="V417" s="19"/>
      <c r="W417" s="8"/>
      <c r="X417" s="5"/>
      <c r="Y417" s="20"/>
      <c r="Z417" s="21"/>
      <c r="AA417" s="22"/>
      <c r="AB417" s="22"/>
      <c r="AC417" s="23"/>
      <c r="AD417" s="22"/>
      <c r="AE417" s="22"/>
      <c r="AF417" s="22"/>
      <c r="AG417" s="23"/>
      <c r="AH417" s="22"/>
    </row>
    <row r="418" spans="1:34" ht="15.75" customHeight="1" x14ac:dyDescent="0.3">
      <c r="A418" s="13"/>
      <c r="B418" s="51"/>
      <c r="C418" s="10">
        <v>415</v>
      </c>
      <c r="D418" s="6" t="s">
        <v>76</v>
      </c>
      <c r="E418" s="6" t="s">
        <v>77</v>
      </c>
      <c r="F418" s="14" t="s">
        <v>21</v>
      </c>
      <c r="G418" s="15" t="s">
        <v>21</v>
      </c>
      <c r="H418" s="15" t="s">
        <v>21</v>
      </c>
      <c r="I418" s="16" t="s">
        <v>22</v>
      </c>
      <c r="L418" s="17"/>
      <c r="M418" s="18" t="str">
        <f>'AI - 1'!A417</f>
        <v>Yes</v>
      </c>
      <c r="N418" s="18" t="str">
        <f>'AI - 2'!A417</f>
        <v>Yes</v>
      </c>
      <c r="O418" s="18" t="str">
        <f>'AI  - 3'!A417</f>
        <v>Yes</v>
      </c>
      <c r="P418" s="8">
        <f>COUNTIF(M418:O418,"Yes")</f>
        <v>3</v>
      </c>
      <c r="Q418" s="18" t="str">
        <f>'AI - 1'!B417</f>
        <v>Yes</v>
      </c>
      <c r="R418" s="18" t="str">
        <f>'AI - 2'!B417</f>
        <v>Yes</v>
      </c>
      <c r="S418" s="18" t="str">
        <f>'AI  - 3'!B417</f>
        <v>Yes</v>
      </c>
      <c r="T418" s="8">
        <f>COUNTIF(Q418:S418,"Yes")</f>
        <v>3</v>
      </c>
      <c r="U418" s="15" t="s">
        <v>21</v>
      </c>
      <c r="V418" s="19"/>
      <c r="W418" s="8"/>
      <c r="X418" s="5"/>
      <c r="Y418" s="20"/>
      <c r="Z418" s="21"/>
      <c r="AA418" s="22"/>
      <c r="AB418" s="22"/>
      <c r="AC418" s="23"/>
      <c r="AD418" s="21"/>
      <c r="AE418" s="22"/>
      <c r="AF418" s="22"/>
      <c r="AG418" s="23"/>
      <c r="AH418" s="21"/>
    </row>
    <row r="419" spans="1:34" ht="15.75" customHeight="1" x14ac:dyDescent="0.3">
      <c r="A419" s="13"/>
      <c r="B419" s="51"/>
      <c r="C419" s="10">
        <v>416</v>
      </c>
      <c r="D419" s="6" t="s">
        <v>96</v>
      </c>
      <c r="E419" s="6" t="s">
        <v>259</v>
      </c>
      <c r="F419" s="14" t="s">
        <v>21</v>
      </c>
      <c r="G419" s="15" t="s">
        <v>21</v>
      </c>
      <c r="H419" s="15" t="s">
        <v>21</v>
      </c>
      <c r="I419" s="16" t="s">
        <v>22</v>
      </c>
      <c r="J419" s="2"/>
      <c r="K419" s="2" t="s">
        <v>126</v>
      </c>
      <c r="L419" s="17"/>
      <c r="M419" s="18" t="str">
        <f>'AI - 1'!A418</f>
        <v>Yes</v>
      </c>
      <c r="N419" s="18" t="str">
        <f>'AI - 2'!A418</f>
        <v>Yes</v>
      </c>
      <c r="O419" s="18" t="str">
        <f>'AI  - 3'!A418</f>
        <v>Yes</v>
      </c>
      <c r="P419" s="8">
        <f>COUNTIF(M419:O419,"Yes")</f>
        <v>3</v>
      </c>
      <c r="Q419" s="18" t="str">
        <f>'AI - 1'!B418</f>
        <v>No</v>
      </c>
      <c r="R419" s="18" t="str">
        <f>'AI - 2'!B418</f>
        <v>Yes</v>
      </c>
      <c r="S419" s="18" t="str">
        <f>'AI  - 3'!B418</f>
        <v>No</v>
      </c>
      <c r="T419" s="8">
        <f>COUNTIF(Q419:S419,"Yes")</f>
        <v>1</v>
      </c>
      <c r="U419" s="15" t="s">
        <v>21</v>
      </c>
      <c r="V419" s="19"/>
      <c r="W419" s="8"/>
      <c r="X419" s="5"/>
      <c r="Y419" s="20"/>
      <c r="Z419" s="21"/>
      <c r="AA419" s="22"/>
      <c r="AB419" s="22"/>
      <c r="AC419" s="23"/>
      <c r="AD419" s="22"/>
      <c r="AE419" s="22"/>
      <c r="AF419" s="22"/>
      <c r="AG419" s="23"/>
      <c r="AH419" s="22"/>
    </row>
    <row r="420" spans="1:34" ht="15.75" customHeight="1" x14ac:dyDescent="0.3">
      <c r="A420" s="13"/>
      <c r="B420" s="51"/>
      <c r="C420" s="10">
        <v>417</v>
      </c>
      <c r="D420" s="6" t="s">
        <v>1086</v>
      </c>
      <c r="E420" s="6" t="s">
        <v>1087</v>
      </c>
      <c r="F420" s="14" t="s">
        <v>149</v>
      </c>
      <c r="G420" s="15" t="s">
        <v>149</v>
      </c>
      <c r="H420" s="15" t="s">
        <v>149</v>
      </c>
      <c r="I420" s="16" t="s">
        <v>22</v>
      </c>
      <c r="L420" s="17"/>
      <c r="M420" s="18" t="str">
        <f>'AI - 1'!A419</f>
        <v>No</v>
      </c>
      <c r="N420" s="18" t="str">
        <f>'AI - 2'!A419</f>
        <v>No</v>
      </c>
      <c r="O420" s="18" t="str">
        <f>'AI  - 3'!A419</f>
        <v>No</v>
      </c>
      <c r="P420" s="8">
        <f>COUNTIF(M420:O420,"Yes")</f>
        <v>0</v>
      </c>
      <c r="Q420" s="18" t="str">
        <f>'AI - 1'!B419</f>
        <v>No</v>
      </c>
      <c r="R420" s="18" t="str">
        <f>'AI - 2'!B419</f>
        <v>No</v>
      </c>
      <c r="S420" s="18" t="str">
        <f>'AI  - 3'!B419</f>
        <v>No</v>
      </c>
      <c r="T420" s="8">
        <f>COUNTIF(Q420:S420,"Yes")</f>
        <v>0</v>
      </c>
      <c r="U420" s="15" t="s">
        <v>149</v>
      </c>
      <c r="V420" s="19"/>
      <c r="W420" s="8"/>
      <c r="X420" s="5"/>
      <c r="Y420" s="20"/>
      <c r="Z420" s="21"/>
      <c r="AA420" s="22"/>
      <c r="AB420" s="22"/>
      <c r="AC420" s="23"/>
      <c r="AD420" s="22"/>
      <c r="AE420" s="22"/>
      <c r="AF420" s="22"/>
      <c r="AG420" s="23"/>
      <c r="AH420" s="22"/>
    </row>
    <row r="421" spans="1:34" ht="15.75" customHeight="1" x14ac:dyDescent="0.3">
      <c r="A421" s="13"/>
      <c r="B421" s="51"/>
      <c r="C421" s="10">
        <v>418</v>
      </c>
      <c r="D421" s="6" t="s">
        <v>1088</v>
      </c>
      <c r="E421" s="6" t="s">
        <v>1089</v>
      </c>
      <c r="F421" s="14" t="s">
        <v>149</v>
      </c>
      <c r="G421" s="15" t="s">
        <v>149</v>
      </c>
      <c r="H421" s="15" t="s">
        <v>149</v>
      </c>
      <c r="I421" s="16" t="s">
        <v>22</v>
      </c>
      <c r="L421" s="17"/>
      <c r="M421" s="18" t="str">
        <f>'AI - 1'!A420</f>
        <v>No</v>
      </c>
      <c r="N421" s="18" t="str">
        <f>'AI - 2'!A420</f>
        <v>No</v>
      </c>
      <c r="O421" s="18" t="str">
        <f>'AI  - 3'!A420</f>
        <v>No</v>
      </c>
      <c r="P421" s="8">
        <f>COUNTIF(M421:O421,"Yes")</f>
        <v>0</v>
      </c>
      <c r="Q421" s="18" t="str">
        <f>'AI - 1'!B420</f>
        <v>No</v>
      </c>
      <c r="R421" s="18" t="str">
        <f>'AI - 2'!B420</f>
        <v>No</v>
      </c>
      <c r="S421" s="18" t="str">
        <f>'AI  - 3'!B420</f>
        <v>No</v>
      </c>
      <c r="T421" s="8">
        <f>COUNTIF(Q421:S421,"Yes")</f>
        <v>0</v>
      </c>
      <c r="U421" s="15" t="s">
        <v>149</v>
      </c>
      <c r="V421" s="19"/>
      <c r="W421" s="8"/>
      <c r="X421" s="5"/>
      <c r="Y421" s="20"/>
      <c r="Z421" s="21"/>
      <c r="AA421" s="22"/>
      <c r="AB421" s="22"/>
      <c r="AC421" s="23"/>
      <c r="AD421" s="22"/>
      <c r="AE421" s="22"/>
      <c r="AF421" s="22"/>
      <c r="AG421" s="23"/>
      <c r="AH421" s="22"/>
    </row>
    <row r="422" spans="1:34" ht="15.75" customHeight="1" x14ac:dyDescent="0.3">
      <c r="A422" s="13"/>
      <c r="B422" s="51"/>
      <c r="C422" s="10">
        <v>419</v>
      </c>
      <c r="D422" s="6" t="s">
        <v>1090</v>
      </c>
      <c r="E422" s="6" t="s">
        <v>1091</v>
      </c>
      <c r="F422" s="14" t="s">
        <v>149</v>
      </c>
      <c r="G422" s="15" t="s">
        <v>149</v>
      </c>
      <c r="H422" s="15" t="s">
        <v>149</v>
      </c>
      <c r="I422" s="16" t="s">
        <v>22</v>
      </c>
      <c r="L422" s="17"/>
      <c r="M422" s="18" t="str">
        <f>'AI - 1'!A421</f>
        <v>No</v>
      </c>
      <c r="N422" s="18" t="str">
        <f>'AI - 2'!A421</f>
        <v>No</v>
      </c>
      <c r="O422" s="18" t="str">
        <f>'AI  - 3'!A421</f>
        <v>No</v>
      </c>
      <c r="P422" s="8">
        <f>COUNTIF(M422:O422,"Yes")</f>
        <v>0</v>
      </c>
      <c r="Q422" s="18" t="str">
        <f>'AI - 1'!B421</f>
        <v>No</v>
      </c>
      <c r="R422" s="18" t="str">
        <f>'AI - 2'!B421</f>
        <v>No</v>
      </c>
      <c r="S422" s="18" t="str">
        <f>'AI  - 3'!B421</f>
        <v>No</v>
      </c>
      <c r="T422" s="8">
        <f>COUNTIF(Q422:S422,"Yes")</f>
        <v>0</v>
      </c>
      <c r="U422" s="15" t="s">
        <v>149</v>
      </c>
      <c r="V422" s="19"/>
      <c r="W422" s="8"/>
      <c r="X422" s="5"/>
      <c r="Y422" s="20"/>
      <c r="Z422" s="21"/>
      <c r="AA422" s="22"/>
      <c r="AB422" s="22"/>
      <c r="AC422" s="23"/>
      <c r="AD422" s="22"/>
      <c r="AE422" s="22"/>
      <c r="AF422" s="22"/>
      <c r="AG422" s="23"/>
      <c r="AH422" s="22"/>
    </row>
    <row r="423" spans="1:34" ht="15.75" customHeight="1" x14ac:dyDescent="0.3">
      <c r="A423" s="13"/>
      <c r="B423" s="51"/>
      <c r="C423" s="10">
        <v>420</v>
      </c>
      <c r="D423" s="6" t="s">
        <v>1092</v>
      </c>
      <c r="E423" s="6" t="s">
        <v>1093</v>
      </c>
      <c r="F423" s="14" t="s">
        <v>149</v>
      </c>
      <c r="G423" s="15" t="s">
        <v>149</v>
      </c>
      <c r="H423" s="15" t="s">
        <v>149</v>
      </c>
      <c r="I423" s="16" t="s">
        <v>22</v>
      </c>
      <c r="L423" s="17"/>
      <c r="M423" s="18" t="str">
        <f>'AI - 1'!A422</f>
        <v>No</v>
      </c>
      <c r="N423" s="18" t="str">
        <f>'AI - 2'!A422</f>
        <v>No</v>
      </c>
      <c r="O423" s="18" t="str">
        <f>'AI  - 3'!A422</f>
        <v>No</v>
      </c>
      <c r="P423" s="8">
        <f>COUNTIF(M423:O423,"Yes")</f>
        <v>0</v>
      </c>
      <c r="Q423" s="18" t="str">
        <f>'AI - 1'!B422</f>
        <v>No</v>
      </c>
      <c r="R423" s="18" t="str">
        <f>'AI - 2'!B422</f>
        <v>No</v>
      </c>
      <c r="S423" s="18" t="str">
        <f>'AI  - 3'!B422</f>
        <v>No</v>
      </c>
      <c r="T423" s="8">
        <f>COUNTIF(Q423:S423,"Yes")</f>
        <v>0</v>
      </c>
      <c r="U423" s="15" t="s">
        <v>149</v>
      </c>
      <c r="V423" s="19"/>
      <c r="W423" s="8"/>
      <c r="X423" s="5"/>
      <c r="Y423" s="20"/>
      <c r="Z423" s="21"/>
      <c r="AA423" s="22"/>
      <c r="AB423" s="22"/>
      <c r="AC423" s="23"/>
      <c r="AD423" s="22"/>
      <c r="AE423" s="22"/>
      <c r="AF423" s="22"/>
      <c r="AG423" s="23"/>
      <c r="AH423" s="22"/>
    </row>
    <row r="424" spans="1:34" ht="15.75" customHeight="1" x14ac:dyDescent="0.3">
      <c r="A424" s="13"/>
      <c r="B424" s="51"/>
      <c r="C424" s="10">
        <v>421</v>
      </c>
      <c r="D424" s="6" t="s">
        <v>1094</v>
      </c>
      <c r="E424" s="6" t="s">
        <v>1095</v>
      </c>
      <c r="F424" s="14" t="s">
        <v>149</v>
      </c>
      <c r="G424" s="15" t="s">
        <v>149</v>
      </c>
      <c r="H424" s="15" t="s">
        <v>149</v>
      </c>
      <c r="I424" s="16" t="s">
        <v>22</v>
      </c>
      <c r="L424" s="17"/>
      <c r="M424" s="18" t="str">
        <f>'AI - 1'!A423</f>
        <v>No</v>
      </c>
      <c r="N424" s="18" t="str">
        <f>'AI - 2'!A423</f>
        <v>No</v>
      </c>
      <c r="O424" s="18" t="str">
        <f>'AI  - 3'!A423</f>
        <v>No</v>
      </c>
      <c r="P424" s="8">
        <f>COUNTIF(M424:O424,"Yes")</f>
        <v>0</v>
      </c>
      <c r="Q424" s="18" t="str">
        <f>'AI - 1'!B423</f>
        <v>No</v>
      </c>
      <c r="R424" s="18" t="str">
        <f>'AI - 2'!B423</f>
        <v>No</v>
      </c>
      <c r="S424" s="18" t="str">
        <f>'AI  - 3'!B423</f>
        <v>No</v>
      </c>
      <c r="T424" s="8">
        <f>COUNTIF(Q424:S424,"Yes")</f>
        <v>0</v>
      </c>
      <c r="U424" s="15" t="s">
        <v>149</v>
      </c>
      <c r="V424" s="19"/>
      <c r="W424" s="8"/>
      <c r="X424" s="5"/>
      <c r="Y424" s="20"/>
      <c r="Z424" s="21"/>
      <c r="AA424" s="22"/>
      <c r="AB424" s="22"/>
      <c r="AC424" s="23"/>
      <c r="AD424" s="22"/>
      <c r="AE424" s="22"/>
      <c r="AF424" s="22"/>
      <c r="AG424" s="23"/>
      <c r="AH424" s="22"/>
    </row>
    <row r="425" spans="1:34" ht="15.75" customHeight="1" x14ac:dyDescent="0.3">
      <c r="A425" s="13"/>
      <c r="B425" s="51"/>
      <c r="C425" s="10">
        <v>422</v>
      </c>
      <c r="D425" s="6" t="s">
        <v>79</v>
      </c>
      <c r="E425" s="6" t="s">
        <v>80</v>
      </c>
      <c r="F425" s="14" t="s">
        <v>21</v>
      </c>
      <c r="G425" s="15" t="s">
        <v>21</v>
      </c>
      <c r="H425" s="15" t="s">
        <v>21</v>
      </c>
      <c r="I425" s="16" t="s">
        <v>22</v>
      </c>
      <c r="L425" s="17"/>
      <c r="M425" s="18" t="str">
        <f>'AI - 1'!A424</f>
        <v>Yes</v>
      </c>
      <c r="N425" s="18" t="str">
        <f>'AI - 2'!A424</f>
        <v>Yes</v>
      </c>
      <c r="O425" s="18" t="str">
        <f>'AI  - 3'!A424</f>
        <v>Yes</v>
      </c>
      <c r="P425" s="8">
        <f>COUNTIF(M425:O425,"Yes")</f>
        <v>3</v>
      </c>
      <c r="Q425" s="18" t="str">
        <f>'AI - 1'!B424</f>
        <v>Yes</v>
      </c>
      <c r="R425" s="18" t="str">
        <f>'AI - 2'!B424</f>
        <v>Yes</v>
      </c>
      <c r="S425" s="18" t="str">
        <f>'AI  - 3'!B424</f>
        <v>Yes</v>
      </c>
      <c r="T425" s="8">
        <f>COUNTIF(Q425:S425,"Yes")</f>
        <v>3</v>
      </c>
      <c r="U425" s="15" t="s">
        <v>21</v>
      </c>
      <c r="V425" s="19"/>
      <c r="W425" s="8"/>
      <c r="X425" s="5"/>
      <c r="Y425" s="20"/>
      <c r="Z425" s="21"/>
      <c r="AA425" s="22"/>
      <c r="AB425" s="22"/>
      <c r="AC425" s="23"/>
      <c r="AD425" s="21"/>
      <c r="AE425" s="22"/>
      <c r="AF425" s="22"/>
      <c r="AG425" s="23"/>
      <c r="AH425" s="21"/>
    </row>
    <row r="426" spans="1:34" ht="15.75" customHeight="1" x14ac:dyDescent="0.3">
      <c r="A426" s="13"/>
      <c r="B426" s="51"/>
      <c r="C426" s="10">
        <v>423</v>
      </c>
      <c r="D426" s="6" t="s">
        <v>1096</v>
      </c>
      <c r="E426" s="6" t="s">
        <v>1097</v>
      </c>
      <c r="F426" s="14" t="s">
        <v>149</v>
      </c>
      <c r="G426" s="15" t="s">
        <v>149</v>
      </c>
      <c r="H426" s="15" t="s">
        <v>149</v>
      </c>
      <c r="I426" s="16" t="s">
        <v>22</v>
      </c>
      <c r="L426" s="17"/>
      <c r="M426" s="18" t="str">
        <f>'AI - 1'!A425</f>
        <v>No</v>
      </c>
      <c r="N426" s="18" t="str">
        <f>'AI - 2'!A425</f>
        <v>No</v>
      </c>
      <c r="O426" s="18" t="str">
        <f>'AI  - 3'!A425</f>
        <v>No</v>
      </c>
      <c r="P426" s="8">
        <f>COUNTIF(M426:O426,"Yes")</f>
        <v>0</v>
      </c>
      <c r="Q426" s="18" t="str">
        <f>'AI - 1'!B425</f>
        <v>No</v>
      </c>
      <c r="R426" s="18" t="str">
        <f>'AI - 2'!B425</f>
        <v>No</v>
      </c>
      <c r="S426" s="18" t="str">
        <f>'AI  - 3'!B425</f>
        <v>No</v>
      </c>
      <c r="T426" s="8">
        <f>COUNTIF(Q426:S426,"Yes")</f>
        <v>0</v>
      </c>
      <c r="U426" s="15" t="s">
        <v>149</v>
      </c>
      <c r="V426" s="19"/>
      <c r="W426" s="8"/>
      <c r="X426" s="5"/>
      <c r="Y426" s="20"/>
      <c r="Z426" s="21"/>
      <c r="AA426" s="22"/>
      <c r="AB426" s="22"/>
      <c r="AC426" s="23"/>
      <c r="AD426" s="22"/>
      <c r="AE426" s="22"/>
      <c r="AF426" s="22"/>
      <c r="AG426" s="23"/>
      <c r="AH426" s="22"/>
    </row>
    <row r="427" spans="1:34" ht="15.75" customHeight="1" x14ac:dyDescent="0.3">
      <c r="A427" s="13"/>
      <c r="B427" s="51"/>
      <c r="C427" s="10">
        <v>563</v>
      </c>
      <c r="D427" s="6" t="s">
        <v>288</v>
      </c>
      <c r="E427" s="6" t="s">
        <v>289</v>
      </c>
      <c r="F427" s="14" t="s">
        <v>149</v>
      </c>
      <c r="G427" s="15" t="s">
        <v>21</v>
      </c>
      <c r="H427" s="26" t="s">
        <v>149</v>
      </c>
      <c r="I427" s="16" t="s">
        <v>171</v>
      </c>
      <c r="J427" s="66" t="s">
        <v>11052</v>
      </c>
      <c r="L427" s="17"/>
      <c r="M427" s="18" t="str">
        <f>'AI - 1'!A565</f>
        <v>Yes</v>
      </c>
      <c r="N427" s="18" t="str">
        <f>'AI - 2'!A565</f>
        <v>No</v>
      </c>
      <c r="O427" s="18" t="str">
        <f>'AI  - 3'!A565</f>
        <v>Yes</v>
      </c>
      <c r="P427" s="8">
        <f>COUNTIF(M427:O427,"Yes")</f>
        <v>2</v>
      </c>
      <c r="Q427" s="18" t="str">
        <f>'AI - 1'!B565</f>
        <v>Yes</v>
      </c>
      <c r="R427" s="18" t="str">
        <f>'AI - 2'!B565</f>
        <v>No</v>
      </c>
      <c r="S427" s="18" t="str">
        <f>'AI  - 3'!B565</f>
        <v>Yes</v>
      </c>
      <c r="T427" s="8">
        <f>COUNTIF(Q427:S427,"Yes")</f>
        <v>2</v>
      </c>
      <c r="U427" s="15" t="s">
        <v>21</v>
      </c>
      <c r="V427" s="19"/>
      <c r="W427" s="8"/>
      <c r="X427" s="5"/>
      <c r="Y427" s="20"/>
      <c r="Z427" s="21"/>
      <c r="AA427" s="22"/>
      <c r="AB427" s="22"/>
      <c r="AC427" s="23"/>
      <c r="AD427" s="22"/>
      <c r="AE427" s="22"/>
      <c r="AF427" s="22"/>
      <c r="AG427" s="23"/>
      <c r="AH427" s="22"/>
    </row>
    <row r="428" spans="1:34" ht="15.75" customHeight="1" x14ac:dyDescent="0.3">
      <c r="A428" s="13"/>
      <c r="B428" s="51"/>
      <c r="C428" s="10">
        <v>425</v>
      </c>
      <c r="D428" s="6" t="s">
        <v>1098</v>
      </c>
      <c r="E428" s="6" t="s">
        <v>1099</v>
      </c>
      <c r="F428" s="14" t="s">
        <v>149</v>
      </c>
      <c r="G428" s="15" t="s">
        <v>149</v>
      </c>
      <c r="H428" s="15" t="s">
        <v>149</v>
      </c>
      <c r="I428" s="16" t="s">
        <v>22</v>
      </c>
      <c r="L428" s="17"/>
      <c r="M428" s="18" t="str">
        <f>'AI - 1'!A427</f>
        <v>No</v>
      </c>
      <c r="N428" s="18" t="str">
        <f>'AI - 2'!A427</f>
        <v>No</v>
      </c>
      <c r="O428" s="18" t="str">
        <f>'AI  - 3'!A427</f>
        <v>No</v>
      </c>
      <c r="P428" s="8">
        <f>COUNTIF(M428:O428,"Yes")</f>
        <v>0</v>
      </c>
      <c r="Q428" s="18" t="str">
        <f>'AI - 1'!B427</f>
        <v>No</v>
      </c>
      <c r="R428" s="18" t="str">
        <f>'AI - 2'!B427</f>
        <v>No</v>
      </c>
      <c r="S428" s="18" t="str">
        <f>'AI  - 3'!B427</f>
        <v>No</v>
      </c>
      <c r="T428" s="8">
        <f>COUNTIF(Q428:S428,"Yes")</f>
        <v>0</v>
      </c>
      <c r="U428" s="15" t="s">
        <v>149</v>
      </c>
      <c r="V428" s="19"/>
      <c r="W428" s="8"/>
      <c r="X428" s="5"/>
      <c r="Y428" s="20"/>
      <c r="Z428" s="21"/>
      <c r="AA428" s="22"/>
      <c r="AB428" s="22"/>
      <c r="AC428" s="23"/>
      <c r="AD428" s="21"/>
      <c r="AE428" s="22"/>
      <c r="AF428" s="22"/>
      <c r="AG428" s="23"/>
      <c r="AH428" s="22"/>
    </row>
    <row r="429" spans="1:34" ht="15.75" customHeight="1" x14ac:dyDescent="0.3">
      <c r="A429" s="13"/>
      <c r="B429" s="51"/>
      <c r="C429" s="10">
        <v>426</v>
      </c>
      <c r="D429" s="6" t="s">
        <v>1100</v>
      </c>
      <c r="E429" s="6" t="s">
        <v>1101</v>
      </c>
      <c r="F429" s="14" t="s">
        <v>149</v>
      </c>
      <c r="G429" s="15" t="s">
        <v>149</v>
      </c>
      <c r="H429" s="15" t="s">
        <v>149</v>
      </c>
      <c r="I429" s="16" t="s">
        <v>22</v>
      </c>
      <c r="L429" s="17"/>
      <c r="M429" s="18" t="str">
        <f>'AI - 1'!A428</f>
        <v>No</v>
      </c>
      <c r="N429" s="18" t="str">
        <f>'AI - 2'!A428</f>
        <v>No</v>
      </c>
      <c r="O429" s="18" t="str">
        <f>'AI  - 3'!A428</f>
        <v>No</v>
      </c>
      <c r="P429" s="8">
        <f>COUNTIF(M429:O429,"Yes")</f>
        <v>0</v>
      </c>
      <c r="Q429" s="18" t="str">
        <f>'AI - 1'!B428</f>
        <v>No</v>
      </c>
      <c r="R429" s="18" t="str">
        <f>'AI - 2'!B428</f>
        <v>No</v>
      </c>
      <c r="S429" s="18" t="str">
        <f>'AI  - 3'!B428</f>
        <v>No</v>
      </c>
      <c r="T429" s="8">
        <f>COUNTIF(Q429:S429,"Yes")</f>
        <v>0</v>
      </c>
      <c r="U429" s="15" t="s">
        <v>149</v>
      </c>
      <c r="V429" s="19"/>
      <c r="W429" s="8"/>
      <c r="X429" s="5"/>
      <c r="Y429" s="20"/>
      <c r="Z429" s="21"/>
      <c r="AA429" s="22"/>
      <c r="AB429" s="22"/>
      <c r="AC429" s="23"/>
      <c r="AD429" s="22"/>
      <c r="AE429" s="22"/>
      <c r="AF429" s="22"/>
      <c r="AG429" s="23"/>
      <c r="AH429" s="22"/>
    </row>
    <row r="430" spans="1:34" ht="15.75" customHeight="1" x14ac:dyDescent="0.3">
      <c r="A430" s="13"/>
      <c r="B430" s="51"/>
      <c r="C430" s="10">
        <v>584</v>
      </c>
      <c r="D430" s="6" t="s">
        <v>292</v>
      </c>
      <c r="E430" s="6" t="s">
        <v>293</v>
      </c>
      <c r="F430" s="14" t="s">
        <v>149</v>
      </c>
      <c r="G430" s="15" t="s">
        <v>21</v>
      </c>
      <c r="H430" s="26" t="s">
        <v>149</v>
      </c>
      <c r="I430" s="16" t="s">
        <v>171</v>
      </c>
      <c r="J430" s="66" t="s">
        <v>11052</v>
      </c>
      <c r="L430" s="17"/>
      <c r="M430" s="18" t="str">
        <f>'AI - 1'!A586</f>
        <v>No</v>
      </c>
      <c r="N430" s="18" t="str">
        <f>'AI - 2'!A586</f>
        <v>Yes</v>
      </c>
      <c r="O430" s="18" t="str">
        <f>'AI  - 3'!A586</f>
        <v>Yes</v>
      </c>
      <c r="P430" s="8">
        <f>COUNTIF(M430:O430,"Yes")</f>
        <v>2</v>
      </c>
      <c r="Q430" s="18" t="str">
        <f>'AI - 1'!B586</f>
        <v>No</v>
      </c>
      <c r="R430" s="18" t="str">
        <f>'AI - 2'!B586</f>
        <v>No</v>
      </c>
      <c r="S430" s="18" t="str">
        <f>'AI  - 3'!B586</f>
        <v>Yes</v>
      </c>
      <c r="T430" s="8">
        <f>COUNTIF(Q430:S430,"Yes")</f>
        <v>1</v>
      </c>
      <c r="U430" s="15" t="s">
        <v>21</v>
      </c>
      <c r="V430" s="19"/>
      <c r="W430" s="8"/>
      <c r="X430" s="5"/>
      <c r="Y430" s="20"/>
      <c r="Z430" s="21"/>
      <c r="AA430" s="22"/>
      <c r="AB430" s="22"/>
      <c r="AC430" s="23"/>
      <c r="AD430" s="33"/>
      <c r="AE430" s="22"/>
      <c r="AF430" s="22"/>
      <c r="AG430" s="23"/>
      <c r="AH430" s="33"/>
    </row>
    <row r="431" spans="1:34" ht="15.75" customHeight="1" x14ac:dyDescent="0.3">
      <c r="A431" s="13"/>
      <c r="B431" s="51"/>
      <c r="C431" s="10">
        <v>611</v>
      </c>
      <c r="D431" s="6" t="s">
        <v>246</v>
      </c>
      <c r="E431" s="6" t="s">
        <v>247</v>
      </c>
      <c r="F431" s="14" t="s">
        <v>149</v>
      </c>
      <c r="G431" s="15" t="s">
        <v>21</v>
      </c>
      <c r="H431" s="26" t="s">
        <v>149</v>
      </c>
      <c r="I431" s="16" t="s">
        <v>171</v>
      </c>
      <c r="J431" s="66" t="s">
        <v>11052</v>
      </c>
      <c r="K431" s="47"/>
      <c r="L431" s="17"/>
      <c r="M431" s="18" t="str">
        <f>'AI - 1'!A613</f>
        <v>Yes</v>
      </c>
      <c r="N431" s="18" t="str">
        <f>'AI - 2'!A613</f>
        <v>Yes</v>
      </c>
      <c r="O431" s="18" t="str">
        <f>'AI  - 3'!A613</f>
        <v>Yes</v>
      </c>
      <c r="P431" s="8">
        <f>COUNTIF(M431:O431,"Yes")</f>
        <v>3</v>
      </c>
      <c r="Q431" s="18" t="str">
        <f>'AI - 1'!B613</f>
        <v>No</v>
      </c>
      <c r="R431" s="18" t="str">
        <f>'AI - 2'!B613</f>
        <v>Yes</v>
      </c>
      <c r="S431" s="18" t="str">
        <f>'AI  - 3'!B613</f>
        <v>Yes</v>
      </c>
      <c r="T431" s="8">
        <f>COUNTIF(Q431:S431,"Yes")</f>
        <v>2</v>
      </c>
      <c r="U431" s="15" t="s">
        <v>21</v>
      </c>
      <c r="V431" s="19"/>
      <c r="W431" s="8"/>
      <c r="X431" s="5"/>
      <c r="Y431" s="20"/>
      <c r="Z431" s="21"/>
      <c r="AA431" s="22"/>
      <c r="AB431" s="22"/>
      <c r="AC431" s="23"/>
      <c r="AD431" s="33"/>
      <c r="AE431" s="22"/>
      <c r="AF431" s="22"/>
      <c r="AG431" s="23"/>
      <c r="AH431" s="33"/>
    </row>
    <row r="432" spans="1:34" ht="15.75" customHeight="1" x14ac:dyDescent="0.3">
      <c r="A432" s="13"/>
      <c r="B432" s="51"/>
      <c r="C432" s="10">
        <v>429</v>
      </c>
      <c r="D432" s="6" t="s">
        <v>1102</v>
      </c>
      <c r="E432" s="6" t="s">
        <v>1103</v>
      </c>
      <c r="F432" s="14" t="s">
        <v>149</v>
      </c>
      <c r="G432" s="15" t="s">
        <v>149</v>
      </c>
      <c r="H432" s="15" t="s">
        <v>149</v>
      </c>
      <c r="I432" s="16" t="s">
        <v>22</v>
      </c>
      <c r="L432" s="17"/>
      <c r="M432" s="18" t="str">
        <f>'AI - 1'!A431</f>
        <v>No</v>
      </c>
      <c r="N432" s="18" t="str">
        <f>'AI - 2'!A431</f>
        <v>No</v>
      </c>
      <c r="O432" s="18" t="str">
        <f>'AI  - 3'!A431</f>
        <v>No</v>
      </c>
      <c r="P432" s="8">
        <f>COUNTIF(M432:O432,"Yes")</f>
        <v>0</v>
      </c>
      <c r="Q432" s="18" t="str">
        <f>'AI - 1'!B431</f>
        <v>No</v>
      </c>
      <c r="R432" s="18" t="str">
        <f>'AI - 2'!B431</f>
        <v>No</v>
      </c>
      <c r="S432" s="18" t="str">
        <f>'AI  - 3'!B431</f>
        <v>No</v>
      </c>
      <c r="T432" s="8">
        <f>COUNTIF(Q432:S432,"Yes")</f>
        <v>0</v>
      </c>
      <c r="U432" s="15" t="s">
        <v>149</v>
      </c>
      <c r="V432" s="19"/>
      <c r="W432" s="8"/>
      <c r="X432" s="5"/>
      <c r="Y432" s="20"/>
      <c r="Z432" s="21"/>
      <c r="AA432" s="22"/>
      <c r="AB432" s="22"/>
      <c r="AC432" s="23"/>
      <c r="AD432" s="22"/>
      <c r="AE432" s="22"/>
      <c r="AF432" s="22"/>
      <c r="AG432" s="23"/>
      <c r="AH432" s="22"/>
    </row>
    <row r="433" spans="1:34" ht="15.75" customHeight="1" x14ac:dyDescent="0.3">
      <c r="A433" s="13"/>
      <c r="B433" s="51"/>
      <c r="C433" s="10">
        <v>430</v>
      </c>
      <c r="D433" s="6" t="s">
        <v>1104</v>
      </c>
      <c r="E433" s="6" t="s">
        <v>1105</v>
      </c>
      <c r="F433" s="14" t="s">
        <v>149</v>
      </c>
      <c r="G433" s="15" t="s">
        <v>149</v>
      </c>
      <c r="H433" s="15" t="s">
        <v>149</v>
      </c>
      <c r="I433" s="16" t="s">
        <v>22</v>
      </c>
      <c r="L433" s="17"/>
      <c r="M433" s="18" t="str">
        <f>'AI - 1'!A432</f>
        <v>No</v>
      </c>
      <c r="N433" s="18" t="str">
        <f>'AI - 2'!A432</f>
        <v>No</v>
      </c>
      <c r="O433" s="18" t="str">
        <f>'AI  - 3'!A432</f>
        <v>No</v>
      </c>
      <c r="P433" s="8">
        <f>COUNTIF(M433:O433,"Yes")</f>
        <v>0</v>
      </c>
      <c r="Q433" s="18" t="str">
        <f>'AI - 1'!B432</f>
        <v>No</v>
      </c>
      <c r="R433" s="18" t="str">
        <f>'AI - 2'!B432</f>
        <v>No</v>
      </c>
      <c r="S433" s="18" t="str">
        <f>'AI  - 3'!B432</f>
        <v>No</v>
      </c>
      <c r="T433" s="8">
        <f>COUNTIF(Q433:S433,"Yes")</f>
        <v>0</v>
      </c>
      <c r="U433" s="15" t="s">
        <v>149</v>
      </c>
      <c r="V433" s="19"/>
      <c r="W433" s="8"/>
      <c r="X433" s="5"/>
      <c r="Y433" s="20"/>
      <c r="Z433" s="21"/>
      <c r="AA433" s="22"/>
      <c r="AB433" s="22"/>
      <c r="AC433" s="23"/>
      <c r="AD433" s="22"/>
      <c r="AE433" s="22"/>
      <c r="AF433" s="22"/>
      <c r="AG433" s="23"/>
      <c r="AH433" s="22"/>
    </row>
    <row r="434" spans="1:34" ht="15.75" customHeight="1" x14ac:dyDescent="0.3">
      <c r="A434" s="13"/>
      <c r="B434" s="51"/>
      <c r="C434" s="10">
        <v>431</v>
      </c>
      <c r="D434" s="6" t="s">
        <v>1106</v>
      </c>
      <c r="E434" s="6" t="s">
        <v>1107</v>
      </c>
      <c r="F434" s="14" t="s">
        <v>149</v>
      </c>
      <c r="G434" s="15" t="s">
        <v>149</v>
      </c>
      <c r="H434" s="15" t="s">
        <v>149</v>
      </c>
      <c r="I434" s="16" t="s">
        <v>22</v>
      </c>
      <c r="L434" s="17"/>
      <c r="M434" s="18" t="str">
        <f>'AI - 1'!A433</f>
        <v>No</v>
      </c>
      <c r="N434" s="18" t="str">
        <f>'AI - 2'!A433</f>
        <v>No</v>
      </c>
      <c r="O434" s="18" t="str">
        <f>'AI  - 3'!A433</f>
        <v>No</v>
      </c>
      <c r="P434" s="8">
        <f>COUNTIF(M434:O434,"Yes")</f>
        <v>0</v>
      </c>
      <c r="Q434" s="18" t="str">
        <f>'AI - 1'!B433</f>
        <v>No</v>
      </c>
      <c r="R434" s="18" t="str">
        <f>'AI - 2'!B433</f>
        <v>No</v>
      </c>
      <c r="S434" s="18" t="str">
        <f>'AI  - 3'!B433</f>
        <v>No</v>
      </c>
      <c r="T434" s="8">
        <f>COUNTIF(Q434:S434,"Yes")</f>
        <v>0</v>
      </c>
      <c r="U434" s="15" t="s">
        <v>149</v>
      </c>
      <c r="V434" s="19"/>
      <c r="W434" s="8"/>
      <c r="X434" s="5"/>
      <c r="Y434" s="20"/>
      <c r="Z434" s="21"/>
      <c r="AA434" s="22"/>
      <c r="AB434" s="22"/>
      <c r="AC434" s="23"/>
      <c r="AD434" s="22"/>
      <c r="AE434" s="22"/>
      <c r="AF434" s="22"/>
      <c r="AG434" s="23"/>
      <c r="AH434" s="22"/>
    </row>
    <row r="435" spans="1:34" ht="15.75" customHeight="1" x14ac:dyDescent="0.3">
      <c r="A435" s="13"/>
      <c r="B435" s="51"/>
      <c r="C435" s="10">
        <v>432</v>
      </c>
      <c r="D435" s="6" t="s">
        <v>1108</v>
      </c>
      <c r="E435" s="6" t="s">
        <v>1109</v>
      </c>
      <c r="F435" s="14" t="s">
        <v>149</v>
      </c>
      <c r="G435" s="15" t="s">
        <v>149</v>
      </c>
      <c r="H435" s="15" t="s">
        <v>149</v>
      </c>
      <c r="I435" s="16" t="s">
        <v>22</v>
      </c>
      <c r="L435" s="17"/>
      <c r="M435" s="18" t="str">
        <f>'AI - 1'!A434</f>
        <v>No</v>
      </c>
      <c r="N435" s="18" t="str">
        <f>'AI - 2'!A434</f>
        <v>No</v>
      </c>
      <c r="O435" s="18" t="str">
        <f>'AI  - 3'!A434</f>
        <v>No</v>
      </c>
      <c r="P435" s="8">
        <f>COUNTIF(M435:O435,"Yes")</f>
        <v>0</v>
      </c>
      <c r="Q435" s="18" t="str">
        <f>'AI - 1'!B434</f>
        <v>No</v>
      </c>
      <c r="R435" s="18" t="str">
        <f>'AI - 2'!B434</f>
        <v>No</v>
      </c>
      <c r="S435" s="18" t="str">
        <f>'AI  - 3'!B434</f>
        <v>No</v>
      </c>
      <c r="T435" s="8">
        <f>COUNTIF(Q435:S435,"Yes")</f>
        <v>0</v>
      </c>
      <c r="U435" s="15" t="s">
        <v>149</v>
      </c>
      <c r="V435" s="19"/>
      <c r="W435" s="8"/>
      <c r="X435" s="5"/>
      <c r="Y435" s="20"/>
      <c r="Z435" s="21"/>
      <c r="AA435" s="22"/>
      <c r="AB435" s="22"/>
      <c r="AC435" s="23"/>
      <c r="AD435" s="22"/>
      <c r="AE435" s="22"/>
      <c r="AF435" s="22"/>
      <c r="AG435" s="23"/>
      <c r="AH435" s="22"/>
    </row>
    <row r="436" spans="1:34" ht="15.75" customHeight="1" x14ac:dyDescent="0.3">
      <c r="A436" s="13"/>
      <c r="B436" s="51"/>
      <c r="C436" s="10">
        <v>433</v>
      </c>
      <c r="D436" s="6" t="s">
        <v>1110</v>
      </c>
      <c r="E436" s="6" t="s">
        <v>1111</v>
      </c>
      <c r="F436" s="14" t="s">
        <v>149</v>
      </c>
      <c r="G436" s="15" t="s">
        <v>149</v>
      </c>
      <c r="H436" s="15" t="s">
        <v>149</v>
      </c>
      <c r="I436" s="16" t="s">
        <v>22</v>
      </c>
      <c r="L436" s="17"/>
      <c r="M436" s="18" t="str">
        <f>'AI - 1'!A435</f>
        <v>No</v>
      </c>
      <c r="N436" s="18" t="str">
        <f>'AI - 2'!A435</f>
        <v>No</v>
      </c>
      <c r="O436" s="18" t="str">
        <f>'AI  - 3'!A435</f>
        <v>No</v>
      </c>
      <c r="P436" s="8">
        <f>COUNTIF(M436:O436,"Yes")</f>
        <v>0</v>
      </c>
      <c r="Q436" s="18" t="str">
        <f>'AI - 1'!B435</f>
        <v>No</v>
      </c>
      <c r="R436" s="18" t="str">
        <f>'AI - 2'!B435</f>
        <v>No</v>
      </c>
      <c r="S436" s="18" t="str">
        <f>'AI  - 3'!B435</f>
        <v>No</v>
      </c>
      <c r="T436" s="8">
        <f>COUNTIF(Q436:S436,"Yes")</f>
        <v>0</v>
      </c>
      <c r="U436" s="15" t="s">
        <v>149</v>
      </c>
      <c r="V436" s="19"/>
      <c r="W436" s="8"/>
      <c r="X436" s="5"/>
      <c r="Y436" s="20"/>
      <c r="Z436" s="21"/>
      <c r="AA436" s="22"/>
      <c r="AB436" s="22"/>
      <c r="AC436" s="23"/>
      <c r="AD436" s="22"/>
      <c r="AE436" s="22"/>
      <c r="AF436" s="22"/>
      <c r="AG436" s="23"/>
      <c r="AH436" s="22"/>
    </row>
    <row r="437" spans="1:34" ht="15.75" customHeight="1" x14ac:dyDescent="0.3">
      <c r="A437" s="13"/>
      <c r="B437" s="51"/>
      <c r="C437" s="10">
        <v>434</v>
      </c>
      <c r="D437" s="6" t="s">
        <v>1112</v>
      </c>
      <c r="E437" s="6" t="s">
        <v>1113</v>
      </c>
      <c r="F437" s="14" t="s">
        <v>149</v>
      </c>
      <c r="G437" s="15" t="s">
        <v>149</v>
      </c>
      <c r="H437" s="15" t="s">
        <v>149</v>
      </c>
      <c r="I437" s="16" t="s">
        <v>22</v>
      </c>
      <c r="L437" s="17"/>
      <c r="M437" s="18" t="str">
        <f>'AI - 1'!A436</f>
        <v>No</v>
      </c>
      <c r="N437" s="18" t="str">
        <f>'AI - 2'!A436</f>
        <v>No</v>
      </c>
      <c r="O437" s="18" t="str">
        <f>'AI  - 3'!A436</f>
        <v>No</v>
      </c>
      <c r="P437" s="8">
        <f>COUNTIF(M437:O437,"Yes")</f>
        <v>0</v>
      </c>
      <c r="Q437" s="18" t="str">
        <f>'AI - 1'!B436</f>
        <v>No</v>
      </c>
      <c r="R437" s="18" t="str">
        <f>'AI - 2'!B436</f>
        <v>No</v>
      </c>
      <c r="S437" s="18" t="str">
        <f>'AI  - 3'!B436</f>
        <v>No</v>
      </c>
      <c r="T437" s="8">
        <f>COUNTIF(Q437:S437,"Yes")</f>
        <v>0</v>
      </c>
      <c r="U437" s="15" t="s">
        <v>149</v>
      </c>
      <c r="V437" s="19"/>
      <c r="W437" s="8"/>
      <c r="X437" s="5"/>
      <c r="Y437" s="20"/>
      <c r="Z437" s="21"/>
      <c r="AA437" s="22"/>
      <c r="AB437" s="22"/>
      <c r="AC437" s="23"/>
      <c r="AD437" s="22"/>
      <c r="AE437" s="22"/>
      <c r="AF437" s="22"/>
      <c r="AG437" s="23"/>
      <c r="AH437" s="22"/>
    </row>
    <row r="438" spans="1:34" ht="15.75" customHeight="1" x14ac:dyDescent="0.3">
      <c r="A438" s="13"/>
      <c r="B438" s="51"/>
      <c r="C438" s="10">
        <v>809</v>
      </c>
      <c r="D438" s="6" t="s">
        <v>365</v>
      </c>
      <c r="E438" s="6" t="s">
        <v>366</v>
      </c>
      <c r="F438" s="14" t="s">
        <v>149</v>
      </c>
      <c r="G438" s="15" t="s">
        <v>21</v>
      </c>
      <c r="H438" s="26" t="s">
        <v>149</v>
      </c>
      <c r="I438" s="16" t="s">
        <v>171</v>
      </c>
      <c r="J438" s="66" t="s">
        <v>11052</v>
      </c>
      <c r="K438" s="47"/>
      <c r="L438" s="17"/>
      <c r="M438" s="18" t="str">
        <f>'AI - 1'!A811</f>
        <v>No</v>
      </c>
      <c r="N438" s="18" t="str">
        <f>'AI - 2'!A811</f>
        <v>No</v>
      </c>
      <c r="O438" s="18" t="str">
        <f>'AI  - 3'!A811</f>
        <v>No</v>
      </c>
      <c r="P438" s="8">
        <f>COUNTIF(M438:O438,"Yes")</f>
        <v>0</v>
      </c>
      <c r="Q438" s="18" t="str">
        <f>'AI - 1'!B811</f>
        <v>No</v>
      </c>
      <c r="R438" s="18" t="str">
        <f>'AI - 2'!B811</f>
        <v>Yes</v>
      </c>
      <c r="S438" s="18" t="str">
        <f>'AI  - 3'!B811</f>
        <v>No</v>
      </c>
      <c r="T438" s="8">
        <f>COUNTIF(Q438:S438,"Yes")</f>
        <v>1</v>
      </c>
      <c r="U438" s="15" t="s">
        <v>21</v>
      </c>
      <c r="V438" s="19"/>
      <c r="W438" s="8"/>
      <c r="X438" s="5"/>
      <c r="Y438" s="20"/>
      <c r="Z438" s="21"/>
      <c r="AA438" s="22"/>
      <c r="AB438" s="22"/>
      <c r="AC438" s="23"/>
      <c r="AD438" s="22"/>
      <c r="AE438" s="22"/>
      <c r="AF438" s="22"/>
      <c r="AG438" s="23"/>
      <c r="AH438" s="22"/>
    </row>
    <row r="439" spans="1:34" ht="15.75" customHeight="1" x14ac:dyDescent="0.3">
      <c r="A439" s="13"/>
      <c r="B439" s="51"/>
      <c r="C439" s="10">
        <v>436</v>
      </c>
      <c r="D439" s="6" t="s">
        <v>1114</v>
      </c>
      <c r="E439" s="6" t="s">
        <v>1115</v>
      </c>
      <c r="F439" s="14" t="s">
        <v>149</v>
      </c>
      <c r="G439" s="15" t="s">
        <v>149</v>
      </c>
      <c r="H439" s="15" t="s">
        <v>149</v>
      </c>
      <c r="I439" s="16" t="s">
        <v>22</v>
      </c>
      <c r="L439" s="17"/>
      <c r="M439" s="18" t="str">
        <f>'AI - 1'!A438</f>
        <v>No</v>
      </c>
      <c r="N439" s="18" t="str">
        <f>'AI - 2'!A438</f>
        <v>No</v>
      </c>
      <c r="O439" s="18" t="str">
        <f>'AI  - 3'!A438</f>
        <v>No</v>
      </c>
      <c r="P439" s="8">
        <f>COUNTIF(M439:O439,"Yes")</f>
        <v>0</v>
      </c>
      <c r="Q439" s="18" t="str">
        <f>'AI - 1'!B438</f>
        <v>No</v>
      </c>
      <c r="R439" s="18" t="str">
        <f>'AI - 2'!B438</f>
        <v>No</v>
      </c>
      <c r="S439" s="18" t="str">
        <f>'AI  - 3'!B438</f>
        <v>No</v>
      </c>
      <c r="T439" s="8">
        <f>COUNTIF(Q439:S439,"Yes")</f>
        <v>0</v>
      </c>
      <c r="U439" s="15" t="s">
        <v>149</v>
      </c>
      <c r="V439" s="19"/>
      <c r="W439" s="8"/>
      <c r="X439" s="5"/>
      <c r="Y439" s="20"/>
      <c r="Z439" s="21"/>
      <c r="AA439" s="22"/>
      <c r="AB439" s="22"/>
      <c r="AC439" s="23"/>
      <c r="AD439" s="22"/>
      <c r="AE439" s="22"/>
      <c r="AF439" s="22"/>
      <c r="AG439" s="23"/>
      <c r="AH439" s="22"/>
    </row>
    <row r="440" spans="1:34" ht="15.75" customHeight="1" x14ac:dyDescent="0.3">
      <c r="A440" s="13"/>
      <c r="B440" s="51"/>
      <c r="C440" s="10">
        <v>437</v>
      </c>
      <c r="D440" s="6" t="s">
        <v>1116</v>
      </c>
      <c r="E440" s="6" t="s">
        <v>1117</v>
      </c>
      <c r="F440" s="14" t="s">
        <v>149</v>
      </c>
      <c r="G440" s="15" t="s">
        <v>149</v>
      </c>
      <c r="H440" s="15" t="s">
        <v>149</v>
      </c>
      <c r="I440" s="16" t="s">
        <v>22</v>
      </c>
      <c r="L440" s="17"/>
      <c r="M440" s="18" t="str">
        <f>'AI - 1'!A439</f>
        <v>No</v>
      </c>
      <c r="N440" s="18" t="str">
        <f>'AI - 2'!A439</f>
        <v>No</v>
      </c>
      <c r="O440" s="18" t="str">
        <f>'AI  - 3'!A439</f>
        <v>No</v>
      </c>
      <c r="P440" s="8">
        <f>COUNTIF(M440:O440,"Yes")</f>
        <v>0</v>
      </c>
      <c r="Q440" s="18" t="str">
        <f>'AI - 1'!B439</f>
        <v>No</v>
      </c>
      <c r="R440" s="18" t="str">
        <f>'AI - 2'!B439</f>
        <v>No</v>
      </c>
      <c r="S440" s="18" t="str">
        <f>'AI  - 3'!B439</f>
        <v>No</v>
      </c>
      <c r="T440" s="8">
        <f>COUNTIF(Q440:S440,"Yes")</f>
        <v>0</v>
      </c>
      <c r="U440" s="15" t="s">
        <v>149</v>
      </c>
      <c r="V440" s="19"/>
      <c r="W440" s="8"/>
      <c r="X440" s="5"/>
      <c r="Y440" s="20"/>
      <c r="Z440" s="21"/>
      <c r="AA440" s="22"/>
      <c r="AB440" s="22"/>
      <c r="AC440" s="23"/>
      <c r="AD440" s="22"/>
      <c r="AE440" s="22"/>
      <c r="AF440" s="22"/>
      <c r="AG440" s="23"/>
      <c r="AH440" s="22"/>
    </row>
    <row r="441" spans="1:34" ht="15.75" customHeight="1" x14ac:dyDescent="0.3">
      <c r="A441" s="13"/>
      <c r="B441" s="51"/>
      <c r="C441" s="10">
        <v>438</v>
      </c>
      <c r="D441" s="6" t="s">
        <v>1118</v>
      </c>
      <c r="E441" s="6" t="s">
        <v>1119</v>
      </c>
      <c r="F441" s="14" t="s">
        <v>149</v>
      </c>
      <c r="G441" s="15" t="s">
        <v>149</v>
      </c>
      <c r="H441" s="15" t="s">
        <v>149</v>
      </c>
      <c r="I441" s="16" t="s">
        <v>22</v>
      </c>
      <c r="L441" s="17"/>
      <c r="M441" s="18" t="str">
        <f>'AI - 1'!A440</f>
        <v>No</v>
      </c>
      <c r="N441" s="18" t="str">
        <f>'AI - 2'!A440</f>
        <v>No</v>
      </c>
      <c r="O441" s="18" t="str">
        <f>'AI  - 3'!A440</f>
        <v>No</v>
      </c>
      <c r="P441" s="8">
        <f>COUNTIF(M441:O441,"Yes")</f>
        <v>0</v>
      </c>
      <c r="Q441" s="18" t="str">
        <f>'AI - 1'!B440</f>
        <v>No</v>
      </c>
      <c r="R441" s="18" t="str">
        <f>'AI - 2'!B440</f>
        <v>No</v>
      </c>
      <c r="S441" s="18" t="str">
        <f>'AI  - 3'!B440</f>
        <v>No</v>
      </c>
      <c r="T441" s="8">
        <f>COUNTIF(Q441:S441,"Yes")</f>
        <v>0</v>
      </c>
      <c r="U441" s="15" t="s">
        <v>149</v>
      </c>
      <c r="V441" s="19"/>
      <c r="W441" s="8"/>
      <c r="X441" s="5"/>
      <c r="Y441" s="20"/>
      <c r="Z441" s="21"/>
      <c r="AA441" s="22"/>
      <c r="AB441" s="22"/>
      <c r="AC441" s="23"/>
      <c r="AD441" s="22"/>
      <c r="AE441" s="22"/>
      <c r="AF441" s="22"/>
      <c r="AG441" s="23"/>
      <c r="AH441" s="22"/>
    </row>
    <row r="442" spans="1:34" ht="15.75" customHeight="1" x14ac:dyDescent="0.3">
      <c r="A442" s="13"/>
      <c r="B442" s="51"/>
      <c r="C442" s="10">
        <v>439</v>
      </c>
      <c r="D442" s="6" t="s">
        <v>1120</v>
      </c>
      <c r="E442" s="6" t="s">
        <v>1121</v>
      </c>
      <c r="F442" s="14" t="s">
        <v>149</v>
      </c>
      <c r="G442" s="15" t="s">
        <v>149</v>
      </c>
      <c r="H442" s="15" t="s">
        <v>149</v>
      </c>
      <c r="I442" s="16" t="s">
        <v>22</v>
      </c>
      <c r="L442" s="17"/>
      <c r="M442" s="18" t="str">
        <f>'AI - 1'!A441</f>
        <v>No</v>
      </c>
      <c r="N442" s="18" t="str">
        <f>'AI - 2'!A441</f>
        <v>No</v>
      </c>
      <c r="O442" s="18" t="str">
        <f>'AI  - 3'!A441</f>
        <v>No</v>
      </c>
      <c r="P442" s="8">
        <f>COUNTIF(M442:O442,"Yes")</f>
        <v>0</v>
      </c>
      <c r="Q442" s="18" t="str">
        <f>'AI - 1'!B441</f>
        <v>No</v>
      </c>
      <c r="R442" s="18" t="str">
        <f>'AI - 2'!B441</f>
        <v>No</v>
      </c>
      <c r="S442" s="18" t="str">
        <f>'AI  - 3'!B441</f>
        <v>No</v>
      </c>
      <c r="T442" s="8">
        <f>COUNTIF(Q442:S442,"Yes")</f>
        <v>0</v>
      </c>
      <c r="U442" s="15" t="s">
        <v>149</v>
      </c>
      <c r="V442" s="19"/>
      <c r="W442" s="8"/>
      <c r="X442" s="5"/>
      <c r="Y442" s="20"/>
      <c r="Z442" s="21"/>
      <c r="AA442" s="22"/>
      <c r="AB442" s="22"/>
      <c r="AC442" s="23"/>
      <c r="AD442" s="22"/>
      <c r="AE442" s="22"/>
      <c r="AF442" s="22"/>
      <c r="AG442" s="23"/>
      <c r="AH442" s="22"/>
    </row>
    <row r="443" spans="1:34" ht="15.75" customHeight="1" x14ac:dyDescent="0.3">
      <c r="A443" s="13"/>
      <c r="B443" s="51"/>
      <c r="C443" s="10">
        <v>844</v>
      </c>
      <c r="D443" s="6" t="s">
        <v>294</v>
      </c>
      <c r="E443" s="6" t="s">
        <v>295</v>
      </c>
      <c r="F443" s="14" t="s">
        <v>149</v>
      </c>
      <c r="G443" s="15" t="s">
        <v>21</v>
      </c>
      <c r="H443" s="26" t="s">
        <v>149</v>
      </c>
      <c r="I443" s="16" t="s">
        <v>171</v>
      </c>
      <c r="J443" s="66" t="s">
        <v>11052</v>
      </c>
      <c r="K443" s="47"/>
      <c r="L443" s="17"/>
      <c r="M443" s="18" t="str">
        <f>'AI - 1'!A846</f>
        <v>Yes</v>
      </c>
      <c r="N443" s="18" t="str">
        <f>'AI - 2'!A846</f>
        <v>Yes</v>
      </c>
      <c r="O443" s="18" t="str">
        <f>'AI  - 3'!A846</f>
        <v>No</v>
      </c>
      <c r="P443" s="8">
        <f>COUNTIF(M443:O443,"Yes")</f>
        <v>2</v>
      </c>
      <c r="Q443" s="18" t="str">
        <f>'AI - 1'!B846</f>
        <v>No</v>
      </c>
      <c r="R443" s="18" t="str">
        <f>'AI - 2'!B846</f>
        <v>Yes</v>
      </c>
      <c r="S443" s="18" t="str">
        <f>'AI  - 3'!B846</f>
        <v>No</v>
      </c>
      <c r="T443" s="8">
        <f>COUNTIF(Q443:S443,"Yes")</f>
        <v>1</v>
      </c>
      <c r="U443" s="15" t="s">
        <v>21</v>
      </c>
      <c r="V443" s="19"/>
      <c r="W443" s="8"/>
      <c r="X443" s="5"/>
      <c r="Y443" s="20"/>
      <c r="Z443" s="21"/>
      <c r="AA443" s="22"/>
      <c r="AB443" s="22"/>
      <c r="AC443" s="23"/>
      <c r="AD443" s="33"/>
      <c r="AE443" s="22"/>
      <c r="AF443" s="22"/>
      <c r="AG443" s="23"/>
      <c r="AH443" s="33"/>
    </row>
    <row r="444" spans="1:34" ht="15.75" customHeight="1" x14ac:dyDescent="0.3">
      <c r="A444" s="13"/>
      <c r="B444" s="51"/>
      <c r="C444" s="10">
        <v>441</v>
      </c>
      <c r="D444" s="6" t="s">
        <v>1122</v>
      </c>
      <c r="E444" s="6" t="s">
        <v>1123</v>
      </c>
      <c r="F444" s="14" t="s">
        <v>149</v>
      </c>
      <c r="G444" s="15" t="s">
        <v>149</v>
      </c>
      <c r="H444" s="15" t="s">
        <v>149</v>
      </c>
      <c r="I444" s="16" t="s">
        <v>22</v>
      </c>
      <c r="L444" s="17"/>
      <c r="M444" s="18" t="str">
        <f>'AI - 1'!A443</f>
        <v>No</v>
      </c>
      <c r="N444" s="18" t="str">
        <f>'AI - 2'!A443</f>
        <v>No</v>
      </c>
      <c r="O444" s="18" t="str">
        <f>'AI  - 3'!A443</f>
        <v>No</v>
      </c>
      <c r="P444" s="8">
        <f>COUNTIF(M444:O444,"Yes")</f>
        <v>0</v>
      </c>
      <c r="Q444" s="18" t="str">
        <f>'AI - 1'!B443</f>
        <v>No</v>
      </c>
      <c r="R444" s="18" t="str">
        <f>'AI - 2'!B443</f>
        <v>No</v>
      </c>
      <c r="S444" s="18" t="str">
        <f>'AI  - 3'!B443</f>
        <v>No</v>
      </c>
      <c r="T444" s="8">
        <f>COUNTIF(Q444:S444,"Yes")</f>
        <v>0</v>
      </c>
      <c r="U444" s="15" t="s">
        <v>149</v>
      </c>
      <c r="V444" s="19"/>
      <c r="W444" s="8"/>
      <c r="X444" s="5"/>
      <c r="Y444" s="20"/>
      <c r="Z444" s="21"/>
      <c r="AA444" s="22"/>
      <c r="AB444" s="22"/>
      <c r="AC444" s="23"/>
      <c r="AD444" s="22"/>
      <c r="AE444" s="22"/>
      <c r="AF444" s="22"/>
      <c r="AG444" s="23"/>
      <c r="AH444" s="22"/>
    </row>
    <row r="445" spans="1:34" ht="15.75" customHeight="1" x14ac:dyDescent="0.3">
      <c r="A445" s="13"/>
      <c r="B445" s="51"/>
      <c r="C445" s="10">
        <v>442</v>
      </c>
      <c r="D445" s="6" t="s">
        <v>1124</v>
      </c>
      <c r="E445" s="6" t="s">
        <v>1125</v>
      </c>
      <c r="F445" s="14" t="s">
        <v>149</v>
      </c>
      <c r="G445" s="15" t="s">
        <v>149</v>
      </c>
      <c r="H445" s="15" t="s">
        <v>149</v>
      </c>
      <c r="I445" s="16" t="s">
        <v>22</v>
      </c>
      <c r="L445" s="17"/>
      <c r="M445" s="18" t="str">
        <f>'AI - 1'!A444</f>
        <v>No</v>
      </c>
      <c r="N445" s="18" t="str">
        <f>'AI - 2'!A444</f>
        <v>No</v>
      </c>
      <c r="O445" s="18" t="str">
        <f>'AI  - 3'!A444</f>
        <v>No</v>
      </c>
      <c r="P445" s="8">
        <f>COUNTIF(M445:O445,"Yes")</f>
        <v>0</v>
      </c>
      <c r="Q445" s="18" t="str">
        <f>'AI - 1'!B444</f>
        <v>No</v>
      </c>
      <c r="R445" s="18" t="str">
        <f>'AI - 2'!B444</f>
        <v>No</v>
      </c>
      <c r="S445" s="18" t="str">
        <f>'AI  - 3'!B444</f>
        <v>No</v>
      </c>
      <c r="T445" s="8">
        <f>COUNTIF(Q445:S445,"Yes")</f>
        <v>0</v>
      </c>
      <c r="U445" s="15" t="s">
        <v>149</v>
      </c>
      <c r="V445" s="19"/>
      <c r="W445" s="8"/>
      <c r="X445" s="5"/>
      <c r="Y445" s="20"/>
      <c r="Z445" s="21"/>
      <c r="AA445" s="22"/>
      <c r="AB445" s="22"/>
      <c r="AC445" s="23"/>
      <c r="AD445" s="22"/>
      <c r="AE445" s="22"/>
      <c r="AF445" s="22"/>
      <c r="AG445" s="23"/>
      <c r="AH445" s="22"/>
    </row>
    <row r="446" spans="1:34" ht="15.75" customHeight="1" x14ac:dyDescent="0.3">
      <c r="A446" s="13"/>
      <c r="B446" s="51"/>
      <c r="C446" s="10">
        <v>443</v>
      </c>
      <c r="D446" s="6" t="s">
        <v>1126</v>
      </c>
      <c r="E446" s="6" t="s">
        <v>1127</v>
      </c>
      <c r="F446" s="14" t="s">
        <v>149</v>
      </c>
      <c r="G446" s="15" t="s">
        <v>149</v>
      </c>
      <c r="H446" s="15" t="s">
        <v>149</v>
      </c>
      <c r="I446" s="16" t="s">
        <v>22</v>
      </c>
      <c r="L446" s="17"/>
      <c r="M446" s="18" t="str">
        <f>'AI - 1'!A445</f>
        <v>No</v>
      </c>
      <c r="N446" s="18" t="str">
        <f>'AI - 2'!A445</f>
        <v>No</v>
      </c>
      <c r="O446" s="18" t="str">
        <f>'AI  - 3'!A445</f>
        <v>No</v>
      </c>
      <c r="P446" s="8">
        <f>COUNTIF(M446:O446,"Yes")</f>
        <v>0</v>
      </c>
      <c r="Q446" s="18" t="str">
        <f>'AI - 1'!B445</f>
        <v>No</v>
      </c>
      <c r="R446" s="18" t="str">
        <f>'AI - 2'!B445</f>
        <v>No</v>
      </c>
      <c r="S446" s="18" t="str">
        <f>'AI  - 3'!B445</f>
        <v>No</v>
      </c>
      <c r="T446" s="8">
        <f>COUNTIF(Q446:S446,"Yes")</f>
        <v>0</v>
      </c>
      <c r="U446" s="15" t="s">
        <v>149</v>
      </c>
      <c r="V446" s="19"/>
      <c r="W446" s="8"/>
      <c r="X446" s="5"/>
      <c r="Y446" s="20"/>
      <c r="Z446" s="21"/>
      <c r="AA446" s="22"/>
      <c r="AB446" s="22"/>
      <c r="AC446" s="23"/>
      <c r="AD446" s="22"/>
      <c r="AE446" s="22"/>
      <c r="AF446" s="22"/>
      <c r="AG446" s="23"/>
      <c r="AH446" s="22"/>
    </row>
    <row r="447" spans="1:34" ht="15.75" customHeight="1" x14ac:dyDescent="0.3">
      <c r="A447" s="13"/>
      <c r="B447" s="51"/>
      <c r="C447" s="10">
        <v>444</v>
      </c>
      <c r="D447" s="6" t="s">
        <v>1128</v>
      </c>
      <c r="E447" s="6" t="s">
        <v>1129</v>
      </c>
      <c r="F447" s="14" t="s">
        <v>149</v>
      </c>
      <c r="G447" s="15" t="s">
        <v>149</v>
      </c>
      <c r="H447" s="15" t="s">
        <v>149</v>
      </c>
      <c r="I447" s="16" t="s">
        <v>22</v>
      </c>
      <c r="L447" s="17"/>
      <c r="M447" s="18" t="str">
        <f>'AI - 1'!A446</f>
        <v>No</v>
      </c>
      <c r="N447" s="18" t="str">
        <f>'AI - 2'!A446</f>
        <v>No</v>
      </c>
      <c r="O447" s="18" t="str">
        <f>'AI  - 3'!A446</f>
        <v>No</v>
      </c>
      <c r="P447" s="8">
        <f>COUNTIF(M447:O447,"Yes")</f>
        <v>0</v>
      </c>
      <c r="Q447" s="18" t="str">
        <f>'AI - 1'!B446</f>
        <v>No</v>
      </c>
      <c r="R447" s="18" t="str">
        <f>'AI - 2'!B446</f>
        <v>No</v>
      </c>
      <c r="S447" s="18" t="str">
        <f>'AI  - 3'!B446</f>
        <v>No</v>
      </c>
      <c r="T447" s="8">
        <f>COUNTIF(Q447:S447,"Yes")</f>
        <v>0</v>
      </c>
      <c r="U447" s="15" t="s">
        <v>149</v>
      </c>
      <c r="V447" s="19"/>
      <c r="W447" s="8"/>
      <c r="X447" s="5"/>
      <c r="Y447" s="20"/>
      <c r="Z447" s="21"/>
      <c r="AA447" s="22"/>
      <c r="AB447" s="22"/>
      <c r="AC447" s="23"/>
      <c r="AD447" s="22"/>
      <c r="AE447" s="22"/>
      <c r="AF447" s="22"/>
      <c r="AG447" s="23"/>
      <c r="AH447" s="22"/>
    </row>
    <row r="448" spans="1:34" ht="15.75" customHeight="1" x14ac:dyDescent="0.3">
      <c r="A448" s="13"/>
      <c r="B448" s="51"/>
      <c r="C448" s="10">
        <v>445</v>
      </c>
      <c r="D448" s="6" t="s">
        <v>1130</v>
      </c>
      <c r="E448" s="6" t="s">
        <v>1131</v>
      </c>
      <c r="F448" s="14" t="s">
        <v>149</v>
      </c>
      <c r="G448" s="15" t="s">
        <v>149</v>
      </c>
      <c r="H448" s="15" t="s">
        <v>149</v>
      </c>
      <c r="I448" s="16" t="s">
        <v>22</v>
      </c>
      <c r="L448" s="17"/>
      <c r="M448" s="18" t="str">
        <f>'AI - 1'!A447</f>
        <v>No</v>
      </c>
      <c r="N448" s="18" t="str">
        <f>'AI - 2'!A447</f>
        <v>No</v>
      </c>
      <c r="O448" s="18" t="str">
        <f>'AI  - 3'!A447</f>
        <v>No</v>
      </c>
      <c r="P448" s="8">
        <f>COUNTIF(M448:O448,"Yes")</f>
        <v>0</v>
      </c>
      <c r="Q448" s="18" t="str">
        <f>'AI - 1'!B447</f>
        <v>No</v>
      </c>
      <c r="R448" s="18" t="str">
        <f>'AI - 2'!B447</f>
        <v>No</v>
      </c>
      <c r="S448" s="18" t="str">
        <f>'AI  - 3'!B447</f>
        <v>No</v>
      </c>
      <c r="T448" s="8">
        <f>COUNTIF(Q448:S448,"Yes")</f>
        <v>0</v>
      </c>
      <c r="U448" s="15" t="s">
        <v>149</v>
      </c>
      <c r="V448" s="19"/>
      <c r="W448" s="8"/>
      <c r="X448" s="5"/>
      <c r="Y448" s="20"/>
      <c r="Z448" s="21"/>
      <c r="AA448" s="22"/>
      <c r="AB448" s="22"/>
      <c r="AC448" s="23"/>
      <c r="AD448" s="22"/>
      <c r="AE448" s="22"/>
      <c r="AF448" s="22"/>
      <c r="AG448" s="23"/>
      <c r="AH448" s="22"/>
    </row>
    <row r="449" spans="1:34" ht="15.75" customHeight="1" x14ac:dyDescent="0.3">
      <c r="A449" s="13"/>
      <c r="B449" s="51"/>
      <c r="C449" s="10">
        <v>446</v>
      </c>
      <c r="D449" s="6" t="s">
        <v>1132</v>
      </c>
      <c r="E449" s="6" t="s">
        <v>1133</v>
      </c>
      <c r="F449" s="14" t="s">
        <v>149</v>
      </c>
      <c r="G449" s="15" t="s">
        <v>149</v>
      </c>
      <c r="H449" s="15" t="s">
        <v>149</v>
      </c>
      <c r="I449" s="16" t="s">
        <v>22</v>
      </c>
      <c r="L449" s="17"/>
      <c r="M449" s="18" t="str">
        <f>'AI - 1'!A448</f>
        <v>No</v>
      </c>
      <c r="N449" s="18" t="str">
        <f>'AI - 2'!A448</f>
        <v>No</v>
      </c>
      <c r="O449" s="18" t="str">
        <f>'AI  - 3'!A448</f>
        <v>No</v>
      </c>
      <c r="P449" s="8">
        <f>COUNTIF(M449:O449,"Yes")</f>
        <v>0</v>
      </c>
      <c r="Q449" s="18" t="str">
        <f>'AI - 1'!B448</f>
        <v>No</v>
      </c>
      <c r="R449" s="18" t="str">
        <f>'AI - 2'!B448</f>
        <v>No</v>
      </c>
      <c r="S449" s="18" t="str">
        <f>'AI  - 3'!B448</f>
        <v>No</v>
      </c>
      <c r="T449" s="8">
        <f>COUNTIF(Q449:S449,"Yes")</f>
        <v>0</v>
      </c>
      <c r="U449" s="15" t="s">
        <v>149</v>
      </c>
      <c r="V449" s="19"/>
      <c r="W449" s="8"/>
      <c r="X449" s="5"/>
      <c r="Y449" s="20"/>
      <c r="Z449" s="21"/>
      <c r="AA449" s="22"/>
      <c r="AB449" s="22"/>
      <c r="AC449" s="23"/>
      <c r="AD449" s="22"/>
      <c r="AE449" s="22"/>
      <c r="AF449" s="22"/>
      <c r="AG449" s="23"/>
      <c r="AH449" s="22"/>
    </row>
    <row r="450" spans="1:34" ht="15.75" customHeight="1" x14ac:dyDescent="0.3">
      <c r="A450" s="13"/>
      <c r="B450" s="51"/>
      <c r="C450" s="10">
        <v>447</v>
      </c>
      <c r="D450" s="6" t="s">
        <v>1134</v>
      </c>
      <c r="E450" s="6" t="s">
        <v>1135</v>
      </c>
      <c r="F450" s="14" t="s">
        <v>149</v>
      </c>
      <c r="G450" s="15" t="s">
        <v>149</v>
      </c>
      <c r="H450" s="15" t="s">
        <v>149</v>
      </c>
      <c r="I450" s="16" t="s">
        <v>22</v>
      </c>
      <c r="L450" s="17"/>
      <c r="M450" s="18" t="str">
        <f>'AI - 1'!A449</f>
        <v>No</v>
      </c>
      <c r="N450" s="18" t="str">
        <f>'AI - 2'!A449</f>
        <v>No</v>
      </c>
      <c r="O450" s="18" t="str">
        <f>'AI  - 3'!A449</f>
        <v>No</v>
      </c>
      <c r="P450" s="8">
        <f>COUNTIF(M450:O450,"Yes")</f>
        <v>0</v>
      </c>
      <c r="Q450" s="18" t="str">
        <f>'AI - 1'!B449</f>
        <v>No</v>
      </c>
      <c r="R450" s="18" t="str">
        <f>'AI - 2'!B449</f>
        <v>No</v>
      </c>
      <c r="S450" s="18" t="str">
        <f>'AI  - 3'!B449</f>
        <v>No</v>
      </c>
      <c r="T450" s="8">
        <f>COUNTIF(Q450:S450,"Yes")</f>
        <v>0</v>
      </c>
      <c r="U450" s="15" t="s">
        <v>149</v>
      </c>
      <c r="V450" s="19"/>
      <c r="W450" s="8"/>
      <c r="X450" s="5"/>
      <c r="Y450" s="20"/>
      <c r="Z450" s="21"/>
      <c r="AA450" s="22"/>
      <c r="AB450" s="22"/>
      <c r="AC450" s="23"/>
      <c r="AD450" s="22"/>
      <c r="AE450" s="22"/>
      <c r="AF450" s="22"/>
      <c r="AG450" s="23"/>
      <c r="AH450" s="22"/>
    </row>
    <row r="451" spans="1:34" ht="15.75" customHeight="1" x14ac:dyDescent="0.3">
      <c r="A451" s="13"/>
      <c r="B451" s="51"/>
      <c r="C451" s="10">
        <v>448</v>
      </c>
      <c r="D451" s="6" t="s">
        <v>1136</v>
      </c>
      <c r="E451" s="6" t="s">
        <v>1137</v>
      </c>
      <c r="F451" s="14" t="s">
        <v>149</v>
      </c>
      <c r="G451" s="15" t="s">
        <v>149</v>
      </c>
      <c r="H451" s="15" t="s">
        <v>149</v>
      </c>
      <c r="I451" s="16" t="s">
        <v>22</v>
      </c>
      <c r="L451" s="17"/>
      <c r="M451" s="18" t="str">
        <f>'AI - 1'!A450</f>
        <v>No</v>
      </c>
      <c r="N451" s="18" t="str">
        <f>'AI - 2'!A450</f>
        <v>No</v>
      </c>
      <c r="O451" s="18" t="str">
        <f>'AI  - 3'!A450</f>
        <v>No</v>
      </c>
      <c r="P451" s="8">
        <f>COUNTIF(M451:O451,"Yes")</f>
        <v>0</v>
      </c>
      <c r="Q451" s="18" t="str">
        <f>'AI - 1'!B450</f>
        <v>No</v>
      </c>
      <c r="R451" s="18" t="str">
        <f>'AI - 2'!B450</f>
        <v>No</v>
      </c>
      <c r="S451" s="18" t="str">
        <f>'AI  - 3'!B450</f>
        <v>No</v>
      </c>
      <c r="T451" s="8">
        <f>COUNTIF(Q451:S451,"Yes")</f>
        <v>0</v>
      </c>
      <c r="U451" s="15" t="s">
        <v>149</v>
      </c>
      <c r="V451" s="19"/>
      <c r="W451" s="8"/>
      <c r="X451" s="5"/>
      <c r="Y451" s="20"/>
      <c r="Z451" s="21"/>
      <c r="AA451" s="22"/>
      <c r="AB451" s="22"/>
      <c r="AC451" s="23"/>
      <c r="AD451" s="22"/>
      <c r="AE451" s="22"/>
      <c r="AF451" s="22"/>
      <c r="AG451" s="23"/>
      <c r="AH451" s="22"/>
    </row>
    <row r="452" spans="1:34" ht="15.75" customHeight="1" x14ac:dyDescent="0.3">
      <c r="A452" s="13"/>
      <c r="B452" s="51"/>
      <c r="C452" s="10">
        <v>449</v>
      </c>
      <c r="D452" s="6" t="s">
        <v>1138</v>
      </c>
      <c r="E452" s="6" t="s">
        <v>1139</v>
      </c>
      <c r="F452" s="14" t="s">
        <v>149</v>
      </c>
      <c r="G452" s="15" t="s">
        <v>149</v>
      </c>
      <c r="H452" s="15" t="s">
        <v>149</v>
      </c>
      <c r="I452" s="16" t="s">
        <v>22</v>
      </c>
      <c r="L452" s="17"/>
      <c r="M452" s="18" t="str">
        <f>'AI - 1'!A451</f>
        <v>No</v>
      </c>
      <c r="N452" s="18" t="str">
        <f>'AI - 2'!A451</f>
        <v>No</v>
      </c>
      <c r="O452" s="18" t="str">
        <f>'AI  - 3'!A451</f>
        <v>No</v>
      </c>
      <c r="P452" s="8">
        <f>COUNTIF(M452:O452,"Yes")</f>
        <v>0</v>
      </c>
      <c r="Q452" s="18" t="str">
        <f>'AI - 1'!B451</f>
        <v>No</v>
      </c>
      <c r="R452" s="18" t="str">
        <f>'AI - 2'!B451</f>
        <v>No</v>
      </c>
      <c r="S452" s="18" t="str">
        <f>'AI  - 3'!B451</f>
        <v>No</v>
      </c>
      <c r="T452" s="8">
        <f>COUNTIF(Q452:S452,"Yes")</f>
        <v>0</v>
      </c>
      <c r="U452" s="15" t="s">
        <v>149</v>
      </c>
      <c r="V452" s="19"/>
      <c r="W452" s="8"/>
      <c r="X452" s="5"/>
      <c r="Y452" s="20"/>
      <c r="Z452" s="21"/>
      <c r="AA452" s="22"/>
      <c r="AB452" s="22"/>
      <c r="AC452" s="23"/>
      <c r="AD452" s="22"/>
      <c r="AE452" s="22"/>
      <c r="AF452" s="22"/>
      <c r="AG452" s="23"/>
      <c r="AH452" s="22"/>
    </row>
    <row r="453" spans="1:34" ht="15.75" customHeight="1" x14ac:dyDescent="0.3">
      <c r="A453" s="13"/>
      <c r="B453" s="51"/>
      <c r="C453" s="10">
        <v>450</v>
      </c>
      <c r="D453" s="6" t="s">
        <v>1140</v>
      </c>
      <c r="E453" s="6" t="s">
        <v>1141</v>
      </c>
      <c r="F453" s="14" t="s">
        <v>149</v>
      </c>
      <c r="G453" s="15" t="s">
        <v>149</v>
      </c>
      <c r="H453" s="15" t="s">
        <v>149</v>
      </c>
      <c r="I453" s="16" t="s">
        <v>22</v>
      </c>
      <c r="L453" s="17"/>
      <c r="M453" s="18" t="str">
        <f>'AI - 1'!A452</f>
        <v>No</v>
      </c>
      <c r="N453" s="18" t="str">
        <f>'AI - 2'!A452</f>
        <v>No</v>
      </c>
      <c r="O453" s="18" t="str">
        <f>'AI  - 3'!A452</f>
        <v>No</v>
      </c>
      <c r="P453" s="8">
        <f>COUNTIF(M453:O453,"Yes")</f>
        <v>0</v>
      </c>
      <c r="Q453" s="18" t="str">
        <f>'AI - 1'!B452</f>
        <v>No</v>
      </c>
      <c r="R453" s="18" t="str">
        <f>'AI - 2'!B452</f>
        <v>No</v>
      </c>
      <c r="S453" s="18" t="str">
        <f>'AI  - 3'!B452</f>
        <v>No</v>
      </c>
      <c r="T453" s="8">
        <f>COUNTIF(Q453:S453,"Yes")</f>
        <v>0</v>
      </c>
      <c r="U453" s="15" t="s">
        <v>149</v>
      </c>
      <c r="V453" s="19"/>
      <c r="W453" s="8"/>
      <c r="X453" s="5"/>
      <c r="Y453" s="20"/>
      <c r="Z453" s="21"/>
      <c r="AA453" s="22"/>
      <c r="AB453" s="22"/>
      <c r="AC453" s="23"/>
      <c r="AD453" s="22"/>
      <c r="AE453" s="22"/>
      <c r="AF453" s="22"/>
      <c r="AG453" s="23"/>
      <c r="AH453" s="22"/>
    </row>
    <row r="454" spans="1:34" ht="15.75" customHeight="1" x14ac:dyDescent="0.3">
      <c r="A454" s="13"/>
      <c r="B454" s="51"/>
      <c r="C454" s="10">
        <v>451</v>
      </c>
      <c r="D454" s="6" t="s">
        <v>1142</v>
      </c>
      <c r="E454" s="6" t="s">
        <v>1143</v>
      </c>
      <c r="F454" s="14" t="s">
        <v>149</v>
      </c>
      <c r="G454" s="15" t="s">
        <v>149</v>
      </c>
      <c r="H454" s="15" t="s">
        <v>149</v>
      </c>
      <c r="I454" s="16" t="s">
        <v>22</v>
      </c>
      <c r="L454" s="17"/>
      <c r="M454" s="18" t="str">
        <f>'AI - 1'!A453</f>
        <v>No</v>
      </c>
      <c r="N454" s="18" t="str">
        <f>'AI - 2'!A453</f>
        <v>No</v>
      </c>
      <c r="O454" s="18" t="str">
        <f>'AI  - 3'!A453</f>
        <v>No</v>
      </c>
      <c r="P454" s="8">
        <f>COUNTIF(M454:O454,"Yes")</f>
        <v>0</v>
      </c>
      <c r="Q454" s="18" t="str">
        <f>'AI - 1'!B453</f>
        <v>No</v>
      </c>
      <c r="R454" s="18" t="str">
        <f>'AI - 2'!B453</f>
        <v>No</v>
      </c>
      <c r="S454" s="18" t="str">
        <f>'AI  - 3'!B453</f>
        <v>No</v>
      </c>
      <c r="T454" s="8">
        <f>COUNTIF(Q454:S454,"Yes")</f>
        <v>0</v>
      </c>
      <c r="U454" s="15" t="s">
        <v>149</v>
      </c>
      <c r="V454" s="19"/>
      <c r="W454" s="8"/>
      <c r="X454" s="5"/>
      <c r="Y454" s="20"/>
      <c r="Z454" s="21"/>
      <c r="AA454" s="22"/>
      <c r="AB454" s="22"/>
      <c r="AC454" s="23"/>
      <c r="AD454" s="22"/>
      <c r="AE454" s="22"/>
      <c r="AF454" s="22"/>
      <c r="AG454" s="23"/>
      <c r="AH454" s="22"/>
    </row>
    <row r="455" spans="1:34" ht="15.75" customHeight="1" x14ac:dyDescent="0.3">
      <c r="A455" s="13"/>
      <c r="B455" s="51"/>
      <c r="C455" s="10">
        <v>452</v>
      </c>
      <c r="D455" s="6" t="s">
        <v>1144</v>
      </c>
      <c r="E455" s="6" t="s">
        <v>1145</v>
      </c>
      <c r="F455" s="14" t="s">
        <v>149</v>
      </c>
      <c r="G455" s="15" t="s">
        <v>149</v>
      </c>
      <c r="H455" s="15" t="s">
        <v>149</v>
      </c>
      <c r="I455" s="16" t="s">
        <v>22</v>
      </c>
      <c r="L455" s="17"/>
      <c r="M455" s="18" t="str">
        <f>'AI - 1'!A454</f>
        <v>No</v>
      </c>
      <c r="N455" s="18" t="str">
        <f>'AI - 2'!A454</f>
        <v>No</v>
      </c>
      <c r="O455" s="18" t="str">
        <f>'AI  - 3'!A454</f>
        <v>No</v>
      </c>
      <c r="P455" s="8">
        <f>COUNTIF(M455:O455,"Yes")</f>
        <v>0</v>
      </c>
      <c r="Q455" s="18" t="str">
        <f>'AI - 1'!B454</f>
        <v>No</v>
      </c>
      <c r="R455" s="18" t="str">
        <f>'AI - 2'!B454</f>
        <v>No</v>
      </c>
      <c r="S455" s="18" t="str">
        <f>'AI  - 3'!B454</f>
        <v>No</v>
      </c>
      <c r="T455" s="8">
        <f>COUNTIF(Q455:S455,"Yes")</f>
        <v>0</v>
      </c>
      <c r="U455" s="15" t="s">
        <v>149</v>
      </c>
      <c r="V455" s="19"/>
      <c r="W455" s="8"/>
      <c r="X455" s="5"/>
      <c r="Y455" s="20"/>
      <c r="Z455" s="21"/>
      <c r="AA455" s="22"/>
      <c r="AB455" s="22"/>
      <c r="AC455" s="23"/>
      <c r="AD455" s="22"/>
      <c r="AE455" s="22"/>
      <c r="AF455" s="22"/>
      <c r="AG455" s="23"/>
      <c r="AH455" s="22"/>
    </row>
    <row r="456" spans="1:34" ht="15.75" customHeight="1" x14ac:dyDescent="0.3">
      <c r="A456" s="13"/>
      <c r="B456" s="51"/>
      <c r="C456" s="10">
        <v>453</v>
      </c>
      <c r="D456" s="6" t="s">
        <v>1146</v>
      </c>
      <c r="E456" s="6" t="s">
        <v>1147</v>
      </c>
      <c r="F456" s="14" t="s">
        <v>149</v>
      </c>
      <c r="G456" s="15" t="s">
        <v>149</v>
      </c>
      <c r="H456" s="15" t="s">
        <v>149</v>
      </c>
      <c r="I456" s="16" t="s">
        <v>22</v>
      </c>
      <c r="L456" s="17"/>
      <c r="M456" s="18" t="str">
        <f>'AI - 1'!A455</f>
        <v>No</v>
      </c>
      <c r="N456" s="18" t="str">
        <f>'AI - 2'!A455</f>
        <v>No</v>
      </c>
      <c r="O456" s="18" t="str">
        <f>'AI  - 3'!A455</f>
        <v>No</v>
      </c>
      <c r="P456" s="8">
        <f>COUNTIF(M456:O456,"Yes")</f>
        <v>0</v>
      </c>
      <c r="Q456" s="18" t="str">
        <f>'AI - 1'!B455</f>
        <v>No</v>
      </c>
      <c r="R456" s="18" t="str">
        <f>'AI - 2'!B455</f>
        <v>No</v>
      </c>
      <c r="S456" s="18" t="str">
        <f>'AI  - 3'!B455</f>
        <v>No</v>
      </c>
      <c r="T456" s="8">
        <f>COUNTIF(Q456:S456,"Yes")</f>
        <v>0</v>
      </c>
      <c r="U456" s="15" t="s">
        <v>149</v>
      </c>
      <c r="V456" s="19"/>
      <c r="W456" s="8"/>
      <c r="X456" s="5"/>
      <c r="Y456" s="20"/>
      <c r="Z456" s="21"/>
      <c r="AA456" s="22"/>
      <c r="AB456" s="22"/>
      <c r="AC456" s="23"/>
      <c r="AD456" s="22"/>
      <c r="AE456" s="22"/>
      <c r="AF456" s="22"/>
      <c r="AG456" s="23"/>
      <c r="AH456" s="22"/>
    </row>
    <row r="457" spans="1:34" ht="15.75" customHeight="1" x14ac:dyDescent="0.3">
      <c r="A457" s="13"/>
      <c r="B457" s="51"/>
      <c r="C457" s="10">
        <v>454</v>
      </c>
      <c r="D457" s="6" t="s">
        <v>1148</v>
      </c>
      <c r="E457" s="6" t="s">
        <v>1149</v>
      </c>
      <c r="F457" s="14" t="s">
        <v>149</v>
      </c>
      <c r="G457" s="15" t="s">
        <v>149</v>
      </c>
      <c r="H457" s="15" t="s">
        <v>149</v>
      </c>
      <c r="I457" s="16" t="s">
        <v>22</v>
      </c>
      <c r="L457" s="17"/>
      <c r="M457" s="18" t="str">
        <f>'AI - 1'!A456</f>
        <v>No</v>
      </c>
      <c r="N457" s="18" t="str">
        <f>'AI - 2'!A456</f>
        <v>No</v>
      </c>
      <c r="O457" s="18" t="str">
        <f>'AI  - 3'!A456</f>
        <v>No</v>
      </c>
      <c r="P457" s="8">
        <f>COUNTIF(M457:O457,"Yes")</f>
        <v>0</v>
      </c>
      <c r="Q457" s="18" t="str">
        <f>'AI - 1'!B456</f>
        <v>No</v>
      </c>
      <c r="R457" s="18" t="str">
        <f>'AI - 2'!B456</f>
        <v>No</v>
      </c>
      <c r="S457" s="18" t="str">
        <f>'AI  - 3'!B456</f>
        <v>No</v>
      </c>
      <c r="T457" s="8">
        <f>COUNTIF(Q457:S457,"Yes")</f>
        <v>0</v>
      </c>
      <c r="U457" s="15" t="s">
        <v>149</v>
      </c>
      <c r="V457" s="19"/>
      <c r="W457" s="8"/>
      <c r="X457" s="5"/>
      <c r="Y457" s="20"/>
      <c r="Z457" s="21"/>
      <c r="AA457" s="22"/>
      <c r="AB457" s="22"/>
      <c r="AC457" s="23"/>
      <c r="AD457" s="22"/>
      <c r="AE457" s="22"/>
      <c r="AF457" s="22"/>
      <c r="AG457" s="23"/>
      <c r="AH457" s="22"/>
    </row>
    <row r="458" spans="1:34" ht="15.75" customHeight="1" x14ac:dyDescent="0.3">
      <c r="A458" s="13"/>
      <c r="B458" s="51"/>
      <c r="C458" s="10">
        <v>455</v>
      </c>
      <c r="D458" s="6" t="s">
        <v>1150</v>
      </c>
      <c r="E458" s="6" t="s">
        <v>1151</v>
      </c>
      <c r="F458" s="14" t="s">
        <v>149</v>
      </c>
      <c r="G458" s="15" t="s">
        <v>149</v>
      </c>
      <c r="H458" s="15" t="s">
        <v>149</v>
      </c>
      <c r="I458" s="16" t="s">
        <v>22</v>
      </c>
      <c r="L458" s="17"/>
      <c r="M458" s="18" t="str">
        <f>'AI - 1'!A457</f>
        <v>No</v>
      </c>
      <c r="N458" s="18" t="str">
        <f>'AI - 2'!A457</f>
        <v>No</v>
      </c>
      <c r="O458" s="18" t="str">
        <f>'AI  - 3'!A457</f>
        <v>No</v>
      </c>
      <c r="P458" s="8">
        <f>COUNTIF(M458:O458,"Yes")</f>
        <v>0</v>
      </c>
      <c r="Q458" s="18" t="str">
        <f>'AI - 1'!B457</f>
        <v>No</v>
      </c>
      <c r="R458" s="18" t="str">
        <f>'AI - 2'!B457</f>
        <v>No</v>
      </c>
      <c r="S458" s="18" t="str">
        <f>'AI  - 3'!B457</f>
        <v>No</v>
      </c>
      <c r="T458" s="8">
        <f>COUNTIF(Q458:S458,"Yes")</f>
        <v>0</v>
      </c>
      <c r="U458" s="15" t="s">
        <v>149</v>
      </c>
      <c r="V458" s="19"/>
      <c r="W458" s="8"/>
      <c r="X458" s="5"/>
      <c r="Y458" s="20"/>
      <c r="Z458" s="21"/>
      <c r="AA458" s="22"/>
      <c r="AB458" s="22"/>
      <c r="AC458" s="23"/>
      <c r="AD458" s="22"/>
      <c r="AE458" s="22"/>
      <c r="AF458" s="22"/>
      <c r="AG458" s="23"/>
      <c r="AH458" s="22"/>
    </row>
    <row r="459" spans="1:34" ht="15.75" customHeight="1" x14ac:dyDescent="0.3">
      <c r="A459" s="13"/>
      <c r="B459" s="51"/>
      <c r="C459" s="10">
        <v>456</v>
      </c>
      <c r="D459" s="6" t="s">
        <v>1152</v>
      </c>
      <c r="E459" s="6" t="s">
        <v>1153</v>
      </c>
      <c r="F459" s="14" t="s">
        <v>149</v>
      </c>
      <c r="G459" s="15" t="s">
        <v>149</v>
      </c>
      <c r="H459" s="15" t="s">
        <v>149</v>
      </c>
      <c r="I459" s="16" t="s">
        <v>22</v>
      </c>
      <c r="L459" s="17"/>
      <c r="M459" s="18" t="str">
        <f>'AI - 1'!A458</f>
        <v>No</v>
      </c>
      <c r="N459" s="18" t="str">
        <f>'AI - 2'!A458</f>
        <v>No</v>
      </c>
      <c r="O459" s="18" t="str">
        <f>'AI  - 3'!A458</f>
        <v>No</v>
      </c>
      <c r="P459" s="8">
        <f>COUNTIF(M459:O459,"Yes")</f>
        <v>0</v>
      </c>
      <c r="Q459" s="18" t="str">
        <f>'AI - 1'!B458</f>
        <v>No</v>
      </c>
      <c r="R459" s="18" t="str">
        <f>'AI - 2'!B458</f>
        <v>No</v>
      </c>
      <c r="S459" s="18" t="str">
        <f>'AI  - 3'!B458</f>
        <v>No</v>
      </c>
      <c r="T459" s="8">
        <f>COUNTIF(Q459:S459,"Yes")</f>
        <v>0</v>
      </c>
      <c r="U459" s="15" t="s">
        <v>149</v>
      </c>
      <c r="V459" s="19"/>
      <c r="W459" s="8"/>
      <c r="X459" s="5"/>
      <c r="Y459" s="20"/>
      <c r="Z459" s="21"/>
      <c r="AA459" s="22"/>
      <c r="AB459" s="22"/>
      <c r="AC459" s="23"/>
      <c r="AD459" s="22"/>
      <c r="AE459" s="22"/>
      <c r="AF459" s="22"/>
      <c r="AG459" s="23"/>
      <c r="AH459" s="22"/>
    </row>
    <row r="460" spans="1:34" ht="15.75" customHeight="1" x14ac:dyDescent="0.3">
      <c r="A460" s="13"/>
      <c r="B460" s="51"/>
      <c r="C460" s="10">
        <v>457</v>
      </c>
      <c r="D460" s="6" t="s">
        <v>1154</v>
      </c>
      <c r="E460" s="6" t="s">
        <v>1155</v>
      </c>
      <c r="F460" s="14" t="s">
        <v>149</v>
      </c>
      <c r="G460" s="15" t="s">
        <v>149</v>
      </c>
      <c r="H460" s="15" t="s">
        <v>149</v>
      </c>
      <c r="I460" s="16" t="s">
        <v>22</v>
      </c>
      <c r="L460" s="17"/>
      <c r="M460" s="18" t="str">
        <f>'AI - 1'!A459</f>
        <v>No</v>
      </c>
      <c r="N460" s="18" t="str">
        <f>'AI - 2'!A459</f>
        <v>No</v>
      </c>
      <c r="O460" s="18" t="str">
        <f>'AI  - 3'!A459</f>
        <v>No</v>
      </c>
      <c r="P460" s="8">
        <f>COUNTIF(M460:O460,"Yes")</f>
        <v>0</v>
      </c>
      <c r="Q460" s="18" t="str">
        <f>'AI - 1'!B459</f>
        <v>No</v>
      </c>
      <c r="R460" s="18" t="str">
        <f>'AI - 2'!B459</f>
        <v>No</v>
      </c>
      <c r="S460" s="18" t="str">
        <f>'AI  - 3'!B459</f>
        <v>No</v>
      </c>
      <c r="T460" s="8">
        <f>COUNTIF(Q460:S460,"Yes")</f>
        <v>0</v>
      </c>
      <c r="U460" s="15" t="s">
        <v>149</v>
      </c>
      <c r="V460" s="19"/>
      <c r="W460" s="8"/>
      <c r="X460" s="5"/>
      <c r="Y460" s="20"/>
      <c r="Z460" s="21"/>
      <c r="AA460" s="22"/>
      <c r="AB460" s="22"/>
      <c r="AC460" s="23"/>
      <c r="AD460" s="22"/>
      <c r="AE460" s="22"/>
      <c r="AF460" s="22"/>
      <c r="AG460" s="23"/>
      <c r="AH460" s="22"/>
    </row>
    <row r="461" spans="1:34" ht="15.75" customHeight="1" x14ac:dyDescent="0.3">
      <c r="A461" s="13"/>
      <c r="B461" s="51"/>
      <c r="C461" s="10">
        <v>458</v>
      </c>
      <c r="D461" s="6" t="s">
        <v>82</v>
      </c>
      <c r="E461" s="6" t="s">
        <v>83</v>
      </c>
      <c r="F461" s="14" t="s">
        <v>21</v>
      </c>
      <c r="G461" s="15" t="s">
        <v>21</v>
      </c>
      <c r="H461" s="15" t="s">
        <v>21</v>
      </c>
      <c r="I461" s="16" t="s">
        <v>22</v>
      </c>
      <c r="L461" s="17"/>
      <c r="M461" s="18" t="str">
        <f>'AI - 1'!A460</f>
        <v>Yes</v>
      </c>
      <c r="N461" s="18" t="str">
        <f>'AI - 2'!A460</f>
        <v>Yes</v>
      </c>
      <c r="O461" s="18" t="str">
        <f>'AI  - 3'!A460</f>
        <v>Yes</v>
      </c>
      <c r="P461" s="8">
        <f>COUNTIF(M461:O461,"Yes")</f>
        <v>3</v>
      </c>
      <c r="Q461" s="18" t="str">
        <f>'AI - 1'!B460</f>
        <v>Yes</v>
      </c>
      <c r="R461" s="18" t="str">
        <f>'AI - 2'!B460</f>
        <v>Yes</v>
      </c>
      <c r="S461" s="18" t="str">
        <f>'AI  - 3'!B460</f>
        <v>Yes</v>
      </c>
      <c r="T461" s="8">
        <f>COUNTIF(Q461:S461,"Yes")</f>
        <v>3</v>
      </c>
      <c r="U461" s="15" t="s">
        <v>21</v>
      </c>
      <c r="V461" s="19"/>
      <c r="W461" s="8"/>
      <c r="X461" s="5"/>
      <c r="Y461" s="20"/>
      <c r="Z461" s="21"/>
      <c r="AA461" s="22"/>
      <c r="AB461" s="22"/>
      <c r="AC461" s="23"/>
      <c r="AD461" s="21"/>
      <c r="AE461" s="22"/>
      <c r="AF461" s="22"/>
      <c r="AG461" s="23"/>
      <c r="AH461" s="21"/>
    </row>
    <row r="462" spans="1:34" ht="15.75" customHeight="1" x14ac:dyDescent="0.3">
      <c r="A462" s="13"/>
      <c r="B462" s="51"/>
      <c r="C462" s="10">
        <v>459</v>
      </c>
      <c r="D462" s="6" t="s">
        <v>1156</v>
      </c>
      <c r="E462" s="6" t="s">
        <v>1157</v>
      </c>
      <c r="F462" s="14" t="s">
        <v>149</v>
      </c>
      <c r="G462" s="15" t="s">
        <v>149</v>
      </c>
      <c r="H462" s="15" t="s">
        <v>149</v>
      </c>
      <c r="I462" s="16" t="s">
        <v>22</v>
      </c>
      <c r="L462" s="17"/>
      <c r="M462" s="18" t="str">
        <f>'AI - 1'!A461</f>
        <v>No</v>
      </c>
      <c r="N462" s="18" t="str">
        <f>'AI - 2'!A461</f>
        <v>No</v>
      </c>
      <c r="O462" s="18" t="str">
        <f>'AI  - 3'!A461</f>
        <v>No</v>
      </c>
      <c r="P462" s="8">
        <f>COUNTIF(M462:O462,"Yes")</f>
        <v>0</v>
      </c>
      <c r="Q462" s="18" t="str">
        <f>'AI - 1'!B461</f>
        <v>No</v>
      </c>
      <c r="R462" s="18" t="str">
        <f>'AI - 2'!B461</f>
        <v>No</v>
      </c>
      <c r="S462" s="18" t="str">
        <f>'AI  - 3'!B461</f>
        <v>No</v>
      </c>
      <c r="T462" s="8">
        <f>COUNTIF(Q462:S462,"Yes")</f>
        <v>0</v>
      </c>
      <c r="U462" s="15" t="s">
        <v>149</v>
      </c>
      <c r="V462" s="19"/>
      <c r="W462" s="8"/>
      <c r="X462" s="5"/>
      <c r="Y462" s="20"/>
      <c r="Z462" s="21"/>
      <c r="AA462" s="22"/>
      <c r="AB462" s="22"/>
      <c r="AC462" s="23"/>
      <c r="AD462" s="22"/>
      <c r="AE462" s="22"/>
      <c r="AF462" s="22"/>
      <c r="AG462" s="23"/>
      <c r="AH462" s="22"/>
    </row>
    <row r="463" spans="1:34" ht="15.75" customHeight="1" x14ac:dyDescent="0.3">
      <c r="A463" s="13"/>
      <c r="B463" s="51"/>
      <c r="C463" s="10">
        <v>460</v>
      </c>
      <c r="D463" s="6" t="s">
        <v>1158</v>
      </c>
      <c r="E463" s="6" t="s">
        <v>1159</v>
      </c>
      <c r="F463" s="14" t="s">
        <v>149</v>
      </c>
      <c r="G463" s="15" t="s">
        <v>149</v>
      </c>
      <c r="H463" s="15" t="s">
        <v>149</v>
      </c>
      <c r="I463" s="16" t="s">
        <v>22</v>
      </c>
      <c r="L463" s="17"/>
      <c r="M463" s="18" t="str">
        <f>'AI - 1'!A462</f>
        <v>No</v>
      </c>
      <c r="N463" s="18" t="str">
        <f>'AI - 2'!A462</f>
        <v>No</v>
      </c>
      <c r="O463" s="18" t="str">
        <f>'AI  - 3'!A462</f>
        <v>No</v>
      </c>
      <c r="P463" s="8">
        <f>COUNTIF(M463:O463,"Yes")</f>
        <v>0</v>
      </c>
      <c r="Q463" s="18" t="str">
        <f>'AI - 1'!B462</f>
        <v>No</v>
      </c>
      <c r="R463" s="18" t="str">
        <f>'AI - 2'!B462</f>
        <v>No</v>
      </c>
      <c r="S463" s="18" t="str">
        <f>'AI  - 3'!B462</f>
        <v>No</v>
      </c>
      <c r="T463" s="8">
        <f>COUNTIF(Q463:S463,"Yes")</f>
        <v>0</v>
      </c>
      <c r="U463" s="15" t="s">
        <v>149</v>
      </c>
      <c r="V463" s="19"/>
      <c r="W463" s="8"/>
      <c r="X463" s="5"/>
      <c r="Y463" s="20"/>
      <c r="Z463" s="21"/>
      <c r="AA463" s="22"/>
      <c r="AB463" s="22"/>
      <c r="AC463" s="23"/>
      <c r="AD463" s="22"/>
      <c r="AE463" s="22"/>
      <c r="AF463" s="22"/>
      <c r="AG463" s="23"/>
      <c r="AH463" s="22"/>
    </row>
    <row r="464" spans="1:34" ht="15.75" customHeight="1" x14ac:dyDescent="0.3">
      <c r="A464" s="13"/>
      <c r="B464" s="51"/>
      <c r="C464" s="10">
        <v>461</v>
      </c>
      <c r="D464" s="6" t="s">
        <v>1160</v>
      </c>
      <c r="E464" s="6" t="s">
        <v>1161</v>
      </c>
      <c r="F464" s="14" t="s">
        <v>149</v>
      </c>
      <c r="G464" s="15" t="s">
        <v>149</v>
      </c>
      <c r="H464" s="15" t="s">
        <v>149</v>
      </c>
      <c r="I464" s="16" t="s">
        <v>22</v>
      </c>
      <c r="L464" s="17"/>
      <c r="M464" s="18" t="str">
        <f>'AI - 1'!A463</f>
        <v>No</v>
      </c>
      <c r="N464" s="18" t="str">
        <f>'AI - 2'!A463</f>
        <v>No</v>
      </c>
      <c r="O464" s="18" t="str">
        <f>'AI  - 3'!A463</f>
        <v>No</v>
      </c>
      <c r="P464" s="8">
        <f>COUNTIF(M464:O464,"Yes")</f>
        <v>0</v>
      </c>
      <c r="Q464" s="18" t="str">
        <f>'AI - 1'!B463</f>
        <v>No</v>
      </c>
      <c r="R464" s="18" t="str">
        <f>'AI - 2'!B463</f>
        <v>No</v>
      </c>
      <c r="S464" s="18" t="str">
        <f>'AI  - 3'!B463</f>
        <v>No</v>
      </c>
      <c r="T464" s="8">
        <f>COUNTIF(Q464:S464,"Yes")</f>
        <v>0</v>
      </c>
      <c r="U464" s="15" t="s">
        <v>149</v>
      </c>
      <c r="V464" s="19"/>
      <c r="W464" s="8"/>
      <c r="X464" s="5"/>
      <c r="Y464" s="20"/>
      <c r="Z464" s="21"/>
      <c r="AA464" s="22"/>
      <c r="AB464" s="22"/>
      <c r="AC464" s="23"/>
      <c r="AD464" s="22"/>
      <c r="AE464" s="22"/>
      <c r="AF464" s="22"/>
      <c r="AG464" s="23"/>
      <c r="AH464" s="22"/>
    </row>
    <row r="465" spans="1:34" ht="15.75" customHeight="1" x14ac:dyDescent="0.3">
      <c r="A465" s="13"/>
      <c r="B465" s="51"/>
      <c r="C465" s="10">
        <v>462</v>
      </c>
      <c r="D465" s="6" t="s">
        <v>1162</v>
      </c>
      <c r="E465" s="6" t="s">
        <v>1163</v>
      </c>
      <c r="F465" s="14" t="s">
        <v>149</v>
      </c>
      <c r="G465" s="15" t="s">
        <v>149</v>
      </c>
      <c r="H465" s="15" t="s">
        <v>149</v>
      </c>
      <c r="I465" s="16" t="s">
        <v>22</v>
      </c>
      <c r="L465" s="17"/>
      <c r="M465" s="18" t="str">
        <f>'AI - 1'!A464</f>
        <v>No</v>
      </c>
      <c r="N465" s="18" t="str">
        <f>'AI - 2'!A464</f>
        <v>No</v>
      </c>
      <c r="O465" s="18" t="str">
        <f>'AI  - 3'!A464</f>
        <v>No</v>
      </c>
      <c r="P465" s="8">
        <f>COUNTIF(M465:O465,"Yes")</f>
        <v>0</v>
      </c>
      <c r="Q465" s="18" t="str">
        <f>'AI - 1'!B464</f>
        <v>No</v>
      </c>
      <c r="R465" s="18" t="str">
        <f>'AI - 2'!B464</f>
        <v>No</v>
      </c>
      <c r="S465" s="18" t="str">
        <f>'AI  - 3'!B464</f>
        <v>No</v>
      </c>
      <c r="T465" s="8">
        <f>COUNTIF(Q465:S465,"Yes")</f>
        <v>0</v>
      </c>
      <c r="U465" s="15" t="s">
        <v>149</v>
      </c>
      <c r="V465" s="19"/>
      <c r="W465" s="8"/>
      <c r="X465" s="5"/>
      <c r="Y465" s="20"/>
      <c r="Z465" s="21"/>
      <c r="AA465" s="22"/>
      <c r="AB465" s="22"/>
      <c r="AC465" s="23"/>
      <c r="AD465" s="22"/>
      <c r="AE465" s="22"/>
      <c r="AF465" s="22"/>
      <c r="AG465" s="23"/>
      <c r="AH465" s="22"/>
    </row>
    <row r="466" spans="1:34" ht="15.75" customHeight="1" x14ac:dyDescent="0.3">
      <c r="A466" s="13"/>
      <c r="B466" s="51"/>
      <c r="C466" s="10">
        <v>463</v>
      </c>
      <c r="D466" s="6" t="s">
        <v>1164</v>
      </c>
      <c r="E466" s="6" t="s">
        <v>1165</v>
      </c>
      <c r="F466" s="14" t="s">
        <v>149</v>
      </c>
      <c r="G466" s="15" t="s">
        <v>149</v>
      </c>
      <c r="H466" s="15" t="s">
        <v>149</v>
      </c>
      <c r="I466" s="16" t="s">
        <v>22</v>
      </c>
      <c r="L466" s="17"/>
      <c r="M466" s="18" t="str">
        <f>'AI - 1'!A465</f>
        <v>No</v>
      </c>
      <c r="N466" s="18" t="str">
        <f>'AI - 2'!A465</f>
        <v>No</v>
      </c>
      <c r="O466" s="18" t="str">
        <f>'AI  - 3'!A465</f>
        <v>No</v>
      </c>
      <c r="P466" s="8">
        <f>COUNTIF(M466:O466,"Yes")</f>
        <v>0</v>
      </c>
      <c r="Q466" s="18" t="str">
        <f>'AI - 1'!B465</f>
        <v>No</v>
      </c>
      <c r="R466" s="18" t="str">
        <f>'AI - 2'!B465</f>
        <v>No</v>
      </c>
      <c r="S466" s="18" t="str">
        <f>'AI  - 3'!B465</f>
        <v>No</v>
      </c>
      <c r="T466" s="8">
        <f>COUNTIF(Q466:S466,"Yes")</f>
        <v>0</v>
      </c>
      <c r="U466" s="15" t="s">
        <v>149</v>
      </c>
      <c r="V466" s="19"/>
      <c r="W466" s="8"/>
      <c r="X466" s="5"/>
      <c r="Y466" s="20"/>
      <c r="Z466" s="21"/>
      <c r="AA466" s="22"/>
      <c r="AB466" s="22"/>
      <c r="AC466" s="23"/>
      <c r="AD466" s="22"/>
      <c r="AE466" s="22"/>
      <c r="AF466" s="22"/>
      <c r="AG466" s="23"/>
      <c r="AH466" s="22"/>
    </row>
    <row r="467" spans="1:34" ht="15.75" customHeight="1" x14ac:dyDescent="0.3">
      <c r="A467" s="13"/>
      <c r="B467" s="51"/>
      <c r="C467" s="10">
        <v>464</v>
      </c>
      <c r="D467" s="6" t="s">
        <v>1166</v>
      </c>
      <c r="E467" s="6" t="s">
        <v>1167</v>
      </c>
      <c r="F467" s="14" t="s">
        <v>149</v>
      </c>
      <c r="G467" s="15" t="s">
        <v>149</v>
      </c>
      <c r="H467" s="15" t="s">
        <v>149</v>
      </c>
      <c r="I467" s="16" t="s">
        <v>22</v>
      </c>
      <c r="L467" s="17"/>
      <c r="M467" s="18" t="str">
        <f>'AI - 1'!A466</f>
        <v>No</v>
      </c>
      <c r="N467" s="18" t="str">
        <f>'AI - 2'!A466</f>
        <v>No</v>
      </c>
      <c r="O467" s="18" t="str">
        <f>'AI  - 3'!A466</f>
        <v>No</v>
      </c>
      <c r="P467" s="8">
        <f>COUNTIF(M467:O467,"Yes")</f>
        <v>0</v>
      </c>
      <c r="Q467" s="18" t="str">
        <f>'AI - 1'!B466</f>
        <v>No</v>
      </c>
      <c r="R467" s="18" t="str">
        <f>'AI - 2'!B466</f>
        <v>No</v>
      </c>
      <c r="S467" s="18" t="str">
        <f>'AI  - 3'!B466</f>
        <v>No</v>
      </c>
      <c r="T467" s="8">
        <f>COUNTIF(Q467:S467,"Yes")</f>
        <v>0</v>
      </c>
      <c r="U467" s="15" t="s">
        <v>149</v>
      </c>
      <c r="V467" s="19"/>
      <c r="W467" s="8"/>
      <c r="X467" s="5"/>
      <c r="Y467" s="20"/>
      <c r="Z467" s="21"/>
      <c r="AA467" s="22"/>
      <c r="AB467" s="22"/>
      <c r="AC467" s="23"/>
      <c r="AD467" s="22"/>
      <c r="AE467" s="22"/>
      <c r="AF467" s="22"/>
      <c r="AG467" s="23"/>
      <c r="AH467" s="22"/>
    </row>
    <row r="468" spans="1:34" ht="15.75" customHeight="1" x14ac:dyDescent="0.3">
      <c r="A468" s="13"/>
      <c r="B468" s="51"/>
      <c r="C468" s="10">
        <v>465</v>
      </c>
      <c r="D468" s="6" t="s">
        <v>1168</v>
      </c>
      <c r="E468" s="6" t="s">
        <v>1169</v>
      </c>
      <c r="F468" s="14" t="s">
        <v>149</v>
      </c>
      <c r="G468" s="15" t="s">
        <v>149</v>
      </c>
      <c r="H468" s="15" t="s">
        <v>149</v>
      </c>
      <c r="I468" s="16" t="s">
        <v>22</v>
      </c>
      <c r="L468" s="17"/>
      <c r="M468" s="18" t="str">
        <f>'AI - 1'!A467</f>
        <v>No</v>
      </c>
      <c r="N468" s="18" t="str">
        <f>'AI - 2'!A467</f>
        <v>No</v>
      </c>
      <c r="O468" s="18" t="str">
        <f>'AI  - 3'!A467</f>
        <v>No</v>
      </c>
      <c r="P468" s="8">
        <f>COUNTIF(M468:O468,"Yes")</f>
        <v>0</v>
      </c>
      <c r="Q468" s="18" t="str">
        <f>'AI - 1'!B467</f>
        <v>No</v>
      </c>
      <c r="R468" s="18" t="str">
        <f>'AI - 2'!B467</f>
        <v>No</v>
      </c>
      <c r="S468" s="18" t="str">
        <f>'AI  - 3'!B467</f>
        <v>No</v>
      </c>
      <c r="T468" s="8">
        <f>COUNTIF(Q468:S468,"Yes")</f>
        <v>0</v>
      </c>
      <c r="U468" s="15" t="s">
        <v>149</v>
      </c>
      <c r="V468" s="19"/>
      <c r="W468" s="8"/>
      <c r="X468" s="5"/>
      <c r="Y468" s="20"/>
      <c r="Z468" s="21"/>
      <c r="AA468" s="22"/>
      <c r="AB468" s="22"/>
      <c r="AC468" s="23"/>
      <c r="AD468" s="22"/>
      <c r="AE468" s="22"/>
      <c r="AF468" s="22"/>
      <c r="AG468" s="23"/>
      <c r="AH468" s="22"/>
    </row>
    <row r="469" spans="1:34" ht="15.75" customHeight="1" x14ac:dyDescent="0.3">
      <c r="A469" s="13"/>
      <c r="B469" s="51"/>
      <c r="C469" s="10">
        <v>864</v>
      </c>
      <c r="D469" s="6" t="s">
        <v>309</v>
      </c>
      <c r="E469" s="6" t="s">
        <v>310</v>
      </c>
      <c r="F469" s="14" t="s">
        <v>149</v>
      </c>
      <c r="G469" s="15" t="s">
        <v>21</v>
      </c>
      <c r="H469" s="26" t="s">
        <v>149</v>
      </c>
      <c r="I469" s="16" t="s">
        <v>171</v>
      </c>
      <c r="J469" s="66" t="s">
        <v>11052</v>
      </c>
      <c r="L469" s="17"/>
      <c r="M469" s="18" t="str">
        <f>'AI - 1'!A866</f>
        <v>No</v>
      </c>
      <c r="N469" s="18" t="str">
        <f>'AI - 2'!A866</f>
        <v>Yes</v>
      </c>
      <c r="O469" s="18" t="str">
        <f>'AI  - 3'!A866</f>
        <v>No</v>
      </c>
      <c r="P469" s="8">
        <f>COUNTIF(M469:O469,"Yes")</f>
        <v>1</v>
      </c>
      <c r="Q469" s="18" t="str">
        <f>'AI - 1'!B866</f>
        <v>No</v>
      </c>
      <c r="R469" s="18" t="str">
        <f>'AI - 2'!B866</f>
        <v>Yes</v>
      </c>
      <c r="S469" s="18" t="str">
        <f>'AI  - 3'!B866</f>
        <v>No</v>
      </c>
      <c r="T469" s="8">
        <f>COUNTIF(Q469:S469,"Yes")</f>
        <v>1</v>
      </c>
      <c r="U469" s="15" t="s">
        <v>21</v>
      </c>
      <c r="V469" s="19"/>
      <c r="W469" s="8"/>
      <c r="X469" s="5"/>
      <c r="Y469" s="20"/>
      <c r="Z469" s="21"/>
      <c r="AA469" s="22"/>
      <c r="AB469" s="22"/>
      <c r="AC469" s="23"/>
      <c r="AD469" s="22"/>
      <c r="AE469" s="22"/>
      <c r="AF469" s="22"/>
      <c r="AG469" s="23"/>
      <c r="AH469" s="22"/>
    </row>
    <row r="470" spans="1:34" ht="15.75" customHeight="1" x14ac:dyDescent="0.3">
      <c r="A470" s="13"/>
      <c r="B470" s="51"/>
      <c r="C470" s="10">
        <v>467</v>
      </c>
      <c r="D470" s="6" t="s">
        <v>85</v>
      </c>
      <c r="E470" s="6" t="s">
        <v>86</v>
      </c>
      <c r="F470" s="14" t="s">
        <v>21</v>
      </c>
      <c r="G470" s="15" t="s">
        <v>21</v>
      </c>
      <c r="H470" s="15" t="s">
        <v>21</v>
      </c>
      <c r="I470" s="16" t="s">
        <v>22</v>
      </c>
      <c r="L470" s="17"/>
      <c r="M470" s="18" t="str">
        <f>'AI - 1'!A469</f>
        <v>Yes</v>
      </c>
      <c r="N470" s="18" t="str">
        <f>'AI - 2'!A469</f>
        <v>Yes</v>
      </c>
      <c r="O470" s="18" t="str">
        <f>'AI  - 3'!A469</f>
        <v>Yes</v>
      </c>
      <c r="P470" s="8">
        <f>COUNTIF(M470:O470,"Yes")</f>
        <v>3</v>
      </c>
      <c r="Q470" s="18" t="str">
        <f>'AI - 1'!B469</f>
        <v>Yes</v>
      </c>
      <c r="R470" s="18" t="str">
        <f>'AI - 2'!B469</f>
        <v>Yes</v>
      </c>
      <c r="S470" s="18" t="str">
        <f>'AI  - 3'!B469</f>
        <v>Yes</v>
      </c>
      <c r="T470" s="8">
        <f>COUNTIF(Q470:S470,"Yes")</f>
        <v>3</v>
      </c>
      <c r="U470" s="15" t="s">
        <v>21</v>
      </c>
      <c r="V470" s="19"/>
      <c r="W470" s="8"/>
      <c r="X470" s="5"/>
      <c r="Y470" s="20"/>
      <c r="Z470" s="21"/>
      <c r="AA470" s="22"/>
      <c r="AB470" s="22"/>
      <c r="AC470" s="23"/>
      <c r="AD470" s="21"/>
      <c r="AE470" s="22"/>
      <c r="AF470" s="22"/>
      <c r="AG470" s="23"/>
      <c r="AH470" s="21"/>
    </row>
    <row r="471" spans="1:34" ht="15.75" customHeight="1" x14ac:dyDescent="0.3">
      <c r="A471" s="13"/>
      <c r="B471" s="51"/>
      <c r="C471" s="10">
        <v>468</v>
      </c>
      <c r="D471" s="6" t="s">
        <v>1170</v>
      </c>
      <c r="E471" s="6" t="s">
        <v>1171</v>
      </c>
      <c r="F471" s="14" t="s">
        <v>149</v>
      </c>
      <c r="G471" s="15" t="s">
        <v>149</v>
      </c>
      <c r="H471" s="15" t="s">
        <v>149</v>
      </c>
      <c r="I471" s="16" t="s">
        <v>22</v>
      </c>
      <c r="L471" s="17"/>
      <c r="M471" s="18" t="str">
        <f>'AI - 1'!A470</f>
        <v>No</v>
      </c>
      <c r="N471" s="18" t="str">
        <f>'AI - 2'!A470</f>
        <v>No</v>
      </c>
      <c r="O471" s="18" t="str">
        <f>'AI  - 3'!A470</f>
        <v>No</v>
      </c>
      <c r="P471" s="8">
        <f>COUNTIF(M471:O471,"Yes")</f>
        <v>0</v>
      </c>
      <c r="Q471" s="18" t="str">
        <f>'AI - 1'!B470</f>
        <v>No</v>
      </c>
      <c r="R471" s="18" t="str">
        <f>'AI - 2'!B470</f>
        <v>No</v>
      </c>
      <c r="S471" s="18" t="str">
        <f>'AI  - 3'!B470</f>
        <v>No</v>
      </c>
      <c r="T471" s="8">
        <f>COUNTIF(Q471:S471,"Yes")</f>
        <v>0</v>
      </c>
      <c r="U471" s="15" t="s">
        <v>149</v>
      </c>
      <c r="V471" s="19"/>
      <c r="W471" s="8"/>
      <c r="X471" s="5"/>
      <c r="Y471" s="20"/>
      <c r="Z471" s="21"/>
      <c r="AA471" s="22"/>
      <c r="AB471" s="22"/>
      <c r="AC471" s="23"/>
      <c r="AD471" s="22"/>
      <c r="AE471" s="22"/>
      <c r="AF471" s="22"/>
      <c r="AG471" s="23"/>
      <c r="AH471" s="22"/>
    </row>
    <row r="472" spans="1:34" ht="15.75" customHeight="1" x14ac:dyDescent="0.3">
      <c r="A472" s="13"/>
      <c r="B472" s="51"/>
      <c r="C472" s="10">
        <v>469</v>
      </c>
      <c r="D472" s="6" t="s">
        <v>1172</v>
      </c>
      <c r="E472" s="6" t="s">
        <v>1173</v>
      </c>
      <c r="F472" s="14" t="s">
        <v>149</v>
      </c>
      <c r="G472" s="15" t="s">
        <v>149</v>
      </c>
      <c r="H472" s="15" t="s">
        <v>149</v>
      </c>
      <c r="I472" s="16" t="s">
        <v>22</v>
      </c>
      <c r="L472" s="17"/>
      <c r="M472" s="18" t="str">
        <f>'AI - 1'!A471</f>
        <v>No</v>
      </c>
      <c r="N472" s="18" t="str">
        <f>'AI - 2'!A471</f>
        <v>No</v>
      </c>
      <c r="O472" s="18" t="str">
        <f>'AI  - 3'!A471</f>
        <v>No</v>
      </c>
      <c r="P472" s="8">
        <f>COUNTIF(M472:O472,"Yes")</f>
        <v>0</v>
      </c>
      <c r="Q472" s="18" t="str">
        <f>'AI - 1'!B471</f>
        <v>No</v>
      </c>
      <c r="R472" s="18" t="str">
        <f>'AI - 2'!B471</f>
        <v>No</v>
      </c>
      <c r="S472" s="18" t="str">
        <f>'AI  - 3'!B471</f>
        <v>No</v>
      </c>
      <c r="T472" s="8">
        <f>COUNTIF(Q472:S472,"Yes")</f>
        <v>0</v>
      </c>
      <c r="U472" s="15" t="s">
        <v>149</v>
      </c>
      <c r="V472" s="19"/>
      <c r="W472" s="8"/>
      <c r="X472" s="5"/>
      <c r="Y472" s="20"/>
      <c r="Z472" s="21"/>
      <c r="AA472" s="22"/>
      <c r="AB472" s="22"/>
      <c r="AC472" s="23"/>
      <c r="AD472" s="22"/>
      <c r="AE472" s="22"/>
      <c r="AF472" s="22"/>
      <c r="AG472" s="23"/>
      <c r="AH472" s="22"/>
    </row>
    <row r="473" spans="1:34" ht="15.75" customHeight="1" x14ac:dyDescent="0.3">
      <c r="A473" s="13"/>
      <c r="B473" s="51"/>
      <c r="C473" s="10">
        <v>470</v>
      </c>
      <c r="D473" s="6" t="s">
        <v>1174</v>
      </c>
      <c r="E473" s="6" t="s">
        <v>1175</v>
      </c>
      <c r="F473" s="14" t="s">
        <v>149</v>
      </c>
      <c r="G473" s="15" t="s">
        <v>149</v>
      </c>
      <c r="H473" s="15" t="s">
        <v>149</v>
      </c>
      <c r="I473" s="16" t="s">
        <v>22</v>
      </c>
      <c r="L473" s="17"/>
      <c r="M473" s="18" t="str">
        <f>'AI - 1'!A472</f>
        <v>No</v>
      </c>
      <c r="N473" s="18" t="str">
        <f>'AI - 2'!A472</f>
        <v>No</v>
      </c>
      <c r="O473" s="18" t="str">
        <f>'AI  - 3'!A472</f>
        <v>No</v>
      </c>
      <c r="P473" s="8">
        <f>COUNTIF(M473:O473,"Yes")</f>
        <v>0</v>
      </c>
      <c r="Q473" s="18" t="str">
        <f>'AI - 1'!B472</f>
        <v>No</v>
      </c>
      <c r="R473" s="18" t="str">
        <f>'AI - 2'!B472</f>
        <v>No</v>
      </c>
      <c r="S473" s="18" t="str">
        <f>'AI  - 3'!B472</f>
        <v>No</v>
      </c>
      <c r="T473" s="8">
        <f>COUNTIF(Q473:S473,"Yes")</f>
        <v>0</v>
      </c>
      <c r="U473" s="15" t="s">
        <v>149</v>
      </c>
      <c r="V473" s="19"/>
      <c r="W473" s="8"/>
      <c r="X473" s="5"/>
      <c r="Y473" s="20"/>
      <c r="Z473" s="21"/>
      <c r="AA473" s="22"/>
      <c r="AB473" s="22"/>
      <c r="AC473" s="23"/>
      <c r="AD473" s="22"/>
      <c r="AE473" s="22"/>
      <c r="AF473" s="22"/>
      <c r="AG473" s="23"/>
      <c r="AH473" s="22"/>
    </row>
    <row r="474" spans="1:34" ht="15.75" customHeight="1" x14ac:dyDescent="0.3">
      <c r="A474" s="13"/>
      <c r="B474" s="51"/>
      <c r="C474" s="10">
        <v>471</v>
      </c>
      <c r="D474" s="6" t="s">
        <v>1176</v>
      </c>
      <c r="E474" s="6" t="s">
        <v>1177</v>
      </c>
      <c r="F474" s="14" t="s">
        <v>149</v>
      </c>
      <c r="G474" s="15" t="s">
        <v>149</v>
      </c>
      <c r="H474" s="15" t="s">
        <v>149</v>
      </c>
      <c r="I474" s="16" t="s">
        <v>22</v>
      </c>
      <c r="L474" s="17"/>
      <c r="M474" s="18" t="str">
        <f>'AI - 1'!A473</f>
        <v>No</v>
      </c>
      <c r="N474" s="18" t="str">
        <f>'AI - 2'!A473</f>
        <v>No</v>
      </c>
      <c r="O474" s="18" t="str">
        <f>'AI  - 3'!A473</f>
        <v>No</v>
      </c>
      <c r="P474" s="8">
        <f>COUNTIF(M474:O474,"Yes")</f>
        <v>0</v>
      </c>
      <c r="Q474" s="18" t="str">
        <f>'AI - 1'!B473</f>
        <v>No</v>
      </c>
      <c r="R474" s="18" t="str">
        <f>'AI - 2'!B473</f>
        <v>No</v>
      </c>
      <c r="S474" s="18" t="str">
        <f>'AI  - 3'!B473</f>
        <v>No</v>
      </c>
      <c r="T474" s="8">
        <f>COUNTIF(Q474:S474,"Yes")</f>
        <v>0</v>
      </c>
      <c r="U474" s="15" t="s">
        <v>149</v>
      </c>
      <c r="V474" s="19"/>
      <c r="W474" s="8"/>
      <c r="X474" s="5"/>
      <c r="Y474" s="20"/>
      <c r="Z474" s="21"/>
      <c r="AA474" s="22"/>
      <c r="AB474" s="22"/>
      <c r="AC474" s="23"/>
      <c r="AD474" s="22"/>
      <c r="AE474" s="22"/>
      <c r="AF474" s="22"/>
      <c r="AG474" s="23"/>
      <c r="AH474" s="22"/>
    </row>
    <row r="475" spans="1:34" ht="15.75" customHeight="1" x14ac:dyDescent="0.3">
      <c r="A475" s="13"/>
      <c r="B475" s="51"/>
      <c r="C475" s="10">
        <v>472</v>
      </c>
      <c r="D475" s="6" t="s">
        <v>1178</v>
      </c>
      <c r="E475" s="6" t="s">
        <v>1179</v>
      </c>
      <c r="F475" s="14" t="s">
        <v>149</v>
      </c>
      <c r="G475" s="15" t="s">
        <v>149</v>
      </c>
      <c r="H475" s="15" t="s">
        <v>149</v>
      </c>
      <c r="I475" s="16" t="s">
        <v>22</v>
      </c>
      <c r="L475" s="17"/>
      <c r="M475" s="18" t="str">
        <f>'AI - 1'!A474</f>
        <v>No</v>
      </c>
      <c r="N475" s="18" t="str">
        <f>'AI - 2'!A474</f>
        <v>No</v>
      </c>
      <c r="O475" s="18" t="str">
        <f>'AI  - 3'!A474</f>
        <v>No</v>
      </c>
      <c r="P475" s="8">
        <f>COUNTIF(M475:O475,"Yes")</f>
        <v>0</v>
      </c>
      <c r="Q475" s="18" t="str">
        <f>'AI - 1'!B474</f>
        <v>No</v>
      </c>
      <c r="R475" s="18" t="str">
        <f>'AI - 2'!B474</f>
        <v>No</v>
      </c>
      <c r="S475" s="18" t="str">
        <f>'AI  - 3'!B474</f>
        <v>No</v>
      </c>
      <c r="T475" s="8">
        <f>COUNTIF(Q475:S475,"Yes")</f>
        <v>0</v>
      </c>
      <c r="U475" s="15" t="s">
        <v>149</v>
      </c>
      <c r="V475" s="19"/>
      <c r="W475" s="8"/>
      <c r="X475" s="5"/>
      <c r="Y475" s="20"/>
      <c r="Z475" s="21"/>
      <c r="AA475" s="22"/>
      <c r="AB475" s="22"/>
      <c r="AC475" s="23"/>
      <c r="AD475" s="22"/>
      <c r="AE475" s="22"/>
      <c r="AF475" s="22"/>
      <c r="AG475" s="23"/>
      <c r="AH475" s="22"/>
    </row>
    <row r="476" spans="1:34" ht="15.75" customHeight="1" x14ac:dyDescent="0.3">
      <c r="A476" s="13"/>
      <c r="B476" s="51"/>
      <c r="C476" s="10">
        <v>473</v>
      </c>
      <c r="D476" s="6" t="s">
        <v>1180</v>
      </c>
      <c r="E476" s="6" t="s">
        <v>1181</v>
      </c>
      <c r="F476" s="14" t="s">
        <v>149</v>
      </c>
      <c r="G476" s="15" t="s">
        <v>149</v>
      </c>
      <c r="H476" s="15" t="s">
        <v>149</v>
      </c>
      <c r="I476" s="16" t="s">
        <v>22</v>
      </c>
      <c r="L476" s="17"/>
      <c r="M476" s="18" t="str">
        <f>'AI - 1'!A475</f>
        <v>No</v>
      </c>
      <c r="N476" s="18" t="str">
        <f>'AI - 2'!A475</f>
        <v>No</v>
      </c>
      <c r="O476" s="18" t="str">
        <f>'AI  - 3'!A475</f>
        <v>No</v>
      </c>
      <c r="P476" s="8">
        <f>COUNTIF(M476:O476,"Yes")</f>
        <v>0</v>
      </c>
      <c r="Q476" s="18" t="str">
        <f>'AI - 1'!B475</f>
        <v>No</v>
      </c>
      <c r="R476" s="18" t="str">
        <f>'AI - 2'!B475</f>
        <v>No</v>
      </c>
      <c r="S476" s="18" t="str">
        <f>'AI  - 3'!B475</f>
        <v>No</v>
      </c>
      <c r="T476" s="8">
        <f>COUNTIF(Q476:S476,"Yes")</f>
        <v>0</v>
      </c>
      <c r="U476" s="15" t="s">
        <v>149</v>
      </c>
      <c r="V476" s="19"/>
      <c r="W476" s="8"/>
      <c r="X476" s="5"/>
      <c r="Y476" s="20"/>
      <c r="Z476" s="21"/>
      <c r="AA476" s="22"/>
      <c r="AB476" s="22"/>
      <c r="AC476" s="23"/>
      <c r="AD476" s="22"/>
      <c r="AE476" s="22"/>
      <c r="AF476" s="22"/>
      <c r="AG476" s="23"/>
      <c r="AH476" s="22"/>
    </row>
    <row r="477" spans="1:34" ht="15.75" customHeight="1" x14ac:dyDescent="0.3">
      <c r="A477" s="13"/>
      <c r="B477" s="51"/>
      <c r="C477" s="10">
        <v>474</v>
      </c>
      <c r="D477" s="6" t="s">
        <v>1182</v>
      </c>
      <c r="E477" s="6" t="s">
        <v>1183</v>
      </c>
      <c r="F477" s="14" t="s">
        <v>149</v>
      </c>
      <c r="G477" s="15" t="s">
        <v>149</v>
      </c>
      <c r="H477" s="15" t="s">
        <v>149</v>
      </c>
      <c r="I477" s="16" t="s">
        <v>22</v>
      </c>
      <c r="L477" s="17"/>
      <c r="M477" s="18" t="str">
        <f>'AI - 1'!A476</f>
        <v>No</v>
      </c>
      <c r="N477" s="18" t="str">
        <f>'AI - 2'!A476</f>
        <v>No</v>
      </c>
      <c r="O477" s="18" t="str">
        <f>'AI  - 3'!A476</f>
        <v>No</v>
      </c>
      <c r="P477" s="8">
        <f>COUNTIF(M477:O477,"Yes")</f>
        <v>0</v>
      </c>
      <c r="Q477" s="18" t="str">
        <f>'AI - 1'!B476</f>
        <v>No</v>
      </c>
      <c r="R477" s="18" t="str">
        <f>'AI - 2'!B476</f>
        <v>No</v>
      </c>
      <c r="S477" s="18" t="str">
        <f>'AI  - 3'!B476</f>
        <v>No</v>
      </c>
      <c r="T477" s="8">
        <f>COUNTIF(Q477:S477,"Yes")</f>
        <v>0</v>
      </c>
      <c r="U477" s="15" t="s">
        <v>149</v>
      </c>
      <c r="V477" s="19"/>
      <c r="W477" s="8"/>
      <c r="X477" s="5"/>
      <c r="Y477" s="20"/>
      <c r="Z477" s="21"/>
      <c r="AA477" s="22"/>
      <c r="AB477" s="22"/>
      <c r="AC477" s="23"/>
      <c r="AD477" s="22"/>
      <c r="AE477" s="22"/>
      <c r="AF477" s="22"/>
      <c r="AG477" s="23"/>
      <c r="AH477" s="22"/>
    </row>
    <row r="478" spans="1:34" ht="15.75" customHeight="1" x14ac:dyDescent="0.3">
      <c r="A478" s="13"/>
      <c r="B478" s="51"/>
      <c r="C478" s="10">
        <v>475</v>
      </c>
      <c r="D478" s="6" t="s">
        <v>1184</v>
      </c>
      <c r="E478" s="6" t="s">
        <v>1185</v>
      </c>
      <c r="F478" s="14" t="s">
        <v>149</v>
      </c>
      <c r="G478" s="15" t="s">
        <v>149</v>
      </c>
      <c r="H478" s="15" t="s">
        <v>149</v>
      </c>
      <c r="I478" s="16" t="s">
        <v>22</v>
      </c>
      <c r="L478" s="17"/>
      <c r="M478" s="18" t="str">
        <f>'AI - 1'!A477</f>
        <v>No</v>
      </c>
      <c r="N478" s="18" t="str">
        <f>'AI - 2'!A477</f>
        <v>No</v>
      </c>
      <c r="O478" s="18" t="str">
        <f>'AI  - 3'!A477</f>
        <v>No</v>
      </c>
      <c r="P478" s="8">
        <f>COUNTIF(M478:O478,"Yes")</f>
        <v>0</v>
      </c>
      <c r="Q478" s="18" t="str">
        <f>'AI - 1'!B477</f>
        <v>No</v>
      </c>
      <c r="R478" s="18" t="str">
        <f>'AI - 2'!B477</f>
        <v>No</v>
      </c>
      <c r="S478" s="18" t="str">
        <f>'AI  - 3'!B477</f>
        <v>No</v>
      </c>
      <c r="T478" s="8">
        <f>COUNTIF(Q478:S478,"Yes")</f>
        <v>0</v>
      </c>
      <c r="U478" s="15" t="s">
        <v>149</v>
      </c>
      <c r="V478" s="19"/>
      <c r="W478" s="8"/>
      <c r="X478" s="5"/>
      <c r="Y478" s="20"/>
      <c r="Z478" s="21"/>
      <c r="AA478" s="22"/>
      <c r="AB478" s="22"/>
      <c r="AC478" s="23"/>
      <c r="AD478" s="22"/>
      <c r="AE478" s="22"/>
      <c r="AF478" s="22"/>
      <c r="AG478" s="23"/>
      <c r="AH478" s="22"/>
    </row>
    <row r="479" spans="1:34" ht="15.75" customHeight="1" x14ac:dyDescent="0.3">
      <c r="A479" s="13"/>
      <c r="B479" s="51"/>
      <c r="C479" s="10">
        <v>476</v>
      </c>
      <c r="D479" s="6" t="s">
        <v>1186</v>
      </c>
      <c r="E479" s="6" t="s">
        <v>1187</v>
      </c>
      <c r="F479" s="14" t="s">
        <v>149</v>
      </c>
      <c r="G479" s="15" t="s">
        <v>149</v>
      </c>
      <c r="H479" s="15" t="s">
        <v>149</v>
      </c>
      <c r="I479" s="16" t="s">
        <v>22</v>
      </c>
      <c r="L479" s="17"/>
      <c r="M479" s="18" t="str">
        <f>'AI - 1'!A478</f>
        <v>No</v>
      </c>
      <c r="N479" s="18" t="str">
        <f>'AI - 2'!A478</f>
        <v>No</v>
      </c>
      <c r="O479" s="18" t="str">
        <f>'AI  - 3'!A478</f>
        <v>No</v>
      </c>
      <c r="P479" s="8">
        <f>COUNTIF(M479:O479,"Yes")</f>
        <v>0</v>
      </c>
      <c r="Q479" s="18" t="str">
        <f>'AI - 1'!B478</f>
        <v>No</v>
      </c>
      <c r="R479" s="18" t="str">
        <f>'AI - 2'!B478</f>
        <v>No</v>
      </c>
      <c r="S479" s="18" t="str">
        <f>'AI  - 3'!B478</f>
        <v>No</v>
      </c>
      <c r="T479" s="8">
        <f>COUNTIF(Q479:S479,"Yes")</f>
        <v>0</v>
      </c>
      <c r="U479" s="15" t="s">
        <v>149</v>
      </c>
      <c r="V479" s="19"/>
      <c r="W479" s="8"/>
      <c r="X479" s="5"/>
      <c r="Y479" s="20"/>
      <c r="Z479" s="21"/>
      <c r="AA479" s="22"/>
      <c r="AB479" s="22"/>
      <c r="AC479" s="23"/>
      <c r="AD479" s="22"/>
      <c r="AE479" s="22"/>
      <c r="AF479" s="22"/>
      <c r="AG479" s="23"/>
      <c r="AH479" s="22"/>
    </row>
    <row r="480" spans="1:34" ht="15.75" customHeight="1" x14ac:dyDescent="0.3">
      <c r="A480" s="13"/>
      <c r="B480" s="51"/>
      <c r="C480" s="10">
        <v>477</v>
      </c>
      <c r="D480" s="6" t="s">
        <v>1188</v>
      </c>
      <c r="E480" s="6" t="s">
        <v>1189</v>
      </c>
      <c r="F480" s="14" t="s">
        <v>149</v>
      </c>
      <c r="G480" s="15" t="s">
        <v>149</v>
      </c>
      <c r="H480" s="15" t="s">
        <v>149</v>
      </c>
      <c r="I480" s="16" t="s">
        <v>22</v>
      </c>
      <c r="L480" s="17"/>
      <c r="M480" s="18" t="str">
        <f>'AI - 1'!A479</f>
        <v>No</v>
      </c>
      <c r="N480" s="18" t="str">
        <f>'AI - 2'!A479</f>
        <v>No</v>
      </c>
      <c r="O480" s="18" t="str">
        <f>'AI  - 3'!A479</f>
        <v>No</v>
      </c>
      <c r="P480" s="8">
        <f>COUNTIF(M480:O480,"Yes")</f>
        <v>0</v>
      </c>
      <c r="Q480" s="18" t="str">
        <f>'AI - 1'!B479</f>
        <v>No</v>
      </c>
      <c r="R480" s="18" t="str">
        <f>'AI - 2'!B479</f>
        <v>No</v>
      </c>
      <c r="S480" s="18" t="str">
        <f>'AI  - 3'!B479</f>
        <v>No</v>
      </c>
      <c r="T480" s="8">
        <f>COUNTIF(Q480:S480,"Yes")</f>
        <v>0</v>
      </c>
      <c r="U480" s="15" t="s">
        <v>149</v>
      </c>
      <c r="V480" s="19"/>
      <c r="W480" s="8"/>
      <c r="X480" s="5"/>
      <c r="Y480" s="20"/>
      <c r="Z480" s="21"/>
      <c r="AA480" s="22"/>
      <c r="AB480" s="22"/>
      <c r="AC480" s="23"/>
      <c r="AD480" s="22"/>
      <c r="AE480" s="22"/>
      <c r="AF480" s="22"/>
      <c r="AG480" s="23"/>
      <c r="AH480" s="22"/>
    </row>
    <row r="481" spans="1:34" ht="15.75" customHeight="1" x14ac:dyDescent="0.3">
      <c r="A481" s="13"/>
      <c r="B481" s="51"/>
      <c r="C481" s="10">
        <v>478</v>
      </c>
      <c r="D481" s="6" t="s">
        <v>1190</v>
      </c>
      <c r="E481" s="6" t="s">
        <v>1191</v>
      </c>
      <c r="F481" s="14" t="s">
        <v>149</v>
      </c>
      <c r="G481" s="15" t="s">
        <v>149</v>
      </c>
      <c r="H481" s="15" t="s">
        <v>149</v>
      </c>
      <c r="I481" s="16" t="s">
        <v>22</v>
      </c>
      <c r="L481" s="17"/>
      <c r="M481" s="18" t="str">
        <f>'AI - 1'!A480</f>
        <v>No</v>
      </c>
      <c r="N481" s="18" t="str">
        <f>'AI - 2'!A480</f>
        <v>No</v>
      </c>
      <c r="O481" s="18" t="str">
        <f>'AI  - 3'!A480</f>
        <v>No</v>
      </c>
      <c r="P481" s="8">
        <f>COUNTIF(M481:O481,"Yes")</f>
        <v>0</v>
      </c>
      <c r="Q481" s="18" t="str">
        <f>'AI - 1'!B480</f>
        <v>No</v>
      </c>
      <c r="R481" s="18" t="str">
        <f>'AI - 2'!B480</f>
        <v>No</v>
      </c>
      <c r="S481" s="18" t="str">
        <f>'AI  - 3'!B480</f>
        <v>No</v>
      </c>
      <c r="T481" s="8">
        <f>COUNTIF(Q481:S481,"Yes")</f>
        <v>0</v>
      </c>
      <c r="U481" s="15" t="s">
        <v>149</v>
      </c>
      <c r="V481" s="19"/>
      <c r="W481" s="8"/>
      <c r="X481" s="5"/>
      <c r="Y481" s="20"/>
      <c r="Z481" s="21"/>
      <c r="AA481" s="22"/>
      <c r="AB481" s="22"/>
      <c r="AC481" s="23"/>
      <c r="AD481" s="22"/>
      <c r="AE481" s="22"/>
      <c r="AF481" s="22"/>
      <c r="AG481" s="23"/>
      <c r="AH481" s="22"/>
    </row>
    <row r="482" spans="1:34" ht="15.75" customHeight="1" x14ac:dyDescent="0.3">
      <c r="A482" s="13"/>
      <c r="B482" s="51"/>
      <c r="C482" s="10">
        <v>479</v>
      </c>
      <c r="D482" s="6" t="s">
        <v>1192</v>
      </c>
      <c r="E482" s="6" t="s">
        <v>1193</v>
      </c>
      <c r="F482" s="14" t="s">
        <v>149</v>
      </c>
      <c r="G482" s="15" t="s">
        <v>149</v>
      </c>
      <c r="H482" s="15" t="s">
        <v>149</v>
      </c>
      <c r="I482" s="16" t="s">
        <v>22</v>
      </c>
      <c r="L482" s="17"/>
      <c r="M482" s="18" t="str">
        <f>'AI - 1'!A481</f>
        <v>No</v>
      </c>
      <c r="N482" s="18" t="str">
        <f>'AI - 2'!A481</f>
        <v>No</v>
      </c>
      <c r="O482" s="18" t="str">
        <f>'AI  - 3'!A481</f>
        <v>No</v>
      </c>
      <c r="P482" s="8">
        <f>COUNTIF(M482:O482,"Yes")</f>
        <v>0</v>
      </c>
      <c r="Q482" s="18" t="str">
        <f>'AI - 1'!B481</f>
        <v>No</v>
      </c>
      <c r="R482" s="18" t="str">
        <f>'AI - 2'!B481</f>
        <v>No</v>
      </c>
      <c r="S482" s="18" t="str">
        <f>'AI  - 3'!B481</f>
        <v>No</v>
      </c>
      <c r="T482" s="8">
        <f>COUNTIF(Q482:S482,"Yes")</f>
        <v>0</v>
      </c>
      <c r="U482" s="15" t="s">
        <v>149</v>
      </c>
      <c r="V482" s="19"/>
      <c r="W482" s="8"/>
      <c r="X482" s="5"/>
      <c r="Y482" s="20"/>
      <c r="Z482" s="21"/>
      <c r="AA482" s="22"/>
      <c r="AB482" s="22"/>
      <c r="AC482" s="23"/>
      <c r="AD482" s="22"/>
      <c r="AE482" s="22"/>
      <c r="AF482" s="22"/>
      <c r="AG482" s="23"/>
      <c r="AH482" s="22"/>
    </row>
    <row r="483" spans="1:34" ht="15.75" customHeight="1" x14ac:dyDescent="0.3">
      <c r="A483" s="13"/>
      <c r="B483" s="51"/>
      <c r="C483" s="10">
        <v>480</v>
      </c>
      <c r="D483" s="6" t="s">
        <v>1194</v>
      </c>
      <c r="E483" s="6" t="s">
        <v>1195</v>
      </c>
      <c r="F483" s="14" t="s">
        <v>149</v>
      </c>
      <c r="G483" s="15" t="s">
        <v>149</v>
      </c>
      <c r="H483" s="15" t="s">
        <v>149</v>
      </c>
      <c r="I483" s="16" t="s">
        <v>22</v>
      </c>
      <c r="L483" s="17"/>
      <c r="M483" s="18" t="str">
        <f>'AI - 1'!A482</f>
        <v>No</v>
      </c>
      <c r="N483" s="18" t="str">
        <f>'AI - 2'!A482</f>
        <v>No</v>
      </c>
      <c r="O483" s="18" t="str">
        <f>'AI  - 3'!A482</f>
        <v>No</v>
      </c>
      <c r="P483" s="8">
        <f>COUNTIF(M483:O483,"Yes")</f>
        <v>0</v>
      </c>
      <c r="Q483" s="18" t="str">
        <f>'AI - 1'!B482</f>
        <v>No</v>
      </c>
      <c r="R483" s="18" t="str">
        <f>'AI - 2'!B482</f>
        <v>No</v>
      </c>
      <c r="S483" s="18" t="str">
        <f>'AI  - 3'!B482</f>
        <v>No</v>
      </c>
      <c r="T483" s="8">
        <f>COUNTIF(Q483:S483,"Yes")</f>
        <v>0</v>
      </c>
      <c r="U483" s="15" t="s">
        <v>149</v>
      </c>
      <c r="V483" s="19"/>
      <c r="W483" s="8"/>
      <c r="X483" s="5"/>
      <c r="Y483" s="20"/>
      <c r="Z483" s="21"/>
      <c r="AA483" s="22"/>
      <c r="AB483" s="22"/>
      <c r="AC483" s="23"/>
      <c r="AD483" s="22"/>
      <c r="AE483" s="22"/>
      <c r="AF483" s="22"/>
      <c r="AG483" s="23"/>
      <c r="AH483" s="22"/>
    </row>
    <row r="484" spans="1:34" ht="15.75" customHeight="1" x14ac:dyDescent="0.3">
      <c r="A484" s="13"/>
      <c r="B484" s="51"/>
      <c r="C484" s="10">
        <v>481</v>
      </c>
      <c r="D484" s="6" t="s">
        <v>1196</v>
      </c>
      <c r="E484" s="6" t="s">
        <v>1197</v>
      </c>
      <c r="F484" s="14" t="s">
        <v>149</v>
      </c>
      <c r="G484" s="15" t="s">
        <v>149</v>
      </c>
      <c r="H484" s="15" t="s">
        <v>149</v>
      </c>
      <c r="I484" s="16" t="s">
        <v>22</v>
      </c>
      <c r="L484" s="17"/>
      <c r="M484" s="18" t="str">
        <f>'AI - 1'!A483</f>
        <v>No</v>
      </c>
      <c r="N484" s="18" t="str">
        <f>'AI - 2'!A483</f>
        <v>No</v>
      </c>
      <c r="O484" s="18" t="str">
        <f>'AI  - 3'!A483</f>
        <v>No</v>
      </c>
      <c r="P484" s="8">
        <f>COUNTIF(M484:O484,"Yes")</f>
        <v>0</v>
      </c>
      <c r="Q484" s="18" t="str">
        <f>'AI - 1'!B483</f>
        <v>No</v>
      </c>
      <c r="R484" s="18" t="str">
        <f>'AI - 2'!B483</f>
        <v>No</v>
      </c>
      <c r="S484" s="18" t="str">
        <f>'AI  - 3'!B483</f>
        <v>No</v>
      </c>
      <c r="T484" s="8">
        <f>COUNTIF(Q484:S484,"Yes")</f>
        <v>0</v>
      </c>
      <c r="U484" s="15" t="s">
        <v>149</v>
      </c>
      <c r="V484" s="19"/>
      <c r="W484" s="8"/>
      <c r="X484" s="5"/>
      <c r="Y484" s="20"/>
      <c r="Z484" s="21"/>
      <c r="AA484" s="22"/>
      <c r="AB484" s="22"/>
      <c r="AC484" s="23"/>
      <c r="AD484" s="22"/>
      <c r="AE484" s="22"/>
      <c r="AF484" s="22"/>
      <c r="AG484" s="23"/>
      <c r="AH484" s="22"/>
    </row>
    <row r="485" spans="1:34" ht="15.75" customHeight="1" x14ac:dyDescent="0.3">
      <c r="A485" s="13"/>
      <c r="B485" s="51"/>
      <c r="C485" s="10">
        <v>482</v>
      </c>
      <c r="D485" s="6" t="s">
        <v>1198</v>
      </c>
      <c r="E485" s="6" t="s">
        <v>1199</v>
      </c>
      <c r="F485" s="14" t="s">
        <v>149</v>
      </c>
      <c r="G485" s="15" t="s">
        <v>149</v>
      </c>
      <c r="H485" s="15" t="s">
        <v>149</v>
      </c>
      <c r="I485" s="16" t="s">
        <v>22</v>
      </c>
      <c r="L485" s="17"/>
      <c r="M485" s="18" t="str">
        <f>'AI - 1'!A484</f>
        <v>No</v>
      </c>
      <c r="N485" s="18" t="str">
        <f>'AI - 2'!A484</f>
        <v>No</v>
      </c>
      <c r="O485" s="18" t="str">
        <f>'AI  - 3'!A484</f>
        <v>No</v>
      </c>
      <c r="P485" s="8">
        <f>COUNTIF(M485:O485,"Yes")</f>
        <v>0</v>
      </c>
      <c r="Q485" s="18" t="str">
        <f>'AI - 1'!B484</f>
        <v>No</v>
      </c>
      <c r="R485" s="18" t="str">
        <f>'AI - 2'!B484</f>
        <v>No</v>
      </c>
      <c r="S485" s="18" t="str">
        <f>'AI  - 3'!B484</f>
        <v>No</v>
      </c>
      <c r="T485" s="8">
        <f>COUNTIF(Q485:S485,"Yes")</f>
        <v>0</v>
      </c>
      <c r="U485" s="15" t="s">
        <v>149</v>
      </c>
      <c r="V485" s="19"/>
      <c r="W485" s="8"/>
      <c r="X485" s="5"/>
      <c r="Y485" s="20"/>
      <c r="Z485" s="21"/>
      <c r="AA485" s="22"/>
      <c r="AB485" s="22"/>
      <c r="AC485" s="23"/>
      <c r="AD485" s="22"/>
      <c r="AE485" s="22"/>
      <c r="AF485" s="22"/>
      <c r="AG485" s="23"/>
      <c r="AH485" s="22"/>
    </row>
    <row r="486" spans="1:34" ht="15.75" customHeight="1" x14ac:dyDescent="0.3">
      <c r="A486" s="13"/>
      <c r="B486" s="51"/>
      <c r="C486" s="10">
        <v>483</v>
      </c>
      <c r="D486" s="6" t="s">
        <v>1200</v>
      </c>
      <c r="E486" s="6" t="s">
        <v>1201</v>
      </c>
      <c r="F486" s="14" t="s">
        <v>149</v>
      </c>
      <c r="G486" s="15" t="s">
        <v>149</v>
      </c>
      <c r="H486" s="15" t="s">
        <v>149</v>
      </c>
      <c r="I486" s="16" t="s">
        <v>22</v>
      </c>
      <c r="L486" s="17"/>
      <c r="M486" s="18" t="str">
        <f>'AI - 1'!A485</f>
        <v>No</v>
      </c>
      <c r="N486" s="18" t="str">
        <f>'AI - 2'!A485</f>
        <v>No</v>
      </c>
      <c r="O486" s="18" t="str">
        <f>'AI  - 3'!A485</f>
        <v>No</v>
      </c>
      <c r="P486" s="8">
        <f>COUNTIF(M486:O486,"Yes")</f>
        <v>0</v>
      </c>
      <c r="Q486" s="18" t="str">
        <f>'AI - 1'!B485</f>
        <v>No</v>
      </c>
      <c r="R486" s="18" t="str">
        <f>'AI - 2'!B485</f>
        <v>No</v>
      </c>
      <c r="S486" s="18" t="str">
        <f>'AI  - 3'!B485</f>
        <v>No</v>
      </c>
      <c r="T486" s="8">
        <f>COUNTIF(Q486:S486,"Yes")</f>
        <v>0</v>
      </c>
      <c r="U486" s="15" t="s">
        <v>149</v>
      </c>
      <c r="V486" s="19"/>
      <c r="W486" s="8"/>
      <c r="X486" s="5"/>
      <c r="Y486" s="20"/>
      <c r="Z486" s="21"/>
      <c r="AA486" s="22"/>
      <c r="AB486" s="22"/>
      <c r="AC486" s="23"/>
      <c r="AD486" s="22"/>
      <c r="AE486" s="22"/>
      <c r="AF486" s="22"/>
      <c r="AG486" s="23"/>
      <c r="AH486" s="22"/>
    </row>
    <row r="487" spans="1:34" ht="15.75" customHeight="1" x14ac:dyDescent="0.3">
      <c r="A487" s="13"/>
      <c r="B487" s="51"/>
      <c r="C487" s="10">
        <v>484</v>
      </c>
      <c r="D487" s="6" t="s">
        <v>87</v>
      </c>
      <c r="E487" s="6" t="s">
        <v>88</v>
      </c>
      <c r="F487" s="14" t="s">
        <v>21</v>
      </c>
      <c r="G487" s="15" t="s">
        <v>21</v>
      </c>
      <c r="H487" s="15" t="s">
        <v>21</v>
      </c>
      <c r="I487" s="16" t="s">
        <v>22</v>
      </c>
      <c r="L487" s="17"/>
      <c r="M487" s="18" t="str">
        <f>'AI - 1'!A486</f>
        <v>Yes</v>
      </c>
      <c r="N487" s="18" t="str">
        <f>'AI - 2'!A486</f>
        <v>Yes</v>
      </c>
      <c r="O487" s="18" t="str">
        <f>'AI  - 3'!A486</f>
        <v>Yes</v>
      </c>
      <c r="P487" s="8">
        <f>COUNTIF(M487:O487,"Yes")</f>
        <v>3</v>
      </c>
      <c r="Q487" s="18" t="str">
        <f>'AI - 1'!B486</f>
        <v>Yes</v>
      </c>
      <c r="R487" s="18" t="str">
        <f>'AI - 2'!B486</f>
        <v>Yes</v>
      </c>
      <c r="S487" s="18" t="str">
        <f>'AI  - 3'!B486</f>
        <v>Yes</v>
      </c>
      <c r="T487" s="8">
        <f>COUNTIF(Q487:S487,"Yes")</f>
        <v>3</v>
      </c>
      <c r="U487" s="15" t="s">
        <v>21</v>
      </c>
      <c r="V487" s="19"/>
      <c r="W487" s="8"/>
      <c r="X487" s="5"/>
      <c r="Y487" s="20"/>
      <c r="Z487" s="21"/>
      <c r="AA487" s="22"/>
      <c r="AB487" s="22"/>
      <c r="AC487" s="23"/>
      <c r="AD487" s="21"/>
      <c r="AE487" s="22"/>
      <c r="AF487" s="22"/>
      <c r="AG487" s="23"/>
      <c r="AH487" s="21"/>
    </row>
    <row r="488" spans="1:34" ht="15.75" customHeight="1" x14ac:dyDescent="0.3">
      <c r="A488" s="13"/>
      <c r="B488" s="51"/>
      <c r="C488" s="10">
        <v>485</v>
      </c>
      <c r="D488" s="6" t="s">
        <v>1202</v>
      </c>
      <c r="E488" s="6" t="s">
        <v>1203</v>
      </c>
      <c r="F488" s="14" t="s">
        <v>149</v>
      </c>
      <c r="G488" s="15" t="s">
        <v>149</v>
      </c>
      <c r="H488" s="15" t="s">
        <v>149</v>
      </c>
      <c r="I488" s="16" t="s">
        <v>22</v>
      </c>
      <c r="L488" s="17"/>
      <c r="M488" s="18" t="str">
        <f>'AI - 1'!A487</f>
        <v>No</v>
      </c>
      <c r="N488" s="18" t="str">
        <f>'AI - 2'!A487</f>
        <v>No</v>
      </c>
      <c r="O488" s="18" t="str">
        <f>'AI  - 3'!A487</f>
        <v>No</v>
      </c>
      <c r="P488" s="8">
        <f>COUNTIF(M488:O488,"Yes")</f>
        <v>0</v>
      </c>
      <c r="Q488" s="18" t="str">
        <f>'AI - 1'!B487</f>
        <v>No</v>
      </c>
      <c r="R488" s="18" t="str">
        <f>'AI - 2'!B487</f>
        <v>No</v>
      </c>
      <c r="S488" s="18" t="str">
        <f>'AI  - 3'!B487</f>
        <v>No</v>
      </c>
      <c r="T488" s="8">
        <f>COUNTIF(Q488:S488,"Yes")</f>
        <v>0</v>
      </c>
      <c r="U488" s="15" t="s">
        <v>149</v>
      </c>
      <c r="V488" s="19"/>
      <c r="W488" s="8"/>
      <c r="X488" s="5"/>
      <c r="Y488" s="20"/>
      <c r="Z488" s="21"/>
      <c r="AA488" s="22"/>
      <c r="AB488" s="22"/>
      <c r="AC488" s="23"/>
      <c r="AD488" s="22"/>
      <c r="AE488" s="22"/>
      <c r="AF488" s="22"/>
      <c r="AG488" s="23"/>
      <c r="AH488" s="22"/>
    </row>
    <row r="489" spans="1:34" ht="15.75" customHeight="1" x14ac:dyDescent="0.3">
      <c r="A489" s="13"/>
      <c r="B489" s="51"/>
      <c r="C489" s="10">
        <v>486</v>
      </c>
      <c r="D489" s="6" t="s">
        <v>1204</v>
      </c>
      <c r="E489" s="6" t="s">
        <v>1205</v>
      </c>
      <c r="F489" s="14" t="s">
        <v>149</v>
      </c>
      <c r="G489" s="15" t="s">
        <v>149</v>
      </c>
      <c r="H489" s="15" t="s">
        <v>149</v>
      </c>
      <c r="I489" s="16" t="s">
        <v>22</v>
      </c>
      <c r="L489" s="17"/>
      <c r="M489" s="18" t="str">
        <f>'AI - 1'!A488</f>
        <v>No</v>
      </c>
      <c r="N489" s="18" t="str">
        <f>'AI - 2'!A488</f>
        <v>No</v>
      </c>
      <c r="O489" s="18" t="str">
        <f>'AI  - 3'!A488</f>
        <v>No</v>
      </c>
      <c r="P489" s="8">
        <f>COUNTIF(M489:O489,"Yes")</f>
        <v>0</v>
      </c>
      <c r="Q489" s="18" t="str">
        <f>'AI - 1'!B488</f>
        <v>No</v>
      </c>
      <c r="R489" s="18" t="str">
        <f>'AI - 2'!B488</f>
        <v>No</v>
      </c>
      <c r="S489" s="18" t="str">
        <f>'AI  - 3'!B488</f>
        <v>No</v>
      </c>
      <c r="T489" s="8">
        <f>COUNTIF(Q489:S489,"Yes")</f>
        <v>0</v>
      </c>
      <c r="U489" s="15" t="s">
        <v>149</v>
      </c>
      <c r="V489" s="19"/>
      <c r="W489" s="8"/>
      <c r="X489" s="5"/>
      <c r="Y489" s="20"/>
      <c r="Z489" s="21"/>
      <c r="AA489" s="22"/>
      <c r="AB489" s="22"/>
      <c r="AC489" s="23"/>
      <c r="AD489" s="22"/>
      <c r="AE489" s="22"/>
      <c r="AF489" s="22"/>
      <c r="AG489" s="23"/>
      <c r="AH489" s="22"/>
    </row>
    <row r="490" spans="1:34" ht="15.75" customHeight="1" x14ac:dyDescent="0.3">
      <c r="A490" s="13"/>
      <c r="B490" s="51"/>
      <c r="C490" s="10">
        <v>487</v>
      </c>
      <c r="D490" s="6" t="s">
        <v>1206</v>
      </c>
      <c r="E490" s="6" t="s">
        <v>1207</v>
      </c>
      <c r="F490" s="14" t="s">
        <v>149</v>
      </c>
      <c r="G490" s="15" t="s">
        <v>149</v>
      </c>
      <c r="H490" s="15" t="s">
        <v>149</v>
      </c>
      <c r="I490" s="16" t="s">
        <v>22</v>
      </c>
      <c r="L490" s="17"/>
      <c r="M490" s="18" t="str">
        <f>'AI - 1'!A489</f>
        <v>No</v>
      </c>
      <c r="N490" s="18" t="str">
        <f>'AI - 2'!A489</f>
        <v>No</v>
      </c>
      <c r="O490" s="18" t="str">
        <f>'AI  - 3'!A489</f>
        <v>No</v>
      </c>
      <c r="P490" s="8">
        <f>COUNTIF(M490:O490,"Yes")</f>
        <v>0</v>
      </c>
      <c r="Q490" s="18" t="str">
        <f>'AI - 1'!B489</f>
        <v>No</v>
      </c>
      <c r="R490" s="18" t="str">
        <f>'AI - 2'!B489</f>
        <v>No</v>
      </c>
      <c r="S490" s="18" t="str">
        <f>'AI  - 3'!B489</f>
        <v>No</v>
      </c>
      <c r="T490" s="8">
        <f>COUNTIF(Q490:S490,"Yes")</f>
        <v>0</v>
      </c>
      <c r="U490" s="15" t="s">
        <v>149</v>
      </c>
      <c r="V490" s="19"/>
      <c r="W490" s="8"/>
      <c r="X490" s="5"/>
      <c r="Y490" s="20"/>
      <c r="Z490" s="21"/>
      <c r="AA490" s="22"/>
      <c r="AB490" s="22"/>
      <c r="AC490" s="23"/>
      <c r="AD490" s="22"/>
      <c r="AE490" s="22"/>
      <c r="AF490" s="22"/>
      <c r="AG490" s="23"/>
      <c r="AH490" s="22"/>
    </row>
    <row r="491" spans="1:34" ht="15.75" customHeight="1" x14ac:dyDescent="0.3">
      <c r="A491" s="13"/>
      <c r="B491" s="51"/>
      <c r="C491" s="10">
        <v>488</v>
      </c>
      <c r="D491" s="6" t="s">
        <v>1208</v>
      </c>
      <c r="E491" s="6" t="s">
        <v>1209</v>
      </c>
      <c r="F491" s="14" t="s">
        <v>149</v>
      </c>
      <c r="G491" s="15" t="s">
        <v>149</v>
      </c>
      <c r="H491" s="15" t="s">
        <v>149</v>
      </c>
      <c r="I491" s="16" t="s">
        <v>22</v>
      </c>
      <c r="L491" s="17"/>
      <c r="M491" s="18" t="str">
        <f>'AI - 1'!A490</f>
        <v>No</v>
      </c>
      <c r="N491" s="18" t="str">
        <f>'AI - 2'!A490</f>
        <v>No</v>
      </c>
      <c r="O491" s="18" t="str">
        <f>'AI  - 3'!A490</f>
        <v>No</v>
      </c>
      <c r="P491" s="8">
        <f>COUNTIF(M491:O491,"Yes")</f>
        <v>0</v>
      </c>
      <c r="Q491" s="18" t="str">
        <f>'AI - 1'!B490</f>
        <v>No</v>
      </c>
      <c r="R491" s="18" t="str">
        <f>'AI - 2'!B490</f>
        <v>No</v>
      </c>
      <c r="S491" s="18" t="str">
        <f>'AI  - 3'!B490</f>
        <v>No</v>
      </c>
      <c r="T491" s="8">
        <f>COUNTIF(Q491:S491,"Yes")</f>
        <v>0</v>
      </c>
      <c r="U491" s="15" t="s">
        <v>149</v>
      </c>
      <c r="V491" s="19"/>
      <c r="W491" s="8"/>
      <c r="X491" s="5"/>
      <c r="Y491" s="20"/>
      <c r="Z491" s="21"/>
      <c r="AA491" s="22"/>
      <c r="AB491" s="22"/>
      <c r="AC491" s="23"/>
      <c r="AD491" s="22"/>
      <c r="AE491" s="22"/>
      <c r="AF491" s="22"/>
      <c r="AG491" s="23"/>
      <c r="AH491" s="22"/>
    </row>
    <row r="492" spans="1:34" ht="15.75" customHeight="1" x14ac:dyDescent="0.3">
      <c r="A492" s="13"/>
      <c r="B492" s="51"/>
      <c r="C492" s="10">
        <v>489</v>
      </c>
      <c r="D492" s="6" t="s">
        <v>1210</v>
      </c>
      <c r="E492" s="6" t="s">
        <v>1211</v>
      </c>
      <c r="F492" s="14" t="s">
        <v>149</v>
      </c>
      <c r="G492" s="15" t="s">
        <v>149</v>
      </c>
      <c r="H492" s="15" t="s">
        <v>149</v>
      </c>
      <c r="I492" s="16" t="s">
        <v>22</v>
      </c>
      <c r="L492" s="17"/>
      <c r="M492" s="18" t="str">
        <f>'AI - 1'!A491</f>
        <v>No</v>
      </c>
      <c r="N492" s="18" t="str">
        <f>'AI - 2'!A491</f>
        <v>No</v>
      </c>
      <c r="O492" s="18" t="str">
        <f>'AI  - 3'!A491</f>
        <v>No</v>
      </c>
      <c r="P492" s="8">
        <f>COUNTIF(M492:O492,"Yes")</f>
        <v>0</v>
      </c>
      <c r="Q492" s="18" t="str">
        <f>'AI - 1'!B491</f>
        <v>No</v>
      </c>
      <c r="R492" s="18" t="str">
        <f>'AI - 2'!B491</f>
        <v>No</v>
      </c>
      <c r="S492" s="18" t="str">
        <f>'AI  - 3'!B491</f>
        <v>No</v>
      </c>
      <c r="T492" s="8">
        <f>COUNTIF(Q492:S492,"Yes")</f>
        <v>0</v>
      </c>
      <c r="U492" s="15" t="s">
        <v>149</v>
      </c>
      <c r="V492" s="19"/>
      <c r="W492" s="8"/>
      <c r="X492" s="5"/>
      <c r="Y492" s="20"/>
      <c r="Z492" s="21"/>
      <c r="AA492" s="22"/>
      <c r="AB492" s="22"/>
      <c r="AC492" s="23"/>
      <c r="AD492" s="22"/>
      <c r="AE492" s="22"/>
      <c r="AF492" s="22"/>
      <c r="AG492" s="23"/>
      <c r="AH492" s="22"/>
    </row>
    <row r="493" spans="1:34" ht="15.75" customHeight="1" x14ac:dyDescent="0.3">
      <c r="A493" s="13"/>
      <c r="B493" s="51"/>
      <c r="C493" s="10">
        <v>490</v>
      </c>
      <c r="D493" s="6" t="s">
        <v>1212</v>
      </c>
      <c r="E493" s="6" t="s">
        <v>1213</v>
      </c>
      <c r="F493" s="14" t="s">
        <v>149</v>
      </c>
      <c r="G493" s="15" t="s">
        <v>149</v>
      </c>
      <c r="H493" s="15" t="s">
        <v>149</v>
      </c>
      <c r="I493" s="16" t="s">
        <v>22</v>
      </c>
      <c r="L493" s="17"/>
      <c r="M493" s="18" t="str">
        <f>'AI - 1'!A492</f>
        <v>No</v>
      </c>
      <c r="N493" s="18" t="str">
        <f>'AI - 2'!A492</f>
        <v>No</v>
      </c>
      <c r="O493" s="18" t="str">
        <f>'AI  - 3'!A492</f>
        <v>No</v>
      </c>
      <c r="P493" s="8">
        <f>COUNTIF(M493:O493,"Yes")</f>
        <v>0</v>
      </c>
      <c r="Q493" s="18" t="str">
        <f>'AI - 1'!B492</f>
        <v>No</v>
      </c>
      <c r="R493" s="18" t="str">
        <f>'AI - 2'!B492</f>
        <v>No</v>
      </c>
      <c r="S493" s="18" t="str">
        <f>'AI  - 3'!B492</f>
        <v>No</v>
      </c>
      <c r="T493" s="8">
        <f>COUNTIF(Q493:S493,"Yes")</f>
        <v>0</v>
      </c>
      <c r="U493" s="15" t="s">
        <v>149</v>
      </c>
      <c r="V493" s="19"/>
      <c r="W493" s="8"/>
      <c r="X493" s="5"/>
      <c r="Y493" s="20"/>
      <c r="Z493" s="21"/>
      <c r="AA493" s="22"/>
      <c r="AB493" s="22"/>
      <c r="AC493" s="23"/>
      <c r="AD493" s="22"/>
      <c r="AE493" s="22"/>
      <c r="AF493" s="22"/>
      <c r="AG493" s="23"/>
      <c r="AH493" s="22"/>
    </row>
    <row r="494" spans="1:34" ht="15.75" customHeight="1" x14ac:dyDescent="0.3">
      <c r="A494" s="13"/>
      <c r="B494" s="51"/>
      <c r="C494" s="10">
        <v>491</v>
      </c>
      <c r="D494" s="6" t="s">
        <v>1214</v>
      </c>
      <c r="E494" s="6" t="s">
        <v>1215</v>
      </c>
      <c r="F494" s="14" t="s">
        <v>149</v>
      </c>
      <c r="G494" s="15" t="s">
        <v>149</v>
      </c>
      <c r="H494" s="15" t="s">
        <v>149</v>
      </c>
      <c r="I494" s="16" t="s">
        <v>22</v>
      </c>
      <c r="L494" s="17"/>
      <c r="M494" s="18" t="str">
        <f>'AI - 1'!A493</f>
        <v>No</v>
      </c>
      <c r="N494" s="18" t="str">
        <f>'AI - 2'!A493</f>
        <v>No</v>
      </c>
      <c r="O494" s="18" t="str">
        <f>'AI  - 3'!A493</f>
        <v>No</v>
      </c>
      <c r="P494" s="8">
        <f>COUNTIF(M494:O494,"Yes")</f>
        <v>0</v>
      </c>
      <c r="Q494" s="18" t="str">
        <f>'AI - 1'!B493</f>
        <v>No</v>
      </c>
      <c r="R494" s="18" t="str">
        <f>'AI - 2'!B493</f>
        <v>No</v>
      </c>
      <c r="S494" s="18" t="str">
        <f>'AI  - 3'!B493</f>
        <v>No</v>
      </c>
      <c r="T494" s="8">
        <f>COUNTIF(Q494:S494,"Yes")</f>
        <v>0</v>
      </c>
      <c r="U494" s="15" t="s">
        <v>149</v>
      </c>
      <c r="V494" s="19"/>
      <c r="W494" s="8"/>
      <c r="X494" s="5"/>
      <c r="Y494" s="20"/>
      <c r="Z494" s="21"/>
      <c r="AA494" s="22"/>
      <c r="AB494" s="22"/>
      <c r="AC494" s="23"/>
      <c r="AD494" s="22"/>
      <c r="AE494" s="22"/>
      <c r="AF494" s="22"/>
      <c r="AG494" s="23"/>
      <c r="AH494" s="22"/>
    </row>
    <row r="495" spans="1:34" ht="15.75" customHeight="1" x14ac:dyDescent="0.3">
      <c r="A495" s="13"/>
      <c r="B495" s="51"/>
      <c r="C495" s="10">
        <v>492</v>
      </c>
      <c r="D495" s="6" t="s">
        <v>84</v>
      </c>
      <c r="E495" s="6" t="s">
        <v>298</v>
      </c>
      <c r="F495" s="14" t="s">
        <v>21</v>
      </c>
      <c r="G495" s="15" t="s">
        <v>21</v>
      </c>
      <c r="H495" s="15" t="s">
        <v>21</v>
      </c>
      <c r="I495" s="16" t="s">
        <v>22</v>
      </c>
      <c r="J495" s="2"/>
      <c r="K495" s="2" t="s">
        <v>299</v>
      </c>
      <c r="L495" s="17"/>
      <c r="M495" s="18" t="str">
        <f>'AI - 1'!A494</f>
        <v>Yes</v>
      </c>
      <c r="N495" s="18" t="str">
        <f>'AI - 2'!A494</f>
        <v>No</v>
      </c>
      <c r="O495" s="18" t="str">
        <f>'AI  - 3'!A494</f>
        <v>Yes</v>
      </c>
      <c r="P495" s="8">
        <f>COUNTIF(M495:O495,"Yes")</f>
        <v>2</v>
      </c>
      <c r="Q495" s="18" t="str">
        <f>'AI - 1'!B494</f>
        <v>No</v>
      </c>
      <c r="R495" s="18" t="str">
        <f>'AI - 2'!B494</f>
        <v>No</v>
      </c>
      <c r="S495" s="18" t="str">
        <f>'AI  - 3'!B494</f>
        <v>No</v>
      </c>
      <c r="T495" s="8">
        <f>COUNTIF(Q495:S495,"Yes")</f>
        <v>0</v>
      </c>
      <c r="U495" s="15" t="s">
        <v>21</v>
      </c>
      <c r="V495" s="19"/>
      <c r="W495" s="8"/>
      <c r="X495" s="5"/>
      <c r="Y495" s="20"/>
      <c r="Z495" s="21"/>
      <c r="AA495" s="22"/>
      <c r="AB495" s="22"/>
      <c r="AC495" s="23"/>
      <c r="AD495" s="22"/>
      <c r="AE495" s="22"/>
      <c r="AF495" s="22"/>
      <c r="AG495" s="23"/>
      <c r="AH495" s="22"/>
    </row>
    <row r="496" spans="1:34" ht="15.75" customHeight="1" x14ac:dyDescent="0.3">
      <c r="A496" s="13"/>
      <c r="B496" s="51"/>
      <c r="C496" s="10">
        <v>493</v>
      </c>
      <c r="D496" s="6" t="s">
        <v>1216</v>
      </c>
      <c r="E496" s="6" t="s">
        <v>1217</v>
      </c>
      <c r="F496" s="14" t="s">
        <v>149</v>
      </c>
      <c r="G496" s="15" t="s">
        <v>149</v>
      </c>
      <c r="H496" s="15" t="s">
        <v>149</v>
      </c>
      <c r="I496" s="16" t="s">
        <v>22</v>
      </c>
      <c r="L496" s="17"/>
      <c r="M496" s="18" t="str">
        <f>'AI - 1'!A495</f>
        <v>No</v>
      </c>
      <c r="N496" s="18" t="str">
        <f>'AI - 2'!A495</f>
        <v>No</v>
      </c>
      <c r="O496" s="18" t="str">
        <f>'AI  - 3'!A495</f>
        <v>No</v>
      </c>
      <c r="P496" s="8">
        <f>COUNTIF(M496:O496,"Yes")</f>
        <v>0</v>
      </c>
      <c r="Q496" s="18" t="str">
        <f>'AI - 1'!B495</f>
        <v>No</v>
      </c>
      <c r="R496" s="18" t="str">
        <f>'AI - 2'!B495</f>
        <v>No</v>
      </c>
      <c r="S496" s="18" t="str">
        <f>'AI  - 3'!B495</f>
        <v>No</v>
      </c>
      <c r="T496" s="8">
        <f>COUNTIF(Q496:S496,"Yes")</f>
        <v>0</v>
      </c>
      <c r="U496" s="15" t="s">
        <v>149</v>
      </c>
      <c r="V496" s="19"/>
      <c r="W496" s="8"/>
      <c r="X496" s="5"/>
      <c r="Y496" s="20"/>
      <c r="Z496" s="21"/>
      <c r="AA496" s="22"/>
      <c r="AB496" s="22"/>
      <c r="AC496" s="23"/>
      <c r="AD496" s="22"/>
      <c r="AE496" s="22"/>
      <c r="AF496" s="22"/>
      <c r="AG496" s="23"/>
      <c r="AH496" s="22"/>
    </row>
    <row r="497" spans="1:34" ht="15.75" customHeight="1" x14ac:dyDescent="0.3">
      <c r="A497" s="13"/>
      <c r="B497" s="51"/>
      <c r="C497" s="10">
        <v>494</v>
      </c>
      <c r="D497" s="6" t="s">
        <v>1218</v>
      </c>
      <c r="E497" s="6" t="s">
        <v>1219</v>
      </c>
      <c r="F497" s="14" t="s">
        <v>149</v>
      </c>
      <c r="G497" s="15" t="s">
        <v>149</v>
      </c>
      <c r="H497" s="15" t="s">
        <v>149</v>
      </c>
      <c r="I497" s="16" t="s">
        <v>22</v>
      </c>
      <c r="L497" s="17"/>
      <c r="M497" s="18" t="str">
        <f>'AI - 1'!A496</f>
        <v>No</v>
      </c>
      <c r="N497" s="18" t="str">
        <f>'AI - 2'!A496</f>
        <v>No</v>
      </c>
      <c r="O497" s="18" t="str">
        <f>'AI  - 3'!A496</f>
        <v>No</v>
      </c>
      <c r="P497" s="8">
        <f>COUNTIF(M497:O497,"Yes")</f>
        <v>0</v>
      </c>
      <c r="Q497" s="18" t="str">
        <f>'AI - 1'!B496</f>
        <v>No</v>
      </c>
      <c r="R497" s="18" t="str">
        <f>'AI - 2'!B496</f>
        <v>No</v>
      </c>
      <c r="S497" s="18" t="str">
        <f>'AI  - 3'!B496</f>
        <v>No</v>
      </c>
      <c r="T497" s="8">
        <f>COUNTIF(Q497:S497,"Yes")</f>
        <v>0</v>
      </c>
      <c r="U497" s="15" t="s">
        <v>149</v>
      </c>
      <c r="V497" s="19"/>
      <c r="W497" s="8"/>
      <c r="X497" s="5"/>
      <c r="Y497" s="20"/>
      <c r="Z497" s="21"/>
      <c r="AA497" s="22"/>
      <c r="AB497" s="22"/>
      <c r="AC497" s="23"/>
      <c r="AD497" s="22"/>
      <c r="AE497" s="22"/>
      <c r="AF497" s="22"/>
      <c r="AG497" s="23"/>
      <c r="AH497" s="22"/>
    </row>
    <row r="498" spans="1:34" ht="15.75" customHeight="1" x14ac:dyDescent="0.3">
      <c r="A498" s="13"/>
      <c r="B498" s="51"/>
      <c r="C498" s="10">
        <v>495</v>
      </c>
      <c r="D498" s="6" t="s">
        <v>1220</v>
      </c>
      <c r="E498" s="6" t="s">
        <v>1221</v>
      </c>
      <c r="F498" s="14" t="s">
        <v>149</v>
      </c>
      <c r="G498" s="15" t="s">
        <v>149</v>
      </c>
      <c r="H498" s="15" t="s">
        <v>149</v>
      </c>
      <c r="I498" s="16" t="s">
        <v>22</v>
      </c>
      <c r="L498" s="17"/>
      <c r="M498" s="18" t="str">
        <f>'AI - 1'!A497</f>
        <v>No</v>
      </c>
      <c r="N498" s="18" t="str">
        <f>'AI - 2'!A497</f>
        <v>No</v>
      </c>
      <c r="O498" s="18" t="str">
        <f>'AI  - 3'!A497</f>
        <v>No</v>
      </c>
      <c r="P498" s="8">
        <f>COUNTIF(M498:O498,"Yes")</f>
        <v>0</v>
      </c>
      <c r="Q498" s="18" t="str">
        <f>'AI - 1'!B497</f>
        <v>No</v>
      </c>
      <c r="R498" s="18" t="str">
        <f>'AI - 2'!B497</f>
        <v>No</v>
      </c>
      <c r="S498" s="18" t="str">
        <f>'AI  - 3'!B497</f>
        <v>No</v>
      </c>
      <c r="T498" s="8">
        <f>COUNTIF(Q498:S498,"Yes")</f>
        <v>0</v>
      </c>
      <c r="U498" s="15" t="s">
        <v>149</v>
      </c>
      <c r="V498" s="19"/>
      <c r="W498" s="8"/>
      <c r="X498" s="5"/>
      <c r="Y498" s="20"/>
      <c r="Z498" s="21"/>
      <c r="AA498" s="22"/>
      <c r="AB498" s="22"/>
      <c r="AC498" s="23"/>
      <c r="AD498" s="22"/>
      <c r="AE498" s="22"/>
      <c r="AF498" s="22"/>
      <c r="AG498" s="23"/>
      <c r="AH498" s="22"/>
    </row>
    <row r="499" spans="1:34" ht="15.75" customHeight="1" x14ac:dyDescent="0.3">
      <c r="A499" s="13"/>
      <c r="B499" s="51"/>
      <c r="C499" s="10">
        <v>496</v>
      </c>
      <c r="D499" s="6" t="s">
        <v>1222</v>
      </c>
      <c r="E499" s="6" t="s">
        <v>1223</v>
      </c>
      <c r="F499" s="14" t="s">
        <v>149</v>
      </c>
      <c r="G499" s="15" t="s">
        <v>149</v>
      </c>
      <c r="H499" s="15" t="s">
        <v>149</v>
      </c>
      <c r="I499" s="16" t="s">
        <v>22</v>
      </c>
      <c r="L499" s="17"/>
      <c r="M499" s="18" t="str">
        <f>'AI - 1'!A498</f>
        <v>No</v>
      </c>
      <c r="N499" s="18" t="str">
        <f>'AI - 2'!A498</f>
        <v>No</v>
      </c>
      <c r="O499" s="18" t="str">
        <f>'AI  - 3'!A498</f>
        <v>No</v>
      </c>
      <c r="P499" s="8">
        <f>COUNTIF(M499:O499,"Yes")</f>
        <v>0</v>
      </c>
      <c r="Q499" s="18" t="str">
        <f>'AI - 1'!B498</f>
        <v>No</v>
      </c>
      <c r="R499" s="18" t="str">
        <f>'AI - 2'!B498</f>
        <v>No</v>
      </c>
      <c r="S499" s="18" t="str">
        <f>'AI  - 3'!B498</f>
        <v>No</v>
      </c>
      <c r="T499" s="8">
        <f>COUNTIF(Q499:S499,"Yes")</f>
        <v>0</v>
      </c>
      <c r="U499" s="15" t="s">
        <v>149</v>
      </c>
      <c r="V499" s="19"/>
      <c r="W499" s="8"/>
      <c r="X499" s="5"/>
      <c r="Y499" s="20"/>
      <c r="Z499" s="21"/>
      <c r="AA499" s="22"/>
      <c r="AB499" s="22"/>
      <c r="AC499" s="23"/>
      <c r="AD499" s="22"/>
      <c r="AE499" s="22"/>
      <c r="AF499" s="22"/>
      <c r="AG499" s="23"/>
      <c r="AH499" s="22"/>
    </row>
    <row r="500" spans="1:34" ht="15.75" customHeight="1" x14ac:dyDescent="0.3">
      <c r="A500" s="13"/>
      <c r="B500" s="51"/>
      <c r="C500" s="10">
        <v>497</v>
      </c>
      <c r="D500" s="6" t="s">
        <v>1224</v>
      </c>
      <c r="E500" s="6" t="s">
        <v>1225</v>
      </c>
      <c r="F500" s="14" t="s">
        <v>149</v>
      </c>
      <c r="G500" s="15" t="s">
        <v>149</v>
      </c>
      <c r="H500" s="15" t="s">
        <v>149</v>
      </c>
      <c r="I500" s="16" t="s">
        <v>22</v>
      </c>
      <c r="L500" s="17"/>
      <c r="M500" s="18" t="str">
        <f>'AI - 1'!A499</f>
        <v>No</v>
      </c>
      <c r="N500" s="18" t="str">
        <f>'AI - 2'!A499</f>
        <v>No</v>
      </c>
      <c r="O500" s="18" t="str">
        <f>'AI  - 3'!A499</f>
        <v>No</v>
      </c>
      <c r="P500" s="8">
        <f>COUNTIF(M500:O500,"Yes")</f>
        <v>0</v>
      </c>
      <c r="Q500" s="18" t="str">
        <f>'AI - 1'!B499</f>
        <v>No</v>
      </c>
      <c r="R500" s="18" t="str">
        <f>'AI - 2'!B499</f>
        <v>No</v>
      </c>
      <c r="S500" s="18" t="str">
        <f>'AI  - 3'!B499</f>
        <v>No</v>
      </c>
      <c r="T500" s="8">
        <f>COUNTIF(Q500:S500,"Yes")</f>
        <v>0</v>
      </c>
      <c r="U500" s="15" t="s">
        <v>149</v>
      </c>
      <c r="V500" s="19"/>
      <c r="W500" s="8"/>
      <c r="X500" s="5"/>
      <c r="Y500" s="20"/>
      <c r="Z500" s="21"/>
      <c r="AA500" s="22"/>
      <c r="AB500" s="22"/>
      <c r="AC500" s="23"/>
      <c r="AD500" s="22"/>
      <c r="AE500" s="22"/>
      <c r="AF500" s="22"/>
      <c r="AG500" s="23"/>
      <c r="AH500" s="22"/>
    </row>
    <row r="501" spans="1:34" ht="15.75" customHeight="1" x14ac:dyDescent="0.3">
      <c r="A501" s="13"/>
      <c r="B501" s="51"/>
      <c r="C501" s="10">
        <v>498</v>
      </c>
      <c r="D501" s="6" t="s">
        <v>1226</v>
      </c>
      <c r="E501" s="6" t="s">
        <v>1227</v>
      </c>
      <c r="F501" s="14" t="s">
        <v>149</v>
      </c>
      <c r="G501" s="15" t="s">
        <v>149</v>
      </c>
      <c r="H501" s="15" t="s">
        <v>149</v>
      </c>
      <c r="I501" s="16" t="s">
        <v>22</v>
      </c>
      <c r="L501" s="17"/>
      <c r="M501" s="18" t="str">
        <f>'AI - 1'!A500</f>
        <v>No</v>
      </c>
      <c r="N501" s="18" t="str">
        <f>'AI - 2'!A500</f>
        <v>No</v>
      </c>
      <c r="O501" s="18" t="str">
        <f>'AI  - 3'!A500</f>
        <v>No</v>
      </c>
      <c r="P501" s="8">
        <f>COUNTIF(M501:O501,"Yes")</f>
        <v>0</v>
      </c>
      <c r="Q501" s="18" t="str">
        <f>'AI - 1'!B500</f>
        <v>No</v>
      </c>
      <c r="R501" s="18" t="str">
        <f>'AI - 2'!B500</f>
        <v>No</v>
      </c>
      <c r="S501" s="18" t="str">
        <f>'AI  - 3'!B500</f>
        <v>No</v>
      </c>
      <c r="T501" s="8">
        <f>COUNTIF(Q501:S501,"Yes")</f>
        <v>0</v>
      </c>
      <c r="U501" s="15" t="s">
        <v>149</v>
      </c>
      <c r="V501" s="19"/>
      <c r="W501" s="8"/>
      <c r="X501" s="5"/>
      <c r="Y501" s="20"/>
      <c r="Z501" s="21"/>
      <c r="AA501" s="22"/>
      <c r="AB501" s="22"/>
      <c r="AC501" s="23"/>
      <c r="AD501" s="22"/>
      <c r="AE501" s="22"/>
      <c r="AF501" s="22"/>
      <c r="AG501" s="23"/>
      <c r="AH501" s="22"/>
    </row>
    <row r="502" spans="1:34" ht="15.75" customHeight="1" x14ac:dyDescent="0.3">
      <c r="A502" s="13"/>
      <c r="B502" s="51"/>
      <c r="C502" s="10">
        <v>499</v>
      </c>
      <c r="D502" s="6" t="s">
        <v>1228</v>
      </c>
      <c r="E502" s="6" t="s">
        <v>1229</v>
      </c>
      <c r="F502" s="14" t="s">
        <v>149</v>
      </c>
      <c r="G502" s="15" t="s">
        <v>149</v>
      </c>
      <c r="H502" s="15" t="s">
        <v>149</v>
      </c>
      <c r="I502" s="16" t="s">
        <v>22</v>
      </c>
      <c r="L502" s="17"/>
      <c r="M502" s="18" t="str">
        <f>'AI - 1'!A501</f>
        <v>No</v>
      </c>
      <c r="N502" s="18" t="str">
        <f>'AI - 2'!A501</f>
        <v>No</v>
      </c>
      <c r="O502" s="18" t="str">
        <f>'AI  - 3'!A501</f>
        <v>No</v>
      </c>
      <c r="P502" s="8">
        <f>COUNTIF(M502:O502,"Yes")</f>
        <v>0</v>
      </c>
      <c r="Q502" s="18" t="str">
        <f>'AI - 1'!B501</f>
        <v>No</v>
      </c>
      <c r="R502" s="18" t="str">
        <f>'AI - 2'!B501</f>
        <v>No</v>
      </c>
      <c r="S502" s="18" t="str">
        <f>'AI  - 3'!B501</f>
        <v>No</v>
      </c>
      <c r="T502" s="8">
        <f>COUNTIF(Q502:S502,"Yes")</f>
        <v>0</v>
      </c>
      <c r="U502" s="15" t="s">
        <v>149</v>
      </c>
      <c r="V502" s="19"/>
      <c r="W502" s="8"/>
      <c r="X502" s="5"/>
      <c r="Y502" s="20"/>
      <c r="Z502" s="21"/>
      <c r="AA502" s="22"/>
      <c r="AB502" s="22"/>
      <c r="AC502" s="23"/>
      <c r="AD502" s="22"/>
      <c r="AE502" s="22"/>
      <c r="AF502" s="22"/>
      <c r="AG502" s="23"/>
      <c r="AH502" s="22"/>
    </row>
    <row r="503" spans="1:34" ht="15.75" customHeight="1" x14ac:dyDescent="0.3">
      <c r="A503" s="13"/>
      <c r="B503" s="51"/>
      <c r="C503" s="10">
        <v>500</v>
      </c>
      <c r="D503" s="6" t="s">
        <v>1230</v>
      </c>
      <c r="E503" s="6" t="s">
        <v>1231</v>
      </c>
      <c r="F503" s="14" t="s">
        <v>149</v>
      </c>
      <c r="G503" s="15" t="s">
        <v>149</v>
      </c>
      <c r="H503" s="15" t="s">
        <v>149</v>
      </c>
      <c r="I503" s="16" t="s">
        <v>22</v>
      </c>
      <c r="L503" s="17"/>
      <c r="M503" s="18" t="str">
        <f>'AI - 1'!A502</f>
        <v>No</v>
      </c>
      <c r="N503" s="18" t="str">
        <f>'AI - 2'!A502</f>
        <v>No</v>
      </c>
      <c r="O503" s="18" t="str">
        <f>'AI  - 3'!A502</f>
        <v>No</v>
      </c>
      <c r="P503" s="8">
        <f>COUNTIF(M503:O503,"Yes")</f>
        <v>0</v>
      </c>
      <c r="Q503" s="18" t="str">
        <f>'AI - 1'!B502</f>
        <v>No</v>
      </c>
      <c r="R503" s="18" t="str">
        <f>'AI - 2'!B502</f>
        <v>No</v>
      </c>
      <c r="S503" s="18" t="str">
        <f>'AI  - 3'!B502</f>
        <v>No</v>
      </c>
      <c r="T503" s="8">
        <f>COUNTIF(Q503:S503,"Yes")</f>
        <v>0</v>
      </c>
      <c r="U503" s="15" t="s">
        <v>149</v>
      </c>
      <c r="V503" s="19"/>
      <c r="W503" s="8"/>
      <c r="X503" s="5"/>
      <c r="Y503" s="20"/>
      <c r="Z503" s="21"/>
      <c r="AA503" s="22"/>
      <c r="AB503" s="22"/>
      <c r="AC503" s="23"/>
      <c r="AD503" s="22"/>
      <c r="AE503" s="22"/>
      <c r="AF503" s="22"/>
      <c r="AG503" s="23"/>
      <c r="AH503" s="22"/>
    </row>
    <row r="504" spans="1:34" ht="15.75" customHeight="1" x14ac:dyDescent="0.3">
      <c r="A504" s="13"/>
      <c r="B504" s="51"/>
      <c r="C504" s="10">
        <v>501</v>
      </c>
      <c r="D504" s="6" t="s">
        <v>1232</v>
      </c>
      <c r="E504" s="6" t="s">
        <v>1233</v>
      </c>
      <c r="F504" s="14" t="s">
        <v>149</v>
      </c>
      <c r="G504" s="15" t="s">
        <v>149</v>
      </c>
      <c r="H504" s="15" t="s">
        <v>149</v>
      </c>
      <c r="I504" s="16" t="s">
        <v>22</v>
      </c>
      <c r="L504" s="17"/>
      <c r="M504" s="18" t="str">
        <f>'AI - 1'!A503</f>
        <v>No</v>
      </c>
      <c r="N504" s="18" t="str">
        <f>'AI - 2'!A503</f>
        <v>No</v>
      </c>
      <c r="O504" s="18" t="str">
        <f>'AI  - 3'!A503</f>
        <v>No</v>
      </c>
      <c r="P504" s="8">
        <f>COUNTIF(M504:O504,"Yes")</f>
        <v>0</v>
      </c>
      <c r="Q504" s="18" t="str">
        <f>'AI - 1'!B503</f>
        <v>No</v>
      </c>
      <c r="R504" s="18" t="str">
        <f>'AI - 2'!B503</f>
        <v>No</v>
      </c>
      <c r="S504" s="18" t="str">
        <f>'AI  - 3'!B503</f>
        <v>No</v>
      </c>
      <c r="T504" s="8">
        <f>COUNTIF(Q504:S504,"Yes")</f>
        <v>0</v>
      </c>
      <c r="U504" s="15" t="s">
        <v>149</v>
      </c>
      <c r="V504" s="19"/>
      <c r="W504" s="8"/>
      <c r="X504" s="5"/>
      <c r="Y504" s="20"/>
      <c r="Z504" s="21"/>
      <c r="AA504" s="22"/>
      <c r="AB504" s="22"/>
      <c r="AC504" s="23"/>
      <c r="AD504" s="22"/>
      <c r="AE504" s="22"/>
      <c r="AF504" s="22"/>
      <c r="AG504" s="23"/>
      <c r="AH504" s="22"/>
    </row>
    <row r="505" spans="1:34" ht="15.75" customHeight="1" x14ac:dyDescent="0.3">
      <c r="A505" s="13"/>
      <c r="B505" s="51"/>
      <c r="C505" s="10">
        <v>502</v>
      </c>
      <c r="D505" s="6" t="s">
        <v>1234</v>
      </c>
      <c r="E505" s="6" t="s">
        <v>1235</v>
      </c>
      <c r="F505" s="14" t="s">
        <v>149</v>
      </c>
      <c r="G505" s="15" t="s">
        <v>149</v>
      </c>
      <c r="H505" s="15" t="s">
        <v>149</v>
      </c>
      <c r="I505" s="16" t="s">
        <v>22</v>
      </c>
      <c r="L505" s="17"/>
      <c r="M505" s="18" t="str">
        <f>'AI - 1'!A504</f>
        <v>No</v>
      </c>
      <c r="N505" s="18" t="str">
        <f>'AI - 2'!A504</f>
        <v>No</v>
      </c>
      <c r="O505" s="18" t="str">
        <f>'AI  - 3'!A504</f>
        <v>No</v>
      </c>
      <c r="P505" s="8">
        <f>COUNTIF(M505:O505,"Yes")</f>
        <v>0</v>
      </c>
      <c r="Q505" s="18" t="str">
        <f>'AI - 1'!B504</f>
        <v>No</v>
      </c>
      <c r="R505" s="18" t="str">
        <f>'AI - 2'!B504</f>
        <v>No</v>
      </c>
      <c r="S505" s="18" t="str">
        <f>'AI  - 3'!B504</f>
        <v>No</v>
      </c>
      <c r="T505" s="8">
        <f>COUNTIF(Q505:S505,"Yes")</f>
        <v>0</v>
      </c>
      <c r="U505" s="15" t="s">
        <v>149</v>
      </c>
      <c r="V505" s="19"/>
      <c r="W505" s="8"/>
      <c r="X505" s="5"/>
      <c r="Y505" s="20"/>
      <c r="Z505" s="21"/>
      <c r="AA505" s="22"/>
      <c r="AB505" s="22"/>
      <c r="AC505" s="23"/>
      <c r="AD505" s="22"/>
      <c r="AE505" s="22"/>
      <c r="AF505" s="22"/>
      <c r="AG505" s="23"/>
      <c r="AH505" s="22"/>
    </row>
    <row r="506" spans="1:34" ht="15.75" customHeight="1" x14ac:dyDescent="0.3">
      <c r="A506" s="13"/>
      <c r="B506" s="51"/>
      <c r="C506" s="10">
        <v>503</v>
      </c>
      <c r="D506" s="6" t="s">
        <v>1236</v>
      </c>
      <c r="E506" s="6" t="s">
        <v>1237</v>
      </c>
      <c r="F506" s="14" t="s">
        <v>149</v>
      </c>
      <c r="G506" s="15" t="s">
        <v>149</v>
      </c>
      <c r="H506" s="15" t="s">
        <v>149</v>
      </c>
      <c r="I506" s="16" t="s">
        <v>22</v>
      </c>
      <c r="L506" s="17"/>
      <c r="M506" s="18" t="str">
        <f>'AI - 1'!A505</f>
        <v>No</v>
      </c>
      <c r="N506" s="18" t="str">
        <f>'AI - 2'!A505</f>
        <v>No</v>
      </c>
      <c r="O506" s="18" t="str">
        <f>'AI  - 3'!A505</f>
        <v>No</v>
      </c>
      <c r="P506" s="8">
        <f>COUNTIF(M506:O506,"Yes")</f>
        <v>0</v>
      </c>
      <c r="Q506" s="18" t="str">
        <f>'AI - 1'!B505</f>
        <v>No</v>
      </c>
      <c r="R506" s="18" t="str">
        <f>'AI - 2'!B505</f>
        <v>No</v>
      </c>
      <c r="S506" s="18" t="str">
        <f>'AI  - 3'!B505</f>
        <v>No</v>
      </c>
      <c r="T506" s="8">
        <f>COUNTIF(Q506:S506,"Yes")</f>
        <v>0</v>
      </c>
      <c r="U506" s="15" t="s">
        <v>149</v>
      </c>
      <c r="V506" s="19"/>
      <c r="W506" s="8"/>
      <c r="X506" s="5"/>
      <c r="Y506" s="20"/>
      <c r="Z506" s="21"/>
      <c r="AA506" s="22"/>
      <c r="AB506" s="22"/>
      <c r="AC506" s="23"/>
      <c r="AD506" s="22"/>
      <c r="AE506" s="22"/>
      <c r="AF506" s="22"/>
      <c r="AG506" s="23"/>
      <c r="AH506" s="22"/>
    </row>
    <row r="507" spans="1:34" ht="15.75" customHeight="1" x14ac:dyDescent="0.3">
      <c r="A507" s="13"/>
      <c r="B507" s="51"/>
      <c r="C507" s="10">
        <v>504</v>
      </c>
      <c r="D507" s="6" t="s">
        <v>1238</v>
      </c>
      <c r="E507" s="6" t="s">
        <v>1239</v>
      </c>
      <c r="F507" s="14" t="s">
        <v>149</v>
      </c>
      <c r="G507" s="15" t="s">
        <v>149</v>
      </c>
      <c r="H507" s="15" t="s">
        <v>149</v>
      </c>
      <c r="I507" s="16" t="s">
        <v>22</v>
      </c>
      <c r="L507" s="17"/>
      <c r="M507" s="18" t="str">
        <f>'AI - 1'!A506</f>
        <v>No</v>
      </c>
      <c r="N507" s="18" t="str">
        <f>'AI - 2'!A506</f>
        <v>No</v>
      </c>
      <c r="O507" s="18" t="str">
        <f>'AI  - 3'!A506</f>
        <v>No</v>
      </c>
      <c r="P507" s="8">
        <f>COUNTIF(M507:O507,"Yes")</f>
        <v>0</v>
      </c>
      <c r="Q507" s="18" t="str">
        <f>'AI - 1'!B506</f>
        <v>No</v>
      </c>
      <c r="R507" s="18" t="str">
        <f>'AI - 2'!B506</f>
        <v>No</v>
      </c>
      <c r="S507" s="18" t="str">
        <f>'AI  - 3'!B506</f>
        <v>No</v>
      </c>
      <c r="T507" s="8">
        <f>COUNTIF(Q507:S507,"Yes")</f>
        <v>0</v>
      </c>
      <c r="U507" s="15" t="s">
        <v>149</v>
      </c>
      <c r="V507" s="19"/>
      <c r="W507" s="8"/>
      <c r="X507" s="5"/>
      <c r="Y507" s="20"/>
      <c r="Z507" s="21"/>
      <c r="AA507" s="22"/>
      <c r="AB507" s="22"/>
      <c r="AC507" s="23"/>
      <c r="AD507" s="22"/>
      <c r="AE507" s="22"/>
      <c r="AF507" s="22"/>
      <c r="AG507" s="23"/>
      <c r="AH507" s="22"/>
    </row>
    <row r="508" spans="1:34" ht="15.75" customHeight="1" x14ac:dyDescent="0.3">
      <c r="A508" s="13"/>
      <c r="B508" s="51"/>
      <c r="C508" s="10">
        <v>505</v>
      </c>
      <c r="D508" s="6" t="s">
        <v>1240</v>
      </c>
      <c r="E508" s="6" t="s">
        <v>1241</v>
      </c>
      <c r="F508" s="14" t="s">
        <v>149</v>
      </c>
      <c r="G508" s="15" t="s">
        <v>149</v>
      </c>
      <c r="H508" s="15" t="s">
        <v>149</v>
      </c>
      <c r="I508" s="16" t="s">
        <v>22</v>
      </c>
      <c r="L508" s="17"/>
      <c r="M508" s="18" t="str">
        <f>'AI - 1'!A507</f>
        <v>No</v>
      </c>
      <c r="N508" s="18" t="str">
        <f>'AI - 2'!A507</f>
        <v>No</v>
      </c>
      <c r="O508" s="18" t="str">
        <f>'AI  - 3'!A507</f>
        <v>No</v>
      </c>
      <c r="P508" s="8">
        <f>COUNTIF(M508:O508,"Yes")</f>
        <v>0</v>
      </c>
      <c r="Q508" s="18" t="str">
        <f>'AI - 1'!B507</f>
        <v>No</v>
      </c>
      <c r="R508" s="18" t="str">
        <f>'AI - 2'!B507</f>
        <v>No</v>
      </c>
      <c r="S508" s="18" t="str">
        <f>'AI  - 3'!B507</f>
        <v>No</v>
      </c>
      <c r="T508" s="8">
        <f>COUNTIF(Q508:S508,"Yes")</f>
        <v>0</v>
      </c>
      <c r="U508" s="15" t="s">
        <v>149</v>
      </c>
      <c r="V508" s="19"/>
      <c r="W508" s="8"/>
      <c r="X508" s="5"/>
      <c r="Y508" s="20"/>
      <c r="Z508" s="21"/>
      <c r="AA508" s="22"/>
      <c r="AB508" s="22"/>
      <c r="AC508" s="23"/>
      <c r="AD508" s="22"/>
      <c r="AE508" s="22"/>
      <c r="AF508" s="22"/>
      <c r="AG508" s="23"/>
      <c r="AH508" s="22"/>
    </row>
    <row r="509" spans="1:34" ht="15.75" customHeight="1" x14ac:dyDescent="0.3">
      <c r="A509" s="13"/>
      <c r="B509" s="51"/>
      <c r="C509" s="10">
        <v>506</v>
      </c>
      <c r="D509" s="6" t="s">
        <v>1242</v>
      </c>
      <c r="E509" s="6" t="s">
        <v>1243</v>
      </c>
      <c r="F509" s="14" t="s">
        <v>149</v>
      </c>
      <c r="G509" s="15" t="s">
        <v>149</v>
      </c>
      <c r="H509" s="15" t="s">
        <v>149</v>
      </c>
      <c r="I509" s="16" t="s">
        <v>22</v>
      </c>
      <c r="L509" s="17"/>
      <c r="M509" s="18" t="str">
        <f>'AI - 1'!A508</f>
        <v>No</v>
      </c>
      <c r="N509" s="18" t="str">
        <f>'AI - 2'!A508</f>
        <v>No</v>
      </c>
      <c r="O509" s="18" t="str">
        <f>'AI  - 3'!A508</f>
        <v>No</v>
      </c>
      <c r="P509" s="8">
        <f>COUNTIF(M509:O509,"Yes")</f>
        <v>0</v>
      </c>
      <c r="Q509" s="18" t="str">
        <f>'AI - 1'!B508</f>
        <v>No</v>
      </c>
      <c r="R509" s="18" t="str">
        <f>'AI - 2'!B508</f>
        <v>No</v>
      </c>
      <c r="S509" s="18" t="str">
        <f>'AI  - 3'!B508</f>
        <v>No</v>
      </c>
      <c r="T509" s="8">
        <f>COUNTIF(Q509:S509,"Yes")</f>
        <v>0</v>
      </c>
      <c r="U509" s="15" t="s">
        <v>149</v>
      </c>
      <c r="V509" s="19"/>
      <c r="W509" s="8"/>
      <c r="X509" s="5"/>
      <c r="Y509" s="20"/>
      <c r="Z509" s="21"/>
      <c r="AA509" s="22"/>
      <c r="AB509" s="22"/>
      <c r="AC509" s="23"/>
      <c r="AD509" s="22"/>
      <c r="AE509" s="22"/>
      <c r="AF509" s="22"/>
      <c r="AG509" s="23"/>
      <c r="AH509" s="22"/>
    </row>
    <row r="510" spans="1:34" ht="15.75" customHeight="1" x14ac:dyDescent="0.3">
      <c r="A510" s="13"/>
      <c r="B510" s="51"/>
      <c r="C510" s="10">
        <v>507</v>
      </c>
      <c r="D510" s="6" t="s">
        <v>1244</v>
      </c>
      <c r="E510" s="6" t="s">
        <v>1245</v>
      </c>
      <c r="F510" s="14" t="s">
        <v>149</v>
      </c>
      <c r="G510" s="15" t="s">
        <v>149</v>
      </c>
      <c r="H510" s="15" t="s">
        <v>149</v>
      </c>
      <c r="I510" s="16" t="s">
        <v>22</v>
      </c>
      <c r="L510" s="17"/>
      <c r="M510" s="18" t="str">
        <f>'AI - 1'!A509</f>
        <v>No</v>
      </c>
      <c r="N510" s="18" t="str">
        <f>'AI - 2'!A509</f>
        <v>No</v>
      </c>
      <c r="O510" s="18" t="str">
        <f>'AI  - 3'!A509</f>
        <v>No</v>
      </c>
      <c r="P510" s="8">
        <f>COUNTIF(M510:O510,"Yes")</f>
        <v>0</v>
      </c>
      <c r="Q510" s="18" t="str">
        <f>'AI - 1'!B509</f>
        <v>No</v>
      </c>
      <c r="R510" s="18" t="str">
        <f>'AI - 2'!B509</f>
        <v>No</v>
      </c>
      <c r="S510" s="18" t="str">
        <f>'AI  - 3'!B509</f>
        <v>No</v>
      </c>
      <c r="T510" s="8">
        <f>COUNTIF(Q510:S510,"Yes")</f>
        <v>0</v>
      </c>
      <c r="U510" s="15" t="s">
        <v>149</v>
      </c>
      <c r="V510" s="19"/>
      <c r="W510" s="8"/>
      <c r="X510" s="5"/>
      <c r="Y510" s="20"/>
      <c r="Z510" s="21"/>
      <c r="AA510" s="22"/>
      <c r="AB510" s="22"/>
      <c r="AC510" s="23"/>
      <c r="AD510" s="22"/>
      <c r="AE510" s="22"/>
      <c r="AF510" s="22"/>
      <c r="AG510" s="23"/>
      <c r="AH510" s="22"/>
    </row>
    <row r="511" spans="1:34" ht="15.75" customHeight="1" x14ac:dyDescent="0.3">
      <c r="A511" s="13"/>
      <c r="B511" s="51"/>
      <c r="C511" s="10">
        <v>508</v>
      </c>
      <c r="D511" s="6" t="s">
        <v>1246</v>
      </c>
      <c r="E511" s="6" t="s">
        <v>1247</v>
      </c>
      <c r="F511" s="14" t="s">
        <v>149</v>
      </c>
      <c r="G511" s="15" t="s">
        <v>149</v>
      </c>
      <c r="H511" s="15" t="s">
        <v>149</v>
      </c>
      <c r="I511" s="16" t="s">
        <v>22</v>
      </c>
      <c r="L511" s="17"/>
      <c r="M511" s="18" t="str">
        <f>'AI - 1'!A510</f>
        <v>No</v>
      </c>
      <c r="N511" s="18" t="str">
        <f>'AI - 2'!A510</f>
        <v>No</v>
      </c>
      <c r="O511" s="18" t="str">
        <f>'AI  - 3'!A510</f>
        <v>No</v>
      </c>
      <c r="P511" s="8">
        <f>COUNTIF(M511:O511,"Yes")</f>
        <v>0</v>
      </c>
      <c r="Q511" s="18" t="str">
        <f>'AI - 1'!B510</f>
        <v>No</v>
      </c>
      <c r="R511" s="18" t="str">
        <f>'AI - 2'!B510</f>
        <v>No</v>
      </c>
      <c r="S511" s="18" t="str">
        <f>'AI  - 3'!B510</f>
        <v>No</v>
      </c>
      <c r="T511" s="8">
        <f>COUNTIF(Q511:S511,"Yes")</f>
        <v>0</v>
      </c>
      <c r="U511" s="15" t="s">
        <v>149</v>
      </c>
      <c r="V511" s="19"/>
      <c r="W511" s="8"/>
      <c r="X511" s="5"/>
      <c r="Y511" s="20"/>
      <c r="Z511" s="21"/>
      <c r="AA511" s="22"/>
      <c r="AB511" s="22"/>
      <c r="AC511" s="23"/>
      <c r="AD511" s="22"/>
      <c r="AE511" s="22"/>
      <c r="AF511" s="22"/>
      <c r="AG511" s="23"/>
      <c r="AH511" s="22"/>
    </row>
    <row r="512" spans="1:34" ht="15.75" customHeight="1" x14ac:dyDescent="0.3">
      <c r="A512" s="13"/>
      <c r="B512" s="51"/>
      <c r="C512" s="10">
        <v>509</v>
      </c>
      <c r="D512" s="6" t="s">
        <v>1248</v>
      </c>
      <c r="E512" s="6" t="s">
        <v>1249</v>
      </c>
      <c r="F512" s="14" t="s">
        <v>149</v>
      </c>
      <c r="G512" s="15" t="s">
        <v>149</v>
      </c>
      <c r="H512" s="15" t="s">
        <v>149</v>
      </c>
      <c r="I512" s="16" t="s">
        <v>22</v>
      </c>
      <c r="L512" s="17"/>
      <c r="M512" s="18" t="str">
        <f>'AI - 1'!A511</f>
        <v>No</v>
      </c>
      <c r="N512" s="18" t="str">
        <f>'AI - 2'!A511</f>
        <v>No</v>
      </c>
      <c r="O512" s="18" t="str">
        <f>'AI  - 3'!A511</f>
        <v>No</v>
      </c>
      <c r="P512" s="8">
        <f>COUNTIF(M512:O512,"Yes")</f>
        <v>0</v>
      </c>
      <c r="Q512" s="18" t="str">
        <f>'AI - 1'!B511</f>
        <v>No</v>
      </c>
      <c r="R512" s="18" t="str">
        <f>'AI - 2'!B511</f>
        <v>No</v>
      </c>
      <c r="S512" s="18" t="str">
        <f>'AI  - 3'!B511</f>
        <v>No</v>
      </c>
      <c r="T512" s="8">
        <f>COUNTIF(Q512:S512,"Yes")</f>
        <v>0</v>
      </c>
      <c r="U512" s="15" t="s">
        <v>149</v>
      </c>
      <c r="V512" s="19"/>
      <c r="W512" s="8"/>
      <c r="X512" s="5"/>
      <c r="Y512" s="20"/>
      <c r="Z512" s="21"/>
      <c r="AA512" s="22"/>
      <c r="AB512" s="22"/>
      <c r="AC512" s="23"/>
      <c r="AD512" s="22"/>
      <c r="AE512" s="22"/>
      <c r="AF512" s="22"/>
      <c r="AG512" s="23"/>
      <c r="AH512" s="22"/>
    </row>
    <row r="513" spans="1:34" ht="15.75" customHeight="1" x14ac:dyDescent="0.3">
      <c r="A513" s="13"/>
      <c r="B513" s="51"/>
      <c r="C513" s="10">
        <v>883</v>
      </c>
      <c r="D513" s="6" t="s">
        <v>296</v>
      </c>
      <c r="E513" s="6" t="s">
        <v>297</v>
      </c>
      <c r="F513" s="14" t="s">
        <v>149</v>
      </c>
      <c r="G513" s="15" t="s">
        <v>21</v>
      </c>
      <c r="H513" s="26" t="s">
        <v>149</v>
      </c>
      <c r="I513" s="16" t="s">
        <v>171</v>
      </c>
      <c r="J513" s="66" t="s">
        <v>11052</v>
      </c>
      <c r="K513" s="47"/>
      <c r="L513" s="17"/>
      <c r="M513" s="18" t="str">
        <f>'AI - 1'!A885</f>
        <v>No</v>
      </c>
      <c r="N513" s="18" t="str">
        <f>'AI - 2'!A885</f>
        <v>Yes</v>
      </c>
      <c r="O513" s="18" t="str">
        <f>'AI  - 3'!A885</f>
        <v>Yes</v>
      </c>
      <c r="P513" s="8">
        <f>COUNTIF(M513:O513,"Yes")</f>
        <v>2</v>
      </c>
      <c r="Q513" s="18" t="str">
        <f>'AI - 1'!B885</f>
        <v>Yes</v>
      </c>
      <c r="R513" s="18" t="str">
        <f>'AI - 2'!B885</f>
        <v>No</v>
      </c>
      <c r="S513" s="18" t="str">
        <f>'AI  - 3'!B885</f>
        <v>No</v>
      </c>
      <c r="T513" s="8">
        <f>COUNTIF(Q513:S513,"Yes")</f>
        <v>1</v>
      </c>
      <c r="U513" s="15" t="s">
        <v>21</v>
      </c>
      <c r="V513" s="19"/>
      <c r="W513" s="8"/>
      <c r="X513" s="5"/>
      <c r="Y513" s="20"/>
      <c r="Z513" s="21"/>
      <c r="AA513" s="22"/>
      <c r="AB513" s="22"/>
      <c r="AC513" s="23"/>
      <c r="AD513" s="33"/>
      <c r="AE513" s="22"/>
      <c r="AF513" s="22"/>
      <c r="AG513" s="23"/>
      <c r="AH513" s="33"/>
    </row>
    <row r="514" spans="1:34" ht="15.75" customHeight="1" x14ac:dyDescent="0.3">
      <c r="A514" s="13"/>
      <c r="B514" s="51"/>
      <c r="C514" s="10">
        <v>511</v>
      </c>
      <c r="D514" s="6" t="s">
        <v>1250</v>
      </c>
      <c r="E514" s="6" t="s">
        <v>1251</v>
      </c>
      <c r="F514" s="14" t="s">
        <v>149</v>
      </c>
      <c r="G514" s="15" t="s">
        <v>149</v>
      </c>
      <c r="H514" s="15" t="s">
        <v>149</v>
      </c>
      <c r="I514" s="16" t="s">
        <v>22</v>
      </c>
      <c r="L514" s="17"/>
      <c r="M514" s="18" t="str">
        <f>'AI - 1'!A513</f>
        <v>No</v>
      </c>
      <c r="N514" s="18" t="str">
        <f>'AI - 2'!A513</f>
        <v>No</v>
      </c>
      <c r="O514" s="18" t="str">
        <f>'AI  - 3'!A513</f>
        <v>No</v>
      </c>
      <c r="P514" s="8">
        <f>COUNTIF(M514:O514,"Yes")</f>
        <v>0</v>
      </c>
      <c r="Q514" s="18" t="str">
        <f>'AI - 1'!B513</f>
        <v>No</v>
      </c>
      <c r="R514" s="18" t="str">
        <f>'AI - 2'!B513</f>
        <v>No</v>
      </c>
      <c r="S514" s="18" t="str">
        <f>'AI  - 3'!B513</f>
        <v>No</v>
      </c>
      <c r="T514" s="8">
        <f>COUNTIF(Q514:S514,"Yes")</f>
        <v>0</v>
      </c>
      <c r="U514" s="15" t="s">
        <v>149</v>
      </c>
      <c r="V514" s="19"/>
      <c r="W514" s="8"/>
      <c r="X514" s="5"/>
      <c r="Y514" s="20"/>
      <c r="Z514" s="21"/>
      <c r="AA514" s="22"/>
      <c r="AB514" s="22"/>
      <c r="AC514" s="23"/>
      <c r="AD514" s="22"/>
      <c r="AE514" s="22"/>
      <c r="AF514" s="22"/>
      <c r="AG514" s="23"/>
      <c r="AH514" s="22"/>
    </row>
    <row r="515" spans="1:34" ht="15.75" customHeight="1" x14ac:dyDescent="0.3">
      <c r="A515" s="13"/>
      <c r="B515" s="51"/>
      <c r="C515" s="10">
        <v>512</v>
      </c>
      <c r="D515" s="6" t="s">
        <v>1252</v>
      </c>
      <c r="E515" s="6" t="s">
        <v>1253</v>
      </c>
      <c r="F515" s="14" t="s">
        <v>149</v>
      </c>
      <c r="G515" s="15" t="s">
        <v>149</v>
      </c>
      <c r="H515" s="15" t="s">
        <v>149</v>
      </c>
      <c r="I515" s="16" t="s">
        <v>22</v>
      </c>
      <c r="L515" s="17"/>
      <c r="M515" s="18" t="str">
        <f>'AI - 1'!A514</f>
        <v>No</v>
      </c>
      <c r="N515" s="18" t="str">
        <f>'AI - 2'!A514</f>
        <v>No</v>
      </c>
      <c r="O515" s="18" t="str">
        <f>'AI  - 3'!A514</f>
        <v>No</v>
      </c>
      <c r="P515" s="8">
        <f>COUNTIF(M515:O515,"Yes")</f>
        <v>0</v>
      </c>
      <c r="Q515" s="18" t="str">
        <f>'AI - 1'!B514</f>
        <v>No</v>
      </c>
      <c r="R515" s="18" t="str">
        <f>'AI - 2'!B514</f>
        <v>No</v>
      </c>
      <c r="S515" s="18" t="str">
        <f>'AI  - 3'!B514</f>
        <v>No</v>
      </c>
      <c r="T515" s="8">
        <f>COUNTIF(Q515:S515,"Yes")</f>
        <v>0</v>
      </c>
      <c r="U515" s="15" t="s">
        <v>149</v>
      </c>
      <c r="V515" s="19"/>
      <c r="W515" s="8"/>
      <c r="X515" s="5"/>
      <c r="Y515" s="20"/>
      <c r="Z515" s="21"/>
      <c r="AA515" s="22"/>
      <c r="AB515" s="22"/>
      <c r="AC515" s="23"/>
      <c r="AD515" s="22"/>
      <c r="AE515" s="22"/>
      <c r="AF515" s="22"/>
      <c r="AG515" s="23"/>
      <c r="AH515" s="22"/>
    </row>
    <row r="516" spans="1:34" ht="15.75" customHeight="1" x14ac:dyDescent="0.3">
      <c r="A516" s="13"/>
      <c r="B516" s="51"/>
      <c r="C516" s="10">
        <v>513</v>
      </c>
      <c r="D516" s="6" t="s">
        <v>1254</v>
      </c>
      <c r="E516" s="6" t="s">
        <v>1255</v>
      </c>
      <c r="F516" s="14" t="s">
        <v>149</v>
      </c>
      <c r="G516" s="15" t="s">
        <v>149</v>
      </c>
      <c r="H516" s="15" t="s">
        <v>149</v>
      </c>
      <c r="I516" s="16" t="s">
        <v>22</v>
      </c>
      <c r="L516" s="17"/>
      <c r="M516" s="18" t="str">
        <f>'AI - 1'!A515</f>
        <v>No</v>
      </c>
      <c r="N516" s="18" t="str">
        <f>'AI - 2'!A515</f>
        <v>No</v>
      </c>
      <c r="O516" s="18" t="str">
        <f>'AI  - 3'!A515</f>
        <v>No</v>
      </c>
      <c r="P516" s="8">
        <f>COUNTIF(M516:O516,"Yes")</f>
        <v>0</v>
      </c>
      <c r="Q516" s="18" t="str">
        <f>'AI - 1'!B515</f>
        <v>No</v>
      </c>
      <c r="R516" s="18" t="str">
        <f>'AI - 2'!B515</f>
        <v>No</v>
      </c>
      <c r="S516" s="18" t="str">
        <f>'AI  - 3'!B515</f>
        <v>No</v>
      </c>
      <c r="T516" s="8">
        <f>COUNTIF(Q516:S516,"Yes")</f>
        <v>0</v>
      </c>
      <c r="U516" s="15" t="s">
        <v>149</v>
      </c>
      <c r="V516" s="19"/>
      <c r="W516" s="8"/>
      <c r="X516" s="5"/>
      <c r="Y516" s="20"/>
      <c r="Z516" s="21"/>
      <c r="AA516" s="22"/>
      <c r="AB516" s="22"/>
      <c r="AC516" s="23"/>
      <c r="AD516" s="22"/>
      <c r="AE516" s="22"/>
      <c r="AF516" s="22"/>
      <c r="AG516" s="23"/>
      <c r="AH516" s="22"/>
    </row>
    <row r="517" spans="1:34" ht="15.75" customHeight="1" x14ac:dyDescent="0.3">
      <c r="A517" s="13"/>
      <c r="B517" s="51"/>
      <c r="C517" s="10">
        <v>514</v>
      </c>
      <c r="D517" s="6" t="s">
        <v>1256</v>
      </c>
      <c r="E517" s="6" t="s">
        <v>1257</v>
      </c>
      <c r="F517" s="14" t="s">
        <v>149</v>
      </c>
      <c r="G517" s="15" t="s">
        <v>149</v>
      </c>
      <c r="H517" s="15" t="s">
        <v>149</v>
      </c>
      <c r="I517" s="16" t="s">
        <v>22</v>
      </c>
      <c r="L517" s="17"/>
      <c r="M517" s="18" t="str">
        <f>'AI - 1'!A516</f>
        <v>No</v>
      </c>
      <c r="N517" s="18" t="str">
        <f>'AI - 2'!A516</f>
        <v>No</v>
      </c>
      <c r="O517" s="18" t="str">
        <f>'AI  - 3'!A516</f>
        <v>No</v>
      </c>
      <c r="P517" s="8">
        <f>COUNTIF(M517:O517,"Yes")</f>
        <v>0</v>
      </c>
      <c r="Q517" s="18" t="str">
        <f>'AI - 1'!B516</f>
        <v>No</v>
      </c>
      <c r="R517" s="18" t="str">
        <f>'AI - 2'!B516</f>
        <v>No</v>
      </c>
      <c r="S517" s="18" t="str">
        <f>'AI  - 3'!B516</f>
        <v>No</v>
      </c>
      <c r="T517" s="8">
        <f>COUNTIF(Q517:S517,"Yes")</f>
        <v>0</v>
      </c>
      <c r="U517" s="15" t="s">
        <v>149</v>
      </c>
      <c r="V517" s="19"/>
      <c r="W517" s="8"/>
      <c r="X517" s="5"/>
      <c r="Y517" s="20"/>
      <c r="Z517" s="21"/>
      <c r="AA517" s="22"/>
      <c r="AB517" s="22"/>
      <c r="AC517" s="23"/>
      <c r="AD517" s="22"/>
      <c r="AE517" s="22"/>
      <c r="AF517" s="22"/>
      <c r="AG517" s="23"/>
      <c r="AH517" s="22"/>
    </row>
    <row r="518" spans="1:34" ht="15.75" customHeight="1" x14ac:dyDescent="0.3">
      <c r="A518" s="13"/>
      <c r="B518" s="51"/>
      <c r="C518" s="10">
        <v>515</v>
      </c>
      <c r="D518" s="6" t="s">
        <v>1258</v>
      </c>
      <c r="E518" s="6" t="s">
        <v>1259</v>
      </c>
      <c r="F518" s="14" t="s">
        <v>149</v>
      </c>
      <c r="G518" s="15" t="s">
        <v>149</v>
      </c>
      <c r="H518" s="15" t="s">
        <v>149</v>
      </c>
      <c r="I518" s="16" t="s">
        <v>22</v>
      </c>
      <c r="L518" s="17"/>
      <c r="M518" s="18" t="str">
        <f>'AI - 1'!A517</f>
        <v>No</v>
      </c>
      <c r="N518" s="18" t="str">
        <f>'AI - 2'!A517</f>
        <v>No</v>
      </c>
      <c r="O518" s="18" t="str">
        <f>'AI  - 3'!A517</f>
        <v>No</v>
      </c>
      <c r="P518" s="8">
        <f>COUNTIF(M518:O518,"Yes")</f>
        <v>0</v>
      </c>
      <c r="Q518" s="18" t="str">
        <f>'AI - 1'!B517</f>
        <v>No</v>
      </c>
      <c r="R518" s="18" t="str">
        <f>'AI - 2'!B517</f>
        <v>No</v>
      </c>
      <c r="S518" s="18" t="str">
        <f>'AI  - 3'!B517</f>
        <v>No</v>
      </c>
      <c r="T518" s="8">
        <f>COUNTIF(Q518:S518,"Yes")</f>
        <v>0</v>
      </c>
      <c r="U518" s="15" t="s">
        <v>149</v>
      </c>
      <c r="V518" s="19"/>
      <c r="W518" s="8"/>
      <c r="X518" s="5"/>
      <c r="Y518" s="20"/>
      <c r="Z518" s="21"/>
      <c r="AA518" s="22"/>
      <c r="AB518" s="22"/>
      <c r="AC518" s="23"/>
      <c r="AD518" s="22"/>
      <c r="AE518" s="22"/>
      <c r="AF518" s="22"/>
      <c r="AG518" s="23"/>
      <c r="AH518" s="22"/>
    </row>
    <row r="519" spans="1:34" ht="15.75" customHeight="1" x14ac:dyDescent="0.3">
      <c r="A519" s="13"/>
      <c r="B519" s="51"/>
      <c r="C519" s="10">
        <v>885</v>
      </c>
      <c r="D519" s="6" t="s">
        <v>321</v>
      </c>
      <c r="E519" s="6" t="s">
        <v>322</v>
      </c>
      <c r="F519" s="14" t="s">
        <v>149</v>
      </c>
      <c r="G519" s="15" t="s">
        <v>21</v>
      </c>
      <c r="H519" s="26" t="s">
        <v>149</v>
      </c>
      <c r="I519" s="16" t="s">
        <v>171</v>
      </c>
      <c r="J519" s="66" t="s">
        <v>11052</v>
      </c>
      <c r="L519" s="17"/>
      <c r="M519" s="18" t="str">
        <f>'AI - 1'!A887</f>
        <v>No</v>
      </c>
      <c r="N519" s="18" t="str">
        <f>'AI - 2'!A887</f>
        <v>No</v>
      </c>
      <c r="O519" s="18" t="str">
        <f>'AI  - 3'!A887</f>
        <v>Yes</v>
      </c>
      <c r="P519" s="8">
        <f>COUNTIF(M519:O519,"Yes")</f>
        <v>1</v>
      </c>
      <c r="Q519" s="18" t="str">
        <f>'AI - 1'!B887</f>
        <v>No</v>
      </c>
      <c r="R519" s="18" t="str">
        <f>'AI - 2'!B887</f>
        <v>No</v>
      </c>
      <c r="S519" s="18" t="str">
        <f>'AI  - 3'!B887</f>
        <v>No</v>
      </c>
      <c r="T519" s="8">
        <f>COUNTIF(Q519:S519,"Yes")</f>
        <v>0</v>
      </c>
      <c r="U519" s="15" t="s">
        <v>21</v>
      </c>
      <c r="V519" s="19"/>
      <c r="W519" s="8"/>
      <c r="X519" s="5"/>
      <c r="Y519" s="20"/>
      <c r="Z519" s="21"/>
      <c r="AA519" s="22"/>
      <c r="AB519" s="22"/>
      <c r="AC519" s="23"/>
      <c r="AD519" s="22"/>
      <c r="AE519" s="22"/>
      <c r="AF519" s="22"/>
      <c r="AG519" s="23"/>
      <c r="AH519" s="22"/>
    </row>
    <row r="520" spans="1:34" ht="15.75" customHeight="1" x14ac:dyDescent="0.3">
      <c r="A520" s="13"/>
      <c r="B520" s="51"/>
      <c r="C520" s="10">
        <v>517</v>
      </c>
      <c r="D520" s="6" t="s">
        <v>1260</v>
      </c>
      <c r="E520" s="6" t="s">
        <v>1261</v>
      </c>
      <c r="F520" s="14" t="s">
        <v>149</v>
      </c>
      <c r="G520" s="15" t="s">
        <v>149</v>
      </c>
      <c r="H520" s="15" t="s">
        <v>149</v>
      </c>
      <c r="I520" s="16" t="s">
        <v>22</v>
      </c>
      <c r="L520" s="17"/>
      <c r="M520" s="18" t="str">
        <f>'AI - 1'!A519</f>
        <v>No</v>
      </c>
      <c r="N520" s="18" t="str">
        <f>'AI - 2'!A519</f>
        <v>No</v>
      </c>
      <c r="O520" s="18" t="str">
        <f>'AI  - 3'!A519</f>
        <v>No</v>
      </c>
      <c r="P520" s="8">
        <f>COUNTIF(M520:O520,"Yes")</f>
        <v>0</v>
      </c>
      <c r="Q520" s="18" t="str">
        <f>'AI - 1'!B519</f>
        <v>No</v>
      </c>
      <c r="R520" s="18" t="str">
        <f>'AI - 2'!B519</f>
        <v>No</v>
      </c>
      <c r="S520" s="18" t="str">
        <f>'AI  - 3'!B519</f>
        <v>No</v>
      </c>
      <c r="T520" s="8">
        <f>COUNTIF(Q520:S520,"Yes")</f>
        <v>0</v>
      </c>
      <c r="U520" s="15" t="s">
        <v>149</v>
      </c>
      <c r="V520" s="19"/>
      <c r="W520" s="8"/>
      <c r="X520" s="5"/>
      <c r="Y520" s="20"/>
      <c r="Z520" s="21"/>
      <c r="AA520" s="22"/>
      <c r="AB520" s="22"/>
      <c r="AC520" s="23"/>
      <c r="AD520" s="22"/>
      <c r="AE520" s="22"/>
      <c r="AF520" s="22"/>
      <c r="AG520" s="23"/>
      <c r="AH520" s="22"/>
    </row>
    <row r="521" spans="1:34" ht="15.75" customHeight="1" x14ac:dyDescent="0.3">
      <c r="A521" s="13"/>
      <c r="B521" s="51"/>
      <c r="C521" s="10">
        <v>518</v>
      </c>
      <c r="D521" s="6" t="s">
        <v>1262</v>
      </c>
      <c r="E521" s="6" t="s">
        <v>1263</v>
      </c>
      <c r="F521" s="14" t="s">
        <v>149</v>
      </c>
      <c r="G521" s="15" t="s">
        <v>149</v>
      </c>
      <c r="H521" s="15" t="s">
        <v>149</v>
      </c>
      <c r="I521" s="16" t="s">
        <v>22</v>
      </c>
      <c r="L521" s="17"/>
      <c r="M521" s="18" t="str">
        <f>'AI - 1'!A520</f>
        <v>No</v>
      </c>
      <c r="N521" s="18" t="str">
        <f>'AI - 2'!A520</f>
        <v>No</v>
      </c>
      <c r="O521" s="18" t="str">
        <f>'AI  - 3'!A520</f>
        <v>No</v>
      </c>
      <c r="P521" s="8">
        <f>COUNTIF(M521:O521,"Yes")</f>
        <v>0</v>
      </c>
      <c r="Q521" s="18" t="str">
        <f>'AI - 1'!B520</f>
        <v>No</v>
      </c>
      <c r="R521" s="18" t="str">
        <f>'AI - 2'!B520</f>
        <v>No</v>
      </c>
      <c r="S521" s="18" t="str">
        <f>'AI  - 3'!B520</f>
        <v>No</v>
      </c>
      <c r="T521" s="8">
        <f>COUNTIF(Q521:S521,"Yes")</f>
        <v>0</v>
      </c>
      <c r="U521" s="15" t="s">
        <v>149</v>
      </c>
      <c r="V521" s="19"/>
      <c r="W521" s="8"/>
      <c r="X521" s="5"/>
      <c r="Y521" s="20"/>
      <c r="Z521" s="21"/>
      <c r="AA521" s="22"/>
      <c r="AB521" s="22"/>
      <c r="AC521" s="23"/>
      <c r="AD521" s="22"/>
      <c r="AE521" s="22"/>
      <c r="AF521" s="22"/>
      <c r="AG521" s="23"/>
      <c r="AH521" s="22"/>
    </row>
    <row r="522" spans="1:34" ht="15.75" customHeight="1" x14ac:dyDescent="0.3">
      <c r="A522" s="13"/>
      <c r="B522" s="51"/>
      <c r="C522" s="10">
        <v>519</v>
      </c>
      <c r="D522" s="6" t="s">
        <v>1264</v>
      </c>
      <c r="E522" s="6" t="s">
        <v>1265</v>
      </c>
      <c r="F522" s="14" t="s">
        <v>149</v>
      </c>
      <c r="G522" s="15" t="s">
        <v>149</v>
      </c>
      <c r="H522" s="15" t="s">
        <v>149</v>
      </c>
      <c r="I522" s="16" t="s">
        <v>22</v>
      </c>
      <c r="L522" s="17"/>
      <c r="M522" s="18" t="str">
        <f>'AI - 1'!A521</f>
        <v>No</v>
      </c>
      <c r="N522" s="18" t="str">
        <f>'AI - 2'!A521</f>
        <v>No</v>
      </c>
      <c r="O522" s="18" t="str">
        <f>'AI  - 3'!A521</f>
        <v>No</v>
      </c>
      <c r="P522" s="8">
        <f>COUNTIF(M522:O522,"Yes")</f>
        <v>0</v>
      </c>
      <c r="Q522" s="18" t="str">
        <f>'AI - 1'!B521</f>
        <v>No</v>
      </c>
      <c r="R522" s="18" t="str">
        <f>'AI - 2'!B521</f>
        <v>No</v>
      </c>
      <c r="S522" s="18" t="str">
        <f>'AI  - 3'!B521</f>
        <v>No</v>
      </c>
      <c r="T522" s="8">
        <f>COUNTIF(Q522:S522,"Yes")</f>
        <v>0</v>
      </c>
      <c r="U522" s="15" t="s">
        <v>149</v>
      </c>
      <c r="V522" s="19"/>
      <c r="W522" s="8"/>
      <c r="X522" s="5"/>
      <c r="Y522" s="20"/>
      <c r="Z522" s="21"/>
      <c r="AA522" s="22"/>
      <c r="AB522" s="22"/>
      <c r="AC522" s="23"/>
      <c r="AD522" s="22"/>
      <c r="AE522" s="22"/>
      <c r="AF522" s="22"/>
      <c r="AG522" s="23"/>
      <c r="AH522" s="22"/>
    </row>
    <row r="523" spans="1:34" ht="15.75" customHeight="1" x14ac:dyDescent="0.3">
      <c r="A523" s="13"/>
      <c r="B523" s="51"/>
      <c r="C523" s="10">
        <v>520</v>
      </c>
      <c r="D523" s="6" t="s">
        <v>1266</v>
      </c>
      <c r="E523" s="6" t="s">
        <v>1267</v>
      </c>
      <c r="F523" s="14" t="s">
        <v>149</v>
      </c>
      <c r="G523" s="15" t="s">
        <v>149</v>
      </c>
      <c r="H523" s="15" t="s">
        <v>149</v>
      </c>
      <c r="I523" s="16" t="s">
        <v>22</v>
      </c>
      <c r="L523" s="17"/>
      <c r="M523" s="18" t="str">
        <f>'AI - 1'!A522</f>
        <v>No</v>
      </c>
      <c r="N523" s="18" t="str">
        <f>'AI - 2'!A522</f>
        <v>No</v>
      </c>
      <c r="O523" s="18" t="str">
        <f>'AI  - 3'!A522</f>
        <v>No</v>
      </c>
      <c r="P523" s="8">
        <f>COUNTIF(M523:O523,"Yes")</f>
        <v>0</v>
      </c>
      <c r="Q523" s="18" t="str">
        <f>'AI - 1'!B522</f>
        <v>No</v>
      </c>
      <c r="R523" s="18" t="str">
        <f>'AI - 2'!B522</f>
        <v>No</v>
      </c>
      <c r="S523" s="18" t="str">
        <f>'AI  - 3'!B522</f>
        <v>No</v>
      </c>
      <c r="T523" s="8">
        <f>COUNTIF(Q523:S523,"Yes")</f>
        <v>0</v>
      </c>
      <c r="U523" s="15" t="s">
        <v>149</v>
      </c>
      <c r="V523" s="19"/>
      <c r="W523" s="8"/>
      <c r="X523" s="5"/>
      <c r="Y523" s="20"/>
      <c r="Z523" s="21"/>
      <c r="AA523" s="22"/>
      <c r="AB523" s="22"/>
      <c r="AC523" s="23"/>
      <c r="AD523" s="22"/>
      <c r="AE523" s="22"/>
      <c r="AF523" s="22"/>
      <c r="AG523" s="23"/>
      <c r="AH523" s="22"/>
    </row>
    <row r="524" spans="1:34" ht="15.75" customHeight="1" x14ac:dyDescent="0.3">
      <c r="A524" s="13"/>
      <c r="B524" s="51"/>
      <c r="C524" s="10">
        <v>521</v>
      </c>
      <c r="D524" s="6" t="s">
        <v>1268</v>
      </c>
      <c r="E524" s="6" t="s">
        <v>1269</v>
      </c>
      <c r="F524" s="14" t="s">
        <v>149</v>
      </c>
      <c r="G524" s="15" t="s">
        <v>149</v>
      </c>
      <c r="H524" s="15" t="s">
        <v>149</v>
      </c>
      <c r="I524" s="16" t="s">
        <v>22</v>
      </c>
      <c r="L524" s="17"/>
      <c r="M524" s="18" t="str">
        <f>'AI - 1'!A523</f>
        <v>No</v>
      </c>
      <c r="N524" s="18" t="str">
        <f>'AI - 2'!A523</f>
        <v>No</v>
      </c>
      <c r="O524" s="18" t="str">
        <f>'AI  - 3'!A523</f>
        <v>No</v>
      </c>
      <c r="P524" s="8">
        <f>COUNTIF(M524:O524,"Yes")</f>
        <v>0</v>
      </c>
      <c r="Q524" s="18" t="str">
        <f>'AI - 1'!B523</f>
        <v>No</v>
      </c>
      <c r="R524" s="18" t="str">
        <f>'AI - 2'!B523</f>
        <v>No</v>
      </c>
      <c r="S524" s="18" t="str">
        <f>'AI  - 3'!B523</f>
        <v>No</v>
      </c>
      <c r="T524" s="8">
        <f>COUNTIF(Q524:S524,"Yes")</f>
        <v>0</v>
      </c>
      <c r="U524" s="15" t="s">
        <v>149</v>
      </c>
      <c r="V524" s="19"/>
      <c r="W524" s="8"/>
      <c r="X524" s="5"/>
      <c r="Y524" s="20"/>
      <c r="Z524" s="21"/>
      <c r="AA524" s="22"/>
      <c r="AB524" s="22"/>
      <c r="AC524" s="23"/>
      <c r="AD524" s="22"/>
      <c r="AE524" s="22"/>
      <c r="AF524" s="22"/>
      <c r="AG524" s="23"/>
      <c r="AH524" s="22"/>
    </row>
    <row r="525" spans="1:34" ht="15.75" customHeight="1" x14ac:dyDescent="0.3">
      <c r="A525" s="13"/>
      <c r="B525" s="51"/>
      <c r="C525" s="10">
        <v>522</v>
      </c>
      <c r="D525" s="6" t="s">
        <v>1270</v>
      </c>
      <c r="E525" s="6" t="s">
        <v>1271</v>
      </c>
      <c r="F525" s="14" t="s">
        <v>149</v>
      </c>
      <c r="G525" s="15" t="s">
        <v>149</v>
      </c>
      <c r="H525" s="15" t="s">
        <v>149</v>
      </c>
      <c r="I525" s="16" t="s">
        <v>22</v>
      </c>
      <c r="L525" s="17"/>
      <c r="M525" s="18" t="str">
        <f>'AI - 1'!A524</f>
        <v>No</v>
      </c>
      <c r="N525" s="18" t="str">
        <f>'AI - 2'!A524</f>
        <v>No</v>
      </c>
      <c r="O525" s="18" t="str">
        <f>'AI  - 3'!A524</f>
        <v>No</v>
      </c>
      <c r="P525" s="8">
        <f>COUNTIF(M525:O525,"Yes")</f>
        <v>0</v>
      </c>
      <c r="Q525" s="18" t="str">
        <f>'AI - 1'!B524</f>
        <v>No</v>
      </c>
      <c r="R525" s="18" t="str">
        <f>'AI - 2'!B524</f>
        <v>No</v>
      </c>
      <c r="S525" s="18" t="str">
        <f>'AI  - 3'!B524</f>
        <v>No</v>
      </c>
      <c r="T525" s="8">
        <f>COUNTIF(Q525:S525,"Yes")</f>
        <v>0</v>
      </c>
      <c r="U525" s="15" t="s">
        <v>149</v>
      </c>
      <c r="V525" s="19"/>
      <c r="W525" s="8"/>
      <c r="X525" s="5"/>
      <c r="Y525" s="20"/>
      <c r="Z525" s="21"/>
      <c r="AA525" s="22"/>
      <c r="AB525" s="22"/>
      <c r="AC525" s="23"/>
      <c r="AD525" s="22"/>
      <c r="AE525" s="22"/>
      <c r="AF525" s="22"/>
      <c r="AG525" s="23"/>
      <c r="AH525" s="22"/>
    </row>
    <row r="526" spans="1:34" ht="15.75" customHeight="1" x14ac:dyDescent="0.3">
      <c r="A526" s="13"/>
      <c r="B526" s="51"/>
      <c r="C526" s="10">
        <v>523</v>
      </c>
      <c r="D526" s="6" t="s">
        <v>1272</v>
      </c>
      <c r="E526" s="6" t="s">
        <v>1273</v>
      </c>
      <c r="F526" s="14" t="s">
        <v>149</v>
      </c>
      <c r="G526" s="15" t="s">
        <v>149</v>
      </c>
      <c r="H526" s="15" t="s">
        <v>149</v>
      </c>
      <c r="I526" s="16" t="s">
        <v>22</v>
      </c>
      <c r="L526" s="17"/>
      <c r="M526" s="18" t="str">
        <f>'AI - 1'!A525</f>
        <v>No</v>
      </c>
      <c r="N526" s="18" t="str">
        <f>'AI - 2'!A525</f>
        <v>No</v>
      </c>
      <c r="O526" s="18" t="str">
        <f>'AI  - 3'!A525</f>
        <v>No</v>
      </c>
      <c r="P526" s="8">
        <f>COUNTIF(M526:O526,"Yes")</f>
        <v>0</v>
      </c>
      <c r="Q526" s="18" t="str">
        <f>'AI - 1'!B525</f>
        <v>No</v>
      </c>
      <c r="R526" s="18" t="str">
        <f>'AI - 2'!B525</f>
        <v>No</v>
      </c>
      <c r="S526" s="18" t="str">
        <f>'AI  - 3'!B525</f>
        <v>No</v>
      </c>
      <c r="T526" s="8">
        <f>COUNTIF(Q526:S526,"Yes")</f>
        <v>0</v>
      </c>
      <c r="U526" s="15" t="s">
        <v>149</v>
      </c>
      <c r="V526" s="19"/>
      <c r="W526" s="8"/>
      <c r="X526" s="5"/>
      <c r="Y526" s="20"/>
      <c r="Z526" s="21"/>
      <c r="AA526" s="22"/>
      <c r="AB526" s="22"/>
      <c r="AC526" s="23"/>
      <c r="AD526" s="22"/>
      <c r="AE526" s="22"/>
      <c r="AF526" s="22"/>
      <c r="AG526" s="23"/>
      <c r="AH526" s="22"/>
    </row>
    <row r="527" spans="1:34" ht="15.75" customHeight="1" x14ac:dyDescent="0.3">
      <c r="A527" s="13"/>
      <c r="B527" s="51"/>
      <c r="C527" s="10">
        <v>524</v>
      </c>
      <c r="D527" s="6" t="s">
        <v>1274</v>
      </c>
      <c r="E527" s="6" t="s">
        <v>1275</v>
      </c>
      <c r="F527" s="14" t="s">
        <v>149</v>
      </c>
      <c r="G527" s="15" t="s">
        <v>149</v>
      </c>
      <c r="H527" s="15" t="s">
        <v>149</v>
      </c>
      <c r="I527" s="16" t="s">
        <v>22</v>
      </c>
      <c r="L527" s="17"/>
      <c r="M527" s="18" t="str">
        <f>'AI - 1'!A526</f>
        <v>No</v>
      </c>
      <c r="N527" s="18" t="str">
        <f>'AI - 2'!A526</f>
        <v>No</v>
      </c>
      <c r="O527" s="18" t="str">
        <f>'AI  - 3'!A526</f>
        <v>No</v>
      </c>
      <c r="P527" s="8">
        <f>COUNTIF(M527:O527,"Yes")</f>
        <v>0</v>
      </c>
      <c r="Q527" s="18" t="str">
        <f>'AI - 1'!B526</f>
        <v>No</v>
      </c>
      <c r="R527" s="18" t="str">
        <f>'AI - 2'!B526</f>
        <v>No</v>
      </c>
      <c r="S527" s="18" t="str">
        <f>'AI  - 3'!B526</f>
        <v>No</v>
      </c>
      <c r="T527" s="8">
        <f>COUNTIF(Q527:S527,"Yes")</f>
        <v>0</v>
      </c>
      <c r="U527" s="15" t="s">
        <v>149</v>
      </c>
      <c r="V527" s="19"/>
      <c r="W527" s="8"/>
      <c r="X527" s="5"/>
      <c r="Y527" s="20"/>
      <c r="Z527" s="21"/>
      <c r="AA527" s="22"/>
      <c r="AB527" s="22"/>
      <c r="AC527" s="23"/>
      <c r="AD527" s="22"/>
      <c r="AE527" s="22"/>
      <c r="AF527" s="22"/>
      <c r="AG527" s="23"/>
      <c r="AH527" s="22"/>
    </row>
    <row r="528" spans="1:34" ht="15.75" customHeight="1" x14ac:dyDescent="0.3">
      <c r="A528" s="13"/>
      <c r="B528" s="51"/>
      <c r="C528" s="10">
        <v>525</v>
      </c>
      <c r="D528" s="6" t="s">
        <v>1276</v>
      </c>
      <c r="E528" s="6" t="s">
        <v>1277</v>
      </c>
      <c r="F528" s="14" t="s">
        <v>149</v>
      </c>
      <c r="G528" s="15" t="s">
        <v>149</v>
      </c>
      <c r="H528" s="15" t="s">
        <v>149</v>
      </c>
      <c r="I528" s="16" t="s">
        <v>22</v>
      </c>
      <c r="L528" s="17"/>
      <c r="M528" s="18" t="str">
        <f>'AI - 1'!A527</f>
        <v>No</v>
      </c>
      <c r="N528" s="18" t="str">
        <f>'AI - 2'!A527</f>
        <v>No</v>
      </c>
      <c r="O528" s="18" t="str">
        <f>'AI  - 3'!A527</f>
        <v>No</v>
      </c>
      <c r="P528" s="8">
        <f>COUNTIF(M528:O528,"Yes")</f>
        <v>0</v>
      </c>
      <c r="Q528" s="18" t="str">
        <f>'AI - 1'!B527</f>
        <v>No</v>
      </c>
      <c r="R528" s="18" t="str">
        <f>'AI - 2'!B527</f>
        <v>No</v>
      </c>
      <c r="S528" s="18" t="str">
        <f>'AI  - 3'!B527</f>
        <v>No</v>
      </c>
      <c r="T528" s="8">
        <f>COUNTIF(Q528:S528,"Yes")</f>
        <v>0</v>
      </c>
      <c r="U528" s="15" t="s">
        <v>149</v>
      </c>
      <c r="V528" s="19"/>
      <c r="W528" s="8"/>
      <c r="X528" s="5"/>
      <c r="Y528" s="20"/>
      <c r="Z528" s="21"/>
      <c r="AA528" s="5"/>
      <c r="AB528" s="5"/>
      <c r="AC528" s="20"/>
      <c r="AD528" s="33"/>
      <c r="AE528" s="22"/>
      <c r="AF528" s="22"/>
      <c r="AG528" s="23"/>
      <c r="AH528" s="22"/>
    </row>
    <row r="529" spans="1:34" ht="15.75" customHeight="1" x14ac:dyDescent="0.3">
      <c r="A529" s="13"/>
      <c r="B529" s="51"/>
      <c r="C529" s="10">
        <v>526</v>
      </c>
      <c r="D529" s="6" t="s">
        <v>1278</v>
      </c>
      <c r="E529" s="6" t="s">
        <v>1279</v>
      </c>
      <c r="F529" s="14" t="s">
        <v>149</v>
      </c>
      <c r="G529" s="15" t="s">
        <v>149</v>
      </c>
      <c r="H529" s="15" t="s">
        <v>149</v>
      </c>
      <c r="I529" s="16" t="s">
        <v>22</v>
      </c>
      <c r="L529" s="17"/>
      <c r="M529" s="18" t="str">
        <f>'AI - 1'!A528</f>
        <v>No</v>
      </c>
      <c r="N529" s="18" t="str">
        <f>'AI - 2'!A528</f>
        <v>No</v>
      </c>
      <c r="O529" s="18" t="str">
        <f>'AI  - 3'!A528</f>
        <v>No</v>
      </c>
      <c r="P529" s="8">
        <f>COUNTIF(M529:O529,"Yes")</f>
        <v>0</v>
      </c>
      <c r="Q529" s="18" t="str">
        <f>'AI - 1'!B528</f>
        <v>No</v>
      </c>
      <c r="R529" s="18" t="str">
        <f>'AI - 2'!B528</f>
        <v>No</v>
      </c>
      <c r="S529" s="18" t="str">
        <f>'AI  - 3'!B528</f>
        <v>No</v>
      </c>
      <c r="T529" s="8">
        <f>COUNTIF(Q529:S529,"Yes")</f>
        <v>0</v>
      </c>
      <c r="U529" s="15" t="s">
        <v>149</v>
      </c>
      <c r="V529" s="19"/>
      <c r="W529" s="8"/>
      <c r="X529" s="5"/>
      <c r="Y529" s="20"/>
      <c r="Z529" s="21"/>
      <c r="AA529" s="22"/>
      <c r="AB529" s="22"/>
      <c r="AC529" s="23"/>
      <c r="AD529" s="22"/>
      <c r="AE529" s="22"/>
      <c r="AF529" s="22"/>
      <c r="AG529" s="23"/>
      <c r="AH529" s="22"/>
    </row>
    <row r="530" spans="1:34" ht="15.75" customHeight="1" x14ac:dyDescent="0.3">
      <c r="A530" s="13"/>
      <c r="B530" s="51"/>
      <c r="C530" s="10">
        <v>527</v>
      </c>
      <c r="D530" s="6" t="s">
        <v>1280</v>
      </c>
      <c r="E530" s="6" t="s">
        <v>1281</v>
      </c>
      <c r="F530" s="14" t="s">
        <v>149</v>
      </c>
      <c r="G530" s="15" t="s">
        <v>149</v>
      </c>
      <c r="H530" s="15" t="s">
        <v>149</v>
      </c>
      <c r="I530" s="16" t="s">
        <v>22</v>
      </c>
      <c r="L530" s="17"/>
      <c r="M530" s="18" t="str">
        <f>'AI - 1'!A529</f>
        <v>No</v>
      </c>
      <c r="N530" s="18" t="str">
        <f>'AI - 2'!A529</f>
        <v>No</v>
      </c>
      <c r="O530" s="18" t="str">
        <f>'AI  - 3'!A529</f>
        <v>No</v>
      </c>
      <c r="P530" s="8">
        <f>COUNTIF(M530:O530,"Yes")</f>
        <v>0</v>
      </c>
      <c r="Q530" s="18" t="str">
        <f>'AI - 1'!B529</f>
        <v>No</v>
      </c>
      <c r="R530" s="18" t="str">
        <f>'AI - 2'!B529</f>
        <v>No</v>
      </c>
      <c r="S530" s="18" t="str">
        <f>'AI  - 3'!B529</f>
        <v>No</v>
      </c>
      <c r="T530" s="8">
        <f>COUNTIF(Q530:S530,"Yes")</f>
        <v>0</v>
      </c>
      <c r="U530" s="15" t="s">
        <v>149</v>
      </c>
      <c r="V530" s="19"/>
      <c r="W530" s="8"/>
      <c r="X530" s="5"/>
      <c r="Y530" s="20"/>
      <c r="Z530" s="21"/>
      <c r="AA530" s="22"/>
      <c r="AB530" s="22"/>
      <c r="AC530" s="23"/>
      <c r="AD530" s="22"/>
      <c r="AE530" s="22"/>
      <c r="AF530" s="22"/>
      <c r="AG530" s="23"/>
      <c r="AH530" s="22"/>
    </row>
    <row r="531" spans="1:34" ht="15.75" customHeight="1" x14ac:dyDescent="0.3">
      <c r="A531" s="13"/>
      <c r="B531" s="51"/>
      <c r="C531" s="10">
        <v>528</v>
      </c>
      <c r="D531" s="6" t="s">
        <v>1282</v>
      </c>
      <c r="E531" s="6" t="s">
        <v>1283</v>
      </c>
      <c r="F531" s="14" t="s">
        <v>149</v>
      </c>
      <c r="G531" s="15" t="s">
        <v>149</v>
      </c>
      <c r="H531" s="15" t="s">
        <v>149</v>
      </c>
      <c r="I531" s="16" t="s">
        <v>22</v>
      </c>
      <c r="L531" s="17"/>
      <c r="M531" s="18" t="str">
        <f>'AI - 1'!A530</f>
        <v>No</v>
      </c>
      <c r="N531" s="18" t="str">
        <f>'AI - 2'!A530</f>
        <v>No</v>
      </c>
      <c r="O531" s="18" t="str">
        <f>'AI  - 3'!A530</f>
        <v>No</v>
      </c>
      <c r="P531" s="8">
        <f>COUNTIF(M531:O531,"Yes")</f>
        <v>0</v>
      </c>
      <c r="Q531" s="18" t="str">
        <f>'AI - 1'!B530</f>
        <v>No</v>
      </c>
      <c r="R531" s="18" t="str">
        <f>'AI - 2'!B530</f>
        <v>No</v>
      </c>
      <c r="S531" s="18" t="str">
        <f>'AI  - 3'!B530</f>
        <v>No</v>
      </c>
      <c r="T531" s="8">
        <f>COUNTIF(Q531:S531,"Yes")</f>
        <v>0</v>
      </c>
      <c r="U531" s="15" t="s">
        <v>149</v>
      </c>
      <c r="V531" s="19"/>
      <c r="W531" s="8"/>
      <c r="X531" s="5"/>
      <c r="Y531" s="20"/>
      <c r="Z531" s="21"/>
      <c r="AA531" s="22"/>
      <c r="AB531" s="22"/>
      <c r="AC531" s="23"/>
      <c r="AD531" s="22"/>
      <c r="AE531" s="22"/>
      <c r="AF531" s="22"/>
      <c r="AG531" s="23"/>
      <c r="AH531" s="22"/>
    </row>
    <row r="532" spans="1:34" ht="15.75" customHeight="1" x14ac:dyDescent="0.3">
      <c r="A532" s="13"/>
      <c r="B532" s="51"/>
      <c r="C532" s="10">
        <v>529</v>
      </c>
      <c r="D532" s="6" t="s">
        <v>1284</v>
      </c>
      <c r="E532" s="6" t="s">
        <v>1285</v>
      </c>
      <c r="F532" s="14" t="s">
        <v>149</v>
      </c>
      <c r="G532" s="15" t="s">
        <v>149</v>
      </c>
      <c r="H532" s="15" t="s">
        <v>149</v>
      </c>
      <c r="I532" s="16" t="s">
        <v>22</v>
      </c>
      <c r="L532" s="17"/>
      <c r="M532" s="18" t="str">
        <f>'AI - 1'!A531</f>
        <v>No</v>
      </c>
      <c r="N532" s="18" t="str">
        <f>'AI - 2'!A531</f>
        <v>No</v>
      </c>
      <c r="O532" s="18" t="str">
        <f>'AI  - 3'!A531</f>
        <v>No</v>
      </c>
      <c r="P532" s="8">
        <f>COUNTIF(M532:O532,"Yes")</f>
        <v>0</v>
      </c>
      <c r="Q532" s="18" t="str">
        <f>'AI - 1'!B531</f>
        <v>No</v>
      </c>
      <c r="R532" s="18" t="str">
        <f>'AI - 2'!B531</f>
        <v>No</v>
      </c>
      <c r="S532" s="18" t="str">
        <f>'AI  - 3'!B531</f>
        <v>No</v>
      </c>
      <c r="T532" s="8">
        <f>COUNTIF(Q532:S532,"Yes")</f>
        <v>0</v>
      </c>
      <c r="U532" s="15" t="s">
        <v>149</v>
      </c>
      <c r="V532" s="19"/>
      <c r="W532" s="8"/>
      <c r="X532" s="5"/>
      <c r="Y532" s="20"/>
      <c r="Z532" s="21"/>
      <c r="AA532" s="22"/>
      <c r="AB532" s="22"/>
      <c r="AC532" s="23"/>
      <c r="AD532" s="22"/>
      <c r="AE532" s="22"/>
      <c r="AF532" s="22"/>
      <c r="AG532" s="23"/>
      <c r="AH532" s="22"/>
    </row>
    <row r="533" spans="1:34" ht="15.75" customHeight="1" x14ac:dyDescent="0.3">
      <c r="A533" s="13"/>
      <c r="B533" s="51"/>
      <c r="C533" s="10">
        <v>530</v>
      </c>
      <c r="D533" s="6" t="s">
        <v>1286</v>
      </c>
      <c r="E533" s="6" t="s">
        <v>1287</v>
      </c>
      <c r="F533" s="14" t="s">
        <v>149</v>
      </c>
      <c r="G533" s="15" t="s">
        <v>149</v>
      </c>
      <c r="H533" s="15" t="s">
        <v>149</v>
      </c>
      <c r="I533" s="16" t="s">
        <v>22</v>
      </c>
      <c r="L533" s="17"/>
      <c r="M533" s="18" t="str">
        <f>'AI - 1'!A532</f>
        <v>No</v>
      </c>
      <c r="N533" s="18" t="str">
        <f>'AI - 2'!A532</f>
        <v>No</v>
      </c>
      <c r="O533" s="18" t="str">
        <f>'AI  - 3'!A532</f>
        <v>No</v>
      </c>
      <c r="P533" s="8">
        <f>COUNTIF(M533:O533,"Yes")</f>
        <v>0</v>
      </c>
      <c r="Q533" s="18" t="str">
        <f>'AI - 1'!B532</f>
        <v>No</v>
      </c>
      <c r="R533" s="18" t="str">
        <f>'AI - 2'!B532</f>
        <v>No</v>
      </c>
      <c r="S533" s="18" t="str">
        <f>'AI  - 3'!B532</f>
        <v>No</v>
      </c>
      <c r="T533" s="8">
        <f>COUNTIF(Q533:S533,"Yes")</f>
        <v>0</v>
      </c>
      <c r="U533" s="15" t="s">
        <v>149</v>
      </c>
      <c r="V533" s="19"/>
      <c r="W533" s="8"/>
      <c r="X533" s="5"/>
      <c r="Y533" s="20"/>
      <c r="Z533" s="21"/>
      <c r="AA533" s="22"/>
      <c r="AB533" s="22"/>
      <c r="AC533" s="23"/>
      <c r="AD533" s="22"/>
      <c r="AE533" s="22"/>
      <c r="AF533" s="22"/>
      <c r="AG533" s="23"/>
      <c r="AH533" s="22"/>
    </row>
    <row r="534" spans="1:34" ht="15.75" customHeight="1" x14ac:dyDescent="0.3">
      <c r="A534" s="13"/>
      <c r="B534" s="51"/>
      <c r="C534" s="10">
        <v>531</v>
      </c>
      <c r="D534" s="6" t="s">
        <v>1288</v>
      </c>
      <c r="E534" s="6" t="s">
        <v>1289</v>
      </c>
      <c r="F534" s="14" t="s">
        <v>149</v>
      </c>
      <c r="G534" s="15" t="s">
        <v>149</v>
      </c>
      <c r="H534" s="15" t="s">
        <v>149</v>
      </c>
      <c r="I534" s="16" t="s">
        <v>22</v>
      </c>
      <c r="L534" s="17"/>
      <c r="M534" s="18" t="str">
        <f>'AI - 1'!A533</f>
        <v>No</v>
      </c>
      <c r="N534" s="18" t="str">
        <f>'AI - 2'!A533</f>
        <v>No</v>
      </c>
      <c r="O534" s="18" t="str">
        <f>'AI  - 3'!A533</f>
        <v>No</v>
      </c>
      <c r="P534" s="8">
        <f>COUNTIF(M534:O534,"Yes")</f>
        <v>0</v>
      </c>
      <c r="Q534" s="18" t="str">
        <f>'AI - 1'!B533</f>
        <v>No</v>
      </c>
      <c r="R534" s="18" t="str">
        <f>'AI - 2'!B533</f>
        <v>No</v>
      </c>
      <c r="S534" s="18" t="str">
        <f>'AI  - 3'!B533</f>
        <v>No</v>
      </c>
      <c r="T534" s="8">
        <f>COUNTIF(Q534:S534,"Yes")</f>
        <v>0</v>
      </c>
      <c r="U534" s="15" t="s">
        <v>149</v>
      </c>
      <c r="V534" s="19"/>
      <c r="W534" s="8"/>
      <c r="X534" s="5"/>
      <c r="Y534" s="20"/>
      <c r="Z534" s="21"/>
      <c r="AA534" s="22"/>
      <c r="AB534" s="22"/>
      <c r="AC534" s="23"/>
      <c r="AD534" s="22"/>
      <c r="AE534" s="22"/>
      <c r="AF534" s="22"/>
      <c r="AG534" s="23"/>
      <c r="AH534" s="22"/>
    </row>
    <row r="535" spans="1:34" ht="15.75" customHeight="1" x14ac:dyDescent="0.3">
      <c r="A535" s="13"/>
      <c r="B535" s="51"/>
      <c r="C535" s="10">
        <v>532</v>
      </c>
      <c r="D535" s="6" t="s">
        <v>1290</v>
      </c>
      <c r="E535" s="6" t="s">
        <v>1291</v>
      </c>
      <c r="F535" s="14" t="s">
        <v>149</v>
      </c>
      <c r="G535" s="15" t="s">
        <v>149</v>
      </c>
      <c r="H535" s="15" t="s">
        <v>149</v>
      </c>
      <c r="I535" s="16" t="s">
        <v>22</v>
      </c>
      <c r="L535" s="17"/>
      <c r="M535" s="18" t="str">
        <f>'AI - 1'!A534</f>
        <v>No</v>
      </c>
      <c r="N535" s="18" t="str">
        <f>'AI - 2'!A534</f>
        <v>No</v>
      </c>
      <c r="O535" s="18" t="str">
        <f>'AI  - 3'!A534</f>
        <v>No</v>
      </c>
      <c r="P535" s="8">
        <f>COUNTIF(M535:O535,"Yes")</f>
        <v>0</v>
      </c>
      <c r="Q535" s="18" t="str">
        <f>'AI - 1'!B534</f>
        <v>No</v>
      </c>
      <c r="R535" s="18" t="str">
        <f>'AI - 2'!B534</f>
        <v>No</v>
      </c>
      <c r="S535" s="18" t="str">
        <f>'AI  - 3'!B534</f>
        <v>No</v>
      </c>
      <c r="T535" s="8">
        <f>COUNTIF(Q535:S535,"Yes")</f>
        <v>0</v>
      </c>
      <c r="U535" s="15" t="s">
        <v>149</v>
      </c>
      <c r="V535" s="19"/>
      <c r="W535" s="8"/>
      <c r="X535" s="5"/>
      <c r="Y535" s="20"/>
      <c r="Z535" s="21"/>
      <c r="AA535" s="22"/>
      <c r="AB535" s="22"/>
      <c r="AC535" s="23"/>
      <c r="AD535" s="22"/>
      <c r="AE535" s="22"/>
      <c r="AF535" s="22"/>
      <c r="AG535" s="23"/>
      <c r="AH535" s="22"/>
    </row>
    <row r="536" spans="1:34" ht="15.75" customHeight="1" x14ac:dyDescent="0.3">
      <c r="A536" s="13"/>
      <c r="B536" s="51"/>
      <c r="C536" s="10">
        <v>533</v>
      </c>
      <c r="D536" s="6" t="s">
        <v>1292</v>
      </c>
      <c r="E536" s="6" t="s">
        <v>1293</v>
      </c>
      <c r="F536" s="14" t="s">
        <v>149</v>
      </c>
      <c r="G536" s="15" t="s">
        <v>149</v>
      </c>
      <c r="H536" s="15" t="s">
        <v>149</v>
      </c>
      <c r="I536" s="16" t="s">
        <v>22</v>
      </c>
      <c r="L536" s="17"/>
      <c r="M536" s="18" t="str">
        <f>'AI - 1'!A535</f>
        <v>No</v>
      </c>
      <c r="N536" s="18" t="str">
        <f>'AI - 2'!A535</f>
        <v>No</v>
      </c>
      <c r="O536" s="18" t="str">
        <f>'AI  - 3'!A535</f>
        <v>No</v>
      </c>
      <c r="P536" s="8">
        <f>COUNTIF(M536:O536,"Yes")</f>
        <v>0</v>
      </c>
      <c r="Q536" s="18" t="str">
        <f>'AI - 1'!B535</f>
        <v>No</v>
      </c>
      <c r="R536" s="18" t="str">
        <f>'AI - 2'!B535</f>
        <v>No</v>
      </c>
      <c r="S536" s="18" t="str">
        <f>'AI  - 3'!B535</f>
        <v>No</v>
      </c>
      <c r="T536" s="8">
        <f>COUNTIF(Q536:S536,"Yes")</f>
        <v>0</v>
      </c>
      <c r="U536" s="15" t="s">
        <v>149</v>
      </c>
      <c r="V536" s="19"/>
      <c r="W536" s="8"/>
      <c r="X536" s="5"/>
      <c r="Y536" s="20"/>
      <c r="Z536" s="21"/>
      <c r="AA536" s="22"/>
      <c r="AB536" s="22"/>
      <c r="AC536" s="23"/>
      <c r="AD536" s="22"/>
      <c r="AE536" s="22"/>
      <c r="AF536" s="22"/>
      <c r="AG536" s="23"/>
      <c r="AH536" s="22"/>
    </row>
    <row r="537" spans="1:34" ht="15.75" customHeight="1" x14ac:dyDescent="0.3">
      <c r="A537" s="13"/>
      <c r="B537" s="51"/>
      <c r="C537" s="10">
        <v>534</v>
      </c>
      <c r="D537" s="6" t="s">
        <v>381</v>
      </c>
      <c r="E537" s="6" t="s">
        <v>382</v>
      </c>
      <c r="F537" s="14" t="s">
        <v>149</v>
      </c>
      <c r="G537" s="15" t="s">
        <v>149</v>
      </c>
      <c r="H537" s="26" t="s">
        <v>149</v>
      </c>
      <c r="I537" s="16" t="s">
        <v>22</v>
      </c>
      <c r="J537" s="2" t="s">
        <v>318</v>
      </c>
      <c r="L537" s="17"/>
      <c r="M537" s="18" t="str">
        <f>'AI - 1'!A536</f>
        <v>No</v>
      </c>
      <c r="N537" s="18" t="str">
        <f>'AI - 2'!A536</f>
        <v>No</v>
      </c>
      <c r="O537" s="18" t="str">
        <f>'AI  - 3'!A536</f>
        <v>No</v>
      </c>
      <c r="P537" s="8">
        <f>COUNTIF(M537:O537,"Yes")</f>
        <v>0</v>
      </c>
      <c r="Q537" s="18" t="str">
        <f>'AI - 1'!B536</f>
        <v>No</v>
      </c>
      <c r="R537" s="18" t="str">
        <f>'AI - 2'!B536</f>
        <v>No</v>
      </c>
      <c r="S537" s="18" t="str">
        <f>'AI  - 3'!B536</f>
        <v>No</v>
      </c>
      <c r="T537" s="8">
        <f>COUNTIF(Q537:S537,"Yes")</f>
        <v>0</v>
      </c>
      <c r="U537" s="15" t="s">
        <v>149</v>
      </c>
      <c r="V537" s="19"/>
      <c r="W537" s="8"/>
      <c r="X537" s="5"/>
      <c r="Y537" s="20"/>
      <c r="Z537" s="21"/>
      <c r="AA537" s="22"/>
      <c r="AB537" s="22"/>
      <c r="AC537" s="23"/>
      <c r="AD537" s="22"/>
      <c r="AE537" s="22"/>
      <c r="AF537" s="22"/>
      <c r="AG537" s="23"/>
      <c r="AH537" s="22"/>
    </row>
    <row r="538" spans="1:34" ht="15.75" customHeight="1" x14ac:dyDescent="0.3">
      <c r="A538" s="13"/>
      <c r="B538" s="51"/>
      <c r="C538" s="10">
        <v>535</v>
      </c>
      <c r="D538" s="6" t="s">
        <v>1294</v>
      </c>
      <c r="E538" s="6" t="s">
        <v>1295</v>
      </c>
      <c r="F538" s="14" t="s">
        <v>149</v>
      </c>
      <c r="G538" s="15" t="s">
        <v>149</v>
      </c>
      <c r="H538" s="15" t="s">
        <v>149</v>
      </c>
      <c r="I538" s="16" t="s">
        <v>22</v>
      </c>
      <c r="L538" s="17"/>
      <c r="M538" s="18" t="str">
        <f>'AI - 1'!A537</f>
        <v>No</v>
      </c>
      <c r="N538" s="18" t="str">
        <f>'AI - 2'!A537</f>
        <v>No</v>
      </c>
      <c r="O538" s="18" t="str">
        <f>'AI  - 3'!A537</f>
        <v>No</v>
      </c>
      <c r="P538" s="8">
        <f>COUNTIF(M538:O538,"Yes")</f>
        <v>0</v>
      </c>
      <c r="Q538" s="18" t="str">
        <f>'AI - 1'!B537</f>
        <v>No</v>
      </c>
      <c r="R538" s="18" t="str">
        <f>'AI - 2'!B537</f>
        <v>No</v>
      </c>
      <c r="S538" s="18" t="str">
        <f>'AI  - 3'!B537</f>
        <v>No</v>
      </c>
      <c r="T538" s="8">
        <f>COUNTIF(Q538:S538,"Yes")</f>
        <v>0</v>
      </c>
      <c r="U538" s="15" t="s">
        <v>149</v>
      </c>
      <c r="V538" s="19"/>
      <c r="W538" s="8"/>
      <c r="X538" s="5"/>
      <c r="Y538" s="20"/>
      <c r="Z538" s="21"/>
      <c r="AA538" s="22"/>
      <c r="AB538" s="22"/>
      <c r="AC538" s="23"/>
      <c r="AD538" s="22"/>
      <c r="AE538" s="22"/>
      <c r="AF538" s="22"/>
      <c r="AG538" s="23"/>
      <c r="AH538" s="22"/>
    </row>
    <row r="539" spans="1:34" ht="15.75" customHeight="1" x14ac:dyDescent="0.3">
      <c r="A539" s="13"/>
      <c r="B539" s="51"/>
      <c r="C539" s="10">
        <v>536</v>
      </c>
      <c r="D539" s="6" t="s">
        <v>1296</v>
      </c>
      <c r="E539" s="6" t="s">
        <v>1297</v>
      </c>
      <c r="F539" s="14" t="s">
        <v>149</v>
      </c>
      <c r="G539" s="15" t="s">
        <v>149</v>
      </c>
      <c r="H539" s="15" t="s">
        <v>149</v>
      </c>
      <c r="I539" s="16" t="s">
        <v>22</v>
      </c>
      <c r="L539" s="17"/>
      <c r="M539" s="18" t="str">
        <f>'AI - 1'!A538</f>
        <v>No</v>
      </c>
      <c r="N539" s="18" t="str">
        <f>'AI - 2'!A538</f>
        <v>No</v>
      </c>
      <c r="O539" s="18" t="str">
        <f>'AI  - 3'!A538</f>
        <v>No</v>
      </c>
      <c r="P539" s="8">
        <f>COUNTIF(M539:O539,"Yes")</f>
        <v>0</v>
      </c>
      <c r="Q539" s="18" t="str">
        <f>'AI - 1'!B538</f>
        <v>No</v>
      </c>
      <c r="R539" s="18" t="str">
        <f>'AI - 2'!B538</f>
        <v>No</v>
      </c>
      <c r="S539" s="18" t="str">
        <f>'AI  - 3'!B538</f>
        <v>No</v>
      </c>
      <c r="T539" s="8">
        <f>COUNTIF(Q539:S539,"Yes")</f>
        <v>0</v>
      </c>
      <c r="U539" s="15" t="s">
        <v>149</v>
      </c>
      <c r="V539" s="19"/>
      <c r="W539" s="8"/>
      <c r="X539" s="5"/>
      <c r="Y539" s="20"/>
      <c r="Z539" s="21"/>
      <c r="AA539" s="22"/>
      <c r="AB539" s="22"/>
      <c r="AC539" s="23"/>
      <c r="AD539" s="22"/>
      <c r="AE539" s="22"/>
      <c r="AF539" s="22"/>
      <c r="AG539" s="23"/>
      <c r="AH539" s="22"/>
    </row>
    <row r="540" spans="1:34" ht="15.75" customHeight="1" x14ac:dyDescent="0.3">
      <c r="A540" s="13"/>
      <c r="B540" s="51"/>
      <c r="C540" s="10">
        <v>537</v>
      </c>
      <c r="D540" s="6" t="s">
        <v>1298</v>
      </c>
      <c r="E540" s="6" t="s">
        <v>1299</v>
      </c>
      <c r="F540" s="14" t="s">
        <v>149</v>
      </c>
      <c r="G540" s="15" t="s">
        <v>149</v>
      </c>
      <c r="H540" s="15" t="s">
        <v>149</v>
      </c>
      <c r="I540" s="16" t="s">
        <v>22</v>
      </c>
      <c r="L540" s="17"/>
      <c r="M540" s="18" t="str">
        <f>'AI - 1'!A539</f>
        <v>No</v>
      </c>
      <c r="N540" s="18" t="str">
        <f>'AI - 2'!A539</f>
        <v>No</v>
      </c>
      <c r="O540" s="18" t="str">
        <f>'AI  - 3'!A539</f>
        <v>No</v>
      </c>
      <c r="P540" s="8">
        <f>COUNTIF(M540:O540,"Yes")</f>
        <v>0</v>
      </c>
      <c r="Q540" s="18" t="str">
        <f>'AI - 1'!B539</f>
        <v>No</v>
      </c>
      <c r="R540" s="18" t="str">
        <f>'AI - 2'!B539</f>
        <v>No</v>
      </c>
      <c r="S540" s="18" t="str">
        <f>'AI  - 3'!B539</f>
        <v>No</v>
      </c>
      <c r="T540" s="8">
        <f>COUNTIF(Q540:S540,"Yes")</f>
        <v>0</v>
      </c>
      <c r="U540" s="15" t="s">
        <v>149</v>
      </c>
      <c r="V540" s="19"/>
      <c r="W540" s="8"/>
      <c r="X540" s="5"/>
      <c r="Y540" s="20"/>
      <c r="Z540" s="21"/>
      <c r="AA540" s="22"/>
      <c r="AB540" s="22"/>
      <c r="AC540" s="23"/>
      <c r="AD540" s="22"/>
      <c r="AE540" s="22"/>
      <c r="AF540" s="22"/>
      <c r="AG540" s="23"/>
      <c r="AH540" s="22"/>
    </row>
    <row r="541" spans="1:34" ht="15.75" customHeight="1" x14ac:dyDescent="0.3">
      <c r="A541" s="13"/>
      <c r="B541" s="51"/>
      <c r="C541" s="10">
        <v>538</v>
      </c>
      <c r="D541" s="6" t="s">
        <v>1300</v>
      </c>
      <c r="E541" s="6" t="s">
        <v>1301</v>
      </c>
      <c r="F541" s="14" t="s">
        <v>149</v>
      </c>
      <c r="G541" s="15" t="s">
        <v>149</v>
      </c>
      <c r="H541" s="15" t="s">
        <v>149</v>
      </c>
      <c r="I541" s="16" t="s">
        <v>22</v>
      </c>
      <c r="L541" s="17"/>
      <c r="M541" s="18" t="str">
        <f>'AI - 1'!A540</f>
        <v>No</v>
      </c>
      <c r="N541" s="18" t="str">
        <f>'AI - 2'!A540</f>
        <v>No</v>
      </c>
      <c r="O541" s="18" t="str">
        <f>'AI  - 3'!A540</f>
        <v>No</v>
      </c>
      <c r="P541" s="8">
        <f>COUNTIF(M541:O541,"Yes")</f>
        <v>0</v>
      </c>
      <c r="Q541" s="18" t="str">
        <f>'AI - 1'!B540</f>
        <v>No</v>
      </c>
      <c r="R541" s="18" t="str">
        <f>'AI - 2'!B540</f>
        <v>No</v>
      </c>
      <c r="S541" s="18" t="str">
        <f>'AI  - 3'!B540</f>
        <v>No</v>
      </c>
      <c r="T541" s="8">
        <f>COUNTIF(Q541:S541,"Yes")</f>
        <v>0</v>
      </c>
      <c r="U541" s="15" t="s">
        <v>149</v>
      </c>
      <c r="V541" s="19"/>
      <c r="W541" s="8"/>
      <c r="X541" s="5"/>
      <c r="Y541" s="20"/>
      <c r="Z541" s="21"/>
      <c r="AA541" s="22"/>
      <c r="AB541" s="22"/>
      <c r="AC541" s="23"/>
      <c r="AD541" s="22"/>
      <c r="AE541" s="22"/>
      <c r="AF541" s="22"/>
      <c r="AG541" s="23"/>
      <c r="AH541" s="22"/>
    </row>
    <row r="542" spans="1:34" ht="15.75" customHeight="1" x14ac:dyDescent="0.3">
      <c r="A542" s="13"/>
      <c r="B542" s="51"/>
      <c r="C542" s="10">
        <v>539</v>
      </c>
      <c r="D542" s="6" t="s">
        <v>1302</v>
      </c>
      <c r="E542" s="6" t="s">
        <v>1303</v>
      </c>
      <c r="F542" s="14" t="s">
        <v>149</v>
      </c>
      <c r="G542" s="15" t="s">
        <v>149</v>
      </c>
      <c r="H542" s="15" t="s">
        <v>149</v>
      </c>
      <c r="I542" s="16" t="s">
        <v>22</v>
      </c>
      <c r="L542" s="17"/>
      <c r="M542" s="18" t="str">
        <f>'AI - 1'!A541</f>
        <v>No</v>
      </c>
      <c r="N542" s="18" t="str">
        <f>'AI - 2'!A541</f>
        <v>No</v>
      </c>
      <c r="O542" s="18" t="str">
        <f>'AI  - 3'!A541</f>
        <v>No</v>
      </c>
      <c r="P542" s="8">
        <f>COUNTIF(M542:O542,"Yes")</f>
        <v>0</v>
      </c>
      <c r="Q542" s="18" t="str">
        <f>'AI - 1'!B541</f>
        <v>No</v>
      </c>
      <c r="R542" s="18" t="str">
        <f>'AI - 2'!B541</f>
        <v>No</v>
      </c>
      <c r="S542" s="18" t="str">
        <f>'AI  - 3'!B541</f>
        <v>No</v>
      </c>
      <c r="T542" s="8">
        <f>COUNTIF(Q542:S542,"Yes")</f>
        <v>0</v>
      </c>
      <c r="U542" s="15" t="s">
        <v>149</v>
      </c>
      <c r="V542" s="19"/>
      <c r="W542" s="8"/>
      <c r="X542" s="5"/>
      <c r="Y542" s="20"/>
      <c r="Z542" s="21"/>
      <c r="AA542" s="22"/>
      <c r="AB542" s="22"/>
      <c r="AC542" s="23"/>
      <c r="AD542" s="22"/>
      <c r="AE542" s="22"/>
      <c r="AF542" s="22"/>
      <c r="AG542" s="23"/>
      <c r="AH542" s="22"/>
    </row>
    <row r="543" spans="1:34" ht="15.75" customHeight="1" x14ac:dyDescent="0.3">
      <c r="A543" s="13"/>
      <c r="B543" s="51"/>
      <c r="C543" s="10">
        <v>540</v>
      </c>
      <c r="D543" s="6" t="s">
        <v>1304</v>
      </c>
      <c r="E543" s="6" t="s">
        <v>1305</v>
      </c>
      <c r="F543" s="14" t="s">
        <v>149</v>
      </c>
      <c r="G543" s="15" t="s">
        <v>149</v>
      </c>
      <c r="H543" s="15" t="s">
        <v>149</v>
      </c>
      <c r="I543" s="16" t="s">
        <v>22</v>
      </c>
      <c r="L543" s="17"/>
      <c r="M543" s="18" t="str">
        <f>'AI - 1'!A542</f>
        <v>No</v>
      </c>
      <c r="N543" s="18" t="str">
        <f>'AI - 2'!A542</f>
        <v>No</v>
      </c>
      <c r="O543" s="18" t="str">
        <f>'AI  - 3'!A542</f>
        <v>No</v>
      </c>
      <c r="P543" s="8">
        <f>COUNTIF(M543:O543,"Yes")</f>
        <v>0</v>
      </c>
      <c r="Q543" s="18" t="str">
        <f>'AI - 1'!B542</f>
        <v>No</v>
      </c>
      <c r="R543" s="18" t="str">
        <f>'AI - 2'!B542</f>
        <v>No</v>
      </c>
      <c r="S543" s="18" t="str">
        <f>'AI  - 3'!B542</f>
        <v>No</v>
      </c>
      <c r="T543" s="8">
        <f>COUNTIF(Q543:S543,"Yes")</f>
        <v>0</v>
      </c>
      <c r="U543" s="15" t="s">
        <v>149</v>
      </c>
      <c r="V543" s="19"/>
      <c r="W543" s="8"/>
      <c r="X543" s="5"/>
      <c r="Y543" s="20"/>
      <c r="Z543" s="21"/>
      <c r="AA543" s="22"/>
      <c r="AB543" s="22"/>
      <c r="AC543" s="23"/>
      <c r="AD543" s="22"/>
      <c r="AE543" s="22"/>
      <c r="AF543" s="22"/>
      <c r="AG543" s="23"/>
      <c r="AH543" s="22"/>
    </row>
    <row r="544" spans="1:34" ht="15.75" customHeight="1" x14ac:dyDescent="0.3">
      <c r="A544" s="13"/>
      <c r="B544" s="51"/>
      <c r="C544" s="10">
        <v>541</v>
      </c>
      <c r="D544" s="6" t="s">
        <v>1306</v>
      </c>
      <c r="E544" s="6" t="s">
        <v>1307</v>
      </c>
      <c r="F544" s="14" t="s">
        <v>149</v>
      </c>
      <c r="G544" s="15" t="s">
        <v>149</v>
      </c>
      <c r="H544" s="15" t="s">
        <v>149</v>
      </c>
      <c r="I544" s="16" t="s">
        <v>22</v>
      </c>
      <c r="L544" s="17"/>
      <c r="M544" s="18" t="str">
        <f>'AI - 1'!A543</f>
        <v>No</v>
      </c>
      <c r="N544" s="18" t="str">
        <f>'AI - 2'!A543</f>
        <v>No</v>
      </c>
      <c r="O544" s="18" t="str">
        <f>'AI  - 3'!A543</f>
        <v>No</v>
      </c>
      <c r="P544" s="8">
        <f>COUNTIF(M544:O544,"Yes")</f>
        <v>0</v>
      </c>
      <c r="Q544" s="18" t="str">
        <f>'AI - 1'!B543</f>
        <v>No</v>
      </c>
      <c r="R544" s="18" t="str">
        <f>'AI - 2'!B543</f>
        <v>No</v>
      </c>
      <c r="S544" s="18" t="str">
        <f>'AI  - 3'!B543</f>
        <v>No</v>
      </c>
      <c r="T544" s="8">
        <f>COUNTIF(Q544:S544,"Yes")</f>
        <v>0</v>
      </c>
      <c r="U544" s="15" t="s">
        <v>149</v>
      </c>
      <c r="V544" s="19"/>
      <c r="W544" s="8"/>
      <c r="X544" s="5"/>
      <c r="Y544" s="20"/>
      <c r="Z544" s="21"/>
      <c r="AA544" s="22"/>
      <c r="AB544" s="22"/>
      <c r="AC544" s="23"/>
      <c r="AD544" s="22"/>
      <c r="AE544" s="22"/>
      <c r="AF544" s="22"/>
      <c r="AG544" s="23"/>
      <c r="AH544" s="22"/>
    </row>
    <row r="545" spans="1:34" ht="15.75" customHeight="1" x14ac:dyDescent="0.3">
      <c r="A545" s="13"/>
      <c r="B545" s="51"/>
      <c r="C545" s="10">
        <v>542</v>
      </c>
      <c r="D545" s="6" t="s">
        <v>1308</v>
      </c>
      <c r="E545" s="6" t="s">
        <v>1309</v>
      </c>
      <c r="F545" s="14" t="s">
        <v>149</v>
      </c>
      <c r="G545" s="15" t="s">
        <v>149</v>
      </c>
      <c r="H545" s="15" t="s">
        <v>149</v>
      </c>
      <c r="I545" s="16" t="s">
        <v>22</v>
      </c>
      <c r="L545" s="17"/>
      <c r="M545" s="18" t="str">
        <f>'AI - 1'!A544</f>
        <v>No</v>
      </c>
      <c r="N545" s="18" t="str">
        <f>'AI - 2'!A544</f>
        <v>No</v>
      </c>
      <c r="O545" s="18" t="str">
        <f>'AI  - 3'!A544</f>
        <v>No</v>
      </c>
      <c r="P545" s="8">
        <f>COUNTIF(M545:O545,"Yes")</f>
        <v>0</v>
      </c>
      <c r="Q545" s="18" t="str">
        <f>'AI - 1'!B544</f>
        <v>No</v>
      </c>
      <c r="R545" s="18" t="str">
        <f>'AI - 2'!B544</f>
        <v>No</v>
      </c>
      <c r="S545" s="18" t="str">
        <f>'AI  - 3'!B544</f>
        <v>No</v>
      </c>
      <c r="T545" s="8">
        <f>COUNTIF(Q545:S545,"Yes")</f>
        <v>0</v>
      </c>
      <c r="U545" s="15" t="s">
        <v>149</v>
      </c>
      <c r="V545" s="19"/>
      <c r="W545" s="8"/>
      <c r="X545" s="5"/>
      <c r="Y545" s="20"/>
      <c r="Z545" s="21"/>
      <c r="AA545" s="22"/>
      <c r="AB545" s="22"/>
      <c r="AC545" s="23"/>
      <c r="AD545" s="22"/>
      <c r="AE545" s="22"/>
      <c r="AF545" s="22"/>
      <c r="AG545" s="23"/>
      <c r="AH545" s="22"/>
    </row>
    <row r="546" spans="1:34" ht="15.75" customHeight="1" x14ac:dyDescent="0.3">
      <c r="A546" s="13"/>
      <c r="B546" s="51"/>
      <c r="C546" s="10">
        <v>543</v>
      </c>
      <c r="D546" s="6" t="s">
        <v>1310</v>
      </c>
      <c r="E546" s="6" t="s">
        <v>1311</v>
      </c>
      <c r="F546" s="14" t="s">
        <v>149</v>
      </c>
      <c r="G546" s="15" t="s">
        <v>149</v>
      </c>
      <c r="H546" s="15" t="s">
        <v>149</v>
      </c>
      <c r="I546" s="16" t="s">
        <v>22</v>
      </c>
      <c r="L546" s="17"/>
      <c r="M546" s="18" t="str">
        <f>'AI - 1'!A545</f>
        <v>No</v>
      </c>
      <c r="N546" s="18" t="str">
        <f>'AI - 2'!A545</f>
        <v>No</v>
      </c>
      <c r="O546" s="18" t="str">
        <f>'AI  - 3'!A545</f>
        <v>No</v>
      </c>
      <c r="P546" s="8">
        <f>COUNTIF(M546:O546,"Yes")</f>
        <v>0</v>
      </c>
      <c r="Q546" s="18" t="str">
        <f>'AI - 1'!B545</f>
        <v>No</v>
      </c>
      <c r="R546" s="18" t="str">
        <f>'AI - 2'!B545</f>
        <v>No</v>
      </c>
      <c r="S546" s="18" t="str">
        <f>'AI  - 3'!B545</f>
        <v>No</v>
      </c>
      <c r="T546" s="8">
        <f>COUNTIF(Q546:S546,"Yes")</f>
        <v>0</v>
      </c>
      <c r="U546" s="15" t="s">
        <v>149</v>
      </c>
      <c r="V546" s="19"/>
      <c r="W546" s="8"/>
      <c r="X546" s="5"/>
      <c r="Y546" s="20"/>
      <c r="Z546" s="21"/>
      <c r="AA546" s="22"/>
      <c r="AB546" s="22"/>
      <c r="AC546" s="23"/>
      <c r="AD546" s="22"/>
      <c r="AE546" s="22"/>
      <c r="AF546" s="22"/>
      <c r="AG546" s="23"/>
      <c r="AH546" s="22"/>
    </row>
    <row r="547" spans="1:34" ht="15.75" customHeight="1" x14ac:dyDescent="0.3">
      <c r="A547" s="13"/>
      <c r="B547" s="51"/>
      <c r="C547" s="10">
        <v>544</v>
      </c>
      <c r="D547" s="6" t="s">
        <v>1312</v>
      </c>
      <c r="E547" s="6" t="s">
        <v>1313</v>
      </c>
      <c r="F547" s="14" t="s">
        <v>149</v>
      </c>
      <c r="G547" s="15" t="s">
        <v>149</v>
      </c>
      <c r="H547" s="15" t="s">
        <v>149</v>
      </c>
      <c r="I547" s="16" t="s">
        <v>22</v>
      </c>
      <c r="L547" s="17"/>
      <c r="M547" s="18" t="str">
        <f>'AI - 1'!A546</f>
        <v>No</v>
      </c>
      <c r="N547" s="18" t="str">
        <f>'AI - 2'!A546</f>
        <v>No</v>
      </c>
      <c r="O547" s="18" t="str">
        <f>'AI  - 3'!A546</f>
        <v>No</v>
      </c>
      <c r="P547" s="8">
        <f>COUNTIF(M547:O547,"Yes")</f>
        <v>0</v>
      </c>
      <c r="Q547" s="18" t="str">
        <f>'AI - 1'!B546</f>
        <v>No</v>
      </c>
      <c r="R547" s="18" t="str">
        <f>'AI - 2'!B546</f>
        <v>No</v>
      </c>
      <c r="S547" s="18" t="str">
        <f>'AI  - 3'!B546</f>
        <v>No</v>
      </c>
      <c r="T547" s="8">
        <f>COUNTIF(Q547:S547,"Yes")</f>
        <v>0</v>
      </c>
      <c r="U547" s="15" t="s">
        <v>149</v>
      </c>
      <c r="V547" s="19"/>
      <c r="W547" s="8"/>
      <c r="X547" s="5"/>
      <c r="Y547" s="20"/>
      <c r="Z547" s="21"/>
      <c r="AA547" s="22"/>
      <c r="AB547" s="22"/>
      <c r="AC547" s="23"/>
      <c r="AD547" s="22"/>
      <c r="AE547" s="22"/>
      <c r="AF547" s="22"/>
      <c r="AG547" s="23"/>
      <c r="AH547" s="22"/>
    </row>
    <row r="548" spans="1:34" ht="15.75" customHeight="1" x14ac:dyDescent="0.3">
      <c r="A548" s="13"/>
      <c r="B548" s="51"/>
      <c r="C548" s="10">
        <v>545</v>
      </c>
      <c r="D548" s="6" t="s">
        <v>1314</v>
      </c>
      <c r="E548" s="6" t="s">
        <v>1315</v>
      </c>
      <c r="F548" s="14" t="s">
        <v>149</v>
      </c>
      <c r="G548" s="15" t="s">
        <v>149</v>
      </c>
      <c r="H548" s="15" t="s">
        <v>149</v>
      </c>
      <c r="I548" s="16" t="s">
        <v>22</v>
      </c>
      <c r="L548" s="17"/>
      <c r="M548" s="18" t="str">
        <f>'AI - 1'!A547</f>
        <v>No</v>
      </c>
      <c r="N548" s="18" t="str">
        <f>'AI - 2'!A547</f>
        <v>No</v>
      </c>
      <c r="O548" s="18" t="str">
        <f>'AI  - 3'!A547</f>
        <v>No</v>
      </c>
      <c r="P548" s="8">
        <f>COUNTIF(M548:O548,"Yes")</f>
        <v>0</v>
      </c>
      <c r="Q548" s="18" t="str">
        <f>'AI - 1'!B547</f>
        <v>No</v>
      </c>
      <c r="R548" s="18" t="str">
        <f>'AI - 2'!B547</f>
        <v>No</v>
      </c>
      <c r="S548" s="18" t="str">
        <f>'AI  - 3'!B547</f>
        <v>No</v>
      </c>
      <c r="T548" s="8">
        <f>COUNTIF(Q548:S548,"Yes")</f>
        <v>0</v>
      </c>
      <c r="U548" s="15" t="s">
        <v>149</v>
      </c>
      <c r="V548" s="19"/>
      <c r="W548" s="8"/>
      <c r="X548" s="5"/>
      <c r="Y548" s="20"/>
      <c r="Z548" s="21"/>
      <c r="AA548" s="22"/>
      <c r="AB548" s="22"/>
      <c r="AC548" s="23"/>
      <c r="AD548" s="22"/>
      <c r="AE548" s="22"/>
      <c r="AF548" s="22"/>
      <c r="AG548" s="23"/>
      <c r="AH548" s="22"/>
    </row>
    <row r="549" spans="1:34" ht="15.75" customHeight="1" x14ac:dyDescent="0.3">
      <c r="A549" s="13"/>
      <c r="B549" s="51"/>
      <c r="C549" s="10">
        <v>546</v>
      </c>
      <c r="D549" s="6" t="s">
        <v>1316</v>
      </c>
      <c r="E549" s="6" t="s">
        <v>1317</v>
      </c>
      <c r="F549" s="14" t="s">
        <v>149</v>
      </c>
      <c r="G549" s="15" t="s">
        <v>149</v>
      </c>
      <c r="H549" s="15" t="s">
        <v>149</v>
      </c>
      <c r="I549" s="16" t="s">
        <v>22</v>
      </c>
      <c r="L549" s="17"/>
      <c r="M549" s="18" t="str">
        <f>'AI - 1'!A548</f>
        <v>No</v>
      </c>
      <c r="N549" s="18" t="str">
        <f>'AI - 2'!A548</f>
        <v>No</v>
      </c>
      <c r="O549" s="18" t="str">
        <f>'AI  - 3'!A548</f>
        <v>No</v>
      </c>
      <c r="P549" s="8">
        <f>COUNTIF(M549:O549,"Yes")</f>
        <v>0</v>
      </c>
      <c r="Q549" s="18" t="str">
        <f>'AI - 1'!B548</f>
        <v>No</v>
      </c>
      <c r="R549" s="18" t="str">
        <f>'AI - 2'!B548</f>
        <v>No</v>
      </c>
      <c r="S549" s="18" t="str">
        <f>'AI  - 3'!B548</f>
        <v>No</v>
      </c>
      <c r="T549" s="8">
        <f>COUNTIF(Q549:S549,"Yes")</f>
        <v>0</v>
      </c>
      <c r="U549" s="15" t="s">
        <v>149</v>
      </c>
      <c r="V549" s="19"/>
      <c r="W549" s="8"/>
      <c r="X549" s="5"/>
      <c r="Y549" s="20"/>
      <c r="Z549" s="21"/>
      <c r="AA549" s="22"/>
      <c r="AB549" s="22"/>
      <c r="AC549" s="23"/>
      <c r="AD549" s="22"/>
      <c r="AE549" s="22"/>
      <c r="AF549" s="22"/>
      <c r="AG549" s="23"/>
      <c r="AH549" s="22"/>
    </row>
    <row r="550" spans="1:34" ht="15.75" customHeight="1" x14ac:dyDescent="0.3">
      <c r="A550" s="13"/>
      <c r="B550" s="51"/>
      <c r="C550" s="10">
        <v>547</v>
      </c>
      <c r="D550" s="6" t="s">
        <v>1318</v>
      </c>
      <c r="E550" s="6" t="s">
        <v>1319</v>
      </c>
      <c r="F550" s="14" t="s">
        <v>149</v>
      </c>
      <c r="G550" s="15" t="s">
        <v>149</v>
      </c>
      <c r="H550" s="15" t="s">
        <v>149</v>
      </c>
      <c r="I550" s="16" t="s">
        <v>22</v>
      </c>
      <c r="L550" s="17"/>
      <c r="M550" s="18" t="str">
        <f>'AI - 1'!A549</f>
        <v>No</v>
      </c>
      <c r="N550" s="18" t="str">
        <f>'AI - 2'!A549</f>
        <v>No</v>
      </c>
      <c r="O550" s="18" t="str">
        <f>'AI  - 3'!A549</f>
        <v>No</v>
      </c>
      <c r="P550" s="8">
        <f>COUNTIF(M550:O550,"Yes")</f>
        <v>0</v>
      </c>
      <c r="Q550" s="18" t="str">
        <f>'AI - 1'!B549</f>
        <v>No</v>
      </c>
      <c r="R550" s="18" t="str">
        <f>'AI - 2'!B549</f>
        <v>No</v>
      </c>
      <c r="S550" s="18" t="str">
        <f>'AI  - 3'!B549</f>
        <v>No</v>
      </c>
      <c r="T550" s="8">
        <f>COUNTIF(Q550:S550,"Yes")</f>
        <v>0</v>
      </c>
      <c r="U550" s="15" t="s">
        <v>149</v>
      </c>
      <c r="V550" s="19"/>
      <c r="W550" s="8"/>
      <c r="X550" s="5"/>
      <c r="Y550" s="20"/>
      <c r="Z550" s="21"/>
      <c r="AA550" s="22"/>
      <c r="AB550" s="22"/>
      <c r="AC550" s="23"/>
      <c r="AD550" s="22"/>
      <c r="AE550" s="22"/>
      <c r="AF550" s="22"/>
      <c r="AG550" s="23"/>
      <c r="AH550" s="22"/>
    </row>
    <row r="551" spans="1:34" ht="15.75" customHeight="1" x14ac:dyDescent="0.3">
      <c r="A551" s="13"/>
      <c r="B551" s="51"/>
      <c r="C551" s="10">
        <v>548</v>
      </c>
      <c r="D551" s="6" t="s">
        <v>1320</v>
      </c>
      <c r="E551" s="6" t="s">
        <v>1321</v>
      </c>
      <c r="F551" s="14" t="s">
        <v>149</v>
      </c>
      <c r="G551" s="15" t="s">
        <v>149</v>
      </c>
      <c r="H551" s="15" t="s">
        <v>149</v>
      </c>
      <c r="I551" s="16" t="s">
        <v>22</v>
      </c>
      <c r="L551" s="17"/>
      <c r="M551" s="18" t="str">
        <f>'AI - 1'!A550</f>
        <v>No</v>
      </c>
      <c r="N551" s="18" t="str">
        <f>'AI - 2'!A550</f>
        <v>No</v>
      </c>
      <c r="O551" s="18" t="str">
        <f>'AI  - 3'!A550</f>
        <v>No</v>
      </c>
      <c r="P551" s="8">
        <f>COUNTIF(M551:O551,"Yes")</f>
        <v>0</v>
      </c>
      <c r="Q551" s="18" t="str">
        <f>'AI - 1'!B550</f>
        <v>No</v>
      </c>
      <c r="R551" s="18" t="str">
        <f>'AI - 2'!B550</f>
        <v>No</v>
      </c>
      <c r="S551" s="18" t="str">
        <f>'AI  - 3'!B550</f>
        <v>No</v>
      </c>
      <c r="T551" s="8">
        <f>COUNTIF(Q551:S551,"Yes")</f>
        <v>0</v>
      </c>
      <c r="U551" s="15" t="s">
        <v>149</v>
      </c>
      <c r="V551" s="19"/>
      <c r="W551" s="8"/>
      <c r="X551" s="5"/>
      <c r="Y551" s="20"/>
      <c r="Z551" s="21"/>
      <c r="AA551" s="22"/>
      <c r="AB551" s="22"/>
      <c r="AC551" s="23"/>
      <c r="AD551" s="22"/>
      <c r="AE551" s="22"/>
      <c r="AF551" s="22"/>
      <c r="AG551" s="23"/>
      <c r="AH551" s="22"/>
    </row>
    <row r="552" spans="1:34" ht="15.75" customHeight="1" x14ac:dyDescent="0.3">
      <c r="A552" s="13"/>
      <c r="B552" s="51"/>
      <c r="C552" s="10">
        <v>549</v>
      </c>
      <c r="D552" s="6" t="s">
        <v>1322</v>
      </c>
      <c r="E552" s="6" t="s">
        <v>1323</v>
      </c>
      <c r="F552" s="14" t="s">
        <v>149</v>
      </c>
      <c r="G552" s="15" t="s">
        <v>149</v>
      </c>
      <c r="H552" s="15" t="s">
        <v>149</v>
      </c>
      <c r="I552" s="16" t="s">
        <v>22</v>
      </c>
      <c r="L552" s="17"/>
      <c r="M552" s="18" t="str">
        <f>'AI - 1'!A551</f>
        <v>No</v>
      </c>
      <c r="N552" s="18" t="str">
        <f>'AI - 2'!A551</f>
        <v>No</v>
      </c>
      <c r="O552" s="18" t="str">
        <f>'AI  - 3'!A551</f>
        <v>No</v>
      </c>
      <c r="P552" s="8">
        <f>COUNTIF(M552:O552,"Yes")</f>
        <v>0</v>
      </c>
      <c r="Q552" s="18" t="str">
        <f>'AI - 1'!B551</f>
        <v>No</v>
      </c>
      <c r="R552" s="18" t="str">
        <f>'AI - 2'!B551</f>
        <v>No</v>
      </c>
      <c r="S552" s="18" t="str">
        <f>'AI  - 3'!B551</f>
        <v>No</v>
      </c>
      <c r="T552" s="8">
        <f>COUNTIF(Q552:S552,"Yes")</f>
        <v>0</v>
      </c>
      <c r="U552" s="15" t="s">
        <v>149</v>
      </c>
      <c r="V552" s="19"/>
      <c r="W552" s="8"/>
      <c r="X552" s="5"/>
      <c r="Y552" s="20"/>
      <c r="Z552" s="21"/>
      <c r="AA552" s="22"/>
      <c r="AB552" s="22"/>
      <c r="AC552" s="23"/>
      <c r="AD552" s="22"/>
      <c r="AE552" s="22"/>
      <c r="AF552" s="22"/>
      <c r="AG552" s="23"/>
      <c r="AH552" s="22"/>
    </row>
    <row r="553" spans="1:34" ht="15.75" customHeight="1" x14ac:dyDescent="0.3">
      <c r="A553" s="13"/>
      <c r="B553" s="51"/>
      <c r="C553" s="10">
        <v>550</v>
      </c>
      <c r="D553" s="6" t="s">
        <v>1324</v>
      </c>
      <c r="E553" s="6" t="s">
        <v>1325</v>
      </c>
      <c r="F553" s="14" t="s">
        <v>149</v>
      </c>
      <c r="G553" s="15" t="s">
        <v>149</v>
      </c>
      <c r="H553" s="15" t="s">
        <v>149</v>
      </c>
      <c r="I553" s="16" t="s">
        <v>22</v>
      </c>
      <c r="L553" s="17"/>
      <c r="M553" s="18" t="str">
        <f>'AI - 1'!A552</f>
        <v>No</v>
      </c>
      <c r="N553" s="18" t="str">
        <f>'AI - 2'!A552</f>
        <v>No</v>
      </c>
      <c r="O553" s="18" t="str">
        <f>'AI  - 3'!A552</f>
        <v>No</v>
      </c>
      <c r="P553" s="8">
        <f>COUNTIF(M553:O553,"Yes")</f>
        <v>0</v>
      </c>
      <c r="Q553" s="18" t="str">
        <f>'AI - 1'!B552</f>
        <v>No</v>
      </c>
      <c r="R553" s="18" t="str">
        <f>'AI - 2'!B552</f>
        <v>No</v>
      </c>
      <c r="S553" s="18" t="str">
        <f>'AI  - 3'!B552</f>
        <v>No</v>
      </c>
      <c r="T553" s="8">
        <f>COUNTIF(Q553:S553,"Yes")</f>
        <v>0</v>
      </c>
      <c r="U553" s="15" t="s">
        <v>149</v>
      </c>
      <c r="V553" s="19"/>
      <c r="W553" s="8"/>
      <c r="X553" s="5"/>
      <c r="Y553" s="20"/>
      <c r="Z553" s="21"/>
      <c r="AA553" s="22"/>
      <c r="AB553" s="22"/>
      <c r="AC553" s="23"/>
      <c r="AD553" s="22"/>
      <c r="AE553" s="22"/>
      <c r="AF553" s="22"/>
      <c r="AG553" s="23"/>
      <c r="AH553" s="22"/>
    </row>
    <row r="554" spans="1:34" ht="15.75" customHeight="1" x14ac:dyDescent="0.3">
      <c r="A554" s="13"/>
      <c r="B554" s="51"/>
      <c r="C554" s="10">
        <v>551</v>
      </c>
      <c r="D554" s="6" t="s">
        <v>1326</v>
      </c>
      <c r="E554" s="6" t="s">
        <v>1327</v>
      </c>
      <c r="F554" s="14" t="s">
        <v>149</v>
      </c>
      <c r="G554" s="15" t="s">
        <v>149</v>
      </c>
      <c r="H554" s="15" t="s">
        <v>149</v>
      </c>
      <c r="I554" s="16" t="s">
        <v>22</v>
      </c>
      <c r="L554" s="17"/>
      <c r="M554" s="18" t="str">
        <f>'AI - 1'!A553</f>
        <v>No</v>
      </c>
      <c r="N554" s="18" t="str">
        <f>'AI - 2'!A553</f>
        <v>No</v>
      </c>
      <c r="O554" s="18" t="str">
        <f>'AI  - 3'!A553</f>
        <v>No</v>
      </c>
      <c r="P554" s="8">
        <f>COUNTIF(M554:O554,"Yes")</f>
        <v>0</v>
      </c>
      <c r="Q554" s="18" t="str">
        <f>'AI - 1'!B553</f>
        <v>No</v>
      </c>
      <c r="R554" s="18" t="str">
        <f>'AI - 2'!B553</f>
        <v>No</v>
      </c>
      <c r="S554" s="18" t="str">
        <f>'AI  - 3'!B553</f>
        <v>No</v>
      </c>
      <c r="T554" s="8">
        <f>COUNTIF(Q554:S554,"Yes")</f>
        <v>0</v>
      </c>
      <c r="U554" s="15" t="s">
        <v>149</v>
      </c>
      <c r="V554" s="19"/>
      <c r="W554" s="8"/>
      <c r="X554" s="5"/>
      <c r="Y554" s="20"/>
      <c r="Z554" s="21"/>
      <c r="AA554" s="22"/>
      <c r="AB554" s="22"/>
      <c r="AC554" s="23"/>
      <c r="AD554" s="22"/>
      <c r="AE554" s="22"/>
      <c r="AF554" s="22"/>
      <c r="AG554" s="23"/>
      <c r="AH554" s="22"/>
    </row>
    <row r="555" spans="1:34" ht="15.75" customHeight="1" x14ac:dyDescent="0.3">
      <c r="A555" s="13"/>
      <c r="B555" s="51"/>
      <c r="C555" s="10">
        <v>552</v>
      </c>
      <c r="D555" s="6" t="s">
        <v>1328</v>
      </c>
      <c r="E555" s="6" t="s">
        <v>1329</v>
      </c>
      <c r="F555" s="14" t="s">
        <v>149</v>
      </c>
      <c r="G555" s="15" t="s">
        <v>149</v>
      </c>
      <c r="H555" s="15" t="s">
        <v>149</v>
      </c>
      <c r="I555" s="16" t="s">
        <v>22</v>
      </c>
      <c r="L555" s="17"/>
      <c r="M555" s="18" t="str">
        <f>'AI - 1'!A554</f>
        <v>No</v>
      </c>
      <c r="N555" s="18" t="str">
        <f>'AI - 2'!A554</f>
        <v>No</v>
      </c>
      <c r="O555" s="18" t="str">
        <f>'AI  - 3'!A554</f>
        <v>No</v>
      </c>
      <c r="P555" s="8">
        <f>COUNTIF(M555:O555,"Yes")</f>
        <v>0</v>
      </c>
      <c r="Q555" s="18" t="str">
        <f>'AI - 1'!B554</f>
        <v>No</v>
      </c>
      <c r="R555" s="18" t="str">
        <f>'AI - 2'!B554</f>
        <v>No</v>
      </c>
      <c r="S555" s="18" t="str">
        <f>'AI  - 3'!B554</f>
        <v>No</v>
      </c>
      <c r="T555" s="8">
        <f>COUNTIF(Q555:S555,"Yes")</f>
        <v>0</v>
      </c>
      <c r="U555" s="15" t="s">
        <v>149</v>
      </c>
      <c r="V555" s="19"/>
      <c r="W555" s="8"/>
      <c r="X555" s="5"/>
      <c r="Y555" s="20"/>
      <c r="Z555" s="21"/>
      <c r="AA555" s="22"/>
      <c r="AB555" s="22"/>
      <c r="AC555" s="23"/>
      <c r="AD555" s="22"/>
      <c r="AE555" s="22"/>
      <c r="AF555" s="22"/>
      <c r="AG555" s="23"/>
      <c r="AH555" s="22"/>
    </row>
    <row r="556" spans="1:34" ht="15.75" customHeight="1" x14ac:dyDescent="0.3">
      <c r="A556" s="13"/>
      <c r="B556" s="51"/>
      <c r="C556" s="10">
        <v>553</v>
      </c>
      <c r="D556" s="6" t="s">
        <v>1330</v>
      </c>
      <c r="E556" s="6" t="s">
        <v>1331</v>
      </c>
      <c r="F556" s="14" t="s">
        <v>149</v>
      </c>
      <c r="G556" s="15" t="s">
        <v>149</v>
      </c>
      <c r="H556" s="15" t="s">
        <v>149</v>
      </c>
      <c r="I556" s="16" t="s">
        <v>22</v>
      </c>
      <c r="L556" s="17"/>
      <c r="M556" s="18" t="str">
        <f>'AI - 1'!A555</f>
        <v>No</v>
      </c>
      <c r="N556" s="18" t="str">
        <f>'AI - 2'!A555</f>
        <v>No</v>
      </c>
      <c r="O556" s="18" t="str">
        <f>'AI  - 3'!A555</f>
        <v>No</v>
      </c>
      <c r="P556" s="8">
        <f>COUNTIF(M556:O556,"Yes")</f>
        <v>0</v>
      </c>
      <c r="Q556" s="18" t="str">
        <f>'AI - 1'!B555</f>
        <v>No</v>
      </c>
      <c r="R556" s="18" t="str">
        <f>'AI - 2'!B555</f>
        <v>No</v>
      </c>
      <c r="S556" s="18" t="str">
        <f>'AI  - 3'!B555</f>
        <v>No</v>
      </c>
      <c r="T556" s="8">
        <f>COUNTIF(Q556:S556,"Yes")</f>
        <v>0</v>
      </c>
      <c r="U556" s="15" t="s">
        <v>149</v>
      </c>
      <c r="V556" s="19"/>
      <c r="W556" s="8"/>
      <c r="X556" s="5"/>
      <c r="Y556" s="20"/>
      <c r="Z556" s="21"/>
      <c r="AA556" s="22"/>
      <c r="AB556" s="22"/>
      <c r="AC556" s="23"/>
      <c r="AD556" s="22"/>
      <c r="AE556" s="22"/>
      <c r="AF556" s="22"/>
      <c r="AG556" s="23"/>
      <c r="AH556" s="22"/>
    </row>
    <row r="557" spans="1:34" ht="15.75" customHeight="1" x14ac:dyDescent="0.3">
      <c r="A557" s="13"/>
      <c r="B557" s="51"/>
      <c r="C557" s="10">
        <v>554</v>
      </c>
      <c r="D557" s="6" t="s">
        <v>1332</v>
      </c>
      <c r="E557" s="6" t="s">
        <v>1333</v>
      </c>
      <c r="F557" s="14" t="s">
        <v>149</v>
      </c>
      <c r="G557" s="15" t="s">
        <v>149</v>
      </c>
      <c r="H557" s="15" t="s">
        <v>149</v>
      </c>
      <c r="I557" s="16" t="s">
        <v>22</v>
      </c>
      <c r="L557" s="17"/>
      <c r="M557" s="18" t="str">
        <f>'AI - 1'!A556</f>
        <v>No</v>
      </c>
      <c r="N557" s="18" t="str">
        <f>'AI - 2'!A556</f>
        <v>No</v>
      </c>
      <c r="O557" s="18" t="str">
        <f>'AI  - 3'!A556</f>
        <v>No</v>
      </c>
      <c r="P557" s="8">
        <f>COUNTIF(M557:O557,"Yes")</f>
        <v>0</v>
      </c>
      <c r="Q557" s="18" t="str">
        <f>'AI - 1'!B556</f>
        <v>No</v>
      </c>
      <c r="R557" s="18" t="str">
        <f>'AI - 2'!B556</f>
        <v>No</v>
      </c>
      <c r="S557" s="18" t="str">
        <f>'AI  - 3'!B556</f>
        <v>No</v>
      </c>
      <c r="T557" s="8">
        <f>COUNTIF(Q557:S557,"Yes")</f>
        <v>0</v>
      </c>
      <c r="U557" s="15" t="s">
        <v>149</v>
      </c>
      <c r="V557" s="19"/>
      <c r="W557" s="8"/>
      <c r="X557" s="5"/>
      <c r="Y557" s="20"/>
      <c r="Z557" s="21"/>
      <c r="AA557" s="22"/>
      <c r="AB557" s="22"/>
      <c r="AC557" s="23"/>
      <c r="AD557" s="22"/>
      <c r="AE557" s="22"/>
      <c r="AF557" s="22"/>
      <c r="AG557" s="23"/>
      <c r="AH557" s="22"/>
    </row>
    <row r="558" spans="1:34" ht="15.75" customHeight="1" x14ac:dyDescent="0.3">
      <c r="A558" s="13"/>
      <c r="B558" s="51"/>
      <c r="C558" s="10">
        <v>555</v>
      </c>
      <c r="D558" s="6" t="s">
        <v>1334</v>
      </c>
      <c r="E558" s="6" t="s">
        <v>1335</v>
      </c>
      <c r="F558" s="14" t="s">
        <v>149</v>
      </c>
      <c r="G558" s="15" t="s">
        <v>149</v>
      </c>
      <c r="H558" s="15" t="s">
        <v>149</v>
      </c>
      <c r="I558" s="16" t="s">
        <v>22</v>
      </c>
      <c r="L558" s="17"/>
      <c r="M558" s="18" t="str">
        <f>'AI - 1'!A557</f>
        <v>No</v>
      </c>
      <c r="N558" s="18" t="str">
        <f>'AI - 2'!A557</f>
        <v>No</v>
      </c>
      <c r="O558" s="18" t="str">
        <f>'AI  - 3'!A557</f>
        <v>No</v>
      </c>
      <c r="P558" s="8">
        <f>COUNTIF(M558:O558,"Yes")</f>
        <v>0</v>
      </c>
      <c r="Q558" s="18" t="str">
        <f>'AI - 1'!B557</f>
        <v>No</v>
      </c>
      <c r="R558" s="18" t="str">
        <f>'AI - 2'!B557</f>
        <v>No</v>
      </c>
      <c r="S558" s="18" t="str">
        <f>'AI  - 3'!B557</f>
        <v>No</v>
      </c>
      <c r="T558" s="8">
        <f>COUNTIF(Q558:S558,"Yes")</f>
        <v>0</v>
      </c>
      <c r="U558" s="15" t="s">
        <v>149</v>
      </c>
      <c r="V558" s="19"/>
      <c r="W558" s="8"/>
      <c r="X558" s="5"/>
      <c r="Y558" s="20"/>
      <c r="Z558" s="21"/>
      <c r="AA558" s="22"/>
      <c r="AB558" s="22"/>
      <c r="AC558" s="23"/>
      <c r="AD558" s="22"/>
      <c r="AE558" s="22"/>
      <c r="AF558" s="22"/>
      <c r="AG558" s="23"/>
      <c r="AH558" s="22"/>
    </row>
    <row r="559" spans="1:34" ht="15.75" customHeight="1" x14ac:dyDescent="0.3">
      <c r="A559" s="13"/>
      <c r="B559" s="51"/>
      <c r="C559" s="10">
        <v>556</v>
      </c>
      <c r="D559" s="6" t="s">
        <v>1336</v>
      </c>
      <c r="E559" s="6" t="s">
        <v>1337</v>
      </c>
      <c r="F559" s="14" t="s">
        <v>149</v>
      </c>
      <c r="G559" s="15" t="s">
        <v>149</v>
      </c>
      <c r="H559" s="15" t="s">
        <v>149</v>
      </c>
      <c r="I559" s="16" t="s">
        <v>22</v>
      </c>
      <c r="L559" s="17"/>
      <c r="M559" s="18" t="str">
        <f>'AI - 1'!A558</f>
        <v>No</v>
      </c>
      <c r="N559" s="18" t="str">
        <f>'AI - 2'!A558</f>
        <v>No</v>
      </c>
      <c r="O559" s="18" t="str">
        <f>'AI  - 3'!A558</f>
        <v>No</v>
      </c>
      <c r="P559" s="8">
        <f>COUNTIF(M559:O559,"Yes")</f>
        <v>0</v>
      </c>
      <c r="Q559" s="18" t="str">
        <f>'AI - 1'!B558</f>
        <v>No</v>
      </c>
      <c r="R559" s="18" t="str">
        <f>'AI - 2'!B558</f>
        <v>No</v>
      </c>
      <c r="S559" s="18" t="str">
        <f>'AI  - 3'!B558</f>
        <v>No</v>
      </c>
      <c r="T559" s="8">
        <f>COUNTIF(Q559:S559,"Yes")</f>
        <v>0</v>
      </c>
      <c r="U559" s="15" t="s">
        <v>149</v>
      </c>
      <c r="V559" s="19"/>
      <c r="W559" s="8"/>
      <c r="X559" s="5"/>
      <c r="Y559" s="20"/>
      <c r="Z559" s="21"/>
      <c r="AA559" s="22"/>
      <c r="AB559" s="22"/>
      <c r="AC559" s="23"/>
      <c r="AD559" s="22"/>
      <c r="AE559" s="22"/>
      <c r="AF559" s="22"/>
      <c r="AG559" s="23"/>
      <c r="AH559" s="22"/>
    </row>
    <row r="560" spans="1:34" ht="15.75" customHeight="1" x14ac:dyDescent="0.3">
      <c r="A560" s="13"/>
      <c r="B560" s="51"/>
      <c r="C560" s="10">
        <v>557</v>
      </c>
      <c r="D560" s="6" t="s">
        <v>1338</v>
      </c>
      <c r="E560" s="6" t="s">
        <v>1339</v>
      </c>
      <c r="F560" s="14" t="s">
        <v>149</v>
      </c>
      <c r="G560" s="15" t="s">
        <v>149</v>
      </c>
      <c r="H560" s="15" t="s">
        <v>149</v>
      </c>
      <c r="I560" s="16" t="s">
        <v>22</v>
      </c>
      <c r="L560" s="17"/>
      <c r="M560" s="18" t="str">
        <f>'AI - 1'!A559</f>
        <v>No</v>
      </c>
      <c r="N560" s="18" t="str">
        <f>'AI - 2'!A559</f>
        <v>No</v>
      </c>
      <c r="O560" s="18" t="str">
        <f>'AI  - 3'!A559</f>
        <v>No</v>
      </c>
      <c r="P560" s="8">
        <f>COUNTIF(M560:O560,"Yes")</f>
        <v>0</v>
      </c>
      <c r="Q560" s="18" t="str">
        <f>'AI - 1'!B559</f>
        <v>No</v>
      </c>
      <c r="R560" s="18" t="str">
        <f>'AI - 2'!B559</f>
        <v>No</v>
      </c>
      <c r="S560" s="18" t="str">
        <f>'AI  - 3'!B559</f>
        <v>No</v>
      </c>
      <c r="T560" s="8">
        <f>COUNTIF(Q560:S560,"Yes")</f>
        <v>0</v>
      </c>
      <c r="U560" s="15" t="s">
        <v>149</v>
      </c>
      <c r="V560" s="19"/>
      <c r="W560" s="8"/>
      <c r="X560" s="5"/>
      <c r="Y560" s="20"/>
      <c r="Z560" s="21"/>
      <c r="AA560" s="22"/>
      <c r="AB560" s="22"/>
      <c r="AC560" s="23"/>
      <c r="AD560" s="22"/>
      <c r="AE560" s="22"/>
      <c r="AF560" s="22"/>
      <c r="AG560" s="23"/>
      <c r="AH560" s="22"/>
    </row>
    <row r="561" spans="1:34" ht="15.75" customHeight="1" x14ac:dyDescent="0.3">
      <c r="A561" s="13"/>
      <c r="B561" s="51"/>
      <c r="C561" s="10">
        <v>558</v>
      </c>
      <c r="D561" s="6" t="s">
        <v>1340</v>
      </c>
      <c r="E561" s="6" t="s">
        <v>1341</v>
      </c>
      <c r="F561" s="14" t="s">
        <v>149</v>
      </c>
      <c r="G561" s="15" t="s">
        <v>149</v>
      </c>
      <c r="H561" s="15" t="s">
        <v>149</v>
      </c>
      <c r="I561" s="16" t="s">
        <v>22</v>
      </c>
      <c r="L561" s="17"/>
      <c r="M561" s="18" t="str">
        <f>'AI - 1'!A560</f>
        <v>No</v>
      </c>
      <c r="N561" s="18" t="str">
        <f>'AI - 2'!A560</f>
        <v>No</v>
      </c>
      <c r="O561" s="18" t="str">
        <f>'AI  - 3'!A560</f>
        <v>No</v>
      </c>
      <c r="P561" s="8">
        <f>COUNTIF(M561:O561,"Yes")</f>
        <v>0</v>
      </c>
      <c r="Q561" s="18" t="str">
        <f>'AI - 1'!B560</f>
        <v>No</v>
      </c>
      <c r="R561" s="18" t="str">
        <f>'AI - 2'!B560</f>
        <v>No</v>
      </c>
      <c r="S561" s="18" t="str">
        <f>'AI  - 3'!B560</f>
        <v>No</v>
      </c>
      <c r="T561" s="8">
        <f>COUNTIF(Q561:S561,"Yes")</f>
        <v>0</v>
      </c>
      <c r="U561" s="15" t="s">
        <v>149</v>
      </c>
      <c r="V561" s="19"/>
      <c r="W561" s="8"/>
      <c r="X561" s="5"/>
      <c r="Y561" s="20"/>
      <c r="Z561" s="21"/>
      <c r="AA561" s="22"/>
      <c r="AB561" s="22"/>
      <c r="AC561" s="23"/>
      <c r="AD561" s="22"/>
      <c r="AE561" s="22"/>
      <c r="AF561" s="22"/>
      <c r="AG561" s="23"/>
      <c r="AH561" s="22"/>
    </row>
    <row r="562" spans="1:34" ht="15.75" customHeight="1" x14ac:dyDescent="0.3">
      <c r="A562" s="13"/>
      <c r="B562" s="51"/>
      <c r="C562" s="10">
        <v>559</v>
      </c>
      <c r="D562" s="6" t="s">
        <v>1342</v>
      </c>
      <c r="E562" s="6" t="s">
        <v>1343</v>
      </c>
      <c r="F562" s="14" t="s">
        <v>149</v>
      </c>
      <c r="G562" s="15" t="s">
        <v>149</v>
      </c>
      <c r="H562" s="15" t="s">
        <v>149</v>
      </c>
      <c r="I562" s="16" t="s">
        <v>22</v>
      </c>
      <c r="L562" s="17"/>
      <c r="M562" s="18" t="str">
        <f>'AI - 1'!A561</f>
        <v>No</v>
      </c>
      <c r="N562" s="18" t="str">
        <f>'AI - 2'!A561</f>
        <v>No</v>
      </c>
      <c r="O562" s="18" t="str">
        <f>'AI  - 3'!A561</f>
        <v>No</v>
      </c>
      <c r="P562" s="8">
        <f>COUNTIF(M562:O562,"Yes")</f>
        <v>0</v>
      </c>
      <c r="Q562" s="18" t="str">
        <f>'AI - 1'!B561</f>
        <v>No</v>
      </c>
      <c r="R562" s="18" t="str">
        <f>'AI - 2'!B561</f>
        <v>No</v>
      </c>
      <c r="S562" s="18" t="str">
        <f>'AI  - 3'!B561</f>
        <v>No</v>
      </c>
      <c r="T562" s="8">
        <f>COUNTIF(Q562:S562,"Yes")</f>
        <v>0</v>
      </c>
      <c r="U562" s="15" t="s">
        <v>149</v>
      </c>
      <c r="V562" s="19"/>
      <c r="W562" s="8"/>
      <c r="X562" s="5"/>
      <c r="Y562" s="20"/>
      <c r="Z562" s="21"/>
      <c r="AA562" s="22"/>
      <c r="AB562" s="22"/>
      <c r="AC562" s="23"/>
      <c r="AD562" s="22"/>
      <c r="AE562" s="22"/>
      <c r="AF562" s="22"/>
      <c r="AG562" s="23"/>
      <c r="AH562" s="22"/>
    </row>
    <row r="563" spans="1:34" ht="15.75" customHeight="1" x14ac:dyDescent="0.3">
      <c r="A563" s="13"/>
      <c r="B563" s="51"/>
      <c r="C563" s="10">
        <v>899</v>
      </c>
      <c r="D563" s="6" t="s">
        <v>357</v>
      </c>
      <c r="E563" s="6" t="s">
        <v>358</v>
      </c>
      <c r="F563" s="14" t="s">
        <v>149</v>
      </c>
      <c r="G563" s="15" t="s">
        <v>21</v>
      </c>
      <c r="H563" s="26" t="s">
        <v>149</v>
      </c>
      <c r="I563" s="16" t="s">
        <v>171</v>
      </c>
      <c r="J563" s="66" t="s">
        <v>11052</v>
      </c>
      <c r="L563" s="17"/>
      <c r="M563" s="18" t="str">
        <f>'AI - 1'!A901</f>
        <v>No</v>
      </c>
      <c r="N563" s="18" t="str">
        <f>'AI - 2'!A901</f>
        <v>No</v>
      </c>
      <c r="O563" s="18" t="str">
        <f>'AI  - 3'!A901</f>
        <v>No</v>
      </c>
      <c r="P563" s="8">
        <f>COUNTIF(M563:O563,"Yes")</f>
        <v>0</v>
      </c>
      <c r="Q563" s="18" t="str">
        <f>'AI - 1'!B901</f>
        <v>No</v>
      </c>
      <c r="R563" s="18" t="str">
        <f>'AI - 2'!B901</f>
        <v>No</v>
      </c>
      <c r="S563" s="18" t="str">
        <f>'AI  - 3'!B901</f>
        <v>Yes</v>
      </c>
      <c r="T563" s="8">
        <f>COUNTIF(Q563:S563,"Yes")</f>
        <v>1</v>
      </c>
      <c r="U563" s="15" t="s">
        <v>21</v>
      </c>
      <c r="V563" s="19"/>
      <c r="W563" s="8"/>
      <c r="X563" s="5"/>
      <c r="Y563" s="20"/>
      <c r="Z563" s="21"/>
      <c r="AA563" s="22"/>
      <c r="AB563" s="22"/>
      <c r="AC563" s="23"/>
      <c r="AD563" s="22"/>
      <c r="AE563" s="22"/>
      <c r="AF563" s="22"/>
      <c r="AG563" s="23"/>
      <c r="AH563" s="22"/>
    </row>
    <row r="564" spans="1:34" ht="15.75" customHeight="1" x14ac:dyDescent="0.3">
      <c r="A564" s="13"/>
      <c r="B564" s="51"/>
      <c r="C564" s="10">
        <v>561</v>
      </c>
      <c r="D564" s="6" t="s">
        <v>1344</v>
      </c>
      <c r="E564" s="6" t="s">
        <v>1345</v>
      </c>
      <c r="F564" s="14" t="s">
        <v>149</v>
      </c>
      <c r="G564" s="15" t="s">
        <v>149</v>
      </c>
      <c r="H564" s="15" t="s">
        <v>149</v>
      </c>
      <c r="I564" s="16" t="s">
        <v>22</v>
      </c>
      <c r="L564" s="17"/>
      <c r="M564" s="18" t="str">
        <f>'AI - 1'!A563</f>
        <v>No</v>
      </c>
      <c r="N564" s="18" t="str">
        <f>'AI - 2'!A563</f>
        <v>No</v>
      </c>
      <c r="O564" s="18" t="str">
        <f>'AI  - 3'!A563</f>
        <v>No</v>
      </c>
      <c r="P564" s="8">
        <f>COUNTIF(M564:O564,"Yes")</f>
        <v>0</v>
      </c>
      <c r="Q564" s="18" t="str">
        <f>'AI - 1'!B563</f>
        <v>No</v>
      </c>
      <c r="R564" s="18" t="str">
        <f>'AI - 2'!B563</f>
        <v>No</v>
      </c>
      <c r="S564" s="18" t="str">
        <f>'AI  - 3'!B563</f>
        <v>No</v>
      </c>
      <c r="T564" s="8">
        <f>COUNTIF(Q564:S564,"Yes")</f>
        <v>0</v>
      </c>
      <c r="U564" s="15" t="s">
        <v>149</v>
      </c>
      <c r="V564" s="19"/>
      <c r="W564" s="8"/>
      <c r="X564" s="5"/>
      <c r="Y564" s="20"/>
      <c r="Z564" s="21"/>
      <c r="AA564" s="22"/>
      <c r="AB564" s="22"/>
      <c r="AC564" s="23"/>
      <c r="AD564" s="22"/>
      <c r="AE564" s="22"/>
      <c r="AF564" s="22"/>
      <c r="AG564" s="23"/>
      <c r="AH564" s="22"/>
    </row>
    <row r="565" spans="1:34" ht="15.75" customHeight="1" x14ac:dyDescent="0.3">
      <c r="A565" s="13"/>
      <c r="B565" s="51"/>
      <c r="C565" s="10">
        <v>562</v>
      </c>
      <c r="D565" s="6" t="s">
        <v>1346</v>
      </c>
      <c r="E565" s="6" t="s">
        <v>1347</v>
      </c>
      <c r="F565" s="14" t="s">
        <v>149</v>
      </c>
      <c r="G565" s="15" t="s">
        <v>149</v>
      </c>
      <c r="H565" s="15" t="s">
        <v>149</v>
      </c>
      <c r="I565" s="16" t="s">
        <v>22</v>
      </c>
      <c r="L565" s="17"/>
      <c r="M565" s="18" t="str">
        <f>'AI - 1'!A564</f>
        <v>No</v>
      </c>
      <c r="N565" s="18" t="str">
        <f>'AI - 2'!A564</f>
        <v>No</v>
      </c>
      <c r="O565" s="18" t="str">
        <f>'AI  - 3'!A564</f>
        <v>No</v>
      </c>
      <c r="P565" s="8">
        <f>COUNTIF(M565:O565,"Yes")</f>
        <v>0</v>
      </c>
      <c r="Q565" s="18" t="str">
        <f>'AI - 1'!B564</f>
        <v>No</v>
      </c>
      <c r="R565" s="18" t="str">
        <f>'AI - 2'!B564</f>
        <v>No</v>
      </c>
      <c r="S565" s="18" t="str">
        <f>'AI  - 3'!B564</f>
        <v>No</v>
      </c>
      <c r="T565" s="8">
        <f>COUNTIF(Q565:S565,"Yes")</f>
        <v>0</v>
      </c>
      <c r="U565" s="15" t="s">
        <v>149</v>
      </c>
      <c r="V565" s="19"/>
      <c r="W565" s="8"/>
      <c r="X565" s="5"/>
      <c r="Y565" s="20"/>
      <c r="Z565" s="21"/>
      <c r="AA565" s="22"/>
      <c r="AB565" s="22"/>
      <c r="AC565" s="23"/>
      <c r="AD565" s="22"/>
      <c r="AE565" s="22"/>
      <c r="AF565" s="22"/>
      <c r="AG565" s="23"/>
      <c r="AH565" s="22"/>
    </row>
    <row r="566" spans="1:34" ht="15.75" customHeight="1" x14ac:dyDescent="0.3">
      <c r="A566" s="13"/>
      <c r="B566" s="51"/>
      <c r="C566" s="10">
        <v>1065</v>
      </c>
      <c r="D566" s="6" t="s">
        <v>359</v>
      </c>
      <c r="E566" s="6" t="s">
        <v>360</v>
      </c>
      <c r="F566" s="14" t="s">
        <v>149</v>
      </c>
      <c r="G566" s="15" t="s">
        <v>21</v>
      </c>
      <c r="H566" s="26" t="s">
        <v>149</v>
      </c>
      <c r="I566" s="16" t="s">
        <v>171</v>
      </c>
      <c r="J566" s="66" t="s">
        <v>11052</v>
      </c>
      <c r="L566" s="17"/>
      <c r="M566" s="18" t="str">
        <f>'AI - 1'!A1067</f>
        <v>No</v>
      </c>
      <c r="N566" s="18" t="str">
        <f>'AI - 2'!A1067</f>
        <v>No</v>
      </c>
      <c r="O566" s="18" t="str">
        <f>'AI  - 3'!A1067</f>
        <v>No</v>
      </c>
      <c r="P566" s="8">
        <f>COUNTIF(M566:O566,"Yes")</f>
        <v>0</v>
      </c>
      <c r="Q566" s="18" t="str">
        <f>'AI - 1'!B1067</f>
        <v>No</v>
      </c>
      <c r="R566" s="18" t="str">
        <f>'AI - 2'!B1067</f>
        <v>No</v>
      </c>
      <c r="S566" s="18" t="str">
        <f>'AI  - 3'!B1067</f>
        <v>Yes</v>
      </c>
      <c r="T566" s="8">
        <f>COUNTIF(Q566:S566,"Yes")</f>
        <v>1</v>
      </c>
      <c r="U566" s="15" t="s">
        <v>21</v>
      </c>
      <c r="V566" s="19"/>
      <c r="W566" s="8"/>
      <c r="X566" s="5"/>
      <c r="Y566" s="20"/>
      <c r="Z566" s="21"/>
      <c r="AA566" s="22"/>
      <c r="AB566" s="22"/>
      <c r="AC566" s="23"/>
      <c r="AD566" s="22"/>
      <c r="AE566" s="22"/>
      <c r="AF566" s="22"/>
      <c r="AG566" s="23"/>
      <c r="AH566" s="22"/>
    </row>
    <row r="567" spans="1:34" ht="15.75" customHeight="1" x14ac:dyDescent="0.3">
      <c r="A567" s="13"/>
      <c r="B567" s="51"/>
      <c r="C567" s="10">
        <v>564</v>
      </c>
      <c r="D567" s="6" t="s">
        <v>1348</v>
      </c>
      <c r="E567" s="6" t="s">
        <v>1349</v>
      </c>
      <c r="F567" s="14" t="s">
        <v>149</v>
      </c>
      <c r="G567" s="15" t="s">
        <v>149</v>
      </c>
      <c r="H567" s="15" t="s">
        <v>149</v>
      </c>
      <c r="I567" s="16" t="s">
        <v>22</v>
      </c>
      <c r="L567" s="17"/>
      <c r="M567" s="18" t="str">
        <f>'AI - 1'!A566</f>
        <v>No</v>
      </c>
      <c r="N567" s="18" t="str">
        <f>'AI - 2'!A566</f>
        <v>No</v>
      </c>
      <c r="O567" s="18" t="str">
        <f>'AI  - 3'!A566</f>
        <v>No</v>
      </c>
      <c r="P567" s="8">
        <f>COUNTIF(M567:O567,"Yes")</f>
        <v>0</v>
      </c>
      <c r="Q567" s="18" t="str">
        <f>'AI - 1'!B566</f>
        <v>No</v>
      </c>
      <c r="R567" s="18" t="str">
        <f>'AI - 2'!B566</f>
        <v>No</v>
      </c>
      <c r="S567" s="18" t="str">
        <f>'AI  - 3'!B566</f>
        <v>No</v>
      </c>
      <c r="T567" s="8">
        <f>COUNTIF(Q567:S567,"Yes")</f>
        <v>0</v>
      </c>
      <c r="U567" s="15" t="s">
        <v>149</v>
      </c>
      <c r="V567" s="19"/>
      <c r="W567" s="8"/>
      <c r="X567" s="5"/>
      <c r="Y567" s="20"/>
      <c r="Z567" s="21"/>
      <c r="AA567" s="22"/>
      <c r="AB567" s="22"/>
      <c r="AC567" s="23"/>
      <c r="AD567" s="22"/>
      <c r="AE567" s="22"/>
      <c r="AF567" s="22"/>
      <c r="AG567" s="23"/>
      <c r="AH567" s="22"/>
    </row>
    <row r="568" spans="1:34" ht="15.75" customHeight="1" x14ac:dyDescent="0.3">
      <c r="A568" s="13"/>
      <c r="B568" s="51"/>
      <c r="C568" s="10">
        <v>565</v>
      </c>
      <c r="D568" s="6" t="s">
        <v>1350</v>
      </c>
      <c r="E568" s="6" t="s">
        <v>1351</v>
      </c>
      <c r="F568" s="14" t="s">
        <v>149</v>
      </c>
      <c r="G568" s="15" t="s">
        <v>149</v>
      </c>
      <c r="H568" s="15" t="s">
        <v>149</v>
      </c>
      <c r="I568" s="16" t="s">
        <v>22</v>
      </c>
      <c r="L568" s="17"/>
      <c r="M568" s="18" t="str">
        <f>'AI - 1'!A567</f>
        <v>No</v>
      </c>
      <c r="N568" s="18" t="str">
        <f>'AI - 2'!A567</f>
        <v>No</v>
      </c>
      <c r="O568" s="18" t="str">
        <f>'AI  - 3'!A567</f>
        <v>No</v>
      </c>
      <c r="P568" s="8">
        <f>COUNTIF(M568:O568,"Yes")</f>
        <v>0</v>
      </c>
      <c r="Q568" s="18" t="str">
        <f>'AI - 1'!B567</f>
        <v>No</v>
      </c>
      <c r="R568" s="18" t="str">
        <f>'AI - 2'!B567</f>
        <v>No</v>
      </c>
      <c r="S568" s="18" t="str">
        <f>'AI  - 3'!B567</f>
        <v>No</v>
      </c>
      <c r="T568" s="8">
        <f>COUNTIF(Q568:S568,"Yes")</f>
        <v>0</v>
      </c>
      <c r="U568" s="15" t="s">
        <v>149</v>
      </c>
      <c r="V568" s="19"/>
      <c r="W568" s="8"/>
      <c r="X568" s="5"/>
      <c r="Y568" s="20"/>
      <c r="Z568" s="21"/>
      <c r="AA568" s="22"/>
      <c r="AB568" s="22"/>
      <c r="AC568" s="23"/>
      <c r="AD568" s="22"/>
      <c r="AE568" s="22"/>
      <c r="AF568" s="22"/>
      <c r="AG568" s="23"/>
      <c r="AH568" s="22"/>
    </row>
    <row r="569" spans="1:34" ht="15.75" customHeight="1" x14ac:dyDescent="0.3">
      <c r="A569" s="13"/>
      <c r="B569" s="51"/>
      <c r="C569" s="10">
        <v>566</v>
      </c>
      <c r="D569" s="6" t="s">
        <v>1352</v>
      </c>
      <c r="E569" s="6" t="s">
        <v>1353</v>
      </c>
      <c r="F569" s="14" t="s">
        <v>149</v>
      </c>
      <c r="G569" s="15" t="s">
        <v>149</v>
      </c>
      <c r="H569" s="15" t="s">
        <v>149</v>
      </c>
      <c r="I569" s="16" t="s">
        <v>22</v>
      </c>
      <c r="L569" s="17"/>
      <c r="M569" s="18" t="str">
        <f>'AI - 1'!A568</f>
        <v>No</v>
      </c>
      <c r="N569" s="18" t="str">
        <f>'AI - 2'!A568</f>
        <v>No</v>
      </c>
      <c r="O569" s="18" t="str">
        <f>'AI  - 3'!A568</f>
        <v>No</v>
      </c>
      <c r="P569" s="8">
        <f>COUNTIF(M569:O569,"Yes")</f>
        <v>0</v>
      </c>
      <c r="Q569" s="18" t="str">
        <f>'AI - 1'!B568</f>
        <v>No</v>
      </c>
      <c r="R569" s="18" t="str">
        <f>'AI - 2'!B568</f>
        <v>No</v>
      </c>
      <c r="S569" s="18" t="str">
        <f>'AI  - 3'!B568</f>
        <v>No</v>
      </c>
      <c r="T569" s="8">
        <f>COUNTIF(Q569:S569,"Yes")</f>
        <v>0</v>
      </c>
      <c r="U569" s="15" t="s">
        <v>149</v>
      </c>
      <c r="V569" s="19"/>
      <c r="W569" s="8"/>
      <c r="X569" s="5"/>
      <c r="Y569" s="20"/>
      <c r="Z569" s="21"/>
      <c r="AA569" s="22"/>
      <c r="AB569" s="22"/>
      <c r="AC569" s="23"/>
      <c r="AD569" s="21"/>
      <c r="AE569" s="22"/>
      <c r="AF569" s="22"/>
      <c r="AG569" s="23"/>
      <c r="AH569" s="22"/>
    </row>
    <row r="570" spans="1:34" ht="15.75" customHeight="1" x14ac:dyDescent="0.3">
      <c r="A570" s="13"/>
      <c r="B570" s="51"/>
      <c r="C570" s="10">
        <v>567</v>
      </c>
      <c r="D570" s="6" t="s">
        <v>1354</v>
      </c>
      <c r="E570" s="6" t="s">
        <v>1355</v>
      </c>
      <c r="F570" s="14" t="s">
        <v>149</v>
      </c>
      <c r="G570" s="15" t="s">
        <v>149</v>
      </c>
      <c r="H570" s="15" t="s">
        <v>149</v>
      </c>
      <c r="I570" s="16" t="s">
        <v>22</v>
      </c>
      <c r="L570" s="17"/>
      <c r="M570" s="18" t="str">
        <f>'AI - 1'!A569</f>
        <v>No</v>
      </c>
      <c r="N570" s="18" t="str">
        <f>'AI - 2'!A569</f>
        <v>No</v>
      </c>
      <c r="O570" s="18" t="str">
        <f>'AI  - 3'!A569</f>
        <v>No</v>
      </c>
      <c r="P570" s="8">
        <f>COUNTIF(M570:O570,"Yes")</f>
        <v>0</v>
      </c>
      <c r="Q570" s="18" t="str">
        <f>'AI - 1'!B569</f>
        <v>No</v>
      </c>
      <c r="R570" s="18" t="str">
        <f>'AI - 2'!B569</f>
        <v>No</v>
      </c>
      <c r="S570" s="18" t="str">
        <f>'AI  - 3'!B569</f>
        <v>No</v>
      </c>
      <c r="T570" s="8">
        <f>COUNTIF(Q570:S570,"Yes")</f>
        <v>0</v>
      </c>
      <c r="U570" s="15" t="s">
        <v>149</v>
      </c>
      <c r="V570" s="19"/>
      <c r="W570" s="8"/>
      <c r="X570" s="5"/>
      <c r="Y570" s="20"/>
      <c r="Z570" s="21"/>
      <c r="AA570" s="22"/>
      <c r="AB570" s="22"/>
      <c r="AC570" s="23"/>
      <c r="AD570" s="22"/>
      <c r="AE570" s="22"/>
      <c r="AF570" s="22"/>
      <c r="AG570" s="23"/>
      <c r="AH570" s="22"/>
    </row>
    <row r="571" spans="1:34" ht="15.75" customHeight="1" x14ac:dyDescent="0.3">
      <c r="A571" s="13"/>
      <c r="B571" s="51"/>
      <c r="C571" s="10">
        <v>568</v>
      </c>
      <c r="D571" s="6" t="s">
        <v>1356</v>
      </c>
      <c r="E571" s="6" t="s">
        <v>1357</v>
      </c>
      <c r="F571" s="14" t="s">
        <v>149</v>
      </c>
      <c r="G571" s="15" t="s">
        <v>149</v>
      </c>
      <c r="H571" s="15" t="s">
        <v>149</v>
      </c>
      <c r="I571" s="16" t="s">
        <v>22</v>
      </c>
      <c r="L571" s="17"/>
      <c r="M571" s="18" t="str">
        <f>'AI - 1'!A570</f>
        <v>No</v>
      </c>
      <c r="N571" s="18" t="str">
        <f>'AI - 2'!A570</f>
        <v>No</v>
      </c>
      <c r="O571" s="18" t="str">
        <f>'AI  - 3'!A570</f>
        <v>No</v>
      </c>
      <c r="P571" s="8">
        <f>COUNTIF(M571:O571,"Yes")</f>
        <v>0</v>
      </c>
      <c r="Q571" s="18" t="str">
        <f>'AI - 1'!B570</f>
        <v>No</v>
      </c>
      <c r="R571" s="18" t="str">
        <f>'AI - 2'!B570</f>
        <v>No</v>
      </c>
      <c r="S571" s="18" t="str">
        <f>'AI  - 3'!B570</f>
        <v>No</v>
      </c>
      <c r="T571" s="8">
        <f>COUNTIF(Q571:S571,"Yes")</f>
        <v>0</v>
      </c>
      <c r="U571" s="15" t="s">
        <v>149</v>
      </c>
      <c r="V571" s="19"/>
      <c r="W571" s="8"/>
      <c r="X571" s="5"/>
      <c r="Y571" s="20"/>
      <c r="Z571" s="21"/>
      <c r="AA571" s="22"/>
      <c r="AB571" s="22"/>
      <c r="AC571" s="23"/>
      <c r="AD571" s="22"/>
      <c r="AE571" s="22"/>
      <c r="AF571" s="22"/>
      <c r="AG571" s="23"/>
      <c r="AH571" s="22"/>
    </row>
    <row r="572" spans="1:34" ht="15.75" customHeight="1" x14ac:dyDescent="0.3">
      <c r="A572" s="13"/>
      <c r="B572" s="51"/>
      <c r="C572" s="10">
        <v>569</v>
      </c>
      <c r="D572" s="6" t="s">
        <v>1358</v>
      </c>
      <c r="E572" s="6" t="s">
        <v>1359</v>
      </c>
      <c r="F572" s="14" t="s">
        <v>149</v>
      </c>
      <c r="G572" s="15" t="s">
        <v>149</v>
      </c>
      <c r="H572" s="15" t="s">
        <v>149</v>
      </c>
      <c r="I572" s="16" t="s">
        <v>22</v>
      </c>
      <c r="L572" s="17"/>
      <c r="M572" s="18" t="str">
        <f>'AI - 1'!A571</f>
        <v>No</v>
      </c>
      <c r="N572" s="18" t="str">
        <f>'AI - 2'!A571</f>
        <v>No</v>
      </c>
      <c r="O572" s="18" t="str">
        <f>'AI  - 3'!A571</f>
        <v>No</v>
      </c>
      <c r="P572" s="8">
        <f>COUNTIF(M572:O572,"Yes")</f>
        <v>0</v>
      </c>
      <c r="Q572" s="18" t="str">
        <f>'AI - 1'!B571</f>
        <v>No</v>
      </c>
      <c r="R572" s="18" t="str">
        <f>'AI - 2'!B571</f>
        <v>No</v>
      </c>
      <c r="S572" s="18" t="str">
        <f>'AI  - 3'!B571</f>
        <v>No</v>
      </c>
      <c r="T572" s="8">
        <f>COUNTIF(Q572:S572,"Yes")</f>
        <v>0</v>
      </c>
      <c r="U572" s="15" t="s">
        <v>149</v>
      </c>
      <c r="V572" s="19"/>
      <c r="W572" s="8"/>
      <c r="X572" s="5"/>
      <c r="Y572" s="20"/>
      <c r="Z572" s="21"/>
      <c r="AA572" s="22"/>
      <c r="AB572" s="22"/>
      <c r="AC572" s="23"/>
      <c r="AD572" s="22"/>
      <c r="AE572" s="22"/>
      <c r="AF572" s="22"/>
      <c r="AG572" s="23"/>
      <c r="AH572" s="22"/>
    </row>
    <row r="573" spans="1:34" ht="15.75" customHeight="1" x14ac:dyDescent="0.3">
      <c r="A573" s="13"/>
      <c r="B573" s="51"/>
      <c r="C573" s="10">
        <v>570</v>
      </c>
      <c r="D573" s="6" t="s">
        <v>90</v>
      </c>
      <c r="E573" s="6" t="s">
        <v>25</v>
      </c>
      <c r="F573" s="14" t="s">
        <v>21</v>
      </c>
      <c r="G573" s="15" t="s">
        <v>21</v>
      </c>
      <c r="H573" s="15" t="s">
        <v>21</v>
      </c>
      <c r="I573" s="16" t="s">
        <v>22</v>
      </c>
      <c r="L573" s="17"/>
      <c r="M573" s="18" t="str">
        <f>'AI - 1'!A572</f>
        <v>Yes</v>
      </c>
      <c r="N573" s="18" t="str">
        <f>'AI - 2'!A572</f>
        <v>Yes</v>
      </c>
      <c r="O573" s="18" t="str">
        <f>'AI  - 3'!A572</f>
        <v>Yes</v>
      </c>
      <c r="P573" s="8">
        <f>COUNTIF(M573:O573,"Yes")</f>
        <v>3</v>
      </c>
      <c r="Q573" s="18" t="str">
        <f>'AI - 1'!B572</f>
        <v>Yes</v>
      </c>
      <c r="R573" s="18" t="str">
        <f>'AI - 2'!B572</f>
        <v>Yes</v>
      </c>
      <c r="S573" s="18" t="str">
        <f>'AI  - 3'!B572</f>
        <v>Yes</v>
      </c>
      <c r="T573" s="8">
        <f>COUNTIF(Q573:S573,"Yes")</f>
        <v>3</v>
      </c>
      <c r="U573" s="15" t="s">
        <v>21</v>
      </c>
      <c r="V573" s="19"/>
      <c r="W573" s="8"/>
      <c r="X573" s="5"/>
      <c r="Y573" s="20"/>
      <c r="Z573" s="21"/>
      <c r="AA573" s="22"/>
      <c r="AB573" s="22"/>
      <c r="AC573" s="23"/>
      <c r="AD573" s="21"/>
      <c r="AE573" s="22"/>
      <c r="AF573" s="22"/>
      <c r="AG573" s="23"/>
      <c r="AH573" s="21"/>
    </row>
    <row r="574" spans="1:34" ht="15.75" customHeight="1" x14ac:dyDescent="0.3">
      <c r="A574" s="13"/>
      <c r="B574" s="51"/>
      <c r="C574" s="10">
        <v>571</v>
      </c>
      <c r="D574" s="6" t="s">
        <v>1360</v>
      </c>
      <c r="E574" s="6" t="s">
        <v>1361</v>
      </c>
      <c r="F574" s="14" t="s">
        <v>149</v>
      </c>
      <c r="G574" s="15" t="s">
        <v>149</v>
      </c>
      <c r="H574" s="15" t="s">
        <v>149</v>
      </c>
      <c r="I574" s="16" t="s">
        <v>22</v>
      </c>
      <c r="L574" s="17"/>
      <c r="M574" s="18" t="str">
        <f>'AI - 1'!A573</f>
        <v>No</v>
      </c>
      <c r="N574" s="18" t="str">
        <f>'AI - 2'!A573</f>
        <v>No</v>
      </c>
      <c r="O574" s="18" t="str">
        <f>'AI  - 3'!A573</f>
        <v>No</v>
      </c>
      <c r="P574" s="8">
        <f>COUNTIF(M574:O574,"Yes")</f>
        <v>0</v>
      </c>
      <c r="Q574" s="18" t="str">
        <f>'AI - 1'!B573</f>
        <v>No</v>
      </c>
      <c r="R574" s="18" t="str">
        <f>'AI - 2'!B573</f>
        <v>No</v>
      </c>
      <c r="S574" s="18" t="str">
        <f>'AI  - 3'!B573</f>
        <v>No</v>
      </c>
      <c r="T574" s="8">
        <f>COUNTIF(Q574:S574,"Yes")</f>
        <v>0</v>
      </c>
      <c r="U574" s="15" t="s">
        <v>149</v>
      </c>
      <c r="V574" s="19"/>
      <c r="W574" s="8"/>
      <c r="X574" s="5"/>
      <c r="Y574" s="20"/>
      <c r="Z574" s="21"/>
      <c r="AA574" s="22"/>
      <c r="AB574" s="22"/>
      <c r="AC574" s="23"/>
      <c r="AD574" s="22"/>
      <c r="AE574" s="22"/>
      <c r="AF574" s="22"/>
      <c r="AG574" s="23"/>
      <c r="AH574" s="22"/>
    </row>
    <row r="575" spans="1:34" ht="15.75" customHeight="1" x14ac:dyDescent="0.3">
      <c r="A575" s="13"/>
      <c r="B575" s="51"/>
      <c r="C575" s="10">
        <v>572</v>
      </c>
      <c r="D575" s="6" t="s">
        <v>1362</v>
      </c>
      <c r="E575" s="6" t="s">
        <v>1363</v>
      </c>
      <c r="F575" s="14" t="s">
        <v>149</v>
      </c>
      <c r="G575" s="15" t="s">
        <v>149</v>
      </c>
      <c r="H575" s="15" t="s">
        <v>149</v>
      </c>
      <c r="I575" s="16" t="s">
        <v>22</v>
      </c>
      <c r="L575" s="17"/>
      <c r="M575" s="18" t="str">
        <f>'AI - 1'!A574</f>
        <v>No</v>
      </c>
      <c r="N575" s="18" t="str">
        <f>'AI - 2'!A574</f>
        <v>No</v>
      </c>
      <c r="O575" s="18" t="str">
        <f>'AI  - 3'!A574</f>
        <v>No</v>
      </c>
      <c r="P575" s="8">
        <f>COUNTIF(M575:O575,"Yes")</f>
        <v>0</v>
      </c>
      <c r="Q575" s="18" t="str">
        <f>'AI - 1'!B574</f>
        <v>No</v>
      </c>
      <c r="R575" s="18" t="str">
        <f>'AI - 2'!B574</f>
        <v>No</v>
      </c>
      <c r="S575" s="18" t="str">
        <f>'AI  - 3'!B574</f>
        <v>No</v>
      </c>
      <c r="T575" s="8">
        <f>COUNTIF(Q575:S575,"Yes")</f>
        <v>0</v>
      </c>
      <c r="U575" s="15" t="s">
        <v>149</v>
      </c>
      <c r="V575" s="19"/>
      <c r="W575" s="8"/>
      <c r="X575" s="5"/>
      <c r="Y575" s="20"/>
      <c r="Z575" s="21"/>
      <c r="AA575" s="22"/>
      <c r="AB575" s="22"/>
      <c r="AC575" s="23"/>
      <c r="AD575" s="22"/>
      <c r="AE575" s="22"/>
      <c r="AF575" s="22"/>
      <c r="AG575" s="23"/>
      <c r="AH575" s="22"/>
    </row>
    <row r="576" spans="1:34" ht="15.75" customHeight="1" x14ac:dyDescent="0.3">
      <c r="A576" s="13"/>
      <c r="B576" s="51"/>
      <c r="C576" s="10">
        <v>573</v>
      </c>
      <c r="D576" s="6" t="s">
        <v>1364</v>
      </c>
      <c r="E576" s="6" t="s">
        <v>1365</v>
      </c>
      <c r="F576" s="14" t="s">
        <v>149</v>
      </c>
      <c r="G576" s="15" t="s">
        <v>149</v>
      </c>
      <c r="H576" s="15" t="s">
        <v>149</v>
      </c>
      <c r="I576" s="16" t="s">
        <v>22</v>
      </c>
      <c r="L576" s="17"/>
      <c r="M576" s="18" t="str">
        <f>'AI - 1'!A575</f>
        <v>No</v>
      </c>
      <c r="N576" s="18" t="str">
        <f>'AI - 2'!A575</f>
        <v>No</v>
      </c>
      <c r="O576" s="18" t="str">
        <f>'AI  - 3'!A575</f>
        <v>No</v>
      </c>
      <c r="P576" s="8">
        <f>COUNTIF(M576:O576,"Yes")</f>
        <v>0</v>
      </c>
      <c r="Q576" s="18" t="str">
        <f>'AI - 1'!B575</f>
        <v>No</v>
      </c>
      <c r="R576" s="18" t="str">
        <f>'AI - 2'!B575</f>
        <v>No</v>
      </c>
      <c r="S576" s="18" t="str">
        <f>'AI  - 3'!B575</f>
        <v>No</v>
      </c>
      <c r="T576" s="8">
        <f>COUNTIF(Q576:S576,"Yes")</f>
        <v>0</v>
      </c>
      <c r="U576" s="15" t="s">
        <v>149</v>
      </c>
      <c r="V576" s="19"/>
      <c r="W576" s="8"/>
      <c r="X576" s="5"/>
      <c r="Y576" s="20"/>
      <c r="Z576" s="21"/>
      <c r="AA576" s="22"/>
      <c r="AB576" s="22"/>
      <c r="AC576" s="23"/>
      <c r="AD576" s="22"/>
      <c r="AE576" s="22"/>
      <c r="AF576" s="22"/>
      <c r="AG576" s="23"/>
      <c r="AH576" s="22"/>
    </row>
    <row r="577" spans="1:34" ht="15.75" customHeight="1" x14ac:dyDescent="0.3">
      <c r="A577" s="13"/>
      <c r="B577" s="51"/>
      <c r="C577" s="10">
        <v>574</v>
      </c>
      <c r="D577" s="6" t="s">
        <v>1366</v>
      </c>
      <c r="E577" s="6" t="s">
        <v>1367</v>
      </c>
      <c r="F577" s="14" t="s">
        <v>149</v>
      </c>
      <c r="G577" s="15" t="s">
        <v>149</v>
      </c>
      <c r="H577" s="15" t="s">
        <v>149</v>
      </c>
      <c r="I577" s="16" t="s">
        <v>22</v>
      </c>
      <c r="L577" s="17"/>
      <c r="M577" s="18" t="str">
        <f>'AI - 1'!A576</f>
        <v>No</v>
      </c>
      <c r="N577" s="18" t="str">
        <f>'AI - 2'!A576</f>
        <v>No</v>
      </c>
      <c r="O577" s="18" t="str">
        <f>'AI  - 3'!A576</f>
        <v>No</v>
      </c>
      <c r="P577" s="8">
        <f>COUNTIF(M577:O577,"Yes")</f>
        <v>0</v>
      </c>
      <c r="Q577" s="18" t="str">
        <f>'AI - 1'!B576</f>
        <v>No</v>
      </c>
      <c r="R577" s="18" t="str">
        <f>'AI - 2'!B576</f>
        <v>No</v>
      </c>
      <c r="S577" s="18" t="str">
        <f>'AI  - 3'!B576</f>
        <v>No</v>
      </c>
      <c r="T577" s="8">
        <f>COUNTIF(Q577:S577,"Yes")</f>
        <v>0</v>
      </c>
      <c r="U577" s="15" t="s">
        <v>149</v>
      </c>
      <c r="V577" s="19"/>
      <c r="W577" s="8"/>
      <c r="X577" s="5"/>
      <c r="Y577" s="20"/>
      <c r="Z577" s="21"/>
      <c r="AA577" s="22"/>
      <c r="AB577" s="22"/>
      <c r="AC577" s="23"/>
      <c r="AD577" s="22"/>
      <c r="AE577" s="22"/>
      <c r="AF577" s="22"/>
      <c r="AG577" s="23"/>
      <c r="AH577" s="22"/>
    </row>
    <row r="578" spans="1:34" ht="15.75" customHeight="1" x14ac:dyDescent="0.3">
      <c r="A578" s="13"/>
      <c r="B578" s="51"/>
      <c r="C578" s="10">
        <v>575</v>
      </c>
      <c r="D578" s="6" t="s">
        <v>1368</v>
      </c>
      <c r="E578" s="6" t="s">
        <v>1369</v>
      </c>
      <c r="F578" s="14" t="s">
        <v>149</v>
      </c>
      <c r="G578" s="15" t="s">
        <v>149</v>
      </c>
      <c r="H578" s="15" t="s">
        <v>149</v>
      </c>
      <c r="I578" s="16" t="s">
        <v>22</v>
      </c>
      <c r="L578" s="17"/>
      <c r="M578" s="18" t="str">
        <f>'AI - 1'!A577</f>
        <v>No</v>
      </c>
      <c r="N578" s="18" t="str">
        <f>'AI - 2'!A577</f>
        <v>No</v>
      </c>
      <c r="O578" s="18" t="str">
        <f>'AI  - 3'!A577</f>
        <v>No</v>
      </c>
      <c r="P578" s="8">
        <f>COUNTIF(M578:O578,"Yes")</f>
        <v>0</v>
      </c>
      <c r="Q578" s="18" t="str">
        <f>'AI - 1'!B577</f>
        <v>No</v>
      </c>
      <c r="R578" s="18" t="str">
        <f>'AI - 2'!B577</f>
        <v>No</v>
      </c>
      <c r="S578" s="18" t="str">
        <f>'AI  - 3'!B577</f>
        <v>No</v>
      </c>
      <c r="T578" s="8">
        <f>COUNTIF(Q578:S578,"Yes")</f>
        <v>0</v>
      </c>
      <c r="U578" s="15" t="s">
        <v>149</v>
      </c>
      <c r="V578" s="19"/>
      <c r="W578" s="8"/>
      <c r="X578" s="5"/>
      <c r="Y578" s="20"/>
      <c r="Z578" s="21"/>
      <c r="AA578" s="22"/>
      <c r="AB578" s="22"/>
      <c r="AC578" s="23"/>
      <c r="AD578" s="22"/>
      <c r="AE578" s="22"/>
      <c r="AF578" s="22"/>
      <c r="AG578" s="23"/>
      <c r="AH578" s="22"/>
    </row>
    <row r="579" spans="1:34" ht="15.75" customHeight="1" x14ac:dyDescent="0.3">
      <c r="A579" s="13"/>
      <c r="B579" s="51"/>
      <c r="C579" s="10">
        <v>576</v>
      </c>
      <c r="D579" s="6" t="s">
        <v>1370</v>
      </c>
      <c r="E579" s="6" t="s">
        <v>1371</v>
      </c>
      <c r="F579" s="14" t="s">
        <v>149</v>
      </c>
      <c r="G579" s="15" t="s">
        <v>149</v>
      </c>
      <c r="H579" s="15" t="s">
        <v>149</v>
      </c>
      <c r="I579" s="16" t="s">
        <v>22</v>
      </c>
      <c r="L579" s="17"/>
      <c r="M579" s="18" t="str">
        <f>'AI - 1'!A578</f>
        <v>No</v>
      </c>
      <c r="N579" s="18" t="str">
        <f>'AI - 2'!A578</f>
        <v>No</v>
      </c>
      <c r="O579" s="18" t="str">
        <f>'AI  - 3'!A578</f>
        <v>No</v>
      </c>
      <c r="P579" s="8">
        <f>COUNTIF(M579:O579,"Yes")</f>
        <v>0</v>
      </c>
      <c r="Q579" s="18" t="str">
        <f>'AI - 1'!B578</f>
        <v>No</v>
      </c>
      <c r="R579" s="18" t="str">
        <f>'AI - 2'!B578</f>
        <v>No</v>
      </c>
      <c r="S579" s="18" t="str">
        <f>'AI  - 3'!B578</f>
        <v>No</v>
      </c>
      <c r="T579" s="8">
        <f>COUNTIF(Q579:S579,"Yes")</f>
        <v>0</v>
      </c>
      <c r="U579" s="15" t="s">
        <v>149</v>
      </c>
      <c r="V579" s="19"/>
      <c r="W579" s="8"/>
      <c r="X579" s="5"/>
      <c r="Y579" s="20"/>
      <c r="Z579" s="21"/>
      <c r="AA579" s="22"/>
      <c r="AB579" s="22"/>
      <c r="AC579" s="23"/>
      <c r="AD579" s="22"/>
      <c r="AE579" s="22"/>
      <c r="AF579" s="22"/>
      <c r="AG579" s="23"/>
      <c r="AH579" s="22"/>
    </row>
    <row r="580" spans="1:34" ht="15.75" customHeight="1" x14ac:dyDescent="0.3">
      <c r="A580" s="13"/>
      <c r="B580" s="51"/>
      <c r="C580" s="10">
        <v>577</v>
      </c>
      <c r="D580" s="6" t="s">
        <v>1372</v>
      </c>
      <c r="E580" s="6" t="s">
        <v>1373</v>
      </c>
      <c r="F580" s="14" t="s">
        <v>149</v>
      </c>
      <c r="G580" s="15" t="s">
        <v>149</v>
      </c>
      <c r="H580" s="15" t="s">
        <v>149</v>
      </c>
      <c r="I580" s="16" t="s">
        <v>22</v>
      </c>
      <c r="L580" s="17"/>
      <c r="M580" s="18" t="str">
        <f>'AI - 1'!A579</f>
        <v>No</v>
      </c>
      <c r="N580" s="18" t="str">
        <f>'AI - 2'!A579</f>
        <v>No</v>
      </c>
      <c r="O580" s="18" t="str">
        <f>'AI  - 3'!A579</f>
        <v>No</v>
      </c>
      <c r="P580" s="8">
        <f>COUNTIF(M580:O580,"Yes")</f>
        <v>0</v>
      </c>
      <c r="Q580" s="18" t="str">
        <f>'AI - 1'!B579</f>
        <v>No</v>
      </c>
      <c r="R580" s="18" t="str">
        <f>'AI - 2'!B579</f>
        <v>No</v>
      </c>
      <c r="S580" s="18" t="str">
        <f>'AI  - 3'!B579</f>
        <v>No</v>
      </c>
      <c r="T580" s="8">
        <f>COUNTIF(Q580:S580,"Yes")</f>
        <v>0</v>
      </c>
      <c r="U580" s="15" t="s">
        <v>149</v>
      </c>
      <c r="V580" s="19"/>
      <c r="W580" s="8"/>
      <c r="X580" s="5"/>
      <c r="Y580" s="20"/>
      <c r="Z580" s="21"/>
      <c r="AA580" s="22"/>
      <c r="AB580" s="22"/>
      <c r="AC580" s="23"/>
      <c r="AD580" s="22"/>
      <c r="AE580" s="22"/>
      <c r="AF580" s="22"/>
      <c r="AG580" s="23"/>
      <c r="AH580" s="22"/>
    </row>
    <row r="581" spans="1:34" ht="15.75" customHeight="1" x14ac:dyDescent="0.3">
      <c r="A581" s="13"/>
      <c r="B581" s="51"/>
      <c r="C581" s="10">
        <v>578</v>
      </c>
      <c r="D581" s="6" t="s">
        <v>1374</v>
      </c>
      <c r="E581" s="6" t="s">
        <v>1375</v>
      </c>
      <c r="F581" s="14" t="s">
        <v>149</v>
      </c>
      <c r="G581" s="15" t="s">
        <v>149</v>
      </c>
      <c r="H581" s="15" t="s">
        <v>149</v>
      </c>
      <c r="I581" s="16" t="s">
        <v>22</v>
      </c>
      <c r="L581" s="17"/>
      <c r="M581" s="18" t="str">
        <f>'AI - 1'!A580</f>
        <v>No</v>
      </c>
      <c r="N581" s="18" t="str">
        <f>'AI - 2'!A580</f>
        <v>No</v>
      </c>
      <c r="O581" s="18" t="str">
        <f>'AI  - 3'!A580</f>
        <v>No</v>
      </c>
      <c r="P581" s="8">
        <f>COUNTIF(M581:O581,"Yes")</f>
        <v>0</v>
      </c>
      <c r="Q581" s="18" t="str">
        <f>'AI - 1'!B580</f>
        <v>No</v>
      </c>
      <c r="R581" s="18" t="str">
        <f>'AI - 2'!B580</f>
        <v>No</v>
      </c>
      <c r="S581" s="18" t="str">
        <f>'AI  - 3'!B580</f>
        <v>No</v>
      </c>
      <c r="T581" s="8">
        <f>COUNTIF(Q581:S581,"Yes")</f>
        <v>0</v>
      </c>
      <c r="U581" s="15" t="s">
        <v>149</v>
      </c>
      <c r="V581" s="19"/>
      <c r="W581" s="8"/>
      <c r="X581" s="5"/>
      <c r="Y581" s="20"/>
      <c r="Z581" s="21"/>
      <c r="AA581" s="22"/>
      <c r="AB581" s="22"/>
      <c r="AC581" s="23"/>
      <c r="AD581" s="22"/>
      <c r="AE581" s="22"/>
      <c r="AF581" s="22"/>
      <c r="AG581" s="23"/>
      <c r="AH581" s="22"/>
    </row>
    <row r="582" spans="1:34" ht="15.75" customHeight="1" x14ac:dyDescent="0.3">
      <c r="A582" s="13"/>
      <c r="B582" s="51"/>
      <c r="C582" s="10">
        <v>579</v>
      </c>
      <c r="D582" s="6" t="s">
        <v>1376</v>
      </c>
      <c r="E582" s="6" t="s">
        <v>1377</v>
      </c>
      <c r="F582" s="14" t="s">
        <v>149</v>
      </c>
      <c r="G582" s="15" t="s">
        <v>149</v>
      </c>
      <c r="H582" s="15" t="s">
        <v>149</v>
      </c>
      <c r="I582" s="16" t="s">
        <v>22</v>
      </c>
      <c r="L582" s="17"/>
      <c r="M582" s="18" t="str">
        <f>'AI - 1'!A581</f>
        <v>No</v>
      </c>
      <c r="N582" s="18" t="str">
        <f>'AI - 2'!A581</f>
        <v>No</v>
      </c>
      <c r="O582" s="18" t="str">
        <f>'AI  - 3'!A581</f>
        <v>No</v>
      </c>
      <c r="P582" s="8">
        <f>COUNTIF(M582:O582,"Yes")</f>
        <v>0</v>
      </c>
      <c r="Q582" s="18" t="str">
        <f>'AI - 1'!B581</f>
        <v>No</v>
      </c>
      <c r="R582" s="18" t="str">
        <f>'AI - 2'!B581</f>
        <v>No</v>
      </c>
      <c r="S582" s="18" t="str">
        <f>'AI  - 3'!B581</f>
        <v>No</v>
      </c>
      <c r="T582" s="8">
        <f>COUNTIF(Q582:S582,"Yes")</f>
        <v>0</v>
      </c>
      <c r="U582" s="15" t="s">
        <v>149</v>
      </c>
      <c r="V582" s="19"/>
      <c r="W582" s="8"/>
      <c r="X582" s="5"/>
      <c r="Y582" s="20"/>
      <c r="Z582" s="21"/>
      <c r="AA582" s="22"/>
      <c r="AB582" s="22"/>
      <c r="AC582" s="23"/>
      <c r="AD582" s="22"/>
      <c r="AE582" s="22"/>
      <c r="AF582" s="22"/>
      <c r="AG582" s="23"/>
      <c r="AH582" s="22"/>
    </row>
    <row r="583" spans="1:34" ht="15.75" customHeight="1" x14ac:dyDescent="0.3">
      <c r="A583" s="13"/>
      <c r="B583" s="51"/>
      <c r="C583" s="10">
        <v>1082</v>
      </c>
      <c r="D583" s="6" t="s">
        <v>286</v>
      </c>
      <c r="E583" s="6" t="s">
        <v>287</v>
      </c>
      <c r="F583" s="14" t="s">
        <v>149</v>
      </c>
      <c r="G583" s="15" t="s">
        <v>21</v>
      </c>
      <c r="H583" s="26" t="s">
        <v>149</v>
      </c>
      <c r="I583" s="16" t="s">
        <v>171</v>
      </c>
      <c r="J583" s="66" t="s">
        <v>11052</v>
      </c>
      <c r="K583" s="47"/>
      <c r="L583" s="17"/>
      <c r="M583" s="18" t="str">
        <f>'AI - 1'!A1084</f>
        <v>Yes</v>
      </c>
      <c r="N583" s="18" t="str">
        <f>'AI - 2'!A1084</f>
        <v>No</v>
      </c>
      <c r="O583" s="18" t="str">
        <f>'AI  - 3'!A1084</f>
        <v>Yes</v>
      </c>
      <c r="P583" s="8">
        <f>COUNTIF(M583:O583,"Yes")</f>
        <v>2</v>
      </c>
      <c r="Q583" s="18" t="str">
        <f>'AI - 1'!B1084</f>
        <v>No</v>
      </c>
      <c r="R583" s="18" t="str">
        <f>'AI - 2'!B1084</f>
        <v>Yes</v>
      </c>
      <c r="S583" s="18" t="str">
        <f>'AI  - 3'!B1084</f>
        <v>Yes</v>
      </c>
      <c r="T583" s="8">
        <f>COUNTIF(Q583:S583,"Yes")</f>
        <v>2</v>
      </c>
      <c r="U583" s="15" t="s">
        <v>21</v>
      </c>
      <c r="V583" s="19"/>
      <c r="W583" s="8"/>
      <c r="X583" s="5"/>
      <c r="Y583" s="20"/>
      <c r="Z583" s="21"/>
      <c r="AA583" s="22"/>
      <c r="AB583" s="22"/>
      <c r="AC583" s="23"/>
      <c r="AD583" s="21"/>
      <c r="AE583" s="22"/>
      <c r="AF583" s="22"/>
      <c r="AG583" s="23"/>
      <c r="AH583" s="21"/>
    </row>
    <row r="584" spans="1:34" ht="15.75" customHeight="1" x14ac:dyDescent="0.3">
      <c r="A584" s="13"/>
      <c r="B584" s="51"/>
      <c r="C584" s="10">
        <v>581</v>
      </c>
      <c r="D584" s="6" t="s">
        <v>1378</v>
      </c>
      <c r="E584" s="6" t="s">
        <v>1379</v>
      </c>
      <c r="F584" s="14" t="s">
        <v>149</v>
      </c>
      <c r="G584" s="15" t="s">
        <v>149</v>
      </c>
      <c r="H584" s="15" t="s">
        <v>149</v>
      </c>
      <c r="I584" s="16" t="s">
        <v>22</v>
      </c>
      <c r="L584" s="17"/>
      <c r="M584" s="18" t="str">
        <f>'AI - 1'!A583</f>
        <v>No</v>
      </c>
      <c r="N584" s="18" t="str">
        <f>'AI - 2'!A583</f>
        <v>No</v>
      </c>
      <c r="O584" s="18" t="str">
        <f>'AI  - 3'!A583</f>
        <v>No</v>
      </c>
      <c r="P584" s="8">
        <f>COUNTIF(M584:O584,"Yes")</f>
        <v>0</v>
      </c>
      <c r="Q584" s="18" t="str">
        <f>'AI - 1'!B583</f>
        <v>No</v>
      </c>
      <c r="R584" s="18" t="str">
        <f>'AI - 2'!B583</f>
        <v>No</v>
      </c>
      <c r="S584" s="18" t="str">
        <f>'AI  - 3'!B583</f>
        <v>No</v>
      </c>
      <c r="T584" s="8">
        <f>COUNTIF(Q584:S584,"Yes")</f>
        <v>0</v>
      </c>
      <c r="U584" s="15" t="s">
        <v>149</v>
      </c>
      <c r="V584" s="19"/>
      <c r="W584" s="8"/>
      <c r="X584" s="5"/>
      <c r="Y584" s="20"/>
      <c r="Z584" s="21"/>
      <c r="AA584" s="22"/>
      <c r="AB584" s="22"/>
      <c r="AC584" s="23"/>
      <c r="AD584" s="22"/>
      <c r="AE584" s="22"/>
      <c r="AF584" s="22"/>
      <c r="AG584" s="23"/>
      <c r="AH584" s="22"/>
    </row>
    <row r="585" spans="1:34" ht="15.75" customHeight="1" x14ac:dyDescent="0.3">
      <c r="A585" s="13"/>
      <c r="B585" s="51"/>
      <c r="C585" s="10">
        <v>582</v>
      </c>
      <c r="D585" s="6" t="s">
        <v>1380</v>
      </c>
      <c r="E585" s="6" t="s">
        <v>1381</v>
      </c>
      <c r="F585" s="14" t="s">
        <v>149</v>
      </c>
      <c r="G585" s="15" t="s">
        <v>149</v>
      </c>
      <c r="H585" s="15" t="s">
        <v>149</v>
      </c>
      <c r="I585" s="16" t="s">
        <v>22</v>
      </c>
      <c r="L585" s="17"/>
      <c r="M585" s="18" t="str">
        <f>'AI - 1'!A584</f>
        <v>No</v>
      </c>
      <c r="N585" s="18" t="str">
        <f>'AI - 2'!A584</f>
        <v>No</v>
      </c>
      <c r="O585" s="18" t="str">
        <f>'AI  - 3'!A584</f>
        <v>No</v>
      </c>
      <c r="P585" s="8">
        <f>COUNTIF(M585:O585,"Yes")</f>
        <v>0</v>
      </c>
      <c r="Q585" s="18" t="str">
        <f>'AI - 1'!B584</f>
        <v>No</v>
      </c>
      <c r="R585" s="18" t="str">
        <f>'AI - 2'!B584</f>
        <v>No</v>
      </c>
      <c r="S585" s="18" t="str">
        <f>'AI  - 3'!B584</f>
        <v>No</v>
      </c>
      <c r="T585" s="8">
        <f>COUNTIF(Q585:S585,"Yes")</f>
        <v>0</v>
      </c>
      <c r="U585" s="15" t="s">
        <v>149</v>
      </c>
      <c r="V585" s="19"/>
      <c r="W585" s="8"/>
      <c r="X585" s="5"/>
      <c r="Y585" s="20"/>
      <c r="Z585" s="21"/>
      <c r="AA585" s="22"/>
      <c r="AB585" s="22"/>
      <c r="AC585" s="23"/>
      <c r="AD585" s="22"/>
      <c r="AE585" s="22"/>
      <c r="AF585" s="22"/>
      <c r="AG585" s="23"/>
      <c r="AH585" s="22"/>
    </row>
    <row r="586" spans="1:34" ht="15.75" customHeight="1" x14ac:dyDescent="0.3">
      <c r="A586" s="13"/>
      <c r="B586" s="51"/>
      <c r="C586" s="10">
        <v>583</v>
      </c>
      <c r="D586" s="6" t="s">
        <v>1382</v>
      </c>
      <c r="E586" s="6" t="s">
        <v>1383</v>
      </c>
      <c r="F586" s="14" t="s">
        <v>149</v>
      </c>
      <c r="G586" s="15" t="s">
        <v>149</v>
      </c>
      <c r="H586" s="15" t="s">
        <v>149</v>
      </c>
      <c r="I586" s="16" t="s">
        <v>22</v>
      </c>
      <c r="L586" s="17"/>
      <c r="M586" s="18" t="str">
        <f>'AI - 1'!A585</f>
        <v>No</v>
      </c>
      <c r="N586" s="18" t="str">
        <f>'AI - 2'!A585</f>
        <v>No</v>
      </c>
      <c r="O586" s="18" t="str">
        <f>'AI  - 3'!A585</f>
        <v>No</v>
      </c>
      <c r="P586" s="8">
        <f>COUNTIF(M586:O586,"Yes")</f>
        <v>0</v>
      </c>
      <c r="Q586" s="18" t="str">
        <f>'AI - 1'!B585</f>
        <v>No</v>
      </c>
      <c r="R586" s="18" t="str">
        <f>'AI - 2'!B585</f>
        <v>No</v>
      </c>
      <c r="S586" s="18" t="str">
        <f>'AI  - 3'!B585</f>
        <v>No</v>
      </c>
      <c r="T586" s="8">
        <f>COUNTIF(Q586:S586,"Yes")</f>
        <v>0</v>
      </c>
      <c r="U586" s="15" t="s">
        <v>149</v>
      </c>
      <c r="V586" s="19"/>
      <c r="W586" s="8"/>
      <c r="X586" s="5"/>
      <c r="Y586" s="20"/>
      <c r="Z586" s="21"/>
      <c r="AA586" s="22"/>
      <c r="AB586" s="22"/>
      <c r="AC586" s="23"/>
      <c r="AD586" s="22"/>
      <c r="AE586" s="22"/>
      <c r="AF586" s="22"/>
      <c r="AG586" s="23"/>
      <c r="AH586" s="22"/>
    </row>
    <row r="587" spans="1:34" ht="15.75" customHeight="1" x14ac:dyDescent="0.3">
      <c r="A587" s="13"/>
      <c r="B587" s="51"/>
      <c r="C587" s="10">
        <v>887</v>
      </c>
      <c r="D587" s="6" t="s">
        <v>192</v>
      </c>
      <c r="E587" s="6" t="s">
        <v>193</v>
      </c>
      <c r="F587" s="14" t="s">
        <v>149</v>
      </c>
      <c r="G587" s="15" t="s">
        <v>21</v>
      </c>
      <c r="H587" s="26" t="s">
        <v>149</v>
      </c>
      <c r="I587" s="16" t="s">
        <v>171</v>
      </c>
      <c r="J587" s="66" t="s">
        <v>11049</v>
      </c>
      <c r="L587" s="17"/>
      <c r="M587" s="18" t="str">
        <f>'AI - 1'!A889</f>
        <v>Yes</v>
      </c>
      <c r="N587" s="18" t="str">
        <f>'AI - 2'!A889</f>
        <v>Yes</v>
      </c>
      <c r="O587" s="18" t="str">
        <f>'AI  - 3'!A889</f>
        <v>Yes</v>
      </c>
      <c r="P587" s="8">
        <f>COUNTIF(M587:O587,"Yes")</f>
        <v>3</v>
      </c>
      <c r="Q587" s="18" t="str">
        <f>'AI - 1'!B889</f>
        <v>Yes</v>
      </c>
      <c r="R587" s="18" t="str">
        <f>'AI - 2'!B889</f>
        <v>Yes</v>
      </c>
      <c r="S587" s="18" t="str">
        <f>'AI  - 3'!B889</f>
        <v>Yes</v>
      </c>
      <c r="T587" s="8">
        <f>COUNTIF(Q587:S587,"Yes")</f>
        <v>3</v>
      </c>
      <c r="U587" s="15" t="s">
        <v>21</v>
      </c>
      <c r="V587" s="19"/>
      <c r="W587" s="8"/>
      <c r="X587" s="5"/>
      <c r="Y587" s="20"/>
      <c r="Z587" s="21"/>
      <c r="AA587" s="22"/>
      <c r="AB587" s="22"/>
      <c r="AC587" s="23"/>
      <c r="AD587" s="22"/>
      <c r="AE587" s="22"/>
      <c r="AF587" s="22"/>
      <c r="AG587" s="23"/>
      <c r="AH587" s="22"/>
    </row>
    <row r="588" spans="1:34" ht="15.75" customHeight="1" x14ac:dyDescent="0.3">
      <c r="A588" s="13"/>
      <c r="B588" s="51"/>
      <c r="C588" s="10">
        <v>585</v>
      </c>
      <c r="D588" s="6" t="s">
        <v>1384</v>
      </c>
      <c r="E588" s="6" t="s">
        <v>1385</v>
      </c>
      <c r="F588" s="14" t="s">
        <v>149</v>
      </c>
      <c r="G588" s="15" t="s">
        <v>149</v>
      </c>
      <c r="H588" s="15" t="s">
        <v>149</v>
      </c>
      <c r="I588" s="16" t="s">
        <v>22</v>
      </c>
      <c r="L588" s="17"/>
      <c r="M588" s="18" t="str">
        <f>'AI - 1'!A587</f>
        <v>No</v>
      </c>
      <c r="N588" s="18" t="str">
        <f>'AI - 2'!A587</f>
        <v>No</v>
      </c>
      <c r="O588" s="18" t="str">
        <f>'AI  - 3'!A587</f>
        <v>No</v>
      </c>
      <c r="P588" s="8">
        <f>COUNTIF(M588:O588,"Yes")</f>
        <v>0</v>
      </c>
      <c r="Q588" s="18" t="str">
        <f>'AI - 1'!B587</f>
        <v>No</v>
      </c>
      <c r="R588" s="18" t="str">
        <f>'AI - 2'!B587</f>
        <v>No</v>
      </c>
      <c r="S588" s="18" t="str">
        <f>'AI  - 3'!B587</f>
        <v>No</v>
      </c>
      <c r="T588" s="8">
        <f>COUNTIF(Q588:S588,"Yes")</f>
        <v>0</v>
      </c>
      <c r="U588" s="15" t="s">
        <v>149</v>
      </c>
      <c r="V588" s="19"/>
      <c r="W588" s="8"/>
      <c r="X588" s="5"/>
      <c r="Y588" s="20"/>
      <c r="Z588" s="21"/>
      <c r="AA588" s="22"/>
      <c r="AB588" s="22"/>
      <c r="AC588" s="23"/>
      <c r="AD588" s="22"/>
      <c r="AE588" s="22"/>
      <c r="AF588" s="22"/>
      <c r="AG588" s="23"/>
      <c r="AH588" s="22"/>
    </row>
    <row r="589" spans="1:34" ht="15.75" customHeight="1" x14ac:dyDescent="0.3">
      <c r="A589" s="13"/>
      <c r="B589" s="51"/>
      <c r="C589" s="10">
        <v>586</v>
      </c>
      <c r="D589" s="6" t="s">
        <v>1386</v>
      </c>
      <c r="E589" s="6" t="s">
        <v>1387</v>
      </c>
      <c r="F589" s="14" t="s">
        <v>149</v>
      </c>
      <c r="G589" s="15" t="s">
        <v>149</v>
      </c>
      <c r="H589" s="15" t="s">
        <v>149</v>
      </c>
      <c r="I589" s="16" t="s">
        <v>22</v>
      </c>
      <c r="L589" s="17"/>
      <c r="M589" s="18" t="str">
        <f>'AI - 1'!A588</f>
        <v>No</v>
      </c>
      <c r="N589" s="18" t="str">
        <f>'AI - 2'!A588</f>
        <v>No</v>
      </c>
      <c r="O589" s="18" t="str">
        <f>'AI  - 3'!A588</f>
        <v>No</v>
      </c>
      <c r="P589" s="8">
        <f>COUNTIF(M589:O589,"Yes")</f>
        <v>0</v>
      </c>
      <c r="Q589" s="18" t="str">
        <f>'AI - 1'!B588</f>
        <v>No</v>
      </c>
      <c r="R589" s="18" t="str">
        <f>'AI - 2'!B588</f>
        <v>No</v>
      </c>
      <c r="S589" s="18" t="str">
        <f>'AI  - 3'!B588</f>
        <v>No</v>
      </c>
      <c r="T589" s="8">
        <f>COUNTIF(Q589:S589,"Yes")</f>
        <v>0</v>
      </c>
      <c r="U589" s="15" t="s">
        <v>149</v>
      </c>
      <c r="V589" s="19"/>
      <c r="W589" s="8"/>
      <c r="X589" s="5"/>
      <c r="Y589" s="20"/>
      <c r="Z589" s="21"/>
      <c r="AA589" s="22"/>
      <c r="AB589" s="22"/>
      <c r="AC589" s="23"/>
      <c r="AD589" s="22"/>
      <c r="AE589" s="22"/>
      <c r="AF589" s="22"/>
      <c r="AG589" s="23"/>
      <c r="AH589" s="22"/>
    </row>
    <row r="590" spans="1:34" ht="15.75" customHeight="1" x14ac:dyDescent="0.3">
      <c r="A590" s="13"/>
      <c r="B590" s="51"/>
      <c r="C590" s="10">
        <v>587</v>
      </c>
      <c r="D590" s="6" t="s">
        <v>1388</v>
      </c>
      <c r="E590" s="6" t="s">
        <v>1389</v>
      </c>
      <c r="F590" s="14" t="s">
        <v>149</v>
      </c>
      <c r="G590" s="15" t="s">
        <v>149</v>
      </c>
      <c r="H590" s="15" t="s">
        <v>149</v>
      </c>
      <c r="I590" s="16" t="s">
        <v>22</v>
      </c>
      <c r="L590" s="17"/>
      <c r="M590" s="18" t="str">
        <f>'AI - 1'!A589</f>
        <v>No</v>
      </c>
      <c r="N590" s="18" t="str">
        <f>'AI - 2'!A589</f>
        <v>No</v>
      </c>
      <c r="O590" s="18" t="str">
        <f>'AI  - 3'!A589</f>
        <v>No</v>
      </c>
      <c r="P590" s="8">
        <f>COUNTIF(M590:O590,"Yes")</f>
        <v>0</v>
      </c>
      <c r="Q590" s="18" t="str">
        <f>'AI - 1'!B589</f>
        <v>No</v>
      </c>
      <c r="R590" s="18" t="str">
        <f>'AI - 2'!B589</f>
        <v>No</v>
      </c>
      <c r="S590" s="18" t="str">
        <f>'AI  - 3'!B589</f>
        <v>No</v>
      </c>
      <c r="T590" s="8">
        <f>COUNTIF(Q590:S590,"Yes")</f>
        <v>0</v>
      </c>
      <c r="U590" s="15" t="s">
        <v>149</v>
      </c>
      <c r="V590" s="19"/>
      <c r="W590" s="8"/>
      <c r="X590" s="5"/>
      <c r="Y590" s="20"/>
      <c r="Z590" s="21"/>
      <c r="AA590" s="22"/>
      <c r="AB590" s="22"/>
      <c r="AC590" s="23"/>
      <c r="AD590" s="22"/>
      <c r="AE590" s="22"/>
      <c r="AF590" s="22"/>
      <c r="AG590" s="23"/>
      <c r="AH590" s="22"/>
    </row>
    <row r="591" spans="1:34" ht="15.75" customHeight="1" x14ac:dyDescent="0.3">
      <c r="A591" s="13"/>
      <c r="B591" s="51"/>
      <c r="C591" s="10">
        <v>580</v>
      </c>
      <c r="D591" s="6" t="s">
        <v>239</v>
      </c>
      <c r="E591" s="6" t="s">
        <v>240</v>
      </c>
      <c r="F591" s="14" t="s">
        <v>149</v>
      </c>
      <c r="G591" s="15" t="s">
        <v>21</v>
      </c>
      <c r="H591" s="26" t="s">
        <v>149</v>
      </c>
      <c r="I591" s="16" t="s">
        <v>171</v>
      </c>
      <c r="J591" s="66" t="s">
        <v>11049</v>
      </c>
      <c r="K591" s="2" t="s">
        <v>241</v>
      </c>
      <c r="L591" s="17"/>
      <c r="M591" s="18" t="str">
        <f>'AI - 1'!A582</f>
        <v>Yes</v>
      </c>
      <c r="N591" s="18" t="str">
        <f>'AI - 2'!A582</f>
        <v>Yes</v>
      </c>
      <c r="O591" s="18" t="str">
        <f>'AI  - 3'!A582</f>
        <v>Yes</v>
      </c>
      <c r="P591" s="8">
        <f>COUNTIF(M591:O591,"Yes")</f>
        <v>3</v>
      </c>
      <c r="Q591" s="18" t="str">
        <f>'AI - 1'!B582</f>
        <v>No</v>
      </c>
      <c r="R591" s="18" t="str">
        <f>'AI - 2'!B582</f>
        <v>Yes</v>
      </c>
      <c r="S591" s="18" t="str">
        <f>'AI  - 3'!B582</f>
        <v>Yes</v>
      </c>
      <c r="T591" s="8">
        <f>COUNTIF(Q591:S591,"Yes")</f>
        <v>2</v>
      </c>
      <c r="U591" s="15" t="s">
        <v>21</v>
      </c>
      <c r="V591" s="19"/>
      <c r="W591" s="8"/>
      <c r="X591" s="5"/>
      <c r="Y591" s="20"/>
      <c r="Z591" s="21"/>
      <c r="AA591" s="22"/>
      <c r="AB591" s="22"/>
      <c r="AC591" s="23"/>
      <c r="AD591" s="21"/>
      <c r="AE591" s="22"/>
      <c r="AF591" s="22"/>
      <c r="AG591" s="23"/>
      <c r="AH591" s="21"/>
    </row>
    <row r="592" spans="1:34" ht="15.75" customHeight="1" x14ac:dyDescent="0.3">
      <c r="A592" s="13"/>
      <c r="B592" s="51"/>
      <c r="C592" s="10">
        <v>589</v>
      </c>
      <c r="D592" s="6" t="s">
        <v>1390</v>
      </c>
      <c r="E592" s="6" t="s">
        <v>1391</v>
      </c>
      <c r="F592" s="14" t="s">
        <v>149</v>
      </c>
      <c r="G592" s="15" t="s">
        <v>149</v>
      </c>
      <c r="H592" s="15" t="s">
        <v>149</v>
      </c>
      <c r="I592" s="16" t="s">
        <v>22</v>
      </c>
      <c r="L592" s="17"/>
      <c r="M592" s="18" t="str">
        <f>'AI - 1'!A591</f>
        <v>No</v>
      </c>
      <c r="N592" s="18" t="str">
        <f>'AI - 2'!A591</f>
        <v>No</v>
      </c>
      <c r="O592" s="18" t="str">
        <f>'AI  - 3'!A591</f>
        <v>No</v>
      </c>
      <c r="P592" s="8">
        <f>COUNTIF(M592:O592,"Yes")</f>
        <v>0</v>
      </c>
      <c r="Q592" s="18" t="str">
        <f>'AI - 1'!B591</f>
        <v>No</v>
      </c>
      <c r="R592" s="18" t="str">
        <f>'AI - 2'!B591</f>
        <v>No</v>
      </c>
      <c r="S592" s="18" t="str">
        <f>'AI  - 3'!B591</f>
        <v>No</v>
      </c>
      <c r="T592" s="8">
        <f>COUNTIF(Q592:S592,"Yes")</f>
        <v>0</v>
      </c>
      <c r="U592" s="15" t="s">
        <v>149</v>
      </c>
      <c r="V592" s="19"/>
      <c r="W592" s="8"/>
      <c r="X592" s="5"/>
      <c r="Y592" s="20"/>
      <c r="Z592" s="21"/>
      <c r="AA592" s="22"/>
      <c r="AB592" s="22"/>
      <c r="AC592" s="23"/>
      <c r="AD592" s="22"/>
      <c r="AE592" s="22"/>
      <c r="AF592" s="22"/>
      <c r="AG592" s="23"/>
      <c r="AH592" s="22"/>
    </row>
    <row r="593" spans="1:34" ht="15.75" customHeight="1" x14ac:dyDescent="0.3">
      <c r="A593" s="13"/>
      <c r="B593" s="51"/>
      <c r="C593" s="10">
        <v>590</v>
      </c>
      <c r="D593" s="6" t="s">
        <v>1392</v>
      </c>
      <c r="E593" s="6" t="s">
        <v>1393</v>
      </c>
      <c r="F593" s="14" t="s">
        <v>149</v>
      </c>
      <c r="G593" s="15" t="s">
        <v>149</v>
      </c>
      <c r="H593" s="15" t="s">
        <v>149</v>
      </c>
      <c r="I593" s="16" t="s">
        <v>22</v>
      </c>
      <c r="L593" s="17"/>
      <c r="M593" s="18" t="str">
        <f>'AI - 1'!A592</f>
        <v>No</v>
      </c>
      <c r="N593" s="18" t="str">
        <f>'AI - 2'!A592</f>
        <v>No</v>
      </c>
      <c r="O593" s="18" t="str">
        <f>'AI  - 3'!A592</f>
        <v>No</v>
      </c>
      <c r="P593" s="8">
        <f>COUNTIF(M593:O593,"Yes")</f>
        <v>0</v>
      </c>
      <c r="Q593" s="18" t="str">
        <f>'AI - 1'!B592</f>
        <v>No</v>
      </c>
      <c r="R593" s="18" t="str">
        <f>'AI - 2'!B592</f>
        <v>No</v>
      </c>
      <c r="S593" s="18" t="str">
        <f>'AI  - 3'!B592</f>
        <v>No</v>
      </c>
      <c r="T593" s="8">
        <f>COUNTIF(Q593:S593,"Yes")</f>
        <v>0</v>
      </c>
      <c r="U593" s="15" t="s">
        <v>149</v>
      </c>
      <c r="V593" s="19"/>
      <c r="W593" s="8"/>
      <c r="X593" s="5"/>
      <c r="Y593" s="20"/>
      <c r="Z593" s="21"/>
      <c r="AA593" s="22"/>
      <c r="AB593" s="22"/>
      <c r="AC593" s="23"/>
      <c r="AD593" s="22"/>
      <c r="AE593" s="22"/>
      <c r="AF593" s="22"/>
      <c r="AG593" s="23"/>
      <c r="AH593" s="22"/>
    </row>
    <row r="594" spans="1:34" ht="15.75" customHeight="1" x14ac:dyDescent="0.3">
      <c r="A594" s="13"/>
      <c r="B594" s="51"/>
      <c r="C594" s="10">
        <v>591</v>
      </c>
      <c r="D594" s="6" t="s">
        <v>1394</v>
      </c>
      <c r="E594" s="6" t="s">
        <v>1395</v>
      </c>
      <c r="F594" s="14" t="s">
        <v>149</v>
      </c>
      <c r="G594" s="15" t="s">
        <v>149</v>
      </c>
      <c r="H594" s="15" t="s">
        <v>149</v>
      </c>
      <c r="I594" s="16" t="s">
        <v>22</v>
      </c>
      <c r="L594" s="17"/>
      <c r="M594" s="18" t="str">
        <f>'AI - 1'!A593</f>
        <v>No</v>
      </c>
      <c r="N594" s="18" t="str">
        <f>'AI - 2'!A593</f>
        <v>No</v>
      </c>
      <c r="O594" s="18" t="str">
        <f>'AI  - 3'!A593</f>
        <v>No</v>
      </c>
      <c r="P594" s="8">
        <f>COUNTIF(M594:O594,"Yes")</f>
        <v>0</v>
      </c>
      <c r="Q594" s="18" t="str">
        <f>'AI - 1'!B593</f>
        <v>No</v>
      </c>
      <c r="R594" s="18" t="str">
        <f>'AI - 2'!B593</f>
        <v>No</v>
      </c>
      <c r="S594" s="18" t="str">
        <f>'AI  - 3'!B593</f>
        <v>No</v>
      </c>
      <c r="T594" s="8">
        <f>COUNTIF(Q594:S594,"Yes")</f>
        <v>0</v>
      </c>
      <c r="U594" s="15" t="s">
        <v>149</v>
      </c>
      <c r="V594" s="19"/>
      <c r="W594" s="8"/>
      <c r="X594" s="5"/>
      <c r="Y594" s="20"/>
      <c r="Z594" s="21"/>
      <c r="AA594" s="22"/>
      <c r="AB594" s="22"/>
      <c r="AC594" s="23"/>
      <c r="AD594" s="22"/>
      <c r="AE594" s="22"/>
      <c r="AF594" s="22"/>
      <c r="AG594" s="23"/>
      <c r="AH594" s="22"/>
    </row>
    <row r="595" spans="1:34" ht="15.75" customHeight="1" x14ac:dyDescent="0.3">
      <c r="A595" s="13"/>
      <c r="B595" s="51"/>
      <c r="C595" s="10">
        <v>592</v>
      </c>
      <c r="D595" s="6" t="s">
        <v>1396</v>
      </c>
      <c r="E595" s="6" t="s">
        <v>1397</v>
      </c>
      <c r="F595" s="14" t="s">
        <v>149</v>
      </c>
      <c r="G595" s="15" t="s">
        <v>149</v>
      </c>
      <c r="H595" s="15" t="s">
        <v>149</v>
      </c>
      <c r="I595" s="16" t="s">
        <v>22</v>
      </c>
      <c r="L595" s="17"/>
      <c r="M595" s="18" t="str">
        <f>'AI - 1'!A594</f>
        <v>No</v>
      </c>
      <c r="N595" s="18" t="str">
        <f>'AI - 2'!A594</f>
        <v>No</v>
      </c>
      <c r="O595" s="18" t="str">
        <f>'AI  - 3'!A594</f>
        <v>No</v>
      </c>
      <c r="P595" s="8">
        <f>COUNTIF(M595:O595,"Yes")</f>
        <v>0</v>
      </c>
      <c r="Q595" s="18" t="str">
        <f>'AI - 1'!B594</f>
        <v>No</v>
      </c>
      <c r="R595" s="18" t="str">
        <f>'AI - 2'!B594</f>
        <v>No</v>
      </c>
      <c r="S595" s="18" t="str">
        <f>'AI  - 3'!B594</f>
        <v>No</v>
      </c>
      <c r="T595" s="8">
        <f>COUNTIF(Q595:S595,"Yes")</f>
        <v>0</v>
      </c>
      <c r="U595" s="15" t="s">
        <v>149</v>
      </c>
      <c r="V595" s="19"/>
      <c r="W595" s="8"/>
      <c r="X595" s="5"/>
      <c r="Y595" s="20"/>
      <c r="Z595" s="21"/>
      <c r="AA595" s="22"/>
      <c r="AB595" s="22"/>
      <c r="AC595" s="23"/>
      <c r="AD595" s="22"/>
      <c r="AE595" s="22"/>
      <c r="AF595" s="22"/>
      <c r="AG595" s="23"/>
      <c r="AH595" s="22"/>
    </row>
    <row r="596" spans="1:34" ht="15.75" customHeight="1" x14ac:dyDescent="0.3">
      <c r="A596" s="13"/>
      <c r="B596" s="51"/>
      <c r="C596" s="10">
        <v>593</v>
      </c>
      <c r="D596" s="6" t="s">
        <v>67</v>
      </c>
      <c r="E596" s="6" t="s">
        <v>92</v>
      </c>
      <c r="F596" s="14" t="s">
        <v>21</v>
      </c>
      <c r="G596" s="15" t="s">
        <v>21</v>
      </c>
      <c r="H596" s="15" t="s">
        <v>21</v>
      </c>
      <c r="I596" s="16" t="s">
        <v>22</v>
      </c>
      <c r="L596" s="17"/>
      <c r="M596" s="18" t="str">
        <f>'AI - 1'!A595</f>
        <v>Yes</v>
      </c>
      <c r="N596" s="18" t="str">
        <f>'AI - 2'!A595</f>
        <v>Yes</v>
      </c>
      <c r="O596" s="18" t="str">
        <f>'AI  - 3'!A595</f>
        <v>Yes</v>
      </c>
      <c r="P596" s="8">
        <f>COUNTIF(M596:O596,"Yes")</f>
        <v>3</v>
      </c>
      <c r="Q596" s="18" t="str">
        <f>'AI - 1'!B595</f>
        <v>Yes</v>
      </c>
      <c r="R596" s="18" t="str">
        <f>'AI - 2'!B595</f>
        <v>Yes</v>
      </c>
      <c r="S596" s="18" t="str">
        <f>'AI  - 3'!B595</f>
        <v>Yes</v>
      </c>
      <c r="T596" s="8">
        <f>COUNTIF(Q596:S596,"Yes")</f>
        <v>3</v>
      </c>
      <c r="U596" s="15" t="s">
        <v>21</v>
      </c>
      <c r="V596" s="19"/>
      <c r="W596" s="8"/>
      <c r="X596" s="5"/>
      <c r="Y596" s="20"/>
      <c r="Z596" s="21"/>
      <c r="AA596" s="22"/>
      <c r="AB596" s="22"/>
      <c r="AC596" s="23"/>
      <c r="AD596" s="21"/>
      <c r="AE596" s="22"/>
      <c r="AF596" s="22"/>
      <c r="AG596" s="23"/>
      <c r="AH596" s="21"/>
    </row>
    <row r="597" spans="1:34" ht="15.75" customHeight="1" x14ac:dyDescent="0.3">
      <c r="A597" s="13"/>
      <c r="B597" s="51"/>
      <c r="C597" s="10">
        <v>594</v>
      </c>
      <c r="D597" s="6" t="s">
        <v>1398</v>
      </c>
      <c r="E597" s="6" t="s">
        <v>1399</v>
      </c>
      <c r="F597" s="14" t="s">
        <v>149</v>
      </c>
      <c r="G597" s="15" t="s">
        <v>149</v>
      </c>
      <c r="H597" s="15" t="s">
        <v>149</v>
      </c>
      <c r="I597" s="16" t="s">
        <v>22</v>
      </c>
      <c r="L597" s="17"/>
      <c r="M597" s="18" t="str">
        <f>'AI - 1'!A596</f>
        <v>No</v>
      </c>
      <c r="N597" s="18" t="str">
        <f>'AI - 2'!A596</f>
        <v>No</v>
      </c>
      <c r="O597" s="18" t="str">
        <f>'AI  - 3'!A596</f>
        <v>No</v>
      </c>
      <c r="P597" s="8">
        <f>COUNTIF(M597:O597,"Yes")</f>
        <v>0</v>
      </c>
      <c r="Q597" s="18" t="str">
        <f>'AI - 1'!B596</f>
        <v>No</v>
      </c>
      <c r="R597" s="18" t="str">
        <f>'AI - 2'!B596</f>
        <v>No</v>
      </c>
      <c r="S597" s="18" t="str">
        <f>'AI  - 3'!B596</f>
        <v>No</v>
      </c>
      <c r="T597" s="8">
        <f>COUNTIF(Q597:S597,"Yes")</f>
        <v>0</v>
      </c>
      <c r="U597" s="15" t="s">
        <v>149</v>
      </c>
      <c r="V597" s="19"/>
      <c r="W597" s="8"/>
      <c r="X597" s="5"/>
      <c r="Y597" s="20"/>
      <c r="Z597" s="21"/>
      <c r="AA597" s="22"/>
      <c r="AB597" s="22"/>
      <c r="AC597" s="23"/>
      <c r="AD597" s="22"/>
      <c r="AE597" s="22"/>
      <c r="AF597" s="22"/>
      <c r="AG597" s="23"/>
      <c r="AH597" s="22"/>
    </row>
    <row r="598" spans="1:34" ht="15.75" customHeight="1" x14ac:dyDescent="0.3">
      <c r="A598" s="13"/>
      <c r="B598" s="51"/>
      <c r="C598" s="10">
        <v>595</v>
      </c>
      <c r="D598" s="6" t="s">
        <v>1400</v>
      </c>
      <c r="E598" s="6" t="s">
        <v>1401</v>
      </c>
      <c r="F598" s="14" t="s">
        <v>149</v>
      </c>
      <c r="G598" s="15" t="s">
        <v>149</v>
      </c>
      <c r="H598" s="15" t="s">
        <v>149</v>
      </c>
      <c r="I598" s="16" t="s">
        <v>22</v>
      </c>
      <c r="L598" s="17"/>
      <c r="M598" s="18" t="str">
        <f>'AI - 1'!A597</f>
        <v>No</v>
      </c>
      <c r="N598" s="18" t="str">
        <f>'AI - 2'!A597</f>
        <v>No</v>
      </c>
      <c r="O598" s="18" t="str">
        <f>'AI  - 3'!A597</f>
        <v>No</v>
      </c>
      <c r="P598" s="8">
        <f>COUNTIF(M598:O598,"Yes")</f>
        <v>0</v>
      </c>
      <c r="Q598" s="18" t="str">
        <f>'AI - 1'!B597</f>
        <v>No</v>
      </c>
      <c r="R598" s="18" t="str">
        <f>'AI - 2'!B597</f>
        <v>No</v>
      </c>
      <c r="S598" s="18" t="str">
        <f>'AI  - 3'!B597</f>
        <v>No</v>
      </c>
      <c r="T598" s="8">
        <f>COUNTIF(Q598:S598,"Yes")</f>
        <v>0</v>
      </c>
      <c r="U598" s="15" t="s">
        <v>149</v>
      </c>
      <c r="V598" s="19"/>
      <c r="W598" s="8"/>
      <c r="X598" s="5"/>
      <c r="Y598" s="20"/>
      <c r="Z598" s="21"/>
      <c r="AA598" s="22"/>
      <c r="AB598" s="22"/>
      <c r="AC598" s="23"/>
      <c r="AD598" s="22"/>
      <c r="AE598" s="22"/>
      <c r="AF598" s="22"/>
      <c r="AG598" s="23"/>
      <c r="AH598" s="22"/>
    </row>
    <row r="599" spans="1:34" ht="15.75" customHeight="1" x14ac:dyDescent="0.3">
      <c r="A599" s="13"/>
      <c r="B599" s="51"/>
      <c r="C599" s="10">
        <v>596</v>
      </c>
      <c r="D599" s="6" t="s">
        <v>1402</v>
      </c>
      <c r="E599" s="6" t="s">
        <v>1403</v>
      </c>
      <c r="F599" s="14" t="s">
        <v>149</v>
      </c>
      <c r="G599" s="15" t="s">
        <v>149</v>
      </c>
      <c r="H599" s="15" t="s">
        <v>149</v>
      </c>
      <c r="I599" s="16" t="s">
        <v>22</v>
      </c>
      <c r="L599" s="17"/>
      <c r="M599" s="18" t="str">
        <f>'AI - 1'!A598</f>
        <v>No</v>
      </c>
      <c r="N599" s="18" t="str">
        <f>'AI - 2'!A598</f>
        <v>No</v>
      </c>
      <c r="O599" s="18" t="str">
        <f>'AI  - 3'!A598</f>
        <v>No</v>
      </c>
      <c r="P599" s="8">
        <f>COUNTIF(M599:O599,"Yes")</f>
        <v>0</v>
      </c>
      <c r="Q599" s="18" t="str">
        <f>'AI - 1'!B598</f>
        <v>No</v>
      </c>
      <c r="R599" s="18" t="str">
        <f>'AI - 2'!B598</f>
        <v>No</v>
      </c>
      <c r="S599" s="18" t="str">
        <f>'AI  - 3'!B598</f>
        <v>No</v>
      </c>
      <c r="T599" s="8">
        <f>COUNTIF(Q599:S599,"Yes")</f>
        <v>0</v>
      </c>
      <c r="U599" s="15" t="s">
        <v>149</v>
      </c>
      <c r="V599" s="19"/>
      <c r="W599" s="8"/>
      <c r="X599" s="5"/>
      <c r="Y599" s="20"/>
      <c r="Z599" s="21"/>
      <c r="AA599" s="22"/>
      <c r="AB599" s="22"/>
      <c r="AC599" s="23"/>
      <c r="AD599" s="22"/>
      <c r="AE599" s="22"/>
      <c r="AF599" s="22"/>
      <c r="AG599" s="23"/>
      <c r="AH599" s="22"/>
    </row>
    <row r="600" spans="1:34" ht="15.75" customHeight="1" x14ac:dyDescent="0.3">
      <c r="A600" s="13"/>
      <c r="B600" s="51"/>
      <c r="C600" s="10">
        <v>597</v>
      </c>
      <c r="D600" s="6" t="s">
        <v>1404</v>
      </c>
      <c r="E600" s="6" t="s">
        <v>1405</v>
      </c>
      <c r="F600" s="14" t="s">
        <v>149</v>
      </c>
      <c r="G600" s="15" t="s">
        <v>149</v>
      </c>
      <c r="H600" s="15" t="s">
        <v>149</v>
      </c>
      <c r="I600" s="16" t="s">
        <v>22</v>
      </c>
      <c r="L600" s="17"/>
      <c r="M600" s="18" t="str">
        <f>'AI - 1'!A599</f>
        <v>No</v>
      </c>
      <c r="N600" s="18" t="str">
        <f>'AI - 2'!A599</f>
        <v>No</v>
      </c>
      <c r="O600" s="18" t="str">
        <f>'AI  - 3'!A599</f>
        <v>No</v>
      </c>
      <c r="P600" s="8">
        <f>COUNTIF(M600:O600,"Yes")</f>
        <v>0</v>
      </c>
      <c r="Q600" s="18" t="str">
        <f>'AI - 1'!B599</f>
        <v>No</v>
      </c>
      <c r="R600" s="18" t="str">
        <f>'AI - 2'!B599</f>
        <v>No</v>
      </c>
      <c r="S600" s="18" t="str">
        <f>'AI  - 3'!B599</f>
        <v>No</v>
      </c>
      <c r="T600" s="8">
        <f>COUNTIF(Q600:S600,"Yes")</f>
        <v>0</v>
      </c>
      <c r="U600" s="15" t="s">
        <v>149</v>
      </c>
      <c r="V600" s="19"/>
      <c r="W600" s="8"/>
      <c r="X600" s="5"/>
      <c r="Y600" s="20"/>
      <c r="Z600" s="21"/>
      <c r="AA600" s="22"/>
      <c r="AB600" s="22"/>
      <c r="AC600" s="23"/>
      <c r="AD600" s="22"/>
      <c r="AE600" s="22"/>
      <c r="AF600" s="22"/>
      <c r="AG600" s="23"/>
      <c r="AH600" s="22"/>
    </row>
    <row r="601" spans="1:34" ht="15.75" customHeight="1" x14ac:dyDescent="0.3">
      <c r="A601" s="13"/>
      <c r="B601" s="51"/>
      <c r="C601" s="10">
        <v>598</v>
      </c>
      <c r="D601" s="6" t="s">
        <v>1406</v>
      </c>
      <c r="E601" s="6" t="s">
        <v>1407</v>
      </c>
      <c r="F601" s="14" t="s">
        <v>149</v>
      </c>
      <c r="G601" s="15" t="s">
        <v>149</v>
      </c>
      <c r="H601" s="15" t="s">
        <v>149</v>
      </c>
      <c r="I601" s="16" t="s">
        <v>22</v>
      </c>
      <c r="L601" s="17"/>
      <c r="M601" s="18" t="str">
        <f>'AI - 1'!A600</f>
        <v>No</v>
      </c>
      <c r="N601" s="18" t="str">
        <f>'AI - 2'!A600</f>
        <v>No</v>
      </c>
      <c r="O601" s="18" t="str">
        <f>'AI  - 3'!A600</f>
        <v>No</v>
      </c>
      <c r="P601" s="8">
        <f>COUNTIF(M601:O601,"Yes")</f>
        <v>0</v>
      </c>
      <c r="Q601" s="18" t="str">
        <f>'AI - 1'!B600</f>
        <v>No</v>
      </c>
      <c r="R601" s="18" t="str">
        <f>'AI - 2'!B600</f>
        <v>No</v>
      </c>
      <c r="S601" s="18" t="str">
        <f>'AI  - 3'!B600</f>
        <v>No</v>
      </c>
      <c r="T601" s="8">
        <f>COUNTIF(Q601:S601,"Yes")</f>
        <v>0</v>
      </c>
      <c r="U601" s="15" t="s">
        <v>149</v>
      </c>
      <c r="V601" s="19"/>
      <c r="W601" s="8"/>
      <c r="X601" s="5"/>
      <c r="Y601" s="20"/>
      <c r="Z601" s="21"/>
      <c r="AA601" s="22"/>
      <c r="AB601" s="22"/>
      <c r="AC601" s="23"/>
      <c r="AD601" s="22"/>
      <c r="AE601" s="22"/>
      <c r="AF601" s="22"/>
      <c r="AG601" s="23"/>
      <c r="AH601" s="22"/>
    </row>
    <row r="602" spans="1:34" ht="15.75" customHeight="1" x14ac:dyDescent="0.3">
      <c r="A602" s="13"/>
      <c r="B602" s="51"/>
      <c r="C602" s="10">
        <v>599</v>
      </c>
      <c r="D602" s="6" t="s">
        <v>1408</v>
      </c>
      <c r="E602" s="6" t="s">
        <v>1409</v>
      </c>
      <c r="F602" s="14" t="s">
        <v>149</v>
      </c>
      <c r="G602" s="15" t="s">
        <v>149</v>
      </c>
      <c r="H602" s="15" t="s">
        <v>149</v>
      </c>
      <c r="I602" s="16" t="s">
        <v>22</v>
      </c>
      <c r="L602" s="17"/>
      <c r="M602" s="18" t="str">
        <f>'AI - 1'!A601</f>
        <v>No</v>
      </c>
      <c r="N602" s="18" t="str">
        <f>'AI - 2'!A601</f>
        <v>No</v>
      </c>
      <c r="O602" s="18" t="str">
        <f>'AI  - 3'!A601</f>
        <v>No</v>
      </c>
      <c r="P602" s="8">
        <f>COUNTIF(M602:O602,"Yes")</f>
        <v>0</v>
      </c>
      <c r="Q602" s="18" t="str">
        <f>'AI - 1'!B601</f>
        <v>No</v>
      </c>
      <c r="R602" s="18" t="str">
        <f>'AI - 2'!B601</f>
        <v>No</v>
      </c>
      <c r="S602" s="18" t="str">
        <f>'AI  - 3'!B601</f>
        <v>No</v>
      </c>
      <c r="T602" s="8">
        <f>COUNTIF(Q602:S602,"Yes")</f>
        <v>0</v>
      </c>
      <c r="U602" s="15" t="s">
        <v>149</v>
      </c>
      <c r="V602" s="19"/>
      <c r="W602" s="8"/>
      <c r="X602" s="5"/>
      <c r="Y602" s="20"/>
      <c r="Z602" s="21"/>
      <c r="AA602" s="22"/>
      <c r="AB602" s="22"/>
      <c r="AC602" s="23"/>
      <c r="AD602" s="22"/>
      <c r="AE602" s="22"/>
      <c r="AF602" s="22"/>
      <c r="AG602" s="23"/>
      <c r="AH602" s="22"/>
    </row>
    <row r="603" spans="1:34" ht="15.75" customHeight="1" x14ac:dyDescent="0.3">
      <c r="A603" s="13"/>
      <c r="B603" s="51"/>
      <c r="C603" s="10">
        <v>600</v>
      </c>
      <c r="D603" s="6" t="s">
        <v>1410</v>
      </c>
      <c r="E603" s="6" t="s">
        <v>1411</v>
      </c>
      <c r="F603" s="14" t="s">
        <v>149</v>
      </c>
      <c r="G603" s="15" t="s">
        <v>149</v>
      </c>
      <c r="H603" s="15" t="s">
        <v>149</v>
      </c>
      <c r="I603" s="16" t="s">
        <v>22</v>
      </c>
      <c r="L603" s="17"/>
      <c r="M603" s="18" t="str">
        <f>'AI - 1'!A602</f>
        <v>No</v>
      </c>
      <c r="N603" s="18" t="str">
        <f>'AI - 2'!A602</f>
        <v>No</v>
      </c>
      <c r="O603" s="18" t="str">
        <f>'AI  - 3'!A602</f>
        <v>No</v>
      </c>
      <c r="P603" s="8">
        <f>COUNTIF(M603:O603,"Yes")</f>
        <v>0</v>
      </c>
      <c r="Q603" s="18" t="str">
        <f>'AI - 1'!B602</f>
        <v>No</v>
      </c>
      <c r="R603" s="18" t="str">
        <f>'AI - 2'!B602</f>
        <v>No</v>
      </c>
      <c r="S603" s="18" t="str">
        <f>'AI  - 3'!B602</f>
        <v>No</v>
      </c>
      <c r="T603" s="8">
        <f>COUNTIF(Q603:S603,"Yes")</f>
        <v>0</v>
      </c>
      <c r="U603" s="15" t="s">
        <v>149</v>
      </c>
      <c r="V603" s="19"/>
      <c r="W603" s="8"/>
      <c r="X603" s="5"/>
      <c r="Y603" s="20"/>
      <c r="Z603" s="21"/>
      <c r="AA603" s="22"/>
      <c r="AB603" s="22"/>
      <c r="AC603" s="23"/>
      <c r="AD603" s="22"/>
      <c r="AE603" s="22"/>
      <c r="AF603" s="22"/>
      <c r="AG603" s="23"/>
      <c r="AH603" s="22"/>
    </row>
    <row r="604" spans="1:34" ht="15.75" customHeight="1" x14ac:dyDescent="0.3">
      <c r="A604" s="13"/>
      <c r="B604" s="51"/>
      <c r="C604" s="10">
        <v>698</v>
      </c>
      <c r="D604" s="6" t="s">
        <v>195</v>
      </c>
      <c r="E604" s="6" t="s">
        <v>196</v>
      </c>
      <c r="F604" s="14" t="s">
        <v>149</v>
      </c>
      <c r="G604" s="15" t="s">
        <v>21</v>
      </c>
      <c r="H604" s="26" t="s">
        <v>149</v>
      </c>
      <c r="I604" s="16" t="s">
        <v>171</v>
      </c>
      <c r="J604" s="66" t="s">
        <v>11049</v>
      </c>
      <c r="K604" s="2" t="s">
        <v>197</v>
      </c>
      <c r="L604" s="17"/>
      <c r="M604" s="18" t="str">
        <f>'AI - 1'!A700</f>
        <v>Yes</v>
      </c>
      <c r="N604" s="18" t="str">
        <f>'AI - 2'!A700</f>
        <v>Yes</v>
      </c>
      <c r="O604" s="18" t="str">
        <f>'AI  - 3'!A700</f>
        <v>Yes</v>
      </c>
      <c r="P604" s="8">
        <f>COUNTIF(M604:O604,"Yes")</f>
        <v>3</v>
      </c>
      <c r="Q604" s="18" t="str">
        <f>'AI - 1'!B700</f>
        <v>Yes</v>
      </c>
      <c r="R604" s="18" t="str">
        <f>'AI - 2'!B700</f>
        <v>Yes</v>
      </c>
      <c r="S604" s="18" t="str">
        <f>'AI  - 3'!B700</f>
        <v>Yes</v>
      </c>
      <c r="T604" s="8">
        <f>COUNTIF(Q604:S604,"Yes")</f>
        <v>3</v>
      </c>
      <c r="U604" s="15" t="s">
        <v>21</v>
      </c>
      <c r="V604" s="19"/>
      <c r="W604" s="8"/>
      <c r="X604" s="5"/>
      <c r="Y604" s="20"/>
      <c r="Z604" s="21"/>
      <c r="AA604" s="22"/>
      <c r="AB604" s="22"/>
      <c r="AC604" s="23"/>
      <c r="AD604" s="21"/>
      <c r="AE604" s="22"/>
      <c r="AF604" s="22"/>
      <c r="AG604" s="23"/>
      <c r="AH604" s="21"/>
    </row>
    <row r="605" spans="1:34" ht="15.75" customHeight="1" x14ac:dyDescent="0.3">
      <c r="A605" s="13"/>
      <c r="B605" s="51"/>
      <c r="C605" s="10">
        <v>602</v>
      </c>
      <c r="D605" s="6" t="s">
        <v>1412</v>
      </c>
      <c r="E605" s="6" t="s">
        <v>1413</v>
      </c>
      <c r="F605" s="14" t="s">
        <v>149</v>
      </c>
      <c r="G605" s="15" t="s">
        <v>149</v>
      </c>
      <c r="H605" s="15" t="s">
        <v>149</v>
      </c>
      <c r="I605" s="16" t="s">
        <v>22</v>
      </c>
      <c r="L605" s="17"/>
      <c r="M605" s="18" t="str">
        <f>'AI - 1'!A604</f>
        <v>No</v>
      </c>
      <c r="N605" s="18" t="str">
        <f>'AI - 2'!A604</f>
        <v>No</v>
      </c>
      <c r="O605" s="18" t="str">
        <f>'AI  - 3'!A604</f>
        <v>No</v>
      </c>
      <c r="P605" s="8">
        <f>COUNTIF(M605:O605,"Yes")</f>
        <v>0</v>
      </c>
      <c r="Q605" s="18" t="str">
        <f>'AI - 1'!B604</f>
        <v>No</v>
      </c>
      <c r="R605" s="18" t="str">
        <f>'AI - 2'!B604</f>
        <v>No</v>
      </c>
      <c r="S605" s="18" t="str">
        <f>'AI  - 3'!B604</f>
        <v>No</v>
      </c>
      <c r="T605" s="8">
        <f>COUNTIF(Q605:S605,"Yes")</f>
        <v>0</v>
      </c>
      <c r="U605" s="15" t="s">
        <v>149</v>
      </c>
      <c r="V605" s="19"/>
      <c r="W605" s="8"/>
      <c r="X605" s="5"/>
      <c r="Y605" s="20"/>
      <c r="Z605" s="21"/>
      <c r="AA605" s="22"/>
      <c r="AB605" s="22"/>
      <c r="AC605" s="23"/>
      <c r="AD605" s="22"/>
      <c r="AE605" s="22"/>
      <c r="AF605" s="22"/>
      <c r="AG605" s="23"/>
      <c r="AH605" s="22"/>
    </row>
    <row r="606" spans="1:34" ht="15.75" customHeight="1" x14ac:dyDescent="0.3">
      <c r="A606" s="13"/>
      <c r="B606" s="51"/>
      <c r="C606" s="10">
        <v>516</v>
      </c>
      <c r="D606" s="6" t="s">
        <v>203</v>
      </c>
      <c r="E606" s="6" t="s">
        <v>204</v>
      </c>
      <c r="F606" s="14" t="s">
        <v>149</v>
      </c>
      <c r="G606" s="15" t="s">
        <v>21</v>
      </c>
      <c r="H606" s="26" t="s">
        <v>149</v>
      </c>
      <c r="I606" s="16" t="s">
        <v>171</v>
      </c>
      <c r="J606" s="30" t="s">
        <v>392</v>
      </c>
      <c r="L606" s="17"/>
      <c r="M606" s="18" t="str">
        <f>'AI - 1'!A518</f>
        <v>Yes</v>
      </c>
      <c r="N606" s="18" t="str">
        <f>'AI - 2'!A518</f>
        <v>Yes</v>
      </c>
      <c r="O606" s="18" t="str">
        <f>'AI  - 3'!A518</f>
        <v>Yes</v>
      </c>
      <c r="P606" s="8">
        <f>COUNTIF(M606:O606,"Yes")</f>
        <v>3</v>
      </c>
      <c r="Q606" s="18" t="str">
        <f>'AI - 1'!B518</f>
        <v>Yes</v>
      </c>
      <c r="R606" s="18" t="str">
        <f>'AI - 2'!B518</f>
        <v>Yes</v>
      </c>
      <c r="S606" s="18" t="str">
        <f>'AI  - 3'!B518</f>
        <v>Yes</v>
      </c>
      <c r="T606" s="8">
        <f>COUNTIF(Q606:S606,"Yes")</f>
        <v>3</v>
      </c>
      <c r="U606" s="15" t="s">
        <v>21</v>
      </c>
      <c r="V606" s="19"/>
      <c r="W606" s="8"/>
      <c r="X606" s="5"/>
      <c r="Y606" s="20"/>
      <c r="Z606" s="21"/>
      <c r="AA606" s="22"/>
      <c r="AB606" s="22"/>
      <c r="AC606" s="23"/>
      <c r="AD606" s="33"/>
      <c r="AE606" s="22"/>
      <c r="AF606" s="22"/>
      <c r="AG606" s="23"/>
      <c r="AH606" s="33"/>
    </row>
    <row r="607" spans="1:34" ht="15.75" customHeight="1" x14ac:dyDescent="0.3">
      <c r="A607" s="13"/>
      <c r="B607" s="51"/>
      <c r="C607" s="10">
        <v>604</v>
      </c>
      <c r="D607" s="6" t="s">
        <v>1414</v>
      </c>
      <c r="E607" s="6" t="s">
        <v>1415</v>
      </c>
      <c r="F607" s="14" t="s">
        <v>149</v>
      </c>
      <c r="G607" s="15" t="s">
        <v>149</v>
      </c>
      <c r="H607" s="15" t="s">
        <v>149</v>
      </c>
      <c r="I607" s="16" t="s">
        <v>22</v>
      </c>
      <c r="L607" s="17"/>
      <c r="M607" s="18" t="str">
        <f>'AI - 1'!A606</f>
        <v>No</v>
      </c>
      <c r="N607" s="18" t="str">
        <f>'AI - 2'!A606</f>
        <v>No</v>
      </c>
      <c r="O607" s="18" t="str">
        <f>'AI  - 3'!A606</f>
        <v>No</v>
      </c>
      <c r="P607" s="8">
        <f>COUNTIF(M607:O607,"Yes")</f>
        <v>0</v>
      </c>
      <c r="Q607" s="18" t="str">
        <f>'AI - 1'!B606</f>
        <v>No</v>
      </c>
      <c r="R607" s="18" t="str">
        <f>'AI - 2'!B606</f>
        <v>No</v>
      </c>
      <c r="S607" s="18" t="str">
        <f>'AI  - 3'!B606</f>
        <v>No</v>
      </c>
      <c r="T607" s="8">
        <f>COUNTIF(Q607:S607,"Yes")</f>
        <v>0</v>
      </c>
      <c r="U607" s="15" t="s">
        <v>149</v>
      </c>
      <c r="V607" s="19"/>
      <c r="W607" s="8"/>
      <c r="X607" s="5"/>
      <c r="Y607" s="20"/>
      <c r="Z607" s="21"/>
      <c r="AA607" s="22"/>
      <c r="AB607" s="22"/>
      <c r="AC607" s="23"/>
      <c r="AD607" s="22"/>
      <c r="AE607" s="22"/>
      <c r="AF607" s="22"/>
      <c r="AG607" s="23"/>
      <c r="AH607" s="22"/>
    </row>
    <row r="608" spans="1:34" ht="15.75" customHeight="1" x14ac:dyDescent="0.3">
      <c r="A608" s="13"/>
      <c r="B608" s="51"/>
      <c r="C608" s="10">
        <v>605</v>
      </c>
      <c r="D608" s="6" t="s">
        <v>93</v>
      </c>
      <c r="E608" s="6" t="s">
        <v>94</v>
      </c>
      <c r="F608" s="14" t="s">
        <v>21</v>
      </c>
      <c r="G608" s="15" t="s">
        <v>21</v>
      </c>
      <c r="H608" s="15" t="s">
        <v>21</v>
      </c>
      <c r="I608" s="16" t="s">
        <v>22</v>
      </c>
      <c r="L608" s="17"/>
      <c r="M608" s="18" t="str">
        <f>'AI - 1'!A607</f>
        <v>Yes</v>
      </c>
      <c r="N608" s="18" t="str">
        <f>'AI - 2'!A607</f>
        <v>Yes</v>
      </c>
      <c r="O608" s="18" t="str">
        <f>'AI  - 3'!A607</f>
        <v>Yes</v>
      </c>
      <c r="P608" s="8">
        <f>COUNTIF(M608:O608,"Yes")</f>
        <v>3</v>
      </c>
      <c r="Q608" s="18" t="str">
        <f>'AI - 1'!B607</f>
        <v>Yes</v>
      </c>
      <c r="R608" s="18" t="str">
        <f>'AI - 2'!B607</f>
        <v>Yes</v>
      </c>
      <c r="S608" s="18" t="str">
        <f>'AI  - 3'!B607</f>
        <v>Yes</v>
      </c>
      <c r="T608" s="8">
        <f>COUNTIF(Q608:S608,"Yes")</f>
        <v>3</v>
      </c>
      <c r="U608" s="15" t="s">
        <v>21</v>
      </c>
      <c r="V608" s="19"/>
      <c r="W608" s="8"/>
      <c r="X608" s="5"/>
      <c r="Y608" s="20"/>
      <c r="Z608" s="21"/>
      <c r="AA608" s="22"/>
      <c r="AB608" s="22"/>
      <c r="AC608" s="23"/>
      <c r="AD608" s="21"/>
      <c r="AE608" s="22"/>
      <c r="AF608" s="22"/>
      <c r="AG608" s="23"/>
      <c r="AH608" s="21"/>
    </row>
    <row r="609" spans="1:34" ht="15.75" customHeight="1" x14ac:dyDescent="0.3">
      <c r="A609" s="13"/>
      <c r="B609" s="51"/>
      <c r="C609" s="10">
        <v>606</v>
      </c>
      <c r="D609" s="6" t="s">
        <v>1416</v>
      </c>
      <c r="E609" s="6" t="s">
        <v>1417</v>
      </c>
      <c r="F609" s="14" t="s">
        <v>149</v>
      </c>
      <c r="G609" s="15" t="s">
        <v>149</v>
      </c>
      <c r="H609" s="15" t="s">
        <v>149</v>
      </c>
      <c r="I609" s="16" t="s">
        <v>22</v>
      </c>
      <c r="L609" s="17"/>
      <c r="M609" s="18" t="str">
        <f>'AI - 1'!A608</f>
        <v>No</v>
      </c>
      <c r="N609" s="18" t="str">
        <f>'AI - 2'!A608</f>
        <v>No</v>
      </c>
      <c r="O609" s="18" t="str">
        <f>'AI  - 3'!A608</f>
        <v>No</v>
      </c>
      <c r="P609" s="8">
        <f>COUNTIF(M609:O609,"Yes")</f>
        <v>0</v>
      </c>
      <c r="Q609" s="18" t="str">
        <f>'AI - 1'!B608</f>
        <v>No</v>
      </c>
      <c r="R609" s="18" t="str">
        <f>'AI - 2'!B608</f>
        <v>No</v>
      </c>
      <c r="S609" s="18" t="str">
        <f>'AI  - 3'!B608</f>
        <v>No</v>
      </c>
      <c r="T609" s="8">
        <f>COUNTIF(Q609:S609,"Yes")</f>
        <v>0</v>
      </c>
      <c r="U609" s="15" t="s">
        <v>149</v>
      </c>
      <c r="V609" s="19"/>
      <c r="W609" s="8"/>
      <c r="X609" s="5"/>
      <c r="Y609" s="20"/>
      <c r="Z609" s="21"/>
      <c r="AA609" s="22"/>
      <c r="AB609" s="22"/>
      <c r="AC609" s="23"/>
      <c r="AD609" s="22"/>
      <c r="AE609" s="22"/>
      <c r="AF609" s="22"/>
      <c r="AG609" s="23"/>
      <c r="AH609" s="22"/>
    </row>
    <row r="610" spans="1:34" ht="15.75" customHeight="1" x14ac:dyDescent="0.3">
      <c r="A610" s="13"/>
      <c r="B610" s="51"/>
      <c r="C610" s="10">
        <v>607</v>
      </c>
      <c r="D610" s="6" t="s">
        <v>1418</v>
      </c>
      <c r="E610" s="6" t="s">
        <v>1419</v>
      </c>
      <c r="F610" s="14" t="s">
        <v>149</v>
      </c>
      <c r="G610" s="15" t="s">
        <v>149</v>
      </c>
      <c r="H610" s="15" t="s">
        <v>149</v>
      </c>
      <c r="I610" s="16" t="s">
        <v>22</v>
      </c>
      <c r="L610" s="17"/>
      <c r="M610" s="18" t="str">
        <f>'AI - 1'!A609</f>
        <v>No</v>
      </c>
      <c r="N610" s="18" t="str">
        <f>'AI - 2'!A609</f>
        <v>No</v>
      </c>
      <c r="O610" s="18" t="str">
        <f>'AI  - 3'!A609</f>
        <v>No</v>
      </c>
      <c r="P610" s="8">
        <f>COUNTIF(M610:O610,"Yes")</f>
        <v>0</v>
      </c>
      <c r="Q610" s="18" t="str">
        <f>'AI - 1'!B609</f>
        <v>No</v>
      </c>
      <c r="R610" s="18" t="str">
        <f>'AI - 2'!B609</f>
        <v>No</v>
      </c>
      <c r="S610" s="18" t="str">
        <f>'AI  - 3'!B609</f>
        <v>No</v>
      </c>
      <c r="T610" s="8">
        <f>COUNTIF(Q610:S610,"Yes")</f>
        <v>0</v>
      </c>
      <c r="U610" s="15" t="s">
        <v>149</v>
      </c>
      <c r="V610" s="19"/>
      <c r="W610" s="8"/>
      <c r="X610" s="5"/>
      <c r="Y610" s="20"/>
      <c r="Z610" s="21"/>
      <c r="AA610" s="22"/>
      <c r="AB610" s="22"/>
      <c r="AC610" s="23"/>
      <c r="AD610" s="22"/>
      <c r="AE610" s="22"/>
      <c r="AF610" s="22"/>
      <c r="AG610" s="23"/>
      <c r="AH610" s="22"/>
    </row>
    <row r="611" spans="1:34" ht="15.75" customHeight="1" x14ac:dyDescent="0.3">
      <c r="A611" s="13"/>
      <c r="B611" s="51"/>
      <c r="C611" s="10">
        <v>608</v>
      </c>
      <c r="D611" s="6" t="s">
        <v>1420</v>
      </c>
      <c r="E611" s="6" t="s">
        <v>1421</v>
      </c>
      <c r="F611" s="14" t="s">
        <v>149</v>
      </c>
      <c r="G611" s="15" t="s">
        <v>149</v>
      </c>
      <c r="H611" s="15" t="s">
        <v>149</v>
      </c>
      <c r="I611" s="16" t="s">
        <v>22</v>
      </c>
      <c r="L611" s="17"/>
      <c r="M611" s="18" t="str">
        <f>'AI - 1'!A610</f>
        <v>No</v>
      </c>
      <c r="N611" s="18" t="str">
        <f>'AI - 2'!A610</f>
        <v>No</v>
      </c>
      <c r="O611" s="18" t="str">
        <f>'AI  - 3'!A610</f>
        <v>No</v>
      </c>
      <c r="P611" s="8">
        <f>COUNTIF(M611:O611,"Yes")</f>
        <v>0</v>
      </c>
      <c r="Q611" s="18" t="str">
        <f>'AI - 1'!B610</f>
        <v>No</v>
      </c>
      <c r="R611" s="18" t="str">
        <f>'AI - 2'!B610</f>
        <v>No</v>
      </c>
      <c r="S611" s="18" t="str">
        <f>'AI  - 3'!B610</f>
        <v>No</v>
      </c>
      <c r="T611" s="8">
        <f>COUNTIF(Q611:S611,"Yes")</f>
        <v>0</v>
      </c>
      <c r="U611" s="15" t="s">
        <v>149</v>
      </c>
      <c r="V611" s="19"/>
      <c r="W611" s="8"/>
      <c r="X611" s="5"/>
      <c r="Y611" s="20"/>
      <c r="Z611" s="21"/>
      <c r="AA611" s="22"/>
      <c r="AB611" s="22"/>
      <c r="AC611" s="23"/>
      <c r="AD611" s="22"/>
      <c r="AE611" s="22"/>
      <c r="AF611" s="22"/>
      <c r="AG611" s="23"/>
      <c r="AH611" s="22"/>
    </row>
    <row r="612" spans="1:34" ht="15.75" customHeight="1" x14ac:dyDescent="0.3">
      <c r="A612" s="13"/>
      <c r="B612" s="51"/>
      <c r="C612" s="10">
        <v>609</v>
      </c>
      <c r="D612" s="6" t="s">
        <v>1422</v>
      </c>
      <c r="E612" s="6" t="s">
        <v>1423</v>
      </c>
      <c r="F612" s="14" t="s">
        <v>149</v>
      </c>
      <c r="G612" s="15" t="s">
        <v>149</v>
      </c>
      <c r="H612" s="15" t="s">
        <v>149</v>
      </c>
      <c r="I612" s="16" t="s">
        <v>22</v>
      </c>
      <c r="L612" s="17"/>
      <c r="M612" s="18" t="str">
        <f>'AI - 1'!A611</f>
        <v>No</v>
      </c>
      <c r="N612" s="18" t="str">
        <f>'AI - 2'!A611</f>
        <v>No</v>
      </c>
      <c r="O612" s="18" t="str">
        <f>'AI  - 3'!A611</f>
        <v>No</v>
      </c>
      <c r="P612" s="8">
        <f>COUNTIF(M612:O612,"Yes")</f>
        <v>0</v>
      </c>
      <c r="Q612" s="18" t="str">
        <f>'AI - 1'!B611</f>
        <v>No</v>
      </c>
      <c r="R612" s="18" t="str">
        <f>'AI - 2'!B611</f>
        <v>No</v>
      </c>
      <c r="S612" s="18" t="str">
        <f>'AI  - 3'!B611</f>
        <v>No</v>
      </c>
      <c r="T612" s="8">
        <f>COUNTIF(Q612:S612,"Yes")</f>
        <v>0</v>
      </c>
      <c r="U612" s="15" t="s">
        <v>149</v>
      </c>
      <c r="V612" s="19"/>
      <c r="W612" s="8"/>
      <c r="X612" s="5"/>
      <c r="Y612" s="20"/>
      <c r="Z612" s="21"/>
      <c r="AA612" s="22"/>
      <c r="AB612" s="22"/>
      <c r="AC612" s="23"/>
      <c r="AD612" s="22"/>
      <c r="AE612" s="22"/>
      <c r="AF612" s="22"/>
      <c r="AG612" s="23"/>
      <c r="AH612" s="22"/>
    </row>
    <row r="613" spans="1:34" ht="15.75" customHeight="1" x14ac:dyDescent="0.3">
      <c r="A613" s="13"/>
      <c r="B613" s="51"/>
      <c r="C613" s="10">
        <v>610</v>
      </c>
      <c r="D613" s="6" t="s">
        <v>1424</v>
      </c>
      <c r="E613" s="6" t="s">
        <v>1425</v>
      </c>
      <c r="F613" s="14" t="s">
        <v>149</v>
      </c>
      <c r="G613" s="15" t="s">
        <v>149</v>
      </c>
      <c r="H613" s="15" t="s">
        <v>149</v>
      </c>
      <c r="I613" s="16" t="s">
        <v>22</v>
      </c>
      <c r="L613" s="17"/>
      <c r="M613" s="18" t="str">
        <f>'AI - 1'!A612</f>
        <v>No</v>
      </c>
      <c r="N613" s="18" t="str">
        <f>'AI - 2'!A612</f>
        <v>No</v>
      </c>
      <c r="O613" s="18" t="str">
        <f>'AI  - 3'!A612</f>
        <v>No</v>
      </c>
      <c r="P613" s="8">
        <f>COUNTIF(M613:O613,"Yes")</f>
        <v>0</v>
      </c>
      <c r="Q613" s="18" t="str">
        <f>'AI - 1'!B612</f>
        <v>No</v>
      </c>
      <c r="R613" s="18" t="str">
        <f>'AI - 2'!B612</f>
        <v>No</v>
      </c>
      <c r="S613" s="18" t="str">
        <f>'AI  - 3'!B612</f>
        <v>No</v>
      </c>
      <c r="T613" s="8">
        <f>COUNTIF(Q613:S613,"Yes")</f>
        <v>0</v>
      </c>
      <c r="U613" s="15" t="s">
        <v>149</v>
      </c>
      <c r="V613" s="19"/>
      <c r="W613" s="8"/>
      <c r="X613" s="5"/>
      <c r="Y613" s="20"/>
      <c r="Z613" s="21"/>
      <c r="AA613" s="22"/>
      <c r="AB613" s="22"/>
      <c r="AC613" s="23"/>
      <c r="AD613" s="22"/>
      <c r="AE613" s="22"/>
      <c r="AF613" s="22"/>
      <c r="AG613" s="23"/>
      <c r="AH613" s="22"/>
    </row>
    <row r="614" spans="1:34" ht="15.75" customHeight="1" x14ac:dyDescent="0.3">
      <c r="A614" s="13"/>
      <c r="B614" s="51"/>
      <c r="C614" s="10">
        <v>248</v>
      </c>
      <c r="D614" s="6" t="s">
        <v>206</v>
      </c>
      <c r="E614" s="6" t="s">
        <v>207</v>
      </c>
      <c r="F614" s="14" t="s">
        <v>149</v>
      </c>
      <c r="G614" s="15" t="s">
        <v>21</v>
      </c>
      <c r="H614" s="26" t="s">
        <v>149</v>
      </c>
      <c r="I614" s="16" t="s">
        <v>171</v>
      </c>
      <c r="J614" s="30" t="s">
        <v>392</v>
      </c>
      <c r="L614" s="17"/>
      <c r="M614" s="18" t="str">
        <f>'AI - 1'!A250</f>
        <v>Yes</v>
      </c>
      <c r="N614" s="18" t="str">
        <f>'AI - 2'!A250</f>
        <v>Yes</v>
      </c>
      <c r="O614" s="18" t="str">
        <f>'AI  - 3'!A250</f>
        <v>Yes</v>
      </c>
      <c r="P614" s="8">
        <f>COUNTIF(M614:O614,"Yes")</f>
        <v>3</v>
      </c>
      <c r="Q614" s="18" t="str">
        <f>'AI - 1'!B250</f>
        <v>Yes</v>
      </c>
      <c r="R614" s="18" t="str">
        <f>'AI - 2'!B250</f>
        <v>Yes</v>
      </c>
      <c r="S614" s="18" t="str">
        <f>'AI  - 3'!B250</f>
        <v>Yes</v>
      </c>
      <c r="T614" s="8">
        <f>COUNTIF(Q614:S614,"Yes")</f>
        <v>3</v>
      </c>
      <c r="U614" s="15" t="s">
        <v>21</v>
      </c>
      <c r="V614" s="19"/>
      <c r="W614" s="8"/>
      <c r="X614" s="5"/>
      <c r="Y614" s="20"/>
      <c r="Z614" s="21"/>
      <c r="AA614" s="22"/>
      <c r="AB614" s="22"/>
      <c r="AC614" s="23"/>
      <c r="AD614" s="22"/>
      <c r="AE614" s="22"/>
      <c r="AF614" s="22"/>
      <c r="AG614" s="23"/>
      <c r="AH614" s="22"/>
    </row>
    <row r="615" spans="1:34" ht="15.75" customHeight="1" x14ac:dyDescent="0.3">
      <c r="A615" s="13"/>
      <c r="B615" s="51"/>
      <c r="C615" s="10">
        <v>612</v>
      </c>
      <c r="D615" s="6" t="s">
        <v>1426</v>
      </c>
      <c r="E615" s="6" t="s">
        <v>1427</v>
      </c>
      <c r="F615" s="14" t="s">
        <v>149</v>
      </c>
      <c r="G615" s="15" t="s">
        <v>149</v>
      </c>
      <c r="H615" s="15" t="s">
        <v>149</v>
      </c>
      <c r="I615" s="16" t="s">
        <v>22</v>
      </c>
      <c r="L615" s="17"/>
      <c r="M615" s="18" t="str">
        <f>'AI - 1'!A614</f>
        <v>No</v>
      </c>
      <c r="N615" s="18" t="str">
        <f>'AI - 2'!A614</f>
        <v>No</v>
      </c>
      <c r="O615" s="18" t="str">
        <f>'AI  - 3'!A614</f>
        <v>No</v>
      </c>
      <c r="P615" s="8">
        <f>COUNTIF(M615:O615,"Yes")</f>
        <v>0</v>
      </c>
      <c r="Q615" s="18" t="str">
        <f>'AI - 1'!B614</f>
        <v>No</v>
      </c>
      <c r="R615" s="18" t="str">
        <f>'AI - 2'!B614</f>
        <v>No</v>
      </c>
      <c r="S615" s="18" t="str">
        <f>'AI  - 3'!B614</f>
        <v>No</v>
      </c>
      <c r="T615" s="8">
        <f>COUNTIF(Q615:S615,"Yes")</f>
        <v>0</v>
      </c>
      <c r="U615" s="15" t="s">
        <v>149</v>
      </c>
      <c r="V615" s="19"/>
      <c r="W615" s="8"/>
      <c r="X615" s="5"/>
      <c r="Y615" s="20"/>
      <c r="Z615" s="21"/>
      <c r="AA615" s="22"/>
      <c r="AB615" s="22"/>
      <c r="AC615" s="23"/>
      <c r="AD615" s="22"/>
      <c r="AE615" s="22"/>
      <c r="AF615" s="22"/>
      <c r="AG615" s="23"/>
      <c r="AH615" s="22"/>
    </row>
    <row r="616" spans="1:34" ht="15.75" customHeight="1" x14ac:dyDescent="0.3">
      <c r="A616" s="13"/>
      <c r="B616" s="51"/>
      <c r="C616" s="10">
        <v>613</v>
      </c>
      <c r="D616" s="6" t="s">
        <v>1428</v>
      </c>
      <c r="E616" s="6" t="s">
        <v>1429</v>
      </c>
      <c r="F616" s="14" t="s">
        <v>149</v>
      </c>
      <c r="G616" s="15" t="s">
        <v>149</v>
      </c>
      <c r="H616" s="15" t="s">
        <v>149</v>
      </c>
      <c r="I616" s="16" t="s">
        <v>22</v>
      </c>
      <c r="L616" s="17"/>
      <c r="M616" s="18" t="str">
        <f>'AI - 1'!A615</f>
        <v>No</v>
      </c>
      <c r="N616" s="18" t="str">
        <f>'AI - 2'!A615</f>
        <v>No</v>
      </c>
      <c r="O616" s="18" t="str">
        <f>'AI  - 3'!A615</f>
        <v>No</v>
      </c>
      <c r="P616" s="8">
        <f>COUNTIF(M616:O616,"Yes")</f>
        <v>0</v>
      </c>
      <c r="Q616" s="18" t="str">
        <f>'AI - 1'!B615</f>
        <v>No</v>
      </c>
      <c r="R616" s="18" t="str">
        <f>'AI - 2'!B615</f>
        <v>No</v>
      </c>
      <c r="S616" s="18" t="str">
        <f>'AI  - 3'!B615</f>
        <v>No</v>
      </c>
      <c r="T616" s="8">
        <f>COUNTIF(Q616:S616,"Yes")</f>
        <v>0</v>
      </c>
      <c r="U616" s="15" t="s">
        <v>149</v>
      </c>
      <c r="V616" s="19"/>
      <c r="W616" s="8"/>
      <c r="X616" s="5"/>
      <c r="Y616" s="20"/>
      <c r="Z616" s="21"/>
      <c r="AA616" s="22"/>
      <c r="AB616" s="22"/>
      <c r="AC616" s="23"/>
      <c r="AD616" s="22"/>
      <c r="AE616" s="22"/>
      <c r="AF616" s="22"/>
      <c r="AG616" s="23"/>
      <c r="AH616" s="22"/>
    </row>
    <row r="617" spans="1:34" ht="15.75" customHeight="1" x14ac:dyDescent="0.3">
      <c r="A617" s="13"/>
      <c r="B617" s="51"/>
      <c r="C617" s="10">
        <v>614</v>
      </c>
      <c r="D617" s="6" t="s">
        <v>72</v>
      </c>
      <c r="E617" s="6" t="s">
        <v>95</v>
      </c>
      <c r="F617" s="14" t="s">
        <v>21</v>
      </c>
      <c r="G617" s="15" t="s">
        <v>21</v>
      </c>
      <c r="H617" s="15" t="s">
        <v>21</v>
      </c>
      <c r="I617" s="16" t="s">
        <v>22</v>
      </c>
      <c r="L617" s="17"/>
      <c r="M617" s="18" t="str">
        <f>'AI - 1'!A616</f>
        <v>Yes</v>
      </c>
      <c r="N617" s="18" t="str">
        <f>'AI - 2'!A616</f>
        <v>Yes</v>
      </c>
      <c r="O617" s="18" t="str">
        <f>'AI  - 3'!A616</f>
        <v>Yes</v>
      </c>
      <c r="P617" s="8">
        <f>COUNTIF(M617:O617,"Yes")</f>
        <v>3</v>
      </c>
      <c r="Q617" s="18" t="str">
        <f>'AI - 1'!B616</f>
        <v>Yes</v>
      </c>
      <c r="R617" s="18" t="str">
        <f>'AI - 2'!B616</f>
        <v>Yes</v>
      </c>
      <c r="S617" s="18" t="str">
        <f>'AI  - 3'!B616</f>
        <v>Yes</v>
      </c>
      <c r="T617" s="8">
        <f>COUNTIF(Q617:S617,"Yes")</f>
        <v>3</v>
      </c>
      <c r="U617" s="15" t="s">
        <v>21</v>
      </c>
      <c r="V617" s="19"/>
      <c r="W617" s="8"/>
      <c r="X617" s="5"/>
      <c r="Y617" s="20"/>
      <c r="Z617" s="21"/>
      <c r="AA617" s="22"/>
      <c r="AB617" s="22"/>
      <c r="AC617" s="23"/>
      <c r="AD617" s="21"/>
      <c r="AE617" s="22"/>
      <c r="AF617" s="22"/>
      <c r="AG617" s="23"/>
      <c r="AH617" s="21"/>
    </row>
    <row r="618" spans="1:34" ht="15.75" customHeight="1" x14ac:dyDescent="0.3">
      <c r="A618" s="13"/>
      <c r="B618" s="51"/>
      <c r="C618" s="10">
        <v>615</v>
      </c>
      <c r="D618" s="6" t="s">
        <v>1430</v>
      </c>
      <c r="E618" s="6" t="s">
        <v>1431</v>
      </c>
      <c r="F618" s="14" t="s">
        <v>149</v>
      </c>
      <c r="G618" s="15" t="s">
        <v>149</v>
      </c>
      <c r="H618" s="15" t="s">
        <v>149</v>
      </c>
      <c r="I618" s="16" t="s">
        <v>22</v>
      </c>
      <c r="L618" s="17"/>
      <c r="M618" s="18" t="str">
        <f>'AI - 1'!A617</f>
        <v>No</v>
      </c>
      <c r="N618" s="18" t="str">
        <f>'AI - 2'!A617</f>
        <v>No</v>
      </c>
      <c r="O618" s="18" t="str">
        <f>'AI  - 3'!A617</f>
        <v>No</v>
      </c>
      <c r="P618" s="8">
        <f>COUNTIF(M618:O618,"Yes")</f>
        <v>0</v>
      </c>
      <c r="Q618" s="18" t="str">
        <f>'AI - 1'!B617</f>
        <v>No</v>
      </c>
      <c r="R618" s="18" t="str">
        <f>'AI - 2'!B617</f>
        <v>No</v>
      </c>
      <c r="S618" s="18" t="str">
        <f>'AI  - 3'!B617</f>
        <v>No</v>
      </c>
      <c r="T618" s="8">
        <f>COUNTIF(Q618:S618,"Yes")</f>
        <v>0</v>
      </c>
      <c r="U618" s="15" t="s">
        <v>149</v>
      </c>
      <c r="V618" s="19"/>
      <c r="W618" s="8"/>
      <c r="X618" s="5"/>
      <c r="Y618" s="20"/>
      <c r="Z618" s="21"/>
      <c r="AA618" s="22"/>
      <c r="AB618" s="22"/>
      <c r="AC618" s="23"/>
      <c r="AD618" s="22"/>
      <c r="AE618" s="22"/>
      <c r="AF618" s="22"/>
      <c r="AG618" s="23"/>
      <c r="AH618" s="22"/>
    </row>
    <row r="619" spans="1:34" ht="15.75" customHeight="1" x14ac:dyDescent="0.3">
      <c r="A619" s="13"/>
      <c r="B619" s="51"/>
      <c r="C619" s="10">
        <v>616</v>
      </c>
      <c r="D619" s="6" t="s">
        <v>1432</v>
      </c>
      <c r="E619" s="6" t="s">
        <v>1433</v>
      </c>
      <c r="F619" s="14" t="s">
        <v>149</v>
      </c>
      <c r="G619" s="15" t="s">
        <v>149</v>
      </c>
      <c r="H619" s="15" t="s">
        <v>149</v>
      </c>
      <c r="I619" s="16" t="s">
        <v>22</v>
      </c>
      <c r="L619" s="17"/>
      <c r="M619" s="18" t="str">
        <f>'AI - 1'!A618</f>
        <v>No</v>
      </c>
      <c r="N619" s="18" t="str">
        <f>'AI - 2'!A618</f>
        <v>No</v>
      </c>
      <c r="O619" s="18" t="str">
        <f>'AI  - 3'!A618</f>
        <v>No</v>
      </c>
      <c r="P619" s="8">
        <f>COUNTIF(M619:O619,"Yes")</f>
        <v>0</v>
      </c>
      <c r="Q619" s="18" t="str">
        <f>'AI - 1'!B618</f>
        <v>No</v>
      </c>
      <c r="R619" s="18" t="str">
        <f>'AI - 2'!B618</f>
        <v>No</v>
      </c>
      <c r="S619" s="18" t="str">
        <f>'AI  - 3'!B618</f>
        <v>No</v>
      </c>
      <c r="T619" s="8">
        <f>COUNTIF(Q619:S619,"Yes")</f>
        <v>0</v>
      </c>
      <c r="U619" s="15" t="s">
        <v>149</v>
      </c>
      <c r="V619" s="19"/>
      <c r="W619" s="8"/>
      <c r="X619" s="5"/>
      <c r="Y619" s="20"/>
      <c r="Z619" s="21"/>
      <c r="AA619" s="22"/>
      <c r="AB619" s="22"/>
      <c r="AC619" s="23"/>
      <c r="AD619" s="22"/>
      <c r="AE619" s="22"/>
      <c r="AF619" s="22"/>
      <c r="AG619" s="23"/>
      <c r="AH619" s="22"/>
    </row>
    <row r="620" spans="1:34" ht="15.75" customHeight="1" x14ac:dyDescent="0.3">
      <c r="A620" s="13"/>
      <c r="B620" s="51"/>
      <c r="C620" s="10">
        <v>617</v>
      </c>
      <c r="D620" s="6" t="s">
        <v>1434</v>
      </c>
      <c r="E620" s="6" t="s">
        <v>1435</v>
      </c>
      <c r="F620" s="14" t="s">
        <v>149</v>
      </c>
      <c r="G620" s="15" t="s">
        <v>149</v>
      </c>
      <c r="H620" s="15" t="s">
        <v>149</v>
      </c>
      <c r="I620" s="16" t="s">
        <v>22</v>
      </c>
      <c r="L620" s="17"/>
      <c r="M620" s="18" t="str">
        <f>'AI - 1'!A619</f>
        <v>No</v>
      </c>
      <c r="N620" s="18" t="str">
        <f>'AI - 2'!A619</f>
        <v>No</v>
      </c>
      <c r="O620" s="18" t="str">
        <f>'AI  - 3'!A619</f>
        <v>No</v>
      </c>
      <c r="P620" s="8">
        <f>COUNTIF(M620:O620,"Yes")</f>
        <v>0</v>
      </c>
      <c r="Q620" s="18" t="str">
        <f>'AI - 1'!B619</f>
        <v>No</v>
      </c>
      <c r="R620" s="18" t="str">
        <f>'AI - 2'!B619</f>
        <v>No</v>
      </c>
      <c r="S620" s="18" t="str">
        <f>'AI  - 3'!B619</f>
        <v>No</v>
      </c>
      <c r="T620" s="8">
        <f>COUNTIF(Q620:S620,"Yes")</f>
        <v>0</v>
      </c>
      <c r="U620" s="15" t="s">
        <v>149</v>
      </c>
      <c r="V620" s="19"/>
      <c r="W620" s="8"/>
      <c r="X620" s="5"/>
      <c r="Y620" s="20"/>
      <c r="Z620" s="21"/>
      <c r="AA620" s="22"/>
      <c r="AB620" s="22"/>
      <c r="AC620" s="23"/>
      <c r="AD620" s="22"/>
      <c r="AE620" s="22"/>
      <c r="AF620" s="22"/>
      <c r="AG620" s="23"/>
      <c r="AH620" s="22"/>
    </row>
    <row r="621" spans="1:34" ht="15.75" customHeight="1" x14ac:dyDescent="0.3">
      <c r="A621" s="13"/>
      <c r="B621" s="51"/>
      <c r="C621" s="10">
        <v>618</v>
      </c>
      <c r="D621" s="6" t="s">
        <v>1436</v>
      </c>
      <c r="E621" s="6" t="s">
        <v>1437</v>
      </c>
      <c r="F621" s="14" t="s">
        <v>149</v>
      </c>
      <c r="G621" s="15" t="s">
        <v>149</v>
      </c>
      <c r="H621" s="15" t="s">
        <v>149</v>
      </c>
      <c r="I621" s="16" t="s">
        <v>22</v>
      </c>
      <c r="L621" s="17"/>
      <c r="M621" s="18" t="str">
        <f>'AI - 1'!A620</f>
        <v>No</v>
      </c>
      <c r="N621" s="18" t="str">
        <f>'AI - 2'!A620</f>
        <v>No</v>
      </c>
      <c r="O621" s="18" t="str">
        <f>'AI  - 3'!A620</f>
        <v>No</v>
      </c>
      <c r="P621" s="8">
        <f>COUNTIF(M621:O621,"Yes")</f>
        <v>0</v>
      </c>
      <c r="Q621" s="18" t="str">
        <f>'AI - 1'!B620</f>
        <v>No</v>
      </c>
      <c r="R621" s="18" t="str">
        <f>'AI - 2'!B620</f>
        <v>No</v>
      </c>
      <c r="S621" s="18" t="str">
        <f>'AI  - 3'!B620</f>
        <v>No</v>
      </c>
      <c r="T621" s="8">
        <f>COUNTIF(Q621:S621,"Yes")</f>
        <v>0</v>
      </c>
      <c r="U621" s="15" t="s">
        <v>149</v>
      </c>
      <c r="V621" s="19"/>
      <c r="W621" s="8"/>
      <c r="X621" s="5"/>
      <c r="Y621" s="20"/>
      <c r="Z621" s="21"/>
      <c r="AA621" s="22"/>
      <c r="AB621" s="22"/>
      <c r="AC621" s="23"/>
      <c r="AD621" s="22"/>
      <c r="AE621" s="22"/>
      <c r="AF621" s="22"/>
      <c r="AG621" s="23"/>
      <c r="AH621" s="22"/>
    </row>
    <row r="622" spans="1:34" ht="15.75" customHeight="1" x14ac:dyDescent="0.3">
      <c r="A622" s="13"/>
      <c r="B622" s="51"/>
      <c r="C622" s="10">
        <v>619</v>
      </c>
      <c r="D622" s="6" t="s">
        <v>112</v>
      </c>
      <c r="E622" s="6" t="s">
        <v>283</v>
      </c>
      <c r="F622" s="14" t="s">
        <v>21</v>
      </c>
      <c r="G622" s="15" t="s">
        <v>21</v>
      </c>
      <c r="H622" s="15" t="s">
        <v>21</v>
      </c>
      <c r="I622" s="16" t="s">
        <v>22</v>
      </c>
      <c r="L622" s="17"/>
      <c r="M622" s="18" t="str">
        <f>'AI - 1'!A621</f>
        <v>Yes</v>
      </c>
      <c r="N622" s="18" t="str">
        <f>'AI - 2'!A621</f>
        <v>No</v>
      </c>
      <c r="O622" s="18" t="str">
        <f>'AI  - 3'!A621</f>
        <v>Yes</v>
      </c>
      <c r="P622" s="8">
        <f>COUNTIF(M622:O622,"Yes")</f>
        <v>2</v>
      </c>
      <c r="Q622" s="18" t="str">
        <f>'AI - 1'!B621</f>
        <v>Yes</v>
      </c>
      <c r="R622" s="18" t="str">
        <f>'AI - 2'!B621</f>
        <v>No</v>
      </c>
      <c r="S622" s="18" t="str">
        <f>'AI  - 3'!B621</f>
        <v>Yes</v>
      </c>
      <c r="T622" s="8">
        <f>COUNTIF(Q622:S622,"Yes")</f>
        <v>2</v>
      </c>
      <c r="U622" s="15" t="s">
        <v>21</v>
      </c>
      <c r="V622" s="19"/>
      <c r="W622" s="8"/>
      <c r="X622" s="5"/>
      <c r="Y622" s="20"/>
      <c r="Z622" s="21"/>
      <c r="AA622" s="22"/>
      <c r="AB622" s="22"/>
      <c r="AC622" s="23"/>
      <c r="AD622" s="22"/>
      <c r="AE622" s="22"/>
      <c r="AF622" s="22"/>
      <c r="AG622" s="23"/>
      <c r="AH622" s="22"/>
    </row>
    <row r="623" spans="1:34" ht="15.75" customHeight="1" x14ac:dyDescent="0.3">
      <c r="A623" s="13"/>
      <c r="B623" s="51"/>
      <c r="C623" s="10">
        <v>620</v>
      </c>
      <c r="D623" s="6" t="s">
        <v>1438</v>
      </c>
      <c r="E623" s="6" t="s">
        <v>1439</v>
      </c>
      <c r="F623" s="14" t="s">
        <v>149</v>
      </c>
      <c r="G623" s="15" t="s">
        <v>149</v>
      </c>
      <c r="H623" s="15" t="s">
        <v>149</v>
      </c>
      <c r="I623" s="16" t="s">
        <v>22</v>
      </c>
      <c r="L623" s="17"/>
      <c r="M623" s="18" t="str">
        <f>'AI - 1'!A622</f>
        <v>No</v>
      </c>
      <c r="N623" s="18" t="str">
        <f>'AI - 2'!A622</f>
        <v>No</v>
      </c>
      <c r="O623" s="18" t="str">
        <f>'AI  - 3'!A622</f>
        <v>No</v>
      </c>
      <c r="P623" s="8">
        <f>COUNTIF(M623:O623,"Yes")</f>
        <v>0</v>
      </c>
      <c r="Q623" s="18" t="str">
        <f>'AI - 1'!B622</f>
        <v>No</v>
      </c>
      <c r="R623" s="18" t="str">
        <f>'AI - 2'!B622</f>
        <v>No</v>
      </c>
      <c r="S623" s="18" t="str">
        <f>'AI  - 3'!B622</f>
        <v>No</v>
      </c>
      <c r="T623" s="8">
        <f>COUNTIF(Q623:S623,"Yes")</f>
        <v>0</v>
      </c>
      <c r="U623" s="15" t="s">
        <v>149</v>
      </c>
      <c r="V623" s="19"/>
      <c r="W623" s="8"/>
      <c r="X623" s="5"/>
      <c r="Y623" s="20"/>
      <c r="Z623" s="21"/>
      <c r="AA623" s="22"/>
      <c r="AB623" s="22"/>
      <c r="AC623" s="23"/>
      <c r="AD623" s="22"/>
      <c r="AE623" s="22"/>
      <c r="AF623" s="22"/>
      <c r="AG623" s="23"/>
      <c r="AH623" s="22"/>
    </row>
    <row r="624" spans="1:34" ht="15.75" customHeight="1" x14ac:dyDescent="0.3">
      <c r="A624" s="13"/>
      <c r="B624" s="51"/>
      <c r="C624" s="10">
        <v>621</v>
      </c>
      <c r="D624" s="6" t="s">
        <v>1440</v>
      </c>
      <c r="E624" s="6" t="s">
        <v>1441</v>
      </c>
      <c r="F624" s="31" t="s">
        <v>149</v>
      </c>
      <c r="G624" s="15" t="s">
        <v>149</v>
      </c>
      <c r="H624" s="15" t="s">
        <v>149</v>
      </c>
      <c r="I624" s="16" t="s">
        <v>22</v>
      </c>
      <c r="L624" s="17"/>
      <c r="M624" s="18" t="str">
        <f>'AI - 1'!A623</f>
        <v>No</v>
      </c>
      <c r="N624" s="18" t="str">
        <f>'AI - 2'!A623</f>
        <v>No</v>
      </c>
      <c r="O624" s="18" t="str">
        <f>'AI  - 3'!A623</f>
        <v>No</v>
      </c>
      <c r="P624" s="8">
        <f>COUNTIF(M624:O624,"Yes")</f>
        <v>0</v>
      </c>
      <c r="Q624" s="18" t="str">
        <f>'AI - 1'!B623</f>
        <v>No</v>
      </c>
      <c r="R624" s="18" t="str">
        <f>'AI - 2'!B623</f>
        <v>No</v>
      </c>
      <c r="S624" s="18" t="str">
        <f>'AI  - 3'!B623</f>
        <v>No</v>
      </c>
      <c r="T624" s="8">
        <f>COUNTIF(Q624:S624,"Yes")</f>
        <v>0</v>
      </c>
      <c r="U624" s="15" t="s">
        <v>149</v>
      </c>
      <c r="V624" s="19"/>
      <c r="W624" s="8"/>
      <c r="X624" s="5"/>
      <c r="Y624" s="20"/>
      <c r="Z624" s="21"/>
      <c r="AA624" s="22"/>
      <c r="AB624" s="22"/>
      <c r="AC624" s="23"/>
      <c r="AD624" s="22"/>
      <c r="AE624" s="22"/>
      <c r="AF624" s="22"/>
      <c r="AG624" s="23"/>
      <c r="AH624" s="22"/>
    </row>
    <row r="625" spans="1:34" ht="15.75" customHeight="1" x14ac:dyDescent="0.3">
      <c r="A625" s="13"/>
      <c r="B625" s="51"/>
      <c r="C625" s="10">
        <v>622</v>
      </c>
      <c r="D625" s="6" t="s">
        <v>1442</v>
      </c>
      <c r="E625" s="6" t="s">
        <v>1443</v>
      </c>
      <c r="F625" s="14" t="s">
        <v>149</v>
      </c>
      <c r="G625" s="15" t="s">
        <v>149</v>
      </c>
      <c r="H625" s="15" t="s">
        <v>149</v>
      </c>
      <c r="I625" s="16" t="s">
        <v>22</v>
      </c>
      <c r="L625" s="17"/>
      <c r="M625" s="18" t="str">
        <f>'AI - 1'!A624</f>
        <v>No</v>
      </c>
      <c r="N625" s="18" t="str">
        <f>'AI - 2'!A624</f>
        <v>No</v>
      </c>
      <c r="O625" s="18" t="str">
        <f>'AI  - 3'!A624</f>
        <v>No</v>
      </c>
      <c r="P625" s="8">
        <f>COUNTIF(M625:O625,"Yes")</f>
        <v>0</v>
      </c>
      <c r="Q625" s="18" t="str">
        <f>'AI - 1'!B624</f>
        <v>No</v>
      </c>
      <c r="R625" s="18" t="str">
        <f>'AI - 2'!B624</f>
        <v>No</v>
      </c>
      <c r="S625" s="18" t="str">
        <f>'AI  - 3'!B624</f>
        <v>No</v>
      </c>
      <c r="T625" s="8">
        <f>COUNTIF(Q625:S625,"Yes")</f>
        <v>0</v>
      </c>
      <c r="U625" s="15" t="s">
        <v>149</v>
      </c>
      <c r="V625" s="19"/>
      <c r="W625" s="8"/>
      <c r="X625" s="5"/>
      <c r="Y625" s="20"/>
      <c r="Z625" s="21"/>
      <c r="AA625" s="22"/>
      <c r="AB625" s="22"/>
      <c r="AC625" s="23"/>
      <c r="AD625" s="22"/>
      <c r="AE625" s="22"/>
      <c r="AF625" s="22"/>
      <c r="AG625" s="23"/>
      <c r="AH625" s="22"/>
    </row>
    <row r="626" spans="1:34" ht="15.75" customHeight="1" x14ac:dyDescent="0.3">
      <c r="A626" s="13"/>
      <c r="B626" s="51"/>
      <c r="C626" s="10">
        <v>623</v>
      </c>
      <c r="D626" s="6" t="s">
        <v>1444</v>
      </c>
      <c r="E626" s="6" t="s">
        <v>1445</v>
      </c>
      <c r="F626" s="14" t="s">
        <v>149</v>
      </c>
      <c r="G626" s="15" t="s">
        <v>149</v>
      </c>
      <c r="H626" s="15" t="s">
        <v>149</v>
      </c>
      <c r="I626" s="16" t="s">
        <v>22</v>
      </c>
      <c r="L626" s="17"/>
      <c r="M626" s="18" t="str">
        <f>'AI - 1'!A625</f>
        <v>No</v>
      </c>
      <c r="N626" s="18" t="str">
        <f>'AI - 2'!A625</f>
        <v>No</v>
      </c>
      <c r="O626" s="18" t="str">
        <f>'AI  - 3'!A625</f>
        <v>No</v>
      </c>
      <c r="P626" s="8">
        <f>COUNTIF(M626:O626,"Yes")</f>
        <v>0</v>
      </c>
      <c r="Q626" s="18" t="str">
        <f>'AI - 1'!B625</f>
        <v>No</v>
      </c>
      <c r="R626" s="18" t="str">
        <f>'AI - 2'!B625</f>
        <v>No</v>
      </c>
      <c r="S626" s="18" t="str">
        <f>'AI  - 3'!B625</f>
        <v>No</v>
      </c>
      <c r="T626" s="8">
        <f>COUNTIF(Q626:S626,"Yes")</f>
        <v>0</v>
      </c>
      <c r="U626" s="15" t="s">
        <v>149</v>
      </c>
      <c r="V626" s="19"/>
      <c r="W626" s="8"/>
      <c r="X626" s="5"/>
      <c r="Y626" s="20"/>
      <c r="Z626" s="21"/>
      <c r="AA626" s="22"/>
      <c r="AB626" s="22"/>
      <c r="AC626" s="23"/>
      <c r="AD626" s="22"/>
      <c r="AE626" s="22"/>
      <c r="AF626" s="22"/>
      <c r="AG626" s="23"/>
      <c r="AH626" s="22"/>
    </row>
    <row r="627" spans="1:34" ht="15.75" customHeight="1" x14ac:dyDescent="0.3">
      <c r="A627" s="13"/>
      <c r="B627" s="51"/>
      <c r="C627" s="10">
        <v>624</v>
      </c>
      <c r="D627" s="6" t="s">
        <v>1446</v>
      </c>
      <c r="E627" s="6" t="s">
        <v>1447</v>
      </c>
      <c r="F627" s="14" t="s">
        <v>149</v>
      </c>
      <c r="G627" s="15" t="s">
        <v>149</v>
      </c>
      <c r="H627" s="15" t="s">
        <v>149</v>
      </c>
      <c r="I627" s="16" t="s">
        <v>22</v>
      </c>
      <c r="L627" s="17"/>
      <c r="M627" s="18" t="str">
        <f>'AI - 1'!A626</f>
        <v>No</v>
      </c>
      <c r="N627" s="18" t="str">
        <f>'AI - 2'!A626</f>
        <v>No</v>
      </c>
      <c r="O627" s="18" t="str">
        <f>'AI  - 3'!A626</f>
        <v>No</v>
      </c>
      <c r="P627" s="8">
        <f>COUNTIF(M627:O627,"Yes")</f>
        <v>0</v>
      </c>
      <c r="Q627" s="18" t="str">
        <f>'AI - 1'!B626</f>
        <v>No</v>
      </c>
      <c r="R627" s="18" t="str">
        <f>'AI - 2'!B626</f>
        <v>No</v>
      </c>
      <c r="S627" s="18" t="str">
        <f>'AI  - 3'!B626</f>
        <v>No</v>
      </c>
      <c r="T627" s="8">
        <f>COUNTIF(Q627:S627,"Yes")</f>
        <v>0</v>
      </c>
      <c r="U627" s="15" t="s">
        <v>149</v>
      </c>
      <c r="V627" s="19"/>
      <c r="W627" s="8"/>
      <c r="X627" s="5"/>
      <c r="Y627" s="20"/>
      <c r="Z627" s="21"/>
      <c r="AA627" s="22"/>
      <c r="AB627" s="22"/>
      <c r="AC627" s="23"/>
      <c r="AD627" s="22"/>
      <c r="AE627" s="22"/>
      <c r="AF627" s="22"/>
      <c r="AG627" s="23"/>
      <c r="AH627" s="22"/>
    </row>
    <row r="628" spans="1:34" ht="15.75" customHeight="1" x14ac:dyDescent="0.3">
      <c r="A628" s="13"/>
      <c r="B628" s="51"/>
      <c r="C628" s="10">
        <v>625</v>
      </c>
      <c r="D628" s="6" t="s">
        <v>146</v>
      </c>
      <c r="E628" s="6" t="s">
        <v>279</v>
      </c>
      <c r="F628" s="14" t="s">
        <v>21</v>
      </c>
      <c r="G628" s="15" t="s">
        <v>21</v>
      </c>
      <c r="H628" s="15" t="s">
        <v>21</v>
      </c>
      <c r="I628" s="16" t="s">
        <v>22</v>
      </c>
      <c r="J628" s="2"/>
      <c r="K628" s="2" t="s">
        <v>280</v>
      </c>
      <c r="L628" s="17"/>
      <c r="M628" s="18" t="str">
        <f>'AI - 1'!A627</f>
        <v>Yes</v>
      </c>
      <c r="N628" s="18" t="str">
        <f>'AI - 2'!A627</f>
        <v>Yes</v>
      </c>
      <c r="O628" s="18" t="str">
        <f>'AI  - 3'!A627</f>
        <v>No</v>
      </c>
      <c r="P628" s="8">
        <f>COUNTIF(M628:O628,"Yes")</f>
        <v>2</v>
      </c>
      <c r="Q628" s="18" t="str">
        <f>'AI - 1'!B627</f>
        <v>Yes</v>
      </c>
      <c r="R628" s="18" t="str">
        <f>'AI - 2'!B627</f>
        <v>Yes</v>
      </c>
      <c r="S628" s="18" t="str">
        <f>'AI  - 3'!B627</f>
        <v>Yes</v>
      </c>
      <c r="T628" s="8">
        <f>COUNTIF(Q628:S628,"Yes")</f>
        <v>3</v>
      </c>
      <c r="U628" s="15" t="s">
        <v>21</v>
      </c>
      <c r="V628" s="19"/>
      <c r="W628" s="8"/>
      <c r="X628" s="5"/>
      <c r="Y628" s="20"/>
      <c r="Z628" s="21"/>
      <c r="AA628" s="22"/>
      <c r="AB628" s="22"/>
      <c r="AC628" s="23"/>
      <c r="AD628" s="22"/>
      <c r="AE628" s="22"/>
      <c r="AF628" s="22"/>
      <c r="AG628" s="23"/>
      <c r="AH628" s="22"/>
    </row>
    <row r="629" spans="1:34" ht="15.75" customHeight="1" x14ac:dyDescent="0.3">
      <c r="A629" s="13"/>
      <c r="B629" s="51"/>
      <c r="C629" s="10">
        <v>626</v>
      </c>
      <c r="D629" s="6" t="s">
        <v>1448</v>
      </c>
      <c r="E629" s="6" t="s">
        <v>1449</v>
      </c>
      <c r="F629" s="14" t="s">
        <v>149</v>
      </c>
      <c r="G629" s="15" t="s">
        <v>149</v>
      </c>
      <c r="H629" s="15" t="s">
        <v>149</v>
      </c>
      <c r="I629" s="16" t="s">
        <v>22</v>
      </c>
      <c r="L629" s="17"/>
      <c r="M629" s="18" t="str">
        <f>'AI - 1'!A628</f>
        <v>No</v>
      </c>
      <c r="N629" s="18" t="str">
        <f>'AI - 2'!A628</f>
        <v>No</v>
      </c>
      <c r="O629" s="18" t="str">
        <f>'AI  - 3'!A628</f>
        <v>No</v>
      </c>
      <c r="P629" s="8">
        <f>COUNTIF(M629:O629,"Yes")</f>
        <v>0</v>
      </c>
      <c r="Q629" s="18" t="str">
        <f>'AI - 1'!B628</f>
        <v>No</v>
      </c>
      <c r="R629" s="18" t="str">
        <f>'AI - 2'!B628</f>
        <v>No</v>
      </c>
      <c r="S629" s="18" t="str">
        <f>'AI  - 3'!B628</f>
        <v>No</v>
      </c>
      <c r="T629" s="8">
        <f>COUNTIF(Q629:S629,"Yes")</f>
        <v>0</v>
      </c>
      <c r="U629" s="15" t="s">
        <v>149</v>
      </c>
      <c r="V629" s="19"/>
      <c r="W629" s="8"/>
      <c r="X629" s="5"/>
      <c r="Y629" s="20"/>
      <c r="Z629" s="21"/>
      <c r="AA629" s="22"/>
      <c r="AB629" s="22"/>
      <c r="AC629" s="23"/>
      <c r="AD629" s="22"/>
      <c r="AE629" s="22"/>
      <c r="AF629" s="22"/>
      <c r="AG629" s="23"/>
      <c r="AH629" s="22"/>
    </row>
    <row r="630" spans="1:34" ht="15.75" customHeight="1" x14ac:dyDescent="0.3">
      <c r="A630" s="13"/>
      <c r="B630" s="51"/>
      <c r="C630" s="10">
        <v>603</v>
      </c>
      <c r="D630" s="6" t="s">
        <v>341</v>
      </c>
      <c r="E630" s="6" t="s">
        <v>342</v>
      </c>
      <c r="F630" s="14" t="s">
        <v>149</v>
      </c>
      <c r="G630" s="15" t="s">
        <v>21</v>
      </c>
      <c r="H630" s="26" t="s">
        <v>149</v>
      </c>
      <c r="I630" s="16" t="s">
        <v>171</v>
      </c>
      <c r="J630" s="30" t="s">
        <v>392</v>
      </c>
      <c r="K630" s="47"/>
      <c r="L630" s="17"/>
      <c r="M630" s="18" t="str">
        <f>'AI - 1'!A605</f>
        <v>No</v>
      </c>
      <c r="N630" s="18" t="str">
        <f>'AI - 2'!A605</f>
        <v>No</v>
      </c>
      <c r="O630" s="18" t="str">
        <f>'AI  - 3'!A605</f>
        <v>No</v>
      </c>
      <c r="P630" s="8">
        <f>COUNTIF(M630:O630,"Yes")</f>
        <v>0</v>
      </c>
      <c r="Q630" s="18" t="str">
        <f>'AI - 1'!B605</f>
        <v>No</v>
      </c>
      <c r="R630" s="18" t="str">
        <f>'AI - 2'!B605</f>
        <v>Yes</v>
      </c>
      <c r="S630" s="18" t="str">
        <f>'AI  - 3'!B605</f>
        <v>Yes</v>
      </c>
      <c r="T630" s="8">
        <f>COUNTIF(Q630:S630,"Yes")</f>
        <v>2</v>
      </c>
      <c r="U630" s="15" t="s">
        <v>21</v>
      </c>
      <c r="V630" s="19"/>
      <c r="W630" s="8"/>
      <c r="X630" s="5"/>
      <c r="Y630" s="20"/>
      <c r="Z630" s="21"/>
      <c r="AA630" s="22"/>
      <c r="AB630" s="22"/>
      <c r="AC630" s="23"/>
      <c r="AD630" s="33"/>
      <c r="AE630" s="22"/>
      <c r="AF630" s="22"/>
      <c r="AG630" s="23"/>
      <c r="AH630" s="33"/>
    </row>
    <row r="631" spans="1:34" ht="15.75" customHeight="1" x14ac:dyDescent="0.3">
      <c r="A631" s="13"/>
      <c r="B631" s="51"/>
      <c r="C631" s="10">
        <v>628</v>
      </c>
      <c r="D631" s="6" t="s">
        <v>1450</v>
      </c>
      <c r="E631" s="6" t="s">
        <v>1451</v>
      </c>
      <c r="F631" s="14" t="s">
        <v>149</v>
      </c>
      <c r="G631" s="15" t="s">
        <v>149</v>
      </c>
      <c r="H631" s="15" t="s">
        <v>149</v>
      </c>
      <c r="I631" s="16" t="s">
        <v>22</v>
      </c>
      <c r="L631" s="17"/>
      <c r="M631" s="18" t="str">
        <f>'AI - 1'!A630</f>
        <v>No</v>
      </c>
      <c r="N631" s="18" t="str">
        <f>'AI - 2'!A630</f>
        <v>No</v>
      </c>
      <c r="O631" s="18" t="str">
        <f>'AI  - 3'!A630</f>
        <v>No</v>
      </c>
      <c r="P631" s="8">
        <f>COUNTIF(M631:O631,"Yes")</f>
        <v>0</v>
      </c>
      <c r="Q631" s="18" t="str">
        <f>'AI - 1'!B630</f>
        <v>No</v>
      </c>
      <c r="R631" s="18" t="str">
        <f>'AI - 2'!B630</f>
        <v>No</v>
      </c>
      <c r="S631" s="18" t="str">
        <f>'AI  - 3'!B630</f>
        <v>No</v>
      </c>
      <c r="T631" s="8">
        <f>COUNTIF(Q631:S631,"Yes")</f>
        <v>0</v>
      </c>
      <c r="U631" s="15" t="s">
        <v>149</v>
      </c>
      <c r="V631" s="19"/>
      <c r="W631" s="8"/>
      <c r="X631" s="5"/>
      <c r="Y631" s="20"/>
      <c r="Z631" s="21"/>
      <c r="AA631" s="22"/>
      <c r="AB631" s="22"/>
      <c r="AC631" s="23"/>
      <c r="AD631" s="22"/>
      <c r="AE631" s="22"/>
      <c r="AF631" s="22"/>
      <c r="AG631" s="23"/>
      <c r="AH631" s="22"/>
    </row>
    <row r="632" spans="1:34" ht="15.75" customHeight="1" x14ac:dyDescent="0.3">
      <c r="A632" s="13"/>
      <c r="B632" s="51"/>
      <c r="C632" s="10">
        <v>629</v>
      </c>
      <c r="D632" s="6" t="s">
        <v>1452</v>
      </c>
      <c r="E632" s="6" t="s">
        <v>1453</v>
      </c>
      <c r="F632" s="14" t="s">
        <v>149</v>
      </c>
      <c r="G632" s="15" t="s">
        <v>149</v>
      </c>
      <c r="H632" s="15" t="s">
        <v>149</v>
      </c>
      <c r="I632" s="16" t="s">
        <v>22</v>
      </c>
      <c r="L632" s="17"/>
      <c r="M632" s="18" t="str">
        <f>'AI - 1'!A631</f>
        <v>No</v>
      </c>
      <c r="N632" s="18" t="str">
        <f>'AI - 2'!A631</f>
        <v>No</v>
      </c>
      <c r="O632" s="18" t="str">
        <f>'AI  - 3'!A631</f>
        <v>No</v>
      </c>
      <c r="P632" s="8">
        <f>COUNTIF(M632:O632,"Yes")</f>
        <v>0</v>
      </c>
      <c r="Q632" s="18" t="str">
        <f>'AI - 1'!B631</f>
        <v>No</v>
      </c>
      <c r="R632" s="18" t="str">
        <f>'AI - 2'!B631</f>
        <v>No</v>
      </c>
      <c r="S632" s="18" t="str">
        <f>'AI  - 3'!B631</f>
        <v>No</v>
      </c>
      <c r="T632" s="8">
        <f>COUNTIF(Q632:S632,"Yes")</f>
        <v>0</v>
      </c>
      <c r="U632" s="15" t="s">
        <v>149</v>
      </c>
      <c r="V632" s="19"/>
      <c r="W632" s="8"/>
      <c r="X632" s="5"/>
      <c r="Y632" s="20"/>
      <c r="Z632" s="21"/>
      <c r="AA632" s="22"/>
      <c r="AB632" s="22"/>
      <c r="AC632" s="23"/>
      <c r="AD632" s="22"/>
      <c r="AE632" s="22"/>
      <c r="AF632" s="22"/>
      <c r="AG632" s="23"/>
      <c r="AH632" s="22"/>
    </row>
    <row r="633" spans="1:34" ht="15.75" customHeight="1" x14ac:dyDescent="0.3">
      <c r="A633" s="13"/>
      <c r="B633" s="51"/>
      <c r="C633" s="10">
        <v>630</v>
      </c>
      <c r="D633" s="6" t="s">
        <v>1454</v>
      </c>
      <c r="E633" s="6" t="s">
        <v>1455</v>
      </c>
      <c r="F633" s="14" t="s">
        <v>149</v>
      </c>
      <c r="G633" s="15" t="s">
        <v>149</v>
      </c>
      <c r="H633" s="15" t="s">
        <v>149</v>
      </c>
      <c r="I633" s="16" t="s">
        <v>22</v>
      </c>
      <c r="L633" s="17"/>
      <c r="M633" s="18" t="str">
        <f>'AI - 1'!A632</f>
        <v>No</v>
      </c>
      <c r="N633" s="18" t="str">
        <f>'AI - 2'!A632</f>
        <v>No</v>
      </c>
      <c r="O633" s="18" t="str">
        <f>'AI  - 3'!A632</f>
        <v>No</v>
      </c>
      <c r="P633" s="8">
        <f>COUNTIF(M633:O633,"Yes")</f>
        <v>0</v>
      </c>
      <c r="Q633" s="18" t="str">
        <f>'AI - 1'!B632</f>
        <v>No</v>
      </c>
      <c r="R633" s="18" t="str">
        <f>'AI - 2'!B632</f>
        <v>No</v>
      </c>
      <c r="S633" s="18" t="str">
        <f>'AI  - 3'!B632</f>
        <v>No</v>
      </c>
      <c r="T633" s="8">
        <f>COUNTIF(Q633:S633,"Yes")</f>
        <v>0</v>
      </c>
      <c r="U633" s="15" t="s">
        <v>149</v>
      </c>
      <c r="V633" s="19"/>
      <c r="W633" s="8"/>
      <c r="X633" s="5"/>
      <c r="Y633" s="20"/>
      <c r="Z633" s="21"/>
      <c r="AA633" s="22"/>
      <c r="AB633" s="22"/>
      <c r="AC633" s="23"/>
      <c r="AD633" s="22"/>
      <c r="AE633" s="22"/>
      <c r="AF633" s="22"/>
      <c r="AG633" s="23"/>
      <c r="AH633" s="22"/>
    </row>
    <row r="634" spans="1:34" ht="15.75" customHeight="1" x14ac:dyDescent="0.3">
      <c r="A634" s="13"/>
      <c r="B634" s="51"/>
      <c r="C634" s="10">
        <v>631</v>
      </c>
      <c r="D634" s="6" t="s">
        <v>1456</v>
      </c>
      <c r="E634" s="6" t="s">
        <v>1457</v>
      </c>
      <c r="F634" s="14" t="s">
        <v>149</v>
      </c>
      <c r="G634" s="15" t="s">
        <v>149</v>
      </c>
      <c r="H634" s="15" t="s">
        <v>149</v>
      </c>
      <c r="I634" s="16" t="s">
        <v>22</v>
      </c>
      <c r="L634" s="17"/>
      <c r="M634" s="18" t="str">
        <f>'AI - 1'!A633</f>
        <v>No</v>
      </c>
      <c r="N634" s="18" t="str">
        <f>'AI - 2'!A633</f>
        <v>No</v>
      </c>
      <c r="O634" s="18" t="str">
        <f>'AI  - 3'!A633</f>
        <v>No</v>
      </c>
      <c r="P634" s="8">
        <f>COUNTIF(M634:O634,"Yes")</f>
        <v>0</v>
      </c>
      <c r="Q634" s="18" t="str">
        <f>'AI - 1'!B633</f>
        <v>No</v>
      </c>
      <c r="R634" s="18" t="str">
        <f>'AI - 2'!B633</f>
        <v>No</v>
      </c>
      <c r="S634" s="18" t="str">
        <f>'AI  - 3'!B633</f>
        <v>No</v>
      </c>
      <c r="T634" s="8">
        <f>COUNTIF(Q634:S634,"Yes")</f>
        <v>0</v>
      </c>
      <c r="U634" s="15" t="s">
        <v>149</v>
      </c>
      <c r="V634" s="19"/>
      <c r="W634" s="8"/>
      <c r="X634" s="5"/>
      <c r="Y634" s="20"/>
      <c r="Z634" s="21"/>
      <c r="AA634" s="22"/>
      <c r="AB634" s="22"/>
      <c r="AC634" s="23"/>
      <c r="AD634" s="22"/>
      <c r="AE634" s="22"/>
      <c r="AF634" s="22"/>
      <c r="AG634" s="23"/>
      <c r="AH634" s="22"/>
    </row>
    <row r="635" spans="1:34" ht="15.75" customHeight="1" x14ac:dyDescent="0.3">
      <c r="A635" s="13"/>
      <c r="B635" s="51"/>
      <c r="C635" s="10">
        <v>632</v>
      </c>
      <c r="D635" s="6" t="s">
        <v>1458</v>
      </c>
      <c r="E635" s="6" t="s">
        <v>1459</v>
      </c>
      <c r="F635" s="14" t="s">
        <v>149</v>
      </c>
      <c r="G635" s="15" t="s">
        <v>149</v>
      </c>
      <c r="H635" s="15" t="s">
        <v>149</v>
      </c>
      <c r="I635" s="16" t="s">
        <v>22</v>
      </c>
      <c r="L635" s="17"/>
      <c r="M635" s="18" t="str">
        <f>'AI - 1'!A634</f>
        <v>No</v>
      </c>
      <c r="N635" s="18" t="str">
        <f>'AI - 2'!A634</f>
        <v>No</v>
      </c>
      <c r="O635" s="18" t="str">
        <f>'AI  - 3'!A634</f>
        <v>No</v>
      </c>
      <c r="P635" s="8">
        <f>COUNTIF(M635:O635,"Yes")</f>
        <v>0</v>
      </c>
      <c r="Q635" s="18" t="str">
        <f>'AI - 1'!B634</f>
        <v>No</v>
      </c>
      <c r="R635" s="18" t="str">
        <f>'AI - 2'!B634</f>
        <v>No</v>
      </c>
      <c r="S635" s="18" t="str">
        <f>'AI  - 3'!B634</f>
        <v>No</v>
      </c>
      <c r="T635" s="8">
        <f>COUNTIF(Q635:S635,"Yes")</f>
        <v>0</v>
      </c>
      <c r="U635" s="15" t="s">
        <v>149</v>
      </c>
      <c r="V635" s="19"/>
      <c r="W635" s="8"/>
      <c r="X635" s="5"/>
      <c r="Y635" s="20"/>
      <c r="Z635" s="21"/>
      <c r="AA635" s="22"/>
      <c r="AB635" s="22"/>
      <c r="AC635" s="23"/>
      <c r="AD635" s="21"/>
      <c r="AE635" s="22"/>
      <c r="AF635" s="22"/>
      <c r="AG635" s="23"/>
      <c r="AH635" s="22"/>
    </row>
    <row r="636" spans="1:34" ht="15.75" customHeight="1" x14ac:dyDescent="0.3">
      <c r="A636" s="13"/>
      <c r="B636" s="51"/>
      <c r="C636" s="10">
        <v>633</v>
      </c>
      <c r="D636" s="6" t="s">
        <v>1460</v>
      </c>
      <c r="E636" s="6" t="s">
        <v>1461</v>
      </c>
      <c r="F636" s="14" t="s">
        <v>149</v>
      </c>
      <c r="G636" s="15" t="s">
        <v>149</v>
      </c>
      <c r="H636" s="15" t="s">
        <v>149</v>
      </c>
      <c r="I636" s="16" t="s">
        <v>22</v>
      </c>
      <c r="L636" s="17"/>
      <c r="M636" s="18" t="str">
        <f>'AI - 1'!A635</f>
        <v>No</v>
      </c>
      <c r="N636" s="18" t="str">
        <f>'AI - 2'!A635</f>
        <v>No</v>
      </c>
      <c r="O636" s="18" t="str">
        <f>'AI  - 3'!A635</f>
        <v>No</v>
      </c>
      <c r="P636" s="8">
        <f>COUNTIF(M636:O636,"Yes")</f>
        <v>0</v>
      </c>
      <c r="Q636" s="18" t="str">
        <f>'AI - 1'!B635</f>
        <v>No</v>
      </c>
      <c r="R636" s="18" t="str">
        <f>'AI - 2'!B635</f>
        <v>No</v>
      </c>
      <c r="S636" s="18" t="str">
        <f>'AI  - 3'!B635</f>
        <v>No</v>
      </c>
      <c r="T636" s="8">
        <f>COUNTIF(Q636:S636,"Yes")</f>
        <v>0</v>
      </c>
      <c r="U636" s="15" t="s">
        <v>149</v>
      </c>
      <c r="V636" s="19"/>
      <c r="W636" s="8"/>
      <c r="X636" s="5"/>
      <c r="Y636" s="20"/>
      <c r="Z636" s="21"/>
      <c r="AA636" s="22"/>
      <c r="AB636" s="22"/>
      <c r="AC636" s="23"/>
      <c r="AD636" s="22"/>
      <c r="AE636" s="22"/>
      <c r="AF636" s="22"/>
      <c r="AG636" s="23"/>
      <c r="AH636" s="22"/>
    </row>
    <row r="637" spans="1:34" ht="15.75" customHeight="1" x14ac:dyDescent="0.3">
      <c r="A637" s="13"/>
      <c r="B637" s="51"/>
      <c r="C637" s="10">
        <v>634</v>
      </c>
      <c r="D637" s="6" t="s">
        <v>97</v>
      </c>
      <c r="E637" s="6" t="s">
        <v>25</v>
      </c>
      <c r="F637" s="14" t="s">
        <v>21</v>
      </c>
      <c r="G637" s="15" t="s">
        <v>21</v>
      </c>
      <c r="H637" s="15" t="s">
        <v>21</v>
      </c>
      <c r="I637" s="16" t="s">
        <v>22</v>
      </c>
      <c r="L637" s="17"/>
      <c r="M637" s="18" t="str">
        <f>'AI - 1'!A636</f>
        <v>Yes</v>
      </c>
      <c r="N637" s="18" t="str">
        <f>'AI - 2'!A636</f>
        <v>Yes</v>
      </c>
      <c r="O637" s="18" t="str">
        <f>'AI  - 3'!A636</f>
        <v>Yes</v>
      </c>
      <c r="P637" s="8">
        <f>COUNTIF(M637:O637,"Yes")</f>
        <v>3</v>
      </c>
      <c r="Q637" s="18" t="str">
        <f>'AI - 1'!B636</f>
        <v>Yes</v>
      </c>
      <c r="R637" s="18" t="str">
        <f>'AI - 2'!B636</f>
        <v>Yes</v>
      </c>
      <c r="S637" s="18" t="str">
        <f>'AI  - 3'!B636</f>
        <v>Yes</v>
      </c>
      <c r="T637" s="8">
        <f>COUNTIF(Q637:S637,"Yes")</f>
        <v>3</v>
      </c>
      <c r="U637" s="15" t="s">
        <v>21</v>
      </c>
      <c r="V637" s="19"/>
      <c r="W637" s="8"/>
      <c r="X637" s="5"/>
      <c r="Y637" s="20"/>
      <c r="Z637" s="21"/>
      <c r="AA637" s="22"/>
      <c r="AB637" s="22"/>
      <c r="AC637" s="23"/>
      <c r="AD637" s="21"/>
      <c r="AE637" s="22"/>
      <c r="AF637" s="22"/>
      <c r="AG637" s="23"/>
      <c r="AH637" s="21"/>
    </row>
    <row r="638" spans="1:34" ht="15.75" customHeight="1" x14ac:dyDescent="0.3">
      <c r="A638" s="13"/>
      <c r="B638" s="51"/>
      <c r="C638" s="10">
        <v>635</v>
      </c>
      <c r="D638" s="6" t="s">
        <v>1462</v>
      </c>
      <c r="E638" s="6" t="s">
        <v>1463</v>
      </c>
      <c r="F638" s="14" t="s">
        <v>149</v>
      </c>
      <c r="G638" s="15" t="s">
        <v>149</v>
      </c>
      <c r="H638" s="15" t="s">
        <v>149</v>
      </c>
      <c r="I638" s="16" t="s">
        <v>22</v>
      </c>
      <c r="L638" s="17"/>
      <c r="M638" s="18" t="str">
        <f>'AI - 1'!A637</f>
        <v>No</v>
      </c>
      <c r="N638" s="18" t="str">
        <f>'AI - 2'!A637</f>
        <v>No</v>
      </c>
      <c r="O638" s="18" t="str">
        <f>'AI  - 3'!A637</f>
        <v>No</v>
      </c>
      <c r="P638" s="8">
        <f>COUNTIF(M638:O638,"Yes")</f>
        <v>0</v>
      </c>
      <c r="Q638" s="18" t="str">
        <f>'AI - 1'!B637</f>
        <v>No</v>
      </c>
      <c r="R638" s="18" t="str">
        <f>'AI - 2'!B637</f>
        <v>No</v>
      </c>
      <c r="S638" s="18" t="str">
        <f>'AI  - 3'!B637</f>
        <v>No</v>
      </c>
      <c r="T638" s="8">
        <f>COUNTIF(Q638:S638,"Yes")</f>
        <v>0</v>
      </c>
      <c r="U638" s="15" t="s">
        <v>149</v>
      </c>
      <c r="V638" s="19"/>
      <c r="W638" s="8"/>
      <c r="X638" s="5"/>
      <c r="Y638" s="20"/>
      <c r="Z638" s="21"/>
      <c r="AA638" s="22"/>
      <c r="AB638" s="22"/>
      <c r="AC638" s="23"/>
      <c r="AD638" s="22"/>
      <c r="AE638" s="22"/>
      <c r="AF638" s="22"/>
      <c r="AG638" s="23"/>
      <c r="AH638" s="22"/>
    </row>
    <row r="639" spans="1:34" ht="15.75" customHeight="1" x14ac:dyDescent="0.3">
      <c r="A639" s="13"/>
      <c r="B639" s="51"/>
      <c r="C639" s="10">
        <v>636</v>
      </c>
      <c r="D639" s="6" t="s">
        <v>1464</v>
      </c>
      <c r="E639" s="6" t="s">
        <v>1465</v>
      </c>
      <c r="F639" s="14" t="s">
        <v>149</v>
      </c>
      <c r="G639" s="15" t="s">
        <v>149</v>
      </c>
      <c r="H639" s="15" t="s">
        <v>149</v>
      </c>
      <c r="I639" s="16" t="s">
        <v>22</v>
      </c>
      <c r="L639" s="17"/>
      <c r="M639" s="18" t="str">
        <f>'AI - 1'!A638</f>
        <v>No</v>
      </c>
      <c r="N639" s="18" t="str">
        <f>'AI - 2'!A638</f>
        <v>No</v>
      </c>
      <c r="O639" s="18" t="str">
        <f>'AI  - 3'!A638</f>
        <v>No</v>
      </c>
      <c r="P639" s="8">
        <f>COUNTIF(M639:O639,"Yes")</f>
        <v>0</v>
      </c>
      <c r="Q639" s="18" t="str">
        <f>'AI - 1'!B638</f>
        <v>No</v>
      </c>
      <c r="R639" s="18" t="str">
        <f>'AI - 2'!B638</f>
        <v>No</v>
      </c>
      <c r="S639" s="18" t="str">
        <f>'AI  - 3'!B638</f>
        <v>No</v>
      </c>
      <c r="T639" s="8">
        <f>COUNTIF(Q639:S639,"Yes")</f>
        <v>0</v>
      </c>
      <c r="U639" s="15" t="s">
        <v>149</v>
      </c>
      <c r="V639" s="19"/>
      <c r="W639" s="8"/>
      <c r="X639" s="5"/>
      <c r="Y639" s="20"/>
      <c r="Z639" s="21"/>
      <c r="AA639" s="22"/>
      <c r="AB639" s="22"/>
      <c r="AC639" s="23"/>
      <c r="AD639" s="22"/>
      <c r="AE639" s="22"/>
      <c r="AF639" s="22"/>
      <c r="AG639" s="23"/>
      <c r="AH639" s="22"/>
    </row>
    <row r="640" spans="1:34" ht="15.75" customHeight="1" x14ac:dyDescent="0.3">
      <c r="A640" s="13"/>
      <c r="B640" s="51"/>
      <c r="C640" s="10">
        <v>637</v>
      </c>
      <c r="D640" s="6" t="s">
        <v>1466</v>
      </c>
      <c r="E640" s="6" t="s">
        <v>1467</v>
      </c>
      <c r="F640" s="14" t="s">
        <v>149</v>
      </c>
      <c r="G640" s="15" t="s">
        <v>149</v>
      </c>
      <c r="H640" s="15" t="s">
        <v>149</v>
      </c>
      <c r="I640" s="16" t="s">
        <v>22</v>
      </c>
      <c r="L640" s="17"/>
      <c r="M640" s="18" t="str">
        <f>'AI - 1'!A639</f>
        <v>No</v>
      </c>
      <c r="N640" s="18" t="str">
        <f>'AI - 2'!A639</f>
        <v>No</v>
      </c>
      <c r="O640" s="18" t="str">
        <f>'AI  - 3'!A639</f>
        <v>No</v>
      </c>
      <c r="P640" s="8">
        <f>COUNTIF(M640:O640,"Yes")</f>
        <v>0</v>
      </c>
      <c r="Q640" s="18" t="str">
        <f>'AI - 1'!B639</f>
        <v>No</v>
      </c>
      <c r="R640" s="18" t="str">
        <f>'AI - 2'!B639</f>
        <v>No</v>
      </c>
      <c r="S640" s="18" t="str">
        <f>'AI  - 3'!B639</f>
        <v>No</v>
      </c>
      <c r="T640" s="8">
        <f>COUNTIF(Q640:S640,"Yes")</f>
        <v>0</v>
      </c>
      <c r="U640" s="15" t="s">
        <v>149</v>
      </c>
      <c r="V640" s="19"/>
      <c r="W640" s="8"/>
      <c r="X640" s="5"/>
      <c r="Y640" s="20"/>
      <c r="Z640" s="21"/>
      <c r="AA640" s="22"/>
      <c r="AB640" s="22"/>
      <c r="AC640" s="23"/>
      <c r="AD640" s="22"/>
      <c r="AE640" s="22"/>
      <c r="AF640" s="22"/>
      <c r="AG640" s="23"/>
      <c r="AH640" s="22"/>
    </row>
    <row r="641" spans="1:34" ht="15.75" customHeight="1" x14ac:dyDescent="0.3">
      <c r="A641" s="13"/>
      <c r="B641" s="51"/>
      <c r="C641" s="10">
        <v>638</v>
      </c>
      <c r="D641" s="6" t="s">
        <v>1468</v>
      </c>
      <c r="E641" s="6" t="s">
        <v>1469</v>
      </c>
      <c r="F641" s="14" t="s">
        <v>149</v>
      </c>
      <c r="G641" s="15" t="s">
        <v>149</v>
      </c>
      <c r="H641" s="15" t="s">
        <v>149</v>
      </c>
      <c r="I641" s="16" t="s">
        <v>22</v>
      </c>
      <c r="L641" s="17"/>
      <c r="M641" s="18" t="str">
        <f>'AI - 1'!A640</f>
        <v>No</v>
      </c>
      <c r="N641" s="18" t="str">
        <f>'AI - 2'!A640</f>
        <v>No</v>
      </c>
      <c r="O641" s="18" t="str">
        <f>'AI  - 3'!A640</f>
        <v>No</v>
      </c>
      <c r="P641" s="8">
        <f>COUNTIF(M641:O641,"Yes")</f>
        <v>0</v>
      </c>
      <c r="Q641" s="18" t="str">
        <f>'AI - 1'!B640</f>
        <v>No</v>
      </c>
      <c r="R641" s="18" t="str">
        <f>'AI - 2'!B640</f>
        <v>No</v>
      </c>
      <c r="S641" s="18" t="str">
        <f>'AI  - 3'!B640</f>
        <v>No</v>
      </c>
      <c r="T641" s="8">
        <f>COUNTIF(Q641:S641,"Yes")</f>
        <v>0</v>
      </c>
      <c r="U641" s="15" t="s">
        <v>149</v>
      </c>
      <c r="V641" s="19"/>
      <c r="W641" s="8"/>
      <c r="X641" s="5"/>
      <c r="Y641" s="20"/>
      <c r="Z641" s="21"/>
      <c r="AA641" s="22"/>
      <c r="AB641" s="22"/>
      <c r="AC641" s="23"/>
      <c r="AD641" s="22"/>
      <c r="AE641" s="22"/>
      <c r="AF641" s="22"/>
      <c r="AG641" s="23"/>
      <c r="AH641" s="22"/>
    </row>
    <row r="642" spans="1:34" ht="15.75" customHeight="1" x14ac:dyDescent="0.3">
      <c r="A642" s="13"/>
      <c r="B642" s="51"/>
      <c r="C642" s="10">
        <v>639</v>
      </c>
      <c r="D642" s="6" t="s">
        <v>98</v>
      </c>
      <c r="E642" s="6" t="s">
        <v>99</v>
      </c>
      <c r="F642" s="14" t="s">
        <v>21</v>
      </c>
      <c r="G642" s="15" t="s">
        <v>21</v>
      </c>
      <c r="H642" s="15" t="s">
        <v>21</v>
      </c>
      <c r="I642" s="16" t="s">
        <v>22</v>
      </c>
      <c r="L642" s="17"/>
      <c r="M642" s="18" t="str">
        <f>'AI - 1'!A641</f>
        <v>Yes</v>
      </c>
      <c r="N642" s="18" t="str">
        <f>'AI - 2'!A641</f>
        <v>Yes</v>
      </c>
      <c r="O642" s="18" t="str">
        <f>'AI  - 3'!A641</f>
        <v>Yes</v>
      </c>
      <c r="P642" s="8">
        <f>COUNTIF(M642:O642,"Yes")</f>
        <v>3</v>
      </c>
      <c r="Q642" s="18" t="str">
        <f>'AI - 1'!B641</f>
        <v>Yes</v>
      </c>
      <c r="R642" s="18" t="str">
        <f>'AI - 2'!B641</f>
        <v>Yes</v>
      </c>
      <c r="S642" s="18" t="str">
        <f>'AI  - 3'!B641</f>
        <v>Yes</v>
      </c>
      <c r="T642" s="8">
        <f>COUNTIF(Q642:S642,"Yes")</f>
        <v>3</v>
      </c>
      <c r="U642" s="15" t="s">
        <v>21</v>
      </c>
      <c r="V642" s="19"/>
      <c r="W642" s="8"/>
      <c r="X642" s="5"/>
      <c r="Y642" s="20"/>
      <c r="Z642" s="21"/>
      <c r="AA642" s="22"/>
      <c r="AB642" s="22"/>
      <c r="AC642" s="23"/>
      <c r="AD642" s="21"/>
      <c r="AE642" s="22"/>
      <c r="AF642" s="22"/>
      <c r="AG642" s="23"/>
      <c r="AH642" s="21"/>
    </row>
    <row r="643" spans="1:34" ht="15.75" customHeight="1" x14ac:dyDescent="0.3">
      <c r="A643" s="13"/>
      <c r="B643" s="51"/>
      <c r="C643" s="10">
        <v>640</v>
      </c>
      <c r="D643" s="6" t="s">
        <v>1470</v>
      </c>
      <c r="E643" s="6" t="s">
        <v>1471</v>
      </c>
      <c r="F643" s="14" t="s">
        <v>149</v>
      </c>
      <c r="G643" s="15" t="s">
        <v>149</v>
      </c>
      <c r="H643" s="15" t="s">
        <v>149</v>
      </c>
      <c r="I643" s="16" t="s">
        <v>22</v>
      </c>
      <c r="L643" s="17"/>
      <c r="M643" s="18" t="str">
        <f>'AI - 1'!A642</f>
        <v>No</v>
      </c>
      <c r="N643" s="18" t="str">
        <f>'AI - 2'!A642</f>
        <v>No</v>
      </c>
      <c r="O643" s="18" t="str">
        <f>'AI  - 3'!A642</f>
        <v>No</v>
      </c>
      <c r="P643" s="8">
        <f>COUNTIF(M643:O643,"Yes")</f>
        <v>0</v>
      </c>
      <c r="Q643" s="18" t="str">
        <f>'AI - 1'!B642</f>
        <v>No</v>
      </c>
      <c r="R643" s="18" t="str">
        <f>'AI - 2'!B642</f>
        <v>No</v>
      </c>
      <c r="S643" s="18" t="str">
        <f>'AI  - 3'!B642</f>
        <v>No</v>
      </c>
      <c r="T643" s="8">
        <f>COUNTIF(Q643:S643,"Yes")</f>
        <v>0</v>
      </c>
      <c r="U643" s="15" t="s">
        <v>149</v>
      </c>
      <c r="V643" s="19"/>
      <c r="W643" s="8"/>
      <c r="X643" s="5"/>
      <c r="Y643" s="20"/>
      <c r="Z643" s="21"/>
      <c r="AA643" s="22"/>
      <c r="AB643" s="22"/>
      <c r="AC643" s="23"/>
      <c r="AD643" s="22"/>
      <c r="AE643" s="22"/>
      <c r="AF643" s="22"/>
      <c r="AG643" s="23"/>
      <c r="AH643" s="22"/>
    </row>
    <row r="644" spans="1:34" ht="15.75" customHeight="1" x14ac:dyDescent="0.3">
      <c r="A644" s="13"/>
      <c r="B644" s="51"/>
      <c r="C644" s="10">
        <v>641</v>
      </c>
      <c r="D644" s="6" t="s">
        <v>1472</v>
      </c>
      <c r="E644" s="6" t="s">
        <v>1473</v>
      </c>
      <c r="F644" s="14" t="s">
        <v>149</v>
      </c>
      <c r="G644" s="15" t="s">
        <v>149</v>
      </c>
      <c r="H644" s="15" t="s">
        <v>149</v>
      </c>
      <c r="I644" s="16" t="s">
        <v>22</v>
      </c>
      <c r="L644" s="17"/>
      <c r="M644" s="18" t="str">
        <f>'AI - 1'!A643</f>
        <v>No</v>
      </c>
      <c r="N644" s="18" t="str">
        <f>'AI - 2'!A643</f>
        <v>No</v>
      </c>
      <c r="O644" s="18" t="str">
        <f>'AI  - 3'!A643</f>
        <v>No</v>
      </c>
      <c r="P644" s="8">
        <f>COUNTIF(M644:O644,"Yes")</f>
        <v>0</v>
      </c>
      <c r="Q644" s="18" t="str">
        <f>'AI - 1'!B643</f>
        <v>No</v>
      </c>
      <c r="R644" s="18" t="str">
        <f>'AI - 2'!B643</f>
        <v>No</v>
      </c>
      <c r="S644" s="18" t="str">
        <f>'AI  - 3'!B643</f>
        <v>No</v>
      </c>
      <c r="T644" s="8">
        <f>COUNTIF(Q644:S644,"Yes")</f>
        <v>0</v>
      </c>
      <c r="U644" s="15" t="s">
        <v>149</v>
      </c>
      <c r="V644" s="19"/>
      <c r="W644" s="8"/>
      <c r="X644" s="5"/>
      <c r="Y644" s="20"/>
      <c r="Z644" s="21"/>
      <c r="AA644" s="22"/>
      <c r="AB644" s="22"/>
      <c r="AC644" s="23"/>
      <c r="AD644" s="22"/>
      <c r="AE644" s="22"/>
      <c r="AF644" s="22"/>
      <c r="AG644" s="23"/>
      <c r="AH644" s="22"/>
    </row>
    <row r="645" spans="1:34" ht="15.75" customHeight="1" x14ac:dyDescent="0.3">
      <c r="A645" s="13"/>
      <c r="B645" s="51"/>
      <c r="C645" s="10">
        <v>642</v>
      </c>
      <c r="D645" s="6" t="s">
        <v>1474</v>
      </c>
      <c r="E645" s="6" t="s">
        <v>1475</v>
      </c>
      <c r="F645" s="14" t="s">
        <v>149</v>
      </c>
      <c r="G645" s="15" t="s">
        <v>149</v>
      </c>
      <c r="H645" s="15" t="s">
        <v>149</v>
      </c>
      <c r="I645" s="16" t="s">
        <v>22</v>
      </c>
      <c r="L645" s="17"/>
      <c r="M645" s="18" t="str">
        <f>'AI - 1'!A644</f>
        <v>No</v>
      </c>
      <c r="N645" s="18" t="str">
        <f>'AI - 2'!A644</f>
        <v>No</v>
      </c>
      <c r="O645" s="18" t="str">
        <f>'AI  - 3'!A644</f>
        <v>No</v>
      </c>
      <c r="P645" s="8">
        <f>COUNTIF(M645:O645,"Yes")</f>
        <v>0</v>
      </c>
      <c r="Q645" s="18" t="str">
        <f>'AI - 1'!B644</f>
        <v>No</v>
      </c>
      <c r="R645" s="18" t="str">
        <f>'AI - 2'!B644</f>
        <v>No</v>
      </c>
      <c r="S645" s="18" t="str">
        <f>'AI  - 3'!B644</f>
        <v>No</v>
      </c>
      <c r="T645" s="8">
        <f>COUNTIF(Q645:S645,"Yes")</f>
        <v>0</v>
      </c>
      <c r="U645" s="15" t="s">
        <v>149</v>
      </c>
      <c r="V645" s="19"/>
      <c r="W645" s="8"/>
      <c r="X645" s="5"/>
      <c r="Y645" s="20"/>
      <c r="Z645" s="21"/>
      <c r="AA645" s="22"/>
      <c r="AB645" s="22"/>
      <c r="AC645" s="23"/>
      <c r="AD645" s="22"/>
      <c r="AE645" s="22"/>
      <c r="AF645" s="22"/>
      <c r="AG645" s="23"/>
      <c r="AH645" s="22"/>
    </row>
    <row r="646" spans="1:34" ht="15.75" customHeight="1" x14ac:dyDescent="0.3">
      <c r="A646" s="13"/>
      <c r="B646" s="51"/>
      <c r="C646" s="10">
        <v>643</v>
      </c>
      <c r="D646" s="6" t="s">
        <v>1476</v>
      </c>
      <c r="E646" s="6" t="s">
        <v>1477</v>
      </c>
      <c r="F646" s="14" t="s">
        <v>149</v>
      </c>
      <c r="G646" s="15" t="s">
        <v>149</v>
      </c>
      <c r="H646" s="15" t="s">
        <v>149</v>
      </c>
      <c r="I646" s="16" t="s">
        <v>22</v>
      </c>
      <c r="L646" s="17"/>
      <c r="M646" s="18" t="str">
        <f>'AI - 1'!A645</f>
        <v>No</v>
      </c>
      <c r="N646" s="18" t="str">
        <f>'AI - 2'!A645</f>
        <v>No</v>
      </c>
      <c r="O646" s="18" t="str">
        <f>'AI  - 3'!A645</f>
        <v>No</v>
      </c>
      <c r="P646" s="8">
        <f>COUNTIF(M646:O646,"Yes")</f>
        <v>0</v>
      </c>
      <c r="Q646" s="18" t="str">
        <f>'AI - 1'!B645</f>
        <v>No</v>
      </c>
      <c r="R646" s="18" t="str">
        <f>'AI - 2'!B645</f>
        <v>No</v>
      </c>
      <c r="S646" s="18" t="str">
        <f>'AI  - 3'!B645</f>
        <v>No</v>
      </c>
      <c r="T646" s="8">
        <f>COUNTIF(Q646:S646,"Yes")</f>
        <v>0</v>
      </c>
      <c r="U646" s="15" t="s">
        <v>149</v>
      </c>
      <c r="V646" s="19"/>
      <c r="W646" s="8"/>
      <c r="X646" s="5"/>
      <c r="Y646" s="20"/>
      <c r="Z646" s="21"/>
      <c r="AA646" s="22"/>
      <c r="AB646" s="22"/>
      <c r="AC646" s="23"/>
      <c r="AD646" s="22"/>
      <c r="AE646" s="22"/>
      <c r="AF646" s="22"/>
      <c r="AG646" s="23"/>
      <c r="AH646" s="22"/>
    </row>
    <row r="647" spans="1:34" ht="15.75" customHeight="1" x14ac:dyDescent="0.3">
      <c r="A647" s="13"/>
      <c r="B647" s="51"/>
      <c r="C647" s="10">
        <v>644</v>
      </c>
      <c r="D647" s="6" t="s">
        <v>1478</v>
      </c>
      <c r="E647" s="6" t="s">
        <v>1479</v>
      </c>
      <c r="F647" s="14" t="s">
        <v>149</v>
      </c>
      <c r="G647" s="15" t="s">
        <v>149</v>
      </c>
      <c r="H647" s="15" t="s">
        <v>149</v>
      </c>
      <c r="I647" s="16" t="s">
        <v>22</v>
      </c>
      <c r="L647" s="17"/>
      <c r="M647" s="18" t="str">
        <f>'AI - 1'!A646</f>
        <v>No</v>
      </c>
      <c r="N647" s="18" t="str">
        <f>'AI - 2'!A646</f>
        <v>No</v>
      </c>
      <c r="O647" s="18" t="str">
        <f>'AI  - 3'!A646</f>
        <v>No</v>
      </c>
      <c r="P647" s="8">
        <f>COUNTIF(M647:O647,"Yes")</f>
        <v>0</v>
      </c>
      <c r="Q647" s="18" t="str">
        <f>'AI - 1'!B646</f>
        <v>No</v>
      </c>
      <c r="R647" s="18" t="str">
        <f>'AI - 2'!B646</f>
        <v>No</v>
      </c>
      <c r="S647" s="18" t="str">
        <f>'AI  - 3'!B646</f>
        <v>No</v>
      </c>
      <c r="T647" s="8">
        <f>COUNTIF(Q647:S647,"Yes")</f>
        <v>0</v>
      </c>
      <c r="U647" s="15" t="s">
        <v>149</v>
      </c>
      <c r="V647" s="19"/>
      <c r="W647" s="8"/>
      <c r="X647" s="5"/>
      <c r="Y647" s="20"/>
      <c r="Z647" s="21"/>
      <c r="AA647" s="22"/>
      <c r="AB647" s="22"/>
      <c r="AC647" s="23"/>
      <c r="AD647" s="22"/>
      <c r="AE647" s="22"/>
      <c r="AF647" s="22"/>
      <c r="AG647" s="23"/>
      <c r="AH647" s="22"/>
    </row>
    <row r="648" spans="1:34" ht="15.75" customHeight="1" x14ac:dyDescent="0.3">
      <c r="A648" s="13"/>
      <c r="B648" s="51"/>
      <c r="C648" s="10">
        <v>645</v>
      </c>
      <c r="D648" s="6" t="s">
        <v>1480</v>
      </c>
      <c r="E648" s="6" t="s">
        <v>1481</v>
      </c>
      <c r="F648" s="14" t="s">
        <v>149</v>
      </c>
      <c r="G648" s="15" t="s">
        <v>149</v>
      </c>
      <c r="H648" s="15" t="s">
        <v>149</v>
      </c>
      <c r="I648" s="16" t="s">
        <v>22</v>
      </c>
      <c r="L648" s="17"/>
      <c r="M648" s="18" t="str">
        <f>'AI - 1'!A647</f>
        <v>No</v>
      </c>
      <c r="N648" s="18" t="str">
        <f>'AI - 2'!A647</f>
        <v>No</v>
      </c>
      <c r="O648" s="18" t="str">
        <f>'AI  - 3'!A647</f>
        <v>No</v>
      </c>
      <c r="P648" s="8">
        <f>COUNTIF(M648:O648,"Yes")</f>
        <v>0</v>
      </c>
      <c r="Q648" s="18" t="str">
        <f>'AI - 1'!B647</f>
        <v>No</v>
      </c>
      <c r="R648" s="18" t="str">
        <f>'AI - 2'!B647</f>
        <v>No</v>
      </c>
      <c r="S648" s="18" t="str">
        <f>'AI  - 3'!B647</f>
        <v>No</v>
      </c>
      <c r="T648" s="8">
        <f>COUNTIF(Q648:S648,"Yes")</f>
        <v>0</v>
      </c>
      <c r="U648" s="15" t="s">
        <v>149</v>
      </c>
      <c r="V648" s="19"/>
      <c r="W648" s="8"/>
      <c r="X648" s="5"/>
      <c r="Y648" s="20"/>
      <c r="Z648" s="21"/>
      <c r="AA648" s="22"/>
      <c r="AB648" s="22"/>
      <c r="AC648" s="23"/>
      <c r="AD648" s="22"/>
      <c r="AE648" s="22"/>
      <c r="AF648" s="22"/>
      <c r="AG648" s="23"/>
      <c r="AH648" s="22"/>
    </row>
    <row r="649" spans="1:34" ht="15.75" customHeight="1" x14ac:dyDescent="0.3">
      <c r="A649" s="13"/>
      <c r="B649" s="51"/>
      <c r="C649" s="10">
        <v>646</v>
      </c>
      <c r="D649" s="6" t="s">
        <v>1482</v>
      </c>
      <c r="E649" s="6" t="s">
        <v>1483</v>
      </c>
      <c r="F649" s="14" t="s">
        <v>149</v>
      </c>
      <c r="G649" s="15" t="s">
        <v>149</v>
      </c>
      <c r="H649" s="15" t="s">
        <v>149</v>
      </c>
      <c r="I649" s="16" t="s">
        <v>22</v>
      </c>
      <c r="L649" s="17"/>
      <c r="M649" s="18" t="str">
        <f>'AI - 1'!A648</f>
        <v>No</v>
      </c>
      <c r="N649" s="18" t="str">
        <f>'AI - 2'!A648</f>
        <v>No</v>
      </c>
      <c r="O649" s="18" t="str">
        <f>'AI  - 3'!A648</f>
        <v>No</v>
      </c>
      <c r="P649" s="8">
        <f>COUNTIF(M649:O649,"Yes")</f>
        <v>0</v>
      </c>
      <c r="Q649" s="18" t="str">
        <f>'AI - 1'!B648</f>
        <v>No</v>
      </c>
      <c r="R649" s="18" t="str">
        <f>'AI - 2'!B648</f>
        <v>No</v>
      </c>
      <c r="S649" s="18" t="str">
        <f>'AI  - 3'!B648</f>
        <v>No</v>
      </c>
      <c r="T649" s="8">
        <f>COUNTIF(Q649:S649,"Yes")</f>
        <v>0</v>
      </c>
      <c r="U649" s="15" t="s">
        <v>149</v>
      </c>
      <c r="V649" s="19"/>
      <c r="W649" s="8"/>
      <c r="X649" s="5"/>
      <c r="Y649" s="20"/>
      <c r="Z649" s="21"/>
      <c r="AA649" s="22"/>
      <c r="AB649" s="22"/>
      <c r="AC649" s="23"/>
      <c r="AD649" s="22"/>
      <c r="AE649" s="22"/>
      <c r="AF649" s="22"/>
      <c r="AG649" s="23"/>
      <c r="AH649" s="22"/>
    </row>
    <row r="650" spans="1:34" ht="15.75" customHeight="1" x14ac:dyDescent="0.3">
      <c r="A650" s="13"/>
      <c r="B650" s="51"/>
      <c r="C650" s="10">
        <v>647</v>
      </c>
      <c r="D650" s="6" t="s">
        <v>1484</v>
      </c>
      <c r="E650" s="6" t="s">
        <v>1485</v>
      </c>
      <c r="F650" s="14" t="s">
        <v>149</v>
      </c>
      <c r="G650" s="15" t="s">
        <v>149</v>
      </c>
      <c r="H650" s="15" t="s">
        <v>149</v>
      </c>
      <c r="I650" s="16" t="s">
        <v>22</v>
      </c>
      <c r="L650" s="17"/>
      <c r="M650" s="18" t="str">
        <f>'AI - 1'!A649</f>
        <v>No</v>
      </c>
      <c r="N650" s="18" t="str">
        <f>'AI - 2'!A649</f>
        <v>No</v>
      </c>
      <c r="O650" s="18" t="str">
        <f>'AI  - 3'!A649</f>
        <v>No</v>
      </c>
      <c r="P650" s="8">
        <f>COUNTIF(M650:O650,"Yes")</f>
        <v>0</v>
      </c>
      <c r="Q650" s="18" t="str">
        <f>'AI - 1'!B649</f>
        <v>No</v>
      </c>
      <c r="R650" s="18" t="str">
        <f>'AI - 2'!B649</f>
        <v>No</v>
      </c>
      <c r="S650" s="18" t="str">
        <f>'AI  - 3'!B649</f>
        <v>No</v>
      </c>
      <c r="T650" s="8">
        <f>COUNTIF(Q650:S650,"Yes")</f>
        <v>0</v>
      </c>
      <c r="U650" s="15" t="s">
        <v>149</v>
      </c>
      <c r="V650" s="19"/>
      <c r="W650" s="8"/>
      <c r="X650" s="5"/>
      <c r="Y650" s="20"/>
      <c r="Z650" s="21"/>
      <c r="AA650" s="22"/>
      <c r="AB650" s="22"/>
      <c r="AC650" s="23"/>
      <c r="AD650" s="22"/>
      <c r="AE650" s="22"/>
      <c r="AF650" s="22"/>
      <c r="AG650" s="23"/>
      <c r="AH650" s="22"/>
    </row>
    <row r="651" spans="1:34" ht="15.75" customHeight="1" x14ac:dyDescent="0.3">
      <c r="A651" s="13"/>
      <c r="B651" s="51"/>
      <c r="C651" s="10">
        <v>648</v>
      </c>
      <c r="D651" s="6" t="s">
        <v>1486</v>
      </c>
      <c r="E651" s="6" t="s">
        <v>1487</v>
      </c>
      <c r="F651" s="14" t="s">
        <v>149</v>
      </c>
      <c r="G651" s="15" t="s">
        <v>149</v>
      </c>
      <c r="H651" s="15" t="s">
        <v>149</v>
      </c>
      <c r="I651" s="16" t="s">
        <v>22</v>
      </c>
      <c r="L651" s="17"/>
      <c r="M651" s="18" t="str">
        <f>'AI - 1'!A650</f>
        <v>No</v>
      </c>
      <c r="N651" s="18" t="str">
        <f>'AI - 2'!A650</f>
        <v>No</v>
      </c>
      <c r="O651" s="18" t="str">
        <f>'AI  - 3'!A650</f>
        <v>No</v>
      </c>
      <c r="P651" s="8">
        <f>COUNTIF(M651:O651,"Yes")</f>
        <v>0</v>
      </c>
      <c r="Q651" s="18" t="str">
        <f>'AI - 1'!B650</f>
        <v>No</v>
      </c>
      <c r="R651" s="18" t="str">
        <f>'AI - 2'!B650</f>
        <v>No</v>
      </c>
      <c r="S651" s="18" t="str">
        <f>'AI  - 3'!B650</f>
        <v>No</v>
      </c>
      <c r="T651" s="8">
        <f>COUNTIF(Q651:S651,"Yes")</f>
        <v>0</v>
      </c>
      <c r="U651" s="15" t="s">
        <v>149</v>
      </c>
      <c r="V651" s="19"/>
      <c r="W651" s="8"/>
      <c r="X651" s="5"/>
      <c r="Y651" s="20"/>
      <c r="Z651" s="21"/>
      <c r="AA651" s="22"/>
      <c r="AB651" s="22"/>
      <c r="AC651" s="23"/>
      <c r="AD651" s="22"/>
      <c r="AE651" s="22"/>
      <c r="AF651" s="22"/>
      <c r="AG651" s="23"/>
      <c r="AH651" s="22"/>
    </row>
    <row r="652" spans="1:34" ht="15.75" customHeight="1" x14ac:dyDescent="0.3">
      <c r="A652" s="13"/>
      <c r="B652" s="51"/>
      <c r="C652" s="10">
        <v>649</v>
      </c>
      <c r="D652" s="6" t="s">
        <v>1488</v>
      </c>
      <c r="E652" s="6" t="s">
        <v>1489</v>
      </c>
      <c r="F652" s="14" t="s">
        <v>149</v>
      </c>
      <c r="G652" s="15" t="s">
        <v>149</v>
      </c>
      <c r="H652" s="15" t="s">
        <v>149</v>
      </c>
      <c r="I652" s="16" t="s">
        <v>22</v>
      </c>
      <c r="L652" s="17"/>
      <c r="M652" s="18" t="str">
        <f>'AI - 1'!A651</f>
        <v>No</v>
      </c>
      <c r="N652" s="18" t="str">
        <f>'AI - 2'!A651</f>
        <v>No</v>
      </c>
      <c r="O652" s="18" t="str">
        <f>'AI  - 3'!A651</f>
        <v>No</v>
      </c>
      <c r="P652" s="8">
        <f>COUNTIF(M652:O652,"Yes")</f>
        <v>0</v>
      </c>
      <c r="Q652" s="18" t="str">
        <f>'AI - 1'!B651</f>
        <v>No</v>
      </c>
      <c r="R652" s="18" t="str">
        <f>'AI - 2'!B651</f>
        <v>No</v>
      </c>
      <c r="S652" s="18" t="str">
        <f>'AI  - 3'!B651</f>
        <v>No</v>
      </c>
      <c r="T652" s="8">
        <f>COUNTIF(Q652:S652,"Yes")</f>
        <v>0</v>
      </c>
      <c r="U652" s="15" t="s">
        <v>149</v>
      </c>
      <c r="V652" s="19"/>
      <c r="W652" s="8"/>
      <c r="X652" s="5"/>
      <c r="Y652" s="20"/>
      <c r="Z652" s="21"/>
      <c r="AA652" s="22"/>
      <c r="AB652" s="22"/>
      <c r="AC652" s="23"/>
      <c r="AD652" s="22"/>
      <c r="AE652" s="22"/>
      <c r="AF652" s="22"/>
      <c r="AG652" s="23"/>
      <c r="AH652" s="22"/>
    </row>
    <row r="653" spans="1:34" ht="15.75" customHeight="1" x14ac:dyDescent="0.3">
      <c r="A653" s="13"/>
      <c r="B653" s="51"/>
      <c r="C653" s="10">
        <v>650</v>
      </c>
      <c r="D653" s="6" t="s">
        <v>1490</v>
      </c>
      <c r="E653" s="6" t="s">
        <v>1491</v>
      </c>
      <c r="F653" s="14" t="s">
        <v>149</v>
      </c>
      <c r="G653" s="15" t="s">
        <v>149</v>
      </c>
      <c r="H653" s="15" t="s">
        <v>149</v>
      </c>
      <c r="I653" s="16" t="s">
        <v>22</v>
      </c>
      <c r="L653" s="17"/>
      <c r="M653" s="18" t="str">
        <f>'AI - 1'!A652</f>
        <v>No</v>
      </c>
      <c r="N653" s="18" t="str">
        <f>'AI - 2'!A652</f>
        <v>No</v>
      </c>
      <c r="O653" s="18" t="str">
        <f>'AI  - 3'!A652</f>
        <v>No</v>
      </c>
      <c r="P653" s="8">
        <f>COUNTIF(M653:O653,"Yes")</f>
        <v>0</v>
      </c>
      <c r="Q653" s="18" t="str">
        <f>'AI - 1'!B652</f>
        <v>No</v>
      </c>
      <c r="R653" s="18" t="str">
        <f>'AI - 2'!B652</f>
        <v>No</v>
      </c>
      <c r="S653" s="18" t="str">
        <f>'AI  - 3'!B652</f>
        <v>No</v>
      </c>
      <c r="T653" s="8">
        <f>COUNTIF(Q653:S653,"Yes")</f>
        <v>0</v>
      </c>
      <c r="U653" s="15" t="s">
        <v>149</v>
      </c>
      <c r="V653" s="19"/>
      <c r="W653" s="8"/>
      <c r="X653" s="5"/>
      <c r="Y653" s="20"/>
      <c r="Z653" s="21"/>
      <c r="AA653" s="22"/>
      <c r="AB653" s="22"/>
      <c r="AC653" s="23"/>
      <c r="AD653" s="22"/>
      <c r="AE653" s="22"/>
      <c r="AF653" s="22"/>
      <c r="AG653" s="23"/>
      <c r="AH653" s="22"/>
    </row>
    <row r="654" spans="1:34" ht="15.75" customHeight="1" x14ac:dyDescent="0.3">
      <c r="A654" s="13"/>
      <c r="B654" s="51"/>
      <c r="C654" s="10">
        <v>651</v>
      </c>
      <c r="D654" s="6" t="s">
        <v>1492</v>
      </c>
      <c r="E654" s="6" t="s">
        <v>1493</v>
      </c>
      <c r="F654" s="14" t="s">
        <v>149</v>
      </c>
      <c r="G654" s="15" t="s">
        <v>149</v>
      </c>
      <c r="H654" s="15" t="s">
        <v>149</v>
      </c>
      <c r="I654" s="16" t="s">
        <v>22</v>
      </c>
      <c r="L654" s="17"/>
      <c r="M654" s="18" t="str">
        <f>'AI - 1'!A653</f>
        <v>No</v>
      </c>
      <c r="N654" s="18" t="str">
        <f>'AI - 2'!A653</f>
        <v>No</v>
      </c>
      <c r="O654" s="18" t="str">
        <f>'AI  - 3'!A653</f>
        <v>No</v>
      </c>
      <c r="P654" s="8">
        <f>COUNTIF(M654:O654,"Yes")</f>
        <v>0</v>
      </c>
      <c r="Q654" s="18" t="str">
        <f>'AI - 1'!B653</f>
        <v>No</v>
      </c>
      <c r="R654" s="18" t="str">
        <f>'AI - 2'!B653</f>
        <v>No</v>
      </c>
      <c r="S654" s="18" t="str">
        <f>'AI  - 3'!B653</f>
        <v>No</v>
      </c>
      <c r="T654" s="8">
        <f>COUNTIF(Q654:S654,"Yes")</f>
        <v>0</v>
      </c>
      <c r="U654" s="15" t="s">
        <v>149</v>
      </c>
      <c r="V654" s="19"/>
      <c r="W654" s="8"/>
      <c r="X654" s="5"/>
      <c r="Y654" s="20"/>
      <c r="Z654" s="21"/>
      <c r="AA654" s="22"/>
      <c r="AB654" s="22"/>
      <c r="AC654" s="23"/>
      <c r="AD654" s="22"/>
      <c r="AE654" s="22"/>
      <c r="AF654" s="22"/>
      <c r="AG654" s="23"/>
      <c r="AH654" s="22"/>
    </row>
    <row r="655" spans="1:34" ht="15.75" customHeight="1" x14ac:dyDescent="0.3">
      <c r="A655" s="13"/>
      <c r="B655" s="51"/>
      <c r="C655" s="10">
        <v>652</v>
      </c>
      <c r="D655" s="6" t="s">
        <v>1494</v>
      </c>
      <c r="E655" s="6" t="s">
        <v>1495</v>
      </c>
      <c r="F655" s="14" t="s">
        <v>149</v>
      </c>
      <c r="G655" s="15" t="s">
        <v>149</v>
      </c>
      <c r="H655" s="15" t="s">
        <v>149</v>
      </c>
      <c r="I655" s="16" t="s">
        <v>22</v>
      </c>
      <c r="L655" s="17"/>
      <c r="M655" s="18" t="str">
        <f>'AI - 1'!A654</f>
        <v>No</v>
      </c>
      <c r="N655" s="18" t="str">
        <f>'AI - 2'!A654</f>
        <v>No</v>
      </c>
      <c r="O655" s="18" t="str">
        <f>'AI  - 3'!A654</f>
        <v>No</v>
      </c>
      <c r="P655" s="8">
        <f>COUNTIF(M655:O655,"Yes")</f>
        <v>0</v>
      </c>
      <c r="Q655" s="18" t="str">
        <f>'AI - 1'!B654</f>
        <v>No</v>
      </c>
      <c r="R655" s="18" t="str">
        <f>'AI - 2'!B654</f>
        <v>No</v>
      </c>
      <c r="S655" s="18" t="str">
        <f>'AI  - 3'!B654</f>
        <v>No</v>
      </c>
      <c r="T655" s="8">
        <f>COUNTIF(Q655:S655,"Yes")</f>
        <v>0</v>
      </c>
      <c r="U655" s="15" t="s">
        <v>149</v>
      </c>
      <c r="V655" s="19"/>
      <c r="W655" s="8"/>
      <c r="X655" s="5"/>
      <c r="Y655" s="20"/>
      <c r="Z655" s="21"/>
      <c r="AA655" s="5"/>
      <c r="AB655" s="5"/>
      <c r="AC655" s="20"/>
      <c r="AD655" s="33"/>
      <c r="AE655" s="22"/>
      <c r="AF655" s="22"/>
      <c r="AG655" s="23"/>
      <c r="AH655" s="22"/>
    </row>
    <row r="656" spans="1:34" ht="15.75" customHeight="1" x14ac:dyDescent="0.3">
      <c r="A656" s="13"/>
      <c r="B656" s="51"/>
      <c r="C656" s="10">
        <v>653</v>
      </c>
      <c r="D656" s="6" t="s">
        <v>1496</v>
      </c>
      <c r="E656" s="6" t="s">
        <v>1497</v>
      </c>
      <c r="F656" s="14" t="s">
        <v>149</v>
      </c>
      <c r="G656" s="15" t="s">
        <v>149</v>
      </c>
      <c r="H656" s="15" t="s">
        <v>149</v>
      </c>
      <c r="I656" s="16" t="s">
        <v>22</v>
      </c>
      <c r="L656" s="17"/>
      <c r="M656" s="18" t="str">
        <f>'AI - 1'!A655</f>
        <v>No</v>
      </c>
      <c r="N656" s="18" t="str">
        <f>'AI - 2'!A655</f>
        <v>No</v>
      </c>
      <c r="O656" s="18" t="str">
        <f>'AI  - 3'!A655</f>
        <v>No</v>
      </c>
      <c r="P656" s="8">
        <f>COUNTIF(M656:O656,"Yes")</f>
        <v>0</v>
      </c>
      <c r="Q656" s="18" t="str">
        <f>'AI - 1'!B655</f>
        <v>No</v>
      </c>
      <c r="R656" s="18" t="str">
        <f>'AI - 2'!B655</f>
        <v>No</v>
      </c>
      <c r="S656" s="18" t="str">
        <f>'AI  - 3'!B655</f>
        <v>No</v>
      </c>
      <c r="T656" s="8">
        <f>COUNTIF(Q656:S656,"Yes")</f>
        <v>0</v>
      </c>
      <c r="U656" s="15" t="s">
        <v>149</v>
      </c>
      <c r="V656" s="19"/>
      <c r="W656" s="8"/>
      <c r="X656" s="5"/>
      <c r="Y656" s="20"/>
      <c r="Z656" s="21"/>
      <c r="AA656" s="22"/>
      <c r="AB656" s="22"/>
      <c r="AC656" s="23"/>
      <c r="AD656" s="22"/>
      <c r="AE656" s="22"/>
      <c r="AF656" s="22"/>
      <c r="AG656" s="23"/>
      <c r="AH656" s="22"/>
    </row>
    <row r="657" spans="1:34" ht="15.75" customHeight="1" x14ac:dyDescent="0.3">
      <c r="A657" s="13"/>
      <c r="B657" s="51"/>
      <c r="C657" s="10">
        <v>654</v>
      </c>
      <c r="D657" s="6" t="s">
        <v>1498</v>
      </c>
      <c r="E657" s="6" t="s">
        <v>1499</v>
      </c>
      <c r="F657" s="14" t="s">
        <v>149</v>
      </c>
      <c r="G657" s="15" t="s">
        <v>149</v>
      </c>
      <c r="H657" s="15" t="s">
        <v>149</v>
      </c>
      <c r="I657" s="16" t="s">
        <v>22</v>
      </c>
      <c r="L657" s="17"/>
      <c r="M657" s="18" t="str">
        <f>'AI - 1'!A656</f>
        <v>No</v>
      </c>
      <c r="N657" s="18" t="str">
        <f>'AI - 2'!A656</f>
        <v>No</v>
      </c>
      <c r="O657" s="18" t="str">
        <f>'AI  - 3'!A656</f>
        <v>No</v>
      </c>
      <c r="P657" s="8">
        <f>COUNTIF(M657:O657,"Yes")</f>
        <v>0</v>
      </c>
      <c r="Q657" s="18" t="str">
        <f>'AI - 1'!B656</f>
        <v>No</v>
      </c>
      <c r="R657" s="18" t="str">
        <f>'AI - 2'!B656</f>
        <v>No</v>
      </c>
      <c r="S657" s="18" t="str">
        <f>'AI  - 3'!B656</f>
        <v>No</v>
      </c>
      <c r="T657" s="8">
        <f>COUNTIF(Q657:S657,"Yes")</f>
        <v>0</v>
      </c>
      <c r="U657" s="15" t="s">
        <v>149</v>
      </c>
      <c r="V657" s="19"/>
      <c r="W657" s="8"/>
      <c r="X657" s="5"/>
      <c r="Y657" s="20"/>
      <c r="Z657" s="21"/>
      <c r="AA657" s="22"/>
      <c r="AB657" s="22"/>
      <c r="AC657" s="23"/>
      <c r="AD657" s="22"/>
      <c r="AE657" s="22"/>
      <c r="AF657" s="22"/>
      <c r="AG657" s="23"/>
      <c r="AH657" s="22"/>
    </row>
    <row r="658" spans="1:34" ht="15.75" customHeight="1" x14ac:dyDescent="0.3">
      <c r="A658" s="13"/>
      <c r="B658" s="51"/>
      <c r="C658" s="10">
        <v>655</v>
      </c>
      <c r="D658" s="6" t="s">
        <v>1500</v>
      </c>
      <c r="E658" s="6" t="s">
        <v>1501</v>
      </c>
      <c r="F658" s="14" t="s">
        <v>149</v>
      </c>
      <c r="G658" s="15" t="s">
        <v>149</v>
      </c>
      <c r="H658" s="15" t="s">
        <v>149</v>
      </c>
      <c r="I658" s="16" t="s">
        <v>22</v>
      </c>
      <c r="L658" s="17"/>
      <c r="M658" s="18" t="str">
        <f>'AI - 1'!A657</f>
        <v>No</v>
      </c>
      <c r="N658" s="18" t="str">
        <f>'AI - 2'!A657</f>
        <v>No</v>
      </c>
      <c r="O658" s="18" t="str">
        <f>'AI  - 3'!A657</f>
        <v>No</v>
      </c>
      <c r="P658" s="8">
        <f>COUNTIF(M658:O658,"Yes")</f>
        <v>0</v>
      </c>
      <c r="Q658" s="18" t="str">
        <f>'AI - 1'!B657</f>
        <v>No</v>
      </c>
      <c r="R658" s="18" t="str">
        <f>'AI - 2'!B657</f>
        <v>No</v>
      </c>
      <c r="S658" s="18" t="str">
        <f>'AI  - 3'!B657</f>
        <v>No</v>
      </c>
      <c r="T658" s="8">
        <f>COUNTIF(Q658:S658,"Yes")</f>
        <v>0</v>
      </c>
      <c r="U658" s="15" t="s">
        <v>149</v>
      </c>
      <c r="V658" s="19"/>
      <c r="W658" s="8"/>
      <c r="X658" s="5"/>
      <c r="Y658" s="20"/>
      <c r="Z658" s="21"/>
      <c r="AA658" s="22"/>
      <c r="AB658" s="22"/>
      <c r="AC658" s="23"/>
      <c r="AD658" s="22"/>
      <c r="AE658" s="22"/>
      <c r="AF658" s="22"/>
      <c r="AG658" s="23"/>
      <c r="AH658" s="22"/>
    </row>
    <row r="659" spans="1:34" ht="15.75" customHeight="1" x14ac:dyDescent="0.3">
      <c r="A659" s="13"/>
      <c r="B659" s="51"/>
      <c r="C659" s="10">
        <v>656</v>
      </c>
      <c r="D659" s="6" t="s">
        <v>1502</v>
      </c>
      <c r="E659" s="6" t="s">
        <v>1503</v>
      </c>
      <c r="F659" s="14" t="s">
        <v>149</v>
      </c>
      <c r="G659" s="15" t="s">
        <v>149</v>
      </c>
      <c r="H659" s="15" t="s">
        <v>149</v>
      </c>
      <c r="I659" s="16" t="s">
        <v>22</v>
      </c>
      <c r="L659" s="17"/>
      <c r="M659" s="18" t="str">
        <f>'AI - 1'!A658</f>
        <v>No</v>
      </c>
      <c r="N659" s="18" t="str">
        <f>'AI - 2'!A658</f>
        <v>No</v>
      </c>
      <c r="O659" s="18" t="str">
        <f>'AI  - 3'!A658</f>
        <v>No</v>
      </c>
      <c r="P659" s="8">
        <f>COUNTIF(M659:O659,"Yes")</f>
        <v>0</v>
      </c>
      <c r="Q659" s="18" t="str">
        <f>'AI - 1'!B658</f>
        <v>No</v>
      </c>
      <c r="R659" s="18" t="str">
        <f>'AI - 2'!B658</f>
        <v>No</v>
      </c>
      <c r="S659" s="18" t="str">
        <f>'AI  - 3'!B658</f>
        <v>No</v>
      </c>
      <c r="T659" s="8">
        <f>COUNTIF(Q659:S659,"Yes")</f>
        <v>0</v>
      </c>
      <c r="U659" s="15" t="s">
        <v>149</v>
      </c>
      <c r="V659" s="19"/>
      <c r="W659" s="8"/>
      <c r="X659" s="5"/>
      <c r="Y659" s="20"/>
      <c r="Z659" s="21"/>
      <c r="AA659" s="22"/>
      <c r="AB659" s="22"/>
      <c r="AC659" s="23"/>
      <c r="AD659" s="22"/>
      <c r="AE659" s="22"/>
      <c r="AF659" s="22"/>
      <c r="AG659" s="23"/>
      <c r="AH659" s="22"/>
    </row>
    <row r="660" spans="1:34" ht="15.75" customHeight="1" x14ac:dyDescent="0.3">
      <c r="A660" s="13"/>
      <c r="B660" s="51"/>
      <c r="C660" s="10">
        <v>657</v>
      </c>
      <c r="D660" s="6" t="s">
        <v>1504</v>
      </c>
      <c r="E660" s="6" t="s">
        <v>1505</v>
      </c>
      <c r="F660" s="14" t="s">
        <v>149</v>
      </c>
      <c r="G660" s="15" t="s">
        <v>149</v>
      </c>
      <c r="H660" s="15" t="s">
        <v>149</v>
      </c>
      <c r="I660" s="16" t="s">
        <v>22</v>
      </c>
      <c r="L660" s="17"/>
      <c r="M660" s="18" t="str">
        <f>'AI - 1'!A659</f>
        <v>No</v>
      </c>
      <c r="N660" s="18" t="str">
        <f>'AI - 2'!A659</f>
        <v>No</v>
      </c>
      <c r="O660" s="18" t="str">
        <f>'AI  - 3'!A659</f>
        <v>No</v>
      </c>
      <c r="P660" s="8">
        <f>COUNTIF(M660:O660,"Yes")</f>
        <v>0</v>
      </c>
      <c r="Q660" s="18" t="str">
        <f>'AI - 1'!B659</f>
        <v>No</v>
      </c>
      <c r="R660" s="18" t="str">
        <f>'AI - 2'!B659</f>
        <v>No</v>
      </c>
      <c r="S660" s="18" t="str">
        <f>'AI  - 3'!B659</f>
        <v>No</v>
      </c>
      <c r="T660" s="8">
        <f>COUNTIF(Q660:S660,"Yes")</f>
        <v>0</v>
      </c>
      <c r="U660" s="15" t="s">
        <v>149</v>
      </c>
      <c r="V660" s="19"/>
      <c r="W660" s="8"/>
      <c r="X660" s="5"/>
      <c r="Y660" s="20"/>
      <c r="Z660" s="21"/>
      <c r="AA660" s="22"/>
      <c r="AB660" s="22"/>
      <c r="AC660" s="23"/>
      <c r="AD660" s="22"/>
      <c r="AE660" s="22"/>
      <c r="AF660" s="22"/>
      <c r="AG660" s="23"/>
      <c r="AH660" s="22"/>
    </row>
    <row r="661" spans="1:34" ht="15.75" customHeight="1" x14ac:dyDescent="0.3">
      <c r="A661" s="13"/>
      <c r="B661" s="51"/>
      <c r="C661" s="10">
        <v>658</v>
      </c>
      <c r="D661" s="6" t="s">
        <v>1506</v>
      </c>
      <c r="E661" s="6" t="s">
        <v>1507</v>
      </c>
      <c r="F661" s="14" t="s">
        <v>149</v>
      </c>
      <c r="G661" s="15" t="s">
        <v>149</v>
      </c>
      <c r="H661" s="15" t="s">
        <v>149</v>
      </c>
      <c r="I661" s="16" t="s">
        <v>22</v>
      </c>
      <c r="L661" s="17"/>
      <c r="M661" s="18" t="str">
        <f>'AI - 1'!A660</f>
        <v>No</v>
      </c>
      <c r="N661" s="18" t="str">
        <f>'AI - 2'!A660</f>
        <v>No</v>
      </c>
      <c r="O661" s="18" t="str">
        <f>'AI  - 3'!A660</f>
        <v>No</v>
      </c>
      <c r="P661" s="8">
        <f>COUNTIF(M661:O661,"Yes")</f>
        <v>0</v>
      </c>
      <c r="Q661" s="18" t="str">
        <f>'AI - 1'!B660</f>
        <v>No</v>
      </c>
      <c r="R661" s="18" t="str">
        <f>'AI - 2'!B660</f>
        <v>No</v>
      </c>
      <c r="S661" s="18" t="str">
        <f>'AI  - 3'!B660</f>
        <v>No</v>
      </c>
      <c r="T661" s="8">
        <f>COUNTIF(Q661:S661,"Yes")</f>
        <v>0</v>
      </c>
      <c r="U661" s="15" t="s">
        <v>149</v>
      </c>
      <c r="V661" s="19"/>
      <c r="W661" s="8"/>
      <c r="X661" s="5"/>
      <c r="Y661" s="20"/>
      <c r="Z661" s="21"/>
      <c r="AA661" s="22"/>
      <c r="AB661" s="22"/>
      <c r="AC661" s="23"/>
      <c r="AD661" s="22"/>
      <c r="AE661" s="22"/>
      <c r="AF661" s="22"/>
      <c r="AG661" s="23"/>
      <c r="AH661" s="22"/>
    </row>
    <row r="662" spans="1:34" ht="15.75" customHeight="1" x14ac:dyDescent="0.3">
      <c r="A662" s="13"/>
      <c r="B662" s="51"/>
      <c r="C662" s="10">
        <v>659</v>
      </c>
      <c r="D662" s="6" t="s">
        <v>1508</v>
      </c>
      <c r="E662" s="6" t="s">
        <v>1509</v>
      </c>
      <c r="F662" s="14" t="s">
        <v>149</v>
      </c>
      <c r="G662" s="15" t="s">
        <v>149</v>
      </c>
      <c r="H662" s="15" t="s">
        <v>149</v>
      </c>
      <c r="I662" s="16" t="s">
        <v>22</v>
      </c>
      <c r="L662" s="17"/>
      <c r="M662" s="18" t="str">
        <f>'AI - 1'!A661</f>
        <v>No</v>
      </c>
      <c r="N662" s="18" t="str">
        <f>'AI - 2'!A661</f>
        <v>No</v>
      </c>
      <c r="O662" s="18" t="str">
        <f>'AI  - 3'!A661</f>
        <v>No</v>
      </c>
      <c r="P662" s="8">
        <f>COUNTIF(M662:O662,"Yes")</f>
        <v>0</v>
      </c>
      <c r="Q662" s="18" t="str">
        <f>'AI - 1'!B661</f>
        <v>No</v>
      </c>
      <c r="R662" s="18" t="str">
        <f>'AI - 2'!B661</f>
        <v>No</v>
      </c>
      <c r="S662" s="18" t="str">
        <f>'AI  - 3'!B661</f>
        <v>No</v>
      </c>
      <c r="T662" s="8">
        <f>COUNTIF(Q662:S662,"Yes")</f>
        <v>0</v>
      </c>
      <c r="U662" s="15" t="s">
        <v>149</v>
      </c>
      <c r="V662" s="19"/>
      <c r="W662" s="8"/>
      <c r="X662" s="5"/>
      <c r="Y662" s="20"/>
      <c r="Z662" s="21"/>
      <c r="AA662" s="22"/>
      <c r="AB662" s="22"/>
      <c r="AC662" s="23"/>
      <c r="AD662" s="22"/>
      <c r="AE662" s="22"/>
      <c r="AF662" s="22"/>
      <c r="AG662" s="23"/>
      <c r="AH662" s="22"/>
    </row>
    <row r="663" spans="1:34" ht="15.75" customHeight="1" x14ac:dyDescent="0.3">
      <c r="A663" s="13"/>
      <c r="B663" s="51"/>
      <c r="C663" s="10">
        <v>660</v>
      </c>
      <c r="D663" s="6" t="s">
        <v>1510</v>
      </c>
      <c r="E663" s="6" t="s">
        <v>1511</v>
      </c>
      <c r="F663" s="14" t="s">
        <v>149</v>
      </c>
      <c r="G663" s="15" t="s">
        <v>149</v>
      </c>
      <c r="H663" s="15" t="s">
        <v>149</v>
      </c>
      <c r="I663" s="16" t="s">
        <v>22</v>
      </c>
      <c r="L663" s="17"/>
      <c r="M663" s="18" t="str">
        <f>'AI - 1'!A662</f>
        <v>No</v>
      </c>
      <c r="N663" s="18" t="str">
        <f>'AI - 2'!A662</f>
        <v>No</v>
      </c>
      <c r="O663" s="18" t="str">
        <f>'AI  - 3'!A662</f>
        <v>No</v>
      </c>
      <c r="P663" s="8">
        <f>COUNTIF(M663:O663,"Yes")</f>
        <v>0</v>
      </c>
      <c r="Q663" s="18" t="str">
        <f>'AI - 1'!B662</f>
        <v>No</v>
      </c>
      <c r="R663" s="18" t="str">
        <f>'AI - 2'!B662</f>
        <v>No</v>
      </c>
      <c r="S663" s="18" t="str">
        <f>'AI  - 3'!B662</f>
        <v>No</v>
      </c>
      <c r="T663" s="8">
        <f>COUNTIF(Q663:S663,"Yes")</f>
        <v>0</v>
      </c>
      <c r="U663" s="15" t="s">
        <v>149</v>
      </c>
      <c r="V663" s="19"/>
      <c r="W663" s="8"/>
      <c r="X663" s="5"/>
      <c r="Y663" s="20"/>
      <c r="Z663" s="21"/>
      <c r="AA663" s="22"/>
      <c r="AB663" s="22"/>
      <c r="AC663" s="23"/>
      <c r="AD663" s="22"/>
      <c r="AE663" s="22"/>
      <c r="AF663" s="22"/>
      <c r="AG663" s="23"/>
      <c r="AH663" s="22"/>
    </row>
    <row r="664" spans="1:34" ht="15.75" customHeight="1" x14ac:dyDescent="0.3">
      <c r="A664" s="13"/>
      <c r="B664" s="51"/>
      <c r="C664" s="10">
        <v>661</v>
      </c>
      <c r="D664" s="6" t="s">
        <v>101</v>
      </c>
      <c r="E664" s="6" t="s">
        <v>102</v>
      </c>
      <c r="F664" s="14" t="s">
        <v>21</v>
      </c>
      <c r="G664" s="15" t="s">
        <v>21</v>
      </c>
      <c r="H664" s="15" t="s">
        <v>21</v>
      </c>
      <c r="I664" s="16" t="s">
        <v>22</v>
      </c>
      <c r="L664" s="17"/>
      <c r="M664" s="18" t="str">
        <f>'AI - 1'!A663</f>
        <v>Yes</v>
      </c>
      <c r="N664" s="18" t="str">
        <f>'AI - 2'!A663</f>
        <v>Yes</v>
      </c>
      <c r="O664" s="18" t="str">
        <f>'AI  - 3'!A663</f>
        <v>Yes</v>
      </c>
      <c r="P664" s="8">
        <f>COUNTIF(M664:O664,"Yes")</f>
        <v>3</v>
      </c>
      <c r="Q664" s="18" t="str">
        <f>'AI - 1'!B663</f>
        <v>Yes</v>
      </c>
      <c r="R664" s="18" t="str">
        <f>'AI - 2'!B663</f>
        <v>Yes</v>
      </c>
      <c r="S664" s="18" t="str">
        <f>'AI  - 3'!B663</f>
        <v>Yes</v>
      </c>
      <c r="T664" s="8">
        <f>COUNTIF(Q664:S664,"Yes")</f>
        <v>3</v>
      </c>
      <c r="U664" s="15" t="s">
        <v>21</v>
      </c>
      <c r="V664" s="19"/>
      <c r="W664" s="8"/>
      <c r="X664" s="5"/>
      <c r="Y664" s="20"/>
      <c r="Z664" s="21"/>
      <c r="AA664" s="22"/>
      <c r="AB664" s="22"/>
      <c r="AC664" s="23"/>
      <c r="AD664" s="21"/>
      <c r="AE664" s="22"/>
      <c r="AF664" s="22"/>
      <c r="AG664" s="23"/>
      <c r="AH664" s="21"/>
    </row>
    <row r="665" spans="1:34" ht="15.75" customHeight="1" x14ac:dyDescent="0.3">
      <c r="A665" s="13"/>
      <c r="B665" s="51"/>
      <c r="C665" s="10">
        <v>662</v>
      </c>
      <c r="D665" s="6" t="s">
        <v>75</v>
      </c>
      <c r="E665" s="6" t="s">
        <v>103</v>
      </c>
      <c r="F665" s="14" t="s">
        <v>21</v>
      </c>
      <c r="G665" s="15" t="s">
        <v>21</v>
      </c>
      <c r="H665" s="15" t="s">
        <v>21</v>
      </c>
      <c r="I665" s="16" t="s">
        <v>22</v>
      </c>
      <c r="L665" s="17"/>
      <c r="M665" s="18" t="str">
        <f>'AI - 1'!A664</f>
        <v>Yes</v>
      </c>
      <c r="N665" s="18" t="str">
        <f>'AI - 2'!A664</f>
        <v>Yes</v>
      </c>
      <c r="O665" s="18" t="str">
        <f>'AI  - 3'!A664</f>
        <v>Yes</v>
      </c>
      <c r="P665" s="8">
        <f>COUNTIF(M665:O665,"Yes")</f>
        <v>3</v>
      </c>
      <c r="Q665" s="18" t="str">
        <f>'AI - 1'!B664</f>
        <v>Yes</v>
      </c>
      <c r="R665" s="18" t="str">
        <f>'AI - 2'!B664</f>
        <v>Yes</v>
      </c>
      <c r="S665" s="18" t="str">
        <f>'AI  - 3'!B664</f>
        <v>Yes</v>
      </c>
      <c r="T665" s="8">
        <f>COUNTIF(Q665:S665,"Yes")</f>
        <v>3</v>
      </c>
      <c r="U665" s="15" t="s">
        <v>21</v>
      </c>
      <c r="V665" s="19"/>
      <c r="W665" s="8"/>
      <c r="X665" s="5"/>
      <c r="Y665" s="20"/>
      <c r="Z665" s="21"/>
      <c r="AA665" s="22"/>
      <c r="AB665" s="22"/>
      <c r="AC665" s="23"/>
      <c r="AD665" s="21"/>
      <c r="AE665" s="22"/>
      <c r="AF665" s="22"/>
      <c r="AG665" s="23"/>
      <c r="AH665" s="21"/>
    </row>
    <row r="666" spans="1:34" ht="15.75" customHeight="1" x14ac:dyDescent="0.3">
      <c r="A666" s="13"/>
      <c r="B666" s="51"/>
      <c r="C666" s="10">
        <v>663</v>
      </c>
      <c r="D666" s="6" t="s">
        <v>1512</v>
      </c>
      <c r="E666" s="6" t="s">
        <v>1513</v>
      </c>
      <c r="F666" s="14" t="s">
        <v>149</v>
      </c>
      <c r="G666" s="15" t="s">
        <v>149</v>
      </c>
      <c r="H666" s="15" t="s">
        <v>149</v>
      </c>
      <c r="I666" s="16" t="s">
        <v>22</v>
      </c>
      <c r="L666" s="17"/>
      <c r="M666" s="18" t="str">
        <f>'AI - 1'!A665</f>
        <v>No</v>
      </c>
      <c r="N666" s="18" t="str">
        <f>'AI - 2'!A665</f>
        <v>No</v>
      </c>
      <c r="O666" s="18" t="str">
        <f>'AI  - 3'!A665</f>
        <v>No</v>
      </c>
      <c r="P666" s="8">
        <f>COUNTIF(M666:O666,"Yes")</f>
        <v>0</v>
      </c>
      <c r="Q666" s="18" t="str">
        <f>'AI - 1'!B665</f>
        <v>No</v>
      </c>
      <c r="R666" s="18" t="str">
        <f>'AI - 2'!B665</f>
        <v>No</v>
      </c>
      <c r="S666" s="18" t="str">
        <f>'AI  - 3'!B665</f>
        <v>No</v>
      </c>
      <c r="T666" s="8">
        <f>COUNTIF(Q666:S666,"Yes")</f>
        <v>0</v>
      </c>
      <c r="U666" s="15" t="s">
        <v>149</v>
      </c>
      <c r="V666" s="19"/>
      <c r="W666" s="8"/>
      <c r="X666" s="5"/>
      <c r="Y666" s="20"/>
      <c r="Z666" s="21"/>
      <c r="AA666" s="22"/>
      <c r="AB666" s="22"/>
      <c r="AC666" s="23"/>
      <c r="AD666" s="22"/>
      <c r="AE666" s="22"/>
      <c r="AF666" s="22"/>
      <c r="AG666" s="23"/>
      <c r="AH666" s="22"/>
    </row>
    <row r="667" spans="1:34" ht="15.75" customHeight="1" x14ac:dyDescent="0.3">
      <c r="A667" s="13"/>
      <c r="B667" s="51"/>
      <c r="C667" s="10">
        <v>664</v>
      </c>
      <c r="D667" s="6" t="s">
        <v>1514</v>
      </c>
      <c r="E667" s="6" t="s">
        <v>1515</v>
      </c>
      <c r="F667" s="14" t="s">
        <v>149</v>
      </c>
      <c r="G667" s="15" t="s">
        <v>149</v>
      </c>
      <c r="H667" s="15" t="s">
        <v>149</v>
      </c>
      <c r="I667" s="16" t="s">
        <v>22</v>
      </c>
      <c r="L667" s="17"/>
      <c r="M667" s="18" t="str">
        <f>'AI - 1'!A666</f>
        <v>No</v>
      </c>
      <c r="N667" s="18" t="str">
        <f>'AI - 2'!A666</f>
        <v>No</v>
      </c>
      <c r="O667" s="18" t="str">
        <f>'AI  - 3'!A666</f>
        <v>No</v>
      </c>
      <c r="P667" s="8">
        <f>COUNTIF(M667:O667,"Yes")</f>
        <v>0</v>
      </c>
      <c r="Q667" s="18" t="str">
        <f>'AI - 1'!B666</f>
        <v>No</v>
      </c>
      <c r="R667" s="18" t="str">
        <f>'AI - 2'!B666</f>
        <v>No</v>
      </c>
      <c r="S667" s="18" t="str">
        <f>'AI  - 3'!B666</f>
        <v>No</v>
      </c>
      <c r="T667" s="8">
        <f>COUNTIF(Q667:S667,"Yes")</f>
        <v>0</v>
      </c>
      <c r="U667" s="15" t="s">
        <v>149</v>
      </c>
      <c r="V667" s="19"/>
      <c r="W667" s="8"/>
      <c r="X667" s="5"/>
      <c r="Y667" s="20"/>
      <c r="Z667" s="21"/>
      <c r="AA667" s="22"/>
      <c r="AB667" s="22"/>
      <c r="AC667" s="23"/>
      <c r="AD667" s="22"/>
      <c r="AE667" s="22"/>
      <c r="AF667" s="22"/>
      <c r="AG667" s="23"/>
      <c r="AH667" s="22"/>
    </row>
    <row r="668" spans="1:34" ht="15.75" customHeight="1" x14ac:dyDescent="0.3">
      <c r="A668" s="13"/>
      <c r="B668" s="51"/>
      <c r="C668" s="10">
        <v>665</v>
      </c>
      <c r="D668" s="6" t="s">
        <v>1516</v>
      </c>
      <c r="E668" s="6" t="s">
        <v>1517</v>
      </c>
      <c r="F668" s="14" t="s">
        <v>149</v>
      </c>
      <c r="G668" s="15" t="s">
        <v>149</v>
      </c>
      <c r="H668" s="15" t="s">
        <v>149</v>
      </c>
      <c r="I668" s="16" t="s">
        <v>22</v>
      </c>
      <c r="L668" s="17"/>
      <c r="M668" s="18" t="str">
        <f>'AI - 1'!A667</f>
        <v>No</v>
      </c>
      <c r="N668" s="18" t="str">
        <f>'AI - 2'!A667</f>
        <v>No</v>
      </c>
      <c r="O668" s="18" t="str">
        <f>'AI  - 3'!A667</f>
        <v>No</v>
      </c>
      <c r="P668" s="8">
        <f>COUNTIF(M668:O668,"Yes")</f>
        <v>0</v>
      </c>
      <c r="Q668" s="18" t="str">
        <f>'AI - 1'!B667</f>
        <v>No</v>
      </c>
      <c r="R668" s="18" t="str">
        <f>'AI - 2'!B667</f>
        <v>No</v>
      </c>
      <c r="S668" s="18" t="str">
        <f>'AI  - 3'!B667</f>
        <v>No</v>
      </c>
      <c r="T668" s="8">
        <f>COUNTIF(Q668:S668,"Yes")</f>
        <v>0</v>
      </c>
      <c r="U668" s="15" t="s">
        <v>149</v>
      </c>
      <c r="V668" s="19"/>
      <c r="W668" s="8"/>
      <c r="X668" s="5"/>
      <c r="Y668" s="20"/>
      <c r="Z668" s="21"/>
      <c r="AA668" s="22"/>
      <c r="AB668" s="22"/>
      <c r="AC668" s="23"/>
      <c r="AD668" s="22"/>
      <c r="AE668" s="22"/>
      <c r="AF668" s="22"/>
      <c r="AG668" s="23"/>
      <c r="AH668" s="22"/>
    </row>
    <row r="669" spans="1:34" ht="15.75" customHeight="1" x14ac:dyDescent="0.3">
      <c r="A669" s="13"/>
      <c r="B669" s="51"/>
      <c r="C669" s="10">
        <v>666</v>
      </c>
      <c r="D669" s="6" t="s">
        <v>105</v>
      </c>
      <c r="E669" s="6" t="s">
        <v>106</v>
      </c>
      <c r="F669" s="14" t="s">
        <v>21</v>
      </c>
      <c r="G669" s="15" t="s">
        <v>21</v>
      </c>
      <c r="H669" s="15" t="s">
        <v>21</v>
      </c>
      <c r="I669" s="16" t="s">
        <v>22</v>
      </c>
      <c r="L669" s="17"/>
      <c r="M669" s="18" t="str">
        <f>'AI - 1'!A668</f>
        <v>Yes</v>
      </c>
      <c r="N669" s="18" t="str">
        <f>'AI - 2'!A668</f>
        <v>Yes</v>
      </c>
      <c r="O669" s="18" t="str">
        <f>'AI  - 3'!A668</f>
        <v>Yes</v>
      </c>
      <c r="P669" s="8">
        <f>COUNTIF(M669:O669,"Yes")</f>
        <v>3</v>
      </c>
      <c r="Q669" s="18" t="str">
        <f>'AI - 1'!B668</f>
        <v>Yes</v>
      </c>
      <c r="R669" s="18" t="str">
        <f>'AI - 2'!B668</f>
        <v>Yes</v>
      </c>
      <c r="S669" s="18" t="str">
        <f>'AI  - 3'!B668</f>
        <v>Yes</v>
      </c>
      <c r="T669" s="8">
        <f>COUNTIF(Q669:S669,"Yes")</f>
        <v>3</v>
      </c>
      <c r="U669" s="15" t="s">
        <v>21</v>
      </c>
      <c r="V669" s="19"/>
      <c r="W669" s="8"/>
      <c r="X669" s="5"/>
      <c r="Y669" s="20"/>
      <c r="Z669" s="21"/>
      <c r="AA669" s="22"/>
      <c r="AB669" s="22"/>
      <c r="AC669" s="23"/>
      <c r="AD669" s="21"/>
      <c r="AE669" s="22"/>
      <c r="AF669" s="22"/>
      <c r="AG669" s="23"/>
      <c r="AH669" s="21"/>
    </row>
    <row r="670" spans="1:34" ht="15.75" customHeight="1" x14ac:dyDescent="0.3">
      <c r="A670" s="13"/>
      <c r="B670" s="51"/>
      <c r="C670" s="10">
        <v>667</v>
      </c>
      <c r="D670" s="6" t="s">
        <v>1518</v>
      </c>
      <c r="E670" s="6" t="s">
        <v>1519</v>
      </c>
      <c r="F670" s="31" t="s">
        <v>149</v>
      </c>
      <c r="G670" s="15" t="s">
        <v>149</v>
      </c>
      <c r="H670" s="15" t="s">
        <v>149</v>
      </c>
      <c r="I670" s="16" t="s">
        <v>22</v>
      </c>
      <c r="L670" s="17"/>
      <c r="M670" s="18" t="str">
        <f>'AI - 1'!A669</f>
        <v>No</v>
      </c>
      <c r="N670" s="18" t="str">
        <f>'AI - 2'!A669</f>
        <v>No</v>
      </c>
      <c r="O670" s="18" t="str">
        <f>'AI  - 3'!A669</f>
        <v>No</v>
      </c>
      <c r="P670" s="8">
        <f>COUNTIF(M670:O670,"Yes")</f>
        <v>0</v>
      </c>
      <c r="Q670" s="18" t="str">
        <f>'AI - 1'!B669</f>
        <v>No</v>
      </c>
      <c r="R670" s="18" t="str">
        <f>'AI - 2'!B669</f>
        <v>No</v>
      </c>
      <c r="S670" s="18" t="str">
        <f>'AI  - 3'!B669</f>
        <v>No</v>
      </c>
      <c r="T670" s="8">
        <f>COUNTIF(Q670:S670,"Yes")</f>
        <v>0</v>
      </c>
      <c r="U670" s="15" t="s">
        <v>149</v>
      </c>
      <c r="V670" s="19"/>
      <c r="W670" s="8"/>
      <c r="X670" s="5"/>
      <c r="Y670" s="20"/>
      <c r="Z670" s="21"/>
      <c r="AA670" s="22"/>
      <c r="AB670" s="22"/>
      <c r="AC670" s="23"/>
      <c r="AD670" s="22"/>
      <c r="AE670" s="22"/>
      <c r="AF670" s="22"/>
      <c r="AG670" s="23"/>
      <c r="AH670" s="22"/>
    </row>
    <row r="671" spans="1:34" ht="15.75" customHeight="1" x14ac:dyDescent="0.3">
      <c r="A671" s="13"/>
      <c r="B671" s="51"/>
      <c r="C671" s="10">
        <v>668</v>
      </c>
      <c r="D671" s="6" t="s">
        <v>1520</v>
      </c>
      <c r="E671" s="6" t="s">
        <v>1521</v>
      </c>
      <c r="F671" s="14" t="s">
        <v>149</v>
      </c>
      <c r="G671" s="15" t="s">
        <v>149</v>
      </c>
      <c r="H671" s="15" t="s">
        <v>149</v>
      </c>
      <c r="I671" s="16" t="s">
        <v>22</v>
      </c>
      <c r="L671" s="17"/>
      <c r="M671" s="18" t="str">
        <f>'AI - 1'!A670</f>
        <v>No</v>
      </c>
      <c r="N671" s="18" t="str">
        <f>'AI - 2'!A670</f>
        <v>No</v>
      </c>
      <c r="O671" s="18" t="str">
        <f>'AI  - 3'!A670</f>
        <v>No</v>
      </c>
      <c r="P671" s="8">
        <f>COUNTIF(M671:O671,"Yes")</f>
        <v>0</v>
      </c>
      <c r="Q671" s="18" t="str">
        <f>'AI - 1'!B670</f>
        <v>No</v>
      </c>
      <c r="R671" s="18" t="str">
        <f>'AI - 2'!B670</f>
        <v>No</v>
      </c>
      <c r="S671" s="18" t="str">
        <f>'AI  - 3'!B670</f>
        <v>No</v>
      </c>
      <c r="T671" s="8">
        <f>COUNTIF(Q671:S671,"Yes")</f>
        <v>0</v>
      </c>
      <c r="U671" s="15" t="s">
        <v>149</v>
      </c>
      <c r="V671" s="19"/>
      <c r="W671" s="8"/>
      <c r="X671" s="5"/>
      <c r="Y671" s="20"/>
      <c r="Z671" s="21"/>
      <c r="AA671" s="22"/>
      <c r="AB671" s="22"/>
      <c r="AC671" s="23"/>
      <c r="AD671" s="22"/>
      <c r="AE671" s="22"/>
      <c r="AF671" s="22"/>
      <c r="AG671" s="23"/>
      <c r="AH671" s="22"/>
    </row>
    <row r="672" spans="1:34" ht="15.75" customHeight="1" x14ac:dyDescent="0.3">
      <c r="A672" s="13"/>
      <c r="B672" s="51"/>
      <c r="C672" s="10">
        <v>669</v>
      </c>
      <c r="D672" s="6" t="s">
        <v>1522</v>
      </c>
      <c r="E672" s="6" t="s">
        <v>1523</v>
      </c>
      <c r="F672" s="14" t="s">
        <v>149</v>
      </c>
      <c r="G672" s="15" t="s">
        <v>149</v>
      </c>
      <c r="H672" s="15" t="s">
        <v>149</v>
      </c>
      <c r="I672" s="16" t="s">
        <v>22</v>
      </c>
      <c r="L672" s="17"/>
      <c r="M672" s="18" t="str">
        <f>'AI - 1'!A671</f>
        <v>No</v>
      </c>
      <c r="N672" s="18" t="str">
        <f>'AI - 2'!A671</f>
        <v>No</v>
      </c>
      <c r="O672" s="18" t="str">
        <f>'AI  - 3'!A671</f>
        <v>No</v>
      </c>
      <c r="P672" s="8">
        <f>COUNTIF(M672:O672,"Yes")</f>
        <v>0</v>
      </c>
      <c r="Q672" s="18" t="str">
        <f>'AI - 1'!B671</f>
        <v>No</v>
      </c>
      <c r="R672" s="18" t="str">
        <f>'AI - 2'!B671</f>
        <v>No</v>
      </c>
      <c r="S672" s="18" t="str">
        <f>'AI  - 3'!B671</f>
        <v>No</v>
      </c>
      <c r="T672" s="8">
        <f>COUNTIF(Q672:S672,"Yes")</f>
        <v>0</v>
      </c>
      <c r="U672" s="15" t="s">
        <v>149</v>
      </c>
      <c r="V672" s="19"/>
      <c r="W672" s="8"/>
      <c r="X672" s="5"/>
      <c r="Y672" s="20"/>
      <c r="Z672" s="21"/>
      <c r="AA672" s="22"/>
      <c r="AB672" s="22"/>
      <c r="AC672" s="23"/>
      <c r="AD672" s="22"/>
      <c r="AE672" s="22"/>
      <c r="AF672" s="22"/>
      <c r="AG672" s="23"/>
      <c r="AH672" s="22"/>
    </row>
    <row r="673" spans="1:34" ht="15.75" customHeight="1" x14ac:dyDescent="0.3">
      <c r="A673" s="13"/>
      <c r="B673" s="51"/>
      <c r="C673" s="10">
        <v>670</v>
      </c>
      <c r="D673" s="6" t="s">
        <v>1524</v>
      </c>
      <c r="E673" s="6" t="s">
        <v>25</v>
      </c>
      <c r="F673" s="14" t="s">
        <v>149</v>
      </c>
      <c r="G673" s="15" t="s">
        <v>149</v>
      </c>
      <c r="H673" s="15" t="s">
        <v>149</v>
      </c>
      <c r="I673" s="16" t="s">
        <v>22</v>
      </c>
      <c r="L673" s="17"/>
      <c r="M673" s="18" t="str">
        <f>'AI - 1'!A672</f>
        <v>No</v>
      </c>
      <c r="N673" s="18" t="str">
        <f>'AI - 2'!A672</f>
        <v>No</v>
      </c>
      <c r="O673" s="18" t="str">
        <f>'AI  - 3'!A672</f>
        <v>No</v>
      </c>
      <c r="P673" s="8">
        <f>COUNTIF(M673:O673,"Yes")</f>
        <v>0</v>
      </c>
      <c r="Q673" s="18" t="str">
        <f>'AI - 1'!B672</f>
        <v>No</v>
      </c>
      <c r="R673" s="18" t="str">
        <f>'AI - 2'!B672</f>
        <v>No</v>
      </c>
      <c r="S673" s="18" t="str">
        <f>'AI  - 3'!B672</f>
        <v>No</v>
      </c>
      <c r="T673" s="8">
        <f>COUNTIF(Q673:S673,"Yes")</f>
        <v>0</v>
      </c>
      <c r="U673" s="15" t="s">
        <v>149</v>
      </c>
      <c r="V673" s="19"/>
      <c r="W673" s="8"/>
      <c r="X673" s="5"/>
      <c r="Y673" s="20"/>
      <c r="Z673" s="21"/>
      <c r="AA673" s="22"/>
      <c r="AB673" s="22"/>
      <c r="AC673" s="23"/>
      <c r="AD673" s="22"/>
      <c r="AE673" s="22"/>
      <c r="AF673" s="22"/>
      <c r="AG673" s="23"/>
      <c r="AH673" s="22"/>
    </row>
    <row r="674" spans="1:34" ht="15.75" customHeight="1" x14ac:dyDescent="0.3">
      <c r="A674" s="13"/>
      <c r="B674" s="51"/>
      <c r="C674" s="10">
        <v>671</v>
      </c>
      <c r="D674" s="6" t="s">
        <v>1525</v>
      </c>
      <c r="E674" s="6" t="s">
        <v>1526</v>
      </c>
      <c r="F674" s="14" t="s">
        <v>149</v>
      </c>
      <c r="G674" s="15" t="s">
        <v>149</v>
      </c>
      <c r="H674" s="15" t="s">
        <v>149</v>
      </c>
      <c r="I674" s="16" t="s">
        <v>22</v>
      </c>
      <c r="L674" s="17"/>
      <c r="M674" s="18" t="str">
        <f>'AI - 1'!A673</f>
        <v>No</v>
      </c>
      <c r="N674" s="18" t="str">
        <f>'AI - 2'!A673</f>
        <v>No</v>
      </c>
      <c r="O674" s="18" t="str">
        <f>'AI  - 3'!A673</f>
        <v>No</v>
      </c>
      <c r="P674" s="8">
        <f>COUNTIF(M674:O674,"Yes")</f>
        <v>0</v>
      </c>
      <c r="Q674" s="18" t="str">
        <f>'AI - 1'!B673</f>
        <v>No</v>
      </c>
      <c r="R674" s="18" t="str">
        <f>'AI - 2'!B673</f>
        <v>No</v>
      </c>
      <c r="S674" s="18" t="str">
        <f>'AI  - 3'!B673</f>
        <v>No</v>
      </c>
      <c r="T674" s="8">
        <f>COUNTIF(Q674:S674,"Yes")</f>
        <v>0</v>
      </c>
      <c r="U674" s="15" t="s">
        <v>149</v>
      </c>
      <c r="V674" s="19"/>
      <c r="W674" s="8"/>
      <c r="X674" s="5"/>
      <c r="Y674" s="20"/>
      <c r="Z674" s="21"/>
      <c r="AA674" s="22"/>
      <c r="AB674" s="22"/>
      <c r="AC674" s="23"/>
      <c r="AD674" s="22"/>
      <c r="AE674" s="22"/>
      <c r="AF674" s="22"/>
      <c r="AG674" s="23"/>
      <c r="AH674" s="22"/>
    </row>
    <row r="675" spans="1:34" ht="15.75" customHeight="1" x14ac:dyDescent="0.3">
      <c r="A675" s="13"/>
      <c r="B675" s="51"/>
      <c r="C675" s="10">
        <v>672</v>
      </c>
      <c r="D675" s="6" t="s">
        <v>1527</v>
      </c>
      <c r="E675" s="6" t="s">
        <v>1528</v>
      </c>
      <c r="F675" s="14" t="s">
        <v>149</v>
      </c>
      <c r="G675" s="15" t="s">
        <v>149</v>
      </c>
      <c r="H675" s="15" t="s">
        <v>149</v>
      </c>
      <c r="I675" s="16" t="s">
        <v>22</v>
      </c>
      <c r="L675" s="17"/>
      <c r="M675" s="18" t="str">
        <f>'AI - 1'!A674</f>
        <v>No</v>
      </c>
      <c r="N675" s="18" t="str">
        <f>'AI - 2'!A674</f>
        <v>No</v>
      </c>
      <c r="O675" s="18" t="str">
        <f>'AI  - 3'!A674</f>
        <v>No</v>
      </c>
      <c r="P675" s="8">
        <f>COUNTIF(M675:O675,"Yes")</f>
        <v>0</v>
      </c>
      <c r="Q675" s="18" t="str">
        <f>'AI - 1'!B674</f>
        <v>No</v>
      </c>
      <c r="R675" s="18" t="str">
        <f>'AI - 2'!B674</f>
        <v>No</v>
      </c>
      <c r="S675" s="18" t="str">
        <f>'AI  - 3'!B674</f>
        <v>No</v>
      </c>
      <c r="T675" s="8">
        <f>COUNTIF(Q675:S675,"Yes")</f>
        <v>0</v>
      </c>
      <c r="U675" s="15" t="s">
        <v>149</v>
      </c>
      <c r="V675" s="19"/>
      <c r="W675" s="8"/>
      <c r="X675" s="5"/>
      <c r="Y675" s="20"/>
      <c r="Z675" s="21"/>
      <c r="AA675" s="22"/>
      <c r="AB675" s="22"/>
      <c r="AC675" s="23"/>
      <c r="AD675" s="22"/>
      <c r="AE675" s="22"/>
      <c r="AF675" s="22"/>
      <c r="AG675" s="23"/>
      <c r="AH675" s="22"/>
    </row>
    <row r="676" spans="1:34" ht="15.75" customHeight="1" x14ac:dyDescent="0.3">
      <c r="A676" s="13"/>
      <c r="B676" s="51"/>
      <c r="C676" s="10">
        <v>673</v>
      </c>
      <c r="D676" s="6" t="s">
        <v>1529</v>
      </c>
      <c r="E676" s="6" t="s">
        <v>1530</v>
      </c>
      <c r="F676" s="14" t="s">
        <v>149</v>
      </c>
      <c r="G676" s="15" t="s">
        <v>149</v>
      </c>
      <c r="H676" s="15" t="s">
        <v>149</v>
      </c>
      <c r="I676" s="16" t="s">
        <v>22</v>
      </c>
      <c r="L676" s="17"/>
      <c r="M676" s="18" t="str">
        <f>'AI - 1'!A675</f>
        <v>No</v>
      </c>
      <c r="N676" s="18" t="str">
        <f>'AI - 2'!A675</f>
        <v>No</v>
      </c>
      <c r="O676" s="18" t="str">
        <f>'AI  - 3'!A675</f>
        <v>No</v>
      </c>
      <c r="P676" s="8">
        <f>COUNTIF(M676:O676,"Yes")</f>
        <v>0</v>
      </c>
      <c r="Q676" s="18" t="str">
        <f>'AI - 1'!B675</f>
        <v>No</v>
      </c>
      <c r="R676" s="18" t="str">
        <f>'AI - 2'!B675</f>
        <v>No</v>
      </c>
      <c r="S676" s="18" t="str">
        <f>'AI  - 3'!B675</f>
        <v>No</v>
      </c>
      <c r="T676" s="8">
        <f>COUNTIF(Q676:S676,"Yes")</f>
        <v>0</v>
      </c>
      <c r="U676" s="15" t="s">
        <v>149</v>
      </c>
      <c r="V676" s="19"/>
      <c r="W676" s="8"/>
      <c r="X676" s="5"/>
      <c r="Y676" s="20"/>
      <c r="Z676" s="21"/>
      <c r="AA676" s="22"/>
      <c r="AB676" s="22"/>
      <c r="AC676" s="23"/>
      <c r="AD676" s="22"/>
      <c r="AE676" s="22"/>
      <c r="AF676" s="22"/>
      <c r="AG676" s="23"/>
      <c r="AH676" s="22"/>
    </row>
    <row r="677" spans="1:34" ht="15.75" customHeight="1" x14ac:dyDescent="0.3">
      <c r="A677" s="13"/>
      <c r="B677" s="51"/>
      <c r="C677" s="10">
        <v>674</v>
      </c>
      <c r="D677" s="6" t="s">
        <v>1531</v>
      </c>
      <c r="E677" s="6" t="s">
        <v>1532</v>
      </c>
      <c r="F677" s="14" t="s">
        <v>149</v>
      </c>
      <c r="G677" s="15" t="s">
        <v>149</v>
      </c>
      <c r="H677" s="15" t="s">
        <v>149</v>
      </c>
      <c r="I677" s="16" t="s">
        <v>22</v>
      </c>
      <c r="L677" s="17"/>
      <c r="M677" s="18" t="str">
        <f>'AI - 1'!A676</f>
        <v>No</v>
      </c>
      <c r="N677" s="18" t="str">
        <f>'AI - 2'!A676</f>
        <v>No</v>
      </c>
      <c r="O677" s="18" t="str">
        <f>'AI  - 3'!A676</f>
        <v>No</v>
      </c>
      <c r="P677" s="8">
        <f>COUNTIF(M677:O677,"Yes")</f>
        <v>0</v>
      </c>
      <c r="Q677" s="18" t="str">
        <f>'AI - 1'!B676</f>
        <v>No</v>
      </c>
      <c r="R677" s="18" t="str">
        <f>'AI - 2'!B676</f>
        <v>No</v>
      </c>
      <c r="S677" s="18" t="str">
        <f>'AI  - 3'!B676</f>
        <v>No</v>
      </c>
      <c r="T677" s="8">
        <f>COUNTIF(Q677:S677,"Yes")</f>
        <v>0</v>
      </c>
      <c r="U677" s="15" t="s">
        <v>149</v>
      </c>
      <c r="V677" s="19"/>
      <c r="W677" s="8"/>
      <c r="X677" s="5"/>
      <c r="Y677" s="20"/>
      <c r="Z677" s="21"/>
      <c r="AA677" s="22"/>
      <c r="AB677" s="22"/>
      <c r="AC677" s="23"/>
      <c r="AD677" s="22"/>
      <c r="AE677" s="22"/>
      <c r="AF677" s="22"/>
      <c r="AG677" s="23"/>
      <c r="AH677" s="22"/>
    </row>
    <row r="678" spans="1:34" ht="15.75" customHeight="1" x14ac:dyDescent="0.3">
      <c r="A678" s="13"/>
      <c r="B678" s="51"/>
      <c r="C678" s="10">
        <v>675</v>
      </c>
      <c r="D678" s="6" t="s">
        <v>1533</v>
      </c>
      <c r="E678" s="6" t="s">
        <v>1534</v>
      </c>
      <c r="F678" s="14" t="s">
        <v>149</v>
      </c>
      <c r="G678" s="15" t="s">
        <v>149</v>
      </c>
      <c r="H678" s="15" t="s">
        <v>149</v>
      </c>
      <c r="I678" s="16" t="s">
        <v>22</v>
      </c>
      <c r="L678" s="17"/>
      <c r="M678" s="18" t="str">
        <f>'AI - 1'!A677</f>
        <v>No</v>
      </c>
      <c r="N678" s="18" t="str">
        <f>'AI - 2'!A677</f>
        <v>No</v>
      </c>
      <c r="O678" s="18" t="str">
        <f>'AI  - 3'!A677</f>
        <v>No</v>
      </c>
      <c r="P678" s="8">
        <f>COUNTIF(M678:O678,"Yes")</f>
        <v>0</v>
      </c>
      <c r="Q678" s="18" t="str">
        <f>'AI - 1'!B677</f>
        <v>No</v>
      </c>
      <c r="R678" s="18" t="str">
        <f>'AI - 2'!B677</f>
        <v>No</v>
      </c>
      <c r="S678" s="18" t="str">
        <f>'AI  - 3'!B677</f>
        <v>No</v>
      </c>
      <c r="T678" s="8">
        <f>COUNTIF(Q678:S678,"Yes")</f>
        <v>0</v>
      </c>
      <c r="U678" s="15" t="s">
        <v>149</v>
      </c>
      <c r="V678" s="19"/>
      <c r="W678" s="8"/>
      <c r="X678" s="5"/>
      <c r="Y678" s="20"/>
      <c r="Z678" s="21"/>
      <c r="AA678" s="22"/>
      <c r="AB678" s="22"/>
      <c r="AC678" s="23"/>
      <c r="AD678" s="22"/>
      <c r="AE678" s="22"/>
      <c r="AF678" s="22"/>
      <c r="AG678" s="23"/>
      <c r="AH678" s="22"/>
    </row>
    <row r="679" spans="1:34" ht="15.75" customHeight="1" x14ac:dyDescent="0.3">
      <c r="A679" s="13"/>
      <c r="B679" s="51"/>
      <c r="C679" s="10">
        <v>676</v>
      </c>
      <c r="D679" s="6" t="s">
        <v>1535</v>
      </c>
      <c r="E679" s="6" t="s">
        <v>1536</v>
      </c>
      <c r="F679" s="14" t="s">
        <v>149</v>
      </c>
      <c r="G679" s="15" t="s">
        <v>149</v>
      </c>
      <c r="H679" s="15" t="s">
        <v>149</v>
      </c>
      <c r="I679" s="16" t="s">
        <v>22</v>
      </c>
      <c r="L679" s="17"/>
      <c r="M679" s="18" t="str">
        <f>'AI - 1'!A678</f>
        <v>No</v>
      </c>
      <c r="N679" s="18" t="str">
        <f>'AI - 2'!A678</f>
        <v>No</v>
      </c>
      <c r="O679" s="18" t="str">
        <f>'AI  - 3'!A678</f>
        <v>No</v>
      </c>
      <c r="P679" s="8">
        <f>COUNTIF(M679:O679,"Yes")</f>
        <v>0</v>
      </c>
      <c r="Q679" s="18" t="str">
        <f>'AI - 1'!B678</f>
        <v>No</v>
      </c>
      <c r="R679" s="18" t="str">
        <f>'AI - 2'!B678</f>
        <v>No</v>
      </c>
      <c r="S679" s="18" t="str">
        <f>'AI  - 3'!B678</f>
        <v>No</v>
      </c>
      <c r="T679" s="8">
        <f>COUNTIF(Q679:S679,"Yes")</f>
        <v>0</v>
      </c>
      <c r="U679" s="15" t="s">
        <v>149</v>
      </c>
      <c r="V679" s="19"/>
      <c r="W679" s="8"/>
      <c r="X679" s="5"/>
      <c r="Y679" s="20"/>
      <c r="Z679" s="21"/>
      <c r="AA679" s="22"/>
      <c r="AB679" s="22"/>
      <c r="AC679" s="23"/>
      <c r="AD679" s="22"/>
      <c r="AE679" s="22"/>
      <c r="AF679" s="22"/>
      <c r="AG679" s="23"/>
      <c r="AH679" s="22"/>
    </row>
    <row r="680" spans="1:34" ht="15.75" customHeight="1" x14ac:dyDescent="0.3">
      <c r="A680" s="13"/>
      <c r="B680" s="51"/>
      <c r="C680" s="10">
        <v>677</v>
      </c>
      <c r="D680" s="6" t="s">
        <v>1537</v>
      </c>
      <c r="E680" s="6" t="s">
        <v>1538</v>
      </c>
      <c r="F680" s="14" t="s">
        <v>149</v>
      </c>
      <c r="G680" s="15" t="s">
        <v>149</v>
      </c>
      <c r="H680" s="15" t="s">
        <v>149</v>
      </c>
      <c r="I680" s="16" t="s">
        <v>22</v>
      </c>
      <c r="L680" s="17"/>
      <c r="M680" s="18" t="str">
        <f>'AI - 1'!A679</f>
        <v>No</v>
      </c>
      <c r="N680" s="18" t="str">
        <f>'AI - 2'!A679</f>
        <v>No</v>
      </c>
      <c r="O680" s="18" t="str">
        <f>'AI  - 3'!A679</f>
        <v>No</v>
      </c>
      <c r="P680" s="8">
        <f>COUNTIF(M680:O680,"Yes")</f>
        <v>0</v>
      </c>
      <c r="Q680" s="18" t="str">
        <f>'AI - 1'!B679</f>
        <v>No</v>
      </c>
      <c r="R680" s="18" t="str">
        <f>'AI - 2'!B679</f>
        <v>No</v>
      </c>
      <c r="S680" s="18" t="str">
        <f>'AI  - 3'!B679</f>
        <v>No</v>
      </c>
      <c r="T680" s="8">
        <f>COUNTIF(Q680:S680,"Yes")</f>
        <v>0</v>
      </c>
      <c r="U680" s="15" t="s">
        <v>149</v>
      </c>
      <c r="V680" s="19"/>
      <c r="W680" s="8"/>
      <c r="X680" s="5"/>
      <c r="Y680" s="20"/>
      <c r="Z680" s="21"/>
      <c r="AA680" s="22"/>
      <c r="AB680" s="22"/>
      <c r="AC680" s="23"/>
      <c r="AD680" s="22"/>
      <c r="AE680" s="22"/>
      <c r="AF680" s="22"/>
      <c r="AG680" s="23"/>
      <c r="AH680" s="22"/>
    </row>
    <row r="681" spans="1:34" ht="15.75" customHeight="1" x14ac:dyDescent="0.3">
      <c r="A681" s="13"/>
      <c r="B681" s="51"/>
      <c r="C681" s="10">
        <v>678</v>
      </c>
      <c r="D681" s="6" t="s">
        <v>1539</v>
      </c>
      <c r="E681" s="6" t="s">
        <v>1540</v>
      </c>
      <c r="F681" s="14" t="s">
        <v>149</v>
      </c>
      <c r="G681" s="15" t="s">
        <v>149</v>
      </c>
      <c r="H681" s="15" t="s">
        <v>149</v>
      </c>
      <c r="I681" s="16" t="s">
        <v>22</v>
      </c>
      <c r="L681" s="17"/>
      <c r="M681" s="18" t="str">
        <f>'AI - 1'!A680</f>
        <v>No</v>
      </c>
      <c r="N681" s="18" t="str">
        <f>'AI - 2'!A680</f>
        <v>No</v>
      </c>
      <c r="O681" s="18" t="str">
        <f>'AI  - 3'!A680</f>
        <v>No</v>
      </c>
      <c r="P681" s="8">
        <f>COUNTIF(M681:O681,"Yes")</f>
        <v>0</v>
      </c>
      <c r="Q681" s="18" t="str">
        <f>'AI - 1'!B680</f>
        <v>No</v>
      </c>
      <c r="R681" s="18" t="str">
        <f>'AI - 2'!B680</f>
        <v>No</v>
      </c>
      <c r="S681" s="18" t="str">
        <f>'AI  - 3'!B680</f>
        <v>No</v>
      </c>
      <c r="T681" s="8">
        <f>COUNTIF(Q681:S681,"Yes")</f>
        <v>0</v>
      </c>
      <c r="U681" s="15" t="s">
        <v>149</v>
      </c>
      <c r="V681" s="19"/>
      <c r="W681" s="8"/>
      <c r="X681" s="5"/>
      <c r="Y681" s="20"/>
      <c r="Z681" s="21"/>
      <c r="AA681" s="22"/>
      <c r="AB681" s="22"/>
      <c r="AC681" s="23"/>
      <c r="AD681" s="22"/>
      <c r="AE681" s="22"/>
      <c r="AF681" s="22"/>
      <c r="AG681" s="23"/>
      <c r="AH681" s="22"/>
    </row>
    <row r="682" spans="1:34" ht="15.75" customHeight="1" x14ac:dyDescent="0.3">
      <c r="A682" s="13"/>
      <c r="B682" s="51"/>
      <c r="C682" s="10">
        <v>679</v>
      </c>
      <c r="D682" s="6" t="s">
        <v>1541</v>
      </c>
      <c r="E682" s="6" t="s">
        <v>1542</v>
      </c>
      <c r="F682" s="14" t="s">
        <v>149</v>
      </c>
      <c r="G682" s="15" t="s">
        <v>149</v>
      </c>
      <c r="H682" s="15" t="s">
        <v>149</v>
      </c>
      <c r="I682" s="16" t="s">
        <v>22</v>
      </c>
      <c r="L682" s="17"/>
      <c r="M682" s="18" t="str">
        <f>'AI - 1'!A681</f>
        <v>No</v>
      </c>
      <c r="N682" s="18" t="str">
        <f>'AI - 2'!A681</f>
        <v>No</v>
      </c>
      <c r="O682" s="18" t="str">
        <f>'AI  - 3'!A681</f>
        <v>No</v>
      </c>
      <c r="P682" s="8">
        <f>COUNTIF(M682:O682,"Yes")</f>
        <v>0</v>
      </c>
      <c r="Q682" s="18" t="str">
        <f>'AI - 1'!B681</f>
        <v>No</v>
      </c>
      <c r="R682" s="18" t="str">
        <f>'AI - 2'!B681</f>
        <v>No</v>
      </c>
      <c r="S682" s="18" t="str">
        <f>'AI  - 3'!B681</f>
        <v>No</v>
      </c>
      <c r="T682" s="8">
        <f>COUNTIF(Q682:S682,"Yes")</f>
        <v>0</v>
      </c>
      <c r="U682" s="15" t="s">
        <v>149</v>
      </c>
      <c r="V682" s="19"/>
      <c r="W682" s="8"/>
      <c r="X682" s="5"/>
      <c r="Y682" s="20"/>
      <c r="Z682" s="21"/>
      <c r="AA682" s="22"/>
      <c r="AB682" s="22"/>
      <c r="AC682" s="23"/>
      <c r="AD682" s="22"/>
      <c r="AE682" s="22"/>
      <c r="AF682" s="22"/>
      <c r="AG682" s="23"/>
      <c r="AH682" s="22"/>
    </row>
    <row r="683" spans="1:34" ht="15.75" customHeight="1" x14ac:dyDescent="0.3">
      <c r="A683" s="13"/>
      <c r="B683" s="51"/>
      <c r="C683" s="10">
        <v>680</v>
      </c>
      <c r="D683" s="6" t="s">
        <v>1543</v>
      </c>
      <c r="E683" s="6" t="s">
        <v>1544</v>
      </c>
      <c r="F683" s="14" t="s">
        <v>149</v>
      </c>
      <c r="G683" s="15" t="s">
        <v>149</v>
      </c>
      <c r="H683" s="15" t="s">
        <v>149</v>
      </c>
      <c r="I683" s="16" t="s">
        <v>22</v>
      </c>
      <c r="L683" s="17"/>
      <c r="M683" s="18" t="str">
        <f>'AI - 1'!A682</f>
        <v>No</v>
      </c>
      <c r="N683" s="18" t="str">
        <f>'AI - 2'!A682</f>
        <v>No</v>
      </c>
      <c r="O683" s="18" t="str">
        <f>'AI  - 3'!A682</f>
        <v>No</v>
      </c>
      <c r="P683" s="8">
        <f>COUNTIF(M683:O683,"Yes")</f>
        <v>0</v>
      </c>
      <c r="Q683" s="18" t="str">
        <f>'AI - 1'!B682</f>
        <v>No</v>
      </c>
      <c r="R683" s="18" t="str">
        <f>'AI - 2'!B682</f>
        <v>No</v>
      </c>
      <c r="S683" s="18" t="str">
        <f>'AI  - 3'!B682</f>
        <v>No</v>
      </c>
      <c r="T683" s="8">
        <f>COUNTIF(Q683:S683,"Yes")</f>
        <v>0</v>
      </c>
      <c r="U683" s="15" t="s">
        <v>149</v>
      </c>
      <c r="V683" s="19"/>
      <c r="W683" s="8"/>
      <c r="X683" s="5"/>
      <c r="Y683" s="20"/>
      <c r="Z683" s="21"/>
      <c r="AA683" s="22"/>
      <c r="AB683" s="22"/>
      <c r="AC683" s="23"/>
      <c r="AD683" s="22"/>
      <c r="AE683" s="22"/>
      <c r="AF683" s="22"/>
      <c r="AG683" s="23"/>
      <c r="AH683" s="22"/>
    </row>
    <row r="684" spans="1:34" ht="15.75" customHeight="1" x14ac:dyDescent="0.3">
      <c r="A684" s="13"/>
      <c r="B684" s="51"/>
      <c r="C684" s="10">
        <v>681</v>
      </c>
      <c r="D684" s="6" t="s">
        <v>1545</v>
      </c>
      <c r="E684" s="6" t="s">
        <v>1546</v>
      </c>
      <c r="F684" s="14" t="s">
        <v>149</v>
      </c>
      <c r="G684" s="15" t="s">
        <v>149</v>
      </c>
      <c r="H684" s="15" t="s">
        <v>149</v>
      </c>
      <c r="I684" s="16" t="s">
        <v>22</v>
      </c>
      <c r="L684" s="17"/>
      <c r="M684" s="18" t="str">
        <f>'AI - 1'!A683</f>
        <v>No</v>
      </c>
      <c r="N684" s="18" t="str">
        <f>'AI - 2'!A683</f>
        <v>No</v>
      </c>
      <c r="O684" s="18" t="str">
        <f>'AI  - 3'!A683</f>
        <v>No</v>
      </c>
      <c r="P684" s="8">
        <f>COUNTIF(M684:O684,"Yes")</f>
        <v>0</v>
      </c>
      <c r="Q684" s="18" t="str">
        <f>'AI - 1'!B683</f>
        <v>No</v>
      </c>
      <c r="R684" s="18" t="str">
        <f>'AI - 2'!B683</f>
        <v>No</v>
      </c>
      <c r="S684" s="18" t="str">
        <f>'AI  - 3'!B683</f>
        <v>No</v>
      </c>
      <c r="T684" s="8">
        <f>COUNTIF(Q684:S684,"Yes")</f>
        <v>0</v>
      </c>
      <c r="U684" s="15" t="s">
        <v>149</v>
      </c>
      <c r="V684" s="19"/>
      <c r="W684" s="8"/>
      <c r="X684" s="5"/>
      <c r="Y684" s="20"/>
      <c r="Z684" s="21"/>
      <c r="AA684" s="22"/>
      <c r="AB684" s="22"/>
      <c r="AC684" s="23"/>
      <c r="AD684" s="22"/>
      <c r="AE684" s="22"/>
      <c r="AF684" s="22"/>
      <c r="AG684" s="23"/>
      <c r="AH684" s="22"/>
    </row>
    <row r="685" spans="1:34" ht="15.75" customHeight="1" x14ac:dyDescent="0.3">
      <c r="A685" s="13"/>
      <c r="B685" s="51"/>
      <c r="C685" s="10">
        <v>682</v>
      </c>
      <c r="D685" s="6" t="s">
        <v>1547</v>
      </c>
      <c r="E685" s="6" t="s">
        <v>1548</v>
      </c>
      <c r="F685" s="14" t="s">
        <v>149</v>
      </c>
      <c r="G685" s="15" t="s">
        <v>149</v>
      </c>
      <c r="H685" s="15" t="s">
        <v>149</v>
      </c>
      <c r="I685" s="16" t="s">
        <v>22</v>
      </c>
      <c r="L685" s="17"/>
      <c r="M685" s="18" t="str">
        <f>'AI - 1'!A684</f>
        <v>No</v>
      </c>
      <c r="N685" s="18" t="str">
        <f>'AI - 2'!A684</f>
        <v>No</v>
      </c>
      <c r="O685" s="18" t="str">
        <f>'AI  - 3'!A684</f>
        <v>No</v>
      </c>
      <c r="P685" s="8">
        <f>COUNTIF(M685:O685,"Yes")</f>
        <v>0</v>
      </c>
      <c r="Q685" s="18" t="str">
        <f>'AI - 1'!B684</f>
        <v>No</v>
      </c>
      <c r="R685" s="18" t="str">
        <f>'AI - 2'!B684</f>
        <v>No</v>
      </c>
      <c r="S685" s="18" t="str">
        <f>'AI  - 3'!B684</f>
        <v>No</v>
      </c>
      <c r="T685" s="8">
        <f>COUNTIF(Q685:S685,"Yes")</f>
        <v>0</v>
      </c>
      <c r="U685" s="15" t="s">
        <v>149</v>
      </c>
      <c r="V685" s="19"/>
      <c r="W685" s="8"/>
      <c r="X685" s="5"/>
      <c r="Y685" s="20"/>
      <c r="Z685" s="21"/>
      <c r="AA685" s="22"/>
      <c r="AB685" s="22"/>
      <c r="AC685" s="23"/>
      <c r="AD685" s="22"/>
      <c r="AE685" s="22"/>
      <c r="AF685" s="22"/>
      <c r="AG685" s="23"/>
      <c r="AH685" s="22"/>
    </row>
    <row r="686" spans="1:34" ht="15.75" customHeight="1" x14ac:dyDescent="0.3">
      <c r="A686" s="13"/>
      <c r="B686" s="51"/>
      <c r="C686" s="10">
        <v>683</v>
      </c>
      <c r="D686" s="6" t="s">
        <v>1549</v>
      </c>
      <c r="E686" s="6" t="s">
        <v>1550</v>
      </c>
      <c r="F686" s="14" t="s">
        <v>149</v>
      </c>
      <c r="G686" s="15" t="s">
        <v>149</v>
      </c>
      <c r="H686" s="15" t="s">
        <v>149</v>
      </c>
      <c r="I686" s="16" t="s">
        <v>22</v>
      </c>
      <c r="L686" s="17"/>
      <c r="M686" s="18" t="str">
        <f>'AI - 1'!A685</f>
        <v>No</v>
      </c>
      <c r="N686" s="18" t="str">
        <f>'AI - 2'!A685</f>
        <v>No</v>
      </c>
      <c r="O686" s="18" t="str">
        <f>'AI  - 3'!A685</f>
        <v>No</v>
      </c>
      <c r="P686" s="8">
        <f>COUNTIF(M686:O686,"Yes")</f>
        <v>0</v>
      </c>
      <c r="Q686" s="18" t="str">
        <f>'AI - 1'!B685</f>
        <v>No</v>
      </c>
      <c r="R686" s="18" t="str">
        <f>'AI - 2'!B685</f>
        <v>No</v>
      </c>
      <c r="S686" s="18" t="str">
        <f>'AI  - 3'!B685</f>
        <v>No</v>
      </c>
      <c r="T686" s="8">
        <f>COUNTIF(Q686:S686,"Yes")</f>
        <v>0</v>
      </c>
      <c r="U686" s="15" t="s">
        <v>149</v>
      </c>
      <c r="V686" s="19"/>
      <c r="W686" s="8"/>
      <c r="X686" s="5"/>
      <c r="Y686" s="20"/>
      <c r="Z686" s="21"/>
      <c r="AA686" s="22"/>
      <c r="AB686" s="22"/>
      <c r="AC686" s="23"/>
      <c r="AD686" s="22"/>
      <c r="AE686" s="22"/>
      <c r="AF686" s="22"/>
      <c r="AG686" s="23"/>
      <c r="AH686" s="22"/>
    </row>
    <row r="687" spans="1:34" ht="15.75" customHeight="1" x14ac:dyDescent="0.3">
      <c r="A687" s="13"/>
      <c r="B687" s="51"/>
      <c r="C687" s="10">
        <v>684</v>
      </c>
      <c r="D687" s="6" t="s">
        <v>1551</v>
      </c>
      <c r="E687" s="6" t="s">
        <v>1552</v>
      </c>
      <c r="F687" s="14" t="s">
        <v>149</v>
      </c>
      <c r="G687" s="15" t="s">
        <v>149</v>
      </c>
      <c r="H687" s="15" t="s">
        <v>149</v>
      </c>
      <c r="I687" s="16" t="s">
        <v>22</v>
      </c>
      <c r="L687" s="17"/>
      <c r="M687" s="18" t="str">
        <f>'AI - 1'!A686</f>
        <v>No</v>
      </c>
      <c r="N687" s="18" t="str">
        <f>'AI - 2'!A686</f>
        <v>No</v>
      </c>
      <c r="O687" s="18" t="str">
        <f>'AI  - 3'!A686</f>
        <v>No</v>
      </c>
      <c r="P687" s="8">
        <f>COUNTIF(M687:O687,"Yes")</f>
        <v>0</v>
      </c>
      <c r="Q687" s="18" t="str">
        <f>'AI - 1'!B686</f>
        <v>No</v>
      </c>
      <c r="R687" s="18" t="str">
        <f>'AI - 2'!B686</f>
        <v>No</v>
      </c>
      <c r="S687" s="18" t="str">
        <f>'AI  - 3'!B686</f>
        <v>No</v>
      </c>
      <c r="T687" s="8">
        <f>COUNTIF(Q687:S687,"Yes")</f>
        <v>0</v>
      </c>
      <c r="U687" s="15" t="s">
        <v>149</v>
      </c>
      <c r="V687" s="19"/>
      <c r="W687" s="8"/>
      <c r="X687" s="5"/>
      <c r="Y687" s="20"/>
      <c r="Z687" s="21"/>
      <c r="AA687" s="22"/>
      <c r="AB687" s="22"/>
      <c r="AC687" s="23"/>
      <c r="AD687" s="22"/>
      <c r="AE687" s="22"/>
      <c r="AF687" s="22"/>
      <c r="AG687" s="23"/>
      <c r="AH687" s="22"/>
    </row>
    <row r="688" spans="1:34" ht="15.75" customHeight="1" x14ac:dyDescent="0.3">
      <c r="A688" s="13"/>
      <c r="B688" s="51"/>
      <c r="C688" s="10">
        <v>685</v>
      </c>
      <c r="D688" s="6" t="s">
        <v>61</v>
      </c>
      <c r="E688" s="6" t="s">
        <v>327</v>
      </c>
      <c r="F688" s="14" t="s">
        <v>21</v>
      </c>
      <c r="G688" s="15" t="s">
        <v>21</v>
      </c>
      <c r="H688" s="15" t="s">
        <v>21</v>
      </c>
      <c r="I688" s="16" t="s">
        <v>22</v>
      </c>
      <c r="L688" s="17"/>
      <c r="M688" s="18" t="str">
        <f>'AI - 1'!A687</f>
        <v>No</v>
      </c>
      <c r="N688" s="18" t="str">
        <f>'AI - 2'!A687</f>
        <v>No</v>
      </c>
      <c r="O688" s="18" t="str">
        <f>'AI  - 3'!A687</f>
        <v>No</v>
      </c>
      <c r="P688" s="8">
        <f>COUNTIF(M688:O688,"Yes")</f>
        <v>0</v>
      </c>
      <c r="Q688" s="18" t="str">
        <f>'AI - 1'!B687</f>
        <v>Yes</v>
      </c>
      <c r="R688" s="18" t="str">
        <f>'AI - 2'!B687</f>
        <v>Yes</v>
      </c>
      <c r="S688" s="18" t="str">
        <f>'AI  - 3'!B687</f>
        <v>Yes</v>
      </c>
      <c r="T688" s="8">
        <f>COUNTIF(Q688:S688,"Yes")</f>
        <v>3</v>
      </c>
      <c r="U688" s="15" t="s">
        <v>21</v>
      </c>
      <c r="V688" s="19"/>
      <c r="W688" s="8"/>
      <c r="X688" s="5"/>
      <c r="Y688" s="20"/>
      <c r="Z688" s="21"/>
      <c r="AA688" s="22"/>
      <c r="AB688" s="22"/>
      <c r="AC688" s="23"/>
      <c r="AD688" s="21"/>
      <c r="AE688" s="22"/>
      <c r="AF688" s="22"/>
      <c r="AG688" s="23"/>
      <c r="AH688" s="21"/>
    </row>
    <row r="689" spans="1:34" ht="15.75" customHeight="1" x14ac:dyDescent="0.3">
      <c r="A689" s="13"/>
      <c r="B689" s="51"/>
      <c r="C689" s="10">
        <v>686</v>
      </c>
      <c r="D689" s="6" t="s">
        <v>258</v>
      </c>
      <c r="E689" s="6" t="s">
        <v>328</v>
      </c>
      <c r="F689" s="14" t="s">
        <v>21</v>
      </c>
      <c r="G689" s="15" t="s">
        <v>21</v>
      </c>
      <c r="H689" s="15" t="s">
        <v>21</v>
      </c>
      <c r="I689" s="16" t="s">
        <v>22</v>
      </c>
      <c r="L689" s="17"/>
      <c r="M689" s="18" t="str">
        <f>'AI - 1'!A688</f>
        <v>No</v>
      </c>
      <c r="N689" s="18" t="str">
        <f>'AI - 2'!A688</f>
        <v>No</v>
      </c>
      <c r="O689" s="18" t="str">
        <f>'AI  - 3'!A688</f>
        <v>No</v>
      </c>
      <c r="P689" s="8">
        <f>COUNTIF(M689:O689,"Yes")</f>
        <v>0</v>
      </c>
      <c r="Q689" s="18" t="str">
        <f>'AI - 1'!B688</f>
        <v>Yes</v>
      </c>
      <c r="R689" s="18" t="str">
        <f>'AI - 2'!B688</f>
        <v>Yes</v>
      </c>
      <c r="S689" s="18" t="str">
        <f>'AI  - 3'!B688</f>
        <v>Yes</v>
      </c>
      <c r="T689" s="8">
        <f>COUNTIF(Q689:S689,"Yes")</f>
        <v>3</v>
      </c>
      <c r="U689" s="15" t="s">
        <v>21</v>
      </c>
      <c r="V689" s="19"/>
      <c r="W689" s="8"/>
      <c r="X689" s="5"/>
      <c r="Y689" s="20"/>
      <c r="Z689" s="21"/>
      <c r="AA689" s="22"/>
      <c r="AB689" s="22"/>
      <c r="AC689" s="23"/>
      <c r="AD689" s="21"/>
      <c r="AE689" s="22"/>
      <c r="AF689" s="22"/>
      <c r="AG689" s="23"/>
      <c r="AH689" s="21"/>
    </row>
    <row r="690" spans="1:34" ht="15.75" customHeight="1" x14ac:dyDescent="0.3">
      <c r="A690" s="13"/>
      <c r="B690" s="51"/>
      <c r="C690" s="10">
        <v>687</v>
      </c>
      <c r="D690" s="6" t="s">
        <v>1553</v>
      </c>
      <c r="E690" s="6" t="s">
        <v>1554</v>
      </c>
      <c r="F690" s="14" t="s">
        <v>149</v>
      </c>
      <c r="G690" s="15" t="s">
        <v>149</v>
      </c>
      <c r="H690" s="15" t="s">
        <v>149</v>
      </c>
      <c r="I690" s="16" t="s">
        <v>22</v>
      </c>
      <c r="L690" s="17"/>
      <c r="M690" s="18" t="str">
        <f>'AI - 1'!A689</f>
        <v>No</v>
      </c>
      <c r="N690" s="18" t="str">
        <f>'AI - 2'!A689</f>
        <v>No</v>
      </c>
      <c r="O690" s="18" t="str">
        <f>'AI  - 3'!A689</f>
        <v>No</v>
      </c>
      <c r="P690" s="8">
        <f>COUNTIF(M690:O690,"Yes")</f>
        <v>0</v>
      </c>
      <c r="Q690" s="18" t="str">
        <f>'AI - 1'!B689</f>
        <v>No</v>
      </c>
      <c r="R690" s="18" t="str">
        <f>'AI - 2'!B689</f>
        <v>No</v>
      </c>
      <c r="S690" s="18" t="str">
        <f>'AI  - 3'!B689</f>
        <v>No</v>
      </c>
      <c r="T690" s="8">
        <f>COUNTIF(Q690:S690,"Yes")</f>
        <v>0</v>
      </c>
      <c r="U690" s="15" t="s">
        <v>149</v>
      </c>
      <c r="V690" s="19"/>
      <c r="W690" s="8"/>
      <c r="X690" s="5"/>
      <c r="Y690" s="20"/>
      <c r="Z690" s="21"/>
      <c r="AA690" s="22"/>
      <c r="AB690" s="22"/>
      <c r="AC690" s="23"/>
      <c r="AD690" s="22"/>
      <c r="AE690" s="22"/>
      <c r="AF690" s="22"/>
      <c r="AG690" s="23"/>
      <c r="AH690" s="22"/>
    </row>
    <row r="691" spans="1:34" ht="15.75" customHeight="1" x14ac:dyDescent="0.3">
      <c r="A691" s="13"/>
      <c r="B691" s="51"/>
      <c r="C691" s="10">
        <v>688</v>
      </c>
      <c r="D691" s="6" t="s">
        <v>1555</v>
      </c>
      <c r="E691" s="6" t="s">
        <v>1556</v>
      </c>
      <c r="F691" s="14" t="s">
        <v>149</v>
      </c>
      <c r="G691" s="15" t="s">
        <v>149</v>
      </c>
      <c r="H691" s="15" t="s">
        <v>149</v>
      </c>
      <c r="I691" s="16" t="s">
        <v>22</v>
      </c>
      <c r="L691" s="17"/>
      <c r="M691" s="18" t="str">
        <f>'AI - 1'!A690</f>
        <v>No</v>
      </c>
      <c r="N691" s="18" t="str">
        <f>'AI - 2'!A690</f>
        <v>No</v>
      </c>
      <c r="O691" s="18" t="str">
        <f>'AI  - 3'!A690</f>
        <v>No</v>
      </c>
      <c r="P691" s="8">
        <f>COUNTIF(M691:O691,"Yes")</f>
        <v>0</v>
      </c>
      <c r="Q691" s="18" t="str">
        <f>'AI - 1'!B690</f>
        <v>No</v>
      </c>
      <c r="R691" s="18" t="str">
        <f>'AI - 2'!B690</f>
        <v>No</v>
      </c>
      <c r="S691" s="18" t="str">
        <f>'AI  - 3'!B690</f>
        <v>No</v>
      </c>
      <c r="T691" s="8">
        <f>COUNTIF(Q691:S691,"Yes")</f>
        <v>0</v>
      </c>
      <c r="U691" s="15" t="s">
        <v>149</v>
      </c>
      <c r="V691" s="19"/>
      <c r="W691" s="8"/>
      <c r="X691" s="5"/>
      <c r="Y691" s="20"/>
      <c r="Z691" s="21"/>
      <c r="AA691" s="22"/>
      <c r="AB691" s="22"/>
      <c r="AC691" s="23"/>
      <c r="AD691" s="22"/>
      <c r="AE691" s="22"/>
      <c r="AF691" s="22"/>
      <c r="AG691" s="23"/>
      <c r="AH691" s="22"/>
    </row>
    <row r="692" spans="1:34" ht="15.75" customHeight="1" x14ac:dyDescent="0.3">
      <c r="A692" s="13"/>
      <c r="B692" s="51"/>
      <c r="C692" s="10">
        <v>689</v>
      </c>
      <c r="D692" s="6" t="s">
        <v>1557</v>
      </c>
      <c r="E692" s="6" t="s">
        <v>1558</v>
      </c>
      <c r="F692" s="14" t="s">
        <v>149</v>
      </c>
      <c r="G692" s="15" t="s">
        <v>149</v>
      </c>
      <c r="H692" s="15" t="s">
        <v>149</v>
      </c>
      <c r="I692" s="16" t="s">
        <v>22</v>
      </c>
      <c r="L692" s="17"/>
      <c r="M692" s="18" t="str">
        <f>'AI - 1'!A691</f>
        <v>No</v>
      </c>
      <c r="N692" s="18" t="str">
        <f>'AI - 2'!A691</f>
        <v>No</v>
      </c>
      <c r="O692" s="18" t="str">
        <f>'AI  - 3'!A691</f>
        <v>No</v>
      </c>
      <c r="P692" s="8">
        <f>COUNTIF(M692:O692,"Yes")</f>
        <v>0</v>
      </c>
      <c r="Q692" s="18" t="str">
        <f>'AI - 1'!B691</f>
        <v>No</v>
      </c>
      <c r="R692" s="18" t="str">
        <f>'AI - 2'!B691</f>
        <v>No</v>
      </c>
      <c r="S692" s="18" t="str">
        <f>'AI  - 3'!B691</f>
        <v>No</v>
      </c>
      <c r="T692" s="8">
        <f>COUNTIF(Q692:S692,"Yes")</f>
        <v>0</v>
      </c>
      <c r="U692" s="15" t="s">
        <v>149</v>
      </c>
      <c r="V692" s="19"/>
      <c r="W692" s="8"/>
      <c r="X692" s="5"/>
      <c r="Y692" s="20"/>
      <c r="Z692" s="21"/>
      <c r="AA692" s="22"/>
      <c r="AB692" s="22"/>
      <c r="AC692" s="23"/>
      <c r="AD692" s="22"/>
      <c r="AE692" s="22"/>
      <c r="AF692" s="22"/>
      <c r="AG692" s="23"/>
      <c r="AH692" s="22"/>
    </row>
    <row r="693" spans="1:34" ht="15.75" customHeight="1" x14ac:dyDescent="0.3">
      <c r="A693" s="13"/>
      <c r="B693" s="51"/>
      <c r="C693" s="10">
        <v>690</v>
      </c>
      <c r="D693" s="6" t="s">
        <v>1559</v>
      </c>
      <c r="E693" s="6" t="s">
        <v>1560</v>
      </c>
      <c r="F693" s="14" t="s">
        <v>149</v>
      </c>
      <c r="G693" s="15" t="s">
        <v>149</v>
      </c>
      <c r="H693" s="15" t="s">
        <v>149</v>
      </c>
      <c r="I693" s="16" t="s">
        <v>22</v>
      </c>
      <c r="L693" s="17"/>
      <c r="M693" s="18" t="str">
        <f>'AI - 1'!A692</f>
        <v>No</v>
      </c>
      <c r="N693" s="18" t="str">
        <f>'AI - 2'!A692</f>
        <v>No</v>
      </c>
      <c r="O693" s="18" t="str">
        <f>'AI  - 3'!A692</f>
        <v>No</v>
      </c>
      <c r="P693" s="8">
        <f>COUNTIF(M693:O693,"Yes")</f>
        <v>0</v>
      </c>
      <c r="Q693" s="18" t="str">
        <f>'AI - 1'!B692</f>
        <v>No</v>
      </c>
      <c r="R693" s="18" t="str">
        <f>'AI - 2'!B692</f>
        <v>No</v>
      </c>
      <c r="S693" s="18" t="str">
        <f>'AI  - 3'!B692</f>
        <v>No</v>
      </c>
      <c r="T693" s="8">
        <f>COUNTIF(Q693:S693,"Yes")</f>
        <v>0</v>
      </c>
      <c r="U693" s="15" t="s">
        <v>149</v>
      </c>
      <c r="V693" s="19"/>
      <c r="W693" s="8"/>
      <c r="X693" s="5"/>
      <c r="Y693" s="20"/>
      <c r="Z693" s="21"/>
      <c r="AA693" s="22"/>
      <c r="AB693" s="22"/>
      <c r="AC693" s="23"/>
      <c r="AD693" s="22"/>
      <c r="AE693" s="22"/>
      <c r="AF693" s="22"/>
      <c r="AG693" s="23"/>
      <c r="AH693" s="22"/>
    </row>
    <row r="694" spans="1:34" ht="15.75" customHeight="1" x14ac:dyDescent="0.3">
      <c r="A694" s="13"/>
      <c r="B694" s="51"/>
      <c r="C694" s="10">
        <v>691</v>
      </c>
      <c r="D694" s="6" t="s">
        <v>1561</v>
      </c>
      <c r="E694" s="6" t="s">
        <v>1562</v>
      </c>
      <c r="F694" s="14" t="s">
        <v>149</v>
      </c>
      <c r="G694" s="15" t="s">
        <v>149</v>
      </c>
      <c r="H694" s="15" t="s">
        <v>149</v>
      </c>
      <c r="I694" s="16" t="s">
        <v>22</v>
      </c>
      <c r="L694" s="17"/>
      <c r="M694" s="18" t="str">
        <f>'AI - 1'!A693</f>
        <v>No</v>
      </c>
      <c r="N694" s="18" t="str">
        <f>'AI - 2'!A693</f>
        <v>No</v>
      </c>
      <c r="O694" s="18" t="str">
        <f>'AI  - 3'!A693</f>
        <v>No</v>
      </c>
      <c r="P694" s="8">
        <f>COUNTIF(M694:O694,"Yes")</f>
        <v>0</v>
      </c>
      <c r="Q694" s="18" t="str">
        <f>'AI - 1'!B693</f>
        <v>No</v>
      </c>
      <c r="R694" s="18" t="str">
        <f>'AI - 2'!B693</f>
        <v>No</v>
      </c>
      <c r="S694" s="18" t="str">
        <f>'AI  - 3'!B693</f>
        <v>No</v>
      </c>
      <c r="T694" s="8">
        <f>COUNTIF(Q694:S694,"Yes")</f>
        <v>0</v>
      </c>
      <c r="U694" s="15" t="s">
        <v>149</v>
      </c>
      <c r="V694" s="19"/>
      <c r="W694" s="8"/>
      <c r="X694" s="5"/>
      <c r="Y694" s="20"/>
      <c r="Z694" s="21"/>
      <c r="AA694" s="22"/>
      <c r="AB694" s="22"/>
      <c r="AC694" s="23"/>
      <c r="AD694" s="22"/>
      <c r="AE694" s="22"/>
      <c r="AF694" s="22"/>
      <c r="AG694" s="23"/>
      <c r="AH694" s="22"/>
    </row>
    <row r="695" spans="1:34" ht="15.75" customHeight="1" x14ac:dyDescent="0.3">
      <c r="A695" s="13"/>
      <c r="B695" s="51"/>
      <c r="C695" s="10">
        <v>692</v>
      </c>
      <c r="D695" s="6" t="s">
        <v>1563</v>
      </c>
      <c r="E695" s="6" t="s">
        <v>1564</v>
      </c>
      <c r="F695" s="14" t="s">
        <v>149</v>
      </c>
      <c r="G695" s="15" t="s">
        <v>149</v>
      </c>
      <c r="H695" s="15" t="s">
        <v>149</v>
      </c>
      <c r="I695" s="16" t="s">
        <v>22</v>
      </c>
      <c r="L695" s="17"/>
      <c r="M695" s="18" t="str">
        <f>'AI - 1'!A694</f>
        <v>No</v>
      </c>
      <c r="N695" s="18" t="str">
        <f>'AI - 2'!A694</f>
        <v>No</v>
      </c>
      <c r="O695" s="18" t="str">
        <f>'AI  - 3'!A694</f>
        <v>No</v>
      </c>
      <c r="P695" s="8">
        <f>COUNTIF(M695:O695,"Yes")</f>
        <v>0</v>
      </c>
      <c r="Q695" s="18" t="str">
        <f>'AI - 1'!B694</f>
        <v>No</v>
      </c>
      <c r="R695" s="18" t="str">
        <f>'AI - 2'!B694</f>
        <v>No</v>
      </c>
      <c r="S695" s="18" t="str">
        <f>'AI  - 3'!B694</f>
        <v>No</v>
      </c>
      <c r="T695" s="8">
        <f>COUNTIF(Q695:S695,"Yes")</f>
        <v>0</v>
      </c>
      <c r="U695" s="15" t="s">
        <v>149</v>
      </c>
      <c r="V695" s="19"/>
      <c r="W695" s="8"/>
      <c r="X695" s="5"/>
      <c r="Y695" s="20"/>
      <c r="Z695" s="21"/>
      <c r="AA695" s="22"/>
      <c r="AB695" s="22"/>
      <c r="AC695" s="23"/>
      <c r="AD695" s="22"/>
      <c r="AE695" s="22"/>
      <c r="AF695" s="22"/>
      <c r="AG695" s="23"/>
      <c r="AH695" s="22"/>
    </row>
    <row r="696" spans="1:34" ht="15.75" customHeight="1" x14ac:dyDescent="0.3">
      <c r="A696" s="13"/>
      <c r="B696" s="51"/>
      <c r="C696" s="10">
        <v>693</v>
      </c>
      <c r="D696" s="6" t="s">
        <v>1565</v>
      </c>
      <c r="E696" s="6" t="s">
        <v>1566</v>
      </c>
      <c r="F696" s="14" t="s">
        <v>149</v>
      </c>
      <c r="G696" s="15" t="s">
        <v>149</v>
      </c>
      <c r="H696" s="15" t="s">
        <v>149</v>
      </c>
      <c r="I696" s="16" t="s">
        <v>22</v>
      </c>
      <c r="L696" s="17"/>
      <c r="M696" s="18" t="str">
        <f>'AI - 1'!A695</f>
        <v>No</v>
      </c>
      <c r="N696" s="18" t="str">
        <f>'AI - 2'!A695</f>
        <v>No</v>
      </c>
      <c r="O696" s="18" t="str">
        <f>'AI  - 3'!A695</f>
        <v>No</v>
      </c>
      <c r="P696" s="8">
        <f>COUNTIF(M696:O696,"Yes")</f>
        <v>0</v>
      </c>
      <c r="Q696" s="18" t="str">
        <f>'AI - 1'!B695</f>
        <v>No</v>
      </c>
      <c r="R696" s="18" t="str">
        <f>'AI - 2'!B695</f>
        <v>No</v>
      </c>
      <c r="S696" s="18" t="str">
        <f>'AI  - 3'!B695</f>
        <v>No</v>
      </c>
      <c r="T696" s="8">
        <f>COUNTIF(Q696:S696,"Yes")</f>
        <v>0</v>
      </c>
      <c r="U696" s="15" t="s">
        <v>149</v>
      </c>
      <c r="V696" s="19"/>
      <c r="W696" s="8"/>
      <c r="X696" s="5"/>
      <c r="Y696" s="20"/>
      <c r="Z696" s="21"/>
      <c r="AA696" s="22"/>
      <c r="AB696" s="22"/>
      <c r="AC696" s="23"/>
      <c r="AD696" s="22"/>
      <c r="AE696" s="22"/>
      <c r="AF696" s="22"/>
      <c r="AG696" s="23"/>
      <c r="AH696" s="22"/>
    </row>
    <row r="697" spans="1:34" ht="15.75" customHeight="1" x14ac:dyDescent="0.3">
      <c r="A697" s="13"/>
      <c r="B697" s="51"/>
      <c r="C697" s="10">
        <v>694</v>
      </c>
      <c r="D697" s="6" t="s">
        <v>1567</v>
      </c>
      <c r="E697" s="6" t="s">
        <v>1568</v>
      </c>
      <c r="F697" s="14" t="s">
        <v>149</v>
      </c>
      <c r="G697" s="15" t="s">
        <v>149</v>
      </c>
      <c r="H697" s="15" t="s">
        <v>149</v>
      </c>
      <c r="I697" s="16" t="s">
        <v>22</v>
      </c>
      <c r="L697" s="17"/>
      <c r="M697" s="18" t="str">
        <f>'AI - 1'!A696</f>
        <v>No</v>
      </c>
      <c r="N697" s="18" t="str">
        <f>'AI - 2'!A696</f>
        <v>No</v>
      </c>
      <c r="O697" s="18" t="str">
        <f>'AI  - 3'!A696</f>
        <v>No</v>
      </c>
      <c r="P697" s="8">
        <f>COUNTIF(M697:O697,"Yes")</f>
        <v>0</v>
      </c>
      <c r="Q697" s="18" t="str">
        <f>'AI - 1'!B696</f>
        <v>No</v>
      </c>
      <c r="R697" s="18" t="str">
        <f>'AI - 2'!B696</f>
        <v>No</v>
      </c>
      <c r="S697" s="18" t="str">
        <f>'AI  - 3'!B696</f>
        <v>No</v>
      </c>
      <c r="T697" s="8">
        <f>COUNTIF(Q697:S697,"Yes")</f>
        <v>0</v>
      </c>
      <c r="U697" s="15" t="s">
        <v>149</v>
      </c>
      <c r="V697" s="19"/>
      <c r="W697" s="8"/>
      <c r="X697" s="5"/>
      <c r="Y697" s="20"/>
      <c r="Z697" s="21"/>
      <c r="AA697" s="22"/>
      <c r="AB697" s="22"/>
      <c r="AC697" s="23"/>
      <c r="AD697" s="22"/>
      <c r="AE697" s="22"/>
      <c r="AF697" s="22"/>
      <c r="AG697" s="23"/>
      <c r="AH697" s="22"/>
    </row>
    <row r="698" spans="1:34" ht="15.75" customHeight="1" x14ac:dyDescent="0.3">
      <c r="A698" s="13"/>
      <c r="B698" s="51"/>
      <c r="C698" s="10">
        <v>695</v>
      </c>
      <c r="D698" s="6" t="s">
        <v>1569</v>
      </c>
      <c r="E698" s="6" t="s">
        <v>1570</v>
      </c>
      <c r="F698" s="14" t="s">
        <v>149</v>
      </c>
      <c r="G698" s="15" t="s">
        <v>149</v>
      </c>
      <c r="H698" s="15" t="s">
        <v>149</v>
      </c>
      <c r="I698" s="16" t="s">
        <v>22</v>
      </c>
      <c r="L698" s="17"/>
      <c r="M698" s="18" t="str">
        <f>'AI - 1'!A697</f>
        <v>No</v>
      </c>
      <c r="N698" s="18" t="str">
        <f>'AI - 2'!A697</f>
        <v>No</v>
      </c>
      <c r="O698" s="18" t="str">
        <f>'AI  - 3'!A697</f>
        <v>No</v>
      </c>
      <c r="P698" s="8">
        <f>COUNTIF(M698:O698,"Yes")</f>
        <v>0</v>
      </c>
      <c r="Q698" s="18" t="str">
        <f>'AI - 1'!B697</f>
        <v>No</v>
      </c>
      <c r="R698" s="18" t="str">
        <f>'AI - 2'!B697</f>
        <v>No</v>
      </c>
      <c r="S698" s="18" t="str">
        <f>'AI  - 3'!B697</f>
        <v>No</v>
      </c>
      <c r="T698" s="8">
        <f>COUNTIF(Q698:S698,"Yes")</f>
        <v>0</v>
      </c>
      <c r="U698" s="15" t="s">
        <v>149</v>
      </c>
      <c r="V698" s="19"/>
      <c r="W698" s="8"/>
      <c r="X698" s="5"/>
      <c r="Y698" s="20"/>
      <c r="Z698" s="21"/>
      <c r="AA698" s="22"/>
      <c r="AB698" s="22"/>
      <c r="AC698" s="23"/>
      <c r="AD698" s="22"/>
      <c r="AE698" s="22"/>
      <c r="AF698" s="22"/>
      <c r="AG698" s="23"/>
      <c r="AH698" s="22"/>
    </row>
    <row r="699" spans="1:34" ht="15.75" customHeight="1" x14ac:dyDescent="0.3">
      <c r="A699" s="13"/>
      <c r="B699" s="51"/>
      <c r="C699" s="10">
        <v>696</v>
      </c>
      <c r="D699" s="6" t="s">
        <v>1571</v>
      </c>
      <c r="E699" s="6" t="s">
        <v>1572</v>
      </c>
      <c r="F699" s="14" t="s">
        <v>149</v>
      </c>
      <c r="G699" s="15" t="s">
        <v>149</v>
      </c>
      <c r="H699" s="15" t="s">
        <v>149</v>
      </c>
      <c r="I699" s="16" t="s">
        <v>22</v>
      </c>
      <c r="L699" s="17"/>
      <c r="M699" s="18" t="str">
        <f>'AI - 1'!A698</f>
        <v>No</v>
      </c>
      <c r="N699" s="18" t="str">
        <f>'AI - 2'!A698</f>
        <v>No</v>
      </c>
      <c r="O699" s="18" t="str">
        <f>'AI  - 3'!A698</f>
        <v>No</v>
      </c>
      <c r="P699" s="8">
        <f>COUNTIF(M699:O699,"Yes")</f>
        <v>0</v>
      </c>
      <c r="Q699" s="18" t="str">
        <f>'AI - 1'!B698</f>
        <v>No</v>
      </c>
      <c r="R699" s="18" t="str">
        <f>'AI - 2'!B698</f>
        <v>No</v>
      </c>
      <c r="S699" s="18" t="str">
        <f>'AI  - 3'!B698</f>
        <v>No</v>
      </c>
      <c r="T699" s="8">
        <f>COUNTIF(Q699:S699,"Yes")</f>
        <v>0</v>
      </c>
      <c r="U699" s="15" t="s">
        <v>149</v>
      </c>
      <c r="V699" s="19"/>
      <c r="W699" s="8"/>
      <c r="X699" s="5"/>
      <c r="Y699" s="20"/>
      <c r="Z699" s="21"/>
      <c r="AA699" s="22"/>
      <c r="AB699" s="22"/>
      <c r="AC699" s="23"/>
      <c r="AD699" s="22"/>
      <c r="AE699" s="22"/>
      <c r="AF699" s="22"/>
      <c r="AG699" s="23"/>
      <c r="AH699" s="22"/>
    </row>
    <row r="700" spans="1:34" ht="15.75" customHeight="1" x14ac:dyDescent="0.3">
      <c r="A700" s="13"/>
      <c r="B700" s="51"/>
      <c r="C700" s="10">
        <v>697</v>
      </c>
      <c r="D700" s="6" t="s">
        <v>1573</v>
      </c>
      <c r="E700" s="6" t="s">
        <v>1574</v>
      </c>
      <c r="F700" s="14" t="s">
        <v>149</v>
      </c>
      <c r="G700" s="15" t="s">
        <v>149</v>
      </c>
      <c r="H700" s="15" t="s">
        <v>149</v>
      </c>
      <c r="I700" s="16" t="s">
        <v>22</v>
      </c>
      <c r="L700" s="17"/>
      <c r="M700" s="18" t="str">
        <f>'AI - 1'!A699</f>
        <v>No</v>
      </c>
      <c r="N700" s="18" t="str">
        <f>'AI - 2'!A699</f>
        <v>No</v>
      </c>
      <c r="O700" s="18" t="str">
        <f>'AI  - 3'!A699</f>
        <v>No</v>
      </c>
      <c r="P700" s="8">
        <f>COUNTIF(M700:O700,"Yes")</f>
        <v>0</v>
      </c>
      <c r="Q700" s="18" t="str">
        <f>'AI - 1'!B699</f>
        <v>No</v>
      </c>
      <c r="R700" s="18" t="str">
        <f>'AI - 2'!B699</f>
        <v>No</v>
      </c>
      <c r="S700" s="18" t="str">
        <f>'AI  - 3'!B699</f>
        <v>No</v>
      </c>
      <c r="T700" s="8">
        <f>COUNTIF(Q700:S700,"Yes")</f>
        <v>0</v>
      </c>
      <c r="U700" s="15" t="s">
        <v>149</v>
      </c>
      <c r="V700" s="19"/>
      <c r="W700" s="8"/>
      <c r="X700" s="5"/>
      <c r="Y700" s="20"/>
      <c r="Z700" s="21"/>
      <c r="AA700" s="22"/>
      <c r="AB700" s="22"/>
      <c r="AC700" s="23"/>
      <c r="AD700" s="22"/>
      <c r="AE700" s="22"/>
      <c r="AF700" s="22"/>
      <c r="AG700" s="23"/>
      <c r="AH700" s="22"/>
    </row>
    <row r="701" spans="1:34" ht="15.75" customHeight="1" x14ac:dyDescent="0.3">
      <c r="A701" s="13"/>
      <c r="B701" s="51"/>
      <c r="C701" s="10">
        <v>737</v>
      </c>
      <c r="D701" s="6" t="s">
        <v>226</v>
      </c>
      <c r="E701" s="6" t="s">
        <v>391</v>
      </c>
      <c r="F701" s="14" t="s">
        <v>21</v>
      </c>
      <c r="G701" s="15" t="s">
        <v>149</v>
      </c>
      <c r="H701" s="16" t="s">
        <v>149</v>
      </c>
      <c r="I701" s="24" t="s">
        <v>384</v>
      </c>
      <c r="J701" s="30" t="s">
        <v>392</v>
      </c>
      <c r="K701" s="47"/>
      <c r="L701" s="17"/>
      <c r="M701" s="18" t="str">
        <f>'AI - 1'!A739</f>
        <v>No</v>
      </c>
      <c r="N701" s="18" t="str">
        <f>'AI - 2'!A739</f>
        <v>No</v>
      </c>
      <c r="O701" s="18" t="str">
        <f>'AI  - 3'!A739</f>
        <v>No</v>
      </c>
      <c r="P701" s="8">
        <f>COUNTIF(M701:O701,"Yes")</f>
        <v>0</v>
      </c>
      <c r="Q701" s="18" t="str">
        <f>'AI - 1'!B739</f>
        <v>No</v>
      </c>
      <c r="R701" s="18" t="str">
        <f>'AI - 2'!B739</f>
        <v>No</v>
      </c>
      <c r="S701" s="18" t="str">
        <f>'AI  - 3'!B739</f>
        <v>No</v>
      </c>
      <c r="T701" s="8">
        <f>COUNTIF(Q701:S701,"Yes")</f>
        <v>0</v>
      </c>
      <c r="U701" s="15" t="s">
        <v>149</v>
      </c>
      <c r="V701" s="19"/>
      <c r="W701" s="8"/>
      <c r="X701" s="5"/>
      <c r="Y701" s="20"/>
      <c r="Z701" s="21"/>
      <c r="AA701" s="22"/>
      <c r="AB701" s="22"/>
      <c r="AC701" s="23"/>
      <c r="AD701" s="33"/>
      <c r="AE701" s="22"/>
      <c r="AF701" s="22"/>
      <c r="AG701" s="23"/>
      <c r="AH701" s="33"/>
    </row>
    <row r="702" spans="1:34" ht="15.75" customHeight="1" x14ac:dyDescent="0.3">
      <c r="A702" s="13"/>
      <c r="B702" s="51"/>
      <c r="C702" s="10">
        <v>699</v>
      </c>
      <c r="D702" s="6" t="s">
        <v>107</v>
      </c>
      <c r="E702" s="6" t="s">
        <v>108</v>
      </c>
      <c r="F702" s="14" t="s">
        <v>21</v>
      </c>
      <c r="G702" s="15" t="s">
        <v>21</v>
      </c>
      <c r="H702" s="15" t="s">
        <v>21</v>
      </c>
      <c r="I702" s="16" t="s">
        <v>22</v>
      </c>
      <c r="L702" s="17"/>
      <c r="M702" s="18" t="str">
        <f>'AI - 1'!A701</f>
        <v>Yes</v>
      </c>
      <c r="N702" s="18" t="str">
        <f>'AI - 2'!A701</f>
        <v>Yes</v>
      </c>
      <c r="O702" s="18" t="str">
        <f>'AI  - 3'!A701</f>
        <v>Yes</v>
      </c>
      <c r="P702" s="8">
        <f>COUNTIF(M702:O702,"Yes")</f>
        <v>3</v>
      </c>
      <c r="Q702" s="18" t="str">
        <f>'AI - 1'!B701</f>
        <v>Yes</v>
      </c>
      <c r="R702" s="18" t="str">
        <f>'AI - 2'!B701</f>
        <v>Yes</v>
      </c>
      <c r="S702" s="18" t="str">
        <f>'AI  - 3'!B701</f>
        <v>Yes</v>
      </c>
      <c r="T702" s="8">
        <f>COUNTIF(Q702:S702,"Yes")</f>
        <v>3</v>
      </c>
      <c r="U702" s="15" t="s">
        <v>21</v>
      </c>
      <c r="V702" s="19"/>
      <c r="W702" s="8"/>
      <c r="X702" s="5"/>
      <c r="Y702" s="20"/>
      <c r="Z702" s="21"/>
      <c r="AA702" s="22"/>
      <c r="AB702" s="22"/>
      <c r="AC702" s="23"/>
      <c r="AD702" s="21"/>
      <c r="AE702" s="22"/>
      <c r="AF702" s="22"/>
      <c r="AG702" s="23"/>
      <c r="AH702" s="21"/>
    </row>
    <row r="703" spans="1:34" ht="15.75" customHeight="1" x14ac:dyDescent="0.3">
      <c r="A703" s="13"/>
      <c r="B703" s="51"/>
      <c r="C703" s="10">
        <v>700</v>
      </c>
      <c r="D703" s="6" t="s">
        <v>110</v>
      </c>
      <c r="E703" s="6" t="s">
        <v>111</v>
      </c>
      <c r="F703" s="14" t="s">
        <v>21</v>
      </c>
      <c r="G703" s="15" t="s">
        <v>21</v>
      </c>
      <c r="H703" s="15" t="s">
        <v>21</v>
      </c>
      <c r="I703" s="16" t="s">
        <v>22</v>
      </c>
      <c r="L703" s="17"/>
      <c r="M703" s="18" t="str">
        <f>'AI - 1'!A702</f>
        <v>Yes</v>
      </c>
      <c r="N703" s="18" t="str">
        <f>'AI - 2'!A702</f>
        <v>Yes</v>
      </c>
      <c r="O703" s="18" t="str">
        <f>'AI  - 3'!A702</f>
        <v>Yes</v>
      </c>
      <c r="P703" s="8">
        <f>COUNTIF(M703:O703,"Yes")</f>
        <v>3</v>
      </c>
      <c r="Q703" s="18" t="str">
        <f>'AI - 1'!B702</f>
        <v>Yes</v>
      </c>
      <c r="R703" s="18" t="str">
        <f>'AI - 2'!B702</f>
        <v>Yes</v>
      </c>
      <c r="S703" s="18" t="str">
        <f>'AI  - 3'!B702</f>
        <v>Yes</v>
      </c>
      <c r="T703" s="8">
        <f>COUNTIF(Q703:S703,"Yes")</f>
        <v>3</v>
      </c>
      <c r="U703" s="15" t="s">
        <v>21</v>
      </c>
      <c r="V703" s="19"/>
      <c r="W703" s="8"/>
      <c r="X703" s="5"/>
      <c r="Y703" s="20"/>
      <c r="Z703" s="21"/>
      <c r="AA703" s="22"/>
      <c r="AB703" s="22"/>
      <c r="AC703" s="23"/>
      <c r="AD703" s="21"/>
      <c r="AE703" s="22"/>
      <c r="AF703" s="22"/>
      <c r="AG703" s="23"/>
      <c r="AH703" s="21"/>
    </row>
    <row r="704" spans="1:34" ht="15.75" customHeight="1" x14ac:dyDescent="0.3">
      <c r="A704" s="13"/>
      <c r="B704" s="51"/>
      <c r="C704" s="10">
        <v>701</v>
      </c>
      <c r="D704" s="6" t="s">
        <v>1575</v>
      </c>
      <c r="E704" s="6" t="s">
        <v>1576</v>
      </c>
      <c r="F704" s="14" t="s">
        <v>149</v>
      </c>
      <c r="G704" s="15" t="s">
        <v>149</v>
      </c>
      <c r="H704" s="15" t="s">
        <v>149</v>
      </c>
      <c r="I704" s="16" t="s">
        <v>22</v>
      </c>
      <c r="L704" s="17"/>
      <c r="M704" s="18" t="str">
        <f>'AI - 1'!A703</f>
        <v>No</v>
      </c>
      <c r="N704" s="18" t="str">
        <f>'AI - 2'!A703</f>
        <v>No</v>
      </c>
      <c r="O704" s="18" t="str">
        <f>'AI  - 3'!A703</f>
        <v>No</v>
      </c>
      <c r="P704" s="8">
        <f>COUNTIF(M704:O704,"Yes")</f>
        <v>0</v>
      </c>
      <c r="Q704" s="18" t="str">
        <f>'AI - 1'!B703</f>
        <v>No</v>
      </c>
      <c r="R704" s="18" t="str">
        <f>'AI - 2'!B703</f>
        <v>No</v>
      </c>
      <c r="S704" s="18" t="str">
        <f>'AI  - 3'!B703</f>
        <v>No</v>
      </c>
      <c r="T704" s="8">
        <f>COUNTIF(Q704:S704,"Yes")</f>
        <v>0</v>
      </c>
      <c r="U704" s="15" t="s">
        <v>149</v>
      </c>
      <c r="V704" s="19"/>
      <c r="W704" s="8"/>
      <c r="X704" s="5"/>
      <c r="Y704" s="20"/>
      <c r="Z704" s="21"/>
      <c r="AA704" s="22"/>
      <c r="AB704" s="22"/>
      <c r="AC704" s="23"/>
      <c r="AD704" s="22"/>
      <c r="AE704" s="22"/>
      <c r="AF704" s="22"/>
      <c r="AG704" s="23"/>
      <c r="AH704" s="22"/>
    </row>
    <row r="705" spans="1:34" ht="15.75" customHeight="1" x14ac:dyDescent="0.3">
      <c r="A705" s="13"/>
      <c r="B705" s="51"/>
      <c r="C705" s="10">
        <v>702</v>
      </c>
      <c r="D705" s="6" t="s">
        <v>55</v>
      </c>
      <c r="E705" s="6" t="s">
        <v>329</v>
      </c>
      <c r="F705" s="14" t="s">
        <v>21</v>
      </c>
      <c r="G705" s="15" t="s">
        <v>21</v>
      </c>
      <c r="H705" s="15" t="s">
        <v>21</v>
      </c>
      <c r="I705" s="16" t="s">
        <v>22</v>
      </c>
      <c r="L705" s="17"/>
      <c r="M705" s="18" t="str">
        <f>'AI - 1'!A704</f>
        <v>No</v>
      </c>
      <c r="N705" s="18" t="str">
        <f>'AI - 2'!A704</f>
        <v>No</v>
      </c>
      <c r="O705" s="18" t="str">
        <f>'AI  - 3'!A704</f>
        <v>No</v>
      </c>
      <c r="P705" s="8">
        <f>COUNTIF(M705:O705,"Yes")</f>
        <v>0</v>
      </c>
      <c r="Q705" s="18" t="str">
        <f>'AI - 1'!B704</f>
        <v>Yes</v>
      </c>
      <c r="R705" s="18" t="str">
        <f>'AI - 2'!B704</f>
        <v>Yes</v>
      </c>
      <c r="S705" s="18" t="str">
        <f>'AI  - 3'!B704</f>
        <v>Yes</v>
      </c>
      <c r="T705" s="8">
        <f>COUNTIF(Q705:S705,"Yes")</f>
        <v>3</v>
      </c>
      <c r="U705" s="15" t="s">
        <v>21</v>
      </c>
      <c r="V705" s="19"/>
      <c r="W705" s="8"/>
      <c r="X705" s="5"/>
      <c r="Y705" s="20"/>
      <c r="Z705" s="21"/>
      <c r="AA705" s="22"/>
      <c r="AB705" s="22"/>
      <c r="AC705" s="23"/>
      <c r="AD705" s="21"/>
      <c r="AE705" s="22"/>
      <c r="AF705" s="22"/>
      <c r="AG705" s="23"/>
      <c r="AH705" s="21"/>
    </row>
    <row r="706" spans="1:34" ht="15.75" customHeight="1" x14ac:dyDescent="0.3">
      <c r="A706" s="13"/>
      <c r="B706" s="51"/>
      <c r="C706" s="10">
        <v>794</v>
      </c>
      <c r="D706" s="6" t="s">
        <v>198</v>
      </c>
      <c r="E706" s="6" t="s">
        <v>393</v>
      </c>
      <c r="F706" s="14" t="s">
        <v>21</v>
      </c>
      <c r="G706" s="15" t="s">
        <v>149</v>
      </c>
      <c r="H706" s="16" t="s">
        <v>149</v>
      </c>
      <c r="I706" s="24" t="s">
        <v>384</v>
      </c>
      <c r="J706" s="30" t="s">
        <v>392</v>
      </c>
      <c r="K706" s="2" t="s">
        <v>124</v>
      </c>
      <c r="L706" s="17"/>
      <c r="M706" s="18" t="str">
        <f>'AI - 1'!A796</f>
        <v>No</v>
      </c>
      <c r="N706" s="18" t="str">
        <f>'AI - 2'!A796</f>
        <v>No</v>
      </c>
      <c r="O706" s="18" t="str">
        <f>'AI  - 3'!A796</f>
        <v>No</v>
      </c>
      <c r="P706" s="8">
        <f>COUNTIF(M706:O706,"Yes")</f>
        <v>0</v>
      </c>
      <c r="Q706" s="18" t="str">
        <f>'AI - 1'!B796</f>
        <v>No</v>
      </c>
      <c r="R706" s="18" t="str">
        <f>'AI - 2'!B796</f>
        <v>No</v>
      </c>
      <c r="S706" s="18" t="str">
        <f>'AI  - 3'!B796</f>
        <v>No</v>
      </c>
      <c r="T706" s="8">
        <f>COUNTIF(Q706:S706,"Yes")</f>
        <v>0</v>
      </c>
      <c r="U706" s="15" t="s">
        <v>149</v>
      </c>
      <c r="V706" s="19"/>
      <c r="W706" s="8"/>
      <c r="X706" s="5"/>
      <c r="Y706" s="20"/>
      <c r="Z706" s="21"/>
      <c r="AA706" s="22"/>
      <c r="AB706" s="22"/>
      <c r="AC706" s="23"/>
      <c r="AD706" s="22"/>
      <c r="AE706" s="22"/>
      <c r="AF706" s="22"/>
      <c r="AG706" s="23"/>
      <c r="AH706" s="22"/>
    </row>
    <row r="707" spans="1:34" ht="15.75" customHeight="1" x14ac:dyDescent="0.3">
      <c r="A707" s="13"/>
      <c r="B707" s="51"/>
      <c r="C707" s="10">
        <v>704</v>
      </c>
      <c r="D707" s="6" t="s">
        <v>1577</v>
      </c>
      <c r="E707" s="6" t="s">
        <v>1578</v>
      </c>
      <c r="F707" s="14" t="s">
        <v>149</v>
      </c>
      <c r="G707" s="15" t="s">
        <v>149</v>
      </c>
      <c r="H707" s="15" t="s">
        <v>149</v>
      </c>
      <c r="I707" s="16" t="s">
        <v>22</v>
      </c>
      <c r="L707" s="17"/>
      <c r="M707" s="18" t="str">
        <f>'AI - 1'!A706</f>
        <v>No</v>
      </c>
      <c r="N707" s="18" t="str">
        <f>'AI - 2'!A706</f>
        <v>No</v>
      </c>
      <c r="O707" s="18" t="str">
        <f>'AI  - 3'!A706</f>
        <v>No</v>
      </c>
      <c r="P707" s="8">
        <f>COUNTIF(M707:O707,"Yes")</f>
        <v>0</v>
      </c>
      <c r="Q707" s="18" t="str">
        <f>'AI - 1'!B706</f>
        <v>No</v>
      </c>
      <c r="R707" s="18" t="str">
        <f>'AI - 2'!B706</f>
        <v>No</v>
      </c>
      <c r="S707" s="18" t="str">
        <f>'AI  - 3'!B706</f>
        <v>No</v>
      </c>
      <c r="T707" s="8">
        <f>COUNTIF(Q707:S707,"Yes")</f>
        <v>0</v>
      </c>
      <c r="U707" s="15" t="s">
        <v>149</v>
      </c>
      <c r="V707" s="19"/>
      <c r="W707" s="8"/>
      <c r="X707" s="5"/>
      <c r="Y707" s="20"/>
      <c r="Z707" s="21"/>
      <c r="AA707" s="22"/>
      <c r="AB707" s="22"/>
      <c r="AC707" s="23"/>
      <c r="AD707" s="22"/>
      <c r="AE707" s="22"/>
      <c r="AF707" s="22"/>
      <c r="AG707" s="23"/>
      <c r="AH707" s="22"/>
    </row>
    <row r="708" spans="1:34" ht="15.75" customHeight="1" x14ac:dyDescent="0.3">
      <c r="A708" s="13"/>
      <c r="B708" s="51"/>
      <c r="C708" s="10">
        <v>705</v>
      </c>
      <c r="D708" s="6" t="s">
        <v>1579</v>
      </c>
      <c r="E708" s="6" t="s">
        <v>1580</v>
      </c>
      <c r="F708" s="14" t="s">
        <v>149</v>
      </c>
      <c r="G708" s="15" t="s">
        <v>149</v>
      </c>
      <c r="H708" s="15" t="s">
        <v>149</v>
      </c>
      <c r="I708" s="16" t="s">
        <v>22</v>
      </c>
      <c r="L708" s="17"/>
      <c r="M708" s="18" t="str">
        <f>'AI - 1'!A707</f>
        <v>No</v>
      </c>
      <c r="N708" s="18" t="str">
        <f>'AI - 2'!A707</f>
        <v>No</v>
      </c>
      <c r="O708" s="18" t="str">
        <f>'AI  - 3'!A707</f>
        <v>No</v>
      </c>
      <c r="P708" s="8">
        <f>COUNTIF(M708:O708,"Yes")</f>
        <v>0</v>
      </c>
      <c r="Q708" s="18" t="str">
        <f>'AI - 1'!B707</f>
        <v>No</v>
      </c>
      <c r="R708" s="18" t="str">
        <f>'AI - 2'!B707</f>
        <v>No</v>
      </c>
      <c r="S708" s="18" t="str">
        <f>'AI  - 3'!B707</f>
        <v>No</v>
      </c>
      <c r="T708" s="8">
        <f>COUNTIF(Q708:S708,"Yes")</f>
        <v>0</v>
      </c>
      <c r="U708" s="15" t="s">
        <v>149</v>
      </c>
      <c r="V708" s="19"/>
      <c r="W708" s="8"/>
      <c r="X708" s="5"/>
      <c r="Y708" s="20"/>
      <c r="Z708" s="21"/>
      <c r="AA708" s="5"/>
      <c r="AB708" s="5"/>
      <c r="AC708" s="20"/>
      <c r="AD708" s="33"/>
      <c r="AE708" s="22"/>
      <c r="AF708" s="22"/>
      <c r="AG708" s="23"/>
      <c r="AH708" s="22"/>
    </row>
    <row r="709" spans="1:34" ht="15.75" customHeight="1" x14ac:dyDescent="0.3">
      <c r="A709" s="13"/>
      <c r="B709" s="51"/>
      <c r="C709" s="10">
        <v>706</v>
      </c>
      <c r="D709" s="6" t="s">
        <v>1581</v>
      </c>
      <c r="E709" s="6" t="s">
        <v>1582</v>
      </c>
      <c r="F709" s="14" t="s">
        <v>149</v>
      </c>
      <c r="G709" s="15" t="s">
        <v>149</v>
      </c>
      <c r="H709" s="15" t="s">
        <v>149</v>
      </c>
      <c r="I709" s="16" t="s">
        <v>22</v>
      </c>
      <c r="L709" s="17"/>
      <c r="M709" s="18" t="str">
        <f>'AI - 1'!A708</f>
        <v>No</v>
      </c>
      <c r="N709" s="18" t="str">
        <f>'AI - 2'!A708</f>
        <v>No</v>
      </c>
      <c r="O709" s="18" t="str">
        <f>'AI  - 3'!A708</f>
        <v>No</v>
      </c>
      <c r="P709" s="8">
        <f>COUNTIF(M709:O709,"Yes")</f>
        <v>0</v>
      </c>
      <c r="Q709" s="18" t="str">
        <f>'AI - 1'!B708</f>
        <v>No</v>
      </c>
      <c r="R709" s="18" t="str">
        <f>'AI - 2'!B708</f>
        <v>No</v>
      </c>
      <c r="S709" s="18" t="str">
        <f>'AI  - 3'!B708</f>
        <v>No</v>
      </c>
      <c r="T709" s="8">
        <f>COUNTIF(Q709:S709,"Yes")</f>
        <v>0</v>
      </c>
      <c r="U709" s="15" t="s">
        <v>149</v>
      </c>
      <c r="V709" s="19"/>
      <c r="W709" s="8"/>
      <c r="X709" s="5"/>
      <c r="Y709" s="20"/>
      <c r="Z709" s="21"/>
      <c r="AA709" s="22"/>
      <c r="AB709" s="22"/>
      <c r="AC709" s="23"/>
      <c r="AD709" s="22"/>
      <c r="AE709" s="22"/>
      <c r="AF709" s="22"/>
      <c r="AG709" s="23"/>
      <c r="AH709" s="22"/>
    </row>
    <row r="710" spans="1:34" ht="15.75" customHeight="1" x14ac:dyDescent="0.3">
      <c r="A710" s="13"/>
      <c r="B710" s="51"/>
      <c r="C710" s="10">
        <v>707</v>
      </c>
      <c r="D710" s="6" t="s">
        <v>1583</v>
      </c>
      <c r="E710" s="6" t="s">
        <v>1584</v>
      </c>
      <c r="F710" s="14" t="s">
        <v>149</v>
      </c>
      <c r="G710" s="15" t="s">
        <v>149</v>
      </c>
      <c r="H710" s="15" t="s">
        <v>149</v>
      </c>
      <c r="I710" s="16" t="s">
        <v>22</v>
      </c>
      <c r="L710" s="17"/>
      <c r="M710" s="18" t="str">
        <f>'AI - 1'!A709</f>
        <v>No</v>
      </c>
      <c r="N710" s="18" t="str">
        <f>'AI - 2'!A709</f>
        <v>No</v>
      </c>
      <c r="O710" s="18" t="str">
        <f>'AI  - 3'!A709</f>
        <v>No</v>
      </c>
      <c r="P710" s="8">
        <f>COUNTIF(M710:O710,"Yes")</f>
        <v>0</v>
      </c>
      <c r="Q710" s="18" t="str">
        <f>'AI - 1'!B709</f>
        <v>No</v>
      </c>
      <c r="R710" s="18" t="str">
        <f>'AI - 2'!B709</f>
        <v>No</v>
      </c>
      <c r="S710" s="18" t="str">
        <f>'AI  - 3'!B709</f>
        <v>No</v>
      </c>
      <c r="T710" s="8">
        <f>COUNTIF(Q710:S710,"Yes")</f>
        <v>0</v>
      </c>
      <c r="U710" s="15" t="s">
        <v>149</v>
      </c>
      <c r="V710" s="19"/>
      <c r="W710" s="8"/>
      <c r="X710" s="5"/>
      <c r="Y710" s="20"/>
      <c r="Z710" s="21"/>
      <c r="AA710" s="22"/>
      <c r="AB710" s="22"/>
      <c r="AC710" s="23"/>
      <c r="AD710" s="22"/>
      <c r="AE710" s="22"/>
      <c r="AF710" s="22"/>
      <c r="AG710" s="23"/>
      <c r="AH710" s="22"/>
    </row>
    <row r="711" spans="1:34" ht="15.75" customHeight="1" x14ac:dyDescent="0.3">
      <c r="A711" s="13"/>
      <c r="B711" s="51"/>
      <c r="C711" s="10">
        <v>708</v>
      </c>
      <c r="D711" s="6" t="s">
        <v>113</v>
      </c>
      <c r="E711" s="6" t="s">
        <v>114</v>
      </c>
      <c r="F711" s="14" t="s">
        <v>21</v>
      </c>
      <c r="G711" s="15" t="s">
        <v>21</v>
      </c>
      <c r="H711" s="15" t="s">
        <v>21</v>
      </c>
      <c r="I711" s="16" t="s">
        <v>22</v>
      </c>
      <c r="L711" s="17"/>
      <c r="M711" s="18" t="str">
        <f>'AI - 1'!A710</f>
        <v>Yes</v>
      </c>
      <c r="N711" s="18" t="str">
        <f>'AI - 2'!A710</f>
        <v>Yes</v>
      </c>
      <c r="O711" s="18" t="str">
        <f>'AI  - 3'!A710</f>
        <v>Yes</v>
      </c>
      <c r="P711" s="8">
        <f>COUNTIF(M711:O711,"Yes")</f>
        <v>3</v>
      </c>
      <c r="Q711" s="18" t="str">
        <f>'AI - 1'!B710</f>
        <v>Yes</v>
      </c>
      <c r="R711" s="18" t="str">
        <f>'AI - 2'!B710</f>
        <v>Yes</v>
      </c>
      <c r="S711" s="18" t="str">
        <f>'AI  - 3'!B710</f>
        <v>Yes</v>
      </c>
      <c r="T711" s="8">
        <f>COUNTIF(Q711:S711,"Yes")</f>
        <v>3</v>
      </c>
      <c r="U711" s="15" t="s">
        <v>21</v>
      </c>
      <c r="V711" s="19"/>
      <c r="W711" s="8"/>
      <c r="X711" s="5"/>
      <c r="Y711" s="20"/>
      <c r="Z711" s="21"/>
      <c r="AA711" s="22"/>
      <c r="AB711" s="22"/>
      <c r="AC711" s="23"/>
      <c r="AD711" s="21"/>
      <c r="AE711" s="22"/>
      <c r="AF711" s="22"/>
      <c r="AG711" s="23"/>
      <c r="AH711" s="21"/>
    </row>
    <row r="712" spans="1:34" ht="15.75" customHeight="1" x14ac:dyDescent="0.3">
      <c r="A712" s="13"/>
      <c r="B712" s="51"/>
      <c r="C712" s="10">
        <v>709</v>
      </c>
      <c r="D712" s="6" t="s">
        <v>1585</v>
      </c>
      <c r="E712" s="6" t="s">
        <v>25</v>
      </c>
      <c r="F712" s="14" t="s">
        <v>149</v>
      </c>
      <c r="G712" s="15" t="s">
        <v>149</v>
      </c>
      <c r="H712" s="15" t="s">
        <v>149</v>
      </c>
      <c r="I712" s="16" t="s">
        <v>22</v>
      </c>
      <c r="L712" s="17"/>
      <c r="M712" s="18" t="str">
        <f>'AI - 1'!A711</f>
        <v>No</v>
      </c>
      <c r="N712" s="18" t="str">
        <f>'AI - 2'!A711</f>
        <v>No</v>
      </c>
      <c r="O712" s="18" t="str">
        <f>'AI  - 3'!A711</f>
        <v>No</v>
      </c>
      <c r="P712" s="8">
        <f>COUNTIF(M712:O712,"Yes")</f>
        <v>0</v>
      </c>
      <c r="Q712" s="18" t="str">
        <f>'AI - 1'!B711</f>
        <v>No</v>
      </c>
      <c r="R712" s="18" t="str">
        <f>'AI - 2'!B711</f>
        <v>No</v>
      </c>
      <c r="S712" s="18" t="str">
        <f>'AI  - 3'!B711</f>
        <v>No</v>
      </c>
      <c r="T712" s="8">
        <f>COUNTIF(Q712:S712,"Yes")</f>
        <v>0</v>
      </c>
      <c r="U712" s="15" t="s">
        <v>149</v>
      </c>
      <c r="V712" s="19"/>
      <c r="W712" s="8"/>
      <c r="X712" s="5"/>
      <c r="Y712" s="20"/>
      <c r="Z712" s="21"/>
      <c r="AA712" s="22"/>
      <c r="AB712" s="22"/>
      <c r="AC712" s="23"/>
      <c r="AD712" s="22"/>
      <c r="AE712" s="22"/>
      <c r="AF712" s="22"/>
      <c r="AG712" s="23"/>
      <c r="AH712" s="22"/>
    </row>
    <row r="713" spans="1:34" ht="15.75" customHeight="1" x14ac:dyDescent="0.3">
      <c r="A713" s="13"/>
      <c r="B713" s="51"/>
      <c r="C713" s="10">
        <v>710</v>
      </c>
      <c r="D713" s="6" t="s">
        <v>1586</v>
      </c>
      <c r="E713" s="6" t="s">
        <v>1587</v>
      </c>
      <c r="F713" s="14" t="s">
        <v>149</v>
      </c>
      <c r="G713" s="15" t="s">
        <v>149</v>
      </c>
      <c r="H713" s="15" t="s">
        <v>149</v>
      </c>
      <c r="I713" s="16" t="s">
        <v>22</v>
      </c>
      <c r="L713" s="17"/>
      <c r="M713" s="18" t="str">
        <f>'AI - 1'!A712</f>
        <v>No</v>
      </c>
      <c r="N713" s="18" t="str">
        <f>'AI - 2'!A712</f>
        <v>No</v>
      </c>
      <c r="O713" s="18" t="str">
        <f>'AI  - 3'!A712</f>
        <v>No</v>
      </c>
      <c r="P713" s="8">
        <f>COUNTIF(M713:O713,"Yes")</f>
        <v>0</v>
      </c>
      <c r="Q713" s="18" t="str">
        <f>'AI - 1'!B712</f>
        <v>No</v>
      </c>
      <c r="R713" s="18" t="str">
        <f>'AI - 2'!B712</f>
        <v>No</v>
      </c>
      <c r="S713" s="18" t="str">
        <f>'AI  - 3'!B712</f>
        <v>No</v>
      </c>
      <c r="T713" s="8">
        <f>COUNTIF(Q713:S713,"Yes")</f>
        <v>0</v>
      </c>
      <c r="U713" s="15" t="s">
        <v>149</v>
      </c>
      <c r="V713" s="19"/>
      <c r="W713" s="8"/>
      <c r="X713" s="5"/>
      <c r="Y713" s="20"/>
      <c r="Z713" s="21"/>
      <c r="AA713" s="22"/>
      <c r="AB713" s="22"/>
      <c r="AC713" s="23"/>
      <c r="AD713" s="22"/>
      <c r="AE713" s="22"/>
      <c r="AF713" s="22"/>
      <c r="AG713" s="23"/>
      <c r="AH713" s="22"/>
    </row>
    <row r="714" spans="1:34" ht="15.75" customHeight="1" x14ac:dyDescent="0.3">
      <c r="A714" s="13"/>
      <c r="B714" s="51"/>
      <c r="C714" s="10">
        <v>711</v>
      </c>
      <c r="D714" s="6" t="s">
        <v>1588</v>
      </c>
      <c r="E714" s="6" t="s">
        <v>1589</v>
      </c>
      <c r="F714" s="14" t="s">
        <v>149</v>
      </c>
      <c r="G714" s="15" t="s">
        <v>149</v>
      </c>
      <c r="H714" s="15" t="s">
        <v>149</v>
      </c>
      <c r="I714" s="16" t="s">
        <v>22</v>
      </c>
      <c r="L714" s="17"/>
      <c r="M714" s="18" t="str">
        <f>'AI - 1'!A713</f>
        <v>No</v>
      </c>
      <c r="N714" s="18" t="str">
        <f>'AI - 2'!A713</f>
        <v>No</v>
      </c>
      <c r="O714" s="18" t="str">
        <f>'AI  - 3'!A713</f>
        <v>No</v>
      </c>
      <c r="P714" s="8">
        <f>COUNTIF(M714:O714,"Yes")</f>
        <v>0</v>
      </c>
      <c r="Q714" s="18" t="str">
        <f>'AI - 1'!B713</f>
        <v>No</v>
      </c>
      <c r="R714" s="18" t="str">
        <f>'AI - 2'!B713</f>
        <v>No</v>
      </c>
      <c r="S714" s="18" t="str">
        <f>'AI  - 3'!B713</f>
        <v>No</v>
      </c>
      <c r="T714" s="8">
        <f>COUNTIF(Q714:S714,"Yes")</f>
        <v>0</v>
      </c>
      <c r="U714" s="15" t="s">
        <v>149</v>
      </c>
      <c r="V714" s="19"/>
      <c r="W714" s="8"/>
      <c r="X714" s="5"/>
      <c r="Y714" s="20"/>
      <c r="Z714" s="21"/>
      <c r="AA714" s="22"/>
      <c r="AB714" s="22"/>
      <c r="AC714" s="23"/>
      <c r="AD714" s="22"/>
      <c r="AE714" s="22"/>
      <c r="AF714" s="22"/>
      <c r="AG714" s="23"/>
      <c r="AH714" s="22"/>
    </row>
    <row r="715" spans="1:34" ht="15.75" customHeight="1" x14ac:dyDescent="0.3">
      <c r="A715" s="13"/>
      <c r="B715" s="51"/>
      <c r="C715" s="10">
        <v>712</v>
      </c>
      <c r="D715" s="6" t="s">
        <v>1590</v>
      </c>
      <c r="E715" s="6" t="s">
        <v>1591</v>
      </c>
      <c r="F715" s="14" t="s">
        <v>149</v>
      </c>
      <c r="G715" s="15" t="s">
        <v>149</v>
      </c>
      <c r="H715" s="15" t="s">
        <v>149</v>
      </c>
      <c r="I715" s="16" t="s">
        <v>22</v>
      </c>
      <c r="L715" s="17"/>
      <c r="M715" s="18" t="str">
        <f>'AI - 1'!A714</f>
        <v>No</v>
      </c>
      <c r="N715" s="18" t="str">
        <f>'AI - 2'!A714</f>
        <v>No</v>
      </c>
      <c r="O715" s="18" t="str">
        <f>'AI  - 3'!A714</f>
        <v>No</v>
      </c>
      <c r="P715" s="8">
        <f>COUNTIF(M715:O715,"Yes")</f>
        <v>0</v>
      </c>
      <c r="Q715" s="18" t="str">
        <f>'AI - 1'!B714</f>
        <v>No</v>
      </c>
      <c r="R715" s="18" t="str">
        <f>'AI - 2'!B714</f>
        <v>No</v>
      </c>
      <c r="S715" s="18" t="str">
        <f>'AI  - 3'!B714</f>
        <v>No</v>
      </c>
      <c r="T715" s="8">
        <f>COUNTIF(Q715:S715,"Yes")</f>
        <v>0</v>
      </c>
      <c r="U715" s="15" t="s">
        <v>149</v>
      </c>
      <c r="V715" s="19"/>
      <c r="W715" s="8"/>
      <c r="X715" s="5"/>
      <c r="Y715" s="20"/>
      <c r="Z715" s="21"/>
      <c r="AA715" s="22"/>
      <c r="AB715" s="22"/>
      <c r="AC715" s="23"/>
      <c r="AD715" s="22"/>
      <c r="AE715" s="22"/>
      <c r="AF715" s="22"/>
      <c r="AG715" s="23"/>
      <c r="AH715" s="22"/>
    </row>
    <row r="716" spans="1:34" ht="15.75" customHeight="1" x14ac:dyDescent="0.3">
      <c r="A716" s="13"/>
      <c r="B716" s="51"/>
      <c r="C716" s="10">
        <v>713</v>
      </c>
      <c r="D716" s="6" t="s">
        <v>1592</v>
      </c>
      <c r="E716" s="6" t="s">
        <v>1593</v>
      </c>
      <c r="F716" s="14" t="s">
        <v>149</v>
      </c>
      <c r="G716" s="15" t="s">
        <v>149</v>
      </c>
      <c r="H716" s="15" t="s">
        <v>149</v>
      </c>
      <c r="I716" s="16" t="s">
        <v>22</v>
      </c>
      <c r="L716" s="17"/>
      <c r="M716" s="18" t="str">
        <f>'AI - 1'!A715</f>
        <v>No</v>
      </c>
      <c r="N716" s="18" t="str">
        <f>'AI - 2'!A715</f>
        <v>No</v>
      </c>
      <c r="O716" s="18" t="str">
        <f>'AI  - 3'!A715</f>
        <v>No</v>
      </c>
      <c r="P716" s="8">
        <f>COUNTIF(M716:O716,"Yes")</f>
        <v>0</v>
      </c>
      <c r="Q716" s="18" t="str">
        <f>'AI - 1'!B715</f>
        <v>No</v>
      </c>
      <c r="R716" s="18" t="str">
        <f>'AI - 2'!B715</f>
        <v>No</v>
      </c>
      <c r="S716" s="18" t="str">
        <f>'AI  - 3'!B715</f>
        <v>No</v>
      </c>
      <c r="T716" s="8">
        <f>COUNTIF(Q716:S716,"Yes")</f>
        <v>0</v>
      </c>
      <c r="U716" s="15" t="s">
        <v>149</v>
      </c>
      <c r="V716" s="19"/>
      <c r="W716" s="8"/>
      <c r="X716" s="5"/>
      <c r="Y716" s="20"/>
      <c r="Z716" s="21"/>
      <c r="AA716" s="22"/>
      <c r="AB716" s="22"/>
      <c r="AC716" s="23"/>
      <c r="AD716" s="22"/>
      <c r="AE716" s="22"/>
      <c r="AF716" s="22"/>
      <c r="AG716" s="23"/>
      <c r="AH716" s="22"/>
    </row>
    <row r="717" spans="1:34" ht="15.75" customHeight="1" x14ac:dyDescent="0.3">
      <c r="A717" s="13"/>
      <c r="B717" s="51"/>
      <c r="C717" s="10">
        <v>714</v>
      </c>
      <c r="D717" s="6" t="s">
        <v>1594</v>
      </c>
      <c r="E717" s="6" t="s">
        <v>1595</v>
      </c>
      <c r="F717" s="14" t="s">
        <v>149</v>
      </c>
      <c r="G717" s="15" t="s">
        <v>149</v>
      </c>
      <c r="H717" s="15" t="s">
        <v>149</v>
      </c>
      <c r="I717" s="16" t="s">
        <v>22</v>
      </c>
      <c r="L717" s="17"/>
      <c r="M717" s="18" t="str">
        <f>'AI - 1'!A716</f>
        <v>No</v>
      </c>
      <c r="N717" s="18" t="str">
        <f>'AI - 2'!A716</f>
        <v>No</v>
      </c>
      <c r="O717" s="18" t="str">
        <f>'AI  - 3'!A716</f>
        <v>No</v>
      </c>
      <c r="P717" s="8">
        <f>COUNTIF(M717:O717,"Yes")</f>
        <v>0</v>
      </c>
      <c r="Q717" s="18" t="str">
        <f>'AI - 1'!B716</f>
        <v>No</v>
      </c>
      <c r="R717" s="18" t="str">
        <f>'AI - 2'!B716</f>
        <v>No</v>
      </c>
      <c r="S717" s="18" t="str">
        <f>'AI  - 3'!B716</f>
        <v>No</v>
      </c>
      <c r="T717" s="8">
        <f>COUNTIF(Q717:S717,"Yes")</f>
        <v>0</v>
      </c>
      <c r="U717" s="15" t="s">
        <v>149</v>
      </c>
      <c r="V717" s="19"/>
      <c r="W717" s="8"/>
      <c r="X717" s="5"/>
      <c r="Y717" s="20"/>
      <c r="Z717" s="21"/>
      <c r="AA717" s="22"/>
      <c r="AB717" s="22"/>
      <c r="AC717" s="23"/>
      <c r="AD717" s="22"/>
      <c r="AE717" s="22"/>
      <c r="AF717" s="22"/>
      <c r="AG717" s="23"/>
      <c r="AH717" s="22"/>
    </row>
    <row r="718" spans="1:34" ht="15.75" customHeight="1" x14ac:dyDescent="0.3">
      <c r="A718" s="13"/>
      <c r="B718" s="51"/>
      <c r="C718" s="10">
        <v>715</v>
      </c>
      <c r="D718" s="6" t="s">
        <v>1596</v>
      </c>
      <c r="E718" s="6" t="s">
        <v>1597</v>
      </c>
      <c r="F718" s="14" t="s">
        <v>149</v>
      </c>
      <c r="G718" s="15" t="s">
        <v>149</v>
      </c>
      <c r="H718" s="15" t="s">
        <v>149</v>
      </c>
      <c r="I718" s="16" t="s">
        <v>22</v>
      </c>
      <c r="L718" s="17"/>
      <c r="M718" s="18" t="str">
        <f>'AI - 1'!A717</f>
        <v>No</v>
      </c>
      <c r="N718" s="18" t="str">
        <f>'AI - 2'!A717</f>
        <v>No</v>
      </c>
      <c r="O718" s="18" t="str">
        <f>'AI  - 3'!A717</f>
        <v>No</v>
      </c>
      <c r="P718" s="8">
        <f>COUNTIF(M718:O718,"Yes")</f>
        <v>0</v>
      </c>
      <c r="Q718" s="18" t="str">
        <f>'AI - 1'!B717</f>
        <v>No</v>
      </c>
      <c r="R718" s="18" t="str">
        <f>'AI - 2'!B717</f>
        <v>No</v>
      </c>
      <c r="S718" s="18" t="str">
        <f>'AI  - 3'!B717</f>
        <v>No</v>
      </c>
      <c r="T718" s="8">
        <f>COUNTIF(Q718:S718,"Yes")</f>
        <v>0</v>
      </c>
      <c r="U718" s="15" t="s">
        <v>149</v>
      </c>
      <c r="V718" s="19"/>
      <c r="W718" s="8"/>
      <c r="X718" s="5"/>
      <c r="Y718" s="20"/>
      <c r="Z718" s="21"/>
      <c r="AA718" s="22"/>
      <c r="AB718" s="22"/>
      <c r="AC718" s="23"/>
      <c r="AD718" s="22"/>
      <c r="AE718" s="22"/>
      <c r="AF718" s="22"/>
      <c r="AG718" s="23"/>
      <c r="AH718" s="22"/>
    </row>
    <row r="719" spans="1:34" ht="15.75" customHeight="1" x14ac:dyDescent="0.3">
      <c r="A719" s="13"/>
      <c r="B719" s="51"/>
      <c r="C719" s="10">
        <v>716</v>
      </c>
      <c r="D719" s="6" t="s">
        <v>1598</v>
      </c>
      <c r="E719" s="6" t="s">
        <v>1599</v>
      </c>
      <c r="F719" s="14" t="s">
        <v>149</v>
      </c>
      <c r="G719" s="15" t="s">
        <v>149</v>
      </c>
      <c r="H719" s="15" t="s">
        <v>149</v>
      </c>
      <c r="I719" s="16" t="s">
        <v>22</v>
      </c>
      <c r="L719" s="17"/>
      <c r="M719" s="18" t="str">
        <f>'AI - 1'!A718</f>
        <v>No</v>
      </c>
      <c r="N719" s="18" t="str">
        <f>'AI - 2'!A718</f>
        <v>No</v>
      </c>
      <c r="O719" s="18" t="str">
        <f>'AI  - 3'!A718</f>
        <v>No</v>
      </c>
      <c r="P719" s="8">
        <f>COUNTIF(M719:O719,"Yes")</f>
        <v>0</v>
      </c>
      <c r="Q719" s="18" t="str">
        <f>'AI - 1'!B718</f>
        <v>No</v>
      </c>
      <c r="R719" s="18" t="str">
        <f>'AI - 2'!B718</f>
        <v>No</v>
      </c>
      <c r="S719" s="18" t="str">
        <f>'AI  - 3'!B718</f>
        <v>No</v>
      </c>
      <c r="T719" s="8">
        <f>COUNTIF(Q719:S719,"Yes")</f>
        <v>0</v>
      </c>
      <c r="U719" s="15" t="s">
        <v>149</v>
      </c>
      <c r="V719" s="19"/>
      <c r="W719" s="8"/>
      <c r="X719" s="5"/>
      <c r="Y719" s="20"/>
      <c r="Z719" s="21"/>
      <c r="AA719" s="22"/>
      <c r="AB719" s="22"/>
      <c r="AC719" s="23"/>
      <c r="AD719" s="22"/>
      <c r="AE719" s="22"/>
      <c r="AF719" s="22"/>
      <c r="AG719" s="23"/>
      <c r="AH719" s="22"/>
    </row>
    <row r="720" spans="1:34" ht="15.75" customHeight="1" x14ac:dyDescent="0.3">
      <c r="A720" s="13"/>
      <c r="B720" s="51"/>
      <c r="C720" s="10">
        <v>717</v>
      </c>
      <c r="D720" s="6" t="s">
        <v>1600</v>
      </c>
      <c r="E720" s="6" t="s">
        <v>1601</v>
      </c>
      <c r="F720" s="14" t="s">
        <v>149</v>
      </c>
      <c r="G720" s="15" t="s">
        <v>149</v>
      </c>
      <c r="H720" s="15" t="s">
        <v>149</v>
      </c>
      <c r="I720" s="16" t="s">
        <v>22</v>
      </c>
      <c r="L720" s="17"/>
      <c r="M720" s="18" t="str">
        <f>'AI - 1'!A719</f>
        <v>No</v>
      </c>
      <c r="N720" s="18" t="str">
        <f>'AI - 2'!A719</f>
        <v>No</v>
      </c>
      <c r="O720" s="18" t="str">
        <f>'AI  - 3'!A719</f>
        <v>No</v>
      </c>
      <c r="P720" s="8">
        <f>COUNTIF(M720:O720,"Yes")</f>
        <v>0</v>
      </c>
      <c r="Q720" s="18" t="str">
        <f>'AI - 1'!B719</f>
        <v>No</v>
      </c>
      <c r="R720" s="18" t="str">
        <f>'AI - 2'!B719</f>
        <v>No</v>
      </c>
      <c r="S720" s="18" t="str">
        <f>'AI  - 3'!B719</f>
        <v>No</v>
      </c>
      <c r="T720" s="8">
        <f>COUNTIF(Q720:S720,"Yes")</f>
        <v>0</v>
      </c>
      <c r="U720" s="15" t="s">
        <v>149</v>
      </c>
      <c r="V720" s="19"/>
      <c r="W720" s="8"/>
      <c r="X720" s="5"/>
      <c r="Y720" s="20"/>
      <c r="Z720" s="21"/>
      <c r="AA720" s="22"/>
      <c r="AB720" s="22"/>
      <c r="AC720" s="23"/>
      <c r="AD720" s="22"/>
      <c r="AE720" s="22"/>
      <c r="AF720" s="22"/>
      <c r="AG720" s="23"/>
      <c r="AH720" s="22"/>
    </row>
    <row r="721" spans="1:34" ht="15.75" customHeight="1" x14ac:dyDescent="0.3">
      <c r="A721" s="13"/>
      <c r="B721" s="51"/>
      <c r="C721" s="10">
        <v>718</v>
      </c>
      <c r="D721" s="6" t="s">
        <v>1602</v>
      </c>
      <c r="E721" s="6" t="s">
        <v>1603</v>
      </c>
      <c r="F721" s="14" t="s">
        <v>149</v>
      </c>
      <c r="G721" s="15" t="s">
        <v>149</v>
      </c>
      <c r="H721" s="15" t="s">
        <v>149</v>
      </c>
      <c r="I721" s="16" t="s">
        <v>22</v>
      </c>
      <c r="L721" s="17"/>
      <c r="M721" s="18" t="str">
        <f>'AI - 1'!A720</f>
        <v>No</v>
      </c>
      <c r="N721" s="18" t="str">
        <f>'AI - 2'!A720</f>
        <v>No</v>
      </c>
      <c r="O721" s="18" t="str">
        <f>'AI  - 3'!A720</f>
        <v>No</v>
      </c>
      <c r="P721" s="8">
        <f>COUNTIF(M721:O721,"Yes")</f>
        <v>0</v>
      </c>
      <c r="Q721" s="18" t="str">
        <f>'AI - 1'!B720</f>
        <v>No</v>
      </c>
      <c r="R721" s="18" t="str">
        <f>'AI - 2'!B720</f>
        <v>No</v>
      </c>
      <c r="S721" s="18" t="str">
        <f>'AI  - 3'!B720</f>
        <v>No</v>
      </c>
      <c r="T721" s="8">
        <f>COUNTIF(Q721:S721,"Yes")</f>
        <v>0</v>
      </c>
      <c r="U721" s="15" t="s">
        <v>149</v>
      </c>
      <c r="V721" s="19"/>
      <c r="W721" s="8"/>
      <c r="X721" s="5"/>
      <c r="Y721" s="20"/>
      <c r="Z721" s="21"/>
      <c r="AA721" s="22"/>
      <c r="AB721" s="22"/>
      <c r="AC721" s="23"/>
      <c r="AD721" s="22"/>
      <c r="AE721" s="22"/>
      <c r="AF721" s="22"/>
      <c r="AG721" s="23"/>
      <c r="AH721" s="22"/>
    </row>
    <row r="722" spans="1:34" ht="15.75" customHeight="1" x14ac:dyDescent="0.3">
      <c r="A722" s="13"/>
      <c r="B722" s="51"/>
      <c r="C722" s="10">
        <v>719</v>
      </c>
      <c r="D722" s="6" t="s">
        <v>1604</v>
      </c>
      <c r="E722" s="6" t="s">
        <v>1605</v>
      </c>
      <c r="F722" s="14" t="s">
        <v>149</v>
      </c>
      <c r="G722" s="15" t="s">
        <v>149</v>
      </c>
      <c r="H722" s="15" t="s">
        <v>149</v>
      </c>
      <c r="I722" s="16" t="s">
        <v>22</v>
      </c>
      <c r="L722" s="17"/>
      <c r="M722" s="18" t="str">
        <f>'AI - 1'!A721</f>
        <v>No</v>
      </c>
      <c r="N722" s="18" t="str">
        <f>'AI - 2'!A721</f>
        <v>No</v>
      </c>
      <c r="O722" s="18" t="str">
        <f>'AI  - 3'!A721</f>
        <v>No</v>
      </c>
      <c r="P722" s="8">
        <f>COUNTIF(M722:O722,"Yes")</f>
        <v>0</v>
      </c>
      <c r="Q722" s="18" t="str">
        <f>'AI - 1'!B721</f>
        <v>No</v>
      </c>
      <c r="R722" s="18" t="str">
        <f>'AI - 2'!B721</f>
        <v>No</v>
      </c>
      <c r="S722" s="18" t="str">
        <f>'AI  - 3'!B721</f>
        <v>No</v>
      </c>
      <c r="T722" s="8">
        <f>COUNTIF(Q722:S722,"Yes")</f>
        <v>0</v>
      </c>
      <c r="U722" s="15" t="s">
        <v>149</v>
      </c>
      <c r="V722" s="19"/>
      <c r="W722" s="8"/>
      <c r="X722" s="5"/>
      <c r="Y722" s="20"/>
      <c r="Z722" s="21"/>
      <c r="AA722" s="22"/>
      <c r="AB722" s="22"/>
      <c r="AC722" s="23"/>
      <c r="AD722" s="22"/>
      <c r="AE722" s="22"/>
      <c r="AF722" s="22"/>
      <c r="AG722" s="23"/>
      <c r="AH722" s="22"/>
    </row>
    <row r="723" spans="1:34" ht="15.75" customHeight="1" x14ac:dyDescent="0.3">
      <c r="A723" s="13"/>
      <c r="B723" s="51"/>
      <c r="C723" s="10">
        <v>720</v>
      </c>
      <c r="D723" s="6" t="s">
        <v>1606</v>
      </c>
      <c r="E723" s="6" t="s">
        <v>1607</v>
      </c>
      <c r="F723" s="14" t="s">
        <v>149</v>
      </c>
      <c r="G723" s="15" t="s">
        <v>149</v>
      </c>
      <c r="H723" s="15" t="s">
        <v>149</v>
      </c>
      <c r="I723" s="16" t="s">
        <v>22</v>
      </c>
      <c r="L723" s="17"/>
      <c r="M723" s="18" t="str">
        <f>'AI - 1'!A722</f>
        <v>No</v>
      </c>
      <c r="N723" s="18" t="str">
        <f>'AI - 2'!A722</f>
        <v>No</v>
      </c>
      <c r="O723" s="18" t="str">
        <f>'AI  - 3'!A722</f>
        <v>No</v>
      </c>
      <c r="P723" s="8">
        <f>COUNTIF(M723:O723,"Yes")</f>
        <v>0</v>
      </c>
      <c r="Q723" s="18" t="str">
        <f>'AI - 1'!B722</f>
        <v>No</v>
      </c>
      <c r="R723" s="18" t="str">
        <f>'AI - 2'!B722</f>
        <v>No</v>
      </c>
      <c r="S723" s="18" t="str">
        <f>'AI  - 3'!B722</f>
        <v>No</v>
      </c>
      <c r="T723" s="8">
        <f>COUNTIF(Q723:S723,"Yes")</f>
        <v>0</v>
      </c>
      <c r="U723" s="15" t="s">
        <v>149</v>
      </c>
      <c r="V723" s="19"/>
      <c r="W723" s="8"/>
      <c r="X723" s="5"/>
      <c r="Y723" s="20"/>
      <c r="Z723" s="21"/>
      <c r="AA723" s="22"/>
      <c r="AB723" s="22"/>
      <c r="AC723" s="23"/>
      <c r="AD723" s="22"/>
      <c r="AE723" s="22"/>
      <c r="AF723" s="22"/>
      <c r="AG723" s="23"/>
      <c r="AH723" s="22"/>
    </row>
    <row r="724" spans="1:34" ht="15.75" customHeight="1" x14ac:dyDescent="0.3">
      <c r="A724" s="13"/>
      <c r="B724" s="51"/>
      <c r="C724" s="10">
        <v>721</v>
      </c>
      <c r="D724" s="6" t="s">
        <v>265</v>
      </c>
      <c r="E724" s="6" t="s">
        <v>25</v>
      </c>
      <c r="F724" s="14" t="s">
        <v>21</v>
      </c>
      <c r="G724" s="15" t="s">
        <v>21</v>
      </c>
      <c r="H724" s="15" t="s">
        <v>21</v>
      </c>
      <c r="I724" s="16" t="s">
        <v>22</v>
      </c>
      <c r="L724" s="17"/>
      <c r="M724" s="18" t="str">
        <f>'AI - 1'!A723</f>
        <v>No</v>
      </c>
      <c r="N724" s="18" t="str">
        <f>'AI - 2'!A723</f>
        <v>No</v>
      </c>
      <c r="O724" s="18" t="str">
        <f>'AI  - 3'!A723</f>
        <v>No</v>
      </c>
      <c r="P724" s="8">
        <f>COUNTIF(M724:O724,"Yes")</f>
        <v>0</v>
      </c>
      <c r="Q724" s="18" t="str">
        <f>'AI - 1'!B723</f>
        <v>No</v>
      </c>
      <c r="R724" s="18" t="str">
        <f>'AI - 2'!B723</f>
        <v>Yes</v>
      </c>
      <c r="S724" s="18" t="str">
        <f>'AI  - 3'!B723</f>
        <v>No</v>
      </c>
      <c r="T724" s="8">
        <f>COUNTIF(Q724:S724,"Yes")</f>
        <v>1</v>
      </c>
      <c r="U724" s="15" t="s">
        <v>21</v>
      </c>
      <c r="V724" s="19"/>
      <c r="W724" s="8"/>
      <c r="X724" s="5"/>
      <c r="Y724" s="20"/>
      <c r="Z724" s="21"/>
      <c r="AA724" s="22"/>
      <c r="AB724" s="22"/>
      <c r="AC724" s="23"/>
      <c r="AD724" s="22"/>
      <c r="AE724" s="22"/>
      <c r="AF724" s="22"/>
      <c r="AG724" s="23"/>
      <c r="AH724" s="22"/>
    </row>
    <row r="725" spans="1:34" ht="15.75" customHeight="1" x14ac:dyDescent="0.3">
      <c r="A725" s="13"/>
      <c r="B725" s="51"/>
      <c r="C725" s="10">
        <v>722</v>
      </c>
      <c r="D725" s="6" t="s">
        <v>1608</v>
      </c>
      <c r="E725" s="6" t="s">
        <v>1609</v>
      </c>
      <c r="F725" s="14" t="s">
        <v>149</v>
      </c>
      <c r="G725" s="15" t="s">
        <v>149</v>
      </c>
      <c r="H725" s="15" t="s">
        <v>149</v>
      </c>
      <c r="I725" s="16" t="s">
        <v>22</v>
      </c>
      <c r="L725" s="17"/>
      <c r="M725" s="18" t="str">
        <f>'AI - 1'!A724</f>
        <v>No</v>
      </c>
      <c r="N725" s="18" t="str">
        <f>'AI - 2'!A724</f>
        <v>No</v>
      </c>
      <c r="O725" s="18" t="str">
        <f>'AI  - 3'!A724</f>
        <v>No</v>
      </c>
      <c r="P725" s="8">
        <f>COUNTIF(M725:O725,"Yes")</f>
        <v>0</v>
      </c>
      <c r="Q725" s="18" t="str">
        <f>'AI - 1'!B724</f>
        <v>No</v>
      </c>
      <c r="R725" s="18" t="str">
        <f>'AI - 2'!B724</f>
        <v>No</v>
      </c>
      <c r="S725" s="18" t="str">
        <f>'AI  - 3'!B724</f>
        <v>No</v>
      </c>
      <c r="T725" s="8">
        <f>COUNTIF(Q725:S725,"Yes")</f>
        <v>0</v>
      </c>
      <c r="U725" s="15" t="s">
        <v>149</v>
      </c>
      <c r="V725" s="19"/>
      <c r="W725" s="8"/>
      <c r="X725" s="5"/>
      <c r="Y725" s="20"/>
      <c r="Z725" s="21"/>
      <c r="AA725" s="22"/>
      <c r="AB725" s="22"/>
      <c r="AC725" s="23"/>
      <c r="AD725" s="22"/>
      <c r="AE725" s="22"/>
      <c r="AF725" s="22"/>
      <c r="AG725" s="23"/>
      <c r="AH725" s="22"/>
    </row>
    <row r="726" spans="1:34" ht="15.75" customHeight="1" x14ac:dyDescent="0.3">
      <c r="A726" s="13"/>
      <c r="B726" s="51"/>
      <c r="C726" s="10">
        <v>723</v>
      </c>
      <c r="D726" s="6" t="s">
        <v>1610</v>
      </c>
      <c r="E726" s="6" t="s">
        <v>1611</v>
      </c>
      <c r="F726" s="14" t="s">
        <v>149</v>
      </c>
      <c r="G726" s="15" t="s">
        <v>149</v>
      </c>
      <c r="H726" s="15" t="s">
        <v>149</v>
      </c>
      <c r="I726" s="16" t="s">
        <v>22</v>
      </c>
      <c r="L726" s="17"/>
      <c r="M726" s="18" t="str">
        <f>'AI - 1'!A725</f>
        <v>No</v>
      </c>
      <c r="N726" s="18" t="str">
        <f>'AI - 2'!A725</f>
        <v>No</v>
      </c>
      <c r="O726" s="18" t="str">
        <f>'AI  - 3'!A725</f>
        <v>No</v>
      </c>
      <c r="P726" s="8">
        <f>COUNTIF(M726:O726,"Yes")</f>
        <v>0</v>
      </c>
      <c r="Q726" s="18" t="str">
        <f>'AI - 1'!B725</f>
        <v>No</v>
      </c>
      <c r="R726" s="18" t="str">
        <f>'AI - 2'!B725</f>
        <v>No</v>
      </c>
      <c r="S726" s="18" t="str">
        <f>'AI  - 3'!B725</f>
        <v>No</v>
      </c>
      <c r="T726" s="8">
        <f>COUNTIF(Q726:S726,"Yes")</f>
        <v>0</v>
      </c>
      <c r="U726" s="15" t="s">
        <v>149</v>
      </c>
      <c r="V726" s="19"/>
      <c r="W726" s="8"/>
      <c r="X726" s="5"/>
      <c r="Y726" s="20"/>
      <c r="Z726" s="21"/>
      <c r="AA726" s="22"/>
      <c r="AB726" s="22"/>
      <c r="AC726" s="23"/>
      <c r="AD726" s="22"/>
      <c r="AE726" s="22"/>
      <c r="AF726" s="22"/>
      <c r="AG726" s="23"/>
      <c r="AH726" s="22"/>
    </row>
    <row r="727" spans="1:34" ht="15.75" customHeight="1" x14ac:dyDescent="0.3">
      <c r="A727" s="13"/>
      <c r="B727" s="51"/>
      <c r="C727" s="10">
        <v>724</v>
      </c>
      <c r="D727" s="6" t="s">
        <v>1612</v>
      </c>
      <c r="E727" s="6" t="s">
        <v>1613</v>
      </c>
      <c r="F727" s="14" t="s">
        <v>149</v>
      </c>
      <c r="G727" s="15" t="s">
        <v>149</v>
      </c>
      <c r="H727" s="15" t="s">
        <v>149</v>
      </c>
      <c r="I727" s="16" t="s">
        <v>22</v>
      </c>
      <c r="L727" s="17"/>
      <c r="M727" s="18" t="str">
        <f>'AI - 1'!A726</f>
        <v>No</v>
      </c>
      <c r="N727" s="18" t="str">
        <f>'AI - 2'!A726</f>
        <v>No</v>
      </c>
      <c r="O727" s="18" t="str">
        <f>'AI  - 3'!A726</f>
        <v>No</v>
      </c>
      <c r="P727" s="8">
        <f>COUNTIF(M727:O727,"Yes")</f>
        <v>0</v>
      </c>
      <c r="Q727" s="18" t="str">
        <f>'AI - 1'!B726</f>
        <v>No</v>
      </c>
      <c r="R727" s="18" t="str">
        <f>'AI - 2'!B726</f>
        <v>No</v>
      </c>
      <c r="S727" s="18" t="str">
        <f>'AI  - 3'!B726</f>
        <v>No</v>
      </c>
      <c r="T727" s="8">
        <f>COUNTIF(Q727:S727,"Yes")</f>
        <v>0</v>
      </c>
      <c r="U727" s="15" t="s">
        <v>149</v>
      </c>
      <c r="V727" s="19"/>
      <c r="W727" s="8"/>
      <c r="X727" s="5"/>
      <c r="Y727" s="20"/>
      <c r="Z727" s="21"/>
      <c r="AA727" s="22"/>
      <c r="AB727" s="22"/>
      <c r="AC727" s="23"/>
      <c r="AD727" s="22"/>
      <c r="AE727" s="22"/>
      <c r="AF727" s="22"/>
      <c r="AG727" s="23"/>
      <c r="AH727" s="22"/>
    </row>
    <row r="728" spans="1:34" ht="15.75" customHeight="1" x14ac:dyDescent="0.3">
      <c r="A728" s="13"/>
      <c r="B728" s="51"/>
      <c r="C728" s="10">
        <v>725</v>
      </c>
      <c r="D728" s="6" t="s">
        <v>1614</v>
      </c>
      <c r="E728" s="6" t="s">
        <v>1615</v>
      </c>
      <c r="F728" s="14" t="s">
        <v>149</v>
      </c>
      <c r="G728" s="15" t="s">
        <v>149</v>
      </c>
      <c r="H728" s="15" t="s">
        <v>149</v>
      </c>
      <c r="I728" s="16" t="s">
        <v>22</v>
      </c>
      <c r="L728" s="17"/>
      <c r="M728" s="18" t="str">
        <f>'AI - 1'!A727</f>
        <v>No</v>
      </c>
      <c r="N728" s="18" t="str">
        <f>'AI - 2'!A727</f>
        <v>No</v>
      </c>
      <c r="O728" s="18" t="str">
        <f>'AI  - 3'!A727</f>
        <v>No</v>
      </c>
      <c r="P728" s="8">
        <f>COUNTIF(M728:O728,"Yes")</f>
        <v>0</v>
      </c>
      <c r="Q728" s="18" t="str">
        <f>'AI - 1'!B727</f>
        <v>No</v>
      </c>
      <c r="R728" s="18" t="str">
        <f>'AI - 2'!B727</f>
        <v>No</v>
      </c>
      <c r="S728" s="18" t="str">
        <f>'AI  - 3'!B727</f>
        <v>No</v>
      </c>
      <c r="T728" s="8">
        <f>COUNTIF(Q728:S728,"Yes")</f>
        <v>0</v>
      </c>
      <c r="U728" s="15" t="s">
        <v>149</v>
      </c>
      <c r="V728" s="19"/>
      <c r="W728" s="8"/>
      <c r="X728" s="5"/>
      <c r="Y728" s="20"/>
      <c r="Z728" s="21"/>
      <c r="AA728" s="22"/>
      <c r="AB728" s="22"/>
      <c r="AC728" s="23"/>
      <c r="AD728" s="22"/>
      <c r="AE728" s="22"/>
      <c r="AF728" s="22"/>
      <c r="AG728" s="23"/>
      <c r="AH728" s="22"/>
    </row>
    <row r="729" spans="1:34" ht="15.75" customHeight="1" x14ac:dyDescent="0.3">
      <c r="A729" s="13"/>
      <c r="B729" s="51"/>
      <c r="C729" s="10">
        <v>726</v>
      </c>
      <c r="D729" s="6" t="s">
        <v>1616</v>
      </c>
      <c r="E729" s="6" t="s">
        <v>1617</v>
      </c>
      <c r="F729" s="14" t="s">
        <v>149</v>
      </c>
      <c r="G729" s="15" t="s">
        <v>149</v>
      </c>
      <c r="H729" s="15" t="s">
        <v>149</v>
      </c>
      <c r="I729" s="16" t="s">
        <v>22</v>
      </c>
      <c r="L729" s="17"/>
      <c r="M729" s="18" t="str">
        <f>'AI - 1'!A728</f>
        <v>No</v>
      </c>
      <c r="N729" s="18" t="str">
        <f>'AI - 2'!A728</f>
        <v>No</v>
      </c>
      <c r="O729" s="18" t="str">
        <f>'AI  - 3'!A728</f>
        <v>No</v>
      </c>
      <c r="P729" s="8">
        <f>COUNTIF(M729:O729,"Yes")</f>
        <v>0</v>
      </c>
      <c r="Q729" s="18" t="str">
        <f>'AI - 1'!B728</f>
        <v>No</v>
      </c>
      <c r="R729" s="18" t="str">
        <f>'AI - 2'!B728</f>
        <v>No</v>
      </c>
      <c r="S729" s="18" t="str">
        <f>'AI  - 3'!B728</f>
        <v>No</v>
      </c>
      <c r="T729" s="8">
        <f>COUNTIF(Q729:S729,"Yes")</f>
        <v>0</v>
      </c>
      <c r="U729" s="15" t="s">
        <v>149</v>
      </c>
      <c r="V729" s="19"/>
      <c r="W729" s="8"/>
      <c r="X729" s="5"/>
      <c r="Y729" s="20"/>
      <c r="Z729" s="21"/>
      <c r="AA729" s="22"/>
      <c r="AB729" s="22"/>
      <c r="AC729" s="23"/>
      <c r="AD729" s="22"/>
      <c r="AE729" s="22"/>
      <c r="AF729" s="22"/>
      <c r="AG729" s="23"/>
      <c r="AH729" s="22"/>
    </row>
    <row r="730" spans="1:34" ht="15.75" customHeight="1" x14ac:dyDescent="0.3">
      <c r="A730" s="13"/>
      <c r="B730" s="51"/>
      <c r="C730" s="10">
        <v>970</v>
      </c>
      <c r="D730" s="6" t="s">
        <v>35</v>
      </c>
      <c r="E730" s="6" t="s">
        <v>396</v>
      </c>
      <c r="F730" s="14" t="s">
        <v>21</v>
      </c>
      <c r="G730" s="15" t="s">
        <v>149</v>
      </c>
      <c r="H730" s="26" t="s">
        <v>149</v>
      </c>
      <c r="I730" s="24" t="s">
        <v>384</v>
      </c>
      <c r="J730" s="30" t="s">
        <v>392</v>
      </c>
      <c r="K730" s="2" t="s">
        <v>124</v>
      </c>
      <c r="L730" s="17"/>
      <c r="M730" s="18" t="str">
        <f>'AI - 1'!A972</f>
        <v>No</v>
      </c>
      <c r="N730" s="18" t="str">
        <f>'AI - 2'!A972</f>
        <v>No</v>
      </c>
      <c r="O730" s="18" t="str">
        <f>'AI  - 3'!A972</f>
        <v>No</v>
      </c>
      <c r="P730" s="8">
        <f>COUNTIF(M730:O730,"Yes")</f>
        <v>0</v>
      </c>
      <c r="Q730" s="18" t="str">
        <f>'AI - 1'!B972</f>
        <v>No</v>
      </c>
      <c r="R730" s="18" t="str">
        <f>'AI - 2'!B972</f>
        <v>No</v>
      </c>
      <c r="S730" s="18" t="str">
        <f>'AI  - 3'!B972</f>
        <v>No</v>
      </c>
      <c r="T730" s="8">
        <f>COUNTIF(Q730:S730,"Yes")</f>
        <v>0</v>
      </c>
      <c r="U730" s="15" t="s">
        <v>149</v>
      </c>
      <c r="V730" s="19"/>
      <c r="W730" s="8"/>
      <c r="X730" s="5"/>
      <c r="Y730" s="20"/>
      <c r="Z730" s="21"/>
      <c r="AA730" s="22"/>
      <c r="AB730" s="22"/>
      <c r="AC730" s="23"/>
      <c r="AD730" s="22"/>
      <c r="AE730" s="22"/>
      <c r="AF730" s="22"/>
      <c r="AG730" s="23"/>
      <c r="AH730" s="22"/>
    </row>
    <row r="731" spans="1:34" ht="15.75" customHeight="1" x14ac:dyDescent="0.3">
      <c r="A731" s="13"/>
      <c r="B731" s="51"/>
      <c r="C731" s="10">
        <v>728</v>
      </c>
      <c r="D731" s="6" t="s">
        <v>1618</v>
      </c>
      <c r="E731" s="6" t="s">
        <v>1619</v>
      </c>
      <c r="F731" s="14" t="s">
        <v>149</v>
      </c>
      <c r="G731" s="15" t="s">
        <v>149</v>
      </c>
      <c r="H731" s="15" t="s">
        <v>149</v>
      </c>
      <c r="I731" s="16" t="s">
        <v>22</v>
      </c>
      <c r="L731" s="17"/>
      <c r="M731" s="18" t="str">
        <f>'AI - 1'!A730</f>
        <v>No</v>
      </c>
      <c r="N731" s="18" t="str">
        <f>'AI - 2'!A730</f>
        <v>No</v>
      </c>
      <c r="O731" s="18" t="str">
        <f>'AI  - 3'!A730</f>
        <v>No</v>
      </c>
      <c r="P731" s="8">
        <f>COUNTIF(M731:O731,"Yes")</f>
        <v>0</v>
      </c>
      <c r="Q731" s="18" t="str">
        <f>'AI - 1'!B730</f>
        <v>No</v>
      </c>
      <c r="R731" s="18" t="str">
        <f>'AI - 2'!B730</f>
        <v>No</v>
      </c>
      <c r="S731" s="18" t="str">
        <f>'AI  - 3'!B730</f>
        <v>No</v>
      </c>
      <c r="T731" s="8">
        <f>COUNTIF(Q731:S731,"Yes")</f>
        <v>0</v>
      </c>
      <c r="U731" s="15" t="s">
        <v>149</v>
      </c>
      <c r="V731" s="19"/>
      <c r="W731" s="8"/>
      <c r="X731" s="5"/>
      <c r="Y731" s="20"/>
      <c r="Z731" s="21"/>
      <c r="AA731" s="22"/>
      <c r="AB731" s="22"/>
      <c r="AC731" s="23"/>
      <c r="AD731" s="22"/>
      <c r="AE731" s="22"/>
      <c r="AF731" s="22"/>
      <c r="AG731" s="23"/>
      <c r="AH731" s="22"/>
    </row>
    <row r="732" spans="1:34" ht="15.75" customHeight="1" x14ac:dyDescent="0.3">
      <c r="A732" s="13"/>
      <c r="B732" s="51"/>
      <c r="C732" s="10">
        <v>729</v>
      </c>
      <c r="D732" s="6" t="s">
        <v>1620</v>
      </c>
      <c r="E732" s="6" t="s">
        <v>1621</v>
      </c>
      <c r="F732" s="14" t="s">
        <v>149</v>
      </c>
      <c r="G732" s="15" t="s">
        <v>149</v>
      </c>
      <c r="H732" s="15" t="s">
        <v>149</v>
      </c>
      <c r="I732" s="16" t="s">
        <v>22</v>
      </c>
      <c r="L732" s="17"/>
      <c r="M732" s="18" t="str">
        <f>'AI - 1'!A731</f>
        <v>No</v>
      </c>
      <c r="N732" s="18" t="str">
        <f>'AI - 2'!A731</f>
        <v>No</v>
      </c>
      <c r="O732" s="18" t="str">
        <f>'AI  - 3'!A731</f>
        <v>No</v>
      </c>
      <c r="P732" s="8">
        <f>COUNTIF(M732:O732,"Yes")</f>
        <v>0</v>
      </c>
      <c r="Q732" s="18" t="str">
        <f>'AI - 1'!B731</f>
        <v>No</v>
      </c>
      <c r="R732" s="18" t="str">
        <f>'AI - 2'!B731</f>
        <v>No</v>
      </c>
      <c r="S732" s="18" t="str">
        <f>'AI  - 3'!B731</f>
        <v>No</v>
      </c>
      <c r="T732" s="8">
        <f>COUNTIF(Q732:S732,"Yes")</f>
        <v>0</v>
      </c>
      <c r="U732" s="15" t="s">
        <v>149</v>
      </c>
      <c r="V732" s="19"/>
      <c r="W732" s="8"/>
      <c r="X732" s="5"/>
      <c r="Y732" s="20"/>
      <c r="Z732" s="21"/>
      <c r="AA732" s="22"/>
      <c r="AB732" s="22"/>
      <c r="AC732" s="23"/>
      <c r="AD732" s="22"/>
      <c r="AE732" s="22"/>
      <c r="AF732" s="22"/>
      <c r="AG732" s="23"/>
      <c r="AH732" s="22"/>
    </row>
    <row r="733" spans="1:34" ht="15.75" customHeight="1" x14ac:dyDescent="0.3">
      <c r="A733" s="13"/>
      <c r="B733" s="51"/>
      <c r="C733" s="10">
        <v>119</v>
      </c>
      <c r="D733" s="6" t="s">
        <v>301</v>
      </c>
      <c r="E733" s="6" t="s">
        <v>302</v>
      </c>
      <c r="F733" s="14" t="s">
        <v>149</v>
      </c>
      <c r="G733" s="15" t="s">
        <v>21</v>
      </c>
      <c r="H733" s="26" t="s">
        <v>149</v>
      </c>
      <c r="I733" s="16" t="s">
        <v>171</v>
      </c>
      <c r="J733" s="30" t="s">
        <v>392</v>
      </c>
      <c r="K733" s="47"/>
      <c r="L733" s="17"/>
      <c r="M733" s="18" t="str">
        <f>'AI - 1'!A121</f>
        <v>Yes</v>
      </c>
      <c r="N733" s="18" t="str">
        <f>'AI - 2'!A121</f>
        <v>No</v>
      </c>
      <c r="O733" s="18" t="str">
        <f>'AI  - 3'!A121</f>
        <v>Yes</v>
      </c>
      <c r="P733" s="8">
        <f>COUNTIF(M733:O733,"Yes")</f>
        <v>2</v>
      </c>
      <c r="Q733" s="18" t="str">
        <f>'AI - 1'!B121</f>
        <v>No</v>
      </c>
      <c r="R733" s="18" t="str">
        <f>'AI - 2'!B121</f>
        <v>No</v>
      </c>
      <c r="S733" s="18" t="str">
        <f>'AI  - 3'!B121</f>
        <v>No</v>
      </c>
      <c r="T733" s="8">
        <f>COUNTIF(Q733:S733,"Yes")</f>
        <v>0</v>
      </c>
      <c r="U733" s="15" t="s">
        <v>21</v>
      </c>
      <c r="V733" s="19"/>
      <c r="W733" s="8"/>
      <c r="X733" s="5"/>
      <c r="Y733" s="20"/>
      <c r="Z733" s="21"/>
      <c r="AA733" s="22"/>
      <c r="AB733" s="22"/>
      <c r="AC733" s="23"/>
      <c r="AD733" s="22"/>
      <c r="AE733" s="22"/>
      <c r="AF733" s="22"/>
      <c r="AG733" s="23"/>
      <c r="AH733" s="22"/>
    </row>
    <row r="734" spans="1:34" ht="15.75" customHeight="1" x14ac:dyDescent="0.3">
      <c r="A734" s="13"/>
      <c r="B734" s="51"/>
      <c r="C734" s="10">
        <v>731</v>
      </c>
      <c r="D734" s="6" t="s">
        <v>115</v>
      </c>
      <c r="E734" s="6" t="s">
        <v>116</v>
      </c>
      <c r="F734" s="14" t="s">
        <v>21</v>
      </c>
      <c r="G734" s="15" t="s">
        <v>21</v>
      </c>
      <c r="H734" s="15" t="s">
        <v>21</v>
      </c>
      <c r="I734" s="16" t="s">
        <v>22</v>
      </c>
      <c r="L734" s="17"/>
      <c r="M734" s="18" t="str">
        <f>'AI - 1'!A733</f>
        <v>Yes</v>
      </c>
      <c r="N734" s="18" t="str">
        <f>'AI - 2'!A733</f>
        <v>Yes</v>
      </c>
      <c r="O734" s="18" t="str">
        <f>'AI  - 3'!A733</f>
        <v>Yes</v>
      </c>
      <c r="P734" s="8">
        <f>COUNTIF(M734:O734,"Yes")</f>
        <v>3</v>
      </c>
      <c r="Q734" s="18" t="str">
        <f>'AI - 1'!B733</f>
        <v>Yes</v>
      </c>
      <c r="R734" s="18" t="str">
        <f>'AI - 2'!B733</f>
        <v>Yes</v>
      </c>
      <c r="S734" s="18" t="str">
        <f>'AI  - 3'!B733</f>
        <v>Yes</v>
      </c>
      <c r="T734" s="8">
        <f>COUNTIF(Q734:S734,"Yes")</f>
        <v>3</v>
      </c>
      <c r="U734" s="15" t="s">
        <v>21</v>
      </c>
      <c r="V734" s="19"/>
      <c r="W734" s="8"/>
      <c r="X734" s="5"/>
      <c r="Y734" s="20"/>
      <c r="Z734" s="21"/>
      <c r="AA734" s="22"/>
      <c r="AB734" s="22"/>
      <c r="AC734" s="23"/>
      <c r="AD734" s="21"/>
      <c r="AE734" s="22"/>
      <c r="AF734" s="22"/>
      <c r="AG734" s="23"/>
      <c r="AH734" s="21"/>
    </row>
    <row r="735" spans="1:34" ht="15.75" customHeight="1" x14ac:dyDescent="0.3">
      <c r="A735" s="13"/>
      <c r="B735" s="51"/>
      <c r="C735" s="10">
        <v>732</v>
      </c>
      <c r="D735" s="6" t="s">
        <v>1622</v>
      </c>
      <c r="E735" s="6" t="s">
        <v>1623</v>
      </c>
      <c r="F735" s="14" t="s">
        <v>149</v>
      </c>
      <c r="G735" s="15" t="s">
        <v>149</v>
      </c>
      <c r="H735" s="15" t="s">
        <v>149</v>
      </c>
      <c r="I735" s="16" t="s">
        <v>22</v>
      </c>
      <c r="L735" s="17"/>
      <c r="M735" s="18" t="str">
        <f>'AI - 1'!A734</f>
        <v>No</v>
      </c>
      <c r="N735" s="18" t="str">
        <f>'AI - 2'!A734</f>
        <v>No</v>
      </c>
      <c r="O735" s="18" t="str">
        <f>'AI  - 3'!A734</f>
        <v>No</v>
      </c>
      <c r="P735" s="8">
        <f>COUNTIF(M735:O735,"Yes")</f>
        <v>0</v>
      </c>
      <c r="Q735" s="18" t="str">
        <f>'AI - 1'!B734</f>
        <v>No</v>
      </c>
      <c r="R735" s="18" t="str">
        <f>'AI - 2'!B734</f>
        <v>No</v>
      </c>
      <c r="S735" s="18" t="str">
        <f>'AI  - 3'!B734</f>
        <v>No</v>
      </c>
      <c r="T735" s="8">
        <f>COUNTIF(Q735:S735,"Yes")</f>
        <v>0</v>
      </c>
      <c r="U735" s="15" t="s">
        <v>149</v>
      </c>
      <c r="V735" s="19"/>
      <c r="W735" s="8"/>
      <c r="X735" s="5"/>
      <c r="Y735" s="20"/>
      <c r="Z735" s="21"/>
      <c r="AA735" s="22"/>
      <c r="AB735" s="22"/>
      <c r="AC735" s="23"/>
      <c r="AD735" s="22"/>
      <c r="AE735" s="22"/>
      <c r="AF735" s="22"/>
      <c r="AG735" s="23"/>
      <c r="AH735" s="22"/>
    </row>
    <row r="736" spans="1:34" ht="15.75" customHeight="1" x14ac:dyDescent="0.3">
      <c r="A736" s="13"/>
      <c r="B736" s="51"/>
      <c r="C736" s="10">
        <v>733</v>
      </c>
      <c r="D736" s="6" t="s">
        <v>1624</v>
      </c>
      <c r="E736" s="6" t="s">
        <v>1625</v>
      </c>
      <c r="F736" s="14" t="s">
        <v>149</v>
      </c>
      <c r="G736" s="15" t="s">
        <v>149</v>
      </c>
      <c r="H736" s="15" t="s">
        <v>149</v>
      </c>
      <c r="I736" s="16" t="s">
        <v>22</v>
      </c>
      <c r="L736" s="17"/>
      <c r="M736" s="18" t="str">
        <f>'AI - 1'!A735</f>
        <v>No</v>
      </c>
      <c r="N736" s="18" t="str">
        <f>'AI - 2'!A735</f>
        <v>No</v>
      </c>
      <c r="O736" s="18" t="str">
        <f>'AI  - 3'!A735</f>
        <v>No</v>
      </c>
      <c r="P736" s="8">
        <f>COUNTIF(M736:O736,"Yes")</f>
        <v>0</v>
      </c>
      <c r="Q736" s="18" t="str">
        <f>'AI - 1'!B735</f>
        <v>No</v>
      </c>
      <c r="R736" s="18" t="str">
        <f>'AI - 2'!B735</f>
        <v>No</v>
      </c>
      <c r="S736" s="18" t="str">
        <f>'AI  - 3'!B735</f>
        <v>No</v>
      </c>
      <c r="T736" s="8">
        <f>COUNTIF(Q736:S736,"Yes")</f>
        <v>0</v>
      </c>
      <c r="U736" s="15" t="s">
        <v>149</v>
      </c>
      <c r="V736" s="19"/>
      <c r="W736" s="8"/>
      <c r="X736" s="5"/>
      <c r="Y736" s="20"/>
      <c r="Z736" s="21"/>
      <c r="AA736" s="22"/>
      <c r="AB736" s="22"/>
      <c r="AC736" s="23"/>
      <c r="AD736" s="22"/>
      <c r="AE736" s="22"/>
      <c r="AF736" s="22"/>
      <c r="AG736" s="23"/>
      <c r="AH736" s="22"/>
    </row>
    <row r="737" spans="1:34" ht="15.75" customHeight="1" x14ac:dyDescent="0.3">
      <c r="A737" s="13"/>
      <c r="B737" s="51"/>
      <c r="C737" s="10">
        <v>734</v>
      </c>
      <c r="D737" s="6" t="s">
        <v>1626</v>
      </c>
      <c r="E737" s="6" t="s">
        <v>1627</v>
      </c>
      <c r="F737" s="14" t="s">
        <v>149</v>
      </c>
      <c r="G737" s="15" t="s">
        <v>149</v>
      </c>
      <c r="H737" s="15" t="s">
        <v>149</v>
      </c>
      <c r="I737" s="16" t="s">
        <v>22</v>
      </c>
      <c r="L737" s="17"/>
      <c r="M737" s="18" t="str">
        <f>'AI - 1'!A736</f>
        <v>No</v>
      </c>
      <c r="N737" s="18" t="str">
        <f>'AI - 2'!A736</f>
        <v>No</v>
      </c>
      <c r="O737" s="18" t="str">
        <f>'AI  - 3'!A736</f>
        <v>No</v>
      </c>
      <c r="P737" s="8">
        <f>COUNTIF(M737:O737,"Yes")</f>
        <v>0</v>
      </c>
      <c r="Q737" s="18" t="str">
        <f>'AI - 1'!B736</f>
        <v>No</v>
      </c>
      <c r="R737" s="18" t="str">
        <f>'AI - 2'!B736</f>
        <v>No</v>
      </c>
      <c r="S737" s="18" t="str">
        <f>'AI  - 3'!B736</f>
        <v>No</v>
      </c>
      <c r="T737" s="8">
        <f>COUNTIF(Q737:S737,"Yes")</f>
        <v>0</v>
      </c>
      <c r="U737" s="15" t="s">
        <v>149</v>
      </c>
      <c r="V737" s="19"/>
      <c r="W737" s="8"/>
      <c r="X737" s="5"/>
      <c r="Y737" s="20"/>
      <c r="Z737" s="21"/>
      <c r="AA737" s="22"/>
      <c r="AB737" s="22"/>
      <c r="AC737" s="23"/>
      <c r="AD737" s="22"/>
      <c r="AE737" s="22"/>
      <c r="AF737" s="22"/>
      <c r="AG737" s="23"/>
      <c r="AH737" s="22"/>
    </row>
    <row r="738" spans="1:34" ht="15.75" customHeight="1" x14ac:dyDescent="0.3">
      <c r="A738" s="13"/>
      <c r="B738" s="51"/>
      <c r="C738" s="10">
        <v>307</v>
      </c>
      <c r="D738" s="6" t="s">
        <v>208</v>
      </c>
      <c r="E738" s="6" t="s">
        <v>209</v>
      </c>
      <c r="F738" s="14" t="s">
        <v>149</v>
      </c>
      <c r="G738" s="15" t="s">
        <v>21</v>
      </c>
      <c r="H738" s="26" t="s">
        <v>149</v>
      </c>
      <c r="I738" s="16" t="s">
        <v>171</v>
      </c>
      <c r="J738" s="30" t="s">
        <v>392</v>
      </c>
      <c r="K738" s="47"/>
      <c r="L738" s="17"/>
      <c r="M738" s="18" t="str">
        <f>'AI - 1'!A309</f>
        <v>Yes</v>
      </c>
      <c r="N738" s="18" t="str">
        <f>'AI - 2'!A309</f>
        <v>Yes</v>
      </c>
      <c r="O738" s="18" t="str">
        <f>'AI  - 3'!A309</f>
        <v>Yes</v>
      </c>
      <c r="P738" s="8">
        <f>COUNTIF(M738:O738,"Yes")</f>
        <v>3</v>
      </c>
      <c r="Q738" s="18" t="str">
        <f>'AI - 1'!B309</f>
        <v>Yes</v>
      </c>
      <c r="R738" s="18" t="str">
        <f>'AI - 2'!B309</f>
        <v>Yes</v>
      </c>
      <c r="S738" s="18" t="str">
        <f>'AI  - 3'!B309</f>
        <v>Yes</v>
      </c>
      <c r="T738" s="8">
        <f>COUNTIF(Q738:S738,"Yes")</f>
        <v>3</v>
      </c>
      <c r="U738" s="15" t="s">
        <v>21</v>
      </c>
      <c r="V738" s="19"/>
      <c r="W738" s="8"/>
      <c r="X738" s="5"/>
      <c r="Y738" s="20"/>
      <c r="Z738" s="21"/>
      <c r="AA738" s="22"/>
      <c r="AB738" s="22"/>
      <c r="AC738" s="23"/>
      <c r="AD738" s="33"/>
      <c r="AE738" s="22"/>
      <c r="AF738" s="22"/>
      <c r="AG738" s="23"/>
      <c r="AH738" s="33"/>
    </row>
    <row r="739" spans="1:34" ht="15.75" customHeight="1" x14ac:dyDescent="0.3">
      <c r="A739" s="13"/>
      <c r="B739" s="51"/>
      <c r="C739" s="10">
        <v>736</v>
      </c>
      <c r="D739" s="6" t="s">
        <v>1628</v>
      </c>
      <c r="E739" s="6" t="s">
        <v>1629</v>
      </c>
      <c r="F739" s="14" t="s">
        <v>149</v>
      </c>
      <c r="G739" s="15" t="s">
        <v>149</v>
      </c>
      <c r="H739" s="15" t="s">
        <v>149</v>
      </c>
      <c r="I739" s="16" t="s">
        <v>22</v>
      </c>
      <c r="L739" s="17"/>
      <c r="M739" s="18" t="str">
        <f>'AI - 1'!A738</f>
        <v>No</v>
      </c>
      <c r="N739" s="18" t="str">
        <f>'AI - 2'!A738</f>
        <v>No</v>
      </c>
      <c r="O739" s="18" t="str">
        <f>'AI  - 3'!A738</f>
        <v>No</v>
      </c>
      <c r="P739" s="8">
        <f>COUNTIF(M739:O739,"Yes")</f>
        <v>0</v>
      </c>
      <c r="Q739" s="18" t="str">
        <f>'AI - 1'!B738</f>
        <v>No</v>
      </c>
      <c r="R739" s="18" t="str">
        <f>'AI - 2'!B738</f>
        <v>No</v>
      </c>
      <c r="S739" s="18" t="str">
        <f>'AI  - 3'!B738</f>
        <v>No</v>
      </c>
      <c r="T739" s="8">
        <f>COUNTIF(Q739:S739,"Yes")</f>
        <v>0</v>
      </c>
      <c r="U739" s="15" t="s">
        <v>149</v>
      </c>
      <c r="V739" s="19"/>
      <c r="W739" s="8"/>
      <c r="X739" s="5"/>
      <c r="Y739" s="20"/>
      <c r="Z739" s="21"/>
      <c r="AA739" s="22"/>
      <c r="AB739" s="22"/>
      <c r="AC739" s="23"/>
      <c r="AD739" s="22"/>
      <c r="AE739" s="22"/>
      <c r="AF739" s="22"/>
      <c r="AG739" s="23"/>
      <c r="AH739" s="22"/>
    </row>
    <row r="740" spans="1:34" ht="15.75" customHeight="1" x14ac:dyDescent="0.3">
      <c r="A740" s="13"/>
      <c r="B740" s="51"/>
      <c r="C740" s="10">
        <v>440</v>
      </c>
      <c r="D740" s="6" t="s">
        <v>236</v>
      </c>
      <c r="E740" s="6" t="s">
        <v>237</v>
      </c>
      <c r="F740" s="14" t="s">
        <v>149</v>
      </c>
      <c r="G740" s="15" t="s">
        <v>21</v>
      </c>
      <c r="H740" s="26" t="s">
        <v>149</v>
      </c>
      <c r="I740" s="16" t="s">
        <v>171</v>
      </c>
      <c r="J740" s="30" t="s">
        <v>392</v>
      </c>
      <c r="K740" s="28" t="s">
        <v>238</v>
      </c>
      <c r="L740" s="17"/>
      <c r="M740" s="18" t="str">
        <f>'AI - 1'!A442</f>
        <v>Yes</v>
      </c>
      <c r="N740" s="18" t="str">
        <f>'AI - 2'!A442</f>
        <v>Yes</v>
      </c>
      <c r="O740" s="18" t="str">
        <f>'AI  - 3'!A442</f>
        <v>Yes</v>
      </c>
      <c r="P740" s="8">
        <f>COUNTIF(M740:O740,"Yes")</f>
        <v>3</v>
      </c>
      <c r="Q740" s="18" t="str">
        <f>'AI - 1'!B442</f>
        <v>Yes</v>
      </c>
      <c r="R740" s="18" t="str">
        <f>'AI - 2'!B442</f>
        <v>No</v>
      </c>
      <c r="S740" s="18" t="str">
        <f>'AI  - 3'!B442</f>
        <v>Yes</v>
      </c>
      <c r="T740" s="8">
        <f>COUNTIF(Q740:S740,"Yes")</f>
        <v>2</v>
      </c>
      <c r="U740" s="15" t="s">
        <v>21</v>
      </c>
      <c r="V740" s="19"/>
      <c r="W740" s="8"/>
      <c r="X740" s="5"/>
      <c r="Y740" s="20"/>
      <c r="Z740" s="21"/>
      <c r="AA740" s="22"/>
      <c r="AB740" s="22"/>
      <c r="AC740" s="23"/>
      <c r="AD740" s="21"/>
      <c r="AE740" s="22"/>
      <c r="AF740" s="22"/>
      <c r="AG740" s="23"/>
      <c r="AH740" s="21"/>
    </row>
    <row r="741" spans="1:34" ht="15.75" customHeight="1" x14ac:dyDescent="0.3">
      <c r="A741" s="13"/>
      <c r="B741" s="51"/>
      <c r="C741" s="10">
        <v>738</v>
      </c>
      <c r="D741" s="6" t="s">
        <v>1630</v>
      </c>
      <c r="E741" s="6" t="s">
        <v>1631</v>
      </c>
      <c r="F741" s="14" t="s">
        <v>149</v>
      </c>
      <c r="G741" s="15" t="s">
        <v>149</v>
      </c>
      <c r="H741" s="15" t="s">
        <v>149</v>
      </c>
      <c r="I741" s="16" t="s">
        <v>22</v>
      </c>
      <c r="L741" s="17"/>
      <c r="M741" s="18" t="str">
        <f>'AI - 1'!A740</f>
        <v>No</v>
      </c>
      <c r="N741" s="18" t="str">
        <f>'AI - 2'!A740</f>
        <v>No</v>
      </c>
      <c r="O741" s="18" t="str">
        <f>'AI  - 3'!A740</f>
        <v>No</v>
      </c>
      <c r="P741" s="8">
        <f>COUNTIF(M741:O741,"Yes")</f>
        <v>0</v>
      </c>
      <c r="Q741" s="18" t="str">
        <f>'AI - 1'!B740</f>
        <v>No</v>
      </c>
      <c r="R741" s="18" t="str">
        <f>'AI - 2'!B740</f>
        <v>No</v>
      </c>
      <c r="S741" s="18" t="str">
        <f>'AI  - 3'!B740</f>
        <v>No</v>
      </c>
      <c r="T741" s="8">
        <f>COUNTIF(Q741:S741,"Yes")</f>
        <v>0</v>
      </c>
      <c r="U741" s="15" t="s">
        <v>149</v>
      </c>
      <c r="V741" s="19"/>
      <c r="W741" s="8"/>
      <c r="X741" s="5"/>
      <c r="Y741" s="20"/>
      <c r="Z741" s="21"/>
      <c r="AA741" s="22"/>
      <c r="AB741" s="22"/>
      <c r="AC741" s="23"/>
      <c r="AD741" s="22"/>
      <c r="AE741" s="22"/>
      <c r="AF741" s="22"/>
      <c r="AG741" s="23"/>
      <c r="AH741" s="22"/>
    </row>
    <row r="742" spans="1:34" ht="15.75" customHeight="1" x14ac:dyDescent="0.3">
      <c r="A742" s="13"/>
      <c r="B742" s="51"/>
      <c r="C742" s="10">
        <v>739</v>
      </c>
      <c r="D742" s="6" t="s">
        <v>1632</v>
      </c>
      <c r="E742" s="6" t="s">
        <v>1633</v>
      </c>
      <c r="F742" s="14" t="s">
        <v>149</v>
      </c>
      <c r="G742" s="15" t="s">
        <v>149</v>
      </c>
      <c r="H742" s="15" t="s">
        <v>149</v>
      </c>
      <c r="I742" s="16" t="s">
        <v>22</v>
      </c>
      <c r="L742" s="17"/>
      <c r="M742" s="18" t="str">
        <f>'AI - 1'!A741</f>
        <v>No</v>
      </c>
      <c r="N742" s="18" t="str">
        <f>'AI - 2'!A741</f>
        <v>No</v>
      </c>
      <c r="O742" s="18" t="str">
        <f>'AI  - 3'!A741</f>
        <v>No</v>
      </c>
      <c r="P742" s="8">
        <f>COUNTIF(M742:O742,"Yes")</f>
        <v>0</v>
      </c>
      <c r="Q742" s="18" t="str">
        <f>'AI - 1'!B741</f>
        <v>No</v>
      </c>
      <c r="R742" s="18" t="str">
        <f>'AI - 2'!B741</f>
        <v>No</v>
      </c>
      <c r="S742" s="18" t="str">
        <f>'AI  - 3'!B741</f>
        <v>No</v>
      </c>
      <c r="T742" s="8">
        <f>COUNTIF(Q742:S742,"Yes")</f>
        <v>0</v>
      </c>
      <c r="U742" s="15" t="s">
        <v>149</v>
      </c>
      <c r="V742" s="19"/>
      <c r="W742" s="8"/>
      <c r="X742" s="5"/>
      <c r="Y742" s="20"/>
      <c r="Z742" s="21"/>
      <c r="AA742" s="22"/>
      <c r="AB742" s="22"/>
      <c r="AC742" s="23"/>
      <c r="AD742" s="22"/>
      <c r="AE742" s="22"/>
      <c r="AF742" s="22"/>
      <c r="AG742" s="23"/>
      <c r="AH742" s="22"/>
    </row>
    <row r="743" spans="1:34" ht="15.75" customHeight="1" x14ac:dyDescent="0.3">
      <c r="A743" s="13"/>
      <c r="B743" s="51"/>
      <c r="C743" s="10">
        <v>740</v>
      </c>
      <c r="D743" s="6" t="s">
        <v>1634</v>
      </c>
      <c r="E743" s="6" t="s">
        <v>1635</v>
      </c>
      <c r="F743" s="14" t="s">
        <v>149</v>
      </c>
      <c r="G743" s="15" t="s">
        <v>149</v>
      </c>
      <c r="H743" s="15" t="s">
        <v>149</v>
      </c>
      <c r="I743" s="16" t="s">
        <v>22</v>
      </c>
      <c r="L743" s="17"/>
      <c r="M743" s="18" t="str">
        <f>'AI - 1'!A742</f>
        <v>No</v>
      </c>
      <c r="N743" s="18" t="str">
        <f>'AI - 2'!A742</f>
        <v>No</v>
      </c>
      <c r="O743" s="18" t="str">
        <f>'AI  - 3'!A742</f>
        <v>No</v>
      </c>
      <c r="P743" s="8">
        <f>COUNTIF(M743:O743,"Yes")</f>
        <v>0</v>
      </c>
      <c r="Q743" s="18" t="str">
        <f>'AI - 1'!B742</f>
        <v>No</v>
      </c>
      <c r="R743" s="18" t="str">
        <f>'AI - 2'!B742</f>
        <v>No</v>
      </c>
      <c r="S743" s="18" t="str">
        <f>'AI  - 3'!B742</f>
        <v>No</v>
      </c>
      <c r="T743" s="8">
        <f>COUNTIF(Q743:S743,"Yes")</f>
        <v>0</v>
      </c>
      <c r="U743" s="15" t="s">
        <v>149</v>
      </c>
      <c r="V743" s="19"/>
      <c r="W743" s="8"/>
      <c r="X743" s="5"/>
      <c r="Y743" s="20"/>
      <c r="Z743" s="21"/>
      <c r="AA743" s="22"/>
      <c r="AB743" s="22"/>
      <c r="AC743" s="23"/>
      <c r="AD743" s="22"/>
      <c r="AE743" s="22"/>
      <c r="AF743" s="22"/>
      <c r="AG743" s="23"/>
      <c r="AH743" s="22"/>
    </row>
    <row r="744" spans="1:34" ht="15.75" customHeight="1" x14ac:dyDescent="0.3">
      <c r="A744" s="13"/>
      <c r="B744" s="51"/>
      <c r="C744" s="10">
        <v>741</v>
      </c>
      <c r="D744" s="6" t="s">
        <v>1636</v>
      </c>
      <c r="E744" s="6" t="s">
        <v>1637</v>
      </c>
      <c r="F744" s="14" t="s">
        <v>149</v>
      </c>
      <c r="G744" s="15" t="s">
        <v>149</v>
      </c>
      <c r="H744" s="15" t="s">
        <v>149</v>
      </c>
      <c r="I744" s="16" t="s">
        <v>22</v>
      </c>
      <c r="L744" s="17"/>
      <c r="M744" s="18" t="str">
        <f>'AI - 1'!A743</f>
        <v>No</v>
      </c>
      <c r="N744" s="18" t="str">
        <f>'AI - 2'!A743</f>
        <v>No</v>
      </c>
      <c r="O744" s="18" t="str">
        <f>'AI  - 3'!A743</f>
        <v>No</v>
      </c>
      <c r="P744" s="8">
        <f>COUNTIF(M744:O744,"Yes")</f>
        <v>0</v>
      </c>
      <c r="Q744" s="18" t="str">
        <f>'AI - 1'!B743</f>
        <v>No</v>
      </c>
      <c r="R744" s="18" t="str">
        <f>'AI - 2'!B743</f>
        <v>No</v>
      </c>
      <c r="S744" s="18" t="str">
        <f>'AI  - 3'!B743</f>
        <v>No</v>
      </c>
      <c r="T744" s="8">
        <f>COUNTIF(Q744:S744,"Yes")</f>
        <v>0</v>
      </c>
      <c r="U744" s="15" t="s">
        <v>149</v>
      </c>
      <c r="V744" s="19"/>
      <c r="W744" s="8"/>
      <c r="X744" s="5"/>
      <c r="Y744" s="20"/>
      <c r="Z744" s="21"/>
      <c r="AA744" s="22"/>
      <c r="AB744" s="22"/>
      <c r="AC744" s="23"/>
      <c r="AD744" s="22"/>
      <c r="AE744" s="22"/>
      <c r="AF744" s="22"/>
      <c r="AG744" s="23"/>
      <c r="AH744" s="22"/>
    </row>
    <row r="745" spans="1:34" ht="15.75" customHeight="1" x14ac:dyDescent="0.3">
      <c r="A745" s="13"/>
      <c r="B745" s="51"/>
      <c r="C745" s="10">
        <v>742</v>
      </c>
      <c r="D745" s="6" t="s">
        <v>1638</v>
      </c>
      <c r="E745" s="6" t="s">
        <v>1639</v>
      </c>
      <c r="F745" s="14" t="s">
        <v>149</v>
      </c>
      <c r="G745" s="15" t="s">
        <v>149</v>
      </c>
      <c r="H745" s="15" t="s">
        <v>149</v>
      </c>
      <c r="I745" s="16" t="s">
        <v>22</v>
      </c>
      <c r="L745" s="17"/>
      <c r="M745" s="18" t="str">
        <f>'AI - 1'!A744</f>
        <v>No</v>
      </c>
      <c r="N745" s="18" t="str">
        <f>'AI - 2'!A744</f>
        <v>No</v>
      </c>
      <c r="O745" s="18" t="str">
        <f>'AI  - 3'!A744</f>
        <v>No</v>
      </c>
      <c r="P745" s="8">
        <f>COUNTIF(M745:O745,"Yes")</f>
        <v>0</v>
      </c>
      <c r="Q745" s="18" t="str">
        <f>'AI - 1'!B744</f>
        <v>No</v>
      </c>
      <c r="R745" s="18" t="str">
        <f>'AI - 2'!B744</f>
        <v>No</v>
      </c>
      <c r="S745" s="18" t="str">
        <f>'AI  - 3'!B744</f>
        <v>No</v>
      </c>
      <c r="T745" s="8">
        <f>COUNTIF(Q745:S745,"Yes")</f>
        <v>0</v>
      </c>
      <c r="U745" s="15" t="s">
        <v>149</v>
      </c>
      <c r="V745" s="19"/>
      <c r="W745" s="8"/>
      <c r="X745" s="5"/>
      <c r="Y745" s="20"/>
      <c r="Z745" s="21"/>
      <c r="AA745" s="22"/>
      <c r="AB745" s="22"/>
      <c r="AC745" s="23"/>
      <c r="AD745" s="22"/>
      <c r="AE745" s="22"/>
      <c r="AF745" s="22"/>
      <c r="AG745" s="23"/>
      <c r="AH745" s="22"/>
    </row>
    <row r="746" spans="1:34" ht="15.75" customHeight="1" x14ac:dyDescent="0.3">
      <c r="A746" s="13"/>
      <c r="B746" s="51"/>
      <c r="C746" s="10">
        <v>743</v>
      </c>
      <c r="D746" s="6" t="s">
        <v>104</v>
      </c>
      <c r="E746" s="6" t="s">
        <v>118</v>
      </c>
      <c r="F746" s="14" t="s">
        <v>21</v>
      </c>
      <c r="G746" s="15" t="s">
        <v>21</v>
      </c>
      <c r="H746" s="15" t="s">
        <v>21</v>
      </c>
      <c r="I746" s="16" t="s">
        <v>22</v>
      </c>
      <c r="L746" s="17"/>
      <c r="M746" s="18" t="str">
        <f>'AI - 1'!A745</f>
        <v>Yes</v>
      </c>
      <c r="N746" s="18" t="str">
        <f>'AI - 2'!A745</f>
        <v>Yes</v>
      </c>
      <c r="O746" s="18" t="str">
        <f>'AI  - 3'!A745</f>
        <v>Yes</v>
      </c>
      <c r="P746" s="8">
        <f>COUNTIF(M746:O746,"Yes")</f>
        <v>3</v>
      </c>
      <c r="Q746" s="18" t="str">
        <f>'AI - 1'!B745</f>
        <v>Yes</v>
      </c>
      <c r="R746" s="18" t="str">
        <f>'AI - 2'!B745</f>
        <v>Yes</v>
      </c>
      <c r="S746" s="18" t="str">
        <f>'AI  - 3'!B745</f>
        <v>Yes</v>
      </c>
      <c r="T746" s="8">
        <f>COUNTIF(Q746:S746,"Yes")</f>
        <v>3</v>
      </c>
      <c r="U746" s="15" t="s">
        <v>21</v>
      </c>
      <c r="V746" s="19"/>
      <c r="W746" s="8"/>
      <c r="X746" s="5"/>
      <c r="Y746" s="20"/>
      <c r="Z746" s="21"/>
      <c r="AA746" s="22"/>
      <c r="AB746" s="22"/>
      <c r="AC746" s="23"/>
      <c r="AD746" s="21"/>
      <c r="AE746" s="22"/>
      <c r="AF746" s="22"/>
      <c r="AG746" s="23"/>
      <c r="AH746" s="21"/>
    </row>
    <row r="747" spans="1:34" ht="15.75" customHeight="1" x14ac:dyDescent="0.3">
      <c r="A747" s="13"/>
      <c r="B747" s="51"/>
      <c r="C747" s="10">
        <v>744</v>
      </c>
      <c r="D747" s="6" t="s">
        <v>1640</v>
      </c>
      <c r="E747" s="6" t="s">
        <v>1641</v>
      </c>
      <c r="F747" s="14" t="s">
        <v>149</v>
      </c>
      <c r="G747" s="15" t="s">
        <v>149</v>
      </c>
      <c r="H747" s="15" t="s">
        <v>149</v>
      </c>
      <c r="I747" s="16" t="s">
        <v>22</v>
      </c>
      <c r="L747" s="17"/>
      <c r="M747" s="18" t="str">
        <f>'AI - 1'!A746</f>
        <v>No</v>
      </c>
      <c r="N747" s="18" t="str">
        <f>'AI - 2'!A746</f>
        <v>No</v>
      </c>
      <c r="O747" s="18" t="str">
        <f>'AI  - 3'!A746</f>
        <v>No</v>
      </c>
      <c r="P747" s="8">
        <f>COUNTIF(M747:O747,"Yes")</f>
        <v>0</v>
      </c>
      <c r="Q747" s="18" t="str">
        <f>'AI - 1'!B746</f>
        <v>No</v>
      </c>
      <c r="R747" s="18" t="str">
        <f>'AI - 2'!B746</f>
        <v>No</v>
      </c>
      <c r="S747" s="18" t="str">
        <f>'AI  - 3'!B746</f>
        <v>No</v>
      </c>
      <c r="T747" s="8">
        <f>COUNTIF(Q747:S747,"Yes")</f>
        <v>0</v>
      </c>
      <c r="U747" s="15" t="s">
        <v>149</v>
      </c>
      <c r="V747" s="19"/>
      <c r="W747" s="8"/>
      <c r="X747" s="5"/>
      <c r="Y747" s="20"/>
      <c r="Z747" s="21"/>
      <c r="AA747" s="22"/>
      <c r="AB747" s="22"/>
      <c r="AC747" s="23"/>
      <c r="AD747" s="22"/>
      <c r="AE747" s="22"/>
      <c r="AF747" s="22"/>
      <c r="AG747" s="23"/>
      <c r="AH747" s="22"/>
    </row>
    <row r="748" spans="1:34" ht="15.75" customHeight="1" x14ac:dyDescent="0.3">
      <c r="A748" s="13"/>
      <c r="B748" s="51"/>
      <c r="C748" s="10">
        <v>745</v>
      </c>
      <c r="D748" s="6" t="s">
        <v>1642</v>
      </c>
      <c r="E748" s="6" t="s">
        <v>1643</v>
      </c>
      <c r="F748" s="14" t="s">
        <v>149</v>
      </c>
      <c r="G748" s="15" t="s">
        <v>149</v>
      </c>
      <c r="H748" s="15" t="s">
        <v>149</v>
      </c>
      <c r="I748" s="16" t="s">
        <v>22</v>
      </c>
      <c r="L748" s="17"/>
      <c r="M748" s="18" t="str">
        <f>'AI - 1'!A747</f>
        <v>No</v>
      </c>
      <c r="N748" s="18" t="str">
        <f>'AI - 2'!A747</f>
        <v>No</v>
      </c>
      <c r="O748" s="18" t="str">
        <f>'AI  - 3'!A747</f>
        <v>No</v>
      </c>
      <c r="P748" s="8">
        <f>COUNTIF(M748:O748,"Yes")</f>
        <v>0</v>
      </c>
      <c r="Q748" s="18" t="str">
        <f>'AI - 1'!B747</f>
        <v>No</v>
      </c>
      <c r="R748" s="18" t="str">
        <f>'AI - 2'!B747</f>
        <v>No</v>
      </c>
      <c r="S748" s="18" t="str">
        <f>'AI  - 3'!B747</f>
        <v>No</v>
      </c>
      <c r="T748" s="8">
        <f>COUNTIF(Q748:S748,"Yes")</f>
        <v>0</v>
      </c>
      <c r="U748" s="15" t="s">
        <v>149</v>
      </c>
      <c r="V748" s="19"/>
      <c r="W748" s="8"/>
      <c r="X748" s="5"/>
      <c r="Y748" s="20"/>
      <c r="Z748" s="21"/>
      <c r="AA748" s="22"/>
      <c r="AB748" s="22"/>
      <c r="AC748" s="23"/>
      <c r="AD748" s="22"/>
      <c r="AE748" s="22"/>
      <c r="AF748" s="22"/>
      <c r="AG748" s="23"/>
      <c r="AH748" s="22"/>
    </row>
    <row r="749" spans="1:34" ht="15.75" customHeight="1" x14ac:dyDescent="0.3">
      <c r="A749" s="13"/>
      <c r="B749" s="51"/>
      <c r="C749" s="10">
        <v>746</v>
      </c>
      <c r="D749" s="6" t="s">
        <v>1644</v>
      </c>
      <c r="E749" s="6" t="s">
        <v>1645</v>
      </c>
      <c r="F749" s="14" t="s">
        <v>149</v>
      </c>
      <c r="G749" s="15" t="s">
        <v>149</v>
      </c>
      <c r="H749" s="15" t="s">
        <v>149</v>
      </c>
      <c r="I749" s="16" t="s">
        <v>22</v>
      </c>
      <c r="L749" s="17"/>
      <c r="M749" s="18" t="str">
        <f>'AI - 1'!A748</f>
        <v>No</v>
      </c>
      <c r="N749" s="18" t="str">
        <f>'AI - 2'!A748</f>
        <v>No</v>
      </c>
      <c r="O749" s="18" t="str">
        <f>'AI  - 3'!A748</f>
        <v>No</v>
      </c>
      <c r="P749" s="8">
        <f>COUNTIF(M749:O749,"Yes")</f>
        <v>0</v>
      </c>
      <c r="Q749" s="18" t="str">
        <f>'AI - 1'!B748</f>
        <v>No</v>
      </c>
      <c r="R749" s="18" t="str">
        <f>'AI - 2'!B748</f>
        <v>No</v>
      </c>
      <c r="S749" s="18" t="str">
        <f>'AI  - 3'!B748</f>
        <v>No</v>
      </c>
      <c r="T749" s="8">
        <f>COUNTIF(Q749:S749,"Yes")</f>
        <v>0</v>
      </c>
      <c r="U749" s="15" t="s">
        <v>149</v>
      </c>
      <c r="V749" s="19"/>
      <c r="W749" s="8"/>
      <c r="X749" s="5"/>
      <c r="Y749" s="20"/>
      <c r="Z749" s="21"/>
      <c r="AA749" s="22"/>
      <c r="AB749" s="22"/>
      <c r="AC749" s="23"/>
      <c r="AD749" s="22"/>
      <c r="AE749" s="22"/>
      <c r="AF749" s="22"/>
      <c r="AG749" s="23"/>
      <c r="AH749" s="22"/>
    </row>
    <row r="750" spans="1:34" ht="15.75" customHeight="1" x14ac:dyDescent="0.3">
      <c r="A750" s="13"/>
      <c r="B750" s="51"/>
      <c r="C750" s="10">
        <v>747</v>
      </c>
      <c r="D750" s="6" t="s">
        <v>1646</v>
      </c>
      <c r="E750" s="6" t="s">
        <v>1647</v>
      </c>
      <c r="F750" s="14" t="s">
        <v>149</v>
      </c>
      <c r="G750" s="15" t="s">
        <v>149</v>
      </c>
      <c r="H750" s="15" t="s">
        <v>149</v>
      </c>
      <c r="I750" s="16" t="s">
        <v>22</v>
      </c>
      <c r="L750" s="17"/>
      <c r="M750" s="18" t="str">
        <f>'AI - 1'!A749</f>
        <v>No</v>
      </c>
      <c r="N750" s="18" t="str">
        <f>'AI - 2'!A749</f>
        <v>No</v>
      </c>
      <c r="O750" s="18" t="str">
        <f>'AI  - 3'!A749</f>
        <v>No</v>
      </c>
      <c r="P750" s="8">
        <f>COUNTIF(M750:O750,"Yes")</f>
        <v>0</v>
      </c>
      <c r="Q750" s="18" t="str">
        <f>'AI - 1'!B749</f>
        <v>No</v>
      </c>
      <c r="R750" s="18" t="str">
        <f>'AI - 2'!B749</f>
        <v>No</v>
      </c>
      <c r="S750" s="18" t="str">
        <f>'AI  - 3'!B749</f>
        <v>No</v>
      </c>
      <c r="T750" s="8">
        <f>COUNTIF(Q750:S750,"Yes")</f>
        <v>0</v>
      </c>
      <c r="U750" s="15" t="s">
        <v>149</v>
      </c>
      <c r="V750" s="19"/>
      <c r="W750" s="8"/>
      <c r="X750" s="5"/>
      <c r="Y750" s="20"/>
      <c r="Z750" s="21"/>
      <c r="AA750" s="22"/>
      <c r="AB750" s="22"/>
      <c r="AC750" s="23"/>
      <c r="AD750" s="22"/>
      <c r="AE750" s="22"/>
      <c r="AF750" s="22"/>
      <c r="AG750" s="23"/>
      <c r="AH750" s="22"/>
    </row>
    <row r="751" spans="1:34" ht="15.75" customHeight="1" x14ac:dyDescent="0.3">
      <c r="A751" s="13"/>
      <c r="B751" s="51"/>
      <c r="C751" s="10">
        <v>748</v>
      </c>
      <c r="D751" s="6" t="s">
        <v>1648</v>
      </c>
      <c r="E751" s="6" t="s">
        <v>1649</v>
      </c>
      <c r="F751" s="14" t="s">
        <v>149</v>
      </c>
      <c r="G751" s="15" t="s">
        <v>149</v>
      </c>
      <c r="H751" s="15" t="s">
        <v>149</v>
      </c>
      <c r="I751" s="16" t="s">
        <v>22</v>
      </c>
      <c r="L751" s="17"/>
      <c r="M751" s="18" t="str">
        <f>'AI - 1'!A750</f>
        <v>No</v>
      </c>
      <c r="N751" s="18" t="str">
        <f>'AI - 2'!A750</f>
        <v>No</v>
      </c>
      <c r="O751" s="18" t="str">
        <f>'AI  - 3'!A750</f>
        <v>No</v>
      </c>
      <c r="P751" s="8">
        <f>COUNTIF(M751:O751,"Yes")</f>
        <v>0</v>
      </c>
      <c r="Q751" s="18" t="str">
        <f>'AI - 1'!B750</f>
        <v>No</v>
      </c>
      <c r="R751" s="18" t="str">
        <f>'AI - 2'!B750</f>
        <v>No</v>
      </c>
      <c r="S751" s="18" t="str">
        <f>'AI  - 3'!B750</f>
        <v>No</v>
      </c>
      <c r="T751" s="8">
        <f>COUNTIF(Q751:S751,"Yes")</f>
        <v>0</v>
      </c>
      <c r="U751" s="15" t="s">
        <v>149</v>
      </c>
      <c r="V751" s="19"/>
      <c r="W751" s="8"/>
      <c r="X751" s="5"/>
      <c r="Y751" s="20"/>
      <c r="Z751" s="21"/>
      <c r="AA751" s="22"/>
      <c r="AB751" s="22"/>
      <c r="AC751" s="23"/>
      <c r="AD751" s="22"/>
      <c r="AE751" s="22"/>
      <c r="AF751" s="22"/>
      <c r="AG751" s="23"/>
      <c r="AH751" s="22"/>
    </row>
    <row r="752" spans="1:34" ht="15.75" customHeight="1" x14ac:dyDescent="0.3">
      <c r="A752" s="13"/>
      <c r="B752" s="51"/>
      <c r="C752" s="10">
        <v>336</v>
      </c>
      <c r="D752" s="6" t="s">
        <v>367</v>
      </c>
      <c r="E752" s="6" t="s">
        <v>368</v>
      </c>
      <c r="F752" s="14" t="s">
        <v>149</v>
      </c>
      <c r="G752" s="15" t="s">
        <v>21</v>
      </c>
      <c r="H752" s="26" t="s">
        <v>149</v>
      </c>
      <c r="I752" s="16" t="s">
        <v>171</v>
      </c>
      <c r="J752" s="30" t="s">
        <v>392</v>
      </c>
      <c r="L752" s="17"/>
      <c r="M752" s="18" t="str">
        <f>'AI - 1'!A338</f>
        <v>No</v>
      </c>
      <c r="N752" s="18" t="str">
        <f>'AI - 2'!A338</f>
        <v>No</v>
      </c>
      <c r="O752" s="18" t="str">
        <f>'AI  - 3'!A338</f>
        <v>No</v>
      </c>
      <c r="P752" s="8">
        <f>COUNTIF(M752:O752,"Yes")</f>
        <v>0</v>
      </c>
      <c r="Q752" s="18" t="str">
        <f>'AI - 1'!B338</f>
        <v>No</v>
      </c>
      <c r="R752" s="18" t="str">
        <f>'AI - 2'!B338</f>
        <v>Yes</v>
      </c>
      <c r="S752" s="18" t="str">
        <f>'AI  - 3'!B338</f>
        <v>No</v>
      </c>
      <c r="T752" s="8">
        <f>COUNTIF(Q752:S752,"Yes")</f>
        <v>1</v>
      </c>
      <c r="U752" s="15" t="s">
        <v>21</v>
      </c>
      <c r="V752" s="19"/>
      <c r="W752" s="8"/>
      <c r="X752" s="5"/>
      <c r="Y752" s="20"/>
      <c r="Z752" s="21"/>
      <c r="AA752" s="22"/>
      <c r="AB752" s="22"/>
      <c r="AC752" s="23"/>
      <c r="AD752" s="22"/>
      <c r="AE752" s="22"/>
      <c r="AF752" s="22"/>
      <c r="AG752" s="23"/>
      <c r="AH752" s="22"/>
    </row>
    <row r="753" spans="1:34" ht="15.75" customHeight="1" x14ac:dyDescent="0.3">
      <c r="A753" s="13"/>
      <c r="B753" s="51"/>
      <c r="C753" s="10">
        <v>750</v>
      </c>
      <c r="D753" s="6" t="s">
        <v>1650</v>
      </c>
      <c r="E753" s="6" t="s">
        <v>1651</v>
      </c>
      <c r="F753" s="14" t="s">
        <v>149</v>
      </c>
      <c r="G753" s="15" t="s">
        <v>149</v>
      </c>
      <c r="H753" s="15" t="s">
        <v>149</v>
      </c>
      <c r="I753" s="16" t="s">
        <v>22</v>
      </c>
      <c r="L753" s="17"/>
      <c r="M753" s="18" t="str">
        <f>'AI - 1'!A752</f>
        <v>No</v>
      </c>
      <c r="N753" s="18" t="str">
        <f>'AI - 2'!A752</f>
        <v>No</v>
      </c>
      <c r="O753" s="18" t="str">
        <f>'AI  - 3'!A752</f>
        <v>No</v>
      </c>
      <c r="P753" s="8">
        <f>COUNTIF(M753:O753,"Yes")</f>
        <v>0</v>
      </c>
      <c r="Q753" s="18" t="str">
        <f>'AI - 1'!B752</f>
        <v>No</v>
      </c>
      <c r="R753" s="18" t="str">
        <f>'AI - 2'!B752</f>
        <v>No</v>
      </c>
      <c r="S753" s="18" t="str">
        <f>'AI  - 3'!B752</f>
        <v>No</v>
      </c>
      <c r="T753" s="8">
        <f>COUNTIF(Q753:S753,"Yes")</f>
        <v>0</v>
      </c>
      <c r="U753" s="15" t="s">
        <v>149</v>
      </c>
      <c r="V753" s="19"/>
      <c r="W753" s="8"/>
      <c r="X753" s="5"/>
      <c r="Y753" s="20"/>
      <c r="Z753" s="21"/>
      <c r="AA753" s="22"/>
      <c r="AB753" s="22"/>
      <c r="AC753" s="23"/>
      <c r="AD753" s="22"/>
      <c r="AE753" s="22"/>
      <c r="AF753" s="22"/>
      <c r="AG753" s="23"/>
      <c r="AH753" s="22"/>
    </row>
    <row r="754" spans="1:34" ht="15.75" customHeight="1" x14ac:dyDescent="0.3">
      <c r="A754" s="13"/>
      <c r="B754" s="51"/>
      <c r="C754" s="10">
        <v>751</v>
      </c>
      <c r="D754" s="6" t="s">
        <v>1652</v>
      </c>
      <c r="E754" s="6" t="s">
        <v>1653</v>
      </c>
      <c r="F754" s="14" t="s">
        <v>149</v>
      </c>
      <c r="G754" s="15" t="s">
        <v>149</v>
      </c>
      <c r="H754" s="15" t="s">
        <v>149</v>
      </c>
      <c r="I754" s="16" t="s">
        <v>22</v>
      </c>
      <c r="L754" s="17"/>
      <c r="M754" s="18" t="str">
        <f>'AI - 1'!A753</f>
        <v>No</v>
      </c>
      <c r="N754" s="18" t="str">
        <f>'AI - 2'!A753</f>
        <v>No</v>
      </c>
      <c r="O754" s="18" t="str">
        <f>'AI  - 3'!A753</f>
        <v>No</v>
      </c>
      <c r="P754" s="8">
        <f>COUNTIF(M754:O754,"Yes")</f>
        <v>0</v>
      </c>
      <c r="Q754" s="18" t="str">
        <f>'AI - 1'!B753</f>
        <v>No</v>
      </c>
      <c r="R754" s="18" t="str">
        <f>'AI - 2'!B753</f>
        <v>No</v>
      </c>
      <c r="S754" s="18" t="str">
        <f>'AI  - 3'!B753</f>
        <v>No</v>
      </c>
      <c r="T754" s="8">
        <f>COUNTIF(Q754:S754,"Yes")</f>
        <v>0</v>
      </c>
      <c r="U754" s="15" t="s">
        <v>149</v>
      </c>
      <c r="V754" s="19"/>
      <c r="W754" s="8"/>
      <c r="X754" s="5"/>
      <c r="Y754" s="20"/>
      <c r="Z754" s="21"/>
      <c r="AA754" s="22"/>
      <c r="AB754" s="22"/>
      <c r="AC754" s="23"/>
      <c r="AD754" s="22"/>
      <c r="AE754" s="22"/>
      <c r="AF754" s="22"/>
      <c r="AG754" s="23"/>
      <c r="AH754" s="22"/>
    </row>
    <row r="755" spans="1:34" ht="15.75" customHeight="1" x14ac:dyDescent="0.3">
      <c r="A755" s="13"/>
      <c r="B755" s="51"/>
      <c r="C755" s="10">
        <v>752</v>
      </c>
      <c r="D755" s="6" t="s">
        <v>1654</v>
      </c>
      <c r="E755" s="6" t="s">
        <v>1655</v>
      </c>
      <c r="F755" s="14" t="s">
        <v>149</v>
      </c>
      <c r="G755" s="15" t="s">
        <v>149</v>
      </c>
      <c r="H755" s="15" t="s">
        <v>149</v>
      </c>
      <c r="I755" s="16" t="s">
        <v>22</v>
      </c>
      <c r="L755" s="17"/>
      <c r="M755" s="18" t="str">
        <f>'AI - 1'!A754</f>
        <v>No</v>
      </c>
      <c r="N755" s="18" t="str">
        <f>'AI - 2'!A754</f>
        <v>No</v>
      </c>
      <c r="O755" s="18" t="str">
        <f>'AI  - 3'!A754</f>
        <v>No</v>
      </c>
      <c r="P755" s="8">
        <f>COUNTIF(M755:O755,"Yes")</f>
        <v>0</v>
      </c>
      <c r="Q755" s="18" t="str">
        <f>'AI - 1'!B754</f>
        <v>No</v>
      </c>
      <c r="R755" s="18" t="str">
        <f>'AI - 2'!B754</f>
        <v>No</v>
      </c>
      <c r="S755" s="18" t="str">
        <f>'AI  - 3'!B754</f>
        <v>No</v>
      </c>
      <c r="T755" s="8">
        <f>COUNTIF(Q755:S755,"Yes")</f>
        <v>0</v>
      </c>
      <c r="U755" s="15" t="s">
        <v>149</v>
      </c>
      <c r="V755" s="19"/>
      <c r="W755" s="8"/>
      <c r="X755" s="5"/>
      <c r="Y755" s="20"/>
      <c r="Z755" s="21"/>
      <c r="AA755" s="22"/>
      <c r="AB755" s="22"/>
      <c r="AC755" s="23"/>
      <c r="AD755" s="22"/>
      <c r="AE755" s="22"/>
      <c r="AF755" s="22"/>
      <c r="AG755" s="23"/>
      <c r="AH755" s="22"/>
    </row>
    <row r="756" spans="1:34" ht="15.75" customHeight="1" x14ac:dyDescent="0.3">
      <c r="A756" s="13"/>
      <c r="B756" s="51"/>
      <c r="C756" s="10">
        <v>753</v>
      </c>
      <c r="D756" s="6" t="s">
        <v>1656</v>
      </c>
      <c r="E756" s="6" t="s">
        <v>1657</v>
      </c>
      <c r="F756" s="14" t="s">
        <v>149</v>
      </c>
      <c r="G756" s="15" t="s">
        <v>149</v>
      </c>
      <c r="H756" s="15" t="s">
        <v>149</v>
      </c>
      <c r="I756" s="16" t="s">
        <v>22</v>
      </c>
      <c r="L756" s="17"/>
      <c r="M756" s="18" t="str">
        <f>'AI - 1'!A755</f>
        <v>No</v>
      </c>
      <c r="N756" s="18" t="str">
        <f>'AI - 2'!A755</f>
        <v>No</v>
      </c>
      <c r="O756" s="18" t="str">
        <f>'AI  - 3'!A755</f>
        <v>No</v>
      </c>
      <c r="P756" s="8">
        <f>COUNTIF(M756:O756,"Yes")</f>
        <v>0</v>
      </c>
      <c r="Q756" s="18" t="str">
        <f>'AI - 1'!B755</f>
        <v>No</v>
      </c>
      <c r="R756" s="18" t="str">
        <f>'AI - 2'!B755</f>
        <v>No</v>
      </c>
      <c r="S756" s="18" t="str">
        <f>'AI  - 3'!B755</f>
        <v>No</v>
      </c>
      <c r="T756" s="8">
        <f>COUNTIF(Q756:S756,"Yes")</f>
        <v>0</v>
      </c>
      <c r="U756" s="15" t="s">
        <v>149</v>
      </c>
      <c r="V756" s="19"/>
      <c r="W756" s="8"/>
      <c r="X756" s="5"/>
      <c r="Y756" s="20"/>
      <c r="Z756" s="21"/>
      <c r="AA756" s="22"/>
      <c r="AB756" s="22"/>
      <c r="AC756" s="23"/>
      <c r="AD756" s="22"/>
      <c r="AE756" s="22"/>
      <c r="AF756" s="22"/>
      <c r="AG756" s="23"/>
      <c r="AH756" s="22"/>
    </row>
    <row r="757" spans="1:34" ht="15.75" customHeight="1" x14ac:dyDescent="0.3">
      <c r="A757" s="13"/>
      <c r="B757" s="51"/>
      <c r="C757" s="10">
        <v>754</v>
      </c>
      <c r="D757" s="6" t="s">
        <v>1658</v>
      </c>
      <c r="E757" s="6" t="s">
        <v>1659</v>
      </c>
      <c r="F757" s="14" t="s">
        <v>149</v>
      </c>
      <c r="G757" s="15" t="s">
        <v>149</v>
      </c>
      <c r="H757" s="15" t="s">
        <v>149</v>
      </c>
      <c r="I757" s="16" t="s">
        <v>22</v>
      </c>
      <c r="L757" s="17"/>
      <c r="M757" s="18" t="str">
        <f>'AI - 1'!A756</f>
        <v>No</v>
      </c>
      <c r="N757" s="18" t="str">
        <f>'AI - 2'!A756</f>
        <v>No</v>
      </c>
      <c r="O757" s="18" t="str">
        <f>'AI  - 3'!A756</f>
        <v>No</v>
      </c>
      <c r="P757" s="8">
        <f>COUNTIF(M757:O757,"Yes")</f>
        <v>0</v>
      </c>
      <c r="Q757" s="18" t="str">
        <f>'AI - 1'!B756</f>
        <v>No</v>
      </c>
      <c r="R757" s="18" t="str">
        <f>'AI - 2'!B756</f>
        <v>No</v>
      </c>
      <c r="S757" s="18" t="str">
        <f>'AI  - 3'!B756</f>
        <v>No</v>
      </c>
      <c r="T757" s="8">
        <f>COUNTIF(Q757:S757,"Yes")</f>
        <v>0</v>
      </c>
      <c r="U757" s="15" t="s">
        <v>149</v>
      </c>
      <c r="V757" s="19"/>
      <c r="W757" s="8"/>
      <c r="X757" s="5"/>
      <c r="Y757" s="20"/>
      <c r="Z757" s="21"/>
      <c r="AA757" s="22"/>
      <c r="AB757" s="22"/>
      <c r="AC757" s="23"/>
      <c r="AD757" s="22"/>
      <c r="AE757" s="22"/>
      <c r="AF757" s="22"/>
      <c r="AG757" s="23"/>
      <c r="AH757" s="22"/>
    </row>
    <row r="758" spans="1:34" ht="15.75" customHeight="1" x14ac:dyDescent="0.3">
      <c r="A758" s="13"/>
      <c r="B758" s="51"/>
      <c r="C758" s="10">
        <v>755</v>
      </c>
      <c r="D758" s="6" t="s">
        <v>1660</v>
      </c>
      <c r="E758" s="6" t="s">
        <v>1661</v>
      </c>
      <c r="F758" s="14" t="s">
        <v>149</v>
      </c>
      <c r="G758" s="15" t="s">
        <v>149</v>
      </c>
      <c r="H758" s="15" t="s">
        <v>149</v>
      </c>
      <c r="I758" s="16" t="s">
        <v>22</v>
      </c>
      <c r="L758" s="17"/>
      <c r="M758" s="18" t="str">
        <f>'AI - 1'!A757</f>
        <v>No</v>
      </c>
      <c r="N758" s="18" t="str">
        <f>'AI - 2'!A757</f>
        <v>No</v>
      </c>
      <c r="O758" s="18" t="str">
        <f>'AI  - 3'!A757</f>
        <v>No</v>
      </c>
      <c r="P758" s="8">
        <f>COUNTIF(M758:O758,"Yes")</f>
        <v>0</v>
      </c>
      <c r="Q758" s="18" t="str">
        <f>'AI - 1'!B757</f>
        <v>No</v>
      </c>
      <c r="R758" s="18" t="str">
        <f>'AI - 2'!B757</f>
        <v>No</v>
      </c>
      <c r="S758" s="18" t="str">
        <f>'AI  - 3'!B757</f>
        <v>No</v>
      </c>
      <c r="T758" s="8">
        <f>COUNTIF(Q758:S758,"Yes")</f>
        <v>0</v>
      </c>
      <c r="U758" s="15" t="s">
        <v>149</v>
      </c>
      <c r="V758" s="19"/>
      <c r="W758" s="8"/>
      <c r="X758" s="5"/>
      <c r="Y758" s="20"/>
      <c r="Z758" s="21"/>
      <c r="AA758" s="22"/>
      <c r="AB758" s="22"/>
      <c r="AC758" s="23"/>
      <c r="AD758" s="22"/>
      <c r="AE758" s="22"/>
      <c r="AF758" s="22"/>
      <c r="AG758" s="23"/>
      <c r="AH758" s="22"/>
    </row>
    <row r="759" spans="1:34" ht="15.75" customHeight="1" x14ac:dyDescent="0.3">
      <c r="A759" s="13"/>
      <c r="B759" s="51"/>
      <c r="C759" s="10">
        <v>756</v>
      </c>
      <c r="D759" s="6" t="s">
        <v>1662</v>
      </c>
      <c r="E759" s="6" t="s">
        <v>1663</v>
      </c>
      <c r="F759" s="14" t="s">
        <v>149</v>
      </c>
      <c r="G759" s="15" t="s">
        <v>149</v>
      </c>
      <c r="H759" s="15" t="s">
        <v>149</v>
      </c>
      <c r="I759" s="16" t="s">
        <v>22</v>
      </c>
      <c r="L759" s="17"/>
      <c r="M759" s="18" t="str">
        <f>'AI - 1'!A758</f>
        <v>No</v>
      </c>
      <c r="N759" s="18" t="str">
        <f>'AI - 2'!A758</f>
        <v>No</v>
      </c>
      <c r="O759" s="18" t="str">
        <f>'AI  - 3'!A758</f>
        <v>No</v>
      </c>
      <c r="P759" s="8">
        <f>COUNTIF(M759:O759,"Yes")</f>
        <v>0</v>
      </c>
      <c r="Q759" s="18" t="str">
        <f>'AI - 1'!B758</f>
        <v>No</v>
      </c>
      <c r="R759" s="18" t="str">
        <f>'AI - 2'!B758</f>
        <v>No</v>
      </c>
      <c r="S759" s="18" t="str">
        <f>'AI  - 3'!B758</f>
        <v>No</v>
      </c>
      <c r="T759" s="8">
        <f>COUNTIF(Q759:S759,"Yes")</f>
        <v>0</v>
      </c>
      <c r="U759" s="15" t="s">
        <v>149</v>
      </c>
      <c r="V759" s="19"/>
      <c r="W759" s="8"/>
      <c r="X759" s="5"/>
      <c r="Y759" s="20"/>
      <c r="Z759" s="21"/>
      <c r="AA759" s="22"/>
      <c r="AB759" s="22"/>
      <c r="AC759" s="23"/>
      <c r="AD759" s="22"/>
      <c r="AE759" s="22"/>
      <c r="AF759" s="22"/>
      <c r="AG759" s="23"/>
      <c r="AH759" s="22"/>
    </row>
    <row r="760" spans="1:34" ht="15.75" customHeight="1" x14ac:dyDescent="0.3">
      <c r="A760" s="13"/>
      <c r="B760" s="51"/>
      <c r="C760" s="10">
        <v>757</v>
      </c>
      <c r="D760" s="6" t="s">
        <v>1664</v>
      </c>
      <c r="E760" s="6" t="s">
        <v>1665</v>
      </c>
      <c r="F760" s="14" t="s">
        <v>149</v>
      </c>
      <c r="G760" s="15" t="s">
        <v>149</v>
      </c>
      <c r="H760" s="15" t="s">
        <v>149</v>
      </c>
      <c r="I760" s="16" t="s">
        <v>22</v>
      </c>
      <c r="L760" s="17"/>
      <c r="M760" s="18" t="str">
        <f>'AI - 1'!A759</f>
        <v>No</v>
      </c>
      <c r="N760" s="18" t="str">
        <f>'AI - 2'!A759</f>
        <v>No</v>
      </c>
      <c r="O760" s="18" t="str">
        <f>'AI  - 3'!A759</f>
        <v>No</v>
      </c>
      <c r="P760" s="8">
        <f>COUNTIF(M760:O760,"Yes")</f>
        <v>0</v>
      </c>
      <c r="Q760" s="18" t="str">
        <f>'AI - 1'!B759</f>
        <v>No</v>
      </c>
      <c r="R760" s="18" t="str">
        <f>'AI - 2'!B759</f>
        <v>No</v>
      </c>
      <c r="S760" s="18" t="str">
        <f>'AI  - 3'!B759</f>
        <v>No</v>
      </c>
      <c r="T760" s="8">
        <f>COUNTIF(Q760:S760,"Yes")</f>
        <v>0</v>
      </c>
      <c r="U760" s="15" t="s">
        <v>149</v>
      </c>
      <c r="V760" s="19"/>
      <c r="W760" s="8"/>
      <c r="X760" s="5"/>
      <c r="Y760" s="20"/>
      <c r="Z760" s="21"/>
      <c r="AA760" s="22"/>
      <c r="AB760" s="22"/>
      <c r="AC760" s="23"/>
      <c r="AD760" s="22"/>
      <c r="AE760" s="22"/>
      <c r="AF760" s="22"/>
      <c r="AG760" s="23"/>
      <c r="AH760" s="22"/>
    </row>
    <row r="761" spans="1:34" ht="15.75" customHeight="1" x14ac:dyDescent="0.3">
      <c r="A761" s="13"/>
      <c r="B761" s="51"/>
      <c r="C761" s="10">
        <v>758</v>
      </c>
      <c r="D761" s="6" t="s">
        <v>1666</v>
      </c>
      <c r="E761" s="6" t="s">
        <v>1667</v>
      </c>
      <c r="F761" s="14" t="s">
        <v>149</v>
      </c>
      <c r="G761" s="15" t="s">
        <v>149</v>
      </c>
      <c r="H761" s="15" t="s">
        <v>149</v>
      </c>
      <c r="I761" s="16" t="s">
        <v>22</v>
      </c>
      <c r="L761" s="17"/>
      <c r="M761" s="18" t="str">
        <f>'AI - 1'!A760</f>
        <v>No</v>
      </c>
      <c r="N761" s="18" t="str">
        <f>'AI - 2'!A760</f>
        <v>No</v>
      </c>
      <c r="O761" s="18" t="str">
        <f>'AI  - 3'!A760</f>
        <v>No</v>
      </c>
      <c r="P761" s="8">
        <f>COUNTIF(M761:O761,"Yes")</f>
        <v>0</v>
      </c>
      <c r="Q761" s="18" t="str">
        <f>'AI - 1'!B760</f>
        <v>No</v>
      </c>
      <c r="R761" s="18" t="str">
        <f>'AI - 2'!B760</f>
        <v>No</v>
      </c>
      <c r="S761" s="18" t="str">
        <f>'AI  - 3'!B760</f>
        <v>No</v>
      </c>
      <c r="T761" s="8">
        <f>COUNTIF(Q761:S761,"Yes")</f>
        <v>0</v>
      </c>
      <c r="U761" s="15" t="s">
        <v>149</v>
      </c>
      <c r="V761" s="19"/>
      <c r="W761" s="8"/>
      <c r="X761" s="5"/>
      <c r="Y761" s="20"/>
      <c r="Z761" s="21"/>
      <c r="AA761" s="22"/>
      <c r="AB761" s="22"/>
      <c r="AC761" s="23"/>
      <c r="AD761" s="22"/>
      <c r="AE761" s="22"/>
      <c r="AF761" s="22"/>
      <c r="AG761" s="23"/>
      <c r="AH761" s="22"/>
    </row>
    <row r="762" spans="1:34" ht="15.75" customHeight="1" x14ac:dyDescent="0.3">
      <c r="A762" s="13"/>
      <c r="B762" s="51"/>
      <c r="C762" s="10">
        <v>759</v>
      </c>
      <c r="D762" s="6" t="s">
        <v>1668</v>
      </c>
      <c r="E762" s="6" t="s">
        <v>1669</v>
      </c>
      <c r="F762" s="14" t="s">
        <v>149</v>
      </c>
      <c r="G762" s="15" t="s">
        <v>149</v>
      </c>
      <c r="H762" s="15" t="s">
        <v>149</v>
      </c>
      <c r="I762" s="16" t="s">
        <v>22</v>
      </c>
      <c r="L762" s="17"/>
      <c r="M762" s="18" t="str">
        <f>'AI - 1'!A761</f>
        <v>No</v>
      </c>
      <c r="N762" s="18" t="str">
        <f>'AI - 2'!A761</f>
        <v>No</v>
      </c>
      <c r="O762" s="18" t="str">
        <f>'AI  - 3'!A761</f>
        <v>No</v>
      </c>
      <c r="P762" s="8">
        <f>COUNTIF(M762:O762,"Yes")</f>
        <v>0</v>
      </c>
      <c r="Q762" s="18" t="str">
        <f>'AI - 1'!B761</f>
        <v>No</v>
      </c>
      <c r="R762" s="18" t="str">
        <f>'AI - 2'!B761</f>
        <v>No</v>
      </c>
      <c r="S762" s="18" t="str">
        <f>'AI  - 3'!B761</f>
        <v>No</v>
      </c>
      <c r="T762" s="8">
        <f>COUNTIF(Q762:S762,"Yes")</f>
        <v>0</v>
      </c>
      <c r="U762" s="15" t="s">
        <v>149</v>
      </c>
      <c r="V762" s="19"/>
      <c r="W762" s="8"/>
      <c r="X762" s="5"/>
      <c r="Y762" s="20"/>
      <c r="Z762" s="21"/>
      <c r="AA762" s="22"/>
      <c r="AB762" s="22"/>
      <c r="AC762" s="23"/>
      <c r="AD762" s="22"/>
      <c r="AE762" s="22"/>
      <c r="AF762" s="22"/>
      <c r="AG762" s="23"/>
      <c r="AH762" s="22"/>
    </row>
    <row r="763" spans="1:34" ht="15.75" customHeight="1" x14ac:dyDescent="0.3">
      <c r="A763" s="13"/>
      <c r="B763" s="51"/>
      <c r="C763" s="10">
        <v>760</v>
      </c>
      <c r="D763" s="6" t="s">
        <v>1670</v>
      </c>
      <c r="E763" s="6" t="s">
        <v>1671</v>
      </c>
      <c r="F763" s="14" t="s">
        <v>149</v>
      </c>
      <c r="G763" s="15" t="s">
        <v>149</v>
      </c>
      <c r="H763" s="15" t="s">
        <v>149</v>
      </c>
      <c r="I763" s="16" t="s">
        <v>22</v>
      </c>
      <c r="L763" s="17"/>
      <c r="M763" s="18" t="str">
        <f>'AI - 1'!A762</f>
        <v>No</v>
      </c>
      <c r="N763" s="18" t="str">
        <f>'AI - 2'!A762</f>
        <v>No</v>
      </c>
      <c r="O763" s="18" t="str">
        <f>'AI  - 3'!A762</f>
        <v>No</v>
      </c>
      <c r="P763" s="8">
        <f>COUNTIF(M763:O763,"Yes")</f>
        <v>0</v>
      </c>
      <c r="Q763" s="18" t="str">
        <f>'AI - 1'!B762</f>
        <v>No</v>
      </c>
      <c r="R763" s="18" t="str">
        <f>'AI - 2'!B762</f>
        <v>No</v>
      </c>
      <c r="S763" s="18" t="str">
        <f>'AI  - 3'!B762</f>
        <v>No</v>
      </c>
      <c r="T763" s="8">
        <f>COUNTIF(Q763:S763,"Yes")</f>
        <v>0</v>
      </c>
      <c r="U763" s="15" t="s">
        <v>149</v>
      </c>
      <c r="V763" s="19"/>
      <c r="W763" s="8"/>
      <c r="X763" s="5"/>
      <c r="Y763" s="20"/>
      <c r="Z763" s="21"/>
      <c r="AA763" s="22"/>
      <c r="AB763" s="22"/>
      <c r="AC763" s="23"/>
      <c r="AD763" s="22"/>
      <c r="AE763" s="22"/>
      <c r="AF763" s="22"/>
      <c r="AG763" s="23"/>
      <c r="AH763" s="22"/>
    </row>
    <row r="764" spans="1:34" ht="15.75" customHeight="1" x14ac:dyDescent="0.3">
      <c r="A764" s="13"/>
      <c r="B764" s="51"/>
      <c r="C764" s="10">
        <v>761</v>
      </c>
      <c r="D764" s="6" t="s">
        <v>1672</v>
      </c>
      <c r="E764" s="6" t="s">
        <v>1673</v>
      </c>
      <c r="F764" s="14" t="s">
        <v>149</v>
      </c>
      <c r="G764" s="15" t="s">
        <v>149</v>
      </c>
      <c r="H764" s="15" t="s">
        <v>149</v>
      </c>
      <c r="I764" s="16" t="s">
        <v>22</v>
      </c>
      <c r="L764" s="17"/>
      <c r="M764" s="18" t="str">
        <f>'AI - 1'!A763</f>
        <v>No</v>
      </c>
      <c r="N764" s="18" t="str">
        <f>'AI - 2'!A763</f>
        <v>No</v>
      </c>
      <c r="O764" s="18" t="str">
        <f>'AI  - 3'!A763</f>
        <v>No</v>
      </c>
      <c r="P764" s="8">
        <f>COUNTIF(M764:O764,"Yes")</f>
        <v>0</v>
      </c>
      <c r="Q764" s="18" t="str">
        <f>'AI - 1'!B763</f>
        <v>No</v>
      </c>
      <c r="R764" s="18" t="str">
        <f>'AI - 2'!B763</f>
        <v>No</v>
      </c>
      <c r="S764" s="18" t="str">
        <f>'AI  - 3'!B763</f>
        <v>No</v>
      </c>
      <c r="T764" s="8">
        <f>COUNTIF(Q764:S764,"Yes")</f>
        <v>0</v>
      </c>
      <c r="U764" s="15" t="s">
        <v>149</v>
      </c>
      <c r="V764" s="19"/>
      <c r="W764" s="8"/>
      <c r="X764" s="5"/>
      <c r="Y764" s="20"/>
      <c r="Z764" s="21"/>
      <c r="AA764" s="22"/>
      <c r="AB764" s="22"/>
      <c r="AC764" s="23"/>
      <c r="AD764" s="22"/>
      <c r="AE764" s="22"/>
      <c r="AF764" s="22"/>
      <c r="AG764" s="23"/>
      <c r="AH764" s="22"/>
    </row>
    <row r="765" spans="1:34" ht="15.75" customHeight="1" x14ac:dyDescent="0.3">
      <c r="A765" s="13"/>
      <c r="B765" s="51"/>
      <c r="C765" s="10">
        <v>762</v>
      </c>
      <c r="D765" s="6" t="s">
        <v>1674</v>
      </c>
      <c r="E765" s="6" t="s">
        <v>1675</v>
      </c>
      <c r="F765" s="14" t="s">
        <v>149</v>
      </c>
      <c r="G765" s="15" t="s">
        <v>149</v>
      </c>
      <c r="H765" s="15" t="s">
        <v>149</v>
      </c>
      <c r="I765" s="16" t="s">
        <v>22</v>
      </c>
      <c r="L765" s="17"/>
      <c r="M765" s="18" t="str">
        <f>'AI - 1'!A764</f>
        <v>No</v>
      </c>
      <c r="N765" s="18" t="str">
        <f>'AI - 2'!A764</f>
        <v>No</v>
      </c>
      <c r="O765" s="18" t="str">
        <f>'AI  - 3'!A764</f>
        <v>No</v>
      </c>
      <c r="P765" s="8">
        <f>COUNTIF(M765:O765,"Yes")</f>
        <v>0</v>
      </c>
      <c r="Q765" s="18" t="str">
        <f>'AI - 1'!B764</f>
        <v>No</v>
      </c>
      <c r="R765" s="18" t="str">
        <f>'AI - 2'!B764</f>
        <v>No</v>
      </c>
      <c r="S765" s="18" t="str">
        <f>'AI  - 3'!B764</f>
        <v>No</v>
      </c>
      <c r="T765" s="8">
        <f>COUNTIF(Q765:S765,"Yes")</f>
        <v>0</v>
      </c>
      <c r="U765" s="15" t="s">
        <v>149</v>
      </c>
      <c r="V765" s="19"/>
      <c r="W765" s="8"/>
      <c r="X765" s="5"/>
      <c r="Y765" s="20"/>
      <c r="Z765" s="21"/>
      <c r="AA765" s="22"/>
      <c r="AB765" s="22"/>
      <c r="AC765" s="23"/>
      <c r="AD765" s="22"/>
      <c r="AE765" s="22"/>
      <c r="AF765" s="22"/>
      <c r="AG765" s="23"/>
      <c r="AH765" s="22"/>
    </row>
    <row r="766" spans="1:34" ht="15.75" customHeight="1" x14ac:dyDescent="0.3">
      <c r="A766" s="13"/>
      <c r="B766" s="51"/>
      <c r="C766" s="10">
        <v>763</v>
      </c>
      <c r="D766" s="6" t="s">
        <v>1676</v>
      </c>
      <c r="E766" s="6" t="s">
        <v>1677</v>
      </c>
      <c r="F766" s="14" t="s">
        <v>149</v>
      </c>
      <c r="G766" s="15" t="s">
        <v>149</v>
      </c>
      <c r="H766" s="15" t="s">
        <v>149</v>
      </c>
      <c r="I766" s="16" t="s">
        <v>22</v>
      </c>
      <c r="L766" s="17"/>
      <c r="M766" s="18" t="str">
        <f>'AI - 1'!A765</f>
        <v>No</v>
      </c>
      <c r="N766" s="18" t="str">
        <f>'AI - 2'!A765</f>
        <v>No</v>
      </c>
      <c r="O766" s="18" t="str">
        <f>'AI  - 3'!A765</f>
        <v>No</v>
      </c>
      <c r="P766" s="8">
        <f>COUNTIF(M766:O766,"Yes")</f>
        <v>0</v>
      </c>
      <c r="Q766" s="18" t="str">
        <f>'AI - 1'!B765</f>
        <v>No</v>
      </c>
      <c r="R766" s="18" t="str">
        <f>'AI - 2'!B765</f>
        <v>No</v>
      </c>
      <c r="S766" s="18" t="str">
        <f>'AI  - 3'!B765</f>
        <v>No</v>
      </c>
      <c r="T766" s="8">
        <f>COUNTIF(Q766:S766,"Yes")</f>
        <v>0</v>
      </c>
      <c r="U766" s="15" t="s">
        <v>149</v>
      </c>
      <c r="V766" s="19"/>
      <c r="W766" s="8"/>
      <c r="X766" s="5"/>
      <c r="Y766" s="20"/>
      <c r="Z766" s="21"/>
      <c r="AA766" s="22"/>
      <c r="AB766" s="22"/>
      <c r="AC766" s="23"/>
      <c r="AD766" s="22"/>
      <c r="AE766" s="22"/>
      <c r="AF766" s="22"/>
      <c r="AG766" s="23"/>
      <c r="AH766" s="22"/>
    </row>
    <row r="767" spans="1:34" ht="15.75" customHeight="1" x14ac:dyDescent="0.3">
      <c r="A767" s="13"/>
      <c r="B767" s="51"/>
      <c r="C767" s="10">
        <v>764</v>
      </c>
      <c r="D767" s="6" t="s">
        <v>1678</v>
      </c>
      <c r="E767" s="6" t="s">
        <v>1679</v>
      </c>
      <c r="F767" s="14" t="s">
        <v>149</v>
      </c>
      <c r="G767" s="15" t="s">
        <v>149</v>
      </c>
      <c r="H767" s="15" t="s">
        <v>149</v>
      </c>
      <c r="I767" s="16" t="s">
        <v>22</v>
      </c>
      <c r="L767" s="17"/>
      <c r="M767" s="18" t="str">
        <f>'AI - 1'!A766</f>
        <v>No</v>
      </c>
      <c r="N767" s="18" t="str">
        <f>'AI - 2'!A766</f>
        <v>No</v>
      </c>
      <c r="O767" s="18" t="str">
        <f>'AI  - 3'!A766</f>
        <v>No</v>
      </c>
      <c r="P767" s="8">
        <f>COUNTIF(M767:O767,"Yes")</f>
        <v>0</v>
      </c>
      <c r="Q767" s="18" t="str">
        <f>'AI - 1'!B766</f>
        <v>No</v>
      </c>
      <c r="R767" s="18" t="str">
        <f>'AI - 2'!B766</f>
        <v>No</v>
      </c>
      <c r="S767" s="18" t="str">
        <f>'AI  - 3'!B766</f>
        <v>No</v>
      </c>
      <c r="T767" s="8">
        <f>COUNTIF(Q767:S767,"Yes")</f>
        <v>0</v>
      </c>
      <c r="U767" s="15" t="s">
        <v>149</v>
      </c>
      <c r="V767" s="19"/>
      <c r="W767" s="8"/>
      <c r="X767" s="5"/>
      <c r="Y767" s="20"/>
      <c r="Z767" s="21"/>
      <c r="AA767" s="22"/>
      <c r="AB767" s="22"/>
      <c r="AC767" s="23"/>
      <c r="AD767" s="22"/>
      <c r="AE767" s="22"/>
      <c r="AF767" s="22"/>
      <c r="AG767" s="23"/>
      <c r="AH767" s="22"/>
    </row>
    <row r="768" spans="1:34" ht="15.75" customHeight="1" x14ac:dyDescent="0.3">
      <c r="A768" s="13"/>
      <c r="B768" s="51"/>
      <c r="C768" s="10">
        <v>765</v>
      </c>
      <c r="D768" s="6" t="s">
        <v>1680</v>
      </c>
      <c r="E768" s="6" t="s">
        <v>1681</v>
      </c>
      <c r="F768" s="14" t="s">
        <v>149</v>
      </c>
      <c r="G768" s="15" t="s">
        <v>149</v>
      </c>
      <c r="H768" s="15" t="s">
        <v>149</v>
      </c>
      <c r="I768" s="16" t="s">
        <v>22</v>
      </c>
      <c r="L768" s="17"/>
      <c r="M768" s="18" t="str">
        <f>'AI - 1'!A767</f>
        <v>No</v>
      </c>
      <c r="N768" s="18" t="str">
        <f>'AI - 2'!A767</f>
        <v>No</v>
      </c>
      <c r="O768" s="18" t="str">
        <f>'AI  - 3'!A767</f>
        <v>No</v>
      </c>
      <c r="P768" s="8">
        <f>COUNTIF(M768:O768,"Yes")</f>
        <v>0</v>
      </c>
      <c r="Q768" s="18" t="str">
        <f>'AI - 1'!B767</f>
        <v>No</v>
      </c>
      <c r="R768" s="18" t="str">
        <f>'AI - 2'!B767</f>
        <v>No</v>
      </c>
      <c r="S768" s="18" t="str">
        <f>'AI  - 3'!B767</f>
        <v>No</v>
      </c>
      <c r="T768" s="8">
        <f>COUNTIF(Q768:S768,"Yes")</f>
        <v>0</v>
      </c>
      <c r="U768" s="15" t="s">
        <v>149</v>
      </c>
      <c r="V768" s="19"/>
      <c r="W768" s="8"/>
      <c r="X768" s="5"/>
      <c r="Y768" s="20"/>
      <c r="Z768" s="21"/>
      <c r="AA768" s="22"/>
      <c r="AB768" s="22"/>
      <c r="AC768" s="23"/>
      <c r="AD768" s="22"/>
      <c r="AE768" s="22"/>
      <c r="AF768" s="22"/>
      <c r="AG768" s="23"/>
      <c r="AH768" s="22"/>
    </row>
    <row r="769" spans="1:34" ht="15.75" customHeight="1" x14ac:dyDescent="0.3">
      <c r="A769" s="13"/>
      <c r="B769" s="51"/>
      <c r="C769" s="10">
        <v>766</v>
      </c>
      <c r="D769" s="6" t="s">
        <v>119</v>
      </c>
      <c r="E769" s="6" t="s">
        <v>120</v>
      </c>
      <c r="F769" s="14" t="s">
        <v>21</v>
      </c>
      <c r="G769" s="15" t="s">
        <v>21</v>
      </c>
      <c r="H769" s="15" t="s">
        <v>21</v>
      </c>
      <c r="I769" s="16" t="s">
        <v>22</v>
      </c>
      <c r="L769" s="17"/>
      <c r="M769" s="18" t="str">
        <f>'AI - 1'!A768</f>
        <v>Yes</v>
      </c>
      <c r="N769" s="18" t="str">
        <f>'AI - 2'!A768</f>
        <v>Yes</v>
      </c>
      <c r="O769" s="18" t="str">
        <f>'AI  - 3'!A768</f>
        <v>Yes</v>
      </c>
      <c r="P769" s="8">
        <f>COUNTIF(M769:O769,"Yes")</f>
        <v>3</v>
      </c>
      <c r="Q769" s="18" t="str">
        <f>'AI - 1'!B768</f>
        <v>Yes</v>
      </c>
      <c r="R769" s="18" t="str">
        <f>'AI - 2'!B768</f>
        <v>Yes</v>
      </c>
      <c r="S769" s="18" t="str">
        <f>'AI  - 3'!B768</f>
        <v>Yes</v>
      </c>
      <c r="T769" s="8">
        <f>COUNTIF(Q769:S769,"Yes")</f>
        <v>3</v>
      </c>
      <c r="U769" s="15" t="s">
        <v>21</v>
      </c>
      <c r="V769" s="19"/>
      <c r="W769" s="8"/>
      <c r="X769" s="5"/>
      <c r="Y769" s="20"/>
      <c r="Z769" s="21"/>
      <c r="AA769" s="22"/>
      <c r="AB769" s="22"/>
      <c r="AC769" s="23"/>
      <c r="AD769" s="21"/>
      <c r="AE769" s="22"/>
      <c r="AF769" s="22"/>
      <c r="AG769" s="23"/>
      <c r="AH769" s="21"/>
    </row>
    <row r="770" spans="1:34" ht="15.75" customHeight="1" x14ac:dyDescent="0.3">
      <c r="A770" s="13"/>
      <c r="B770" s="51"/>
      <c r="C770" s="10">
        <v>767</v>
      </c>
      <c r="D770" s="6" t="s">
        <v>1682</v>
      </c>
      <c r="E770" s="6" t="s">
        <v>1683</v>
      </c>
      <c r="F770" s="14" t="s">
        <v>149</v>
      </c>
      <c r="G770" s="15" t="s">
        <v>149</v>
      </c>
      <c r="H770" s="15" t="s">
        <v>149</v>
      </c>
      <c r="I770" s="16" t="s">
        <v>22</v>
      </c>
      <c r="L770" s="17"/>
      <c r="M770" s="18" t="str">
        <f>'AI - 1'!A769</f>
        <v>No</v>
      </c>
      <c r="N770" s="18" t="str">
        <f>'AI - 2'!A769</f>
        <v>No</v>
      </c>
      <c r="O770" s="18" t="str">
        <f>'AI  - 3'!A769</f>
        <v>No</v>
      </c>
      <c r="P770" s="8">
        <f>COUNTIF(M770:O770,"Yes")</f>
        <v>0</v>
      </c>
      <c r="Q770" s="18" t="str">
        <f>'AI - 1'!B769</f>
        <v>No</v>
      </c>
      <c r="R770" s="18" t="str">
        <f>'AI - 2'!B769</f>
        <v>No</v>
      </c>
      <c r="S770" s="18" t="str">
        <f>'AI  - 3'!B769</f>
        <v>No</v>
      </c>
      <c r="T770" s="8">
        <f>COUNTIF(Q770:S770,"Yes")</f>
        <v>0</v>
      </c>
      <c r="U770" s="15" t="s">
        <v>149</v>
      </c>
      <c r="V770" s="19"/>
      <c r="W770" s="8"/>
      <c r="X770" s="5"/>
      <c r="Y770" s="20"/>
      <c r="Z770" s="21"/>
      <c r="AA770" s="22"/>
      <c r="AB770" s="22"/>
      <c r="AC770" s="23"/>
      <c r="AD770" s="22"/>
      <c r="AE770" s="22"/>
      <c r="AF770" s="22"/>
      <c r="AG770" s="23"/>
      <c r="AH770" s="22"/>
    </row>
    <row r="771" spans="1:34" ht="15.75" customHeight="1" x14ac:dyDescent="0.3">
      <c r="A771" s="13"/>
      <c r="B771" s="51"/>
      <c r="C771" s="10">
        <v>768</v>
      </c>
      <c r="D771" s="6" t="s">
        <v>1684</v>
      </c>
      <c r="E771" s="6" t="s">
        <v>1685</v>
      </c>
      <c r="F771" s="14" t="s">
        <v>149</v>
      </c>
      <c r="G771" s="15" t="s">
        <v>149</v>
      </c>
      <c r="H771" s="15" t="s">
        <v>149</v>
      </c>
      <c r="I771" s="16" t="s">
        <v>22</v>
      </c>
      <c r="L771" s="17"/>
      <c r="M771" s="18" t="str">
        <f>'AI - 1'!A770</f>
        <v>No</v>
      </c>
      <c r="N771" s="18" t="str">
        <f>'AI - 2'!A770</f>
        <v>No</v>
      </c>
      <c r="O771" s="18" t="str">
        <f>'AI  - 3'!A770</f>
        <v>No</v>
      </c>
      <c r="P771" s="8">
        <f>COUNTIF(M771:O771,"Yes")</f>
        <v>0</v>
      </c>
      <c r="Q771" s="18" t="str">
        <f>'AI - 1'!B770</f>
        <v>No</v>
      </c>
      <c r="R771" s="18" t="str">
        <f>'AI - 2'!B770</f>
        <v>No</v>
      </c>
      <c r="S771" s="18" t="str">
        <f>'AI  - 3'!B770</f>
        <v>No</v>
      </c>
      <c r="T771" s="8">
        <f>COUNTIF(Q771:S771,"Yes")</f>
        <v>0</v>
      </c>
      <c r="U771" s="15" t="s">
        <v>149</v>
      </c>
      <c r="V771" s="19"/>
      <c r="W771" s="8"/>
      <c r="X771" s="5"/>
      <c r="Y771" s="20"/>
      <c r="Z771" s="21"/>
      <c r="AA771" s="22"/>
      <c r="AB771" s="22"/>
      <c r="AC771" s="23"/>
      <c r="AD771" s="22"/>
      <c r="AE771" s="22"/>
      <c r="AF771" s="22"/>
      <c r="AG771" s="23"/>
      <c r="AH771" s="22"/>
    </row>
    <row r="772" spans="1:34" ht="15.75" customHeight="1" x14ac:dyDescent="0.3">
      <c r="A772" s="13"/>
      <c r="B772" s="51"/>
      <c r="C772" s="10">
        <v>769</v>
      </c>
      <c r="D772" s="6" t="s">
        <v>1686</v>
      </c>
      <c r="E772" s="6" t="s">
        <v>1687</v>
      </c>
      <c r="F772" s="14" t="s">
        <v>149</v>
      </c>
      <c r="G772" s="15" t="s">
        <v>149</v>
      </c>
      <c r="H772" s="15" t="s">
        <v>149</v>
      </c>
      <c r="I772" s="16" t="s">
        <v>22</v>
      </c>
      <c r="L772" s="17"/>
      <c r="M772" s="18" t="str">
        <f>'AI - 1'!A771</f>
        <v>No</v>
      </c>
      <c r="N772" s="18" t="str">
        <f>'AI - 2'!A771</f>
        <v>No</v>
      </c>
      <c r="O772" s="18" t="str">
        <f>'AI  - 3'!A771</f>
        <v>No</v>
      </c>
      <c r="P772" s="8">
        <f>COUNTIF(M772:O772,"Yes")</f>
        <v>0</v>
      </c>
      <c r="Q772" s="18" t="str">
        <f>'AI - 1'!B771</f>
        <v>No</v>
      </c>
      <c r="R772" s="18" t="str">
        <f>'AI - 2'!B771</f>
        <v>No</v>
      </c>
      <c r="S772" s="18" t="str">
        <f>'AI  - 3'!B771</f>
        <v>No</v>
      </c>
      <c r="T772" s="8">
        <f>COUNTIF(Q772:S772,"Yes")</f>
        <v>0</v>
      </c>
      <c r="U772" s="15" t="s">
        <v>149</v>
      </c>
      <c r="V772" s="19"/>
      <c r="W772" s="8"/>
      <c r="X772" s="5"/>
      <c r="Y772" s="20"/>
      <c r="Z772" s="21"/>
      <c r="AA772" s="22"/>
      <c r="AB772" s="22"/>
      <c r="AC772" s="23"/>
      <c r="AD772" s="22"/>
      <c r="AE772" s="22"/>
      <c r="AF772" s="22"/>
      <c r="AG772" s="23"/>
      <c r="AH772" s="22"/>
    </row>
    <row r="773" spans="1:34" ht="15.75" customHeight="1" x14ac:dyDescent="0.3">
      <c r="A773" s="13"/>
      <c r="B773" s="51"/>
      <c r="C773" s="10">
        <v>770</v>
      </c>
      <c r="D773" s="6" t="s">
        <v>1688</v>
      </c>
      <c r="E773" s="6" t="s">
        <v>1689</v>
      </c>
      <c r="F773" s="14" t="s">
        <v>149</v>
      </c>
      <c r="G773" s="15" t="s">
        <v>149</v>
      </c>
      <c r="H773" s="15" t="s">
        <v>149</v>
      </c>
      <c r="I773" s="16" t="s">
        <v>22</v>
      </c>
      <c r="L773" s="17"/>
      <c r="M773" s="18" t="str">
        <f>'AI - 1'!A772</f>
        <v>No</v>
      </c>
      <c r="N773" s="18" t="str">
        <f>'AI - 2'!A772</f>
        <v>No</v>
      </c>
      <c r="O773" s="18" t="str">
        <f>'AI  - 3'!A772</f>
        <v>No</v>
      </c>
      <c r="P773" s="8">
        <f>COUNTIF(M773:O773,"Yes")</f>
        <v>0</v>
      </c>
      <c r="Q773" s="18" t="str">
        <f>'AI - 1'!B772</f>
        <v>No</v>
      </c>
      <c r="R773" s="18" t="str">
        <f>'AI - 2'!B772</f>
        <v>No</v>
      </c>
      <c r="S773" s="18" t="str">
        <f>'AI  - 3'!B772</f>
        <v>No</v>
      </c>
      <c r="T773" s="8">
        <f>COUNTIF(Q773:S773,"Yes")</f>
        <v>0</v>
      </c>
      <c r="U773" s="15" t="s">
        <v>149</v>
      </c>
      <c r="V773" s="19"/>
      <c r="W773" s="8"/>
      <c r="X773" s="5"/>
      <c r="Y773" s="20"/>
      <c r="Z773" s="21"/>
      <c r="AA773" s="22"/>
      <c r="AB773" s="22"/>
      <c r="AC773" s="23"/>
      <c r="AD773" s="22"/>
      <c r="AE773" s="22"/>
      <c r="AF773" s="22"/>
      <c r="AG773" s="23"/>
      <c r="AH773" s="22"/>
    </row>
    <row r="774" spans="1:34" ht="15.75" customHeight="1" x14ac:dyDescent="0.3">
      <c r="A774" s="13"/>
      <c r="B774" s="51"/>
      <c r="C774" s="10">
        <v>771</v>
      </c>
      <c r="D774" s="6" t="s">
        <v>1690</v>
      </c>
      <c r="E774" s="6" t="s">
        <v>1691</v>
      </c>
      <c r="F774" s="14" t="s">
        <v>149</v>
      </c>
      <c r="G774" s="15" t="s">
        <v>149</v>
      </c>
      <c r="H774" s="15" t="s">
        <v>149</v>
      </c>
      <c r="I774" s="16" t="s">
        <v>22</v>
      </c>
      <c r="L774" s="17"/>
      <c r="M774" s="18" t="str">
        <f>'AI - 1'!A773</f>
        <v>No</v>
      </c>
      <c r="N774" s="18" t="str">
        <f>'AI - 2'!A773</f>
        <v>No</v>
      </c>
      <c r="O774" s="18" t="str">
        <f>'AI  - 3'!A773</f>
        <v>No</v>
      </c>
      <c r="P774" s="8">
        <f>COUNTIF(M774:O774,"Yes")</f>
        <v>0</v>
      </c>
      <c r="Q774" s="18" t="str">
        <f>'AI - 1'!B773</f>
        <v>No</v>
      </c>
      <c r="R774" s="18" t="str">
        <f>'AI - 2'!B773</f>
        <v>No</v>
      </c>
      <c r="S774" s="18" t="str">
        <f>'AI  - 3'!B773</f>
        <v>No</v>
      </c>
      <c r="T774" s="8">
        <f>COUNTIF(Q774:S774,"Yes")</f>
        <v>0</v>
      </c>
      <c r="U774" s="15" t="s">
        <v>149</v>
      </c>
      <c r="V774" s="19"/>
      <c r="W774" s="8"/>
      <c r="X774" s="5"/>
      <c r="Y774" s="20"/>
      <c r="Z774" s="21"/>
      <c r="AA774" s="22"/>
      <c r="AB774" s="22"/>
      <c r="AC774" s="23"/>
      <c r="AD774" s="22"/>
      <c r="AE774" s="22"/>
      <c r="AF774" s="22"/>
      <c r="AG774" s="23"/>
      <c r="AH774" s="22"/>
    </row>
    <row r="775" spans="1:34" ht="15.75" customHeight="1" x14ac:dyDescent="0.3">
      <c r="A775" s="13"/>
      <c r="B775" s="51"/>
      <c r="C775" s="10">
        <v>772</v>
      </c>
      <c r="D775" s="6" t="s">
        <v>1692</v>
      </c>
      <c r="E775" s="6" t="s">
        <v>1693</v>
      </c>
      <c r="F775" s="14" t="s">
        <v>149</v>
      </c>
      <c r="G775" s="15" t="s">
        <v>149</v>
      </c>
      <c r="H775" s="15" t="s">
        <v>149</v>
      </c>
      <c r="I775" s="16" t="s">
        <v>22</v>
      </c>
      <c r="L775" s="17"/>
      <c r="M775" s="18" t="str">
        <f>'AI - 1'!A774</f>
        <v>No</v>
      </c>
      <c r="N775" s="18" t="str">
        <f>'AI - 2'!A774</f>
        <v>No</v>
      </c>
      <c r="O775" s="18" t="str">
        <f>'AI  - 3'!A774</f>
        <v>No</v>
      </c>
      <c r="P775" s="8">
        <f>COUNTIF(M775:O775,"Yes")</f>
        <v>0</v>
      </c>
      <c r="Q775" s="18" t="str">
        <f>'AI - 1'!B774</f>
        <v>No</v>
      </c>
      <c r="R775" s="18" t="str">
        <f>'AI - 2'!B774</f>
        <v>No</v>
      </c>
      <c r="S775" s="18" t="str">
        <f>'AI  - 3'!B774</f>
        <v>No</v>
      </c>
      <c r="T775" s="8">
        <f>COUNTIF(Q775:S775,"Yes")</f>
        <v>0</v>
      </c>
      <c r="U775" s="15" t="s">
        <v>149</v>
      </c>
      <c r="V775" s="19"/>
      <c r="W775" s="8"/>
      <c r="X775" s="5"/>
      <c r="Y775" s="20"/>
      <c r="Z775" s="21"/>
      <c r="AA775" s="22"/>
      <c r="AB775" s="22"/>
      <c r="AC775" s="23"/>
      <c r="AD775" s="22"/>
      <c r="AE775" s="22"/>
      <c r="AF775" s="22"/>
      <c r="AG775" s="23"/>
      <c r="AH775" s="22"/>
    </row>
    <row r="776" spans="1:34" ht="15.75" customHeight="1" x14ac:dyDescent="0.3">
      <c r="A776" s="13"/>
      <c r="B776" s="51"/>
      <c r="C776" s="10">
        <v>773</v>
      </c>
      <c r="D776" s="6" t="s">
        <v>1694</v>
      </c>
      <c r="E776" s="6" t="s">
        <v>1695</v>
      </c>
      <c r="F776" s="14" t="s">
        <v>149</v>
      </c>
      <c r="G776" s="15" t="s">
        <v>149</v>
      </c>
      <c r="H776" s="15" t="s">
        <v>149</v>
      </c>
      <c r="I776" s="16" t="s">
        <v>22</v>
      </c>
      <c r="L776" s="17"/>
      <c r="M776" s="18" t="str">
        <f>'AI - 1'!A775</f>
        <v>No</v>
      </c>
      <c r="N776" s="18" t="str">
        <f>'AI - 2'!A775</f>
        <v>No</v>
      </c>
      <c r="O776" s="18" t="str">
        <f>'AI  - 3'!A775</f>
        <v>No</v>
      </c>
      <c r="P776" s="8">
        <f>COUNTIF(M776:O776,"Yes")</f>
        <v>0</v>
      </c>
      <c r="Q776" s="18" t="str">
        <f>'AI - 1'!B775</f>
        <v>No</v>
      </c>
      <c r="R776" s="18" t="str">
        <f>'AI - 2'!B775</f>
        <v>No</v>
      </c>
      <c r="S776" s="18" t="str">
        <f>'AI  - 3'!B775</f>
        <v>No</v>
      </c>
      <c r="T776" s="8">
        <f>COUNTIF(Q776:S776,"Yes")</f>
        <v>0</v>
      </c>
      <c r="U776" s="15" t="s">
        <v>149</v>
      </c>
      <c r="V776" s="19"/>
      <c r="W776" s="8"/>
      <c r="X776" s="5"/>
      <c r="Y776" s="20"/>
      <c r="Z776" s="21"/>
      <c r="AA776" s="22"/>
      <c r="AB776" s="22"/>
      <c r="AC776" s="23"/>
      <c r="AD776" s="22"/>
      <c r="AE776" s="22"/>
      <c r="AF776" s="22"/>
      <c r="AG776" s="23"/>
      <c r="AH776" s="22"/>
    </row>
    <row r="777" spans="1:34" ht="15.75" customHeight="1" x14ac:dyDescent="0.3">
      <c r="A777" s="13"/>
      <c r="B777" s="51"/>
      <c r="C777" s="10">
        <v>774</v>
      </c>
      <c r="D777" s="6" t="s">
        <v>1696</v>
      </c>
      <c r="E777" s="6" t="s">
        <v>1697</v>
      </c>
      <c r="F777" s="14" t="s">
        <v>149</v>
      </c>
      <c r="G777" s="15" t="s">
        <v>149</v>
      </c>
      <c r="H777" s="15" t="s">
        <v>149</v>
      </c>
      <c r="I777" s="16" t="s">
        <v>22</v>
      </c>
      <c r="L777" s="17"/>
      <c r="M777" s="18" t="str">
        <f>'AI - 1'!A776</f>
        <v>No</v>
      </c>
      <c r="N777" s="18" t="str">
        <f>'AI - 2'!A776</f>
        <v>No</v>
      </c>
      <c r="O777" s="18" t="str">
        <f>'AI  - 3'!A776</f>
        <v>No</v>
      </c>
      <c r="P777" s="8">
        <f>COUNTIF(M777:O777,"Yes")</f>
        <v>0</v>
      </c>
      <c r="Q777" s="18" t="str">
        <f>'AI - 1'!B776</f>
        <v>No</v>
      </c>
      <c r="R777" s="18" t="str">
        <f>'AI - 2'!B776</f>
        <v>No</v>
      </c>
      <c r="S777" s="18" t="str">
        <f>'AI  - 3'!B776</f>
        <v>No</v>
      </c>
      <c r="T777" s="8">
        <f>COUNTIF(Q777:S777,"Yes")</f>
        <v>0</v>
      </c>
      <c r="U777" s="15" t="s">
        <v>149</v>
      </c>
      <c r="V777" s="19"/>
      <c r="W777" s="8"/>
      <c r="X777" s="5"/>
      <c r="Y777" s="20"/>
      <c r="Z777" s="21"/>
      <c r="AA777" s="22"/>
      <c r="AB777" s="22"/>
      <c r="AC777" s="23"/>
      <c r="AD777" s="22"/>
      <c r="AE777" s="22"/>
      <c r="AF777" s="22"/>
      <c r="AG777" s="23"/>
      <c r="AH777" s="22"/>
    </row>
    <row r="778" spans="1:34" ht="15.75" customHeight="1" x14ac:dyDescent="0.3">
      <c r="A778" s="13"/>
      <c r="B778" s="51"/>
      <c r="C778" s="10">
        <v>775</v>
      </c>
      <c r="D778" s="6" t="s">
        <v>1698</v>
      </c>
      <c r="E778" s="6" t="s">
        <v>1699</v>
      </c>
      <c r="F778" s="14" t="s">
        <v>149</v>
      </c>
      <c r="G778" s="15" t="s">
        <v>149</v>
      </c>
      <c r="H778" s="15" t="s">
        <v>149</v>
      </c>
      <c r="I778" s="16" t="s">
        <v>22</v>
      </c>
      <c r="L778" s="17"/>
      <c r="M778" s="18" t="str">
        <f>'AI - 1'!A777</f>
        <v>No</v>
      </c>
      <c r="N778" s="18" t="str">
        <f>'AI - 2'!A777</f>
        <v>No</v>
      </c>
      <c r="O778" s="18" t="str">
        <f>'AI  - 3'!A777</f>
        <v>No</v>
      </c>
      <c r="P778" s="8">
        <f>COUNTIF(M778:O778,"Yes")</f>
        <v>0</v>
      </c>
      <c r="Q778" s="18" t="str">
        <f>'AI - 1'!B777</f>
        <v>No</v>
      </c>
      <c r="R778" s="18" t="str">
        <f>'AI - 2'!B777</f>
        <v>No</v>
      </c>
      <c r="S778" s="18" t="str">
        <f>'AI  - 3'!B777</f>
        <v>No</v>
      </c>
      <c r="T778" s="8">
        <f>COUNTIF(Q778:S778,"Yes")</f>
        <v>0</v>
      </c>
      <c r="U778" s="15" t="s">
        <v>149</v>
      </c>
      <c r="V778" s="19"/>
      <c r="W778" s="8"/>
      <c r="X778" s="5"/>
      <c r="Y778" s="20"/>
      <c r="Z778" s="21"/>
      <c r="AA778" s="22"/>
      <c r="AB778" s="22"/>
      <c r="AC778" s="23"/>
      <c r="AD778" s="22"/>
      <c r="AE778" s="22"/>
      <c r="AF778" s="22"/>
      <c r="AG778" s="23"/>
      <c r="AH778" s="22"/>
    </row>
    <row r="779" spans="1:34" ht="15.75" customHeight="1" x14ac:dyDescent="0.3">
      <c r="A779" s="13"/>
      <c r="B779" s="51"/>
      <c r="C779" s="10">
        <v>776</v>
      </c>
      <c r="D779" s="6" t="s">
        <v>1700</v>
      </c>
      <c r="E779" s="6" t="s">
        <v>1701</v>
      </c>
      <c r="F779" s="14" t="s">
        <v>149</v>
      </c>
      <c r="G779" s="15" t="s">
        <v>149</v>
      </c>
      <c r="H779" s="15" t="s">
        <v>149</v>
      </c>
      <c r="I779" s="16" t="s">
        <v>22</v>
      </c>
      <c r="L779" s="17"/>
      <c r="M779" s="18" t="str">
        <f>'AI - 1'!A778</f>
        <v>No</v>
      </c>
      <c r="N779" s="18" t="str">
        <f>'AI - 2'!A778</f>
        <v>No</v>
      </c>
      <c r="O779" s="18" t="str">
        <f>'AI  - 3'!A778</f>
        <v>No</v>
      </c>
      <c r="P779" s="8">
        <f>COUNTIF(M779:O779,"Yes")</f>
        <v>0</v>
      </c>
      <c r="Q779" s="18" t="str">
        <f>'AI - 1'!B778</f>
        <v>No</v>
      </c>
      <c r="R779" s="18" t="str">
        <f>'AI - 2'!B778</f>
        <v>No</v>
      </c>
      <c r="S779" s="18" t="str">
        <f>'AI  - 3'!B778</f>
        <v>No</v>
      </c>
      <c r="T779" s="8">
        <f>COUNTIF(Q779:S779,"Yes")</f>
        <v>0</v>
      </c>
      <c r="U779" s="15" t="s">
        <v>149</v>
      </c>
      <c r="V779" s="19"/>
      <c r="W779" s="8"/>
      <c r="X779" s="5"/>
      <c r="Y779" s="20"/>
      <c r="Z779" s="21"/>
      <c r="AA779" s="22"/>
      <c r="AB779" s="22"/>
      <c r="AC779" s="23"/>
      <c r="AD779" s="22"/>
      <c r="AE779" s="22"/>
      <c r="AF779" s="22"/>
      <c r="AG779" s="23"/>
      <c r="AH779" s="22"/>
    </row>
    <row r="780" spans="1:34" ht="15.75" customHeight="1" x14ac:dyDescent="0.3">
      <c r="A780" s="13"/>
      <c r="B780" s="51"/>
      <c r="C780" s="10">
        <v>727</v>
      </c>
      <c r="D780" s="6" t="s">
        <v>351</v>
      </c>
      <c r="E780" s="6" t="s">
        <v>352</v>
      </c>
      <c r="F780" s="14" t="s">
        <v>149</v>
      </c>
      <c r="G780" s="15" t="s">
        <v>21</v>
      </c>
      <c r="H780" s="26" t="s">
        <v>149</v>
      </c>
      <c r="I780" s="16" t="s">
        <v>171</v>
      </c>
      <c r="J780" s="30" t="s">
        <v>392</v>
      </c>
      <c r="L780" s="17"/>
      <c r="M780" s="18" t="str">
        <f>'AI - 1'!A729</f>
        <v>No</v>
      </c>
      <c r="N780" s="18" t="str">
        <f>'AI - 2'!A729</f>
        <v>No</v>
      </c>
      <c r="O780" s="18" t="str">
        <f>'AI  - 3'!A729</f>
        <v>No</v>
      </c>
      <c r="P780" s="8">
        <f>COUNTIF(M780:O780,"Yes")</f>
        <v>0</v>
      </c>
      <c r="Q780" s="18" t="str">
        <f>'AI - 1'!B729</f>
        <v>Yes</v>
      </c>
      <c r="R780" s="18" t="str">
        <f>'AI - 2'!B729</f>
        <v>No</v>
      </c>
      <c r="S780" s="18" t="str">
        <f>'AI  - 3'!B729</f>
        <v>No</v>
      </c>
      <c r="T780" s="8">
        <f>COUNTIF(Q780:S780,"Yes")</f>
        <v>1</v>
      </c>
      <c r="U780" s="15" t="s">
        <v>21</v>
      </c>
      <c r="V780" s="19"/>
      <c r="W780" s="8"/>
      <c r="X780" s="5"/>
      <c r="Y780" s="20"/>
      <c r="Z780" s="21"/>
      <c r="AA780" s="22"/>
      <c r="AB780" s="22"/>
      <c r="AC780" s="23"/>
      <c r="AD780" s="33"/>
      <c r="AE780" s="22"/>
      <c r="AF780" s="22"/>
      <c r="AG780" s="23"/>
      <c r="AH780" s="33"/>
    </row>
    <row r="781" spans="1:34" ht="15.75" customHeight="1" x14ac:dyDescent="0.3">
      <c r="A781" s="13"/>
      <c r="B781" s="51"/>
      <c r="C781" s="10">
        <v>778</v>
      </c>
      <c r="D781" s="6" t="s">
        <v>1702</v>
      </c>
      <c r="E781" s="6" t="s">
        <v>1703</v>
      </c>
      <c r="F781" s="14" t="s">
        <v>149</v>
      </c>
      <c r="G781" s="15" t="s">
        <v>149</v>
      </c>
      <c r="H781" s="15" t="s">
        <v>149</v>
      </c>
      <c r="I781" s="16" t="s">
        <v>22</v>
      </c>
      <c r="L781" s="17"/>
      <c r="M781" s="18" t="str">
        <f>'AI - 1'!A780</f>
        <v>No</v>
      </c>
      <c r="N781" s="18" t="str">
        <f>'AI - 2'!A780</f>
        <v>No</v>
      </c>
      <c r="O781" s="18" t="str">
        <f>'AI  - 3'!A780</f>
        <v>No</v>
      </c>
      <c r="P781" s="8">
        <f>COUNTIF(M781:O781,"Yes")</f>
        <v>0</v>
      </c>
      <c r="Q781" s="18" t="str">
        <f>'AI - 1'!B780</f>
        <v>No</v>
      </c>
      <c r="R781" s="18" t="str">
        <f>'AI - 2'!B780</f>
        <v>No</v>
      </c>
      <c r="S781" s="18" t="str">
        <f>'AI  - 3'!B780</f>
        <v>No</v>
      </c>
      <c r="T781" s="8">
        <f>COUNTIF(Q781:S781,"Yes")</f>
        <v>0</v>
      </c>
      <c r="U781" s="15" t="s">
        <v>149</v>
      </c>
      <c r="V781" s="19"/>
      <c r="W781" s="8"/>
      <c r="X781" s="5"/>
      <c r="Y781" s="20"/>
      <c r="Z781" s="21"/>
      <c r="AA781" s="22"/>
      <c r="AB781" s="22"/>
      <c r="AC781" s="23"/>
      <c r="AD781" s="22"/>
      <c r="AE781" s="22"/>
      <c r="AF781" s="22"/>
      <c r="AG781" s="23"/>
      <c r="AH781" s="22"/>
    </row>
    <row r="782" spans="1:34" ht="15.75" customHeight="1" x14ac:dyDescent="0.3">
      <c r="A782" s="13"/>
      <c r="B782" s="51"/>
      <c r="C782" s="10">
        <v>779</v>
      </c>
      <c r="D782" s="6" t="s">
        <v>1704</v>
      </c>
      <c r="E782" s="6" t="s">
        <v>1705</v>
      </c>
      <c r="F782" s="14" t="s">
        <v>149</v>
      </c>
      <c r="G782" s="15" t="s">
        <v>149</v>
      </c>
      <c r="H782" s="15" t="s">
        <v>149</v>
      </c>
      <c r="I782" s="16" t="s">
        <v>22</v>
      </c>
      <c r="L782" s="17"/>
      <c r="M782" s="18" t="str">
        <f>'AI - 1'!A781</f>
        <v>No</v>
      </c>
      <c r="N782" s="18" t="str">
        <f>'AI - 2'!A781</f>
        <v>No</v>
      </c>
      <c r="O782" s="18" t="str">
        <f>'AI  - 3'!A781</f>
        <v>No</v>
      </c>
      <c r="P782" s="8">
        <f>COUNTIF(M782:O782,"Yes")</f>
        <v>0</v>
      </c>
      <c r="Q782" s="18" t="str">
        <f>'AI - 1'!B781</f>
        <v>No</v>
      </c>
      <c r="R782" s="18" t="str">
        <f>'AI - 2'!B781</f>
        <v>No</v>
      </c>
      <c r="S782" s="18" t="str">
        <f>'AI  - 3'!B781</f>
        <v>No</v>
      </c>
      <c r="T782" s="8">
        <f>COUNTIF(Q782:S782,"Yes")</f>
        <v>0</v>
      </c>
      <c r="U782" s="15" t="s">
        <v>149</v>
      </c>
      <c r="V782" s="19"/>
      <c r="W782" s="8"/>
      <c r="X782" s="5"/>
      <c r="Y782" s="20"/>
      <c r="Z782" s="21"/>
      <c r="AA782" s="22"/>
      <c r="AB782" s="22"/>
      <c r="AC782" s="23"/>
      <c r="AD782" s="22"/>
      <c r="AE782" s="22"/>
      <c r="AF782" s="22"/>
      <c r="AG782" s="23"/>
      <c r="AH782" s="22"/>
    </row>
    <row r="783" spans="1:34" ht="15.75" customHeight="1" x14ac:dyDescent="0.3">
      <c r="A783" s="13"/>
      <c r="B783" s="51"/>
      <c r="C783" s="10">
        <v>780</v>
      </c>
      <c r="D783" s="6" t="s">
        <v>1706</v>
      </c>
      <c r="E783" s="6" t="s">
        <v>1707</v>
      </c>
      <c r="F783" s="14" t="s">
        <v>149</v>
      </c>
      <c r="G783" s="15" t="s">
        <v>149</v>
      </c>
      <c r="H783" s="15" t="s">
        <v>149</v>
      </c>
      <c r="I783" s="16" t="s">
        <v>22</v>
      </c>
      <c r="L783" s="17"/>
      <c r="M783" s="18" t="str">
        <f>'AI - 1'!A782</f>
        <v>No</v>
      </c>
      <c r="N783" s="18" t="str">
        <f>'AI - 2'!A782</f>
        <v>No</v>
      </c>
      <c r="O783" s="18" t="str">
        <f>'AI  - 3'!A782</f>
        <v>No</v>
      </c>
      <c r="P783" s="8">
        <f>COUNTIF(M783:O783,"Yes")</f>
        <v>0</v>
      </c>
      <c r="Q783" s="18" t="str">
        <f>'AI - 1'!B782</f>
        <v>No</v>
      </c>
      <c r="R783" s="18" t="str">
        <f>'AI - 2'!B782</f>
        <v>No</v>
      </c>
      <c r="S783" s="18" t="str">
        <f>'AI  - 3'!B782</f>
        <v>No</v>
      </c>
      <c r="T783" s="8">
        <f>COUNTIF(Q783:S783,"Yes")</f>
        <v>0</v>
      </c>
      <c r="U783" s="15" t="s">
        <v>149</v>
      </c>
      <c r="V783" s="19"/>
      <c r="W783" s="8"/>
      <c r="X783" s="5"/>
      <c r="Y783" s="20"/>
      <c r="Z783" s="21"/>
      <c r="AA783" s="22"/>
      <c r="AB783" s="22"/>
      <c r="AC783" s="23"/>
      <c r="AD783" s="22"/>
      <c r="AE783" s="22"/>
      <c r="AF783" s="22"/>
      <c r="AG783" s="23"/>
      <c r="AH783" s="22"/>
    </row>
    <row r="784" spans="1:34" ht="15.75" customHeight="1" x14ac:dyDescent="0.3">
      <c r="A784" s="13"/>
      <c r="B784" s="51"/>
      <c r="C784" s="10">
        <v>781</v>
      </c>
      <c r="D784" s="6" t="s">
        <v>1708</v>
      </c>
      <c r="E784" s="6" t="s">
        <v>1709</v>
      </c>
      <c r="F784" s="14" t="s">
        <v>149</v>
      </c>
      <c r="G784" s="15" t="s">
        <v>149</v>
      </c>
      <c r="H784" s="15" t="s">
        <v>149</v>
      </c>
      <c r="I784" s="16" t="s">
        <v>22</v>
      </c>
      <c r="L784" s="17"/>
      <c r="M784" s="18" t="str">
        <f>'AI - 1'!A783</f>
        <v>No</v>
      </c>
      <c r="N784" s="18" t="str">
        <f>'AI - 2'!A783</f>
        <v>No</v>
      </c>
      <c r="O784" s="18" t="str">
        <f>'AI  - 3'!A783</f>
        <v>No</v>
      </c>
      <c r="P784" s="8">
        <f>COUNTIF(M784:O784,"Yes")</f>
        <v>0</v>
      </c>
      <c r="Q784" s="18" t="str">
        <f>'AI - 1'!B783</f>
        <v>No</v>
      </c>
      <c r="R784" s="18" t="str">
        <f>'AI - 2'!B783</f>
        <v>No</v>
      </c>
      <c r="S784" s="18" t="str">
        <f>'AI  - 3'!B783</f>
        <v>No</v>
      </c>
      <c r="T784" s="8">
        <f>COUNTIF(Q784:S784,"Yes")</f>
        <v>0</v>
      </c>
      <c r="U784" s="15" t="s">
        <v>149</v>
      </c>
      <c r="V784" s="19"/>
      <c r="W784" s="8"/>
      <c r="X784" s="5"/>
      <c r="Y784" s="20"/>
      <c r="Z784" s="21"/>
      <c r="AA784" s="22"/>
      <c r="AB784" s="22"/>
      <c r="AC784" s="23"/>
      <c r="AD784" s="22"/>
      <c r="AE784" s="22"/>
      <c r="AF784" s="22"/>
      <c r="AG784" s="23"/>
      <c r="AH784" s="22"/>
    </row>
    <row r="785" spans="1:34" ht="15.75" customHeight="1" x14ac:dyDescent="0.3">
      <c r="A785" s="13"/>
      <c r="B785" s="51"/>
      <c r="C785" s="10">
        <v>367</v>
      </c>
      <c r="D785" s="6" t="s">
        <v>210</v>
      </c>
      <c r="E785" s="6" t="s">
        <v>388</v>
      </c>
      <c r="F785" s="14" t="s">
        <v>21</v>
      </c>
      <c r="G785" s="15" t="s">
        <v>149</v>
      </c>
      <c r="H785" s="16" t="s">
        <v>149</v>
      </c>
      <c r="I785" s="24" t="s">
        <v>384</v>
      </c>
      <c r="J785" s="30" t="s">
        <v>392</v>
      </c>
      <c r="K785" s="2" t="s">
        <v>389</v>
      </c>
      <c r="L785" s="17"/>
      <c r="M785" s="18" t="str">
        <f>'AI - 1'!A369</f>
        <v>No</v>
      </c>
      <c r="N785" s="18" t="str">
        <f>'AI - 2'!A369</f>
        <v>No</v>
      </c>
      <c r="O785" s="18" t="str">
        <f>'AI  - 3'!A369</f>
        <v>No</v>
      </c>
      <c r="P785" s="8">
        <f>COUNTIF(M785:O785,"Yes")</f>
        <v>0</v>
      </c>
      <c r="Q785" s="18" t="str">
        <f>'AI - 1'!B369</f>
        <v>No</v>
      </c>
      <c r="R785" s="18" t="str">
        <f>'AI - 2'!B369</f>
        <v>No</v>
      </c>
      <c r="S785" s="18" t="str">
        <f>'AI  - 3'!B369</f>
        <v>No</v>
      </c>
      <c r="T785" s="8">
        <f>COUNTIF(Q785:S785,"Yes")</f>
        <v>0</v>
      </c>
      <c r="U785" s="15" t="s">
        <v>149</v>
      </c>
      <c r="V785" s="19"/>
      <c r="W785" s="8"/>
      <c r="X785" s="5"/>
      <c r="Y785" s="20"/>
      <c r="Z785" s="21"/>
      <c r="AA785" s="22"/>
      <c r="AB785" s="22"/>
      <c r="AC785" s="23"/>
      <c r="AD785" s="33"/>
      <c r="AE785" s="22"/>
      <c r="AF785" s="22"/>
      <c r="AG785" s="23"/>
      <c r="AH785" s="33"/>
    </row>
    <row r="786" spans="1:34" ht="15.75" customHeight="1" x14ac:dyDescent="0.3">
      <c r="A786" s="13"/>
      <c r="B786" s="51"/>
      <c r="C786" s="10">
        <v>783</v>
      </c>
      <c r="D786" s="6" t="s">
        <v>1710</v>
      </c>
      <c r="E786" s="6" t="s">
        <v>1711</v>
      </c>
      <c r="F786" s="14" t="s">
        <v>149</v>
      </c>
      <c r="G786" s="15" t="s">
        <v>149</v>
      </c>
      <c r="H786" s="15" t="s">
        <v>149</v>
      </c>
      <c r="I786" s="16" t="s">
        <v>22</v>
      </c>
      <c r="L786" s="17"/>
      <c r="M786" s="18" t="str">
        <f>'AI - 1'!A785</f>
        <v>No</v>
      </c>
      <c r="N786" s="18" t="str">
        <f>'AI - 2'!A785</f>
        <v>No</v>
      </c>
      <c r="O786" s="18" t="str">
        <f>'AI  - 3'!A785</f>
        <v>No</v>
      </c>
      <c r="P786" s="8">
        <f>COUNTIF(M786:O786,"Yes")</f>
        <v>0</v>
      </c>
      <c r="Q786" s="18" t="str">
        <f>'AI - 1'!B785</f>
        <v>No</v>
      </c>
      <c r="R786" s="18" t="str">
        <f>'AI - 2'!B785</f>
        <v>No</v>
      </c>
      <c r="S786" s="18" t="str">
        <f>'AI  - 3'!B785</f>
        <v>No</v>
      </c>
      <c r="T786" s="8">
        <f>COUNTIF(Q786:S786,"Yes")</f>
        <v>0</v>
      </c>
      <c r="U786" s="15" t="s">
        <v>149</v>
      </c>
      <c r="V786" s="19"/>
      <c r="W786" s="8"/>
      <c r="X786" s="5"/>
      <c r="Y786" s="20"/>
      <c r="Z786" s="21"/>
      <c r="AA786" s="22"/>
      <c r="AB786" s="22"/>
      <c r="AC786" s="23"/>
      <c r="AD786" s="22"/>
      <c r="AE786" s="22"/>
      <c r="AF786" s="22"/>
      <c r="AG786" s="23"/>
      <c r="AH786" s="22"/>
    </row>
    <row r="787" spans="1:34" ht="15.75" customHeight="1" x14ac:dyDescent="0.3">
      <c r="A787" s="13"/>
      <c r="B787" s="51"/>
      <c r="C787" s="10">
        <v>784</v>
      </c>
      <c r="D787" s="6" t="s">
        <v>1712</v>
      </c>
      <c r="E787" s="6" t="s">
        <v>1713</v>
      </c>
      <c r="F787" s="14" t="s">
        <v>149</v>
      </c>
      <c r="G787" s="15" t="s">
        <v>149</v>
      </c>
      <c r="H787" s="15" t="s">
        <v>149</v>
      </c>
      <c r="I787" s="16" t="s">
        <v>22</v>
      </c>
      <c r="L787" s="17"/>
      <c r="M787" s="18" t="str">
        <f>'AI - 1'!A786</f>
        <v>No</v>
      </c>
      <c r="N787" s="18" t="str">
        <f>'AI - 2'!A786</f>
        <v>No</v>
      </c>
      <c r="O787" s="18" t="str">
        <f>'AI  - 3'!A786</f>
        <v>No</v>
      </c>
      <c r="P787" s="8">
        <f>COUNTIF(M787:O787,"Yes")</f>
        <v>0</v>
      </c>
      <c r="Q787" s="18" t="str">
        <f>'AI - 1'!B786</f>
        <v>No</v>
      </c>
      <c r="R787" s="18" t="str">
        <f>'AI - 2'!B786</f>
        <v>No</v>
      </c>
      <c r="S787" s="18" t="str">
        <f>'AI  - 3'!B786</f>
        <v>No</v>
      </c>
      <c r="T787" s="8">
        <f>COUNTIF(Q787:S787,"Yes")</f>
        <v>0</v>
      </c>
      <c r="U787" s="15" t="s">
        <v>149</v>
      </c>
      <c r="V787" s="19"/>
      <c r="W787" s="8"/>
      <c r="X787" s="5"/>
      <c r="Y787" s="20"/>
      <c r="Z787" s="21"/>
      <c r="AA787" s="22"/>
      <c r="AB787" s="22"/>
      <c r="AC787" s="23"/>
      <c r="AD787" s="22"/>
      <c r="AE787" s="22"/>
      <c r="AF787" s="22"/>
      <c r="AG787" s="23"/>
      <c r="AH787" s="22"/>
    </row>
    <row r="788" spans="1:34" ht="15.75" customHeight="1" x14ac:dyDescent="0.3">
      <c r="A788" s="13"/>
      <c r="B788" s="51"/>
      <c r="C788" s="10">
        <v>785</v>
      </c>
      <c r="D788" s="6" t="s">
        <v>1714</v>
      </c>
      <c r="E788" s="6" t="s">
        <v>1715</v>
      </c>
      <c r="F788" s="14" t="s">
        <v>149</v>
      </c>
      <c r="G788" s="15" t="s">
        <v>149</v>
      </c>
      <c r="H788" s="15" t="s">
        <v>149</v>
      </c>
      <c r="I788" s="16" t="s">
        <v>22</v>
      </c>
      <c r="L788" s="17"/>
      <c r="M788" s="18" t="str">
        <f>'AI - 1'!A787</f>
        <v>No</v>
      </c>
      <c r="N788" s="18" t="str">
        <f>'AI - 2'!A787</f>
        <v>No</v>
      </c>
      <c r="O788" s="18" t="str">
        <f>'AI  - 3'!A787</f>
        <v>No</v>
      </c>
      <c r="P788" s="8">
        <f>COUNTIF(M788:O788,"Yes")</f>
        <v>0</v>
      </c>
      <c r="Q788" s="18" t="str">
        <f>'AI - 1'!B787</f>
        <v>No</v>
      </c>
      <c r="R788" s="18" t="str">
        <f>'AI - 2'!B787</f>
        <v>No</v>
      </c>
      <c r="S788" s="18" t="str">
        <f>'AI  - 3'!B787</f>
        <v>No</v>
      </c>
      <c r="T788" s="8">
        <f>COUNTIF(Q788:S788,"Yes")</f>
        <v>0</v>
      </c>
      <c r="U788" s="15" t="s">
        <v>149</v>
      </c>
      <c r="V788" s="19"/>
      <c r="W788" s="8"/>
      <c r="X788" s="5"/>
      <c r="Y788" s="20"/>
      <c r="Z788" s="21"/>
      <c r="AA788" s="22"/>
      <c r="AB788" s="22"/>
      <c r="AC788" s="23"/>
      <c r="AD788" s="22"/>
      <c r="AE788" s="22"/>
      <c r="AF788" s="22"/>
      <c r="AG788" s="23"/>
      <c r="AH788" s="22"/>
    </row>
    <row r="789" spans="1:34" ht="15.75" customHeight="1" x14ac:dyDescent="0.3">
      <c r="A789" s="13"/>
      <c r="B789" s="51"/>
      <c r="C789" s="10">
        <v>786</v>
      </c>
      <c r="D789" s="6" t="s">
        <v>1716</v>
      </c>
      <c r="E789" s="6" t="s">
        <v>1717</v>
      </c>
      <c r="F789" s="14" t="s">
        <v>149</v>
      </c>
      <c r="G789" s="15" t="s">
        <v>149</v>
      </c>
      <c r="H789" s="15" t="s">
        <v>149</v>
      </c>
      <c r="I789" s="16" t="s">
        <v>22</v>
      </c>
      <c r="L789" s="17"/>
      <c r="M789" s="18" t="str">
        <f>'AI - 1'!A788</f>
        <v>No</v>
      </c>
      <c r="N789" s="18" t="str">
        <f>'AI - 2'!A788</f>
        <v>No</v>
      </c>
      <c r="O789" s="18" t="str">
        <f>'AI  - 3'!A788</f>
        <v>No</v>
      </c>
      <c r="P789" s="8">
        <f>COUNTIF(M789:O789,"Yes")</f>
        <v>0</v>
      </c>
      <c r="Q789" s="18" t="str">
        <f>'AI - 1'!B788</f>
        <v>No</v>
      </c>
      <c r="R789" s="18" t="str">
        <f>'AI - 2'!B788</f>
        <v>No</v>
      </c>
      <c r="S789" s="18" t="str">
        <f>'AI  - 3'!B788</f>
        <v>No</v>
      </c>
      <c r="T789" s="8">
        <f>COUNTIF(Q789:S789,"Yes")</f>
        <v>0</v>
      </c>
      <c r="U789" s="15" t="s">
        <v>149</v>
      </c>
      <c r="V789" s="19"/>
      <c r="W789" s="8"/>
      <c r="X789" s="5"/>
      <c r="Y789" s="20"/>
      <c r="Z789" s="21"/>
      <c r="AA789" s="22"/>
      <c r="AB789" s="22"/>
      <c r="AC789" s="23"/>
      <c r="AD789" s="22"/>
      <c r="AE789" s="22"/>
      <c r="AF789" s="22"/>
      <c r="AG789" s="23"/>
      <c r="AH789" s="22"/>
    </row>
    <row r="790" spans="1:34" ht="15.75" customHeight="1" x14ac:dyDescent="0.3">
      <c r="A790" s="13"/>
      <c r="B790" s="51"/>
      <c r="C790" s="10">
        <v>787</v>
      </c>
      <c r="D790" s="6" t="s">
        <v>1718</v>
      </c>
      <c r="E790" s="6" t="s">
        <v>1719</v>
      </c>
      <c r="F790" s="14" t="s">
        <v>149</v>
      </c>
      <c r="G790" s="15" t="s">
        <v>149</v>
      </c>
      <c r="H790" s="15" t="s">
        <v>149</v>
      </c>
      <c r="I790" s="16" t="s">
        <v>22</v>
      </c>
      <c r="L790" s="17"/>
      <c r="M790" s="18" t="str">
        <f>'AI - 1'!A789</f>
        <v>No</v>
      </c>
      <c r="N790" s="18" t="str">
        <f>'AI - 2'!A789</f>
        <v>No</v>
      </c>
      <c r="O790" s="18" t="str">
        <f>'AI  - 3'!A789</f>
        <v>No</v>
      </c>
      <c r="P790" s="8">
        <f>COUNTIF(M790:O790,"Yes")</f>
        <v>0</v>
      </c>
      <c r="Q790" s="18" t="str">
        <f>'AI - 1'!B789</f>
        <v>No</v>
      </c>
      <c r="R790" s="18" t="str">
        <f>'AI - 2'!B789</f>
        <v>No</v>
      </c>
      <c r="S790" s="18" t="str">
        <f>'AI  - 3'!B789</f>
        <v>No</v>
      </c>
      <c r="T790" s="8">
        <f>COUNTIF(Q790:S790,"Yes")</f>
        <v>0</v>
      </c>
      <c r="U790" s="15" t="s">
        <v>149</v>
      </c>
      <c r="V790" s="19"/>
      <c r="W790" s="8"/>
      <c r="X790" s="5"/>
      <c r="Y790" s="20"/>
      <c r="Z790" s="21"/>
      <c r="AA790" s="22"/>
      <c r="AB790" s="22"/>
      <c r="AC790" s="23"/>
      <c r="AD790" s="22"/>
      <c r="AE790" s="22"/>
      <c r="AF790" s="22"/>
      <c r="AG790" s="23"/>
      <c r="AH790" s="22"/>
    </row>
    <row r="791" spans="1:34" ht="15.75" customHeight="1" x14ac:dyDescent="0.3">
      <c r="A791" s="13"/>
      <c r="B791" s="51"/>
      <c r="C791" s="10">
        <v>788</v>
      </c>
      <c r="D791" s="6" t="s">
        <v>1720</v>
      </c>
      <c r="E791" s="6" t="s">
        <v>1721</v>
      </c>
      <c r="F791" s="14" t="s">
        <v>149</v>
      </c>
      <c r="G791" s="15" t="s">
        <v>149</v>
      </c>
      <c r="H791" s="15" t="s">
        <v>149</v>
      </c>
      <c r="I791" s="16" t="s">
        <v>22</v>
      </c>
      <c r="L791" s="17"/>
      <c r="M791" s="18" t="str">
        <f>'AI - 1'!A790</f>
        <v>No</v>
      </c>
      <c r="N791" s="18" t="str">
        <f>'AI - 2'!A790</f>
        <v>No</v>
      </c>
      <c r="O791" s="18" t="str">
        <f>'AI  - 3'!A790</f>
        <v>No</v>
      </c>
      <c r="P791" s="8">
        <f>COUNTIF(M791:O791,"Yes")</f>
        <v>0</v>
      </c>
      <c r="Q791" s="18" t="str">
        <f>'AI - 1'!B790</f>
        <v>No</v>
      </c>
      <c r="R791" s="18" t="str">
        <f>'AI - 2'!B790</f>
        <v>No</v>
      </c>
      <c r="S791" s="18" t="str">
        <f>'AI  - 3'!B790</f>
        <v>No</v>
      </c>
      <c r="T791" s="8">
        <f>COUNTIF(Q791:S791,"Yes")</f>
        <v>0</v>
      </c>
      <c r="U791" s="15" t="s">
        <v>149</v>
      </c>
      <c r="V791" s="19"/>
      <c r="W791" s="8"/>
      <c r="X791" s="5"/>
      <c r="Y791" s="20"/>
      <c r="Z791" s="21"/>
      <c r="AA791" s="22"/>
      <c r="AB791" s="22"/>
      <c r="AC791" s="23"/>
      <c r="AD791" s="22"/>
      <c r="AE791" s="22"/>
      <c r="AF791" s="22"/>
      <c r="AG791" s="23"/>
      <c r="AH791" s="22"/>
    </row>
    <row r="792" spans="1:34" ht="15.75" customHeight="1" x14ac:dyDescent="0.3">
      <c r="A792" s="13"/>
      <c r="B792" s="51"/>
      <c r="C792" s="10">
        <v>789</v>
      </c>
      <c r="D792" s="6" t="s">
        <v>1722</v>
      </c>
      <c r="E792" s="6" t="s">
        <v>1723</v>
      </c>
      <c r="F792" s="14" t="s">
        <v>149</v>
      </c>
      <c r="G792" s="15" t="s">
        <v>149</v>
      </c>
      <c r="H792" s="15" t="s">
        <v>149</v>
      </c>
      <c r="I792" s="16" t="s">
        <v>22</v>
      </c>
      <c r="L792" s="17"/>
      <c r="M792" s="18" t="str">
        <f>'AI - 1'!A791</f>
        <v>No</v>
      </c>
      <c r="N792" s="18" t="str">
        <f>'AI - 2'!A791</f>
        <v>No</v>
      </c>
      <c r="O792" s="18" t="str">
        <f>'AI  - 3'!A791</f>
        <v>No</v>
      </c>
      <c r="P792" s="8">
        <f>COUNTIF(M792:O792,"Yes")</f>
        <v>0</v>
      </c>
      <c r="Q792" s="18" t="str">
        <f>'AI - 1'!B791</f>
        <v>No</v>
      </c>
      <c r="R792" s="18" t="str">
        <f>'AI - 2'!B791</f>
        <v>No</v>
      </c>
      <c r="S792" s="18" t="str">
        <f>'AI  - 3'!B791</f>
        <v>No</v>
      </c>
      <c r="T792" s="8">
        <f>COUNTIF(Q792:S792,"Yes")</f>
        <v>0</v>
      </c>
      <c r="U792" s="15" t="s">
        <v>149</v>
      </c>
      <c r="V792" s="19"/>
      <c r="W792" s="8"/>
      <c r="X792" s="5"/>
      <c r="Y792" s="20"/>
      <c r="Z792" s="21"/>
      <c r="AA792" s="22"/>
      <c r="AB792" s="22"/>
      <c r="AC792" s="23"/>
      <c r="AD792" s="22"/>
      <c r="AE792" s="22"/>
      <c r="AF792" s="22"/>
      <c r="AG792" s="23"/>
      <c r="AH792" s="22"/>
    </row>
    <row r="793" spans="1:34" ht="15.75" customHeight="1" x14ac:dyDescent="0.3">
      <c r="A793" s="13"/>
      <c r="B793" s="51"/>
      <c r="C793" s="10">
        <v>790</v>
      </c>
      <c r="D793" s="6" t="s">
        <v>1724</v>
      </c>
      <c r="E793" s="6" t="s">
        <v>1725</v>
      </c>
      <c r="F793" s="14" t="s">
        <v>149</v>
      </c>
      <c r="G793" s="15" t="s">
        <v>149</v>
      </c>
      <c r="H793" s="15" t="s">
        <v>149</v>
      </c>
      <c r="I793" s="16" t="s">
        <v>22</v>
      </c>
      <c r="L793" s="17"/>
      <c r="M793" s="18" t="str">
        <f>'AI - 1'!A792</f>
        <v>No</v>
      </c>
      <c r="N793" s="18" t="str">
        <f>'AI - 2'!A792</f>
        <v>No</v>
      </c>
      <c r="O793" s="18" t="str">
        <f>'AI  - 3'!A792</f>
        <v>No</v>
      </c>
      <c r="P793" s="8">
        <f>COUNTIF(M793:O793,"Yes")</f>
        <v>0</v>
      </c>
      <c r="Q793" s="18" t="str">
        <f>'AI - 1'!B792</f>
        <v>No</v>
      </c>
      <c r="R793" s="18" t="str">
        <f>'AI - 2'!B792</f>
        <v>No</v>
      </c>
      <c r="S793" s="18" t="str">
        <f>'AI  - 3'!B792</f>
        <v>No</v>
      </c>
      <c r="T793" s="8">
        <f>COUNTIF(Q793:S793,"Yes")</f>
        <v>0</v>
      </c>
      <c r="U793" s="15" t="s">
        <v>149</v>
      </c>
      <c r="V793" s="19"/>
      <c r="W793" s="8"/>
      <c r="X793" s="5"/>
      <c r="Y793" s="20"/>
      <c r="Z793" s="21"/>
      <c r="AA793" s="22"/>
      <c r="AB793" s="22"/>
      <c r="AC793" s="23"/>
      <c r="AD793" s="22"/>
      <c r="AE793" s="22"/>
      <c r="AF793" s="22"/>
      <c r="AG793" s="23"/>
      <c r="AH793" s="22"/>
    </row>
    <row r="794" spans="1:34" ht="15.75" customHeight="1" x14ac:dyDescent="0.3">
      <c r="A794" s="13"/>
      <c r="B794" s="51"/>
      <c r="C794" s="10">
        <v>791</v>
      </c>
      <c r="D794" s="6" t="s">
        <v>1726</v>
      </c>
      <c r="E794" s="6" t="s">
        <v>1727</v>
      </c>
      <c r="F794" s="14" t="s">
        <v>149</v>
      </c>
      <c r="G794" s="15" t="s">
        <v>149</v>
      </c>
      <c r="H794" s="15" t="s">
        <v>149</v>
      </c>
      <c r="I794" s="16" t="s">
        <v>22</v>
      </c>
      <c r="L794" s="17"/>
      <c r="M794" s="18" t="str">
        <f>'AI - 1'!A793</f>
        <v>No</v>
      </c>
      <c r="N794" s="18" t="str">
        <f>'AI - 2'!A793</f>
        <v>No</v>
      </c>
      <c r="O794" s="18" t="str">
        <f>'AI  - 3'!A793</f>
        <v>No</v>
      </c>
      <c r="P794" s="8">
        <f>COUNTIF(M794:O794,"Yes")</f>
        <v>0</v>
      </c>
      <c r="Q794" s="18" t="str">
        <f>'AI - 1'!B793</f>
        <v>No</v>
      </c>
      <c r="R794" s="18" t="str">
        <f>'AI - 2'!B793</f>
        <v>No</v>
      </c>
      <c r="S794" s="18" t="str">
        <f>'AI  - 3'!B793</f>
        <v>No</v>
      </c>
      <c r="T794" s="8">
        <f>COUNTIF(Q794:S794,"Yes")</f>
        <v>0</v>
      </c>
      <c r="U794" s="15" t="s">
        <v>149</v>
      </c>
      <c r="V794" s="19"/>
      <c r="W794" s="8"/>
      <c r="X794" s="5"/>
      <c r="Y794" s="20"/>
      <c r="Z794" s="21"/>
      <c r="AA794" s="22"/>
      <c r="AB794" s="22"/>
      <c r="AC794" s="23"/>
      <c r="AD794" s="22"/>
      <c r="AE794" s="22"/>
      <c r="AF794" s="22"/>
      <c r="AG794" s="23"/>
      <c r="AH794" s="22"/>
    </row>
    <row r="795" spans="1:34" ht="15.75" customHeight="1" x14ac:dyDescent="0.3">
      <c r="A795" s="13"/>
      <c r="B795" s="51"/>
      <c r="C795" s="10">
        <v>792</v>
      </c>
      <c r="D795" s="6" t="s">
        <v>1728</v>
      </c>
      <c r="E795" s="6" t="s">
        <v>1729</v>
      </c>
      <c r="F795" s="14" t="s">
        <v>149</v>
      </c>
      <c r="G795" s="15" t="s">
        <v>149</v>
      </c>
      <c r="H795" s="15" t="s">
        <v>149</v>
      </c>
      <c r="I795" s="16" t="s">
        <v>22</v>
      </c>
      <c r="L795" s="17"/>
      <c r="M795" s="18" t="str">
        <f>'AI - 1'!A794</f>
        <v>No</v>
      </c>
      <c r="N795" s="18" t="str">
        <f>'AI - 2'!A794</f>
        <v>No</v>
      </c>
      <c r="O795" s="18" t="str">
        <f>'AI  - 3'!A794</f>
        <v>No</v>
      </c>
      <c r="P795" s="8">
        <f>COUNTIF(M795:O795,"Yes")</f>
        <v>0</v>
      </c>
      <c r="Q795" s="18" t="str">
        <f>'AI - 1'!B794</f>
        <v>No</v>
      </c>
      <c r="R795" s="18" t="str">
        <f>'AI - 2'!B794</f>
        <v>No</v>
      </c>
      <c r="S795" s="18" t="str">
        <f>'AI  - 3'!B794</f>
        <v>No</v>
      </c>
      <c r="T795" s="8">
        <f>COUNTIF(Q795:S795,"Yes")</f>
        <v>0</v>
      </c>
      <c r="U795" s="15" t="s">
        <v>149</v>
      </c>
      <c r="V795" s="19"/>
      <c r="W795" s="8"/>
      <c r="X795" s="5"/>
      <c r="Y795" s="20"/>
      <c r="Z795" s="21"/>
      <c r="AA795" s="22"/>
      <c r="AB795" s="22"/>
      <c r="AC795" s="23"/>
      <c r="AD795" s="22"/>
      <c r="AE795" s="22"/>
      <c r="AF795" s="22"/>
      <c r="AG795" s="23"/>
      <c r="AH795" s="22"/>
    </row>
    <row r="796" spans="1:34" ht="15.75" customHeight="1" x14ac:dyDescent="0.3">
      <c r="A796" s="13"/>
      <c r="B796" s="51"/>
      <c r="C796" s="10">
        <v>793</v>
      </c>
      <c r="D796" s="6" t="s">
        <v>1730</v>
      </c>
      <c r="E796" s="6" t="s">
        <v>1731</v>
      </c>
      <c r="F796" s="14" t="s">
        <v>149</v>
      </c>
      <c r="G796" s="15" t="s">
        <v>149</v>
      </c>
      <c r="H796" s="15" t="s">
        <v>149</v>
      </c>
      <c r="I796" s="16" t="s">
        <v>22</v>
      </c>
      <c r="L796" s="17"/>
      <c r="M796" s="18" t="str">
        <f>'AI - 1'!A795</f>
        <v>No</v>
      </c>
      <c r="N796" s="18" t="str">
        <f>'AI - 2'!A795</f>
        <v>No</v>
      </c>
      <c r="O796" s="18" t="str">
        <f>'AI  - 3'!A795</f>
        <v>No</v>
      </c>
      <c r="P796" s="8">
        <f>COUNTIF(M796:O796,"Yes")</f>
        <v>0</v>
      </c>
      <c r="Q796" s="18" t="str">
        <f>'AI - 1'!B795</f>
        <v>No</v>
      </c>
      <c r="R796" s="18" t="str">
        <f>'AI - 2'!B795</f>
        <v>No</v>
      </c>
      <c r="S796" s="18" t="str">
        <f>'AI  - 3'!B795</f>
        <v>No</v>
      </c>
      <c r="T796" s="8">
        <f>COUNTIF(Q796:S796,"Yes")</f>
        <v>0</v>
      </c>
      <c r="U796" s="15" t="s">
        <v>149</v>
      </c>
      <c r="V796" s="19"/>
      <c r="W796" s="8"/>
      <c r="X796" s="5"/>
      <c r="Y796" s="20"/>
      <c r="Z796" s="21"/>
      <c r="AA796" s="22"/>
      <c r="AB796" s="22"/>
      <c r="AC796" s="23"/>
      <c r="AD796" s="22"/>
      <c r="AE796" s="22"/>
      <c r="AF796" s="22"/>
      <c r="AG796" s="23"/>
      <c r="AH796" s="22"/>
    </row>
    <row r="797" spans="1:34" ht="15.75" customHeight="1" x14ac:dyDescent="0.3">
      <c r="A797" s="13"/>
      <c r="B797" s="51"/>
      <c r="C797" s="10">
        <v>861</v>
      </c>
      <c r="D797" s="6" t="s">
        <v>173</v>
      </c>
      <c r="E797" s="6" t="s">
        <v>174</v>
      </c>
      <c r="F797" s="14" t="s">
        <v>149</v>
      </c>
      <c r="G797" s="15" t="s">
        <v>21</v>
      </c>
      <c r="H797" s="26" t="s">
        <v>149</v>
      </c>
      <c r="I797" s="16" t="s">
        <v>171</v>
      </c>
      <c r="J797" s="66" t="s">
        <v>11050</v>
      </c>
      <c r="K797" s="2" t="s">
        <v>175</v>
      </c>
      <c r="L797" s="17"/>
      <c r="M797" s="18" t="str">
        <f>'AI - 1'!A863</f>
        <v>Yes</v>
      </c>
      <c r="N797" s="18" t="str">
        <f>'AI - 2'!A863</f>
        <v>Yes</v>
      </c>
      <c r="O797" s="18" t="str">
        <f>'AI  - 3'!A863</f>
        <v>Yes</v>
      </c>
      <c r="P797" s="8">
        <f>COUNTIF(M797:O797,"Yes")</f>
        <v>3</v>
      </c>
      <c r="Q797" s="18" t="str">
        <f>'AI - 1'!B863</f>
        <v>Yes</v>
      </c>
      <c r="R797" s="18" t="str">
        <f>'AI - 2'!B863</f>
        <v>Yes</v>
      </c>
      <c r="S797" s="18" t="str">
        <f>'AI  - 3'!B863</f>
        <v>Yes</v>
      </c>
      <c r="T797" s="8">
        <f>COUNTIF(Q797:S797,"Yes")</f>
        <v>3</v>
      </c>
      <c r="U797" s="15" t="s">
        <v>21</v>
      </c>
      <c r="V797" s="19"/>
      <c r="W797" s="8"/>
      <c r="X797" s="5"/>
      <c r="Y797" s="20"/>
      <c r="Z797" s="21"/>
      <c r="AA797" s="22"/>
      <c r="AB797" s="22"/>
      <c r="AC797" s="23"/>
      <c r="AD797" s="21"/>
      <c r="AE797" s="22"/>
      <c r="AF797" s="22"/>
      <c r="AG797" s="23"/>
      <c r="AH797" s="21"/>
    </row>
    <row r="798" spans="1:34" ht="15.75" customHeight="1" x14ac:dyDescent="0.3">
      <c r="A798" s="13"/>
      <c r="B798" s="51"/>
      <c r="C798" s="10">
        <v>795</v>
      </c>
      <c r="D798" s="6" t="s">
        <v>1732</v>
      </c>
      <c r="E798" s="6" t="s">
        <v>1733</v>
      </c>
      <c r="F798" s="14" t="s">
        <v>149</v>
      </c>
      <c r="G798" s="15" t="s">
        <v>149</v>
      </c>
      <c r="H798" s="15" t="s">
        <v>149</v>
      </c>
      <c r="I798" s="16" t="s">
        <v>22</v>
      </c>
      <c r="L798" s="17"/>
      <c r="M798" s="18" t="str">
        <f>'AI - 1'!A797</f>
        <v>No</v>
      </c>
      <c r="N798" s="18" t="str">
        <f>'AI - 2'!A797</f>
        <v>No</v>
      </c>
      <c r="O798" s="18" t="str">
        <f>'AI  - 3'!A797</f>
        <v>No</v>
      </c>
      <c r="P798" s="8">
        <f>COUNTIF(M798:O798,"Yes")</f>
        <v>0</v>
      </c>
      <c r="Q798" s="18" t="str">
        <f>'AI - 1'!B797</f>
        <v>No</v>
      </c>
      <c r="R798" s="18" t="str">
        <f>'AI - 2'!B797</f>
        <v>No</v>
      </c>
      <c r="S798" s="18" t="str">
        <f>'AI  - 3'!B797</f>
        <v>No</v>
      </c>
      <c r="T798" s="8">
        <f>COUNTIF(Q798:S798,"Yes")</f>
        <v>0</v>
      </c>
      <c r="U798" s="15" t="s">
        <v>149</v>
      </c>
      <c r="V798" s="19"/>
      <c r="W798" s="8"/>
      <c r="X798" s="5"/>
      <c r="Y798" s="20"/>
      <c r="Z798" s="21"/>
      <c r="AA798" s="22"/>
      <c r="AB798" s="22"/>
      <c r="AC798" s="23"/>
      <c r="AD798" s="22"/>
      <c r="AE798" s="22"/>
      <c r="AF798" s="22"/>
      <c r="AG798" s="23"/>
      <c r="AH798" s="22"/>
    </row>
    <row r="799" spans="1:34" ht="15.75" customHeight="1" x14ac:dyDescent="0.3">
      <c r="A799" s="13"/>
      <c r="B799" s="51"/>
      <c r="C799" s="10">
        <v>796</v>
      </c>
      <c r="D799" s="6" t="s">
        <v>1734</v>
      </c>
      <c r="E799" s="6" t="s">
        <v>1735</v>
      </c>
      <c r="F799" s="14" t="s">
        <v>149</v>
      </c>
      <c r="G799" s="15" t="s">
        <v>149</v>
      </c>
      <c r="H799" s="15" t="s">
        <v>149</v>
      </c>
      <c r="I799" s="16" t="s">
        <v>22</v>
      </c>
      <c r="L799" s="17"/>
      <c r="M799" s="18" t="str">
        <f>'AI - 1'!A798</f>
        <v>No</v>
      </c>
      <c r="N799" s="18" t="str">
        <f>'AI - 2'!A798</f>
        <v>No</v>
      </c>
      <c r="O799" s="18" t="str">
        <f>'AI  - 3'!A798</f>
        <v>No</v>
      </c>
      <c r="P799" s="8">
        <f>COUNTIF(M799:O799,"Yes")</f>
        <v>0</v>
      </c>
      <c r="Q799" s="18" t="str">
        <f>'AI - 1'!B798</f>
        <v>No</v>
      </c>
      <c r="R799" s="18" t="str">
        <f>'AI - 2'!B798</f>
        <v>No</v>
      </c>
      <c r="S799" s="18" t="str">
        <f>'AI  - 3'!B798</f>
        <v>No</v>
      </c>
      <c r="T799" s="8">
        <f>COUNTIF(Q799:S799,"Yes")</f>
        <v>0</v>
      </c>
      <c r="U799" s="15" t="s">
        <v>149</v>
      </c>
      <c r="V799" s="19"/>
      <c r="W799" s="8"/>
      <c r="X799" s="5"/>
      <c r="Y799" s="20"/>
      <c r="Z799" s="21"/>
      <c r="AA799" s="22"/>
      <c r="AB799" s="22"/>
      <c r="AC799" s="23"/>
      <c r="AD799" s="22"/>
      <c r="AE799" s="22"/>
      <c r="AF799" s="22"/>
      <c r="AG799" s="23"/>
      <c r="AH799" s="22"/>
    </row>
    <row r="800" spans="1:34" ht="15.75" customHeight="1" x14ac:dyDescent="0.3">
      <c r="A800" s="13"/>
      <c r="B800" s="51"/>
      <c r="C800" s="10">
        <v>797</v>
      </c>
      <c r="D800" s="6" t="s">
        <v>1736</v>
      </c>
      <c r="E800" s="6" t="s">
        <v>1737</v>
      </c>
      <c r="F800" s="14" t="s">
        <v>149</v>
      </c>
      <c r="G800" s="15" t="s">
        <v>149</v>
      </c>
      <c r="H800" s="15" t="s">
        <v>149</v>
      </c>
      <c r="I800" s="16" t="s">
        <v>22</v>
      </c>
      <c r="L800" s="17"/>
      <c r="M800" s="18" t="str">
        <f>'AI - 1'!A799</f>
        <v>No</v>
      </c>
      <c r="N800" s="18" t="str">
        <f>'AI - 2'!A799</f>
        <v>No</v>
      </c>
      <c r="O800" s="18" t="str">
        <f>'AI  - 3'!A799</f>
        <v>No</v>
      </c>
      <c r="P800" s="8">
        <f>COUNTIF(M800:O800,"Yes")</f>
        <v>0</v>
      </c>
      <c r="Q800" s="18" t="str">
        <f>'AI - 1'!B799</f>
        <v>No</v>
      </c>
      <c r="R800" s="18" t="str">
        <f>'AI - 2'!B799</f>
        <v>No</v>
      </c>
      <c r="S800" s="18" t="str">
        <f>'AI  - 3'!B799</f>
        <v>No</v>
      </c>
      <c r="T800" s="8">
        <f>COUNTIF(Q800:S800,"Yes")</f>
        <v>0</v>
      </c>
      <c r="U800" s="15" t="s">
        <v>149</v>
      </c>
      <c r="V800" s="19"/>
      <c r="W800" s="8"/>
      <c r="X800" s="5"/>
      <c r="Y800" s="20"/>
      <c r="Z800" s="21"/>
      <c r="AA800" s="22"/>
      <c r="AB800" s="22"/>
      <c r="AC800" s="23"/>
      <c r="AD800" s="22"/>
      <c r="AE800" s="22"/>
      <c r="AF800" s="22"/>
      <c r="AG800" s="23"/>
      <c r="AH800" s="22"/>
    </row>
    <row r="801" spans="1:34" ht="15.75" customHeight="1" x14ac:dyDescent="0.3">
      <c r="A801" s="13"/>
      <c r="B801" s="51"/>
      <c r="C801" s="10">
        <v>798</v>
      </c>
      <c r="D801" s="6" t="s">
        <v>1738</v>
      </c>
      <c r="E801" s="6" t="s">
        <v>1739</v>
      </c>
      <c r="F801" s="14" t="s">
        <v>149</v>
      </c>
      <c r="G801" s="15" t="s">
        <v>149</v>
      </c>
      <c r="H801" s="15" t="s">
        <v>149</v>
      </c>
      <c r="I801" s="16" t="s">
        <v>22</v>
      </c>
      <c r="L801" s="17"/>
      <c r="M801" s="18" t="str">
        <f>'AI - 1'!A800</f>
        <v>No</v>
      </c>
      <c r="N801" s="18" t="str">
        <f>'AI - 2'!A800</f>
        <v>No</v>
      </c>
      <c r="O801" s="18" t="str">
        <f>'AI  - 3'!A800</f>
        <v>No</v>
      </c>
      <c r="P801" s="8">
        <f>COUNTIF(M801:O801,"Yes")</f>
        <v>0</v>
      </c>
      <c r="Q801" s="18" t="str">
        <f>'AI - 1'!B800</f>
        <v>No</v>
      </c>
      <c r="R801" s="18" t="str">
        <f>'AI - 2'!B800</f>
        <v>No</v>
      </c>
      <c r="S801" s="18" t="str">
        <f>'AI  - 3'!B800</f>
        <v>No</v>
      </c>
      <c r="T801" s="8">
        <f>COUNTIF(Q801:S801,"Yes")</f>
        <v>0</v>
      </c>
      <c r="U801" s="15" t="s">
        <v>149</v>
      </c>
      <c r="V801" s="19"/>
      <c r="W801" s="8"/>
      <c r="X801" s="5"/>
      <c r="Y801" s="20"/>
      <c r="Z801" s="21"/>
      <c r="AA801" s="22"/>
      <c r="AB801" s="22"/>
      <c r="AC801" s="23"/>
      <c r="AD801" s="22"/>
      <c r="AE801" s="22"/>
      <c r="AF801" s="22"/>
      <c r="AG801" s="23"/>
      <c r="AH801" s="22"/>
    </row>
    <row r="802" spans="1:34" ht="15.75" customHeight="1" x14ac:dyDescent="0.3">
      <c r="A802" s="13"/>
      <c r="B802" s="51"/>
      <c r="C802" s="10">
        <v>799</v>
      </c>
      <c r="D802" s="6" t="s">
        <v>1740</v>
      </c>
      <c r="E802" s="6" t="s">
        <v>1741</v>
      </c>
      <c r="F802" s="14" t="s">
        <v>149</v>
      </c>
      <c r="G802" s="15" t="s">
        <v>149</v>
      </c>
      <c r="H802" s="15" t="s">
        <v>149</v>
      </c>
      <c r="I802" s="16" t="s">
        <v>22</v>
      </c>
      <c r="L802" s="17"/>
      <c r="M802" s="18" t="str">
        <f>'AI - 1'!A801</f>
        <v>No</v>
      </c>
      <c r="N802" s="18" t="str">
        <f>'AI - 2'!A801</f>
        <v>No</v>
      </c>
      <c r="O802" s="18" t="str">
        <f>'AI  - 3'!A801</f>
        <v>No</v>
      </c>
      <c r="P802" s="8">
        <f>COUNTIF(M802:O802,"Yes")</f>
        <v>0</v>
      </c>
      <c r="Q802" s="18" t="str">
        <f>'AI - 1'!B801</f>
        <v>No</v>
      </c>
      <c r="R802" s="18" t="str">
        <f>'AI - 2'!B801</f>
        <v>No</v>
      </c>
      <c r="S802" s="18" t="str">
        <f>'AI  - 3'!B801</f>
        <v>No</v>
      </c>
      <c r="T802" s="8">
        <f>COUNTIF(Q802:S802,"Yes")</f>
        <v>0</v>
      </c>
      <c r="U802" s="15" t="s">
        <v>149</v>
      </c>
      <c r="V802" s="19"/>
      <c r="W802" s="8"/>
      <c r="X802" s="5"/>
      <c r="Y802" s="20"/>
      <c r="Z802" s="21"/>
      <c r="AA802" s="22"/>
      <c r="AB802" s="22"/>
      <c r="AC802" s="23"/>
      <c r="AD802" s="22"/>
      <c r="AE802" s="22"/>
      <c r="AF802" s="22"/>
      <c r="AG802" s="23"/>
      <c r="AH802" s="22"/>
    </row>
    <row r="803" spans="1:34" ht="15.75" customHeight="1" x14ac:dyDescent="0.3">
      <c r="A803" s="13"/>
      <c r="B803" s="51"/>
      <c r="C803" s="10">
        <v>800</v>
      </c>
      <c r="D803" s="6" t="s">
        <v>1742</v>
      </c>
      <c r="E803" s="6" t="s">
        <v>1743</v>
      </c>
      <c r="F803" s="14" t="s">
        <v>149</v>
      </c>
      <c r="G803" s="15" t="s">
        <v>149</v>
      </c>
      <c r="H803" s="15" t="s">
        <v>149</v>
      </c>
      <c r="I803" s="16" t="s">
        <v>22</v>
      </c>
      <c r="L803" s="17"/>
      <c r="M803" s="18" t="str">
        <f>'AI - 1'!A802</f>
        <v>No</v>
      </c>
      <c r="N803" s="18" t="str">
        <f>'AI - 2'!A802</f>
        <v>No</v>
      </c>
      <c r="O803" s="18" t="str">
        <f>'AI  - 3'!A802</f>
        <v>No</v>
      </c>
      <c r="P803" s="8">
        <f>COUNTIF(M803:O803,"Yes")</f>
        <v>0</v>
      </c>
      <c r="Q803" s="18" t="str">
        <f>'AI - 1'!B802</f>
        <v>No</v>
      </c>
      <c r="R803" s="18" t="str">
        <f>'AI - 2'!B802</f>
        <v>No</v>
      </c>
      <c r="S803" s="18" t="str">
        <f>'AI  - 3'!B802</f>
        <v>No</v>
      </c>
      <c r="T803" s="8">
        <f>COUNTIF(Q803:S803,"Yes")</f>
        <v>0</v>
      </c>
      <c r="U803" s="15" t="s">
        <v>149</v>
      </c>
      <c r="V803" s="19"/>
      <c r="W803" s="8"/>
      <c r="X803" s="5"/>
      <c r="Y803" s="20"/>
      <c r="Z803" s="21"/>
      <c r="AA803" s="22"/>
      <c r="AB803" s="22"/>
      <c r="AC803" s="23"/>
      <c r="AD803" s="22"/>
      <c r="AE803" s="22"/>
      <c r="AF803" s="22"/>
      <c r="AG803" s="23"/>
      <c r="AH803" s="22"/>
    </row>
    <row r="804" spans="1:34" ht="15.75" customHeight="1" x14ac:dyDescent="0.3">
      <c r="A804" s="13"/>
      <c r="B804" s="51"/>
      <c r="C804" s="10">
        <v>801</v>
      </c>
      <c r="D804" s="6" t="s">
        <v>1744</v>
      </c>
      <c r="E804" s="6" t="s">
        <v>1745</v>
      </c>
      <c r="F804" s="14" t="s">
        <v>149</v>
      </c>
      <c r="G804" s="15" t="s">
        <v>149</v>
      </c>
      <c r="H804" s="15" t="s">
        <v>149</v>
      </c>
      <c r="I804" s="16" t="s">
        <v>22</v>
      </c>
      <c r="L804" s="17"/>
      <c r="M804" s="18" t="str">
        <f>'AI - 1'!A803</f>
        <v>No</v>
      </c>
      <c r="N804" s="18" t="str">
        <f>'AI - 2'!A803</f>
        <v>No</v>
      </c>
      <c r="O804" s="18" t="str">
        <f>'AI  - 3'!A803</f>
        <v>No</v>
      </c>
      <c r="P804" s="8">
        <f>COUNTIF(M804:O804,"Yes")</f>
        <v>0</v>
      </c>
      <c r="Q804" s="18" t="str">
        <f>'AI - 1'!B803</f>
        <v>No</v>
      </c>
      <c r="R804" s="18" t="str">
        <f>'AI - 2'!B803</f>
        <v>No</v>
      </c>
      <c r="S804" s="18" t="str">
        <f>'AI  - 3'!B803</f>
        <v>No</v>
      </c>
      <c r="T804" s="8">
        <f>COUNTIF(Q804:S804,"Yes")</f>
        <v>0</v>
      </c>
      <c r="U804" s="15" t="s">
        <v>149</v>
      </c>
      <c r="V804" s="19"/>
      <c r="W804" s="8"/>
      <c r="X804" s="5"/>
      <c r="Y804" s="20"/>
      <c r="Z804" s="21"/>
      <c r="AA804" s="22"/>
      <c r="AB804" s="22"/>
      <c r="AC804" s="23"/>
      <c r="AD804" s="22"/>
      <c r="AE804" s="22"/>
      <c r="AF804" s="22"/>
      <c r="AG804" s="23"/>
      <c r="AH804" s="22"/>
    </row>
    <row r="805" spans="1:34" ht="15.75" customHeight="1" x14ac:dyDescent="0.3">
      <c r="A805" s="13"/>
      <c r="B805" s="51"/>
      <c r="C805" s="10">
        <v>802</v>
      </c>
      <c r="D805" s="6" t="s">
        <v>1746</v>
      </c>
      <c r="E805" s="6" t="s">
        <v>1747</v>
      </c>
      <c r="F805" s="14" t="s">
        <v>149</v>
      </c>
      <c r="G805" s="15" t="s">
        <v>149</v>
      </c>
      <c r="H805" s="15" t="s">
        <v>149</v>
      </c>
      <c r="I805" s="16" t="s">
        <v>22</v>
      </c>
      <c r="L805" s="17"/>
      <c r="M805" s="18" t="str">
        <f>'AI - 1'!A804</f>
        <v>No</v>
      </c>
      <c r="N805" s="18" t="str">
        <f>'AI - 2'!A804</f>
        <v>No</v>
      </c>
      <c r="O805" s="18" t="str">
        <f>'AI  - 3'!A804</f>
        <v>No</v>
      </c>
      <c r="P805" s="8">
        <f>COUNTIF(M805:O805,"Yes")</f>
        <v>0</v>
      </c>
      <c r="Q805" s="18" t="str">
        <f>'AI - 1'!B804</f>
        <v>No</v>
      </c>
      <c r="R805" s="18" t="str">
        <f>'AI - 2'!B804</f>
        <v>No</v>
      </c>
      <c r="S805" s="18" t="str">
        <f>'AI  - 3'!B804</f>
        <v>No</v>
      </c>
      <c r="T805" s="8">
        <f>COUNTIF(Q805:S805,"Yes")</f>
        <v>0</v>
      </c>
      <c r="U805" s="15" t="s">
        <v>149</v>
      </c>
      <c r="V805" s="19"/>
      <c r="W805" s="8"/>
      <c r="X805" s="5"/>
      <c r="Y805" s="20"/>
      <c r="Z805" s="21"/>
      <c r="AA805" s="22"/>
      <c r="AB805" s="22"/>
      <c r="AC805" s="23"/>
      <c r="AD805" s="22"/>
      <c r="AE805" s="22"/>
      <c r="AF805" s="22"/>
      <c r="AG805" s="23"/>
      <c r="AH805" s="22"/>
    </row>
    <row r="806" spans="1:34" ht="15.75" customHeight="1" x14ac:dyDescent="0.3">
      <c r="A806" s="13"/>
      <c r="B806" s="51"/>
      <c r="C806" s="10">
        <v>803</v>
      </c>
      <c r="D806" s="6" t="s">
        <v>1748</v>
      </c>
      <c r="E806" s="6" t="s">
        <v>1749</v>
      </c>
      <c r="F806" s="14" t="s">
        <v>149</v>
      </c>
      <c r="G806" s="15" t="s">
        <v>149</v>
      </c>
      <c r="H806" s="15" t="s">
        <v>149</v>
      </c>
      <c r="I806" s="16" t="s">
        <v>22</v>
      </c>
      <c r="L806" s="17"/>
      <c r="M806" s="18" t="str">
        <f>'AI - 1'!A805</f>
        <v>No</v>
      </c>
      <c r="N806" s="18" t="str">
        <f>'AI - 2'!A805</f>
        <v>No</v>
      </c>
      <c r="O806" s="18" t="str">
        <f>'AI  - 3'!A805</f>
        <v>No</v>
      </c>
      <c r="P806" s="8">
        <f>COUNTIF(M806:O806,"Yes")</f>
        <v>0</v>
      </c>
      <c r="Q806" s="18" t="str">
        <f>'AI - 1'!B805</f>
        <v>No</v>
      </c>
      <c r="R806" s="18" t="str">
        <f>'AI - 2'!B805</f>
        <v>No</v>
      </c>
      <c r="S806" s="18" t="str">
        <f>'AI  - 3'!B805</f>
        <v>No</v>
      </c>
      <c r="T806" s="8">
        <f>COUNTIF(Q806:S806,"Yes")</f>
        <v>0</v>
      </c>
      <c r="U806" s="15" t="s">
        <v>149</v>
      </c>
      <c r="V806" s="19"/>
      <c r="W806" s="8"/>
      <c r="X806" s="5"/>
      <c r="Y806" s="20"/>
      <c r="Z806" s="21"/>
      <c r="AA806" s="22"/>
      <c r="AB806" s="22"/>
      <c r="AC806" s="23"/>
      <c r="AD806" s="22"/>
      <c r="AE806" s="22"/>
      <c r="AF806" s="22"/>
      <c r="AG806" s="23"/>
      <c r="AH806" s="22"/>
    </row>
    <row r="807" spans="1:34" ht="15.75" customHeight="1" x14ac:dyDescent="0.3">
      <c r="A807" s="13"/>
      <c r="B807" s="51"/>
      <c r="C807" s="10">
        <v>804</v>
      </c>
      <c r="D807" s="6" t="s">
        <v>1750</v>
      </c>
      <c r="E807" s="6" t="s">
        <v>1751</v>
      </c>
      <c r="F807" s="14" t="s">
        <v>149</v>
      </c>
      <c r="G807" s="15" t="s">
        <v>149</v>
      </c>
      <c r="H807" s="15" t="s">
        <v>149</v>
      </c>
      <c r="I807" s="16" t="s">
        <v>22</v>
      </c>
      <c r="L807" s="17"/>
      <c r="M807" s="18" t="str">
        <f>'AI - 1'!A806</f>
        <v>No</v>
      </c>
      <c r="N807" s="18" t="str">
        <f>'AI - 2'!A806</f>
        <v>No</v>
      </c>
      <c r="O807" s="18" t="str">
        <f>'AI  - 3'!A806</f>
        <v>No</v>
      </c>
      <c r="P807" s="8">
        <f>COUNTIF(M807:O807,"Yes")</f>
        <v>0</v>
      </c>
      <c r="Q807" s="18" t="str">
        <f>'AI - 1'!B806</f>
        <v>No</v>
      </c>
      <c r="R807" s="18" t="str">
        <f>'AI - 2'!B806</f>
        <v>No</v>
      </c>
      <c r="S807" s="18" t="str">
        <f>'AI  - 3'!B806</f>
        <v>No</v>
      </c>
      <c r="T807" s="8">
        <f>COUNTIF(Q807:S807,"Yes")</f>
        <v>0</v>
      </c>
      <c r="U807" s="15" t="s">
        <v>149</v>
      </c>
      <c r="V807" s="19"/>
      <c r="W807" s="8"/>
      <c r="X807" s="5"/>
      <c r="Y807" s="20"/>
      <c r="Z807" s="21"/>
      <c r="AA807" s="22"/>
      <c r="AB807" s="22"/>
      <c r="AC807" s="23"/>
      <c r="AD807" s="22"/>
      <c r="AE807" s="22"/>
      <c r="AF807" s="22"/>
      <c r="AG807" s="23"/>
      <c r="AH807" s="22"/>
    </row>
    <row r="808" spans="1:34" ht="15.75" customHeight="1" x14ac:dyDescent="0.3">
      <c r="A808" s="13"/>
      <c r="B808" s="51"/>
      <c r="C808" s="10">
        <v>805</v>
      </c>
      <c r="D808" s="6" t="s">
        <v>1752</v>
      </c>
      <c r="E808" s="6" t="s">
        <v>1753</v>
      </c>
      <c r="F808" s="14" t="s">
        <v>149</v>
      </c>
      <c r="G808" s="15" t="s">
        <v>149</v>
      </c>
      <c r="H808" s="15" t="s">
        <v>149</v>
      </c>
      <c r="I808" s="16" t="s">
        <v>22</v>
      </c>
      <c r="L808" s="17"/>
      <c r="M808" s="18" t="str">
        <f>'AI - 1'!A807</f>
        <v>No</v>
      </c>
      <c r="N808" s="18" t="str">
        <f>'AI - 2'!A807</f>
        <v>No</v>
      </c>
      <c r="O808" s="18" t="str">
        <f>'AI  - 3'!A807</f>
        <v>No</v>
      </c>
      <c r="P808" s="8">
        <f>COUNTIF(M808:O808,"Yes")</f>
        <v>0</v>
      </c>
      <c r="Q808" s="18" t="str">
        <f>'AI - 1'!B807</f>
        <v>No</v>
      </c>
      <c r="R808" s="18" t="str">
        <f>'AI - 2'!B807</f>
        <v>No</v>
      </c>
      <c r="S808" s="18" t="str">
        <f>'AI  - 3'!B807</f>
        <v>No</v>
      </c>
      <c r="T808" s="8">
        <f>COUNTIF(Q808:S808,"Yes")</f>
        <v>0</v>
      </c>
      <c r="U808" s="15" t="s">
        <v>149</v>
      </c>
      <c r="V808" s="19"/>
      <c r="W808" s="8"/>
      <c r="X808" s="5"/>
      <c r="Y808" s="20"/>
      <c r="Z808" s="21"/>
      <c r="AA808" s="22"/>
      <c r="AB808" s="22"/>
      <c r="AC808" s="23"/>
      <c r="AD808" s="22"/>
      <c r="AE808" s="22"/>
      <c r="AF808" s="22"/>
      <c r="AG808" s="23"/>
      <c r="AH808" s="22"/>
    </row>
    <row r="809" spans="1:34" ht="15.75" customHeight="1" x14ac:dyDescent="0.3">
      <c r="A809" s="13"/>
      <c r="B809" s="51"/>
      <c r="C809" s="10">
        <v>806</v>
      </c>
      <c r="D809" s="6" t="s">
        <v>1754</v>
      </c>
      <c r="E809" s="6" t="s">
        <v>1755</v>
      </c>
      <c r="F809" s="14" t="s">
        <v>149</v>
      </c>
      <c r="G809" s="15" t="s">
        <v>149</v>
      </c>
      <c r="H809" s="15" t="s">
        <v>149</v>
      </c>
      <c r="I809" s="16" t="s">
        <v>22</v>
      </c>
      <c r="L809" s="17"/>
      <c r="M809" s="18" t="str">
        <f>'AI - 1'!A808</f>
        <v>No</v>
      </c>
      <c r="N809" s="18" t="str">
        <f>'AI - 2'!A808</f>
        <v>No</v>
      </c>
      <c r="O809" s="18" t="str">
        <f>'AI  - 3'!A808</f>
        <v>No</v>
      </c>
      <c r="P809" s="8">
        <f>COUNTIF(M809:O809,"Yes")</f>
        <v>0</v>
      </c>
      <c r="Q809" s="18" t="str">
        <f>'AI - 1'!B808</f>
        <v>No</v>
      </c>
      <c r="R809" s="18" t="str">
        <f>'AI - 2'!B808</f>
        <v>No</v>
      </c>
      <c r="S809" s="18" t="str">
        <f>'AI  - 3'!B808</f>
        <v>No</v>
      </c>
      <c r="T809" s="8">
        <f>COUNTIF(Q809:S809,"Yes")</f>
        <v>0</v>
      </c>
      <c r="U809" s="15" t="s">
        <v>149</v>
      </c>
      <c r="V809" s="19"/>
      <c r="W809" s="8"/>
      <c r="X809" s="5"/>
      <c r="Y809" s="20"/>
      <c r="Z809" s="21"/>
      <c r="AA809" s="22"/>
      <c r="AB809" s="22"/>
      <c r="AC809" s="23"/>
      <c r="AD809" s="22"/>
      <c r="AE809" s="22"/>
      <c r="AF809" s="22"/>
      <c r="AG809" s="23"/>
      <c r="AH809" s="22"/>
    </row>
    <row r="810" spans="1:34" ht="15.75" customHeight="1" x14ac:dyDescent="0.3">
      <c r="A810" s="13"/>
      <c r="B810" s="51"/>
      <c r="C810" s="10">
        <v>807</v>
      </c>
      <c r="D810" s="6" t="s">
        <v>1756</v>
      </c>
      <c r="E810" s="6" t="s">
        <v>1757</v>
      </c>
      <c r="F810" s="14" t="s">
        <v>149</v>
      </c>
      <c r="G810" s="15" t="s">
        <v>149</v>
      </c>
      <c r="H810" s="15" t="s">
        <v>149</v>
      </c>
      <c r="I810" s="16" t="s">
        <v>22</v>
      </c>
      <c r="L810" s="17"/>
      <c r="M810" s="18" t="str">
        <f>'AI - 1'!A809</f>
        <v>No</v>
      </c>
      <c r="N810" s="18" t="str">
        <f>'AI - 2'!A809</f>
        <v>No</v>
      </c>
      <c r="O810" s="18" t="str">
        <f>'AI  - 3'!A809</f>
        <v>No</v>
      </c>
      <c r="P810" s="8">
        <f>COUNTIF(M810:O810,"Yes")</f>
        <v>0</v>
      </c>
      <c r="Q810" s="18" t="str">
        <f>'AI - 1'!B809</f>
        <v>No</v>
      </c>
      <c r="R810" s="18" t="str">
        <f>'AI - 2'!B809</f>
        <v>No</v>
      </c>
      <c r="S810" s="18" t="str">
        <f>'AI  - 3'!B809</f>
        <v>No</v>
      </c>
      <c r="T810" s="8">
        <f>COUNTIF(Q810:S810,"Yes")</f>
        <v>0</v>
      </c>
      <c r="U810" s="15" t="s">
        <v>149</v>
      </c>
      <c r="V810" s="19"/>
      <c r="W810" s="8"/>
      <c r="X810" s="5"/>
      <c r="Y810" s="20"/>
      <c r="Z810" s="21"/>
      <c r="AA810" s="22"/>
      <c r="AB810" s="22"/>
      <c r="AC810" s="23"/>
      <c r="AD810" s="22"/>
      <c r="AE810" s="22"/>
      <c r="AF810" s="22"/>
      <c r="AG810" s="23"/>
      <c r="AH810" s="22"/>
    </row>
    <row r="811" spans="1:34" ht="15.75" customHeight="1" x14ac:dyDescent="0.3">
      <c r="A811" s="13"/>
      <c r="B811" s="51"/>
      <c r="C811" s="10">
        <v>808</v>
      </c>
      <c r="D811" s="6" t="s">
        <v>1758</v>
      </c>
      <c r="E811" s="6" t="s">
        <v>1759</v>
      </c>
      <c r="F811" s="14" t="s">
        <v>149</v>
      </c>
      <c r="G811" s="15" t="s">
        <v>149</v>
      </c>
      <c r="H811" s="15" t="s">
        <v>149</v>
      </c>
      <c r="I811" s="16" t="s">
        <v>22</v>
      </c>
      <c r="L811" s="17"/>
      <c r="M811" s="18" t="str">
        <f>'AI - 1'!A810</f>
        <v>No</v>
      </c>
      <c r="N811" s="18" t="str">
        <f>'AI - 2'!A810</f>
        <v>No</v>
      </c>
      <c r="O811" s="18" t="str">
        <f>'AI  - 3'!A810</f>
        <v>No</v>
      </c>
      <c r="P811" s="8">
        <f>COUNTIF(M811:O811,"Yes")</f>
        <v>0</v>
      </c>
      <c r="Q811" s="18" t="str">
        <f>'AI - 1'!B810</f>
        <v>No</v>
      </c>
      <c r="R811" s="18" t="str">
        <f>'AI - 2'!B810</f>
        <v>No</v>
      </c>
      <c r="S811" s="18" t="str">
        <f>'AI  - 3'!B810</f>
        <v>No</v>
      </c>
      <c r="T811" s="8">
        <f>COUNTIF(Q811:S811,"Yes")</f>
        <v>0</v>
      </c>
      <c r="U811" s="15" t="s">
        <v>149</v>
      </c>
      <c r="V811" s="19"/>
      <c r="W811" s="8"/>
      <c r="X811" s="5"/>
      <c r="Y811" s="20"/>
      <c r="Z811" s="21"/>
      <c r="AA811" s="22"/>
      <c r="AB811" s="22"/>
      <c r="AC811" s="23"/>
      <c r="AD811" s="22"/>
      <c r="AE811" s="22"/>
      <c r="AF811" s="22"/>
      <c r="AG811" s="23"/>
      <c r="AH811" s="22"/>
    </row>
    <row r="812" spans="1:34" ht="15.75" customHeight="1" x14ac:dyDescent="0.3">
      <c r="A812" s="13"/>
      <c r="B812" s="51"/>
      <c r="C812" s="10">
        <v>327</v>
      </c>
      <c r="D812" s="6" t="s">
        <v>260</v>
      </c>
      <c r="E812" s="6" t="s">
        <v>261</v>
      </c>
      <c r="F812" s="14" t="s">
        <v>149</v>
      </c>
      <c r="G812" s="15" t="s">
        <v>21</v>
      </c>
      <c r="H812" s="26" t="s">
        <v>149</v>
      </c>
      <c r="I812" s="16" t="s">
        <v>171</v>
      </c>
      <c r="J812" s="66" t="s">
        <v>11050</v>
      </c>
      <c r="K812" s="2" t="s">
        <v>262</v>
      </c>
      <c r="L812" s="17"/>
      <c r="M812" s="18" t="str">
        <f>'AI - 1'!A329</f>
        <v>Yes</v>
      </c>
      <c r="N812" s="18" t="str">
        <f>'AI - 2'!A329</f>
        <v>Yes</v>
      </c>
      <c r="O812" s="18" t="str">
        <f>'AI  - 3'!A329</f>
        <v>Yes</v>
      </c>
      <c r="P812" s="8">
        <f>COUNTIF(M812:O812,"Yes")</f>
        <v>3</v>
      </c>
      <c r="Q812" s="18" t="str">
        <f>'AI - 1'!B329</f>
        <v>No</v>
      </c>
      <c r="R812" s="18" t="str">
        <f>'AI - 2'!B329</f>
        <v>No</v>
      </c>
      <c r="S812" s="18" t="str">
        <f>'AI  - 3'!B329</f>
        <v>Yes</v>
      </c>
      <c r="T812" s="8">
        <f>COUNTIF(Q812:S812,"Yes")</f>
        <v>1</v>
      </c>
      <c r="U812" s="15" t="s">
        <v>21</v>
      </c>
      <c r="V812" s="19"/>
      <c r="W812" s="8"/>
      <c r="X812" s="5"/>
      <c r="Y812" s="20"/>
      <c r="Z812" s="21"/>
      <c r="AA812" s="22"/>
      <c r="AB812" s="22"/>
      <c r="AC812" s="23"/>
      <c r="AD812" s="21"/>
      <c r="AE812" s="22"/>
      <c r="AF812" s="22"/>
      <c r="AG812" s="23"/>
      <c r="AH812" s="21"/>
    </row>
    <row r="813" spans="1:34" ht="15.75" customHeight="1" x14ac:dyDescent="0.3">
      <c r="A813" s="13"/>
      <c r="B813" s="51"/>
      <c r="C813" s="10">
        <v>810</v>
      </c>
      <c r="D813" s="6" t="s">
        <v>1760</v>
      </c>
      <c r="E813" s="6" t="s">
        <v>1761</v>
      </c>
      <c r="F813" s="14" t="s">
        <v>149</v>
      </c>
      <c r="G813" s="15" t="s">
        <v>149</v>
      </c>
      <c r="H813" s="15" t="s">
        <v>149</v>
      </c>
      <c r="I813" s="16" t="s">
        <v>22</v>
      </c>
      <c r="L813" s="17"/>
      <c r="M813" s="18" t="str">
        <f>'AI - 1'!A812</f>
        <v>No</v>
      </c>
      <c r="N813" s="18" t="str">
        <f>'AI - 2'!A812</f>
        <v>No</v>
      </c>
      <c r="O813" s="18" t="str">
        <f>'AI  - 3'!A812</f>
        <v>No</v>
      </c>
      <c r="P813" s="8">
        <f>COUNTIF(M813:O813,"Yes")</f>
        <v>0</v>
      </c>
      <c r="Q813" s="18" t="str">
        <f>'AI - 1'!B812</f>
        <v>No</v>
      </c>
      <c r="R813" s="18" t="str">
        <f>'AI - 2'!B812</f>
        <v>No</v>
      </c>
      <c r="S813" s="18" t="str">
        <f>'AI  - 3'!B812</f>
        <v>No</v>
      </c>
      <c r="T813" s="8">
        <f>COUNTIF(Q813:S813,"Yes")</f>
        <v>0</v>
      </c>
      <c r="U813" s="15" t="s">
        <v>149</v>
      </c>
      <c r="V813" s="19"/>
      <c r="W813" s="8"/>
      <c r="X813" s="5"/>
      <c r="Y813" s="20"/>
      <c r="Z813" s="21"/>
      <c r="AA813" s="22"/>
      <c r="AB813" s="22"/>
      <c r="AC813" s="23"/>
      <c r="AD813" s="22"/>
      <c r="AE813" s="22"/>
      <c r="AF813" s="22"/>
      <c r="AG813" s="23"/>
      <c r="AH813" s="22"/>
    </row>
    <row r="814" spans="1:34" ht="15.75" customHeight="1" x14ac:dyDescent="0.3">
      <c r="A814" s="13"/>
      <c r="B814" s="51"/>
      <c r="C814" s="10">
        <v>811</v>
      </c>
      <c r="D814" s="6" t="s">
        <v>1762</v>
      </c>
      <c r="E814" s="6" t="s">
        <v>1763</v>
      </c>
      <c r="F814" s="14" t="s">
        <v>149</v>
      </c>
      <c r="G814" s="15" t="s">
        <v>149</v>
      </c>
      <c r="H814" s="15" t="s">
        <v>149</v>
      </c>
      <c r="I814" s="16" t="s">
        <v>22</v>
      </c>
      <c r="L814" s="17"/>
      <c r="M814" s="18" t="str">
        <f>'AI - 1'!A813</f>
        <v>No</v>
      </c>
      <c r="N814" s="18" t="str">
        <f>'AI - 2'!A813</f>
        <v>No</v>
      </c>
      <c r="O814" s="18" t="str">
        <f>'AI  - 3'!A813</f>
        <v>No</v>
      </c>
      <c r="P814" s="8">
        <f>COUNTIF(M814:O814,"Yes")</f>
        <v>0</v>
      </c>
      <c r="Q814" s="18" t="str">
        <f>'AI - 1'!B813</f>
        <v>No</v>
      </c>
      <c r="R814" s="18" t="str">
        <f>'AI - 2'!B813</f>
        <v>No</v>
      </c>
      <c r="S814" s="18" t="str">
        <f>'AI  - 3'!B813</f>
        <v>No</v>
      </c>
      <c r="T814" s="8">
        <f>COUNTIF(Q814:S814,"Yes")</f>
        <v>0</v>
      </c>
      <c r="U814" s="15" t="s">
        <v>149</v>
      </c>
      <c r="V814" s="19"/>
      <c r="W814" s="8"/>
      <c r="X814" s="5"/>
      <c r="Y814" s="20"/>
      <c r="Z814" s="21"/>
      <c r="AA814" s="22"/>
      <c r="AB814" s="22"/>
      <c r="AC814" s="23"/>
      <c r="AD814" s="22"/>
      <c r="AE814" s="22"/>
      <c r="AF814" s="22"/>
      <c r="AG814" s="23"/>
      <c r="AH814" s="22"/>
    </row>
    <row r="815" spans="1:34" ht="15.75" customHeight="1" x14ac:dyDescent="0.3">
      <c r="A815" s="13"/>
      <c r="B815" s="51"/>
      <c r="C815" s="10">
        <v>812</v>
      </c>
      <c r="D815" s="6" t="s">
        <v>1764</v>
      </c>
      <c r="E815" s="6" t="s">
        <v>1765</v>
      </c>
      <c r="F815" s="14" t="s">
        <v>149</v>
      </c>
      <c r="G815" s="15" t="s">
        <v>149</v>
      </c>
      <c r="H815" s="15" t="s">
        <v>149</v>
      </c>
      <c r="I815" s="16" t="s">
        <v>22</v>
      </c>
      <c r="L815" s="17"/>
      <c r="M815" s="18" t="str">
        <f>'AI - 1'!A814</f>
        <v>No</v>
      </c>
      <c r="N815" s="18" t="str">
        <f>'AI - 2'!A814</f>
        <v>No</v>
      </c>
      <c r="O815" s="18" t="str">
        <f>'AI  - 3'!A814</f>
        <v>No</v>
      </c>
      <c r="P815" s="8">
        <f>COUNTIF(M815:O815,"Yes")</f>
        <v>0</v>
      </c>
      <c r="Q815" s="18" t="str">
        <f>'AI - 1'!B814</f>
        <v>No</v>
      </c>
      <c r="R815" s="18" t="str">
        <f>'AI - 2'!B814</f>
        <v>No</v>
      </c>
      <c r="S815" s="18" t="str">
        <f>'AI  - 3'!B814</f>
        <v>No</v>
      </c>
      <c r="T815" s="8">
        <f>COUNTIF(Q815:S815,"Yes")</f>
        <v>0</v>
      </c>
      <c r="U815" s="15" t="s">
        <v>149</v>
      </c>
      <c r="V815" s="19"/>
      <c r="W815" s="8"/>
      <c r="X815" s="5"/>
      <c r="Y815" s="20"/>
      <c r="Z815" s="21"/>
      <c r="AA815" s="22"/>
      <c r="AB815" s="22"/>
      <c r="AC815" s="23"/>
      <c r="AD815" s="22"/>
      <c r="AE815" s="22"/>
      <c r="AF815" s="22"/>
      <c r="AG815" s="23"/>
      <c r="AH815" s="22"/>
    </row>
    <row r="816" spans="1:34" ht="15.75" customHeight="1" x14ac:dyDescent="0.3">
      <c r="A816" s="13"/>
      <c r="B816" s="51"/>
      <c r="C816" s="10">
        <v>813</v>
      </c>
      <c r="D816" s="6" t="s">
        <v>1766</v>
      </c>
      <c r="E816" s="6" t="s">
        <v>1767</v>
      </c>
      <c r="F816" s="14" t="s">
        <v>149</v>
      </c>
      <c r="G816" s="15" t="s">
        <v>149</v>
      </c>
      <c r="H816" s="15" t="s">
        <v>149</v>
      </c>
      <c r="I816" s="16" t="s">
        <v>22</v>
      </c>
      <c r="L816" s="17"/>
      <c r="M816" s="18" t="str">
        <f>'AI - 1'!A815</f>
        <v>No</v>
      </c>
      <c r="N816" s="18" t="str">
        <f>'AI - 2'!A815</f>
        <v>No</v>
      </c>
      <c r="O816" s="18" t="str">
        <f>'AI  - 3'!A815</f>
        <v>No</v>
      </c>
      <c r="P816" s="8">
        <f>COUNTIF(M816:O816,"Yes")</f>
        <v>0</v>
      </c>
      <c r="Q816" s="18" t="str">
        <f>'AI - 1'!B815</f>
        <v>No</v>
      </c>
      <c r="R816" s="18" t="str">
        <f>'AI - 2'!B815</f>
        <v>No</v>
      </c>
      <c r="S816" s="18" t="str">
        <f>'AI  - 3'!B815</f>
        <v>No</v>
      </c>
      <c r="T816" s="8">
        <f>COUNTIF(Q816:S816,"Yes")</f>
        <v>0</v>
      </c>
      <c r="U816" s="15" t="s">
        <v>149</v>
      </c>
      <c r="V816" s="19"/>
      <c r="W816" s="8"/>
      <c r="X816" s="5"/>
      <c r="Y816" s="20"/>
      <c r="Z816" s="21"/>
      <c r="AA816" s="22"/>
      <c r="AB816" s="22"/>
      <c r="AC816" s="23"/>
      <c r="AD816" s="22"/>
      <c r="AE816" s="22"/>
      <c r="AF816" s="22"/>
      <c r="AG816" s="23"/>
      <c r="AH816" s="22"/>
    </row>
    <row r="817" spans="1:34" ht="15.75" customHeight="1" x14ac:dyDescent="0.3">
      <c r="A817" s="13"/>
      <c r="B817" s="51"/>
      <c r="C817" s="10">
        <v>814</v>
      </c>
      <c r="D817" s="6" t="s">
        <v>1768</v>
      </c>
      <c r="E817" s="6" t="s">
        <v>1769</v>
      </c>
      <c r="F817" s="14" t="s">
        <v>149</v>
      </c>
      <c r="G817" s="15" t="s">
        <v>149</v>
      </c>
      <c r="H817" s="15" t="s">
        <v>149</v>
      </c>
      <c r="I817" s="16" t="s">
        <v>22</v>
      </c>
      <c r="L817" s="17"/>
      <c r="M817" s="18" t="str">
        <f>'AI - 1'!A816</f>
        <v>No</v>
      </c>
      <c r="N817" s="18" t="str">
        <f>'AI - 2'!A816</f>
        <v>No</v>
      </c>
      <c r="O817" s="18" t="str">
        <f>'AI  - 3'!A816</f>
        <v>No</v>
      </c>
      <c r="P817" s="8">
        <f>COUNTIF(M817:O817,"Yes")</f>
        <v>0</v>
      </c>
      <c r="Q817" s="18" t="str">
        <f>'AI - 1'!B816</f>
        <v>No</v>
      </c>
      <c r="R817" s="18" t="str">
        <f>'AI - 2'!B816</f>
        <v>No</v>
      </c>
      <c r="S817" s="18" t="str">
        <f>'AI  - 3'!B816</f>
        <v>No</v>
      </c>
      <c r="T817" s="8">
        <f>COUNTIF(Q817:S817,"Yes")</f>
        <v>0</v>
      </c>
      <c r="U817" s="15" t="s">
        <v>149</v>
      </c>
      <c r="V817" s="19"/>
      <c r="W817" s="8"/>
      <c r="X817" s="5"/>
      <c r="Y817" s="20"/>
      <c r="Z817" s="21"/>
      <c r="AA817" s="22"/>
      <c r="AB817" s="22"/>
      <c r="AC817" s="23"/>
      <c r="AD817" s="22"/>
      <c r="AE817" s="22"/>
      <c r="AF817" s="22"/>
      <c r="AG817" s="23"/>
      <c r="AH817" s="22"/>
    </row>
    <row r="818" spans="1:34" ht="15.75" customHeight="1" x14ac:dyDescent="0.3">
      <c r="A818" s="13"/>
      <c r="B818" s="51"/>
      <c r="C818" s="10">
        <v>815</v>
      </c>
      <c r="D818" s="6" t="s">
        <v>143</v>
      </c>
      <c r="E818" s="6" t="s">
        <v>256</v>
      </c>
      <c r="F818" s="14" t="s">
        <v>21</v>
      </c>
      <c r="G818" s="15" t="s">
        <v>21</v>
      </c>
      <c r="H818" s="15" t="s">
        <v>21</v>
      </c>
      <c r="I818" s="16" t="s">
        <v>22</v>
      </c>
      <c r="J818" s="2"/>
      <c r="K818" s="2" t="s">
        <v>257</v>
      </c>
      <c r="L818" s="17"/>
      <c r="M818" s="18" t="str">
        <f>'AI - 1'!A817</f>
        <v>Yes</v>
      </c>
      <c r="N818" s="18" t="str">
        <f>'AI - 2'!A817</f>
        <v>Yes</v>
      </c>
      <c r="O818" s="18" t="str">
        <f>'AI  - 3'!A817</f>
        <v>Yes</v>
      </c>
      <c r="P818" s="8">
        <f>COUNTIF(M818:O818,"Yes")</f>
        <v>3</v>
      </c>
      <c r="Q818" s="18" t="str">
        <f>'AI - 1'!B817</f>
        <v>No</v>
      </c>
      <c r="R818" s="18" t="str">
        <f>'AI - 2'!B817</f>
        <v>No</v>
      </c>
      <c r="S818" s="18" t="str">
        <f>'AI  - 3'!B817</f>
        <v>Yes</v>
      </c>
      <c r="T818" s="8">
        <f>COUNTIF(Q818:S818,"Yes")</f>
        <v>1</v>
      </c>
      <c r="U818" s="15" t="s">
        <v>21</v>
      </c>
      <c r="V818" s="19"/>
      <c r="W818" s="8"/>
      <c r="X818" s="5"/>
      <c r="Y818" s="20"/>
      <c r="Z818" s="21"/>
      <c r="AA818" s="22"/>
      <c r="AB818" s="22"/>
      <c r="AC818" s="23"/>
      <c r="AD818" s="22"/>
      <c r="AE818" s="22"/>
      <c r="AF818" s="22"/>
      <c r="AG818" s="23"/>
      <c r="AH818" s="22"/>
    </row>
    <row r="819" spans="1:34" ht="15.75" customHeight="1" x14ac:dyDescent="0.3">
      <c r="A819" s="13"/>
      <c r="B819" s="51"/>
      <c r="C819" s="10">
        <v>816</v>
      </c>
      <c r="D819" s="6" t="s">
        <v>1770</v>
      </c>
      <c r="E819" s="6" t="s">
        <v>1771</v>
      </c>
      <c r="F819" s="14" t="s">
        <v>149</v>
      </c>
      <c r="G819" s="15" t="s">
        <v>149</v>
      </c>
      <c r="H819" s="15" t="s">
        <v>149</v>
      </c>
      <c r="I819" s="16" t="s">
        <v>22</v>
      </c>
      <c r="L819" s="17"/>
      <c r="M819" s="18" t="str">
        <f>'AI - 1'!A818</f>
        <v>No</v>
      </c>
      <c r="N819" s="18" t="str">
        <f>'AI - 2'!A818</f>
        <v>No</v>
      </c>
      <c r="O819" s="18" t="str">
        <f>'AI  - 3'!A818</f>
        <v>No</v>
      </c>
      <c r="P819" s="8">
        <f>COUNTIF(M819:O819,"Yes")</f>
        <v>0</v>
      </c>
      <c r="Q819" s="18" t="str">
        <f>'AI - 1'!B818</f>
        <v>No</v>
      </c>
      <c r="R819" s="18" t="str">
        <f>'AI - 2'!B818</f>
        <v>No</v>
      </c>
      <c r="S819" s="18" t="str">
        <f>'AI  - 3'!B818</f>
        <v>No</v>
      </c>
      <c r="T819" s="8">
        <f>COUNTIF(Q819:S819,"Yes")</f>
        <v>0</v>
      </c>
      <c r="U819" s="15" t="s">
        <v>149</v>
      </c>
      <c r="V819" s="19"/>
      <c r="W819" s="8"/>
      <c r="X819" s="5"/>
      <c r="Y819" s="20"/>
      <c r="Z819" s="21"/>
      <c r="AA819" s="22"/>
      <c r="AB819" s="22"/>
      <c r="AC819" s="23"/>
      <c r="AD819" s="22"/>
      <c r="AE819" s="22"/>
      <c r="AF819" s="22"/>
      <c r="AG819" s="23"/>
      <c r="AH819" s="22"/>
    </row>
    <row r="820" spans="1:34" ht="15.75" customHeight="1" x14ac:dyDescent="0.3">
      <c r="A820" s="13"/>
      <c r="B820" s="51"/>
      <c r="C820" s="10">
        <v>817</v>
      </c>
      <c r="D820" s="6" t="s">
        <v>1772</v>
      </c>
      <c r="E820" s="6" t="s">
        <v>1773</v>
      </c>
      <c r="F820" s="14" t="s">
        <v>149</v>
      </c>
      <c r="G820" s="15" t="s">
        <v>149</v>
      </c>
      <c r="H820" s="15" t="s">
        <v>149</v>
      </c>
      <c r="I820" s="16" t="s">
        <v>22</v>
      </c>
      <c r="L820" s="17"/>
      <c r="M820" s="18" t="str">
        <f>'AI - 1'!A819</f>
        <v>No</v>
      </c>
      <c r="N820" s="18" t="str">
        <f>'AI - 2'!A819</f>
        <v>No</v>
      </c>
      <c r="O820" s="18" t="str">
        <f>'AI  - 3'!A819</f>
        <v>No</v>
      </c>
      <c r="P820" s="8">
        <f>COUNTIF(M820:O820,"Yes")</f>
        <v>0</v>
      </c>
      <c r="Q820" s="18" t="str">
        <f>'AI - 1'!B819</f>
        <v>No</v>
      </c>
      <c r="R820" s="18" t="str">
        <f>'AI - 2'!B819</f>
        <v>No</v>
      </c>
      <c r="S820" s="18" t="str">
        <f>'AI  - 3'!B819</f>
        <v>No</v>
      </c>
      <c r="T820" s="8">
        <f>COUNTIF(Q820:S820,"Yes")</f>
        <v>0</v>
      </c>
      <c r="U820" s="15" t="s">
        <v>149</v>
      </c>
      <c r="V820" s="19"/>
      <c r="W820" s="8"/>
      <c r="X820" s="5"/>
      <c r="Y820" s="20"/>
      <c r="Z820" s="21"/>
      <c r="AA820" s="22"/>
      <c r="AB820" s="22"/>
      <c r="AC820" s="23"/>
      <c r="AD820" s="22"/>
      <c r="AE820" s="22"/>
      <c r="AF820" s="22"/>
      <c r="AG820" s="23"/>
      <c r="AH820" s="22"/>
    </row>
    <row r="821" spans="1:34" ht="15.75" customHeight="1" x14ac:dyDescent="0.3">
      <c r="A821" s="13"/>
      <c r="B821" s="51"/>
      <c r="C821" s="10">
        <v>818</v>
      </c>
      <c r="D821" s="6" t="s">
        <v>1774</v>
      </c>
      <c r="E821" s="6" t="s">
        <v>1775</v>
      </c>
      <c r="F821" s="14" t="s">
        <v>149</v>
      </c>
      <c r="G821" s="15" t="s">
        <v>149</v>
      </c>
      <c r="H821" s="15" t="s">
        <v>149</v>
      </c>
      <c r="I821" s="16" t="s">
        <v>22</v>
      </c>
      <c r="L821" s="17"/>
      <c r="M821" s="18" t="str">
        <f>'AI - 1'!A820</f>
        <v>No</v>
      </c>
      <c r="N821" s="18" t="str">
        <f>'AI - 2'!A820</f>
        <v>No</v>
      </c>
      <c r="O821" s="18" t="str">
        <f>'AI  - 3'!A820</f>
        <v>No</v>
      </c>
      <c r="P821" s="8">
        <f>COUNTIF(M821:O821,"Yes")</f>
        <v>0</v>
      </c>
      <c r="Q821" s="18" t="str">
        <f>'AI - 1'!B820</f>
        <v>No</v>
      </c>
      <c r="R821" s="18" t="str">
        <f>'AI - 2'!B820</f>
        <v>No</v>
      </c>
      <c r="S821" s="18" t="str">
        <f>'AI  - 3'!B820</f>
        <v>No</v>
      </c>
      <c r="T821" s="8">
        <f>COUNTIF(Q821:S821,"Yes")</f>
        <v>0</v>
      </c>
      <c r="U821" s="15" t="s">
        <v>149</v>
      </c>
      <c r="V821" s="19"/>
      <c r="W821" s="8"/>
      <c r="X821" s="5"/>
      <c r="Y821" s="20"/>
      <c r="Z821" s="21"/>
      <c r="AA821" s="22"/>
      <c r="AB821" s="22"/>
      <c r="AC821" s="23"/>
      <c r="AD821" s="22"/>
      <c r="AE821" s="22"/>
      <c r="AF821" s="22"/>
      <c r="AG821" s="23"/>
      <c r="AH821" s="22"/>
    </row>
    <row r="822" spans="1:34" ht="15.75" customHeight="1" x14ac:dyDescent="0.3">
      <c r="A822" s="13"/>
      <c r="B822" s="51"/>
      <c r="C822" s="10">
        <v>819</v>
      </c>
      <c r="D822" s="6" t="s">
        <v>1776</v>
      </c>
      <c r="E822" s="6" t="s">
        <v>1777</v>
      </c>
      <c r="F822" s="14" t="s">
        <v>149</v>
      </c>
      <c r="G822" s="15" t="s">
        <v>149</v>
      </c>
      <c r="H822" s="15" t="s">
        <v>149</v>
      </c>
      <c r="I822" s="16" t="s">
        <v>22</v>
      </c>
      <c r="L822" s="17"/>
      <c r="M822" s="18" t="str">
        <f>'AI - 1'!A821</f>
        <v>No</v>
      </c>
      <c r="N822" s="18" t="str">
        <f>'AI - 2'!A821</f>
        <v>No</v>
      </c>
      <c r="O822" s="18" t="str">
        <f>'AI  - 3'!A821</f>
        <v>No</v>
      </c>
      <c r="P822" s="8">
        <f>COUNTIF(M822:O822,"Yes")</f>
        <v>0</v>
      </c>
      <c r="Q822" s="18" t="str">
        <f>'AI - 1'!B821</f>
        <v>No</v>
      </c>
      <c r="R822" s="18" t="str">
        <f>'AI - 2'!B821</f>
        <v>No</v>
      </c>
      <c r="S822" s="18" t="str">
        <f>'AI  - 3'!B821</f>
        <v>No</v>
      </c>
      <c r="T822" s="8">
        <f>COUNTIF(Q822:S822,"Yes")</f>
        <v>0</v>
      </c>
      <c r="U822" s="15" t="s">
        <v>149</v>
      </c>
      <c r="V822" s="19"/>
      <c r="W822" s="8"/>
      <c r="X822" s="5"/>
      <c r="Y822" s="20"/>
      <c r="Z822" s="21"/>
      <c r="AA822" s="22"/>
      <c r="AB822" s="22"/>
      <c r="AC822" s="23"/>
      <c r="AD822" s="22"/>
      <c r="AE822" s="22"/>
      <c r="AF822" s="22"/>
      <c r="AG822" s="23"/>
      <c r="AH822" s="22"/>
    </row>
    <row r="823" spans="1:34" ht="15.75" customHeight="1" x14ac:dyDescent="0.3">
      <c r="A823" s="13"/>
      <c r="B823" s="51"/>
      <c r="C823" s="10">
        <v>820</v>
      </c>
      <c r="D823" s="6" t="s">
        <v>1778</v>
      </c>
      <c r="E823" s="6" t="s">
        <v>1779</v>
      </c>
      <c r="F823" s="14" t="s">
        <v>149</v>
      </c>
      <c r="G823" s="15" t="s">
        <v>149</v>
      </c>
      <c r="H823" s="15" t="s">
        <v>149</v>
      </c>
      <c r="I823" s="16" t="s">
        <v>22</v>
      </c>
      <c r="L823" s="17"/>
      <c r="M823" s="18" t="str">
        <f>'AI - 1'!A822</f>
        <v>No</v>
      </c>
      <c r="N823" s="18" t="str">
        <f>'AI - 2'!A822</f>
        <v>No</v>
      </c>
      <c r="O823" s="18" t="str">
        <f>'AI  - 3'!A822</f>
        <v>No</v>
      </c>
      <c r="P823" s="8">
        <f>COUNTIF(M823:O823,"Yes")</f>
        <v>0</v>
      </c>
      <c r="Q823" s="18" t="str">
        <f>'AI - 1'!B822</f>
        <v>No</v>
      </c>
      <c r="R823" s="18" t="str">
        <f>'AI - 2'!B822</f>
        <v>No</v>
      </c>
      <c r="S823" s="18" t="str">
        <f>'AI  - 3'!B822</f>
        <v>No</v>
      </c>
      <c r="T823" s="8">
        <f>COUNTIF(Q823:S823,"Yes")</f>
        <v>0</v>
      </c>
      <c r="U823" s="15" t="s">
        <v>149</v>
      </c>
      <c r="V823" s="19"/>
      <c r="W823" s="8"/>
      <c r="X823" s="5"/>
      <c r="Y823" s="20"/>
      <c r="Z823" s="21"/>
      <c r="AA823" s="22"/>
      <c r="AB823" s="22"/>
      <c r="AC823" s="23"/>
      <c r="AD823" s="22"/>
      <c r="AE823" s="22"/>
      <c r="AF823" s="22"/>
      <c r="AG823" s="23"/>
      <c r="AH823" s="22"/>
    </row>
    <row r="824" spans="1:34" ht="15.75" customHeight="1" x14ac:dyDescent="0.3">
      <c r="A824" s="13"/>
      <c r="B824" s="51"/>
      <c r="C824" s="10">
        <v>821</v>
      </c>
      <c r="D824" s="6" t="s">
        <v>1780</v>
      </c>
      <c r="E824" s="6" t="s">
        <v>1781</v>
      </c>
      <c r="F824" s="14" t="s">
        <v>149</v>
      </c>
      <c r="G824" s="15" t="s">
        <v>149</v>
      </c>
      <c r="H824" s="15" t="s">
        <v>149</v>
      </c>
      <c r="I824" s="16" t="s">
        <v>22</v>
      </c>
      <c r="L824" s="17"/>
      <c r="M824" s="18" t="str">
        <f>'AI - 1'!A823</f>
        <v>No</v>
      </c>
      <c r="N824" s="18" t="str">
        <f>'AI - 2'!A823</f>
        <v>No</v>
      </c>
      <c r="O824" s="18" t="str">
        <f>'AI  - 3'!A823</f>
        <v>No</v>
      </c>
      <c r="P824" s="8">
        <f>COUNTIF(M824:O824,"Yes")</f>
        <v>0</v>
      </c>
      <c r="Q824" s="18" t="str">
        <f>'AI - 1'!B823</f>
        <v>No</v>
      </c>
      <c r="R824" s="18" t="str">
        <f>'AI - 2'!B823</f>
        <v>No</v>
      </c>
      <c r="S824" s="18" t="str">
        <f>'AI  - 3'!B823</f>
        <v>No</v>
      </c>
      <c r="T824" s="8">
        <f>COUNTIF(Q824:S824,"Yes")</f>
        <v>0</v>
      </c>
      <c r="U824" s="15" t="s">
        <v>149</v>
      </c>
      <c r="V824" s="19"/>
      <c r="W824" s="8"/>
      <c r="X824" s="5"/>
      <c r="Y824" s="20"/>
      <c r="Z824" s="21"/>
      <c r="AA824" s="22"/>
      <c r="AB824" s="22"/>
      <c r="AC824" s="23"/>
      <c r="AD824" s="22"/>
      <c r="AE824" s="22"/>
      <c r="AF824" s="22"/>
      <c r="AG824" s="23"/>
      <c r="AH824" s="22"/>
    </row>
    <row r="825" spans="1:34" ht="15.75" customHeight="1" x14ac:dyDescent="0.3">
      <c r="A825" s="13"/>
      <c r="B825" s="51"/>
      <c r="C825" s="10">
        <v>822</v>
      </c>
      <c r="D825" s="6" t="s">
        <v>1782</v>
      </c>
      <c r="E825" s="6" t="s">
        <v>1783</v>
      </c>
      <c r="F825" s="14" t="s">
        <v>149</v>
      </c>
      <c r="G825" s="15" t="s">
        <v>149</v>
      </c>
      <c r="H825" s="15" t="s">
        <v>149</v>
      </c>
      <c r="I825" s="16" t="s">
        <v>22</v>
      </c>
      <c r="L825" s="17"/>
      <c r="M825" s="18" t="str">
        <f>'AI - 1'!A824</f>
        <v>No</v>
      </c>
      <c r="N825" s="18" t="str">
        <f>'AI - 2'!A824</f>
        <v>No</v>
      </c>
      <c r="O825" s="18" t="str">
        <f>'AI  - 3'!A824</f>
        <v>No</v>
      </c>
      <c r="P825" s="8">
        <f>COUNTIF(M825:O825,"Yes")</f>
        <v>0</v>
      </c>
      <c r="Q825" s="18" t="str">
        <f>'AI - 1'!B824</f>
        <v>No</v>
      </c>
      <c r="R825" s="18" t="str">
        <f>'AI - 2'!B824</f>
        <v>No</v>
      </c>
      <c r="S825" s="18" t="str">
        <f>'AI  - 3'!B824</f>
        <v>No</v>
      </c>
      <c r="T825" s="8">
        <f>COUNTIF(Q825:S825,"Yes")</f>
        <v>0</v>
      </c>
      <c r="U825" s="15" t="s">
        <v>149</v>
      </c>
      <c r="V825" s="19"/>
      <c r="W825" s="8"/>
      <c r="X825" s="5"/>
      <c r="Y825" s="20"/>
      <c r="Z825" s="21"/>
      <c r="AA825" s="22"/>
      <c r="AB825" s="22"/>
      <c r="AC825" s="23"/>
      <c r="AD825" s="22"/>
      <c r="AE825" s="22"/>
      <c r="AF825" s="22"/>
      <c r="AG825" s="23"/>
      <c r="AH825" s="22"/>
    </row>
    <row r="826" spans="1:34" ht="15.75" customHeight="1" x14ac:dyDescent="0.3">
      <c r="A826" s="13"/>
      <c r="B826" s="51"/>
      <c r="C826" s="10">
        <v>880</v>
      </c>
      <c r="D826" s="6" t="s">
        <v>232</v>
      </c>
      <c r="E826" s="6" t="s">
        <v>233</v>
      </c>
      <c r="F826" s="14" t="s">
        <v>149</v>
      </c>
      <c r="G826" s="15" t="s">
        <v>21</v>
      </c>
      <c r="H826" s="26" t="s">
        <v>149</v>
      </c>
      <c r="I826" s="16" t="s">
        <v>171</v>
      </c>
      <c r="J826" s="66" t="s">
        <v>11050</v>
      </c>
      <c r="K826" s="47"/>
      <c r="L826" s="17"/>
      <c r="M826" s="18" t="str">
        <f>'AI - 1'!A882</f>
        <v>Yes</v>
      </c>
      <c r="N826" s="18" t="str">
        <f>'AI - 2'!A882</f>
        <v>Yes</v>
      </c>
      <c r="O826" s="18" t="str">
        <f>'AI  - 3'!A882</f>
        <v>Yes</v>
      </c>
      <c r="P826" s="8">
        <f>COUNTIF(M826:O826,"Yes")</f>
        <v>3</v>
      </c>
      <c r="Q826" s="18" t="str">
        <f>'AI - 1'!B882</f>
        <v>Yes</v>
      </c>
      <c r="R826" s="18" t="str">
        <f>'AI - 2'!B882</f>
        <v>Yes</v>
      </c>
      <c r="S826" s="18" t="str">
        <f>'AI  - 3'!B882</f>
        <v>No</v>
      </c>
      <c r="T826" s="8">
        <f>COUNTIF(Q826:S826,"Yes")</f>
        <v>2</v>
      </c>
      <c r="U826" s="15" t="s">
        <v>21</v>
      </c>
      <c r="V826" s="19"/>
      <c r="W826" s="8"/>
      <c r="X826" s="5"/>
      <c r="Y826" s="20"/>
      <c r="Z826" s="21"/>
      <c r="AA826" s="22"/>
      <c r="AB826" s="22"/>
      <c r="AC826" s="23"/>
      <c r="AD826" s="21"/>
      <c r="AE826" s="22"/>
      <c r="AF826" s="22"/>
      <c r="AG826" s="23"/>
      <c r="AH826" s="21"/>
    </row>
    <row r="827" spans="1:34" ht="15.75" customHeight="1" x14ac:dyDescent="0.3">
      <c r="A827" s="13"/>
      <c r="B827" s="51"/>
      <c r="C827" s="10">
        <v>824</v>
      </c>
      <c r="D827" s="6" t="s">
        <v>1784</v>
      </c>
      <c r="E827" s="6" t="s">
        <v>1785</v>
      </c>
      <c r="F827" s="14" t="s">
        <v>149</v>
      </c>
      <c r="G827" s="15" t="s">
        <v>149</v>
      </c>
      <c r="H827" s="15" t="s">
        <v>149</v>
      </c>
      <c r="I827" s="16" t="s">
        <v>22</v>
      </c>
      <c r="L827" s="17"/>
      <c r="M827" s="18" t="str">
        <f>'AI - 1'!A826</f>
        <v>No</v>
      </c>
      <c r="N827" s="18" t="str">
        <f>'AI - 2'!A826</f>
        <v>No</v>
      </c>
      <c r="O827" s="18" t="str">
        <f>'AI  - 3'!A826</f>
        <v>No</v>
      </c>
      <c r="P827" s="8">
        <f>COUNTIF(M827:O827,"Yes")</f>
        <v>0</v>
      </c>
      <c r="Q827" s="18" t="str">
        <f>'AI - 1'!B826</f>
        <v>No</v>
      </c>
      <c r="R827" s="18" t="str">
        <f>'AI - 2'!B826</f>
        <v>No</v>
      </c>
      <c r="S827" s="18" t="str">
        <f>'AI  - 3'!B826</f>
        <v>No</v>
      </c>
      <c r="T827" s="8">
        <f>COUNTIF(Q827:S827,"Yes")</f>
        <v>0</v>
      </c>
      <c r="U827" s="15" t="s">
        <v>149</v>
      </c>
      <c r="V827" s="19"/>
      <c r="W827" s="8"/>
      <c r="X827" s="5"/>
      <c r="Y827" s="20"/>
      <c r="Z827" s="21"/>
      <c r="AA827" s="22"/>
      <c r="AB827" s="22"/>
      <c r="AC827" s="23"/>
      <c r="AD827" s="22"/>
      <c r="AE827" s="22"/>
      <c r="AF827" s="22"/>
      <c r="AG827" s="23"/>
      <c r="AH827" s="22"/>
    </row>
    <row r="828" spans="1:34" ht="15.75" customHeight="1" x14ac:dyDescent="0.3">
      <c r="A828" s="13"/>
      <c r="B828" s="51"/>
      <c r="C828" s="10">
        <v>825</v>
      </c>
      <c r="D828" s="6" t="s">
        <v>1786</v>
      </c>
      <c r="E828" s="6" t="s">
        <v>1787</v>
      </c>
      <c r="F828" s="14" t="s">
        <v>149</v>
      </c>
      <c r="G828" s="15" t="s">
        <v>149</v>
      </c>
      <c r="H828" s="15" t="s">
        <v>149</v>
      </c>
      <c r="I828" s="16" t="s">
        <v>22</v>
      </c>
      <c r="L828" s="17"/>
      <c r="M828" s="18" t="str">
        <f>'AI - 1'!A827</f>
        <v>No</v>
      </c>
      <c r="N828" s="18" t="str">
        <f>'AI - 2'!A827</f>
        <v>No</v>
      </c>
      <c r="O828" s="18" t="str">
        <f>'AI  - 3'!A827</f>
        <v>No</v>
      </c>
      <c r="P828" s="8">
        <f>COUNTIF(M828:O828,"Yes")</f>
        <v>0</v>
      </c>
      <c r="Q828" s="18" t="str">
        <f>'AI - 1'!B827</f>
        <v>No</v>
      </c>
      <c r="R828" s="18" t="str">
        <f>'AI - 2'!B827</f>
        <v>No</v>
      </c>
      <c r="S828" s="18" t="str">
        <f>'AI  - 3'!B827</f>
        <v>No</v>
      </c>
      <c r="T828" s="8">
        <f>COUNTIF(Q828:S828,"Yes")</f>
        <v>0</v>
      </c>
      <c r="U828" s="15" t="s">
        <v>149</v>
      </c>
      <c r="V828" s="19"/>
      <c r="W828" s="8"/>
      <c r="X828" s="5"/>
      <c r="Y828" s="20"/>
      <c r="Z828" s="21"/>
      <c r="AA828" s="22"/>
      <c r="AB828" s="22"/>
      <c r="AC828" s="23"/>
      <c r="AD828" s="22"/>
      <c r="AE828" s="22"/>
      <c r="AF828" s="22"/>
      <c r="AG828" s="23"/>
      <c r="AH828" s="22"/>
    </row>
    <row r="829" spans="1:34" ht="15.75" customHeight="1" x14ac:dyDescent="0.3">
      <c r="A829" s="13"/>
      <c r="B829" s="51"/>
      <c r="C829" s="10">
        <v>826</v>
      </c>
      <c r="D829" s="6" t="s">
        <v>121</v>
      </c>
      <c r="E829" s="6" t="s">
        <v>122</v>
      </c>
      <c r="F829" s="14" t="s">
        <v>21</v>
      </c>
      <c r="G829" s="15" t="s">
        <v>21</v>
      </c>
      <c r="H829" s="15" t="s">
        <v>21</v>
      </c>
      <c r="I829" s="16" t="s">
        <v>22</v>
      </c>
      <c r="L829" s="17"/>
      <c r="M829" s="18" t="str">
        <f>'AI - 1'!A828</f>
        <v>Yes</v>
      </c>
      <c r="N829" s="18" t="str">
        <f>'AI - 2'!A828</f>
        <v>Yes</v>
      </c>
      <c r="O829" s="18" t="str">
        <f>'AI  - 3'!A828</f>
        <v>Yes</v>
      </c>
      <c r="P829" s="8">
        <f>COUNTIF(M829:O829,"Yes")</f>
        <v>3</v>
      </c>
      <c r="Q829" s="18" t="str">
        <f>'AI - 1'!B828</f>
        <v>Yes</v>
      </c>
      <c r="R829" s="18" t="str">
        <f>'AI - 2'!B828</f>
        <v>Yes</v>
      </c>
      <c r="S829" s="18" t="str">
        <f>'AI  - 3'!B828</f>
        <v>Yes</v>
      </c>
      <c r="T829" s="8">
        <f>COUNTIF(Q829:S829,"Yes")</f>
        <v>3</v>
      </c>
      <c r="U829" s="15" t="s">
        <v>21</v>
      </c>
      <c r="V829" s="19"/>
      <c r="W829" s="8"/>
      <c r="X829" s="5"/>
      <c r="Y829" s="20"/>
      <c r="Z829" s="21"/>
      <c r="AA829" s="22"/>
      <c r="AB829" s="22"/>
      <c r="AC829" s="23"/>
      <c r="AD829" s="21"/>
      <c r="AE829" s="22"/>
      <c r="AF829" s="22"/>
      <c r="AG829" s="23"/>
      <c r="AH829" s="21"/>
    </row>
    <row r="830" spans="1:34" ht="15.75" customHeight="1" x14ac:dyDescent="0.3">
      <c r="A830" s="13"/>
      <c r="B830" s="51"/>
      <c r="C830" s="10">
        <v>827</v>
      </c>
      <c r="D830" s="6" t="s">
        <v>1788</v>
      </c>
      <c r="E830" s="6" t="s">
        <v>1789</v>
      </c>
      <c r="F830" s="14" t="s">
        <v>149</v>
      </c>
      <c r="G830" s="15" t="s">
        <v>149</v>
      </c>
      <c r="H830" s="15" t="s">
        <v>149</v>
      </c>
      <c r="I830" s="16" t="s">
        <v>22</v>
      </c>
      <c r="L830" s="17"/>
      <c r="M830" s="18" t="str">
        <f>'AI - 1'!A829</f>
        <v>No</v>
      </c>
      <c r="N830" s="18" t="str">
        <f>'AI - 2'!A829</f>
        <v>No</v>
      </c>
      <c r="O830" s="18" t="str">
        <f>'AI  - 3'!A829</f>
        <v>No</v>
      </c>
      <c r="P830" s="8">
        <f>COUNTIF(M830:O830,"Yes")</f>
        <v>0</v>
      </c>
      <c r="Q830" s="18" t="str">
        <f>'AI - 1'!B829</f>
        <v>No</v>
      </c>
      <c r="R830" s="18" t="str">
        <f>'AI - 2'!B829</f>
        <v>No</v>
      </c>
      <c r="S830" s="18" t="str">
        <f>'AI  - 3'!B829</f>
        <v>No</v>
      </c>
      <c r="T830" s="8">
        <f>COUNTIF(Q830:S830,"Yes")</f>
        <v>0</v>
      </c>
      <c r="U830" s="15" t="s">
        <v>149</v>
      </c>
      <c r="V830" s="19"/>
      <c r="W830" s="8"/>
      <c r="X830" s="5"/>
      <c r="Y830" s="20"/>
      <c r="Z830" s="21"/>
      <c r="AA830" s="22"/>
      <c r="AB830" s="22"/>
      <c r="AC830" s="23"/>
      <c r="AD830" s="22"/>
      <c r="AE830" s="22"/>
      <c r="AF830" s="22"/>
      <c r="AG830" s="23"/>
      <c r="AH830" s="22"/>
    </row>
    <row r="831" spans="1:34" ht="15.75" customHeight="1" x14ac:dyDescent="0.3">
      <c r="A831" s="13"/>
      <c r="B831" s="51"/>
      <c r="C831" s="10">
        <v>828</v>
      </c>
      <c r="D831" s="6" t="s">
        <v>50</v>
      </c>
      <c r="E831" s="6" t="s">
        <v>123</v>
      </c>
      <c r="F831" s="14" t="s">
        <v>21</v>
      </c>
      <c r="G831" s="15" t="s">
        <v>21</v>
      </c>
      <c r="H831" s="15" t="s">
        <v>21</v>
      </c>
      <c r="I831" s="16" t="s">
        <v>22</v>
      </c>
      <c r="J831" s="2"/>
      <c r="K831" s="2" t="s">
        <v>124</v>
      </c>
      <c r="L831" s="17"/>
      <c r="M831" s="18" t="str">
        <f>'AI - 1'!A830</f>
        <v>Yes</v>
      </c>
      <c r="N831" s="18" t="str">
        <f>'AI - 2'!A830</f>
        <v>Yes</v>
      </c>
      <c r="O831" s="18" t="str">
        <f>'AI  - 3'!A830</f>
        <v>Yes</v>
      </c>
      <c r="P831" s="8">
        <f>COUNTIF(M831:O831,"Yes")</f>
        <v>3</v>
      </c>
      <c r="Q831" s="18" t="str">
        <f>'AI - 1'!B830</f>
        <v>Yes</v>
      </c>
      <c r="R831" s="18" t="str">
        <f>'AI - 2'!B830</f>
        <v>Yes</v>
      </c>
      <c r="S831" s="18" t="str">
        <f>'AI  - 3'!B830</f>
        <v>Yes</v>
      </c>
      <c r="T831" s="8">
        <f>COUNTIF(Q831:S831,"Yes")</f>
        <v>3</v>
      </c>
      <c r="U831" s="15" t="s">
        <v>21</v>
      </c>
      <c r="V831" s="19"/>
      <c r="W831" s="8"/>
      <c r="X831" s="5"/>
      <c r="Y831" s="20"/>
      <c r="Z831" s="21"/>
      <c r="AA831" s="22"/>
      <c r="AB831" s="22"/>
      <c r="AC831" s="23"/>
      <c r="AD831" s="22"/>
      <c r="AE831" s="22"/>
      <c r="AF831" s="22"/>
      <c r="AG831" s="23"/>
      <c r="AH831" s="22"/>
    </row>
    <row r="832" spans="1:34" ht="15.75" customHeight="1" x14ac:dyDescent="0.3">
      <c r="A832" s="13"/>
      <c r="B832" s="51"/>
      <c r="C832" s="10">
        <v>829</v>
      </c>
      <c r="D832" s="6" t="s">
        <v>1790</v>
      </c>
      <c r="E832" s="6" t="s">
        <v>1791</v>
      </c>
      <c r="F832" s="14" t="s">
        <v>149</v>
      </c>
      <c r="G832" s="15" t="s">
        <v>149</v>
      </c>
      <c r="H832" s="15" t="s">
        <v>149</v>
      </c>
      <c r="I832" s="16" t="s">
        <v>22</v>
      </c>
      <c r="L832" s="17"/>
      <c r="M832" s="18" t="str">
        <f>'AI - 1'!A831</f>
        <v>No</v>
      </c>
      <c r="N832" s="18" t="str">
        <f>'AI - 2'!A831</f>
        <v>No</v>
      </c>
      <c r="O832" s="18" t="str">
        <f>'AI  - 3'!A831</f>
        <v>No</v>
      </c>
      <c r="P832" s="8">
        <f>COUNTIF(M832:O832,"Yes")</f>
        <v>0</v>
      </c>
      <c r="Q832" s="18" t="str">
        <f>'AI - 1'!B831</f>
        <v>No</v>
      </c>
      <c r="R832" s="18" t="str">
        <f>'AI - 2'!B831</f>
        <v>No</v>
      </c>
      <c r="S832" s="18" t="str">
        <f>'AI  - 3'!B831</f>
        <v>No</v>
      </c>
      <c r="T832" s="8">
        <f>COUNTIF(Q832:S832,"Yes")</f>
        <v>0</v>
      </c>
      <c r="U832" s="15" t="s">
        <v>149</v>
      </c>
      <c r="V832" s="19"/>
      <c r="W832" s="8"/>
      <c r="X832" s="5"/>
      <c r="Y832" s="20"/>
      <c r="Z832" s="21"/>
      <c r="AA832" s="22"/>
      <c r="AB832" s="22"/>
      <c r="AC832" s="23"/>
      <c r="AD832" s="22"/>
      <c r="AE832" s="22"/>
      <c r="AF832" s="22"/>
      <c r="AG832" s="23"/>
      <c r="AH832" s="22"/>
    </row>
    <row r="833" spans="1:34" ht="15.75" customHeight="1" x14ac:dyDescent="0.3">
      <c r="A833" s="13"/>
      <c r="B833" s="51"/>
      <c r="C833" s="10">
        <v>830</v>
      </c>
      <c r="D833" s="6" t="s">
        <v>1792</v>
      </c>
      <c r="E833" s="6" t="s">
        <v>1793</v>
      </c>
      <c r="F833" s="14" t="s">
        <v>149</v>
      </c>
      <c r="G833" s="15" t="s">
        <v>149</v>
      </c>
      <c r="H833" s="15" t="s">
        <v>149</v>
      </c>
      <c r="I833" s="16" t="s">
        <v>22</v>
      </c>
      <c r="L833" s="17"/>
      <c r="M833" s="18" t="str">
        <f>'AI - 1'!A832</f>
        <v>No</v>
      </c>
      <c r="N833" s="18" t="str">
        <f>'AI - 2'!A832</f>
        <v>No</v>
      </c>
      <c r="O833" s="18" t="str">
        <f>'AI  - 3'!A832</f>
        <v>No</v>
      </c>
      <c r="P833" s="8">
        <f>COUNTIF(M833:O833,"Yes")</f>
        <v>0</v>
      </c>
      <c r="Q833" s="18" t="str">
        <f>'AI - 1'!B832</f>
        <v>No</v>
      </c>
      <c r="R833" s="18" t="str">
        <f>'AI - 2'!B832</f>
        <v>No</v>
      </c>
      <c r="S833" s="18" t="str">
        <f>'AI  - 3'!B832</f>
        <v>No</v>
      </c>
      <c r="T833" s="8">
        <f>COUNTIF(Q833:S833,"Yes")</f>
        <v>0</v>
      </c>
      <c r="U833" s="15" t="s">
        <v>149</v>
      </c>
      <c r="V833" s="19"/>
      <c r="W833" s="8"/>
      <c r="X833" s="5"/>
      <c r="Y833" s="20"/>
      <c r="Z833" s="21"/>
      <c r="AA833" s="22"/>
      <c r="AB833" s="22"/>
      <c r="AC833" s="23"/>
      <c r="AD833" s="22"/>
      <c r="AE833" s="22"/>
      <c r="AF833" s="22"/>
      <c r="AG833" s="23"/>
      <c r="AH833" s="22"/>
    </row>
    <row r="834" spans="1:34" ht="15.75" customHeight="1" x14ac:dyDescent="0.3">
      <c r="A834" s="13"/>
      <c r="B834" s="51"/>
      <c r="C834" s="10">
        <v>831</v>
      </c>
      <c r="D834" s="6" t="s">
        <v>1794</v>
      </c>
      <c r="E834" s="6" t="s">
        <v>1795</v>
      </c>
      <c r="F834" s="14" t="s">
        <v>149</v>
      </c>
      <c r="G834" s="15" t="s">
        <v>149</v>
      </c>
      <c r="H834" s="15" t="s">
        <v>149</v>
      </c>
      <c r="I834" s="16" t="s">
        <v>22</v>
      </c>
      <c r="L834" s="17"/>
      <c r="M834" s="18" t="str">
        <f>'AI - 1'!A833</f>
        <v>No</v>
      </c>
      <c r="N834" s="18" t="str">
        <f>'AI - 2'!A833</f>
        <v>No</v>
      </c>
      <c r="O834" s="18" t="str">
        <f>'AI  - 3'!A833</f>
        <v>No</v>
      </c>
      <c r="P834" s="8">
        <f>COUNTIF(M834:O834,"Yes")</f>
        <v>0</v>
      </c>
      <c r="Q834" s="18" t="str">
        <f>'AI - 1'!B833</f>
        <v>No</v>
      </c>
      <c r="R834" s="18" t="str">
        <f>'AI - 2'!B833</f>
        <v>No</v>
      </c>
      <c r="S834" s="18" t="str">
        <f>'AI  - 3'!B833</f>
        <v>No</v>
      </c>
      <c r="T834" s="8">
        <f>COUNTIF(Q834:S834,"Yes")</f>
        <v>0</v>
      </c>
      <c r="U834" s="15" t="s">
        <v>149</v>
      </c>
      <c r="V834" s="19"/>
      <c r="W834" s="8"/>
      <c r="X834" s="5"/>
      <c r="Y834" s="20"/>
      <c r="Z834" s="21"/>
      <c r="AA834" s="22"/>
      <c r="AB834" s="22"/>
      <c r="AC834" s="23"/>
      <c r="AD834" s="22"/>
      <c r="AE834" s="22"/>
      <c r="AF834" s="22"/>
      <c r="AG834" s="23"/>
      <c r="AH834" s="22"/>
    </row>
    <row r="835" spans="1:34" ht="15.75" customHeight="1" x14ac:dyDescent="0.3">
      <c r="A835" s="13"/>
      <c r="B835" s="51"/>
      <c r="C835" s="10">
        <v>832</v>
      </c>
      <c r="D835" s="6" t="s">
        <v>1796</v>
      </c>
      <c r="E835" s="6" t="s">
        <v>1797</v>
      </c>
      <c r="F835" s="14" t="s">
        <v>149</v>
      </c>
      <c r="G835" s="15" t="s">
        <v>149</v>
      </c>
      <c r="H835" s="15" t="s">
        <v>149</v>
      </c>
      <c r="I835" s="16" t="s">
        <v>22</v>
      </c>
      <c r="L835" s="17"/>
      <c r="M835" s="18" t="str">
        <f>'AI - 1'!A834</f>
        <v>No</v>
      </c>
      <c r="N835" s="18" t="str">
        <f>'AI - 2'!A834</f>
        <v>No</v>
      </c>
      <c r="O835" s="18" t="str">
        <f>'AI  - 3'!A834</f>
        <v>No</v>
      </c>
      <c r="P835" s="8">
        <f>COUNTIF(M835:O835,"Yes")</f>
        <v>0</v>
      </c>
      <c r="Q835" s="18" t="str">
        <f>'AI - 1'!B834</f>
        <v>No</v>
      </c>
      <c r="R835" s="18" t="str">
        <f>'AI - 2'!B834</f>
        <v>No</v>
      </c>
      <c r="S835" s="18" t="str">
        <f>'AI  - 3'!B834</f>
        <v>No</v>
      </c>
      <c r="T835" s="8">
        <f>COUNTIF(Q835:S835,"Yes")</f>
        <v>0</v>
      </c>
      <c r="U835" s="15" t="s">
        <v>149</v>
      </c>
      <c r="V835" s="19"/>
      <c r="W835" s="8"/>
      <c r="X835" s="5"/>
      <c r="Y835" s="20"/>
      <c r="Z835" s="21"/>
      <c r="AA835" s="22"/>
      <c r="AB835" s="22"/>
      <c r="AC835" s="23"/>
      <c r="AD835" s="22"/>
      <c r="AE835" s="22"/>
      <c r="AF835" s="22"/>
      <c r="AG835" s="23"/>
      <c r="AH835" s="22"/>
    </row>
    <row r="836" spans="1:34" ht="15.75" customHeight="1" x14ac:dyDescent="0.3">
      <c r="A836" s="13"/>
      <c r="B836" s="51"/>
      <c r="C836" s="10">
        <v>833</v>
      </c>
      <c r="D836" s="6" t="s">
        <v>1798</v>
      </c>
      <c r="E836" s="6" t="s">
        <v>1799</v>
      </c>
      <c r="F836" s="14" t="s">
        <v>149</v>
      </c>
      <c r="G836" s="15" t="s">
        <v>149</v>
      </c>
      <c r="H836" s="15" t="s">
        <v>149</v>
      </c>
      <c r="I836" s="16" t="s">
        <v>22</v>
      </c>
      <c r="L836" s="17"/>
      <c r="M836" s="18" t="str">
        <f>'AI - 1'!A835</f>
        <v>No</v>
      </c>
      <c r="N836" s="18" t="str">
        <f>'AI - 2'!A835</f>
        <v>No</v>
      </c>
      <c r="O836" s="18" t="str">
        <f>'AI  - 3'!A835</f>
        <v>No</v>
      </c>
      <c r="P836" s="8">
        <f>COUNTIF(M836:O836,"Yes")</f>
        <v>0</v>
      </c>
      <c r="Q836" s="18" t="str">
        <f>'AI - 1'!B835</f>
        <v>No</v>
      </c>
      <c r="R836" s="18" t="str">
        <f>'AI - 2'!B835</f>
        <v>No</v>
      </c>
      <c r="S836" s="18" t="str">
        <f>'AI  - 3'!B835</f>
        <v>No</v>
      </c>
      <c r="T836" s="8">
        <f>COUNTIF(Q836:S836,"Yes")</f>
        <v>0</v>
      </c>
      <c r="U836" s="15" t="s">
        <v>149</v>
      </c>
      <c r="V836" s="19"/>
      <c r="W836" s="8"/>
      <c r="X836" s="5"/>
      <c r="Y836" s="20"/>
      <c r="Z836" s="21"/>
      <c r="AA836" s="22"/>
      <c r="AB836" s="22"/>
      <c r="AC836" s="23"/>
      <c r="AD836" s="22"/>
      <c r="AE836" s="22"/>
      <c r="AF836" s="22"/>
      <c r="AG836" s="23"/>
      <c r="AH836" s="22"/>
    </row>
    <row r="837" spans="1:34" ht="15.75" customHeight="1" x14ac:dyDescent="0.3">
      <c r="A837" s="13"/>
      <c r="B837" s="51"/>
      <c r="C837" s="10">
        <v>834</v>
      </c>
      <c r="D837" s="6" t="s">
        <v>91</v>
      </c>
      <c r="E837" s="6" t="s">
        <v>25</v>
      </c>
      <c r="F837" s="14" t="s">
        <v>21</v>
      </c>
      <c r="G837" s="15" t="s">
        <v>21</v>
      </c>
      <c r="H837" s="15" t="s">
        <v>21</v>
      </c>
      <c r="I837" s="16" t="s">
        <v>22</v>
      </c>
      <c r="J837" s="2"/>
      <c r="K837" s="2" t="s">
        <v>126</v>
      </c>
      <c r="L837" s="17"/>
      <c r="M837" s="18" t="str">
        <f>'AI - 1'!A836</f>
        <v>Yes</v>
      </c>
      <c r="N837" s="18" t="str">
        <f>'AI - 2'!A836</f>
        <v>Yes</v>
      </c>
      <c r="O837" s="18" t="str">
        <f>'AI  - 3'!A836</f>
        <v>Yes</v>
      </c>
      <c r="P837" s="8">
        <f>COUNTIF(M837:O837,"Yes")</f>
        <v>3</v>
      </c>
      <c r="Q837" s="18" t="str">
        <f>'AI - 1'!B836</f>
        <v>Yes</v>
      </c>
      <c r="R837" s="18" t="str">
        <f>'AI - 2'!B836</f>
        <v>Yes</v>
      </c>
      <c r="S837" s="18" t="str">
        <f>'AI  - 3'!B836</f>
        <v>Yes</v>
      </c>
      <c r="T837" s="8">
        <f>COUNTIF(Q837:S837,"Yes")</f>
        <v>3</v>
      </c>
      <c r="U837" s="15" t="s">
        <v>21</v>
      </c>
      <c r="V837" s="19"/>
      <c r="W837" s="8"/>
      <c r="X837" s="5"/>
      <c r="Y837" s="20"/>
      <c r="Z837" s="21"/>
      <c r="AA837" s="22"/>
      <c r="AB837" s="22"/>
      <c r="AC837" s="23"/>
      <c r="AD837" s="22"/>
      <c r="AE837" s="22"/>
      <c r="AF837" s="22"/>
      <c r="AG837" s="23"/>
      <c r="AH837" s="22"/>
    </row>
    <row r="838" spans="1:34" ht="15.75" customHeight="1" x14ac:dyDescent="0.3">
      <c r="A838" s="13"/>
      <c r="B838" s="51"/>
      <c r="C838" s="10">
        <v>835</v>
      </c>
      <c r="D838" s="6" t="s">
        <v>1800</v>
      </c>
      <c r="E838" s="6" t="s">
        <v>1801</v>
      </c>
      <c r="F838" s="14" t="s">
        <v>149</v>
      </c>
      <c r="G838" s="15" t="s">
        <v>149</v>
      </c>
      <c r="H838" s="15" t="s">
        <v>149</v>
      </c>
      <c r="I838" s="16" t="s">
        <v>22</v>
      </c>
      <c r="L838" s="17"/>
      <c r="M838" s="18" t="str">
        <f>'AI - 1'!A837</f>
        <v>No</v>
      </c>
      <c r="N838" s="18" t="str">
        <f>'AI - 2'!A837</f>
        <v>No</v>
      </c>
      <c r="O838" s="18" t="str">
        <f>'AI  - 3'!A837</f>
        <v>No</v>
      </c>
      <c r="P838" s="8">
        <f>COUNTIF(M838:O838,"Yes")</f>
        <v>0</v>
      </c>
      <c r="Q838" s="18" t="str">
        <f>'AI - 1'!B837</f>
        <v>No</v>
      </c>
      <c r="R838" s="18" t="str">
        <f>'AI - 2'!B837</f>
        <v>No</v>
      </c>
      <c r="S838" s="18" t="str">
        <f>'AI  - 3'!B837</f>
        <v>No</v>
      </c>
      <c r="T838" s="8">
        <f>COUNTIF(Q838:S838,"Yes")</f>
        <v>0</v>
      </c>
      <c r="U838" s="15" t="s">
        <v>149</v>
      </c>
      <c r="V838" s="19"/>
      <c r="W838" s="8"/>
      <c r="X838" s="5"/>
      <c r="Y838" s="20"/>
      <c r="Z838" s="21"/>
      <c r="AA838" s="22"/>
      <c r="AB838" s="22"/>
      <c r="AC838" s="23"/>
      <c r="AD838" s="22"/>
      <c r="AE838" s="22"/>
      <c r="AF838" s="22"/>
      <c r="AG838" s="23"/>
      <c r="AH838" s="22"/>
    </row>
    <row r="839" spans="1:34" ht="15.75" customHeight="1" x14ac:dyDescent="0.3">
      <c r="A839" s="13"/>
      <c r="B839" s="51"/>
      <c r="C839" s="10">
        <v>836</v>
      </c>
      <c r="D839" s="6" t="s">
        <v>1802</v>
      </c>
      <c r="E839" s="6" t="s">
        <v>1803</v>
      </c>
      <c r="F839" s="14" t="s">
        <v>149</v>
      </c>
      <c r="G839" s="15" t="s">
        <v>149</v>
      </c>
      <c r="H839" s="15" t="s">
        <v>149</v>
      </c>
      <c r="I839" s="16" t="s">
        <v>22</v>
      </c>
      <c r="L839" s="17"/>
      <c r="M839" s="18" t="str">
        <f>'AI - 1'!A838</f>
        <v>No</v>
      </c>
      <c r="N839" s="18" t="str">
        <f>'AI - 2'!A838</f>
        <v>No</v>
      </c>
      <c r="O839" s="18" t="str">
        <f>'AI  - 3'!A838</f>
        <v>No</v>
      </c>
      <c r="P839" s="8">
        <f>COUNTIF(M839:O839,"Yes")</f>
        <v>0</v>
      </c>
      <c r="Q839" s="18" t="str">
        <f>'AI - 1'!B838</f>
        <v>No</v>
      </c>
      <c r="R839" s="18" t="str">
        <f>'AI - 2'!B838</f>
        <v>No</v>
      </c>
      <c r="S839" s="18" t="str">
        <f>'AI  - 3'!B838</f>
        <v>No</v>
      </c>
      <c r="T839" s="8">
        <f>COUNTIF(Q839:S839,"Yes")</f>
        <v>0</v>
      </c>
      <c r="U839" s="15" t="s">
        <v>149</v>
      </c>
      <c r="V839" s="19"/>
      <c r="W839" s="8"/>
      <c r="X839" s="5"/>
      <c r="Y839" s="20"/>
      <c r="Z839" s="21"/>
      <c r="AA839" s="22"/>
      <c r="AB839" s="22"/>
      <c r="AC839" s="23"/>
      <c r="AD839" s="22"/>
      <c r="AE839" s="22"/>
      <c r="AF839" s="22"/>
      <c r="AG839" s="23"/>
      <c r="AH839" s="22"/>
    </row>
    <row r="840" spans="1:34" ht="15.75" customHeight="1" x14ac:dyDescent="0.3">
      <c r="A840" s="13"/>
      <c r="B840" s="51"/>
      <c r="C840" s="10">
        <v>837</v>
      </c>
      <c r="D840" s="6" t="s">
        <v>1804</v>
      </c>
      <c r="E840" s="6" t="s">
        <v>1805</v>
      </c>
      <c r="F840" s="14" t="s">
        <v>149</v>
      </c>
      <c r="G840" s="15" t="s">
        <v>149</v>
      </c>
      <c r="H840" s="15" t="s">
        <v>149</v>
      </c>
      <c r="I840" s="16" t="s">
        <v>22</v>
      </c>
      <c r="L840" s="17"/>
      <c r="M840" s="18" t="str">
        <f>'AI - 1'!A839</f>
        <v>No</v>
      </c>
      <c r="N840" s="18" t="str">
        <f>'AI - 2'!A839</f>
        <v>No</v>
      </c>
      <c r="O840" s="18" t="str">
        <f>'AI  - 3'!A839</f>
        <v>No</v>
      </c>
      <c r="P840" s="8">
        <f>COUNTIF(M840:O840,"Yes")</f>
        <v>0</v>
      </c>
      <c r="Q840" s="18" t="str">
        <f>'AI - 1'!B839</f>
        <v>No</v>
      </c>
      <c r="R840" s="18" t="str">
        <f>'AI - 2'!B839</f>
        <v>No</v>
      </c>
      <c r="S840" s="18" t="str">
        <f>'AI  - 3'!B839</f>
        <v>No</v>
      </c>
      <c r="T840" s="8">
        <f>COUNTIF(Q840:S840,"Yes")</f>
        <v>0</v>
      </c>
      <c r="U840" s="15" t="s">
        <v>149</v>
      </c>
      <c r="V840" s="19"/>
      <c r="W840" s="8"/>
      <c r="X840" s="5"/>
      <c r="Y840" s="20"/>
      <c r="Z840" s="21"/>
      <c r="AA840" s="22"/>
      <c r="AB840" s="22"/>
      <c r="AC840" s="23"/>
      <c r="AD840" s="22"/>
      <c r="AE840" s="22"/>
      <c r="AF840" s="22"/>
      <c r="AG840" s="23"/>
      <c r="AH840" s="22"/>
    </row>
    <row r="841" spans="1:34" ht="15.75" customHeight="1" x14ac:dyDescent="0.3">
      <c r="A841" s="13"/>
      <c r="B841" s="51"/>
      <c r="C841" s="10">
        <v>838</v>
      </c>
      <c r="D841" s="6" t="s">
        <v>1806</v>
      </c>
      <c r="E841" s="6" t="s">
        <v>1807</v>
      </c>
      <c r="F841" s="14" t="s">
        <v>149</v>
      </c>
      <c r="G841" s="15" t="s">
        <v>149</v>
      </c>
      <c r="H841" s="15" t="s">
        <v>149</v>
      </c>
      <c r="I841" s="16" t="s">
        <v>22</v>
      </c>
      <c r="L841" s="17"/>
      <c r="M841" s="18" t="str">
        <f>'AI - 1'!A840</f>
        <v>No</v>
      </c>
      <c r="N841" s="18" t="str">
        <f>'AI - 2'!A840</f>
        <v>No</v>
      </c>
      <c r="O841" s="18" t="str">
        <f>'AI  - 3'!A840</f>
        <v>No</v>
      </c>
      <c r="P841" s="8">
        <f>COUNTIF(M841:O841,"Yes")</f>
        <v>0</v>
      </c>
      <c r="Q841" s="18" t="str">
        <f>'AI - 1'!B840</f>
        <v>No</v>
      </c>
      <c r="R841" s="18" t="str">
        <f>'AI - 2'!B840</f>
        <v>No</v>
      </c>
      <c r="S841" s="18" t="str">
        <f>'AI  - 3'!B840</f>
        <v>No</v>
      </c>
      <c r="T841" s="8">
        <f>COUNTIF(Q841:S841,"Yes")</f>
        <v>0</v>
      </c>
      <c r="U841" s="15" t="s">
        <v>149</v>
      </c>
      <c r="V841" s="19"/>
      <c r="W841" s="8"/>
      <c r="X841" s="5"/>
      <c r="Y841" s="20"/>
      <c r="Z841" s="21"/>
      <c r="AA841" s="22"/>
      <c r="AB841" s="22"/>
      <c r="AC841" s="23"/>
      <c r="AD841" s="22"/>
      <c r="AE841" s="22"/>
      <c r="AF841" s="22"/>
      <c r="AG841" s="23"/>
      <c r="AH841" s="22"/>
    </row>
    <row r="842" spans="1:34" ht="15.75" customHeight="1" x14ac:dyDescent="0.3">
      <c r="A842" s="13"/>
      <c r="B842" s="51"/>
      <c r="C842" s="10">
        <v>839</v>
      </c>
      <c r="D842" s="6" t="s">
        <v>1808</v>
      </c>
      <c r="E842" s="6" t="s">
        <v>1809</v>
      </c>
      <c r="F842" s="14" t="s">
        <v>149</v>
      </c>
      <c r="G842" s="15" t="s">
        <v>149</v>
      </c>
      <c r="H842" s="15" t="s">
        <v>149</v>
      </c>
      <c r="I842" s="16" t="s">
        <v>22</v>
      </c>
      <c r="L842" s="17"/>
      <c r="M842" s="18" t="str">
        <f>'AI - 1'!A841</f>
        <v>No</v>
      </c>
      <c r="N842" s="18" t="str">
        <f>'AI - 2'!A841</f>
        <v>No</v>
      </c>
      <c r="O842" s="18" t="str">
        <f>'AI  - 3'!A841</f>
        <v>No</v>
      </c>
      <c r="P842" s="8">
        <f>COUNTIF(M842:O842,"Yes")</f>
        <v>0</v>
      </c>
      <c r="Q842" s="18" t="str">
        <f>'AI - 1'!B841</f>
        <v>No</v>
      </c>
      <c r="R842" s="18" t="str">
        <f>'AI - 2'!B841</f>
        <v>No</v>
      </c>
      <c r="S842" s="18" t="str">
        <f>'AI  - 3'!B841</f>
        <v>No</v>
      </c>
      <c r="T842" s="8">
        <f>COUNTIF(Q842:S842,"Yes")</f>
        <v>0</v>
      </c>
      <c r="U842" s="15" t="s">
        <v>149</v>
      </c>
      <c r="V842" s="19"/>
      <c r="W842" s="8"/>
      <c r="X842" s="5"/>
      <c r="Y842" s="20"/>
      <c r="Z842" s="21"/>
      <c r="AA842" s="22"/>
      <c r="AB842" s="22"/>
      <c r="AC842" s="23"/>
      <c r="AD842" s="22"/>
      <c r="AE842" s="22"/>
      <c r="AF842" s="22"/>
      <c r="AG842" s="23"/>
      <c r="AH842" s="22"/>
    </row>
    <row r="843" spans="1:34" ht="15.75" customHeight="1" x14ac:dyDescent="0.3">
      <c r="A843" s="13"/>
      <c r="B843" s="51"/>
      <c r="C843" s="10">
        <v>840</v>
      </c>
      <c r="D843" s="6" t="s">
        <v>1810</v>
      </c>
      <c r="E843" s="6" t="s">
        <v>1811</v>
      </c>
      <c r="F843" s="14" t="s">
        <v>149</v>
      </c>
      <c r="G843" s="15" t="s">
        <v>149</v>
      </c>
      <c r="H843" s="15" t="s">
        <v>149</v>
      </c>
      <c r="I843" s="16" t="s">
        <v>22</v>
      </c>
      <c r="L843" s="17"/>
      <c r="M843" s="18" t="str">
        <f>'AI - 1'!A842</f>
        <v>No</v>
      </c>
      <c r="N843" s="18" t="str">
        <f>'AI - 2'!A842</f>
        <v>No</v>
      </c>
      <c r="O843" s="18" t="str">
        <f>'AI  - 3'!A842</f>
        <v>No</v>
      </c>
      <c r="P843" s="8">
        <f>COUNTIF(M843:O843,"Yes")</f>
        <v>0</v>
      </c>
      <c r="Q843" s="18" t="str">
        <f>'AI - 1'!B842</f>
        <v>No</v>
      </c>
      <c r="R843" s="18" t="str">
        <f>'AI - 2'!B842</f>
        <v>No</v>
      </c>
      <c r="S843" s="18" t="str">
        <f>'AI  - 3'!B842</f>
        <v>No</v>
      </c>
      <c r="T843" s="8">
        <f>COUNTIF(Q843:S843,"Yes")</f>
        <v>0</v>
      </c>
      <c r="U843" s="15" t="s">
        <v>149</v>
      </c>
      <c r="V843" s="19"/>
      <c r="W843" s="8"/>
      <c r="X843" s="5"/>
      <c r="Y843" s="20"/>
      <c r="Z843" s="21"/>
      <c r="AA843" s="22"/>
      <c r="AB843" s="22"/>
      <c r="AC843" s="23"/>
      <c r="AD843" s="22"/>
      <c r="AE843" s="22"/>
      <c r="AF843" s="22"/>
      <c r="AG843" s="23"/>
      <c r="AH843" s="22"/>
    </row>
    <row r="844" spans="1:34" ht="15.75" customHeight="1" x14ac:dyDescent="0.3">
      <c r="A844" s="13"/>
      <c r="B844" s="51"/>
      <c r="C844" s="10">
        <v>841</v>
      </c>
      <c r="D844" s="6" t="s">
        <v>1812</v>
      </c>
      <c r="E844" s="6" t="s">
        <v>1813</v>
      </c>
      <c r="F844" s="14" t="s">
        <v>149</v>
      </c>
      <c r="G844" s="15" t="s">
        <v>149</v>
      </c>
      <c r="H844" s="15" t="s">
        <v>149</v>
      </c>
      <c r="I844" s="16" t="s">
        <v>22</v>
      </c>
      <c r="L844" s="17"/>
      <c r="M844" s="18" t="str">
        <f>'AI - 1'!A843</f>
        <v>No</v>
      </c>
      <c r="N844" s="18" t="str">
        <f>'AI - 2'!A843</f>
        <v>No</v>
      </c>
      <c r="O844" s="18" t="str">
        <f>'AI  - 3'!A843</f>
        <v>No</v>
      </c>
      <c r="P844" s="8">
        <f>COUNTIF(M844:O844,"Yes")</f>
        <v>0</v>
      </c>
      <c r="Q844" s="18" t="str">
        <f>'AI - 1'!B843</f>
        <v>No</v>
      </c>
      <c r="R844" s="18" t="str">
        <f>'AI - 2'!B843</f>
        <v>No</v>
      </c>
      <c r="S844" s="18" t="str">
        <f>'AI  - 3'!B843</f>
        <v>No</v>
      </c>
      <c r="T844" s="8">
        <f>COUNTIF(Q844:S844,"Yes")</f>
        <v>0</v>
      </c>
      <c r="U844" s="15" t="s">
        <v>149</v>
      </c>
      <c r="V844" s="19"/>
      <c r="W844" s="8"/>
      <c r="X844" s="5"/>
      <c r="Y844" s="20"/>
      <c r="Z844" s="21"/>
      <c r="AA844" s="22"/>
      <c r="AB844" s="22"/>
      <c r="AC844" s="23"/>
      <c r="AD844" s="22"/>
      <c r="AE844" s="22"/>
      <c r="AF844" s="22"/>
      <c r="AG844" s="23"/>
      <c r="AH844" s="22"/>
    </row>
    <row r="845" spans="1:34" ht="15.75" customHeight="1" x14ac:dyDescent="0.3">
      <c r="A845" s="13"/>
      <c r="B845" s="51"/>
      <c r="C845" s="10">
        <v>842</v>
      </c>
      <c r="D845" s="6" t="s">
        <v>1814</v>
      </c>
      <c r="E845" s="6" t="s">
        <v>1815</v>
      </c>
      <c r="F845" s="14" t="s">
        <v>149</v>
      </c>
      <c r="G845" s="15" t="s">
        <v>149</v>
      </c>
      <c r="H845" s="15" t="s">
        <v>149</v>
      </c>
      <c r="I845" s="16" t="s">
        <v>22</v>
      </c>
      <c r="L845" s="17"/>
      <c r="M845" s="18" t="str">
        <f>'AI - 1'!A844</f>
        <v>No</v>
      </c>
      <c r="N845" s="18" t="str">
        <f>'AI - 2'!A844</f>
        <v>No</v>
      </c>
      <c r="O845" s="18" t="str">
        <f>'AI  - 3'!A844</f>
        <v>No</v>
      </c>
      <c r="P845" s="8">
        <f>COUNTIF(M845:O845,"Yes")</f>
        <v>0</v>
      </c>
      <c r="Q845" s="18" t="str">
        <f>'AI - 1'!B844</f>
        <v>No</v>
      </c>
      <c r="R845" s="18" t="str">
        <f>'AI - 2'!B844</f>
        <v>No</v>
      </c>
      <c r="S845" s="18" t="str">
        <f>'AI  - 3'!B844</f>
        <v>No</v>
      </c>
      <c r="T845" s="8">
        <f>COUNTIF(Q845:S845,"Yes")</f>
        <v>0</v>
      </c>
      <c r="U845" s="15" t="s">
        <v>149</v>
      </c>
      <c r="V845" s="19"/>
      <c r="W845" s="8"/>
      <c r="X845" s="5"/>
      <c r="Y845" s="20"/>
      <c r="Z845" s="21"/>
      <c r="AA845" s="22"/>
      <c r="AB845" s="22"/>
      <c r="AC845" s="23"/>
      <c r="AD845" s="22"/>
      <c r="AE845" s="22"/>
      <c r="AF845" s="22"/>
      <c r="AG845" s="23"/>
      <c r="AH845" s="22"/>
    </row>
    <row r="846" spans="1:34" ht="15.75" customHeight="1" x14ac:dyDescent="0.3">
      <c r="A846" s="13"/>
      <c r="B846" s="51"/>
      <c r="C846" s="10">
        <v>843</v>
      </c>
      <c r="D846" s="6" t="s">
        <v>1816</v>
      </c>
      <c r="E846" s="6" t="s">
        <v>1817</v>
      </c>
      <c r="F846" s="14" t="s">
        <v>149</v>
      </c>
      <c r="G846" s="15" t="s">
        <v>149</v>
      </c>
      <c r="H846" s="15" t="s">
        <v>149</v>
      </c>
      <c r="I846" s="16" t="s">
        <v>22</v>
      </c>
      <c r="L846" s="17"/>
      <c r="M846" s="18" t="str">
        <f>'AI - 1'!A845</f>
        <v>No</v>
      </c>
      <c r="N846" s="18" t="str">
        <f>'AI - 2'!A845</f>
        <v>No</v>
      </c>
      <c r="O846" s="18" t="str">
        <f>'AI  - 3'!A845</f>
        <v>No</v>
      </c>
      <c r="P846" s="8">
        <f>COUNTIF(M846:O846,"Yes")</f>
        <v>0</v>
      </c>
      <c r="Q846" s="18" t="str">
        <f>'AI - 1'!B845</f>
        <v>No</v>
      </c>
      <c r="R846" s="18" t="str">
        <f>'AI - 2'!B845</f>
        <v>No</v>
      </c>
      <c r="S846" s="18" t="str">
        <f>'AI  - 3'!B845</f>
        <v>No</v>
      </c>
      <c r="T846" s="8">
        <f>COUNTIF(Q846:S846,"Yes")</f>
        <v>0</v>
      </c>
      <c r="U846" s="15" t="s">
        <v>149</v>
      </c>
      <c r="V846" s="19"/>
      <c r="W846" s="8"/>
      <c r="X846" s="5"/>
      <c r="Y846" s="20"/>
      <c r="Z846" s="21"/>
      <c r="AA846" s="22"/>
      <c r="AB846" s="22"/>
      <c r="AC846" s="23"/>
      <c r="AD846" s="22"/>
      <c r="AE846" s="22"/>
      <c r="AF846" s="22"/>
      <c r="AG846" s="23"/>
      <c r="AH846" s="22"/>
    </row>
    <row r="847" spans="1:34" ht="15.75" customHeight="1" x14ac:dyDescent="0.3">
      <c r="A847" s="13"/>
      <c r="B847" s="51"/>
      <c r="C847" s="10">
        <v>1066</v>
      </c>
      <c r="D847" s="6" t="s">
        <v>335</v>
      </c>
      <c r="E847" s="6" t="s">
        <v>336</v>
      </c>
      <c r="F847" s="14" t="s">
        <v>149</v>
      </c>
      <c r="G847" s="15" t="s">
        <v>21</v>
      </c>
      <c r="H847" s="26" t="s">
        <v>149</v>
      </c>
      <c r="I847" s="16" t="s">
        <v>171</v>
      </c>
      <c r="J847" s="66" t="s">
        <v>11050</v>
      </c>
      <c r="K847" s="2" t="s">
        <v>337</v>
      </c>
      <c r="L847" s="17"/>
      <c r="M847" s="18" t="str">
        <f>'AI - 1'!A1068</f>
        <v>No</v>
      </c>
      <c r="N847" s="18" t="str">
        <f>'AI - 2'!A1068</f>
        <v>No</v>
      </c>
      <c r="O847" s="18" t="str">
        <f>'AI  - 3'!A1068</f>
        <v>No</v>
      </c>
      <c r="P847" s="8">
        <f>COUNTIF(M847:O847,"Yes")</f>
        <v>0</v>
      </c>
      <c r="Q847" s="18" t="str">
        <f>'AI - 1'!B1068</f>
        <v>Yes</v>
      </c>
      <c r="R847" s="18" t="str">
        <f>'AI - 2'!B1068</f>
        <v>Yes</v>
      </c>
      <c r="S847" s="18" t="str">
        <f>'AI  - 3'!B1068</f>
        <v>Yes</v>
      </c>
      <c r="T847" s="8">
        <f>COUNTIF(Q847:S847,"Yes")</f>
        <v>3</v>
      </c>
      <c r="U847" s="15" t="s">
        <v>21</v>
      </c>
      <c r="V847" s="19"/>
      <c r="W847" s="8"/>
      <c r="X847" s="5"/>
      <c r="Y847" s="20"/>
      <c r="Z847" s="21"/>
      <c r="AA847" s="22"/>
      <c r="AB847" s="22"/>
      <c r="AC847" s="23"/>
      <c r="AD847" s="21"/>
      <c r="AE847" s="22"/>
      <c r="AF847" s="22"/>
      <c r="AG847" s="23"/>
      <c r="AH847" s="21"/>
    </row>
    <row r="848" spans="1:34" ht="15.75" customHeight="1" x14ac:dyDescent="0.3">
      <c r="A848" s="13"/>
      <c r="B848" s="51"/>
      <c r="C848" s="10">
        <v>1070</v>
      </c>
      <c r="D848" s="6" t="s">
        <v>234</v>
      </c>
      <c r="E848" s="6" t="s">
        <v>235</v>
      </c>
      <c r="F848" s="14" t="s">
        <v>149</v>
      </c>
      <c r="G848" s="15" t="s">
        <v>21</v>
      </c>
      <c r="H848" s="26" t="s">
        <v>149</v>
      </c>
      <c r="I848" s="16" t="s">
        <v>171</v>
      </c>
      <c r="J848" s="66" t="s">
        <v>11050</v>
      </c>
      <c r="L848" s="17"/>
      <c r="M848" s="18" t="str">
        <f>'AI - 1'!A1072</f>
        <v>Yes</v>
      </c>
      <c r="N848" s="18" t="str">
        <f>'AI - 2'!A1072</f>
        <v>Yes</v>
      </c>
      <c r="O848" s="18" t="str">
        <f>'AI  - 3'!A1072</f>
        <v>Yes</v>
      </c>
      <c r="P848" s="8">
        <f>COUNTIF(M848:O848,"Yes")</f>
        <v>3</v>
      </c>
      <c r="Q848" s="18" t="str">
        <f>'AI - 1'!B1072</f>
        <v>Yes</v>
      </c>
      <c r="R848" s="18" t="str">
        <f>'AI - 2'!B1072</f>
        <v>No</v>
      </c>
      <c r="S848" s="18" t="str">
        <f>'AI  - 3'!B1072</f>
        <v>Yes</v>
      </c>
      <c r="T848" s="8">
        <f>COUNTIF(Q848:S848,"Yes")</f>
        <v>2</v>
      </c>
      <c r="U848" s="15" t="s">
        <v>21</v>
      </c>
      <c r="V848" s="19"/>
      <c r="W848" s="8"/>
      <c r="X848" s="5"/>
      <c r="Y848" s="20"/>
      <c r="Z848" s="21"/>
      <c r="AA848" s="22"/>
      <c r="AB848" s="22"/>
      <c r="AC848" s="23"/>
      <c r="AD848" s="21"/>
      <c r="AE848" s="22"/>
      <c r="AF848" s="22"/>
      <c r="AG848" s="23"/>
      <c r="AH848" s="21"/>
    </row>
    <row r="849" spans="1:34" ht="15.75" customHeight="1" x14ac:dyDescent="0.3">
      <c r="A849" s="13"/>
      <c r="B849" s="51"/>
      <c r="C849" s="10">
        <v>846</v>
      </c>
      <c r="D849" s="6" t="s">
        <v>1818</v>
      </c>
      <c r="E849" s="6" t="s">
        <v>1819</v>
      </c>
      <c r="F849" s="14" t="s">
        <v>149</v>
      </c>
      <c r="G849" s="15" t="s">
        <v>149</v>
      </c>
      <c r="H849" s="15" t="s">
        <v>149</v>
      </c>
      <c r="I849" s="16" t="s">
        <v>22</v>
      </c>
      <c r="L849" s="17"/>
      <c r="M849" s="18" t="str">
        <f>'AI - 1'!A848</f>
        <v>No</v>
      </c>
      <c r="N849" s="18" t="str">
        <f>'AI - 2'!A848</f>
        <v>No</v>
      </c>
      <c r="O849" s="18" t="str">
        <f>'AI  - 3'!A848</f>
        <v>No</v>
      </c>
      <c r="P849" s="8">
        <f>COUNTIF(M849:O849,"Yes")</f>
        <v>0</v>
      </c>
      <c r="Q849" s="18" t="str">
        <f>'AI - 1'!B848</f>
        <v>No</v>
      </c>
      <c r="R849" s="18" t="str">
        <f>'AI - 2'!B848</f>
        <v>No</v>
      </c>
      <c r="S849" s="18" t="str">
        <f>'AI  - 3'!B848</f>
        <v>No</v>
      </c>
      <c r="T849" s="8">
        <f>COUNTIF(Q849:S849,"Yes")</f>
        <v>0</v>
      </c>
      <c r="U849" s="15" t="s">
        <v>149</v>
      </c>
      <c r="V849" s="19"/>
      <c r="W849" s="8"/>
      <c r="X849" s="5"/>
      <c r="Y849" s="20"/>
      <c r="Z849" s="21"/>
      <c r="AA849" s="22"/>
      <c r="AB849" s="22"/>
      <c r="AC849" s="23"/>
      <c r="AD849" s="22"/>
      <c r="AE849" s="22"/>
      <c r="AF849" s="22"/>
      <c r="AG849" s="23"/>
      <c r="AH849" s="22"/>
    </row>
    <row r="850" spans="1:34" ht="15.75" customHeight="1" x14ac:dyDescent="0.3">
      <c r="A850" s="13"/>
      <c r="B850" s="51"/>
      <c r="C850" s="10">
        <v>847</v>
      </c>
      <c r="D850" s="6" t="s">
        <v>1820</v>
      </c>
      <c r="E850" s="6" t="s">
        <v>1821</v>
      </c>
      <c r="F850" s="14" t="s">
        <v>149</v>
      </c>
      <c r="G850" s="15" t="s">
        <v>149</v>
      </c>
      <c r="H850" s="15" t="s">
        <v>149</v>
      </c>
      <c r="I850" s="16" t="s">
        <v>22</v>
      </c>
      <c r="L850" s="17"/>
      <c r="M850" s="18" t="str">
        <f>'AI - 1'!A849</f>
        <v>No</v>
      </c>
      <c r="N850" s="18" t="str">
        <f>'AI - 2'!A849</f>
        <v>No</v>
      </c>
      <c r="O850" s="18" t="str">
        <f>'AI  - 3'!A849</f>
        <v>No</v>
      </c>
      <c r="P850" s="8">
        <f>COUNTIF(M850:O850,"Yes")</f>
        <v>0</v>
      </c>
      <c r="Q850" s="18" t="str">
        <f>'AI - 1'!B849</f>
        <v>No</v>
      </c>
      <c r="R850" s="18" t="str">
        <f>'AI - 2'!B849</f>
        <v>No</v>
      </c>
      <c r="S850" s="18" t="str">
        <f>'AI  - 3'!B849</f>
        <v>No</v>
      </c>
      <c r="T850" s="8">
        <f>COUNTIF(Q850:S850,"Yes")</f>
        <v>0</v>
      </c>
      <c r="U850" s="15" t="s">
        <v>149</v>
      </c>
      <c r="V850" s="19"/>
      <c r="W850" s="8"/>
      <c r="X850" s="5"/>
      <c r="Y850" s="20"/>
      <c r="Z850" s="21"/>
      <c r="AA850" s="22"/>
      <c r="AB850" s="22"/>
      <c r="AC850" s="23"/>
      <c r="AD850" s="22"/>
      <c r="AE850" s="22"/>
      <c r="AF850" s="22"/>
      <c r="AG850" s="23"/>
      <c r="AH850" s="22"/>
    </row>
    <row r="851" spans="1:34" ht="15.75" customHeight="1" x14ac:dyDescent="0.3">
      <c r="A851" s="13"/>
      <c r="B851" s="51"/>
      <c r="C851" s="10">
        <v>848</v>
      </c>
      <c r="D851" s="6" t="s">
        <v>1822</v>
      </c>
      <c r="E851" s="6" t="s">
        <v>1823</v>
      </c>
      <c r="F851" s="14" t="s">
        <v>149</v>
      </c>
      <c r="G851" s="15" t="s">
        <v>149</v>
      </c>
      <c r="H851" s="15" t="s">
        <v>149</v>
      </c>
      <c r="I851" s="16" t="s">
        <v>22</v>
      </c>
      <c r="L851" s="17"/>
      <c r="M851" s="18" t="str">
        <f>'AI - 1'!A850</f>
        <v>No</v>
      </c>
      <c r="N851" s="18" t="str">
        <f>'AI - 2'!A850</f>
        <v>No</v>
      </c>
      <c r="O851" s="18" t="str">
        <f>'AI  - 3'!A850</f>
        <v>No</v>
      </c>
      <c r="P851" s="8">
        <f>COUNTIF(M851:O851,"Yes")</f>
        <v>0</v>
      </c>
      <c r="Q851" s="18" t="str">
        <f>'AI - 1'!B850</f>
        <v>No</v>
      </c>
      <c r="R851" s="18" t="str">
        <f>'AI - 2'!B850</f>
        <v>No</v>
      </c>
      <c r="S851" s="18" t="str">
        <f>'AI  - 3'!B850</f>
        <v>No</v>
      </c>
      <c r="T851" s="8">
        <f>COUNTIF(Q851:S851,"Yes")</f>
        <v>0</v>
      </c>
      <c r="U851" s="15" t="s">
        <v>149</v>
      </c>
      <c r="V851" s="19"/>
      <c r="W851" s="8"/>
      <c r="X851" s="5"/>
      <c r="Y851" s="20"/>
      <c r="Z851" s="21"/>
      <c r="AA851" s="22"/>
      <c r="AB851" s="22"/>
      <c r="AC851" s="23"/>
      <c r="AD851" s="22"/>
      <c r="AE851" s="22"/>
      <c r="AF851" s="22"/>
      <c r="AG851" s="23"/>
      <c r="AH851" s="22"/>
    </row>
    <row r="852" spans="1:34" ht="15.75" customHeight="1" x14ac:dyDescent="0.3">
      <c r="A852" s="13"/>
      <c r="B852" s="51"/>
      <c r="C852" s="10">
        <v>849</v>
      </c>
      <c r="D852" s="6" t="s">
        <v>1824</v>
      </c>
      <c r="E852" s="6" t="s">
        <v>1825</v>
      </c>
      <c r="F852" s="14" t="s">
        <v>149</v>
      </c>
      <c r="G852" s="15" t="s">
        <v>149</v>
      </c>
      <c r="H852" s="15" t="s">
        <v>149</v>
      </c>
      <c r="I852" s="16" t="s">
        <v>22</v>
      </c>
      <c r="L852" s="17"/>
      <c r="M852" s="18" t="str">
        <f>'AI - 1'!A851</f>
        <v>No</v>
      </c>
      <c r="N852" s="18" t="str">
        <f>'AI - 2'!A851</f>
        <v>No</v>
      </c>
      <c r="O852" s="18" t="str">
        <f>'AI  - 3'!A851</f>
        <v>No</v>
      </c>
      <c r="P852" s="8">
        <f>COUNTIF(M852:O852,"Yes")</f>
        <v>0</v>
      </c>
      <c r="Q852" s="18" t="str">
        <f>'AI - 1'!B851</f>
        <v>No</v>
      </c>
      <c r="R852" s="18" t="str">
        <f>'AI - 2'!B851</f>
        <v>No</v>
      </c>
      <c r="S852" s="18" t="str">
        <f>'AI  - 3'!B851</f>
        <v>No</v>
      </c>
      <c r="T852" s="8">
        <f>COUNTIF(Q852:S852,"Yes")</f>
        <v>0</v>
      </c>
      <c r="U852" s="15" t="s">
        <v>149</v>
      </c>
      <c r="V852" s="19"/>
      <c r="W852" s="8"/>
      <c r="X852" s="5"/>
      <c r="Y852" s="20"/>
      <c r="Z852" s="21"/>
      <c r="AA852" s="22"/>
      <c r="AB852" s="22"/>
      <c r="AC852" s="23"/>
      <c r="AD852" s="22"/>
      <c r="AE852" s="22"/>
      <c r="AF852" s="22"/>
      <c r="AG852" s="23"/>
      <c r="AH852" s="22"/>
    </row>
    <row r="853" spans="1:34" ht="15.75" customHeight="1" x14ac:dyDescent="0.3">
      <c r="A853" s="13"/>
      <c r="B853" s="51"/>
      <c r="C853" s="10">
        <v>850</v>
      </c>
      <c r="D853" s="6" t="s">
        <v>1826</v>
      </c>
      <c r="E853" s="6" t="s">
        <v>1827</v>
      </c>
      <c r="F853" s="14" t="s">
        <v>149</v>
      </c>
      <c r="G853" s="15" t="s">
        <v>149</v>
      </c>
      <c r="H853" s="15" t="s">
        <v>149</v>
      </c>
      <c r="I853" s="16" t="s">
        <v>22</v>
      </c>
      <c r="L853" s="17"/>
      <c r="M853" s="18" t="str">
        <f>'AI - 1'!A852</f>
        <v>No</v>
      </c>
      <c r="N853" s="18" t="str">
        <f>'AI - 2'!A852</f>
        <v>No</v>
      </c>
      <c r="O853" s="18" t="str">
        <f>'AI  - 3'!A852</f>
        <v>No</v>
      </c>
      <c r="P853" s="8">
        <f>COUNTIF(M853:O853,"Yes")</f>
        <v>0</v>
      </c>
      <c r="Q853" s="18" t="str">
        <f>'AI - 1'!B852</f>
        <v>No</v>
      </c>
      <c r="R853" s="18" t="str">
        <f>'AI - 2'!B852</f>
        <v>No</v>
      </c>
      <c r="S853" s="18" t="str">
        <f>'AI  - 3'!B852</f>
        <v>No</v>
      </c>
      <c r="T853" s="8">
        <f>COUNTIF(Q853:S853,"Yes")</f>
        <v>0</v>
      </c>
      <c r="U853" s="15" t="s">
        <v>149</v>
      </c>
      <c r="V853" s="19"/>
      <c r="W853" s="8"/>
      <c r="X853" s="5"/>
      <c r="Y853" s="20"/>
      <c r="Z853" s="21"/>
      <c r="AA853" s="22"/>
      <c r="AB853" s="22"/>
      <c r="AC853" s="23"/>
      <c r="AD853" s="22"/>
      <c r="AE853" s="22"/>
      <c r="AF853" s="22"/>
      <c r="AG853" s="23"/>
      <c r="AH853" s="22"/>
    </row>
    <row r="854" spans="1:34" ht="15.75" customHeight="1" x14ac:dyDescent="0.3">
      <c r="A854" s="13"/>
      <c r="B854" s="51"/>
      <c r="C854" s="10">
        <v>851</v>
      </c>
      <c r="D854" s="6" t="s">
        <v>1828</v>
      </c>
      <c r="E854" s="6" t="s">
        <v>1829</v>
      </c>
      <c r="F854" s="14" t="s">
        <v>149</v>
      </c>
      <c r="G854" s="15" t="s">
        <v>149</v>
      </c>
      <c r="H854" s="15" t="s">
        <v>149</v>
      </c>
      <c r="I854" s="16" t="s">
        <v>22</v>
      </c>
      <c r="L854" s="17"/>
      <c r="M854" s="18" t="str">
        <f>'AI - 1'!A853</f>
        <v>No</v>
      </c>
      <c r="N854" s="18" t="str">
        <f>'AI - 2'!A853</f>
        <v>No</v>
      </c>
      <c r="O854" s="18" t="str">
        <f>'AI  - 3'!A853</f>
        <v>No</v>
      </c>
      <c r="P854" s="8">
        <f>COUNTIF(M854:O854,"Yes")</f>
        <v>0</v>
      </c>
      <c r="Q854" s="18" t="str">
        <f>'AI - 1'!B853</f>
        <v>No</v>
      </c>
      <c r="R854" s="18" t="str">
        <f>'AI - 2'!B853</f>
        <v>No</v>
      </c>
      <c r="S854" s="18" t="str">
        <f>'AI  - 3'!B853</f>
        <v>No</v>
      </c>
      <c r="T854" s="8">
        <f>COUNTIF(Q854:S854,"Yes")</f>
        <v>0</v>
      </c>
      <c r="U854" s="15" t="s">
        <v>149</v>
      </c>
      <c r="V854" s="19"/>
      <c r="W854" s="8"/>
      <c r="X854" s="5"/>
      <c r="Y854" s="20"/>
      <c r="Z854" s="21"/>
      <c r="AA854" s="22"/>
      <c r="AB854" s="22"/>
      <c r="AC854" s="23"/>
      <c r="AD854" s="22"/>
      <c r="AE854" s="22"/>
      <c r="AF854" s="22"/>
      <c r="AG854" s="23"/>
      <c r="AH854" s="22"/>
    </row>
    <row r="855" spans="1:34" ht="15.75" customHeight="1" x14ac:dyDescent="0.3">
      <c r="A855" s="13"/>
      <c r="B855" s="51"/>
      <c r="C855" s="10">
        <v>852</v>
      </c>
      <c r="D855" s="6" t="s">
        <v>1830</v>
      </c>
      <c r="E855" s="6" t="s">
        <v>1831</v>
      </c>
      <c r="F855" s="14" t="s">
        <v>149</v>
      </c>
      <c r="G855" s="15" t="s">
        <v>149</v>
      </c>
      <c r="H855" s="15" t="s">
        <v>149</v>
      </c>
      <c r="I855" s="16" t="s">
        <v>22</v>
      </c>
      <c r="L855" s="17"/>
      <c r="M855" s="18" t="str">
        <f>'AI - 1'!A854</f>
        <v>No</v>
      </c>
      <c r="N855" s="18" t="str">
        <f>'AI - 2'!A854</f>
        <v>No</v>
      </c>
      <c r="O855" s="18" t="str">
        <f>'AI  - 3'!A854</f>
        <v>No</v>
      </c>
      <c r="P855" s="8">
        <f>COUNTIF(M855:O855,"Yes")</f>
        <v>0</v>
      </c>
      <c r="Q855" s="18" t="str">
        <f>'AI - 1'!B854</f>
        <v>No</v>
      </c>
      <c r="R855" s="18" t="str">
        <f>'AI - 2'!B854</f>
        <v>No</v>
      </c>
      <c r="S855" s="18" t="str">
        <f>'AI  - 3'!B854</f>
        <v>No</v>
      </c>
      <c r="T855" s="8">
        <f>COUNTIF(Q855:S855,"Yes")</f>
        <v>0</v>
      </c>
      <c r="U855" s="15" t="s">
        <v>149</v>
      </c>
      <c r="V855" s="19"/>
      <c r="W855" s="8"/>
      <c r="X855" s="5"/>
      <c r="Y855" s="20"/>
      <c r="Z855" s="21"/>
      <c r="AA855" s="22"/>
      <c r="AB855" s="22"/>
      <c r="AC855" s="23"/>
      <c r="AD855" s="22"/>
      <c r="AE855" s="22"/>
      <c r="AF855" s="22"/>
      <c r="AG855" s="23"/>
      <c r="AH855" s="22"/>
    </row>
    <row r="856" spans="1:34" ht="15.75" customHeight="1" x14ac:dyDescent="0.3">
      <c r="A856" s="13"/>
      <c r="B856" s="51"/>
      <c r="C856" s="10">
        <v>853</v>
      </c>
      <c r="D856" s="6" t="s">
        <v>1832</v>
      </c>
      <c r="E856" s="6" t="s">
        <v>1833</v>
      </c>
      <c r="F856" s="14" t="s">
        <v>149</v>
      </c>
      <c r="G856" s="15" t="s">
        <v>149</v>
      </c>
      <c r="H856" s="15" t="s">
        <v>149</v>
      </c>
      <c r="I856" s="16" t="s">
        <v>22</v>
      </c>
      <c r="L856" s="17"/>
      <c r="M856" s="18" t="str">
        <f>'AI - 1'!A855</f>
        <v>No</v>
      </c>
      <c r="N856" s="18" t="str">
        <f>'AI - 2'!A855</f>
        <v>No</v>
      </c>
      <c r="O856" s="18" t="str">
        <f>'AI  - 3'!A855</f>
        <v>No</v>
      </c>
      <c r="P856" s="8">
        <f>COUNTIF(M856:O856,"Yes")</f>
        <v>0</v>
      </c>
      <c r="Q856" s="18" t="str">
        <f>'AI - 1'!B855</f>
        <v>No</v>
      </c>
      <c r="R856" s="18" t="str">
        <f>'AI - 2'!B855</f>
        <v>No</v>
      </c>
      <c r="S856" s="18" t="str">
        <f>'AI  - 3'!B855</f>
        <v>No</v>
      </c>
      <c r="T856" s="8">
        <f>COUNTIF(Q856:S856,"Yes")</f>
        <v>0</v>
      </c>
      <c r="U856" s="15" t="s">
        <v>149</v>
      </c>
      <c r="V856" s="19"/>
      <c r="W856" s="8"/>
      <c r="X856" s="5"/>
      <c r="Y856" s="20"/>
      <c r="Z856" s="21"/>
      <c r="AA856" s="22"/>
      <c r="AB856" s="22"/>
      <c r="AC856" s="23"/>
      <c r="AD856" s="22"/>
      <c r="AE856" s="22"/>
      <c r="AF856" s="22"/>
      <c r="AG856" s="23"/>
      <c r="AH856" s="22"/>
    </row>
    <row r="857" spans="1:34" ht="15.75" customHeight="1" x14ac:dyDescent="0.3">
      <c r="A857" s="13"/>
      <c r="B857" s="51"/>
      <c r="C857" s="10">
        <v>854</v>
      </c>
      <c r="D857" s="6" t="s">
        <v>1834</v>
      </c>
      <c r="E857" s="6" t="s">
        <v>1835</v>
      </c>
      <c r="F857" s="14" t="s">
        <v>149</v>
      </c>
      <c r="G857" s="15" t="s">
        <v>149</v>
      </c>
      <c r="H857" s="15" t="s">
        <v>149</v>
      </c>
      <c r="I857" s="16" t="s">
        <v>22</v>
      </c>
      <c r="L857" s="17"/>
      <c r="M857" s="18" t="str">
        <f>'AI - 1'!A856</f>
        <v>No</v>
      </c>
      <c r="N857" s="18" t="str">
        <f>'AI - 2'!A856</f>
        <v>No</v>
      </c>
      <c r="O857" s="18" t="str">
        <f>'AI  - 3'!A856</f>
        <v>No</v>
      </c>
      <c r="P857" s="8">
        <f>COUNTIF(M857:O857,"Yes")</f>
        <v>0</v>
      </c>
      <c r="Q857" s="18" t="str">
        <f>'AI - 1'!B856</f>
        <v>No</v>
      </c>
      <c r="R857" s="18" t="str">
        <f>'AI - 2'!B856</f>
        <v>No</v>
      </c>
      <c r="S857" s="18" t="str">
        <f>'AI  - 3'!B856</f>
        <v>No</v>
      </c>
      <c r="T857" s="8">
        <f>COUNTIF(Q857:S857,"Yes")</f>
        <v>0</v>
      </c>
      <c r="U857" s="15" t="s">
        <v>149</v>
      </c>
      <c r="V857" s="19"/>
      <c r="W857" s="8"/>
      <c r="X857" s="5"/>
      <c r="Y857" s="20"/>
      <c r="Z857" s="21"/>
      <c r="AA857" s="22"/>
      <c r="AB857" s="22"/>
      <c r="AC857" s="23"/>
      <c r="AD857" s="22"/>
      <c r="AE857" s="22"/>
      <c r="AF857" s="22"/>
      <c r="AG857" s="23"/>
      <c r="AH857" s="22"/>
    </row>
    <row r="858" spans="1:34" ht="15.75" customHeight="1" x14ac:dyDescent="0.3">
      <c r="A858" s="13"/>
      <c r="B858" s="51"/>
      <c r="C858" s="10">
        <v>855</v>
      </c>
      <c r="D858" s="6" t="s">
        <v>1836</v>
      </c>
      <c r="E858" s="6" t="s">
        <v>1837</v>
      </c>
      <c r="F858" s="14" t="s">
        <v>149</v>
      </c>
      <c r="G858" s="15" t="s">
        <v>149</v>
      </c>
      <c r="H858" s="15" t="s">
        <v>149</v>
      </c>
      <c r="I858" s="16" t="s">
        <v>22</v>
      </c>
      <c r="L858" s="17"/>
      <c r="M858" s="18" t="str">
        <f>'AI - 1'!A857</f>
        <v>No</v>
      </c>
      <c r="N858" s="18" t="str">
        <f>'AI - 2'!A857</f>
        <v>No</v>
      </c>
      <c r="O858" s="18" t="str">
        <f>'AI  - 3'!A857</f>
        <v>No</v>
      </c>
      <c r="P858" s="8">
        <f>COUNTIF(M858:O858,"Yes")</f>
        <v>0</v>
      </c>
      <c r="Q858" s="18" t="str">
        <f>'AI - 1'!B857</f>
        <v>No</v>
      </c>
      <c r="R858" s="18" t="str">
        <f>'AI - 2'!B857</f>
        <v>No</v>
      </c>
      <c r="S858" s="18" t="str">
        <f>'AI  - 3'!B857</f>
        <v>No</v>
      </c>
      <c r="T858" s="8">
        <f>COUNTIF(Q858:S858,"Yes")</f>
        <v>0</v>
      </c>
      <c r="U858" s="15" t="s">
        <v>149</v>
      </c>
      <c r="V858" s="19"/>
      <c r="W858" s="8"/>
      <c r="X858" s="5"/>
      <c r="Y858" s="20"/>
      <c r="Z858" s="21"/>
      <c r="AA858" s="22"/>
      <c r="AB858" s="22"/>
      <c r="AC858" s="23"/>
      <c r="AD858" s="22"/>
      <c r="AE858" s="22"/>
      <c r="AF858" s="22"/>
      <c r="AG858" s="23"/>
      <c r="AH858" s="22"/>
    </row>
    <row r="859" spans="1:34" ht="15.75" customHeight="1" x14ac:dyDescent="0.3">
      <c r="A859" s="13"/>
      <c r="B859" s="51"/>
      <c r="C859" s="10">
        <v>856</v>
      </c>
      <c r="D859" s="6" t="s">
        <v>1838</v>
      </c>
      <c r="E859" s="6" t="s">
        <v>1839</v>
      </c>
      <c r="F859" s="14" t="s">
        <v>149</v>
      </c>
      <c r="G859" s="15" t="s">
        <v>149</v>
      </c>
      <c r="H859" s="15" t="s">
        <v>149</v>
      </c>
      <c r="I859" s="16" t="s">
        <v>22</v>
      </c>
      <c r="L859" s="17"/>
      <c r="M859" s="18" t="str">
        <f>'AI - 1'!A858</f>
        <v>No</v>
      </c>
      <c r="N859" s="18" t="str">
        <f>'AI - 2'!A858</f>
        <v>No</v>
      </c>
      <c r="O859" s="18" t="str">
        <f>'AI  - 3'!A858</f>
        <v>No</v>
      </c>
      <c r="P859" s="8">
        <f>COUNTIF(M859:O859,"Yes")</f>
        <v>0</v>
      </c>
      <c r="Q859" s="18" t="str">
        <f>'AI - 1'!B858</f>
        <v>No</v>
      </c>
      <c r="R859" s="18" t="str">
        <f>'AI - 2'!B858</f>
        <v>No</v>
      </c>
      <c r="S859" s="18" t="str">
        <f>'AI  - 3'!B858</f>
        <v>No</v>
      </c>
      <c r="T859" s="8">
        <f>COUNTIF(Q859:S859,"Yes")</f>
        <v>0</v>
      </c>
      <c r="U859" s="15" t="s">
        <v>149</v>
      </c>
      <c r="V859" s="19"/>
      <c r="W859" s="8"/>
      <c r="X859" s="5"/>
      <c r="Y859" s="20"/>
      <c r="Z859" s="21"/>
      <c r="AA859" s="22"/>
      <c r="AB859" s="22"/>
      <c r="AC859" s="23"/>
      <c r="AD859" s="22"/>
      <c r="AE859" s="22"/>
      <c r="AF859" s="22"/>
      <c r="AG859" s="23"/>
      <c r="AH859" s="22"/>
    </row>
    <row r="860" spans="1:34" ht="15.75" customHeight="1" x14ac:dyDescent="0.3">
      <c r="A860" s="13"/>
      <c r="B860" s="51"/>
      <c r="C860" s="10">
        <v>857</v>
      </c>
      <c r="D860" s="6" t="s">
        <v>1840</v>
      </c>
      <c r="E860" s="6" t="s">
        <v>1841</v>
      </c>
      <c r="F860" s="14" t="s">
        <v>149</v>
      </c>
      <c r="G860" s="15" t="s">
        <v>149</v>
      </c>
      <c r="H860" s="15" t="s">
        <v>149</v>
      </c>
      <c r="I860" s="16" t="s">
        <v>22</v>
      </c>
      <c r="L860" s="17"/>
      <c r="M860" s="18" t="str">
        <f>'AI - 1'!A859</f>
        <v>No</v>
      </c>
      <c r="N860" s="18" t="str">
        <f>'AI - 2'!A859</f>
        <v>No</v>
      </c>
      <c r="O860" s="18" t="str">
        <f>'AI  - 3'!A859</f>
        <v>No</v>
      </c>
      <c r="P860" s="8">
        <f>COUNTIF(M860:O860,"Yes")</f>
        <v>0</v>
      </c>
      <c r="Q860" s="18" t="str">
        <f>'AI - 1'!B859</f>
        <v>No</v>
      </c>
      <c r="R860" s="18" t="str">
        <f>'AI - 2'!B859</f>
        <v>No</v>
      </c>
      <c r="S860" s="18" t="str">
        <f>'AI  - 3'!B859</f>
        <v>No</v>
      </c>
      <c r="T860" s="8">
        <f>COUNTIF(Q860:S860,"Yes")</f>
        <v>0</v>
      </c>
      <c r="U860" s="15" t="s">
        <v>149</v>
      </c>
      <c r="V860" s="19"/>
      <c r="W860" s="8"/>
      <c r="X860" s="5"/>
      <c r="Y860" s="20"/>
      <c r="Z860" s="21"/>
      <c r="AA860" s="22"/>
      <c r="AB860" s="22"/>
      <c r="AC860" s="23"/>
      <c r="AD860" s="22"/>
      <c r="AE860" s="22"/>
      <c r="AF860" s="22"/>
      <c r="AG860" s="23"/>
      <c r="AH860" s="22"/>
    </row>
    <row r="861" spans="1:34" ht="15.75" customHeight="1" x14ac:dyDescent="0.3">
      <c r="A861" s="13"/>
      <c r="B861" s="51"/>
      <c r="C861" s="10">
        <v>858</v>
      </c>
      <c r="D861" s="6" t="s">
        <v>1842</v>
      </c>
      <c r="E861" s="6" t="s">
        <v>1843</v>
      </c>
      <c r="F861" s="14" t="s">
        <v>149</v>
      </c>
      <c r="G861" s="15" t="s">
        <v>149</v>
      </c>
      <c r="H861" s="15" t="s">
        <v>149</v>
      </c>
      <c r="I861" s="16" t="s">
        <v>22</v>
      </c>
      <c r="L861" s="17"/>
      <c r="M861" s="18" t="str">
        <f>'AI - 1'!A860</f>
        <v>No</v>
      </c>
      <c r="N861" s="18" t="str">
        <f>'AI - 2'!A860</f>
        <v>No</v>
      </c>
      <c r="O861" s="18" t="str">
        <f>'AI  - 3'!A860</f>
        <v>No</v>
      </c>
      <c r="P861" s="8">
        <f>COUNTIF(M861:O861,"Yes")</f>
        <v>0</v>
      </c>
      <c r="Q861" s="18" t="str">
        <f>'AI - 1'!B860</f>
        <v>No</v>
      </c>
      <c r="R861" s="18" t="str">
        <f>'AI - 2'!B860</f>
        <v>No</v>
      </c>
      <c r="S861" s="18" t="str">
        <f>'AI  - 3'!B860</f>
        <v>No</v>
      </c>
      <c r="T861" s="8">
        <f>COUNTIF(Q861:S861,"Yes")</f>
        <v>0</v>
      </c>
      <c r="U861" s="15" t="s">
        <v>149</v>
      </c>
      <c r="V861" s="19"/>
      <c r="W861" s="8"/>
      <c r="X861" s="5"/>
      <c r="Y861" s="20"/>
      <c r="Z861" s="21"/>
      <c r="AA861" s="22"/>
      <c r="AB861" s="22"/>
      <c r="AC861" s="23"/>
      <c r="AD861" s="22"/>
      <c r="AE861" s="22"/>
      <c r="AF861" s="22"/>
      <c r="AG861" s="23"/>
      <c r="AH861" s="22"/>
    </row>
    <row r="862" spans="1:34" ht="15.75" customHeight="1" x14ac:dyDescent="0.3">
      <c r="A862" s="13"/>
      <c r="B862" s="51"/>
      <c r="C862" s="10">
        <v>1081</v>
      </c>
      <c r="D862" s="6" t="s">
        <v>217</v>
      </c>
      <c r="E862" s="6" t="s">
        <v>218</v>
      </c>
      <c r="F862" s="14" t="s">
        <v>149</v>
      </c>
      <c r="G862" s="15" t="s">
        <v>21</v>
      </c>
      <c r="H862" s="26" t="s">
        <v>149</v>
      </c>
      <c r="I862" s="16" t="s">
        <v>171</v>
      </c>
      <c r="J862" s="66" t="s">
        <v>11050</v>
      </c>
      <c r="L862" s="17"/>
      <c r="M862" s="18" t="str">
        <f>'AI - 1'!A1083</f>
        <v>Yes</v>
      </c>
      <c r="N862" s="18" t="str">
        <f>'AI - 2'!A1083</f>
        <v>Yes</v>
      </c>
      <c r="O862" s="18" t="str">
        <f>'AI  - 3'!A1083</f>
        <v>Yes</v>
      </c>
      <c r="P862" s="8">
        <f>COUNTIF(M862:O862,"Yes")</f>
        <v>3</v>
      </c>
      <c r="Q862" s="18" t="str">
        <f>'AI - 1'!B1083</f>
        <v>Yes</v>
      </c>
      <c r="R862" s="18" t="str">
        <f>'AI - 2'!B1083</f>
        <v>Yes</v>
      </c>
      <c r="S862" s="18" t="str">
        <f>'AI  - 3'!B1083</f>
        <v>Yes</v>
      </c>
      <c r="T862" s="8">
        <f>COUNTIF(Q862:S862,"Yes")</f>
        <v>3</v>
      </c>
      <c r="U862" s="15" t="s">
        <v>21</v>
      </c>
      <c r="V862" s="19"/>
      <c r="W862" s="8"/>
      <c r="X862" s="5"/>
      <c r="Y862" s="20"/>
      <c r="Z862" s="21"/>
      <c r="AA862" s="22"/>
      <c r="AB862" s="22"/>
      <c r="AC862" s="23"/>
      <c r="AD862" s="21"/>
      <c r="AE862" s="22"/>
      <c r="AF862" s="22"/>
      <c r="AG862" s="23"/>
      <c r="AH862" s="21"/>
    </row>
    <row r="863" spans="1:34" ht="15.75" customHeight="1" x14ac:dyDescent="0.3">
      <c r="A863" s="13"/>
      <c r="B863" s="51"/>
      <c r="C863" s="10">
        <v>860</v>
      </c>
      <c r="D863" s="6" t="s">
        <v>1844</v>
      </c>
      <c r="E863" s="6" t="s">
        <v>1845</v>
      </c>
      <c r="F863" s="14" t="s">
        <v>149</v>
      </c>
      <c r="G863" s="15" t="s">
        <v>149</v>
      </c>
      <c r="H863" s="15" t="s">
        <v>149</v>
      </c>
      <c r="I863" s="16" t="s">
        <v>22</v>
      </c>
      <c r="L863" s="17"/>
      <c r="M863" s="18" t="str">
        <f>'AI - 1'!A862</f>
        <v>No</v>
      </c>
      <c r="N863" s="18" t="str">
        <f>'AI - 2'!A862</f>
        <v>No</v>
      </c>
      <c r="O863" s="18" t="str">
        <f>'AI  - 3'!A862</f>
        <v>No</v>
      </c>
      <c r="P863" s="8">
        <f>COUNTIF(M863:O863,"Yes")</f>
        <v>0</v>
      </c>
      <c r="Q863" s="18" t="str">
        <f>'AI - 1'!B862</f>
        <v>No</v>
      </c>
      <c r="R863" s="18" t="str">
        <f>'AI - 2'!B862</f>
        <v>No</v>
      </c>
      <c r="S863" s="18" t="str">
        <f>'AI  - 3'!B862</f>
        <v>No</v>
      </c>
      <c r="T863" s="8">
        <f>COUNTIF(Q863:S863,"Yes")</f>
        <v>0</v>
      </c>
      <c r="U863" s="15" t="s">
        <v>149</v>
      </c>
      <c r="V863" s="19"/>
      <c r="W863" s="8"/>
      <c r="X863" s="5"/>
      <c r="Y863" s="20"/>
      <c r="Z863" s="21"/>
      <c r="AA863" s="22"/>
      <c r="AB863" s="22"/>
      <c r="AC863" s="23"/>
      <c r="AD863" s="22"/>
      <c r="AE863" s="22"/>
      <c r="AF863" s="22"/>
      <c r="AG863" s="23"/>
      <c r="AH863" s="22"/>
    </row>
    <row r="864" spans="1:34" ht="15.75" customHeight="1" x14ac:dyDescent="0.3">
      <c r="A864" s="13"/>
      <c r="B864" s="51"/>
      <c r="C864" s="10">
        <v>859</v>
      </c>
      <c r="D864" s="6" t="s">
        <v>255</v>
      </c>
      <c r="E864" s="6" t="s">
        <v>394</v>
      </c>
      <c r="F864" s="14" t="s">
        <v>21</v>
      </c>
      <c r="G864" s="15" t="s">
        <v>149</v>
      </c>
      <c r="H864" s="26" t="s">
        <v>149</v>
      </c>
      <c r="I864" s="24" t="s">
        <v>384</v>
      </c>
      <c r="J864" s="30" t="s">
        <v>395</v>
      </c>
      <c r="K864" s="47"/>
      <c r="L864" s="17"/>
      <c r="M864" s="18" t="str">
        <f>'AI - 1'!A861</f>
        <v>No</v>
      </c>
      <c r="N864" s="18" t="str">
        <f>'AI - 2'!A861</f>
        <v>No</v>
      </c>
      <c r="O864" s="18" t="str">
        <f>'AI  - 3'!A861</f>
        <v>No</v>
      </c>
      <c r="P864" s="8">
        <f>COUNTIF(M864:O864,"Yes")</f>
        <v>0</v>
      </c>
      <c r="Q864" s="18" t="str">
        <f>'AI - 1'!B861</f>
        <v>No</v>
      </c>
      <c r="R864" s="18" t="str">
        <f>'AI - 2'!B861</f>
        <v>No</v>
      </c>
      <c r="S864" s="18" t="str">
        <f>'AI  - 3'!B861</f>
        <v>No</v>
      </c>
      <c r="T864" s="8">
        <f>COUNTIF(Q864:S864,"Yes")</f>
        <v>0</v>
      </c>
      <c r="U864" s="15" t="s">
        <v>149</v>
      </c>
      <c r="V864" s="19"/>
      <c r="W864" s="8"/>
      <c r="X864" s="5"/>
      <c r="Y864" s="20"/>
      <c r="Z864" s="21"/>
      <c r="AA864" s="22"/>
      <c r="AB864" s="22"/>
      <c r="AC864" s="23"/>
      <c r="AD864" s="33"/>
      <c r="AE864" s="22"/>
      <c r="AF864" s="22"/>
      <c r="AG864" s="23"/>
      <c r="AH864" s="33"/>
    </row>
    <row r="865" spans="1:34" ht="15.75" customHeight="1" x14ac:dyDescent="0.3">
      <c r="A865" s="13"/>
      <c r="B865" s="51"/>
      <c r="C865" s="10">
        <v>862</v>
      </c>
      <c r="D865" s="6" t="s">
        <v>1846</v>
      </c>
      <c r="E865" s="6" t="s">
        <v>1847</v>
      </c>
      <c r="F865" s="14" t="s">
        <v>149</v>
      </c>
      <c r="G865" s="15" t="s">
        <v>149</v>
      </c>
      <c r="H865" s="15" t="s">
        <v>149</v>
      </c>
      <c r="I865" s="16" t="s">
        <v>22</v>
      </c>
      <c r="L865" s="17"/>
      <c r="M865" s="18" t="str">
        <f>'AI - 1'!A864</f>
        <v>No</v>
      </c>
      <c r="N865" s="18" t="str">
        <f>'AI - 2'!A864</f>
        <v>No</v>
      </c>
      <c r="O865" s="18" t="str">
        <f>'AI  - 3'!A864</f>
        <v>No</v>
      </c>
      <c r="P865" s="8">
        <f>COUNTIF(M865:O865,"Yes")</f>
        <v>0</v>
      </c>
      <c r="Q865" s="18" t="str">
        <f>'AI - 1'!B864</f>
        <v>No</v>
      </c>
      <c r="R865" s="18" t="str">
        <f>'AI - 2'!B864</f>
        <v>No</v>
      </c>
      <c r="S865" s="18" t="str">
        <f>'AI  - 3'!B864</f>
        <v>No</v>
      </c>
      <c r="T865" s="8">
        <f>COUNTIF(Q865:S865,"Yes")</f>
        <v>0</v>
      </c>
      <c r="U865" s="15" t="s">
        <v>149</v>
      </c>
      <c r="V865" s="19"/>
      <c r="W865" s="8"/>
      <c r="X865" s="5"/>
      <c r="Y865" s="20"/>
      <c r="Z865" s="21"/>
      <c r="AA865" s="22"/>
      <c r="AB865" s="22"/>
      <c r="AC865" s="23"/>
      <c r="AD865" s="22"/>
      <c r="AE865" s="22"/>
      <c r="AF865" s="22"/>
      <c r="AG865" s="23"/>
      <c r="AH865" s="22"/>
    </row>
    <row r="866" spans="1:34" ht="15.75" customHeight="1" x14ac:dyDescent="0.3">
      <c r="A866" s="13"/>
      <c r="B866" s="51"/>
      <c r="C866" s="10">
        <v>863</v>
      </c>
      <c r="D866" s="6" t="s">
        <v>1848</v>
      </c>
      <c r="E866" s="6" t="s">
        <v>1849</v>
      </c>
      <c r="F866" s="14" t="s">
        <v>149</v>
      </c>
      <c r="G866" s="15" t="s">
        <v>149</v>
      </c>
      <c r="H866" s="15" t="s">
        <v>149</v>
      </c>
      <c r="I866" s="16" t="s">
        <v>22</v>
      </c>
      <c r="L866" s="17"/>
      <c r="M866" s="18" t="str">
        <f>'AI - 1'!A865</f>
        <v>No</v>
      </c>
      <c r="N866" s="18" t="str">
        <f>'AI - 2'!A865</f>
        <v>No</v>
      </c>
      <c r="O866" s="18" t="str">
        <f>'AI  - 3'!A865</f>
        <v>No</v>
      </c>
      <c r="P866" s="8">
        <f>COUNTIF(M866:O866,"Yes")</f>
        <v>0</v>
      </c>
      <c r="Q866" s="18" t="str">
        <f>'AI - 1'!B865</f>
        <v>No</v>
      </c>
      <c r="R866" s="18" t="str">
        <f>'AI - 2'!B865</f>
        <v>No</v>
      </c>
      <c r="S866" s="18" t="str">
        <f>'AI  - 3'!B865</f>
        <v>No</v>
      </c>
      <c r="T866" s="8">
        <f>COUNTIF(Q866:S866,"Yes")</f>
        <v>0</v>
      </c>
      <c r="U866" s="15" t="s">
        <v>149</v>
      </c>
      <c r="V866" s="19"/>
      <c r="W866" s="8"/>
      <c r="X866" s="5"/>
      <c r="Y866" s="20"/>
      <c r="Z866" s="21"/>
      <c r="AA866" s="22"/>
      <c r="AB866" s="22"/>
      <c r="AC866" s="23"/>
      <c r="AD866" s="22"/>
      <c r="AE866" s="22"/>
      <c r="AF866" s="22"/>
      <c r="AG866" s="23"/>
      <c r="AH866" s="22"/>
    </row>
    <row r="867" spans="1:34" ht="15.75" customHeight="1" x14ac:dyDescent="0.3">
      <c r="A867" s="13"/>
      <c r="B867" s="51"/>
      <c r="C867" s="10">
        <v>782</v>
      </c>
      <c r="D867" s="6" t="s">
        <v>169</v>
      </c>
      <c r="E867" s="6" t="s">
        <v>170</v>
      </c>
      <c r="F867" s="14" t="s">
        <v>149</v>
      </c>
      <c r="G867" s="15" t="s">
        <v>21</v>
      </c>
      <c r="H867" s="26" t="s">
        <v>149</v>
      </c>
      <c r="I867" s="16" t="s">
        <v>171</v>
      </c>
      <c r="J867" s="66" t="s">
        <v>11054</v>
      </c>
      <c r="K867" s="2" t="s">
        <v>172</v>
      </c>
      <c r="L867" s="17"/>
      <c r="M867" s="18" t="str">
        <f>'AI - 1'!A784</f>
        <v>Yes</v>
      </c>
      <c r="N867" s="18" t="str">
        <f>'AI - 2'!A784</f>
        <v>Yes</v>
      </c>
      <c r="O867" s="18" t="str">
        <f>'AI  - 3'!A784</f>
        <v>Yes</v>
      </c>
      <c r="P867" s="8">
        <f>COUNTIF(M867:O867,"Yes")</f>
        <v>3</v>
      </c>
      <c r="Q867" s="18" t="str">
        <f>'AI - 1'!B784</f>
        <v>Yes</v>
      </c>
      <c r="R867" s="18" t="str">
        <f>'AI - 2'!B784</f>
        <v>Yes</v>
      </c>
      <c r="S867" s="18" t="str">
        <f>'AI  - 3'!B784</f>
        <v>Yes</v>
      </c>
      <c r="T867" s="8">
        <f>COUNTIF(Q867:S867,"Yes")</f>
        <v>3</v>
      </c>
      <c r="U867" s="15" t="s">
        <v>21</v>
      </c>
      <c r="V867" s="19"/>
      <c r="W867" s="8"/>
      <c r="X867" s="5"/>
      <c r="Y867" s="20"/>
      <c r="Z867" s="21"/>
      <c r="AA867" s="22"/>
      <c r="AB867" s="22"/>
      <c r="AC867" s="23"/>
      <c r="AD867" s="21"/>
      <c r="AE867" s="22"/>
      <c r="AF867" s="22"/>
      <c r="AG867" s="23"/>
      <c r="AH867" s="21"/>
    </row>
    <row r="868" spans="1:34" ht="15.75" customHeight="1" x14ac:dyDescent="0.3">
      <c r="A868" s="13"/>
      <c r="B868" s="51"/>
      <c r="C868" s="10">
        <v>865</v>
      </c>
      <c r="D868" s="6" t="s">
        <v>26</v>
      </c>
      <c r="E868" s="6" t="s">
        <v>350</v>
      </c>
      <c r="F868" s="14" t="s">
        <v>21</v>
      </c>
      <c r="G868" s="15" t="s">
        <v>21</v>
      </c>
      <c r="H868" s="15" t="s">
        <v>21</v>
      </c>
      <c r="I868" s="16" t="s">
        <v>22</v>
      </c>
      <c r="L868" s="17"/>
      <c r="M868" s="18" t="str">
        <f>'AI - 1'!A867</f>
        <v>No</v>
      </c>
      <c r="N868" s="18" t="str">
        <f>'AI - 2'!A867</f>
        <v>No</v>
      </c>
      <c r="O868" s="18" t="str">
        <f>'AI  - 3'!A867</f>
        <v>No</v>
      </c>
      <c r="P868" s="8">
        <f>COUNTIF(M868:O868,"Yes")</f>
        <v>0</v>
      </c>
      <c r="Q868" s="18" t="str">
        <f>'AI - 1'!B867</f>
        <v>No</v>
      </c>
      <c r="R868" s="18" t="str">
        <f>'AI - 2'!B867</f>
        <v>Yes</v>
      </c>
      <c r="S868" s="18" t="str">
        <f>'AI  - 3'!B867</f>
        <v>No</v>
      </c>
      <c r="T868" s="8">
        <f>COUNTIF(Q868:S868,"Yes")</f>
        <v>1</v>
      </c>
      <c r="U868" s="15" t="s">
        <v>21</v>
      </c>
      <c r="V868" s="19"/>
      <c r="W868" s="8"/>
      <c r="X868" s="5"/>
      <c r="Y868" s="20"/>
      <c r="Z868" s="21"/>
      <c r="AA868" s="22"/>
      <c r="AB868" s="22"/>
      <c r="AC868" s="23"/>
      <c r="AD868" s="22"/>
      <c r="AE868" s="22"/>
      <c r="AF868" s="22"/>
      <c r="AG868" s="23"/>
      <c r="AH868" s="22"/>
    </row>
    <row r="869" spans="1:34" ht="15.75" customHeight="1" x14ac:dyDescent="0.3">
      <c r="A869" s="13"/>
      <c r="B869" s="51"/>
      <c r="C869" s="10">
        <v>866</v>
      </c>
      <c r="D869" s="6" t="s">
        <v>1850</v>
      </c>
      <c r="E869" s="6" t="s">
        <v>1851</v>
      </c>
      <c r="F869" s="14" t="s">
        <v>149</v>
      </c>
      <c r="G869" s="15" t="s">
        <v>149</v>
      </c>
      <c r="H869" s="15" t="s">
        <v>149</v>
      </c>
      <c r="I869" s="16" t="s">
        <v>22</v>
      </c>
      <c r="L869" s="17"/>
      <c r="M869" s="18" t="str">
        <f>'AI - 1'!A868</f>
        <v>No</v>
      </c>
      <c r="N869" s="18" t="str">
        <f>'AI - 2'!A868</f>
        <v>No</v>
      </c>
      <c r="O869" s="18" t="str">
        <f>'AI  - 3'!A868</f>
        <v>No</v>
      </c>
      <c r="P869" s="8">
        <f>COUNTIF(M869:O869,"Yes")</f>
        <v>0</v>
      </c>
      <c r="Q869" s="18" t="str">
        <f>'AI - 1'!B868</f>
        <v>No</v>
      </c>
      <c r="R869" s="18" t="str">
        <f>'AI - 2'!B868</f>
        <v>No</v>
      </c>
      <c r="S869" s="18" t="str">
        <f>'AI  - 3'!B868</f>
        <v>No</v>
      </c>
      <c r="T869" s="8">
        <f>COUNTIF(Q869:S869,"Yes")</f>
        <v>0</v>
      </c>
      <c r="U869" s="15" t="s">
        <v>149</v>
      </c>
      <c r="V869" s="19"/>
      <c r="W869" s="8"/>
      <c r="X869" s="5"/>
      <c r="Y869" s="20"/>
      <c r="Z869" s="21"/>
      <c r="AA869" s="22"/>
      <c r="AB869" s="22"/>
      <c r="AC869" s="23"/>
      <c r="AD869" s="22"/>
      <c r="AE869" s="22"/>
      <c r="AF869" s="22"/>
      <c r="AG869" s="23"/>
      <c r="AH869" s="22"/>
    </row>
    <row r="870" spans="1:34" ht="15.75" customHeight="1" x14ac:dyDescent="0.3">
      <c r="A870" s="13"/>
      <c r="B870" s="51"/>
      <c r="C870" s="10">
        <v>867</v>
      </c>
      <c r="D870" s="6" t="s">
        <v>1852</v>
      </c>
      <c r="E870" s="6" t="s">
        <v>1853</v>
      </c>
      <c r="F870" s="14" t="s">
        <v>149</v>
      </c>
      <c r="G870" s="15" t="s">
        <v>149</v>
      </c>
      <c r="H870" s="15" t="s">
        <v>149</v>
      </c>
      <c r="I870" s="16" t="s">
        <v>22</v>
      </c>
      <c r="L870" s="17"/>
      <c r="M870" s="18" t="str">
        <f>'AI - 1'!A869</f>
        <v>No</v>
      </c>
      <c r="N870" s="18" t="str">
        <f>'AI - 2'!A869</f>
        <v>No</v>
      </c>
      <c r="O870" s="18" t="str">
        <f>'AI  - 3'!A869</f>
        <v>No</v>
      </c>
      <c r="P870" s="8">
        <f>COUNTIF(M870:O870,"Yes")</f>
        <v>0</v>
      </c>
      <c r="Q870" s="18" t="str">
        <f>'AI - 1'!B869</f>
        <v>No</v>
      </c>
      <c r="R870" s="18" t="str">
        <f>'AI - 2'!B869</f>
        <v>No</v>
      </c>
      <c r="S870" s="18" t="str">
        <f>'AI  - 3'!B869</f>
        <v>No</v>
      </c>
      <c r="T870" s="8">
        <f>COUNTIF(Q870:S870,"Yes")</f>
        <v>0</v>
      </c>
      <c r="U870" s="15" t="s">
        <v>149</v>
      </c>
      <c r="V870" s="19"/>
      <c r="W870" s="8"/>
      <c r="X870" s="5"/>
      <c r="Y870" s="20"/>
      <c r="Z870" s="21"/>
      <c r="AA870" s="22"/>
      <c r="AB870" s="22"/>
      <c r="AC870" s="23"/>
      <c r="AD870" s="22"/>
      <c r="AE870" s="22"/>
      <c r="AF870" s="22"/>
      <c r="AG870" s="23"/>
      <c r="AH870" s="22"/>
    </row>
    <row r="871" spans="1:34" ht="15.75" customHeight="1" x14ac:dyDescent="0.3">
      <c r="A871" s="13"/>
      <c r="B871" s="51"/>
      <c r="C871" s="10">
        <v>868</v>
      </c>
      <c r="D871" s="6" t="s">
        <v>1854</v>
      </c>
      <c r="E871" s="6" t="s">
        <v>1855</v>
      </c>
      <c r="F871" s="14" t="s">
        <v>149</v>
      </c>
      <c r="G871" s="15" t="s">
        <v>149</v>
      </c>
      <c r="H871" s="15" t="s">
        <v>149</v>
      </c>
      <c r="I871" s="16" t="s">
        <v>22</v>
      </c>
      <c r="L871" s="17"/>
      <c r="M871" s="18" t="str">
        <f>'AI - 1'!A870</f>
        <v>No</v>
      </c>
      <c r="N871" s="18" t="str">
        <f>'AI - 2'!A870</f>
        <v>No</v>
      </c>
      <c r="O871" s="18" t="str">
        <f>'AI  - 3'!A870</f>
        <v>No</v>
      </c>
      <c r="P871" s="8">
        <f>COUNTIF(M871:O871,"Yes")</f>
        <v>0</v>
      </c>
      <c r="Q871" s="18" t="str">
        <f>'AI - 1'!B870</f>
        <v>No</v>
      </c>
      <c r="R871" s="18" t="str">
        <f>'AI - 2'!B870</f>
        <v>No</v>
      </c>
      <c r="S871" s="18" t="str">
        <f>'AI  - 3'!B870</f>
        <v>No</v>
      </c>
      <c r="T871" s="8">
        <f>COUNTIF(Q871:S871,"Yes")</f>
        <v>0</v>
      </c>
      <c r="U871" s="15" t="s">
        <v>149</v>
      </c>
      <c r="V871" s="19"/>
      <c r="W871" s="8"/>
      <c r="X871" s="5"/>
      <c r="Y871" s="20"/>
      <c r="Z871" s="21"/>
      <c r="AA871" s="22"/>
      <c r="AB871" s="22"/>
      <c r="AC871" s="23"/>
      <c r="AD871" s="22"/>
      <c r="AE871" s="22"/>
      <c r="AF871" s="22"/>
      <c r="AG871" s="23"/>
      <c r="AH871" s="22"/>
    </row>
    <row r="872" spans="1:34" ht="15.75" customHeight="1" x14ac:dyDescent="0.3">
      <c r="A872" s="13"/>
      <c r="B872" s="51"/>
      <c r="C872" s="10">
        <v>869</v>
      </c>
      <c r="D872" s="6" t="s">
        <v>1856</v>
      </c>
      <c r="E872" s="6" t="s">
        <v>1857</v>
      </c>
      <c r="F872" s="14" t="s">
        <v>149</v>
      </c>
      <c r="G872" s="15" t="s">
        <v>149</v>
      </c>
      <c r="H872" s="15" t="s">
        <v>149</v>
      </c>
      <c r="I872" s="16" t="s">
        <v>22</v>
      </c>
      <c r="L872" s="17"/>
      <c r="M872" s="18" t="str">
        <f>'AI - 1'!A871</f>
        <v>No</v>
      </c>
      <c r="N872" s="18" t="str">
        <f>'AI - 2'!A871</f>
        <v>No</v>
      </c>
      <c r="O872" s="18" t="str">
        <f>'AI  - 3'!A871</f>
        <v>No</v>
      </c>
      <c r="P872" s="8">
        <f>COUNTIF(M872:O872,"Yes")</f>
        <v>0</v>
      </c>
      <c r="Q872" s="18" t="str">
        <f>'AI - 1'!B871</f>
        <v>No</v>
      </c>
      <c r="R872" s="18" t="str">
        <f>'AI - 2'!B871</f>
        <v>No</v>
      </c>
      <c r="S872" s="18" t="str">
        <f>'AI  - 3'!B871</f>
        <v>No</v>
      </c>
      <c r="T872" s="8">
        <f>COUNTIF(Q872:S872,"Yes")</f>
        <v>0</v>
      </c>
      <c r="U872" s="15" t="s">
        <v>149</v>
      </c>
      <c r="V872" s="19"/>
      <c r="W872" s="8"/>
      <c r="X872" s="5"/>
      <c r="Y872" s="20"/>
      <c r="Z872" s="21"/>
      <c r="AA872" s="22"/>
      <c r="AB872" s="22"/>
      <c r="AC872" s="23"/>
      <c r="AD872" s="22"/>
      <c r="AE872" s="22"/>
      <c r="AF872" s="22"/>
      <c r="AG872" s="23"/>
      <c r="AH872" s="22"/>
    </row>
    <row r="873" spans="1:34" ht="15.75" customHeight="1" x14ac:dyDescent="0.3">
      <c r="A873" s="13"/>
      <c r="B873" s="51"/>
      <c r="C873" s="10">
        <v>870</v>
      </c>
      <c r="D873" s="6" t="s">
        <v>1858</v>
      </c>
      <c r="E873" s="6" t="s">
        <v>25</v>
      </c>
      <c r="F873" s="14" t="s">
        <v>149</v>
      </c>
      <c r="G873" s="15" t="s">
        <v>149</v>
      </c>
      <c r="H873" s="15" t="s">
        <v>149</v>
      </c>
      <c r="I873" s="16" t="s">
        <v>22</v>
      </c>
      <c r="L873" s="17"/>
      <c r="M873" s="18" t="str">
        <f>'AI - 1'!A872</f>
        <v>No</v>
      </c>
      <c r="N873" s="18" t="str">
        <f>'AI - 2'!A872</f>
        <v>No</v>
      </c>
      <c r="O873" s="18" t="str">
        <f>'AI  - 3'!A872</f>
        <v>No</v>
      </c>
      <c r="P873" s="8">
        <f>COUNTIF(M873:O873,"Yes")</f>
        <v>0</v>
      </c>
      <c r="Q873" s="18" t="str">
        <f>'AI - 1'!B872</f>
        <v>No</v>
      </c>
      <c r="R873" s="18" t="str">
        <f>'AI - 2'!B872</f>
        <v>No</v>
      </c>
      <c r="S873" s="18" t="str">
        <f>'AI  - 3'!B872</f>
        <v>No</v>
      </c>
      <c r="T873" s="8">
        <f>COUNTIF(Q873:S873,"Yes")</f>
        <v>0</v>
      </c>
      <c r="U873" s="15" t="s">
        <v>149</v>
      </c>
      <c r="V873" s="19"/>
      <c r="W873" s="8"/>
      <c r="X873" s="5"/>
      <c r="Y873" s="20"/>
      <c r="Z873" s="21"/>
      <c r="AA873" s="22"/>
      <c r="AB873" s="22"/>
      <c r="AC873" s="23"/>
      <c r="AD873" s="22"/>
      <c r="AE873" s="22"/>
      <c r="AF873" s="22"/>
      <c r="AG873" s="23"/>
      <c r="AH873" s="22"/>
    </row>
    <row r="874" spans="1:34" ht="15.75" customHeight="1" x14ac:dyDescent="0.3">
      <c r="A874" s="13"/>
      <c r="B874" s="51"/>
      <c r="C874" s="10">
        <v>871</v>
      </c>
      <c r="D874" s="6" t="s">
        <v>1859</v>
      </c>
      <c r="E874" s="6" t="s">
        <v>1860</v>
      </c>
      <c r="F874" s="14" t="s">
        <v>149</v>
      </c>
      <c r="G874" s="15" t="s">
        <v>149</v>
      </c>
      <c r="H874" s="15" t="s">
        <v>149</v>
      </c>
      <c r="I874" s="16" t="s">
        <v>22</v>
      </c>
      <c r="L874" s="17"/>
      <c r="M874" s="18" t="str">
        <f>'AI - 1'!A873</f>
        <v>No</v>
      </c>
      <c r="N874" s="18" t="str">
        <f>'AI - 2'!A873</f>
        <v>No</v>
      </c>
      <c r="O874" s="18" t="str">
        <f>'AI  - 3'!A873</f>
        <v>No</v>
      </c>
      <c r="P874" s="8">
        <f>COUNTIF(M874:O874,"Yes")</f>
        <v>0</v>
      </c>
      <c r="Q874" s="18" t="str">
        <f>'AI - 1'!B873</f>
        <v>No</v>
      </c>
      <c r="R874" s="18" t="str">
        <f>'AI - 2'!B873</f>
        <v>No</v>
      </c>
      <c r="S874" s="18" t="str">
        <f>'AI  - 3'!B873</f>
        <v>No</v>
      </c>
      <c r="T874" s="8">
        <f>COUNTIF(Q874:S874,"Yes")</f>
        <v>0</v>
      </c>
      <c r="U874" s="15" t="s">
        <v>149</v>
      </c>
      <c r="V874" s="19"/>
      <c r="W874" s="8"/>
      <c r="X874" s="5"/>
      <c r="Y874" s="20"/>
      <c r="Z874" s="21"/>
      <c r="AA874" s="22"/>
      <c r="AB874" s="22"/>
      <c r="AC874" s="23"/>
      <c r="AD874" s="22"/>
      <c r="AE874" s="22"/>
      <c r="AF874" s="22"/>
      <c r="AG874" s="23"/>
      <c r="AH874" s="22"/>
    </row>
    <row r="875" spans="1:34" ht="15.75" customHeight="1" x14ac:dyDescent="0.3">
      <c r="A875" s="13"/>
      <c r="B875" s="51"/>
      <c r="C875" s="10">
        <v>872</v>
      </c>
      <c r="D875" s="6" t="s">
        <v>1861</v>
      </c>
      <c r="E875" s="6" t="s">
        <v>1862</v>
      </c>
      <c r="F875" s="14" t="s">
        <v>149</v>
      </c>
      <c r="G875" s="15" t="s">
        <v>149</v>
      </c>
      <c r="H875" s="15" t="s">
        <v>149</v>
      </c>
      <c r="I875" s="16" t="s">
        <v>22</v>
      </c>
      <c r="L875" s="17"/>
      <c r="M875" s="18" t="str">
        <f>'AI - 1'!A874</f>
        <v>No</v>
      </c>
      <c r="N875" s="18" t="str">
        <f>'AI - 2'!A874</f>
        <v>No</v>
      </c>
      <c r="O875" s="18" t="str">
        <f>'AI  - 3'!A874</f>
        <v>No</v>
      </c>
      <c r="P875" s="8">
        <f>COUNTIF(M875:O875,"Yes")</f>
        <v>0</v>
      </c>
      <c r="Q875" s="18" t="str">
        <f>'AI - 1'!B874</f>
        <v>No</v>
      </c>
      <c r="R875" s="18" t="str">
        <f>'AI - 2'!B874</f>
        <v>No</v>
      </c>
      <c r="S875" s="18" t="str">
        <f>'AI  - 3'!B874</f>
        <v>No</v>
      </c>
      <c r="T875" s="8">
        <f>COUNTIF(Q875:S875,"Yes")</f>
        <v>0</v>
      </c>
      <c r="U875" s="15" t="s">
        <v>149</v>
      </c>
      <c r="V875" s="19"/>
      <c r="W875" s="8"/>
      <c r="X875" s="5"/>
      <c r="Y875" s="20"/>
      <c r="Z875" s="21"/>
      <c r="AA875" s="22"/>
      <c r="AB875" s="22"/>
      <c r="AC875" s="23"/>
      <c r="AD875" s="22"/>
      <c r="AE875" s="22"/>
      <c r="AF875" s="22"/>
      <c r="AG875" s="23"/>
      <c r="AH875" s="22"/>
    </row>
    <row r="876" spans="1:34" ht="15.75" customHeight="1" x14ac:dyDescent="0.3">
      <c r="A876" s="13"/>
      <c r="B876" s="51"/>
      <c r="C876" s="10">
        <v>873</v>
      </c>
      <c r="D876" s="6" t="s">
        <v>1863</v>
      </c>
      <c r="E876" s="6" t="s">
        <v>1864</v>
      </c>
      <c r="F876" s="14" t="s">
        <v>149</v>
      </c>
      <c r="G876" s="15" t="s">
        <v>149</v>
      </c>
      <c r="H876" s="15" t="s">
        <v>149</v>
      </c>
      <c r="I876" s="16" t="s">
        <v>22</v>
      </c>
      <c r="L876" s="17"/>
      <c r="M876" s="18" t="str">
        <f>'AI - 1'!A875</f>
        <v>No</v>
      </c>
      <c r="N876" s="18" t="str">
        <f>'AI - 2'!A875</f>
        <v>No</v>
      </c>
      <c r="O876" s="18" t="str">
        <f>'AI  - 3'!A875</f>
        <v>No</v>
      </c>
      <c r="P876" s="8">
        <f>COUNTIF(M876:O876,"Yes")</f>
        <v>0</v>
      </c>
      <c r="Q876" s="18" t="str">
        <f>'AI - 1'!B875</f>
        <v>No</v>
      </c>
      <c r="R876" s="18" t="str">
        <f>'AI - 2'!B875</f>
        <v>No</v>
      </c>
      <c r="S876" s="18" t="str">
        <f>'AI  - 3'!B875</f>
        <v>No</v>
      </c>
      <c r="T876" s="8">
        <f>COUNTIF(Q876:S876,"Yes")</f>
        <v>0</v>
      </c>
      <c r="U876" s="15" t="s">
        <v>149</v>
      </c>
      <c r="V876" s="19"/>
      <c r="W876" s="8"/>
      <c r="X876" s="5"/>
      <c r="Y876" s="20"/>
      <c r="Z876" s="21"/>
      <c r="AA876" s="22"/>
      <c r="AB876" s="22"/>
      <c r="AC876" s="23"/>
      <c r="AD876" s="22"/>
      <c r="AE876" s="22"/>
      <c r="AF876" s="22"/>
      <c r="AG876" s="23"/>
      <c r="AH876" s="22"/>
    </row>
    <row r="877" spans="1:34" ht="15.75" customHeight="1" x14ac:dyDescent="0.3">
      <c r="A877" s="13"/>
      <c r="B877" s="51"/>
      <c r="C877" s="10">
        <v>874</v>
      </c>
      <c r="D877" s="6" t="s">
        <v>1865</v>
      </c>
      <c r="E877" s="6" t="s">
        <v>1866</v>
      </c>
      <c r="F877" s="14" t="s">
        <v>149</v>
      </c>
      <c r="G877" s="15" t="s">
        <v>149</v>
      </c>
      <c r="H877" s="15" t="s">
        <v>149</v>
      </c>
      <c r="I877" s="16" t="s">
        <v>22</v>
      </c>
      <c r="L877" s="17"/>
      <c r="M877" s="18" t="str">
        <f>'AI - 1'!A876</f>
        <v>No</v>
      </c>
      <c r="N877" s="18" t="str">
        <f>'AI - 2'!A876</f>
        <v>No</v>
      </c>
      <c r="O877" s="18" t="str">
        <f>'AI  - 3'!A876</f>
        <v>No</v>
      </c>
      <c r="P877" s="8">
        <f>COUNTIF(M877:O877,"Yes")</f>
        <v>0</v>
      </c>
      <c r="Q877" s="18" t="str">
        <f>'AI - 1'!B876</f>
        <v>No</v>
      </c>
      <c r="R877" s="18" t="str">
        <f>'AI - 2'!B876</f>
        <v>No</v>
      </c>
      <c r="S877" s="18" t="str">
        <f>'AI  - 3'!B876</f>
        <v>No</v>
      </c>
      <c r="T877" s="8">
        <f>COUNTIF(Q877:S877,"Yes")</f>
        <v>0</v>
      </c>
      <c r="U877" s="15" t="s">
        <v>149</v>
      </c>
      <c r="V877" s="19"/>
      <c r="W877" s="8"/>
      <c r="X877" s="5"/>
      <c r="Y877" s="20"/>
      <c r="Z877" s="21"/>
      <c r="AA877" s="22"/>
      <c r="AB877" s="22"/>
      <c r="AC877" s="23"/>
      <c r="AD877" s="22"/>
      <c r="AE877" s="22"/>
      <c r="AF877" s="22"/>
      <c r="AG877" s="23"/>
      <c r="AH877" s="22"/>
    </row>
    <row r="878" spans="1:34" ht="15.75" customHeight="1" x14ac:dyDescent="0.3">
      <c r="A878" s="13"/>
      <c r="B878" s="51"/>
      <c r="C878" s="10">
        <v>875</v>
      </c>
      <c r="D878" s="6" t="s">
        <v>1867</v>
      </c>
      <c r="E878" s="6" t="s">
        <v>1868</v>
      </c>
      <c r="F878" s="14" t="s">
        <v>149</v>
      </c>
      <c r="G878" s="15" t="s">
        <v>149</v>
      </c>
      <c r="H878" s="15" t="s">
        <v>149</v>
      </c>
      <c r="I878" s="16" t="s">
        <v>22</v>
      </c>
      <c r="L878" s="17"/>
      <c r="M878" s="18" t="str">
        <f>'AI - 1'!A877</f>
        <v>No</v>
      </c>
      <c r="N878" s="18" t="str">
        <f>'AI - 2'!A877</f>
        <v>No</v>
      </c>
      <c r="O878" s="18" t="str">
        <f>'AI  - 3'!A877</f>
        <v>No</v>
      </c>
      <c r="P878" s="8">
        <f>COUNTIF(M878:O878,"Yes")</f>
        <v>0</v>
      </c>
      <c r="Q878" s="18" t="str">
        <f>'AI - 1'!B877</f>
        <v>No</v>
      </c>
      <c r="R878" s="18" t="str">
        <f>'AI - 2'!B877</f>
        <v>No</v>
      </c>
      <c r="S878" s="18" t="str">
        <f>'AI  - 3'!B877</f>
        <v>No</v>
      </c>
      <c r="T878" s="8">
        <f>COUNTIF(Q878:S878,"Yes")</f>
        <v>0</v>
      </c>
      <c r="U878" s="15" t="s">
        <v>149</v>
      </c>
      <c r="V878" s="19"/>
      <c r="W878" s="8"/>
      <c r="X878" s="5"/>
      <c r="Y878" s="20"/>
      <c r="Z878" s="21"/>
      <c r="AA878" s="22"/>
      <c r="AB878" s="22"/>
      <c r="AC878" s="23"/>
      <c r="AD878" s="22"/>
      <c r="AE878" s="22"/>
      <c r="AF878" s="22"/>
      <c r="AG878" s="23"/>
      <c r="AH878" s="22"/>
    </row>
    <row r="879" spans="1:34" ht="15.75" customHeight="1" x14ac:dyDescent="0.3">
      <c r="A879" s="13"/>
      <c r="B879" s="51"/>
      <c r="C879" s="10">
        <v>876</v>
      </c>
      <c r="D879" s="6" t="s">
        <v>1869</v>
      </c>
      <c r="E879" s="6" t="s">
        <v>1870</v>
      </c>
      <c r="F879" s="14" t="s">
        <v>149</v>
      </c>
      <c r="G879" s="15" t="s">
        <v>149</v>
      </c>
      <c r="H879" s="15" t="s">
        <v>149</v>
      </c>
      <c r="I879" s="16" t="s">
        <v>22</v>
      </c>
      <c r="L879" s="17"/>
      <c r="M879" s="18" t="str">
        <f>'AI - 1'!A878</f>
        <v>No</v>
      </c>
      <c r="N879" s="18" t="str">
        <f>'AI - 2'!A878</f>
        <v>No</v>
      </c>
      <c r="O879" s="18" t="str">
        <f>'AI  - 3'!A878</f>
        <v>No</v>
      </c>
      <c r="P879" s="8">
        <f>COUNTIF(M879:O879,"Yes")</f>
        <v>0</v>
      </c>
      <c r="Q879" s="18" t="str">
        <f>'AI - 1'!B878</f>
        <v>No</v>
      </c>
      <c r="R879" s="18" t="str">
        <f>'AI - 2'!B878</f>
        <v>No</v>
      </c>
      <c r="S879" s="18" t="str">
        <f>'AI  - 3'!B878</f>
        <v>No</v>
      </c>
      <c r="T879" s="8">
        <f>COUNTIF(Q879:S879,"Yes")</f>
        <v>0</v>
      </c>
      <c r="U879" s="15" t="s">
        <v>149</v>
      </c>
      <c r="V879" s="19"/>
      <c r="W879" s="8"/>
      <c r="X879" s="5"/>
      <c r="Y879" s="20"/>
      <c r="Z879" s="21"/>
      <c r="AA879" s="22"/>
      <c r="AB879" s="22"/>
      <c r="AC879" s="23"/>
      <c r="AD879" s="22"/>
      <c r="AE879" s="22"/>
      <c r="AF879" s="22"/>
      <c r="AG879" s="23"/>
      <c r="AH879" s="22"/>
    </row>
    <row r="880" spans="1:34" ht="15.75" customHeight="1" x14ac:dyDescent="0.3">
      <c r="A880" s="13"/>
      <c r="B880" s="51"/>
      <c r="C880" s="10">
        <v>877</v>
      </c>
      <c r="D880" s="6" t="s">
        <v>1871</v>
      </c>
      <c r="E880" s="6" t="s">
        <v>1872</v>
      </c>
      <c r="F880" s="14" t="s">
        <v>149</v>
      </c>
      <c r="G880" s="15" t="s">
        <v>149</v>
      </c>
      <c r="H880" s="15" t="s">
        <v>149</v>
      </c>
      <c r="I880" s="16" t="s">
        <v>22</v>
      </c>
      <c r="L880" s="17"/>
      <c r="M880" s="18" t="str">
        <f>'AI - 1'!A879</f>
        <v>No</v>
      </c>
      <c r="N880" s="18" t="str">
        <f>'AI - 2'!A879</f>
        <v>No</v>
      </c>
      <c r="O880" s="18" t="str">
        <f>'AI  - 3'!A879</f>
        <v>No</v>
      </c>
      <c r="P880" s="8">
        <f>COUNTIF(M880:O880,"Yes")</f>
        <v>0</v>
      </c>
      <c r="Q880" s="18" t="str">
        <f>'AI - 1'!B879</f>
        <v>No</v>
      </c>
      <c r="R880" s="18" t="str">
        <f>'AI - 2'!B879</f>
        <v>No</v>
      </c>
      <c r="S880" s="18" t="str">
        <f>'AI  - 3'!B879</f>
        <v>No</v>
      </c>
      <c r="T880" s="8">
        <f>COUNTIF(Q880:S880,"Yes")</f>
        <v>0</v>
      </c>
      <c r="U880" s="15" t="s">
        <v>149</v>
      </c>
      <c r="V880" s="19"/>
      <c r="W880" s="8"/>
      <c r="X880" s="5"/>
      <c r="Y880" s="20"/>
      <c r="Z880" s="21"/>
      <c r="AA880" s="22"/>
      <c r="AB880" s="22"/>
      <c r="AC880" s="23"/>
      <c r="AD880" s="22"/>
      <c r="AE880" s="22"/>
      <c r="AF880" s="22"/>
      <c r="AG880" s="23"/>
      <c r="AH880" s="22"/>
    </row>
    <row r="881" spans="1:34" ht="15.75" customHeight="1" x14ac:dyDescent="0.3">
      <c r="A881" s="13"/>
      <c r="B881" s="51"/>
      <c r="C881" s="10">
        <v>878</v>
      </c>
      <c r="D881" s="6" t="s">
        <v>1873</v>
      </c>
      <c r="E881" s="6" t="s">
        <v>1874</v>
      </c>
      <c r="F881" s="14" t="s">
        <v>149</v>
      </c>
      <c r="G881" s="15" t="s">
        <v>149</v>
      </c>
      <c r="H881" s="15" t="s">
        <v>149</v>
      </c>
      <c r="I881" s="16" t="s">
        <v>22</v>
      </c>
      <c r="L881" s="17"/>
      <c r="M881" s="18" t="str">
        <f>'AI - 1'!A880</f>
        <v>No</v>
      </c>
      <c r="N881" s="18" t="str">
        <f>'AI - 2'!A880</f>
        <v>No</v>
      </c>
      <c r="O881" s="18" t="str">
        <f>'AI  - 3'!A880</f>
        <v>No</v>
      </c>
      <c r="P881" s="8">
        <f>COUNTIF(M881:O881,"Yes")</f>
        <v>0</v>
      </c>
      <c r="Q881" s="18" t="str">
        <f>'AI - 1'!B880</f>
        <v>No</v>
      </c>
      <c r="R881" s="18" t="str">
        <f>'AI - 2'!B880</f>
        <v>No</v>
      </c>
      <c r="S881" s="18" t="str">
        <f>'AI  - 3'!B880</f>
        <v>No</v>
      </c>
      <c r="T881" s="8">
        <f>COUNTIF(Q881:S881,"Yes")</f>
        <v>0</v>
      </c>
      <c r="U881" s="15" t="s">
        <v>149</v>
      </c>
      <c r="V881" s="19"/>
      <c r="W881" s="8"/>
      <c r="X881" s="5"/>
      <c r="Y881" s="20"/>
      <c r="Z881" s="21"/>
      <c r="AA881" s="22"/>
      <c r="AB881" s="22"/>
      <c r="AC881" s="23"/>
      <c r="AD881" s="22"/>
      <c r="AE881" s="22"/>
      <c r="AF881" s="22"/>
      <c r="AG881" s="23"/>
      <c r="AH881" s="22"/>
    </row>
    <row r="882" spans="1:34" ht="15.75" customHeight="1" x14ac:dyDescent="0.3">
      <c r="A882" s="13"/>
      <c r="B882" s="51"/>
      <c r="C882" s="10">
        <v>879</v>
      </c>
      <c r="D882" s="6" t="s">
        <v>1875</v>
      </c>
      <c r="E882" s="6" t="s">
        <v>1876</v>
      </c>
      <c r="F882" s="14" t="s">
        <v>149</v>
      </c>
      <c r="G882" s="15" t="s">
        <v>149</v>
      </c>
      <c r="H882" s="15" t="s">
        <v>149</v>
      </c>
      <c r="I882" s="16" t="s">
        <v>22</v>
      </c>
      <c r="L882" s="17"/>
      <c r="M882" s="18" t="str">
        <f>'AI - 1'!A881</f>
        <v>No</v>
      </c>
      <c r="N882" s="18" t="str">
        <f>'AI - 2'!A881</f>
        <v>No</v>
      </c>
      <c r="O882" s="18" t="str">
        <f>'AI  - 3'!A881</f>
        <v>No</v>
      </c>
      <c r="P882" s="8">
        <f>COUNTIF(M882:O882,"Yes")</f>
        <v>0</v>
      </c>
      <c r="Q882" s="18" t="str">
        <f>'AI - 1'!B881</f>
        <v>No</v>
      </c>
      <c r="R882" s="18" t="str">
        <f>'AI - 2'!B881</f>
        <v>No</v>
      </c>
      <c r="S882" s="18" t="str">
        <f>'AI  - 3'!B881</f>
        <v>No</v>
      </c>
      <c r="T882" s="8">
        <f>COUNTIF(Q882:S882,"Yes")</f>
        <v>0</v>
      </c>
      <c r="U882" s="15" t="s">
        <v>149</v>
      </c>
      <c r="V882" s="19"/>
      <c r="W882" s="8"/>
      <c r="X882" s="5"/>
      <c r="Y882" s="20"/>
      <c r="Z882" s="21"/>
      <c r="AA882" s="22"/>
      <c r="AB882" s="22"/>
      <c r="AC882" s="23"/>
      <c r="AD882" s="22"/>
      <c r="AE882" s="22"/>
      <c r="AF882" s="22"/>
      <c r="AG882" s="23"/>
      <c r="AH882" s="22"/>
    </row>
    <row r="883" spans="1:34" ht="15.75" customHeight="1" x14ac:dyDescent="0.3">
      <c r="A883" s="13"/>
      <c r="B883" s="51"/>
      <c r="C883" s="10">
        <v>183</v>
      </c>
      <c r="D883" s="6" t="s">
        <v>211</v>
      </c>
      <c r="E883" s="6" t="s">
        <v>212</v>
      </c>
      <c r="F883" s="14" t="s">
        <v>149</v>
      </c>
      <c r="G883" s="15" t="s">
        <v>21</v>
      </c>
      <c r="H883" s="26" t="s">
        <v>149</v>
      </c>
      <c r="I883" s="16" t="s">
        <v>171</v>
      </c>
      <c r="J883" s="66" t="s">
        <v>11054</v>
      </c>
      <c r="L883" s="17"/>
      <c r="M883" s="18" t="str">
        <f>'AI - 1'!A185</f>
        <v>Yes</v>
      </c>
      <c r="N883" s="18" t="str">
        <f>'AI - 2'!A185</f>
        <v>Yes</v>
      </c>
      <c r="O883" s="18" t="str">
        <f>'AI  - 3'!A185</f>
        <v>Yes</v>
      </c>
      <c r="P883" s="8">
        <f>COUNTIF(M883:O883,"Yes")</f>
        <v>3</v>
      </c>
      <c r="Q883" s="18" t="str">
        <f>'AI - 1'!B185</f>
        <v>Yes</v>
      </c>
      <c r="R883" s="18" t="str">
        <f>'AI - 2'!B185</f>
        <v>Yes</v>
      </c>
      <c r="S883" s="18" t="str">
        <f>'AI  - 3'!B185</f>
        <v>Yes</v>
      </c>
      <c r="T883" s="8">
        <f>COUNTIF(Q883:S883,"Yes")</f>
        <v>3</v>
      </c>
      <c r="U883" s="15" t="s">
        <v>21</v>
      </c>
      <c r="V883" s="19"/>
      <c r="W883" s="8"/>
      <c r="X883" s="5"/>
      <c r="Y883" s="20"/>
      <c r="Z883" s="21"/>
      <c r="AA883" s="22"/>
      <c r="AB883" s="22"/>
      <c r="AC883" s="23"/>
      <c r="AD883" s="21"/>
      <c r="AE883" s="22"/>
      <c r="AF883" s="22"/>
      <c r="AG883" s="23"/>
      <c r="AH883" s="21"/>
    </row>
    <row r="884" spans="1:34" ht="15.75" customHeight="1" x14ac:dyDescent="0.3">
      <c r="A884" s="13"/>
      <c r="B884" s="51"/>
      <c r="C884" s="10">
        <v>881</v>
      </c>
      <c r="D884" s="6" t="s">
        <v>1877</v>
      </c>
      <c r="E884" s="6" t="s">
        <v>1878</v>
      </c>
      <c r="F884" s="14" t="s">
        <v>149</v>
      </c>
      <c r="G884" s="15" t="s">
        <v>149</v>
      </c>
      <c r="H884" s="15" t="s">
        <v>149</v>
      </c>
      <c r="I884" s="16" t="s">
        <v>22</v>
      </c>
      <c r="L884" s="17"/>
      <c r="M884" s="18" t="str">
        <f>'AI - 1'!A883</f>
        <v>No</v>
      </c>
      <c r="N884" s="18" t="str">
        <f>'AI - 2'!A883</f>
        <v>No</v>
      </c>
      <c r="O884" s="18" t="str">
        <f>'AI  - 3'!A883</f>
        <v>No</v>
      </c>
      <c r="P884" s="8">
        <f>COUNTIF(M884:O884,"Yes")</f>
        <v>0</v>
      </c>
      <c r="Q884" s="18" t="str">
        <f>'AI - 1'!B883</f>
        <v>No</v>
      </c>
      <c r="R884" s="18" t="str">
        <f>'AI - 2'!B883</f>
        <v>No</v>
      </c>
      <c r="S884" s="18" t="str">
        <f>'AI  - 3'!B883</f>
        <v>No</v>
      </c>
      <c r="T884" s="8">
        <f>COUNTIF(Q884:S884,"Yes")</f>
        <v>0</v>
      </c>
      <c r="U884" s="15" t="s">
        <v>149</v>
      </c>
      <c r="V884" s="19"/>
      <c r="W884" s="8"/>
      <c r="X884" s="5"/>
      <c r="Y884" s="20"/>
      <c r="Z884" s="21"/>
      <c r="AA884" s="22"/>
      <c r="AB884" s="22"/>
      <c r="AC884" s="23"/>
      <c r="AD884" s="22"/>
      <c r="AE884" s="22"/>
      <c r="AF884" s="22"/>
      <c r="AG884" s="23"/>
      <c r="AH884" s="22"/>
    </row>
    <row r="885" spans="1:34" ht="15.75" customHeight="1" x14ac:dyDescent="0.3">
      <c r="A885" s="13"/>
      <c r="B885" s="51"/>
      <c r="C885" s="10">
        <v>882</v>
      </c>
      <c r="D885" s="6" t="s">
        <v>1879</v>
      </c>
      <c r="E885" s="6" t="s">
        <v>1880</v>
      </c>
      <c r="F885" s="14" t="s">
        <v>149</v>
      </c>
      <c r="G885" s="15" t="s">
        <v>149</v>
      </c>
      <c r="H885" s="15" t="s">
        <v>149</v>
      </c>
      <c r="I885" s="16" t="s">
        <v>22</v>
      </c>
      <c r="L885" s="17"/>
      <c r="M885" s="18" t="str">
        <f>'AI - 1'!A884</f>
        <v>No</v>
      </c>
      <c r="N885" s="18" t="str">
        <f>'AI - 2'!A884</f>
        <v>No</v>
      </c>
      <c r="O885" s="18" t="str">
        <f>'AI  - 3'!A884</f>
        <v>No</v>
      </c>
      <c r="P885" s="8">
        <f>COUNTIF(M885:O885,"Yes")</f>
        <v>0</v>
      </c>
      <c r="Q885" s="18" t="str">
        <f>'AI - 1'!B884</f>
        <v>No</v>
      </c>
      <c r="R885" s="18" t="str">
        <f>'AI - 2'!B884</f>
        <v>No</v>
      </c>
      <c r="S885" s="18" t="str">
        <f>'AI  - 3'!B884</f>
        <v>No</v>
      </c>
      <c r="T885" s="8">
        <f>COUNTIF(Q885:S885,"Yes")</f>
        <v>0</v>
      </c>
      <c r="U885" s="15" t="s">
        <v>149</v>
      </c>
      <c r="V885" s="19"/>
      <c r="W885" s="8"/>
      <c r="X885" s="5"/>
      <c r="Y885" s="20"/>
      <c r="Z885" s="21"/>
      <c r="AA885" s="22"/>
      <c r="AB885" s="22"/>
      <c r="AC885" s="23"/>
      <c r="AD885" s="22"/>
      <c r="AE885" s="22"/>
      <c r="AF885" s="22"/>
      <c r="AG885" s="23"/>
      <c r="AH885" s="22"/>
    </row>
    <row r="886" spans="1:34" ht="15.75" customHeight="1" x14ac:dyDescent="0.3">
      <c r="A886" s="13"/>
      <c r="B886" s="51"/>
      <c r="C886" s="10">
        <v>194</v>
      </c>
      <c r="D886" s="6" t="s">
        <v>311</v>
      </c>
      <c r="E886" s="6" t="s">
        <v>312</v>
      </c>
      <c r="F886" s="14" t="s">
        <v>149</v>
      </c>
      <c r="G886" s="15" t="s">
        <v>21</v>
      </c>
      <c r="H886" s="26" t="s">
        <v>149</v>
      </c>
      <c r="I886" s="16" t="s">
        <v>171</v>
      </c>
      <c r="J886" s="66" t="s">
        <v>11054</v>
      </c>
      <c r="L886" s="17"/>
      <c r="M886" s="18" t="str">
        <f>'AI - 1'!A196</f>
        <v>No</v>
      </c>
      <c r="N886" s="18" t="str">
        <f>'AI - 2'!A196</f>
        <v>Yes</v>
      </c>
      <c r="O886" s="18" t="str">
        <f>'AI  - 3'!A196</f>
        <v>No</v>
      </c>
      <c r="P886" s="8">
        <f>COUNTIF(M886:O886,"Yes")</f>
        <v>1</v>
      </c>
      <c r="Q886" s="18" t="str">
        <f>'AI - 1'!B196</f>
        <v>No</v>
      </c>
      <c r="R886" s="18" t="str">
        <f>'AI - 2'!B196</f>
        <v>Yes</v>
      </c>
      <c r="S886" s="18" t="str">
        <f>'AI  - 3'!B196</f>
        <v>No</v>
      </c>
      <c r="T886" s="8">
        <f>COUNTIF(Q886:S886,"Yes")</f>
        <v>1</v>
      </c>
      <c r="U886" s="15" t="s">
        <v>21</v>
      </c>
      <c r="V886" s="19"/>
      <c r="W886" s="8"/>
      <c r="X886" s="5"/>
      <c r="Y886" s="20"/>
      <c r="Z886" s="21"/>
      <c r="AA886" s="22"/>
      <c r="AB886" s="22"/>
      <c r="AC886" s="23"/>
      <c r="AD886" s="33"/>
      <c r="AE886" s="22"/>
      <c r="AF886" s="22"/>
      <c r="AG886" s="23"/>
      <c r="AH886" s="33"/>
    </row>
    <row r="887" spans="1:34" ht="15.75" customHeight="1" x14ac:dyDescent="0.3">
      <c r="A887" s="13"/>
      <c r="B887" s="51"/>
      <c r="C887" s="10">
        <v>884</v>
      </c>
      <c r="D887" s="6" t="s">
        <v>1881</v>
      </c>
      <c r="E887" s="6" t="s">
        <v>1882</v>
      </c>
      <c r="F887" s="14" t="s">
        <v>149</v>
      </c>
      <c r="G887" s="15" t="s">
        <v>149</v>
      </c>
      <c r="H887" s="15" t="s">
        <v>149</v>
      </c>
      <c r="I887" s="16" t="s">
        <v>22</v>
      </c>
      <c r="L887" s="17"/>
      <c r="M887" s="18" t="str">
        <f>'AI - 1'!A886</f>
        <v>No</v>
      </c>
      <c r="N887" s="18" t="str">
        <f>'AI - 2'!A886</f>
        <v>No</v>
      </c>
      <c r="O887" s="18" t="str">
        <f>'AI  - 3'!A886</f>
        <v>No</v>
      </c>
      <c r="P887" s="8">
        <f>COUNTIF(M887:O887,"Yes")</f>
        <v>0</v>
      </c>
      <c r="Q887" s="18" t="str">
        <f>'AI - 1'!B886</f>
        <v>No</v>
      </c>
      <c r="R887" s="18" t="str">
        <f>'AI - 2'!B886</f>
        <v>No</v>
      </c>
      <c r="S887" s="18" t="str">
        <f>'AI  - 3'!B886</f>
        <v>No</v>
      </c>
      <c r="T887" s="8">
        <f>COUNTIF(Q887:S887,"Yes")</f>
        <v>0</v>
      </c>
      <c r="U887" s="15" t="s">
        <v>149</v>
      </c>
      <c r="V887" s="19"/>
      <c r="W887" s="8"/>
      <c r="X887" s="5"/>
      <c r="Y887" s="20"/>
      <c r="Z887" s="21"/>
      <c r="AA887" s="22"/>
      <c r="AB887" s="22"/>
      <c r="AC887" s="23"/>
      <c r="AD887" s="22"/>
      <c r="AE887" s="22"/>
      <c r="AF887" s="22"/>
      <c r="AG887" s="23"/>
      <c r="AH887" s="22"/>
    </row>
    <row r="888" spans="1:34" ht="15.75" customHeight="1" x14ac:dyDescent="0.3">
      <c r="A888" s="13"/>
      <c r="B888" s="51"/>
      <c r="C888" s="10">
        <v>466</v>
      </c>
      <c r="D888" s="6" t="s">
        <v>323</v>
      </c>
      <c r="E888" s="6" t="s">
        <v>324</v>
      </c>
      <c r="F888" s="14" t="s">
        <v>149</v>
      </c>
      <c r="G888" s="15" t="s">
        <v>21</v>
      </c>
      <c r="H888" s="26" t="s">
        <v>149</v>
      </c>
      <c r="I888" s="16" t="s">
        <v>171</v>
      </c>
      <c r="J888" s="66" t="s">
        <v>11054</v>
      </c>
      <c r="L888" s="17"/>
      <c r="M888" s="18" t="str">
        <f>'AI - 1'!A468</f>
        <v>No</v>
      </c>
      <c r="N888" s="18" t="str">
        <f>'AI - 2'!A468</f>
        <v>Yes</v>
      </c>
      <c r="O888" s="18" t="str">
        <f>'AI  - 3'!A468</f>
        <v>No</v>
      </c>
      <c r="P888" s="8">
        <f>COUNTIF(M888:O888,"Yes")</f>
        <v>1</v>
      </c>
      <c r="Q888" s="18" t="str">
        <f>'AI - 1'!B468</f>
        <v>No</v>
      </c>
      <c r="R888" s="18" t="str">
        <f>'AI - 2'!B468</f>
        <v>No</v>
      </c>
      <c r="S888" s="18" t="str">
        <f>'AI  - 3'!B468</f>
        <v>No</v>
      </c>
      <c r="T888" s="8">
        <f>COUNTIF(Q888:S888,"Yes")</f>
        <v>0</v>
      </c>
      <c r="U888" s="15" t="s">
        <v>21</v>
      </c>
      <c r="V888" s="19"/>
      <c r="W888" s="8"/>
      <c r="X888" s="5"/>
      <c r="Y888" s="20"/>
      <c r="Z888" s="21"/>
      <c r="AA888" s="22"/>
      <c r="AB888" s="22"/>
      <c r="AC888" s="23"/>
      <c r="AD888" s="22"/>
      <c r="AE888" s="22"/>
      <c r="AF888" s="22"/>
      <c r="AG888" s="23"/>
      <c r="AH888" s="22"/>
    </row>
    <row r="889" spans="1:34" ht="15.75" customHeight="1" x14ac:dyDescent="0.3">
      <c r="A889" s="13"/>
      <c r="B889" s="51"/>
      <c r="C889" s="10">
        <v>886</v>
      </c>
      <c r="D889" s="6" t="s">
        <v>1883</v>
      </c>
      <c r="E889" s="6" t="s">
        <v>1884</v>
      </c>
      <c r="F889" s="14" t="s">
        <v>149</v>
      </c>
      <c r="G889" s="15" t="s">
        <v>149</v>
      </c>
      <c r="H889" s="15" t="s">
        <v>149</v>
      </c>
      <c r="I889" s="16" t="s">
        <v>22</v>
      </c>
      <c r="L889" s="17"/>
      <c r="M889" s="18" t="str">
        <f>'AI - 1'!A888</f>
        <v>No</v>
      </c>
      <c r="N889" s="18" t="str">
        <f>'AI - 2'!A888</f>
        <v>No</v>
      </c>
      <c r="O889" s="18" t="str">
        <f>'AI  - 3'!A888</f>
        <v>No</v>
      </c>
      <c r="P889" s="8">
        <f>COUNTIF(M889:O889,"Yes")</f>
        <v>0</v>
      </c>
      <c r="Q889" s="18" t="str">
        <f>'AI - 1'!B888</f>
        <v>No</v>
      </c>
      <c r="R889" s="18" t="str">
        <f>'AI - 2'!B888</f>
        <v>No</v>
      </c>
      <c r="S889" s="18" t="str">
        <f>'AI  - 3'!B888</f>
        <v>No</v>
      </c>
      <c r="T889" s="8">
        <f>COUNTIF(Q889:S889,"Yes")</f>
        <v>0</v>
      </c>
      <c r="U889" s="15" t="s">
        <v>149</v>
      </c>
      <c r="V889" s="19"/>
      <c r="W889" s="8"/>
      <c r="X889" s="5"/>
      <c r="Y889" s="20"/>
      <c r="Z889" s="21"/>
      <c r="AA889" s="22"/>
      <c r="AB889" s="22"/>
      <c r="AC889" s="23"/>
      <c r="AD889" s="22"/>
      <c r="AE889" s="22"/>
      <c r="AF889" s="22"/>
      <c r="AG889" s="23"/>
      <c r="AH889" s="22"/>
    </row>
    <row r="890" spans="1:34" ht="15.75" customHeight="1" x14ac:dyDescent="0.3">
      <c r="A890" s="13"/>
      <c r="B890" s="51"/>
      <c r="C890" s="10">
        <v>232</v>
      </c>
      <c r="D890" s="6" t="s">
        <v>333</v>
      </c>
      <c r="E890" s="6" t="s">
        <v>334</v>
      </c>
      <c r="F890" s="14" t="s">
        <v>149</v>
      </c>
      <c r="G890" s="15" t="s">
        <v>21</v>
      </c>
      <c r="H890" s="26" t="s">
        <v>149</v>
      </c>
      <c r="I890" s="16" t="s">
        <v>171</v>
      </c>
      <c r="J890" s="66" t="s">
        <v>11054</v>
      </c>
      <c r="K890" s="47"/>
      <c r="L890" s="17"/>
      <c r="M890" s="18" t="str">
        <f>'AI - 1'!A234</f>
        <v>No</v>
      </c>
      <c r="N890" s="18" t="str">
        <f>'AI - 2'!A234</f>
        <v>No</v>
      </c>
      <c r="O890" s="18" t="str">
        <f>'AI  - 3'!A234</f>
        <v>No</v>
      </c>
      <c r="P890" s="8">
        <f>COUNTIF(M890:O890,"Yes")</f>
        <v>0</v>
      </c>
      <c r="Q890" s="18" t="str">
        <f>'AI - 1'!B234</f>
        <v>Yes</v>
      </c>
      <c r="R890" s="18" t="str">
        <f>'AI - 2'!B234</f>
        <v>Yes</v>
      </c>
      <c r="S890" s="18" t="str">
        <f>'AI  - 3'!B234</f>
        <v>Yes</v>
      </c>
      <c r="T890" s="8">
        <f>COUNTIF(Q890:S890,"Yes")</f>
        <v>3</v>
      </c>
      <c r="U890" s="15" t="s">
        <v>21</v>
      </c>
      <c r="V890" s="19"/>
      <c r="W890" s="8"/>
      <c r="X890" s="5"/>
      <c r="Y890" s="20"/>
      <c r="Z890" s="21"/>
      <c r="AA890" s="22"/>
      <c r="AB890" s="22"/>
      <c r="AC890" s="23"/>
      <c r="AD890" s="21"/>
      <c r="AE890" s="22"/>
      <c r="AF890" s="22"/>
      <c r="AG890" s="23"/>
      <c r="AH890" s="21"/>
    </row>
    <row r="891" spans="1:34" ht="15.75" customHeight="1" x14ac:dyDescent="0.3">
      <c r="A891" s="13"/>
      <c r="B891" s="51"/>
      <c r="C891" s="10">
        <v>888</v>
      </c>
      <c r="D891" s="6" t="s">
        <v>1885</v>
      </c>
      <c r="E891" s="6" t="s">
        <v>1886</v>
      </c>
      <c r="F891" s="14" t="s">
        <v>149</v>
      </c>
      <c r="G891" s="15" t="s">
        <v>149</v>
      </c>
      <c r="H891" s="15" t="s">
        <v>149</v>
      </c>
      <c r="I891" s="16" t="s">
        <v>22</v>
      </c>
      <c r="L891" s="17"/>
      <c r="M891" s="18" t="str">
        <f>'AI - 1'!A890</f>
        <v>No</v>
      </c>
      <c r="N891" s="18" t="str">
        <f>'AI - 2'!A890</f>
        <v>No</v>
      </c>
      <c r="O891" s="18" t="str">
        <f>'AI  - 3'!A890</f>
        <v>No</v>
      </c>
      <c r="P891" s="8">
        <f>COUNTIF(M891:O891,"Yes")</f>
        <v>0</v>
      </c>
      <c r="Q891" s="18" t="str">
        <f>'AI - 1'!B890</f>
        <v>No</v>
      </c>
      <c r="R891" s="18" t="str">
        <f>'AI - 2'!B890</f>
        <v>No</v>
      </c>
      <c r="S891" s="18" t="str">
        <f>'AI  - 3'!B890</f>
        <v>No</v>
      </c>
      <c r="T891" s="8">
        <f>COUNTIF(Q891:S891,"Yes")</f>
        <v>0</v>
      </c>
      <c r="U891" s="15" t="s">
        <v>149</v>
      </c>
      <c r="V891" s="19"/>
      <c r="W891" s="8"/>
      <c r="X891" s="5"/>
      <c r="Y891" s="20"/>
      <c r="Z891" s="21"/>
      <c r="AA891" s="22"/>
      <c r="AB891" s="22"/>
      <c r="AC891" s="23"/>
      <c r="AD891" s="22"/>
      <c r="AE891" s="22"/>
      <c r="AF891" s="22"/>
      <c r="AG891" s="23"/>
      <c r="AH891" s="22"/>
    </row>
    <row r="892" spans="1:34" ht="15.75" customHeight="1" x14ac:dyDescent="0.3">
      <c r="A892" s="13"/>
      <c r="B892" s="51"/>
      <c r="C892" s="10">
        <v>889</v>
      </c>
      <c r="D892" s="6" t="s">
        <v>1887</v>
      </c>
      <c r="E892" s="6" t="s">
        <v>1888</v>
      </c>
      <c r="F892" s="14" t="s">
        <v>149</v>
      </c>
      <c r="G892" s="15" t="s">
        <v>149</v>
      </c>
      <c r="H892" s="15" t="s">
        <v>149</v>
      </c>
      <c r="I892" s="16" t="s">
        <v>22</v>
      </c>
      <c r="L892" s="17"/>
      <c r="M892" s="18" t="str">
        <f>'AI - 1'!A891</f>
        <v>No</v>
      </c>
      <c r="N892" s="18" t="str">
        <f>'AI - 2'!A891</f>
        <v>No</v>
      </c>
      <c r="O892" s="18" t="str">
        <f>'AI  - 3'!A891</f>
        <v>No</v>
      </c>
      <c r="P892" s="8">
        <f>COUNTIF(M892:O892,"Yes")</f>
        <v>0</v>
      </c>
      <c r="Q892" s="18" t="str">
        <f>'AI - 1'!B891</f>
        <v>No</v>
      </c>
      <c r="R892" s="18" t="str">
        <f>'AI - 2'!B891</f>
        <v>No</v>
      </c>
      <c r="S892" s="18" t="str">
        <f>'AI  - 3'!B891</f>
        <v>No</v>
      </c>
      <c r="T892" s="8">
        <f>COUNTIF(Q892:S892,"Yes")</f>
        <v>0</v>
      </c>
      <c r="U892" s="15" t="s">
        <v>149</v>
      </c>
      <c r="V892" s="19"/>
      <c r="W892" s="8"/>
      <c r="X892" s="5"/>
      <c r="Y892" s="20"/>
      <c r="Z892" s="21"/>
      <c r="AA892" s="22"/>
      <c r="AB892" s="22"/>
      <c r="AC892" s="23"/>
      <c r="AD892" s="22"/>
      <c r="AE892" s="22"/>
      <c r="AF892" s="22"/>
      <c r="AG892" s="23"/>
      <c r="AH892" s="22"/>
    </row>
    <row r="893" spans="1:34" ht="15.75" customHeight="1" x14ac:dyDescent="0.3">
      <c r="A893" s="13"/>
      <c r="B893" s="51"/>
      <c r="C893" s="10">
        <v>303</v>
      </c>
      <c r="D893" s="6" t="s">
        <v>290</v>
      </c>
      <c r="E893" s="6" t="s">
        <v>291</v>
      </c>
      <c r="F893" s="14" t="s">
        <v>149</v>
      </c>
      <c r="G893" s="15" t="s">
        <v>21</v>
      </c>
      <c r="H893" s="26" t="s">
        <v>149</v>
      </c>
      <c r="I893" s="16" t="s">
        <v>171</v>
      </c>
      <c r="J893" s="66" t="s">
        <v>11054</v>
      </c>
      <c r="L893" s="17"/>
      <c r="M893" s="18" t="str">
        <f>'AI - 1'!A305</f>
        <v>Yes</v>
      </c>
      <c r="N893" s="18" t="str">
        <f>'AI - 2'!A305</f>
        <v>No</v>
      </c>
      <c r="O893" s="18" t="str">
        <f>'AI  - 3'!A305</f>
        <v>Yes</v>
      </c>
      <c r="P893" s="8">
        <f>COUNTIF(M893:O893,"Yes")</f>
        <v>2</v>
      </c>
      <c r="Q893" s="18" t="str">
        <f>'AI - 1'!B305</f>
        <v>Yes</v>
      </c>
      <c r="R893" s="18" t="str">
        <f>'AI - 2'!B305</f>
        <v>No</v>
      </c>
      <c r="S893" s="18" t="str">
        <f>'AI  - 3'!B305</f>
        <v>Yes</v>
      </c>
      <c r="T893" s="8">
        <f>COUNTIF(Q893:S893,"Yes")</f>
        <v>2</v>
      </c>
      <c r="U893" s="15" t="s">
        <v>21</v>
      </c>
      <c r="V893" s="19"/>
      <c r="W893" s="8"/>
      <c r="X893" s="5"/>
      <c r="Y893" s="20"/>
      <c r="Z893" s="21"/>
      <c r="AA893" s="22"/>
      <c r="AB893" s="22"/>
      <c r="AC893" s="23"/>
      <c r="AD893" s="22"/>
      <c r="AE893" s="22"/>
      <c r="AF893" s="22"/>
      <c r="AG893" s="23"/>
      <c r="AH893" s="22"/>
    </row>
    <row r="894" spans="1:34" ht="15.75" customHeight="1" x14ac:dyDescent="0.3">
      <c r="A894" s="13"/>
      <c r="B894" s="51"/>
      <c r="C894" s="10">
        <v>891</v>
      </c>
      <c r="D894" s="6" t="s">
        <v>1889</v>
      </c>
      <c r="E894" s="6" t="s">
        <v>1890</v>
      </c>
      <c r="F894" s="14" t="s">
        <v>149</v>
      </c>
      <c r="G894" s="15" t="s">
        <v>149</v>
      </c>
      <c r="H894" s="15" t="s">
        <v>149</v>
      </c>
      <c r="I894" s="16" t="s">
        <v>22</v>
      </c>
      <c r="L894" s="17"/>
      <c r="M894" s="18" t="str">
        <f>'AI - 1'!A893</f>
        <v>No</v>
      </c>
      <c r="N894" s="18" t="str">
        <f>'AI - 2'!A893</f>
        <v>No</v>
      </c>
      <c r="O894" s="18" t="str">
        <f>'AI  - 3'!A893</f>
        <v>No</v>
      </c>
      <c r="P894" s="8">
        <f>COUNTIF(M894:O894,"Yes")</f>
        <v>0</v>
      </c>
      <c r="Q894" s="18" t="str">
        <f>'AI - 1'!B893</f>
        <v>No</v>
      </c>
      <c r="R894" s="18" t="str">
        <f>'AI - 2'!B893</f>
        <v>No</v>
      </c>
      <c r="S894" s="18" t="str">
        <f>'AI  - 3'!B893</f>
        <v>No</v>
      </c>
      <c r="T894" s="8">
        <f>COUNTIF(Q894:S894,"Yes")</f>
        <v>0</v>
      </c>
      <c r="U894" s="15" t="s">
        <v>149</v>
      </c>
      <c r="V894" s="19"/>
      <c r="W894" s="8"/>
      <c r="X894" s="5"/>
      <c r="Y894" s="20"/>
      <c r="Z894" s="21"/>
      <c r="AA894" s="22"/>
      <c r="AB894" s="22"/>
      <c r="AC894" s="23"/>
      <c r="AD894" s="22"/>
      <c r="AE894" s="22"/>
      <c r="AF894" s="22"/>
      <c r="AG894" s="23"/>
      <c r="AH894" s="22"/>
    </row>
    <row r="895" spans="1:34" ht="15.75" customHeight="1" x14ac:dyDescent="0.3">
      <c r="A895" s="13"/>
      <c r="B895" s="51"/>
      <c r="C895" s="10">
        <v>892</v>
      </c>
      <c r="D895" s="6" t="s">
        <v>1891</v>
      </c>
      <c r="E895" s="6" t="s">
        <v>1892</v>
      </c>
      <c r="F895" s="14" t="s">
        <v>149</v>
      </c>
      <c r="G895" s="15" t="s">
        <v>149</v>
      </c>
      <c r="H895" s="15" t="s">
        <v>149</v>
      </c>
      <c r="I895" s="16" t="s">
        <v>22</v>
      </c>
      <c r="L895" s="17"/>
      <c r="M895" s="18" t="str">
        <f>'AI - 1'!A894</f>
        <v>No</v>
      </c>
      <c r="N895" s="18" t="str">
        <f>'AI - 2'!A894</f>
        <v>No</v>
      </c>
      <c r="O895" s="18" t="str">
        <f>'AI  - 3'!A894</f>
        <v>No</v>
      </c>
      <c r="P895" s="8">
        <f>COUNTIF(M895:O895,"Yes")</f>
        <v>0</v>
      </c>
      <c r="Q895" s="18" t="str">
        <f>'AI - 1'!B894</f>
        <v>No</v>
      </c>
      <c r="R895" s="18" t="str">
        <f>'AI - 2'!B894</f>
        <v>No</v>
      </c>
      <c r="S895" s="18" t="str">
        <f>'AI  - 3'!B894</f>
        <v>No</v>
      </c>
      <c r="T895" s="8">
        <f>COUNTIF(Q895:S895,"Yes")</f>
        <v>0</v>
      </c>
      <c r="U895" s="15" t="s">
        <v>149</v>
      </c>
      <c r="V895" s="19"/>
      <c r="W895" s="8"/>
      <c r="X895" s="5"/>
      <c r="Y895" s="20"/>
      <c r="Z895" s="21"/>
      <c r="AA895" s="22"/>
      <c r="AB895" s="22"/>
      <c r="AC895" s="23"/>
      <c r="AD895" s="22"/>
      <c r="AE895" s="22"/>
      <c r="AF895" s="22"/>
      <c r="AG895" s="23"/>
      <c r="AH895" s="22"/>
    </row>
    <row r="896" spans="1:34" ht="15.75" customHeight="1" x14ac:dyDescent="0.3">
      <c r="A896" s="13"/>
      <c r="B896" s="51"/>
      <c r="C896" s="10">
        <v>893</v>
      </c>
      <c r="D896" s="6" t="s">
        <v>1893</v>
      </c>
      <c r="E896" s="6" t="s">
        <v>1894</v>
      </c>
      <c r="F896" s="14" t="s">
        <v>149</v>
      </c>
      <c r="G896" s="15" t="s">
        <v>149</v>
      </c>
      <c r="H896" s="15" t="s">
        <v>149</v>
      </c>
      <c r="I896" s="16" t="s">
        <v>22</v>
      </c>
      <c r="L896" s="17"/>
      <c r="M896" s="18" t="str">
        <f>'AI - 1'!A895</f>
        <v>No</v>
      </c>
      <c r="N896" s="18" t="str">
        <f>'AI - 2'!A895</f>
        <v>No</v>
      </c>
      <c r="O896" s="18" t="str">
        <f>'AI  - 3'!A895</f>
        <v>No</v>
      </c>
      <c r="P896" s="8">
        <f>COUNTIF(M896:O896,"Yes")</f>
        <v>0</v>
      </c>
      <c r="Q896" s="18" t="str">
        <f>'AI - 1'!B895</f>
        <v>No</v>
      </c>
      <c r="R896" s="18" t="str">
        <f>'AI - 2'!B895</f>
        <v>No</v>
      </c>
      <c r="S896" s="18" t="str">
        <f>'AI  - 3'!B895</f>
        <v>No</v>
      </c>
      <c r="T896" s="8">
        <f>COUNTIF(Q896:S896,"Yes")</f>
        <v>0</v>
      </c>
      <c r="U896" s="15" t="s">
        <v>149</v>
      </c>
      <c r="V896" s="19"/>
      <c r="W896" s="8"/>
      <c r="X896" s="5"/>
      <c r="Y896" s="20"/>
      <c r="Z896" s="21"/>
      <c r="AA896" s="22"/>
      <c r="AB896" s="22"/>
      <c r="AC896" s="23"/>
      <c r="AD896" s="22"/>
      <c r="AE896" s="22"/>
      <c r="AF896" s="22"/>
      <c r="AG896" s="23"/>
      <c r="AH896" s="22"/>
    </row>
    <row r="897" spans="1:34" ht="15.75" customHeight="1" x14ac:dyDescent="0.3">
      <c r="A897" s="13"/>
      <c r="B897" s="51"/>
      <c r="C897" s="10">
        <v>894</v>
      </c>
      <c r="D897" s="6" t="s">
        <v>1895</v>
      </c>
      <c r="E897" s="6" t="s">
        <v>1896</v>
      </c>
      <c r="F897" s="14" t="s">
        <v>149</v>
      </c>
      <c r="G897" s="15" t="s">
        <v>149</v>
      </c>
      <c r="H897" s="15" t="s">
        <v>149</v>
      </c>
      <c r="I897" s="16" t="s">
        <v>22</v>
      </c>
      <c r="L897" s="17"/>
      <c r="M897" s="18" t="str">
        <f>'AI - 1'!A896</f>
        <v>No</v>
      </c>
      <c r="N897" s="18" t="str">
        <f>'AI - 2'!A896</f>
        <v>No</v>
      </c>
      <c r="O897" s="18" t="str">
        <f>'AI  - 3'!A896</f>
        <v>No</v>
      </c>
      <c r="P897" s="8">
        <f>COUNTIF(M897:O897,"Yes")</f>
        <v>0</v>
      </c>
      <c r="Q897" s="18" t="str">
        <f>'AI - 1'!B896</f>
        <v>No</v>
      </c>
      <c r="R897" s="18" t="str">
        <f>'AI - 2'!B896</f>
        <v>No</v>
      </c>
      <c r="S897" s="18" t="str">
        <f>'AI  - 3'!B896</f>
        <v>No</v>
      </c>
      <c r="T897" s="8">
        <f>COUNTIF(Q897:S897,"Yes")</f>
        <v>0</v>
      </c>
      <c r="U897" s="15" t="s">
        <v>149</v>
      </c>
      <c r="V897" s="19"/>
      <c r="W897" s="8"/>
      <c r="X897" s="5"/>
      <c r="Y897" s="20"/>
      <c r="Z897" s="21"/>
      <c r="AA897" s="22"/>
      <c r="AB897" s="22"/>
      <c r="AC897" s="23"/>
      <c r="AD897" s="22"/>
      <c r="AE897" s="22"/>
      <c r="AF897" s="22"/>
      <c r="AG897" s="23"/>
      <c r="AH897" s="22"/>
    </row>
    <row r="898" spans="1:34" ht="15.75" customHeight="1" x14ac:dyDescent="0.3">
      <c r="A898" s="13"/>
      <c r="B898" s="51"/>
      <c r="C898" s="10">
        <v>895</v>
      </c>
      <c r="D898" s="6" t="s">
        <v>1897</v>
      </c>
      <c r="E898" s="6" t="s">
        <v>1898</v>
      </c>
      <c r="F898" s="14" t="s">
        <v>149</v>
      </c>
      <c r="G898" s="15" t="s">
        <v>149</v>
      </c>
      <c r="H898" s="15" t="s">
        <v>149</v>
      </c>
      <c r="I898" s="16" t="s">
        <v>22</v>
      </c>
      <c r="L898" s="17"/>
      <c r="M898" s="18" t="str">
        <f>'AI - 1'!A897</f>
        <v>No</v>
      </c>
      <c r="N898" s="18" t="str">
        <f>'AI - 2'!A897</f>
        <v>No</v>
      </c>
      <c r="O898" s="18" t="str">
        <f>'AI  - 3'!A897</f>
        <v>No</v>
      </c>
      <c r="P898" s="8">
        <f>COUNTIF(M898:O898,"Yes")</f>
        <v>0</v>
      </c>
      <c r="Q898" s="18" t="str">
        <f>'AI - 1'!B897</f>
        <v>No</v>
      </c>
      <c r="R898" s="18" t="str">
        <f>'AI - 2'!B897</f>
        <v>No</v>
      </c>
      <c r="S898" s="18" t="str">
        <f>'AI  - 3'!B897</f>
        <v>No</v>
      </c>
      <c r="T898" s="8">
        <f>COUNTIF(Q898:S898,"Yes")</f>
        <v>0</v>
      </c>
      <c r="U898" s="15" t="s">
        <v>149</v>
      </c>
      <c r="V898" s="19"/>
      <c r="W898" s="8"/>
      <c r="X898" s="5"/>
      <c r="Y898" s="20"/>
      <c r="Z898" s="21"/>
      <c r="AA898" s="22"/>
      <c r="AB898" s="22"/>
      <c r="AC898" s="23"/>
      <c r="AD898" s="22"/>
      <c r="AE898" s="22"/>
      <c r="AF898" s="22"/>
      <c r="AG898" s="23"/>
      <c r="AH898" s="22"/>
    </row>
    <row r="899" spans="1:34" ht="15.75" customHeight="1" x14ac:dyDescent="0.3">
      <c r="A899" s="13"/>
      <c r="B899" s="51"/>
      <c r="C899" s="10">
        <v>896</v>
      </c>
      <c r="D899" s="6" t="s">
        <v>1899</v>
      </c>
      <c r="E899" s="6" t="s">
        <v>1900</v>
      </c>
      <c r="F899" s="14" t="s">
        <v>149</v>
      </c>
      <c r="G899" s="15" t="s">
        <v>149</v>
      </c>
      <c r="H899" s="15" t="s">
        <v>149</v>
      </c>
      <c r="I899" s="16" t="s">
        <v>22</v>
      </c>
      <c r="L899" s="17"/>
      <c r="M899" s="18" t="str">
        <f>'AI - 1'!A898</f>
        <v>No</v>
      </c>
      <c r="N899" s="18" t="str">
        <f>'AI - 2'!A898</f>
        <v>No</v>
      </c>
      <c r="O899" s="18" t="str">
        <f>'AI  - 3'!A898</f>
        <v>No</v>
      </c>
      <c r="P899" s="8">
        <f>COUNTIF(M899:O899,"Yes")</f>
        <v>0</v>
      </c>
      <c r="Q899" s="18" t="str">
        <f>'AI - 1'!B898</f>
        <v>No</v>
      </c>
      <c r="R899" s="18" t="str">
        <f>'AI - 2'!B898</f>
        <v>No</v>
      </c>
      <c r="S899" s="18" t="str">
        <f>'AI  - 3'!B898</f>
        <v>No</v>
      </c>
      <c r="T899" s="8">
        <f>COUNTIF(Q899:S899,"Yes")</f>
        <v>0</v>
      </c>
      <c r="U899" s="15" t="s">
        <v>149</v>
      </c>
      <c r="V899" s="19"/>
      <c r="W899" s="8"/>
      <c r="X899" s="5"/>
      <c r="Y899" s="20"/>
      <c r="Z899" s="21"/>
      <c r="AA899" s="22"/>
      <c r="AB899" s="22"/>
      <c r="AC899" s="23"/>
      <c r="AD899" s="22"/>
      <c r="AE899" s="22"/>
      <c r="AF899" s="22"/>
      <c r="AG899" s="23"/>
      <c r="AH899" s="22"/>
    </row>
    <row r="900" spans="1:34" ht="15.75" customHeight="1" x14ac:dyDescent="0.3">
      <c r="A900" s="13"/>
      <c r="B900" s="51"/>
      <c r="C900" s="10">
        <v>383</v>
      </c>
      <c r="D900" s="6" t="s">
        <v>343</v>
      </c>
      <c r="E900" s="6" t="s">
        <v>344</v>
      </c>
      <c r="F900" s="14" t="s">
        <v>149</v>
      </c>
      <c r="G900" s="15" t="s">
        <v>21</v>
      </c>
      <c r="H900" s="26" t="s">
        <v>149</v>
      </c>
      <c r="I900" s="16" t="s">
        <v>171</v>
      </c>
      <c r="J900" s="66" t="s">
        <v>11054</v>
      </c>
      <c r="L900" s="17"/>
      <c r="M900" s="18" t="str">
        <f>'AI - 1'!A385</f>
        <v>No</v>
      </c>
      <c r="N900" s="18" t="str">
        <f>'AI - 2'!A385</f>
        <v>No</v>
      </c>
      <c r="O900" s="18" t="str">
        <f>'AI  - 3'!A385</f>
        <v>No</v>
      </c>
      <c r="P900" s="8">
        <f>COUNTIF(M900:O900,"Yes")</f>
        <v>0</v>
      </c>
      <c r="Q900" s="18" t="str">
        <f>'AI - 1'!B385</f>
        <v>Yes</v>
      </c>
      <c r="R900" s="18" t="str">
        <f>'AI - 2'!B385</f>
        <v>No</v>
      </c>
      <c r="S900" s="18" t="str">
        <f>'AI  - 3'!B385</f>
        <v>Yes</v>
      </c>
      <c r="T900" s="8">
        <f>COUNTIF(Q900:S900,"Yes")</f>
        <v>2</v>
      </c>
      <c r="U900" s="15" t="s">
        <v>21</v>
      </c>
      <c r="V900" s="19"/>
      <c r="W900" s="8"/>
      <c r="X900" s="5"/>
      <c r="Y900" s="20"/>
      <c r="Z900" s="21"/>
      <c r="AA900" s="22"/>
      <c r="AB900" s="22"/>
      <c r="AC900" s="23"/>
      <c r="AD900" s="22"/>
      <c r="AE900" s="22"/>
      <c r="AF900" s="22"/>
      <c r="AG900" s="23"/>
      <c r="AH900" s="22"/>
    </row>
    <row r="901" spans="1:34" ht="15.75" customHeight="1" x14ac:dyDescent="0.3">
      <c r="A901" s="13"/>
      <c r="B901" s="51"/>
      <c r="C901" s="10">
        <v>898</v>
      </c>
      <c r="D901" s="6" t="s">
        <v>1901</v>
      </c>
      <c r="E901" s="6" t="s">
        <v>1902</v>
      </c>
      <c r="F901" s="14" t="s">
        <v>149</v>
      </c>
      <c r="G901" s="15" t="s">
        <v>149</v>
      </c>
      <c r="H901" s="15" t="s">
        <v>149</v>
      </c>
      <c r="I901" s="16" t="s">
        <v>22</v>
      </c>
      <c r="L901" s="17"/>
      <c r="M901" s="18" t="str">
        <f>'AI - 1'!A900</f>
        <v>No</v>
      </c>
      <c r="N901" s="18" t="str">
        <f>'AI - 2'!A900</f>
        <v>No</v>
      </c>
      <c r="O901" s="18" t="str">
        <f>'AI  - 3'!A900</f>
        <v>No</v>
      </c>
      <c r="P901" s="8">
        <f>COUNTIF(M901:O901,"Yes")</f>
        <v>0</v>
      </c>
      <c r="Q901" s="18" t="str">
        <f>'AI - 1'!B900</f>
        <v>No</v>
      </c>
      <c r="R901" s="18" t="str">
        <f>'AI - 2'!B900</f>
        <v>No</v>
      </c>
      <c r="S901" s="18" t="str">
        <f>'AI  - 3'!B900</f>
        <v>No</v>
      </c>
      <c r="T901" s="8">
        <f>COUNTIF(Q901:S901,"Yes")</f>
        <v>0</v>
      </c>
      <c r="U901" s="15" t="s">
        <v>149</v>
      </c>
      <c r="V901" s="19"/>
      <c r="W901" s="8"/>
      <c r="X901" s="5"/>
      <c r="Y901" s="20"/>
      <c r="Z901" s="21"/>
      <c r="AA901" s="22"/>
      <c r="AB901" s="22"/>
      <c r="AC901" s="23"/>
      <c r="AD901" s="22"/>
      <c r="AE901" s="22"/>
      <c r="AF901" s="22"/>
      <c r="AG901" s="23"/>
      <c r="AH901" s="22"/>
    </row>
    <row r="902" spans="1:34" ht="15.75" customHeight="1" x14ac:dyDescent="0.3">
      <c r="A902" s="13"/>
      <c r="B902" s="51"/>
      <c r="C902" s="10">
        <v>823</v>
      </c>
      <c r="D902" s="6" t="s">
        <v>214</v>
      </c>
      <c r="E902" s="69" t="s">
        <v>215</v>
      </c>
      <c r="F902" s="14" t="s">
        <v>149</v>
      </c>
      <c r="G902" s="15" t="s">
        <v>21</v>
      </c>
      <c r="H902" s="26" t="s">
        <v>149</v>
      </c>
      <c r="I902" s="16" t="s">
        <v>171</v>
      </c>
      <c r="J902" s="66" t="s">
        <v>11054</v>
      </c>
      <c r="K902" s="2" t="s">
        <v>216</v>
      </c>
      <c r="L902" s="17"/>
      <c r="M902" s="18" t="str">
        <f>'AI - 1'!A825</f>
        <v>Yes</v>
      </c>
      <c r="N902" s="18" t="str">
        <f>'AI - 2'!A825</f>
        <v>Yes</v>
      </c>
      <c r="O902" s="18" t="str">
        <f>'AI  - 3'!A825</f>
        <v>Yes</v>
      </c>
      <c r="P902" s="8">
        <f>COUNTIF(M902:O902,"Yes")</f>
        <v>3</v>
      </c>
      <c r="Q902" s="18" t="str">
        <f>'AI - 1'!B825</f>
        <v>Yes</v>
      </c>
      <c r="R902" s="18" t="str">
        <f>'AI - 2'!B825</f>
        <v>Yes</v>
      </c>
      <c r="S902" s="18" t="str">
        <f>'AI  - 3'!B825</f>
        <v>Yes</v>
      </c>
      <c r="T902" s="8">
        <f>COUNTIF(Q902:S902,"Yes")</f>
        <v>3</v>
      </c>
      <c r="U902" s="15" t="s">
        <v>21</v>
      </c>
      <c r="V902" s="19"/>
      <c r="W902" s="8"/>
      <c r="X902" s="5"/>
      <c r="Y902" s="20"/>
      <c r="Z902" s="21"/>
      <c r="AA902" s="22"/>
      <c r="AB902" s="22"/>
      <c r="AC902" s="23"/>
      <c r="AD902" s="21"/>
      <c r="AE902" s="22"/>
      <c r="AF902" s="22"/>
      <c r="AG902" s="23"/>
      <c r="AH902" s="21"/>
    </row>
    <row r="903" spans="1:34" ht="15.75" customHeight="1" x14ac:dyDescent="0.3">
      <c r="A903" s="13"/>
      <c r="B903" s="51"/>
      <c r="C903" s="10">
        <v>900</v>
      </c>
      <c r="D903" s="6" t="s">
        <v>81</v>
      </c>
      <c r="E903" s="6" t="s">
        <v>127</v>
      </c>
      <c r="F903" s="14" t="s">
        <v>21</v>
      </c>
      <c r="G903" s="15" t="s">
        <v>21</v>
      </c>
      <c r="H903" s="15" t="s">
        <v>21</v>
      </c>
      <c r="I903" s="16" t="s">
        <v>22</v>
      </c>
      <c r="L903" s="17"/>
      <c r="M903" s="18" t="str">
        <f>'AI - 1'!A902</f>
        <v>Yes</v>
      </c>
      <c r="N903" s="18" t="str">
        <f>'AI - 2'!A902</f>
        <v>Yes</v>
      </c>
      <c r="O903" s="18" t="str">
        <f>'AI  - 3'!A902</f>
        <v>Yes</v>
      </c>
      <c r="P903" s="8">
        <f>COUNTIF(M903:O903,"Yes")</f>
        <v>3</v>
      </c>
      <c r="Q903" s="18" t="str">
        <f>'AI - 1'!B902</f>
        <v>Yes</v>
      </c>
      <c r="R903" s="18" t="str">
        <f>'AI - 2'!B902</f>
        <v>Yes</v>
      </c>
      <c r="S903" s="18" t="str">
        <f>'AI  - 3'!B902</f>
        <v>Yes</v>
      </c>
      <c r="T903" s="8">
        <f>COUNTIF(Q903:S903,"Yes")</f>
        <v>3</v>
      </c>
      <c r="U903" s="15" t="s">
        <v>21</v>
      </c>
      <c r="V903" s="19"/>
      <c r="W903" s="8"/>
      <c r="X903" s="5"/>
      <c r="Y903" s="20"/>
      <c r="Z903" s="21"/>
      <c r="AA903" s="22"/>
      <c r="AB903" s="22"/>
      <c r="AC903" s="23"/>
      <c r="AD903" s="21"/>
      <c r="AE903" s="22"/>
      <c r="AF903" s="22"/>
      <c r="AG903" s="23"/>
      <c r="AH903" s="21"/>
    </row>
    <row r="904" spans="1:34" ht="15.75" customHeight="1" x14ac:dyDescent="0.3">
      <c r="A904" s="13"/>
      <c r="B904" s="51"/>
      <c r="C904" s="10">
        <v>901</v>
      </c>
      <c r="D904" s="6" t="s">
        <v>1903</v>
      </c>
      <c r="E904" s="6" t="s">
        <v>1904</v>
      </c>
      <c r="F904" s="14" t="s">
        <v>149</v>
      </c>
      <c r="G904" s="15" t="s">
        <v>149</v>
      </c>
      <c r="H904" s="15" t="s">
        <v>149</v>
      </c>
      <c r="I904" s="16" t="s">
        <v>22</v>
      </c>
      <c r="L904" s="17"/>
      <c r="M904" s="18" t="str">
        <f>'AI - 1'!A903</f>
        <v>No</v>
      </c>
      <c r="N904" s="18" t="str">
        <f>'AI - 2'!A903</f>
        <v>No</v>
      </c>
      <c r="O904" s="18" t="str">
        <f>'AI  - 3'!A903</f>
        <v>No</v>
      </c>
      <c r="P904" s="8">
        <f>COUNTIF(M904:O904,"Yes")</f>
        <v>0</v>
      </c>
      <c r="Q904" s="18" t="str">
        <f>'AI - 1'!B903</f>
        <v>No</v>
      </c>
      <c r="R904" s="18" t="str">
        <f>'AI - 2'!B903</f>
        <v>No</v>
      </c>
      <c r="S904" s="18" t="str">
        <f>'AI  - 3'!B903</f>
        <v>No</v>
      </c>
      <c r="T904" s="8">
        <f>COUNTIF(Q904:S904,"Yes")</f>
        <v>0</v>
      </c>
      <c r="U904" s="15" t="s">
        <v>149</v>
      </c>
      <c r="V904" s="19"/>
      <c r="W904" s="8"/>
      <c r="X904" s="5"/>
      <c r="Y904" s="20"/>
      <c r="Z904" s="21"/>
      <c r="AA904" s="22"/>
      <c r="AB904" s="22"/>
      <c r="AC904" s="23"/>
      <c r="AD904" s="22"/>
      <c r="AE904" s="22"/>
      <c r="AF904" s="22"/>
      <c r="AG904" s="23"/>
      <c r="AH904" s="22"/>
    </row>
    <row r="905" spans="1:34" ht="15.75" customHeight="1" x14ac:dyDescent="0.3">
      <c r="A905" s="13"/>
      <c r="B905" s="51"/>
      <c r="C905" s="10">
        <v>902</v>
      </c>
      <c r="D905" s="6" t="s">
        <v>1905</v>
      </c>
      <c r="E905" s="6" t="s">
        <v>1906</v>
      </c>
      <c r="F905" s="14" t="s">
        <v>149</v>
      </c>
      <c r="G905" s="15" t="s">
        <v>149</v>
      </c>
      <c r="H905" s="15" t="s">
        <v>149</v>
      </c>
      <c r="I905" s="16" t="s">
        <v>22</v>
      </c>
      <c r="L905" s="17"/>
      <c r="M905" s="18" t="str">
        <f>'AI - 1'!A904</f>
        <v>No</v>
      </c>
      <c r="N905" s="18" t="str">
        <f>'AI - 2'!A904</f>
        <v>No</v>
      </c>
      <c r="O905" s="18" t="str">
        <f>'AI  - 3'!A904</f>
        <v>No</v>
      </c>
      <c r="P905" s="8">
        <f>COUNTIF(M905:O905,"Yes")</f>
        <v>0</v>
      </c>
      <c r="Q905" s="18" t="str">
        <f>'AI - 1'!B904</f>
        <v>No</v>
      </c>
      <c r="R905" s="18" t="str">
        <f>'AI - 2'!B904</f>
        <v>No</v>
      </c>
      <c r="S905" s="18" t="str">
        <f>'AI  - 3'!B904</f>
        <v>No</v>
      </c>
      <c r="T905" s="8">
        <f>COUNTIF(Q905:S905,"Yes")</f>
        <v>0</v>
      </c>
      <c r="U905" s="15" t="s">
        <v>149</v>
      </c>
      <c r="V905" s="19"/>
      <c r="W905" s="8"/>
      <c r="X905" s="5"/>
      <c r="Y905" s="20"/>
      <c r="Z905" s="21"/>
      <c r="AA905" s="22"/>
      <c r="AB905" s="22"/>
      <c r="AC905" s="23"/>
      <c r="AD905" s="22"/>
      <c r="AE905" s="22"/>
      <c r="AF905" s="22"/>
      <c r="AG905" s="23"/>
      <c r="AH905" s="22"/>
    </row>
    <row r="906" spans="1:34" ht="15.75" customHeight="1" x14ac:dyDescent="0.3">
      <c r="A906" s="13"/>
      <c r="B906" s="51"/>
      <c r="C906" s="10">
        <v>903</v>
      </c>
      <c r="D906" s="6" t="s">
        <v>1907</v>
      </c>
      <c r="E906" s="6" t="s">
        <v>1908</v>
      </c>
      <c r="F906" s="14" t="s">
        <v>149</v>
      </c>
      <c r="G906" s="15" t="s">
        <v>149</v>
      </c>
      <c r="H906" s="15" t="s">
        <v>149</v>
      </c>
      <c r="I906" s="16" t="s">
        <v>22</v>
      </c>
      <c r="L906" s="17"/>
      <c r="M906" s="18" t="str">
        <f>'AI - 1'!A905</f>
        <v>No</v>
      </c>
      <c r="N906" s="18" t="str">
        <f>'AI - 2'!A905</f>
        <v>No</v>
      </c>
      <c r="O906" s="18" t="str">
        <f>'AI  - 3'!A905</f>
        <v>No</v>
      </c>
      <c r="P906" s="8">
        <f>COUNTIF(M906:O906,"Yes")</f>
        <v>0</v>
      </c>
      <c r="Q906" s="18" t="str">
        <f>'AI - 1'!B905</f>
        <v>No</v>
      </c>
      <c r="R906" s="18" t="str">
        <f>'AI - 2'!B905</f>
        <v>No</v>
      </c>
      <c r="S906" s="18" t="str">
        <f>'AI  - 3'!B905</f>
        <v>No</v>
      </c>
      <c r="T906" s="8">
        <f>COUNTIF(Q906:S906,"Yes")</f>
        <v>0</v>
      </c>
      <c r="U906" s="15" t="s">
        <v>149</v>
      </c>
      <c r="V906" s="19"/>
      <c r="W906" s="8"/>
      <c r="X906" s="5"/>
      <c r="Y906" s="20"/>
      <c r="Z906" s="21"/>
      <c r="AA906" s="22"/>
      <c r="AB906" s="22"/>
      <c r="AC906" s="23"/>
      <c r="AD906" s="22"/>
      <c r="AE906" s="22"/>
      <c r="AF906" s="22"/>
      <c r="AG906" s="23"/>
      <c r="AH906" s="22"/>
    </row>
    <row r="907" spans="1:34" ht="15.75" customHeight="1" x14ac:dyDescent="0.3">
      <c r="A907" s="13"/>
      <c r="B907" s="51"/>
      <c r="C907" s="10">
        <v>904</v>
      </c>
      <c r="D907" s="6" t="s">
        <v>1909</v>
      </c>
      <c r="E907" s="6" t="s">
        <v>1910</v>
      </c>
      <c r="F907" s="14" t="s">
        <v>149</v>
      </c>
      <c r="G907" s="15" t="s">
        <v>149</v>
      </c>
      <c r="H907" s="15" t="s">
        <v>149</v>
      </c>
      <c r="I907" s="16" t="s">
        <v>22</v>
      </c>
      <c r="L907" s="17"/>
      <c r="M907" s="18" t="str">
        <f>'AI - 1'!A906</f>
        <v>No</v>
      </c>
      <c r="N907" s="18" t="str">
        <f>'AI - 2'!A906</f>
        <v>No</v>
      </c>
      <c r="O907" s="18" t="str">
        <f>'AI  - 3'!A906</f>
        <v>No</v>
      </c>
      <c r="P907" s="8">
        <f>COUNTIF(M907:O907,"Yes")</f>
        <v>0</v>
      </c>
      <c r="Q907" s="18" t="str">
        <f>'AI - 1'!B906</f>
        <v>No</v>
      </c>
      <c r="R907" s="18" t="str">
        <f>'AI - 2'!B906</f>
        <v>No</v>
      </c>
      <c r="S907" s="18" t="str">
        <f>'AI  - 3'!B906</f>
        <v>No</v>
      </c>
      <c r="T907" s="8">
        <f>COUNTIF(Q907:S907,"Yes")</f>
        <v>0</v>
      </c>
      <c r="U907" s="15" t="s">
        <v>149</v>
      </c>
      <c r="V907" s="19"/>
      <c r="W907" s="8"/>
      <c r="X907" s="5"/>
      <c r="Y907" s="20"/>
      <c r="Z907" s="21"/>
      <c r="AA907" s="22"/>
      <c r="AB907" s="22"/>
      <c r="AC907" s="23"/>
      <c r="AD907" s="22"/>
      <c r="AE907" s="22"/>
      <c r="AF907" s="22"/>
      <c r="AG907" s="23"/>
      <c r="AH907" s="22"/>
    </row>
    <row r="908" spans="1:34" ht="15.75" customHeight="1" x14ac:dyDescent="0.3">
      <c r="A908" s="13"/>
      <c r="B908" s="51"/>
      <c r="C908" s="10">
        <v>905</v>
      </c>
      <c r="D908" s="6" t="s">
        <v>1911</v>
      </c>
      <c r="E908" s="6" t="s">
        <v>1912</v>
      </c>
      <c r="F908" s="14" t="s">
        <v>149</v>
      </c>
      <c r="G908" s="15" t="s">
        <v>149</v>
      </c>
      <c r="H908" s="15" t="s">
        <v>149</v>
      </c>
      <c r="I908" s="16" t="s">
        <v>22</v>
      </c>
      <c r="L908" s="17"/>
      <c r="M908" s="18" t="str">
        <f>'AI - 1'!A907</f>
        <v>No</v>
      </c>
      <c r="N908" s="18" t="str">
        <f>'AI - 2'!A907</f>
        <v>No</v>
      </c>
      <c r="O908" s="18" t="str">
        <f>'AI  - 3'!A907</f>
        <v>No</v>
      </c>
      <c r="P908" s="8">
        <f>COUNTIF(M908:O908,"Yes")</f>
        <v>0</v>
      </c>
      <c r="Q908" s="18" t="str">
        <f>'AI - 1'!B907</f>
        <v>No</v>
      </c>
      <c r="R908" s="18" t="str">
        <f>'AI - 2'!B907</f>
        <v>No</v>
      </c>
      <c r="S908" s="18" t="str">
        <f>'AI  - 3'!B907</f>
        <v>No</v>
      </c>
      <c r="T908" s="8">
        <f>COUNTIF(Q908:S908,"Yes")</f>
        <v>0</v>
      </c>
      <c r="U908" s="15" t="s">
        <v>149</v>
      </c>
      <c r="V908" s="19"/>
      <c r="W908" s="8"/>
      <c r="X908" s="5"/>
      <c r="Y908" s="20"/>
      <c r="Z908" s="21"/>
      <c r="AA908" s="22"/>
      <c r="AB908" s="22"/>
      <c r="AC908" s="23"/>
      <c r="AD908" s="22"/>
      <c r="AE908" s="22"/>
      <c r="AF908" s="22"/>
      <c r="AG908" s="23"/>
      <c r="AH908" s="22"/>
    </row>
    <row r="909" spans="1:34" ht="15.75" customHeight="1" x14ac:dyDescent="0.3">
      <c r="A909" s="13"/>
      <c r="B909" s="51"/>
      <c r="C909" s="10">
        <v>906</v>
      </c>
      <c r="D909" s="6" t="s">
        <v>1913</v>
      </c>
      <c r="E909" s="6" t="s">
        <v>1914</v>
      </c>
      <c r="F909" s="14" t="s">
        <v>149</v>
      </c>
      <c r="G909" s="15" t="s">
        <v>149</v>
      </c>
      <c r="H909" s="15" t="s">
        <v>149</v>
      </c>
      <c r="I909" s="16" t="s">
        <v>22</v>
      </c>
      <c r="L909" s="17"/>
      <c r="M909" s="18" t="str">
        <f>'AI - 1'!A908</f>
        <v>No</v>
      </c>
      <c r="N909" s="18" t="str">
        <f>'AI - 2'!A908</f>
        <v>No</v>
      </c>
      <c r="O909" s="18" t="str">
        <f>'AI  - 3'!A908</f>
        <v>No</v>
      </c>
      <c r="P909" s="8">
        <f>COUNTIF(M909:O909,"Yes")</f>
        <v>0</v>
      </c>
      <c r="Q909" s="18" t="str">
        <f>'AI - 1'!B908</f>
        <v>No</v>
      </c>
      <c r="R909" s="18" t="str">
        <f>'AI - 2'!B908</f>
        <v>No</v>
      </c>
      <c r="S909" s="18" t="str">
        <f>'AI  - 3'!B908</f>
        <v>No</v>
      </c>
      <c r="T909" s="8">
        <f>COUNTIF(Q909:S909,"Yes")</f>
        <v>0</v>
      </c>
      <c r="U909" s="15" t="s">
        <v>149</v>
      </c>
      <c r="V909" s="19"/>
      <c r="W909" s="8"/>
      <c r="X909" s="5"/>
      <c r="Y909" s="20"/>
      <c r="Z909" s="21"/>
      <c r="AA909" s="22"/>
      <c r="AB909" s="22"/>
      <c r="AC909" s="23"/>
      <c r="AD909" s="22"/>
      <c r="AE909" s="22"/>
      <c r="AF909" s="22"/>
      <c r="AG909" s="23"/>
      <c r="AH909" s="22"/>
    </row>
    <row r="910" spans="1:34" ht="15.75" customHeight="1" x14ac:dyDescent="0.3">
      <c r="A910" s="13"/>
      <c r="B910" s="51"/>
      <c r="C910" s="10">
        <v>907</v>
      </c>
      <c r="D910" s="6" t="s">
        <v>1915</v>
      </c>
      <c r="E910" s="6" t="s">
        <v>1916</v>
      </c>
      <c r="F910" s="14" t="s">
        <v>149</v>
      </c>
      <c r="G910" s="15" t="s">
        <v>149</v>
      </c>
      <c r="H910" s="15" t="s">
        <v>149</v>
      </c>
      <c r="I910" s="16" t="s">
        <v>22</v>
      </c>
      <c r="L910" s="17"/>
      <c r="M910" s="18" t="str">
        <f>'AI - 1'!A909</f>
        <v>No</v>
      </c>
      <c r="N910" s="18" t="str">
        <f>'AI - 2'!A909</f>
        <v>No</v>
      </c>
      <c r="O910" s="18" t="str">
        <f>'AI  - 3'!A909</f>
        <v>No</v>
      </c>
      <c r="P910" s="8">
        <f>COUNTIF(M910:O910,"Yes")</f>
        <v>0</v>
      </c>
      <c r="Q910" s="18" t="str">
        <f>'AI - 1'!B909</f>
        <v>No</v>
      </c>
      <c r="R910" s="18" t="str">
        <f>'AI - 2'!B909</f>
        <v>No</v>
      </c>
      <c r="S910" s="18" t="str">
        <f>'AI  - 3'!B909</f>
        <v>No</v>
      </c>
      <c r="T910" s="8">
        <f>COUNTIF(Q910:S910,"Yes")</f>
        <v>0</v>
      </c>
      <c r="U910" s="15" t="s">
        <v>149</v>
      </c>
      <c r="V910" s="19"/>
      <c r="W910" s="8"/>
      <c r="X910" s="5"/>
      <c r="Y910" s="20"/>
      <c r="Z910" s="21"/>
      <c r="AA910" s="22"/>
      <c r="AB910" s="22"/>
      <c r="AC910" s="23"/>
      <c r="AD910" s="22"/>
      <c r="AE910" s="22"/>
      <c r="AF910" s="22"/>
      <c r="AG910" s="23"/>
      <c r="AH910" s="22"/>
    </row>
    <row r="911" spans="1:34" ht="15.75" customHeight="1" x14ac:dyDescent="0.3">
      <c r="A911" s="13"/>
      <c r="B911" s="51"/>
      <c r="C911" s="10">
        <v>908</v>
      </c>
      <c r="D911" s="6" t="s">
        <v>163</v>
      </c>
      <c r="E911" s="6" t="s">
        <v>338</v>
      </c>
      <c r="F911" s="14" t="s">
        <v>21</v>
      </c>
      <c r="G911" s="15" t="s">
        <v>21</v>
      </c>
      <c r="H911" s="15" t="s">
        <v>21</v>
      </c>
      <c r="I911" s="16" t="s">
        <v>22</v>
      </c>
      <c r="L911" s="17"/>
      <c r="M911" s="18" t="str">
        <f>'AI - 1'!A910</f>
        <v>No</v>
      </c>
      <c r="N911" s="18" t="str">
        <f>'AI - 2'!A910</f>
        <v>No</v>
      </c>
      <c r="O911" s="18" t="str">
        <f>'AI  - 3'!A910</f>
        <v>No</v>
      </c>
      <c r="P911" s="8">
        <f>COUNTIF(M911:O911,"Yes")</f>
        <v>0</v>
      </c>
      <c r="Q911" s="18" t="str">
        <f>'AI - 1'!B910</f>
        <v>No</v>
      </c>
      <c r="R911" s="18" t="str">
        <f>'AI - 2'!B910</f>
        <v>Yes</v>
      </c>
      <c r="S911" s="18" t="str">
        <f>'AI  - 3'!B910</f>
        <v>Yes</v>
      </c>
      <c r="T911" s="8">
        <f>COUNTIF(Q911:S911,"Yes")</f>
        <v>2</v>
      </c>
      <c r="U911" s="15" t="s">
        <v>21</v>
      </c>
      <c r="V911" s="19"/>
      <c r="W911" s="8"/>
      <c r="X911" s="5"/>
      <c r="Y911" s="20"/>
      <c r="Z911" s="21"/>
      <c r="AA911" s="22"/>
      <c r="AB911" s="22"/>
      <c r="AC911" s="23"/>
      <c r="AD911" s="21"/>
      <c r="AE911" s="22"/>
      <c r="AF911" s="22"/>
      <c r="AG911" s="23"/>
      <c r="AH911" s="21"/>
    </row>
    <row r="912" spans="1:34" ht="15.75" customHeight="1" x14ac:dyDescent="0.3">
      <c r="A912" s="13"/>
      <c r="B912" s="51"/>
      <c r="C912" s="10">
        <v>909</v>
      </c>
      <c r="D912" s="6" t="s">
        <v>1917</v>
      </c>
      <c r="E912" s="6" t="s">
        <v>1918</v>
      </c>
      <c r="F912" s="14" t="s">
        <v>149</v>
      </c>
      <c r="G912" s="15" t="s">
        <v>149</v>
      </c>
      <c r="H912" s="15" t="s">
        <v>149</v>
      </c>
      <c r="I912" s="16" t="s">
        <v>22</v>
      </c>
      <c r="L912" s="17"/>
      <c r="M912" s="18" t="str">
        <f>'AI - 1'!A911</f>
        <v>No</v>
      </c>
      <c r="N912" s="18" t="str">
        <f>'AI - 2'!A911</f>
        <v>No</v>
      </c>
      <c r="O912" s="18" t="str">
        <f>'AI  - 3'!A911</f>
        <v>No</v>
      </c>
      <c r="P912" s="8">
        <f>COUNTIF(M912:O912,"Yes")</f>
        <v>0</v>
      </c>
      <c r="Q912" s="18" t="str">
        <f>'AI - 1'!B911</f>
        <v>No</v>
      </c>
      <c r="R912" s="18" t="str">
        <f>'AI - 2'!B911</f>
        <v>No</v>
      </c>
      <c r="S912" s="18" t="str">
        <f>'AI  - 3'!B911</f>
        <v>No</v>
      </c>
      <c r="T912" s="8">
        <f>COUNTIF(Q912:S912,"Yes")</f>
        <v>0</v>
      </c>
      <c r="U912" s="15" t="s">
        <v>149</v>
      </c>
      <c r="V912" s="19"/>
      <c r="W912" s="8"/>
      <c r="X912" s="5"/>
      <c r="Y912" s="20"/>
      <c r="Z912" s="21"/>
      <c r="AA912" s="22"/>
      <c r="AB912" s="22"/>
      <c r="AC912" s="23"/>
      <c r="AD912" s="22"/>
      <c r="AE912" s="22"/>
      <c r="AF912" s="22"/>
      <c r="AG912" s="23"/>
      <c r="AH912" s="22"/>
    </row>
    <row r="913" spans="1:34" ht="15.75" customHeight="1" x14ac:dyDescent="0.3">
      <c r="A913" s="13"/>
      <c r="B913" s="51"/>
      <c r="C913" s="10">
        <v>910</v>
      </c>
      <c r="D913" s="6" t="s">
        <v>1919</v>
      </c>
      <c r="E913" s="6" t="s">
        <v>1920</v>
      </c>
      <c r="F913" s="14" t="s">
        <v>149</v>
      </c>
      <c r="G913" s="15" t="s">
        <v>149</v>
      </c>
      <c r="H913" s="15" t="s">
        <v>149</v>
      </c>
      <c r="I913" s="16" t="s">
        <v>22</v>
      </c>
      <c r="L913" s="17"/>
      <c r="M913" s="18" t="str">
        <f>'AI - 1'!A912</f>
        <v>No</v>
      </c>
      <c r="N913" s="18" t="str">
        <f>'AI - 2'!A912</f>
        <v>No</v>
      </c>
      <c r="O913" s="18" t="str">
        <f>'AI  - 3'!A912</f>
        <v>No</v>
      </c>
      <c r="P913" s="8">
        <f>COUNTIF(M913:O913,"Yes")</f>
        <v>0</v>
      </c>
      <c r="Q913" s="18" t="str">
        <f>'AI - 1'!B912</f>
        <v>No</v>
      </c>
      <c r="R913" s="18" t="str">
        <f>'AI - 2'!B912</f>
        <v>No</v>
      </c>
      <c r="S913" s="18" t="str">
        <f>'AI  - 3'!B912</f>
        <v>No</v>
      </c>
      <c r="T913" s="8">
        <f>COUNTIF(Q913:S913,"Yes")</f>
        <v>0</v>
      </c>
      <c r="U913" s="15" t="s">
        <v>149</v>
      </c>
      <c r="V913" s="19"/>
      <c r="W913" s="8"/>
      <c r="X913" s="5"/>
      <c r="Y913" s="20"/>
      <c r="Z913" s="21"/>
      <c r="AA913" s="22"/>
      <c r="AB913" s="22"/>
      <c r="AC913" s="23"/>
      <c r="AD913" s="22"/>
      <c r="AE913" s="22"/>
      <c r="AF913" s="22"/>
      <c r="AG913" s="23"/>
      <c r="AH913" s="22"/>
    </row>
    <row r="914" spans="1:34" ht="15.75" customHeight="1" x14ac:dyDescent="0.3">
      <c r="A914" s="13"/>
      <c r="B914" s="51"/>
      <c r="C914" s="10">
        <v>911</v>
      </c>
      <c r="D914" s="6" t="s">
        <v>1921</v>
      </c>
      <c r="E914" s="6" t="s">
        <v>1922</v>
      </c>
      <c r="F914" s="14" t="s">
        <v>149</v>
      </c>
      <c r="G914" s="15" t="s">
        <v>149</v>
      </c>
      <c r="H914" s="15" t="s">
        <v>149</v>
      </c>
      <c r="I914" s="16" t="s">
        <v>22</v>
      </c>
      <c r="L914" s="17"/>
      <c r="M914" s="18" t="str">
        <f>'AI - 1'!A913</f>
        <v>No</v>
      </c>
      <c r="N914" s="18" t="str">
        <f>'AI - 2'!A913</f>
        <v>No</v>
      </c>
      <c r="O914" s="18" t="str">
        <f>'AI  - 3'!A913</f>
        <v>No</v>
      </c>
      <c r="P914" s="8">
        <f>COUNTIF(M914:O914,"Yes")</f>
        <v>0</v>
      </c>
      <c r="Q914" s="18" t="str">
        <f>'AI - 1'!B913</f>
        <v>No</v>
      </c>
      <c r="R914" s="18" t="str">
        <f>'AI - 2'!B913</f>
        <v>No</v>
      </c>
      <c r="S914" s="18" t="str">
        <f>'AI  - 3'!B913</f>
        <v>No</v>
      </c>
      <c r="T914" s="8">
        <f>COUNTIF(Q914:S914,"Yes")</f>
        <v>0</v>
      </c>
      <c r="U914" s="15" t="s">
        <v>149</v>
      </c>
      <c r="V914" s="19"/>
      <c r="W914" s="8"/>
      <c r="X914" s="5"/>
      <c r="Y914" s="20"/>
      <c r="Z914" s="21"/>
      <c r="AA914" s="22"/>
      <c r="AB914" s="22"/>
      <c r="AC914" s="23"/>
      <c r="AD914" s="22"/>
      <c r="AE914" s="22"/>
      <c r="AF914" s="22"/>
      <c r="AG914" s="23"/>
      <c r="AH914" s="22"/>
    </row>
    <row r="915" spans="1:34" ht="15.75" customHeight="1" x14ac:dyDescent="0.3">
      <c r="A915" s="13"/>
      <c r="B915" s="51"/>
      <c r="C915" s="10">
        <v>912</v>
      </c>
      <c r="D915" s="6" t="s">
        <v>1923</v>
      </c>
      <c r="E915" s="6" t="s">
        <v>1924</v>
      </c>
      <c r="F915" s="14" t="s">
        <v>149</v>
      </c>
      <c r="G915" s="15" t="s">
        <v>149</v>
      </c>
      <c r="H915" s="15" t="s">
        <v>149</v>
      </c>
      <c r="I915" s="16" t="s">
        <v>22</v>
      </c>
      <c r="L915" s="17"/>
      <c r="M915" s="18" t="str">
        <f>'AI - 1'!A914</f>
        <v>No</v>
      </c>
      <c r="N915" s="18" t="str">
        <f>'AI - 2'!A914</f>
        <v>No</v>
      </c>
      <c r="O915" s="18" t="str">
        <f>'AI  - 3'!A914</f>
        <v>No</v>
      </c>
      <c r="P915" s="8">
        <f>COUNTIF(M915:O915,"Yes")</f>
        <v>0</v>
      </c>
      <c r="Q915" s="18" t="str">
        <f>'AI - 1'!B914</f>
        <v>No</v>
      </c>
      <c r="R915" s="18" t="str">
        <f>'AI - 2'!B914</f>
        <v>No</v>
      </c>
      <c r="S915" s="18" t="str">
        <f>'AI  - 3'!B914</f>
        <v>No</v>
      </c>
      <c r="T915" s="8">
        <f>COUNTIF(Q915:S915,"Yes")</f>
        <v>0</v>
      </c>
      <c r="U915" s="15" t="s">
        <v>149</v>
      </c>
      <c r="V915" s="19"/>
      <c r="W915" s="8"/>
      <c r="X915" s="5"/>
      <c r="Y915" s="20"/>
      <c r="Z915" s="21"/>
      <c r="AA915" s="22"/>
      <c r="AB915" s="22"/>
      <c r="AC915" s="23"/>
      <c r="AD915" s="22"/>
      <c r="AE915" s="22"/>
      <c r="AF915" s="22"/>
      <c r="AG915" s="23"/>
      <c r="AH915" s="22"/>
    </row>
    <row r="916" spans="1:34" ht="15.75" customHeight="1" x14ac:dyDescent="0.3">
      <c r="A916" s="13"/>
      <c r="B916" s="51"/>
      <c r="C916" s="10">
        <v>913</v>
      </c>
      <c r="D916" s="6" t="s">
        <v>1925</v>
      </c>
      <c r="E916" s="6" t="s">
        <v>1926</v>
      </c>
      <c r="F916" s="14" t="s">
        <v>149</v>
      </c>
      <c r="G916" s="15" t="s">
        <v>149</v>
      </c>
      <c r="H916" s="15" t="s">
        <v>149</v>
      </c>
      <c r="I916" s="16" t="s">
        <v>22</v>
      </c>
      <c r="L916" s="17"/>
      <c r="M916" s="18" t="str">
        <f>'AI - 1'!A915</f>
        <v>No</v>
      </c>
      <c r="N916" s="18" t="str">
        <f>'AI - 2'!A915</f>
        <v>No</v>
      </c>
      <c r="O916" s="18" t="str">
        <f>'AI  - 3'!A915</f>
        <v>No</v>
      </c>
      <c r="P916" s="8">
        <f>COUNTIF(M916:O916,"Yes")</f>
        <v>0</v>
      </c>
      <c r="Q916" s="18" t="str">
        <f>'AI - 1'!B915</f>
        <v>No</v>
      </c>
      <c r="R916" s="18" t="str">
        <f>'AI - 2'!B915</f>
        <v>No</v>
      </c>
      <c r="S916" s="18" t="str">
        <f>'AI  - 3'!B915</f>
        <v>No</v>
      </c>
      <c r="T916" s="8">
        <f>COUNTIF(Q916:S916,"Yes")</f>
        <v>0</v>
      </c>
      <c r="U916" s="15" t="s">
        <v>149</v>
      </c>
      <c r="V916" s="19"/>
      <c r="W916" s="8"/>
      <c r="X916" s="5"/>
      <c r="Y916" s="20"/>
      <c r="Z916" s="21"/>
      <c r="AA916" s="22"/>
      <c r="AB916" s="22"/>
      <c r="AC916" s="23"/>
      <c r="AD916" s="22"/>
      <c r="AE916" s="22"/>
      <c r="AF916" s="22"/>
      <c r="AG916" s="23"/>
      <c r="AH916" s="22"/>
    </row>
    <row r="917" spans="1:34" ht="15.75" customHeight="1" x14ac:dyDescent="0.3">
      <c r="A917" s="13"/>
      <c r="B917" s="51"/>
      <c r="C917" s="10">
        <v>428</v>
      </c>
      <c r="D917" s="6" t="s">
        <v>154</v>
      </c>
      <c r="E917" s="6" t="s">
        <v>155</v>
      </c>
      <c r="F917" s="14" t="s">
        <v>149</v>
      </c>
      <c r="G917" s="15" t="s">
        <v>21</v>
      </c>
      <c r="H917" s="24" t="s">
        <v>21</v>
      </c>
      <c r="I917" s="24" t="s">
        <v>150</v>
      </c>
      <c r="J917" s="2" t="s">
        <v>21</v>
      </c>
      <c r="K917" s="2" t="s">
        <v>156</v>
      </c>
      <c r="L917" s="17"/>
      <c r="M917" s="18" t="str">
        <f>'AI - 1'!A430</f>
        <v>Yes</v>
      </c>
      <c r="N917" s="18" t="str">
        <f>'AI - 2'!A430</f>
        <v>Yes</v>
      </c>
      <c r="O917" s="18" t="str">
        <f>'AI  - 3'!A430</f>
        <v>Yes</v>
      </c>
      <c r="P917" s="8">
        <f>COUNTIF(M917:O917,"Yes")</f>
        <v>3</v>
      </c>
      <c r="Q917" s="18" t="str">
        <f>'AI - 1'!B430</f>
        <v>Yes</v>
      </c>
      <c r="R917" s="18" t="str">
        <f>'AI - 2'!B430</f>
        <v>Yes</v>
      </c>
      <c r="S917" s="18" t="str">
        <f>'AI  - 3'!B430</f>
        <v>Yes</v>
      </c>
      <c r="T917" s="8">
        <f>COUNTIF(Q917:S917,"Yes")</f>
        <v>3</v>
      </c>
      <c r="U917" s="15" t="s">
        <v>21</v>
      </c>
      <c r="V917" s="19"/>
      <c r="W917" s="8"/>
      <c r="X917" s="5"/>
      <c r="Y917" s="20"/>
      <c r="Z917" s="21"/>
      <c r="AA917" s="22"/>
      <c r="AB917" s="22"/>
      <c r="AC917" s="23"/>
      <c r="AD917" s="21"/>
      <c r="AE917" s="22"/>
      <c r="AF917" s="22"/>
      <c r="AG917" s="23"/>
      <c r="AH917" s="21"/>
    </row>
    <row r="918" spans="1:34" ht="15.75" customHeight="1" x14ac:dyDescent="0.3">
      <c r="A918" s="13"/>
      <c r="B918" s="51"/>
      <c r="C918" s="10">
        <v>915</v>
      </c>
      <c r="D918" s="6" t="s">
        <v>1927</v>
      </c>
      <c r="E918" s="6" t="s">
        <v>1928</v>
      </c>
      <c r="F918" s="14" t="s">
        <v>149</v>
      </c>
      <c r="G918" s="15" t="s">
        <v>149</v>
      </c>
      <c r="H918" s="15" t="s">
        <v>149</v>
      </c>
      <c r="I918" s="16" t="s">
        <v>22</v>
      </c>
      <c r="L918" s="17"/>
      <c r="M918" s="18" t="str">
        <f>'AI - 1'!A917</f>
        <v>No</v>
      </c>
      <c r="N918" s="18" t="str">
        <f>'AI - 2'!A917</f>
        <v>No</v>
      </c>
      <c r="O918" s="18" t="str">
        <f>'AI  - 3'!A917</f>
        <v>No</v>
      </c>
      <c r="P918" s="8">
        <f>COUNTIF(M918:O918,"Yes")</f>
        <v>0</v>
      </c>
      <c r="Q918" s="18" t="str">
        <f>'AI - 1'!B917</f>
        <v>No</v>
      </c>
      <c r="R918" s="18" t="str">
        <f>'AI - 2'!B917</f>
        <v>No</v>
      </c>
      <c r="S918" s="18" t="str">
        <f>'AI  - 3'!B917</f>
        <v>No</v>
      </c>
      <c r="T918" s="8">
        <f>COUNTIF(Q918:S918,"Yes")</f>
        <v>0</v>
      </c>
      <c r="U918" s="15" t="s">
        <v>149</v>
      </c>
      <c r="V918" s="19"/>
      <c r="W918" s="8"/>
      <c r="X918" s="5"/>
      <c r="Y918" s="20"/>
      <c r="Z918" s="21"/>
      <c r="AA918" s="22"/>
      <c r="AB918" s="22"/>
      <c r="AC918" s="23"/>
      <c r="AD918" s="22"/>
      <c r="AE918" s="22"/>
      <c r="AF918" s="22"/>
      <c r="AG918" s="23"/>
      <c r="AH918" s="22"/>
    </row>
    <row r="919" spans="1:34" ht="15.75" customHeight="1" x14ac:dyDescent="0.3">
      <c r="A919" s="13"/>
      <c r="B919" s="51"/>
      <c r="C919" s="10">
        <v>916</v>
      </c>
      <c r="D919" s="6" t="s">
        <v>1929</v>
      </c>
      <c r="E919" s="6" t="s">
        <v>1930</v>
      </c>
      <c r="F919" s="14" t="s">
        <v>149</v>
      </c>
      <c r="G919" s="15" t="s">
        <v>149</v>
      </c>
      <c r="H919" s="15" t="s">
        <v>149</v>
      </c>
      <c r="I919" s="16" t="s">
        <v>22</v>
      </c>
      <c r="L919" s="17"/>
      <c r="M919" s="18" t="str">
        <f>'AI - 1'!A918</f>
        <v>No</v>
      </c>
      <c r="N919" s="18" t="str">
        <f>'AI - 2'!A918</f>
        <v>No</v>
      </c>
      <c r="O919" s="18" t="str">
        <f>'AI  - 3'!A918</f>
        <v>No</v>
      </c>
      <c r="P919" s="8">
        <f>COUNTIF(M919:O919,"Yes")</f>
        <v>0</v>
      </c>
      <c r="Q919" s="18" t="str">
        <f>'AI - 1'!B918</f>
        <v>No</v>
      </c>
      <c r="R919" s="18" t="str">
        <f>'AI - 2'!B918</f>
        <v>No</v>
      </c>
      <c r="S919" s="18" t="str">
        <f>'AI  - 3'!B918</f>
        <v>No</v>
      </c>
      <c r="T919" s="8">
        <f>COUNTIF(Q919:S919,"Yes")</f>
        <v>0</v>
      </c>
      <c r="U919" s="15" t="s">
        <v>149</v>
      </c>
      <c r="V919" s="19"/>
      <c r="W919" s="8"/>
      <c r="X919" s="5"/>
      <c r="Y919" s="20"/>
      <c r="Z919" s="21"/>
      <c r="AA919" s="22"/>
      <c r="AB919" s="22"/>
      <c r="AC919" s="23"/>
      <c r="AD919" s="22"/>
      <c r="AE919" s="22"/>
      <c r="AF919" s="22"/>
      <c r="AG919" s="23"/>
      <c r="AH919" s="22"/>
    </row>
    <row r="920" spans="1:34" ht="15.75" customHeight="1" x14ac:dyDescent="0.3">
      <c r="A920" s="13"/>
      <c r="B920" s="51"/>
      <c r="C920" s="10">
        <v>917</v>
      </c>
      <c r="D920" s="6" t="s">
        <v>1931</v>
      </c>
      <c r="E920" s="6" t="s">
        <v>1932</v>
      </c>
      <c r="F920" s="14" t="s">
        <v>149</v>
      </c>
      <c r="G920" s="15" t="s">
        <v>149</v>
      </c>
      <c r="H920" s="15" t="s">
        <v>149</v>
      </c>
      <c r="I920" s="16" t="s">
        <v>22</v>
      </c>
      <c r="L920" s="17"/>
      <c r="M920" s="18" t="str">
        <f>'AI - 1'!A919</f>
        <v>No</v>
      </c>
      <c r="N920" s="18" t="str">
        <f>'AI - 2'!A919</f>
        <v>No</v>
      </c>
      <c r="O920" s="18" t="str">
        <f>'AI  - 3'!A919</f>
        <v>No</v>
      </c>
      <c r="P920" s="8">
        <f>COUNTIF(M920:O920,"Yes")</f>
        <v>0</v>
      </c>
      <c r="Q920" s="18" t="str">
        <f>'AI - 1'!B919</f>
        <v>No</v>
      </c>
      <c r="R920" s="18" t="str">
        <f>'AI - 2'!B919</f>
        <v>No</v>
      </c>
      <c r="S920" s="18" t="str">
        <f>'AI  - 3'!B919</f>
        <v>No</v>
      </c>
      <c r="T920" s="8">
        <f>COUNTIF(Q920:S920,"Yes")</f>
        <v>0</v>
      </c>
      <c r="U920" s="15" t="s">
        <v>149</v>
      </c>
      <c r="V920" s="19"/>
      <c r="W920" s="8"/>
      <c r="X920" s="5"/>
      <c r="Y920" s="20"/>
      <c r="Z920" s="21"/>
      <c r="AA920" s="22"/>
      <c r="AB920" s="22"/>
      <c r="AC920" s="23"/>
      <c r="AD920" s="22"/>
      <c r="AE920" s="22"/>
      <c r="AF920" s="22"/>
      <c r="AG920" s="23"/>
      <c r="AH920" s="22"/>
    </row>
    <row r="921" spans="1:34" ht="15.75" customHeight="1" x14ac:dyDescent="0.3">
      <c r="A921" s="13"/>
      <c r="B921" s="51"/>
      <c r="C921" s="10">
        <v>918</v>
      </c>
      <c r="D921" s="6" t="s">
        <v>1933</v>
      </c>
      <c r="E921" s="6" t="s">
        <v>1934</v>
      </c>
      <c r="F921" s="14" t="s">
        <v>149</v>
      </c>
      <c r="G921" s="15" t="s">
        <v>149</v>
      </c>
      <c r="H921" s="15" t="s">
        <v>149</v>
      </c>
      <c r="I921" s="16" t="s">
        <v>22</v>
      </c>
      <c r="L921" s="17"/>
      <c r="M921" s="18" t="str">
        <f>'AI - 1'!A920</f>
        <v>No</v>
      </c>
      <c r="N921" s="18" t="str">
        <f>'AI - 2'!A920</f>
        <v>No</v>
      </c>
      <c r="O921" s="18" t="str">
        <f>'AI  - 3'!A920</f>
        <v>No</v>
      </c>
      <c r="P921" s="8">
        <f>COUNTIF(M921:O921,"Yes")</f>
        <v>0</v>
      </c>
      <c r="Q921" s="18" t="str">
        <f>'AI - 1'!B920</f>
        <v>No</v>
      </c>
      <c r="R921" s="18" t="str">
        <f>'AI - 2'!B920</f>
        <v>No</v>
      </c>
      <c r="S921" s="18" t="str">
        <f>'AI  - 3'!B920</f>
        <v>No</v>
      </c>
      <c r="T921" s="8">
        <f>COUNTIF(Q921:S921,"Yes")</f>
        <v>0</v>
      </c>
      <c r="U921" s="15" t="s">
        <v>149</v>
      </c>
      <c r="V921" s="19"/>
      <c r="W921" s="8"/>
      <c r="X921" s="5"/>
      <c r="Y921" s="20"/>
      <c r="Z921" s="21"/>
      <c r="AA921" s="22"/>
      <c r="AB921" s="22"/>
      <c r="AC921" s="23"/>
      <c r="AD921" s="22"/>
      <c r="AE921" s="22"/>
      <c r="AF921" s="22"/>
      <c r="AG921" s="23"/>
      <c r="AH921" s="22"/>
    </row>
    <row r="922" spans="1:34" ht="15.75" customHeight="1" x14ac:dyDescent="0.3">
      <c r="A922" s="13"/>
      <c r="B922" s="51"/>
      <c r="C922" s="10">
        <v>919</v>
      </c>
      <c r="D922" s="6" t="s">
        <v>1935</v>
      </c>
      <c r="E922" s="6" t="s">
        <v>1936</v>
      </c>
      <c r="F922" s="14" t="s">
        <v>149</v>
      </c>
      <c r="G922" s="15" t="s">
        <v>149</v>
      </c>
      <c r="H922" s="15" t="s">
        <v>149</v>
      </c>
      <c r="I922" s="16" t="s">
        <v>22</v>
      </c>
      <c r="L922" s="17"/>
      <c r="M922" s="18" t="str">
        <f>'AI - 1'!A921</f>
        <v>No</v>
      </c>
      <c r="N922" s="18" t="str">
        <f>'AI - 2'!A921</f>
        <v>No</v>
      </c>
      <c r="O922" s="18" t="str">
        <f>'AI  - 3'!A921</f>
        <v>No</v>
      </c>
      <c r="P922" s="8">
        <f>COUNTIF(M922:O922,"Yes")</f>
        <v>0</v>
      </c>
      <c r="Q922" s="18" t="str">
        <f>'AI - 1'!B921</f>
        <v>No</v>
      </c>
      <c r="R922" s="18" t="str">
        <f>'AI - 2'!B921</f>
        <v>No</v>
      </c>
      <c r="S922" s="18" t="str">
        <f>'AI  - 3'!B921</f>
        <v>No</v>
      </c>
      <c r="T922" s="8">
        <f>COUNTIF(Q922:S922,"Yes")</f>
        <v>0</v>
      </c>
      <c r="U922" s="15" t="s">
        <v>149</v>
      </c>
      <c r="V922" s="19"/>
      <c r="W922" s="8"/>
      <c r="X922" s="5"/>
      <c r="Y922" s="20"/>
      <c r="Z922" s="21"/>
      <c r="AA922" s="22"/>
      <c r="AB922" s="22"/>
      <c r="AC922" s="23"/>
      <c r="AD922" s="22"/>
      <c r="AE922" s="22"/>
      <c r="AF922" s="22"/>
      <c r="AG922" s="23"/>
      <c r="AH922" s="22"/>
    </row>
    <row r="923" spans="1:34" ht="15.75" customHeight="1" x14ac:dyDescent="0.3">
      <c r="A923" s="13"/>
      <c r="B923" s="51"/>
      <c r="C923" s="10">
        <v>920</v>
      </c>
      <c r="D923" s="6" t="s">
        <v>1937</v>
      </c>
      <c r="E923" s="6" t="s">
        <v>1938</v>
      </c>
      <c r="F923" s="14" t="s">
        <v>149</v>
      </c>
      <c r="G923" s="15" t="s">
        <v>149</v>
      </c>
      <c r="H923" s="15" t="s">
        <v>149</v>
      </c>
      <c r="I923" s="16" t="s">
        <v>22</v>
      </c>
      <c r="L923" s="17"/>
      <c r="M923" s="18" t="str">
        <f>'AI - 1'!A922</f>
        <v>No</v>
      </c>
      <c r="N923" s="18" t="str">
        <f>'AI - 2'!A922</f>
        <v>No</v>
      </c>
      <c r="O923" s="18" t="str">
        <f>'AI  - 3'!A922</f>
        <v>No</v>
      </c>
      <c r="P923" s="8">
        <f>COUNTIF(M923:O923,"Yes")</f>
        <v>0</v>
      </c>
      <c r="Q923" s="18" t="str">
        <f>'AI - 1'!B922</f>
        <v>No</v>
      </c>
      <c r="R923" s="18" t="str">
        <f>'AI - 2'!B922</f>
        <v>No</v>
      </c>
      <c r="S923" s="18" t="str">
        <f>'AI  - 3'!B922</f>
        <v>No</v>
      </c>
      <c r="T923" s="8">
        <f>COUNTIF(Q923:S923,"Yes")</f>
        <v>0</v>
      </c>
      <c r="U923" s="15" t="s">
        <v>149</v>
      </c>
      <c r="V923" s="19"/>
      <c r="W923" s="8"/>
      <c r="X923" s="5"/>
      <c r="Y923" s="20"/>
      <c r="Z923" s="21"/>
      <c r="AA923" s="22"/>
      <c r="AB923" s="22"/>
      <c r="AC923" s="23"/>
      <c r="AD923" s="21"/>
      <c r="AE923" s="22"/>
      <c r="AF923" s="22"/>
      <c r="AG923" s="23"/>
      <c r="AH923" s="22"/>
    </row>
    <row r="924" spans="1:34" ht="15.75" customHeight="1" x14ac:dyDescent="0.3">
      <c r="A924" s="13"/>
      <c r="B924" s="51"/>
      <c r="C924" s="10">
        <v>921</v>
      </c>
      <c r="D924" s="6" t="s">
        <v>1939</v>
      </c>
      <c r="E924" s="6" t="s">
        <v>1940</v>
      </c>
      <c r="F924" s="14" t="s">
        <v>149</v>
      </c>
      <c r="G924" s="15" t="s">
        <v>149</v>
      </c>
      <c r="H924" s="15" t="s">
        <v>149</v>
      </c>
      <c r="I924" s="16" t="s">
        <v>22</v>
      </c>
      <c r="L924" s="17"/>
      <c r="M924" s="18" t="str">
        <f>'AI - 1'!A923</f>
        <v>No</v>
      </c>
      <c r="N924" s="18" t="str">
        <f>'AI - 2'!A923</f>
        <v>No</v>
      </c>
      <c r="O924" s="18" t="str">
        <f>'AI  - 3'!A923</f>
        <v>No</v>
      </c>
      <c r="P924" s="8">
        <f>COUNTIF(M924:O924,"Yes")</f>
        <v>0</v>
      </c>
      <c r="Q924" s="18" t="str">
        <f>'AI - 1'!B923</f>
        <v>No</v>
      </c>
      <c r="R924" s="18" t="str">
        <f>'AI - 2'!B923</f>
        <v>No</v>
      </c>
      <c r="S924" s="18" t="str">
        <f>'AI  - 3'!B923</f>
        <v>No</v>
      </c>
      <c r="T924" s="8">
        <f>COUNTIF(Q924:S924,"Yes")</f>
        <v>0</v>
      </c>
      <c r="U924" s="15" t="s">
        <v>149</v>
      </c>
      <c r="V924" s="19"/>
      <c r="W924" s="8"/>
      <c r="X924" s="5"/>
      <c r="Y924" s="20"/>
      <c r="Z924" s="21"/>
      <c r="AA924" s="22"/>
      <c r="AB924" s="22"/>
      <c r="AC924" s="23"/>
      <c r="AD924" s="22"/>
      <c r="AE924" s="22"/>
      <c r="AF924" s="22"/>
      <c r="AG924" s="23"/>
      <c r="AH924" s="22"/>
    </row>
    <row r="925" spans="1:34" ht="15.75" customHeight="1" x14ac:dyDescent="0.3">
      <c r="A925" s="13"/>
      <c r="B925" s="51"/>
      <c r="C925" s="10">
        <v>922</v>
      </c>
      <c r="D925" s="6" t="s">
        <v>1941</v>
      </c>
      <c r="E925" s="6" t="s">
        <v>1942</v>
      </c>
      <c r="F925" s="14" t="s">
        <v>149</v>
      </c>
      <c r="G925" s="15" t="s">
        <v>149</v>
      </c>
      <c r="H925" s="15" t="s">
        <v>149</v>
      </c>
      <c r="I925" s="16" t="s">
        <v>22</v>
      </c>
      <c r="L925" s="17"/>
      <c r="M925" s="18" t="str">
        <f>'AI - 1'!A924</f>
        <v>No</v>
      </c>
      <c r="N925" s="18" t="str">
        <f>'AI - 2'!A924</f>
        <v>No</v>
      </c>
      <c r="O925" s="18" t="str">
        <f>'AI  - 3'!A924</f>
        <v>No</v>
      </c>
      <c r="P925" s="8">
        <f>COUNTIF(M925:O925,"Yes")</f>
        <v>0</v>
      </c>
      <c r="Q925" s="18" t="str">
        <f>'AI - 1'!B924</f>
        <v>No</v>
      </c>
      <c r="R925" s="18" t="str">
        <f>'AI - 2'!B924</f>
        <v>No</v>
      </c>
      <c r="S925" s="18" t="str">
        <f>'AI  - 3'!B924</f>
        <v>No</v>
      </c>
      <c r="T925" s="8">
        <f>COUNTIF(Q925:S925,"Yes")</f>
        <v>0</v>
      </c>
      <c r="U925" s="15" t="s">
        <v>149</v>
      </c>
      <c r="V925" s="19"/>
      <c r="W925" s="8"/>
      <c r="X925" s="5"/>
      <c r="Y925" s="20"/>
      <c r="Z925" s="21"/>
      <c r="AA925" s="22"/>
      <c r="AB925" s="22"/>
      <c r="AC925" s="23"/>
      <c r="AD925" s="22"/>
      <c r="AE925" s="22"/>
      <c r="AF925" s="22"/>
      <c r="AG925" s="23"/>
      <c r="AH925" s="22"/>
    </row>
    <row r="926" spans="1:34" ht="15.75" customHeight="1" x14ac:dyDescent="0.3">
      <c r="A926" s="13"/>
      <c r="B926" s="51"/>
      <c r="C926" s="10">
        <v>923</v>
      </c>
      <c r="D926" s="6" t="s">
        <v>1943</v>
      </c>
      <c r="E926" s="6" t="s">
        <v>1944</v>
      </c>
      <c r="F926" s="14" t="s">
        <v>149</v>
      </c>
      <c r="G926" s="15" t="s">
        <v>149</v>
      </c>
      <c r="H926" s="15" t="s">
        <v>149</v>
      </c>
      <c r="I926" s="16" t="s">
        <v>22</v>
      </c>
      <c r="L926" s="17"/>
      <c r="M926" s="18" t="str">
        <f>'AI - 1'!A925</f>
        <v>No</v>
      </c>
      <c r="N926" s="18" t="str">
        <f>'AI - 2'!A925</f>
        <v>No</v>
      </c>
      <c r="O926" s="18" t="str">
        <f>'AI  - 3'!A925</f>
        <v>No</v>
      </c>
      <c r="P926" s="8">
        <f>COUNTIF(M926:O926,"Yes")</f>
        <v>0</v>
      </c>
      <c r="Q926" s="18" t="str">
        <f>'AI - 1'!B925</f>
        <v>No</v>
      </c>
      <c r="R926" s="18" t="str">
        <f>'AI - 2'!B925</f>
        <v>No</v>
      </c>
      <c r="S926" s="18" t="str">
        <f>'AI  - 3'!B925</f>
        <v>No</v>
      </c>
      <c r="T926" s="8">
        <f>COUNTIF(Q926:S926,"Yes")</f>
        <v>0</v>
      </c>
      <c r="U926" s="15" t="s">
        <v>149</v>
      </c>
      <c r="V926" s="19"/>
      <c r="W926" s="8"/>
      <c r="X926" s="5"/>
      <c r="Y926" s="20"/>
      <c r="Z926" s="21"/>
      <c r="AA926" s="22"/>
      <c r="AB926" s="22"/>
      <c r="AC926" s="23"/>
      <c r="AD926" s="22"/>
      <c r="AE926" s="22"/>
      <c r="AF926" s="22"/>
      <c r="AG926" s="23"/>
      <c r="AH926" s="22"/>
    </row>
    <row r="927" spans="1:34" ht="15.75" customHeight="1" x14ac:dyDescent="0.3">
      <c r="A927" s="13"/>
      <c r="B927" s="51"/>
      <c r="C927" s="10">
        <v>924</v>
      </c>
      <c r="D927" s="6" t="s">
        <v>1945</v>
      </c>
      <c r="E927" s="6" t="s">
        <v>1946</v>
      </c>
      <c r="F927" s="14" t="s">
        <v>149</v>
      </c>
      <c r="G927" s="15" t="s">
        <v>149</v>
      </c>
      <c r="H927" s="15" t="s">
        <v>149</v>
      </c>
      <c r="I927" s="16" t="s">
        <v>22</v>
      </c>
      <c r="L927" s="17"/>
      <c r="M927" s="18" t="str">
        <f>'AI - 1'!A926</f>
        <v>No</v>
      </c>
      <c r="N927" s="18" t="str">
        <f>'AI - 2'!A926</f>
        <v>No</v>
      </c>
      <c r="O927" s="18" t="str">
        <f>'AI  - 3'!A926</f>
        <v>No</v>
      </c>
      <c r="P927" s="8">
        <f>COUNTIF(M927:O927,"Yes")</f>
        <v>0</v>
      </c>
      <c r="Q927" s="18" t="str">
        <f>'AI - 1'!B926</f>
        <v>No</v>
      </c>
      <c r="R927" s="18" t="str">
        <f>'AI - 2'!B926</f>
        <v>No</v>
      </c>
      <c r="S927" s="18" t="str">
        <f>'AI  - 3'!B926</f>
        <v>No</v>
      </c>
      <c r="T927" s="8">
        <f>COUNTIF(Q927:S927,"Yes")</f>
        <v>0</v>
      </c>
      <c r="U927" s="15" t="s">
        <v>149</v>
      </c>
      <c r="V927" s="19"/>
      <c r="W927" s="8"/>
      <c r="X927" s="5"/>
      <c r="Y927" s="20"/>
      <c r="Z927" s="21"/>
      <c r="AA927" s="22"/>
      <c r="AB927" s="22"/>
      <c r="AC927" s="23"/>
      <c r="AD927" s="22"/>
      <c r="AE927" s="22"/>
      <c r="AF927" s="22"/>
      <c r="AG927" s="23"/>
      <c r="AH927" s="22"/>
    </row>
    <row r="928" spans="1:34" ht="15.75" customHeight="1" x14ac:dyDescent="0.3">
      <c r="A928" s="13"/>
      <c r="B928" s="51"/>
      <c r="C928" s="10">
        <v>925</v>
      </c>
      <c r="D928" s="6" t="s">
        <v>1947</v>
      </c>
      <c r="E928" s="6" t="s">
        <v>1948</v>
      </c>
      <c r="F928" s="14" t="s">
        <v>149</v>
      </c>
      <c r="G928" s="15" t="s">
        <v>149</v>
      </c>
      <c r="H928" s="15" t="s">
        <v>149</v>
      </c>
      <c r="I928" s="16" t="s">
        <v>22</v>
      </c>
      <c r="L928" s="17"/>
      <c r="M928" s="18" t="str">
        <f>'AI - 1'!A927</f>
        <v>No</v>
      </c>
      <c r="N928" s="18" t="str">
        <f>'AI - 2'!A927</f>
        <v>No</v>
      </c>
      <c r="O928" s="18" t="str">
        <f>'AI  - 3'!A927</f>
        <v>No</v>
      </c>
      <c r="P928" s="8">
        <f>COUNTIF(M928:O928,"Yes")</f>
        <v>0</v>
      </c>
      <c r="Q928" s="18" t="str">
        <f>'AI - 1'!B927</f>
        <v>No</v>
      </c>
      <c r="R928" s="18" t="str">
        <f>'AI - 2'!B927</f>
        <v>No</v>
      </c>
      <c r="S928" s="18" t="str">
        <f>'AI  - 3'!B927</f>
        <v>No</v>
      </c>
      <c r="T928" s="8">
        <f>COUNTIF(Q928:S928,"Yes")</f>
        <v>0</v>
      </c>
      <c r="U928" s="15" t="s">
        <v>149</v>
      </c>
      <c r="V928" s="19"/>
      <c r="W928" s="8"/>
      <c r="X928" s="5"/>
      <c r="Y928" s="20"/>
      <c r="Z928" s="21"/>
      <c r="AA928" s="22"/>
      <c r="AB928" s="22"/>
      <c r="AC928" s="23"/>
      <c r="AD928" s="22"/>
      <c r="AE928" s="22"/>
      <c r="AF928" s="22"/>
      <c r="AG928" s="23"/>
      <c r="AH928" s="22"/>
    </row>
    <row r="929" spans="1:34" ht="15.75" customHeight="1" x14ac:dyDescent="0.3">
      <c r="A929" s="13"/>
      <c r="B929" s="51"/>
      <c r="C929" s="10">
        <v>926</v>
      </c>
      <c r="D929" s="6" t="s">
        <v>1949</v>
      </c>
      <c r="E929" s="6" t="s">
        <v>1950</v>
      </c>
      <c r="F929" s="14" t="s">
        <v>149</v>
      </c>
      <c r="G929" s="15" t="s">
        <v>149</v>
      </c>
      <c r="H929" s="15" t="s">
        <v>149</v>
      </c>
      <c r="I929" s="16" t="s">
        <v>22</v>
      </c>
      <c r="L929" s="17"/>
      <c r="M929" s="18" t="str">
        <f>'AI - 1'!A928</f>
        <v>No</v>
      </c>
      <c r="N929" s="18" t="str">
        <f>'AI - 2'!A928</f>
        <v>No</v>
      </c>
      <c r="O929" s="18" t="str">
        <f>'AI  - 3'!A928</f>
        <v>No</v>
      </c>
      <c r="P929" s="8">
        <f>COUNTIF(M929:O929,"Yes")</f>
        <v>0</v>
      </c>
      <c r="Q929" s="18" t="str">
        <f>'AI - 1'!B928</f>
        <v>No</v>
      </c>
      <c r="R929" s="18" t="str">
        <f>'AI - 2'!B928</f>
        <v>No</v>
      </c>
      <c r="S929" s="18" t="str">
        <f>'AI  - 3'!B928</f>
        <v>No</v>
      </c>
      <c r="T929" s="8">
        <f>COUNTIF(Q929:S929,"Yes")</f>
        <v>0</v>
      </c>
      <c r="U929" s="15" t="s">
        <v>149</v>
      </c>
      <c r="V929" s="19"/>
      <c r="W929" s="8"/>
      <c r="X929" s="5"/>
      <c r="Y929" s="20"/>
      <c r="Z929" s="21"/>
      <c r="AA929" s="22"/>
      <c r="AB929" s="22"/>
      <c r="AC929" s="23"/>
      <c r="AD929" s="22"/>
      <c r="AE929" s="22"/>
      <c r="AF929" s="22"/>
      <c r="AG929" s="23"/>
      <c r="AH929" s="22"/>
    </row>
    <row r="930" spans="1:34" ht="15.75" customHeight="1" x14ac:dyDescent="0.3">
      <c r="A930" s="13"/>
      <c r="B930" s="51"/>
      <c r="C930" s="10">
        <v>927</v>
      </c>
      <c r="D930" s="6" t="s">
        <v>1951</v>
      </c>
      <c r="E930" s="6" t="s">
        <v>1952</v>
      </c>
      <c r="F930" s="14" t="s">
        <v>149</v>
      </c>
      <c r="G930" s="15" t="s">
        <v>149</v>
      </c>
      <c r="H930" s="15" t="s">
        <v>149</v>
      </c>
      <c r="I930" s="16" t="s">
        <v>22</v>
      </c>
      <c r="L930" s="17"/>
      <c r="M930" s="18" t="str">
        <f>'AI - 1'!A929</f>
        <v>No</v>
      </c>
      <c r="N930" s="18" t="str">
        <f>'AI - 2'!A929</f>
        <v>No</v>
      </c>
      <c r="O930" s="18" t="str">
        <f>'AI  - 3'!A929</f>
        <v>No</v>
      </c>
      <c r="P930" s="8">
        <f>COUNTIF(M930:O930,"Yes")</f>
        <v>0</v>
      </c>
      <c r="Q930" s="18" t="str">
        <f>'AI - 1'!B929</f>
        <v>No</v>
      </c>
      <c r="R930" s="18" t="str">
        <f>'AI - 2'!B929</f>
        <v>No</v>
      </c>
      <c r="S930" s="18" t="str">
        <f>'AI  - 3'!B929</f>
        <v>No</v>
      </c>
      <c r="T930" s="8">
        <f>COUNTIF(Q930:S930,"Yes")</f>
        <v>0</v>
      </c>
      <c r="U930" s="15" t="s">
        <v>149</v>
      </c>
      <c r="V930" s="19"/>
      <c r="W930" s="8"/>
      <c r="X930" s="5"/>
      <c r="Y930" s="20"/>
      <c r="Z930" s="21"/>
      <c r="AA930" s="22"/>
      <c r="AB930" s="22"/>
      <c r="AC930" s="23"/>
      <c r="AD930" s="22"/>
      <c r="AE930" s="22"/>
      <c r="AF930" s="22"/>
      <c r="AG930" s="23"/>
      <c r="AH930" s="22"/>
    </row>
    <row r="931" spans="1:34" ht="15.75" customHeight="1" x14ac:dyDescent="0.3">
      <c r="A931" s="13"/>
      <c r="B931" s="51"/>
      <c r="C931" s="10">
        <v>928</v>
      </c>
      <c r="D931" s="6" t="s">
        <v>1953</v>
      </c>
      <c r="E931" s="6" t="s">
        <v>1954</v>
      </c>
      <c r="F931" s="14" t="s">
        <v>149</v>
      </c>
      <c r="G931" s="15" t="s">
        <v>149</v>
      </c>
      <c r="H931" s="15" t="s">
        <v>149</v>
      </c>
      <c r="I931" s="16" t="s">
        <v>22</v>
      </c>
      <c r="L931" s="17"/>
      <c r="M931" s="18" t="str">
        <f>'AI - 1'!A930</f>
        <v>No</v>
      </c>
      <c r="N931" s="18" t="str">
        <f>'AI - 2'!A930</f>
        <v>No</v>
      </c>
      <c r="O931" s="18" t="str">
        <f>'AI  - 3'!A930</f>
        <v>No</v>
      </c>
      <c r="P931" s="8">
        <f>COUNTIF(M931:O931,"Yes")</f>
        <v>0</v>
      </c>
      <c r="Q931" s="18" t="str">
        <f>'AI - 1'!B930</f>
        <v>No</v>
      </c>
      <c r="R931" s="18" t="str">
        <f>'AI - 2'!B930</f>
        <v>No</v>
      </c>
      <c r="S931" s="18" t="str">
        <f>'AI  - 3'!B930</f>
        <v>No</v>
      </c>
      <c r="T931" s="8">
        <f>COUNTIF(Q931:S931,"Yes")</f>
        <v>0</v>
      </c>
      <c r="U931" s="15" t="s">
        <v>149</v>
      </c>
      <c r="V931" s="19"/>
      <c r="W931" s="8"/>
      <c r="X931" s="5"/>
      <c r="Y931" s="20"/>
      <c r="Z931" s="21"/>
      <c r="AA931" s="22"/>
      <c r="AB931" s="22"/>
      <c r="AC931" s="23"/>
      <c r="AD931" s="22"/>
      <c r="AE931" s="22"/>
      <c r="AF931" s="22"/>
      <c r="AG931" s="23"/>
      <c r="AH931" s="22"/>
    </row>
    <row r="932" spans="1:34" ht="15.75" customHeight="1" x14ac:dyDescent="0.3">
      <c r="A932" s="13"/>
      <c r="B932" s="51"/>
      <c r="C932" s="10">
        <v>929</v>
      </c>
      <c r="D932" s="6" t="s">
        <v>53</v>
      </c>
      <c r="E932" s="6" t="s">
        <v>284</v>
      </c>
      <c r="F932" s="14" t="s">
        <v>21</v>
      </c>
      <c r="G932" s="15" t="s">
        <v>21</v>
      </c>
      <c r="H932" s="15" t="s">
        <v>21</v>
      </c>
      <c r="I932" s="16" t="s">
        <v>22</v>
      </c>
      <c r="J932" s="2"/>
      <c r="K932" s="2" t="s">
        <v>124</v>
      </c>
      <c r="L932" s="17"/>
      <c r="M932" s="18" t="str">
        <f>'AI - 1'!A931</f>
        <v>Yes</v>
      </c>
      <c r="N932" s="18" t="str">
        <f>'AI - 2'!A931</f>
        <v>No</v>
      </c>
      <c r="O932" s="18" t="str">
        <f>'AI  - 3'!A931</f>
        <v>Yes</v>
      </c>
      <c r="P932" s="8">
        <f>COUNTIF(M932:O932,"Yes")</f>
        <v>2</v>
      </c>
      <c r="Q932" s="18" t="str">
        <f>'AI - 1'!B931</f>
        <v>Yes</v>
      </c>
      <c r="R932" s="18" t="str">
        <f>'AI - 2'!B931</f>
        <v>No</v>
      </c>
      <c r="S932" s="18" t="str">
        <f>'AI  - 3'!B931</f>
        <v>Yes</v>
      </c>
      <c r="T932" s="8">
        <f>COUNTIF(Q932:S932,"Yes")</f>
        <v>2</v>
      </c>
      <c r="U932" s="15" t="s">
        <v>21</v>
      </c>
      <c r="V932" s="19"/>
      <c r="W932" s="8"/>
      <c r="X932" s="5"/>
      <c r="Y932" s="20"/>
      <c r="Z932" s="21"/>
      <c r="AA932" s="22"/>
      <c r="AB932" s="22"/>
      <c r="AC932" s="23"/>
      <c r="AD932" s="22"/>
      <c r="AE932" s="22"/>
      <c r="AF932" s="22"/>
      <c r="AG932" s="23"/>
      <c r="AH932" s="22"/>
    </row>
    <row r="933" spans="1:34" ht="15.75" customHeight="1" x14ac:dyDescent="0.3">
      <c r="A933" s="13"/>
      <c r="B933" s="51"/>
      <c r="C933" s="10">
        <v>930</v>
      </c>
      <c r="D933" s="6" t="s">
        <v>1955</v>
      </c>
      <c r="E933" s="6" t="s">
        <v>1956</v>
      </c>
      <c r="F933" s="14" t="s">
        <v>149</v>
      </c>
      <c r="G933" s="15" t="s">
        <v>149</v>
      </c>
      <c r="H933" s="15" t="s">
        <v>149</v>
      </c>
      <c r="I933" s="16" t="s">
        <v>22</v>
      </c>
      <c r="L933" s="17"/>
      <c r="M933" s="18" t="str">
        <f>'AI - 1'!A932</f>
        <v>No</v>
      </c>
      <c r="N933" s="18" t="str">
        <f>'AI - 2'!A932</f>
        <v>No</v>
      </c>
      <c r="O933" s="18" t="str">
        <f>'AI  - 3'!A932</f>
        <v>No</v>
      </c>
      <c r="P933" s="8">
        <f>COUNTIF(M933:O933,"Yes")</f>
        <v>0</v>
      </c>
      <c r="Q933" s="18" t="str">
        <f>'AI - 1'!B932</f>
        <v>No</v>
      </c>
      <c r="R933" s="18" t="str">
        <f>'AI - 2'!B932</f>
        <v>No</v>
      </c>
      <c r="S933" s="18" t="str">
        <f>'AI  - 3'!B932</f>
        <v>No</v>
      </c>
      <c r="T933" s="8">
        <f>COUNTIF(Q933:S933,"Yes")</f>
        <v>0</v>
      </c>
      <c r="U933" s="15" t="s">
        <v>149</v>
      </c>
      <c r="V933" s="19"/>
      <c r="W933" s="8"/>
      <c r="X933" s="5"/>
      <c r="Y933" s="20"/>
      <c r="Z933" s="21"/>
      <c r="AA933" s="22"/>
      <c r="AB933" s="22"/>
      <c r="AC933" s="23"/>
      <c r="AD933" s="22"/>
      <c r="AE933" s="22"/>
      <c r="AF933" s="22"/>
      <c r="AG933" s="23"/>
      <c r="AH933" s="22"/>
    </row>
    <row r="934" spans="1:34" ht="15.75" customHeight="1" x14ac:dyDescent="0.3">
      <c r="A934" s="13"/>
      <c r="B934" s="51"/>
      <c r="C934" s="10">
        <v>931</v>
      </c>
      <c r="D934" s="6" t="s">
        <v>1957</v>
      </c>
      <c r="E934" s="6" t="s">
        <v>1958</v>
      </c>
      <c r="F934" s="14" t="s">
        <v>149</v>
      </c>
      <c r="G934" s="15" t="s">
        <v>149</v>
      </c>
      <c r="H934" s="15" t="s">
        <v>149</v>
      </c>
      <c r="I934" s="16" t="s">
        <v>22</v>
      </c>
      <c r="L934" s="17"/>
      <c r="M934" s="18" t="str">
        <f>'AI - 1'!A933</f>
        <v>No</v>
      </c>
      <c r="N934" s="18" t="str">
        <f>'AI - 2'!A933</f>
        <v>No</v>
      </c>
      <c r="O934" s="18" t="str">
        <f>'AI  - 3'!A933</f>
        <v>No</v>
      </c>
      <c r="P934" s="8">
        <f>COUNTIF(M934:O934,"Yes")</f>
        <v>0</v>
      </c>
      <c r="Q934" s="18" t="str">
        <f>'AI - 1'!B933</f>
        <v>No</v>
      </c>
      <c r="R934" s="18" t="str">
        <f>'AI - 2'!B933</f>
        <v>No</v>
      </c>
      <c r="S934" s="18" t="str">
        <f>'AI  - 3'!B933</f>
        <v>No</v>
      </c>
      <c r="T934" s="8">
        <f>COUNTIF(Q934:S934,"Yes")</f>
        <v>0</v>
      </c>
      <c r="U934" s="15" t="s">
        <v>149</v>
      </c>
      <c r="V934" s="19"/>
      <c r="W934" s="8"/>
      <c r="X934" s="5"/>
      <c r="Y934" s="20"/>
      <c r="Z934" s="21"/>
      <c r="AA934" s="22"/>
      <c r="AB934" s="22"/>
      <c r="AC934" s="23"/>
      <c r="AD934" s="22"/>
      <c r="AE934" s="22"/>
      <c r="AF934" s="22"/>
      <c r="AG934" s="23"/>
      <c r="AH934" s="22"/>
    </row>
    <row r="935" spans="1:34" ht="15.75" customHeight="1" x14ac:dyDescent="0.3">
      <c r="A935" s="13"/>
      <c r="B935" s="51"/>
      <c r="C935" s="10">
        <v>932</v>
      </c>
      <c r="D935" s="6" t="s">
        <v>1959</v>
      </c>
      <c r="E935" s="6" t="s">
        <v>1960</v>
      </c>
      <c r="F935" s="14" t="s">
        <v>149</v>
      </c>
      <c r="G935" s="15" t="s">
        <v>149</v>
      </c>
      <c r="H935" s="15" t="s">
        <v>149</v>
      </c>
      <c r="I935" s="16" t="s">
        <v>22</v>
      </c>
      <c r="L935" s="17"/>
      <c r="M935" s="18" t="str">
        <f>'AI - 1'!A934</f>
        <v>No</v>
      </c>
      <c r="N935" s="18" t="str">
        <f>'AI - 2'!A934</f>
        <v>No</v>
      </c>
      <c r="O935" s="18" t="str">
        <f>'AI  - 3'!A934</f>
        <v>No</v>
      </c>
      <c r="P935" s="8">
        <f>COUNTIF(M935:O935,"Yes")</f>
        <v>0</v>
      </c>
      <c r="Q935" s="18" t="str">
        <f>'AI - 1'!B934</f>
        <v>No</v>
      </c>
      <c r="R935" s="18" t="str">
        <f>'AI - 2'!B934</f>
        <v>No</v>
      </c>
      <c r="S935" s="18" t="str">
        <f>'AI  - 3'!B934</f>
        <v>No</v>
      </c>
      <c r="T935" s="8">
        <f>COUNTIF(Q935:S935,"Yes")</f>
        <v>0</v>
      </c>
      <c r="U935" s="15" t="s">
        <v>149</v>
      </c>
      <c r="V935" s="19"/>
      <c r="W935" s="8"/>
      <c r="X935" s="5"/>
      <c r="Y935" s="20"/>
      <c r="Z935" s="21"/>
      <c r="AA935" s="22"/>
      <c r="AB935" s="22"/>
      <c r="AC935" s="23"/>
      <c r="AD935" s="22"/>
      <c r="AE935" s="22"/>
      <c r="AF935" s="22"/>
      <c r="AG935" s="23"/>
      <c r="AH935" s="22"/>
    </row>
    <row r="936" spans="1:34" ht="15.75" customHeight="1" x14ac:dyDescent="0.3">
      <c r="A936" s="13"/>
      <c r="B936" s="51"/>
      <c r="C936" s="10">
        <v>933</v>
      </c>
      <c r="D936" s="6" t="s">
        <v>1961</v>
      </c>
      <c r="E936" s="6" t="s">
        <v>1962</v>
      </c>
      <c r="F936" s="14" t="s">
        <v>149</v>
      </c>
      <c r="G936" s="15" t="s">
        <v>149</v>
      </c>
      <c r="H936" s="15" t="s">
        <v>149</v>
      </c>
      <c r="I936" s="16" t="s">
        <v>22</v>
      </c>
      <c r="L936" s="17"/>
      <c r="M936" s="18" t="str">
        <f>'AI - 1'!A935</f>
        <v>No</v>
      </c>
      <c r="N936" s="18" t="str">
        <f>'AI - 2'!A935</f>
        <v>No</v>
      </c>
      <c r="O936" s="18" t="str">
        <f>'AI  - 3'!A935</f>
        <v>No</v>
      </c>
      <c r="P936" s="8">
        <f>COUNTIF(M936:O936,"Yes")</f>
        <v>0</v>
      </c>
      <c r="Q936" s="18" t="str">
        <f>'AI - 1'!B935</f>
        <v>No</v>
      </c>
      <c r="R936" s="18" t="str">
        <f>'AI - 2'!B935</f>
        <v>No</v>
      </c>
      <c r="S936" s="18" t="str">
        <f>'AI  - 3'!B935</f>
        <v>No</v>
      </c>
      <c r="T936" s="8">
        <f>COUNTIF(Q936:S936,"Yes")</f>
        <v>0</v>
      </c>
      <c r="U936" s="15" t="s">
        <v>149</v>
      </c>
      <c r="V936" s="19"/>
      <c r="W936" s="8"/>
      <c r="X936" s="5"/>
      <c r="Y936" s="20"/>
      <c r="Z936" s="21"/>
      <c r="AA936" s="22"/>
      <c r="AB936" s="22"/>
      <c r="AC936" s="23"/>
      <c r="AD936" s="22"/>
      <c r="AE936" s="22"/>
      <c r="AF936" s="22"/>
      <c r="AG936" s="23"/>
      <c r="AH936" s="22"/>
    </row>
    <row r="937" spans="1:34" ht="15.75" customHeight="1" x14ac:dyDescent="0.3">
      <c r="A937" s="13"/>
      <c r="B937" s="51"/>
      <c r="C937" s="10">
        <v>934</v>
      </c>
      <c r="D937" s="6" t="s">
        <v>1963</v>
      </c>
      <c r="E937" s="6" t="s">
        <v>1964</v>
      </c>
      <c r="F937" s="14" t="s">
        <v>149</v>
      </c>
      <c r="G937" s="15" t="s">
        <v>149</v>
      </c>
      <c r="H937" s="15" t="s">
        <v>149</v>
      </c>
      <c r="I937" s="16" t="s">
        <v>22</v>
      </c>
      <c r="L937" s="17"/>
      <c r="M937" s="18" t="str">
        <f>'AI - 1'!A936</f>
        <v>No</v>
      </c>
      <c r="N937" s="18" t="str">
        <f>'AI - 2'!A936</f>
        <v>No</v>
      </c>
      <c r="O937" s="18" t="str">
        <f>'AI  - 3'!A936</f>
        <v>No</v>
      </c>
      <c r="P937" s="8">
        <f>COUNTIF(M937:O937,"Yes")</f>
        <v>0</v>
      </c>
      <c r="Q937" s="18" t="str">
        <f>'AI - 1'!B936</f>
        <v>No</v>
      </c>
      <c r="R937" s="18" t="str">
        <f>'AI - 2'!B936</f>
        <v>No</v>
      </c>
      <c r="S937" s="18" t="str">
        <f>'AI  - 3'!B936</f>
        <v>No</v>
      </c>
      <c r="T937" s="8">
        <f>COUNTIF(Q937:S937,"Yes")</f>
        <v>0</v>
      </c>
      <c r="U937" s="15" t="s">
        <v>149</v>
      </c>
      <c r="V937" s="19"/>
      <c r="W937" s="8"/>
      <c r="X937" s="5"/>
      <c r="Y937" s="20"/>
      <c r="Z937" s="21"/>
      <c r="AA937" s="22"/>
      <c r="AB937" s="22"/>
      <c r="AC937" s="23"/>
      <c r="AD937" s="22"/>
      <c r="AE937" s="22"/>
      <c r="AF937" s="22"/>
      <c r="AG937" s="23"/>
      <c r="AH937" s="22"/>
    </row>
    <row r="938" spans="1:34" ht="15.75" customHeight="1" x14ac:dyDescent="0.3">
      <c r="A938" s="13"/>
      <c r="B938" s="51"/>
      <c r="C938" s="10">
        <v>935</v>
      </c>
      <c r="D938" s="6" t="s">
        <v>1965</v>
      </c>
      <c r="E938" s="6" t="s">
        <v>1966</v>
      </c>
      <c r="F938" s="14" t="s">
        <v>149</v>
      </c>
      <c r="G938" s="15" t="s">
        <v>149</v>
      </c>
      <c r="H938" s="15" t="s">
        <v>149</v>
      </c>
      <c r="I938" s="16" t="s">
        <v>22</v>
      </c>
      <c r="L938" s="17"/>
      <c r="M938" s="18" t="str">
        <f>'AI - 1'!A937</f>
        <v>No</v>
      </c>
      <c r="N938" s="18" t="str">
        <f>'AI - 2'!A937</f>
        <v>No</v>
      </c>
      <c r="O938" s="18" t="str">
        <f>'AI  - 3'!A937</f>
        <v>No</v>
      </c>
      <c r="P938" s="8">
        <f>COUNTIF(M938:O938,"Yes")</f>
        <v>0</v>
      </c>
      <c r="Q938" s="18" t="str">
        <f>'AI - 1'!B937</f>
        <v>No</v>
      </c>
      <c r="R938" s="18" t="str">
        <f>'AI - 2'!B937</f>
        <v>No</v>
      </c>
      <c r="S938" s="18" t="str">
        <f>'AI  - 3'!B937</f>
        <v>No</v>
      </c>
      <c r="T938" s="8">
        <f>COUNTIF(Q938:S938,"Yes")</f>
        <v>0</v>
      </c>
      <c r="U938" s="15" t="s">
        <v>149</v>
      </c>
      <c r="V938" s="19"/>
      <c r="W938" s="8"/>
      <c r="X938" s="5"/>
      <c r="Y938" s="20"/>
      <c r="Z938" s="21"/>
      <c r="AA938" s="22"/>
      <c r="AB938" s="22"/>
      <c r="AC938" s="23"/>
      <c r="AD938" s="22"/>
      <c r="AE938" s="22"/>
      <c r="AF938" s="22"/>
      <c r="AG938" s="23"/>
      <c r="AH938" s="22"/>
    </row>
    <row r="939" spans="1:34" ht="15.75" customHeight="1" x14ac:dyDescent="0.3">
      <c r="A939" s="13"/>
      <c r="B939" s="51"/>
      <c r="C939" s="10">
        <v>936</v>
      </c>
      <c r="D939" s="6" t="s">
        <v>1967</v>
      </c>
      <c r="E939" s="6" t="s">
        <v>1968</v>
      </c>
      <c r="F939" s="14" t="s">
        <v>149</v>
      </c>
      <c r="G939" s="15" t="s">
        <v>149</v>
      </c>
      <c r="H939" s="15" t="s">
        <v>149</v>
      </c>
      <c r="I939" s="16" t="s">
        <v>22</v>
      </c>
      <c r="L939" s="17"/>
      <c r="M939" s="18" t="str">
        <f>'AI - 1'!A938</f>
        <v>No</v>
      </c>
      <c r="N939" s="18" t="str">
        <f>'AI - 2'!A938</f>
        <v>No</v>
      </c>
      <c r="O939" s="18" t="str">
        <f>'AI  - 3'!A938</f>
        <v>No</v>
      </c>
      <c r="P939" s="8">
        <f>COUNTIF(M939:O939,"Yes")</f>
        <v>0</v>
      </c>
      <c r="Q939" s="18" t="str">
        <f>'AI - 1'!B938</f>
        <v>No</v>
      </c>
      <c r="R939" s="18" t="str">
        <f>'AI - 2'!B938</f>
        <v>No</v>
      </c>
      <c r="S939" s="18" t="str">
        <f>'AI  - 3'!B938</f>
        <v>No</v>
      </c>
      <c r="T939" s="8">
        <f>COUNTIF(Q939:S939,"Yes")</f>
        <v>0</v>
      </c>
      <c r="U939" s="15" t="s">
        <v>149</v>
      </c>
      <c r="V939" s="19"/>
      <c r="W939" s="8"/>
      <c r="X939" s="5"/>
      <c r="Y939" s="20"/>
      <c r="Z939" s="21"/>
      <c r="AA939" s="22"/>
      <c r="AB939" s="22"/>
      <c r="AC939" s="23"/>
      <c r="AD939" s="22"/>
      <c r="AE939" s="22"/>
      <c r="AF939" s="22"/>
      <c r="AG939" s="23"/>
      <c r="AH939" s="22"/>
    </row>
    <row r="940" spans="1:34" ht="15.75" customHeight="1" x14ac:dyDescent="0.3">
      <c r="A940" s="13"/>
      <c r="B940" s="51"/>
      <c r="C940" s="10">
        <v>937</v>
      </c>
      <c r="D940" s="6" t="s">
        <v>1969</v>
      </c>
      <c r="E940" s="6" t="s">
        <v>1970</v>
      </c>
      <c r="F940" s="14" t="s">
        <v>149</v>
      </c>
      <c r="G940" s="15" t="s">
        <v>149</v>
      </c>
      <c r="H940" s="15" t="s">
        <v>149</v>
      </c>
      <c r="I940" s="16" t="s">
        <v>22</v>
      </c>
      <c r="L940" s="17"/>
      <c r="M940" s="18" t="str">
        <f>'AI - 1'!A939</f>
        <v>No</v>
      </c>
      <c r="N940" s="18" t="str">
        <f>'AI - 2'!A939</f>
        <v>No</v>
      </c>
      <c r="O940" s="18" t="str">
        <f>'AI  - 3'!A939</f>
        <v>No</v>
      </c>
      <c r="P940" s="8">
        <f>COUNTIF(M940:O940,"Yes")</f>
        <v>0</v>
      </c>
      <c r="Q940" s="18" t="str">
        <f>'AI - 1'!B939</f>
        <v>No</v>
      </c>
      <c r="R940" s="18" t="str">
        <f>'AI - 2'!B939</f>
        <v>No</v>
      </c>
      <c r="S940" s="18" t="str">
        <f>'AI  - 3'!B939</f>
        <v>No</v>
      </c>
      <c r="T940" s="8">
        <f>COUNTIF(Q940:S940,"Yes")</f>
        <v>0</v>
      </c>
      <c r="U940" s="15" t="s">
        <v>149</v>
      </c>
      <c r="V940" s="19"/>
      <c r="W940" s="8"/>
      <c r="X940" s="5"/>
      <c r="Y940" s="20"/>
      <c r="Z940" s="21"/>
      <c r="AA940" s="22"/>
      <c r="AB940" s="22"/>
      <c r="AC940" s="23"/>
      <c r="AD940" s="22"/>
      <c r="AE940" s="22"/>
      <c r="AF940" s="22"/>
      <c r="AG940" s="23"/>
      <c r="AH940" s="22"/>
    </row>
    <row r="941" spans="1:34" ht="15.75" customHeight="1" x14ac:dyDescent="0.3">
      <c r="A941" s="13"/>
      <c r="B941" s="51"/>
      <c r="C941" s="10">
        <v>938</v>
      </c>
      <c r="D941" s="6" t="s">
        <v>1971</v>
      </c>
      <c r="E941" s="6" t="s">
        <v>25</v>
      </c>
      <c r="F941" s="14" t="s">
        <v>149</v>
      </c>
      <c r="G941" s="15" t="s">
        <v>149</v>
      </c>
      <c r="H941" s="15" t="s">
        <v>149</v>
      </c>
      <c r="I941" s="16" t="s">
        <v>22</v>
      </c>
      <c r="L941" s="17"/>
      <c r="M941" s="18" t="str">
        <f>'AI - 1'!A940</f>
        <v>No</v>
      </c>
      <c r="N941" s="18" t="str">
        <f>'AI - 2'!A940</f>
        <v>No</v>
      </c>
      <c r="O941" s="18" t="str">
        <f>'AI  - 3'!A940</f>
        <v>No</v>
      </c>
      <c r="P941" s="8">
        <f>COUNTIF(M941:O941,"Yes")</f>
        <v>0</v>
      </c>
      <c r="Q941" s="18" t="str">
        <f>'AI - 1'!B940</f>
        <v>No</v>
      </c>
      <c r="R941" s="18" t="str">
        <f>'AI - 2'!B940</f>
        <v>No</v>
      </c>
      <c r="S941" s="18" t="str">
        <f>'AI  - 3'!B940</f>
        <v>No</v>
      </c>
      <c r="T941" s="8">
        <f>COUNTIF(Q941:S941,"Yes")</f>
        <v>0</v>
      </c>
      <c r="U941" s="15" t="s">
        <v>149</v>
      </c>
      <c r="V941" s="19"/>
      <c r="W941" s="8"/>
      <c r="X941" s="5"/>
      <c r="Y941" s="20"/>
      <c r="Z941" s="21"/>
      <c r="AA941" s="22"/>
      <c r="AB941" s="22"/>
      <c r="AC941" s="23"/>
      <c r="AD941" s="22"/>
      <c r="AE941" s="22"/>
      <c r="AF941" s="22"/>
      <c r="AG941" s="23"/>
      <c r="AH941" s="22"/>
    </row>
    <row r="942" spans="1:34" ht="15.75" customHeight="1" x14ac:dyDescent="0.3">
      <c r="A942" s="13"/>
      <c r="B942" s="51"/>
      <c r="C942" s="10">
        <v>939</v>
      </c>
      <c r="D942" s="6" t="s">
        <v>1972</v>
      </c>
      <c r="E942" s="6" t="s">
        <v>1973</v>
      </c>
      <c r="F942" s="14" t="s">
        <v>149</v>
      </c>
      <c r="G942" s="15" t="s">
        <v>149</v>
      </c>
      <c r="H942" s="15" t="s">
        <v>149</v>
      </c>
      <c r="I942" s="16" t="s">
        <v>22</v>
      </c>
      <c r="L942" s="17"/>
      <c r="M942" s="18" t="str">
        <f>'AI - 1'!A941</f>
        <v>No</v>
      </c>
      <c r="N942" s="18" t="str">
        <f>'AI - 2'!A941</f>
        <v>No</v>
      </c>
      <c r="O942" s="18" t="str">
        <f>'AI  - 3'!A941</f>
        <v>No</v>
      </c>
      <c r="P942" s="8">
        <f>COUNTIF(M942:O942,"Yes")</f>
        <v>0</v>
      </c>
      <c r="Q942" s="18" t="str">
        <f>'AI - 1'!B941</f>
        <v>No</v>
      </c>
      <c r="R942" s="18" t="str">
        <f>'AI - 2'!B941</f>
        <v>No</v>
      </c>
      <c r="S942" s="18" t="str">
        <f>'AI  - 3'!B941</f>
        <v>No</v>
      </c>
      <c r="T942" s="8">
        <f>COUNTIF(Q942:S942,"Yes")</f>
        <v>0</v>
      </c>
      <c r="U942" s="15" t="s">
        <v>149</v>
      </c>
      <c r="V942" s="19"/>
      <c r="W942" s="8"/>
      <c r="X942" s="5"/>
      <c r="Y942" s="20"/>
      <c r="Z942" s="21"/>
      <c r="AA942" s="22"/>
      <c r="AB942" s="22"/>
      <c r="AC942" s="23"/>
      <c r="AD942" s="22"/>
      <c r="AE942" s="22"/>
      <c r="AF942" s="22"/>
      <c r="AG942" s="23"/>
      <c r="AH942" s="22"/>
    </row>
    <row r="943" spans="1:34" ht="15.75" customHeight="1" x14ac:dyDescent="0.3">
      <c r="A943" s="13"/>
      <c r="B943" s="51"/>
      <c r="C943" s="10">
        <v>940</v>
      </c>
      <c r="D943" s="6" t="s">
        <v>1974</v>
      </c>
      <c r="E943" s="6" t="s">
        <v>1975</v>
      </c>
      <c r="F943" s="14" t="s">
        <v>149</v>
      </c>
      <c r="G943" s="15" t="s">
        <v>149</v>
      </c>
      <c r="H943" s="15" t="s">
        <v>149</v>
      </c>
      <c r="I943" s="16" t="s">
        <v>22</v>
      </c>
      <c r="L943" s="17"/>
      <c r="M943" s="18" t="str">
        <f>'AI - 1'!A942</f>
        <v>No</v>
      </c>
      <c r="N943" s="18" t="str">
        <f>'AI - 2'!A942</f>
        <v>No</v>
      </c>
      <c r="O943" s="18" t="str">
        <f>'AI  - 3'!A942</f>
        <v>No</v>
      </c>
      <c r="P943" s="8">
        <f>COUNTIF(M943:O943,"Yes")</f>
        <v>0</v>
      </c>
      <c r="Q943" s="18" t="str">
        <f>'AI - 1'!B942</f>
        <v>No</v>
      </c>
      <c r="R943" s="18" t="str">
        <f>'AI - 2'!B942</f>
        <v>No</v>
      </c>
      <c r="S943" s="18" t="str">
        <f>'AI  - 3'!B942</f>
        <v>No</v>
      </c>
      <c r="T943" s="8">
        <f>COUNTIF(Q943:S943,"Yes")</f>
        <v>0</v>
      </c>
      <c r="U943" s="15" t="s">
        <v>149</v>
      </c>
      <c r="V943" s="19"/>
      <c r="W943" s="8"/>
      <c r="X943" s="5"/>
      <c r="Y943" s="20"/>
      <c r="Z943" s="21"/>
      <c r="AA943" s="22"/>
      <c r="AB943" s="22"/>
      <c r="AC943" s="23"/>
      <c r="AD943" s="22"/>
      <c r="AE943" s="22"/>
      <c r="AF943" s="22"/>
      <c r="AG943" s="23"/>
      <c r="AH943" s="22"/>
    </row>
    <row r="944" spans="1:34" ht="15.75" customHeight="1" x14ac:dyDescent="0.3">
      <c r="A944" s="13"/>
      <c r="B944" s="51"/>
      <c r="C944" s="10">
        <v>941</v>
      </c>
      <c r="D944" s="6" t="s">
        <v>1976</v>
      </c>
      <c r="E944" s="6" t="s">
        <v>1977</v>
      </c>
      <c r="F944" s="14" t="s">
        <v>149</v>
      </c>
      <c r="G944" s="15" t="s">
        <v>149</v>
      </c>
      <c r="H944" s="15" t="s">
        <v>149</v>
      </c>
      <c r="I944" s="16" t="s">
        <v>22</v>
      </c>
      <c r="L944" s="17"/>
      <c r="M944" s="18" t="str">
        <f>'AI - 1'!A943</f>
        <v>No</v>
      </c>
      <c r="N944" s="18" t="str">
        <f>'AI - 2'!A943</f>
        <v>No</v>
      </c>
      <c r="O944" s="18" t="str">
        <f>'AI  - 3'!A943</f>
        <v>No</v>
      </c>
      <c r="P944" s="8">
        <f>COUNTIF(M944:O944,"Yes")</f>
        <v>0</v>
      </c>
      <c r="Q944" s="18" t="str">
        <f>'AI - 1'!B943</f>
        <v>No</v>
      </c>
      <c r="R944" s="18" t="str">
        <f>'AI - 2'!B943</f>
        <v>No</v>
      </c>
      <c r="S944" s="18" t="str">
        <f>'AI  - 3'!B943</f>
        <v>No</v>
      </c>
      <c r="T944" s="8">
        <f>COUNTIF(Q944:S944,"Yes")</f>
        <v>0</v>
      </c>
      <c r="U944" s="15" t="s">
        <v>149</v>
      </c>
      <c r="V944" s="19"/>
      <c r="W944" s="8"/>
      <c r="X944" s="5"/>
      <c r="Y944" s="20"/>
      <c r="Z944" s="21"/>
      <c r="AA944" s="22"/>
      <c r="AB944" s="22"/>
      <c r="AC944" s="23"/>
      <c r="AD944" s="22"/>
      <c r="AE944" s="22"/>
      <c r="AF944" s="22"/>
      <c r="AG944" s="23"/>
      <c r="AH944" s="22"/>
    </row>
    <row r="945" spans="1:34" ht="15.75" customHeight="1" x14ac:dyDescent="0.3">
      <c r="A945" s="13"/>
      <c r="B945" s="51"/>
      <c r="C945" s="10">
        <v>942</v>
      </c>
      <c r="D945" s="6" t="s">
        <v>1978</v>
      </c>
      <c r="E945" s="6" t="s">
        <v>1979</v>
      </c>
      <c r="F945" s="14" t="s">
        <v>149</v>
      </c>
      <c r="G945" s="15" t="s">
        <v>149</v>
      </c>
      <c r="H945" s="15" t="s">
        <v>149</v>
      </c>
      <c r="I945" s="16" t="s">
        <v>22</v>
      </c>
      <c r="L945" s="17"/>
      <c r="M945" s="18" t="str">
        <f>'AI - 1'!A944</f>
        <v>No</v>
      </c>
      <c r="N945" s="18" t="str">
        <f>'AI - 2'!A944</f>
        <v>No</v>
      </c>
      <c r="O945" s="18" t="str">
        <f>'AI  - 3'!A944</f>
        <v>No</v>
      </c>
      <c r="P945" s="8">
        <f>COUNTIF(M945:O945,"Yes")</f>
        <v>0</v>
      </c>
      <c r="Q945" s="18" t="str">
        <f>'AI - 1'!B944</f>
        <v>No</v>
      </c>
      <c r="R945" s="18" t="str">
        <f>'AI - 2'!B944</f>
        <v>No</v>
      </c>
      <c r="S945" s="18" t="str">
        <f>'AI  - 3'!B944</f>
        <v>No</v>
      </c>
      <c r="T945" s="8">
        <f>COUNTIF(Q945:S945,"Yes")</f>
        <v>0</v>
      </c>
      <c r="U945" s="15" t="s">
        <v>149</v>
      </c>
      <c r="V945" s="19"/>
      <c r="W945" s="8"/>
      <c r="X945" s="5"/>
      <c r="Y945" s="20"/>
      <c r="Z945" s="21"/>
      <c r="AA945" s="22"/>
      <c r="AB945" s="22"/>
      <c r="AC945" s="23"/>
      <c r="AD945" s="22"/>
      <c r="AE945" s="22"/>
      <c r="AF945" s="22"/>
      <c r="AG945" s="23"/>
      <c r="AH945" s="22"/>
    </row>
    <row r="946" spans="1:34" ht="15.75" customHeight="1" x14ac:dyDescent="0.3">
      <c r="A946" s="13"/>
      <c r="B946" s="51"/>
      <c r="C946" s="10">
        <v>510</v>
      </c>
      <c r="D946" s="6" t="s">
        <v>157</v>
      </c>
      <c r="E946" s="6" t="s">
        <v>158</v>
      </c>
      <c r="F946" s="14" t="s">
        <v>149</v>
      </c>
      <c r="G946" s="15" t="s">
        <v>21</v>
      </c>
      <c r="H946" s="24" t="s">
        <v>21</v>
      </c>
      <c r="I946" s="24" t="s">
        <v>150</v>
      </c>
      <c r="J946" s="2" t="s">
        <v>21</v>
      </c>
      <c r="K946" s="25" t="s">
        <v>159</v>
      </c>
      <c r="L946" s="17"/>
      <c r="M946" s="18" t="str">
        <f>'AI - 1'!A512</f>
        <v>Yes</v>
      </c>
      <c r="N946" s="18" t="str">
        <f>'AI - 2'!A512</f>
        <v>Yes</v>
      </c>
      <c r="O946" s="18" t="str">
        <f>'AI  - 3'!A512</f>
        <v>Yes</v>
      </c>
      <c r="P946" s="8">
        <f>COUNTIF(M946:O946,"Yes")</f>
        <v>3</v>
      </c>
      <c r="Q946" s="18" t="str">
        <f>'AI - 1'!B512</f>
        <v>Yes</v>
      </c>
      <c r="R946" s="18" t="str">
        <f>'AI - 2'!B512</f>
        <v>Yes</v>
      </c>
      <c r="S946" s="18" t="str">
        <f>'AI  - 3'!B512</f>
        <v>Yes</v>
      </c>
      <c r="T946" s="8">
        <f>COUNTIF(Q946:S946,"Yes")</f>
        <v>3</v>
      </c>
      <c r="U946" s="15" t="s">
        <v>21</v>
      </c>
      <c r="V946" s="19"/>
      <c r="W946" s="8"/>
      <c r="X946" s="5"/>
      <c r="Y946" s="20"/>
      <c r="Z946" s="21"/>
      <c r="AA946" s="22"/>
      <c r="AB946" s="22"/>
      <c r="AC946" s="23"/>
      <c r="AD946" s="21"/>
      <c r="AE946" s="22"/>
      <c r="AF946" s="22"/>
      <c r="AG946" s="23"/>
      <c r="AH946" s="21"/>
    </row>
    <row r="947" spans="1:34" ht="15.75" customHeight="1" x14ac:dyDescent="0.3">
      <c r="A947" s="13"/>
      <c r="B947" s="51"/>
      <c r="C947" s="10">
        <v>944</v>
      </c>
      <c r="D947" s="6" t="s">
        <v>1980</v>
      </c>
      <c r="E947" s="6" t="s">
        <v>1981</v>
      </c>
      <c r="F947" s="14" t="s">
        <v>149</v>
      </c>
      <c r="G947" s="15" t="s">
        <v>149</v>
      </c>
      <c r="H947" s="15" t="s">
        <v>149</v>
      </c>
      <c r="I947" s="16" t="s">
        <v>22</v>
      </c>
      <c r="L947" s="17"/>
      <c r="M947" s="18" t="str">
        <f>'AI - 1'!A946</f>
        <v>No</v>
      </c>
      <c r="N947" s="18" t="str">
        <f>'AI - 2'!A946</f>
        <v>No</v>
      </c>
      <c r="O947" s="18" t="str">
        <f>'AI  - 3'!A946</f>
        <v>No</v>
      </c>
      <c r="P947" s="8">
        <f>COUNTIF(M947:O947,"Yes")</f>
        <v>0</v>
      </c>
      <c r="Q947" s="18" t="str">
        <f>'AI - 1'!B946</f>
        <v>No</v>
      </c>
      <c r="R947" s="18" t="str">
        <f>'AI - 2'!B946</f>
        <v>No</v>
      </c>
      <c r="S947" s="18" t="str">
        <f>'AI  - 3'!B946</f>
        <v>No</v>
      </c>
      <c r="T947" s="8">
        <f>COUNTIF(Q947:S947,"Yes")</f>
        <v>0</v>
      </c>
      <c r="U947" s="15" t="s">
        <v>149</v>
      </c>
      <c r="V947" s="19"/>
      <c r="W947" s="8"/>
      <c r="X947" s="5"/>
      <c r="Y947" s="20"/>
      <c r="Z947" s="21"/>
      <c r="AA947" s="22"/>
      <c r="AB947" s="22"/>
      <c r="AC947" s="23"/>
      <c r="AD947" s="22"/>
      <c r="AE947" s="22"/>
      <c r="AF947" s="22"/>
      <c r="AG947" s="23"/>
      <c r="AH947" s="22"/>
    </row>
    <row r="948" spans="1:34" ht="15.75" customHeight="1" x14ac:dyDescent="0.3">
      <c r="A948" s="13"/>
      <c r="B948" s="51"/>
      <c r="C948" s="10">
        <v>588</v>
      </c>
      <c r="D948" s="6" t="s">
        <v>161</v>
      </c>
      <c r="E948" s="6" t="s">
        <v>162</v>
      </c>
      <c r="F948" s="14" t="s">
        <v>149</v>
      </c>
      <c r="G948" s="15" t="s">
        <v>21</v>
      </c>
      <c r="H948" s="24" t="s">
        <v>21</v>
      </c>
      <c r="I948" s="24" t="s">
        <v>150</v>
      </c>
      <c r="J948" s="2" t="s">
        <v>21</v>
      </c>
      <c r="K948" s="25" t="s">
        <v>159</v>
      </c>
      <c r="L948" s="17"/>
      <c r="M948" s="18" t="str">
        <f>'AI - 1'!A590</f>
        <v>Yes</v>
      </c>
      <c r="N948" s="18" t="str">
        <f>'AI - 2'!A590</f>
        <v>Yes</v>
      </c>
      <c r="O948" s="18" t="str">
        <f>'AI  - 3'!A590</f>
        <v>Yes</v>
      </c>
      <c r="P948" s="8">
        <f>COUNTIF(M948:O948,"Yes")</f>
        <v>3</v>
      </c>
      <c r="Q948" s="18" t="str">
        <f>'AI - 1'!B590</f>
        <v>Yes</v>
      </c>
      <c r="R948" s="18" t="str">
        <f>'AI - 2'!B590</f>
        <v>Yes</v>
      </c>
      <c r="S948" s="18" t="str">
        <f>'AI  - 3'!B590</f>
        <v>Yes</v>
      </c>
      <c r="T948" s="8">
        <f>COUNTIF(Q948:S948,"Yes")</f>
        <v>3</v>
      </c>
      <c r="U948" s="15" t="s">
        <v>21</v>
      </c>
      <c r="V948" s="19"/>
      <c r="W948" s="8"/>
      <c r="X948" s="5"/>
      <c r="Y948" s="20"/>
      <c r="Z948" s="21"/>
      <c r="AA948" s="22"/>
      <c r="AB948" s="22"/>
      <c r="AC948" s="23"/>
      <c r="AD948" s="21"/>
      <c r="AE948" s="22"/>
      <c r="AF948" s="22"/>
      <c r="AG948" s="23"/>
      <c r="AH948" s="21"/>
    </row>
    <row r="949" spans="1:34" ht="15.75" customHeight="1" x14ac:dyDescent="0.3">
      <c r="A949" s="13"/>
      <c r="B949" s="51"/>
      <c r="C949" s="10">
        <v>946</v>
      </c>
      <c r="D949" s="6" t="s">
        <v>1982</v>
      </c>
      <c r="E949" s="6" t="s">
        <v>1983</v>
      </c>
      <c r="F949" s="14" t="s">
        <v>149</v>
      </c>
      <c r="G949" s="15" t="s">
        <v>149</v>
      </c>
      <c r="H949" s="15" t="s">
        <v>149</v>
      </c>
      <c r="I949" s="16" t="s">
        <v>22</v>
      </c>
      <c r="L949" s="17"/>
      <c r="M949" s="18" t="str">
        <f>'AI - 1'!A948</f>
        <v>No</v>
      </c>
      <c r="N949" s="18" t="str">
        <f>'AI - 2'!A948</f>
        <v>No</v>
      </c>
      <c r="O949" s="18" t="str">
        <f>'AI  - 3'!A948</f>
        <v>No</v>
      </c>
      <c r="P949" s="8">
        <f>COUNTIF(M949:O949,"Yes")</f>
        <v>0</v>
      </c>
      <c r="Q949" s="18" t="str">
        <f>'AI - 1'!B948</f>
        <v>No</v>
      </c>
      <c r="R949" s="18" t="str">
        <f>'AI - 2'!B948</f>
        <v>No</v>
      </c>
      <c r="S949" s="18" t="str">
        <f>'AI  - 3'!B948</f>
        <v>No</v>
      </c>
      <c r="T949" s="8">
        <f>COUNTIF(Q949:S949,"Yes")</f>
        <v>0</v>
      </c>
      <c r="U949" s="15" t="s">
        <v>149</v>
      </c>
      <c r="V949" s="19"/>
      <c r="W949" s="8"/>
      <c r="X949" s="5"/>
      <c r="Y949" s="20"/>
      <c r="Z949" s="21"/>
      <c r="AA949" s="5"/>
      <c r="AB949" s="5"/>
      <c r="AC949" s="20"/>
      <c r="AD949" s="33"/>
      <c r="AE949" s="22"/>
      <c r="AF949" s="22"/>
      <c r="AG949" s="23"/>
      <c r="AH949" s="22"/>
    </row>
    <row r="950" spans="1:34" ht="15.75" customHeight="1" x14ac:dyDescent="0.3">
      <c r="A950" s="13"/>
      <c r="B950" s="51"/>
      <c r="C950" s="10">
        <v>947</v>
      </c>
      <c r="D950" s="6" t="s">
        <v>1984</v>
      </c>
      <c r="E950" s="6" t="s">
        <v>1985</v>
      </c>
      <c r="F950" s="14" t="s">
        <v>149</v>
      </c>
      <c r="G950" s="15" t="s">
        <v>149</v>
      </c>
      <c r="H950" s="15" t="s">
        <v>149</v>
      </c>
      <c r="I950" s="16" t="s">
        <v>22</v>
      </c>
      <c r="L950" s="17"/>
      <c r="M950" s="18" t="str">
        <f>'AI - 1'!A949</f>
        <v>No</v>
      </c>
      <c r="N950" s="18" t="str">
        <f>'AI - 2'!A949</f>
        <v>No</v>
      </c>
      <c r="O950" s="18" t="str">
        <f>'AI  - 3'!A949</f>
        <v>No</v>
      </c>
      <c r="P950" s="8">
        <f>COUNTIF(M950:O950,"Yes")</f>
        <v>0</v>
      </c>
      <c r="Q950" s="18" t="str">
        <f>'AI - 1'!B949</f>
        <v>No</v>
      </c>
      <c r="R950" s="18" t="str">
        <f>'AI - 2'!B949</f>
        <v>No</v>
      </c>
      <c r="S950" s="18" t="str">
        <f>'AI  - 3'!B949</f>
        <v>No</v>
      </c>
      <c r="T950" s="8">
        <f>COUNTIF(Q950:S950,"Yes")</f>
        <v>0</v>
      </c>
      <c r="U950" s="15" t="s">
        <v>149</v>
      </c>
      <c r="V950" s="19"/>
      <c r="W950" s="8"/>
      <c r="X950" s="5"/>
      <c r="Y950" s="20"/>
      <c r="Z950" s="21"/>
      <c r="AA950" s="22"/>
      <c r="AB950" s="22"/>
      <c r="AC950" s="23"/>
      <c r="AD950" s="22"/>
      <c r="AE950" s="22"/>
      <c r="AF950" s="22"/>
      <c r="AG950" s="23"/>
      <c r="AH950" s="22"/>
    </row>
    <row r="951" spans="1:34" ht="15.75" customHeight="1" x14ac:dyDescent="0.3">
      <c r="A951" s="13"/>
      <c r="B951" s="51"/>
      <c r="C951" s="10">
        <v>948</v>
      </c>
      <c r="D951" s="6" t="s">
        <v>1986</v>
      </c>
      <c r="E951" s="6" t="s">
        <v>1987</v>
      </c>
      <c r="F951" s="14" t="s">
        <v>149</v>
      </c>
      <c r="G951" s="15" t="s">
        <v>149</v>
      </c>
      <c r="H951" s="15" t="s">
        <v>149</v>
      </c>
      <c r="I951" s="16" t="s">
        <v>22</v>
      </c>
      <c r="L951" s="17"/>
      <c r="M951" s="18" t="str">
        <f>'AI - 1'!A950</f>
        <v>No</v>
      </c>
      <c r="N951" s="18" t="str">
        <f>'AI - 2'!A950</f>
        <v>No</v>
      </c>
      <c r="O951" s="18" t="str">
        <f>'AI  - 3'!A950</f>
        <v>No</v>
      </c>
      <c r="P951" s="8">
        <f>COUNTIF(M951:O951,"Yes")</f>
        <v>0</v>
      </c>
      <c r="Q951" s="18" t="str">
        <f>'AI - 1'!B950</f>
        <v>No</v>
      </c>
      <c r="R951" s="18" t="str">
        <f>'AI - 2'!B950</f>
        <v>No</v>
      </c>
      <c r="S951" s="18" t="str">
        <f>'AI  - 3'!B950</f>
        <v>No</v>
      </c>
      <c r="T951" s="8">
        <f>COUNTIF(Q951:S951,"Yes")</f>
        <v>0</v>
      </c>
      <c r="U951" s="15" t="s">
        <v>149</v>
      </c>
      <c r="V951" s="19"/>
      <c r="W951" s="8"/>
      <c r="X951" s="5"/>
      <c r="Y951" s="20"/>
      <c r="Z951" s="21"/>
      <c r="AA951" s="22"/>
      <c r="AB951" s="22"/>
      <c r="AC951" s="23"/>
      <c r="AD951" s="22"/>
      <c r="AE951" s="22"/>
      <c r="AF951" s="22"/>
      <c r="AG951" s="23"/>
      <c r="AH951" s="22"/>
    </row>
    <row r="952" spans="1:34" ht="15.75" customHeight="1" x14ac:dyDescent="0.3">
      <c r="A952" s="13"/>
      <c r="B952" s="51"/>
      <c r="C952" s="10">
        <v>949</v>
      </c>
      <c r="D952" s="6" t="s">
        <v>1988</v>
      </c>
      <c r="E952" s="6" t="s">
        <v>1989</v>
      </c>
      <c r="F952" s="14" t="s">
        <v>149</v>
      </c>
      <c r="G952" s="15" t="s">
        <v>149</v>
      </c>
      <c r="H952" s="15" t="s">
        <v>149</v>
      </c>
      <c r="I952" s="16" t="s">
        <v>22</v>
      </c>
      <c r="L952" s="17"/>
      <c r="M952" s="18" t="str">
        <f>'AI - 1'!A951</f>
        <v>No</v>
      </c>
      <c r="N952" s="18" t="str">
        <f>'AI - 2'!A951</f>
        <v>No</v>
      </c>
      <c r="O952" s="18" t="str">
        <f>'AI  - 3'!A951</f>
        <v>No</v>
      </c>
      <c r="P952" s="8">
        <f>COUNTIF(M952:O952,"Yes")</f>
        <v>0</v>
      </c>
      <c r="Q952" s="18" t="str">
        <f>'AI - 1'!B951</f>
        <v>No</v>
      </c>
      <c r="R952" s="18" t="str">
        <f>'AI - 2'!B951</f>
        <v>No</v>
      </c>
      <c r="S952" s="18" t="str">
        <f>'AI  - 3'!B951</f>
        <v>No</v>
      </c>
      <c r="T952" s="8">
        <f>COUNTIF(Q952:S952,"Yes")</f>
        <v>0</v>
      </c>
      <c r="U952" s="15" t="s">
        <v>149</v>
      </c>
      <c r="V952" s="19"/>
      <c r="W952" s="8"/>
      <c r="X952" s="5"/>
      <c r="Y952" s="20"/>
      <c r="Z952" s="21"/>
      <c r="AA952" s="22"/>
      <c r="AB952" s="22"/>
      <c r="AC952" s="23"/>
      <c r="AD952" s="22"/>
      <c r="AE952" s="22"/>
      <c r="AF952" s="22"/>
      <c r="AG952" s="23"/>
      <c r="AH952" s="22"/>
    </row>
    <row r="953" spans="1:34" ht="15.75" customHeight="1" x14ac:dyDescent="0.3">
      <c r="A953" s="13"/>
      <c r="B953" s="51"/>
      <c r="C953" s="10">
        <v>950</v>
      </c>
      <c r="D953" s="6" t="s">
        <v>1990</v>
      </c>
      <c r="E953" s="6" t="s">
        <v>1991</v>
      </c>
      <c r="F953" s="14" t="s">
        <v>149</v>
      </c>
      <c r="G953" s="15" t="s">
        <v>149</v>
      </c>
      <c r="H953" s="15" t="s">
        <v>149</v>
      </c>
      <c r="I953" s="16" t="s">
        <v>22</v>
      </c>
      <c r="L953" s="17"/>
      <c r="M953" s="18" t="str">
        <f>'AI - 1'!A952</f>
        <v>No</v>
      </c>
      <c r="N953" s="18" t="str">
        <f>'AI - 2'!A952</f>
        <v>No</v>
      </c>
      <c r="O953" s="18" t="str">
        <f>'AI  - 3'!A952</f>
        <v>No</v>
      </c>
      <c r="P953" s="8">
        <f>COUNTIF(M953:O953,"Yes")</f>
        <v>0</v>
      </c>
      <c r="Q953" s="18" t="str">
        <f>'AI - 1'!B952</f>
        <v>No</v>
      </c>
      <c r="R953" s="18" t="str">
        <f>'AI - 2'!B952</f>
        <v>No</v>
      </c>
      <c r="S953" s="18" t="str">
        <f>'AI  - 3'!B952</f>
        <v>No</v>
      </c>
      <c r="T953" s="8">
        <f>COUNTIF(Q953:S953,"Yes")</f>
        <v>0</v>
      </c>
      <c r="U953" s="15" t="s">
        <v>149</v>
      </c>
      <c r="V953" s="19"/>
      <c r="W953" s="8"/>
      <c r="X953" s="5"/>
      <c r="Y953" s="20"/>
      <c r="Z953" s="21"/>
      <c r="AA953" s="22"/>
      <c r="AB953" s="22"/>
      <c r="AC953" s="23"/>
      <c r="AD953" s="22"/>
      <c r="AE953" s="22"/>
      <c r="AF953" s="22"/>
      <c r="AG953" s="23"/>
      <c r="AH953" s="22"/>
    </row>
    <row r="954" spans="1:34" ht="15.75" customHeight="1" x14ac:dyDescent="0.3">
      <c r="A954" s="13"/>
      <c r="B954" s="51"/>
      <c r="C954" s="10">
        <v>951</v>
      </c>
      <c r="D954" s="6" t="s">
        <v>1992</v>
      </c>
      <c r="E954" s="6" t="s">
        <v>1993</v>
      </c>
      <c r="F954" s="14" t="s">
        <v>149</v>
      </c>
      <c r="G954" s="15" t="s">
        <v>149</v>
      </c>
      <c r="H954" s="15" t="s">
        <v>149</v>
      </c>
      <c r="I954" s="16" t="s">
        <v>22</v>
      </c>
      <c r="L954" s="17"/>
      <c r="M954" s="18" t="str">
        <f>'AI - 1'!A953</f>
        <v>No</v>
      </c>
      <c r="N954" s="18" t="str">
        <f>'AI - 2'!A953</f>
        <v>No</v>
      </c>
      <c r="O954" s="18" t="str">
        <f>'AI  - 3'!A953</f>
        <v>No</v>
      </c>
      <c r="P954" s="8">
        <f>COUNTIF(M954:O954,"Yes")</f>
        <v>0</v>
      </c>
      <c r="Q954" s="18" t="str">
        <f>'AI - 1'!B953</f>
        <v>No</v>
      </c>
      <c r="R954" s="18" t="str">
        <f>'AI - 2'!B953</f>
        <v>No</v>
      </c>
      <c r="S954" s="18" t="str">
        <f>'AI  - 3'!B953</f>
        <v>No</v>
      </c>
      <c r="T954" s="8">
        <f>COUNTIF(Q954:S954,"Yes")</f>
        <v>0</v>
      </c>
      <c r="U954" s="15" t="s">
        <v>149</v>
      </c>
      <c r="V954" s="19"/>
      <c r="W954" s="8"/>
      <c r="X954" s="5"/>
      <c r="Y954" s="20"/>
      <c r="Z954" s="21"/>
      <c r="AA954" s="22"/>
      <c r="AB954" s="22"/>
      <c r="AC954" s="23"/>
      <c r="AD954" s="22"/>
      <c r="AE954" s="22"/>
      <c r="AF954" s="22"/>
      <c r="AG954" s="23"/>
      <c r="AH954" s="22"/>
    </row>
    <row r="955" spans="1:34" ht="15.75" customHeight="1" x14ac:dyDescent="0.3">
      <c r="A955" s="13"/>
      <c r="B955" s="51"/>
      <c r="C955" s="10">
        <v>952</v>
      </c>
      <c r="D955" s="6" t="s">
        <v>1994</v>
      </c>
      <c r="E955" s="6" t="s">
        <v>1995</v>
      </c>
      <c r="F955" s="14" t="s">
        <v>149</v>
      </c>
      <c r="G955" s="15" t="s">
        <v>149</v>
      </c>
      <c r="H955" s="15" t="s">
        <v>149</v>
      </c>
      <c r="I955" s="16" t="s">
        <v>22</v>
      </c>
      <c r="L955" s="17"/>
      <c r="M955" s="18" t="str">
        <f>'AI - 1'!A954</f>
        <v>No</v>
      </c>
      <c r="N955" s="18" t="str">
        <f>'AI - 2'!A954</f>
        <v>No</v>
      </c>
      <c r="O955" s="18" t="str">
        <f>'AI  - 3'!A954</f>
        <v>No</v>
      </c>
      <c r="P955" s="8">
        <f>COUNTIF(M955:O955,"Yes")</f>
        <v>0</v>
      </c>
      <c r="Q955" s="18" t="str">
        <f>'AI - 1'!B954</f>
        <v>No</v>
      </c>
      <c r="R955" s="18" t="str">
        <f>'AI - 2'!B954</f>
        <v>No</v>
      </c>
      <c r="S955" s="18" t="str">
        <f>'AI  - 3'!B954</f>
        <v>No</v>
      </c>
      <c r="T955" s="8">
        <f>COUNTIF(Q955:S955,"Yes")</f>
        <v>0</v>
      </c>
      <c r="U955" s="15" t="s">
        <v>149</v>
      </c>
      <c r="V955" s="19"/>
      <c r="W955" s="8"/>
      <c r="X955" s="5"/>
      <c r="Y955" s="20"/>
      <c r="Z955" s="21"/>
      <c r="AA955" s="22"/>
      <c r="AB955" s="22"/>
      <c r="AC955" s="23"/>
      <c r="AD955" s="22"/>
      <c r="AE955" s="22"/>
      <c r="AF955" s="22"/>
      <c r="AG955" s="23"/>
      <c r="AH955" s="22"/>
    </row>
    <row r="956" spans="1:34" ht="15.75" customHeight="1" x14ac:dyDescent="0.3">
      <c r="A956" s="13"/>
      <c r="B956" s="51"/>
      <c r="C956" s="10">
        <v>953</v>
      </c>
      <c r="D956" s="6" t="s">
        <v>128</v>
      </c>
      <c r="E956" s="6" t="s">
        <v>129</v>
      </c>
      <c r="F956" s="14" t="s">
        <v>21</v>
      </c>
      <c r="G956" s="15" t="s">
        <v>21</v>
      </c>
      <c r="H956" s="15" t="s">
        <v>21</v>
      </c>
      <c r="I956" s="16" t="s">
        <v>22</v>
      </c>
      <c r="L956" s="17"/>
      <c r="M956" s="18" t="str">
        <f>'AI - 1'!A955</f>
        <v>Yes</v>
      </c>
      <c r="N956" s="18" t="str">
        <f>'AI - 2'!A955</f>
        <v>Yes</v>
      </c>
      <c r="O956" s="18" t="str">
        <f>'AI  - 3'!A955</f>
        <v>Yes</v>
      </c>
      <c r="P956" s="8">
        <f>COUNTIF(M956:O956,"Yes")</f>
        <v>3</v>
      </c>
      <c r="Q956" s="18" t="str">
        <f>'AI - 1'!B955</f>
        <v>Yes</v>
      </c>
      <c r="R956" s="18" t="str">
        <f>'AI - 2'!B955</f>
        <v>Yes</v>
      </c>
      <c r="S956" s="18" t="str">
        <f>'AI  - 3'!B955</f>
        <v>Yes</v>
      </c>
      <c r="T956" s="8">
        <f>COUNTIF(Q956:S956,"Yes")</f>
        <v>3</v>
      </c>
      <c r="U956" s="15" t="s">
        <v>21</v>
      </c>
      <c r="V956" s="19"/>
      <c r="W956" s="8"/>
      <c r="X956" s="5"/>
      <c r="Y956" s="20"/>
      <c r="Z956" s="21"/>
      <c r="AA956" s="22"/>
      <c r="AB956" s="22"/>
      <c r="AC956" s="23"/>
      <c r="AD956" s="21"/>
      <c r="AE956" s="22"/>
      <c r="AF956" s="22"/>
      <c r="AG956" s="23"/>
      <c r="AH956" s="21"/>
    </row>
    <row r="957" spans="1:34" ht="15.75" customHeight="1" x14ac:dyDescent="0.3">
      <c r="A957" s="13"/>
      <c r="B957" s="51"/>
      <c r="C957" s="10">
        <v>954</v>
      </c>
      <c r="D957" s="6" t="s">
        <v>1996</v>
      </c>
      <c r="E957" s="6" t="s">
        <v>1997</v>
      </c>
      <c r="F957" s="14" t="s">
        <v>149</v>
      </c>
      <c r="G957" s="15" t="s">
        <v>149</v>
      </c>
      <c r="H957" s="15" t="s">
        <v>149</v>
      </c>
      <c r="I957" s="16" t="s">
        <v>22</v>
      </c>
      <c r="L957" s="17"/>
      <c r="M957" s="18" t="str">
        <f>'AI - 1'!A956</f>
        <v>No</v>
      </c>
      <c r="N957" s="18" t="str">
        <f>'AI - 2'!A956</f>
        <v>No</v>
      </c>
      <c r="O957" s="18" t="str">
        <f>'AI  - 3'!A956</f>
        <v>No</v>
      </c>
      <c r="P957" s="8">
        <f>COUNTIF(M957:O957,"Yes")</f>
        <v>0</v>
      </c>
      <c r="Q957" s="18" t="str">
        <f>'AI - 1'!B956</f>
        <v>No</v>
      </c>
      <c r="R957" s="18" t="str">
        <f>'AI - 2'!B956</f>
        <v>No</v>
      </c>
      <c r="S957" s="18" t="str">
        <f>'AI  - 3'!B956</f>
        <v>No</v>
      </c>
      <c r="T957" s="8">
        <f>COUNTIF(Q957:S957,"Yes")</f>
        <v>0</v>
      </c>
      <c r="U957" s="15" t="s">
        <v>149</v>
      </c>
      <c r="V957" s="19"/>
      <c r="W957" s="8"/>
      <c r="X957" s="5"/>
      <c r="Y957" s="20"/>
      <c r="Z957" s="21"/>
      <c r="AA957" s="22"/>
      <c r="AB957" s="22"/>
      <c r="AC957" s="23"/>
      <c r="AD957" s="22"/>
      <c r="AE957" s="22"/>
      <c r="AF957" s="22"/>
      <c r="AG957" s="23"/>
      <c r="AH957" s="22"/>
    </row>
    <row r="958" spans="1:34" ht="15.75" customHeight="1" x14ac:dyDescent="0.3">
      <c r="A958" s="13"/>
      <c r="B958" s="51"/>
      <c r="C958" s="10">
        <v>955</v>
      </c>
      <c r="D958" s="6" t="s">
        <v>1998</v>
      </c>
      <c r="E958" s="6" t="s">
        <v>1999</v>
      </c>
      <c r="F958" s="14" t="s">
        <v>149</v>
      </c>
      <c r="G958" s="15" t="s">
        <v>149</v>
      </c>
      <c r="H958" s="15" t="s">
        <v>149</v>
      </c>
      <c r="I958" s="16" t="s">
        <v>22</v>
      </c>
      <c r="L958" s="17"/>
      <c r="M958" s="18" t="str">
        <f>'AI - 1'!A957</f>
        <v>No</v>
      </c>
      <c r="N958" s="18" t="str">
        <f>'AI - 2'!A957</f>
        <v>No</v>
      </c>
      <c r="O958" s="18" t="str">
        <f>'AI  - 3'!A957</f>
        <v>No</v>
      </c>
      <c r="P958" s="8">
        <f>COUNTIF(M958:O958,"Yes")</f>
        <v>0</v>
      </c>
      <c r="Q958" s="18" t="str">
        <f>'AI - 1'!B957</f>
        <v>No</v>
      </c>
      <c r="R958" s="18" t="str">
        <f>'AI - 2'!B957</f>
        <v>No</v>
      </c>
      <c r="S958" s="18" t="str">
        <f>'AI  - 3'!B957</f>
        <v>No</v>
      </c>
      <c r="T958" s="8">
        <f>COUNTIF(Q958:S958,"Yes")</f>
        <v>0</v>
      </c>
      <c r="U958" s="15" t="s">
        <v>149</v>
      </c>
      <c r="V958" s="19"/>
      <c r="W958" s="8"/>
      <c r="X958" s="5"/>
      <c r="Y958" s="20"/>
      <c r="Z958" s="21"/>
      <c r="AA958" s="22"/>
      <c r="AB958" s="22"/>
      <c r="AC958" s="23"/>
      <c r="AD958" s="22"/>
      <c r="AE958" s="22"/>
      <c r="AF958" s="22"/>
      <c r="AG958" s="23"/>
      <c r="AH958" s="22"/>
    </row>
    <row r="959" spans="1:34" ht="15.75" customHeight="1" x14ac:dyDescent="0.3">
      <c r="A959" s="13"/>
      <c r="B959" s="51"/>
      <c r="C959" s="10">
        <v>956</v>
      </c>
      <c r="D959" s="6" t="s">
        <v>2000</v>
      </c>
      <c r="E959" s="6" t="s">
        <v>2001</v>
      </c>
      <c r="F959" s="14" t="s">
        <v>149</v>
      </c>
      <c r="G959" s="15" t="s">
        <v>149</v>
      </c>
      <c r="H959" s="15" t="s">
        <v>149</v>
      </c>
      <c r="I959" s="16" t="s">
        <v>22</v>
      </c>
      <c r="L959" s="17"/>
      <c r="M959" s="18" t="str">
        <f>'AI - 1'!A958</f>
        <v>No</v>
      </c>
      <c r="N959" s="18" t="str">
        <f>'AI - 2'!A958</f>
        <v>No</v>
      </c>
      <c r="O959" s="18" t="str">
        <f>'AI  - 3'!A958</f>
        <v>No</v>
      </c>
      <c r="P959" s="8">
        <f>COUNTIF(M959:O959,"Yes")</f>
        <v>0</v>
      </c>
      <c r="Q959" s="18" t="str">
        <f>'AI - 1'!B958</f>
        <v>No</v>
      </c>
      <c r="R959" s="18" t="str">
        <f>'AI - 2'!B958</f>
        <v>No</v>
      </c>
      <c r="S959" s="18" t="str">
        <f>'AI  - 3'!B958</f>
        <v>No</v>
      </c>
      <c r="T959" s="8">
        <f>COUNTIF(Q959:S959,"Yes")</f>
        <v>0</v>
      </c>
      <c r="U959" s="15" t="s">
        <v>149</v>
      </c>
      <c r="V959" s="19"/>
      <c r="W959" s="8"/>
      <c r="X959" s="5"/>
      <c r="Y959" s="20"/>
      <c r="Z959" s="21"/>
      <c r="AA959" s="22"/>
      <c r="AB959" s="22"/>
      <c r="AC959" s="23"/>
      <c r="AD959" s="22"/>
      <c r="AE959" s="22"/>
      <c r="AF959" s="22"/>
      <c r="AG959" s="23"/>
      <c r="AH959" s="22"/>
    </row>
    <row r="960" spans="1:34" ht="15.75" customHeight="1" x14ac:dyDescent="0.3">
      <c r="A960" s="13"/>
      <c r="B960" s="51"/>
      <c r="C960" s="10">
        <v>957</v>
      </c>
      <c r="D960" s="6" t="s">
        <v>2002</v>
      </c>
      <c r="E960" s="6" t="s">
        <v>2003</v>
      </c>
      <c r="F960" s="14" t="s">
        <v>149</v>
      </c>
      <c r="G960" s="15" t="s">
        <v>149</v>
      </c>
      <c r="H960" s="15" t="s">
        <v>149</v>
      </c>
      <c r="I960" s="16" t="s">
        <v>22</v>
      </c>
      <c r="L960" s="17"/>
      <c r="M960" s="18" t="str">
        <f>'AI - 1'!A959</f>
        <v>No</v>
      </c>
      <c r="N960" s="18" t="str">
        <f>'AI - 2'!A959</f>
        <v>No</v>
      </c>
      <c r="O960" s="18" t="str">
        <f>'AI  - 3'!A959</f>
        <v>No</v>
      </c>
      <c r="P960" s="8">
        <f>COUNTIF(M960:O960,"Yes")</f>
        <v>0</v>
      </c>
      <c r="Q960" s="18" t="str">
        <f>'AI - 1'!B959</f>
        <v>No</v>
      </c>
      <c r="R960" s="18" t="str">
        <f>'AI - 2'!B959</f>
        <v>No</v>
      </c>
      <c r="S960" s="18" t="str">
        <f>'AI  - 3'!B959</f>
        <v>No</v>
      </c>
      <c r="T960" s="8">
        <f>COUNTIF(Q960:S960,"Yes")</f>
        <v>0</v>
      </c>
      <c r="U960" s="15" t="s">
        <v>149</v>
      </c>
      <c r="V960" s="19"/>
      <c r="W960" s="8"/>
      <c r="X960" s="5"/>
      <c r="Y960" s="20"/>
      <c r="Z960" s="21"/>
      <c r="AA960" s="22"/>
      <c r="AB960" s="22"/>
      <c r="AC960" s="23"/>
      <c r="AD960" s="22"/>
      <c r="AE960" s="22"/>
      <c r="AF960" s="22"/>
      <c r="AG960" s="23"/>
      <c r="AH960" s="22"/>
    </row>
    <row r="961" spans="1:34" ht="15.75" customHeight="1" x14ac:dyDescent="0.3">
      <c r="A961" s="13"/>
      <c r="B961" s="51"/>
      <c r="C961" s="10">
        <v>958</v>
      </c>
      <c r="D961" s="6" t="s">
        <v>2004</v>
      </c>
      <c r="E961" s="6" t="s">
        <v>2005</v>
      </c>
      <c r="F961" s="14" t="s">
        <v>149</v>
      </c>
      <c r="G961" s="15" t="s">
        <v>149</v>
      </c>
      <c r="H961" s="15" t="s">
        <v>149</v>
      </c>
      <c r="I961" s="16" t="s">
        <v>22</v>
      </c>
      <c r="L961" s="17"/>
      <c r="M961" s="18" t="str">
        <f>'AI - 1'!A960</f>
        <v>No</v>
      </c>
      <c r="N961" s="18" t="str">
        <f>'AI - 2'!A960</f>
        <v>No</v>
      </c>
      <c r="O961" s="18" t="str">
        <f>'AI  - 3'!A960</f>
        <v>No</v>
      </c>
      <c r="P961" s="8">
        <f>COUNTIF(M961:O961,"Yes")</f>
        <v>0</v>
      </c>
      <c r="Q961" s="18" t="str">
        <f>'AI - 1'!B960</f>
        <v>No</v>
      </c>
      <c r="R961" s="18" t="str">
        <f>'AI - 2'!B960</f>
        <v>No</v>
      </c>
      <c r="S961" s="18" t="str">
        <f>'AI  - 3'!B960</f>
        <v>No</v>
      </c>
      <c r="T961" s="8">
        <f>COUNTIF(Q961:S961,"Yes")</f>
        <v>0</v>
      </c>
      <c r="U961" s="15" t="s">
        <v>149</v>
      </c>
      <c r="V961" s="19"/>
      <c r="W961" s="8"/>
      <c r="X961" s="5"/>
      <c r="Y961" s="20"/>
      <c r="Z961" s="21"/>
      <c r="AA961" s="22"/>
      <c r="AB961" s="22"/>
      <c r="AC961" s="23"/>
      <c r="AD961" s="22"/>
      <c r="AE961" s="22"/>
      <c r="AF961" s="22"/>
      <c r="AG961" s="23"/>
      <c r="AH961" s="22"/>
    </row>
    <row r="962" spans="1:34" ht="15.75" customHeight="1" x14ac:dyDescent="0.3">
      <c r="A962" s="13"/>
      <c r="B962" s="51"/>
      <c r="C962" s="10">
        <v>959</v>
      </c>
      <c r="D962" s="6" t="s">
        <v>227</v>
      </c>
      <c r="E962" s="27" t="s">
        <v>228</v>
      </c>
      <c r="F962" s="14" t="s">
        <v>21</v>
      </c>
      <c r="G962" s="15" t="s">
        <v>21</v>
      </c>
      <c r="H962" s="15" t="s">
        <v>21</v>
      </c>
      <c r="I962" s="16" t="s">
        <v>22</v>
      </c>
      <c r="L962" s="17"/>
      <c r="M962" s="18" t="str">
        <f>'AI - 1'!A961</f>
        <v>Yes</v>
      </c>
      <c r="N962" s="18" t="str">
        <f>'AI - 2'!A961</f>
        <v>Yes</v>
      </c>
      <c r="O962" s="18" t="str">
        <f>'AI  - 3'!A961</f>
        <v>Yes</v>
      </c>
      <c r="P962" s="8">
        <f>COUNTIF(M962:O962,"Yes")</f>
        <v>3</v>
      </c>
      <c r="Q962" s="18" t="str">
        <f>'AI - 1'!B961</f>
        <v>Yes</v>
      </c>
      <c r="R962" s="18" t="str">
        <f>'AI - 2'!B961</f>
        <v>No</v>
      </c>
      <c r="S962" s="18" t="str">
        <f>'AI  - 3'!B961</f>
        <v>Yes</v>
      </c>
      <c r="T962" s="8">
        <f>COUNTIF(Q962:S962,"Yes")</f>
        <v>2</v>
      </c>
      <c r="U962" s="15" t="s">
        <v>21</v>
      </c>
      <c r="V962" s="19"/>
      <c r="W962" s="8"/>
      <c r="X962" s="5"/>
      <c r="Y962" s="20"/>
      <c r="Z962" s="21"/>
      <c r="AA962" s="22"/>
      <c r="AB962" s="22"/>
      <c r="AC962" s="23"/>
      <c r="AD962" s="22"/>
      <c r="AE962" s="22"/>
      <c r="AF962" s="22"/>
      <c r="AG962" s="23"/>
      <c r="AH962" s="22"/>
    </row>
    <row r="963" spans="1:34" ht="15.75" customHeight="1" x14ac:dyDescent="0.3">
      <c r="A963" s="13"/>
      <c r="B963" s="51"/>
      <c r="C963" s="10">
        <v>960</v>
      </c>
      <c r="D963" s="6" t="s">
        <v>2006</v>
      </c>
      <c r="E963" s="6" t="s">
        <v>2007</v>
      </c>
      <c r="F963" s="14" t="s">
        <v>149</v>
      </c>
      <c r="G963" s="15" t="s">
        <v>149</v>
      </c>
      <c r="H963" s="15" t="s">
        <v>149</v>
      </c>
      <c r="I963" s="16" t="s">
        <v>22</v>
      </c>
      <c r="L963" s="17"/>
      <c r="M963" s="18" t="str">
        <f>'AI - 1'!A962</f>
        <v>No</v>
      </c>
      <c r="N963" s="18" t="str">
        <f>'AI - 2'!A962</f>
        <v>No</v>
      </c>
      <c r="O963" s="18" t="str">
        <f>'AI  - 3'!A962</f>
        <v>No</v>
      </c>
      <c r="P963" s="8">
        <f>COUNTIF(M963:O963,"Yes")</f>
        <v>0</v>
      </c>
      <c r="Q963" s="18" t="str">
        <f>'AI - 1'!B962</f>
        <v>No</v>
      </c>
      <c r="R963" s="18" t="str">
        <f>'AI - 2'!B962</f>
        <v>No</v>
      </c>
      <c r="S963" s="18" t="str">
        <f>'AI  - 3'!B962</f>
        <v>No</v>
      </c>
      <c r="T963" s="8">
        <f>COUNTIF(Q963:S963,"Yes")</f>
        <v>0</v>
      </c>
      <c r="U963" s="15" t="s">
        <v>149</v>
      </c>
      <c r="V963" s="19"/>
      <c r="W963" s="8"/>
      <c r="X963" s="5"/>
      <c r="Y963" s="20"/>
      <c r="Z963" s="21"/>
      <c r="AA963" s="22"/>
      <c r="AB963" s="22"/>
      <c r="AC963" s="23"/>
      <c r="AD963" s="22"/>
      <c r="AE963" s="22"/>
      <c r="AF963" s="22"/>
      <c r="AG963" s="23"/>
      <c r="AH963" s="22"/>
    </row>
    <row r="964" spans="1:34" ht="15.75" customHeight="1" x14ac:dyDescent="0.3">
      <c r="A964" s="13"/>
      <c r="B964" s="51"/>
      <c r="C964" s="10">
        <v>961</v>
      </c>
      <c r="D964" s="6" t="s">
        <v>2008</v>
      </c>
      <c r="E964" s="6" t="s">
        <v>2009</v>
      </c>
      <c r="F964" s="14" t="s">
        <v>149</v>
      </c>
      <c r="G964" s="15" t="s">
        <v>149</v>
      </c>
      <c r="H964" s="15" t="s">
        <v>149</v>
      </c>
      <c r="I964" s="16" t="s">
        <v>22</v>
      </c>
      <c r="L964" s="17"/>
      <c r="M964" s="18" t="str">
        <f>'AI - 1'!A963</f>
        <v>No</v>
      </c>
      <c r="N964" s="18" t="str">
        <f>'AI - 2'!A963</f>
        <v>No</v>
      </c>
      <c r="O964" s="18" t="str">
        <f>'AI  - 3'!A963</f>
        <v>No</v>
      </c>
      <c r="P964" s="8">
        <f>COUNTIF(M964:O964,"Yes")</f>
        <v>0</v>
      </c>
      <c r="Q964" s="18" t="str">
        <f>'AI - 1'!B963</f>
        <v>No</v>
      </c>
      <c r="R964" s="18" t="str">
        <f>'AI - 2'!B963</f>
        <v>No</v>
      </c>
      <c r="S964" s="18" t="str">
        <f>'AI  - 3'!B963</f>
        <v>No</v>
      </c>
      <c r="T964" s="8">
        <f>COUNTIF(Q964:S964,"Yes")</f>
        <v>0</v>
      </c>
      <c r="U964" s="15" t="s">
        <v>149</v>
      </c>
      <c r="V964" s="19"/>
      <c r="W964" s="8"/>
      <c r="X964" s="5"/>
      <c r="Y964" s="20"/>
      <c r="Z964" s="21"/>
      <c r="AA964" s="22"/>
      <c r="AB964" s="22"/>
      <c r="AC964" s="23"/>
      <c r="AD964" s="22"/>
      <c r="AE964" s="22"/>
      <c r="AF964" s="22"/>
      <c r="AG964" s="23"/>
      <c r="AH964" s="22"/>
    </row>
    <row r="965" spans="1:34" ht="15.75" customHeight="1" x14ac:dyDescent="0.3">
      <c r="A965" s="13"/>
      <c r="B965" s="51"/>
      <c r="C965" s="10">
        <v>962</v>
      </c>
      <c r="D965" s="6" t="s">
        <v>2010</v>
      </c>
      <c r="E965" s="6" t="s">
        <v>2011</v>
      </c>
      <c r="F965" s="14" t="s">
        <v>149</v>
      </c>
      <c r="G965" s="15" t="s">
        <v>149</v>
      </c>
      <c r="H965" s="15" t="s">
        <v>149</v>
      </c>
      <c r="I965" s="16" t="s">
        <v>22</v>
      </c>
      <c r="L965" s="17"/>
      <c r="M965" s="18" t="str">
        <f>'AI - 1'!A964</f>
        <v>No</v>
      </c>
      <c r="N965" s="18" t="str">
        <f>'AI - 2'!A964</f>
        <v>No</v>
      </c>
      <c r="O965" s="18" t="str">
        <f>'AI  - 3'!A964</f>
        <v>No</v>
      </c>
      <c r="P965" s="8">
        <f>COUNTIF(M965:O965,"Yes")</f>
        <v>0</v>
      </c>
      <c r="Q965" s="18" t="str">
        <f>'AI - 1'!B964</f>
        <v>No</v>
      </c>
      <c r="R965" s="18" t="str">
        <f>'AI - 2'!B964</f>
        <v>No</v>
      </c>
      <c r="S965" s="18" t="str">
        <f>'AI  - 3'!B964</f>
        <v>No</v>
      </c>
      <c r="T965" s="8">
        <f>COUNTIF(Q965:S965,"Yes")</f>
        <v>0</v>
      </c>
      <c r="U965" s="15" t="s">
        <v>149</v>
      </c>
      <c r="V965" s="19"/>
      <c r="W965" s="8"/>
      <c r="X965" s="5"/>
      <c r="Y965" s="20"/>
      <c r="Z965" s="21"/>
      <c r="AA965" s="22"/>
      <c r="AB965" s="22"/>
      <c r="AC965" s="23"/>
      <c r="AD965" s="22"/>
      <c r="AE965" s="22"/>
      <c r="AF965" s="22"/>
      <c r="AG965" s="23"/>
      <c r="AH965" s="22"/>
    </row>
    <row r="966" spans="1:34" ht="15.75" customHeight="1" x14ac:dyDescent="0.3">
      <c r="A966" s="13"/>
      <c r="B966" s="51"/>
      <c r="C966" s="10">
        <v>963</v>
      </c>
      <c r="D966" s="6" t="s">
        <v>2012</v>
      </c>
      <c r="E966" s="6" t="s">
        <v>2013</v>
      </c>
      <c r="F966" s="14" t="s">
        <v>149</v>
      </c>
      <c r="G966" s="15" t="s">
        <v>149</v>
      </c>
      <c r="H966" s="15" t="s">
        <v>149</v>
      </c>
      <c r="I966" s="16" t="s">
        <v>22</v>
      </c>
      <c r="L966" s="17"/>
      <c r="M966" s="18" t="str">
        <f>'AI - 1'!A965</f>
        <v>No</v>
      </c>
      <c r="N966" s="18" t="str">
        <f>'AI - 2'!A965</f>
        <v>No</v>
      </c>
      <c r="O966" s="18" t="str">
        <f>'AI  - 3'!A965</f>
        <v>No</v>
      </c>
      <c r="P966" s="8">
        <f>COUNTIF(M966:O966,"Yes")</f>
        <v>0</v>
      </c>
      <c r="Q966" s="18" t="str">
        <f>'AI - 1'!B965</f>
        <v>No</v>
      </c>
      <c r="R966" s="18" t="str">
        <f>'AI - 2'!B965</f>
        <v>No</v>
      </c>
      <c r="S966" s="18" t="str">
        <f>'AI  - 3'!B965</f>
        <v>No</v>
      </c>
      <c r="T966" s="8">
        <f>COUNTIF(Q966:S966,"Yes")</f>
        <v>0</v>
      </c>
      <c r="U966" s="15" t="s">
        <v>149</v>
      </c>
      <c r="V966" s="19"/>
      <c r="W966" s="8"/>
      <c r="X966" s="5"/>
      <c r="Y966" s="20"/>
      <c r="Z966" s="21"/>
      <c r="AA966" s="22"/>
      <c r="AB966" s="22"/>
      <c r="AC966" s="23"/>
      <c r="AD966" s="22"/>
      <c r="AE966" s="22"/>
      <c r="AF966" s="22"/>
      <c r="AG966" s="23"/>
      <c r="AH966" s="22"/>
    </row>
    <row r="967" spans="1:34" ht="15.75" customHeight="1" x14ac:dyDescent="0.3">
      <c r="A967" s="13"/>
      <c r="B967" s="51"/>
      <c r="C967" s="10">
        <v>964</v>
      </c>
      <c r="D967" s="6" t="s">
        <v>2014</v>
      </c>
      <c r="E967" s="6" t="s">
        <v>2015</v>
      </c>
      <c r="F967" s="14" t="s">
        <v>149</v>
      </c>
      <c r="G967" s="15" t="s">
        <v>149</v>
      </c>
      <c r="H967" s="15" t="s">
        <v>149</v>
      </c>
      <c r="I967" s="16" t="s">
        <v>22</v>
      </c>
      <c r="L967" s="17"/>
      <c r="M967" s="18" t="str">
        <f>'AI - 1'!A966</f>
        <v>No</v>
      </c>
      <c r="N967" s="18" t="str">
        <f>'AI - 2'!A966</f>
        <v>No</v>
      </c>
      <c r="O967" s="18" t="str">
        <f>'AI  - 3'!A966</f>
        <v>No</v>
      </c>
      <c r="P967" s="8">
        <f>COUNTIF(M967:O967,"Yes")</f>
        <v>0</v>
      </c>
      <c r="Q967" s="18" t="str">
        <f>'AI - 1'!B966</f>
        <v>No</v>
      </c>
      <c r="R967" s="18" t="str">
        <f>'AI - 2'!B966</f>
        <v>No</v>
      </c>
      <c r="S967" s="18" t="str">
        <f>'AI  - 3'!B966</f>
        <v>No</v>
      </c>
      <c r="T967" s="8">
        <f>COUNTIF(Q967:S967,"Yes")</f>
        <v>0</v>
      </c>
      <c r="U967" s="15" t="s">
        <v>149</v>
      </c>
      <c r="V967" s="19"/>
      <c r="W967" s="8"/>
      <c r="X967" s="5"/>
      <c r="Y967" s="20"/>
      <c r="Z967" s="21"/>
      <c r="AA967" s="22"/>
      <c r="AB967" s="22"/>
      <c r="AC967" s="23"/>
      <c r="AD967" s="22"/>
      <c r="AE967" s="22"/>
      <c r="AF967" s="22"/>
      <c r="AG967" s="23"/>
      <c r="AH967" s="22"/>
    </row>
    <row r="968" spans="1:34" ht="15.75" customHeight="1" x14ac:dyDescent="0.3">
      <c r="A968" s="13"/>
      <c r="B968" s="51"/>
      <c r="C968" s="10">
        <v>965</v>
      </c>
      <c r="D968" s="6" t="s">
        <v>2016</v>
      </c>
      <c r="E968" s="6" t="s">
        <v>2017</v>
      </c>
      <c r="F968" s="14" t="s">
        <v>149</v>
      </c>
      <c r="G968" s="15" t="s">
        <v>149</v>
      </c>
      <c r="H968" s="15" t="s">
        <v>149</v>
      </c>
      <c r="I968" s="16" t="s">
        <v>22</v>
      </c>
      <c r="L968" s="17"/>
      <c r="M968" s="18" t="str">
        <f>'AI - 1'!A967</f>
        <v>No</v>
      </c>
      <c r="N968" s="18" t="str">
        <f>'AI - 2'!A967</f>
        <v>No</v>
      </c>
      <c r="O968" s="18" t="str">
        <f>'AI  - 3'!A967</f>
        <v>No</v>
      </c>
      <c r="P968" s="8">
        <f>COUNTIF(M968:O968,"Yes")</f>
        <v>0</v>
      </c>
      <c r="Q968" s="18" t="str">
        <f>'AI - 1'!B967</f>
        <v>No</v>
      </c>
      <c r="R968" s="18" t="str">
        <f>'AI - 2'!B967</f>
        <v>No</v>
      </c>
      <c r="S968" s="18" t="str">
        <f>'AI  - 3'!B967</f>
        <v>No</v>
      </c>
      <c r="T968" s="8">
        <f>COUNTIF(Q968:S968,"Yes")</f>
        <v>0</v>
      </c>
      <c r="U968" s="15" t="s">
        <v>149</v>
      </c>
      <c r="V968" s="19"/>
      <c r="W968" s="8"/>
      <c r="X968" s="5"/>
      <c r="Y968" s="20"/>
      <c r="Z968" s="21"/>
      <c r="AA968" s="22"/>
      <c r="AB968" s="22"/>
      <c r="AC968" s="23"/>
      <c r="AD968" s="22"/>
      <c r="AE968" s="22"/>
      <c r="AF968" s="22"/>
      <c r="AG968" s="23"/>
      <c r="AH968" s="22"/>
    </row>
    <row r="969" spans="1:34" ht="15.75" customHeight="1" x14ac:dyDescent="0.3">
      <c r="A969" s="13"/>
      <c r="B969" s="51"/>
      <c r="C969" s="10">
        <v>966</v>
      </c>
      <c r="D969" s="6" t="s">
        <v>2018</v>
      </c>
      <c r="E969" s="6" t="s">
        <v>2019</v>
      </c>
      <c r="F969" s="14" t="s">
        <v>149</v>
      </c>
      <c r="G969" s="15" t="s">
        <v>149</v>
      </c>
      <c r="H969" s="15" t="s">
        <v>149</v>
      </c>
      <c r="I969" s="16" t="s">
        <v>22</v>
      </c>
      <c r="L969" s="17"/>
      <c r="M969" s="18" t="str">
        <f>'AI - 1'!A968</f>
        <v>No</v>
      </c>
      <c r="N969" s="18" t="str">
        <f>'AI - 2'!A968</f>
        <v>No</v>
      </c>
      <c r="O969" s="18" t="str">
        <f>'AI  - 3'!A968</f>
        <v>No</v>
      </c>
      <c r="P969" s="8">
        <f>COUNTIF(M969:O969,"Yes")</f>
        <v>0</v>
      </c>
      <c r="Q969" s="18" t="str">
        <f>'AI - 1'!B968</f>
        <v>No</v>
      </c>
      <c r="R969" s="18" t="str">
        <f>'AI - 2'!B968</f>
        <v>No</v>
      </c>
      <c r="S969" s="18" t="str">
        <f>'AI  - 3'!B968</f>
        <v>No</v>
      </c>
      <c r="T969" s="8">
        <f>COUNTIF(Q969:S969,"Yes")</f>
        <v>0</v>
      </c>
      <c r="U969" s="15" t="s">
        <v>149</v>
      </c>
      <c r="V969" s="19"/>
      <c r="W969" s="8"/>
      <c r="X969" s="5"/>
      <c r="Y969" s="20"/>
      <c r="Z969" s="21"/>
      <c r="AA969" s="22"/>
      <c r="AB969" s="22"/>
      <c r="AC969" s="23"/>
      <c r="AD969" s="22"/>
      <c r="AE969" s="22"/>
      <c r="AF969" s="22"/>
      <c r="AG969" s="23"/>
      <c r="AH969" s="22"/>
    </row>
    <row r="970" spans="1:34" ht="15.75" customHeight="1" x14ac:dyDescent="0.3">
      <c r="A970" s="13"/>
      <c r="B970" s="51"/>
      <c r="C970" s="10">
        <v>967</v>
      </c>
      <c r="D970" s="6" t="s">
        <v>2020</v>
      </c>
      <c r="E970" s="6" t="s">
        <v>2021</v>
      </c>
      <c r="F970" s="14" t="s">
        <v>149</v>
      </c>
      <c r="G970" s="15" t="s">
        <v>149</v>
      </c>
      <c r="H970" s="15" t="s">
        <v>149</v>
      </c>
      <c r="I970" s="16" t="s">
        <v>22</v>
      </c>
      <c r="L970" s="17"/>
      <c r="M970" s="18" t="str">
        <f>'AI - 1'!A969</f>
        <v>No</v>
      </c>
      <c r="N970" s="18" t="str">
        <f>'AI - 2'!A969</f>
        <v>No</v>
      </c>
      <c r="O970" s="18" t="str">
        <f>'AI  - 3'!A969</f>
        <v>No</v>
      </c>
      <c r="P970" s="8">
        <f>COUNTIF(M970:O970,"Yes")</f>
        <v>0</v>
      </c>
      <c r="Q970" s="18" t="str">
        <f>'AI - 1'!B969</f>
        <v>No</v>
      </c>
      <c r="R970" s="18" t="str">
        <f>'AI - 2'!B969</f>
        <v>No</v>
      </c>
      <c r="S970" s="18" t="str">
        <f>'AI  - 3'!B969</f>
        <v>No</v>
      </c>
      <c r="T970" s="8">
        <f>COUNTIF(Q970:S970,"Yes")</f>
        <v>0</v>
      </c>
      <c r="U970" s="15" t="s">
        <v>149</v>
      </c>
      <c r="V970" s="19"/>
      <c r="W970" s="8"/>
      <c r="X970" s="5"/>
      <c r="Y970" s="20"/>
      <c r="Z970" s="21"/>
      <c r="AA970" s="22"/>
      <c r="AB970" s="22"/>
      <c r="AC970" s="23"/>
      <c r="AD970" s="22"/>
      <c r="AE970" s="22"/>
      <c r="AF970" s="22"/>
      <c r="AG970" s="23"/>
      <c r="AH970" s="22"/>
    </row>
    <row r="971" spans="1:34" ht="15.75" customHeight="1" x14ac:dyDescent="0.3">
      <c r="A971" s="13"/>
      <c r="B971" s="51"/>
      <c r="C971" s="10">
        <v>968</v>
      </c>
      <c r="D971" s="6" t="s">
        <v>58</v>
      </c>
      <c r="E971" s="6" t="s">
        <v>130</v>
      </c>
      <c r="F971" s="14" t="s">
        <v>21</v>
      </c>
      <c r="G971" s="15" t="s">
        <v>21</v>
      </c>
      <c r="H971" s="15" t="s">
        <v>21</v>
      </c>
      <c r="I971" s="16" t="s">
        <v>22</v>
      </c>
      <c r="L971" s="17"/>
      <c r="M971" s="18" t="str">
        <f>'AI - 1'!A970</f>
        <v>Yes</v>
      </c>
      <c r="N971" s="18" t="str">
        <f>'AI - 2'!A970</f>
        <v>Yes</v>
      </c>
      <c r="O971" s="18" t="str">
        <f>'AI  - 3'!A970</f>
        <v>Yes</v>
      </c>
      <c r="P971" s="8">
        <f>COUNTIF(M971:O971,"Yes")</f>
        <v>3</v>
      </c>
      <c r="Q971" s="18" t="str">
        <f>'AI - 1'!B970</f>
        <v>Yes</v>
      </c>
      <c r="R971" s="18" t="str">
        <f>'AI - 2'!B970</f>
        <v>Yes</v>
      </c>
      <c r="S971" s="18" t="str">
        <f>'AI  - 3'!B970</f>
        <v>Yes</v>
      </c>
      <c r="T971" s="8">
        <f>COUNTIF(Q971:S971,"Yes")</f>
        <v>3</v>
      </c>
      <c r="U971" s="15" t="s">
        <v>21</v>
      </c>
      <c r="V971" s="19"/>
      <c r="W971" s="8"/>
      <c r="X971" s="5"/>
      <c r="Y971" s="20"/>
      <c r="Z971" s="21"/>
      <c r="AA971" s="22"/>
      <c r="AB971" s="22"/>
      <c r="AC971" s="23"/>
      <c r="AD971" s="21"/>
      <c r="AE971" s="22"/>
      <c r="AF971" s="22"/>
      <c r="AG971" s="23"/>
      <c r="AH971" s="21"/>
    </row>
    <row r="972" spans="1:34" ht="15.75" customHeight="1" x14ac:dyDescent="0.3">
      <c r="A972" s="13"/>
      <c r="B972" s="51"/>
      <c r="C972" s="10">
        <v>969</v>
      </c>
      <c r="D972" s="6" t="s">
        <v>131</v>
      </c>
      <c r="E972" s="6" t="s">
        <v>132</v>
      </c>
      <c r="F972" s="14" t="s">
        <v>21</v>
      </c>
      <c r="G972" s="15" t="s">
        <v>21</v>
      </c>
      <c r="H972" s="15" t="s">
        <v>21</v>
      </c>
      <c r="I972" s="16" t="s">
        <v>22</v>
      </c>
      <c r="L972" s="17"/>
      <c r="M972" s="18" t="str">
        <f>'AI - 1'!A971</f>
        <v>Yes</v>
      </c>
      <c r="N972" s="18" t="str">
        <f>'AI - 2'!A971</f>
        <v>Yes</v>
      </c>
      <c r="O972" s="18" t="str">
        <f>'AI  - 3'!A971</f>
        <v>Yes</v>
      </c>
      <c r="P972" s="8">
        <f>COUNTIF(M972:O972,"Yes")</f>
        <v>3</v>
      </c>
      <c r="Q972" s="18" t="str">
        <f>'AI - 1'!B971</f>
        <v>Yes</v>
      </c>
      <c r="R972" s="18" t="str">
        <f>'AI - 2'!B971</f>
        <v>Yes</v>
      </c>
      <c r="S972" s="18" t="str">
        <f>'AI  - 3'!B971</f>
        <v>Yes</v>
      </c>
      <c r="T972" s="8">
        <f>COUNTIF(Q972:S972,"Yes")</f>
        <v>3</v>
      </c>
      <c r="U972" s="15" t="s">
        <v>21</v>
      </c>
      <c r="V972" s="19"/>
      <c r="W972" s="8"/>
      <c r="X972" s="5"/>
      <c r="Y972" s="20"/>
      <c r="Z972" s="21"/>
      <c r="AA972" s="22"/>
      <c r="AB972" s="22"/>
      <c r="AC972" s="23"/>
      <c r="AD972" s="21"/>
      <c r="AE972" s="22"/>
      <c r="AF972" s="22"/>
      <c r="AG972" s="23"/>
      <c r="AH972" s="21"/>
    </row>
    <row r="973" spans="1:34" ht="15.75" customHeight="1" x14ac:dyDescent="0.3">
      <c r="A973" s="13"/>
      <c r="B973" s="51"/>
      <c r="C973" s="10">
        <v>601</v>
      </c>
      <c r="D973" s="6" t="s">
        <v>272</v>
      </c>
      <c r="E973" s="6" t="s">
        <v>273</v>
      </c>
      <c r="F973" s="14" t="s">
        <v>149</v>
      </c>
      <c r="G973" s="15" t="s">
        <v>21</v>
      </c>
      <c r="H973" s="24" t="s">
        <v>21</v>
      </c>
      <c r="I973" s="24" t="s">
        <v>150</v>
      </c>
      <c r="J973" s="2" t="s">
        <v>21</v>
      </c>
      <c r="K973" s="47"/>
      <c r="L973" s="17"/>
      <c r="M973" s="18" t="str">
        <f>'AI - 1'!A603</f>
        <v>Yes</v>
      </c>
      <c r="N973" s="18" t="str">
        <f>'AI - 2'!A603</f>
        <v>Yes</v>
      </c>
      <c r="O973" s="18" t="str">
        <f>'AI  - 3'!A603</f>
        <v>Yes</v>
      </c>
      <c r="P973" s="8">
        <f>COUNTIF(M973:O973,"Yes")</f>
        <v>3</v>
      </c>
      <c r="Q973" s="18" t="str">
        <f>'AI - 1'!B603</f>
        <v>No</v>
      </c>
      <c r="R973" s="18" t="str">
        <f>'AI - 2'!B603</f>
        <v>No</v>
      </c>
      <c r="S973" s="18" t="str">
        <f>'AI  - 3'!B603</f>
        <v>No</v>
      </c>
      <c r="T973" s="8">
        <f>COUNTIF(Q973:S973,"Yes")</f>
        <v>0</v>
      </c>
      <c r="U973" s="15" t="s">
        <v>21</v>
      </c>
      <c r="V973" s="19"/>
      <c r="W973" s="8"/>
      <c r="X973" s="5"/>
      <c r="Y973" s="20"/>
      <c r="Z973" s="21"/>
      <c r="AA973" s="22"/>
      <c r="AB973" s="22"/>
      <c r="AC973" s="23"/>
      <c r="AD973" s="22"/>
      <c r="AE973" s="22"/>
      <c r="AF973" s="22"/>
      <c r="AG973" s="23"/>
      <c r="AH973" s="22"/>
    </row>
    <row r="974" spans="1:34" ht="15.75" customHeight="1" x14ac:dyDescent="0.3">
      <c r="A974" s="13"/>
      <c r="B974" s="51"/>
      <c r="C974" s="10">
        <v>971</v>
      </c>
      <c r="D974" s="6" t="s">
        <v>2022</v>
      </c>
      <c r="E974" s="6" t="s">
        <v>2023</v>
      </c>
      <c r="F974" s="14" t="s">
        <v>149</v>
      </c>
      <c r="G974" s="15" t="s">
        <v>149</v>
      </c>
      <c r="H974" s="15" t="s">
        <v>149</v>
      </c>
      <c r="I974" s="16" t="s">
        <v>22</v>
      </c>
      <c r="L974" s="17"/>
      <c r="M974" s="18" t="str">
        <f>'AI - 1'!A973</f>
        <v>No</v>
      </c>
      <c r="N974" s="18" t="str">
        <f>'AI - 2'!A973</f>
        <v>No</v>
      </c>
      <c r="O974" s="18" t="str">
        <f>'AI  - 3'!A973</f>
        <v>No</v>
      </c>
      <c r="P974" s="8">
        <f>COUNTIF(M974:O974,"Yes")</f>
        <v>0</v>
      </c>
      <c r="Q974" s="18" t="str">
        <f>'AI - 1'!B973</f>
        <v>No</v>
      </c>
      <c r="R974" s="18" t="str">
        <f>'AI - 2'!B973</f>
        <v>No</v>
      </c>
      <c r="S974" s="18" t="str">
        <f>'AI  - 3'!B973</f>
        <v>No</v>
      </c>
      <c r="T974" s="8">
        <f>COUNTIF(Q974:S974,"Yes")</f>
        <v>0</v>
      </c>
      <c r="U974" s="15" t="s">
        <v>149</v>
      </c>
      <c r="V974" s="19"/>
      <c r="W974" s="8"/>
      <c r="X974" s="5"/>
      <c r="Y974" s="20"/>
      <c r="Z974" s="21"/>
      <c r="AA974" s="22"/>
      <c r="AB974" s="22"/>
      <c r="AC974" s="23"/>
      <c r="AD974" s="22"/>
      <c r="AE974" s="22"/>
      <c r="AF974" s="22"/>
      <c r="AG974" s="23"/>
      <c r="AH974" s="22"/>
    </row>
    <row r="975" spans="1:34" ht="15.75" customHeight="1" x14ac:dyDescent="0.3">
      <c r="A975" s="13"/>
      <c r="B975" s="51"/>
      <c r="C975" s="10">
        <v>972</v>
      </c>
      <c r="D975" s="6" t="s">
        <v>134</v>
      </c>
      <c r="E975" s="6" t="s">
        <v>135</v>
      </c>
      <c r="F975" s="14" t="s">
        <v>21</v>
      </c>
      <c r="G975" s="15" t="s">
        <v>21</v>
      </c>
      <c r="H975" s="15" t="s">
        <v>21</v>
      </c>
      <c r="I975" s="16" t="s">
        <v>22</v>
      </c>
      <c r="L975" s="17"/>
      <c r="M975" s="18" t="str">
        <f>'AI - 1'!A974</f>
        <v>Yes</v>
      </c>
      <c r="N975" s="18" t="str">
        <f>'AI - 2'!A974</f>
        <v>Yes</v>
      </c>
      <c r="O975" s="18" t="str">
        <f>'AI  - 3'!A974</f>
        <v>Yes</v>
      </c>
      <c r="P975" s="8">
        <f>COUNTIF(M975:O975,"Yes")</f>
        <v>3</v>
      </c>
      <c r="Q975" s="18" t="str">
        <f>'AI - 1'!B974</f>
        <v>Yes</v>
      </c>
      <c r="R975" s="18" t="str">
        <f>'AI - 2'!B974</f>
        <v>Yes</v>
      </c>
      <c r="S975" s="18" t="str">
        <f>'AI  - 3'!B974</f>
        <v>Yes</v>
      </c>
      <c r="T975" s="8">
        <f>COUNTIF(Q975:S975,"Yes")</f>
        <v>3</v>
      </c>
      <c r="U975" s="15" t="s">
        <v>21</v>
      </c>
      <c r="V975" s="19"/>
      <c r="W975" s="8"/>
      <c r="X975" s="5"/>
      <c r="Y975" s="20"/>
      <c r="Z975" s="21"/>
      <c r="AA975" s="22"/>
      <c r="AB975" s="22"/>
      <c r="AC975" s="23"/>
      <c r="AD975" s="21"/>
      <c r="AE975" s="22"/>
      <c r="AF975" s="22"/>
      <c r="AG975" s="23"/>
      <c r="AH975" s="21"/>
    </row>
    <row r="976" spans="1:34" ht="15.75" customHeight="1" x14ac:dyDescent="0.3">
      <c r="A976" s="13"/>
      <c r="B976" s="51"/>
      <c r="C976" s="10">
        <v>973</v>
      </c>
      <c r="D976" s="6" t="s">
        <v>2024</v>
      </c>
      <c r="E976" s="6" t="s">
        <v>2025</v>
      </c>
      <c r="F976" s="14" t="s">
        <v>149</v>
      </c>
      <c r="G976" s="15" t="s">
        <v>149</v>
      </c>
      <c r="H976" s="15" t="s">
        <v>149</v>
      </c>
      <c r="I976" s="16" t="s">
        <v>22</v>
      </c>
      <c r="L976" s="17"/>
      <c r="M976" s="18" t="str">
        <f>'AI - 1'!A975</f>
        <v>No</v>
      </c>
      <c r="N976" s="18" t="str">
        <f>'AI - 2'!A975</f>
        <v>No</v>
      </c>
      <c r="O976" s="18" t="str">
        <f>'AI  - 3'!A975</f>
        <v>No</v>
      </c>
      <c r="P976" s="8">
        <f>COUNTIF(M976:O976,"Yes")</f>
        <v>0</v>
      </c>
      <c r="Q976" s="18" t="str">
        <f>'AI - 1'!B975</f>
        <v>No</v>
      </c>
      <c r="R976" s="18" t="str">
        <f>'AI - 2'!B975</f>
        <v>No</v>
      </c>
      <c r="S976" s="18" t="str">
        <f>'AI  - 3'!B975</f>
        <v>No</v>
      </c>
      <c r="T976" s="8">
        <f>COUNTIF(Q976:S976,"Yes")</f>
        <v>0</v>
      </c>
      <c r="U976" s="15" t="s">
        <v>149</v>
      </c>
      <c r="V976" s="19"/>
      <c r="W976" s="8"/>
      <c r="X976" s="5"/>
      <c r="Y976" s="20"/>
      <c r="Z976" s="21"/>
      <c r="AA976" s="22"/>
      <c r="AB976" s="22"/>
      <c r="AC976" s="23"/>
      <c r="AD976" s="22"/>
      <c r="AE976" s="22"/>
      <c r="AF976" s="22"/>
      <c r="AG976" s="23"/>
      <c r="AH976" s="22"/>
    </row>
    <row r="977" spans="1:34" ht="15.75" customHeight="1" x14ac:dyDescent="0.3">
      <c r="A977" s="13"/>
      <c r="B977" s="51"/>
      <c r="C977" s="10">
        <v>974</v>
      </c>
      <c r="D977" s="6" t="s">
        <v>2026</v>
      </c>
      <c r="E977" s="6" t="s">
        <v>2027</v>
      </c>
      <c r="F977" s="14" t="s">
        <v>149</v>
      </c>
      <c r="G977" s="15" t="s">
        <v>149</v>
      </c>
      <c r="H977" s="15" t="s">
        <v>149</v>
      </c>
      <c r="I977" s="16" t="s">
        <v>22</v>
      </c>
      <c r="L977" s="17"/>
      <c r="M977" s="18" t="str">
        <f>'AI - 1'!A976</f>
        <v>No</v>
      </c>
      <c r="N977" s="18" t="str">
        <f>'AI - 2'!A976</f>
        <v>No</v>
      </c>
      <c r="O977" s="18" t="str">
        <f>'AI  - 3'!A976</f>
        <v>No</v>
      </c>
      <c r="P977" s="8">
        <f>COUNTIF(M977:O977,"Yes")</f>
        <v>0</v>
      </c>
      <c r="Q977" s="18" t="str">
        <f>'AI - 1'!B976</f>
        <v>No</v>
      </c>
      <c r="R977" s="18" t="str">
        <f>'AI - 2'!B976</f>
        <v>No</v>
      </c>
      <c r="S977" s="18" t="str">
        <f>'AI  - 3'!B976</f>
        <v>No</v>
      </c>
      <c r="T977" s="8">
        <f>COUNTIF(Q977:S977,"Yes")</f>
        <v>0</v>
      </c>
      <c r="U977" s="15" t="s">
        <v>149</v>
      </c>
      <c r="V977" s="19"/>
      <c r="W977" s="8"/>
      <c r="X977" s="5"/>
      <c r="Y977" s="20"/>
      <c r="Z977" s="21"/>
      <c r="AA977" s="22"/>
      <c r="AB977" s="22"/>
      <c r="AC977" s="23"/>
      <c r="AD977" s="22"/>
      <c r="AE977" s="22"/>
      <c r="AF977" s="22"/>
      <c r="AG977" s="23"/>
      <c r="AH977" s="22"/>
    </row>
    <row r="978" spans="1:34" ht="15.75" customHeight="1" x14ac:dyDescent="0.3">
      <c r="A978" s="13"/>
      <c r="B978" s="51"/>
      <c r="C978" s="10">
        <v>975</v>
      </c>
      <c r="D978" s="6" t="s">
        <v>2028</v>
      </c>
      <c r="E978" s="6" t="s">
        <v>2029</v>
      </c>
      <c r="F978" s="14" t="s">
        <v>149</v>
      </c>
      <c r="G978" s="15" t="s">
        <v>149</v>
      </c>
      <c r="H978" s="15" t="s">
        <v>149</v>
      </c>
      <c r="I978" s="16" t="s">
        <v>22</v>
      </c>
      <c r="L978" s="17"/>
      <c r="M978" s="18" t="str">
        <f>'AI - 1'!A977</f>
        <v>No</v>
      </c>
      <c r="N978" s="18" t="str">
        <f>'AI - 2'!A977</f>
        <v>No</v>
      </c>
      <c r="O978" s="18" t="str">
        <f>'AI  - 3'!A977</f>
        <v>No</v>
      </c>
      <c r="P978" s="8">
        <f>COUNTIF(M978:O978,"Yes")</f>
        <v>0</v>
      </c>
      <c r="Q978" s="18" t="str">
        <f>'AI - 1'!B977</f>
        <v>No</v>
      </c>
      <c r="R978" s="18" t="str">
        <f>'AI - 2'!B977</f>
        <v>No</v>
      </c>
      <c r="S978" s="18" t="str">
        <f>'AI  - 3'!B977</f>
        <v>No</v>
      </c>
      <c r="T978" s="8">
        <f>COUNTIF(Q978:S978,"Yes")</f>
        <v>0</v>
      </c>
      <c r="U978" s="15" t="s">
        <v>149</v>
      </c>
      <c r="V978" s="19"/>
      <c r="W978" s="8"/>
      <c r="X978" s="5"/>
      <c r="Y978" s="20"/>
      <c r="Z978" s="21"/>
      <c r="AA978" s="22"/>
      <c r="AB978" s="22"/>
      <c r="AC978" s="23"/>
      <c r="AD978" s="22"/>
      <c r="AE978" s="22"/>
      <c r="AF978" s="22"/>
      <c r="AG978" s="23"/>
      <c r="AH978" s="22"/>
    </row>
    <row r="979" spans="1:34" ht="15.75" customHeight="1" x14ac:dyDescent="0.3">
      <c r="A979" s="13"/>
      <c r="B979" s="51"/>
      <c r="C979" s="10">
        <v>976</v>
      </c>
      <c r="D979" s="6" t="s">
        <v>2030</v>
      </c>
      <c r="E979" s="6" t="s">
        <v>2031</v>
      </c>
      <c r="F979" s="14" t="s">
        <v>149</v>
      </c>
      <c r="G979" s="15" t="s">
        <v>149</v>
      </c>
      <c r="H979" s="15" t="s">
        <v>149</v>
      </c>
      <c r="I979" s="16" t="s">
        <v>22</v>
      </c>
      <c r="L979" s="17"/>
      <c r="M979" s="18" t="str">
        <f>'AI - 1'!A978</f>
        <v>No</v>
      </c>
      <c r="N979" s="18" t="str">
        <f>'AI - 2'!A978</f>
        <v>No</v>
      </c>
      <c r="O979" s="18" t="str">
        <f>'AI  - 3'!A978</f>
        <v>No</v>
      </c>
      <c r="P979" s="8">
        <f>COUNTIF(M979:O979,"Yes")</f>
        <v>0</v>
      </c>
      <c r="Q979" s="18" t="str">
        <f>'AI - 1'!B978</f>
        <v>No</v>
      </c>
      <c r="R979" s="18" t="str">
        <f>'AI - 2'!B978</f>
        <v>No</v>
      </c>
      <c r="S979" s="18" t="str">
        <f>'AI  - 3'!B978</f>
        <v>No</v>
      </c>
      <c r="T979" s="8">
        <f>COUNTIF(Q979:S979,"Yes")</f>
        <v>0</v>
      </c>
      <c r="U979" s="15" t="s">
        <v>149</v>
      </c>
      <c r="V979" s="19"/>
      <c r="W979" s="8"/>
      <c r="X979" s="5"/>
      <c r="Y979" s="20"/>
      <c r="Z979" s="21"/>
      <c r="AA979" s="22"/>
      <c r="AB979" s="22"/>
      <c r="AC979" s="23"/>
      <c r="AD979" s="22"/>
      <c r="AE979" s="22"/>
      <c r="AF979" s="22"/>
      <c r="AG979" s="23"/>
      <c r="AH979" s="22"/>
    </row>
    <row r="980" spans="1:34" ht="15.75" customHeight="1" x14ac:dyDescent="0.3">
      <c r="A980" s="13"/>
      <c r="B980" s="51"/>
      <c r="C980" s="10">
        <v>977</v>
      </c>
      <c r="D980" s="6" t="s">
        <v>2032</v>
      </c>
      <c r="E980" s="6" t="s">
        <v>2033</v>
      </c>
      <c r="F980" s="14" t="s">
        <v>149</v>
      </c>
      <c r="G980" s="15" t="s">
        <v>149</v>
      </c>
      <c r="H980" s="15" t="s">
        <v>149</v>
      </c>
      <c r="I980" s="16" t="s">
        <v>22</v>
      </c>
      <c r="L980" s="17"/>
      <c r="M980" s="18" t="str">
        <f>'AI - 1'!A979</f>
        <v>No</v>
      </c>
      <c r="N980" s="18" t="str">
        <f>'AI - 2'!A979</f>
        <v>No</v>
      </c>
      <c r="O980" s="18" t="str">
        <f>'AI  - 3'!A979</f>
        <v>No</v>
      </c>
      <c r="P980" s="8">
        <f>COUNTIF(M980:O980,"Yes")</f>
        <v>0</v>
      </c>
      <c r="Q980" s="18" t="str">
        <f>'AI - 1'!B979</f>
        <v>No</v>
      </c>
      <c r="R980" s="18" t="str">
        <f>'AI - 2'!B979</f>
        <v>No</v>
      </c>
      <c r="S980" s="18" t="str">
        <f>'AI  - 3'!B979</f>
        <v>No</v>
      </c>
      <c r="T980" s="8">
        <f>COUNTIF(Q980:S980,"Yes")</f>
        <v>0</v>
      </c>
      <c r="U980" s="15" t="s">
        <v>149</v>
      </c>
      <c r="V980" s="19"/>
      <c r="W980" s="8"/>
      <c r="X980" s="5"/>
      <c r="Y980" s="20"/>
      <c r="Z980" s="21"/>
      <c r="AA980" s="22"/>
      <c r="AB980" s="22"/>
      <c r="AC980" s="23"/>
      <c r="AD980" s="22"/>
      <c r="AE980" s="22"/>
      <c r="AF980" s="22"/>
      <c r="AG980" s="23"/>
      <c r="AH980" s="22"/>
    </row>
    <row r="981" spans="1:34" ht="15.75" customHeight="1" x14ac:dyDescent="0.3">
      <c r="A981" s="13"/>
      <c r="B981" s="51"/>
      <c r="C981" s="10">
        <v>978</v>
      </c>
      <c r="D981" s="6" t="s">
        <v>2034</v>
      </c>
      <c r="E981" s="6" t="s">
        <v>2035</v>
      </c>
      <c r="F981" s="14" t="s">
        <v>149</v>
      </c>
      <c r="G981" s="15" t="s">
        <v>149</v>
      </c>
      <c r="H981" s="15" t="s">
        <v>149</v>
      </c>
      <c r="I981" s="16" t="s">
        <v>22</v>
      </c>
      <c r="L981" s="17"/>
      <c r="M981" s="18" t="str">
        <f>'AI - 1'!A980</f>
        <v>No</v>
      </c>
      <c r="N981" s="18" t="str">
        <f>'AI - 2'!A980</f>
        <v>No</v>
      </c>
      <c r="O981" s="18" t="str">
        <f>'AI  - 3'!A980</f>
        <v>No</v>
      </c>
      <c r="P981" s="8">
        <f>COUNTIF(M981:O981,"Yes")</f>
        <v>0</v>
      </c>
      <c r="Q981" s="18" t="str">
        <f>'AI - 1'!B980</f>
        <v>No</v>
      </c>
      <c r="R981" s="18" t="str">
        <f>'AI - 2'!B980</f>
        <v>No</v>
      </c>
      <c r="S981" s="18" t="str">
        <f>'AI  - 3'!B980</f>
        <v>No</v>
      </c>
      <c r="T981" s="8">
        <f>COUNTIF(Q981:S981,"Yes")</f>
        <v>0</v>
      </c>
      <c r="U981" s="15" t="s">
        <v>149</v>
      </c>
      <c r="V981" s="19"/>
      <c r="W981" s="8"/>
      <c r="X981" s="5"/>
      <c r="Y981" s="20"/>
      <c r="Z981" s="21"/>
      <c r="AA981" s="22"/>
      <c r="AB981" s="22"/>
      <c r="AC981" s="23"/>
      <c r="AD981" s="22"/>
      <c r="AE981" s="22"/>
      <c r="AF981" s="22"/>
      <c r="AG981" s="23"/>
      <c r="AH981" s="22"/>
    </row>
    <row r="982" spans="1:34" ht="15.75" customHeight="1" x14ac:dyDescent="0.3">
      <c r="A982" s="13"/>
      <c r="B982" s="51"/>
      <c r="C982" s="10">
        <v>979</v>
      </c>
      <c r="D982" s="6" t="s">
        <v>2036</v>
      </c>
      <c r="E982" s="6" t="s">
        <v>2037</v>
      </c>
      <c r="F982" s="14" t="s">
        <v>149</v>
      </c>
      <c r="G982" s="15" t="s">
        <v>149</v>
      </c>
      <c r="H982" s="15" t="s">
        <v>149</v>
      </c>
      <c r="I982" s="16" t="s">
        <v>22</v>
      </c>
      <c r="L982" s="17"/>
      <c r="M982" s="18" t="str">
        <f>'AI - 1'!A981</f>
        <v>No</v>
      </c>
      <c r="N982" s="18" t="str">
        <f>'AI - 2'!A981</f>
        <v>No</v>
      </c>
      <c r="O982" s="18" t="str">
        <f>'AI  - 3'!A981</f>
        <v>No</v>
      </c>
      <c r="P982" s="8">
        <f>COUNTIF(M982:O982,"Yes")</f>
        <v>0</v>
      </c>
      <c r="Q982" s="18" t="str">
        <f>'AI - 1'!B981</f>
        <v>No</v>
      </c>
      <c r="R982" s="18" t="str">
        <f>'AI - 2'!B981</f>
        <v>No</v>
      </c>
      <c r="S982" s="18" t="str">
        <f>'AI  - 3'!B981</f>
        <v>No</v>
      </c>
      <c r="T982" s="8">
        <f>COUNTIF(Q982:S982,"Yes")</f>
        <v>0</v>
      </c>
      <c r="U982" s="15" t="s">
        <v>149</v>
      </c>
      <c r="V982" s="19"/>
      <c r="W982" s="8"/>
      <c r="X982" s="5"/>
      <c r="Y982" s="20"/>
      <c r="Z982" s="21"/>
      <c r="AA982" s="22"/>
      <c r="AB982" s="22"/>
      <c r="AC982" s="23"/>
      <c r="AD982" s="22"/>
      <c r="AE982" s="22"/>
      <c r="AF982" s="22"/>
      <c r="AG982" s="23"/>
      <c r="AH982" s="22"/>
    </row>
    <row r="983" spans="1:34" ht="15.75" customHeight="1" x14ac:dyDescent="0.3">
      <c r="A983" s="13"/>
      <c r="B983" s="51"/>
      <c r="C983" s="10">
        <v>980</v>
      </c>
      <c r="D983" s="6" t="s">
        <v>2038</v>
      </c>
      <c r="E983" s="6" t="s">
        <v>2039</v>
      </c>
      <c r="F983" s="14" t="s">
        <v>149</v>
      </c>
      <c r="G983" s="15" t="s">
        <v>149</v>
      </c>
      <c r="H983" s="15" t="s">
        <v>149</v>
      </c>
      <c r="I983" s="16" t="s">
        <v>22</v>
      </c>
      <c r="L983" s="17"/>
      <c r="M983" s="18" t="str">
        <f>'AI - 1'!A982</f>
        <v>No</v>
      </c>
      <c r="N983" s="18" t="str">
        <f>'AI - 2'!A982</f>
        <v>No</v>
      </c>
      <c r="O983" s="18" t="str">
        <f>'AI  - 3'!A982</f>
        <v>No</v>
      </c>
      <c r="P983" s="8">
        <f>COUNTIF(M983:O983,"Yes")</f>
        <v>0</v>
      </c>
      <c r="Q983" s="18" t="str">
        <f>'AI - 1'!B982</f>
        <v>No</v>
      </c>
      <c r="R983" s="18" t="str">
        <f>'AI - 2'!B982</f>
        <v>No</v>
      </c>
      <c r="S983" s="18" t="str">
        <f>'AI  - 3'!B982</f>
        <v>No</v>
      </c>
      <c r="T983" s="8">
        <f>COUNTIF(Q983:S983,"Yes")</f>
        <v>0</v>
      </c>
      <c r="U983" s="15" t="s">
        <v>149</v>
      </c>
      <c r="V983" s="19"/>
      <c r="W983" s="8"/>
      <c r="X983" s="5"/>
      <c r="Y983" s="20"/>
      <c r="Z983" s="21"/>
      <c r="AA983" s="22"/>
      <c r="AB983" s="22"/>
      <c r="AC983" s="23"/>
      <c r="AD983" s="22"/>
      <c r="AE983" s="22"/>
      <c r="AF983" s="22"/>
      <c r="AG983" s="23"/>
      <c r="AH983" s="22"/>
    </row>
    <row r="984" spans="1:34" ht="15.75" customHeight="1" x14ac:dyDescent="0.3">
      <c r="A984" s="13"/>
      <c r="B984" s="51"/>
      <c r="C984" s="10">
        <v>981</v>
      </c>
      <c r="D984" s="6" t="s">
        <v>2040</v>
      </c>
      <c r="E984" s="6" t="s">
        <v>2041</v>
      </c>
      <c r="F984" s="14" t="s">
        <v>149</v>
      </c>
      <c r="G984" s="15" t="s">
        <v>149</v>
      </c>
      <c r="H984" s="15" t="s">
        <v>149</v>
      </c>
      <c r="I984" s="16" t="s">
        <v>22</v>
      </c>
      <c r="L984" s="17"/>
      <c r="M984" s="18" t="str">
        <f>'AI - 1'!A983</f>
        <v>No</v>
      </c>
      <c r="N984" s="18" t="str">
        <f>'AI - 2'!A983</f>
        <v>No</v>
      </c>
      <c r="O984" s="18" t="str">
        <f>'AI  - 3'!A983</f>
        <v>No</v>
      </c>
      <c r="P984" s="8">
        <f>COUNTIF(M984:O984,"Yes")</f>
        <v>0</v>
      </c>
      <c r="Q984" s="18" t="str">
        <f>'AI - 1'!B983</f>
        <v>No</v>
      </c>
      <c r="R984" s="18" t="str">
        <f>'AI - 2'!B983</f>
        <v>No</v>
      </c>
      <c r="S984" s="18" t="str">
        <f>'AI  - 3'!B983</f>
        <v>No</v>
      </c>
      <c r="T984" s="8">
        <f>COUNTIF(Q984:S984,"Yes")</f>
        <v>0</v>
      </c>
      <c r="U984" s="15" t="s">
        <v>149</v>
      </c>
      <c r="V984" s="19"/>
      <c r="W984" s="8"/>
      <c r="X984" s="5"/>
      <c r="Y984" s="20"/>
      <c r="Z984" s="21"/>
      <c r="AA984" s="22"/>
      <c r="AB984" s="22"/>
      <c r="AC984" s="23"/>
      <c r="AD984" s="22"/>
      <c r="AE984" s="22"/>
      <c r="AF984" s="22"/>
      <c r="AG984" s="23"/>
      <c r="AH984" s="22"/>
    </row>
    <row r="985" spans="1:34" ht="15.75" customHeight="1" x14ac:dyDescent="0.3">
      <c r="A985" s="13"/>
      <c r="B985" s="51"/>
      <c r="C985" s="10">
        <v>982</v>
      </c>
      <c r="D985" s="6" t="s">
        <v>2042</v>
      </c>
      <c r="E985" s="6" t="s">
        <v>2043</v>
      </c>
      <c r="F985" s="14" t="s">
        <v>149</v>
      </c>
      <c r="G985" s="15" t="s">
        <v>149</v>
      </c>
      <c r="H985" s="15" t="s">
        <v>149</v>
      </c>
      <c r="I985" s="16" t="s">
        <v>22</v>
      </c>
      <c r="L985" s="17"/>
      <c r="M985" s="18" t="str">
        <f>'AI - 1'!A984</f>
        <v>No</v>
      </c>
      <c r="N985" s="18" t="str">
        <f>'AI - 2'!A984</f>
        <v>No</v>
      </c>
      <c r="O985" s="18" t="str">
        <f>'AI  - 3'!A984</f>
        <v>No</v>
      </c>
      <c r="P985" s="8">
        <f>COUNTIF(M985:O985,"Yes")</f>
        <v>0</v>
      </c>
      <c r="Q985" s="18" t="str">
        <f>'AI - 1'!B984</f>
        <v>No</v>
      </c>
      <c r="R985" s="18" t="str">
        <f>'AI - 2'!B984</f>
        <v>No</v>
      </c>
      <c r="S985" s="18" t="str">
        <f>'AI  - 3'!B984</f>
        <v>No</v>
      </c>
      <c r="T985" s="8">
        <f>COUNTIF(Q985:S985,"Yes")</f>
        <v>0</v>
      </c>
      <c r="U985" s="15" t="s">
        <v>149</v>
      </c>
      <c r="V985" s="19"/>
      <c r="W985" s="8"/>
      <c r="X985" s="5"/>
      <c r="Y985" s="20"/>
      <c r="Z985" s="21"/>
      <c r="AA985" s="22"/>
      <c r="AB985" s="22"/>
      <c r="AC985" s="23"/>
      <c r="AD985" s="22"/>
      <c r="AE985" s="22"/>
      <c r="AF985" s="22"/>
      <c r="AG985" s="23"/>
      <c r="AH985" s="22"/>
    </row>
    <row r="986" spans="1:34" ht="15.75" customHeight="1" x14ac:dyDescent="0.3">
      <c r="A986" s="13"/>
      <c r="B986" s="51"/>
      <c r="C986" s="10">
        <v>983</v>
      </c>
      <c r="D986" s="6" t="s">
        <v>2044</v>
      </c>
      <c r="E986" s="6" t="s">
        <v>2045</v>
      </c>
      <c r="F986" s="14" t="s">
        <v>149</v>
      </c>
      <c r="G986" s="15" t="s">
        <v>149</v>
      </c>
      <c r="H986" s="15" t="s">
        <v>149</v>
      </c>
      <c r="I986" s="16" t="s">
        <v>22</v>
      </c>
      <c r="L986" s="17"/>
      <c r="M986" s="18" t="str">
        <f>'AI - 1'!A985</f>
        <v>No</v>
      </c>
      <c r="N986" s="18" t="str">
        <f>'AI - 2'!A985</f>
        <v>No</v>
      </c>
      <c r="O986" s="18" t="str">
        <f>'AI  - 3'!A985</f>
        <v>No</v>
      </c>
      <c r="P986" s="8">
        <f>COUNTIF(M986:O986,"Yes")</f>
        <v>0</v>
      </c>
      <c r="Q986" s="18" t="str">
        <f>'AI - 1'!B985</f>
        <v>No</v>
      </c>
      <c r="R986" s="18" t="str">
        <f>'AI - 2'!B985</f>
        <v>No</v>
      </c>
      <c r="S986" s="18" t="str">
        <f>'AI  - 3'!B985</f>
        <v>No</v>
      </c>
      <c r="T986" s="8">
        <f>COUNTIF(Q986:S986,"Yes")</f>
        <v>0</v>
      </c>
      <c r="U986" s="15" t="s">
        <v>149</v>
      </c>
      <c r="V986" s="19"/>
      <c r="W986" s="8"/>
      <c r="X986" s="5"/>
      <c r="Y986" s="20"/>
      <c r="Z986" s="21"/>
      <c r="AA986" s="22"/>
      <c r="AB986" s="22"/>
      <c r="AC986" s="23"/>
      <c r="AD986" s="22"/>
      <c r="AE986" s="22"/>
      <c r="AF986" s="22"/>
      <c r="AG986" s="23"/>
      <c r="AH986" s="22"/>
    </row>
    <row r="987" spans="1:34" ht="15.75" customHeight="1" x14ac:dyDescent="0.3">
      <c r="A987" s="13"/>
      <c r="B987" s="51"/>
      <c r="C987" s="10">
        <v>984</v>
      </c>
      <c r="D987" s="6" t="s">
        <v>2046</v>
      </c>
      <c r="E987" s="6" t="s">
        <v>2047</v>
      </c>
      <c r="F987" s="14" t="s">
        <v>149</v>
      </c>
      <c r="G987" s="15" t="s">
        <v>149</v>
      </c>
      <c r="H987" s="15" t="s">
        <v>149</v>
      </c>
      <c r="I987" s="16" t="s">
        <v>22</v>
      </c>
      <c r="L987" s="17"/>
      <c r="M987" s="18" t="str">
        <f>'AI - 1'!A986</f>
        <v>No</v>
      </c>
      <c r="N987" s="18" t="str">
        <f>'AI - 2'!A986</f>
        <v>No</v>
      </c>
      <c r="O987" s="18" t="str">
        <f>'AI  - 3'!A986</f>
        <v>No</v>
      </c>
      <c r="P987" s="8">
        <f>COUNTIF(M987:O987,"Yes")</f>
        <v>0</v>
      </c>
      <c r="Q987" s="18" t="str">
        <f>'AI - 1'!B986</f>
        <v>No</v>
      </c>
      <c r="R987" s="18" t="str">
        <f>'AI - 2'!B986</f>
        <v>No</v>
      </c>
      <c r="S987" s="18" t="str">
        <f>'AI  - 3'!B986</f>
        <v>No</v>
      </c>
      <c r="T987" s="8">
        <f>COUNTIF(Q987:S987,"Yes")</f>
        <v>0</v>
      </c>
      <c r="U987" s="15" t="s">
        <v>149</v>
      </c>
      <c r="V987" s="19"/>
      <c r="W987" s="8"/>
      <c r="X987" s="5"/>
      <c r="Y987" s="20"/>
      <c r="Z987" s="21"/>
      <c r="AA987" s="22"/>
      <c r="AB987" s="22"/>
      <c r="AC987" s="23"/>
      <c r="AD987" s="22"/>
      <c r="AE987" s="22"/>
      <c r="AF987" s="22"/>
      <c r="AG987" s="23"/>
      <c r="AH987" s="22"/>
    </row>
    <row r="988" spans="1:34" ht="15.75" customHeight="1" x14ac:dyDescent="0.3">
      <c r="A988" s="13"/>
      <c r="B988" s="51"/>
      <c r="C988" s="10">
        <v>985</v>
      </c>
      <c r="D988" s="6" t="s">
        <v>2048</v>
      </c>
      <c r="E988" s="6" t="s">
        <v>2049</v>
      </c>
      <c r="F988" s="14" t="s">
        <v>149</v>
      </c>
      <c r="G988" s="15" t="s">
        <v>149</v>
      </c>
      <c r="H988" s="15" t="s">
        <v>149</v>
      </c>
      <c r="I988" s="16" t="s">
        <v>22</v>
      </c>
      <c r="L988" s="17"/>
      <c r="M988" s="18" t="str">
        <f>'AI - 1'!A987</f>
        <v>No</v>
      </c>
      <c r="N988" s="18" t="str">
        <f>'AI - 2'!A987</f>
        <v>No</v>
      </c>
      <c r="O988" s="18" t="str">
        <f>'AI  - 3'!A987</f>
        <v>No</v>
      </c>
      <c r="P988" s="8">
        <f>COUNTIF(M988:O988,"Yes")</f>
        <v>0</v>
      </c>
      <c r="Q988" s="18" t="str">
        <f>'AI - 1'!B987</f>
        <v>No</v>
      </c>
      <c r="R988" s="18" t="str">
        <f>'AI - 2'!B987</f>
        <v>No</v>
      </c>
      <c r="S988" s="18" t="str">
        <f>'AI  - 3'!B987</f>
        <v>No</v>
      </c>
      <c r="T988" s="8">
        <f>COUNTIF(Q988:S988,"Yes")</f>
        <v>0</v>
      </c>
      <c r="U988" s="15" t="s">
        <v>149</v>
      </c>
      <c r="V988" s="19"/>
      <c r="W988" s="8"/>
      <c r="X988" s="5"/>
      <c r="Y988" s="20"/>
      <c r="Z988" s="21"/>
      <c r="AA988" s="22"/>
      <c r="AB988" s="22"/>
      <c r="AC988" s="23"/>
      <c r="AD988" s="22"/>
      <c r="AE988" s="22"/>
      <c r="AF988" s="22"/>
      <c r="AG988" s="23"/>
      <c r="AH988" s="22"/>
    </row>
    <row r="989" spans="1:34" ht="15.75" customHeight="1" x14ac:dyDescent="0.3">
      <c r="A989" s="13"/>
      <c r="B989" s="51"/>
      <c r="C989" s="10">
        <v>986</v>
      </c>
      <c r="D989" s="6" t="s">
        <v>153</v>
      </c>
      <c r="E989" s="6" t="s">
        <v>25</v>
      </c>
      <c r="F989" s="14" t="s">
        <v>21</v>
      </c>
      <c r="G989" s="15" t="s">
        <v>21</v>
      </c>
      <c r="H989" s="15" t="s">
        <v>21</v>
      </c>
      <c r="I989" s="16" t="s">
        <v>22</v>
      </c>
      <c r="J989" s="2"/>
      <c r="K989" s="2" t="s">
        <v>285</v>
      </c>
      <c r="L989" s="17"/>
      <c r="M989" s="18" t="str">
        <f>'AI - 1'!A988</f>
        <v>Yes</v>
      </c>
      <c r="N989" s="18" t="str">
        <f>'AI - 2'!A988</f>
        <v>Yes</v>
      </c>
      <c r="O989" s="18" t="str">
        <f>'AI  - 3'!A988</f>
        <v>No</v>
      </c>
      <c r="P989" s="8">
        <f>COUNTIF(M989:O989,"Yes")</f>
        <v>2</v>
      </c>
      <c r="Q989" s="18" t="str">
        <f>'AI - 1'!B988</f>
        <v>Yes</v>
      </c>
      <c r="R989" s="18" t="str">
        <f>'AI - 2'!B988</f>
        <v>Yes</v>
      </c>
      <c r="S989" s="18" t="str">
        <f>'AI  - 3'!B988</f>
        <v>No</v>
      </c>
      <c r="T989" s="8">
        <f>COUNTIF(Q989:S989,"Yes")</f>
        <v>2</v>
      </c>
      <c r="U989" s="15" t="s">
        <v>21</v>
      </c>
      <c r="V989" s="19"/>
      <c r="W989" s="8"/>
      <c r="X989" s="5"/>
      <c r="Y989" s="20"/>
      <c r="Z989" s="21"/>
      <c r="AA989" s="22"/>
      <c r="AB989" s="22"/>
      <c r="AC989" s="23"/>
      <c r="AD989" s="22"/>
      <c r="AE989" s="22"/>
      <c r="AF989" s="22"/>
      <c r="AG989" s="23"/>
      <c r="AH989" s="22"/>
    </row>
    <row r="990" spans="1:34" ht="15.75" customHeight="1" x14ac:dyDescent="0.3">
      <c r="A990" s="13"/>
      <c r="B990" s="51"/>
      <c r="C990" s="10">
        <v>987</v>
      </c>
      <c r="D990" s="6" t="s">
        <v>2050</v>
      </c>
      <c r="E990" s="6" t="s">
        <v>2051</v>
      </c>
      <c r="F990" s="14" t="s">
        <v>149</v>
      </c>
      <c r="G990" s="15" t="s">
        <v>149</v>
      </c>
      <c r="H990" s="15" t="s">
        <v>149</v>
      </c>
      <c r="I990" s="16" t="s">
        <v>22</v>
      </c>
      <c r="L990" s="17"/>
      <c r="M990" s="18" t="str">
        <f>'AI - 1'!A989</f>
        <v>No</v>
      </c>
      <c r="N990" s="18" t="str">
        <f>'AI - 2'!A989</f>
        <v>No</v>
      </c>
      <c r="O990" s="18" t="str">
        <f>'AI  - 3'!A989</f>
        <v>No</v>
      </c>
      <c r="P990" s="8">
        <f>COUNTIF(M990:O990,"Yes")</f>
        <v>0</v>
      </c>
      <c r="Q990" s="18" t="str">
        <f>'AI - 1'!B989</f>
        <v>No</v>
      </c>
      <c r="R990" s="18" t="str">
        <f>'AI - 2'!B989</f>
        <v>No</v>
      </c>
      <c r="S990" s="18" t="str">
        <f>'AI  - 3'!B989</f>
        <v>No</v>
      </c>
      <c r="T990" s="8">
        <f>COUNTIF(Q990:S990,"Yes")</f>
        <v>0</v>
      </c>
      <c r="U990" s="15" t="s">
        <v>149</v>
      </c>
      <c r="V990" s="19"/>
      <c r="W990" s="8"/>
      <c r="X990" s="5"/>
      <c r="Y990" s="20"/>
      <c r="Z990" s="21"/>
      <c r="AA990" s="22"/>
      <c r="AB990" s="22"/>
      <c r="AC990" s="23"/>
      <c r="AD990" s="22"/>
      <c r="AE990" s="22"/>
      <c r="AF990" s="22"/>
      <c r="AG990" s="23"/>
      <c r="AH990" s="22"/>
    </row>
    <row r="991" spans="1:34" ht="15.75" customHeight="1" x14ac:dyDescent="0.3">
      <c r="A991" s="13"/>
      <c r="B991" s="51"/>
      <c r="C991" s="10">
        <v>988</v>
      </c>
      <c r="D991" s="6" t="s">
        <v>194</v>
      </c>
      <c r="E991" s="6" t="s">
        <v>304</v>
      </c>
      <c r="F991" s="14" t="s">
        <v>21</v>
      </c>
      <c r="G991" s="15" t="s">
        <v>21</v>
      </c>
      <c r="H991" s="15" t="s">
        <v>21</v>
      </c>
      <c r="I991" s="16" t="s">
        <v>22</v>
      </c>
      <c r="L991" s="17"/>
      <c r="M991" s="18" t="str">
        <f>'AI - 1'!A990</f>
        <v>Yes</v>
      </c>
      <c r="N991" s="18" t="str">
        <f>'AI - 2'!A990</f>
        <v>No</v>
      </c>
      <c r="O991" s="18" t="str">
        <f>'AI  - 3'!A990</f>
        <v>No</v>
      </c>
      <c r="P991" s="8">
        <f>COUNTIF(M991:O991,"Yes")</f>
        <v>1</v>
      </c>
      <c r="Q991" s="18" t="str">
        <f>'AI - 1'!B990</f>
        <v>Yes</v>
      </c>
      <c r="R991" s="18" t="str">
        <f>'AI - 2'!B990</f>
        <v>Yes</v>
      </c>
      <c r="S991" s="18" t="str">
        <f>'AI  - 3'!B990</f>
        <v>Yes</v>
      </c>
      <c r="T991" s="8">
        <f>COUNTIF(Q991:S991,"Yes")</f>
        <v>3</v>
      </c>
      <c r="U991" s="15" t="s">
        <v>21</v>
      </c>
      <c r="V991" s="19"/>
      <c r="W991" s="8"/>
      <c r="X991" s="5"/>
      <c r="Y991" s="20"/>
      <c r="Z991" s="21"/>
      <c r="AA991" s="22"/>
      <c r="AB991" s="22"/>
      <c r="AC991" s="23"/>
      <c r="AD991" s="21"/>
      <c r="AE991" s="22"/>
      <c r="AF991" s="22"/>
      <c r="AG991" s="23"/>
      <c r="AH991" s="21"/>
    </row>
    <row r="992" spans="1:34" ht="15.75" customHeight="1" x14ac:dyDescent="0.3">
      <c r="A992" s="13"/>
      <c r="B992" s="51"/>
      <c r="C992" s="10">
        <v>989</v>
      </c>
      <c r="D992" s="6" t="s">
        <v>2052</v>
      </c>
      <c r="E992" s="6" t="s">
        <v>2053</v>
      </c>
      <c r="F992" s="14" t="s">
        <v>149</v>
      </c>
      <c r="G992" s="15" t="s">
        <v>149</v>
      </c>
      <c r="H992" s="15" t="s">
        <v>149</v>
      </c>
      <c r="I992" s="16" t="s">
        <v>22</v>
      </c>
      <c r="L992" s="17"/>
      <c r="M992" s="18" t="str">
        <f>'AI - 1'!A991</f>
        <v>No</v>
      </c>
      <c r="N992" s="18" t="str">
        <f>'AI - 2'!A991</f>
        <v>No</v>
      </c>
      <c r="O992" s="18" t="str">
        <f>'AI  - 3'!A991</f>
        <v>No</v>
      </c>
      <c r="P992" s="8">
        <f>COUNTIF(M992:O992,"Yes")</f>
        <v>0</v>
      </c>
      <c r="Q992" s="18" t="str">
        <f>'AI - 1'!B991</f>
        <v>No</v>
      </c>
      <c r="R992" s="18" t="str">
        <f>'AI - 2'!B991</f>
        <v>No</v>
      </c>
      <c r="S992" s="18" t="str">
        <f>'AI  - 3'!B991</f>
        <v>No</v>
      </c>
      <c r="T992" s="8">
        <f>COUNTIF(Q992:S992,"Yes")</f>
        <v>0</v>
      </c>
      <c r="U992" s="15" t="s">
        <v>149</v>
      </c>
      <c r="V992" s="19"/>
      <c r="W992" s="8"/>
      <c r="X992" s="5"/>
      <c r="Y992" s="20"/>
      <c r="Z992" s="21"/>
      <c r="AA992" s="22"/>
      <c r="AB992" s="22"/>
      <c r="AC992" s="23"/>
      <c r="AD992" s="22"/>
      <c r="AE992" s="22"/>
      <c r="AF992" s="22"/>
      <c r="AG992" s="23"/>
      <c r="AH992" s="22"/>
    </row>
    <row r="993" spans="1:34" ht="15.75" customHeight="1" x14ac:dyDescent="0.3">
      <c r="A993" s="13"/>
      <c r="B993" s="51"/>
      <c r="C993" s="10">
        <v>990</v>
      </c>
      <c r="D993" s="6" t="s">
        <v>2054</v>
      </c>
      <c r="E993" s="6" t="s">
        <v>2055</v>
      </c>
      <c r="F993" s="14" t="s">
        <v>149</v>
      </c>
      <c r="G993" s="15" t="s">
        <v>149</v>
      </c>
      <c r="H993" s="15" t="s">
        <v>149</v>
      </c>
      <c r="I993" s="16" t="s">
        <v>22</v>
      </c>
      <c r="L993" s="17"/>
      <c r="M993" s="18" t="str">
        <f>'AI - 1'!A992</f>
        <v>No</v>
      </c>
      <c r="N993" s="18" t="str">
        <f>'AI - 2'!A992</f>
        <v>No</v>
      </c>
      <c r="O993" s="18" t="str">
        <f>'AI  - 3'!A992</f>
        <v>No</v>
      </c>
      <c r="P993" s="8">
        <f>COUNTIF(M993:O993,"Yes")</f>
        <v>0</v>
      </c>
      <c r="Q993" s="18" t="str">
        <f>'AI - 1'!B992</f>
        <v>No</v>
      </c>
      <c r="R993" s="18" t="str">
        <f>'AI - 2'!B992</f>
        <v>No</v>
      </c>
      <c r="S993" s="18" t="str">
        <f>'AI  - 3'!B992</f>
        <v>No</v>
      </c>
      <c r="T993" s="8">
        <f>COUNTIF(Q993:S993,"Yes")</f>
        <v>0</v>
      </c>
      <c r="U993" s="15" t="s">
        <v>149</v>
      </c>
      <c r="V993" s="19"/>
      <c r="W993" s="8"/>
      <c r="X993" s="5"/>
      <c r="Y993" s="20"/>
      <c r="Z993" s="21"/>
      <c r="AA993" s="22"/>
      <c r="AB993" s="22"/>
      <c r="AC993" s="23"/>
      <c r="AD993" s="22"/>
      <c r="AE993" s="22"/>
      <c r="AF993" s="22"/>
      <c r="AG993" s="23"/>
      <c r="AH993" s="22"/>
    </row>
    <row r="994" spans="1:34" ht="15.75" customHeight="1" x14ac:dyDescent="0.3">
      <c r="A994" s="13"/>
      <c r="B994" s="51"/>
      <c r="C994" s="10">
        <v>991</v>
      </c>
      <c r="D994" s="6" t="s">
        <v>2056</v>
      </c>
      <c r="E994" s="6" t="s">
        <v>2057</v>
      </c>
      <c r="F994" s="14" t="s">
        <v>149</v>
      </c>
      <c r="G994" s="15" t="s">
        <v>149</v>
      </c>
      <c r="H994" s="15" t="s">
        <v>149</v>
      </c>
      <c r="I994" s="16" t="s">
        <v>22</v>
      </c>
      <c r="L994" s="17"/>
      <c r="M994" s="18" t="str">
        <f>'AI - 1'!A993</f>
        <v>No</v>
      </c>
      <c r="N994" s="18" t="str">
        <f>'AI - 2'!A993</f>
        <v>No</v>
      </c>
      <c r="O994" s="18" t="str">
        <f>'AI  - 3'!A993</f>
        <v>No</v>
      </c>
      <c r="P994" s="8">
        <f>COUNTIF(M994:O994,"Yes")</f>
        <v>0</v>
      </c>
      <c r="Q994" s="18" t="str">
        <f>'AI - 1'!B993</f>
        <v>No</v>
      </c>
      <c r="R994" s="18" t="str">
        <f>'AI - 2'!B993</f>
        <v>No</v>
      </c>
      <c r="S994" s="18" t="str">
        <f>'AI  - 3'!B993</f>
        <v>No</v>
      </c>
      <c r="T994" s="8">
        <f>COUNTIF(Q994:S994,"Yes")</f>
        <v>0</v>
      </c>
      <c r="U994" s="15" t="s">
        <v>149</v>
      </c>
      <c r="V994" s="19"/>
      <c r="W994" s="8"/>
      <c r="X994" s="5"/>
      <c r="Y994" s="20"/>
      <c r="Z994" s="21"/>
      <c r="AA994" s="22"/>
      <c r="AB994" s="22"/>
      <c r="AC994" s="23"/>
      <c r="AD994" s="22"/>
      <c r="AE994" s="22"/>
      <c r="AF994" s="22"/>
      <c r="AG994" s="23"/>
      <c r="AH994" s="22"/>
    </row>
    <row r="995" spans="1:34" ht="15.75" customHeight="1" x14ac:dyDescent="0.3">
      <c r="A995" s="13"/>
      <c r="B995" s="51"/>
      <c r="C995" s="10">
        <v>992</v>
      </c>
      <c r="D995" s="6" t="s">
        <v>2058</v>
      </c>
      <c r="E995" s="6" t="s">
        <v>2059</v>
      </c>
      <c r="F995" s="14" t="s">
        <v>149</v>
      </c>
      <c r="G995" s="15" t="s">
        <v>149</v>
      </c>
      <c r="H995" s="15" t="s">
        <v>149</v>
      </c>
      <c r="I995" s="16" t="s">
        <v>22</v>
      </c>
      <c r="L995" s="17"/>
      <c r="M995" s="18" t="str">
        <f>'AI - 1'!A994</f>
        <v>No</v>
      </c>
      <c r="N995" s="18" t="str">
        <f>'AI - 2'!A994</f>
        <v>No</v>
      </c>
      <c r="O995" s="18" t="str">
        <f>'AI  - 3'!A994</f>
        <v>No</v>
      </c>
      <c r="P995" s="8">
        <f>COUNTIF(M995:O995,"Yes")</f>
        <v>0</v>
      </c>
      <c r="Q995" s="18" t="str">
        <f>'AI - 1'!B994</f>
        <v>No</v>
      </c>
      <c r="R995" s="18" t="str">
        <f>'AI - 2'!B994</f>
        <v>No</v>
      </c>
      <c r="S995" s="18" t="str">
        <f>'AI  - 3'!B994</f>
        <v>No</v>
      </c>
      <c r="T995" s="8">
        <f>COUNTIF(Q995:S995,"Yes")</f>
        <v>0</v>
      </c>
      <c r="U995" s="15" t="s">
        <v>149</v>
      </c>
      <c r="V995" s="19"/>
      <c r="W995" s="8"/>
      <c r="X995" s="5"/>
      <c r="Y995" s="20"/>
      <c r="Z995" s="21"/>
      <c r="AA995" s="22"/>
      <c r="AB995" s="22"/>
      <c r="AC995" s="23"/>
      <c r="AD995" s="22"/>
      <c r="AE995" s="22"/>
      <c r="AF995" s="22"/>
      <c r="AG995" s="23"/>
      <c r="AH995" s="22"/>
    </row>
    <row r="996" spans="1:34" ht="15.75" customHeight="1" x14ac:dyDescent="0.3">
      <c r="A996" s="13"/>
      <c r="B996" s="51"/>
      <c r="C996" s="10">
        <v>993</v>
      </c>
      <c r="D996" s="6" t="s">
        <v>2060</v>
      </c>
      <c r="E996" s="6" t="s">
        <v>2061</v>
      </c>
      <c r="F996" s="14" t="s">
        <v>149</v>
      </c>
      <c r="G996" s="15" t="s">
        <v>149</v>
      </c>
      <c r="H996" s="15" t="s">
        <v>149</v>
      </c>
      <c r="I996" s="16" t="s">
        <v>22</v>
      </c>
      <c r="L996" s="17"/>
      <c r="M996" s="18" t="str">
        <f>'AI - 1'!A995</f>
        <v>No</v>
      </c>
      <c r="N996" s="18" t="str">
        <f>'AI - 2'!A995</f>
        <v>No</v>
      </c>
      <c r="O996" s="18" t="str">
        <f>'AI  - 3'!A995</f>
        <v>No</v>
      </c>
      <c r="P996" s="8">
        <f>COUNTIF(M996:O996,"Yes")</f>
        <v>0</v>
      </c>
      <c r="Q996" s="18" t="str">
        <f>'AI - 1'!B995</f>
        <v>No</v>
      </c>
      <c r="R996" s="18" t="str">
        <f>'AI - 2'!B995</f>
        <v>No</v>
      </c>
      <c r="S996" s="18" t="str">
        <f>'AI  - 3'!B995</f>
        <v>No</v>
      </c>
      <c r="T996" s="8">
        <f>COUNTIF(Q996:S996,"Yes")</f>
        <v>0</v>
      </c>
      <c r="U996" s="15" t="s">
        <v>149</v>
      </c>
      <c r="V996" s="19"/>
      <c r="W996" s="8"/>
      <c r="X996" s="5"/>
      <c r="Y996" s="20"/>
      <c r="Z996" s="21"/>
      <c r="AA996" s="22"/>
      <c r="AB996" s="22"/>
      <c r="AC996" s="23"/>
      <c r="AD996" s="22"/>
      <c r="AE996" s="22"/>
      <c r="AF996" s="22"/>
      <c r="AG996" s="23"/>
      <c r="AH996" s="22"/>
    </row>
    <row r="997" spans="1:34" ht="15.75" customHeight="1" x14ac:dyDescent="0.3">
      <c r="A997" s="13"/>
      <c r="B997" s="51"/>
      <c r="C997" s="10">
        <v>994</v>
      </c>
      <c r="D997" s="6" t="s">
        <v>140</v>
      </c>
      <c r="E997" s="27" t="s">
        <v>330</v>
      </c>
      <c r="F997" s="14" t="s">
        <v>21</v>
      </c>
      <c r="G997" s="15" t="s">
        <v>21</v>
      </c>
      <c r="H997" s="15" t="s">
        <v>21</v>
      </c>
      <c r="I997" s="16" t="s">
        <v>22</v>
      </c>
      <c r="J997" s="2"/>
      <c r="K997" s="2" t="s">
        <v>124</v>
      </c>
      <c r="L997" s="17"/>
      <c r="M997" s="18" t="str">
        <f>'AI - 1'!A996</f>
        <v>No</v>
      </c>
      <c r="N997" s="18" t="str">
        <f>'AI - 2'!A996</f>
        <v>No</v>
      </c>
      <c r="O997" s="18" t="str">
        <f>'AI  - 3'!A996</f>
        <v>No</v>
      </c>
      <c r="P997" s="8">
        <f>COUNTIF(M997:O997,"Yes")</f>
        <v>0</v>
      </c>
      <c r="Q997" s="18" t="str">
        <f>'AI - 1'!B996</f>
        <v>Yes</v>
      </c>
      <c r="R997" s="18" t="str">
        <f>'AI - 2'!B996</f>
        <v>Yes</v>
      </c>
      <c r="S997" s="18" t="str">
        <f>'AI  - 3'!B996</f>
        <v>Yes</v>
      </c>
      <c r="T997" s="8">
        <f>COUNTIF(Q997:S997,"Yes")</f>
        <v>3</v>
      </c>
      <c r="U997" s="15" t="s">
        <v>21</v>
      </c>
      <c r="V997" s="19"/>
      <c r="W997" s="8"/>
      <c r="X997" s="5"/>
      <c r="Y997" s="20"/>
      <c r="Z997" s="21"/>
      <c r="AA997" s="22"/>
      <c r="AB997" s="22"/>
      <c r="AC997" s="23"/>
      <c r="AD997" s="21"/>
      <c r="AE997" s="22"/>
      <c r="AF997" s="22"/>
      <c r="AG997" s="23"/>
      <c r="AH997" s="21"/>
    </row>
    <row r="998" spans="1:34" ht="15.75" customHeight="1" x14ac:dyDescent="0.3">
      <c r="A998" s="13"/>
      <c r="B998" s="51"/>
      <c r="C998" s="10">
        <v>995</v>
      </c>
      <c r="D998" s="6" t="s">
        <v>2062</v>
      </c>
      <c r="E998" s="6" t="s">
        <v>2063</v>
      </c>
      <c r="F998" s="14" t="s">
        <v>149</v>
      </c>
      <c r="G998" s="15" t="s">
        <v>149</v>
      </c>
      <c r="H998" s="15" t="s">
        <v>149</v>
      </c>
      <c r="I998" s="16" t="s">
        <v>22</v>
      </c>
      <c r="L998" s="17"/>
      <c r="M998" s="18" t="str">
        <f>'AI - 1'!A997</f>
        <v>No</v>
      </c>
      <c r="N998" s="18" t="str">
        <f>'AI - 2'!A997</f>
        <v>No</v>
      </c>
      <c r="O998" s="18" t="str">
        <f>'AI  - 3'!A997</f>
        <v>No</v>
      </c>
      <c r="P998" s="8">
        <f>COUNTIF(M998:O998,"Yes")</f>
        <v>0</v>
      </c>
      <c r="Q998" s="18" t="str">
        <f>'AI - 1'!B997</f>
        <v>No</v>
      </c>
      <c r="R998" s="18" t="str">
        <f>'AI - 2'!B997</f>
        <v>No</v>
      </c>
      <c r="S998" s="18" t="str">
        <f>'AI  - 3'!B997</f>
        <v>No</v>
      </c>
      <c r="T998" s="8">
        <f>COUNTIF(Q998:S998,"Yes")</f>
        <v>0</v>
      </c>
      <c r="U998" s="15" t="s">
        <v>149</v>
      </c>
      <c r="V998" s="19"/>
      <c r="W998" s="8"/>
      <c r="X998" s="5"/>
      <c r="Y998" s="20"/>
      <c r="Z998" s="21"/>
      <c r="AA998" s="22"/>
      <c r="AB998" s="22"/>
      <c r="AC998" s="23"/>
      <c r="AD998" s="22"/>
      <c r="AE998" s="22"/>
      <c r="AF998" s="22"/>
      <c r="AG998" s="23"/>
      <c r="AH998" s="22"/>
    </row>
    <row r="999" spans="1:34" ht="15.75" customHeight="1" x14ac:dyDescent="0.3">
      <c r="A999" s="13"/>
      <c r="B999" s="51"/>
      <c r="C999" s="10">
        <v>996</v>
      </c>
      <c r="D999" s="6" t="s">
        <v>242</v>
      </c>
      <c r="E999" s="6" t="s">
        <v>300</v>
      </c>
      <c r="F999" s="14" t="s">
        <v>21</v>
      </c>
      <c r="G999" s="15" t="s">
        <v>21</v>
      </c>
      <c r="H999" s="15" t="s">
        <v>21</v>
      </c>
      <c r="I999" s="16" t="s">
        <v>22</v>
      </c>
      <c r="L999" s="17"/>
      <c r="M999" s="18" t="str">
        <f>'AI - 1'!A998</f>
        <v>No</v>
      </c>
      <c r="N999" s="18" t="str">
        <f>'AI - 2'!A998</f>
        <v>Yes</v>
      </c>
      <c r="O999" s="18" t="str">
        <f>'AI  - 3'!A998</f>
        <v>Yes</v>
      </c>
      <c r="P999" s="8">
        <f>COUNTIF(M999:O999,"Yes")</f>
        <v>2</v>
      </c>
      <c r="Q999" s="18" t="str">
        <f>'AI - 1'!B998</f>
        <v>No</v>
      </c>
      <c r="R999" s="18" t="str">
        <f>'AI - 2'!B998</f>
        <v>No</v>
      </c>
      <c r="S999" s="18" t="str">
        <f>'AI  - 3'!B998</f>
        <v>No</v>
      </c>
      <c r="T999" s="8">
        <f>COUNTIF(Q999:S999,"Yes")</f>
        <v>0</v>
      </c>
      <c r="U999" s="15" t="s">
        <v>21</v>
      </c>
      <c r="V999" s="19"/>
      <c r="W999" s="8"/>
      <c r="X999" s="5"/>
      <c r="Y999" s="20"/>
      <c r="Z999" s="21"/>
      <c r="AA999" s="22"/>
      <c r="AB999" s="22"/>
      <c r="AC999" s="23"/>
      <c r="AD999" s="21"/>
      <c r="AE999" s="22"/>
      <c r="AF999" s="22"/>
      <c r="AG999" s="23"/>
      <c r="AH999" s="21"/>
    </row>
    <row r="1000" spans="1:34" ht="15.75" customHeight="1" x14ac:dyDescent="0.3">
      <c r="A1000" s="13"/>
      <c r="B1000" s="51"/>
      <c r="C1000" s="10">
        <v>997</v>
      </c>
      <c r="D1000" s="6" t="s">
        <v>2064</v>
      </c>
      <c r="E1000" s="6" t="s">
        <v>2065</v>
      </c>
      <c r="F1000" s="14" t="s">
        <v>149</v>
      </c>
      <c r="G1000" s="15" t="s">
        <v>149</v>
      </c>
      <c r="H1000" s="15" t="s">
        <v>149</v>
      </c>
      <c r="I1000" s="16" t="s">
        <v>22</v>
      </c>
      <c r="L1000" s="17"/>
      <c r="M1000" s="18" t="str">
        <f>'AI - 1'!A999</f>
        <v>No</v>
      </c>
      <c r="N1000" s="18" t="str">
        <f>'AI - 2'!A999</f>
        <v>No</v>
      </c>
      <c r="O1000" s="18" t="str">
        <f>'AI  - 3'!A999</f>
        <v>No</v>
      </c>
      <c r="P1000" s="8">
        <f>COUNTIF(M1000:O1000,"Yes")</f>
        <v>0</v>
      </c>
      <c r="Q1000" s="18" t="str">
        <f>'AI - 1'!B999</f>
        <v>No</v>
      </c>
      <c r="R1000" s="18" t="str">
        <f>'AI - 2'!B999</f>
        <v>No</v>
      </c>
      <c r="S1000" s="18" t="str">
        <f>'AI  - 3'!B999</f>
        <v>No</v>
      </c>
      <c r="T1000" s="8">
        <f>COUNTIF(Q1000:S1000,"Yes")</f>
        <v>0</v>
      </c>
      <c r="U1000" s="15" t="s">
        <v>149</v>
      </c>
      <c r="V1000" s="19"/>
      <c r="W1000" s="8"/>
      <c r="X1000" s="5"/>
      <c r="Y1000" s="20"/>
      <c r="Z1000" s="21"/>
      <c r="AA1000" s="22"/>
      <c r="AB1000" s="22"/>
      <c r="AC1000" s="23"/>
      <c r="AD1000" s="22"/>
      <c r="AE1000" s="22"/>
      <c r="AF1000" s="22"/>
      <c r="AG1000" s="23"/>
      <c r="AH1000" s="22"/>
    </row>
    <row r="1001" spans="1:34" ht="15.75" customHeight="1" x14ac:dyDescent="0.3">
      <c r="A1001" s="13"/>
      <c r="B1001" s="51"/>
      <c r="C1001" s="10">
        <v>998</v>
      </c>
      <c r="D1001" s="6" t="s">
        <v>2066</v>
      </c>
      <c r="E1001" s="6" t="s">
        <v>2067</v>
      </c>
      <c r="F1001" s="14" t="s">
        <v>149</v>
      </c>
      <c r="G1001" s="15" t="s">
        <v>149</v>
      </c>
      <c r="H1001" s="15" t="s">
        <v>149</v>
      </c>
      <c r="I1001" s="16" t="s">
        <v>22</v>
      </c>
      <c r="L1001" s="17"/>
      <c r="M1001" s="18" t="str">
        <f>'AI - 1'!A1000</f>
        <v>No</v>
      </c>
      <c r="N1001" s="18" t="str">
        <f>'AI - 2'!A1000</f>
        <v>No</v>
      </c>
      <c r="O1001" s="18" t="str">
        <f>'AI  - 3'!A1000</f>
        <v>No</v>
      </c>
      <c r="P1001" s="8">
        <f>COUNTIF(M1001:O1001,"Yes")</f>
        <v>0</v>
      </c>
      <c r="Q1001" s="18" t="str">
        <f>'AI - 1'!B1000</f>
        <v>No</v>
      </c>
      <c r="R1001" s="18" t="str">
        <f>'AI - 2'!B1000</f>
        <v>No</v>
      </c>
      <c r="S1001" s="18" t="str">
        <f>'AI  - 3'!B1000</f>
        <v>No</v>
      </c>
      <c r="T1001" s="8">
        <f>COUNTIF(Q1001:S1001,"Yes")</f>
        <v>0</v>
      </c>
      <c r="U1001" s="15" t="s">
        <v>149</v>
      </c>
      <c r="V1001" s="19"/>
      <c r="W1001" s="8"/>
      <c r="X1001" s="5"/>
      <c r="Y1001" s="20"/>
      <c r="Z1001" s="21"/>
      <c r="AA1001" s="22"/>
      <c r="AB1001" s="22"/>
      <c r="AC1001" s="23"/>
      <c r="AD1001" s="22"/>
      <c r="AE1001" s="22"/>
      <c r="AF1001" s="22"/>
      <c r="AG1001" s="23"/>
      <c r="AH1001" s="22"/>
    </row>
    <row r="1002" spans="1:34" ht="15.75" customHeight="1" x14ac:dyDescent="0.3">
      <c r="A1002" s="13"/>
      <c r="B1002" s="51"/>
      <c r="C1002" s="10">
        <v>999</v>
      </c>
      <c r="D1002" s="6" t="s">
        <v>2068</v>
      </c>
      <c r="E1002" s="6" t="s">
        <v>2069</v>
      </c>
      <c r="F1002" s="14" t="s">
        <v>149</v>
      </c>
      <c r="G1002" s="15" t="s">
        <v>149</v>
      </c>
      <c r="H1002" s="15" t="s">
        <v>149</v>
      </c>
      <c r="I1002" s="16" t="s">
        <v>22</v>
      </c>
      <c r="L1002" s="17"/>
      <c r="M1002" s="18" t="str">
        <f>'AI - 1'!A1001</f>
        <v>No</v>
      </c>
      <c r="N1002" s="18" t="str">
        <f>'AI - 2'!A1001</f>
        <v>No</v>
      </c>
      <c r="O1002" s="18" t="str">
        <f>'AI  - 3'!A1001</f>
        <v>No</v>
      </c>
      <c r="P1002" s="8">
        <f>COUNTIF(M1002:O1002,"Yes")</f>
        <v>0</v>
      </c>
      <c r="Q1002" s="18" t="str">
        <f>'AI - 1'!B1001</f>
        <v>No</v>
      </c>
      <c r="R1002" s="18" t="str">
        <f>'AI - 2'!B1001</f>
        <v>No</v>
      </c>
      <c r="S1002" s="18" t="str">
        <f>'AI  - 3'!B1001</f>
        <v>No</v>
      </c>
      <c r="T1002" s="8">
        <f>COUNTIF(Q1002:S1002,"Yes")</f>
        <v>0</v>
      </c>
      <c r="U1002" s="15" t="s">
        <v>149</v>
      </c>
      <c r="V1002" s="19"/>
      <c r="W1002" s="8"/>
      <c r="X1002" s="5"/>
      <c r="Y1002" s="20"/>
      <c r="Z1002" s="21"/>
      <c r="AA1002" s="22"/>
      <c r="AB1002" s="22"/>
      <c r="AC1002" s="23"/>
      <c r="AD1002" s="22"/>
      <c r="AE1002" s="22"/>
      <c r="AF1002" s="22"/>
      <c r="AG1002" s="23"/>
      <c r="AH1002" s="22"/>
    </row>
    <row r="1003" spans="1:34" ht="15.75" customHeight="1" x14ac:dyDescent="0.3">
      <c r="A1003" s="13"/>
      <c r="B1003" s="51"/>
      <c r="C1003" s="10">
        <v>1000</v>
      </c>
      <c r="D1003" s="6" t="s">
        <v>2070</v>
      </c>
      <c r="E1003" s="6" t="s">
        <v>2071</v>
      </c>
      <c r="F1003" s="14" t="s">
        <v>149</v>
      </c>
      <c r="G1003" s="15" t="s">
        <v>149</v>
      </c>
      <c r="H1003" s="15" t="s">
        <v>149</v>
      </c>
      <c r="I1003" s="16" t="s">
        <v>22</v>
      </c>
      <c r="L1003" s="17"/>
      <c r="M1003" s="18" t="str">
        <f>'AI - 1'!A1002</f>
        <v>No</v>
      </c>
      <c r="N1003" s="18" t="str">
        <f>'AI - 2'!A1002</f>
        <v>No</v>
      </c>
      <c r="O1003" s="18" t="str">
        <f>'AI  - 3'!A1002</f>
        <v>No</v>
      </c>
      <c r="P1003" s="8">
        <f>COUNTIF(M1003:O1003,"Yes")</f>
        <v>0</v>
      </c>
      <c r="Q1003" s="18" t="str">
        <f>'AI - 1'!B1002</f>
        <v>No</v>
      </c>
      <c r="R1003" s="18" t="str">
        <f>'AI - 2'!B1002</f>
        <v>No</v>
      </c>
      <c r="S1003" s="18" t="str">
        <f>'AI  - 3'!B1002</f>
        <v>No</v>
      </c>
      <c r="T1003" s="8">
        <f>COUNTIF(Q1003:S1003,"Yes")</f>
        <v>0</v>
      </c>
      <c r="U1003" s="15" t="s">
        <v>149</v>
      </c>
      <c r="V1003" s="19"/>
      <c r="W1003" s="8"/>
      <c r="X1003" s="5"/>
      <c r="Y1003" s="20"/>
      <c r="Z1003" s="21"/>
      <c r="AA1003" s="22"/>
      <c r="AB1003" s="22"/>
      <c r="AC1003" s="23"/>
      <c r="AD1003" s="22"/>
      <c r="AE1003" s="22"/>
      <c r="AF1003" s="22"/>
      <c r="AG1003" s="23"/>
      <c r="AH1003" s="22"/>
    </row>
    <row r="1004" spans="1:34" ht="15.75" customHeight="1" x14ac:dyDescent="0.3">
      <c r="A1004" s="13"/>
      <c r="B1004" s="51"/>
      <c r="C1004" s="10">
        <v>1001</v>
      </c>
      <c r="D1004" s="6" t="s">
        <v>2072</v>
      </c>
      <c r="E1004" s="6" t="s">
        <v>2073</v>
      </c>
      <c r="F1004" s="14" t="s">
        <v>149</v>
      </c>
      <c r="G1004" s="15" t="s">
        <v>149</v>
      </c>
      <c r="H1004" s="15" t="s">
        <v>149</v>
      </c>
      <c r="I1004" s="16" t="s">
        <v>22</v>
      </c>
      <c r="L1004" s="17"/>
      <c r="M1004" s="18" t="str">
        <f>'AI - 1'!A1003</f>
        <v>No</v>
      </c>
      <c r="N1004" s="18" t="str">
        <f>'AI - 2'!A1003</f>
        <v>No</v>
      </c>
      <c r="O1004" s="18" t="str">
        <f>'AI  - 3'!A1003</f>
        <v>No</v>
      </c>
      <c r="P1004" s="8">
        <f>COUNTIF(M1004:O1004,"Yes")</f>
        <v>0</v>
      </c>
      <c r="Q1004" s="18" t="str">
        <f>'AI - 1'!B1003</f>
        <v>No</v>
      </c>
      <c r="R1004" s="18" t="str">
        <f>'AI - 2'!B1003</f>
        <v>No</v>
      </c>
      <c r="S1004" s="18" t="str">
        <f>'AI  - 3'!B1003</f>
        <v>No</v>
      </c>
      <c r="T1004" s="8">
        <f>COUNTIF(Q1004:S1004,"Yes")</f>
        <v>0</v>
      </c>
      <c r="U1004" s="15" t="s">
        <v>149</v>
      </c>
      <c r="V1004" s="19"/>
      <c r="W1004" s="8"/>
      <c r="X1004" s="5"/>
      <c r="Y1004" s="20"/>
      <c r="Z1004" s="21"/>
      <c r="AA1004" s="22"/>
      <c r="AB1004" s="22"/>
      <c r="AC1004" s="23"/>
      <c r="AD1004" s="22"/>
      <c r="AE1004" s="22"/>
      <c r="AF1004" s="22"/>
      <c r="AG1004" s="23"/>
      <c r="AH1004" s="22"/>
    </row>
    <row r="1005" spans="1:34" ht="15.75" customHeight="1" x14ac:dyDescent="0.3">
      <c r="A1005" s="13"/>
      <c r="B1005" s="51"/>
      <c r="C1005" s="10">
        <v>1002</v>
      </c>
      <c r="D1005" s="6" t="s">
        <v>2074</v>
      </c>
      <c r="E1005" s="6" t="s">
        <v>2075</v>
      </c>
      <c r="F1005" s="14" t="s">
        <v>149</v>
      </c>
      <c r="G1005" s="15" t="s">
        <v>149</v>
      </c>
      <c r="H1005" s="15" t="s">
        <v>149</v>
      </c>
      <c r="I1005" s="16" t="s">
        <v>22</v>
      </c>
      <c r="L1005" s="17"/>
      <c r="M1005" s="18" t="str">
        <f>'AI - 1'!A1004</f>
        <v>No</v>
      </c>
      <c r="N1005" s="18" t="str">
        <f>'AI - 2'!A1004</f>
        <v>No</v>
      </c>
      <c r="O1005" s="18" t="str">
        <f>'AI  - 3'!A1004</f>
        <v>No</v>
      </c>
      <c r="P1005" s="8">
        <f>COUNTIF(M1005:O1005,"Yes")</f>
        <v>0</v>
      </c>
      <c r="Q1005" s="18" t="str">
        <f>'AI - 1'!B1004</f>
        <v>No</v>
      </c>
      <c r="R1005" s="18" t="str">
        <f>'AI - 2'!B1004</f>
        <v>No</v>
      </c>
      <c r="S1005" s="18" t="str">
        <f>'AI  - 3'!B1004</f>
        <v>No</v>
      </c>
      <c r="T1005" s="8">
        <f>COUNTIF(Q1005:S1005,"Yes")</f>
        <v>0</v>
      </c>
      <c r="U1005" s="15" t="s">
        <v>149</v>
      </c>
      <c r="V1005" s="19"/>
      <c r="W1005" s="8"/>
      <c r="X1005" s="5"/>
      <c r="Y1005" s="20"/>
      <c r="Z1005" s="21"/>
      <c r="AA1005" s="22"/>
      <c r="AB1005" s="22"/>
      <c r="AC1005" s="23"/>
      <c r="AD1005" s="22"/>
      <c r="AE1005" s="22"/>
      <c r="AF1005" s="22"/>
      <c r="AG1005" s="23"/>
      <c r="AH1005" s="22"/>
    </row>
    <row r="1006" spans="1:34" ht="15.75" customHeight="1" x14ac:dyDescent="0.3">
      <c r="A1006" s="13"/>
      <c r="B1006" s="51"/>
      <c r="C1006" s="10">
        <v>1003</v>
      </c>
      <c r="D1006" s="6" t="s">
        <v>2076</v>
      </c>
      <c r="E1006" s="6" t="s">
        <v>2077</v>
      </c>
      <c r="F1006" s="14" t="s">
        <v>149</v>
      </c>
      <c r="G1006" s="15" t="s">
        <v>149</v>
      </c>
      <c r="H1006" s="15" t="s">
        <v>149</v>
      </c>
      <c r="I1006" s="16" t="s">
        <v>22</v>
      </c>
      <c r="L1006" s="17"/>
      <c r="M1006" s="18" t="str">
        <f>'AI - 1'!A1005</f>
        <v>No</v>
      </c>
      <c r="N1006" s="18" t="str">
        <f>'AI - 2'!A1005</f>
        <v>No</v>
      </c>
      <c r="O1006" s="18" t="str">
        <f>'AI  - 3'!A1005</f>
        <v>No</v>
      </c>
      <c r="P1006" s="8">
        <f>COUNTIF(M1006:O1006,"Yes")</f>
        <v>0</v>
      </c>
      <c r="Q1006" s="18" t="str">
        <f>'AI - 1'!B1005</f>
        <v>No</v>
      </c>
      <c r="R1006" s="18" t="str">
        <f>'AI - 2'!B1005</f>
        <v>No</v>
      </c>
      <c r="S1006" s="18" t="str">
        <f>'AI  - 3'!B1005</f>
        <v>No</v>
      </c>
      <c r="T1006" s="8">
        <f>COUNTIF(Q1006:S1006,"Yes")</f>
        <v>0</v>
      </c>
      <c r="U1006" s="15" t="s">
        <v>149</v>
      </c>
      <c r="V1006" s="19"/>
      <c r="W1006" s="8"/>
      <c r="X1006" s="5"/>
      <c r="Y1006" s="20"/>
      <c r="Z1006" s="21"/>
      <c r="AA1006" s="22"/>
      <c r="AB1006" s="22"/>
      <c r="AC1006" s="23"/>
      <c r="AD1006" s="22"/>
      <c r="AE1006" s="22"/>
      <c r="AF1006" s="22"/>
      <c r="AG1006" s="23"/>
      <c r="AH1006" s="22"/>
    </row>
    <row r="1007" spans="1:34" ht="15.75" customHeight="1" x14ac:dyDescent="0.3">
      <c r="A1007" s="13"/>
      <c r="B1007" s="51"/>
      <c r="C1007" s="10">
        <v>1004</v>
      </c>
      <c r="D1007" s="6" t="s">
        <v>2078</v>
      </c>
      <c r="E1007" s="6" t="s">
        <v>2079</v>
      </c>
      <c r="F1007" s="14" t="s">
        <v>149</v>
      </c>
      <c r="G1007" s="15" t="s">
        <v>149</v>
      </c>
      <c r="H1007" s="15" t="s">
        <v>149</v>
      </c>
      <c r="I1007" s="16" t="s">
        <v>22</v>
      </c>
      <c r="L1007" s="17"/>
      <c r="M1007" s="18" t="str">
        <f>'AI - 1'!A1006</f>
        <v>No</v>
      </c>
      <c r="N1007" s="18" t="str">
        <f>'AI - 2'!A1006</f>
        <v>No</v>
      </c>
      <c r="O1007" s="18" t="str">
        <f>'AI  - 3'!A1006</f>
        <v>No</v>
      </c>
      <c r="P1007" s="8">
        <f>COUNTIF(M1007:O1007,"Yes")</f>
        <v>0</v>
      </c>
      <c r="Q1007" s="18" t="str">
        <f>'AI - 1'!B1006</f>
        <v>No</v>
      </c>
      <c r="R1007" s="18" t="str">
        <f>'AI - 2'!B1006</f>
        <v>No</v>
      </c>
      <c r="S1007" s="18" t="str">
        <f>'AI  - 3'!B1006</f>
        <v>No</v>
      </c>
      <c r="T1007" s="8">
        <f>COUNTIF(Q1007:S1007,"Yes")</f>
        <v>0</v>
      </c>
      <c r="U1007" s="15" t="s">
        <v>149</v>
      </c>
      <c r="V1007" s="19"/>
      <c r="W1007" s="8"/>
      <c r="X1007" s="5"/>
      <c r="Y1007" s="20"/>
      <c r="Z1007" s="21"/>
      <c r="AA1007" s="22"/>
      <c r="AB1007" s="22"/>
      <c r="AC1007" s="23"/>
      <c r="AD1007" s="22"/>
      <c r="AE1007" s="22"/>
      <c r="AF1007" s="22"/>
      <c r="AG1007" s="23"/>
      <c r="AH1007" s="22"/>
    </row>
    <row r="1008" spans="1:34" ht="15.75" customHeight="1" x14ac:dyDescent="0.3">
      <c r="A1008" s="13"/>
      <c r="B1008" s="51"/>
      <c r="C1008" s="10">
        <v>1005</v>
      </c>
      <c r="D1008" s="6" t="s">
        <v>2080</v>
      </c>
      <c r="E1008" s="6" t="s">
        <v>2081</v>
      </c>
      <c r="F1008" s="14" t="s">
        <v>149</v>
      </c>
      <c r="G1008" s="15" t="s">
        <v>149</v>
      </c>
      <c r="H1008" s="15" t="s">
        <v>149</v>
      </c>
      <c r="I1008" s="16" t="s">
        <v>22</v>
      </c>
      <c r="L1008" s="17"/>
      <c r="M1008" s="18" t="str">
        <f>'AI - 1'!A1007</f>
        <v>No</v>
      </c>
      <c r="N1008" s="18" t="str">
        <f>'AI - 2'!A1007</f>
        <v>No</v>
      </c>
      <c r="O1008" s="18" t="str">
        <f>'AI  - 3'!A1007</f>
        <v>No</v>
      </c>
      <c r="P1008" s="8">
        <f>COUNTIF(M1008:O1008,"Yes")</f>
        <v>0</v>
      </c>
      <c r="Q1008" s="18" t="str">
        <f>'AI - 1'!B1007</f>
        <v>No</v>
      </c>
      <c r="R1008" s="18" t="str">
        <f>'AI - 2'!B1007</f>
        <v>No</v>
      </c>
      <c r="S1008" s="18" t="str">
        <f>'AI  - 3'!B1007</f>
        <v>No</v>
      </c>
      <c r="T1008" s="8">
        <f>COUNTIF(Q1008:S1008,"Yes")</f>
        <v>0</v>
      </c>
      <c r="U1008" s="15" t="s">
        <v>149</v>
      </c>
      <c r="V1008" s="19"/>
      <c r="W1008" s="8"/>
      <c r="X1008" s="5"/>
      <c r="Y1008" s="20"/>
      <c r="Z1008" s="21"/>
      <c r="AA1008" s="22"/>
      <c r="AB1008" s="22"/>
      <c r="AC1008" s="23"/>
      <c r="AD1008" s="22"/>
      <c r="AE1008" s="22"/>
      <c r="AF1008" s="22"/>
      <c r="AG1008" s="23"/>
      <c r="AH1008" s="22"/>
    </row>
    <row r="1009" spans="1:34" ht="15.75" customHeight="1" x14ac:dyDescent="0.3">
      <c r="A1009" s="13"/>
      <c r="B1009" s="51"/>
      <c r="C1009" s="10">
        <v>1006</v>
      </c>
      <c r="D1009" s="6" t="s">
        <v>2082</v>
      </c>
      <c r="E1009" s="6" t="s">
        <v>2083</v>
      </c>
      <c r="F1009" s="14" t="s">
        <v>149</v>
      </c>
      <c r="G1009" s="15" t="s">
        <v>149</v>
      </c>
      <c r="H1009" s="15" t="s">
        <v>149</v>
      </c>
      <c r="I1009" s="16" t="s">
        <v>22</v>
      </c>
      <c r="L1009" s="17"/>
      <c r="M1009" s="18" t="str">
        <f>'AI - 1'!A1008</f>
        <v>No</v>
      </c>
      <c r="N1009" s="18" t="str">
        <f>'AI - 2'!A1008</f>
        <v>No</v>
      </c>
      <c r="O1009" s="18" t="str">
        <f>'AI  - 3'!A1008</f>
        <v>No</v>
      </c>
      <c r="P1009" s="8">
        <f>COUNTIF(M1009:O1009,"Yes")</f>
        <v>0</v>
      </c>
      <c r="Q1009" s="18" t="str">
        <f>'AI - 1'!B1008</f>
        <v>No</v>
      </c>
      <c r="R1009" s="18" t="str">
        <f>'AI - 2'!B1008</f>
        <v>No</v>
      </c>
      <c r="S1009" s="18" t="str">
        <f>'AI  - 3'!B1008</f>
        <v>No</v>
      </c>
      <c r="T1009" s="8">
        <f>COUNTIF(Q1009:S1009,"Yes")</f>
        <v>0</v>
      </c>
      <c r="U1009" s="15" t="s">
        <v>149</v>
      </c>
      <c r="V1009" s="19"/>
      <c r="W1009" s="8"/>
      <c r="X1009" s="5"/>
      <c r="Y1009" s="20"/>
      <c r="Z1009" s="21"/>
      <c r="AA1009" s="22"/>
      <c r="AB1009" s="22"/>
      <c r="AC1009" s="23"/>
      <c r="AD1009" s="22"/>
      <c r="AE1009" s="22"/>
      <c r="AF1009" s="22"/>
      <c r="AG1009" s="23"/>
      <c r="AH1009" s="22"/>
    </row>
    <row r="1010" spans="1:34" ht="15.75" customHeight="1" x14ac:dyDescent="0.3">
      <c r="A1010" s="13"/>
      <c r="B1010" s="51"/>
      <c r="C1010" s="10">
        <v>1007</v>
      </c>
      <c r="D1010" s="6" t="s">
        <v>2084</v>
      </c>
      <c r="E1010" s="6" t="s">
        <v>2085</v>
      </c>
      <c r="F1010" s="14" t="s">
        <v>149</v>
      </c>
      <c r="G1010" s="15" t="s">
        <v>149</v>
      </c>
      <c r="H1010" s="15" t="s">
        <v>149</v>
      </c>
      <c r="I1010" s="16" t="s">
        <v>22</v>
      </c>
      <c r="L1010" s="17"/>
      <c r="M1010" s="18" t="str">
        <f>'AI - 1'!A1009</f>
        <v>No</v>
      </c>
      <c r="N1010" s="18" t="str">
        <f>'AI - 2'!A1009</f>
        <v>No</v>
      </c>
      <c r="O1010" s="18" t="str">
        <f>'AI  - 3'!A1009</f>
        <v>No</v>
      </c>
      <c r="P1010" s="8">
        <f>COUNTIF(M1010:O1010,"Yes")</f>
        <v>0</v>
      </c>
      <c r="Q1010" s="18" t="str">
        <f>'AI - 1'!B1009</f>
        <v>No</v>
      </c>
      <c r="R1010" s="18" t="str">
        <f>'AI - 2'!B1009</f>
        <v>No</v>
      </c>
      <c r="S1010" s="18" t="str">
        <f>'AI  - 3'!B1009</f>
        <v>No</v>
      </c>
      <c r="T1010" s="8">
        <f>COUNTIF(Q1010:S1010,"Yes")</f>
        <v>0</v>
      </c>
      <c r="U1010" s="15" t="s">
        <v>149</v>
      </c>
      <c r="V1010" s="19"/>
      <c r="W1010" s="8"/>
      <c r="X1010" s="5"/>
      <c r="Y1010" s="20"/>
      <c r="Z1010" s="21"/>
      <c r="AA1010" s="22"/>
      <c r="AB1010" s="22"/>
      <c r="AC1010" s="23"/>
      <c r="AD1010" s="22"/>
      <c r="AE1010" s="22"/>
      <c r="AF1010" s="22"/>
      <c r="AG1010" s="23"/>
      <c r="AH1010" s="22"/>
    </row>
    <row r="1011" spans="1:34" ht="15.75" customHeight="1" x14ac:dyDescent="0.3">
      <c r="A1011" s="13"/>
      <c r="B1011" s="51"/>
      <c r="C1011" s="10">
        <v>1008</v>
      </c>
      <c r="D1011" s="6" t="s">
        <v>2086</v>
      </c>
      <c r="E1011" s="6" t="s">
        <v>2087</v>
      </c>
      <c r="F1011" s="14" t="s">
        <v>149</v>
      </c>
      <c r="G1011" s="15" t="s">
        <v>149</v>
      </c>
      <c r="H1011" s="15" t="s">
        <v>149</v>
      </c>
      <c r="I1011" s="16" t="s">
        <v>22</v>
      </c>
      <c r="L1011" s="17"/>
      <c r="M1011" s="18" t="str">
        <f>'AI - 1'!A1010</f>
        <v>No</v>
      </c>
      <c r="N1011" s="18" t="str">
        <f>'AI - 2'!A1010</f>
        <v>No</v>
      </c>
      <c r="O1011" s="18" t="str">
        <f>'AI  - 3'!A1010</f>
        <v>No</v>
      </c>
      <c r="P1011" s="8">
        <f>COUNTIF(M1011:O1011,"Yes")</f>
        <v>0</v>
      </c>
      <c r="Q1011" s="18" t="str">
        <f>'AI - 1'!B1010</f>
        <v>No</v>
      </c>
      <c r="R1011" s="18" t="str">
        <f>'AI - 2'!B1010</f>
        <v>No</v>
      </c>
      <c r="S1011" s="18" t="str">
        <f>'AI  - 3'!B1010</f>
        <v>No</v>
      </c>
      <c r="T1011" s="8">
        <f>COUNTIF(Q1011:S1011,"Yes")</f>
        <v>0</v>
      </c>
      <c r="U1011" s="15" t="s">
        <v>149</v>
      </c>
      <c r="V1011" s="19"/>
      <c r="W1011" s="8"/>
      <c r="X1011" s="5"/>
      <c r="Y1011" s="20"/>
      <c r="Z1011" s="21"/>
      <c r="AA1011" s="22"/>
      <c r="AB1011" s="22"/>
      <c r="AC1011" s="23"/>
      <c r="AD1011" s="22"/>
      <c r="AE1011" s="22"/>
      <c r="AF1011" s="22"/>
      <c r="AG1011" s="23"/>
      <c r="AH1011" s="22"/>
    </row>
    <row r="1012" spans="1:34" ht="15.75" customHeight="1" x14ac:dyDescent="0.3">
      <c r="A1012" s="13"/>
      <c r="B1012" s="51"/>
      <c r="C1012" s="10">
        <v>1009</v>
      </c>
      <c r="D1012" s="6" t="s">
        <v>2088</v>
      </c>
      <c r="E1012" s="6" t="s">
        <v>2089</v>
      </c>
      <c r="F1012" s="14" t="s">
        <v>149</v>
      </c>
      <c r="G1012" s="15" t="s">
        <v>149</v>
      </c>
      <c r="H1012" s="15" t="s">
        <v>149</v>
      </c>
      <c r="I1012" s="16" t="s">
        <v>22</v>
      </c>
      <c r="L1012" s="17"/>
      <c r="M1012" s="18" t="str">
        <f>'AI - 1'!A1011</f>
        <v>No</v>
      </c>
      <c r="N1012" s="18" t="str">
        <f>'AI - 2'!A1011</f>
        <v>No</v>
      </c>
      <c r="O1012" s="18" t="str">
        <f>'AI  - 3'!A1011</f>
        <v>No</v>
      </c>
      <c r="P1012" s="8">
        <f>COUNTIF(M1012:O1012,"Yes")</f>
        <v>0</v>
      </c>
      <c r="Q1012" s="18" t="str">
        <f>'AI - 1'!B1011</f>
        <v>No</v>
      </c>
      <c r="R1012" s="18" t="str">
        <f>'AI - 2'!B1011</f>
        <v>No</v>
      </c>
      <c r="S1012" s="18" t="str">
        <f>'AI  - 3'!B1011</f>
        <v>No</v>
      </c>
      <c r="T1012" s="8">
        <f>COUNTIF(Q1012:S1012,"Yes")</f>
        <v>0</v>
      </c>
      <c r="U1012" s="15" t="s">
        <v>149</v>
      </c>
      <c r="V1012" s="19"/>
      <c r="W1012" s="8"/>
      <c r="X1012" s="5"/>
      <c r="Y1012" s="20"/>
      <c r="Z1012" s="21"/>
      <c r="AA1012" s="22"/>
      <c r="AB1012" s="22"/>
      <c r="AC1012" s="23"/>
      <c r="AD1012" s="22"/>
      <c r="AE1012" s="22"/>
      <c r="AF1012" s="22"/>
      <c r="AG1012" s="23"/>
      <c r="AH1012" s="22"/>
    </row>
    <row r="1013" spans="1:34" ht="15.75" customHeight="1" x14ac:dyDescent="0.3">
      <c r="A1013" s="13"/>
      <c r="B1013" s="51"/>
      <c r="C1013" s="10">
        <v>1010</v>
      </c>
      <c r="D1013" s="6" t="s">
        <v>2090</v>
      </c>
      <c r="E1013" s="6" t="s">
        <v>2091</v>
      </c>
      <c r="F1013" s="14" t="s">
        <v>149</v>
      </c>
      <c r="G1013" s="15" t="s">
        <v>149</v>
      </c>
      <c r="H1013" s="15" t="s">
        <v>149</v>
      </c>
      <c r="I1013" s="16" t="s">
        <v>22</v>
      </c>
      <c r="L1013" s="17"/>
      <c r="M1013" s="18" t="str">
        <f>'AI - 1'!A1012</f>
        <v>No</v>
      </c>
      <c r="N1013" s="18" t="str">
        <f>'AI - 2'!A1012</f>
        <v>No</v>
      </c>
      <c r="O1013" s="18" t="str">
        <f>'AI  - 3'!A1012</f>
        <v>No</v>
      </c>
      <c r="P1013" s="8">
        <f>COUNTIF(M1013:O1013,"Yes")</f>
        <v>0</v>
      </c>
      <c r="Q1013" s="18" t="str">
        <f>'AI - 1'!B1012</f>
        <v>No</v>
      </c>
      <c r="R1013" s="18" t="str">
        <f>'AI - 2'!B1012</f>
        <v>No</v>
      </c>
      <c r="S1013" s="18" t="str">
        <f>'AI  - 3'!B1012</f>
        <v>No</v>
      </c>
      <c r="T1013" s="8">
        <f>COUNTIF(Q1013:S1013,"Yes")</f>
        <v>0</v>
      </c>
      <c r="U1013" s="15" t="s">
        <v>149</v>
      </c>
      <c r="V1013" s="19"/>
      <c r="W1013" s="8"/>
      <c r="X1013" s="5"/>
      <c r="Y1013" s="20"/>
      <c r="Z1013" s="21"/>
      <c r="AA1013" s="22"/>
      <c r="AB1013" s="22"/>
      <c r="AC1013" s="23"/>
      <c r="AD1013" s="22"/>
      <c r="AE1013" s="22"/>
      <c r="AF1013" s="22"/>
      <c r="AG1013" s="23"/>
      <c r="AH1013" s="22"/>
    </row>
    <row r="1014" spans="1:34" ht="15.75" customHeight="1" x14ac:dyDescent="0.3">
      <c r="A1014" s="13"/>
      <c r="B1014" s="51"/>
      <c r="C1014" s="10">
        <v>1011</v>
      </c>
      <c r="D1014" s="6" t="s">
        <v>2092</v>
      </c>
      <c r="E1014" s="6" t="s">
        <v>2093</v>
      </c>
      <c r="F1014" s="14" t="s">
        <v>149</v>
      </c>
      <c r="G1014" s="15" t="s">
        <v>149</v>
      </c>
      <c r="H1014" s="15" t="s">
        <v>149</v>
      </c>
      <c r="I1014" s="16" t="s">
        <v>22</v>
      </c>
      <c r="L1014" s="17"/>
      <c r="M1014" s="18" t="str">
        <f>'AI - 1'!A1013</f>
        <v>No</v>
      </c>
      <c r="N1014" s="18" t="str">
        <f>'AI - 2'!A1013</f>
        <v>No</v>
      </c>
      <c r="O1014" s="18" t="str">
        <f>'AI  - 3'!A1013</f>
        <v>No</v>
      </c>
      <c r="P1014" s="8">
        <f>COUNTIF(M1014:O1014,"Yes")</f>
        <v>0</v>
      </c>
      <c r="Q1014" s="18" t="str">
        <f>'AI - 1'!B1013</f>
        <v>No</v>
      </c>
      <c r="R1014" s="18" t="str">
        <f>'AI - 2'!B1013</f>
        <v>No</v>
      </c>
      <c r="S1014" s="18" t="str">
        <f>'AI  - 3'!B1013</f>
        <v>No</v>
      </c>
      <c r="T1014" s="8">
        <f>COUNTIF(Q1014:S1014,"Yes")</f>
        <v>0</v>
      </c>
      <c r="U1014" s="15" t="s">
        <v>149</v>
      </c>
      <c r="V1014" s="19"/>
      <c r="W1014" s="8"/>
      <c r="X1014" s="5"/>
      <c r="Y1014" s="20"/>
      <c r="Z1014" s="21"/>
      <c r="AA1014" s="22"/>
      <c r="AB1014" s="22"/>
      <c r="AC1014" s="23"/>
      <c r="AD1014" s="22"/>
      <c r="AE1014" s="22"/>
      <c r="AF1014" s="22"/>
      <c r="AG1014" s="23"/>
      <c r="AH1014" s="22"/>
    </row>
    <row r="1015" spans="1:34" ht="15.75" customHeight="1" x14ac:dyDescent="0.3">
      <c r="A1015" s="13"/>
      <c r="B1015" s="51"/>
      <c r="C1015" s="10">
        <v>1012</v>
      </c>
      <c r="D1015" s="6" t="s">
        <v>2094</v>
      </c>
      <c r="E1015" s="6" t="s">
        <v>2095</v>
      </c>
      <c r="F1015" s="14" t="s">
        <v>149</v>
      </c>
      <c r="G1015" s="15" t="s">
        <v>149</v>
      </c>
      <c r="H1015" s="15" t="s">
        <v>149</v>
      </c>
      <c r="I1015" s="16" t="s">
        <v>22</v>
      </c>
      <c r="L1015" s="17"/>
      <c r="M1015" s="18" t="str">
        <f>'AI - 1'!A1014</f>
        <v>No</v>
      </c>
      <c r="N1015" s="18" t="str">
        <f>'AI - 2'!A1014</f>
        <v>No</v>
      </c>
      <c r="O1015" s="18" t="str">
        <f>'AI  - 3'!A1014</f>
        <v>No</v>
      </c>
      <c r="P1015" s="8">
        <f>COUNTIF(M1015:O1015,"Yes")</f>
        <v>0</v>
      </c>
      <c r="Q1015" s="18" t="str">
        <f>'AI - 1'!B1014</f>
        <v>No</v>
      </c>
      <c r="R1015" s="18" t="str">
        <f>'AI - 2'!B1014</f>
        <v>No</v>
      </c>
      <c r="S1015" s="18" t="str">
        <f>'AI  - 3'!B1014</f>
        <v>No</v>
      </c>
      <c r="T1015" s="8">
        <f>COUNTIF(Q1015:S1015,"Yes")</f>
        <v>0</v>
      </c>
      <c r="U1015" s="15" t="s">
        <v>149</v>
      </c>
      <c r="V1015" s="19"/>
      <c r="W1015" s="8"/>
      <c r="X1015" s="5"/>
      <c r="Y1015" s="20"/>
      <c r="Z1015" s="21"/>
      <c r="AA1015" s="22"/>
      <c r="AB1015" s="22"/>
      <c r="AC1015" s="23"/>
      <c r="AD1015" s="22"/>
      <c r="AE1015" s="22"/>
      <c r="AF1015" s="22"/>
      <c r="AG1015" s="23"/>
      <c r="AH1015" s="22"/>
    </row>
    <row r="1016" spans="1:34" ht="15.75" customHeight="1" x14ac:dyDescent="0.3">
      <c r="A1016" s="13"/>
      <c r="B1016" s="51"/>
      <c r="C1016" s="10">
        <v>1013</v>
      </c>
      <c r="D1016" s="6" t="s">
        <v>2096</v>
      </c>
      <c r="E1016" s="6" t="s">
        <v>2097</v>
      </c>
      <c r="F1016" s="14" t="s">
        <v>149</v>
      </c>
      <c r="G1016" s="15" t="s">
        <v>149</v>
      </c>
      <c r="H1016" s="15" t="s">
        <v>149</v>
      </c>
      <c r="I1016" s="16" t="s">
        <v>22</v>
      </c>
      <c r="L1016" s="17"/>
      <c r="M1016" s="18" t="str">
        <f>'AI - 1'!A1015</f>
        <v>No</v>
      </c>
      <c r="N1016" s="18" t="str">
        <f>'AI - 2'!A1015</f>
        <v>No</v>
      </c>
      <c r="O1016" s="18" t="str">
        <f>'AI  - 3'!A1015</f>
        <v>No</v>
      </c>
      <c r="P1016" s="8">
        <f>COUNTIF(M1016:O1016,"Yes")</f>
        <v>0</v>
      </c>
      <c r="Q1016" s="18" t="str">
        <f>'AI - 1'!B1015</f>
        <v>No</v>
      </c>
      <c r="R1016" s="18" t="str">
        <f>'AI - 2'!B1015</f>
        <v>No</v>
      </c>
      <c r="S1016" s="18" t="str">
        <f>'AI  - 3'!B1015</f>
        <v>No</v>
      </c>
      <c r="T1016" s="8">
        <f>COUNTIF(Q1016:S1016,"Yes")</f>
        <v>0</v>
      </c>
      <c r="U1016" s="15" t="s">
        <v>149</v>
      </c>
      <c r="V1016" s="19"/>
      <c r="W1016" s="8"/>
      <c r="X1016" s="5"/>
      <c r="Y1016" s="20"/>
      <c r="Z1016" s="21"/>
      <c r="AA1016" s="22"/>
      <c r="AB1016" s="22"/>
      <c r="AC1016" s="23"/>
      <c r="AD1016" s="22"/>
      <c r="AE1016" s="22"/>
      <c r="AF1016" s="22"/>
      <c r="AG1016" s="23"/>
      <c r="AH1016" s="22"/>
    </row>
    <row r="1017" spans="1:34" ht="15.75" customHeight="1" x14ac:dyDescent="0.3">
      <c r="A1017" s="13"/>
      <c r="B1017" s="51"/>
      <c r="C1017" s="10">
        <v>1014</v>
      </c>
      <c r="D1017" s="6" t="s">
        <v>2098</v>
      </c>
      <c r="E1017" s="6" t="s">
        <v>2099</v>
      </c>
      <c r="F1017" s="14" t="s">
        <v>149</v>
      </c>
      <c r="G1017" s="15" t="s">
        <v>149</v>
      </c>
      <c r="H1017" s="15" t="s">
        <v>149</v>
      </c>
      <c r="I1017" s="16" t="s">
        <v>22</v>
      </c>
      <c r="L1017" s="17"/>
      <c r="M1017" s="18" t="str">
        <f>'AI - 1'!A1016</f>
        <v>No</v>
      </c>
      <c r="N1017" s="18" t="str">
        <f>'AI - 2'!A1016</f>
        <v>No</v>
      </c>
      <c r="O1017" s="18" t="str">
        <f>'AI  - 3'!A1016</f>
        <v>No</v>
      </c>
      <c r="P1017" s="8">
        <f>COUNTIF(M1017:O1017,"Yes")</f>
        <v>0</v>
      </c>
      <c r="Q1017" s="18" t="str">
        <f>'AI - 1'!B1016</f>
        <v>No</v>
      </c>
      <c r="R1017" s="18" t="str">
        <f>'AI - 2'!B1016</f>
        <v>No</v>
      </c>
      <c r="S1017" s="18" t="str">
        <f>'AI  - 3'!B1016</f>
        <v>No</v>
      </c>
      <c r="T1017" s="8">
        <f>COUNTIF(Q1017:S1017,"Yes")</f>
        <v>0</v>
      </c>
      <c r="U1017" s="15" t="s">
        <v>149</v>
      </c>
      <c r="V1017" s="19"/>
      <c r="W1017" s="8"/>
      <c r="X1017" s="5"/>
      <c r="Y1017" s="20"/>
      <c r="Z1017" s="21"/>
      <c r="AA1017" s="22"/>
      <c r="AB1017" s="22"/>
      <c r="AC1017" s="23"/>
      <c r="AD1017" s="22"/>
      <c r="AE1017" s="22"/>
      <c r="AF1017" s="22"/>
      <c r="AG1017" s="23"/>
      <c r="AH1017" s="22"/>
    </row>
    <row r="1018" spans="1:34" ht="15.75" customHeight="1" x14ac:dyDescent="0.3">
      <c r="A1018" s="13"/>
      <c r="B1018" s="51"/>
      <c r="C1018" s="10">
        <v>1015</v>
      </c>
      <c r="D1018" s="6" t="s">
        <v>2100</v>
      </c>
      <c r="E1018" s="6" t="s">
        <v>2101</v>
      </c>
      <c r="F1018" s="14" t="s">
        <v>149</v>
      </c>
      <c r="G1018" s="15" t="s">
        <v>149</v>
      </c>
      <c r="H1018" s="15" t="s">
        <v>149</v>
      </c>
      <c r="I1018" s="16" t="s">
        <v>22</v>
      </c>
      <c r="L1018" s="17"/>
      <c r="M1018" s="18" t="str">
        <f>'AI - 1'!A1017</f>
        <v>No</v>
      </c>
      <c r="N1018" s="18" t="str">
        <f>'AI - 2'!A1017</f>
        <v>No</v>
      </c>
      <c r="O1018" s="18" t="str">
        <f>'AI  - 3'!A1017</f>
        <v>No</v>
      </c>
      <c r="P1018" s="8">
        <f>COUNTIF(M1018:O1018,"Yes")</f>
        <v>0</v>
      </c>
      <c r="Q1018" s="18" t="str">
        <f>'AI - 1'!B1017</f>
        <v>No</v>
      </c>
      <c r="R1018" s="18" t="str">
        <f>'AI - 2'!B1017</f>
        <v>No</v>
      </c>
      <c r="S1018" s="18" t="str">
        <f>'AI  - 3'!B1017</f>
        <v>No</v>
      </c>
      <c r="T1018" s="8">
        <f>COUNTIF(Q1018:S1018,"Yes")</f>
        <v>0</v>
      </c>
      <c r="U1018" s="15" t="s">
        <v>149</v>
      </c>
      <c r="V1018" s="19"/>
      <c r="W1018" s="8"/>
      <c r="X1018" s="5"/>
      <c r="Y1018" s="20"/>
      <c r="Z1018" s="21"/>
      <c r="AA1018" s="22"/>
      <c r="AB1018" s="22"/>
      <c r="AC1018" s="23"/>
      <c r="AD1018" s="22"/>
      <c r="AE1018" s="22"/>
      <c r="AF1018" s="22"/>
      <c r="AG1018" s="23"/>
      <c r="AH1018" s="22"/>
    </row>
    <row r="1019" spans="1:34" ht="15.75" customHeight="1" x14ac:dyDescent="0.3">
      <c r="A1019" s="13"/>
      <c r="B1019" s="51"/>
      <c r="C1019" s="10">
        <v>1016</v>
      </c>
      <c r="D1019" s="6" t="s">
        <v>2102</v>
      </c>
      <c r="E1019" s="6" t="s">
        <v>2103</v>
      </c>
      <c r="F1019" s="14" t="s">
        <v>149</v>
      </c>
      <c r="G1019" s="15" t="s">
        <v>149</v>
      </c>
      <c r="H1019" s="15" t="s">
        <v>149</v>
      </c>
      <c r="I1019" s="16" t="s">
        <v>22</v>
      </c>
      <c r="L1019" s="17"/>
      <c r="M1019" s="18" t="str">
        <f>'AI - 1'!A1018</f>
        <v>No</v>
      </c>
      <c r="N1019" s="18" t="str">
        <f>'AI - 2'!A1018</f>
        <v>No</v>
      </c>
      <c r="O1019" s="18" t="str">
        <f>'AI  - 3'!A1018</f>
        <v>No</v>
      </c>
      <c r="P1019" s="8">
        <f>COUNTIF(M1019:O1019,"Yes")</f>
        <v>0</v>
      </c>
      <c r="Q1019" s="18" t="str">
        <f>'AI - 1'!B1018</f>
        <v>No</v>
      </c>
      <c r="R1019" s="18" t="str">
        <f>'AI - 2'!B1018</f>
        <v>No</v>
      </c>
      <c r="S1019" s="18" t="str">
        <f>'AI  - 3'!B1018</f>
        <v>No</v>
      </c>
      <c r="T1019" s="8">
        <f>COUNTIF(Q1019:S1019,"Yes")</f>
        <v>0</v>
      </c>
      <c r="U1019" s="15" t="s">
        <v>149</v>
      </c>
      <c r="V1019" s="19"/>
      <c r="W1019" s="8"/>
      <c r="X1019" s="5"/>
      <c r="Y1019" s="20"/>
      <c r="Z1019" s="21"/>
      <c r="AA1019" s="22"/>
      <c r="AB1019" s="22"/>
      <c r="AC1019" s="23"/>
      <c r="AD1019" s="22"/>
      <c r="AE1019" s="22"/>
      <c r="AF1019" s="22"/>
      <c r="AG1019" s="23"/>
      <c r="AH1019" s="22"/>
    </row>
    <row r="1020" spans="1:34" ht="15.75" customHeight="1" x14ac:dyDescent="0.3">
      <c r="A1020" s="13"/>
      <c r="B1020" s="51"/>
      <c r="C1020" s="10">
        <v>1017</v>
      </c>
      <c r="D1020" s="6" t="s">
        <v>136</v>
      </c>
      <c r="E1020" s="6" t="s">
        <v>137</v>
      </c>
      <c r="F1020" s="14" t="s">
        <v>21</v>
      </c>
      <c r="G1020" s="15" t="s">
        <v>21</v>
      </c>
      <c r="H1020" s="15" t="s">
        <v>21</v>
      </c>
      <c r="I1020" s="16" t="s">
        <v>22</v>
      </c>
      <c r="L1020" s="17"/>
      <c r="M1020" s="18" t="str">
        <f>'AI - 1'!A1019</f>
        <v>Yes</v>
      </c>
      <c r="N1020" s="18" t="str">
        <f>'AI - 2'!A1019</f>
        <v>Yes</v>
      </c>
      <c r="O1020" s="18" t="str">
        <f>'AI  - 3'!A1019</f>
        <v>Yes</v>
      </c>
      <c r="P1020" s="8">
        <f>COUNTIF(M1020:O1020,"Yes")</f>
        <v>3</v>
      </c>
      <c r="Q1020" s="18" t="str">
        <f>'AI - 1'!B1019</f>
        <v>Yes</v>
      </c>
      <c r="R1020" s="18" t="str">
        <f>'AI - 2'!B1019</f>
        <v>Yes</v>
      </c>
      <c r="S1020" s="18" t="str">
        <f>'AI  - 3'!B1019</f>
        <v>Yes</v>
      </c>
      <c r="T1020" s="8">
        <f>COUNTIF(Q1020:S1020,"Yes")</f>
        <v>3</v>
      </c>
      <c r="U1020" s="15" t="s">
        <v>21</v>
      </c>
      <c r="V1020" s="19"/>
      <c r="W1020" s="8"/>
      <c r="X1020" s="5"/>
      <c r="Y1020" s="20"/>
      <c r="Z1020" s="21"/>
      <c r="AA1020" s="22"/>
      <c r="AB1020" s="22"/>
      <c r="AC1020" s="23"/>
      <c r="AD1020" s="21"/>
      <c r="AE1020" s="22"/>
      <c r="AF1020" s="22"/>
      <c r="AG1020" s="23"/>
      <c r="AH1020" s="21"/>
    </row>
    <row r="1021" spans="1:34" ht="15.75" customHeight="1" x14ac:dyDescent="0.3">
      <c r="A1021" s="13"/>
      <c r="B1021" s="51"/>
      <c r="C1021" s="10">
        <v>1018</v>
      </c>
      <c r="D1021" s="6" t="s">
        <v>2104</v>
      </c>
      <c r="E1021" s="6" t="s">
        <v>2105</v>
      </c>
      <c r="F1021" s="14" t="s">
        <v>149</v>
      </c>
      <c r="G1021" s="15" t="s">
        <v>149</v>
      </c>
      <c r="H1021" s="15" t="s">
        <v>149</v>
      </c>
      <c r="I1021" s="16" t="s">
        <v>22</v>
      </c>
      <c r="L1021" s="17"/>
      <c r="M1021" s="18" t="str">
        <f>'AI - 1'!A1020</f>
        <v>No</v>
      </c>
      <c r="N1021" s="18" t="str">
        <f>'AI - 2'!A1020</f>
        <v>No</v>
      </c>
      <c r="O1021" s="18" t="str">
        <f>'AI  - 3'!A1020</f>
        <v>No</v>
      </c>
      <c r="P1021" s="8">
        <f>COUNTIF(M1021:O1021,"Yes")</f>
        <v>0</v>
      </c>
      <c r="Q1021" s="18" t="str">
        <f>'AI - 1'!B1020</f>
        <v>No</v>
      </c>
      <c r="R1021" s="18" t="str">
        <f>'AI - 2'!B1020</f>
        <v>No</v>
      </c>
      <c r="S1021" s="18" t="str">
        <f>'AI  - 3'!B1020</f>
        <v>No</v>
      </c>
      <c r="T1021" s="8">
        <f>COUNTIF(Q1021:S1021,"Yes")</f>
        <v>0</v>
      </c>
      <c r="U1021" s="15" t="s">
        <v>149</v>
      </c>
      <c r="V1021" s="19"/>
      <c r="W1021" s="8"/>
      <c r="X1021" s="5"/>
      <c r="Y1021" s="20"/>
      <c r="Z1021" s="21"/>
      <c r="AA1021" s="22"/>
      <c r="AB1021" s="22"/>
      <c r="AC1021" s="23"/>
      <c r="AD1021" s="22"/>
      <c r="AE1021" s="22"/>
      <c r="AF1021" s="22"/>
      <c r="AG1021" s="23"/>
      <c r="AH1021" s="22"/>
    </row>
    <row r="1022" spans="1:34" ht="15.75" customHeight="1" x14ac:dyDescent="0.3">
      <c r="A1022" s="13"/>
      <c r="B1022" s="51"/>
      <c r="C1022" s="10">
        <v>1019</v>
      </c>
      <c r="D1022" s="6" t="s">
        <v>2106</v>
      </c>
      <c r="E1022" s="6" t="s">
        <v>2107</v>
      </c>
      <c r="F1022" s="14" t="s">
        <v>149</v>
      </c>
      <c r="G1022" s="15" t="s">
        <v>149</v>
      </c>
      <c r="H1022" s="15" t="s">
        <v>149</v>
      </c>
      <c r="I1022" s="16" t="s">
        <v>22</v>
      </c>
      <c r="L1022" s="17"/>
      <c r="M1022" s="18" t="str">
        <f>'AI - 1'!A1021</f>
        <v>No</v>
      </c>
      <c r="N1022" s="18" t="str">
        <f>'AI - 2'!A1021</f>
        <v>No</v>
      </c>
      <c r="O1022" s="18" t="str">
        <f>'AI  - 3'!A1021</f>
        <v>No</v>
      </c>
      <c r="P1022" s="8">
        <f>COUNTIF(M1022:O1022,"Yes")</f>
        <v>0</v>
      </c>
      <c r="Q1022" s="18" t="str">
        <f>'AI - 1'!B1021</f>
        <v>No</v>
      </c>
      <c r="R1022" s="18" t="str">
        <f>'AI - 2'!B1021</f>
        <v>No</v>
      </c>
      <c r="S1022" s="18" t="str">
        <f>'AI  - 3'!B1021</f>
        <v>No</v>
      </c>
      <c r="T1022" s="8">
        <f>COUNTIF(Q1022:S1022,"Yes")</f>
        <v>0</v>
      </c>
      <c r="U1022" s="15" t="s">
        <v>149</v>
      </c>
      <c r="V1022" s="19"/>
      <c r="W1022" s="8"/>
      <c r="X1022" s="5"/>
      <c r="Y1022" s="20"/>
      <c r="Z1022" s="21"/>
      <c r="AA1022" s="22"/>
      <c r="AB1022" s="22"/>
      <c r="AC1022" s="23"/>
      <c r="AD1022" s="22"/>
      <c r="AE1022" s="22"/>
      <c r="AF1022" s="22"/>
      <c r="AG1022" s="23"/>
      <c r="AH1022" s="22"/>
    </row>
    <row r="1023" spans="1:34" ht="15.75" customHeight="1" x14ac:dyDescent="0.3">
      <c r="A1023" s="13"/>
      <c r="B1023" s="51"/>
      <c r="C1023" s="10">
        <v>1020</v>
      </c>
      <c r="D1023" s="6" t="s">
        <v>2108</v>
      </c>
      <c r="E1023" s="6" t="s">
        <v>2109</v>
      </c>
      <c r="F1023" s="14" t="s">
        <v>149</v>
      </c>
      <c r="G1023" s="15" t="s">
        <v>149</v>
      </c>
      <c r="H1023" s="15" t="s">
        <v>149</v>
      </c>
      <c r="I1023" s="16" t="s">
        <v>22</v>
      </c>
      <c r="L1023" s="17"/>
      <c r="M1023" s="18" t="str">
        <f>'AI - 1'!A1022</f>
        <v>No</v>
      </c>
      <c r="N1023" s="18" t="str">
        <f>'AI - 2'!A1022</f>
        <v>No</v>
      </c>
      <c r="O1023" s="18" t="str">
        <f>'AI  - 3'!A1022</f>
        <v>No</v>
      </c>
      <c r="P1023" s="8">
        <f>COUNTIF(M1023:O1023,"Yes")</f>
        <v>0</v>
      </c>
      <c r="Q1023" s="18" t="str">
        <f>'AI - 1'!B1022</f>
        <v>No</v>
      </c>
      <c r="R1023" s="18" t="str">
        <f>'AI - 2'!B1022</f>
        <v>No</v>
      </c>
      <c r="S1023" s="18" t="str">
        <f>'AI  - 3'!B1022</f>
        <v>No</v>
      </c>
      <c r="T1023" s="8">
        <f>COUNTIF(Q1023:S1023,"Yes")</f>
        <v>0</v>
      </c>
      <c r="U1023" s="15" t="s">
        <v>149</v>
      </c>
      <c r="V1023" s="19"/>
      <c r="W1023" s="8"/>
      <c r="X1023" s="5"/>
      <c r="Y1023" s="20"/>
      <c r="Z1023" s="21"/>
      <c r="AA1023" s="22"/>
      <c r="AB1023" s="22"/>
      <c r="AC1023" s="23"/>
      <c r="AD1023" s="22"/>
      <c r="AE1023" s="22"/>
      <c r="AF1023" s="22"/>
      <c r="AG1023" s="23"/>
      <c r="AH1023" s="22"/>
    </row>
    <row r="1024" spans="1:34" ht="15.75" customHeight="1" x14ac:dyDescent="0.3">
      <c r="A1024" s="13"/>
      <c r="B1024" s="51"/>
      <c r="C1024" s="10">
        <v>1021</v>
      </c>
      <c r="D1024" s="6" t="s">
        <v>2110</v>
      </c>
      <c r="E1024" s="6" t="s">
        <v>2111</v>
      </c>
      <c r="F1024" s="14" t="s">
        <v>149</v>
      </c>
      <c r="G1024" s="15" t="s">
        <v>149</v>
      </c>
      <c r="H1024" s="15" t="s">
        <v>149</v>
      </c>
      <c r="I1024" s="16" t="s">
        <v>22</v>
      </c>
      <c r="L1024" s="17"/>
      <c r="M1024" s="18" t="str">
        <f>'AI - 1'!A1023</f>
        <v>No</v>
      </c>
      <c r="N1024" s="18" t="str">
        <f>'AI - 2'!A1023</f>
        <v>No</v>
      </c>
      <c r="O1024" s="18" t="str">
        <f>'AI  - 3'!A1023</f>
        <v>No</v>
      </c>
      <c r="P1024" s="8">
        <f>COUNTIF(M1024:O1024,"Yes")</f>
        <v>0</v>
      </c>
      <c r="Q1024" s="18" t="str">
        <f>'AI - 1'!B1023</f>
        <v>No</v>
      </c>
      <c r="R1024" s="18" t="str">
        <f>'AI - 2'!B1023</f>
        <v>No</v>
      </c>
      <c r="S1024" s="18" t="str">
        <f>'AI  - 3'!B1023</f>
        <v>No</v>
      </c>
      <c r="T1024" s="8">
        <f>COUNTIF(Q1024:S1024,"Yes")</f>
        <v>0</v>
      </c>
      <c r="U1024" s="15" t="s">
        <v>149</v>
      </c>
      <c r="V1024" s="19"/>
      <c r="W1024" s="8"/>
      <c r="X1024" s="5"/>
      <c r="Y1024" s="20"/>
      <c r="Z1024" s="21"/>
      <c r="AA1024" s="22"/>
      <c r="AB1024" s="22"/>
      <c r="AC1024" s="23"/>
      <c r="AD1024" s="22"/>
      <c r="AE1024" s="22"/>
      <c r="AF1024" s="22"/>
      <c r="AG1024" s="23"/>
      <c r="AH1024" s="22"/>
    </row>
    <row r="1025" spans="1:34" ht="15.75" customHeight="1" x14ac:dyDescent="0.3">
      <c r="A1025" s="13"/>
      <c r="B1025" s="51"/>
      <c r="C1025" s="10">
        <v>1022</v>
      </c>
      <c r="D1025" s="6" t="s">
        <v>2112</v>
      </c>
      <c r="E1025" s="6" t="s">
        <v>2113</v>
      </c>
      <c r="F1025" s="14" t="s">
        <v>149</v>
      </c>
      <c r="G1025" s="15" t="s">
        <v>149</v>
      </c>
      <c r="H1025" s="15" t="s">
        <v>149</v>
      </c>
      <c r="I1025" s="16" t="s">
        <v>22</v>
      </c>
      <c r="L1025" s="17"/>
      <c r="M1025" s="18" t="str">
        <f>'AI - 1'!A1024</f>
        <v>No</v>
      </c>
      <c r="N1025" s="18" t="str">
        <f>'AI - 2'!A1024</f>
        <v>No</v>
      </c>
      <c r="O1025" s="18" t="str">
        <f>'AI  - 3'!A1024</f>
        <v>No</v>
      </c>
      <c r="P1025" s="8">
        <f>COUNTIF(M1025:O1025,"Yes")</f>
        <v>0</v>
      </c>
      <c r="Q1025" s="18" t="str">
        <f>'AI - 1'!B1024</f>
        <v>No</v>
      </c>
      <c r="R1025" s="18" t="str">
        <f>'AI - 2'!B1024</f>
        <v>No</v>
      </c>
      <c r="S1025" s="18" t="str">
        <f>'AI  - 3'!B1024</f>
        <v>No</v>
      </c>
      <c r="T1025" s="8">
        <f>COUNTIF(Q1025:S1025,"Yes")</f>
        <v>0</v>
      </c>
      <c r="U1025" s="15" t="s">
        <v>149</v>
      </c>
      <c r="V1025" s="19"/>
      <c r="W1025" s="8"/>
      <c r="X1025" s="5"/>
      <c r="Y1025" s="20"/>
      <c r="Z1025" s="21"/>
      <c r="AA1025" s="22"/>
      <c r="AB1025" s="22"/>
      <c r="AC1025" s="23"/>
      <c r="AD1025" s="22"/>
      <c r="AE1025" s="22"/>
      <c r="AF1025" s="22"/>
      <c r="AG1025" s="23"/>
      <c r="AH1025" s="22"/>
    </row>
    <row r="1026" spans="1:34" ht="15.75" customHeight="1" x14ac:dyDescent="0.3">
      <c r="A1026" s="13"/>
      <c r="B1026" s="51"/>
      <c r="C1026" s="10">
        <v>1023</v>
      </c>
      <c r="D1026" s="6" t="s">
        <v>2114</v>
      </c>
      <c r="E1026" s="6" t="s">
        <v>2115</v>
      </c>
      <c r="F1026" s="14" t="s">
        <v>149</v>
      </c>
      <c r="G1026" s="15" t="s">
        <v>149</v>
      </c>
      <c r="H1026" s="15" t="s">
        <v>149</v>
      </c>
      <c r="I1026" s="16" t="s">
        <v>22</v>
      </c>
      <c r="L1026" s="17"/>
      <c r="M1026" s="18" t="str">
        <f>'AI - 1'!A1025</f>
        <v>No</v>
      </c>
      <c r="N1026" s="18" t="str">
        <f>'AI - 2'!A1025</f>
        <v>No</v>
      </c>
      <c r="O1026" s="18" t="str">
        <f>'AI  - 3'!A1025</f>
        <v>No</v>
      </c>
      <c r="P1026" s="8">
        <f>COUNTIF(M1026:O1026,"Yes")</f>
        <v>0</v>
      </c>
      <c r="Q1026" s="18" t="str">
        <f>'AI - 1'!B1025</f>
        <v>No</v>
      </c>
      <c r="R1026" s="18" t="str">
        <f>'AI - 2'!B1025</f>
        <v>No</v>
      </c>
      <c r="S1026" s="18" t="str">
        <f>'AI  - 3'!B1025</f>
        <v>No</v>
      </c>
      <c r="T1026" s="8">
        <f>COUNTIF(Q1026:S1026,"Yes")</f>
        <v>0</v>
      </c>
      <c r="U1026" s="15" t="s">
        <v>149</v>
      </c>
      <c r="V1026" s="19"/>
      <c r="W1026" s="8"/>
      <c r="X1026" s="5"/>
      <c r="Y1026" s="20"/>
      <c r="Z1026" s="21"/>
      <c r="AA1026" s="22"/>
      <c r="AB1026" s="22"/>
      <c r="AC1026" s="23"/>
      <c r="AD1026" s="22"/>
      <c r="AE1026" s="22"/>
      <c r="AF1026" s="22"/>
      <c r="AG1026" s="23"/>
      <c r="AH1026" s="22"/>
    </row>
    <row r="1027" spans="1:34" ht="15.75" customHeight="1" x14ac:dyDescent="0.3">
      <c r="A1027" s="13"/>
      <c r="B1027" s="51"/>
      <c r="C1027" s="10">
        <v>1024</v>
      </c>
      <c r="D1027" s="6" t="s">
        <v>2116</v>
      </c>
      <c r="E1027" s="6" t="s">
        <v>2117</v>
      </c>
      <c r="F1027" s="14" t="s">
        <v>149</v>
      </c>
      <c r="G1027" s="15" t="s">
        <v>149</v>
      </c>
      <c r="H1027" s="15" t="s">
        <v>149</v>
      </c>
      <c r="I1027" s="16" t="s">
        <v>22</v>
      </c>
      <c r="L1027" s="17"/>
      <c r="M1027" s="18" t="str">
        <f>'AI - 1'!A1026</f>
        <v>No</v>
      </c>
      <c r="N1027" s="18" t="str">
        <f>'AI - 2'!A1026</f>
        <v>No</v>
      </c>
      <c r="O1027" s="18" t="str">
        <f>'AI  - 3'!A1026</f>
        <v>No</v>
      </c>
      <c r="P1027" s="8">
        <f>COUNTIF(M1027:O1027,"Yes")</f>
        <v>0</v>
      </c>
      <c r="Q1027" s="18" t="str">
        <f>'AI - 1'!B1026</f>
        <v>No</v>
      </c>
      <c r="R1027" s="18" t="str">
        <f>'AI - 2'!B1026</f>
        <v>No</v>
      </c>
      <c r="S1027" s="18" t="str">
        <f>'AI  - 3'!B1026</f>
        <v>No</v>
      </c>
      <c r="T1027" s="8">
        <f>COUNTIF(Q1027:S1027,"Yes")</f>
        <v>0</v>
      </c>
      <c r="U1027" s="15" t="s">
        <v>149</v>
      </c>
      <c r="V1027" s="19"/>
      <c r="W1027" s="8"/>
      <c r="X1027" s="5"/>
      <c r="Y1027" s="20"/>
      <c r="Z1027" s="21"/>
      <c r="AA1027" s="22"/>
      <c r="AB1027" s="22"/>
      <c r="AC1027" s="23"/>
      <c r="AD1027" s="22"/>
      <c r="AE1027" s="22"/>
      <c r="AF1027" s="22"/>
      <c r="AG1027" s="23"/>
      <c r="AH1027" s="22"/>
    </row>
    <row r="1028" spans="1:34" ht="15.75" customHeight="1" x14ac:dyDescent="0.3">
      <c r="A1028" s="13"/>
      <c r="B1028" s="51"/>
      <c r="C1028" s="10">
        <v>1025</v>
      </c>
      <c r="D1028" s="6" t="s">
        <v>2118</v>
      </c>
      <c r="E1028" s="6" t="s">
        <v>2119</v>
      </c>
      <c r="F1028" s="14" t="s">
        <v>149</v>
      </c>
      <c r="G1028" s="15" t="s">
        <v>149</v>
      </c>
      <c r="H1028" s="15" t="s">
        <v>149</v>
      </c>
      <c r="I1028" s="16" t="s">
        <v>22</v>
      </c>
      <c r="L1028" s="17"/>
      <c r="M1028" s="18" t="str">
        <f>'AI - 1'!A1027</f>
        <v>No</v>
      </c>
      <c r="N1028" s="18" t="str">
        <f>'AI - 2'!A1027</f>
        <v>No</v>
      </c>
      <c r="O1028" s="18" t="str">
        <f>'AI  - 3'!A1027</f>
        <v>No</v>
      </c>
      <c r="P1028" s="8">
        <f>COUNTIF(M1028:O1028,"Yes")</f>
        <v>0</v>
      </c>
      <c r="Q1028" s="18" t="str">
        <f>'AI - 1'!B1027</f>
        <v>No</v>
      </c>
      <c r="R1028" s="18" t="str">
        <f>'AI - 2'!B1027</f>
        <v>No</v>
      </c>
      <c r="S1028" s="18" t="str">
        <f>'AI  - 3'!B1027</f>
        <v>No</v>
      </c>
      <c r="T1028" s="8">
        <f>COUNTIF(Q1028:S1028,"Yes")</f>
        <v>0</v>
      </c>
      <c r="U1028" s="15" t="s">
        <v>149</v>
      </c>
      <c r="V1028" s="19"/>
      <c r="W1028" s="8"/>
      <c r="X1028" s="5"/>
      <c r="Y1028" s="20"/>
      <c r="Z1028" s="21"/>
      <c r="AA1028" s="22"/>
      <c r="AB1028" s="22"/>
      <c r="AC1028" s="23"/>
      <c r="AD1028" s="22"/>
      <c r="AE1028" s="22"/>
      <c r="AF1028" s="22"/>
      <c r="AG1028" s="23"/>
      <c r="AH1028" s="22"/>
    </row>
    <row r="1029" spans="1:34" ht="15.75" customHeight="1" x14ac:dyDescent="0.3">
      <c r="A1029" s="13"/>
      <c r="B1029" s="51"/>
      <c r="C1029" s="10">
        <v>1026</v>
      </c>
      <c r="D1029" s="6" t="s">
        <v>2120</v>
      </c>
      <c r="E1029" s="6" t="s">
        <v>2121</v>
      </c>
      <c r="F1029" s="14" t="s">
        <v>149</v>
      </c>
      <c r="G1029" s="15" t="s">
        <v>149</v>
      </c>
      <c r="H1029" s="15" t="s">
        <v>149</v>
      </c>
      <c r="I1029" s="16" t="s">
        <v>22</v>
      </c>
      <c r="L1029" s="17"/>
      <c r="M1029" s="18" t="str">
        <f>'AI - 1'!A1028</f>
        <v>No</v>
      </c>
      <c r="N1029" s="18" t="str">
        <f>'AI - 2'!A1028</f>
        <v>No</v>
      </c>
      <c r="O1029" s="18" t="str">
        <f>'AI  - 3'!A1028</f>
        <v>No</v>
      </c>
      <c r="P1029" s="8">
        <f>COUNTIF(M1029:O1029,"Yes")</f>
        <v>0</v>
      </c>
      <c r="Q1029" s="18" t="str">
        <f>'AI - 1'!B1028</f>
        <v>No</v>
      </c>
      <c r="R1029" s="18" t="str">
        <f>'AI - 2'!B1028</f>
        <v>No</v>
      </c>
      <c r="S1029" s="18" t="str">
        <f>'AI  - 3'!B1028</f>
        <v>No</v>
      </c>
      <c r="T1029" s="8">
        <f>COUNTIF(Q1029:S1029,"Yes")</f>
        <v>0</v>
      </c>
      <c r="U1029" s="15" t="s">
        <v>149</v>
      </c>
      <c r="V1029" s="19"/>
      <c r="W1029" s="8"/>
      <c r="X1029" s="5"/>
      <c r="Y1029" s="20"/>
      <c r="Z1029" s="21"/>
      <c r="AA1029" s="22"/>
      <c r="AB1029" s="22"/>
      <c r="AC1029" s="23"/>
      <c r="AD1029" s="22"/>
      <c r="AE1029" s="22"/>
      <c r="AF1029" s="22"/>
      <c r="AG1029" s="23"/>
      <c r="AH1029" s="22"/>
    </row>
    <row r="1030" spans="1:34" ht="15.75" customHeight="1" x14ac:dyDescent="0.3">
      <c r="A1030" s="13"/>
      <c r="B1030" s="51"/>
      <c r="C1030" s="10">
        <v>1027</v>
      </c>
      <c r="D1030" s="6" t="s">
        <v>2122</v>
      </c>
      <c r="E1030" s="6" t="s">
        <v>2123</v>
      </c>
      <c r="F1030" s="14" t="s">
        <v>149</v>
      </c>
      <c r="G1030" s="15" t="s">
        <v>149</v>
      </c>
      <c r="H1030" s="15" t="s">
        <v>149</v>
      </c>
      <c r="I1030" s="16" t="s">
        <v>22</v>
      </c>
      <c r="L1030" s="17"/>
      <c r="M1030" s="18" t="str">
        <f>'AI - 1'!A1029</f>
        <v>No</v>
      </c>
      <c r="N1030" s="18" t="str">
        <f>'AI - 2'!A1029</f>
        <v>No</v>
      </c>
      <c r="O1030" s="18" t="str">
        <f>'AI  - 3'!A1029</f>
        <v>No</v>
      </c>
      <c r="P1030" s="8">
        <f>COUNTIF(M1030:O1030,"Yes")</f>
        <v>0</v>
      </c>
      <c r="Q1030" s="18" t="str">
        <f>'AI - 1'!B1029</f>
        <v>No</v>
      </c>
      <c r="R1030" s="18" t="str">
        <f>'AI - 2'!B1029</f>
        <v>No</v>
      </c>
      <c r="S1030" s="18" t="str">
        <f>'AI  - 3'!B1029</f>
        <v>No</v>
      </c>
      <c r="T1030" s="8">
        <f>COUNTIF(Q1030:S1030,"Yes")</f>
        <v>0</v>
      </c>
      <c r="U1030" s="15" t="s">
        <v>149</v>
      </c>
      <c r="V1030" s="19"/>
      <c r="W1030" s="8"/>
      <c r="X1030" s="5"/>
      <c r="Y1030" s="20"/>
      <c r="Z1030" s="21"/>
      <c r="AA1030" s="22"/>
      <c r="AB1030" s="22"/>
      <c r="AC1030" s="23"/>
      <c r="AD1030" s="22"/>
      <c r="AE1030" s="22"/>
      <c r="AF1030" s="22"/>
      <c r="AG1030" s="23"/>
      <c r="AH1030" s="22"/>
    </row>
    <row r="1031" spans="1:34" ht="15.75" customHeight="1" x14ac:dyDescent="0.3">
      <c r="A1031" s="13"/>
      <c r="B1031" s="51"/>
      <c r="C1031" s="10">
        <v>1028</v>
      </c>
      <c r="D1031" s="6" t="s">
        <v>2124</v>
      </c>
      <c r="E1031" s="6" t="s">
        <v>2125</v>
      </c>
      <c r="F1031" s="14" t="s">
        <v>149</v>
      </c>
      <c r="G1031" s="15" t="s">
        <v>149</v>
      </c>
      <c r="H1031" s="15" t="s">
        <v>149</v>
      </c>
      <c r="I1031" s="16" t="s">
        <v>22</v>
      </c>
      <c r="L1031" s="17"/>
      <c r="M1031" s="18" t="str">
        <f>'AI - 1'!A1030</f>
        <v>No</v>
      </c>
      <c r="N1031" s="18" t="str">
        <f>'AI - 2'!A1030</f>
        <v>No</v>
      </c>
      <c r="O1031" s="18" t="str">
        <f>'AI  - 3'!A1030</f>
        <v>No</v>
      </c>
      <c r="P1031" s="8">
        <f>COUNTIF(M1031:O1031,"Yes")</f>
        <v>0</v>
      </c>
      <c r="Q1031" s="18" t="str">
        <f>'AI - 1'!B1030</f>
        <v>No</v>
      </c>
      <c r="R1031" s="18" t="str">
        <f>'AI - 2'!B1030</f>
        <v>No</v>
      </c>
      <c r="S1031" s="18" t="str">
        <f>'AI  - 3'!B1030</f>
        <v>No</v>
      </c>
      <c r="T1031" s="8">
        <f>COUNTIF(Q1031:S1031,"Yes")</f>
        <v>0</v>
      </c>
      <c r="U1031" s="15" t="s">
        <v>149</v>
      </c>
      <c r="V1031" s="19"/>
      <c r="W1031" s="8"/>
      <c r="X1031" s="5"/>
      <c r="Y1031" s="20"/>
      <c r="Z1031" s="21"/>
      <c r="AA1031" s="22"/>
      <c r="AB1031" s="22"/>
      <c r="AC1031" s="23"/>
      <c r="AD1031" s="22"/>
      <c r="AE1031" s="22"/>
      <c r="AF1031" s="22"/>
      <c r="AG1031" s="23"/>
      <c r="AH1031" s="22"/>
    </row>
    <row r="1032" spans="1:34" ht="15.75" customHeight="1" x14ac:dyDescent="0.3">
      <c r="A1032" s="13"/>
      <c r="B1032" s="51"/>
      <c r="C1032" s="10">
        <v>1029</v>
      </c>
      <c r="D1032" s="6" t="s">
        <v>2126</v>
      </c>
      <c r="E1032" s="6" t="s">
        <v>2127</v>
      </c>
      <c r="F1032" s="14" t="s">
        <v>149</v>
      </c>
      <c r="G1032" s="15" t="s">
        <v>149</v>
      </c>
      <c r="H1032" s="15" t="s">
        <v>149</v>
      </c>
      <c r="I1032" s="16" t="s">
        <v>22</v>
      </c>
      <c r="L1032" s="17"/>
      <c r="M1032" s="18" t="str">
        <f>'AI - 1'!A1031</f>
        <v>No</v>
      </c>
      <c r="N1032" s="18" t="str">
        <f>'AI - 2'!A1031</f>
        <v>No</v>
      </c>
      <c r="O1032" s="18" t="str">
        <f>'AI  - 3'!A1031</f>
        <v>No</v>
      </c>
      <c r="P1032" s="8">
        <f>COUNTIF(M1032:O1032,"Yes")</f>
        <v>0</v>
      </c>
      <c r="Q1032" s="18" t="str">
        <f>'AI - 1'!B1031</f>
        <v>No</v>
      </c>
      <c r="R1032" s="18" t="str">
        <f>'AI - 2'!B1031</f>
        <v>No</v>
      </c>
      <c r="S1032" s="18" t="str">
        <f>'AI  - 3'!B1031</f>
        <v>No</v>
      </c>
      <c r="T1032" s="8">
        <f>COUNTIF(Q1032:S1032,"Yes")</f>
        <v>0</v>
      </c>
      <c r="U1032" s="15" t="s">
        <v>149</v>
      </c>
      <c r="V1032" s="19"/>
      <c r="W1032" s="8"/>
      <c r="X1032" s="5"/>
      <c r="Y1032" s="20"/>
      <c r="Z1032" s="21"/>
      <c r="AA1032" s="22"/>
      <c r="AB1032" s="22"/>
      <c r="AC1032" s="23"/>
      <c r="AD1032" s="22"/>
      <c r="AE1032" s="22"/>
      <c r="AF1032" s="22"/>
      <c r="AG1032" s="23"/>
      <c r="AH1032" s="22"/>
    </row>
    <row r="1033" spans="1:34" ht="15.75" customHeight="1" x14ac:dyDescent="0.3">
      <c r="A1033" s="13"/>
      <c r="B1033" s="51"/>
      <c r="C1033" s="10">
        <v>1030</v>
      </c>
      <c r="D1033" s="6" t="s">
        <v>2128</v>
      </c>
      <c r="E1033" s="6" t="s">
        <v>2129</v>
      </c>
      <c r="F1033" s="14" t="s">
        <v>149</v>
      </c>
      <c r="G1033" s="15" t="s">
        <v>149</v>
      </c>
      <c r="H1033" s="15" t="s">
        <v>149</v>
      </c>
      <c r="I1033" s="16" t="s">
        <v>22</v>
      </c>
      <c r="L1033" s="17"/>
      <c r="M1033" s="18" t="str">
        <f>'AI - 1'!A1032</f>
        <v>No</v>
      </c>
      <c r="N1033" s="18" t="str">
        <f>'AI - 2'!A1032</f>
        <v>No</v>
      </c>
      <c r="O1033" s="18" t="str">
        <f>'AI  - 3'!A1032</f>
        <v>No</v>
      </c>
      <c r="P1033" s="8">
        <f>COUNTIF(M1033:O1033,"Yes")</f>
        <v>0</v>
      </c>
      <c r="Q1033" s="18" t="str">
        <f>'AI - 1'!B1032</f>
        <v>No</v>
      </c>
      <c r="R1033" s="18" t="str">
        <f>'AI - 2'!B1032</f>
        <v>No</v>
      </c>
      <c r="S1033" s="18" t="str">
        <f>'AI  - 3'!B1032</f>
        <v>No</v>
      </c>
      <c r="T1033" s="8">
        <f>COUNTIF(Q1033:S1033,"Yes")</f>
        <v>0</v>
      </c>
      <c r="U1033" s="15" t="s">
        <v>149</v>
      </c>
      <c r="V1033" s="19"/>
      <c r="W1033" s="8"/>
      <c r="X1033" s="5"/>
      <c r="Y1033" s="20"/>
      <c r="Z1033" s="21"/>
      <c r="AA1033" s="22"/>
      <c r="AB1033" s="22"/>
      <c r="AC1033" s="23"/>
      <c r="AD1033" s="22"/>
      <c r="AE1033" s="22"/>
      <c r="AF1033" s="22"/>
      <c r="AG1033" s="23"/>
      <c r="AH1033" s="22"/>
    </row>
    <row r="1034" spans="1:34" ht="15.75" customHeight="1" x14ac:dyDescent="0.3">
      <c r="A1034" s="13"/>
      <c r="B1034" s="51"/>
      <c r="C1034" s="10">
        <v>1031</v>
      </c>
      <c r="D1034" s="6" t="s">
        <v>2130</v>
      </c>
      <c r="E1034" s="6" t="s">
        <v>2131</v>
      </c>
      <c r="F1034" s="14" t="s">
        <v>149</v>
      </c>
      <c r="G1034" s="15" t="s">
        <v>149</v>
      </c>
      <c r="H1034" s="15" t="s">
        <v>149</v>
      </c>
      <c r="I1034" s="16" t="s">
        <v>22</v>
      </c>
      <c r="L1034" s="17"/>
      <c r="M1034" s="18" t="str">
        <f>'AI - 1'!A1033</f>
        <v>No</v>
      </c>
      <c r="N1034" s="18" t="str">
        <f>'AI - 2'!A1033</f>
        <v>No</v>
      </c>
      <c r="O1034" s="18" t="str">
        <f>'AI  - 3'!A1033</f>
        <v>No</v>
      </c>
      <c r="P1034" s="8">
        <f>COUNTIF(M1034:O1034,"Yes")</f>
        <v>0</v>
      </c>
      <c r="Q1034" s="18" t="str">
        <f>'AI - 1'!B1033</f>
        <v>No</v>
      </c>
      <c r="R1034" s="18" t="str">
        <f>'AI - 2'!B1033</f>
        <v>No</v>
      </c>
      <c r="S1034" s="18" t="str">
        <f>'AI  - 3'!B1033</f>
        <v>No</v>
      </c>
      <c r="T1034" s="8">
        <f>COUNTIF(Q1034:S1034,"Yes")</f>
        <v>0</v>
      </c>
      <c r="U1034" s="15" t="s">
        <v>149</v>
      </c>
      <c r="V1034" s="19"/>
      <c r="W1034" s="8"/>
      <c r="X1034" s="5"/>
      <c r="Y1034" s="20"/>
      <c r="Z1034" s="21"/>
      <c r="AA1034" s="22"/>
      <c r="AB1034" s="22"/>
      <c r="AC1034" s="23"/>
      <c r="AD1034" s="22"/>
      <c r="AE1034" s="22"/>
      <c r="AF1034" s="22"/>
      <c r="AG1034" s="23"/>
      <c r="AH1034" s="22"/>
    </row>
    <row r="1035" spans="1:34" ht="15.75" customHeight="1" x14ac:dyDescent="0.3">
      <c r="A1035" s="13"/>
      <c r="B1035" s="51"/>
      <c r="C1035" s="10">
        <v>1032</v>
      </c>
      <c r="D1035" s="6" t="s">
        <v>2132</v>
      </c>
      <c r="E1035" s="6" t="s">
        <v>2133</v>
      </c>
      <c r="F1035" s="14" t="s">
        <v>149</v>
      </c>
      <c r="G1035" s="15" t="s">
        <v>149</v>
      </c>
      <c r="H1035" s="15" t="s">
        <v>149</v>
      </c>
      <c r="I1035" s="16" t="s">
        <v>22</v>
      </c>
      <c r="L1035" s="17"/>
      <c r="M1035" s="18" t="str">
        <f>'AI - 1'!A1034</f>
        <v>No</v>
      </c>
      <c r="N1035" s="18" t="str">
        <f>'AI - 2'!A1034</f>
        <v>No</v>
      </c>
      <c r="O1035" s="18" t="str">
        <f>'AI  - 3'!A1034</f>
        <v>No</v>
      </c>
      <c r="P1035" s="8">
        <f>COUNTIF(M1035:O1035,"Yes")</f>
        <v>0</v>
      </c>
      <c r="Q1035" s="18" t="str">
        <f>'AI - 1'!B1034</f>
        <v>No</v>
      </c>
      <c r="R1035" s="18" t="str">
        <f>'AI - 2'!B1034</f>
        <v>No</v>
      </c>
      <c r="S1035" s="18" t="str">
        <f>'AI  - 3'!B1034</f>
        <v>No</v>
      </c>
      <c r="T1035" s="8">
        <f>COUNTIF(Q1035:S1035,"Yes")</f>
        <v>0</v>
      </c>
      <c r="U1035" s="15" t="s">
        <v>149</v>
      </c>
      <c r="V1035" s="19"/>
      <c r="W1035" s="8"/>
      <c r="X1035" s="5"/>
      <c r="Y1035" s="20"/>
      <c r="Z1035" s="21"/>
      <c r="AA1035" s="22"/>
      <c r="AB1035" s="22"/>
      <c r="AC1035" s="23"/>
      <c r="AD1035" s="22"/>
      <c r="AE1035" s="22"/>
      <c r="AF1035" s="22"/>
      <c r="AG1035" s="23"/>
      <c r="AH1035" s="22"/>
    </row>
    <row r="1036" spans="1:34" ht="15.75" customHeight="1" x14ac:dyDescent="0.3">
      <c r="A1036" s="13"/>
      <c r="B1036" s="51"/>
      <c r="C1036" s="10">
        <v>1033</v>
      </c>
      <c r="D1036" s="6" t="s">
        <v>229</v>
      </c>
      <c r="E1036" s="6" t="s">
        <v>230</v>
      </c>
      <c r="F1036" s="14" t="s">
        <v>21</v>
      </c>
      <c r="G1036" s="15" t="s">
        <v>21</v>
      </c>
      <c r="H1036" s="15" t="s">
        <v>21</v>
      </c>
      <c r="I1036" s="16" t="s">
        <v>22</v>
      </c>
      <c r="J1036" s="2"/>
      <c r="K1036" s="2" t="s">
        <v>231</v>
      </c>
      <c r="L1036" s="17"/>
      <c r="M1036" s="18" t="str">
        <f>'AI - 1'!A1035</f>
        <v>Yes</v>
      </c>
      <c r="N1036" s="18" t="str">
        <f>'AI - 2'!A1035</f>
        <v>Yes</v>
      </c>
      <c r="O1036" s="18" t="str">
        <f>'AI  - 3'!A1035</f>
        <v>Yes</v>
      </c>
      <c r="P1036" s="8">
        <f>COUNTIF(M1036:O1036,"Yes")</f>
        <v>3</v>
      </c>
      <c r="Q1036" s="18" t="str">
        <f>'AI - 1'!B1035</f>
        <v>No</v>
      </c>
      <c r="R1036" s="18" t="str">
        <f>'AI - 2'!B1035</f>
        <v>Yes</v>
      </c>
      <c r="S1036" s="18" t="str">
        <f>'AI  - 3'!B1035</f>
        <v>Yes</v>
      </c>
      <c r="T1036" s="8">
        <f>COUNTIF(Q1036:S1036,"Yes")</f>
        <v>2</v>
      </c>
      <c r="U1036" s="15" t="s">
        <v>21</v>
      </c>
      <c r="V1036" s="19"/>
      <c r="W1036" s="8"/>
      <c r="X1036" s="5"/>
      <c r="Y1036" s="20"/>
      <c r="Z1036" s="21"/>
      <c r="AA1036" s="22"/>
      <c r="AB1036" s="22"/>
      <c r="AC1036" s="23"/>
      <c r="AD1036" s="22"/>
      <c r="AE1036" s="22"/>
      <c r="AF1036" s="22"/>
      <c r="AG1036" s="23"/>
      <c r="AH1036" s="22"/>
    </row>
    <row r="1037" spans="1:34" ht="15.75" customHeight="1" x14ac:dyDescent="0.3">
      <c r="A1037" s="13"/>
      <c r="B1037" s="51"/>
      <c r="C1037" s="10">
        <v>1034</v>
      </c>
      <c r="D1037" s="6" t="s">
        <v>2134</v>
      </c>
      <c r="E1037" s="6" t="s">
        <v>2135</v>
      </c>
      <c r="F1037" s="14" t="s">
        <v>149</v>
      </c>
      <c r="G1037" s="15" t="s">
        <v>149</v>
      </c>
      <c r="H1037" s="15" t="s">
        <v>149</v>
      </c>
      <c r="I1037" s="16" t="s">
        <v>22</v>
      </c>
      <c r="L1037" s="17"/>
      <c r="M1037" s="18" t="str">
        <f>'AI - 1'!A1036</f>
        <v>No</v>
      </c>
      <c r="N1037" s="18" t="str">
        <f>'AI - 2'!A1036</f>
        <v>No</v>
      </c>
      <c r="O1037" s="18" t="str">
        <f>'AI  - 3'!A1036</f>
        <v>No</v>
      </c>
      <c r="P1037" s="8">
        <f>COUNTIF(M1037:O1037,"Yes")</f>
        <v>0</v>
      </c>
      <c r="Q1037" s="18" t="str">
        <f>'AI - 1'!B1036</f>
        <v>No</v>
      </c>
      <c r="R1037" s="18" t="str">
        <f>'AI - 2'!B1036</f>
        <v>No</v>
      </c>
      <c r="S1037" s="18" t="str">
        <f>'AI  - 3'!B1036</f>
        <v>No</v>
      </c>
      <c r="T1037" s="8">
        <f>COUNTIF(Q1037:S1037,"Yes")</f>
        <v>0</v>
      </c>
      <c r="U1037" s="15" t="s">
        <v>149</v>
      </c>
      <c r="V1037" s="19"/>
      <c r="W1037" s="8"/>
      <c r="X1037" s="5"/>
      <c r="Y1037" s="20"/>
      <c r="Z1037" s="21"/>
      <c r="AA1037" s="22"/>
      <c r="AB1037" s="22"/>
      <c r="AC1037" s="23"/>
      <c r="AD1037" s="22"/>
      <c r="AE1037" s="22"/>
      <c r="AF1037" s="22"/>
      <c r="AG1037" s="23"/>
      <c r="AH1037" s="22"/>
    </row>
    <row r="1038" spans="1:34" ht="15.75" customHeight="1" x14ac:dyDescent="0.3">
      <c r="A1038" s="13"/>
      <c r="B1038" s="51"/>
      <c r="C1038" s="10">
        <v>1035</v>
      </c>
      <c r="E1038" s="6" t="s">
        <v>2136</v>
      </c>
      <c r="F1038" s="14" t="s">
        <v>149</v>
      </c>
      <c r="G1038" s="15" t="s">
        <v>149</v>
      </c>
      <c r="H1038" s="15" t="s">
        <v>149</v>
      </c>
      <c r="I1038" s="16" t="s">
        <v>22</v>
      </c>
      <c r="L1038" s="17"/>
      <c r="M1038" s="18" t="str">
        <f>'AI - 1'!A1037</f>
        <v>No</v>
      </c>
      <c r="N1038" s="18" t="str">
        <f>'AI - 2'!A1037</f>
        <v>No</v>
      </c>
      <c r="O1038" s="18" t="str">
        <f>'AI  - 3'!A1037</f>
        <v>No</v>
      </c>
      <c r="P1038" s="8">
        <f>COUNTIF(M1038:O1038,"Yes")</f>
        <v>0</v>
      </c>
      <c r="Q1038" s="18" t="str">
        <f>'AI - 1'!B1037</f>
        <v>No</v>
      </c>
      <c r="R1038" s="18" t="str">
        <f>'AI - 2'!B1037</f>
        <v>No</v>
      </c>
      <c r="S1038" s="18" t="str">
        <f>'AI  - 3'!B1037</f>
        <v>No</v>
      </c>
      <c r="T1038" s="8">
        <f>COUNTIF(Q1038:S1038,"Yes")</f>
        <v>0</v>
      </c>
      <c r="U1038" s="15" t="s">
        <v>149</v>
      </c>
      <c r="V1038" s="19"/>
      <c r="W1038" s="8"/>
      <c r="X1038" s="5"/>
      <c r="Y1038" s="20"/>
      <c r="Z1038" s="21"/>
      <c r="AA1038" s="22"/>
      <c r="AB1038" s="22"/>
      <c r="AC1038" s="23"/>
      <c r="AD1038" s="22"/>
      <c r="AE1038" s="22"/>
      <c r="AF1038" s="22"/>
      <c r="AG1038" s="23"/>
      <c r="AH1038" s="22"/>
    </row>
    <row r="1039" spans="1:34" ht="15.75" customHeight="1" x14ac:dyDescent="0.3">
      <c r="A1039" s="13"/>
      <c r="B1039" s="51"/>
      <c r="C1039" s="10">
        <v>1036</v>
      </c>
      <c r="D1039" s="6" t="s">
        <v>2137</v>
      </c>
      <c r="E1039" s="6" t="s">
        <v>2138</v>
      </c>
      <c r="F1039" s="14" t="s">
        <v>149</v>
      </c>
      <c r="G1039" s="15" t="s">
        <v>149</v>
      </c>
      <c r="H1039" s="15" t="s">
        <v>149</v>
      </c>
      <c r="I1039" s="16" t="s">
        <v>22</v>
      </c>
      <c r="L1039" s="17"/>
      <c r="M1039" s="18" t="str">
        <f>'AI - 1'!A1038</f>
        <v>No</v>
      </c>
      <c r="N1039" s="18" t="str">
        <f>'AI - 2'!A1038</f>
        <v>No</v>
      </c>
      <c r="O1039" s="18" t="str">
        <f>'AI  - 3'!A1038</f>
        <v>No</v>
      </c>
      <c r="P1039" s="8">
        <f>COUNTIF(M1039:O1039,"Yes")</f>
        <v>0</v>
      </c>
      <c r="Q1039" s="18" t="str">
        <f>'AI - 1'!B1038</f>
        <v>No</v>
      </c>
      <c r="R1039" s="18" t="str">
        <f>'AI - 2'!B1038</f>
        <v>No</v>
      </c>
      <c r="S1039" s="18" t="str">
        <f>'AI  - 3'!B1038</f>
        <v>No</v>
      </c>
      <c r="T1039" s="8">
        <f>COUNTIF(Q1039:S1039,"Yes")</f>
        <v>0</v>
      </c>
      <c r="U1039" s="15" t="s">
        <v>149</v>
      </c>
      <c r="V1039" s="19"/>
      <c r="W1039" s="8"/>
      <c r="X1039" s="5"/>
      <c r="Y1039" s="20"/>
      <c r="Z1039" s="21"/>
      <c r="AA1039" s="22"/>
      <c r="AB1039" s="22"/>
      <c r="AC1039" s="23"/>
      <c r="AD1039" s="22"/>
      <c r="AE1039" s="22"/>
      <c r="AF1039" s="22"/>
      <c r="AG1039" s="23"/>
      <c r="AH1039" s="22"/>
    </row>
    <row r="1040" spans="1:34" ht="15.75" customHeight="1" x14ac:dyDescent="0.3">
      <c r="A1040" s="13"/>
      <c r="B1040" s="51"/>
      <c r="C1040" s="10">
        <v>1037</v>
      </c>
      <c r="D1040" s="6" t="s">
        <v>2139</v>
      </c>
      <c r="E1040" s="6" t="s">
        <v>2140</v>
      </c>
      <c r="F1040" s="14" t="s">
        <v>149</v>
      </c>
      <c r="G1040" s="15" t="s">
        <v>149</v>
      </c>
      <c r="H1040" s="15" t="s">
        <v>149</v>
      </c>
      <c r="I1040" s="16" t="s">
        <v>22</v>
      </c>
      <c r="L1040" s="17"/>
      <c r="M1040" s="18" t="str">
        <f>'AI - 1'!A1039</f>
        <v>No</v>
      </c>
      <c r="N1040" s="18" t="str">
        <f>'AI - 2'!A1039</f>
        <v>No</v>
      </c>
      <c r="O1040" s="18" t="str">
        <f>'AI  - 3'!A1039</f>
        <v>No</v>
      </c>
      <c r="P1040" s="8">
        <f>COUNTIF(M1040:O1040,"Yes")</f>
        <v>0</v>
      </c>
      <c r="Q1040" s="18" t="str">
        <f>'AI - 1'!B1039</f>
        <v>No</v>
      </c>
      <c r="R1040" s="18" t="str">
        <f>'AI - 2'!B1039</f>
        <v>No</v>
      </c>
      <c r="S1040" s="18" t="str">
        <f>'AI  - 3'!B1039</f>
        <v>No</v>
      </c>
      <c r="T1040" s="8">
        <f>COUNTIF(Q1040:S1040,"Yes")</f>
        <v>0</v>
      </c>
      <c r="U1040" s="15" t="s">
        <v>149</v>
      </c>
      <c r="V1040" s="19"/>
      <c r="W1040" s="8"/>
      <c r="X1040" s="5"/>
      <c r="Y1040" s="20"/>
      <c r="Z1040" s="21"/>
      <c r="AA1040" s="22"/>
      <c r="AB1040" s="22"/>
      <c r="AC1040" s="23"/>
      <c r="AD1040" s="22"/>
      <c r="AE1040" s="22"/>
      <c r="AF1040" s="22"/>
      <c r="AG1040" s="23"/>
      <c r="AH1040" s="22"/>
    </row>
    <row r="1041" spans="1:34" ht="15.75" customHeight="1" x14ac:dyDescent="0.3">
      <c r="A1041" s="13"/>
      <c r="B1041" s="51"/>
      <c r="C1041" s="10">
        <v>1038</v>
      </c>
      <c r="D1041" s="6" t="s">
        <v>2141</v>
      </c>
      <c r="E1041" s="6" t="s">
        <v>2142</v>
      </c>
      <c r="F1041" s="14" t="s">
        <v>149</v>
      </c>
      <c r="G1041" s="15" t="s">
        <v>149</v>
      </c>
      <c r="H1041" s="15" t="s">
        <v>149</v>
      </c>
      <c r="I1041" s="16" t="s">
        <v>22</v>
      </c>
      <c r="L1041" s="17"/>
      <c r="M1041" s="18" t="str">
        <f>'AI - 1'!A1040</f>
        <v>No</v>
      </c>
      <c r="N1041" s="18" t="str">
        <f>'AI - 2'!A1040</f>
        <v>No</v>
      </c>
      <c r="O1041" s="18" t="str">
        <f>'AI  - 3'!A1040</f>
        <v>No</v>
      </c>
      <c r="P1041" s="8">
        <f>COUNTIF(M1041:O1041,"Yes")</f>
        <v>0</v>
      </c>
      <c r="Q1041" s="18" t="str">
        <f>'AI - 1'!B1040</f>
        <v>No</v>
      </c>
      <c r="R1041" s="18" t="str">
        <f>'AI - 2'!B1040</f>
        <v>No</v>
      </c>
      <c r="S1041" s="18" t="str">
        <f>'AI  - 3'!B1040</f>
        <v>No</v>
      </c>
      <c r="T1041" s="8">
        <f>COUNTIF(Q1041:S1041,"Yes")</f>
        <v>0</v>
      </c>
      <c r="U1041" s="15" t="s">
        <v>149</v>
      </c>
      <c r="V1041" s="19"/>
      <c r="W1041" s="8"/>
      <c r="X1041" s="5"/>
      <c r="Y1041" s="20"/>
      <c r="Z1041" s="21"/>
      <c r="AA1041" s="22"/>
      <c r="AB1041" s="22"/>
      <c r="AC1041" s="23"/>
      <c r="AD1041" s="22"/>
      <c r="AE1041" s="22"/>
      <c r="AF1041" s="22"/>
      <c r="AG1041" s="23"/>
      <c r="AH1041" s="22"/>
    </row>
    <row r="1042" spans="1:34" ht="15.75" customHeight="1" x14ac:dyDescent="0.3">
      <c r="A1042" s="13"/>
      <c r="B1042" s="51"/>
      <c r="C1042" s="10">
        <v>1039</v>
      </c>
      <c r="D1042" s="6" t="s">
        <v>2143</v>
      </c>
      <c r="E1042" s="6" t="s">
        <v>2144</v>
      </c>
      <c r="F1042" s="14" t="s">
        <v>149</v>
      </c>
      <c r="G1042" s="15" t="s">
        <v>149</v>
      </c>
      <c r="H1042" s="15" t="s">
        <v>149</v>
      </c>
      <c r="I1042" s="16" t="s">
        <v>22</v>
      </c>
      <c r="L1042" s="17"/>
      <c r="M1042" s="18" t="str">
        <f>'AI - 1'!A1041</f>
        <v>No</v>
      </c>
      <c r="N1042" s="18" t="str">
        <f>'AI - 2'!A1041</f>
        <v>No</v>
      </c>
      <c r="O1042" s="18" t="str">
        <f>'AI  - 3'!A1041</f>
        <v>No</v>
      </c>
      <c r="P1042" s="8">
        <f>COUNTIF(M1042:O1042,"Yes")</f>
        <v>0</v>
      </c>
      <c r="Q1042" s="18" t="str">
        <f>'AI - 1'!B1041</f>
        <v>No</v>
      </c>
      <c r="R1042" s="18" t="str">
        <f>'AI - 2'!B1041</f>
        <v>No</v>
      </c>
      <c r="S1042" s="18" t="str">
        <f>'AI  - 3'!B1041</f>
        <v>No</v>
      </c>
      <c r="T1042" s="8">
        <f>COUNTIF(Q1042:S1042,"Yes")</f>
        <v>0</v>
      </c>
      <c r="U1042" s="15" t="s">
        <v>149</v>
      </c>
      <c r="V1042" s="19"/>
      <c r="W1042" s="8"/>
      <c r="X1042" s="5"/>
      <c r="Y1042" s="20"/>
      <c r="Z1042" s="21"/>
      <c r="AA1042" s="22"/>
      <c r="AB1042" s="22"/>
      <c r="AC1042" s="23"/>
      <c r="AD1042" s="22"/>
      <c r="AE1042" s="22"/>
      <c r="AF1042" s="22"/>
      <c r="AG1042" s="23"/>
      <c r="AH1042" s="22"/>
    </row>
    <row r="1043" spans="1:34" ht="15.75" customHeight="1" x14ac:dyDescent="0.3">
      <c r="A1043" s="13"/>
      <c r="B1043" s="51"/>
      <c r="C1043" s="10">
        <v>1040</v>
      </c>
      <c r="D1043" s="6" t="s">
        <v>2145</v>
      </c>
      <c r="E1043" s="6" t="s">
        <v>2146</v>
      </c>
      <c r="F1043" s="14" t="s">
        <v>149</v>
      </c>
      <c r="G1043" s="15" t="s">
        <v>149</v>
      </c>
      <c r="H1043" s="15" t="s">
        <v>149</v>
      </c>
      <c r="I1043" s="16" t="s">
        <v>22</v>
      </c>
      <c r="L1043" s="17"/>
      <c r="M1043" s="18" t="str">
        <f>'AI - 1'!A1042</f>
        <v>No</v>
      </c>
      <c r="N1043" s="18" t="str">
        <f>'AI - 2'!A1042</f>
        <v>No</v>
      </c>
      <c r="O1043" s="18" t="str">
        <f>'AI  - 3'!A1042</f>
        <v>No</v>
      </c>
      <c r="P1043" s="8">
        <f>COUNTIF(M1043:O1043,"Yes")</f>
        <v>0</v>
      </c>
      <c r="Q1043" s="18" t="str">
        <f>'AI - 1'!B1042</f>
        <v>No</v>
      </c>
      <c r="R1043" s="18" t="str">
        <f>'AI - 2'!B1042</f>
        <v>No</v>
      </c>
      <c r="S1043" s="18" t="str">
        <f>'AI  - 3'!B1042</f>
        <v>No</v>
      </c>
      <c r="T1043" s="8">
        <f>COUNTIF(Q1043:S1043,"Yes")</f>
        <v>0</v>
      </c>
      <c r="U1043" s="15" t="s">
        <v>149</v>
      </c>
      <c r="V1043" s="19"/>
      <c r="W1043" s="8"/>
      <c r="X1043" s="5"/>
      <c r="Y1043" s="20"/>
      <c r="Z1043" s="21"/>
      <c r="AA1043" s="22"/>
      <c r="AB1043" s="22"/>
      <c r="AC1043" s="23"/>
      <c r="AD1043" s="22"/>
      <c r="AE1043" s="22"/>
      <c r="AF1043" s="22"/>
      <c r="AG1043" s="23"/>
      <c r="AH1043" s="22"/>
    </row>
    <row r="1044" spans="1:34" ht="15.75" customHeight="1" x14ac:dyDescent="0.3">
      <c r="A1044" s="13"/>
      <c r="B1044" s="51"/>
      <c r="C1044" s="10">
        <v>1041</v>
      </c>
      <c r="D1044" s="6" t="s">
        <v>2147</v>
      </c>
      <c r="E1044" s="6" t="s">
        <v>2148</v>
      </c>
      <c r="F1044" s="14" t="s">
        <v>149</v>
      </c>
      <c r="G1044" s="15" t="s">
        <v>149</v>
      </c>
      <c r="H1044" s="15" t="s">
        <v>149</v>
      </c>
      <c r="I1044" s="16" t="s">
        <v>22</v>
      </c>
      <c r="L1044" s="17"/>
      <c r="M1044" s="18" t="str">
        <f>'AI - 1'!A1043</f>
        <v>No</v>
      </c>
      <c r="N1044" s="18" t="str">
        <f>'AI - 2'!A1043</f>
        <v>No</v>
      </c>
      <c r="O1044" s="18" t="str">
        <f>'AI  - 3'!A1043</f>
        <v>No</v>
      </c>
      <c r="P1044" s="8">
        <f>COUNTIF(M1044:O1044,"Yes")</f>
        <v>0</v>
      </c>
      <c r="Q1044" s="18" t="str">
        <f>'AI - 1'!B1043</f>
        <v>No</v>
      </c>
      <c r="R1044" s="18" t="str">
        <f>'AI - 2'!B1043</f>
        <v>No</v>
      </c>
      <c r="S1044" s="18" t="str">
        <f>'AI  - 3'!B1043</f>
        <v>No</v>
      </c>
      <c r="T1044" s="8">
        <f>COUNTIF(Q1044:S1044,"Yes")</f>
        <v>0</v>
      </c>
      <c r="U1044" s="15" t="s">
        <v>149</v>
      </c>
      <c r="V1044" s="19"/>
      <c r="W1044" s="8"/>
      <c r="X1044" s="5"/>
      <c r="Y1044" s="20"/>
      <c r="Z1044" s="21"/>
      <c r="AA1044" s="22"/>
      <c r="AB1044" s="22"/>
      <c r="AC1044" s="23"/>
      <c r="AD1044" s="22"/>
      <c r="AE1044" s="22"/>
      <c r="AF1044" s="22"/>
      <c r="AG1044" s="23"/>
      <c r="AH1044" s="22"/>
    </row>
    <row r="1045" spans="1:34" ht="15.75" customHeight="1" x14ac:dyDescent="0.3">
      <c r="A1045" s="13"/>
      <c r="B1045" s="51"/>
      <c r="C1045" s="10">
        <v>1042</v>
      </c>
      <c r="D1045" s="6" t="s">
        <v>2149</v>
      </c>
      <c r="E1045" s="6" t="s">
        <v>2150</v>
      </c>
      <c r="F1045" s="14" t="s">
        <v>149</v>
      </c>
      <c r="G1045" s="15" t="s">
        <v>149</v>
      </c>
      <c r="H1045" s="15" t="s">
        <v>149</v>
      </c>
      <c r="I1045" s="16" t="s">
        <v>22</v>
      </c>
      <c r="L1045" s="17"/>
      <c r="M1045" s="18" t="str">
        <f>'AI - 1'!A1044</f>
        <v>No</v>
      </c>
      <c r="N1045" s="18" t="str">
        <f>'AI - 2'!A1044</f>
        <v>No</v>
      </c>
      <c r="O1045" s="18" t="str">
        <f>'AI  - 3'!A1044</f>
        <v>No</v>
      </c>
      <c r="P1045" s="8">
        <f>COUNTIF(M1045:O1045,"Yes")</f>
        <v>0</v>
      </c>
      <c r="Q1045" s="18" t="str">
        <f>'AI - 1'!B1044</f>
        <v>No</v>
      </c>
      <c r="R1045" s="18" t="str">
        <f>'AI - 2'!B1044</f>
        <v>No</v>
      </c>
      <c r="S1045" s="18" t="str">
        <f>'AI  - 3'!B1044</f>
        <v>No</v>
      </c>
      <c r="T1045" s="8">
        <f>COUNTIF(Q1045:S1045,"Yes")</f>
        <v>0</v>
      </c>
      <c r="U1045" s="15" t="s">
        <v>149</v>
      </c>
      <c r="V1045" s="19"/>
      <c r="W1045" s="8"/>
      <c r="X1045" s="5"/>
      <c r="Y1045" s="20"/>
      <c r="Z1045" s="21"/>
      <c r="AA1045" s="22"/>
      <c r="AB1045" s="22"/>
      <c r="AC1045" s="23"/>
      <c r="AD1045" s="22"/>
      <c r="AE1045" s="22"/>
      <c r="AF1045" s="22"/>
      <c r="AG1045" s="23"/>
      <c r="AH1045" s="22"/>
    </row>
    <row r="1046" spans="1:34" ht="15.75" customHeight="1" x14ac:dyDescent="0.3">
      <c r="A1046" s="13"/>
      <c r="B1046" s="51"/>
      <c r="C1046" s="10">
        <v>1043</v>
      </c>
      <c r="D1046" s="6" t="s">
        <v>2151</v>
      </c>
      <c r="E1046" s="6" t="s">
        <v>2152</v>
      </c>
      <c r="F1046" s="14" t="s">
        <v>149</v>
      </c>
      <c r="G1046" s="15" t="s">
        <v>149</v>
      </c>
      <c r="H1046" s="15" t="s">
        <v>149</v>
      </c>
      <c r="I1046" s="16" t="s">
        <v>22</v>
      </c>
      <c r="L1046" s="17"/>
      <c r="M1046" s="18" t="str">
        <f>'AI - 1'!A1045</f>
        <v>No</v>
      </c>
      <c r="N1046" s="18" t="str">
        <f>'AI - 2'!A1045</f>
        <v>No</v>
      </c>
      <c r="O1046" s="18" t="str">
        <f>'AI  - 3'!A1045</f>
        <v>No</v>
      </c>
      <c r="P1046" s="8">
        <f>COUNTIF(M1046:O1046,"Yes")</f>
        <v>0</v>
      </c>
      <c r="Q1046" s="18" t="str">
        <f>'AI - 1'!B1045</f>
        <v>No</v>
      </c>
      <c r="R1046" s="18" t="str">
        <f>'AI - 2'!B1045</f>
        <v>No</v>
      </c>
      <c r="S1046" s="18" t="str">
        <f>'AI  - 3'!B1045</f>
        <v>No</v>
      </c>
      <c r="T1046" s="8">
        <f>COUNTIF(Q1046:S1046,"Yes")</f>
        <v>0</v>
      </c>
      <c r="U1046" s="15" t="s">
        <v>149</v>
      </c>
      <c r="V1046" s="19"/>
      <c r="W1046" s="8"/>
      <c r="X1046" s="5"/>
      <c r="Y1046" s="20"/>
      <c r="Z1046" s="21"/>
      <c r="AA1046" s="22"/>
      <c r="AB1046" s="22"/>
      <c r="AC1046" s="23"/>
      <c r="AD1046" s="22"/>
      <c r="AE1046" s="22"/>
      <c r="AF1046" s="22"/>
      <c r="AG1046" s="23"/>
      <c r="AH1046" s="22"/>
    </row>
    <row r="1047" spans="1:34" ht="15.75" customHeight="1" x14ac:dyDescent="0.3">
      <c r="A1047" s="13"/>
      <c r="B1047" s="51"/>
      <c r="C1047" s="10">
        <v>1044</v>
      </c>
      <c r="D1047" s="6" t="s">
        <v>2153</v>
      </c>
      <c r="E1047" s="6" t="s">
        <v>2154</v>
      </c>
      <c r="F1047" s="14" t="s">
        <v>149</v>
      </c>
      <c r="G1047" s="15" t="s">
        <v>149</v>
      </c>
      <c r="H1047" s="15" t="s">
        <v>149</v>
      </c>
      <c r="I1047" s="16" t="s">
        <v>22</v>
      </c>
      <c r="L1047" s="17"/>
      <c r="M1047" s="18" t="str">
        <f>'AI - 1'!A1046</f>
        <v>No</v>
      </c>
      <c r="N1047" s="18" t="str">
        <f>'AI - 2'!A1046</f>
        <v>No</v>
      </c>
      <c r="O1047" s="18" t="str">
        <f>'AI  - 3'!A1046</f>
        <v>No</v>
      </c>
      <c r="P1047" s="8">
        <f>COUNTIF(M1047:O1047,"Yes")</f>
        <v>0</v>
      </c>
      <c r="Q1047" s="18" t="str">
        <f>'AI - 1'!B1046</f>
        <v>No</v>
      </c>
      <c r="R1047" s="18" t="str">
        <f>'AI - 2'!B1046</f>
        <v>No</v>
      </c>
      <c r="S1047" s="18" t="str">
        <f>'AI  - 3'!B1046</f>
        <v>No</v>
      </c>
      <c r="T1047" s="8">
        <f>COUNTIF(Q1047:S1047,"Yes")</f>
        <v>0</v>
      </c>
      <c r="U1047" s="15" t="s">
        <v>149</v>
      </c>
      <c r="V1047" s="19"/>
      <c r="W1047" s="8"/>
      <c r="X1047" s="5"/>
      <c r="Y1047" s="20"/>
      <c r="Z1047" s="21"/>
      <c r="AA1047" s="22"/>
      <c r="AB1047" s="22"/>
      <c r="AC1047" s="23"/>
      <c r="AD1047" s="22"/>
      <c r="AE1047" s="22"/>
      <c r="AF1047" s="22"/>
      <c r="AG1047" s="23"/>
      <c r="AH1047" s="22"/>
    </row>
    <row r="1048" spans="1:34" ht="15.75" customHeight="1" x14ac:dyDescent="0.3">
      <c r="A1048" s="13"/>
      <c r="B1048" s="51"/>
      <c r="C1048" s="10">
        <v>1045</v>
      </c>
      <c r="D1048" s="6" t="s">
        <v>2155</v>
      </c>
      <c r="E1048" s="6" t="s">
        <v>2156</v>
      </c>
      <c r="F1048" s="14" t="s">
        <v>149</v>
      </c>
      <c r="G1048" s="15" t="s">
        <v>149</v>
      </c>
      <c r="H1048" s="15" t="s">
        <v>149</v>
      </c>
      <c r="I1048" s="16" t="s">
        <v>22</v>
      </c>
      <c r="L1048" s="17"/>
      <c r="M1048" s="18" t="str">
        <f>'AI - 1'!A1047</f>
        <v>No</v>
      </c>
      <c r="N1048" s="18" t="str">
        <f>'AI - 2'!A1047</f>
        <v>No</v>
      </c>
      <c r="O1048" s="18" t="str">
        <f>'AI  - 3'!A1047</f>
        <v>No</v>
      </c>
      <c r="P1048" s="8">
        <f>COUNTIF(M1048:O1048,"Yes")</f>
        <v>0</v>
      </c>
      <c r="Q1048" s="18" t="str">
        <f>'AI - 1'!B1047</f>
        <v>No</v>
      </c>
      <c r="R1048" s="18" t="str">
        <f>'AI - 2'!B1047</f>
        <v>No</v>
      </c>
      <c r="S1048" s="18" t="str">
        <f>'AI  - 3'!B1047</f>
        <v>No</v>
      </c>
      <c r="T1048" s="8">
        <f>COUNTIF(Q1048:S1048,"Yes")</f>
        <v>0</v>
      </c>
      <c r="U1048" s="15" t="s">
        <v>149</v>
      </c>
      <c r="V1048" s="19"/>
      <c r="W1048" s="8"/>
      <c r="X1048" s="5"/>
      <c r="Y1048" s="20"/>
      <c r="Z1048" s="21"/>
      <c r="AA1048" s="22"/>
      <c r="AB1048" s="22"/>
      <c r="AC1048" s="23"/>
      <c r="AD1048" s="22"/>
      <c r="AE1048" s="22"/>
      <c r="AF1048" s="22"/>
      <c r="AG1048" s="23"/>
      <c r="AH1048" s="22"/>
    </row>
    <row r="1049" spans="1:34" ht="15.75" customHeight="1" x14ac:dyDescent="0.3">
      <c r="A1049" s="13"/>
      <c r="B1049" s="51"/>
      <c r="C1049" s="10">
        <v>1046</v>
      </c>
      <c r="D1049" s="6" t="s">
        <v>2157</v>
      </c>
      <c r="E1049" s="6" t="s">
        <v>2158</v>
      </c>
      <c r="F1049" s="14" t="s">
        <v>149</v>
      </c>
      <c r="G1049" s="15" t="s">
        <v>149</v>
      </c>
      <c r="H1049" s="15" t="s">
        <v>149</v>
      </c>
      <c r="I1049" s="16" t="s">
        <v>22</v>
      </c>
      <c r="L1049" s="17"/>
      <c r="M1049" s="18" t="str">
        <f>'AI - 1'!A1048</f>
        <v>No</v>
      </c>
      <c r="N1049" s="18" t="str">
        <f>'AI - 2'!A1048</f>
        <v>No</v>
      </c>
      <c r="O1049" s="18" t="str">
        <f>'AI  - 3'!A1048</f>
        <v>No</v>
      </c>
      <c r="P1049" s="8">
        <f>COUNTIF(M1049:O1049,"Yes")</f>
        <v>0</v>
      </c>
      <c r="Q1049" s="18" t="str">
        <f>'AI - 1'!B1048</f>
        <v>No</v>
      </c>
      <c r="R1049" s="18" t="str">
        <f>'AI - 2'!B1048</f>
        <v>No</v>
      </c>
      <c r="S1049" s="18" t="str">
        <f>'AI  - 3'!B1048</f>
        <v>No</v>
      </c>
      <c r="T1049" s="8">
        <f>COUNTIF(Q1049:S1049,"Yes")</f>
        <v>0</v>
      </c>
      <c r="U1049" s="15" t="s">
        <v>149</v>
      </c>
      <c r="V1049" s="19"/>
      <c r="W1049" s="8"/>
      <c r="X1049" s="5"/>
      <c r="Y1049" s="20"/>
      <c r="Z1049" s="21"/>
      <c r="AA1049" s="22"/>
      <c r="AB1049" s="22"/>
      <c r="AC1049" s="23"/>
      <c r="AD1049" s="22"/>
      <c r="AE1049" s="22"/>
      <c r="AF1049" s="22"/>
      <c r="AG1049" s="23"/>
      <c r="AH1049" s="22"/>
    </row>
    <row r="1050" spans="1:34" ht="15.75" customHeight="1" x14ac:dyDescent="0.3">
      <c r="A1050" s="13"/>
      <c r="B1050" s="51"/>
      <c r="C1050" s="10">
        <v>1047</v>
      </c>
      <c r="D1050" s="6" t="s">
        <v>2159</v>
      </c>
      <c r="E1050" s="6" t="s">
        <v>2160</v>
      </c>
      <c r="F1050" s="14" t="s">
        <v>149</v>
      </c>
      <c r="G1050" s="15" t="s">
        <v>149</v>
      </c>
      <c r="H1050" s="15" t="s">
        <v>149</v>
      </c>
      <c r="I1050" s="16" t="s">
        <v>22</v>
      </c>
      <c r="L1050" s="17"/>
      <c r="M1050" s="18" t="str">
        <f>'AI - 1'!A1049</f>
        <v>No</v>
      </c>
      <c r="N1050" s="18" t="str">
        <f>'AI - 2'!A1049</f>
        <v>No</v>
      </c>
      <c r="O1050" s="18" t="str">
        <f>'AI  - 3'!A1049</f>
        <v>No</v>
      </c>
      <c r="P1050" s="8">
        <f>COUNTIF(M1050:O1050,"Yes")</f>
        <v>0</v>
      </c>
      <c r="Q1050" s="18" t="str">
        <f>'AI - 1'!B1049</f>
        <v>No</v>
      </c>
      <c r="R1050" s="18" t="str">
        <f>'AI - 2'!B1049</f>
        <v>No</v>
      </c>
      <c r="S1050" s="18" t="str">
        <f>'AI  - 3'!B1049</f>
        <v>No</v>
      </c>
      <c r="T1050" s="8">
        <f>COUNTIF(Q1050:S1050,"Yes")</f>
        <v>0</v>
      </c>
      <c r="U1050" s="15" t="s">
        <v>149</v>
      </c>
      <c r="V1050" s="19"/>
      <c r="W1050" s="8"/>
      <c r="X1050" s="5"/>
      <c r="Y1050" s="20"/>
      <c r="Z1050" s="21"/>
      <c r="AA1050" s="22"/>
      <c r="AB1050" s="22"/>
      <c r="AC1050" s="23"/>
      <c r="AD1050" s="22"/>
      <c r="AE1050" s="22"/>
      <c r="AF1050" s="22"/>
      <c r="AG1050" s="23"/>
      <c r="AH1050" s="22"/>
    </row>
    <row r="1051" spans="1:34" ht="15.75" customHeight="1" x14ac:dyDescent="0.3">
      <c r="A1051" s="13"/>
      <c r="B1051" s="51"/>
      <c r="C1051" s="10">
        <v>1048</v>
      </c>
      <c r="D1051" s="6" t="s">
        <v>2161</v>
      </c>
      <c r="E1051" s="6" t="s">
        <v>2162</v>
      </c>
      <c r="F1051" s="14" t="s">
        <v>149</v>
      </c>
      <c r="G1051" s="15" t="s">
        <v>149</v>
      </c>
      <c r="H1051" s="15" t="s">
        <v>149</v>
      </c>
      <c r="I1051" s="16" t="s">
        <v>22</v>
      </c>
      <c r="L1051" s="17"/>
      <c r="M1051" s="18" t="str">
        <f>'AI - 1'!A1050</f>
        <v>No</v>
      </c>
      <c r="N1051" s="18" t="str">
        <f>'AI - 2'!A1050</f>
        <v>No</v>
      </c>
      <c r="O1051" s="18" t="str">
        <f>'AI  - 3'!A1050</f>
        <v>No</v>
      </c>
      <c r="P1051" s="8">
        <f>COUNTIF(M1051:O1051,"Yes")</f>
        <v>0</v>
      </c>
      <c r="Q1051" s="18" t="str">
        <f>'AI - 1'!B1050</f>
        <v>No</v>
      </c>
      <c r="R1051" s="18" t="str">
        <f>'AI - 2'!B1050</f>
        <v>No</v>
      </c>
      <c r="S1051" s="18" t="str">
        <f>'AI  - 3'!B1050</f>
        <v>No</v>
      </c>
      <c r="T1051" s="8">
        <f>COUNTIF(Q1051:S1051,"Yes")</f>
        <v>0</v>
      </c>
      <c r="U1051" s="15" t="s">
        <v>149</v>
      </c>
      <c r="V1051" s="19"/>
      <c r="W1051" s="8"/>
      <c r="X1051" s="5"/>
      <c r="Y1051" s="20"/>
      <c r="Z1051" s="21"/>
      <c r="AA1051" s="22"/>
      <c r="AB1051" s="22"/>
      <c r="AC1051" s="23"/>
      <c r="AD1051" s="22"/>
      <c r="AE1051" s="22"/>
      <c r="AF1051" s="22"/>
      <c r="AG1051" s="23"/>
      <c r="AH1051" s="22"/>
    </row>
    <row r="1052" spans="1:34" ht="15.75" customHeight="1" x14ac:dyDescent="0.3">
      <c r="A1052" s="13"/>
      <c r="B1052" s="51"/>
      <c r="C1052" s="10">
        <v>1049</v>
      </c>
      <c r="D1052" s="6" t="s">
        <v>2163</v>
      </c>
      <c r="E1052" s="6" t="s">
        <v>2164</v>
      </c>
      <c r="F1052" s="14" t="s">
        <v>149</v>
      </c>
      <c r="G1052" s="15" t="s">
        <v>149</v>
      </c>
      <c r="H1052" s="15" t="s">
        <v>149</v>
      </c>
      <c r="I1052" s="16" t="s">
        <v>22</v>
      </c>
      <c r="L1052" s="17"/>
      <c r="M1052" s="18" t="str">
        <f>'AI - 1'!A1051</f>
        <v>No</v>
      </c>
      <c r="N1052" s="18" t="str">
        <f>'AI - 2'!A1051</f>
        <v>No</v>
      </c>
      <c r="O1052" s="18" t="str">
        <f>'AI  - 3'!A1051</f>
        <v>No</v>
      </c>
      <c r="P1052" s="8">
        <f>COUNTIF(M1052:O1052,"Yes")</f>
        <v>0</v>
      </c>
      <c r="Q1052" s="18" t="str">
        <f>'AI - 1'!B1051</f>
        <v>No</v>
      </c>
      <c r="R1052" s="18" t="str">
        <f>'AI - 2'!B1051</f>
        <v>No</v>
      </c>
      <c r="S1052" s="18" t="str">
        <f>'AI  - 3'!B1051</f>
        <v>No</v>
      </c>
      <c r="T1052" s="8">
        <f>COUNTIF(Q1052:S1052,"Yes")</f>
        <v>0</v>
      </c>
      <c r="U1052" s="15" t="s">
        <v>149</v>
      </c>
      <c r="V1052" s="19"/>
      <c r="W1052" s="8"/>
      <c r="X1052" s="5"/>
      <c r="Y1052" s="20"/>
      <c r="Z1052" s="21"/>
      <c r="AA1052" s="22"/>
      <c r="AB1052" s="22"/>
      <c r="AC1052" s="23"/>
      <c r="AD1052" s="22"/>
      <c r="AE1052" s="22"/>
      <c r="AF1052" s="22"/>
      <c r="AG1052" s="23"/>
      <c r="AH1052" s="22"/>
    </row>
    <row r="1053" spans="1:34" ht="15.75" customHeight="1" x14ac:dyDescent="0.3">
      <c r="A1053" s="13"/>
      <c r="B1053" s="51"/>
      <c r="C1053" s="10">
        <v>1050</v>
      </c>
      <c r="D1053" s="6" t="s">
        <v>2165</v>
      </c>
      <c r="E1053" s="6" t="s">
        <v>2166</v>
      </c>
      <c r="F1053" s="14" t="s">
        <v>149</v>
      </c>
      <c r="G1053" s="15" t="s">
        <v>149</v>
      </c>
      <c r="H1053" s="15" t="s">
        <v>149</v>
      </c>
      <c r="I1053" s="16" t="s">
        <v>22</v>
      </c>
      <c r="L1053" s="17"/>
      <c r="M1053" s="18" t="str">
        <f>'AI - 1'!A1052</f>
        <v>No</v>
      </c>
      <c r="N1053" s="18" t="str">
        <f>'AI - 2'!A1052</f>
        <v>No</v>
      </c>
      <c r="O1053" s="18" t="str">
        <f>'AI  - 3'!A1052</f>
        <v>No</v>
      </c>
      <c r="P1053" s="8">
        <f>COUNTIF(M1053:O1053,"Yes")</f>
        <v>0</v>
      </c>
      <c r="Q1053" s="18" t="str">
        <f>'AI - 1'!B1052</f>
        <v>No</v>
      </c>
      <c r="R1053" s="18" t="str">
        <f>'AI - 2'!B1052</f>
        <v>No</v>
      </c>
      <c r="S1053" s="18" t="str">
        <f>'AI  - 3'!B1052</f>
        <v>No</v>
      </c>
      <c r="T1053" s="8">
        <f>COUNTIF(Q1053:S1053,"Yes")</f>
        <v>0</v>
      </c>
      <c r="U1053" s="15" t="s">
        <v>149</v>
      </c>
      <c r="V1053" s="19"/>
      <c r="W1053" s="8"/>
      <c r="X1053" s="5"/>
      <c r="Y1053" s="20"/>
      <c r="Z1053" s="21"/>
      <c r="AA1053" s="22"/>
      <c r="AB1053" s="22"/>
      <c r="AC1053" s="23"/>
      <c r="AD1053" s="22"/>
      <c r="AE1053" s="22"/>
      <c r="AF1053" s="22"/>
      <c r="AG1053" s="23"/>
      <c r="AH1053" s="22"/>
    </row>
    <row r="1054" spans="1:34" ht="15.75" customHeight="1" x14ac:dyDescent="0.3">
      <c r="A1054" s="13"/>
      <c r="B1054" s="51"/>
      <c r="C1054" s="10">
        <v>1051</v>
      </c>
      <c r="D1054" s="6" t="s">
        <v>2167</v>
      </c>
      <c r="E1054" s="6" t="s">
        <v>2168</v>
      </c>
      <c r="F1054" s="14" t="s">
        <v>149</v>
      </c>
      <c r="G1054" s="15" t="s">
        <v>149</v>
      </c>
      <c r="H1054" s="15" t="s">
        <v>149</v>
      </c>
      <c r="I1054" s="16" t="s">
        <v>22</v>
      </c>
      <c r="L1054" s="17"/>
      <c r="M1054" s="18" t="str">
        <f>'AI - 1'!A1053</f>
        <v>No</v>
      </c>
      <c r="N1054" s="18" t="str">
        <f>'AI - 2'!A1053</f>
        <v>No</v>
      </c>
      <c r="O1054" s="18" t="str">
        <f>'AI  - 3'!A1053</f>
        <v>No</v>
      </c>
      <c r="P1054" s="8">
        <f>COUNTIF(M1054:O1054,"Yes")</f>
        <v>0</v>
      </c>
      <c r="Q1054" s="18" t="str">
        <f>'AI - 1'!B1053</f>
        <v>No</v>
      </c>
      <c r="R1054" s="18" t="str">
        <f>'AI - 2'!B1053</f>
        <v>No</v>
      </c>
      <c r="S1054" s="18" t="str">
        <f>'AI  - 3'!B1053</f>
        <v>No</v>
      </c>
      <c r="T1054" s="8">
        <f>COUNTIF(Q1054:S1054,"Yes")</f>
        <v>0</v>
      </c>
      <c r="U1054" s="15" t="s">
        <v>149</v>
      </c>
      <c r="V1054" s="19"/>
      <c r="W1054" s="8"/>
      <c r="X1054" s="5"/>
      <c r="Y1054" s="20"/>
      <c r="Z1054" s="21"/>
      <c r="AA1054" s="22"/>
      <c r="AB1054" s="22"/>
      <c r="AC1054" s="23"/>
      <c r="AD1054" s="22"/>
      <c r="AE1054" s="22"/>
      <c r="AF1054" s="22"/>
      <c r="AG1054" s="23"/>
      <c r="AH1054" s="22"/>
    </row>
    <row r="1055" spans="1:34" ht="15.75" customHeight="1" x14ac:dyDescent="0.3">
      <c r="A1055" s="13"/>
      <c r="B1055" s="51"/>
      <c r="C1055" s="10">
        <v>1052</v>
      </c>
      <c r="D1055" s="6" t="s">
        <v>138</v>
      </c>
      <c r="E1055" s="6" t="s">
        <v>139</v>
      </c>
      <c r="F1055" s="14" t="s">
        <v>21</v>
      </c>
      <c r="G1055" s="15" t="s">
        <v>21</v>
      </c>
      <c r="H1055" s="15" t="s">
        <v>21</v>
      </c>
      <c r="I1055" s="16" t="s">
        <v>22</v>
      </c>
      <c r="L1055" s="17"/>
      <c r="M1055" s="18" t="str">
        <f>'AI - 1'!A1054</f>
        <v>Yes</v>
      </c>
      <c r="N1055" s="18" t="str">
        <f>'AI - 2'!A1054</f>
        <v>Yes</v>
      </c>
      <c r="O1055" s="18" t="str">
        <f>'AI  - 3'!A1054</f>
        <v>Yes</v>
      </c>
      <c r="P1055" s="8">
        <f>COUNTIF(M1055:O1055,"Yes")</f>
        <v>3</v>
      </c>
      <c r="Q1055" s="18" t="str">
        <f>'AI - 1'!B1054</f>
        <v>Yes</v>
      </c>
      <c r="R1055" s="18" t="str">
        <f>'AI - 2'!B1054</f>
        <v>Yes</v>
      </c>
      <c r="S1055" s="18" t="str">
        <f>'AI  - 3'!B1054</f>
        <v>Yes</v>
      </c>
      <c r="T1055" s="8">
        <f>COUNTIF(Q1055:S1055,"Yes")</f>
        <v>3</v>
      </c>
      <c r="U1055" s="15" t="s">
        <v>21</v>
      </c>
      <c r="V1055" s="19"/>
      <c r="W1055" s="8"/>
      <c r="X1055" s="5"/>
      <c r="Y1055" s="20"/>
      <c r="Z1055" s="21"/>
      <c r="AA1055" s="22"/>
      <c r="AB1055" s="22"/>
      <c r="AC1055" s="23"/>
      <c r="AD1055" s="21"/>
      <c r="AE1055" s="22"/>
      <c r="AF1055" s="22"/>
      <c r="AG1055" s="23"/>
      <c r="AH1055" s="21"/>
    </row>
    <row r="1056" spans="1:34" ht="15.75" customHeight="1" x14ac:dyDescent="0.3">
      <c r="A1056" s="13"/>
      <c r="B1056" s="51"/>
      <c r="C1056" s="10">
        <v>1053</v>
      </c>
      <c r="D1056" s="6" t="s">
        <v>2169</v>
      </c>
      <c r="E1056" s="6" t="s">
        <v>2170</v>
      </c>
      <c r="F1056" s="14" t="s">
        <v>149</v>
      </c>
      <c r="G1056" s="15" t="s">
        <v>149</v>
      </c>
      <c r="H1056" s="15" t="s">
        <v>149</v>
      </c>
      <c r="I1056" s="16" t="s">
        <v>22</v>
      </c>
      <c r="L1056" s="17"/>
      <c r="M1056" s="18" t="str">
        <f>'AI - 1'!A1055</f>
        <v>No</v>
      </c>
      <c r="N1056" s="18" t="str">
        <f>'AI - 2'!A1055</f>
        <v>No</v>
      </c>
      <c r="O1056" s="18" t="str">
        <f>'AI  - 3'!A1055</f>
        <v>No</v>
      </c>
      <c r="P1056" s="8">
        <f>COUNTIF(M1056:O1056,"Yes")</f>
        <v>0</v>
      </c>
      <c r="Q1056" s="18" t="str">
        <f>'AI - 1'!B1055</f>
        <v>No</v>
      </c>
      <c r="R1056" s="18" t="str">
        <f>'AI - 2'!B1055</f>
        <v>No</v>
      </c>
      <c r="S1056" s="18" t="str">
        <f>'AI  - 3'!B1055</f>
        <v>No</v>
      </c>
      <c r="T1056" s="8">
        <f>COUNTIF(Q1056:S1056,"Yes")</f>
        <v>0</v>
      </c>
      <c r="U1056" s="15" t="s">
        <v>149</v>
      </c>
      <c r="V1056" s="19"/>
      <c r="W1056" s="8"/>
      <c r="X1056" s="5"/>
      <c r="Y1056" s="20"/>
      <c r="Z1056" s="21"/>
      <c r="AA1056" s="22"/>
      <c r="AB1056" s="22"/>
      <c r="AC1056" s="23"/>
      <c r="AD1056" s="22"/>
      <c r="AE1056" s="22"/>
      <c r="AF1056" s="22"/>
      <c r="AG1056" s="23"/>
      <c r="AH1056" s="22"/>
    </row>
    <row r="1057" spans="1:34" ht="15.75" customHeight="1" x14ac:dyDescent="0.3">
      <c r="A1057" s="13"/>
      <c r="B1057" s="51"/>
      <c r="C1057" s="10">
        <v>1054</v>
      </c>
      <c r="D1057" s="6" t="s">
        <v>2171</v>
      </c>
      <c r="E1057" s="6" t="s">
        <v>2172</v>
      </c>
      <c r="F1057" s="14" t="s">
        <v>149</v>
      </c>
      <c r="G1057" s="15" t="s">
        <v>149</v>
      </c>
      <c r="H1057" s="15" t="s">
        <v>149</v>
      </c>
      <c r="I1057" s="16" t="s">
        <v>22</v>
      </c>
      <c r="L1057" s="17"/>
      <c r="M1057" s="18" t="str">
        <f>'AI - 1'!A1056</f>
        <v>No</v>
      </c>
      <c r="N1057" s="18" t="str">
        <f>'AI - 2'!A1056</f>
        <v>No</v>
      </c>
      <c r="O1057" s="18" t="str">
        <f>'AI  - 3'!A1056</f>
        <v>No</v>
      </c>
      <c r="P1057" s="8">
        <f>COUNTIF(M1057:O1057,"Yes")</f>
        <v>0</v>
      </c>
      <c r="Q1057" s="18" t="str">
        <f>'AI - 1'!B1056</f>
        <v>No</v>
      </c>
      <c r="R1057" s="18" t="str">
        <f>'AI - 2'!B1056</f>
        <v>No</v>
      </c>
      <c r="S1057" s="18" t="str">
        <f>'AI  - 3'!B1056</f>
        <v>No</v>
      </c>
      <c r="T1057" s="8">
        <f>COUNTIF(Q1057:S1057,"Yes")</f>
        <v>0</v>
      </c>
      <c r="U1057" s="15" t="s">
        <v>149</v>
      </c>
      <c r="V1057" s="19"/>
      <c r="W1057" s="8"/>
      <c r="X1057" s="5"/>
      <c r="Y1057" s="20"/>
      <c r="Z1057" s="21"/>
      <c r="AA1057" s="22"/>
      <c r="AB1057" s="22"/>
      <c r="AC1057" s="23"/>
      <c r="AD1057" s="22"/>
      <c r="AE1057" s="22"/>
      <c r="AF1057" s="22"/>
      <c r="AG1057" s="23"/>
      <c r="AH1057" s="22"/>
    </row>
    <row r="1058" spans="1:34" ht="15.75" customHeight="1" x14ac:dyDescent="0.3">
      <c r="A1058" s="13"/>
      <c r="B1058" s="51"/>
      <c r="C1058" s="10">
        <v>1055</v>
      </c>
      <c r="D1058" s="6" t="s">
        <v>2173</v>
      </c>
      <c r="E1058" s="6" t="s">
        <v>2174</v>
      </c>
      <c r="F1058" s="14" t="s">
        <v>149</v>
      </c>
      <c r="G1058" s="15" t="s">
        <v>149</v>
      </c>
      <c r="H1058" s="15" t="s">
        <v>149</v>
      </c>
      <c r="I1058" s="16" t="s">
        <v>22</v>
      </c>
      <c r="L1058" s="17"/>
      <c r="M1058" s="18" t="str">
        <f>'AI - 1'!A1057</f>
        <v>No</v>
      </c>
      <c r="N1058" s="18" t="str">
        <f>'AI - 2'!A1057</f>
        <v>No</v>
      </c>
      <c r="O1058" s="18" t="str">
        <f>'AI  - 3'!A1057</f>
        <v>No</v>
      </c>
      <c r="P1058" s="8">
        <f>COUNTIF(M1058:O1058,"Yes")</f>
        <v>0</v>
      </c>
      <c r="Q1058" s="18" t="str">
        <f>'AI - 1'!B1057</f>
        <v>No</v>
      </c>
      <c r="R1058" s="18" t="str">
        <f>'AI - 2'!B1057</f>
        <v>No</v>
      </c>
      <c r="S1058" s="18" t="str">
        <f>'AI  - 3'!B1057</f>
        <v>No</v>
      </c>
      <c r="T1058" s="8">
        <f>COUNTIF(Q1058:S1058,"Yes")</f>
        <v>0</v>
      </c>
      <c r="U1058" s="15" t="s">
        <v>149</v>
      </c>
      <c r="V1058" s="19"/>
      <c r="W1058" s="8"/>
      <c r="X1058" s="5"/>
      <c r="Y1058" s="20"/>
      <c r="Z1058" s="21"/>
      <c r="AA1058" s="22"/>
      <c r="AB1058" s="22"/>
      <c r="AC1058" s="23"/>
      <c r="AD1058" s="22"/>
      <c r="AE1058" s="22"/>
      <c r="AF1058" s="22"/>
      <c r="AG1058" s="23"/>
      <c r="AH1058" s="22"/>
    </row>
    <row r="1059" spans="1:34" ht="15.75" customHeight="1" x14ac:dyDescent="0.3">
      <c r="A1059" s="13"/>
      <c r="B1059" s="51"/>
      <c r="C1059" s="10">
        <v>1056</v>
      </c>
      <c r="D1059" s="6" t="s">
        <v>141</v>
      </c>
      <c r="E1059" s="6" t="s">
        <v>142</v>
      </c>
      <c r="F1059" s="14" t="s">
        <v>21</v>
      </c>
      <c r="G1059" s="15" t="s">
        <v>21</v>
      </c>
      <c r="H1059" s="15" t="s">
        <v>21</v>
      </c>
      <c r="I1059" s="16" t="s">
        <v>22</v>
      </c>
      <c r="L1059" s="17"/>
      <c r="M1059" s="18" t="str">
        <f>'AI - 1'!A1058</f>
        <v>Yes</v>
      </c>
      <c r="N1059" s="18" t="str">
        <f>'AI - 2'!A1058</f>
        <v>Yes</v>
      </c>
      <c r="O1059" s="18" t="str">
        <f>'AI  - 3'!A1058</f>
        <v>Yes</v>
      </c>
      <c r="P1059" s="8">
        <f>COUNTIF(M1059:O1059,"Yes")</f>
        <v>3</v>
      </c>
      <c r="Q1059" s="18" t="str">
        <f>'AI - 1'!B1058</f>
        <v>Yes</v>
      </c>
      <c r="R1059" s="18" t="str">
        <f>'AI - 2'!B1058</f>
        <v>Yes</v>
      </c>
      <c r="S1059" s="18" t="str">
        <f>'AI  - 3'!B1058</f>
        <v>Yes</v>
      </c>
      <c r="T1059" s="8">
        <f>COUNTIF(Q1059:S1059,"Yes")</f>
        <v>3</v>
      </c>
      <c r="U1059" s="15" t="s">
        <v>21</v>
      </c>
      <c r="V1059" s="19"/>
      <c r="W1059" s="8"/>
      <c r="X1059" s="5"/>
      <c r="Y1059" s="20"/>
      <c r="Z1059" s="21"/>
      <c r="AA1059" s="22"/>
      <c r="AB1059" s="22"/>
      <c r="AC1059" s="23"/>
      <c r="AD1059" s="21"/>
      <c r="AE1059" s="22"/>
      <c r="AF1059" s="22"/>
      <c r="AG1059" s="23"/>
      <c r="AH1059" s="21"/>
    </row>
    <row r="1060" spans="1:34" ht="15.75" customHeight="1" x14ac:dyDescent="0.3">
      <c r="A1060" s="13"/>
      <c r="B1060" s="51"/>
      <c r="C1060" s="10">
        <v>1057</v>
      </c>
      <c r="D1060" s="6" t="s">
        <v>2175</v>
      </c>
      <c r="E1060" s="6" t="s">
        <v>2176</v>
      </c>
      <c r="F1060" s="14" t="s">
        <v>149</v>
      </c>
      <c r="G1060" s="15" t="s">
        <v>149</v>
      </c>
      <c r="H1060" s="15" t="s">
        <v>149</v>
      </c>
      <c r="I1060" s="16" t="s">
        <v>22</v>
      </c>
      <c r="L1060" s="17"/>
      <c r="M1060" s="18" t="str">
        <f>'AI - 1'!A1059</f>
        <v>No</v>
      </c>
      <c r="N1060" s="18" t="str">
        <f>'AI - 2'!A1059</f>
        <v>No</v>
      </c>
      <c r="O1060" s="18" t="str">
        <f>'AI  - 3'!A1059</f>
        <v>No</v>
      </c>
      <c r="P1060" s="8">
        <f>COUNTIF(M1060:O1060,"Yes")</f>
        <v>0</v>
      </c>
      <c r="Q1060" s="18" t="str">
        <f>'AI - 1'!B1059</f>
        <v>No</v>
      </c>
      <c r="R1060" s="18" t="str">
        <f>'AI - 2'!B1059</f>
        <v>No</v>
      </c>
      <c r="S1060" s="18" t="str">
        <f>'AI  - 3'!B1059</f>
        <v>No</v>
      </c>
      <c r="T1060" s="8">
        <f>COUNTIF(Q1060:S1060,"Yes")</f>
        <v>0</v>
      </c>
      <c r="U1060" s="15" t="s">
        <v>149</v>
      </c>
      <c r="V1060" s="19"/>
      <c r="W1060" s="8"/>
      <c r="X1060" s="5"/>
      <c r="Y1060" s="20"/>
      <c r="Z1060" s="21"/>
      <c r="AA1060" s="22"/>
      <c r="AB1060" s="22"/>
      <c r="AC1060" s="23"/>
      <c r="AD1060" s="22"/>
      <c r="AE1060" s="22"/>
      <c r="AF1060" s="22"/>
      <c r="AG1060" s="23"/>
      <c r="AH1060" s="22"/>
    </row>
    <row r="1061" spans="1:34" ht="15.75" customHeight="1" x14ac:dyDescent="0.3">
      <c r="A1061" s="13"/>
      <c r="B1061" s="51"/>
      <c r="C1061" s="10">
        <v>1058</v>
      </c>
      <c r="D1061" s="6" t="s">
        <v>2177</v>
      </c>
      <c r="E1061" s="6" t="s">
        <v>2178</v>
      </c>
      <c r="F1061" s="14" t="s">
        <v>149</v>
      </c>
      <c r="G1061" s="15" t="s">
        <v>149</v>
      </c>
      <c r="H1061" s="15" t="s">
        <v>149</v>
      </c>
      <c r="I1061" s="16" t="s">
        <v>22</v>
      </c>
      <c r="L1061" s="17"/>
      <c r="M1061" s="18" t="str">
        <f>'AI - 1'!A1060</f>
        <v>No</v>
      </c>
      <c r="N1061" s="18" t="str">
        <f>'AI - 2'!A1060</f>
        <v>No</v>
      </c>
      <c r="O1061" s="18" t="str">
        <f>'AI  - 3'!A1060</f>
        <v>No</v>
      </c>
      <c r="P1061" s="8">
        <f>COUNTIF(M1061:O1061,"Yes")</f>
        <v>0</v>
      </c>
      <c r="Q1061" s="18" t="str">
        <f>'AI - 1'!B1060</f>
        <v>No</v>
      </c>
      <c r="R1061" s="18" t="str">
        <f>'AI - 2'!B1060</f>
        <v>No</v>
      </c>
      <c r="S1061" s="18" t="str">
        <f>'AI  - 3'!B1060</f>
        <v>No</v>
      </c>
      <c r="T1061" s="8">
        <f>COUNTIF(Q1061:S1061,"Yes")</f>
        <v>0</v>
      </c>
      <c r="U1061" s="15" t="s">
        <v>149</v>
      </c>
      <c r="V1061" s="19"/>
      <c r="W1061" s="8"/>
      <c r="X1061" s="5"/>
      <c r="Y1061" s="20"/>
      <c r="Z1061" s="21"/>
      <c r="AA1061" s="22"/>
      <c r="AB1061" s="22"/>
      <c r="AC1061" s="23"/>
      <c r="AD1061" s="22"/>
      <c r="AE1061" s="22"/>
      <c r="AF1061" s="22"/>
      <c r="AG1061" s="23"/>
      <c r="AH1061" s="22"/>
    </row>
    <row r="1062" spans="1:34" ht="15.75" customHeight="1" x14ac:dyDescent="0.3">
      <c r="A1062" s="13"/>
      <c r="B1062" s="51"/>
      <c r="C1062" s="10">
        <v>1059</v>
      </c>
      <c r="D1062" s="6" t="s">
        <v>2179</v>
      </c>
      <c r="E1062" s="6" t="s">
        <v>2180</v>
      </c>
      <c r="F1062" s="14" t="s">
        <v>149</v>
      </c>
      <c r="G1062" s="15" t="s">
        <v>149</v>
      </c>
      <c r="H1062" s="15" t="s">
        <v>149</v>
      </c>
      <c r="I1062" s="16" t="s">
        <v>22</v>
      </c>
      <c r="L1062" s="17"/>
      <c r="M1062" s="18" t="str">
        <f>'AI - 1'!A1061</f>
        <v>No</v>
      </c>
      <c r="N1062" s="18" t="str">
        <f>'AI - 2'!A1061</f>
        <v>No</v>
      </c>
      <c r="O1062" s="18" t="str">
        <f>'AI  - 3'!A1061</f>
        <v>No</v>
      </c>
      <c r="P1062" s="8">
        <f>COUNTIF(M1062:O1062,"Yes")</f>
        <v>0</v>
      </c>
      <c r="Q1062" s="18" t="str">
        <f>'AI - 1'!B1061</f>
        <v>No</v>
      </c>
      <c r="R1062" s="18" t="str">
        <f>'AI - 2'!B1061</f>
        <v>No</v>
      </c>
      <c r="S1062" s="18" t="str">
        <f>'AI  - 3'!B1061</f>
        <v>No</v>
      </c>
      <c r="T1062" s="8">
        <f>COUNTIF(Q1062:S1062,"Yes")</f>
        <v>0</v>
      </c>
      <c r="U1062" s="15" t="s">
        <v>149</v>
      </c>
      <c r="V1062" s="19"/>
      <c r="W1062" s="8"/>
      <c r="X1062" s="5"/>
      <c r="Y1062" s="20"/>
      <c r="Z1062" s="21"/>
      <c r="AA1062" s="22"/>
      <c r="AB1062" s="22"/>
      <c r="AC1062" s="23"/>
      <c r="AD1062" s="22"/>
      <c r="AE1062" s="22"/>
      <c r="AF1062" s="22"/>
      <c r="AG1062" s="23"/>
      <c r="AH1062" s="22"/>
    </row>
    <row r="1063" spans="1:34" ht="15.75" customHeight="1" x14ac:dyDescent="0.3">
      <c r="A1063" s="13"/>
      <c r="B1063" s="51"/>
      <c r="C1063" s="10">
        <v>1060</v>
      </c>
      <c r="D1063" s="6" t="s">
        <v>2181</v>
      </c>
      <c r="E1063" s="6" t="s">
        <v>2182</v>
      </c>
      <c r="F1063" s="14" t="s">
        <v>149</v>
      </c>
      <c r="G1063" s="15" t="s">
        <v>149</v>
      </c>
      <c r="H1063" s="15" t="s">
        <v>149</v>
      </c>
      <c r="I1063" s="16" t="s">
        <v>22</v>
      </c>
      <c r="L1063" s="17"/>
      <c r="M1063" s="18" t="str">
        <f>'AI - 1'!A1062</f>
        <v>No</v>
      </c>
      <c r="N1063" s="18" t="str">
        <f>'AI - 2'!A1062</f>
        <v>No</v>
      </c>
      <c r="O1063" s="18" t="str">
        <f>'AI  - 3'!A1062</f>
        <v>No</v>
      </c>
      <c r="P1063" s="8">
        <f>COUNTIF(M1063:O1063,"Yes")</f>
        <v>0</v>
      </c>
      <c r="Q1063" s="18" t="str">
        <f>'AI - 1'!B1062</f>
        <v>No</v>
      </c>
      <c r="R1063" s="18" t="str">
        <f>'AI - 2'!B1062</f>
        <v>No</v>
      </c>
      <c r="S1063" s="18" t="str">
        <f>'AI  - 3'!B1062</f>
        <v>No</v>
      </c>
      <c r="T1063" s="8">
        <f>COUNTIF(Q1063:S1063,"Yes")</f>
        <v>0</v>
      </c>
      <c r="U1063" s="15" t="s">
        <v>149</v>
      </c>
      <c r="V1063" s="19"/>
      <c r="W1063" s="8"/>
      <c r="X1063" s="5"/>
      <c r="Y1063" s="20"/>
      <c r="Z1063" s="21"/>
      <c r="AA1063" s="22"/>
      <c r="AB1063" s="22"/>
      <c r="AC1063" s="23"/>
      <c r="AD1063" s="22"/>
      <c r="AE1063" s="22"/>
      <c r="AF1063" s="22"/>
      <c r="AG1063" s="23"/>
      <c r="AH1063" s="22"/>
    </row>
    <row r="1064" spans="1:34" ht="15.75" customHeight="1" x14ac:dyDescent="0.3">
      <c r="A1064" s="13"/>
      <c r="B1064" s="51"/>
      <c r="C1064" s="10">
        <v>1061</v>
      </c>
      <c r="D1064" s="6" t="s">
        <v>2183</v>
      </c>
      <c r="E1064" s="6" t="s">
        <v>2184</v>
      </c>
      <c r="F1064" s="14" t="s">
        <v>149</v>
      </c>
      <c r="G1064" s="15" t="s">
        <v>149</v>
      </c>
      <c r="H1064" s="15" t="s">
        <v>149</v>
      </c>
      <c r="I1064" s="16" t="s">
        <v>22</v>
      </c>
      <c r="L1064" s="17"/>
      <c r="M1064" s="18" t="str">
        <f>'AI - 1'!A1063</f>
        <v>No</v>
      </c>
      <c r="N1064" s="18" t="str">
        <f>'AI - 2'!A1063</f>
        <v>No</v>
      </c>
      <c r="O1064" s="18" t="str">
        <f>'AI  - 3'!A1063</f>
        <v>No</v>
      </c>
      <c r="P1064" s="8">
        <f>COUNTIF(M1064:O1064,"Yes")</f>
        <v>0</v>
      </c>
      <c r="Q1064" s="18" t="str">
        <f>'AI - 1'!B1063</f>
        <v>No</v>
      </c>
      <c r="R1064" s="18" t="str">
        <f>'AI - 2'!B1063</f>
        <v>No</v>
      </c>
      <c r="S1064" s="18" t="str">
        <f>'AI  - 3'!B1063</f>
        <v>No</v>
      </c>
      <c r="T1064" s="8">
        <f>COUNTIF(Q1064:S1064,"Yes")</f>
        <v>0</v>
      </c>
      <c r="U1064" s="15" t="s">
        <v>149</v>
      </c>
      <c r="V1064" s="19"/>
      <c r="W1064" s="8"/>
      <c r="X1064" s="5"/>
      <c r="Y1064" s="20"/>
      <c r="Z1064" s="21"/>
      <c r="AA1064" s="22"/>
      <c r="AB1064" s="22"/>
      <c r="AC1064" s="23"/>
      <c r="AD1064" s="22"/>
      <c r="AE1064" s="22"/>
      <c r="AF1064" s="22"/>
      <c r="AG1064" s="23"/>
      <c r="AH1064" s="22"/>
    </row>
    <row r="1065" spans="1:34" ht="15.75" customHeight="1" x14ac:dyDescent="0.3">
      <c r="A1065" s="13"/>
      <c r="B1065" s="51"/>
      <c r="C1065" s="10">
        <v>1062</v>
      </c>
      <c r="D1065" s="6" t="s">
        <v>2185</v>
      </c>
      <c r="E1065" s="6" t="s">
        <v>2186</v>
      </c>
      <c r="F1065" s="14" t="s">
        <v>149</v>
      </c>
      <c r="G1065" s="15" t="s">
        <v>149</v>
      </c>
      <c r="H1065" s="15" t="s">
        <v>149</v>
      </c>
      <c r="I1065" s="16" t="s">
        <v>22</v>
      </c>
      <c r="L1065" s="17"/>
      <c r="M1065" s="18" t="str">
        <f>'AI - 1'!A1064</f>
        <v>No</v>
      </c>
      <c r="N1065" s="18" t="str">
        <f>'AI - 2'!A1064</f>
        <v>No</v>
      </c>
      <c r="O1065" s="18" t="str">
        <f>'AI  - 3'!A1064</f>
        <v>No</v>
      </c>
      <c r="P1065" s="8">
        <f>COUNTIF(M1065:O1065,"Yes")</f>
        <v>0</v>
      </c>
      <c r="Q1065" s="18" t="str">
        <f>'AI - 1'!B1064</f>
        <v>No</v>
      </c>
      <c r="R1065" s="18" t="str">
        <f>'AI - 2'!B1064</f>
        <v>No</v>
      </c>
      <c r="S1065" s="18" t="str">
        <f>'AI  - 3'!B1064</f>
        <v>No</v>
      </c>
      <c r="T1065" s="8">
        <f>COUNTIF(Q1065:S1065,"Yes")</f>
        <v>0</v>
      </c>
      <c r="U1065" s="15" t="s">
        <v>149</v>
      </c>
      <c r="V1065" s="19"/>
      <c r="W1065" s="8"/>
      <c r="X1065" s="5"/>
      <c r="Y1065" s="20"/>
      <c r="Z1065" s="21"/>
      <c r="AA1065" s="22"/>
      <c r="AB1065" s="22"/>
      <c r="AC1065" s="23"/>
      <c r="AD1065" s="22"/>
      <c r="AE1065" s="22"/>
      <c r="AF1065" s="22"/>
      <c r="AG1065" s="23"/>
      <c r="AH1065" s="22"/>
    </row>
    <row r="1066" spans="1:34" ht="15.75" customHeight="1" x14ac:dyDescent="0.3">
      <c r="A1066" s="13"/>
      <c r="B1066" s="51"/>
      <c r="C1066" s="10">
        <v>1063</v>
      </c>
      <c r="D1066" s="6" t="s">
        <v>2187</v>
      </c>
      <c r="E1066" s="6" t="s">
        <v>2188</v>
      </c>
      <c r="F1066" s="14" t="s">
        <v>149</v>
      </c>
      <c r="G1066" s="15" t="s">
        <v>149</v>
      </c>
      <c r="H1066" s="15" t="s">
        <v>149</v>
      </c>
      <c r="I1066" s="16" t="s">
        <v>22</v>
      </c>
      <c r="L1066" s="17"/>
      <c r="M1066" s="18" t="str">
        <f>'AI - 1'!A1065</f>
        <v>No</v>
      </c>
      <c r="N1066" s="18" t="str">
        <f>'AI - 2'!A1065</f>
        <v>No</v>
      </c>
      <c r="O1066" s="18" t="str">
        <f>'AI  - 3'!A1065</f>
        <v>No</v>
      </c>
      <c r="P1066" s="8">
        <f>COUNTIF(M1066:O1066,"Yes")</f>
        <v>0</v>
      </c>
      <c r="Q1066" s="18" t="str">
        <f>'AI - 1'!B1065</f>
        <v>No</v>
      </c>
      <c r="R1066" s="18" t="str">
        <f>'AI - 2'!B1065</f>
        <v>No</v>
      </c>
      <c r="S1066" s="18" t="str">
        <f>'AI  - 3'!B1065</f>
        <v>No</v>
      </c>
      <c r="T1066" s="8">
        <f>COUNTIF(Q1066:S1066,"Yes")</f>
        <v>0</v>
      </c>
      <c r="U1066" s="15" t="s">
        <v>149</v>
      </c>
      <c r="V1066" s="19"/>
      <c r="W1066" s="8"/>
      <c r="X1066" s="5"/>
      <c r="Y1066" s="20"/>
      <c r="Z1066" s="21"/>
      <c r="AA1066" s="22"/>
      <c r="AB1066" s="22"/>
      <c r="AC1066" s="23"/>
      <c r="AD1066" s="22"/>
      <c r="AE1066" s="22"/>
      <c r="AF1066" s="22"/>
      <c r="AG1066" s="23"/>
      <c r="AH1066" s="22"/>
    </row>
    <row r="1067" spans="1:34" ht="15.75" customHeight="1" x14ac:dyDescent="0.3">
      <c r="A1067" s="13"/>
      <c r="B1067" s="51"/>
      <c r="C1067" s="10">
        <v>1064</v>
      </c>
      <c r="D1067" s="6" t="s">
        <v>2189</v>
      </c>
      <c r="E1067" s="6" t="s">
        <v>2190</v>
      </c>
      <c r="F1067" s="14" t="s">
        <v>149</v>
      </c>
      <c r="G1067" s="15" t="s">
        <v>149</v>
      </c>
      <c r="H1067" s="15" t="s">
        <v>149</v>
      </c>
      <c r="I1067" s="16" t="s">
        <v>22</v>
      </c>
      <c r="L1067" s="17"/>
      <c r="M1067" s="18" t="str">
        <f>'AI - 1'!A1066</f>
        <v>No</v>
      </c>
      <c r="N1067" s="18" t="str">
        <f>'AI - 2'!A1066</f>
        <v>No</v>
      </c>
      <c r="O1067" s="18" t="str">
        <f>'AI  - 3'!A1066</f>
        <v>No</v>
      </c>
      <c r="P1067" s="8">
        <f>COUNTIF(M1067:O1067,"Yes")</f>
        <v>0</v>
      </c>
      <c r="Q1067" s="18" t="str">
        <f>'AI - 1'!B1066</f>
        <v>No</v>
      </c>
      <c r="R1067" s="18" t="str">
        <f>'AI - 2'!B1066</f>
        <v>No</v>
      </c>
      <c r="S1067" s="18" t="str">
        <f>'AI  - 3'!B1066</f>
        <v>No</v>
      </c>
      <c r="T1067" s="8">
        <f>COUNTIF(Q1067:S1067,"Yes")</f>
        <v>0</v>
      </c>
      <c r="U1067" s="15" t="s">
        <v>149</v>
      </c>
      <c r="V1067" s="19"/>
      <c r="W1067" s="8"/>
      <c r="X1067" s="5"/>
      <c r="Y1067" s="20"/>
      <c r="Z1067" s="21"/>
      <c r="AA1067" s="22"/>
      <c r="AB1067" s="22"/>
      <c r="AC1067" s="23"/>
      <c r="AD1067" s="22"/>
      <c r="AE1067" s="22"/>
      <c r="AF1067" s="22"/>
      <c r="AG1067" s="23"/>
      <c r="AH1067" s="22"/>
    </row>
    <row r="1068" spans="1:34" ht="15.75" customHeight="1" x14ac:dyDescent="0.3">
      <c r="A1068" s="13" t="s">
        <v>70</v>
      </c>
      <c r="B1068" s="51" t="b">
        <v>1</v>
      </c>
      <c r="C1068" s="10">
        <v>17</v>
      </c>
      <c r="D1068" s="6" t="s">
        <v>348</v>
      </c>
      <c r="E1068" s="6" t="s">
        <v>349</v>
      </c>
      <c r="F1068" s="14" t="s">
        <v>149</v>
      </c>
      <c r="G1068" s="15" t="s">
        <v>21</v>
      </c>
      <c r="H1068" s="16" t="s">
        <v>21</v>
      </c>
      <c r="I1068" s="24" t="s">
        <v>150</v>
      </c>
      <c r="J1068" s="2" t="s">
        <v>21</v>
      </c>
      <c r="L1068" s="17"/>
      <c r="M1068" s="18" t="str">
        <f>'AI - 1'!A19</f>
        <v>No</v>
      </c>
      <c r="N1068" s="18" t="str">
        <f>'AI - 2'!A19</f>
        <v>No</v>
      </c>
      <c r="O1068" s="18" t="str">
        <f>'AI  - 3'!A19</f>
        <v>No</v>
      </c>
      <c r="P1068" s="8">
        <f>COUNTIF(M1068:O1068,"Yes")</f>
        <v>0</v>
      </c>
      <c r="Q1068" s="18" t="str">
        <f>'AI - 1'!B19</f>
        <v>No</v>
      </c>
      <c r="R1068" s="18" t="str">
        <f>'AI - 2'!B19</f>
        <v>No</v>
      </c>
      <c r="S1068" s="18" t="str">
        <f>'AI  - 3'!B19</f>
        <v>Yes</v>
      </c>
      <c r="T1068" s="8">
        <f>COUNTIF(Q1068:S1068,"Yes")</f>
        <v>1</v>
      </c>
      <c r="U1068" s="15" t="s">
        <v>21</v>
      </c>
      <c r="V1068" s="19"/>
      <c r="W1068" s="8"/>
      <c r="X1068" s="5"/>
      <c r="Y1068" s="20"/>
      <c r="Z1068" s="21"/>
      <c r="AA1068" s="22"/>
      <c r="AB1068" s="22"/>
      <c r="AC1068" s="23"/>
      <c r="AD1068" s="22"/>
      <c r="AE1068" s="22"/>
      <c r="AF1068" s="22"/>
      <c r="AG1068" s="23"/>
      <c r="AH1068" s="22"/>
    </row>
    <row r="1069" spans="1:34" ht="15.75" customHeight="1" x14ac:dyDescent="0.3">
      <c r="A1069" s="13"/>
      <c r="B1069" s="51"/>
      <c r="C1069" s="10">
        <v>730</v>
      </c>
      <c r="D1069" s="6" t="s">
        <v>23</v>
      </c>
      <c r="E1069" s="6" t="s">
        <v>375</v>
      </c>
      <c r="F1069" s="14" t="s">
        <v>21</v>
      </c>
      <c r="G1069" s="15" t="s">
        <v>149</v>
      </c>
      <c r="H1069" s="16" t="s">
        <v>21</v>
      </c>
      <c r="I1069" s="26" t="s">
        <v>370</v>
      </c>
      <c r="J1069" s="2" t="s">
        <v>21</v>
      </c>
      <c r="K1069" s="2" t="s">
        <v>376</v>
      </c>
      <c r="L1069" s="17"/>
      <c r="M1069" s="18" t="str">
        <f>'AI - 1'!A732</f>
        <v>No</v>
      </c>
      <c r="N1069" s="18" t="str">
        <f>'AI - 2'!A732</f>
        <v>No</v>
      </c>
      <c r="O1069" s="18" t="str">
        <f>'AI  - 3'!A732</f>
        <v>No</v>
      </c>
      <c r="P1069" s="8">
        <f>COUNTIF(M1069:O1069,"Yes")</f>
        <v>0</v>
      </c>
      <c r="Q1069" s="18" t="str">
        <f>'AI - 1'!B732</f>
        <v>No</v>
      </c>
      <c r="R1069" s="18" t="str">
        <f>'AI - 2'!B732</f>
        <v>No</v>
      </c>
      <c r="S1069" s="18" t="str">
        <f>'AI  - 3'!B732</f>
        <v>No</v>
      </c>
      <c r="T1069" s="8">
        <f>COUNTIF(Q1069:S1069,"Yes")</f>
        <v>0</v>
      </c>
      <c r="U1069" s="15" t="s">
        <v>149</v>
      </c>
      <c r="V1069" s="19"/>
      <c r="W1069" s="8"/>
      <c r="X1069" s="5"/>
      <c r="Y1069" s="20"/>
      <c r="Z1069" s="21"/>
      <c r="AA1069" s="22"/>
      <c r="AB1069" s="22"/>
      <c r="AC1069" s="23"/>
      <c r="AD1069" s="33"/>
      <c r="AE1069" s="22"/>
      <c r="AF1069" s="22"/>
      <c r="AG1069" s="23"/>
      <c r="AH1069" s="33"/>
    </row>
    <row r="1070" spans="1:34" ht="15.75" customHeight="1" x14ac:dyDescent="0.3">
      <c r="A1070" s="13"/>
      <c r="B1070" s="51"/>
      <c r="C1070" s="10">
        <v>1067</v>
      </c>
      <c r="D1070" s="6" t="s">
        <v>2191</v>
      </c>
      <c r="E1070" s="6" t="s">
        <v>2192</v>
      </c>
      <c r="F1070" s="14" t="s">
        <v>149</v>
      </c>
      <c r="G1070" s="15" t="s">
        <v>149</v>
      </c>
      <c r="H1070" s="15" t="s">
        <v>149</v>
      </c>
      <c r="I1070" s="16" t="s">
        <v>22</v>
      </c>
      <c r="L1070" s="17"/>
      <c r="M1070" s="18" t="str">
        <f>'AI - 1'!A1069</f>
        <v>No</v>
      </c>
      <c r="N1070" s="18" t="str">
        <f>'AI - 2'!A1069</f>
        <v>No</v>
      </c>
      <c r="O1070" s="18" t="str">
        <f>'AI  - 3'!A1069</f>
        <v>No</v>
      </c>
      <c r="P1070" s="8">
        <f>COUNTIF(M1070:O1070,"Yes")</f>
        <v>0</v>
      </c>
      <c r="Q1070" s="18" t="str">
        <f>'AI - 1'!B1069</f>
        <v>No</v>
      </c>
      <c r="R1070" s="18" t="str">
        <f>'AI - 2'!B1069</f>
        <v>No</v>
      </c>
      <c r="S1070" s="18" t="str">
        <f>'AI  - 3'!B1069</f>
        <v>No</v>
      </c>
      <c r="T1070" s="8">
        <f>COUNTIF(Q1070:S1070,"Yes")</f>
        <v>0</v>
      </c>
      <c r="U1070" s="15" t="s">
        <v>149</v>
      </c>
      <c r="V1070" s="19"/>
      <c r="W1070" s="8"/>
      <c r="X1070" s="5"/>
      <c r="Y1070" s="20"/>
      <c r="Z1070" s="21"/>
      <c r="AA1070" s="22"/>
      <c r="AB1070" s="22"/>
      <c r="AC1070" s="23"/>
      <c r="AD1070" s="22"/>
      <c r="AE1070" s="22"/>
      <c r="AF1070" s="22"/>
      <c r="AG1070" s="23"/>
      <c r="AH1070" s="22"/>
    </row>
    <row r="1071" spans="1:34" ht="15.75" customHeight="1" x14ac:dyDescent="0.3">
      <c r="A1071" s="13"/>
      <c r="B1071" s="51"/>
      <c r="C1071" s="10">
        <v>1068</v>
      </c>
      <c r="D1071" s="6" t="s">
        <v>2193</v>
      </c>
      <c r="E1071" s="6" t="s">
        <v>2194</v>
      </c>
      <c r="F1071" s="14" t="s">
        <v>149</v>
      </c>
      <c r="G1071" s="15" t="s">
        <v>149</v>
      </c>
      <c r="H1071" s="15" t="s">
        <v>149</v>
      </c>
      <c r="I1071" s="16" t="s">
        <v>22</v>
      </c>
      <c r="L1071" s="17"/>
      <c r="M1071" s="18" t="str">
        <f>'AI - 1'!A1070</f>
        <v>No</v>
      </c>
      <c r="N1071" s="18" t="str">
        <f>'AI - 2'!A1070</f>
        <v>No</v>
      </c>
      <c r="O1071" s="18" t="str">
        <f>'AI  - 3'!A1070</f>
        <v>No</v>
      </c>
      <c r="P1071" s="8">
        <f>COUNTIF(M1071:O1071,"Yes")</f>
        <v>0</v>
      </c>
      <c r="Q1071" s="18" t="str">
        <f>'AI - 1'!B1070</f>
        <v>No</v>
      </c>
      <c r="R1071" s="18" t="str">
        <f>'AI - 2'!B1070</f>
        <v>No</v>
      </c>
      <c r="S1071" s="18" t="str">
        <f>'AI  - 3'!B1070</f>
        <v>No</v>
      </c>
      <c r="T1071" s="8">
        <f>COUNTIF(Q1071:S1071,"Yes")</f>
        <v>0</v>
      </c>
      <c r="U1071" s="15" t="s">
        <v>149</v>
      </c>
      <c r="V1071" s="19"/>
      <c r="W1071" s="8"/>
      <c r="X1071" s="5"/>
      <c r="Y1071" s="20"/>
      <c r="Z1071" s="21"/>
      <c r="AA1071" s="22"/>
      <c r="AB1071" s="22"/>
      <c r="AC1071" s="23"/>
      <c r="AD1071" s="22"/>
      <c r="AE1071" s="22"/>
      <c r="AF1071" s="22"/>
      <c r="AG1071" s="23"/>
      <c r="AH1071" s="22"/>
    </row>
    <row r="1072" spans="1:34" ht="15.75" customHeight="1" x14ac:dyDescent="0.3">
      <c r="A1072" s="13"/>
      <c r="B1072" s="51"/>
      <c r="C1072" s="10">
        <v>1069</v>
      </c>
      <c r="D1072" s="6" t="s">
        <v>2195</v>
      </c>
      <c r="E1072" s="6" t="s">
        <v>2196</v>
      </c>
      <c r="F1072" s="14" t="s">
        <v>149</v>
      </c>
      <c r="G1072" s="15" t="s">
        <v>149</v>
      </c>
      <c r="H1072" s="15" t="s">
        <v>149</v>
      </c>
      <c r="I1072" s="16" t="s">
        <v>22</v>
      </c>
      <c r="L1072" s="17"/>
      <c r="M1072" s="18" t="str">
        <f>'AI - 1'!A1071</f>
        <v>No</v>
      </c>
      <c r="N1072" s="18" t="str">
        <f>'AI - 2'!A1071</f>
        <v>No</v>
      </c>
      <c r="O1072" s="18" t="str">
        <f>'AI  - 3'!A1071</f>
        <v>No</v>
      </c>
      <c r="P1072" s="8">
        <f>COUNTIF(M1072:O1072,"Yes")</f>
        <v>0</v>
      </c>
      <c r="Q1072" s="18" t="str">
        <f>'AI - 1'!B1071</f>
        <v>No</v>
      </c>
      <c r="R1072" s="18" t="str">
        <f>'AI - 2'!B1071</f>
        <v>No</v>
      </c>
      <c r="S1072" s="18" t="str">
        <f>'AI  - 3'!B1071</f>
        <v>No</v>
      </c>
      <c r="T1072" s="8">
        <f>COUNTIF(Q1072:S1072,"Yes")</f>
        <v>0</v>
      </c>
      <c r="U1072" s="15" t="s">
        <v>149</v>
      </c>
      <c r="V1072" s="19"/>
      <c r="W1072" s="8"/>
      <c r="X1072" s="5"/>
      <c r="Y1072" s="20"/>
      <c r="Z1072" s="21"/>
      <c r="AA1072" s="22"/>
      <c r="AB1072" s="22"/>
      <c r="AC1072" s="23"/>
      <c r="AD1072" s="22"/>
      <c r="AE1072" s="22"/>
      <c r="AF1072" s="22"/>
      <c r="AG1072" s="23"/>
      <c r="AH1072" s="22"/>
    </row>
    <row r="1073" spans="1:34" ht="15.75" customHeight="1" x14ac:dyDescent="0.3">
      <c r="A1073" s="13" t="s">
        <v>115</v>
      </c>
      <c r="B1073" s="51" t="b">
        <v>1</v>
      </c>
      <c r="C1073" s="10">
        <v>36</v>
      </c>
      <c r="D1073" s="6" t="s">
        <v>147</v>
      </c>
      <c r="E1073" s="6" t="s">
        <v>148</v>
      </c>
      <c r="F1073" s="14" t="s">
        <v>149</v>
      </c>
      <c r="G1073" s="15" t="s">
        <v>21</v>
      </c>
      <c r="H1073" s="24" t="s">
        <v>21</v>
      </c>
      <c r="I1073" s="24" t="s">
        <v>150</v>
      </c>
      <c r="J1073" s="2" t="s">
        <v>21</v>
      </c>
      <c r="K1073" s="66"/>
      <c r="L1073" s="17"/>
      <c r="M1073" s="18" t="str">
        <f>'AI - 1'!A38</f>
        <v>Yes</v>
      </c>
      <c r="N1073" s="18" t="str">
        <f>'AI - 2'!A38</f>
        <v>Yes</v>
      </c>
      <c r="O1073" s="18" t="str">
        <f>'AI  - 3'!A38</f>
        <v>Yes</v>
      </c>
      <c r="P1073" s="8">
        <f>COUNTIF(M1073:O1073,"Yes")</f>
        <v>3</v>
      </c>
      <c r="Q1073" s="18" t="str">
        <f>'AI - 1'!B38</f>
        <v>Yes</v>
      </c>
      <c r="R1073" s="18" t="str">
        <f>'AI - 2'!B38</f>
        <v>Yes</v>
      </c>
      <c r="S1073" s="18" t="str">
        <f>'AI  - 3'!B38</f>
        <v>Yes</v>
      </c>
      <c r="T1073" s="8">
        <f>COUNTIF(Q1073:S1073,"Yes")</f>
        <v>3</v>
      </c>
      <c r="U1073" s="15" t="s">
        <v>21</v>
      </c>
      <c r="V1073" s="19"/>
      <c r="W1073" s="8"/>
      <c r="X1073" s="5"/>
      <c r="Y1073" s="20"/>
      <c r="Z1073" s="21"/>
      <c r="AA1073" s="22"/>
      <c r="AB1073" s="22"/>
      <c r="AC1073" s="23"/>
      <c r="AD1073" s="21"/>
      <c r="AE1073" s="22"/>
      <c r="AF1073" s="22"/>
      <c r="AG1073" s="23"/>
      <c r="AH1073" s="21"/>
    </row>
    <row r="1074" spans="1:34" ht="15.75" customHeight="1" x14ac:dyDescent="0.3">
      <c r="A1074" s="13"/>
      <c r="B1074" s="51"/>
      <c r="C1074" s="10">
        <v>1071</v>
      </c>
      <c r="D1074" s="6" t="s">
        <v>2197</v>
      </c>
      <c r="E1074" s="6" t="s">
        <v>2198</v>
      </c>
      <c r="F1074" s="14" t="s">
        <v>149</v>
      </c>
      <c r="G1074" s="15" t="s">
        <v>149</v>
      </c>
      <c r="H1074" s="15" t="s">
        <v>149</v>
      </c>
      <c r="I1074" s="16" t="s">
        <v>22</v>
      </c>
      <c r="L1074" s="17"/>
      <c r="M1074" s="18" t="str">
        <f>'AI - 1'!A1073</f>
        <v>No</v>
      </c>
      <c r="N1074" s="18" t="str">
        <f>'AI - 2'!A1073</f>
        <v>No</v>
      </c>
      <c r="O1074" s="18" t="str">
        <f>'AI  - 3'!A1073</f>
        <v>No</v>
      </c>
      <c r="P1074" s="8">
        <f>COUNTIF(M1074:O1074,"Yes")</f>
        <v>0</v>
      </c>
      <c r="Q1074" s="18" t="str">
        <f>'AI - 1'!B1073</f>
        <v>No</v>
      </c>
      <c r="R1074" s="18" t="str">
        <f>'AI - 2'!B1073</f>
        <v>No</v>
      </c>
      <c r="S1074" s="18" t="str">
        <f>'AI  - 3'!B1073</f>
        <v>No</v>
      </c>
      <c r="T1074" s="8">
        <f>COUNTIF(Q1074:S1074,"Yes")</f>
        <v>0</v>
      </c>
      <c r="U1074" s="15" t="s">
        <v>149</v>
      </c>
      <c r="V1074" s="19"/>
      <c r="W1074" s="8"/>
      <c r="X1074" s="5"/>
      <c r="Y1074" s="20"/>
      <c r="Z1074" s="21"/>
      <c r="AA1074" s="22"/>
      <c r="AB1074" s="22"/>
      <c r="AC1074" s="23"/>
      <c r="AD1074" s="22"/>
      <c r="AE1074" s="22"/>
      <c r="AF1074" s="22"/>
      <c r="AG1074" s="23"/>
      <c r="AH1074" s="22"/>
    </row>
    <row r="1075" spans="1:34" ht="15.75" customHeight="1" x14ac:dyDescent="0.3">
      <c r="A1075" s="13"/>
      <c r="B1075" s="51"/>
      <c r="C1075" s="10">
        <v>1072</v>
      </c>
      <c r="D1075" s="6" t="s">
        <v>2199</v>
      </c>
      <c r="E1075" s="6" t="s">
        <v>2200</v>
      </c>
      <c r="F1075" s="14" t="s">
        <v>149</v>
      </c>
      <c r="G1075" s="15" t="s">
        <v>149</v>
      </c>
      <c r="H1075" s="15" t="s">
        <v>149</v>
      </c>
      <c r="I1075" s="16" t="s">
        <v>22</v>
      </c>
      <c r="L1075" s="17"/>
      <c r="M1075" s="18" t="str">
        <f>'AI - 1'!A1074</f>
        <v>No</v>
      </c>
      <c r="N1075" s="18" t="str">
        <f>'AI - 2'!A1074</f>
        <v>No</v>
      </c>
      <c r="O1075" s="18" t="str">
        <f>'AI  - 3'!A1074</f>
        <v>No</v>
      </c>
      <c r="P1075" s="8">
        <f>COUNTIF(M1075:O1075,"Yes")</f>
        <v>0</v>
      </c>
      <c r="Q1075" s="18" t="str">
        <f>'AI - 1'!B1074</f>
        <v>No</v>
      </c>
      <c r="R1075" s="18" t="str">
        <f>'AI - 2'!B1074</f>
        <v>No</v>
      </c>
      <c r="S1075" s="18" t="str">
        <f>'AI  - 3'!B1074</f>
        <v>No</v>
      </c>
      <c r="T1075" s="8">
        <f>COUNTIF(Q1075:S1075,"Yes")</f>
        <v>0</v>
      </c>
      <c r="U1075" s="15" t="s">
        <v>149</v>
      </c>
      <c r="V1075" s="19"/>
      <c r="W1075" s="8"/>
      <c r="X1075" s="5"/>
      <c r="Y1075" s="20"/>
      <c r="Z1075" s="21"/>
      <c r="AA1075" s="22"/>
      <c r="AB1075" s="22"/>
      <c r="AC1075" s="23"/>
      <c r="AD1075" s="22"/>
      <c r="AE1075" s="22"/>
      <c r="AF1075" s="22"/>
      <c r="AG1075" s="23"/>
      <c r="AH1075" s="22"/>
    </row>
    <row r="1076" spans="1:34" ht="15.75" customHeight="1" x14ac:dyDescent="0.3">
      <c r="A1076" s="13"/>
      <c r="B1076" s="51"/>
      <c r="C1076" s="10">
        <v>1073</v>
      </c>
      <c r="D1076" s="6" t="s">
        <v>2201</v>
      </c>
      <c r="E1076" s="6" t="s">
        <v>2202</v>
      </c>
      <c r="F1076" s="14" t="s">
        <v>149</v>
      </c>
      <c r="G1076" s="15" t="s">
        <v>149</v>
      </c>
      <c r="H1076" s="15" t="s">
        <v>149</v>
      </c>
      <c r="I1076" s="16" t="s">
        <v>22</v>
      </c>
      <c r="L1076" s="17"/>
      <c r="M1076" s="18" t="str">
        <f>'AI - 1'!A1075</f>
        <v>No</v>
      </c>
      <c r="N1076" s="18" t="str">
        <f>'AI - 2'!A1075</f>
        <v>No</v>
      </c>
      <c r="O1076" s="18" t="str">
        <f>'AI  - 3'!A1075</f>
        <v>No</v>
      </c>
      <c r="P1076" s="8">
        <f>COUNTIF(M1076:O1076,"Yes")</f>
        <v>0</v>
      </c>
      <c r="Q1076" s="18" t="str">
        <f>'AI - 1'!B1075</f>
        <v>No</v>
      </c>
      <c r="R1076" s="18" t="str">
        <f>'AI - 2'!B1075</f>
        <v>No</v>
      </c>
      <c r="S1076" s="18" t="str">
        <f>'AI  - 3'!B1075</f>
        <v>No</v>
      </c>
      <c r="T1076" s="8">
        <f>COUNTIF(Q1076:S1076,"Yes")</f>
        <v>0</v>
      </c>
      <c r="U1076" s="15" t="s">
        <v>149</v>
      </c>
      <c r="V1076" s="19"/>
      <c r="W1076" s="8"/>
      <c r="X1076" s="5"/>
      <c r="Y1076" s="20"/>
      <c r="Z1076" s="21"/>
      <c r="AA1076" s="22"/>
      <c r="AB1076" s="22"/>
      <c r="AC1076" s="23"/>
      <c r="AD1076" s="22"/>
      <c r="AE1076" s="22"/>
      <c r="AF1076" s="22"/>
      <c r="AG1076" s="23"/>
      <c r="AH1076" s="22"/>
    </row>
    <row r="1077" spans="1:34" ht="15.75" customHeight="1" x14ac:dyDescent="0.3">
      <c r="A1077" s="13"/>
      <c r="B1077" s="51"/>
      <c r="C1077" s="10">
        <v>1074</v>
      </c>
      <c r="D1077" s="6" t="s">
        <v>2203</v>
      </c>
      <c r="E1077" s="6" t="s">
        <v>2204</v>
      </c>
      <c r="F1077" s="14" t="s">
        <v>149</v>
      </c>
      <c r="G1077" s="15" t="s">
        <v>149</v>
      </c>
      <c r="H1077" s="15" t="s">
        <v>149</v>
      </c>
      <c r="I1077" s="16" t="s">
        <v>22</v>
      </c>
      <c r="L1077" s="17"/>
      <c r="M1077" s="18" t="str">
        <f>'AI - 1'!A1076</f>
        <v>No</v>
      </c>
      <c r="N1077" s="18" t="str">
        <f>'AI - 2'!A1076</f>
        <v>No</v>
      </c>
      <c r="O1077" s="18" t="str">
        <f>'AI  - 3'!A1076</f>
        <v>No</v>
      </c>
      <c r="P1077" s="8">
        <f>COUNTIF(M1077:O1077,"Yes")</f>
        <v>0</v>
      </c>
      <c r="Q1077" s="18" t="str">
        <f>'AI - 1'!B1076</f>
        <v>No</v>
      </c>
      <c r="R1077" s="18" t="str">
        <f>'AI - 2'!B1076</f>
        <v>No</v>
      </c>
      <c r="S1077" s="18" t="str">
        <f>'AI  - 3'!B1076</f>
        <v>No</v>
      </c>
      <c r="T1077" s="8">
        <f>COUNTIF(Q1077:S1077,"Yes")</f>
        <v>0</v>
      </c>
      <c r="U1077" s="15" t="s">
        <v>149</v>
      </c>
      <c r="V1077" s="19"/>
      <c r="W1077" s="8"/>
      <c r="X1077" s="5"/>
      <c r="Y1077" s="20"/>
      <c r="Z1077" s="21"/>
      <c r="AA1077" s="22"/>
      <c r="AB1077" s="22"/>
      <c r="AC1077" s="23"/>
      <c r="AD1077" s="22"/>
      <c r="AE1077" s="22"/>
      <c r="AF1077" s="22"/>
      <c r="AG1077" s="23"/>
      <c r="AH1077" s="22"/>
    </row>
    <row r="1078" spans="1:34" ht="15.75" customHeight="1" x14ac:dyDescent="0.3">
      <c r="A1078" s="13"/>
      <c r="B1078" s="51"/>
      <c r="C1078" s="10">
        <v>1075</v>
      </c>
      <c r="D1078" s="6" t="s">
        <v>2205</v>
      </c>
      <c r="E1078" s="6" t="s">
        <v>2206</v>
      </c>
      <c r="F1078" s="14" t="s">
        <v>149</v>
      </c>
      <c r="G1078" s="15" t="s">
        <v>149</v>
      </c>
      <c r="H1078" s="15" t="s">
        <v>149</v>
      </c>
      <c r="I1078" s="16" t="s">
        <v>22</v>
      </c>
      <c r="L1078" s="17"/>
      <c r="M1078" s="18" t="str">
        <f>'AI - 1'!A1077</f>
        <v>No</v>
      </c>
      <c r="N1078" s="18" t="str">
        <f>'AI - 2'!A1077</f>
        <v>No</v>
      </c>
      <c r="O1078" s="18" t="str">
        <f>'AI  - 3'!A1077</f>
        <v>No</v>
      </c>
      <c r="P1078" s="8">
        <f>COUNTIF(M1078:O1078,"Yes")</f>
        <v>0</v>
      </c>
      <c r="Q1078" s="18" t="str">
        <f>'AI - 1'!B1077</f>
        <v>No</v>
      </c>
      <c r="R1078" s="18" t="str">
        <f>'AI - 2'!B1077</f>
        <v>No</v>
      </c>
      <c r="S1078" s="18" t="str">
        <f>'AI  - 3'!B1077</f>
        <v>No</v>
      </c>
      <c r="T1078" s="8">
        <f>COUNTIF(Q1078:S1078,"Yes")</f>
        <v>0</v>
      </c>
      <c r="U1078" s="15" t="s">
        <v>149</v>
      </c>
      <c r="V1078" s="19"/>
      <c r="W1078" s="8"/>
      <c r="X1078" s="5"/>
      <c r="Y1078" s="20"/>
      <c r="Z1078" s="21"/>
      <c r="AA1078" s="22"/>
      <c r="AB1078" s="22"/>
      <c r="AC1078" s="23"/>
      <c r="AD1078" s="22"/>
      <c r="AE1078" s="22"/>
      <c r="AF1078" s="22"/>
      <c r="AG1078" s="23"/>
      <c r="AH1078" s="22"/>
    </row>
    <row r="1079" spans="1:34" ht="15.75" customHeight="1" x14ac:dyDescent="0.3">
      <c r="A1079" s="13"/>
      <c r="B1079" s="51"/>
      <c r="C1079" s="10">
        <v>1076</v>
      </c>
      <c r="D1079" s="6" t="s">
        <v>2207</v>
      </c>
      <c r="E1079" s="6" t="s">
        <v>2208</v>
      </c>
      <c r="F1079" s="14" t="s">
        <v>149</v>
      </c>
      <c r="G1079" s="15" t="s">
        <v>149</v>
      </c>
      <c r="H1079" s="15" t="s">
        <v>149</v>
      </c>
      <c r="I1079" s="16" t="s">
        <v>22</v>
      </c>
      <c r="L1079" s="17"/>
      <c r="M1079" s="18" t="str">
        <f>'AI - 1'!A1078</f>
        <v>No</v>
      </c>
      <c r="N1079" s="18" t="str">
        <f>'AI - 2'!A1078</f>
        <v>No</v>
      </c>
      <c r="O1079" s="18" t="str">
        <f>'AI  - 3'!A1078</f>
        <v>No</v>
      </c>
      <c r="P1079" s="8">
        <f>COUNTIF(M1079:O1079,"Yes")</f>
        <v>0</v>
      </c>
      <c r="Q1079" s="18" t="str">
        <f>'AI - 1'!B1078</f>
        <v>No</v>
      </c>
      <c r="R1079" s="18" t="str">
        <f>'AI - 2'!B1078</f>
        <v>No</v>
      </c>
      <c r="S1079" s="18" t="str">
        <f>'AI  - 3'!B1078</f>
        <v>No</v>
      </c>
      <c r="T1079" s="8">
        <f>COUNTIF(Q1079:S1079,"Yes")</f>
        <v>0</v>
      </c>
      <c r="U1079" s="15" t="s">
        <v>149</v>
      </c>
      <c r="V1079" s="19"/>
      <c r="W1079" s="8"/>
      <c r="X1079" s="5"/>
      <c r="Y1079" s="20"/>
      <c r="Z1079" s="21"/>
      <c r="AA1079" s="22"/>
      <c r="AB1079" s="22"/>
      <c r="AC1079" s="23"/>
      <c r="AD1079" s="22"/>
      <c r="AE1079" s="22"/>
      <c r="AF1079" s="22"/>
      <c r="AG1079" s="23"/>
      <c r="AH1079" s="22"/>
    </row>
    <row r="1080" spans="1:34" ht="15.75" customHeight="1" x14ac:dyDescent="0.3">
      <c r="A1080" s="13"/>
      <c r="B1080" s="51"/>
      <c r="C1080" s="10">
        <v>1077</v>
      </c>
      <c r="D1080" s="6" t="s">
        <v>2209</v>
      </c>
      <c r="E1080" s="6" t="s">
        <v>2210</v>
      </c>
      <c r="F1080" s="14" t="s">
        <v>149</v>
      </c>
      <c r="G1080" s="15" t="s">
        <v>149</v>
      </c>
      <c r="H1080" s="15" t="s">
        <v>149</v>
      </c>
      <c r="I1080" s="16" t="s">
        <v>22</v>
      </c>
      <c r="L1080" s="17"/>
      <c r="M1080" s="18" t="str">
        <f>'AI - 1'!A1079</f>
        <v>No</v>
      </c>
      <c r="N1080" s="18" t="str">
        <f>'AI - 2'!A1079</f>
        <v>No</v>
      </c>
      <c r="O1080" s="18" t="str">
        <f>'AI  - 3'!A1079</f>
        <v>No</v>
      </c>
      <c r="P1080" s="8">
        <f>COUNTIF(M1080:O1080,"Yes")</f>
        <v>0</v>
      </c>
      <c r="Q1080" s="18" t="str">
        <f>'AI - 1'!B1079</f>
        <v>No</v>
      </c>
      <c r="R1080" s="18" t="str">
        <f>'AI - 2'!B1079</f>
        <v>No</v>
      </c>
      <c r="S1080" s="18" t="str">
        <f>'AI  - 3'!B1079</f>
        <v>No</v>
      </c>
      <c r="T1080" s="8">
        <f>COUNTIF(Q1080:S1080,"Yes")</f>
        <v>0</v>
      </c>
      <c r="U1080" s="15" t="s">
        <v>149</v>
      </c>
      <c r="V1080" s="19"/>
      <c r="W1080" s="8"/>
      <c r="X1080" s="5"/>
      <c r="Y1080" s="20"/>
      <c r="Z1080" s="21"/>
      <c r="AA1080" s="22"/>
      <c r="AB1080" s="22"/>
      <c r="AC1080" s="23"/>
      <c r="AD1080" s="22"/>
      <c r="AE1080" s="22"/>
      <c r="AF1080" s="22"/>
      <c r="AG1080" s="23"/>
      <c r="AH1080" s="22"/>
    </row>
    <row r="1081" spans="1:34" ht="15.75" customHeight="1" x14ac:dyDescent="0.3">
      <c r="A1081" s="13"/>
      <c r="B1081" s="51"/>
      <c r="C1081" s="10">
        <v>1078</v>
      </c>
      <c r="D1081" s="6" t="s">
        <v>2211</v>
      </c>
      <c r="E1081" s="6" t="s">
        <v>2212</v>
      </c>
      <c r="F1081" s="14" t="s">
        <v>149</v>
      </c>
      <c r="G1081" s="15" t="s">
        <v>149</v>
      </c>
      <c r="H1081" s="15" t="s">
        <v>149</v>
      </c>
      <c r="I1081" s="16" t="s">
        <v>22</v>
      </c>
      <c r="L1081" s="17"/>
      <c r="M1081" s="18" t="str">
        <f>'AI - 1'!A1080</f>
        <v>No</v>
      </c>
      <c r="N1081" s="18" t="str">
        <f>'AI - 2'!A1080</f>
        <v>No</v>
      </c>
      <c r="O1081" s="18" t="str">
        <f>'AI  - 3'!A1080</f>
        <v>No</v>
      </c>
      <c r="P1081" s="8">
        <f>COUNTIF(M1081:O1081,"Yes")</f>
        <v>0</v>
      </c>
      <c r="Q1081" s="18" t="str">
        <f>'AI - 1'!B1080</f>
        <v>No</v>
      </c>
      <c r="R1081" s="18" t="str">
        <f>'AI - 2'!B1080</f>
        <v>No</v>
      </c>
      <c r="S1081" s="18" t="str">
        <f>'AI  - 3'!B1080</f>
        <v>No</v>
      </c>
      <c r="T1081" s="8">
        <f>COUNTIF(Q1081:S1081,"Yes")</f>
        <v>0</v>
      </c>
      <c r="U1081" s="15" t="s">
        <v>149</v>
      </c>
      <c r="V1081" s="19"/>
      <c r="W1081" s="8"/>
      <c r="X1081" s="5"/>
      <c r="Y1081" s="20"/>
      <c r="Z1081" s="21"/>
      <c r="AA1081" s="22"/>
      <c r="AB1081" s="22"/>
      <c r="AC1081" s="23"/>
      <c r="AD1081" s="22"/>
      <c r="AE1081" s="22"/>
      <c r="AF1081" s="22"/>
      <c r="AG1081" s="23"/>
      <c r="AH1081" s="22"/>
    </row>
    <row r="1082" spans="1:34" ht="15.75" customHeight="1" x14ac:dyDescent="0.3">
      <c r="A1082" s="13"/>
      <c r="B1082" s="51"/>
      <c r="C1082" s="10">
        <v>1079</v>
      </c>
      <c r="D1082" s="6" t="s">
        <v>2213</v>
      </c>
      <c r="E1082" s="6" t="s">
        <v>2214</v>
      </c>
      <c r="F1082" s="14" t="s">
        <v>149</v>
      </c>
      <c r="G1082" s="15" t="s">
        <v>149</v>
      </c>
      <c r="H1082" s="15" t="s">
        <v>149</v>
      </c>
      <c r="I1082" s="16" t="s">
        <v>22</v>
      </c>
      <c r="L1082" s="17"/>
      <c r="M1082" s="18" t="str">
        <f>'AI - 1'!A1081</f>
        <v>No</v>
      </c>
      <c r="N1082" s="18" t="str">
        <f>'AI - 2'!A1081</f>
        <v>No</v>
      </c>
      <c r="O1082" s="18" t="str">
        <f>'AI  - 3'!A1081</f>
        <v>No</v>
      </c>
      <c r="P1082" s="8">
        <f>COUNTIF(M1082:O1082,"Yes")</f>
        <v>0</v>
      </c>
      <c r="Q1082" s="18" t="str">
        <f>'AI - 1'!B1081</f>
        <v>No</v>
      </c>
      <c r="R1082" s="18" t="str">
        <f>'AI - 2'!B1081</f>
        <v>No</v>
      </c>
      <c r="S1082" s="18" t="str">
        <f>'AI  - 3'!B1081</f>
        <v>No</v>
      </c>
      <c r="T1082" s="8">
        <f>COUNTIF(Q1082:S1082,"Yes")</f>
        <v>0</v>
      </c>
      <c r="U1082" s="15" t="s">
        <v>149</v>
      </c>
      <c r="V1082" s="19"/>
      <c r="W1082" s="8"/>
      <c r="X1082" s="5"/>
      <c r="Y1082" s="20"/>
      <c r="Z1082" s="21"/>
      <c r="AA1082" s="22"/>
      <c r="AB1082" s="22"/>
      <c r="AC1082" s="23"/>
      <c r="AD1082" s="22"/>
      <c r="AE1082" s="22"/>
      <c r="AF1082" s="22"/>
      <c r="AG1082" s="23"/>
      <c r="AH1082" s="22"/>
    </row>
    <row r="1083" spans="1:34" ht="15.75" customHeight="1" x14ac:dyDescent="0.3">
      <c r="A1083" s="13"/>
      <c r="B1083" s="51"/>
      <c r="C1083" s="10">
        <v>1080</v>
      </c>
      <c r="D1083" s="6" t="s">
        <v>2215</v>
      </c>
      <c r="E1083" s="6" t="s">
        <v>2216</v>
      </c>
      <c r="F1083" s="14" t="s">
        <v>149</v>
      </c>
      <c r="G1083" s="15" t="s">
        <v>149</v>
      </c>
      <c r="H1083" s="15" t="s">
        <v>149</v>
      </c>
      <c r="I1083" s="16" t="s">
        <v>22</v>
      </c>
      <c r="L1083" s="17"/>
      <c r="M1083" s="18" t="str">
        <f>'AI - 1'!A1082</f>
        <v>No</v>
      </c>
      <c r="N1083" s="18" t="str">
        <f>'AI - 2'!A1082</f>
        <v>No</v>
      </c>
      <c r="O1083" s="18" t="str">
        <f>'AI  - 3'!A1082</f>
        <v>No</v>
      </c>
      <c r="P1083" s="8">
        <f>COUNTIF(M1083:O1083,"Yes")</f>
        <v>0</v>
      </c>
      <c r="Q1083" s="18" t="str">
        <f>'AI - 1'!B1082</f>
        <v>No</v>
      </c>
      <c r="R1083" s="18" t="str">
        <f>'AI - 2'!B1082</f>
        <v>No</v>
      </c>
      <c r="S1083" s="18" t="str">
        <f>'AI  - 3'!B1082</f>
        <v>No</v>
      </c>
      <c r="T1083" s="8">
        <f>COUNTIF(Q1083:S1083,"Yes")</f>
        <v>0</v>
      </c>
      <c r="U1083" s="15" t="s">
        <v>149</v>
      </c>
      <c r="V1083" s="19"/>
      <c r="W1083" s="8"/>
      <c r="X1083" s="5"/>
      <c r="Y1083" s="20"/>
      <c r="Z1083" s="21"/>
      <c r="AA1083" s="22"/>
      <c r="AB1083" s="22"/>
      <c r="AC1083" s="23"/>
      <c r="AD1083" s="22"/>
      <c r="AE1083" s="22"/>
      <c r="AF1083" s="22"/>
      <c r="AG1083" s="23"/>
      <c r="AH1083" s="22"/>
    </row>
    <row r="1084" spans="1:34" ht="15.75" customHeight="1" x14ac:dyDescent="0.3">
      <c r="A1084" s="13"/>
      <c r="B1084" s="51"/>
      <c r="C1084" s="10">
        <v>945</v>
      </c>
      <c r="D1084" s="6" t="s">
        <v>166</v>
      </c>
      <c r="E1084" s="6" t="s">
        <v>25</v>
      </c>
      <c r="F1084" s="14" t="s">
        <v>149</v>
      </c>
      <c r="G1084" s="15" t="s">
        <v>21</v>
      </c>
      <c r="H1084" s="16" t="s">
        <v>21</v>
      </c>
      <c r="I1084" s="24" t="s">
        <v>150</v>
      </c>
      <c r="J1084" s="2" t="s">
        <v>21</v>
      </c>
      <c r="L1084" s="17"/>
      <c r="M1084" s="18" t="str">
        <f>'AI - 1'!A947</f>
        <v>Yes</v>
      </c>
      <c r="N1084" s="18" t="str">
        <f>'AI - 2'!A947</f>
        <v>Yes</v>
      </c>
      <c r="O1084" s="18" t="str">
        <f>'AI  - 3'!A947</f>
        <v>Yes</v>
      </c>
      <c r="P1084" s="8">
        <f>COUNTIF(M1084:O1084,"Yes")</f>
        <v>3</v>
      </c>
      <c r="Q1084" s="18" t="str">
        <f>'AI - 1'!B947</f>
        <v>Yes</v>
      </c>
      <c r="R1084" s="18" t="str">
        <f>'AI - 2'!B947</f>
        <v>Yes</v>
      </c>
      <c r="S1084" s="18" t="str">
        <f>'AI  - 3'!B947</f>
        <v>Yes</v>
      </c>
      <c r="T1084" s="8">
        <f>COUNTIF(Q1084:S1084,"Yes")</f>
        <v>3</v>
      </c>
      <c r="U1084" s="15" t="s">
        <v>21</v>
      </c>
      <c r="V1084" s="19"/>
      <c r="W1084" s="8"/>
      <c r="X1084" s="5"/>
      <c r="Y1084" s="20"/>
      <c r="Z1084" s="21"/>
      <c r="AA1084" s="22"/>
      <c r="AB1084" s="22"/>
      <c r="AC1084" s="23"/>
      <c r="AD1084" s="21"/>
      <c r="AE1084" s="22"/>
      <c r="AF1084" s="22"/>
      <c r="AG1084" s="23"/>
      <c r="AH1084" s="21"/>
    </row>
    <row r="1085" spans="1:34" ht="15.75" customHeight="1" x14ac:dyDescent="0.3">
      <c r="A1085" s="13" t="s">
        <v>67</v>
      </c>
      <c r="B1085" s="51" t="b">
        <v>1</v>
      </c>
      <c r="C1085" s="10">
        <v>16</v>
      </c>
      <c r="D1085" s="6" t="s">
        <v>223</v>
      </c>
      <c r="E1085" s="69" t="s">
        <v>369</v>
      </c>
      <c r="F1085" s="14" t="s">
        <v>21</v>
      </c>
      <c r="G1085" s="15" t="s">
        <v>149</v>
      </c>
      <c r="H1085" s="26" t="s">
        <v>21</v>
      </c>
      <c r="I1085" s="26" t="s">
        <v>370</v>
      </c>
      <c r="J1085" s="2" t="s">
        <v>21</v>
      </c>
      <c r="K1085" s="2"/>
      <c r="L1085" s="17"/>
      <c r="M1085" s="18" t="str">
        <f>'AI - 1'!A18</f>
        <v>No</v>
      </c>
      <c r="N1085" s="18" t="str">
        <f>'AI - 2'!A18</f>
        <v>No</v>
      </c>
      <c r="O1085" s="18" t="str">
        <f>'AI  - 3'!A18</f>
        <v>No</v>
      </c>
      <c r="P1085" s="8">
        <f>COUNTIF(M1085:O1085,"Yes")</f>
        <v>0</v>
      </c>
      <c r="Q1085" s="18" t="str">
        <f>'AI - 1'!B18</f>
        <v>No</v>
      </c>
      <c r="R1085" s="18" t="str">
        <f>'AI - 2'!B18</f>
        <v>No</v>
      </c>
      <c r="S1085" s="18" t="str">
        <f>'AI  - 3'!B18</f>
        <v>No</v>
      </c>
      <c r="T1085" s="8">
        <f>COUNTIF(Q1085:S1085,"Yes")</f>
        <v>0</v>
      </c>
      <c r="U1085" s="15" t="s">
        <v>149</v>
      </c>
      <c r="V1085" s="19"/>
      <c r="W1085" s="8"/>
      <c r="X1085" s="5"/>
      <c r="Y1085" s="20"/>
      <c r="Z1085" s="21"/>
      <c r="AA1085" s="22"/>
      <c r="AB1085" s="22"/>
      <c r="AC1085" s="23"/>
      <c r="AD1085" s="33"/>
      <c r="AE1085" s="22"/>
      <c r="AF1085" s="22"/>
      <c r="AG1085" s="23"/>
      <c r="AH1085" s="33"/>
    </row>
    <row r="1086" spans="1:34" ht="15.75" customHeight="1" x14ac:dyDescent="0.3">
      <c r="A1086" s="13"/>
      <c r="B1086" s="51"/>
      <c r="C1086" s="10">
        <v>1083</v>
      </c>
      <c r="D1086" s="6" t="s">
        <v>2217</v>
      </c>
      <c r="E1086" s="6" t="s">
        <v>2218</v>
      </c>
      <c r="F1086" s="14" t="s">
        <v>149</v>
      </c>
      <c r="G1086" s="15" t="s">
        <v>149</v>
      </c>
      <c r="H1086" s="15" t="s">
        <v>149</v>
      </c>
      <c r="I1086" s="16" t="s">
        <v>22</v>
      </c>
      <c r="L1086" s="17"/>
      <c r="M1086" s="18" t="str">
        <f>'AI - 1'!A1085</f>
        <v>No</v>
      </c>
      <c r="N1086" s="18" t="str">
        <f>'AI - 2'!A1085</f>
        <v>No</v>
      </c>
      <c r="O1086" s="18" t="str">
        <f>'AI  - 3'!A1085</f>
        <v>No</v>
      </c>
      <c r="P1086" s="8">
        <f>COUNTIF(M1086:O1086,"Yes")</f>
        <v>0</v>
      </c>
      <c r="Q1086" s="18" t="str">
        <f>'AI - 1'!B1085</f>
        <v>No</v>
      </c>
      <c r="R1086" s="18" t="str">
        <f>'AI - 2'!B1085</f>
        <v>No</v>
      </c>
      <c r="S1086" s="18" t="str">
        <f>'AI  - 3'!B1085</f>
        <v>No</v>
      </c>
      <c r="T1086" s="8">
        <f>COUNTIF(Q1086:S1086,"Yes")</f>
        <v>0</v>
      </c>
      <c r="U1086" s="15" t="s">
        <v>149</v>
      </c>
      <c r="V1086" s="19"/>
      <c r="W1086" s="8"/>
      <c r="X1086" s="5"/>
      <c r="Y1086" s="20"/>
      <c r="Z1086" s="21"/>
      <c r="AA1086" s="22"/>
      <c r="AB1086" s="22"/>
      <c r="AC1086" s="23"/>
      <c r="AD1086" s="22"/>
      <c r="AE1086" s="22"/>
      <c r="AF1086" s="22"/>
      <c r="AG1086" s="23"/>
      <c r="AH1086" s="22"/>
    </row>
    <row r="1087" spans="1:34" ht="15.75" customHeight="1" x14ac:dyDescent="0.3">
      <c r="A1087" s="13"/>
      <c r="B1087" s="51"/>
      <c r="C1087" s="10">
        <v>1084</v>
      </c>
      <c r="D1087" s="6" t="s">
        <v>2219</v>
      </c>
      <c r="E1087" s="6" t="s">
        <v>2220</v>
      </c>
      <c r="F1087" s="14" t="s">
        <v>149</v>
      </c>
      <c r="G1087" s="15" t="s">
        <v>149</v>
      </c>
      <c r="H1087" s="15" t="s">
        <v>149</v>
      </c>
      <c r="I1087" s="16" t="s">
        <v>22</v>
      </c>
      <c r="L1087" s="17"/>
      <c r="M1087" s="18" t="str">
        <f>'AI - 1'!A1086</f>
        <v>No</v>
      </c>
      <c r="N1087" s="18" t="str">
        <f>'AI - 2'!A1086</f>
        <v>No</v>
      </c>
      <c r="O1087" s="18" t="str">
        <f>'AI  - 3'!A1086</f>
        <v>No</v>
      </c>
      <c r="P1087" s="8">
        <f>COUNTIF(M1087:O1087,"Yes")</f>
        <v>0</v>
      </c>
      <c r="Q1087" s="18" t="str">
        <f>'AI - 1'!B1086</f>
        <v>No</v>
      </c>
      <c r="R1087" s="18" t="str">
        <f>'AI - 2'!B1086</f>
        <v>No</v>
      </c>
      <c r="S1087" s="18" t="str">
        <f>'AI  - 3'!B1086</f>
        <v>No</v>
      </c>
      <c r="T1087" s="8">
        <f>COUNTIF(Q1087:S1087,"Yes")</f>
        <v>0</v>
      </c>
      <c r="U1087" s="15" t="s">
        <v>149</v>
      </c>
      <c r="V1087" s="19"/>
      <c r="W1087" s="8"/>
      <c r="X1087" s="5"/>
      <c r="Y1087" s="20"/>
      <c r="Z1087" s="21"/>
      <c r="AA1087" s="22"/>
      <c r="AB1087" s="22"/>
      <c r="AC1087" s="23"/>
      <c r="AD1087" s="22"/>
      <c r="AE1087" s="22"/>
      <c r="AF1087" s="22"/>
      <c r="AG1087" s="23"/>
      <c r="AH1087" s="22"/>
    </row>
    <row r="1088" spans="1:34" ht="15.75" customHeight="1" x14ac:dyDescent="0.3">
      <c r="A1088" s="13"/>
      <c r="B1088" s="51"/>
      <c r="C1088" s="10">
        <v>1085</v>
      </c>
      <c r="D1088" s="6" t="s">
        <v>38</v>
      </c>
      <c r="E1088" s="6" t="s">
        <v>144</v>
      </c>
      <c r="F1088" s="14" t="s">
        <v>21</v>
      </c>
      <c r="G1088" s="15" t="s">
        <v>21</v>
      </c>
      <c r="H1088" s="15" t="s">
        <v>21</v>
      </c>
      <c r="I1088" s="16" t="s">
        <v>22</v>
      </c>
      <c r="L1088" s="17"/>
      <c r="M1088" s="18" t="str">
        <f>'AI - 1'!A1087</f>
        <v>Yes</v>
      </c>
      <c r="N1088" s="18" t="str">
        <f>'AI - 2'!A1087</f>
        <v>Yes</v>
      </c>
      <c r="O1088" s="18" t="str">
        <f>'AI  - 3'!A1087</f>
        <v>Yes</v>
      </c>
      <c r="P1088" s="8">
        <f>COUNTIF(M1088:O1088,"Yes")</f>
        <v>3</v>
      </c>
      <c r="Q1088" s="18" t="str">
        <f>'AI - 1'!B1087</f>
        <v>Yes</v>
      </c>
      <c r="R1088" s="18" t="str">
        <f>'AI - 2'!B1087</f>
        <v>Yes</v>
      </c>
      <c r="S1088" s="18" t="str">
        <f>'AI  - 3'!B1087</f>
        <v>Yes</v>
      </c>
      <c r="T1088" s="8">
        <f>COUNTIF(Q1088:S1088,"Yes")</f>
        <v>3</v>
      </c>
      <c r="U1088" s="15" t="s">
        <v>21</v>
      </c>
      <c r="V1088" s="19"/>
      <c r="W1088" s="8"/>
      <c r="X1088" s="5"/>
      <c r="Y1088" s="20"/>
      <c r="Z1088" s="21"/>
      <c r="AA1088" s="22"/>
      <c r="AB1088" s="22"/>
      <c r="AC1088" s="23"/>
      <c r="AD1088" s="21"/>
      <c r="AE1088" s="22"/>
      <c r="AF1088" s="22"/>
      <c r="AG1088" s="23"/>
      <c r="AH1088" s="21"/>
    </row>
    <row r="1089" spans="1:34" ht="15.75" customHeight="1" x14ac:dyDescent="0.3">
      <c r="A1089" s="13"/>
      <c r="B1089" s="51"/>
      <c r="C1089" s="10">
        <v>1086</v>
      </c>
      <c r="D1089" s="6" t="s">
        <v>2221</v>
      </c>
      <c r="E1089" s="6" t="s">
        <v>2222</v>
      </c>
      <c r="F1089" s="14" t="s">
        <v>149</v>
      </c>
      <c r="G1089" s="15" t="s">
        <v>149</v>
      </c>
      <c r="H1089" s="15" t="s">
        <v>149</v>
      </c>
      <c r="I1089" s="16" t="s">
        <v>22</v>
      </c>
      <c r="L1089" s="17"/>
      <c r="M1089" s="18" t="str">
        <f>'AI - 1'!A1088</f>
        <v>No</v>
      </c>
      <c r="N1089" s="18" t="str">
        <f>'AI - 2'!A1088</f>
        <v>No</v>
      </c>
      <c r="O1089" s="18" t="str">
        <f>'AI  - 3'!A1088</f>
        <v>No</v>
      </c>
      <c r="P1089" s="8">
        <f>COUNTIF(M1089:O1089,"Yes")</f>
        <v>0</v>
      </c>
      <c r="Q1089" s="18" t="str">
        <f>'AI - 1'!B1088</f>
        <v>No</v>
      </c>
      <c r="R1089" s="18" t="str">
        <f>'AI - 2'!B1088</f>
        <v>No</v>
      </c>
      <c r="S1089" s="18" t="str">
        <f>'AI  - 3'!B1088</f>
        <v>No</v>
      </c>
      <c r="T1089" s="8">
        <f>COUNTIF(Q1089:S1089,"Yes")</f>
        <v>0</v>
      </c>
      <c r="U1089" s="15" t="s">
        <v>149</v>
      </c>
      <c r="V1089" s="19"/>
      <c r="W1089" s="8"/>
      <c r="X1089" s="5"/>
      <c r="Y1089" s="20"/>
      <c r="Z1089" s="21"/>
      <c r="AA1089" s="22"/>
      <c r="AB1089" s="22"/>
      <c r="AC1089" s="23"/>
      <c r="AD1089" s="22"/>
      <c r="AE1089" s="22"/>
      <c r="AF1089" s="22"/>
      <c r="AG1089" s="23"/>
      <c r="AH1089" s="22"/>
    </row>
    <row r="1090" spans="1:34" ht="15.75" customHeight="1" x14ac:dyDescent="0.3">
      <c r="A1090" s="13"/>
      <c r="B1090" s="51"/>
      <c r="C1090" s="10">
        <v>1087</v>
      </c>
      <c r="D1090" s="6" t="s">
        <v>2223</v>
      </c>
      <c r="E1090" s="6" t="s">
        <v>2224</v>
      </c>
      <c r="F1090" s="14" t="s">
        <v>149</v>
      </c>
      <c r="G1090" s="15" t="s">
        <v>149</v>
      </c>
      <c r="H1090" s="15" t="s">
        <v>149</v>
      </c>
      <c r="I1090" s="16" t="s">
        <v>22</v>
      </c>
      <c r="L1090" s="17"/>
      <c r="M1090" s="18" t="str">
        <f>'AI - 1'!A1089</f>
        <v>No</v>
      </c>
      <c r="N1090" s="18" t="str">
        <f>'AI - 2'!A1089</f>
        <v>No</v>
      </c>
      <c r="O1090" s="18" t="str">
        <f>'AI  - 3'!A1089</f>
        <v>No</v>
      </c>
      <c r="P1090" s="8">
        <f>COUNTIF(M1090:O1090,"Yes")</f>
        <v>0</v>
      </c>
      <c r="Q1090" s="18" t="str">
        <f>'AI - 1'!B1089</f>
        <v>No</v>
      </c>
      <c r="R1090" s="18" t="str">
        <f>'AI - 2'!B1089</f>
        <v>No</v>
      </c>
      <c r="S1090" s="18" t="str">
        <f>'AI  - 3'!B1089</f>
        <v>No</v>
      </c>
      <c r="T1090" s="8">
        <f>COUNTIF(Q1090:S1090,"Yes")</f>
        <v>0</v>
      </c>
      <c r="U1090" s="15" t="s">
        <v>149</v>
      </c>
      <c r="V1090" s="19"/>
      <c r="W1090" s="8"/>
      <c r="X1090" s="5"/>
      <c r="Y1090" s="20"/>
      <c r="Z1090" s="21"/>
      <c r="AA1090" s="22"/>
      <c r="AB1090" s="22"/>
      <c r="AC1090" s="23"/>
      <c r="AD1090" s="22"/>
      <c r="AE1090" s="22"/>
      <c r="AF1090" s="22"/>
      <c r="AG1090" s="23"/>
      <c r="AH1090" s="22"/>
    </row>
    <row r="1091" spans="1:34" ht="15.75" customHeight="1" x14ac:dyDescent="0.3">
      <c r="A1091" s="13"/>
      <c r="B1091" s="51"/>
      <c r="C1091" s="10">
        <v>1088</v>
      </c>
      <c r="D1091" s="6" t="s">
        <v>2225</v>
      </c>
      <c r="E1091" s="6" t="s">
        <v>2226</v>
      </c>
      <c r="F1091" s="14" t="s">
        <v>149</v>
      </c>
      <c r="G1091" s="15" t="s">
        <v>149</v>
      </c>
      <c r="H1091" s="15" t="s">
        <v>149</v>
      </c>
      <c r="I1091" s="16" t="s">
        <v>22</v>
      </c>
      <c r="L1091" s="17"/>
      <c r="M1091" s="18" t="str">
        <f>'AI - 1'!A1090</f>
        <v>No</v>
      </c>
      <c r="N1091" s="18" t="str">
        <f>'AI - 2'!A1090</f>
        <v>No</v>
      </c>
      <c r="O1091" s="18" t="str">
        <f>'AI  - 3'!A1090</f>
        <v>No</v>
      </c>
      <c r="P1091" s="8">
        <f>COUNTIF(M1091:O1091,"Yes")</f>
        <v>0</v>
      </c>
      <c r="Q1091" s="18" t="str">
        <f>'AI - 1'!B1090</f>
        <v>No</v>
      </c>
      <c r="R1091" s="18" t="str">
        <f>'AI - 2'!B1090</f>
        <v>No</v>
      </c>
      <c r="S1091" s="18" t="str">
        <f>'AI  - 3'!B1090</f>
        <v>No</v>
      </c>
      <c r="T1091" s="8">
        <f>COUNTIF(Q1091:S1091,"Yes")</f>
        <v>0</v>
      </c>
      <c r="U1091" s="15" t="s">
        <v>149</v>
      </c>
      <c r="V1091" s="19"/>
      <c r="W1091" s="8"/>
      <c r="X1091" s="5"/>
      <c r="Y1091" s="20"/>
      <c r="Z1091" s="21"/>
      <c r="AA1091" s="22"/>
      <c r="AB1091" s="22"/>
      <c r="AC1091" s="23"/>
      <c r="AD1091" s="22"/>
      <c r="AE1091" s="22"/>
      <c r="AF1091" s="22"/>
      <c r="AG1091" s="23"/>
      <c r="AH1091" s="22"/>
    </row>
    <row r="1092" spans="1:34" ht="15.75" customHeight="1" x14ac:dyDescent="0.3">
      <c r="A1092" s="13"/>
      <c r="B1092" s="51"/>
      <c r="C1092" s="10">
        <v>1089</v>
      </c>
      <c r="D1092" s="6" t="s">
        <v>2227</v>
      </c>
      <c r="E1092" s="6" t="s">
        <v>2228</v>
      </c>
      <c r="F1092" s="14" t="s">
        <v>149</v>
      </c>
      <c r="G1092" s="15" t="s">
        <v>149</v>
      </c>
      <c r="H1092" s="15" t="s">
        <v>149</v>
      </c>
      <c r="I1092" s="16" t="s">
        <v>22</v>
      </c>
      <c r="L1092" s="17"/>
      <c r="M1092" s="18" t="str">
        <f>'AI - 1'!A1091</f>
        <v>No</v>
      </c>
      <c r="N1092" s="18" t="str">
        <f>'AI - 2'!A1091</f>
        <v>No</v>
      </c>
      <c r="O1092" s="18" t="str">
        <f>'AI  - 3'!A1091</f>
        <v>No</v>
      </c>
      <c r="P1092" s="8">
        <f>COUNTIF(M1092:O1092,"Yes")</f>
        <v>0</v>
      </c>
      <c r="Q1092" s="18" t="str">
        <f>'AI - 1'!B1091</f>
        <v>No</v>
      </c>
      <c r="R1092" s="18" t="str">
        <f>'AI - 2'!B1091</f>
        <v>No</v>
      </c>
      <c r="S1092" s="18" t="str">
        <f>'AI  - 3'!B1091</f>
        <v>No</v>
      </c>
      <c r="T1092" s="8">
        <f>COUNTIF(Q1092:S1092,"Yes")</f>
        <v>0</v>
      </c>
      <c r="U1092" s="15" t="s">
        <v>149</v>
      </c>
      <c r="V1092" s="19"/>
      <c r="W1092" s="8"/>
      <c r="X1092" s="5"/>
      <c r="Y1092" s="20"/>
      <c r="Z1092" s="21"/>
      <c r="AA1092" s="22"/>
      <c r="AB1092" s="22"/>
      <c r="AC1092" s="23"/>
      <c r="AD1092" s="22"/>
      <c r="AE1092" s="22"/>
      <c r="AF1092" s="22"/>
      <c r="AG1092" s="23"/>
      <c r="AH1092" s="22"/>
    </row>
    <row r="1093" spans="1:34" ht="15.75" customHeight="1" x14ac:dyDescent="0.3">
      <c r="A1093" s="13"/>
      <c r="B1093" s="51"/>
      <c r="C1093" s="10">
        <v>1090</v>
      </c>
      <c r="D1093" s="6" t="s">
        <v>2229</v>
      </c>
      <c r="E1093" s="6" t="s">
        <v>2230</v>
      </c>
      <c r="F1093" s="14" t="s">
        <v>149</v>
      </c>
      <c r="G1093" s="15" t="s">
        <v>149</v>
      </c>
      <c r="H1093" s="15" t="s">
        <v>149</v>
      </c>
      <c r="I1093" s="16" t="s">
        <v>22</v>
      </c>
      <c r="L1093" s="17"/>
      <c r="M1093" s="18" t="str">
        <f>'AI - 1'!A1092</f>
        <v>No</v>
      </c>
      <c r="N1093" s="18" t="str">
        <f>'AI - 2'!A1092</f>
        <v>No</v>
      </c>
      <c r="O1093" s="18" t="str">
        <f>'AI  - 3'!A1092</f>
        <v>No</v>
      </c>
      <c r="P1093" s="8">
        <f>COUNTIF(M1093:O1093,"Yes")</f>
        <v>0</v>
      </c>
      <c r="Q1093" s="18" t="str">
        <f>'AI - 1'!B1092</f>
        <v>No</v>
      </c>
      <c r="R1093" s="18" t="str">
        <f>'AI - 2'!B1092</f>
        <v>No</v>
      </c>
      <c r="S1093" s="18" t="str">
        <f>'AI  - 3'!B1092</f>
        <v>No</v>
      </c>
      <c r="T1093" s="8">
        <f>COUNTIF(Q1093:S1093,"Yes")</f>
        <v>0</v>
      </c>
      <c r="U1093" s="15" t="s">
        <v>149</v>
      </c>
      <c r="V1093" s="19"/>
      <c r="W1093" s="8"/>
      <c r="X1093" s="5"/>
      <c r="Y1093" s="20"/>
      <c r="Z1093" s="21"/>
      <c r="AA1093" s="22"/>
      <c r="AB1093" s="22"/>
      <c r="AC1093" s="23"/>
      <c r="AD1093" s="22"/>
      <c r="AE1093" s="22"/>
      <c r="AF1093" s="22"/>
      <c r="AG1093" s="23"/>
      <c r="AH1093" s="22"/>
    </row>
    <row r="1094" spans="1:34" ht="15.75" customHeight="1" x14ac:dyDescent="0.3">
      <c r="A1094" s="13"/>
      <c r="B1094" s="51"/>
      <c r="C1094" s="10">
        <v>1091</v>
      </c>
      <c r="D1094" s="6" t="s">
        <v>2231</v>
      </c>
      <c r="E1094" s="6" t="s">
        <v>2232</v>
      </c>
      <c r="F1094" s="14" t="s">
        <v>149</v>
      </c>
      <c r="G1094" s="15" t="s">
        <v>149</v>
      </c>
      <c r="H1094" s="15" t="s">
        <v>149</v>
      </c>
      <c r="I1094" s="16" t="s">
        <v>22</v>
      </c>
      <c r="L1094" s="17"/>
      <c r="M1094" s="18" t="str">
        <f>'AI - 1'!A1093</f>
        <v>No</v>
      </c>
      <c r="N1094" s="18" t="str">
        <f>'AI - 2'!A1093</f>
        <v>No</v>
      </c>
      <c r="O1094" s="18" t="str">
        <f>'AI  - 3'!A1093</f>
        <v>No</v>
      </c>
      <c r="P1094" s="8">
        <f>COUNTIF(M1094:O1094,"Yes")</f>
        <v>0</v>
      </c>
      <c r="Q1094" s="18" t="str">
        <f>'AI - 1'!B1093</f>
        <v>No</v>
      </c>
      <c r="R1094" s="18" t="str">
        <f>'AI - 2'!B1093</f>
        <v>No</v>
      </c>
      <c r="S1094" s="18" t="str">
        <f>'AI  - 3'!B1093</f>
        <v>No</v>
      </c>
      <c r="T1094" s="8">
        <f>COUNTIF(Q1094:S1094,"Yes")</f>
        <v>0</v>
      </c>
      <c r="U1094" s="15" t="s">
        <v>149</v>
      </c>
      <c r="V1094" s="19"/>
      <c r="W1094" s="8"/>
      <c r="X1094" s="5"/>
      <c r="Y1094" s="20"/>
      <c r="Z1094" s="21"/>
      <c r="AA1094" s="22"/>
      <c r="AB1094" s="22"/>
      <c r="AC1094" s="23"/>
      <c r="AD1094" s="22"/>
      <c r="AE1094" s="22"/>
      <c r="AF1094" s="22"/>
      <c r="AG1094" s="23"/>
      <c r="AH1094" s="22"/>
    </row>
    <row r="1095" spans="1:34" ht="15.75" customHeight="1" x14ac:dyDescent="0.3">
      <c r="A1095" s="13"/>
      <c r="B1095" s="51"/>
      <c r="C1095" s="10">
        <v>1092</v>
      </c>
      <c r="D1095" s="6" t="s">
        <v>2233</v>
      </c>
      <c r="E1095" s="6" t="s">
        <v>2234</v>
      </c>
      <c r="F1095" s="14" t="s">
        <v>149</v>
      </c>
      <c r="G1095" s="15" t="s">
        <v>149</v>
      </c>
      <c r="H1095" s="15" t="s">
        <v>149</v>
      </c>
      <c r="I1095" s="16" t="s">
        <v>22</v>
      </c>
      <c r="L1095" s="17"/>
      <c r="M1095" s="18" t="str">
        <f>'AI - 1'!A1094</f>
        <v>No</v>
      </c>
      <c r="N1095" s="18" t="str">
        <f>'AI - 2'!A1094</f>
        <v>No</v>
      </c>
      <c r="O1095" s="18" t="str">
        <f>'AI  - 3'!A1094</f>
        <v>No</v>
      </c>
      <c r="P1095" s="8">
        <f>COUNTIF(M1095:O1095,"Yes")</f>
        <v>0</v>
      </c>
      <c r="Q1095" s="18" t="str">
        <f>'AI - 1'!B1094</f>
        <v>No</v>
      </c>
      <c r="R1095" s="18" t="str">
        <f>'AI - 2'!B1094</f>
        <v>No</v>
      </c>
      <c r="S1095" s="18" t="str">
        <f>'AI  - 3'!B1094</f>
        <v>No</v>
      </c>
      <c r="T1095" s="8">
        <f>COUNTIF(Q1095:S1095,"Yes")</f>
        <v>0</v>
      </c>
      <c r="U1095" s="15" t="s">
        <v>149</v>
      </c>
      <c r="V1095" s="19"/>
      <c r="W1095" s="8"/>
      <c r="X1095" s="5"/>
      <c r="Y1095" s="20"/>
      <c r="Z1095" s="21"/>
      <c r="AA1095" s="22"/>
      <c r="AB1095" s="22"/>
      <c r="AC1095" s="23"/>
      <c r="AD1095" s="22"/>
      <c r="AE1095" s="22"/>
      <c r="AF1095" s="22"/>
      <c r="AG1095" s="23"/>
      <c r="AH1095" s="22"/>
    </row>
    <row r="1096" spans="1:34" ht="15.75" customHeight="1" x14ac:dyDescent="0.3">
      <c r="A1096" s="13"/>
      <c r="B1096" s="51"/>
      <c r="C1096" s="10">
        <v>1093</v>
      </c>
      <c r="D1096" s="6" t="s">
        <v>2235</v>
      </c>
      <c r="E1096" s="6" t="s">
        <v>2236</v>
      </c>
      <c r="F1096" s="14" t="s">
        <v>149</v>
      </c>
      <c r="G1096" s="15" t="s">
        <v>149</v>
      </c>
      <c r="H1096" s="15" t="s">
        <v>149</v>
      </c>
      <c r="I1096" s="16" t="s">
        <v>22</v>
      </c>
      <c r="L1096" s="17"/>
      <c r="M1096" s="18" t="str">
        <f>'AI - 1'!A1095</f>
        <v>No</v>
      </c>
      <c r="N1096" s="18" t="str">
        <f>'AI - 2'!A1095</f>
        <v>No</v>
      </c>
      <c r="O1096" s="18" t="str">
        <f>'AI  - 3'!A1095</f>
        <v>No</v>
      </c>
      <c r="P1096" s="8">
        <f>COUNTIF(M1096:O1096,"Yes")</f>
        <v>0</v>
      </c>
      <c r="Q1096" s="18" t="str">
        <f>'AI - 1'!B1095</f>
        <v>No</v>
      </c>
      <c r="R1096" s="18" t="str">
        <f>'AI - 2'!B1095</f>
        <v>No</v>
      </c>
      <c r="S1096" s="18" t="str">
        <f>'AI  - 3'!B1095</f>
        <v>No</v>
      </c>
      <c r="T1096" s="8">
        <f>COUNTIF(Q1096:S1096,"Yes")</f>
        <v>0</v>
      </c>
      <c r="U1096" s="15" t="s">
        <v>149</v>
      </c>
      <c r="V1096" s="19"/>
      <c r="W1096" s="8"/>
      <c r="X1096" s="5"/>
      <c r="Y1096" s="20"/>
      <c r="Z1096" s="21"/>
      <c r="AA1096" s="22"/>
      <c r="AB1096" s="22"/>
      <c r="AC1096" s="23"/>
      <c r="AD1096" s="22"/>
      <c r="AE1096" s="22"/>
      <c r="AF1096" s="22"/>
      <c r="AG1096" s="23"/>
      <c r="AH1096" s="22"/>
    </row>
    <row r="1097" spans="1:34" ht="15.75" customHeight="1" x14ac:dyDescent="0.3">
      <c r="A1097" s="13"/>
      <c r="B1097" s="51"/>
      <c r="C1097" s="10">
        <v>1094</v>
      </c>
      <c r="D1097" s="6" t="s">
        <v>268</v>
      </c>
      <c r="E1097" s="27" t="s">
        <v>347</v>
      </c>
      <c r="F1097" s="14" t="s">
        <v>21</v>
      </c>
      <c r="G1097" s="15" t="s">
        <v>21</v>
      </c>
      <c r="H1097" s="15" t="s">
        <v>21</v>
      </c>
      <c r="I1097" s="16" t="s">
        <v>22</v>
      </c>
      <c r="L1097" s="17"/>
      <c r="M1097" s="18" t="str">
        <f>'AI - 1'!A1096</f>
        <v>No</v>
      </c>
      <c r="N1097" s="18" t="str">
        <f>'AI - 2'!A1096</f>
        <v>No</v>
      </c>
      <c r="O1097" s="18" t="str">
        <f>'AI  - 3'!A1096</f>
        <v>No</v>
      </c>
      <c r="P1097" s="8">
        <f>COUNTIF(M1097:O1097,"Yes")</f>
        <v>0</v>
      </c>
      <c r="Q1097" s="18" t="str">
        <f>'AI - 1'!B1096</f>
        <v>Yes</v>
      </c>
      <c r="R1097" s="18" t="str">
        <f>'AI - 2'!B1096</f>
        <v>No</v>
      </c>
      <c r="S1097" s="18" t="str">
        <f>'AI  - 3'!B1096</f>
        <v>No</v>
      </c>
      <c r="T1097" s="8">
        <f>COUNTIF(Q1097:S1097,"Yes")</f>
        <v>1</v>
      </c>
      <c r="U1097" s="15" t="s">
        <v>21</v>
      </c>
      <c r="V1097" s="19"/>
      <c r="W1097" s="8"/>
      <c r="X1097" s="5"/>
      <c r="Y1097" s="20"/>
      <c r="Z1097" s="21"/>
      <c r="AA1097" s="22"/>
      <c r="AB1097" s="22"/>
      <c r="AC1097" s="23"/>
      <c r="AD1097" s="21"/>
      <c r="AE1097" s="22"/>
      <c r="AF1097" s="22"/>
      <c r="AG1097" s="23"/>
      <c r="AH1097" s="21"/>
    </row>
    <row r="1098" spans="1:34" ht="15.75" customHeight="1" x14ac:dyDescent="0.3">
      <c r="A1098" s="13"/>
      <c r="B1098" s="51"/>
      <c r="C1098" s="10">
        <v>1095</v>
      </c>
      <c r="D1098" s="6" t="s">
        <v>2237</v>
      </c>
      <c r="E1098" s="6" t="s">
        <v>2238</v>
      </c>
      <c r="F1098" s="14" t="s">
        <v>149</v>
      </c>
      <c r="G1098" s="15" t="s">
        <v>149</v>
      </c>
      <c r="H1098" s="15" t="s">
        <v>149</v>
      </c>
      <c r="I1098" s="16" t="s">
        <v>22</v>
      </c>
      <c r="L1098" s="17"/>
      <c r="M1098" s="18" t="str">
        <f>'AI - 1'!A1097</f>
        <v>No</v>
      </c>
      <c r="N1098" s="18" t="str">
        <f>'AI - 2'!A1097</f>
        <v>No</v>
      </c>
      <c r="O1098" s="18" t="str">
        <f>'AI  - 3'!A1097</f>
        <v>No</v>
      </c>
      <c r="P1098" s="8">
        <f>COUNTIF(M1098:O1098,"Yes")</f>
        <v>0</v>
      </c>
      <c r="Q1098" s="18" t="str">
        <f>'AI - 1'!B1097</f>
        <v>No</v>
      </c>
      <c r="R1098" s="18" t="str">
        <f>'AI - 2'!B1097</f>
        <v>No</v>
      </c>
      <c r="S1098" s="18" t="str">
        <f>'AI  - 3'!B1097</f>
        <v>No</v>
      </c>
      <c r="T1098" s="8">
        <f>COUNTIF(Q1098:S1098,"Yes")</f>
        <v>0</v>
      </c>
      <c r="U1098" s="15" t="s">
        <v>149</v>
      </c>
      <c r="V1098" s="19"/>
      <c r="W1098" s="8"/>
      <c r="X1098" s="5"/>
      <c r="Y1098" s="20"/>
      <c r="Z1098" s="21"/>
      <c r="AA1098" s="22"/>
      <c r="AB1098" s="22"/>
      <c r="AC1098" s="23"/>
      <c r="AD1098" s="22"/>
      <c r="AE1098" s="22"/>
      <c r="AF1098" s="22"/>
      <c r="AG1098" s="23"/>
      <c r="AH1098" s="22"/>
    </row>
    <row r="1099" spans="1:34" ht="15.75" customHeight="1" x14ac:dyDescent="0.3">
      <c r="A1099" s="13"/>
      <c r="B1099" s="51"/>
      <c r="C1099" s="10">
        <v>435</v>
      </c>
      <c r="D1099" s="6" t="s">
        <v>43</v>
      </c>
      <c r="E1099" s="6" t="s">
        <v>25</v>
      </c>
      <c r="F1099" s="14" t="s">
        <v>21</v>
      </c>
      <c r="G1099" s="15" t="s">
        <v>149</v>
      </c>
      <c r="H1099" s="16" t="s">
        <v>21</v>
      </c>
      <c r="I1099" s="26" t="s">
        <v>370</v>
      </c>
      <c r="J1099" s="70" t="s">
        <v>21</v>
      </c>
      <c r="K1099" s="2" t="s">
        <v>124</v>
      </c>
      <c r="L1099" s="17"/>
      <c r="M1099" s="18" t="str">
        <f>'AI - 1'!A437</f>
        <v>No</v>
      </c>
      <c r="N1099" s="18" t="str">
        <f>'AI - 2'!A437</f>
        <v>No</v>
      </c>
      <c r="O1099" s="18" t="str">
        <f>'AI  - 3'!A437</f>
        <v>No</v>
      </c>
      <c r="P1099" s="8">
        <f>COUNTIF(M1099:O1099,"Yes")</f>
        <v>0</v>
      </c>
      <c r="Q1099" s="18" t="str">
        <f>'AI - 1'!B437</f>
        <v>No</v>
      </c>
      <c r="R1099" s="18" t="str">
        <f>'AI - 2'!B437</f>
        <v>No</v>
      </c>
      <c r="S1099" s="18" t="str">
        <f>'AI  - 3'!B437</f>
        <v>No</v>
      </c>
      <c r="T1099" s="8">
        <f>COUNTIF(Q1099:S1099,"Yes")</f>
        <v>0</v>
      </c>
      <c r="U1099" s="15" t="s">
        <v>149</v>
      </c>
      <c r="V1099" s="19"/>
      <c r="W1099" s="8"/>
      <c r="X1099" s="5"/>
      <c r="Y1099" s="20"/>
      <c r="Z1099" s="21"/>
      <c r="AA1099" s="22"/>
      <c r="AB1099" s="22"/>
      <c r="AC1099" s="23"/>
      <c r="AD1099" s="33"/>
      <c r="AE1099" s="22"/>
      <c r="AF1099" s="22"/>
      <c r="AG1099" s="23"/>
      <c r="AH1099" s="33"/>
    </row>
    <row r="1100" spans="1:34" ht="15.75" customHeight="1" x14ac:dyDescent="0.3">
      <c r="A1100" s="13"/>
      <c r="B1100" s="51"/>
      <c r="C1100" s="10">
        <v>1097</v>
      </c>
      <c r="D1100" s="6" t="s">
        <v>117</v>
      </c>
      <c r="E1100" s="6" t="s">
        <v>145</v>
      </c>
      <c r="F1100" s="14" t="s">
        <v>21</v>
      </c>
      <c r="G1100" s="15" t="s">
        <v>21</v>
      </c>
      <c r="H1100" s="15" t="s">
        <v>21</v>
      </c>
      <c r="I1100" s="16" t="s">
        <v>22</v>
      </c>
      <c r="L1100" s="17"/>
      <c r="M1100" s="18" t="str">
        <f>'AI - 1'!A1099</f>
        <v>Yes</v>
      </c>
      <c r="N1100" s="18" t="str">
        <f>'AI - 2'!A1099</f>
        <v>Yes</v>
      </c>
      <c r="O1100" s="18" t="str">
        <f>'AI  - 3'!A1099</f>
        <v>Yes</v>
      </c>
      <c r="P1100" s="8">
        <f t="shared" ref="P1091:P1154" si="2">COUNTIF(M1100:O1100,"Yes")</f>
        <v>3</v>
      </c>
      <c r="Q1100" s="18" t="str">
        <f>'AI - 1'!B1099</f>
        <v>Yes</v>
      </c>
      <c r="R1100" s="18" t="str">
        <f>'AI - 2'!B1099</f>
        <v>Yes</v>
      </c>
      <c r="S1100" s="18" t="str">
        <f>'AI  - 3'!B1099</f>
        <v>Yes</v>
      </c>
      <c r="T1100" s="8">
        <f t="shared" ref="T1091:T1154" si="3">COUNTIF(Q1100:S1100,"Yes")</f>
        <v>3</v>
      </c>
      <c r="U1100" s="15" t="s">
        <v>21</v>
      </c>
      <c r="V1100" s="19"/>
      <c r="W1100" s="8"/>
      <c r="X1100" s="5"/>
      <c r="Y1100" s="20"/>
      <c r="Z1100" s="21"/>
      <c r="AA1100" s="22"/>
      <c r="AB1100" s="22"/>
      <c r="AC1100" s="23"/>
      <c r="AD1100" s="21"/>
      <c r="AE1100" s="22"/>
      <c r="AF1100" s="22"/>
      <c r="AG1100" s="23"/>
      <c r="AH1100" s="21"/>
    </row>
  </sheetData>
  <autoFilter ref="A2:AH1100" xr:uid="{00000000-0001-0000-0000-000000000000}">
    <sortState xmlns:xlrd2="http://schemas.microsoft.com/office/spreadsheetml/2017/richdata2" ref="A19:AH1099">
      <sortCondition ref="J2:J1100"/>
    </sortState>
  </autoFilter>
  <mergeCells count="1">
    <mergeCell ref="M1:O1"/>
  </mergeCells>
  <conditionalFormatting sqref="F3:U1100">
    <cfRule type="containsText" dxfId="1" priority="1" operator="containsText" text="Maybe">
      <formula>NOT(ISERROR(SEARCH(("Maybe"),(F3))))</formula>
    </cfRule>
  </conditionalFormatting>
  <conditionalFormatting sqref="F3:U1100">
    <cfRule type="containsText" dxfId="0" priority="2" operator="containsText" text="Yes">
      <formula>NOT(ISERROR(SEARCH(("Yes"),(F3))))</formula>
    </cfRule>
  </conditionalFormatting>
  <conditionalFormatting sqref="E1:E1100 J102:K102">
    <cfRule type="containsText" dxfId="23" priority="3" operator="containsText" text="No Abstract">
      <formula>NOT(ISERROR(SEARCH(("No Abstract"),(E1))))</formula>
    </cfRule>
  </conditionalFormatting>
  <conditionalFormatting sqref="H96:I96 T96">
    <cfRule type="containsText" dxfId="22" priority="4" operator="containsText" text="No Abstract">
      <formula>NOT(ISERROR(SEARCH(("No Abstract"),(H96))))</formula>
    </cfRule>
  </conditionalFormatting>
  <conditionalFormatting sqref="H107:I107 T107">
    <cfRule type="containsText" dxfId="21" priority="5" operator="containsText" text="Maybe">
      <formula>NOT(ISERROR(SEARCH(("Maybe"),(H107))))</formula>
    </cfRule>
  </conditionalFormatting>
  <conditionalFormatting sqref="H107:I107 T107">
    <cfRule type="containsText" dxfId="20" priority="6" operator="containsText" text="Yes">
      <formula>NOT(ISERROR(SEARCH(("Yes"),(H107))))</formula>
    </cfRule>
  </conditionalFormatting>
  <conditionalFormatting sqref="H110:I110 T110">
    <cfRule type="containsText" dxfId="19" priority="7" operator="containsText" text="Maybe">
      <formula>NOT(ISERROR(SEARCH(("Maybe"),(H110))))</formula>
    </cfRule>
  </conditionalFormatting>
  <conditionalFormatting sqref="H110:I110 T110">
    <cfRule type="containsText" dxfId="18" priority="8" operator="containsText" text="Yes">
      <formula>NOT(ISERROR(SEARCH(("Yes"),(H110))))</formula>
    </cfRule>
  </conditionalFormatting>
  <conditionalFormatting sqref="H116:I116 T116">
    <cfRule type="containsText" dxfId="17" priority="9" operator="containsText" text="No Abstract">
      <formula>NOT(ISERROR(SEARCH(("No Abstract"),(H116))))</formula>
    </cfRule>
  </conditionalFormatting>
  <conditionalFormatting sqref="H120:I120 T120">
    <cfRule type="containsText" dxfId="16" priority="10" operator="containsText" text="No Abstract">
      <formula>NOT(ISERROR(SEARCH(("No Abstract"),(H120))))</formula>
    </cfRule>
  </conditionalFormatting>
  <conditionalFormatting sqref="H126:I126 T126">
    <cfRule type="containsText" dxfId="15" priority="11" operator="containsText" text="No Abstract">
      <formula>NOT(ISERROR(SEARCH(("No Abstract"),(H126))))</formula>
    </cfRule>
  </conditionalFormatting>
  <conditionalFormatting sqref="H133:I133 T133">
    <cfRule type="containsText" dxfId="14" priority="12" operator="containsText" text="No Abstract">
      <formula>NOT(ISERROR(SEARCH(("No Abstract"),(H133))))</formula>
    </cfRule>
  </conditionalFormatting>
  <conditionalFormatting sqref="P1:P1100 T1:T1100">
    <cfRule type="colorScale" priority="13">
      <colorScale>
        <cfvo type="min"/>
        <cfvo type="max"/>
        <color rgb="FFFFFFFF"/>
        <color rgb="FF57BB8A"/>
      </colorScale>
    </cfRule>
  </conditionalFormatting>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99"/>
  <sheetViews>
    <sheetView workbookViewId="0">
      <pane ySplit="1" topLeftCell="A2" activePane="bottomLeft" state="frozen"/>
      <selection pane="bottomLeft" activeCell="B3" sqref="B3"/>
    </sheetView>
  </sheetViews>
  <sheetFormatPr defaultColWidth="14.44140625" defaultRowHeight="15" customHeight="1" x14ac:dyDescent="0.3"/>
  <cols>
    <col min="1" max="8" width="12" customWidth="1"/>
  </cols>
  <sheetData>
    <row r="1" spans="1:30" x14ac:dyDescent="0.3">
      <c r="A1" s="2" t="s">
        <v>2239</v>
      </c>
      <c r="B1" s="2" t="s">
        <v>2240</v>
      </c>
      <c r="C1" s="16" t="s">
        <v>2241</v>
      </c>
      <c r="D1" s="2" t="s">
        <v>2242</v>
      </c>
      <c r="E1" s="2" t="s">
        <v>2243</v>
      </c>
      <c r="F1" s="2" t="s">
        <v>2244</v>
      </c>
      <c r="G1" s="2" t="s">
        <v>2245</v>
      </c>
      <c r="H1" s="2" t="s">
        <v>2246</v>
      </c>
      <c r="I1" s="2" t="s">
        <v>2247</v>
      </c>
      <c r="J1" s="2" t="s">
        <v>2248</v>
      </c>
      <c r="L1" s="5" t="s">
        <v>3</v>
      </c>
      <c r="M1" s="5" t="s">
        <v>4</v>
      </c>
      <c r="N1" s="5" t="s">
        <v>2249</v>
      </c>
      <c r="O1" s="5" t="s">
        <v>2250</v>
      </c>
      <c r="P1" s="5" t="s">
        <v>2251</v>
      </c>
      <c r="Q1" s="5" t="s">
        <v>2252</v>
      </c>
      <c r="R1" s="5" t="s">
        <v>2253</v>
      </c>
      <c r="S1" s="5" t="s">
        <v>2254</v>
      </c>
      <c r="T1" s="5" t="s">
        <v>2255</v>
      </c>
      <c r="U1" s="5" t="s">
        <v>2256</v>
      </c>
      <c r="V1" s="5" t="s">
        <v>2257</v>
      </c>
      <c r="W1" s="5" t="s">
        <v>2258</v>
      </c>
      <c r="X1" s="5" t="s">
        <v>2259</v>
      </c>
      <c r="Y1" s="5" t="s">
        <v>2260</v>
      </c>
      <c r="Z1" s="5" t="s">
        <v>2261</v>
      </c>
      <c r="AA1" s="5" t="s">
        <v>2262</v>
      </c>
      <c r="AB1" s="5" t="s">
        <v>2263</v>
      </c>
      <c r="AC1" s="5" t="s">
        <v>2264</v>
      </c>
      <c r="AD1" s="5" t="s">
        <v>2265</v>
      </c>
    </row>
    <row r="2" spans="1:30" x14ac:dyDescent="0.3">
      <c r="A2" s="18" t="str">
        <f t="shared" ref="A2:B2" si="0">IF(AND(ISNUMBER(SEARCH("Yes",C2)),ISNUMBER(SEARCH("Yes",E2)),ISNUMBER(SEARCH("Yes",G2)),ISNUMBER(SEARCH("Yes",I2))),"Yes","No")</f>
        <v>No</v>
      </c>
      <c r="B2" s="18" t="str">
        <f t="shared" si="0"/>
        <v>No</v>
      </c>
      <c r="C2" s="15" t="str">
        <f t="shared" ref="C2:C256" si="1">IF(ISNUMBER(SEARCH("No;",Q2)),"No","Yes")</f>
        <v>No</v>
      </c>
      <c r="D2" s="18" t="str">
        <f t="shared" ref="D2:D256" si="2">IF(ISNUMBER(SEARCH("No",O2)),"No","Yes")</f>
        <v>No</v>
      </c>
      <c r="E2" s="18" t="str">
        <f t="shared" ref="E2:E256" si="3">IF(ISNUMBER(SEARCH("No;",U2)),"No",IF(ISBLANK(U2),"No","Yes"))</f>
        <v>No</v>
      </c>
      <c r="F2" s="18" t="str">
        <f t="shared" ref="F2:F256" si="4">IF(ISNUMBER(SEARCH("No;",S2)),"No",IF(ISBLANK(S2),"No","Yes"))</f>
        <v>No</v>
      </c>
      <c r="G2" s="18" t="str">
        <f t="shared" ref="G2:G256" si="5">IF(ISNUMBER(SEARCH("No;",Y2)),"No",IF(ISBLANK(Y2),"No","Yes"))</f>
        <v>No</v>
      </c>
      <c r="H2" s="18" t="str">
        <f t="shared" ref="H2:H256" si="6">IF(ISNUMBER(SEARCH("No;",W2)),"No",IF(ISBLANK(W2),"No","Yes"))</f>
        <v>No</v>
      </c>
      <c r="I2" s="18" t="str">
        <f t="shared" ref="I2:I256" si="7">IF(ISNUMBER(SEARCH("No;",AC2)),"No",IF(ISBLANK(AC2),"No","Yes"))</f>
        <v>Yes</v>
      </c>
      <c r="J2" s="18" t="str">
        <f t="shared" ref="J2:J256" si="8">IF(ISNUMBER(SEARCH("No",AA2)),"No",IF(ISBLANK(AA2),"No","Yes"))</f>
        <v>Yes</v>
      </c>
      <c r="K2" s="21">
        <v>0</v>
      </c>
      <c r="L2" s="5" t="s">
        <v>397</v>
      </c>
      <c r="M2" s="5" t="s">
        <v>398</v>
      </c>
      <c r="N2" s="5" t="s">
        <v>2266</v>
      </c>
      <c r="O2" s="5" t="s">
        <v>149</v>
      </c>
      <c r="P2" s="5" t="s">
        <v>2267</v>
      </c>
      <c r="Q2" s="32" t="s">
        <v>2268</v>
      </c>
      <c r="R2" s="21">
        <v>1</v>
      </c>
      <c r="S2" s="22"/>
      <c r="T2" s="22"/>
      <c r="U2" s="22"/>
      <c r="V2" s="22"/>
      <c r="W2" s="22"/>
      <c r="X2" s="22"/>
      <c r="Y2" s="22"/>
      <c r="Z2" s="22"/>
      <c r="AA2" s="5" t="s">
        <v>2269</v>
      </c>
      <c r="AB2" s="5" t="s">
        <v>2270</v>
      </c>
      <c r="AC2" s="32" t="s">
        <v>2271</v>
      </c>
      <c r="AD2" s="21">
        <v>1</v>
      </c>
    </row>
    <row r="3" spans="1:30" x14ac:dyDescent="0.3">
      <c r="A3" s="18" t="str">
        <f t="shared" ref="A3:B3" si="9">IF(AND(ISNUMBER(SEARCH("Yes",C3)),ISNUMBER(SEARCH("Yes",E3)),ISNUMBER(SEARCH("Yes",G3)),ISNUMBER(SEARCH("Yes",I3))),"Yes","No")</f>
        <v>No</v>
      </c>
      <c r="B3" s="18" t="str">
        <f t="shared" si="9"/>
        <v>No</v>
      </c>
      <c r="C3" s="15" t="str">
        <f t="shared" si="1"/>
        <v>No</v>
      </c>
      <c r="D3" s="18" t="str">
        <f t="shared" si="2"/>
        <v>No</v>
      </c>
      <c r="E3" s="18" t="str">
        <f t="shared" si="3"/>
        <v>No</v>
      </c>
      <c r="F3" s="18" t="str">
        <f t="shared" si="4"/>
        <v>No</v>
      </c>
      <c r="G3" s="18" t="str">
        <f t="shared" si="5"/>
        <v>No</v>
      </c>
      <c r="H3" s="18" t="str">
        <f t="shared" si="6"/>
        <v>No</v>
      </c>
      <c r="I3" s="18" t="str">
        <f t="shared" si="7"/>
        <v>Yes</v>
      </c>
      <c r="J3" s="18" t="str">
        <f t="shared" si="8"/>
        <v>Yes</v>
      </c>
      <c r="K3" s="21">
        <v>1</v>
      </c>
      <c r="L3" s="5" t="s">
        <v>399</v>
      </c>
      <c r="M3" s="5" t="s">
        <v>400</v>
      </c>
      <c r="N3" s="5" t="s">
        <v>2266</v>
      </c>
      <c r="O3" s="5" t="s">
        <v>149</v>
      </c>
      <c r="P3" s="5" t="s">
        <v>2272</v>
      </c>
      <c r="Q3" s="32" t="s">
        <v>2273</v>
      </c>
      <c r="R3" s="21">
        <v>1</v>
      </c>
      <c r="S3" s="22"/>
      <c r="T3" s="22"/>
      <c r="U3" s="22"/>
      <c r="V3" s="22"/>
      <c r="W3" s="22"/>
      <c r="X3" s="22"/>
      <c r="Y3" s="22"/>
      <c r="Z3" s="22"/>
      <c r="AA3" s="5" t="s">
        <v>2269</v>
      </c>
      <c r="AB3" s="5" t="s">
        <v>2274</v>
      </c>
      <c r="AC3" s="32" t="s">
        <v>2275</v>
      </c>
      <c r="AD3" s="21">
        <v>1</v>
      </c>
    </row>
    <row r="4" spans="1:30" x14ac:dyDescent="0.3">
      <c r="A4" s="18" t="str">
        <f t="shared" ref="A4:B4" si="10">IF(AND(ISNUMBER(SEARCH("Yes",C4)),ISNUMBER(SEARCH("Yes",E4)),ISNUMBER(SEARCH("Yes",G4)),ISNUMBER(SEARCH("Yes",I4))),"Yes","No")</f>
        <v>No</v>
      </c>
      <c r="B4" s="18" t="str">
        <f t="shared" si="10"/>
        <v>No</v>
      </c>
      <c r="C4" s="15" t="str">
        <f t="shared" si="1"/>
        <v>No</v>
      </c>
      <c r="D4" s="18" t="str">
        <f t="shared" si="2"/>
        <v>No</v>
      </c>
      <c r="E4" s="18" t="str">
        <f t="shared" si="3"/>
        <v>No</v>
      </c>
      <c r="F4" s="18" t="str">
        <f t="shared" si="4"/>
        <v>No</v>
      </c>
      <c r="G4" s="18" t="str">
        <f t="shared" si="5"/>
        <v>No</v>
      </c>
      <c r="H4" s="18" t="str">
        <f t="shared" si="6"/>
        <v>No</v>
      </c>
      <c r="I4" s="18" t="str">
        <f t="shared" si="7"/>
        <v>Yes</v>
      </c>
      <c r="J4" s="18" t="str">
        <f t="shared" si="8"/>
        <v>Yes</v>
      </c>
      <c r="K4" s="21">
        <v>2</v>
      </c>
      <c r="L4" s="5" t="s">
        <v>401</v>
      </c>
      <c r="M4" s="5" t="s">
        <v>402</v>
      </c>
      <c r="N4" s="5" t="s">
        <v>2266</v>
      </c>
      <c r="O4" s="5" t="s">
        <v>149</v>
      </c>
      <c r="P4" s="5" t="s">
        <v>2276</v>
      </c>
      <c r="Q4" s="32" t="s">
        <v>2277</v>
      </c>
      <c r="R4" s="21">
        <v>1</v>
      </c>
      <c r="S4" s="22"/>
      <c r="T4" s="22"/>
      <c r="U4" s="22"/>
      <c r="V4" s="22"/>
      <c r="W4" s="22"/>
      <c r="X4" s="22"/>
      <c r="Y4" s="22"/>
      <c r="Z4" s="22"/>
      <c r="AA4" s="5" t="s">
        <v>2269</v>
      </c>
      <c r="AB4" s="5" t="s">
        <v>2278</v>
      </c>
      <c r="AC4" s="32" t="s">
        <v>2279</v>
      </c>
      <c r="AD4" s="21">
        <v>1</v>
      </c>
    </row>
    <row r="5" spans="1:30" x14ac:dyDescent="0.3">
      <c r="A5" s="18" t="str">
        <f t="shared" ref="A5:B5" si="11">IF(AND(ISNUMBER(SEARCH("Yes",C5)),ISNUMBER(SEARCH("Yes",E5)),ISNUMBER(SEARCH("Yes",G5)),ISNUMBER(SEARCH("Yes",I5))),"Yes","No")</f>
        <v>No</v>
      </c>
      <c r="B5" s="18" t="str">
        <f t="shared" si="11"/>
        <v>No</v>
      </c>
      <c r="C5" s="15" t="str">
        <f t="shared" si="1"/>
        <v>No</v>
      </c>
      <c r="D5" s="18" t="str">
        <f t="shared" si="2"/>
        <v>No</v>
      </c>
      <c r="E5" s="18" t="str">
        <f t="shared" si="3"/>
        <v>No</v>
      </c>
      <c r="F5" s="18" t="str">
        <f t="shared" si="4"/>
        <v>No</v>
      </c>
      <c r="G5" s="18" t="str">
        <f t="shared" si="5"/>
        <v>No</v>
      </c>
      <c r="H5" s="18" t="str">
        <f t="shared" si="6"/>
        <v>No</v>
      </c>
      <c r="I5" s="18" t="str">
        <f t="shared" si="7"/>
        <v>Yes</v>
      </c>
      <c r="J5" s="18" t="str">
        <f t="shared" si="8"/>
        <v>Yes</v>
      </c>
      <c r="K5" s="21">
        <v>3</v>
      </c>
      <c r="L5" s="5" t="s">
        <v>403</v>
      </c>
      <c r="M5" s="5" t="s">
        <v>404</v>
      </c>
      <c r="N5" s="5" t="s">
        <v>2266</v>
      </c>
      <c r="O5" s="5" t="s">
        <v>149</v>
      </c>
      <c r="P5" s="5" t="s">
        <v>2280</v>
      </c>
      <c r="Q5" s="32" t="s">
        <v>2281</v>
      </c>
      <c r="R5" s="21">
        <v>1</v>
      </c>
      <c r="S5" s="22"/>
      <c r="T5" s="22"/>
      <c r="U5" s="22"/>
      <c r="V5" s="22"/>
      <c r="W5" s="22"/>
      <c r="X5" s="22"/>
      <c r="Y5" s="22"/>
      <c r="Z5" s="22"/>
      <c r="AA5" s="5" t="s">
        <v>2269</v>
      </c>
      <c r="AB5" s="5" t="s">
        <v>2282</v>
      </c>
      <c r="AC5" s="32" t="s">
        <v>2283</v>
      </c>
      <c r="AD5" s="21">
        <v>1</v>
      </c>
    </row>
    <row r="6" spans="1:30" x14ac:dyDescent="0.3">
      <c r="A6" s="18" t="str">
        <f t="shared" ref="A6:B6" si="12">IF(AND(ISNUMBER(SEARCH("Yes",C6)),ISNUMBER(SEARCH("Yes",E6)),ISNUMBER(SEARCH("Yes",G6)),ISNUMBER(SEARCH("Yes",I6))),"Yes","No")</f>
        <v>No</v>
      </c>
      <c r="B6" s="18" t="str">
        <f t="shared" si="12"/>
        <v>No</v>
      </c>
      <c r="C6" s="15" t="str">
        <f t="shared" si="1"/>
        <v>No</v>
      </c>
      <c r="D6" s="18" t="str">
        <f t="shared" si="2"/>
        <v>No</v>
      </c>
      <c r="E6" s="18" t="str">
        <f t="shared" si="3"/>
        <v>No</v>
      </c>
      <c r="F6" s="18" t="str">
        <f t="shared" si="4"/>
        <v>No</v>
      </c>
      <c r="G6" s="18" t="str">
        <f t="shared" si="5"/>
        <v>No</v>
      </c>
      <c r="H6" s="18" t="str">
        <f t="shared" si="6"/>
        <v>No</v>
      </c>
      <c r="I6" s="18" t="str">
        <f t="shared" si="7"/>
        <v>Yes</v>
      </c>
      <c r="J6" s="18" t="str">
        <f t="shared" si="8"/>
        <v>Yes</v>
      </c>
      <c r="K6" s="21">
        <v>4</v>
      </c>
      <c r="L6" s="5" t="s">
        <v>405</v>
      </c>
      <c r="M6" s="5" t="s">
        <v>406</v>
      </c>
      <c r="N6" s="5" t="s">
        <v>2266</v>
      </c>
      <c r="O6" s="5" t="s">
        <v>149</v>
      </c>
      <c r="P6" s="5" t="s">
        <v>2284</v>
      </c>
      <c r="Q6" s="32" t="s">
        <v>2285</v>
      </c>
      <c r="R6" s="21">
        <v>1</v>
      </c>
      <c r="S6" s="22"/>
      <c r="T6" s="22"/>
      <c r="U6" s="22"/>
      <c r="V6" s="22"/>
      <c r="W6" s="22"/>
      <c r="X6" s="22"/>
      <c r="Y6" s="22"/>
      <c r="Z6" s="22"/>
      <c r="AA6" s="5" t="s">
        <v>2269</v>
      </c>
      <c r="AB6" s="5" t="s">
        <v>2286</v>
      </c>
      <c r="AC6" s="32" t="s">
        <v>2287</v>
      </c>
      <c r="AD6" s="21">
        <v>1</v>
      </c>
    </row>
    <row r="7" spans="1:30" x14ac:dyDescent="0.3">
      <c r="A7" s="18" t="str">
        <f t="shared" ref="A7:B7" si="13">IF(AND(ISNUMBER(SEARCH("Yes",C7)),ISNUMBER(SEARCH("Yes",E7)),ISNUMBER(SEARCH("Yes",G7)),ISNUMBER(SEARCH("Yes",I7))),"Yes","No")</f>
        <v>No</v>
      </c>
      <c r="B7" s="18" t="str">
        <f t="shared" si="13"/>
        <v>No</v>
      </c>
      <c r="C7" s="15" t="str">
        <f t="shared" si="1"/>
        <v>No</v>
      </c>
      <c r="D7" s="18" t="str">
        <f t="shared" si="2"/>
        <v>No</v>
      </c>
      <c r="E7" s="18" t="str">
        <f t="shared" si="3"/>
        <v>No</v>
      </c>
      <c r="F7" s="18" t="str">
        <f t="shared" si="4"/>
        <v>No</v>
      </c>
      <c r="G7" s="18" t="str">
        <f t="shared" si="5"/>
        <v>No</v>
      </c>
      <c r="H7" s="18" t="str">
        <f t="shared" si="6"/>
        <v>No</v>
      </c>
      <c r="I7" s="18" t="str">
        <f t="shared" si="7"/>
        <v>Yes</v>
      </c>
      <c r="J7" s="18" t="str">
        <f t="shared" si="8"/>
        <v>Yes</v>
      </c>
      <c r="K7" s="21">
        <v>5</v>
      </c>
      <c r="L7" s="5" t="s">
        <v>407</v>
      </c>
      <c r="M7" s="5" t="s">
        <v>408</v>
      </c>
      <c r="N7" s="5" t="s">
        <v>2266</v>
      </c>
      <c r="O7" s="5" t="s">
        <v>149</v>
      </c>
      <c r="P7" s="5" t="s">
        <v>2288</v>
      </c>
      <c r="Q7" s="32" t="s">
        <v>2289</v>
      </c>
      <c r="R7" s="21">
        <v>1</v>
      </c>
      <c r="S7" s="22"/>
      <c r="T7" s="22"/>
      <c r="U7" s="22"/>
      <c r="V7" s="22"/>
      <c r="W7" s="22"/>
      <c r="X7" s="22"/>
      <c r="Y7" s="22"/>
      <c r="Z7" s="22"/>
      <c r="AA7" s="5" t="s">
        <v>21</v>
      </c>
      <c r="AB7" s="5" t="s">
        <v>2290</v>
      </c>
      <c r="AC7" s="32" t="s">
        <v>2291</v>
      </c>
      <c r="AD7" s="21">
        <v>1</v>
      </c>
    </row>
    <row r="8" spans="1:30" x14ac:dyDescent="0.3">
      <c r="A8" s="18" t="str">
        <f t="shared" ref="A8:B8" si="14">IF(AND(ISNUMBER(SEARCH("Yes",C8)),ISNUMBER(SEARCH("Yes",E8)),ISNUMBER(SEARCH("Yes",G8)),ISNUMBER(SEARCH("Yes",I8))),"Yes","No")</f>
        <v>No</v>
      </c>
      <c r="B8" s="18" t="str">
        <f t="shared" si="14"/>
        <v>No</v>
      </c>
      <c r="C8" s="15" t="str">
        <f t="shared" si="1"/>
        <v>No</v>
      </c>
      <c r="D8" s="18" t="str">
        <f t="shared" si="2"/>
        <v>No</v>
      </c>
      <c r="E8" s="18" t="str">
        <f t="shared" si="3"/>
        <v>No</v>
      </c>
      <c r="F8" s="18" t="str">
        <f t="shared" si="4"/>
        <v>No</v>
      </c>
      <c r="G8" s="18" t="str">
        <f t="shared" si="5"/>
        <v>No</v>
      </c>
      <c r="H8" s="18" t="str">
        <f t="shared" si="6"/>
        <v>No</v>
      </c>
      <c r="I8" s="18" t="str">
        <f t="shared" si="7"/>
        <v>Yes</v>
      </c>
      <c r="J8" s="18" t="str">
        <f t="shared" si="8"/>
        <v>Yes</v>
      </c>
      <c r="K8" s="21">
        <v>6</v>
      </c>
      <c r="L8" s="5" t="s">
        <v>409</v>
      </c>
      <c r="M8" s="5" t="s">
        <v>410</v>
      </c>
      <c r="N8" s="5" t="s">
        <v>2266</v>
      </c>
      <c r="O8" s="5" t="s">
        <v>149</v>
      </c>
      <c r="P8" s="5" t="s">
        <v>2292</v>
      </c>
      <c r="Q8" s="32" t="s">
        <v>2293</v>
      </c>
      <c r="R8" s="21">
        <v>1</v>
      </c>
      <c r="S8" s="22"/>
      <c r="T8" s="22"/>
      <c r="U8" s="22"/>
      <c r="V8" s="22"/>
      <c r="W8" s="22"/>
      <c r="X8" s="22"/>
      <c r="Y8" s="22"/>
      <c r="Z8" s="22"/>
      <c r="AA8" s="5" t="s">
        <v>2269</v>
      </c>
      <c r="AB8" s="5" t="s">
        <v>2294</v>
      </c>
      <c r="AC8" s="32" t="s">
        <v>2295</v>
      </c>
      <c r="AD8" s="21">
        <v>1</v>
      </c>
    </row>
    <row r="9" spans="1:30" x14ac:dyDescent="0.3">
      <c r="A9" s="18" t="str">
        <f t="shared" ref="A9:B9" si="15">IF(AND(ISNUMBER(SEARCH("Yes",C9)),ISNUMBER(SEARCH("Yes",E9)),ISNUMBER(SEARCH("Yes",G9)),ISNUMBER(SEARCH("Yes",I9))),"Yes","No")</f>
        <v>No</v>
      </c>
      <c r="B9" s="18" t="str">
        <f t="shared" si="15"/>
        <v>No</v>
      </c>
      <c r="C9" s="15" t="str">
        <f t="shared" si="1"/>
        <v>No</v>
      </c>
      <c r="D9" s="18" t="str">
        <f t="shared" si="2"/>
        <v>No</v>
      </c>
      <c r="E9" s="18" t="str">
        <f t="shared" si="3"/>
        <v>No</v>
      </c>
      <c r="F9" s="18" t="str">
        <f t="shared" si="4"/>
        <v>No</v>
      </c>
      <c r="G9" s="18" t="str">
        <f t="shared" si="5"/>
        <v>No</v>
      </c>
      <c r="H9" s="18" t="str">
        <f t="shared" si="6"/>
        <v>No</v>
      </c>
      <c r="I9" s="18" t="str">
        <f t="shared" si="7"/>
        <v>Yes</v>
      </c>
      <c r="J9" s="18" t="str">
        <f t="shared" si="8"/>
        <v>Yes</v>
      </c>
      <c r="K9" s="21">
        <v>7</v>
      </c>
      <c r="L9" s="5" t="s">
        <v>411</v>
      </c>
      <c r="M9" s="5" t="s">
        <v>2296</v>
      </c>
      <c r="N9" s="5" t="s">
        <v>2266</v>
      </c>
      <c r="O9" s="5" t="s">
        <v>149</v>
      </c>
      <c r="P9" s="5" t="s">
        <v>2297</v>
      </c>
      <c r="Q9" s="32" t="s">
        <v>2298</v>
      </c>
      <c r="R9" s="21">
        <v>1</v>
      </c>
      <c r="S9" s="22"/>
      <c r="T9" s="22"/>
      <c r="U9" s="22"/>
      <c r="V9" s="22"/>
      <c r="W9" s="22"/>
      <c r="X9" s="22"/>
      <c r="Y9" s="22"/>
      <c r="Z9" s="22"/>
      <c r="AA9" s="5" t="s">
        <v>2269</v>
      </c>
      <c r="AB9" s="5" t="s">
        <v>2299</v>
      </c>
      <c r="AC9" s="32" t="s">
        <v>2300</v>
      </c>
      <c r="AD9" s="21">
        <v>1</v>
      </c>
    </row>
    <row r="10" spans="1:30" x14ac:dyDescent="0.3">
      <c r="A10" s="18" t="str">
        <f t="shared" ref="A10:B10" si="16">IF(AND(ISNUMBER(SEARCH("Yes",C10)),ISNUMBER(SEARCH("Yes",E10)),ISNUMBER(SEARCH("Yes",G10)),ISNUMBER(SEARCH("Yes",I10))),"Yes","No")</f>
        <v>No</v>
      </c>
      <c r="B10" s="18" t="str">
        <f t="shared" si="16"/>
        <v>No</v>
      </c>
      <c r="C10" s="15" t="str">
        <f t="shared" si="1"/>
        <v>No</v>
      </c>
      <c r="D10" s="18" t="str">
        <f t="shared" si="2"/>
        <v>No</v>
      </c>
      <c r="E10" s="18" t="str">
        <f t="shared" si="3"/>
        <v>No</v>
      </c>
      <c r="F10" s="18" t="str">
        <f t="shared" si="4"/>
        <v>No</v>
      </c>
      <c r="G10" s="18" t="str">
        <f t="shared" si="5"/>
        <v>No</v>
      </c>
      <c r="H10" s="18" t="str">
        <f t="shared" si="6"/>
        <v>No</v>
      </c>
      <c r="I10" s="18" t="str">
        <f t="shared" si="7"/>
        <v>Yes</v>
      </c>
      <c r="J10" s="18" t="str">
        <f t="shared" si="8"/>
        <v>Yes</v>
      </c>
      <c r="K10" s="21">
        <v>8</v>
      </c>
      <c r="L10" s="5" t="s">
        <v>413</v>
      </c>
      <c r="M10" s="5" t="s">
        <v>414</v>
      </c>
      <c r="N10" s="5" t="s">
        <v>2266</v>
      </c>
      <c r="O10" s="5" t="s">
        <v>149</v>
      </c>
      <c r="P10" s="5" t="s">
        <v>2301</v>
      </c>
      <c r="Q10" s="32" t="s">
        <v>2302</v>
      </c>
      <c r="R10" s="21">
        <v>1</v>
      </c>
      <c r="S10" s="22"/>
      <c r="T10" s="22"/>
      <c r="U10" s="22"/>
      <c r="V10" s="22"/>
      <c r="W10" s="22"/>
      <c r="X10" s="22"/>
      <c r="Y10" s="22"/>
      <c r="Z10" s="22"/>
      <c r="AA10" s="5" t="s">
        <v>2269</v>
      </c>
      <c r="AB10" s="5" t="s">
        <v>2303</v>
      </c>
      <c r="AC10" s="32" t="s">
        <v>2304</v>
      </c>
      <c r="AD10" s="21">
        <v>1</v>
      </c>
    </row>
    <row r="11" spans="1:30" x14ac:dyDescent="0.3">
      <c r="A11" s="18" t="str">
        <f t="shared" ref="A11:B11" si="17">IF(AND(ISNUMBER(SEARCH("Yes",C11)),ISNUMBER(SEARCH("Yes",E11)),ISNUMBER(SEARCH("Yes",G11)),ISNUMBER(SEARCH("Yes",I11))),"Yes","No")</f>
        <v>No</v>
      </c>
      <c r="B11" s="18" t="str">
        <f t="shared" si="17"/>
        <v>No</v>
      </c>
      <c r="C11" s="15" t="str">
        <f t="shared" si="1"/>
        <v>No</v>
      </c>
      <c r="D11" s="18" t="str">
        <f t="shared" si="2"/>
        <v>No</v>
      </c>
      <c r="E11" s="18" t="str">
        <f t="shared" si="3"/>
        <v>No</v>
      </c>
      <c r="F11" s="18" t="str">
        <f t="shared" si="4"/>
        <v>No</v>
      </c>
      <c r="G11" s="18" t="str">
        <f t="shared" si="5"/>
        <v>No</v>
      </c>
      <c r="H11" s="18" t="str">
        <f t="shared" si="6"/>
        <v>No</v>
      </c>
      <c r="I11" s="18" t="str">
        <f t="shared" si="7"/>
        <v>Yes</v>
      </c>
      <c r="J11" s="18" t="str">
        <f t="shared" si="8"/>
        <v>Yes</v>
      </c>
      <c r="K11" s="21">
        <v>9</v>
      </c>
      <c r="L11" s="5" t="s">
        <v>415</v>
      </c>
      <c r="M11" s="5" t="s">
        <v>416</v>
      </c>
      <c r="N11" s="5" t="s">
        <v>2266</v>
      </c>
      <c r="O11" s="5" t="s">
        <v>149</v>
      </c>
      <c r="P11" s="5" t="s">
        <v>2305</v>
      </c>
      <c r="Q11" s="32" t="s">
        <v>2306</v>
      </c>
      <c r="R11" s="21">
        <v>1</v>
      </c>
      <c r="S11" s="22"/>
      <c r="T11" s="22"/>
      <c r="U11" s="22"/>
      <c r="V11" s="22"/>
      <c r="W11" s="22"/>
      <c r="X11" s="22"/>
      <c r="Y11" s="22"/>
      <c r="Z11" s="22"/>
      <c r="AA11" s="5" t="s">
        <v>2269</v>
      </c>
      <c r="AB11" s="5" t="s">
        <v>2307</v>
      </c>
      <c r="AC11" s="32" t="s">
        <v>2308</v>
      </c>
      <c r="AD11" s="21">
        <v>1</v>
      </c>
    </row>
    <row r="12" spans="1:30" x14ac:dyDescent="0.3">
      <c r="A12" s="18" t="str">
        <f t="shared" ref="A12:B12" si="18">IF(AND(ISNUMBER(SEARCH("Yes",C12)),ISNUMBER(SEARCH("Yes",E12)),ISNUMBER(SEARCH("Yes",G12)),ISNUMBER(SEARCH("Yes",I12))),"Yes","No")</f>
        <v>No</v>
      </c>
      <c r="B12" s="18" t="str">
        <f t="shared" si="18"/>
        <v>No</v>
      </c>
      <c r="C12" s="15" t="str">
        <f t="shared" si="1"/>
        <v>No</v>
      </c>
      <c r="D12" s="18" t="str">
        <f t="shared" si="2"/>
        <v>No</v>
      </c>
      <c r="E12" s="18" t="str">
        <f t="shared" si="3"/>
        <v>No</v>
      </c>
      <c r="F12" s="18" t="str">
        <f t="shared" si="4"/>
        <v>No</v>
      </c>
      <c r="G12" s="18" t="str">
        <f t="shared" si="5"/>
        <v>No</v>
      </c>
      <c r="H12" s="18" t="str">
        <f t="shared" si="6"/>
        <v>No</v>
      </c>
      <c r="I12" s="18" t="str">
        <f t="shared" si="7"/>
        <v>Yes</v>
      </c>
      <c r="J12" s="18" t="str">
        <f t="shared" si="8"/>
        <v>Yes</v>
      </c>
      <c r="K12" s="21">
        <v>10</v>
      </c>
      <c r="L12" s="5" t="s">
        <v>417</v>
      </c>
      <c r="M12" s="5" t="s">
        <v>418</v>
      </c>
      <c r="N12" s="5" t="s">
        <v>2266</v>
      </c>
      <c r="O12" s="5" t="s">
        <v>149</v>
      </c>
      <c r="P12" s="5" t="s">
        <v>2309</v>
      </c>
      <c r="Q12" s="32" t="s">
        <v>2310</v>
      </c>
      <c r="R12" s="21">
        <v>1</v>
      </c>
      <c r="S12" s="22"/>
      <c r="T12" s="22"/>
      <c r="U12" s="22"/>
      <c r="V12" s="22"/>
      <c r="W12" s="22"/>
      <c r="X12" s="22"/>
      <c r="Y12" s="22"/>
      <c r="Z12" s="22"/>
      <c r="AA12" s="5" t="s">
        <v>2269</v>
      </c>
      <c r="AB12" s="5" t="s">
        <v>2311</v>
      </c>
      <c r="AC12" s="32" t="s">
        <v>2312</v>
      </c>
      <c r="AD12" s="21">
        <v>1</v>
      </c>
    </row>
    <row r="13" spans="1:30" x14ac:dyDescent="0.3">
      <c r="A13" s="18" t="str">
        <f t="shared" ref="A13:B13" si="19">IF(AND(ISNUMBER(SEARCH("Yes",C13)),ISNUMBER(SEARCH("Yes",E13)),ISNUMBER(SEARCH("Yes",G13)),ISNUMBER(SEARCH("Yes",I13))),"Yes","No")</f>
        <v>No</v>
      </c>
      <c r="B13" s="18" t="str">
        <f t="shared" si="19"/>
        <v>No</v>
      </c>
      <c r="C13" s="15" t="str">
        <f t="shared" si="1"/>
        <v>No</v>
      </c>
      <c r="D13" s="18" t="str">
        <f t="shared" si="2"/>
        <v>No</v>
      </c>
      <c r="E13" s="18" t="str">
        <f t="shared" si="3"/>
        <v>No</v>
      </c>
      <c r="F13" s="18" t="str">
        <f t="shared" si="4"/>
        <v>No</v>
      </c>
      <c r="G13" s="18" t="str">
        <f t="shared" si="5"/>
        <v>No</v>
      </c>
      <c r="H13" s="18" t="str">
        <f t="shared" si="6"/>
        <v>No</v>
      </c>
      <c r="I13" s="18" t="str">
        <f t="shared" si="7"/>
        <v>Yes</v>
      </c>
      <c r="J13" s="18" t="str">
        <f t="shared" si="8"/>
        <v>Yes</v>
      </c>
      <c r="K13" s="21">
        <v>11</v>
      </c>
      <c r="L13" s="5" t="s">
        <v>419</v>
      </c>
      <c r="M13" s="5" t="s">
        <v>420</v>
      </c>
      <c r="N13" s="5" t="s">
        <v>2266</v>
      </c>
      <c r="O13" s="5" t="s">
        <v>149</v>
      </c>
      <c r="P13" s="5" t="s">
        <v>2313</v>
      </c>
      <c r="Q13" s="32" t="s">
        <v>2314</v>
      </c>
      <c r="R13" s="21">
        <v>1</v>
      </c>
      <c r="S13" s="22"/>
      <c r="T13" s="22"/>
      <c r="U13" s="22"/>
      <c r="V13" s="22"/>
      <c r="W13" s="22"/>
      <c r="X13" s="22"/>
      <c r="Y13" s="22"/>
      <c r="Z13" s="22"/>
      <c r="AA13" s="5" t="s">
        <v>2269</v>
      </c>
      <c r="AB13" s="5" t="s">
        <v>2315</v>
      </c>
      <c r="AC13" s="32" t="s">
        <v>2316</v>
      </c>
      <c r="AD13" s="21">
        <v>1</v>
      </c>
    </row>
    <row r="14" spans="1:30" x14ac:dyDescent="0.3">
      <c r="A14" s="18" t="str">
        <f t="shared" ref="A14:B14" si="20">IF(AND(ISNUMBER(SEARCH("Yes",C14)),ISNUMBER(SEARCH("Yes",E14)),ISNUMBER(SEARCH("Yes",G14)),ISNUMBER(SEARCH("Yes",I14))),"Yes","No")</f>
        <v>No</v>
      </c>
      <c r="B14" s="18" t="str">
        <f t="shared" si="20"/>
        <v>No</v>
      </c>
      <c r="C14" s="15" t="str">
        <f t="shared" si="1"/>
        <v>No</v>
      </c>
      <c r="D14" s="18" t="str">
        <f t="shared" si="2"/>
        <v>No</v>
      </c>
      <c r="E14" s="18" t="str">
        <f t="shared" si="3"/>
        <v>No</v>
      </c>
      <c r="F14" s="18" t="str">
        <f t="shared" si="4"/>
        <v>Yes</v>
      </c>
      <c r="G14" s="18" t="str">
        <f t="shared" si="5"/>
        <v>No</v>
      </c>
      <c r="H14" s="18" t="str">
        <f t="shared" si="6"/>
        <v>No</v>
      </c>
      <c r="I14" s="18" t="str">
        <f t="shared" si="7"/>
        <v>Yes</v>
      </c>
      <c r="J14" s="18" t="str">
        <f t="shared" si="8"/>
        <v>Yes</v>
      </c>
      <c r="K14" s="21">
        <v>12</v>
      </c>
      <c r="L14" s="5" t="s">
        <v>421</v>
      </c>
      <c r="M14" s="5" t="s">
        <v>422</v>
      </c>
      <c r="N14" s="5" t="s">
        <v>2266</v>
      </c>
      <c r="O14" s="5" t="s">
        <v>149</v>
      </c>
      <c r="P14" s="5" t="s">
        <v>2317</v>
      </c>
      <c r="Q14" s="32" t="s">
        <v>2318</v>
      </c>
      <c r="R14" s="21">
        <v>1</v>
      </c>
      <c r="S14" s="5" t="s">
        <v>149</v>
      </c>
      <c r="T14" s="5" t="s">
        <v>2319</v>
      </c>
      <c r="U14" s="32" t="s">
        <v>2320</v>
      </c>
      <c r="V14" s="21">
        <v>1</v>
      </c>
      <c r="W14" s="22"/>
      <c r="X14" s="22"/>
      <c r="Y14" s="22"/>
      <c r="Z14" s="22"/>
      <c r="AA14" s="5" t="s">
        <v>2269</v>
      </c>
      <c r="AB14" s="5" t="s">
        <v>2321</v>
      </c>
      <c r="AC14" s="32" t="s">
        <v>2322</v>
      </c>
      <c r="AD14" s="21">
        <v>1</v>
      </c>
    </row>
    <row r="15" spans="1:30" x14ac:dyDescent="0.3">
      <c r="A15" s="18" t="str">
        <f t="shared" ref="A15:B15" si="21">IF(AND(ISNUMBER(SEARCH("Yes",C15)),ISNUMBER(SEARCH("Yes",E15)),ISNUMBER(SEARCH("Yes",G15)),ISNUMBER(SEARCH("Yes",I15))),"Yes","No")</f>
        <v>Yes</v>
      </c>
      <c r="B15" s="18" t="str">
        <f t="shared" si="21"/>
        <v>Yes</v>
      </c>
      <c r="C15" s="15" t="str">
        <f t="shared" si="1"/>
        <v>Yes</v>
      </c>
      <c r="D15" s="18" t="str">
        <f t="shared" si="2"/>
        <v>Yes</v>
      </c>
      <c r="E15" s="18" t="str">
        <f t="shared" si="3"/>
        <v>Yes</v>
      </c>
      <c r="F15" s="18" t="str">
        <f t="shared" si="4"/>
        <v>Yes</v>
      </c>
      <c r="G15" s="18" t="str">
        <f t="shared" si="5"/>
        <v>Yes</v>
      </c>
      <c r="H15" s="18" t="str">
        <f t="shared" si="6"/>
        <v>Yes</v>
      </c>
      <c r="I15" s="18" t="str">
        <f t="shared" si="7"/>
        <v>Yes</v>
      </c>
      <c r="J15" s="18" t="str">
        <f t="shared" si="8"/>
        <v>Yes</v>
      </c>
      <c r="K15" s="21">
        <v>13</v>
      </c>
      <c r="L15" s="5" t="s">
        <v>64</v>
      </c>
      <c r="M15" s="5" t="s">
        <v>25</v>
      </c>
      <c r="N15" s="5" t="s">
        <v>2266</v>
      </c>
      <c r="O15" s="5" t="s">
        <v>2269</v>
      </c>
      <c r="P15" s="5" t="s">
        <v>2323</v>
      </c>
      <c r="Q15" s="32" t="s">
        <v>2324</v>
      </c>
      <c r="R15" s="21">
        <v>1</v>
      </c>
      <c r="S15" s="5" t="s">
        <v>21</v>
      </c>
      <c r="T15" s="5" t="s">
        <v>2325</v>
      </c>
      <c r="U15" s="32" t="s">
        <v>2326</v>
      </c>
      <c r="V15" s="21">
        <v>1</v>
      </c>
      <c r="W15" s="5" t="s">
        <v>2269</v>
      </c>
      <c r="X15" s="5" t="s">
        <v>2327</v>
      </c>
      <c r="Y15" s="32" t="s">
        <v>2328</v>
      </c>
      <c r="Z15" s="21">
        <v>1</v>
      </c>
      <c r="AA15" s="5" t="s">
        <v>2269</v>
      </c>
      <c r="AB15" s="5" t="s">
        <v>2329</v>
      </c>
      <c r="AC15" s="32" t="s">
        <v>2330</v>
      </c>
      <c r="AD15" s="21">
        <v>1</v>
      </c>
    </row>
    <row r="16" spans="1:30" x14ac:dyDescent="0.3">
      <c r="A16" s="18" t="str">
        <f t="shared" ref="A16:B16" si="22">IF(AND(ISNUMBER(SEARCH("Yes",C16)),ISNUMBER(SEARCH("Yes",E16)),ISNUMBER(SEARCH("Yes",G16)),ISNUMBER(SEARCH("Yes",I16))),"Yes","No")</f>
        <v>Yes</v>
      </c>
      <c r="B16" s="18" t="str">
        <f t="shared" si="22"/>
        <v>Yes</v>
      </c>
      <c r="C16" s="15" t="str">
        <f t="shared" si="1"/>
        <v>Yes</v>
      </c>
      <c r="D16" s="18" t="str">
        <f t="shared" si="2"/>
        <v>Yes</v>
      </c>
      <c r="E16" s="18" t="str">
        <f t="shared" si="3"/>
        <v>Yes</v>
      </c>
      <c r="F16" s="18" t="str">
        <f t="shared" si="4"/>
        <v>Yes</v>
      </c>
      <c r="G16" s="18" t="str">
        <f t="shared" si="5"/>
        <v>Yes</v>
      </c>
      <c r="H16" s="18" t="str">
        <f t="shared" si="6"/>
        <v>Yes</v>
      </c>
      <c r="I16" s="18" t="str">
        <f t="shared" si="7"/>
        <v>Yes</v>
      </c>
      <c r="J16" s="18" t="str">
        <f t="shared" si="8"/>
        <v>Yes</v>
      </c>
      <c r="K16" s="21">
        <v>14</v>
      </c>
      <c r="L16" s="5" t="s">
        <v>19</v>
      </c>
      <c r="M16" s="5" t="s">
        <v>20</v>
      </c>
      <c r="N16" s="5" t="s">
        <v>2266</v>
      </c>
      <c r="O16" s="5" t="s">
        <v>2269</v>
      </c>
      <c r="P16" s="5" t="s">
        <v>2331</v>
      </c>
      <c r="Q16" s="32" t="s">
        <v>2332</v>
      </c>
      <c r="R16" s="21">
        <v>1</v>
      </c>
      <c r="S16" s="5" t="s">
        <v>21</v>
      </c>
      <c r="T16" s="5" t="s">
        <v>2333</v>
      </c>
      <c r="U16" s="32" t="s">
        <v>2334</v>
      </c>
      <c r="V16" s="21">
        <v>1</v>
      </c>
      <c r="W16" s="5" t="s">
        <v>21</v>
      </c>
      <c r="X16" s="5" t="s">
        <v>2335</v>
      </c>
      <c r="Y16" s="32" t="s">
        <v>2336</v>
      </c>
      <c r="Z16" s="21">
        <v>1</v>
      </c>
      <c r="AA16" s="5" t="s">
        <v>21</v>
      </c>
      <c r="AB16" s="5" t="s">
        <v>2337</v>
      </c>
      <c r="AC16" s="32" t="s">
        <v>2338</v>
      </c>
      <c r="AD16" s="21">
        <v>1</v>
      </c>
    </row>
    <row r="17" spans="1:30" x14ac:dyDescent="0.3">
      <c r="A17" s="18" t="str">
        <f t="shared" ref="A17:B17" si="23">IF(AND(ISNUMBER(SEARCH("Yes",C17)),ISNUMBER(SEARCH("Yes",E17)),ISNUMBER(SEARCH("Yes",G17)),ISNUMBER(SEARCH("Yes",I17))),"Yes","No")</f>
        <v>Yes</v>
      </c>
      <c r="B17" s="18" t="str">
        <f t="shared" si="23"/>
        <v>Yes</v>
      </c>
      <c r="C17" s="15" t="str">
        <f t="shared" si="1"/>
        <v>Yes</v>
      </c>
      <c r="D17" s="18" t="str">
        <f t="shared" si="2"/>
        <v>Yes</v>
      </c>
      <c r="E17" s="18" t="str">
        <f t="shared" si="3"/>
        <v>Yes</v>
      </c>
      <c r="F17" s="18" t="str">
        <f t="shared" si="4"/>
        <v>Yes</v>
      </c>
      <c r="G17" s="18" t="str">
        <f t="shared" si="5"/>
        <v>Yes</v>
      </c>
      <c r="H17" s="18" t="str">
        <f t="shared" si="6"/>
        <v>Yes</v>
      </c>
      <c r="I17" s="18" t="str">
        <f t="shared" si="7"/>
        <v>Yes</v>
      </c>
      <c r="J17" s="18" t="str">
        <f t="shared" si="8"/>
        <v>Yes</v>
      </c>
      <c r="K17" s="21">
        <v>15</v>
      </c>
      <c r="L17" s="5" t="s">
        <v>125</v>
      </c>
      <c r="M17" s="5" t="s">
        <v>278</v>
      </c>
      <c r="N17" s="5" t="s">
        <v>2266</v>
      </c>
      <c r="O17" s="5" t="s">
        <v>21</v>
      </c>
      <c r="P17" s="5" t="s">
        <v>2339</v>
      </c>
      <c r="Q17" s="32" t="s">
        <v>2340</v>
      </c>
      <c r="R17" s="21">
        <v>1</v>
      </c>
      <c r="S17" s="5" t="s">
        <v>21</v>
      </c>
      <c r="T17" s="5" t="s">
        <v>2341</v>
      </c>
      <c r="U17" s="32" t="s">
        <v>2342</v>
      </c>
      <c r="V17" s="21">
        <v>1</v>
      </c>
      <c r="W17" s="5" t="s">
        <v>2269</v>
      </c>
      <c r="X17" s="5" t="s">
        <v>2343</v>
      </c>
      <c r="Y17" s="32" t="s">
        <v>2344</v>
      </c>
      <c r="Z17" s="21">
        <v>1</v>
      </c>
      <c r="AA17" s="5" t="s">
        <v>2269</v>
      </c>
      <c r="AB17" s="5" t="s">
        <v>2345</v>
      </c>
      <c r="AC17" s="32" t="s">
        <v>2346</v>
      </c>
      <c r="AD17" s="21">
        <v>1</v>
      </c>
    </row>
    <row r="18" spans="1:30" x14ac:dyDescent="0.3">
      <c r="A18" s="18" t="str">
        <f t="shared" ref="A18:B18" si="24">IF(AND(ISNUMBER(SEARCH("Yes",C18)),ISNUMBER(SEARCH("Yes",E18)),ISNUMBER(SEARCH("Yes",G18)),ISNUMBER(SEARCH("Yes",I18))),"Yes","No")</f>
        <v>No</v>
      </c>
      <c r="B18" s="18" t="str">
        <f t="shared" si="24"/>
        <v>No</v>
      </c>
      <c r="C18" s="15" t="str">
        <f t="shared" si="1"/>
        <v>No</v>
      </c>
      <c r="D18" s="18" t="str">
        <f t="shared" si="2"/>
        <v>No</v>
      </c>
      <c r="E18" s="18" t="str">
        <f t="shared" si="3"/>
        <v>No</v>
      </c>
      <c r="F18" s="18" t="str">
        <f t="shared" si="4"/>
        <v>No</v>
      </c>
      <c r="G18" s="18" t="str">
        <f t="shared" si="5"/>
        <v>No</v>
      </c>
      <c r="H18" s="18" t="str">
        <f t="shared" si="6"/>
        <v>No</v>
      </c>
      <c r="I18" s="18" t="str">
        <f t="shared" si="7"/>
        <v>Yes</v>
      </c>
      <c r="J18" s="18" t="str">
        <f t="shared" si="8"/>
        <v>Yes</v>
      </c>
      <c r="K18" s="21">
        <v>16</v>
      </c>
      <c r="L18" s="5" t="s">
        <v>223</v>
      </c>
      <c r="M18" s="5" t="s">
        <v>369</v>
      </c>
      <c r="N18" s="5" t="s">
        <v>2266</v>
      </c>
      <c r="O18" s="5" t="s">
        <v>149</v>
      </c>
      <c r="P18" s="5" t="s">
        <v>2347</v>
      </c>
      <c r="Q18" s="32" t="s">
        <v>2348</v>
      </c>
      <c r="R18" s="21">
        <v>1</v>
      </c>
      <c r="S18" s="22"/>
      <c r="T18" s="22"/>
      <c r="U18" s="22"/>
      <c r="V18" s="22"/>
      <c r="W18" s="22"/>
      <c r="X18" s="22"/>
      <c r="Y18" s="22"/>
      <c r="Z18" s="22"/>
      <c r="AA18" s="5" t="s">
        <v>2269</v>
      </c>
      <c r="AB18" s="5" t="s">
        <v>2349</v>
      </c>
      <c r="AC18" s="32" t="s">
        <v>2350</v>
      </c>
      <c r="AD18" s="21">
        <v>1</v>
      </c>
    </row>
    <row r="19" spans="1:30" x14ac:dyDescent="0.3">
      <c r="A19" s="18" t="str">
        <f t="shared" ref="A19:B19" si="25">IF(AND(ISNUMBER(SEARCH("Yes",C19)),ISNUMBER(SEARCH("Yes",E19)),ISNUMBER(SEARCH("Yes",G19)),ISNUMBER(SEARCH("Yes",I19))),"Yes","No")</f>
        <v>No</v>
      </c>
      <c r="B19" s="18" t="str">
        <f t="shared" si="25"/>
        <v>No</v>
      </c>
      <c r="C19" s="15" t="str">
        <f t="shared" si="1"/>
        <v>No</v>
      </c>
      <c r="D19" s="18" t="str">
        <f t="shared" si="2"/>
        <v>No</v>
      </c>
      <c r="E19" s="18" t="str">
        <f t="shared" si="3"/>
        <v>No</v>
      </c>
      <c r="F19" s="18" t="str">
        <f t="shared" si="4"/>
        <v>Yes</v>
      </c>
      <c r="G19" s="18" t="str">
        <f t="shared" si="5"/>
        <v>Yes</v>
      </c>
      <c r="H19" s="18" t="str">
        <f t="shared" si="6"/>
        <v>Yes</v>
      </c>
      <c r="I19" s="18" t="str">
        <f t="shared" si="7"/>
        <v>Yes</v>
      </c>
      <c r="J19" s="18" t="str">
        <f t="shared" si="8"/>
        <v>Yes</v>
      </c>
      <c r="K19" s="21">
        <v>17</v>
      </c>
      <c r="L19" s="5" t="s">
        <v>348</v>
      </c>
      <c r="M19" s="5" t="s">
        <v>349</v>
      </c>
      <c r="N19" s="5" t="s">
        <v>2266</v>
      </c>
      <c r="O19" s="5" t="s">
        <v>149</v>
      </c>
      <c r="P19" s="5" t="s">
        <v>2351</v>
      </c>
      <c r="Q19" s="32" t="s">
        <v>2352</v>
      </c>
      <c r="R19" s="21">
        <v>1</v>
      </c>
      <c r="S19" s="5" t="s">
        <v>2269</v>
      </c>
      <c r="T19" s="5" t="s">
        <v>2353</v>
      </c>
      <c r="U19" s="32" t="s">
        <v>2354</v>
      </c>
      <c r="V19" s="21">
        <v>1</v>
      </c>
      <c r="W19" s="5" t="s">
        <v>21</v>
      </c>
      <c r="X19" s="5" t="s">
        <v>2355</v>
      </c>
      <c r="Y19" s="32" t="s">
        <v>2356</v>
      </c>
      <c r="Z19" s="21">
        <v>1</v>
      </c>
      <c r="AA19" s="5" t="s">
        <v>21</v>
      </c>
      <c r="AB19" s="5" t="s">
        <v>2357</v>
      </c>
      <c r="AC19" s="32" t="s">
        <v>2358</v>
      </c>
      <c r="AD19" s="21">
        <v>1</v>
      </c>
    </row>
    <row r="20" spans="1:30" x14ac:dyDescent="0.3">
      <c r="A20" s="18" t="str">
        <f t="shared" ref="A20:B20" si="26">IF(AND(ISNUMBER(SEARCH("Yes",C20)),ISNUMBER(SEARCH("Yes",E20)),ISNUMBER(SEARCH("Yes",G20)),ISNUMBER(SEARCH("Yes",I20))),"Yes","No")</f>
        <v>No</v>
      </c>
      <c r="B20" s="18" t="str">
        <f t="shared" si="26"/>
        <v>No</v>
      </c>
      <c r="C20" s="15" t="str">
        <f t="shared" si="1"/>
        <v>No</v>
      </c>
      <c r="D20" s="18" t="str">
        <f t="shared" si="2"/>
        <v>No</v>
      </c>
      <c r="E20" s="18" t="str">
        <f t="shared" si="3"/>
        <v>No</v>
      </c>
      <c r="F20" s="18" t="str">
        <f t="shared" si="4"/>
        <v>No</v>
      </c>
      <c r="G20" s="18" t="str">
        <f t="shared" si="5"/>
        <v>No</v>
      </c>
      <c r="H20" s="18" t="str">
        <f t="shared" si="6"/>
        <v>No</v>
      </c>
      <c r="I20" s="18" t="str">
        <f t="shared" si="7"/>
        <v>Yes</v>
      </c>
      <c r="J20" s="18" t="str">
        <f t="shared" si="8"/>
        <v>Yes</v>
      </c>
      <c r="K20" s="21">
        <v>18</v>
      </c>
      <c r="L20" s="5" t="s">
        <v>423</v>
      </c>
      <c r="M20" s="5" t="s">
        <v>424</v>
      </c>
      <c r="N20" s="5" t="s">
        <v>2266</v>
      </c>
      <c r="O20" s="5" t="s">
        <v>149</v>
      </c>
      <c r="P20" s="5" t="s">
        <v>2359</v>
      </c>
      <c r="Q20" s="32" t="s">
        <v>2360</v>
      </c>
      <c r="R20" s="21">
        <v>1</v>
      </c>
      <c r="S20" s="22"/>
      <c r="T20" s="22"/>
      <c r="U20" s="22"/>
      <c r="V20" s="22"/>
      <c r="W20" s="22"/>
      <c r="X20" s="22"/>
      <c r="Y20" s="22"/>
      <c r="Z20" s="22"/>
      <c r="AA20" s="5" t="s">
        <v>2269</v>
      </c>
      <c r="AB20" s="5" t="s">
        <v>2361</v>
      </c>
      <c r="AC20" s="32" t="s">
        <v>2362</v>
      </c>
      <c r="AD20" s="21">
        <v>1</v>
      </c>
    </row>
    <row r="21" spans="1:30" x14ac:dyDescent="0.3">
      <c r="A21" s="18" t="str">
        <f t="shared" ref="A21:B21" si="27">IF(AND(ISNUMBER(SEARCH("Yes",C21)),ISNUMBER(SEARCH("Yes",E21)),ISNUMBER(SEARCH("Yes",G21)),ISNUMBER(SEARCH("Yes",I21))),"Yes","No")</f>
        <v>Yes</v>
      </c>
      <c r="B21" s="18" t="str">
        <f t="shared" si="27"/>
        <v>Yes</v>
      </c>
      <c r="C21" s="15" t="str">
        <f t="shared" si="1"/>
        <v>Yes</v>
      </c>
      <c r="D21" s="18" t="str">
        <f t="shared" si="2"/>
        <v>Yes</v>
      </c>
      <c r="E21" s="18" t="str">
        <f t="shared" si="3"/>
        <v>Yes</v>
      </c>
      <c r="F21" s="18" t="str">
        <f t="shared" si="4"/>
        <v>Yes</v>
      </c>
      <c r="G21" s="18" t="str">
        <f t="shared" si="5"/>
        <v>Yes</v>
      </c>
      <c r="H21" s="18" t="str">
        <f t="shared" si="6"/>
        <v>Yes</v>
      </c>
      <c r="I21" s="18" t="str">
        <f t="shared" si="7"/>
        <v>Yes</v>
      </c>
      <c r="J21" s="18" t="str">
        <f t="shared" si="8"/>
        <v>Yes</v>
      </c>
      <c r="K21" s="21">
        <v>19</v>
      </c>
      <c r="L21" s="5" t="s">
        <v>24</v>
      </c>
      <c r="M21" s="5" t="s">
        <v>25</v>
      </c>
      <c r="N21" s="5" t="s">
        <v>2266</v>
      </c>
      <c r="O21" s="5" t="s">
        <v>2269</v>
      </c>
      <c r="P21" s="5" t="s">
        <v>2363</v>
      </c>
      <c r="Q21" s="32" t="s">
        <v>2364</v>
      </c>
      <c r="R21" s="21">
        <v>1</v>
      </c>
      <c r="S21" s="5" t="s">
        <v>21</v>
      </c>
      <c r="T21" s="5" t="s">
        <v>2365</v>
      </c>
      <c r="U21" s="32" t="s">
        <v>2366</v>
      </c>
      <c r="V21" s="21">
        <v>1</v>
      </c>
      <c r="W21" s="5" t="s">
        <v>21</v>
      </c>
      <c r="X21" s="5" t="s">
        <v>2367</v>
      </c>
      <c r="Y21" s="32" t="s">
        <v>2368</v>
      </c>
      <c r="Z21" s="21">
        <v>1</v>
      </c>
      <c r="AA21" s="5" t="s">
        <v>2269</v>
      </c>
      <c r="AB21" s="5" t="s">
        <v>2369</v>
      </c>
      <c r="AC21" s="32" t="s">
        <v>2370</v>
      </c>
      <c r="AD21" s="21">
        <v>1</v>
      </c>
    </row>
    <row r="22" spans="1:30" x14ac:dyDescent="0.3">
      <c r="A22" s="18" t="str">
        <f t="shared" ref="A22:B22" si="28">IF(AND(ISNUMBER(SEARCH("Yes",C22)),ISNUMBER(SEARCH("Yes",E22)),ISNUMBER(SEARCH("Yes",G22)),ISNUMBER(SEARCH("Yes",I22))),"Yes","No")</f>
        <v>No</v>
      </c>
      <c r="B22" s="18" t="str">
        <f t="shared" si="28"/>
        <v>No</v>
      </c>
      <c r="C22" s="15" t="str">
        <f t="shared" si="1"/>
        <v>No</v>
      </c>
      <c r="D22" s="18" t="str">
        <f t="shared" si="2"/>
        <v>No</v>
      </c>
      <c r="E22" s="18" t="str">
        <f t="shared" si="3"/>
        <v>No</v>
      </c>
      <c r="F22" s="18" t="str">
        <f t="shared" si="4"/>
        <v>No</v>
      </c>
      <c r="G22" s="18" t="str">
        <f t="shared" si="5"/>
        <v>No</v>
      </c>
      <c r="H22" s="18" t="str">
        <f t="shared" si="6"/>
        <v>No</v>
      </c>
      <c r="I22" s="18" t="str">
        <f t="shared" si="7"/>
        <v>Yes</v>
      </c>
      <c r="J22" s="18" t="str">
        <f t="shared" si="8"/>
        <v>Yes</v>
      </c>
      <c r="K22" s="21">
        <v>20</v>
      </c>
      <c r="L22" s="5" t="s">
        <v>425</v>
      </c>
      <c r="M22" s="5" t="s">
        <v>426</v>
      </c>
      <c r="N22" s="5" t="s">
        <v>2266</v>
      </c>
      <c r="O22" s="5" t="s">
        <v>149</v>
      </c>
      <c r="P22" s="5" t="s">
        <v>2371</v>
      </c>
      <c r="Q22" s="32" t="s">
        <v>2372</v>
      </c>
      <c r="R22" s="21">
        <v>1</v>
      </c>
      <c r="S22" s="22"/>
      <c r="T22" s="22"/>
      <c r="U22" s="22"/>
      <c r="V22" s="22"/>
      <c r="W22" s="22"/>
      <c r="X22" s="22"/>
      <c r="Y22" s="22"/>
      <c r="Z22" s="22"/>
      <c r="AA22" s="5" t="s">
        <v>21</v>
      </c>
      <c r="AB22" s="5" t="s">
        <v>2373</v>
      </c>
      <c r="AC22" s="32" t="s">
        <v>2374</v>
      </c>
      <c r="AD22" s="21">
        <v>1</v>
      </c>
    </row>
    <row r="23" spans="1:30" x14ac:dyDescent="0.3">
      <c r="A23" s="18" t="str">
        <f t="shared" ref="A23:B23" si="29">IF(AND(ISNUMBER(SEARCH("Yes",C23)),ISNUMBER(SEARCH("Yes",E23)),ISNUMBER(SEARCH("Yes",G23)),ISNUMBER(SEARCH("Yes",I23))),"Yes","No")</f>
        <v>Yes</v>
      </c>
      <c r="B23" s="18" t="str">
        <f t="shared" si="29"/>
        <v>Yes</v>
      </c>
      <c r="C23" s="15" t="str">
        <f t="shared" si="1"/>
        <v>Yes</v>
      </c>
      <c r="D23" s="18" t="str">
        <f t="shared" si="2"/>
        <v>Yes</v>
      </c>
      <c r="E23" s="18" t="str">
        <f t="shared" si="3"/>
        <v>Yes</v>
      </c>
      <c r="F23" s="18" t="str">
        <f t="shared" si="4"/>
        <v>Yes</v>
      </c>
      <c r="G23" s="18" t="str">
        <f t="shared" si="5"/>
        <v>Yes</v>
      </c>
      <c r="H23" s="18" t="str">
        <f t="shared" si="6"/>
        <v>Yes</v>
      </c>
      <c r="I23" s="18" t="str">
        <f t="shared" si="7"/>
        <v>Yes</v>
      </c>
      <c r="J23" s="18" t="str">
        <f t="shared" si="8"/>
        <v>Yes</v>
      </c>
      <c r="K23" s="21">
        <v>21</v>
      </c>
      <c r="L23" s="5" t="s">
        <v>27</v>
      </c>
      <c r="M23" s="5" t="s">
        <v>28</v>
      </c>
      <c r="N23" s="5" t="s">
        <v>2266</v>
      </c>
      <c r="O23" s="5" t="s">
        <v>21</v>
      </c>
      <c r="P23" s="5" t="s">
        <v>2375</v>
      </c>
      <c r="Q23" s="32" t="s">
        <v>2376</v>
      </c>
      <c r="R23" s="21">
        <v>1</v>
      </c>
      <c r="S23" s="5" t="s">
        <v>2269</v>
      </c>
      <c r="T23" s="5" t="s">
        <v>2377</v>
      </c>
      <c r="U23" s="32" t="s">
        <v>2378</v>
      </c>
      <c r="V23" s="21">
        <v>1</v>
      </c>
      <c r="W23" s="5" t="s">
        <v>2269</v>
      </c>
      <c r="X23" s="5" t="s">
        <v>2379</v>
      </c>
      <c r="Y23" s="32" t="s">
        <v>2380</v>
      </c>
      <c r="Z23" s="21">
        <v>1</v>
      </c>
      <c r="AA23" s="5" t="s">
        <v>2269</v>
      </c>
      <c r="AB23" s="5" t="s">
        <v>2381</v>
      </c>
      <c r="AC23" s="32" t="s">
        <v>2382</v>
      </c>
      <c r="AD23" s="21">
        <v>1</v>
      </c>
    </row>
    <row r="24" spans="1:30" x14ac:dyDescent="0.3">
      <c r="A24" s="18" t="str">
        <f t="shared" ref="A24:B24" si="30">IF(AND(ISNUMBER(SEARCH("Yes",C24)),ISNUMBER(SEARCH("Yes",E24)),ISNUMBER(SEARCH("Yes",G24)),ISNUMBER(SEARCH("Yes",I24))),"Yes","No")</f>
        <v>No</v>
      </c>
      <c r="B24" s="18" t="str">
        <f t="shared" si="30"/>
        <v>No</v>
      </c>
      <c r="C24" s="15" t="str">
        <f t="shared" si="1"/>
        <v>No</v>
      </c>
      <c r="D24" s="18" t="str">
        <f t="shared" si="2"/>
        <v>No</v>
      </c>
      <c r="E24" s="18" t="str">
        <f t="shared" si="3"/>
        <v>No</v>
      </c>
      <c r="F24" s="18" t="str">
        <f t="shared" si="4"/>
        <v>No</v>
      </c>
      <c r="G24" s="18" t="str">
        <f t="shared" si="5"/>
        <v>No</v>
      </c>
      <c r="H24" s="18" t="str">
        <f t="shared" si="6"/>
        <v>No</v>
      </c>
      <c r="I24" s="18" t="str">
        <f t="shared" si="7"/>
        <v>Yes</v>
      </c>
      <c r="J24" s="18" t="str">
        <f t="shared" si="8"/>
        <v>No</v>
      </c>
      <c r="K24" s="21">
        <v>22</v>
      </c>
      <c r="L24" s="5" t="s">
        <v>427</v>
      </c>
      <c r="M24" s="5" t="s">
        <v>428</v>
      </c>
      <c r="N24" s="5" t="s">
        <v>2266</v>
      </c>
      <c r="O24" s="5" t="s">
        <v>149</v>
      </c>
      <c r="P24" s="5" t="s">
        <v>2280</v>
      </c>
      <c r="Q24" s="32" t="s">
        <v>2383</v>
      </c>
      <c r="R24" s="21">
        <v>1</v>
      </c>
      <c r="S24" s="22"/>
      <c r="T24" s="22"/>
      <c r="U24" s="22"/>
      <c r="V24" s="22"/>
      <c r="W24" s="22"/>
      <c r="X24" s="22"/>
      <c r="Y24" s="22"/>
      <c r="Z24" s="22"/>
      <c r="AA24" s="5" t="s">
        <v>149</v>
      </c>
      <c r="AB24" s="5" t="s">
        <v>2384</v>
      </c>
      <c r="AC24" s="32" t="s">
        <v>2385</v>
      </c>
      <c r="AD24" s="21">
        <v>1</v>
      </c>
    </row>
    <row r="25" spans="1:30" x14ac:dyDescent="0.3">
      <c r="A25" s="18" t="str">
        <f t="shared" ref="A25:B25" si="31">IF(AND(ISNUMBER(SEARCH("Yes",C25)),ISNUMBER(SEARCH("Yes",E25)),ISNUMBER(SEARCH("Yes",G25)),ISNUMBER(SEARCH("Yes",I25))),"Yes","No")</f>
        <v>No</v>
      </c>
      <c r="B25" s="18" t="str">
        <f t="shared" si="31"/>
        <v>No</v>
      </c>
      <c r="C25" s="15" t="str">
        <f t="shared" si="1"/>
        <v>No</v>
      </c>
      <c r="D25" s="18" t="str">
        <f t="shared" si="2"/>
        <v>No</v>
      </c>
      <c r="E25" s="18" t="str">
        <f t="shared" si="3"/>
        <v>No</v>
      </c>
      <c r="F25" s="18" t="str">
        <f t="shared" si="4"/>
        <v>No</v>
      </c>
      <c r="G25" s="18" t="str">
        <f t="shared" si="5"/>
        <v>No</v>
      </c>
      <c r="H25" s="18" t="str">
        <f t="shared" si="6"/>
        <v>No</v>
      </c>
      <c r="I25" s="18" t="str">
        <f t="shared" si="7"/>
        <v>Yes</v>
      </c>
      <c r="J25" s="18" t="str">
        <f t="shared" si="8"/>
        <v>Yes</v>
      </c>
      <c r="K25" s="21">
        <v>23</v>
      </c>
      <c r="L25" s="5" t="s">
        <v>429</v>
      </c>
      <c r="M25" s="5" t="s">
        <v>430</v>
      </c>
      <c r="N25" s="5" t="s">
        <v>2266</v>
      </c>
      <c r="O25" s="5" t="s">
        <v>149</v>
      </c>
      <c r="P25" s="5" t="s">
        <v>2386</v>
      </c>
      <c r="Q25" s="32" t="s">
        <v>2387</v>
      </c>
      <c r="R25" s="21">
        <v>1</v>
      </c>
      <c r="S25" s="22"/>
      <c r="T25" s="22"/>
      <c r="U25" s="22"/>
      <c r="V25" s="22"/>
      <c r="W25" s="22"/>
      <c r="X25" s="22"/>
      <c r="Y25" s="22"/>
      <c r="Z25" s="22"/>
      <c r="AA25" s="5" t="s">
        <v>21</v>
      </c>
      <c r="AB25" s="5" t="s">
        <v>2388</v>
      </c>
      <c r="AC25" s="32" t="s">
        <v>2389</v>
      </c>
      <c r="AD25" s="21">
        <v>1</v>
      </c>
    </row>
    <row r="26" spans="1:30" x14ac:dyDescent="0.3">
      <c r="A26" s="18" t="str">
        <f t="shared" ref="A26:B26" si="32">IF(AND(ISNUMBER(SEARCH("Yes",C26)),ISNUMBER(SEARCH("Yes",E26)),ISNUMBER(SEARCH("Yes",G26)),ISNUMBER(SEARCH("Yes",I26))),"Yes","No")</f>
        <v>No</v>
      </c>
      <c r="B26" s="18" t="str">
        <f t="shared" si="32"/>
        <v>No</v>
      </c>
      <c r="C26" s="15" t="str">
        <f t="shared" si="1"/>
        <v>No</v>
      </c>
      <c r="D26" s="18" t="str">
        <f t="shared" si="2"/>
        <v>No</v>
      </c>
      <c r="E26" s="18" t="str">
        <f t="shared" si="3"/>
        <v>No</v>
      </c>
      <c r="F26" s="18" t="str">
        <f t="shared" si="4"/>
        <v>No</v>
      </c>
      <c r="G26" s="18" t="str">
        <f t="shared" si="5"/>
        <v>No</v>
      </c>
      <c r="H26" s="18" t="str">
        <f t="shared" si="6"/>
        <v>No</v>
      </c>
      <c r="I26" s="18" t="str">
        <f t="shared" si="7"/>
        <v>Yes</v>
      </c>
      <c r="J26" s="18" t="str">
        <f t="shared" si="8"/>
        <v>Yes</v>
      </c>
      <c r="K26" s="21">
        <v>24</v>
      </c>
      <c r="L26" s="5" t="s">
        <v>431</v>
      </c>
      <c r="M26" s="5" t="s">
        <v>432</v>
      </c>
      <c r="N26" s="5" t="s">
        <v>2266</v>
      </c>
      <c r="O26" s="5" t="s">
        <v>149</v>
      </c>
      <c r="P26" s="5" t="s">
        <v>2390</v>
      </c>
      <c r="Q26" s="32" t="s">
        <v>2391</v>
      </c>
      <c r="R26" s="21">
        <v>1</v>
      </c>
      <c r="S26" s="22"/>
      <c r="T26" s="22"/>
      <c r="U26" s="22"/>
      <c r="V26" s="22"/>
      <c r="W26" s="22"/>
      <c r="X26" s="22"/>
      <c r="Y26" s="22"/>
      <c r="Z26" s="22"/>
      <c r="AA26" s="5" t="s">
        <v>2269</v>
      </c>
      <c r="AB26" s="5" t="s">
        <v>2392</v>
      </c>
      <c r="AC26" s="32" t="s">
        <v>2393</v>
      </c>
      <c r="AD26" s="21">
        <v>1</v>
      </c>
    </row>
    <row r="27" spans="1:30" x14ac:dyDescent="0.3">
      <c r="A27" s="18" t="str">
        <f t="shared" ref="A27:B27" si="33">IF(AND(ISNUMBER(SEARCH("Yes",C27)),ISNUMBER(SEARCH("Yes",E27)),ISNUMBER(SEARCH("Yes",G27)),ISNUMBER(SEARCH("Yes",I27))),"Yes","No")</f>
        <v>No</v>
      </c>
      <c r="B27" s="18" t="str">
        <f t="shared" si="33"/>
        <v>No</v>
      </c>
      <c r="C27" s="15" t="str">
        <f t="shared" si="1"/>
        <v>No</v>
      </c>
      <c r="D27" s="18" t="str">
        <f t="shared" si="2"/>
        <v>No</v>
      </c>
      <c r="E27" s="18" t="str">
        <f t="shared" si="3"/>
        <v>No</v>
      </c>
      <c r="F27" s="18" t="str">
        <f t="shared" si="4"/>
        <v>No</v>
      </c>
      <c r="G27" s="18" t="str">
        <f t="shared" si="5"/>
        <v>No</v>
      </c>
      <c r="H27" s="18" t="str">
        <f t="shared" si="6"/>
        <v>No</v>
      </c>
      <c r="I27" s="18" t="str">
        <f t="shared" si="7"/>
        <v>Yes</v>
      </c>
      <c r="J27" s="18" t="str">
        <f t="shared" si="8"/>
        <v>Yes</v>
      </c>
      <c r="K27" s="21">
        <v>25</v>
      </c>
      <c r="L27" s="5" t="s">
        <v>433</v>
      </c>
      <c r="M27" s="5" t="s">
        <v>434</v>
      </c>
      <c r="N27" s="5" t="s">
        <v>2266</v>
      </c>
      <c r="O27" s="5" t="s">
        <v>149</v>
      </c>
      <c r="P27" s="5" t="s">
        <v>2394</v>
      </c>
      <c r="Q27" s="32" t="s">
        <v>2395</v>
      </c>
      <c r="R27" s="21">
        <v>1</v>
      </c>
      <c r="S27" s="22"/>
      <c r="T27" s="22"/>
      <c r="U27" s="22"/>
      <c r="V27" s="22"/>
      <c r="W27" s="22"/>
      <c r="X27" s="22"/>
      <c r="Y27" s="22"/>
      <c r="Z27" s="22"/>
      <c r="AA27" s="5" t="s">
        <v>21</v>
      </c>
      <c r="AB27" s="5" t="s">
        <v>2396</v>
      </c>
      <c r="AC27" s="32" t="s">
        <v>2397</v>
      </c>
      <c r="AD27" s="21">
        <v>1</v>
      </c>
    </row>
    <row r="28" spans="1:30" x14ac:dyDescent="0.3">
      <c r="A28" s="18" t="str">
        <f t="shared" ref="A28:B28" si="34">IF(AND(ISNUMBER(SEARCH("Yes",C28)),ISNUMBER(SEARCH("Yes",E28)),ISNUMBER(SEARCH("Yes",G28)),ISNUMBER(SEARCH("Yes",I28))),"Yes","No")</f>
        <v>No</v>
      </c>
      <c r="B28" s="18" t="str">
        <f t="shared" si="34"/>
        <v>No</v>
      </c>
      <c r="C28" s="15" t="str">
        <f t="shared" si="1"/>
        <v>No</v>
      </c>
      <c r="D28" s="18" t="str">
        <f t="shared" si="2"/>
        <v>No</v>
      </c>
      <c r="E28" s="18" t="str">
        <f t="shared" si="3"/>
        <v>No</v>
      </c>
      <c r="F28" s="18" t="str">
        <f t="shared" si="4"/>
        <v>No</v>
      </c>
      <c r="G28" s="18" t="str">
        <f t="shared" si="5"/>
        <v>No</v>
      </c>
      <c r="H28" s="18" t="str">
        <f t="shared" si="6"/>
        <v>No</v>
      </c>
      <c r="I28" s="18" t="str">
        <f t="shared" si="7"/>
        <v>Yes</v>
      </c>
      <c r="J28" s="18" t="str">
        <f t="shared" si="8"/>
        <v>Yes</v>
      </c>
      <c r="K28" s="21">
        <v>26</v>
      </c>
      <c r="L28" s="5" t="s">
        <v>435</v>
      </c>
      <c r="M28" s="5" t="s">
        <v>436</v>
      </c>
      <c r="N28" s="5" t="s">
        <v>2266</v>
      </c>
      <c r="O28" s="5" t="s">
        <v>149</v>
      </c>
      <c r="P28" s="5" t="s">
        <v>2292</v>
      </c>
      <c r="Q28" s="32" t="s">
        <v>2398</v>
      </c>
      <c r="R28" s="21">
        <v>1</v>
      </c>
      <c r="S28" s="22"/>
      <c r="T28" s="22"/>
      <c r="U28" s="22"/>
      <c r="V28" s="22"/>
      <c r="W28" s="22"/>
      <c r="X28" s="22"/>
      <c r="Y28" s="22"/>
      <c r="Z28" s="22"/>
      <c r="AA28" s="5" t="s">
        <v>21</v>
      </c>
      <c r="AB28" s="5" t="s">
        <v>2399</v>
      </c>
      <c r="AC28" s="32" t="s">
        <v>2400</v>
      </c>
      <c r="AD28" s="21">
        <v>1</v>
      </c>
    </row>
    <row r="29" spans="1:30" x14ac:dyDescent="0.3">
      <c r="A29" s="18" t="str">
        <f t="shared" ref="A29:B29" si="35">IF(AND(ISNUMBER(SEARCH("Yes",C29)),ISNUMBER(SEARCH("Yes",E29)),ISNUMBER(SEARCH("Yes",G29)),ISNUMBER(SEARCH("Yes",I29))),"Yes","No")</f>
        <v>No</v>
      </c>
      <c r="B29" s="18" t="str">
        <f t="shared" si="35"/>
        <v>No</v>
      </c>
      <c r="C29" s="15" t="str">
        <f t="shared" si="1"/>
        <v>No</v>
      </c>
      <c r="D29" s="18" t="str">
        <f t="shared" si="2"/>
        <v>No</v>
      </c>
      <c r="E29" s="18" t="str">
        <f t="shared" si="3"/>
        <v>No</v>
      </c>
      <c r="F29" s="18" t="str">
        <f t="shared" si="4"/>
        <v>No</v>
      </c>
      <c r="G29" s="18" t="str">
        <f t="shared" si="5"/>
        <v>No</v>
      </c>
      <c r="H29" s="18" t="str">
        <f t="shared" si="6"/>
        <v>No</v>
      </c>
      <c r="I29" s="18" t="str">
        <f t="shared" si="7"/>
        <v>Yes</v>
      </c>
      <c r="J29" s="18" t="str">
        <f t="shared" si="8"/>
        <v>Yes</v>
      </c>
      <c r="K29" s="21">
        <v>27</v>
      </c>
      <c r="L29" s="5" t="s">
        <v>437</v>
      </c>
      <c r="M29" s="5" t="s">
        <v>438</v>
      </c>
      <c r="N29" s="5" t="s">
        <v>2266</v>
      </c>
      <c r="O29" s="5" t="s">
        <v>149</v>
      </c>
      <c r="P29" s="5" t="s">
        <v>2401</v>
      </c>
      <c r="Q29" s="32" t="s">
        <v>2402</v>
      </c>
      <c r="R29" s="21">
        <v>1</v>
      </c>
      <c r="S29" s="22"/>
      <c r="T29" s="22"/>
      <c r="U29" s="22"/>
      <c r="V29" s="22"/>
      <c r="W29" s="22"/>
      <c r="X29" s="22"/>
      <c r="Y29" s="22"/>
      <c r="Z29" s="22"/>
      <c r="AA29" s="5" t="s">
        <v>21</v>
      </c>
      <c r="AB29" s="5" t="s">
        <v>2403</v>
      </c>
      <c r="AC29" s="32" t="s">
        <v>2404</v>
      </c>
      <c r="AD29" s="21">
        <v>1</v>
      </c>
    </row>
    <row r="30" spans="1:30" x14ac:dyDescent="0.3">
      <c r="A30" s="18" t="str">
        <f t="shared" ref="A30:B30" si="36">IF(AND(ISNUMBER(SEARCH("Yes",C30)),ISNUMBER(SEARCH("Yes",E30)),ISNUMBER(SEARCH("Yes",G30)),ISNUMBER(SEARCH("Yes",I30))),"Yes","No")</f>
        <v>No</v>
      </c>
      <c r="B30" s="18" t="str">
        <f t="shared" si="36"/>
        <v>No</v>
      </c>
      <c r="C30" s="15" t="str">
        <f t="shared" si="1"/>
        <v>No</v>
      </c>
      <c r="D30" s="18" t="str">
        <f t="shared" si="2"/>
        <v>No</v>
      </c>
      <c r="E30" s="18" t="str">
        <f t="shared" si="3"/>
        <v>No</v>
      </c>
      <c r="F30" s="18" t="str">
        <f t="shared" si="4"/>
        <v>No</v>
      </c>
      <c r="G30" s="18" t="str">
        <f t="shared" si="5"/>
        <v>No</v>
      </c>
      <c r="H30" s="18" t="str">
        <f t="shared" si="6"/>
        <v>No</v>
      </c>
      <c r="I30" s="18" t="str">
        <f t="shared" si="7"/>
        <v>Yes</v>
      </c>
      <c r="J30" s="18" t="str">
        <f t="shared" si="8"/>
        <v>Yes</v>
      </c>
      <c r="K30" s="21">
        <v>28</v>
      </c>
      <c r="L30" s="5" t="s">
        <v>439</v>
      </c>
      <c r="M30" s="5" t="s">
        <v>440</v>
      </c>
      <c r="N30" s="5" t="s">
        <v>2266</v>
      </c>
      <c r="O30" s="5" t="s">
        <v>149</v>
      </c>
      <c r="P30" s="5" t="s">
        <v>2405</v>
      </c>
      <c r="Q30" s="32" t="s">
        <v>2406</v>
      </c>
      <c r="R30" s="21">
        <v>1</v>
      </c>
      <c r="S30" s="22"/>
      <c r="T30" s="22"/>
      <c r="U30" s="22"/>
      <c r="V30" s="22"/>
      <c r="W30" s="22"/>
      <c r="X30" s="22"/>
      <c r="Y30" s="22"/>
      <c r="Z30" s="22"/>
      <c r="AA30" s="5" t="s">
        <v>2269</v>
      </c>
      <c r="AB30" s="5" t="s">
        <v>2311</v>
      </c>
      <c r="AC30" s="32" t="s">
        <v>2407</v>
      </c>
      <c r="AD30" s="21">
        <v>1</v>
      </c>
    </row>
    <row r="31" spans="1:30" x14ac:dyDescent="0.3">
      <c r="A31" s="18" t="str">
        <f t="shared" ref="A31:B31" si="37">IF(AND(ISNUMBER(SEARCH("Yes",C31)),ISNUMBER(SEARCH("Yes",E31)),ISNUMBER(SEARCH("Yes",G31)),ISNUMBER(SEARCH("Yes",I31))),"Yes","No")</f>
        <v>Yes</v>
      </c>
      <c r="B31" s="18" t="str">
        <f t="shared" si="37"/>
        <v>No</v>
      </c>
      <c r="C31" s="15" t="str">
        <f t="shared" si="1"/>
        <v>Yes</v>
      </c>
      <c r="D31" s="18" t="str">
        <f t="shared" si="2"/>
        <v>No</v>
      </c>
      <c r="E31" s="18" t="str">
        <f t="shared" si="3"/>
        <v>Yes</v>
      </c>
      <c r="F31" s="18" t="str">
        <f t="shared" si="4"/>
        <v>Yes</v>
      </c>
      <c r="G31" s="18" t="str">
        <f t="shared" si="5"/>
        <v>Yes</v>
      </c>
      <c r="H31" s="18" t="str">
        <f t="shared" si="6"/>
        <v>Yes</v>
      </c>
      <c r="I31" s="18" t="str">
        <f t="shared" si="7"/>
        <v>Yes</v>
      </c>
      <c r="J31" s="18" t="str">
        <f t="shared" si="8"/>
        <v>Yes</v>
      </c>
      <c r="K31" s="21">
        <v>29</v>
      </c>
      <c r="L31" s="5" t="s">
        <v>18</v>
      </c>
      <c r="M31" s="5" t="s">
        <v>270</v>
      </c>
      <c r="N31" s="5" t="s">
        <v>2266</v>
      </c>
      <c r="O31" s="5" t="s">
        <v>149</v>
      </c>
      <c r="P31" s="5" t="s">
        <v>2408</v>
      </c>
      <c r="Q31" s="32" t="s">
        <v>2409</v>
      </c>
      <c r="R31" s="21">
        <v>1</v>
      </c>
      <c r="S31" s="5" t="s">
        <v>2269</v>
      </c>
      <c r="T31" s="5" t="s">
        <v>2410</v>
      </c>
      <c r="U31" s="32" t="s">
        <v>2411</v>
      </c>
      <c r="V31" s="21">
        <v>1</v>
      </c>
      <c r="W31" s="5" t="s">
        <v>21</v>
      </c>
      <c r="X31" s="5" t="s">
        <v>2412</v>
      </c>
      <c r="Y31" s="32" t="s">
        <v>2413</v>
      </c>
      <c r="Z31" s="21">
        <v>1</v>
      </c>
      <c r="AA31" s="5" t="s">
        <v>21</v>
      </c>
      <c r="AB31" s="5" t="s">
        <v>2414</v>
      </c>
      <c r="AC31" s="32" t="s">
        <v>2415</v>
      </c>
      <c r="AD31" s="21">
        <v>1</v>
      </c>
    </row>
    <row r="32" spans="1:30" x14ac:dyDescent="0.3">
      <c r="A32" s="18" t="str">
        <f t="shared" ref="A32:B32" si="38">IF(AND(ISNUMBER(SEARCH("Yes",C32)),ISNUMBER(SEARCH("Yes",E32)),ISNUMBER(SEARCH("Yes",G32)),ISNUMBER(SEARCH("Yes",I32))),"Yes","No")</f>
        <v>No</v>
      </c>
      <c r="B32" s="18" t="str">
        <f t="shared" si="38"/>
        <v>No</v>
      </c>
      <c r="C32" s="15" t="str">
        <f t="shared" si="1"/>
        <v>No</v>
      </c>
      <c r="D32" s="18" t="str">
        <f t="shared" si="2"/>
        <v>No</v>
      </c>
      <c r="E32" s="18" t="str">
        <f t="shared" si="3"/>
        <v>No</v>
      </c>
      <c r="F32" s="18" t="str">
        <f t="shared" si="4"/>
        <v>No</v>
      </c>
      <c r="G32" s="18" t="str">
        <f t="shared" si="5"/>
        <v>No</v>
      </c>
      <c r="H32" s="18" t="str">
        <f t="shared" si="6"/>
        <v>No</v>
      </c>
      <c r="I32" s="18" t="str">
        <f t="shared" si="7"/>
        <v>Yes</v>
      </c>
      <c r="J32" s="18" t="str">
        <f t="shared" si="8"/>
        <v>Yes</v>
      </c>
      <c r="K32" s="21">
        <v>30</v>
      </c>
      <c r="L32" s="5" t="s">
        <v>441</v>
      </c>
      <c r="M32" s="5" t="s">
        <v>442</v>
      </c>
      <c r="N32" s="5" t="s">
        <v>2266</v>
      </c>
      <c r="O32" s="5" t="s">
        <v>149</v>
      </c>
      <c r="P32" s="5" t="s">
        <v>2416</v>
      </c>
      <c r="Q32" s="32" t="s">
        <v>2417</v>
      </c>
      <c r="R32" s="21">
        <v>1</v>
      </c>
      <c r="S32" s="22"/>
      <c r="T32" s="22"/>
      <c r="U32" s="22"/>
      <c r="V32" s="22"/>
      <c r="W32" s="22"/>
      <c r="X32" s="22"/>
      <c r="Y32" s="22"/>
      <c r="Z32" s="22"/>
      <c r="AA32" s="5" t="s">
        <v>2269</v>
      </c>
      <c r="AB32" s="5" t="s">
        <v>2418</v>
      </c>
      <c r="AC32" s="32" t="s">
        <v>2419</v>
      </c>
      <c r="AD32" s="21">
        <v>1</v>
      </c>
    </row>
    <row r="33" spans="1:30" x14ac:dyDescent="0.3">
      <c r="A33" s="18" t="str">
        <f t="shared" ref="A33:B33" si="39">IF(AND(ISNUMBER(SEARCH("Yes",C33)),ISNUMBER(SEARCH("Yes",E33)),ISNUMBER(SEARCH("Yes",G33)),ISNUMBER(SEARCH("Yes",I33))),"Yes","No")</f>
        <v>No</v>
      </c>
      <c r="B33" s="18" t="str">
        <f t="shared" si="39"/>
        <v>No</v>
      </c>
      <c r="C33" s="15" t="str">
        <f t="shared" si="1"/>
        <v>No</v>
      </c>
      <c r="D33" s="18" t="str">
        <f t="shared" si="2"/>
        <v>No</v>
      </c>
      <c r="E33" s="18" t="str">
        <f t="shared" si="3"/>
        <v>No</v>
      </c>
      <c r="F33" s="18" t="str">
        <f t="shared" si="4"/>
        <v>No</v>
      </c>
      <c r="G33" s="18" t="str">
        <f t="shared" si="5"/>
        <v>No</v>
      </c>
      <c r="H33" s="18" t="str">
        <f t="shared" si="6"/>
        <v>No</v>
      </c>
      <c r="I33" s="18" t="str">
        <f t="shared" si="7"/>
        <v>Yes</v>
      </c>
      <c r="J33" s="18" t="str">
        <f t="shared" si="8"/>
        <v>Yes</v>
      </c>
      <c r="K33" s="21">
        <v>31</v>
      </c>
      <c r="L33" s="5" t="s">
        <v>443</v>
      </c>
      <c r="M33" s="5" t="s">
        <v>444</v>
      </c>
      <c r="N33" s="5" t="s">
        <v>2266</v>
      </c>
      <c r="O33" s="5" t="s">
        <v>149</v>
      </c>
      <c r="P33" s="5" t="s">
        <v>2420</v>
      </c>
      <c r="Q33" s="32" t="s">
        <v>2421</v>
      </c>
      <c r="R33" s="21">
        <v>1</v>
      </c>
      <c r="S33" s="22"/>
      <c r="T33" s="22"/>
      <c r="U33" s="22"/>
      <c r="V33" s="22"/>
      <c r="W33" s="22"/>
      <c r="X33" s="22"/>
      <c r="Y33" s="22"/>
      <c r="Z33" s="22"/>
      <c r="AA33" s="5" t="s">
        <v>2269</v>
      </c>
      <c r="AB33" s="5" t="s">
        <v>2422</v>
      </c>
      <c r="AC33" s="32" t="s">
        <v>2423</v>
      </c>
      <c r="AD33" s="21">
        <v>1</v>
      </c>
    </row>
    <row r="34" spans="1:30" x14ac:dyDescent="0.3">
      <c r="A34" s="18" t="str">
        <f t="shared" ref="A34:B34" si="40">IF(AND(ISNUMBER(SEARCH("Yes",C34)),ISNUMBER(SEARCH("Yes",E34)),ISNUMBER(SEARCH("Yes",G34)),ISNUMBER(SEARCH("Yes",I34))),"Yes","No")</f>
        <v>No</v>
      </c>
      <c r="B34" s="18" t="str">
        <f t="shared" si="40"/>
        <v>Yes</v>
      </c>
      <c r="C34" s="15" t="str">
        <f t="shared" si="1"/>
        <v>Yes</v>
      </c>
      <c r="D34" s="18" t="str">
        <f t="shared" si="2"/>
        <v>Yes</v>
      </c>
      <c r="E34" s="18" t="str">
        <f t="shared" si="3"/>
        <v>Yes</v>
      </c>
      <c r="F34" s="18" t="str">
        <f t="shared" si="4"/>
        <v>Yes</v>
      </c>
      <c r="G34" s="18" t="str">
        <f t="shared" si="5"/>
        <v>No</v>
      </c>
      <c r="H34" s="18" t="str">
        <f t="shared" si="6"/>
        <v>Yes</v>
      </c>
      <c r="I34" s="18" t="str">
        <f t="shared" si="7"/>
        <v>Yes</v>
      </c>
      <c r="J34" s="18" t="str">
        <f t="shared" si="8"/>
        <v>Yes</v>
      </c>
      <c r="K34" s="21">
        <v>32</v>
      </c>
      <c r="L34" s="5" t="s">
        <v>182</v>
      </c>
      <c r="M34" s="5" t="s">
        <v>325</v>
      </c>
      <c r="N34" s="5" t="s">
        <v>2266</v>
      </c>
      <c r="O34" s="5" t="s">
        <v>21</v>
      </c>
      <c r="P34" s="5" t="s">
        <v>2424</v>
      </c>
      <c r="Q34" s="32" t="s">
        <v>2425</v>
      </c>
      <c r="R34" s="21">
        <v>1</v>
      </c>
      <c r="S34" s="5" t="s">
        <v>21</v>
      </c>
      <c r="T34" s="5" t="s">
        <v>2426</v>
      </c>
      <c r="U34" s="32" t="s">
        <v>2427</v>
      </c>
      <c r="V34" s="21">
        <v>1</v>
      </c>
      <c r="W34" s="5" t="s">
        <v>149</v>
      </c>
      <c r="X34" s="5" t="s">
        <v>2428</v>
      </c>
      <c r="Y34" s="32" t="s">
        <v>2429</v>
      </c>
      <c r="Z34" s="21">
        <v>1</v>
      </c>
      <c r="AA34" s="5" t="s">
        <v>2269</v>
      </c>
      <c r="AB34" s="5" t="s">
        <v>2381</v>
      </c>
      <c r="AC34" s="32" t="s">
        <v>2430</v>
      </c>
      <c r="AD34" s="21">
        <v>1</v>
      </c>
    </row>
    <row r="35" spans="1:30" x14ac:dyDescent="0.3">
      <c r="A35" s="18" t="str">
        <f t="shared" ref="A35:B35" si="41">IF(AND(ISNUMBER(SEARCH("Yes",C35)),ISNUMBER(SEARCH("Yes",E35)),ISNUMBER(SEARCH("Yes",G35)),ISNUMBER(SEARCH("Yes",I35))),"Yes","No")</f>
        <v>No</v>
      </c>
      <c r="B35" s="18" t="str">
        <f t="shared" si="41"/>
        <v>No</v>
      </c>
      <c r="C35" s="15" t="str">
        <f t="shared" si="1"/>
        <v>No</v>
      </c>
      <c r="D35" s="18" t="str">
        <f t="shared" si="2"/>
        <v>No</v>
      </c>
      <c r="E35" s="18" t="str">
        <f t="shared" si="3"/>
        <v>No</v>
      </c>
      <c r="F35" s="18" t="str">
        <f t="shared" si="4"/>
        <v>No</v>
      </c>
      <c r="G35" s="18" t="str">
        <f t="shared" si="5"/>
        <v>No</v>
      </c>
      <c r="H35" s="18" t="str">
        <f t="shared" si="6"/>
        <v>No</v>
      </c>
      <c r="I35" s="18" t="str">
        <f t="shared" si="7"/>
        <v>Yes</v>
      </c>
      <c r="J35" s="18" t="str">
        <f t="shared" si="8"/>
        <v>Yes</v>
      </c>
      <c r="K35" s="21">
        <v>33</v>
      </c>
      <c r="L35" s="5" t="s">
        <v>445</v>
      </c>
      <c r="M35" s="5" t="s">
        <v>446</v>
      </c>
      <c r="N35" s="5" t="s">
        <v>2266</v>
      </c>
      <c r="O35" s="5" t="s">
        <v>149</v>
      </c>
      <c r="P35" s="5" t="s">
        <v>2394</v>
      </c>
      <c r="Q35" s="32" t="s">
        <v>2431</v>
      </c>
      <c r="R35" s="21">
        <v>1</v>
      </c>
      <c r="S35" s="22"/>
      <c r="T35" s="22"/>
      <c r="U35" s="22"/>
      <c r="V35" s="22"/>
      <c r="W35" s="22"/>
      <c r="X35" s="22"/>
      <c r="Y35" s="22"/>
      <c r="Z35" s="22"/>
      <c r="AA35" s="5" t="s">
        <v>2269</v>
      </c>
      <c r="AB35" s="5" t="s">
        <v>2432</v>
      </c>
      <c r="AC35" s="32" t="s">
        <v>2433</v>
      </c>
      <c r="AD35" s="21">
        <v>1</v>
      </c>
    </row>
    <row r="36" spans="1:30" x14ac:dyDescent="0.3">
      <c r="A36" s="18" t="str">
        <f t="shared" ref="A36:B36" si="42">IF(AND(ISNUMBER(SEARCH("Yes",C36)),ISNUMBER(SEARCH("Yes",E36)),ISNUMBER(SEARCH("Yes",G36)),ISNUMBER(SEARCH("Yes",I36))),"Yes","No")</f>
        <v>No</v>
      </c>
      <c r="B36" s="18" t="str">
        <f t="shared" si="42"/>
        <v>No</v>
      </c>
      <c r="C36" s="15" t="str">
        <f t="shared" si="1"/>
        <v>No</v>
      </c>
      <c r="D36" s="18" t="str">
        <f t="shared" si="2"/>
        <v>No</v>
      </c>
      <c r="E36" s="18" t="str">
        <f t="shared" si="3"/>
        <v>No</v>
      </c>
      <c r="F36" s="18" t="str">
        <f t="shared" si="4"/>
        <v>No</v>
      </c>
      <c r="G36" s="18" t="str">
        <f t="shared" si="5"/>
        <v>No</v>
      </c>
      <c r="H36" s="18" t="str">
        <f t="shared" si="6"/>
        <v>No</v>
      </c>
      <c r="I36" s="18" t="str">
        <f t="shared" si="7"/>
        <v>Yes</v>
      </c>
      <c r="J36" s="18" t="str">
        <f t="shared" si="8"/>
        <v>Yes</v>
      </c>
      <c r="K36" s="21">
        <v>34</v>
      </c>
      <c r="L36" s="5" t="s">
        <v>447</v>
      </c>
      <c r="M36" s="5" t="s">
        <v>448</v>
      </c>
      <c r="N36" s="5" t="s">
        <v>2266</v>
      </c>
      <c r="O36" s="5" t="s">
        <v>149</v>
      </c>
      <c r="P36" s="5" t="s">
        <v>2276</v>
      </c>
      <c r="Q36" s="32" t="s">
        <v>2434</v>
      </c>
      <c r="R36" s="21">
        <v>1</v>
      </c>
      <c r="S36" s="22"/>
      <c r="T36" s="22"/>
      <c r="U36" s="22"/>
      <c r="V36" s="22"/>
      <c r="W36" s="22"/>
      <c r="X36" s="22"/>
      <c r="Y36" s="22"/>
      <c r="Z36" s="22"/>
      <c r="AA36" s="5" t="s">
        <v>2269</v>
      </c>
      <c r="AB36" s="5" t="s">
        <v>2282</v>
      </c>
      <c r="AC36" s="32" t="s">
        <v>2435</v>
      </c>
      <c r="AD36" s="21">
        <v>1</v>
      </c>
    </row>
    <row r="37" spans="1:30" x14ac:dyDescent="0.3">
      <c r="A37" s="18" t="str">
        <f t="shared" ref="A37:B37" si="43">IF(AND(ISNUMBER(SEARCH("Yes",C37)),ISNUMBER(SEARCH("Yes",E37)),ISNUMBER(SEARCH("Yes",G37)),ISNUMBER(SEARCH("Yes",I37))),"Yes","No")</f>
        <v>No</v>
      </c>
      <c r="B37" s="18" t="str">
        <f t="shared" si="43"/>
        <v>No</v>
      </c>
      <c r="C37" s="15" t="str">
        <f t="shared" si="1"/>
        <v>No</v>
      </c>
      <c r="D37" s="18" t="str">
        <f t="shared" si="2"/>
        <v>No</v>
      </c>
      <c r="E37" s="18" t="str">
        <f t="shared" si="3"/>
        <v>No</v>
      </c>
      <c r="F37" s="18" t="str">
        <f t="shared" si="4"/>
        <v>No</v>
      </c>
      <c r="G37" s="18" t="str">
        <f t="shared" si="5"/>
        <v>No</v>
      </c>
      <c r="H37" s="18" t="str">
        <f t="shared" si="6"/>
        <v>No</v>
      </c>
      <c r="I37" s="18" t="str">
        <f t="shared" si="7"/>
        <v>Yes</v>
      </c>
      <c r="J37" s="18" t="str">
        <f t="shared" si="8"/>
        <v>Yes</v>
      </c>
      <c r="K37" s="21">
        <v>35</v>
      </c>
      <c r="L37" s="5" t="s">
        <v>449</v>
      </c>
      <c r="M37" s="5" t="s">
        <v>450</v>
      </c>
      <c r="N37" s="5" t="s">
        <v>2266</v>
      </c>
      <c r="O37" s="5" t="s">
        <v>149</v>
      </c>
      <c r="P37" s="5" t="s">
        <v>2436</v>
      </c>
      <c r="Q37" s="32" t="s">
        <v>2437</v>
      </c>
      <c r="R37" s="21">
        <v>1</v>
      </c>
      <c r="S37" s="22"/>
      <c r="T37" s="22"/>
      <c r="U37" s="22"/>
      <c r="V37" s="22"/>
      <c r="W37" s="22"/>
      <c r="X37" s="22"/>
      <c r="Y37" s="22"/>
      <c r="Z37" s="22"/>
      <c r="AA37" s="5" t="s">
        <v>2269</v>
      </c>
      <c r="AB37" s="5" t="s">
        <v>2438</v>
      </c>
      <c r="AC37" s="32" t="s">
        <v>2439</v>
      </c>
      <c r="AD37" s="21">
        <v>1</v>
      </c>
    </row>
    <row r="38" spans="1:30" x14ac:dyDescent="0.3">
      <c r="A38" s="18" t="str">
        <f t="shared" ref="A38:B38" si="44">IF(AND(ISNUMBER(SEARCH("Yes",C38)),ISNUMBER(SEARCH("Yes",E38)),ISNUMBER(SEARCH("Yes",G38)),ISNUMBER(SEARCH("Yes",I38))),"Yes","No")</f>
        <v>Yes</v>
      </c>
      <c r="B38" s="18" t="str">
        <f t="shared" si="44"/>
        <v>Yes</v>
      </c>
      <c r="C38" s="15" t="str">
        <f t="shared" si="1"/>
        <v>Yes</v>
      </c>
      <c r="D38" s="18" t="str">
        <f t="shared" si="2"/>
        <v>Yes</v>
      </c>
      <c r="E38" s="18" t="str">
        <f t="shared" si="3"/>
        <v>Yes</v>
      </c>
      <c r="F38" s="18" t="str">
        <f t="shared" si="4"/>
        <v>Yes</v>
      </c>
      <c r="G38" s="18" t="str">
        <f t="shared" si="5"/>
        <v>Yes</v>
      </c>
      <c r="H38" s="18" t="str">
        <f t="shared" si="6"/>
        <v>Yes</v>
      </c>
      <c r="I38" s="18" t="str">
        <f t="shared" si="7"/>
        <v>Yes</v>
      </c>
      <c r="J38" s="18" t="str">
        <f t="shared" si="8"/>
        <v>Yes</v>
      </c>
      <c r="K38" s="21">
        <v>36</v>
      </c>
      <c r="L38" s="5" t="s">
        <v>147</v>
      </c>
      <c r="M38" s="5" t="s">
        <v>148</v>
      </c>
      <c r="N38" s="5" t="s">
        <v>2266</v>
      </c>
      <c r="O38" s="5" t="s">
        <v>21</v>
      </c>
      <c r="P38" s="5" t="s">
        <v>2440</v>
      </c>
      <c r="Q38" s="32" t="s">
        <v>2441</v>
      </c>
      <c r="R38" s="21">
        <v>1</v>
      </c>
      <c r="S38" s="5" t="s">
        <v>21</v>
      </c>
      <c r="T38" s="5" t="s">
        <v>2442</v>
      </c>
      <c r="U38" s="32" t="s">
        <v>2443</v>
      </c>
      <c r="V38" s="21">
        <v>1</v>
      </c>
      <c r="W38" s="5" t="s">
        <v>149</v>
      </c>
      <c r="X38" s="5" t="s">
        <v>2444</v>
      </c>
      <c r="Y38" s="32" t="s">
        <v>2445</v>
      </c>
      <c r="Z38" s="21">
        <v>1</v>
      </c>
      <c r="AA38" s="5" t="s">
        <v>2269</v>
      </c>
      <c r="AB38" s="5" t="s">
        <v>2282</v>
      </c>
      <c r="AC38" s="32" t="s">
        <v>2283</v>
      </c>
      <c r="AD38" s="21">
        <v>1</v>
      </c>
    </row>
    <row r="39" spans="1:30" x14ac:dyDescent="0.3">
      <c r="A39" s="18" t="str">
        <f t="shared" ref="A39:B39" si="45">IF(AND(ISNUMBER(SEARCH("Yes",C39)),ISNUMBER(SEARCH("Yes",E39)),ISNUMBER(SEARCH("Yes",G39)),ISNUMBER(SEARCH("Yes",I39))),"Yes","No")</f>
        <v>No</v>
      </c>
      <c r="B39" s="18" t="str">
        <f t="shared" si="45"/>
        <v>No</v>
      </c>
      <c r="C39" s="15" t="str">
        <f t="shared" si="1"/>
        <v>No</v>
      </c>
      <c r="D39" s="18" t="str">
        <f t="shared" si="2"/>
        <v>No</v>
      </c>
      <c r="E39" s="18" t="str">
        <f t="shared" si="3"/>
        <v>No</v>
      </c>
      <c r="F39" s="18" t="str">
        <f t="shared" si="4"/>
        <v>No</v>
      </c>
      <c r="G39" s="18" t="str">
        <f t="shared" si="5"/>
        <v>No</v>
      </c>
      <c r="H39" s="18" t="str">
        <f t="shared" si="6"/>
        <v>No</v>
      </c>
      <c r="I39" s="18" t="str">
        <f t="shared" si="7"/>
        <v>Yes</v>
      </c>
      <c r="J39" s="18" t="str">
        <f t="shared" si="8"/>
        <v>Yes</v>
      </c>
      <c r="K39" s="21">
        <v>37</v>
      </c>
      <c r="L39" s="5" t="s">
        <v>451</v>
      </c>
      <c r="M39" s="5" t="s">
        <v>452</v>
      </c>
      <c r="N39" s="5" t="s">
        <v>2266</v>
      </c>
      <c r="O39" s="5" t="s">
        <v>149</v>
      </c>
      <c r="P39" s="5" t="s">
        <v>2292</v>
      </c>
      <c r="Q39" s="32" t="s">
        <v>2446</v>
      </c>
      <c r="R39" s="21">
        <v>1</v>
      </c>
      <c r="S39" s="22"/>
      <c r="T39" s="22"/>
      <c r="U39" s="22"/>
      <c r="V39" s="22"/>
      <c r="W39" s="22"/>
      <c r="X39" s="22"/>
      <c r="Y39" s="22"/>
      <c r="Z39" s="22"/>
      <c r="AA39" s="5" t="s">
        <v>21</v>
      </c>
      <c r="AB39" s="5" t="s">
        <v>2447</v>
      </c>
      <c r="AC39" s="32" t="s">
        <v>2448</v>
      </c>
      <c r="AD39" s="21">
        <v>1</v>
      </c>
    </row>
    <row r="40" spans="1:30" x14ac:dyDescent="0.3">
      <c r="A40" s="18" t="str">
        <f t="shared" ref="A40:B40" si="46">IF(AND(ISNUMBER(SEARCH("Yes",C40)),ISNUMBER(SEARCH("Yes",E40)),ISNUMBER(SEARCH("Yes",G40)),ISNUMBER(SEARCH("Yes",I40))),"Yes","No")</f>
        <v>Yes</v>
      </c>
      <c r="B40" s="18" t="str">
        <f t="shared" si="46"/>
        <v>No</v>
      </c>
      <c r="C40" s="15" t="str">
        <f t="shared" si="1"/>
        <v>Yes</v>
      </c>
      <c r="D40" s="18" t="str">
        <f t="shared" si="2"/>
        <v>No</v>
      </c>
      <c r="E40" s="18" t="str">
        <f t="shared" si="3"/>
        <v>Yes</v>
      </c>
      <c r="F40" s="18" t="str">
        <f t="shared" si="4"/>
        <v>Yes</v>
      </c>
      <c r="G40" s="18" t="str">
        <f t="shared" si="5"/>
        <v>Yes</v>
      </c>
      <c r="H40" s="18" t="str">
        <f t="shared" si="6"/>
        <v>Yes</v>
      </c>
      <c r="I40" s="18" t="str">
        <f t="shared" si="7"/>
        <v>Yes</v>
      </c>
      <c r="J40" s="18" t="str">
        <f t="shared" si="8"/>
        <v>Yes</v>
      </c>
      <c r="K40" s="21">
        <v>38</v>
      </c>
      <c r="L40" s="5" t="s">
        <v>160</v>
      </c>
      <c r="M40" s="5" t="s">
        <v>254</v>
      </c>
      <c r="N40" s="5" t="s">
        <v>2266</v>
      </c>
      <c r="O40" s="5" t="s">
        <v>149</v>
      </c>
      <c r="P40" s="5" t="s">
        <v>2449</v>
      </c>
      <c r="Q40" s="32" t="s">
        <v>2450</v>
      </c>
      <c r="R40" s="21">
        <v>1</v>
      </c>
      <c r="S40" s="5" t="s">
        <v>2269</v>
      </c>
      <c r="T40" s="5" t="s">
        <v>2451</v>
      </c>
      <c r="U40" s="32" t="s">
        <v>2452</v>
      </c>
      <c r="V40" s="21">
        <v>1</v>
      </c>
      <c r="W40" s="5" t="s">
        <v>21</v>
      </c>
      <c r="X40" s="5" t="s">
        <v>2453</v>
      </c>
      <c r="Y40" s="32" t="s">
        <v>2454</v>
      </c>
      <c r="Z40" s="21">
        <v>1</v>
      </c>
      <c r="AA40" s="5" t="s">
        <v>2269</v>
      </c>
      <c r="AB40" s="5" t="s">
        <v>2455</v>
      </c>
      <c r="AC40" s="32" t="s">
        <v>2456</v>
      </c>
      <c r="AD40" s="21">
        <v>1</v>
      </c>
    </row>
    <row r="41" spans="1:30" x14ac:dyDescent="0.3">
      <c r="A41" s="18" t="str">
        <f t="shared" ref="A41:B41" si="47">IF(AND(ISNUMBER(SEARCH("Yes",C41)),ISNUMBER(SEARCH("Yes",E41)),ISNUMBER(SEARCH("Yes",G41)),ISNUMBER(SEARCH("Yes",I41))),"Yes","No")</f>
        <v>No</v>
      </c>
      <c r="B41" s="18" t="str">
        <f t="shared" si="47"/>
        <v>No</v>
      </c>
      <c r="C41" s="15" t="str">
        <f t="shared" si="1"/>
        <v>No</v>
      </c>
      <c r="D41" s="18" t="str">
        <f t="shared" si="2"/>
        <v>No</v>
      </c>
      <c r="E41" s="18" t="str">
        <f t="shared" si="3"/>
        <v>Yes</v>
      </c>
      <c r="F41" s="18" t="str">
        <f t="shared" si="4"/>
        <v>Yes</v>
      </c>
      <c r="G41" s="18" t="str">
        <f t="shared" si="5"/>
        <v>Yes</v>
      </c>
      <c r="H41" s="18" t="str">
        <f t="shared" si="6"/>
        <v>Yes</v>
      </c>
      <c r="I41" s="18" t="str">
        <f t="shared" si="7"/>
        <v>Yes</v>
      </c>
      <c r="J41" s="18" t="str">
        <f t="shared" si="8"/>
        <v>Yes</v>
      </c>
      <c r="K41" s="21">
        <v>39</v>
      </c>
      <c r="L41" s="5" t="s">
        <v>316</v>
      </c>
      <c r="M41" s="5" t="s">
        <v>317</v>
      </c>
      <c r="N41" s="5" t="s">
        <v>2266</v>
      </c>
      <c r="O41" s="5" t="s">
        <v>149</v>
      </c>
      <c r="P41" s="5" t="s">
        <v>2457</v>
      </c>
      <c r="Q41" s="32" t="s">
        <v>2458</v>
      </c>
      <c r="R41" s="21">
        <v>1</v>
      </c>
      <c r="S41" s="5" t="s">
        <v>21</v>
      </c>
      <c r="T41" s="5" t="s">
        <v>2459</v>
      </c>
      <c r="U41" s="32" t="s">
        <v>2460</v>
      </c>
      <c r="V41" s="21">
        <v>1</v>
      </c>
      <c r="W41" s="5" t="s">
        <v>2269</v>
      </c>
      <c r="X41" s="5" t="s">
        <v>2461</v>
      </c>
      <c r="Y41" s="32" t="s">
        <v>2462</v>
      </c>
      <c r="Z41" s="21">
        <v>1</v>
      </c>
      <c r="AA41" s="5" t="s">
        <v>21</v>
      </c>
      <c r="AB41" s="5" t="s">
        <v>2463</v>
      </c>
      <c r="AC41" s="32" t="s">
        <v>2464</v>
      </c>
      <c r="AD41" s="21">
        <v>1</v>
      </c>
    </row>
    <row r="42" spans="1:30" x14ac:dyDescent="0.3">
      <c r="A42" s="18" t="str">
        <f t="shared" ref="A42:B42" si="48">IF(AND(ISNUMBER(SEARCH("Yes",C42)),ISNUMBER(SEARCH("Yes",E42)),ISNUMBER(SEARCH("Yes",G42)),ISNUMBER(SEARCH("Yes",I42))),"Yes","No")</f>
        <v>No</v>
      </c>
      <c r="B42" s="18" t="str">
        <f t="shared" si="48"/>
        <v>No</v>
      </c>
      <c r="C42" s="15" t="str">
        <f t="shared" si="1"/>
        <v>No</v>
      </c>
      <c r="D42" s="18" t="str">
        <f t="shared" si="2"/>
        <v>No</v>
      </c>
      <c r="E42" s="18" t="str">
        <f t="shared" si="3"/>
        <v>No</v>
      </c>
      <c r="F42" s="18" t="str">
        <f t="shared" si="4"/>
        <v>No</v>
      </c>
      <c r="G42" s="18" t="str">
        <f t="shared" si="5"/>
        <v>No</v>
      </c>
      <c r="H42" s="18" t="str">
        <f t="shared" si="6"/>
        <v>No</v>
      </c>
      <c r="I42" s="18" t="str">
        <f t="shared" si="7"/>
        <v>Yes</v>
      </c>
      <c r="J42" s="18" t="str">
        <f t="shared" si="8"/>
        <v>Yes</v>
      </c>
      <c r="K42" s="21">
        <v>40</v>
      </c>
      <c r="L42" s="5" t="s">
        <v>453</v>
      </c>
      <c r="M42" s="5" t="s">
        <v>454</v>
      </c>
      <c r="N42" s="5" t="s">
        <v>2266</v>
      </c>
      <c r="O42" s="5" t="s">
        <v>149</v>
      </c>
      <c r="P42" s="5" t="s">
        <v>2465</v>
      </c>
      <c r="Q42" s="32" t="s">
        <v>2466</v>
      </c>
      <c r="R42" s="21">
        <v>1</v>
      </c>
      <c r="S42" s="22"/>
      <c r="T42" s="22"/>
      <c r="U42" s="22"/>
      <c r="V42" s="22"/>
      <c r="W42" s="22"/>
      <c r="X42" s="22"/>
      <c r="Y42" s="22"/>
      <c r="Z42" s="22"/>
      <c r="AA42" s="5" t="s">
        <v>2269</v>
      </c>
      <c r="AB42" s="5" t="s">
        <v>2467</v>
      </c>
      <c r="AC42" s="32" t="s">
        <v>2468</v>
      </c>
      <c r="AD42" s="21">
        <v>1</v>
      </c>
    </row>
    <row r="43" spans="1:30" x14ac:dyDescent="0.3">
      <c r="A43" s="18" t="str">
        <f t="shared" ref="A43:B43" si="49">IF(AND(ISNUMBER(SEARCH("Yes",C43)),ISNUMBER(SEARCH("Yes",E43)),ISNUMBER(SEARCH("Yes",G43)),ISNUMBER(SEARCH("Yes",I43))),"Yes","No")</f>
        <v>No</v>
      </c>
      <c r="B43" s="18" t="str">
        <f t="shared" si="49"/>
        <v>No</v>
      </c>
      <c r="C43" s="15" t="str">
        <f t="shared" si="1"/>
        <v>No</v>
      </c>
      <c r="D43" s="18" t="str">
        <f t="shared" si="2"/>
        <v>No</v>
      </c>
      <c r="E43" s="18" t="str">
        <f t="shared" si="3"/>
        <v>No</v>
      </c>
      <c r="F43" s="18" t="str">
        <f t="shared" si="4"/>
        <v>No</v>
      </c>
      <c r="G43" s="18" t="str">
        <f t="shared" si="5"/>
        <v>No</v>
      </c>
      <c r="H43" s="18" t="str">
        <f t="shared" si="6"/>
        <v>No</v>
      </c>
      <c r="I43" s="18" t="str">
        <f t="shared" si="7"/>
        <v>Yes</v>
      </c>
      <c r="J43" s="18" t="str">
        <f t="shared" si="8"/>
        <v>Yes</v>
      </c>
      <c r="K43" s="21">
        <v>41</v>
      </c>
      <c r="L43" s="5" t="s">
        <v>455</v>
      </c>
      <c r="M43" s="5" t="s">
        <v>456</v>
      </c>
      <c r="N43" s="5" t="s">
        <v>2266</v>
      </c>
      <c r="O43" s="5" t="s">
        <v>149</v>
      </c>
      <c r="P43" s="5" t="s">
        <v>2272</v>
      </c>
      <c r="Q43" s="32" t="s">
        <v>2469</v>
      </c>
      <c r="R43" s="21">
        <v>1</v>
      </c>
      <c r="S43" s="22"/>
      <c r="T43" s="22"/>
      <c r="U43" s="22"/>
      <c r="V43" s="22"/>
      <c r="W43" s="22"/>
      <c r="X43" s="22"/>
      <c r="Y43" s="22"/>
      <c r="Z43" s="22"/>
      <c r="AA43" s="5" t="s">
        <v>21</v>
      </c>
      <c r="AB43" s="5" t="s">
        <v>2470</v>
      </c>
      <c r="AC43" s="32" t="s">
        <v>2471</v>
      </c>
      <c r="AD43" s="21">
        <v>1</v>
      </c>
    </row>
    <row r="44" spans="1:30" x14ac:dyDescent="0.3">
      <c r="A44" s="18" t="str">
        <f t="shared" ref="A44:B44" si="50">IF(AND(ISNUMBER(SEARCH("Yes",C44)),ISNUMBER(SEARCH("Yes",E44)),ISNUMBER(SEARCH("Yes",G44)),ISNUMBER(SEARCH("Yes",I44))),"Yes","No")</f>
        <v>Yes</v>
      </c>
      <c r="B44" s="18" t="str">
        <f t="shared" si="50"/>
        <v>Yes</v>
      </c>
      <c r="C44" s="15" t="str">
        <f t="shared" si="1"/>
        <v>Yes</v>
      </c>
      <c r="D44" s="18" t="str">
        <f t="shared" si="2"/>
        <v>Yes</v>
      </c>
      <c r="E44" s="18" t="str">
        <f t="shared" si="3"/>
        <v>Yes</v>
      </c>
      <c r="F44" s="18" t="str">
        <f t="shared" si="4"/>
        <v>Yes</v>
      </c>
      <c r="G44" s="18" t="str">
        <f t="shared" si="5"/>
        <v>Yes</v>
      </c>
      <c r="H44" s="18" t="str">
        <f t="shared" si="6"/>
        <v>Yes</v>
      </c>
      <c r="I44" s="18" t="str">
        <f t="shared" si="7"/>
        <v>Yes</v>
      </c>
      <c r="J44" s="18" t="str">
        <f t="shared" si="8"/>
        <v>Yes</v>
      </c>
      <c r="K44" s="21">
        <v>42</v>
      </c>
      <c r="L44" s="5" t="s">
        <v>30</v>
      </c>
      <c r="M44" s="5" t="s">
        <v>31</v>
      </c>
      <c r="N44" s="5" t="s">
        <v>2266</v>
      </c>
      <c r="O44" s="5" t="s">
        <v>21</v>
      </c>
      <c r="P44" s="5" t="s">
        <v>2472</v>
      </c>
      <c r="Q44" s="32" t="s">
        <v>2473</v>
      </c>
      <c r="R44" s="21">
        <v>1</v>
      </c>
      <c r="S44" s="5" t="s">
        <v>21</v>
      </c>
      <c r="T44" s="5" t="s">
        <v>2474</v>
      </c>
      <c r="U44" s="32" t="s">
        <v>2475</v>
      </c>
      <c r="V44" s="21">
        <v>1</v>
      </c>
      <c r="W44" s="5" t="s">
        <v>21</v>
      </c>
      <c r="X44" s="5" t="s">
        <v>2476</v>
      </c>
      <c r="Y44" s="32" t="s">
        <v>2477</v>
      </c>
      <c r="Z44" s="21">
        <v>1</v>
      </c>
      <c r="AA44" s="5" t="s">
        <v>2269</v>
      </c>
      <c r="AB44" s="5" t="s">
        <v>2478</v>
      </c>
      <c r="AC44" s="32" t="s">
        <v>2479</v>
      </c>
      <c r="AD44" s="21">
        <v>1</v>
      </c>
    </row>
    <row r="45" spans="1:30" x14ac:dyDescent="0.3">
      <c r="A45" s="18" t="str">
        <f t="shared" ref="A45:B45" si="51">IF(AND(ISNUMBER(SEARCH("Yes",C45)),ISNUMBER(SEARCH("Yes",E45)),ISNUMBER(SEARCH("Yes",G45)),ISNUMBER(SEARCH("Yes",I45))),"Yes","No")</f>
        <v>Yes</v>
      </c>
      <c r="B45" s="18" t="str">
        <f t="shared" si="51"/>
        <v>Yes</v>
      </c>
      <c r="C45" s="15" t="str">
        <f t="shared" si="1"/>
        <v>Yes</v>
      </c>
      <c r="D45" s="18" t="str">
        <f t="shared" si="2"/>
        <v>Yes</v>
      </c>
      <c r="E45" s="18" t="str">
        <f t="shared" si="3"/>
        <v>Yes</v>
      </c>
      <c r="F45" s="18" t="str">
        <f t="shared" si="4"/>
        <v>Yes</v>
      </c>
      <c r="G45" s="18" t="str">
        <f t="shared" si="5"/>
        <v>Yes</v>
      </c>
      <c r="H45" s="18" t="str">
        <f t="shared" si="6"/>
        <v>Yes</v>
      </c>
      <c r="I45" s="18" t="str">
        <f t="shared" si="7"/>
        <v>Yes</v>
      </c>
      <c r="J45" s="18" t="str">
        <f t="shared" si="8"/>
        <v>Yes</v>
      </c>
      <c r="K45" s="21">
        <v>43</v>
      </c>
      <c r="L45" s="5" t="s">
        <v>33</v>
      </c>
      <c r="M45" s="5" t="s">
        <v>34</v>
      </c>
      <c r="N45" s="5" t="s">
        <v>2266</v>
      </c>
      <c r="O45" s="5" t="s">
        <v>21</v>
      </c>
      <c r="P45" s="5" t="s">
        <v>2480</v>
      </c>
      <c r="Q45" s="32" t="s">
        <v>2481</v>
      </c>
      <c r="R45" s="21">
        <v>1</v>
      </c>
      <c r="S45" s="5" t="s">
        <v>21</v>
      </c>
      <c r="T45" s="5" t="s">
        <v>2482</v>
      </c>
      <c r="U45" s="32" t="s">
        <v>2483</v>
      </c>
      <c r="V45" s="21">
        <v>1</v>
      </c>
      <c r="W45" s="5" t="s">
        <v>21</v>
      </c>
      <c r="X45" s="5" t="s">
        <v>2484</v>
      </c>
      <c r="Y45" s="32" t="s">
        <v>2485</v>
      </c>
      <c r="Z45" s="21">
        <v>1</v>
      </c>
      <c r="AA45" s="5" t="s">
        <v>2269</v>
      </c>
      <c r="AB45" s="5" t="s">
        <v>2486</v>
      </c>
      <c r="AC45" s="32" t="s">
        <v>2487</v>
      </c>
      <c r="AD45" s="21">
        <v>1</v>
      </c>
    </row>
    <row r="46" spans="1:30" x14ac:dyDescent="0.3">
      <c r="A46" s="18" t="str">
        <f t="shared" ref="A46:B46" si="52">IF(AND(ISNUMBER(SEARCH("Yes",C46)),ISNUMBER(SEARCH("Yes",E46)),ISNUMBER(SEARCH("Yes",G46)),ISNUMBER(SEARCH("Yes",I46))),"Yes","No")</f>
        <v>No</v>
      </c>
      <c r="B46" s="18" t="str">
        <f t="shared" si="52"/>
        <v>No</v>
      </c>
      <c r="C46" s="15" t="str">
        <f t="shared" si="1"/>
        <v>No</v>
      </c>
      <c r="D46" s="18" t="str">
        <f t="shared" si="2"/>
        <v>No</v>
      </c>
      <c r="E46" s="18" t="str">
        <f t="shared" si="3"/>
        <v>No</v>
      </c>
      <c r="F46" s="18" t="str">
        <f t="shared" si="4"/>
        <v>No</v>
      </c>
      <c r="G46" s="18" t="str">
        <f t="shared" si="5"/>
        <v>No</v>
      </c>
      <c r="H46" s="18" t="str">
        <f t="shared" si="6"/>
        <v>No</v>
      </c>
      <c r="I46" s="18" t="str">
        <f t="shared" si="7"/>
        <v>Yes</v>
      </c>
      <c r="J46" s="18" t="str">
        <f t="shared" si="8"/>
        <v>Yes</v>
      </c>
      <c r="K46" s="21">
        <v>44</v>
      </c>
      <c r="L46" s="5" t="s">
        <v>457</v>
      </c>
      <c r="M46" s="5" t="s">
        <v>458</v>
      </c>
      <c r="N46" s="5" t="s">
        <v>2266</v>
      </c>
      <c r="O46" s="5" t="s">
        <v>149</v>
      </c>
      <c r="P46" s="5" t="s">
        <v>2488</v>
      </c>
      <c r="Q46" s="32" t="s">
        <v>2489</v>
      </c>
      <c r="R46" s="21">
        <v>1</v>
      </c>
      <c r="S46" s="22"/>
      <c r="T46" s="22"/>
      <c r="U46" s="22"/>
      <c r="V46" s="22"/>
      <c r="W46" s="22"/>
      <c r="X46" s="22"/>
      <c r="Y46" s="22"/>
      <c r="Z46" s="22"/>
      <c r="AA46" s="5" t="s">
        <v>21</v>
      </c>
      <c r="AB46" s="5" t="s">
        <v>2490</v>
      </c>
      <c r="AC46" s="32" t="s">
        <v>2491</v>
      </c>
      <c r="AD46" s="21">
        <v>1</v>
      </c>
    </row>
    <row r="47" spans="1:30" x14ac:dyDescent="0.3">
      <c r="A47" s="18" t="str">
        <f t="shared" ref="A47:B47" si="53">IF(AND(ISNUMBER(SEARCH("Yes",C47)),ISNUMBER(SEARCH("Yes",E47)),ISNUMBER(SEARCH("Yes",G47)),ISNUMBER(SEARCH("Yes",I47))),"Yes","No")</f>
        <v>No</v>
      </c>
      <c r="B47" s="18" t="str">
        <f t="shared" si="53"/>
        <v>No</v>
      </c>
      <c r="C47" s="15" t="str">
        <f t="shared" si="1"/>
        <v>No</v>
      </c>
      <c r="D47" s="18" t="str">
        <f t="shared" si="2"/>
        <v>No</v>
      </c>
      <c r="E47" s="18" t="str">
        <f t="shared" si="3"/>
        <v>No</v>
      </c>
      <c r="F47" s="18" t="str">
        <f t="shared" si="4"/>
        <v>No</v>
      </c>
      <c r="G47" s="18" t="str">
        <f t="shared" si="5"/>
        <v>No</v>
      </c>
      <c r="H47" s="18" t="str">
        <f t="shared" si="6"/>
        <v>No</v>
      </c>
      <c r="I47" s="18" t="str">
        <f t="shared" si="7"/>
        <v>Yes</v>
      </c>
      <c r="J47" s="18" t="str">
        <f t="shared" si="8"/>
        <v>Yes</v>
      </c>
      <c r="K47" s="21">
        <v>45</v>
      </c>
      <c r="L47" s="5" t="s">
        <v>459</v>
      </c>
      <c r="M47" s="5" t="s">
        <v>460</v>
      </c>
      <c r="N47" s="5" t="s">
        <v>2266</v>
      </c>
      <c r="O47" s="5" t="s">
        <v>149</v>
      </c>
      <c r="P47" s="5" t="s">
        <v>2492</v>
      </c>
      <c r="Q47" s="32" t="s">
        <v>2493</v>
      </c>
      <c r="R47" s="21">
        <v>1</v>
      </c>
      <c r="S47" s="22"/>
      <c r="T47" s="22"/>
      <c r="U47" s="22"/>
      <c r="V47" s="22"/>
      <c r="W47" s="22"/>
      <c r="X47" s="22"/>
      <c r="Y47" s="22"/>
      <c r="Z47" s="22"/>
      <c r="AA47" s="5" t="s">
        <v>21</v>
      </c>
      <c r="AB47" s="5" t="s">
        <v>2494</v>
      </c>
      <c r="AC47" s="32" t="s">
        <v>2495</v>
      </c>
      <c r="AD47" s="21">
        <v>1</v>
      </c>
    </row>
    <row r="48" spans="1:30" x14ac:dyDescent="0.3">
      <c r="A48" s="18" t="str">
        <f t="shared" ref="A48:B48" si="54">IF(AND(ISNUMBER(SEARCH("Yes",C48)),ISNUMBER(SEARCH("Yes",E48)),ISNUMBER(SEARCH("Yes",G48)),ISNUMBER(SEARCH("Yes",I48))),"Yes","No")</f>
        <v>No</v>
      </c>
      <c r="B48" s="18" t="str">
        <f t="shared" si="54"/>
        <v>No</v>
      </c>
      <c r="C48" s="15" t="str">
        <f t="shared" si="1"/>
        <v>No</v>
      </c>
      <c r="D48" s="18" t="str">
        <f t="shared" si="2"/>
        <v>No</v>
      </c>
      <c r="E48" s="18" t="str">
        <f t="shared" si="3"/>
        <v>No</v>
      </c>
      <c r="F48" s="18" t="str">
        <f t="shared" si="4"/>
        <v>No</v>
      </c>
      <c r="G48" s="18" t="str">
        <f t="shared" si="5"/>
        <v>No</v>
      </c>
      <c r="H48" s="18" t="str">
        <f t="shared" si="6"/>
        <v>No</v>
      </c>
      <c r="I48" s="18" t="str">
        <f t="shared" si="7"/>
        <v>Yes</v>
      </c>
      <c r="J48" s="18" t="str">
        <f t="shared" si="8"/>
        <v>Yes</v>
      </c>
      <c r="K48" s="21">
        <v>46</v>
      </c>
      <c r="L48" s="5" t="s">
        <v>461</v>
      </c>
      <c r="M48" s="5" t="s">
        <v>462</v>
      </c>
      <c r="N48" s="5" t="s">
        <v>2266</v>
      </c>
      <c r="O48" s="5" t="s">
        <v>149</v>
      </c>
      <c r="P48" s="5" t="s">
        <v>2496</v>
      </c>
      <c r="Q48" s="32" t="s">
        <v>2497</v>
      </c>
      <c r="R48" s="21">
        <v>1</v>
      </c>
      <c r="S48" s="22"/>
      <c r="T48" s="22"/>
      <c r="U48" s="22"/>
      <c r="V48" s="22"/>
      <c r="W48" s="22"/>
      <c r="X48" s="22"/>
      <c r="Y48" s="22"/>
      <c r="Z48" s="22"/>
      <c r="AA48" s="5" t="s">
        <v>21</v>
      </c>
      <c r="AB48" s="5" t="s">
        <v>2498</v>
      </c>
      <c r="AC48" s="32" t="s">
        <v>2499</v>
      </c>
      <c r="AD48" s="21">
        <v>1</v>
      </c>
    </row>
    <row r="49" spans="1:30" x14ac:dyDescent="0.3">
      <c r="A49" s="18" t="str">
        <f t="shared" ref="A49:B49" si="55">IF(AND(ISNUMBER(SEARCH("Yes",C49)),ISNUMBER(SEARCH("Yes",E49)),ISNUMBER(SEARCH("Yes",G49)),ISNUMBER(SEARCH("Yes",I49))),"Yes","No")</f>
        <v>No</v>
      </c>
      <c r="B49" s="18" t="str">
        <f t="shared" si="55"/>
        <v>No</v>
      </c>
      <c r="C49" s="15" t="str">
        <f t="shared" si="1"/>
        <v>No</v>
      </c>
      <c r="D49" s="18" t="str">
        <f t="shared" si="2"/>
        <v>No</v>
      </c>
      <c r="E49" s="18" t="str">
        <f t="shared" si="3"/>
        <v>No</v>
      </c>
      <c r="F49" s="18" t="str">
        <f t="shared" si="4"/>
        <v>No</v>
      </c>
      <c r="G49" s="18" t="str">
        <f t="shared" si="5"/>
        <v>No</v>
      </c>
      <c r="H49" s="18" t="str">
        <f t="shared" si="6"/>
        <v>No</v>
      </c>
      <c r="I49" s="18" t="str">
        <f t="shared" si="7"/>
        <v>Yes</v>
      </c>
      <c r="J49" s="18" t="str">
        <f t="shared" si="8"/>
        <v>Yes</v>
      </c>
      <c r="K49" s="21">
        <v>47</v>
      </c>
      <c r="L49" s="5" t="s">
        <v>463</v>
      </c>
      <c r="M49" s="5" t="s">
        <v>2500</v>
      </c>
      <c r="N49" s="5" t="s">
        <v>2266</v>
      </c>
      <c r="O49" s="5" t="s">
        <v>149</v>
      </c>
      <c r="P49" s="5" t="s">
        <v>2284</v>
      </c>
      <c r="Q49" s="32" t="s">
        <v>2501</v>
      </c>
      <c r="R49" s="21">
        <v>1</v>
      </c>
      <c r="S49" s="22"/>
      <c r="T49" s="22"/>
      <c r="U49" s="22"/>
      <c r="V49" s="22"/>
      <c r="W49" s="22"/>
      <c r="X49" s="22"/>
      <c r="Y49" s="22"/>
      <c r="Z49" s="22"/>
      <c r="AA49" s="5" t="s">
        <v>21</v>
      </c>
      <c r="AB49" s="5" t="s">
        <v>2502</v>
      </c>
      <c r="AC49" s="32" t="s">
        <v>2503</v>
      </c>
      <c r="AD49" s="21">
        <v>1</v>
      </c>
    </row>
    <row r="50" spans="1:30" x14ac:dyDescent="0.3">
      <c r="A50" s="18" t="str">
        <f t="shared" ref="A50:B50" si="56">IF(AND(ISNUMBER(SEARCH("Yes",C50)),ISNUMBER(SEARCH("Yes",E50)),ISNUMBER(SEARCH("Yes",G50)),ISNUMBER(SEARCH("Yes",I50))),"Yes","No")</f>
        <v>No</v>
      </c>
      <c r="B50" s="18" t="str">
        <f t="shared" si="56"/>
        <v>No</v>
      </c>
      <c r="C50" s="15" t="str">
        <f t="shared" si="1"/>
        <v>No</v>
      </c>
      <c r="D50" s="18" t="str">
        <f t="shared" si="2"/>
        <v>No</v>
      </c>
      <c r="E50" s="18" t="str">
        <f t="shared" si="3"/>
        <v>No</v>
      </c>
      <c r="F50" s="18" t="str">
        <f t="shared" si="4"/>
        <v>No</v>
      </c>
      <c r="G50" s="18" t="str">
        <f t="shared" si="5"/>
        <v>No</v>
      </c>
      <c r="H50" s="18" t="str">
        <f t="shared" si="6"/>
        <v>No</v>
      </c>
      <c r="I50" s="18" t="str">
        <f t="shared" si="7"/>
        <v>Yes</v>
      </c>
      <c r="J50" s="18" t="str">
        <f t="shared" si="8"/>
        <v>Yes</v>
      </c>
      <c r="K50" s="21">
        <v>48</v>
      </c>
      <c r="L50" s="5" t="s">
        <v>465</v>
      </c>
      <c r="M50" s="5" t="s">
        <v>466</v>
      </c>
      <c r="N50" s="5" t="s">
        <v>2266</v>
      </c>
      <c r="O50" s="5" t="s">
        <v>149</v>
      </c>
      <c r="P50" s="5" t="s">
        <v>2504</v>
      </c>
      <c r="Q50" s="32" t="s">
        <v>2505</v>
      </c>
      <c r="R50" s="21">
        <v>1</v>
      </c>
      <c r="S50" s="22"/>
      <c r="T50" s="22"/>
      <c r="U50" s="22"/>
      <c r="V50" s="22"/>
      <c r="W50" s="22"/>
      <c r="X50" s="22"/>
      <c r="Y50" s="22"/>
      <c r="Z50" s="22"/>
      <c r="AA50" s="5" t="s">
        <v>2269</v>
      </c>
      <c r="AB50" s="5" t="s">
        <v>2506</v>
      </c>
      <c r="AC50" s="32" t="s">
        <v>2507</v>
      </c>
      <c r="AD50" s="21">
        <v>1</v>
      </c>
    </row>
    <row r="51" spans="1:30" x14ac:dyDescent="0.3">
      <c r="A51" s="18" t="str">
        <f t="shared" ref="A51:B51" si="57">IF(AND(ISNUMBER(SEARCH("Yes",C51)),ISNUMBER(SEARCH("Yes",E51)),ISNUMBER(SEARCH("Yes",G51)),ISNUMBER(SEARCH("Yes",I51))),"Yes","No")</f>
        <v>No</v>
      </c>
      <c r="B51" s="18" t="str">
        <f t="shared" si="57"/>
        <v>Yes</v>
      </c>
      <c r="C51" s="15" t="str">
        <f t="shared" si="1"/>
        <v>Yes</v>
      </c>
      <c r="D51" s="18" t="str">
        <f t="shared" si="2"/>
        <v>Yes</v>
      </c>
      <c r="E51" s="18" t="str">
        <f t="shared" si="3"/>
        <v>Yes</v>
      </c>
      <c r="F51" s="18" t="str">
        <f t="shared" si="4"/>
        <v>Yes</v>
      </c>
      <c r="G51" s="18" t="str">
        <f t="shared" si="5"/>
        <v>No</v>
      </c>
      <c r="H51" s="18" t="str">
        <f t="shared" si="6"/>
        <v>Yes</v>
      </c>
      <c r="I51" s="18" t="str">
        <f t="shared" si="7"/>
        <v>Yes</v>
      </c>
      <c r="J51" s="18" t="str">
        <f t="shared" si="8"/>
        <v>Yes</v>
      </c>
      <c r="K51" s="21">
        <v>49</v>
      </c>
      <c r="L51" s="5" t="s">
        <v>339</v>
      </c>
      <c r="M51" s="5" t="s">
        <v>340</v>
      </c>
      <c r="N51" s="5" t="s">
        <v>2266</v>
      </c>
      <c r="O51" s="5" t="s">
        <v>2269</v>
      </c>
      <c r="P51" s="5" t="s">
        <v>2508</v>
      </c>
      <c r="Q51" s="32" t="s">
        <v>2509</v>
      </c>
      <c r="R51" s="21">
        <v>1</v>
      </c>
      <c r="S51" s="5" t="s">
        <v>21</v>
      </c>
      <c r="T51" s="5" t="s">
        <v>2510</v>
      </c>
      <c r="U51" s="32" t="s">
        <v>2511</v>
      </c>
      <c r="V51" s="21">
        <v>1</v>
      </c>
      <c r="W51" s="5" t="s">
        <v>149</v>
      </c>
      <c r="X51" s="5" t="s">
        <v>2512</v>
      </c>
      <c r="Y51" s="32" t="s">
        <v>2513</v>
      </c>
      <c r="Z51" s="21">
        <v>1</v>
      </c>
      <c r="AA51" s="5" t="s">
        <v>21</v>
      </c>
      <c r="AB51" s="5" t="s">
        <v>2514</v>
      </c>
      <c r="AC51" s="32" t="s">
        <v>2515</v>
      </c>
      <c r="AD51" s="21">
        <v>1</v>
      </c>
    </row>
    <row r="52" spans="1:30" x14ac:dyDescent="0.3">
      <c r="A52" s="18" t="str">
        <f t="shared" ref="A52:B52" si="58">IF(AND(ISNUMBER(SEARCH("Yes",C52)),ISNUMBER(SEARCH("Yes",E52)),ISNUMBER(SEARCH("Yes",G52)),ISNUMBER(SEARCH("Yes",I52))),"Yes","No")</f>
        <v>No</v>
      </c>
      <c r="B52" s="18" t="str">
        <f t="shared" si="58"/>
        <v>No</v>
      </c>
      <c r="C52" s="15" t="str">
        <f t="shared" si="1"/>
        <v>No</v>
      </c>
      <c r="D52" s="18" t="str">
        <f t="shared" si="2"/>
        <v>No</v>
      </c>
      <c r="E52" s="18" t="str">
        <f t="shared" si="3"/>
        <v>No</v>
      </c>
      <c r="F52" s="18" t="str">
        <f t="shared" si="4"/>
        <v>No</v>
      </c>
      <c r="G52" s="18" t="str">
        <f t="shared" si="5"/>
        <v>No</v>
      </c>
      <c r="H52" s="18" t="str">
        <f t="shared" si="6"/>
        <v>No</v>
      </c>
      <c r="I52" s="18" t="str">
        <f t="shared" si="7"/>
        <v>Yes</v>
      </c>
      <c r="J52" s="18" t="str">
        <f t="shared" si="8"/>
        <v>Yes</v>
      </c>
      <c r="K52" s="21">
        <v>50</v>
      </c>
      <c r="L52" s="5" t="s">
        <v>467</v>
      </c>
      <c r="M52" s="5" t="s">
        <v>468</v>
      </c>
      <c r="N52" s="5" t="s">
        <v>2266</v>
      </c>
      <c r="O52" s="5" t="s">
        <v>149</v>
      </c>
      <c r="P52" s="5" t="s">
        <v>2408</v>
      </c>
      <c r="Q52" s="32" t="s">
        <v>2516</v>
      </c>
      <c r="R52" s="21">
        <v>1</v>
      </c>
      <c r="S52" s="22"/>
      <c r="T52" s="22"/>
      <c r="U52" s="22"/>
      <c r="V52" s="22"/>
      <c r="W52" s="22"/>
      <c r="X52" s="22"/>
      <c r="Y52" s="22"/>
      <c r="Z52" s="22"/>
      <c r="AA52" s="5" t="s">
        <v>2269</v>
      </c>
      <c r="AB52" s="5" t="s">
        <v>2517</v>
      </c>
      <c r="AC52" s="32" t="s">
        <v>2518</v>
      </c>
      <c r="AD52" s="21">
        <v>1</v>
      </c>
    </row>
    <row r="53" spans="1:30" x14ac:dyDescent="0.3">
      <c r="A53" s="18" t="str">
        <f t="shared" ref="A53:B53" si="59">IF(AND(ISNUMBER(SEARCH("Yes",C53)),ISNUMBER(SEARCH("Yes",E53)),ISNUMBER(SEARCH("Yes",G53)),ISNUMBER(SEARCH("Yes",I53))),"Yes","No")</f>
        <v>No</v>
      </c>
      <c r="B53" s="18" t="str">
        <f t="shared" si="59"/>
        <v>No</v>
      </c>
      <c r="C53" s="15" t="str">
        <f t="shared" si="1"/>
        <v>No</v>
      </c>
      <c r="D53" s="18" t="str">
        <f t="shared" si="2"/>
        <v>No</v>
      </c>
      <c r="E53" s="18" t="str">
        <f t="shared" si="3"/>
        <v>No</v>
      </c>
      <c r="F53" s="18" t="str">
        <f t="shared" si="4"/>
        <v>No</v>
      </c>
      <c r="G53" s="18" t="str">
        <f t="shared" si="5"/>
        <v>No</v>
      </c>
      <c r="H53" s="18" t="str">
        <f t="shared" si="6"/>
        <v>No</v>
      </c>
      <c r="I53" s="18" t="str">
        <f t="shared" si="7"/>
        <v>Yes</v>
      </c>
      <c r="J53" s="18" t="str">
        <f t="shared" si="8"/>
        <v>Yes</v>
      </c>
      <c r="K53" s="21">
        <v>51</v>
      </c>
      <c r="L53" s="5" t="s">
        <v>469</v>
      </c>
      <c r="M53" s="5" t="s">
        <v>470</v>
      </c>
      <c r="N53" s="5" t="s">
        <v>2266</v>
      </c>
      <c r="O53" s="5" t="s">
        <v>149</v>
      </c>
      <c r="P53" s="5" t="s">
        <v>2519</v>
      </c>
      <c r="Q53" s="32" t="s">
        <v>2520</v>
      </c>
      <c r="R53" s="21">
        <v>1</v>
      </c>
      <c r="S53" s="22"/>
      <c r="T53" s="22"/>
      <c r="U53" s="22"/>
      <c r="V53" s="22"/>
      <c r="W53" s="22"/>
      <c r="X53" s="22"/>
      <c r="Y53" s="22"/>
      <c r="Z53" s="22"/>
      <c r="AA53" s="5" t="s">
        <v>21</v>
      </c>
      <c r="AB53" s="5" t="s">
        <v>2521</v>
      </c>
      <c r="AC53" s="32" t="s">
        <v>2522</v>
      </c>
      <c r="AD53" s="21">
        <v>1</v>
      </c>
    </row>
    <row r="54" spans="1:30" x14ac:dyDescent="0.3">
      <c r="A54" s="18" t="str">
        <f t="shared" ref="A54:B54" si="60">IF(AND(ISNUMBER(SEARCH("Yes",C54)),ISNUMBER(SEARCH("Yes",E54)),ISNUMBER(SEARCH("Yes",G54)),ISNUMBER(SEARCH("Yes",I54))),"Yes","No")</f>
        <v>Yes</v>
      </c>
      <c r="B54" s="18" t="str">
        <f t="shared" si="60"/>
        <v>Yes</v>
      </c>
      <c r="C54" s="15" t="str">
        <f t="shared" si="1"/>
        <v>Yes</v>
      </c>
      <c r="D54" s="18" t="str">
        <f t="shared" si="2"/>
        <v>Yes</v>
      </c>
      <c r="E54" s="18" t="str">
        <f t="shared" si="3"/>
        <v>Yes</v>
      </c>
      <c r="F54" s="18" t="str">
        <f t="shared" si="4"/>
        <v>Yes</v>
      </c>
      <c r="G54" s="18" t="str">
        <f t="shared" si="5"/>
        <v>Yes</v>
      </c>
      <c r="H54" s="18" t="str">
        <f t="shared" si="6"/>
        <v>Yes</v>
      </c>
      <c r="I54" s="18" t="str">
        <f t="shared" si="7"/>
        <v>Yes</v>
      </c>
      <c r="J54" s="18" t="str">
        <f t="shared" si="8"/>
        <v>Yes</v>
      </c>
      <c r="K54" s="21">
        <v>52</v>
      </c>
      <c r="L54" s="5" t="s">
        <v>36</v>
      </c>
      <c r="M54" s="5" t="s">
        <v>37</v>
      </c>
      <c r="N54" s="5" t="s">
        <v>2266</v>
      </c>
      <c r="O54" s="5" t="s">
        <v>2269</v>
      </c>
      <c r="P54" s="5" t="s">
        <v>2523</v>
      </c>
      <c r="Q54" s="32" t="s">
        <v>2524</v>
      </c>
      <c r="R54" s="21">
        <v>1</v>
      </c>
      <c r="S54" s="5" t="s">
        <v>21</v>
      </c>
      <c r="T54" s="5" t="s">
        <v>2525</v>
      </c>
      <c r="U54" s="32" t="s">
        <v>2526</v>
      </c>
      <c r="V54" s="21">
        <v>1</v>
      </c>
      <c r="W54" s="5" t="s">
        <v>2269</v>
      </c>
      <c r="X54" s="5" t="s">
        <v>2527</v>
      </c>
      <c r="Y54" s="32" t="s">
        <v>2528</v>
      </c>
      <c r="Z54" s="21">
        <v>1</v>
      </c>
      <c r="AA54" s="5" t="s">
        <v>21</v>
      </c>
      <c r="AB54" s="5" t="s">
        <v>2529</v>
      </c>
      <c r="AC54" s="32" t="s">
        <v>2530</v>
      </c>
      <c r="AD54" s="21">
        <v>1</v>
      </c>
    </row>
    <row r="55" spans="1:30" x14ac:dyDescent="0.3">
      <c r="A55" s="18" t="str">
        <f t="shared" ref="A55:B55" si="61">IF(AND(ISNUMBER(SEARCH("Yes",C55)),ISNUMBER(SEARCH("Yes",E55)),ISNUMBER(SEARCH("Yes",G55)),ISNUMBER(SEARCH("Yes",I55))),"Yes","No")</f>
        <v>Yes</v>
      </c>
      <c r="B55" s="18" t="str">
        <f t="shared" si="61"/>
        <v>Yes</v>
      </c>
      <c r="C55" s="15" t="str">
        <f t="shared" si="1"/>
        <v>Yes</v>
      </c>
      <c r="D55" s="18" t="str">
        <f t="shared" si="2"/>
        <v>Yes</v>
      </c>
      <c r="E55" s="18" t="str">
        <f t="shared" si="3"/>
        <v>Yes</v>
      </c>
      <c r="F55" s="18" t="str">
        <f t="shared" si="4"/>
        <v>Yes</v>
      </c>
      <c r="G55" s="18" t="str">
        <f t="shared" si="5"/>
        <v>Yes</v>
      </c>
      <c r="H55" s="18" t="str">
        <f t="shared" si="6"/>
        <v>Yes</v>
      </c>
      <c r="I55" s="18" t="str">
        <f t="shared" si="7"/>
        <v>Yes</v>
      </c>
      <c r="J55" s="18" t="str">
        <f t="shared" si="8"/>
        <v>Yes</v>
      </c>
      <c r="K55" s="21">
        <v>53</v>
      </c>
      <c r="L55" s="5" t="s">
        <v>39</v>
      </c>
      <c r="M55" s="5" t="s">
        <v>40</v>
      </c>
      <c r="N55" s="5" t="s">
        <v>2266</v>
      </c>
      <c r="O55" s="5" t="s">
        <v>2269</v>
      </c>
      <c r="P55" s="5" t="s">
        <v>2531</v>
      </c>
      <c r="Q55" s="32" t="s">
        <v>2532</v>
      </c>
      <c r="R55" s="21">
        <v>1</v>
      </c>
      <c r="S55" s="5" t="s">
        <v>21</v>
      </c>
      <c r="T55" s="5" t="s">
        <v>2533</v>
      </c>
      <c r="U55" s="32" t="s">
        <v>2534</v>
      </c>
      <c r="V55" s="21">
        <v>1</v>
      </c>
      <c r="W55" s="5" t="s">
        <v>21</v>
      </c>
      <c r="X55" s="5" t="s">
        <v>2535</v>
      </c>
      <c r="Y55" s="32" t="s">
        <v>2536</v>
      </c>
      <c r="Z55" s="21">
        <v>1</v>
      </c>
      <c r="AA55" s="5" t="s">
        <v>21</v>
      </c>
      <c r="AB55" s="5" t="s">
        <v>2537</v>
      </c>
      <c r="AC55" s="32" t="s">
        <v>2538</v>
      </c>
      <c r="AD55" s="21">
        <v>1</v>
      </c>
    </row>
    <row r="56" spans="1:30" x14ac:dyDescent="0.3">
      <c r="A56" s="18" t="str">
        <f t="shared" ref="A56:B56" si="62">IF(AND(ISNUMBER(SEARCH("Yes",C56)),ISNUMBER(SEARCH("Yes",E56)),ISNUMBER(SEARCH("Yes",G56)),ISNUMBER(SEARCH("Yes",I56))),"Yes","No")</f>
        <v>No</v>
      </c>
      <c r="B56" s="18" t="str">
        <f t="shared" si="62"/>
        <v>No</v>
      </c>
      <c r="C56" s="15" t="str">
        <f t="shared" si="1"/>
        <v>No</v>
      </c>
      <c r="D56" s="18" t="str">
        <f t="shared" si="2"/>
        <v>No</v>
      </c>
      <c r="E56" s="18" t="str">
        <f t="shared" si="3"/>
        <v>No</v>
      </c>
      <c r="F56" s="18" t="str">
        <f t="shared" si="4"/>
        <v>No</v>
      </c>
      <c r="G56" s="18" t="str">
        <f t="shared" si="5"/>
        <v>No</v>
      </c>
      <c r="H56" s="18" t="str">
        <f t="shared" si="6"/>
        <v>No</v>
      </c>
      <c r="I56" s="18" t="str">
        <f t="shared" si="7"/>
        <v>Yes</v>
      </c>
      <c r="J56" s="18" t="str">
        <f t="shared" si="8"/>
        <v>Yes</v>
      </c>
      <c r="K56" s="21">
        <v>54</v>
      </c>
      <c r="L56" s="5" t="s">
        <v>471</v>
      </c>
      <c r="M56" s="5" t="s">
        <v>472</v>
      </c>
      <c r="N56" s="5" t="s">
        <v>2266</v>
      </c>
      <c r="O56" s="5" t="s">
        <v>149</v>
      </c>
      <c r="P56" s="5" t="s">
        <v>2390</v>
      </c>
      <c r="Q56" s="32" t="s">
        <v>2539</v>
      </c>
      <c r="R56" s="21">
        <v>1</v>
      </c>
      <c r="S56" s="22"/>
      <c r="T56" s="22"/>
      <c r="U56" s="22"/>
      <c r="V56" s="22"/>
      <c r="W56" s="22"/>
      <c r="X56" s="22"/>
      <c r="Y56" s="22"/>
      <c r="Z56" s="22"/>
      <c r="AA56" s="5" t="s">
        <v>21</v>
      </c>
      <c r="AB56" s="5" t="s">
        <v>2540</v>
      </c>
      <c r="AC56" s="32" t="s">
        <v>2541</v>
      </c>
      <c r="AD56" s="21">
        <v>1</v>
      </c>
    </row>
    <row r="57" spans="1:30" x14ac:dyDescent="0.3">
      <c r="A57" s="18" t="str">
        <f t="shared" ref="A57:B57" si="63">IF(AND(ISNUMBER(SEARCH("Yes",C57)),ISNUMBER(SEARCH("Yes",E57)),ISNUMBER(SEARCH("Yes",G57)),ISNUMBER(SEARCH("Yes",I57))),"Yes","No")</f>
        <v>No</v>
      </c>
      <c r="B57" s="18" t="str">
        <f t="shared" si="63"/>
        <v>No</v>
      </c>
      <c r="C57" s="15" t="str">
        <f t="shared" si="1"/>
        <v>No</v>
      </c>
      <c r="D57" s="18" t="str">
        <f t="shared" si="2"/>
        <v>No</v>
      </c>
      <c r="E57" s="18" t="str">
        <f t="shared" si="3"/>
        <v>No</v>
      </c>
      <c r="F57" s="18" t="str">
        <f t="shared" si="4"/>
        <v>No</v>
      </c>
      <c r="G57" s="18" t="str">
        <f t="shared" si="5"/>
        <v>No</v>
      </c>
      <c r="H57" s="18" t="str">
        <f t="shared" si="6"/>
        <v>No</v>
      </c>
      <c r="I57" s="18" t="str">
        <f t="shared" si="7"/>
        <v>Yes</v>
      </c>
      <c r="J57" s="18" t="str">
        <f t="shared" si="8"/>
        <v>Yes</v>
      </c>
      <c r="K57" s="21">
        <v>55</v>
      </c>
      <c r="L57" s="5" t="s">
        <v>473</v>
      </c>
      <c r="M57" s="5" t="s">
        <v>474</v>
      </c>
      <c r="N57" s="5" t="s">
        <v>2266</v>
      </c>
      <c r="O57" s="5" t="s">
        <v>149</v>
      </c>
      <c r="P57" s="5" t="s">
        <v>2390</v>
      </c>
      <c r="Q57" s="32" t="s">
        <v>2542</v>
      </c>
      <c r="R57" s="21">
        <v>1</v>
      </c>
      <c r="S57" s="22"/>
      <c r="T57" s="22"/>
      <c r="U57" s="22"/>
      <c r="V57" s="22"/>
      <c r="W57" s="22"/>
      <c r="X57" s="22"/>
      <c r="Y57" s="22"/>
      <c r="Z57" s="22"/>
      <c r="AA57" s="5" t="s">
        <v>2269</v>
      </c>
      <c r="AB57" s="5" t="s">
        <v>2543</v>
      </c>
      <c r="AC57" s="32" t="s">
        <v>2544</v>
      </c>
      <c r="AD57" s="21">
        <v>1</v>
      </c>
    </row>
    <row r="58" spans="1:30" x14ac:dyDescent="0.3">
      <c r="A58" s="18" t="str">
        <f t="shared" ref="A58:B58" si="64">IF(AND(ISNUMBER(SEARCH("Yes",C58)),ISNUMBER(SEARCH("Yes",E58)),ISNUMBER(SEARCH("Yes",G58)),ISNUMBER(SEARCH("Yes",I58))),"Yes","No")</f>
        <v>No</v>
      </c>
      <c r="B58" s="18" t="str">
        <f t="shared" si="64"/>
        <v>No</v>
      </c>
      <c r="C58" s="15" t="str">
        <f t="shared" si="1"/>
        <v>No</v>
      </c>
      <c r="D58" s="18" t="str">
        <f t="shared" si="2"/>
        <v>No</v>
      </c>
      <c r="E58" s="18" t="str">
        <f t="shared" si="3"/>
        <v>No</v>
      </c>
      <c r="F58" s="18" t="str">
        <f t="shared" si="4"/>
        <v>No</v>
      </c>
      <c r="G58" s="18" t="str">
        <f t="shared" si="5"/>
        <v>No</v>
      </c>
      <c r="H58" s="18" t="str">
        <f t="shared" si="6"/>
        <v>No</v>
      </c>
      <c r="I58" s="18" t="str">
        <f t="shared" si="7"/>
        <v>Yes</v>
      </c>
      <c r="J58" s="18" t="str">
        <f t="shared" si="8"/>
        <v>Yes</v>
      </c>
      <c r="K58" s="21">
        <v>56</v>
      </c>
      <c r="L58" s="5" t="s">
        <v>475</v>
      </c>
      <c r="M58" s="5" t="s">
        <v>476</v>
      </c>
      <c r="N58" s="5" t="s">
        <v>2266</v>
      </c>
      <c r="O58" s="5" t="s">
        <v>149</v>
      </c>
      <c r="P58" s="5" t="s">
        <v>2545</v>
      </c>
      <c r="Q58" s="32" t="s">
        <v>2546</v>
      </c>
      <c r="R58" s="21">
        <v>1</v>
      </c>
      <c r="S58" s="22"/>
      <c r="T58" s="22"/>
      <c r="U58" s="22"/>
      <c r="V58" s="22"/>
      <c r="W58" s="22"/>
      <c r="X58" s="22"/>
      <c r="Y58" s="22"/>
      <c r="Z58" s="22"/>
      <c r="AA58" s="5" t="s">
        <v>21</v>
      </c>
      <c r="AB58" s="5" t="s">
        <v>2547</v>
      </c>
      <c r="AC58" s="32" t="s">
        <v>2548</v>
      </c>
      <c r="AD58" s="21">
        <v>1</v>
      </c>
    </row>
    <row r="59" spans="1:30" x14ac:dyDescent="0.3">
      <c r="A59" s="18" t="str">
        <f t="shared" ref="A59:B59" si="65">IF(AND(ISNUMBER(SEARCH("Yes",C59)),ISNUMBER(SEARCH("Yes",E59)),ISNUMBER(SEARCH("Yes",G59)),ISNUMBER(SEARCH("Yes",I59))),"Yes","No")</f>
        <v>No</v>
      </c>
      <c r="B59" s="18" t="str">
        <f t="shared" si="65"/>
        <v>No</v>
      </c>
      <c r="C59" s="15" t="str">
        <f t="shared" si="1"/>
        <v>No</v>
      </c>
      <c r="D59" s="18" t="str">
        <f t="shared" si="2"/>
        <v>No</v>
      </c>
      <c r="E59" s="18" t="str">
        <f t="shared" si="3"/>
        <v>No</v>
      </c>
      <c r="F59" s="18" t="str">
        <f t="shared" si="4"/>
        <v>No</v>
      </c>
      <c r="G59" s="18" t="str">
        <f t="shared" si="5"/>
        <v>No</v>
      </c>
      <c r="H59" s="18" t="str">
        <f t="shared" si="6"/>
        <v>No</v>
      </c>
      <c r="I59" s="18" t="str">
        <f t="shared" si="7"/>
        <v>No</v>
      </c>
      <c r="J59" s="18" t="str">
        <f t="shared" si="8"/>
        <v>No</v>
      </c>
      <c r="K59" s="21">
        <v>57</v>
      </c>
      <c r="L59" s="5" t="s">
        <v>477</v>
      </c>
      <c r="M59" s="5" t="s">
        <v>478</v>
      </c>
      <c r="N59" s="5" t="s">
        <v>2266</v>
      </c>
      <c r="O59" s="5" t="s">
        <v>149</v>
      </c>
      <c r="P59" s="5" t="s">
        <v>2549</v>
      </c>
      <c r="Q59" s="32" t="s">
        <v>2550</v>
      </c>
      <c r="R59" s="21">
        <v>1</v>
      </c>
      <c r="S59" s="22"/>
      <c r="T59" s="22"/>
      <c r="U59" s="22"/>
      <c r="V59" s="22"/>
      <c r="W59" s="22"/>
      <c r="X59" s="22"/>
      <c r="Y59" s="22"/>
      <c r="Z59" s="22"/>
      <c r="AA59" s="5" t="s">
        <v>149</v>
      </c>
      <c r="AB59" s="5" t="s">
        <v>2551</v>
      </c>
      <c r="AC59" s="32" t="s">
        <v>2552</v>
      </c>
      <c r="AD59" s="21">
        <v>1</v>
      </c>
    </row>
    <row r="60" spans="1:30" x14ac:dyDescent="0.3">
      <c r="A60" s="18" t="str">
        <f t="shared" ref="A60:B60" si="66">IF(AND(ISNUMBER(SEARCH("Yes",C60)),ISNUMBER(SEARCH("Yes",E60)),ISNUMBER(SEARCH("Yes",G60)),ISNUMBER(SEARCH("Yes",I60))),"Yes","No")</f>
        <v>No</v>
      </c>
      <c r="B60" s="18" t="str">
        <f t="shared" si="66"/>
        <v>No</v>
      </c>
      <c r="C60" s="15" t="str">
        <f t="shared" si="1"/>
        <v>No</v>
      </c>
      <c r="D60" s="18" t="str">
        <f t="shared" si="2"/>
        <v>No</v>
      </c>
      <c r="E60" s="18" t="str">
        <f t="shared" si="3"/>
        <v>No</v>
      </c>
      <c r="F60" s="18" t="str">
        <f t="shared" si="4"/>
        <v>No</v>
      </c>
      <c r="G60" s="18" t="str">
        <f t="shared" si="5"/>
        <v>No</v>
      </c>
      <c r="H60" s="18" t="str">
        <f t="shared" si="6"/>
        <v>No</v>
      </c>
      <c r="I60" s="18" t="str">
        <f t="shared" si="7"/>
        <v>Yes</v>
      </c>
      <c r="J60" s="18" t="str">
        <f t="shared" si="8"/>
        <v>Yes</v>
      </c>
      <c r="K60" s="21">
        <v>58</v>
      </c>
      <c r="L60" s="5" t="s">
        <v>479</v>
      </c>
      <c r="M60" s="5" t="s">
        <v>480</v>
      </c>
      <c r="N60" s="5" t="s">
        <v>2266</v>
      </c>
      <c r="O60" s="5" t="s">
        <v>149</v>
      </c>
      <c r="P60" s="5" t="s">
        <v>2351</v>
      </c>
      <c r="Q60" s="32" t="s">
        <v>2553</v>
      </c>
      <c r="R60" s="21">
        <v>1</v>
      </c>
      <c r="S60" s="22"/>
      <c r="T60" s="22"/>
      <c r="U60" s="22"/>
      <c r="V60" s="22"/>
      <c r="W60" s="22"/>
      <c r="X60" s="22"/>
      <c r="Y60" s="22"/>
      <c r="Z60" s="22"/>
      <c r="AA60" s="5" t="s">
        <v>2269</v>
      </c>
      <c r="AB60" s="5" t="s">
        <v>2554</v>
      </c>
      <c r="AC60" s="32" t="s">
        <v>2555</v>
      </c>
      <c r="AD60" s="21">
        <v>1</v>
      </c>
    </row>
    <row r="61" spans="1:30" x14ac:dyDescent="0.3">
      <c r="A61" s="18" t="str">
        <f t="shared" ref="A61:B61" si="67">IF(AND(ISNUMBER(SEARCH("Yes",C61)),ISNUMBER(SEARCH("Yes",E61)),ISNUMBER(SEARCH("Yes",G61)),ISNUMBER(SEARCH("Yes",I61))),"Yes","No")</f>
        <v>No</v>
      </c>
      <c r="B61" s="18" t="str">
        <f t="shared" si="67"/>
        <v>No</v>
      </c>
      <c r="C61" s="15" t="str">
        <f t="shared" si="1"/>
        <v>No</v>
      </c>
      <c r="D61" s="18" t="str">
        <f t="shared" si="2"/>
        <v>No</v>
      </c>
      <c r="E61" s="18" t="str">
        <f t="shared" si="3"/>
        <v>No</v>
      </c>
      <c r="F61" s="18" t="str">
        <f t="shared" si="4"/>
        <v>No</v>
      </c>
      <c r="G61" s="18" t="str">
        <f t="shared" si="5"/>
        <v>No</v>
      </c>
      <c r="H61" s="18" t="str">
        <f t="shared" si="6"/>
        <v>No</v>
      </c>
      <c r="I61" s="18" t="str">
        <f t="shared" si="7"/>
        <v>Yes</v>
      </c>
      <c r="J61" s="18" t="str">
        <f t="shared" si="8"/>
        <v>Yes</v>
      </c>
      <c r="K61" s="21">
        <v>59</v>
      </c>
      <c r="L61" s="5" t="s">
        <v>481</v>
      </c>
      <c r="M61" s="5" t="s">
        <v>482</v>
      </c>
      <c r="N61" s="5" t="s">
        <v>2266</v>
      </c>
      <c r="O61" s="5" t="s">
        <v>149</v>
      </c>
      <c r="P61" s="5" t="s">
        <v>2276</v>
      </c>
      <c r="Q61" s="32" t="s">
        <v>2556</v>
      </c>
      <c r="R61" s="21">
        <v>1</v>
      </c>
      <c r="S61" s="22"/>
      <c r="T61" s="22"/>
      <c r="U61" s="22"/>
      <c r="V61" s="22"/>
      <c r="W61" s="22"/>
      <c r="X61" s="22"/>
      <c r="Y61" s="22"/>
      <c r="Z61" s="22"/>
      <c r="AA61" s="5" t="s">
        <v>2269</v>
      </c>
      <c r="AB61" s="5" t="s">
        <v>2557</v>
      </c>
      <c r="AC61" s="32" t="s">
        <v>2558</v>
      </c>
      <c r="AD61" s="21">
        <v>1</v>
      </c>
    </row>
    <row r="62" spans="1:30" x14ac:dyDescent="0.3">
      <c r="A62" s="18" t="str">
        <f t="shared" ref="A62:B62" si="68">IF(AND(ISNUMBER(SEARCH("Yes",C62)),ISNUMBER(SEARCH("Yes",E62)),ISNUMBER(SEARCH("Yes",G62)),ISNUMBER(SEARCH("Yes",I62))),"Yes","No")</f>
        <v>No</v>
      </c>
      <c r="B62" s="18" t="str">
        <f t="shared" si="68"/>
        <v>No</v>
      </c>
      <c r="C62" s="15" t="str">
        <f t="shared" si="1"/>
        <v>No</v>
      </c>
      <c r="D62" s="18" t="str">
        <f t="shared" si="2"/>
        <v>No</v>
      </c>
      <c r="E62" s="18" t="str">
        <f t="shared" si="3"/>
        <v>No</v>
      </c>
      <c r="F62" s="18" t="str">
        <f t="shared" si="4"/>
        <v>No</v>
      </c>
      <c r="G62" s="18" t="str">
        <f t="shared" si="5"/>
        <v>No</v>
      </c>
      <c r="H62" s="18" t="str">
        <f t="shared" si="6"/>
        <v>No</v>
      </c>
      <c r="I62" s="18" t="str">
        <f t="shared" si="7"/>
        <v>Yes</v>
      </c>
      <c r="J62" s="18" t="str">
        <f t="shared" si="8"/>
        <v>Yes</v>
      </c>
      <c r="K62" s="21">
        <v>60</v>
      </c>
      <c r="L62" s="5" t="s">
        <v>483</v>
      </c>
      <c r="M62" s="5" t="s">
        <v>484</v>
      </c>
      <c r="N62" s="5" t="s">
        <v>2266</v>
      </c>
      <c r="O62" s="5" t="s">
        <v>149</v>
      </c>
      <c r="P62" s="5" t="s">
        <v>2408</v>
      </c>
      <c r="Q62" s="32" t="s">
        <v>2559</v>
      </c>
      <c r="R62" s="21">
        <v>1</v>
      </c>
      <c r="S62" s="22"/>
      <c r="T62" s="22"/>
      <c r="U62" s="22"/>
      <c r="V62" s="22"/>
      <c r="W62" s="22"/>
      <c r="X62" s="22"/>
      <c r="Y62" s="22"/>
      <c r="Z62" s="22"/>
      <c r="AA62" s="5" t="s">
        <v>2269</v>
      </c>
      <c r="AB62" s="5" t="s">
        <v>2560</v>
      </c>
      <c r="AC62" s="32" t="s">
        <v>2561</v>
      </c>
      <c r="AD62" s="21">
        <v>1</v>
      </c>
    </row>
    <row r="63" spans="1:30" x14ac:dyDescent="0.3">
      <c r="A63" s="18" t="str">
        <f t="shared" ref="A63:B63" si="69">IF(AND(ISNUMBER(SEARCH("Yes",C63)),ISNUMBER(SEARCH("Yes",E63)),ISNUMBER(SEARCH("Yes",G63)),ISNUMBER(SEARCH("Yes",I63))),"Yes","No")</f>
        <v>No</v>
      </c>
      <c r="B63" s="18" t="str">
        <f t="shared" si="69"/>
        <v>No</v>
      </c>
      <c r="C63" s="15" t="str">
        <f t="shared" si="1"/>
        <v>No</v>
      </c>
      <c r="D63" s="18" t="str">
        <f t="shared" si="2"/>
        <v>No</v>
      </c>
      <c r="E63" s="18" t="str">
        <f t="shared" si="3"/>
        <v>No</v>
      </c>
      <c r="F63" s="18" t="str">
        <f t="shared" si="4"/>
        <v>No</v>
      </c>
      <c r="G63" s="18" t="str">
        <f t="shared" si="5"/>
        <v>No</v>
      </c>
      <c r="H63" s="18" t="str">
        <f t="shared" si="6"/>
        <v>No</v>
      </c>
      <c r="I63" s="18" t="str">
        <f t="shared" si="7"/>
        <v>Yes</v>
      </c>
      <c r="J63" s="18" t="str">
        <f t="shared" si="8"/>
        <v>No</v>
      </c>
      <c r="K63" s="21">
        <v>61</v>
      </c>
      <c r="L63" s="5" t="s">
        <v>485</v>
      </c>
      <c r="M63" s="5" t="s">
        <v>486</v>
      </c>
      <c r="N63" s="5" t="s">
        <v>2266</v>
      </c>
      <c r="O63" s="5" t="s">
        <v>149</v>
      </c>
      <c r="P63" s="5" t="s">
        <v>2276</v>
      </c>
      <c r="Q63" s="32" t="s">
        <v>2562</v>
      </c>
      <c r="R63" s="21">
        <v>1</v>
      </c>
      <c r="S63" s="22"/>
      <c r="T63" s="22"/>
      <c r="U63" s="22"/>
      <c r="V63" s="22"/>
      <c r="W63" s="22"/>
      <c r="X63" s="22"/>
      <c r="Y63" s="22"/>
      <c r="Z63" s="22"/>
      <c r="AA63" s="5" t="s">
        <v>149</v>
      </c>
      <c r="AB63" s="5" t="s">
        <v>2563</v>
      </c>
      <c r="AC63" s="32" t="s">
        <v>2564</v>
      </c>
      <c r="AD63" s="21">
        <v>1</v>
      </c>
    </row>
    <row r="64" spans="1:30" x14ac:dyDescent="0.3">
      <c r="A64" s="18" t="str">
        <f t="shared" ref="A64:B64" si="70">IF(AND(ISNUMBER(SEARCH("Yes",C64)),ISNUMBER(SEARCH("Yes",E64)),ISNUMBER(SEARCH("Yes",G64)),ISNUMBER(SEARCH("Yes",I64))),"Yes","No")</f>
        <v>No</v>
      </c>
      <c r="B64" s="18" t="str">
        <f t="shared" si="70"/>
        <v>No</v>
      </c>
      <c r="C64" s="15" t="str">
        <f t="shared" si="1"/>
        <v>No</v>
      </c>
      <c r="D64" s="18" t="str">
        <f t="shared" si="2"/>
        <v>No</v>
      </c>
      <c r="E64" s="18" t="str">
        <f t="shared" si="3"/>
        <v>No</v>
      </c>
      <c r="F64" s="18" t="str">
        <f t="shared" si="4"/>
        <v>No</v>
      </c>
      <c r="G64" s="18" t="str">
        <f t="shared" si="5"/>
        <v>No</v>
      </c>
      <c r="H64" s="18" t="str">
        <f t="shared" si="6"/>
        <v>No</v>
      </c>
      <c r="I64" s="18" t="str">
        <f t="shared" si="7"/>
        <v>Yes</v>
      </c>
      <c r="J64" s="18" t="str">
        <f t="shared" si="8"/>
        <v>Yes</v>
      </c>
      <c r="K64" s="21">
        <v>62</v>
      </c>
      <c r="L64" s="5" t="s">
        <v>487</v>
      </c>
      <c r="M64" s="5" t="s">
        <v>488</v>
      </c>
      <c r="N64" s="5" t="s">
        <v>2266</v>
      </c>
      <c r="O64" s="5" t="s">
        <v>149</v>
      </c>
      <c r="P64" s="5" t="s">
        <v>2565</v>
      </c>
      <c r="Q64" s="32" t="s">
        <v>2566</v>
      </c>
      <c r="R64" s="21">
        <v>1</v>
      </c>
      <c r="S64" s="22"/>
      <c r="T64" s="22"/>
      <c r="U64" s="22"/>
      <c r="V64" s="22"/>
      <c r="W64" s="22"/>
      <c r="X64" s="22"/>
      <c r="Y64" s="22"/>
      <c r="Z64" s="22"/>
      <c r="AA64" s="5" t="s">
        <v>21</v>
      </c>
      <c r="AB64" s="5" t="s">
        <v>2567</v>
      </c>
      <c r="AC64" s="32" t="s">
        <v>2568</v>
      </c>
      <c r="AD64" s="21">
        <v>1</v>
      </c>
    </row>
    <row r="65" spans="1:30" x14ac:dyDescent="0.3">
      <c r="A65" s="18" t="str">
        <f t="shared" ref="A65:B65" si="71">IF(AND(ISNUMBER(SEARCH("Yes",C65)),ISNUMBER(SEARCH("Yes",E65)),ISNUMBER(SEARCH("Yes",G65)),ISNUMBER(SEARCH("Yes",I65))),"Yes","No")</f>
        <v>No</v>
      </c>
      <c r="B65" s="18" t="str">
        <f t="shared" si="71"/>
        <v>No</v>
      </c>
      <c r="C65" s="15" t="str">
        <f t="shared" si="1"/>
        <v>No</v>
      </c>
      <c r="D65" s="18" t="str">
        <f t="shared" si="2"/>
        <v>No</v>
      </c>
      <c r="E65" s="18" t="str">
        <f t="shared" si="3"/>
        <v>No</v>
      </c>
      <c r="F65" s="18" t="str">
        <f t="shared" si="4"/>
        <v>No</v>
      </c>
      <c r="G65" s="18" t="str">
        <f t="shared" si="5"/>
        <v>No</v>
      </c>
      <c r="H65" s="18" t="str">
        <f t="shared" si="6"/>
        <v>No</v>
      </c>
      <c r="I65" s="18" t="str">
        <f t="shared" si="7"/>
        <v>Yes</v>
      </c>
      <c r="J65" s="18" t="str">
        <f t="shared" si="8"/>
        <v>Yes</v>
      </c>
      <c r="K65" s="21">
        <v>63</v>
      </c>
      <c r="L65" s="5" t="s">
        <v>489</v>
      </c>
      <c r="M65" s="5" t="s">
        <v>490</v>
      </c>
      <c r="N65" s="5" t="s">
        <v>2266</v>
      </c>
      <c r="O65" s="5" t="s">
        <v>149</v>
      </c>
      <c r="P65" s="5" t="s">
        <v>2569</v>
      </c>
      <c r="Q65" s="32" t="s">
        <v>2570</v>
      </c>
      <c r="R65" s="21">
        <v>1</v>
      </c>
      <c r="S65" s="22"/>
      <c r="T65" s="22"/>
      <c r="U65" s="22"/>
      <c r="V65" s="22"/>
      <c r="W65" s="22"/>
      <c r="X65" s="22"/>
      <c r="Y65" s="22"/>
      <c r="Z65" s="22"/>
      <c r="AA65" s="5" t="s">
        <v>2269</v>
      </c>
      <c r="AB65" s="5" t="s">
        <v>2571</v>
      </c>
      <c r="AC65" s="32" t="s">
        <v>2572</v>
      </c>
      <c r="AD65" s="21">
        <v>1</v>
      </c>
    </row>
    <row r="66" spans="1:30" x14ac:dyDescent="0.3">
      <c r="A66" s="18" t="str">
        <f t="shared" ref="A66:B66" si="72">IF(AND(ISNUMBER(SEARCH("Yes",C66)),ISNUMBER(SEARCH("Yes",E66)),ISNUMBER(SEARCH("Yes",G66)),ISNUMBER(SEARCH("Yes",I66))),"Yes","No")</f>
        <v>No</v>
      </c>
      <c r="B66" s="18" t="str">
        <f t="shared" si="72"/>
        <v>No</v>
      </c>
      <c r="C66" s="15" t="str">
        <f t="shared" si="1"/>
        <v>No</v>
      </c>
      <c r="D66" s="18" t="str">
        <f t="shared" si="2"/>
        <v>No</v>
      </c>
      <c r="E66" s="18" t="str">
        <f t="shared" si="3"/>
        <v>No</v>
      </c>
      <c r="F66" s="18" t="str">
        <f t="shared" si="4"/>
        <v>No</v>
      </c>
      <c r="G66" s="18" t="str">
        <f t="shared" si="5"/>
        <v>No</v>
      </c>
      <c r="H66" s="18" t="str">
        <f t="shared" si="6"/>
        <v>No</v>
      </c>
      <c r="I66" s="18" t="str">
        <f t="shared" si="7"/>
        <v>Yes</v>
      </c>
      <c r="J66" s="18" t="str">
        <f t="shared" si="8"/>
        <v>Yes</v>
      </c>
      <c r="K66" s="21">
        <v>64</v>
      </c>
      <c r="L66" s="5" t="s">
        <v>491</v>
      </c>
      <c r="M66" s="5" t="s">
        <v>492</v>
      </c>
      <c r="N66" s="5" t="s">
        <v>2266</v>
      </c>
      <c r="O66" s="5" t="s">
        <v>149</v>
      </c>
      <c r="P66" s="5" t="s">
        <v>2394</v>
      </c>
      <c r="Q66" s="32" t="s">
        <v>2573</v>
      </c>
      <c r="R66" s="21">
        <v>1</v>
      </c>
      <c r="S66" s="22"/>
      <c r="T66" s="22"/>
      <c r="U66" s="22"/>
      <c r="V66" s="22"/>
      <c r="W66" s="22"/>
      <c r="X66" s="22"/>
      <c r="Y66" s="22"/>
      <c r="Z66" s="22"/>
      <c r="AA66" s="5" t="s">
        <v>21</v>
      </c>
      <c r="AB66" s="5" t="s">
        <v>2574</v>
      </c>
      <c r="AC66" s="32" t="s">
        <v>2575</v>
      </c>
      <c r="AD66" s="21">
        <v>1</v>
      </c>
    </row>
    <row r="67" spans="1:30" x14ac:dyDescent="0.3">
      <c r="A67" s="18" t="str">
        <f t="shared" ref="A67:B67" si="73">IF(AND(ISNUMBER(SEARCH("Yes",C67)),ISNUMBER(SEARCH("Yes",E67)),ISNUMBER(SEARCH("Yes",G67)),ISNUMBER(SEARCH("Yes",I67))),"Yes","No")</f>
        <v>No</v>
      </c>
      <c r="B67" s="18" t="str">
        <f t="shared" si="73"/>
        <v>No</v>
      </c>
      <c r="C67" s="15" t="str">
        <f t="shared" si="1"/>
        <v>No</v>
      </c>
      <c r="D67" s="18" t="str">
        <f t="shared" si="2"/>
        <v>No</v>
      </c>
      <c r="E67" s="18" t="str">
        <f t="shared" si="3"/>
        <v>No</v>
      </c>
      <c r="F67" s="18" t="str">
        <f t="shared" si="4"/>
        <v>No</v>
      </c>
      <c r="G67" s="18" t="str">
        <f t="shared" si="5"/>
        <v>No</v>
      </c>
      <c r="H67" s="18" t="str">
        <f t="shared" si="6"/>
        <v>No</v>
      </c>
      <c r="I67" s="18" t="str">
        <f t="shared" si="7"/>
        <v>Yes</v>
      </c>
      <c r="J67" s="18" t="str">
        <f t="shared" si="8"/>
        <v>Yes</v>
      </c>
      <c r="K67" s="21">
        <v>65</v>
      </c>
      <c r="L67" s="5" t="s">
        <v>493</v>
      </c>
      <c r="M67" s="5" t="s">
        <v>494</v>
      </c>
      <c r="N67" s="5" t="s">
        <v>2266</v>
      </c>
      <c r="O67" s="5" t="s">
        <v>149</v>
      </c>
      <c r="P67" s="5" t="s">
        <v>2292</v>
      </c>
      <c r="Q67" s="32" t="s">
        <v>2576</v>
      </c>
      <c r="R67" s="21">
        <v>1</v>
      </c>
      <c r="S67" s="22"/>
      <c r="T67" s="22"/>
      <c r="U67" s="22"/>
      <c r="V67" s="22"/>
      <c r="W67" s="22"/>
      <c r="X67" s="22"/>
      <c r="Y67" s="22"/>
      <c r="Z67" s="22"/>
      <c r="AA67" s="5" t="s">
        <v>2269</v>
      </c>
      <c r="AB67" s="5" t="s">
        <v>2577</v>
      </c>
      <c r="AC67" s="32" t="s">
        <v>2578</v>
      </c>
      <c r="AD67" s="21">
        <v>1</v>
      </c>
    </row>
    <row r="68" spans="1:30" x14ac:dyDescent="0.3">
      <c r="A68" s="18" t="str">
        <f t="shared" ref="A68:B68" si="74">IF(AND(ISNUMBER(SEARCH("Yes",C68)),ISNUMBER(SEARCH("Yes",E68)),ISNUMBER(SEARCH("Yes",G68)),ISNUMBER(SEARCH("Yes",I68))),"Yes","No")</f>
        <v>No</v>
      </c>
      <c r="B68" s="18" t="str">
        <f t="shared" si="74"/>
        <v>No</v>
      </c>
      <c r="C68" s="15" t="str">
        <f t="shared" si="1"/>
        <v>Yes</v>
      </c>
      <c r="D68" s="18" t="str">
        <f t="shared" si="2"/>
        <v>Yes</v>
      </c>
      <c r="E68" s="18" t="str">
        <f t="shared" si="3"/>
        <v>No</v>
      </c>
      <c r="F68" s="18" t="str">
        <f t="shared" si="4"/>
        <v>Yes</v>
      </c>
      <c r="G68" s="18" t="str">
        <f t="shared" si="5"/>
        <v>Yes</v>
      </c>
      <c r="H68" s="18" t="str">
        <f t="shared" si="6"/>
        <v>Yes</v>
      </c>
      <c r="I68" s="18" t="str">
        <f t="shared" si="7"/>
        <v>No</v>
      </c>
      <c r="J68" s="18" t="str">
        <f t="shared" si="8"/>
        <v>No</v>
      </c>
      <c r="K68" s="21">
        <v>66</v>
      </c>
      <c r="L68" s="5" t="s">
        <v>378</v>
      </c>
      <c r="M68" s="5" t="s">
        <v>379</v>
      </c>
      <c r="N68" s="5" t="s">
        <v>2266</v>
      </c>
      <c r="O68" s="5" t="s">
        <v>2269</v>
      </c>
      <c r="P68" s="5" t="s">
        <v>2579</v>
      </c>
      <c r="Q68" s="32" t="s">
        <v>2580</v>
      </c>
      <c r="R68" s="21">
        <v>1</v>
      </c>
      <c r="S68" s="5" t="s">
        <v>149</v>
      </c>
      <c r="T68" s="5" t="s">
        <v>2581</v>
      </c>
      <c r="U68" s="32" t="s">
        <v>2582</v>
      </c>
      <c r="V68" s="21">
        <v>1</v>
      </c>
      <c r="W68" s="5" t="s">
        <v>2269</v>
      </c>
      <c r="X68" s="5" t="s">
        <v>2583</v>
      </c>
      <c r="Y68" s="32" t="s">
        <v>2584</v>
      </c>
      <c r="Z68" s="21">
        <v>1</v>
      </c>
      <c r="AA68" s="5" t="s">
        <v>149</v>
      </c>
      <c r="AB68" s="5" t="s">
        <v>2585</v>
      </c>
      <c r="AC68" s="32" t="s">
        <v>2586</v>
      </c>
      <c r="AD68" s="21">
        <v>1</v>
      </c>
    </row>
    <row r="69" spans="1:30" x14ac:dyDescent="0.3">
      <c r="A69" s="18" t="str">
        <f t="shared" ref="A69:B69" si="75">IF(AND(ISNUMBER(SEARCH("Yes",C69)),ISNUMBER(SEARCH("Yes",E69)),ISNUMBER(SEARCH("Yes",G69)),ISNUMBER(SEARCH("Yes",I69))),"Yes","No")</f>
        <v>No</v>
      </c>
      <c r="B69" s="18" t="str">
        <f t="shared" si="75"/>
        <v>No</v>
      </c>
      <c r="C69" s="15" t="str">
        <f t="shared" si="1"/>
        <v>No</v>
      </c>
      <c r="D69" s="18" t="str">
        <f t="shared" si="2"/>
        <v>No</v>
      </c>
      <c r="E69" s="18" t="str">
        <f t="shared" si="3"/>
        <v>No</v>
      </c>
      <c r="F69" s="18" t="str">
        <f t="shared" si="4"/>
        <v>No</v>
      </c>
      <c r="G69" s="18" t="str">
        <f t="shared" si="5"/>
        <v>No</v>
      </c>
      <c r="H69" s="18" t="str">
        <f t="shared" si="6"/>
        <v>No</v>
      </c>
      <c r="I69" s="18" t="str">
        <f t="shared" si="7"/>
        <v>Yes</v>
      </c>
      <c r="J69" s="18" t="str">
        <f t="shared" si="8"/>
        <v>Yes</v>
      </c>
      <c r="K69" s="21">
        <v>67</v>
      </c>
      <c r="L69" s="5" t="s">
        <v>495</v>
      </c>
      <c r="M69" s="5" t="s">
        <v>496</v>
      </c>
      <c r="N69" s="5" t="s">
        <v>2266</v>
      </c>
      <c r="O69" s="5" t="s">
        <v>149</v>
      </c>
      <c r="P69" s="5" t="s">
        <v>2292</v>
      </c>
      <c r="Q69" s="32" t="s">
        <v>2587</v>
      </c>
      <c r="R69" s="21">
        <v>1</v>
      </c>
      <c r="S69" s="22"/>
      <c r="T69" s="22"/>
      <c r="U69" s="22"/>
      <c r="V69" s="22"/>
      <c r="W69" s="22"/>
      <c r="X69" s="22"/>
      <c r="Y69" s="22"/>
      <c r="Z69" s="22"/>
      <c r="AA69" s="5" t="s">
        <v>21</v>
      </c>
      <c r="AB69" s="5" t="s">
        <v>2588</v>
      </c>
      <c r="AC69" s="32" t="s">
        <v>2589</v>
      </c>
      <c r="AD69" s="21">
        <v>1</v>
      </c>
    </row>
    <row r="70" spans="1:30" x14ac:dyDescent="0.3">
      <c r="A70" s="18" t="str">
        <f t="shared" ref="A70:B70" si="76">IF(AND(ISNUMBER(SEARCH("Yes",C70)),ISNUMBER(SEARCH("Yes",E70)),ISNUMBER(SEARCH("Yes",G70)),ISNUMBER(SEARCH("Yes",I70))),"Yes","No")</f>
        <v>No</v>
      </c>
      <c r="B70" s="18" t="str">
        <f t="shared" si="76"/>
        <v>No</v>
      </c>
      <c r="C70" s="15" t="str">
        <f t="shared" si="1"/>
        <v>No</v>
      </c>
      <c r="D70" s="18" t="str">
        <f t="shared" si="2"/>
        <v>No</v>
      </c>
      <c r="E70" s="18" t="str">
        <f t="shared" si="3"/>
        <v>No</v>
      </c>
      <c r="F70" s="18" t="str">
        <f t="shared" si="4"/>
        <v>No</v>
      </c>
      <c r="G70" s="18" t="str">
        <f t="shared" si="5"/>
        <v>No</v>
      </c>
      <c r="H70" s="18" t="str">
        <f t="shared" si="6"/>
        <v>No</v>
      </c>
      <c r="I70" s="18" t="str">
        <f t="shared" si="7"/>
        <v>Yes</v>
      </c>
      <c r="J70" s="18" t="str">
        <f t="shared" si="8"/>
        <v>Yes</v>
      </c>
      <c r="K70" s="21">
        <v>68</v>
      </c>
      <c r="L70" s="5" t="s">
        <v>497</v>
      </c>
      <c r="M70" s="5" t="s">
        <v>2590</v>
      </c>
      <c r="N70" s="5" t="s">
        <v>2266</v>
      </c>
      <c r="O70" s="5" t="s">
        <v>149</v>
      </c>
      <c r="P70" s="5" t="s">
        <v>2292</v>
      </c>
      <c r="Q70" s="32" t="s">
        <v>2591</v>
      </c>
      <c r="R70" s="21">
        <v>1</v>
      </c>
      <c r="S70" s="22"/>
      <c r="T70" s="22"/>
      <c r="U70" s="22"/>
      <c r="V70" s="22"/>
      <c r="W70" s="22"/>
      <c r="X70" s="22"/>
      <c r="Y70" s="22"/>
      <c r="Z70" s="22"/>
      <c r="AA70" s="5" t="s">
        <v>21</v>
      </c>
      <c r="AB70" s="5" t="s">
        <v>2592</v>
      </c>
      <c r="AC70" s="32" t="s">
        <v>2593</v>
      </c>
      <c r="AD70" s="21">
        <v>1</v>
      </c>
    </row>
    <row r="71" spans="1:30" x14ac:dyDescent="0.3">
      <c r="A71" s="18" t="str">
        <f t="shared" ref="A71:B71" si="77">IF(AND(ISNUMBER(SEARCH("Yes",C71)),ISNUMBER(SEARCH("Yes",E71)),ISNUMBER(SEARCH("Yes",G71)),ISNUMBER(SEARCH("Yes",I71))),"Yes","No")</f>
        <v>Yes</v>
      </c>
      <c r="B71" s="18" t="str">
        <f t="shared" si="77"/>
        <v>No</v>
      </c>
      <c r="C71" s="15" t="str">
        <f t="shared" si="1"/>
        <v>Yes</v>
      </c>
      <c r="D71" s="18" t="str">
        <f t="shared" si="2"/>
        <v>Yes</v>
      </c>
      <c r="E71" s="18" t="str">
        <f t="shared" si="3"/>
        <v>Yes</v>
      </c>
      <c r="F71" s="18" t="str">
        <f t="shared" si="4"/>
        <v>Yes</v>
      </c>
      <c r="G71" s="18" t="str">
        <f t="shared" si="5"/>
        <v>Yes</v>
      </c>
      <c r="H71" s="18" t="str">
        <f t="shared" si="6"/>
        <v>Yes</v>
      </c>
      <c r="I71" s="18" t="str">
        <f t="shared" si="7"/>
        <v>Yes</v>
      </c>
      <c r="J71" s="18" t="str">
        <f t="shared" si="8"/>
        <v>No</v>
      </c>
      <c r="K71" s="21">
        <v>69</v>
      </c>
      <c r="L71" s="5" t="s">
        <v>191</v>
      </c>
      <c r="M71" s="5" t="s">
        <v>251</v>
      </c>
      <c r="N71" s="5" t="s">
        <v>2266</v>
      </c>
      <c r="O71" s="5" t="s">
        <v>2269</v>
      </c>
      <c r="P71" s="5" t="s">
        <v>2594</v>
      </c>
      <c r="Q71" s="32" t="s">
        <v>2595</v>
      </c>
      <c r="R71" s="21">
        <v>1</v>
      </c>
      <c r="S71" s="5" t="s">
        <v>2269</v>
      </c>
      <c r="T71" s="5" t="s">
        <v>2596</v>
      </c>
      <c r="U71" s="32" t="s">
        <v>2597</v>
      </c>
      <c r="V71" s="21">
        <v>1</v>
      </c>
      <c r="W71" s="5" t="s">
        <v>21</v>
      </c>
      <c r="X71" s="5" t="s">
        <v>2598</v>
      </c>
      <c r="Y71" s="32" t="s">
        <v>2599</v>
      </c>
      <c r="Z71" s="21">
        <v>1</v>
      </c>
      <c r="AA71" s="5" t="s">
        <v>149</v>
      </c>
      <c r="AB71" s="5" t="s">
        <v>2294</v>
      </c>
      <c r="AC71" s="32" t="s">
        <v>2600</v>
      </c>
      <c r="AD71" s="21">
        <v>1</v>
      </c>
    </row>
    <row r="72" spans="1:30" x14ac:dyDescent="0.3">
      <c r="A72" s="18" t="str">
        <f t="shared" ref="A72:B72" si="78">IF(AND(ISNUMBER(SEARCH("Yes",C72)),ISNUMBER(SEARCH("Yes",E72)),ISNUMBER(SEARCH("Yes",G72)),ISNUMBER(SEARCH("Yes",I72))),"Yes","No")</f>
        <v>No</v>
      </c>
      <c r="B72" s="18" t="str">
        <f t="shared" si="78"/>
        <v>No</v>
      </c>
      <c r="C72" s="15" t="str">
        <f t="shared" si="1"/>
        <v>No</v>
      </c>
      <c r="D72" s="18" t="str">
        <f t="shared" si="2"/>
        <v>No</v>
      </c>
      <c r="E72" s="18" t="str">
        <f t="shared" si="3"/>
        <v>No</v>
      </c>
      <c r="F72" s="18" t="str">
        <f t="shared" si="4"/>
        <v>No</v>
      </c>
      <c r="G72" s="18" t="str">
        <f t="shared" si="5"/>
        <v>No</v>
      </c>
      <c r="H72" s="18" t="str">
        <f t="shared" si="6"/>
        <v>No</v>
      </c>
      <c r="I72" s="18" t="str">
        <f t="shared" si="7"/>
        <v>Yes</v>
      </c>
      <c r="J72" s="18" t="str">
        <f t="shared" si="8"/>
        <v>Yes</v>
      </c>
      <c r="K72" s="21">
        <v>70</v>
      </c>
      <c r="L72" s="5" t="s">
        <v>499</v>
      </c>
      <c r="M72" s="5" t="s">
        <v>500</v>
      </c>
      <c r="N72" s="5" t="s">
        <v>2266</v>
      </c>
      <c r="O72" s="5" t="s">
        <v>149</v>
      </c>
      <c r="P72" s="5" t="s">
        <v>2601</v>
      </c>
      <c r="Q72" s="32" t="s">
        <v>2602</v>
      </c>
      <c r="R72" s="21">
        <v>1</v>
      </c>
      <c r="S72" s="22"/>
      <c r="T72" s="22"/>
      <c r="U72" s="22"/>
      <c r="V72" s="22"/>
      <c r="W72" s="22"/>
      <c r="X72" s="22"/>
      <c r="Y72" s="22"/>
      <c r="Z72" s="22"/>
      <c r="AA72" s="5" t="s">
        <v>2269</v>
      </c>
      <c r="AB72" s="5" t="s">
        <v>2603</v>
      </c>
      <c r="AC72" s="32" t="s">
        <v>2604</v>
      </c>
      <c r="AD72" s="21">
        <v>1</v>
      </c>
    </row>
    <row r="73" spans="1:30" x14ac:dyDescent="0.3">
      <c r="A73" s="18" t="str">
        <f t="shared" ref="A73:B73" si="79">IF(AND(ISNUMBER(SEARCH("Yes",C73)),ISNUMBER(SEARCH("Yes",E73)),ISNUMBER(SEARCH("Yes",G73)),ISNUMBER(SEARCH("Yes",I73))),"Yes","No")</f>
        <v>No</v>
      </c>
      <c r="B73" s="18" t="str">
        <f t="shared" si="79"/>
        <v>No</v>
      </c>
      <c r="C73" s="15" t="str">
        <f t="shared" si="1"/>
        <v>No</v>
      </c>
      <c r="D73" s="18" t="str">
        <f t="shared" si="2"/>
        <v>No</v>
      </c>
      <c r="E73" s="18" t="str">
        <f t="shared" si="3"/>
        <v>No</v>
      </c>
      <c r="F73" s="18" t="str">
        <f t="shared" si="4"/>
        <v>No</v>
      </c>
      <c r="G73" s="18" t="str">
        <f t="shared" si="5"/>
        <v>No</v>
      </c>
      <c r="H73" s="18" t="str">
        <f t="shared" si="6"/>
        <v>No</v>
      </c>
      <c r="I73" s="18" t="str">
        <f t="shared" si="7"/>
        <v>Yes</v>
      </c>
      <c r="J73" s="18" t="str">
        <f t="shared" si="8"/>
        <v>Yes</v>
      </c>
      <c r="K73" s="21">
        <v>71</v>
      </c>
      <c r="L73" s="5" t="s">
        <v>501</v>
      </c>
      <c r="M73" s="5" t="s">
        <v>502</v>
      </c>
      <c r="N73" s="5" t="s">
        <v>2266</v>
      </c>
      <c r="O73" s="5" t="s">
        <v>149</v>
      </c>
      <c r="P73" s="5" t="s">
        <v>2305</v>
      </c>
      <c r="Q73" s="32" t="s">
        <v>2605</v>
      </c>
      <c r="R73" s="21">
        <v>1</v>
      </c>
      <c r="S73" s="22"/>
      <c r="T73" s="22"/>
      <c r="U73" s="22"/>
      <c r="V73" s="22"/>
      <c r="W73" s="22"/>
      <c r="X73" s="22"/>
      <c r="Y73" s="22"/>
      <c r="Z73" s="22"/>
      <c r="AA73" s="5" t="s">
        <v>2269</v>
      </c>
      <c r="AB73" s="5" t="s">
        <v>2606</v>
      </c>
      <c r="AC73" s="32" t="s">
        <v>2607</v>
      </c>
      <c r="AD73" s="21">
        <v>1</v>
      </c>
    </row>
    <row r="74" spans="1:30" x14ac:dyDescent="0.3">
      <c r="A74" s="18" t="str">
        <f t="shared" ref="A74:B74" si="80">IF(AND(ISNUMBER(SEARCH("Yes",C74)),ISNUMBER(SEARCH("Yes",E74)),ISNUMBER(SEARCH("Yes",G74)),ISNUMBER(SEARCH("Yes",I74))),"Yes","No")</f>
        <v>No</v>
      </c>
      <c r="B74" s="18" t="str">
        <f t="shared" si="80"/>
        <v>No</v>
      </c>
      <c r="C74" s="15" t="str">
        <f t="shared" si="1"/>
        <v>No</v>
      </c>
      <c r="D74" s="18" t="str">
        <f t="shared" si="2"/>
        <v>No</v>
      </c>
      <c r="E74" s="18" t="str">
        <f t="shared" si="3"/>
        <v>No</v>
      </c>
      <c r="F74" s="18" t="str">
        <f t="shared" si="4"/>
        <v>No</v>
      </c>
      <c r="G74" s="18" t="str">
        <f t="shared" si="5"/>
        <v>No</v>
      </c>
      <c r="H74" s="18" t="str">
        <f t="shared" si="6"/>
        <v>No</v>
      </c>
      <c r="I74" s="18" t="str">
        <f t="shared" si="7"/>
        <v>Yes</v>
      </c>
      <c r="J74" s="18" t="str">
        <f t="shared" si="8"/>
        <v>Yes</v>
      </c>
      <c r="K74" s="21">
        <v>72</v>
      </c>
      <c r="L74" s="5" t="s">
        <v>503</v>
      </c>
      <c r="M74" s="5" t="s">
        <v>504</v>
      </c>
      <c r="N74" s="5" t="s">
        <v>2266</v>
      </c>
      <c r="O74" s="5" t="s">
        <v>149</v>
      </c>
      <c r="P74" s="5" t="s">
        <v>2608</v>
      </c>
      <c r="Q74" s="32" t="s">
        <v>2609</v>
      </c>
      <c r="R74" s="21">
        <v>1</v>
      </c>
      <c r="S74" s="22"/>
      <c r="T74" s="22"/>
      <c r="U74" s="22"/>
      <c r="V74" s="22"/>
      <c r="W74" s="22"/>
      <c r="X74" s="22"/>
      <c r="Y74" s="22"/>
      <c r="Z74" s="22"/>
      <c r="AA74" s="5" t="s">
        <v>21</v>
      </c>
      <c r="AB74" s="5" t="s">
        <v>2610</v>
      </c>
      <c r="AC74" s="32" t="s">
        <v>2611</v>
      </c>
      <c r="AD74" s="21">
        <v>1</v>
      </c>
    </row>
    <row r="75" spans="1:30" x14ac:dyDescent="0.3">
      <c r="A75" s="18" t="str">
        <f t="shared" ref="A75:B75" si="81">IF(AND(ISNUMBER(SEARCH("Yes",C75)),ISNUMBER(SEARCH("Yes",E75)),ISNUMBER(SEARCH("Yes",G75)),ISNUMBER(SEARCH("Yes",I75))),"Yes","No")</f>
        <v>No</v>
      </c>
      <c r="B75" s="18" t="str">
        <f t="shared" si="81"/>
        <v>No</v>
      </c>
      <c r="C75" s="15" t="str">
        <f t="shared" si="1"/>
        <v>No</v>
      </c>
      <c r="D75" s="18" t="str">
        <f t="shared" si="2"/>
        <v>No</v>
      </c>
      <c r="E75" s="18" t="str">
        <f t="shared" si="3"/>
        <v>No</v>
      </c>
      <c r="F75" s="18" t="str">
        <f t="shared" si="4"/>
        <v>No</v>
      </c>
      <c r="G75" s="18" t="str">
        <f t="shared" si="5"/>
        <v>No</v>
      </c>
      <c r="H75" s="18" t="str">
        <f t="shared" si="6"/>
        <v>No</v>
      </c>
      <c r="I75" s="18" t="str">
        <f t="shared" si="7"/>
        <v>Yes</v>
      </c>
      <c r="J75" s="18" t="str">
        <f t="shared" si="8"/>
        <v>Yes</v>
      </c>
      <c r="K75" s="21">
        <v>73</v>
      </c>
      <c r="L75" s="5" t="s">
        <v>505</v>
      </c>
      <c r="M75" s="5" t="s">
        <v>506</v>
      </c>
      <c r="N75" s="5" t="s">
        <v>2266</v>
      </c>
      <c r="O75" s="5" t="s">
        <v>149</v>
      </c>
      <c r="P75" s="5" t="s">
        <v>2386</v>
      </c>
      <c r="Q75" s="32" t="s">
        <v>2612</v>
      </c>
      <c r="R75" s="21">
        <v>1</v>
      </c>
      <c r="S75" s="22"/>
      <c r="T75" s="22"/>
      <c r="U75" s="22"/>
      <c r="V75" s="22"/>
      <c r="W75" s="22"/>
      <c r="X75" s="22"/>
      <c r="Y75" s="22"/>
      <c r="Z75" s="22"/>
      <c r="AA75" s="5" t="s">
        <v>2269</v>
      </c>
      <c r="AB75" s="5" t="s">
        <v>2613</v>
      </c>
      <c r="AC75" s="32" t="s">
        <v>2614</v>
      </c>
      <c r="AD75" s="21">
        <v>1</v>
      </c>
    </row>
    <row r="76" spans="1:30" x14ac:dyDescent="0.3">
      <c r="A76" s="18" t="str">
        <f t="shared" ref="A76:B76" si="82">IF(AND(ISNUMBER(SEARCH("Yes",C76)),ISNUMBER(SEARCH("Yes",E76)),ISNUMBER(SEARCH("Yes",G76)),ISNUMBER(SEARCH("Yes",I76))),"Yes","No")</f>
        <v>No</v>
      </c>
      <c r="B76" s="18" t="str">
        <f t="shared" si="82"/>
        <v>No</v>
      </c>
      <c r="C76" s="15" t="str">
        <f t="shared" si="1"/>
        <v>No</v>
      </c>
      <c r="D76" s="18" t="str">
        <f t="shared" si="2"/>
        <v>No</v>
      </c>
      <c r="E76" s="18" t="str">
        <f t="shared" si="3"/>
        <v>No</v>
      </c>
      <c r="F76" s="18" t="str">
        <f t="shared" si="4"/>
        <v>No</v>
      </c>
      <c r="G76" s="18" t="str">
        <f t="shared" si="5"/>
        <v>No</v>
      </c>
      <c r="H76" s="18" t="str">
        <f t="shared" si="6"/>
        <v>No</v>
      </c>
      <c r="I76" s="18" t="str">
        <f t="shared" si="7"/>
        <v>Yes</v>
      </c>
      <c r="J76" s="18" t="str">
        <f t="shared" si="8"/>
        <v>Yes</v>
      </c>
      <c r="K76" s="21">
        <v>74</v>
      </c>
      <c r="L76" s="5" t="s">
        <v>507</v>
      </c>
      <c r="M76" s="5" t="s">
        <v>2615</v>
      </c>
      <c r="N76" s="5" t="s">
        <v>2266</v>
      </c>
      <c r="O76" s="5" t="s">
        <v>149</v>
      </c>
      <c r="P76" s="5" t="s">
        <v>2386</v>
      </c>
      <c r="Q76" s="32" t="s">
        <v>2616</v>
      </c>
      <c r="R76" s="21">
        <v>1</v>
      </c>
      <c r="S76" s="22"/>
      <c r="T76" s="22"/>
      <c r="U76" s="22"/>
      <c r="V76" s="22"/>
      <c r="W76" s="22"/>
      <c r="X76" s="22"/>
      <c r="Y76" s="22"/>
      <c r="Z76" s="22"/>
      <c r="AA76" s="5" t="s">
        <v>2269</v>
      </c>
      <c r="AB76" s="5" t="s">
        <v>2617</v>
      </c>
      <c r="AC76" s="32" t="s">
        <v>2618</v>
      </c>
      <c r="AD76" s="21">
        <v>1</v>
      </c>
    </row>
    <row r="77" spans="1:30" x14ac:dyDescent="0.3">
      <c r="A77" s="18" t="str">
        <f t="shared" ref="A77:B77" si="83">IF(AND(ISNUMBER(SEARCH("Yes",C77)),ISNUMBER(SEARCH("Yes",E77)),ISNUMBER(SEARCH("Yes",G77)),ISNUMBER(SEARCH("Yes",I77))),"Yes","No")</f>
        <v>No</v>
      </c>
      <c r="B77" s="18" t="str">
        <f t="shared" si="83"/>
        <v>No</v>
      </c>
      <c r="C77" s="15" t="str">
        <f t="shared" si="1"/>
        <v>No</v>
      </c>
      <c r="D77" s="18" t="str">
        <f t="shared" si="2"/>
        <v>No</v>
      </c>
      <c r="E77" s="18" t="str">
        <f t="shared" si="3"/>
        <v>No</v>
      </c>
      <c r="F77" s="18" t="str">
        <f t="shared" si="4"/>
        <v>No</v>
      </c>
      <c r="G77" s="18" t="str">
        <f t="shared" si="5"/>
        <v>No</v>
      </c>
      <c r="H77" s="18" t="str">
        <f t="shared" si="6"/>
        <v>No</v>
      </c>
      <c r="I77" s="18" t="str">
        <f t="shared" si="7"/>
        <v>Yes</v>
      </c>
      <c r="J77" s="18" t="str">
        <f t="shared" si="8"/>
        <v>Yes</v>
      </c>
      <c r="K77" s="21">
        <v>75</v>
      </c>
      <c r="L77" s="5" t="s">
        <v>509</v>
      </c>
      <c r="M77" s="5" t="s">
        <v>510</v>
      </c>
      <c r="N77" s="5" t="s">
        <v>2266</v>
      </c>
      <c r="O77" s="5" t="s">
        <v>149</v>
      </c>
      <c r="P77" s="5" t="s">
        <v>2619</v>
      </c>
      <c r="Q77" s="32" t="s">
        <v>2620</v>
      </c>
      <c r="R77" s="21">
        <v>1</v>
      </c>
      <c r="S77" s="22"/>
      <c r="T77" s="22"/>
      <c r="U77" s="22"/>
      <c r="V77" s="22"/>
      <c r="W77" s="22"/>
      <c r="X77" s="22"/>
      <c r="Y77" s="22"/>
      <c r="Z77" s="22"/>
      <c r="AA77" s="5" t="s">
        <v>2269</v>
      </c>
      <c r="AB77" s="5" t="s">
        <v>2621</v>
      </c>
      <c r="AC77" s="32" t="s">
        <v>2622</v>
      </c>
      <c r="AD77" s="21">
        <v>1</v>
      </c>
    </row>
    <row r="78" spans="1:30" x14ac:dyDescent="0.3">
      <c r="A78" s="18" t="str">
        <f t="shared" ref="A78:B78" si="84">IF(AND(ISNUMBER(SEARCH("Yes",C78)),ISNUMBER(SEARCH("Yes",E78)),ISNUMBER(SEARCH("Yes",G78)),ISNUMBER(SEARCH("Yes",I78))),"Yes","No")</f>
        <v>No</v>
      </c>
      <c r="B78" s="18" t="str">
        <f t="shared" si="84"/>
        <v>No</v>
      </c>
      <c r="C78" s="15" t="str">
        <f t="shared" si="1"/>
        <v>No</v>
      </c>
      <c r="D78" s="18" t="str">
        <f t="shared" si="2"/>
        <v>No</v>
      </c>
      <c r="E78" s="18" t="str">
        <f t="shared" si="3"/>
        <v>No</v>
      </c>
      <c r="F78" s="18" t="str">
        <f t="shared" si="4"/>
        <v>No</v>
      </c>
      <c r="G78" s="18" t="str">
        <f t="shared" si="5"/>
        <v>No</v>
      </c>
      <c r="H78" s="18" t="str">
        <f t="shared" si="6"/>
        <v>No</v>
      </c>
      <c r="I78" s="18" t="str">
        <f t="shared" si="7"/>
        <v>Yes</v>
      </c>
      <c r="J78" s="18" t="str">
        <f t="shared" si="8"/>
        <v>Yes</v>
      </c>
      <c r="K78" s="21">
        <v>76</v>
      </c>
      <c r="L78" s="5" t="s">
        <v>511</v>
      </c>
      <c r="M78" s="5" t="s">
        <v>512</v>
      </c>
      <c r="N78" s="5" t="s">
        <v>2266</v>
      </c>
      <c r="O78" s="5" t="s">
        <v>149</v>
      </c>
      <c r="P78" s="5" t="s">
        <v>2623</v>
      </c>
      <c r="Q78" s="32" t="s">
        <v>2609</v>
      </c>
      <c r="R78" s="21">
        <v>1</v>
      </c>
      <c r="S78" s="22"/>
      <c r="T78" s="22"/>
      <c r="U78" s="22"/>
      <c r="V78" s="22"/>
      <c r="W78" s="22"/>
      <c r="X78" s="22"/>
      <c r="Y78" s="22"/>
      <c r="Z78" s="22"/>
      <c r="AA78" s="5" t="s">
        <v>21</v>
      </c>
      <c r="AB78" s="5" t="s">
        <v>2624</v>
      </c>
      <c r="AC78" s="32" t="s">
        <v>2625</v>
      </c>
      <c r="AD78" s="21">
        <v>1</v>
      </c>
    </row>
    <row r="79" spans="1:30" x14ac:dyDescent="0.3">
      <c r="A79" s="18" t="str">
        <f t="shared" ref="A79:B79" si="85">IF(AND(ISNUMBER(SEARCH("Yes",C79)),ISNUMBER(SEARCH("Yes",E79)),ISNUMBER(SEARCH("Yes",G79)),ISNUMBER(SEARCH("Yes",I79))),"Yes","No")</f>
        <v>No</v>
      </c>
      <c r="B79" s="18" t="str">
        <f t="shared" si="85"/>
        <v>No</v>
      </c>
      <c r="C79" s="15" t="str">
        <f t="shared" si="1"/>
        <v>No</v>
      </c>
      <c r="D79" s="18" t="str">
        <f t="shared" si="2"/>
        <v>No</v>
      </c>
      <c r="E79" s="18" t="str">
        <f t="shared" si="3"/>
        <v>No</v>
      </c>
      <c r="F79" s="18" t="str">
        <f t="shared" si="4"/>
        <v>No</v>
      </c>
      <c r="G79" s="18" t="str">
        <f t="shared" si="5"/>
        <v>No</v>
      </c>
      <c r="H79" s="18" t="str">
        <f t="shared" si="6"/>
        <v>No</v>
      </c>
      <c r="I79" s="18" t="str">
        <f t="shared" si="7"/>
        <v>Yes</v>
      </c>
      <c r="J79" s="18" t="str">
        <f t="shared" si="8"/>
        <v>Yes</v>
      </c>
      <c r="K79" s="21">
        <v>77</v>
      </c>
      <c r="L79" s="5" t="s">
        <v>513</v>
      </c>
      <c r="M79" s="5" t="s">
        <v>514</v>
      </c>
      <c r="N79" s="5" t="s">
        <v>2266</v>
      </c>
      <c r="O79" s="5" t="s">
        <v>149</v>
      </c>
      <c r="P79" s="5" t="s">
        <v>2626</v>
      </c>
      <c r="Q79" s="32" t="s">
        <v>2627</v>
      </c>
      <c r="R79" s="21">
        <v>1</v>
      </c>
      <c r="S79" s="22"/>
      <c r="T79" s="22"/>
      <c r="U79" s="22"/>
      <c r="V79" s="22"/>
      <c r="W79" s="22"/>
      <c r="X79" s="22"/>
      <c r="Y79" s="22"/>
      <c r="Z79" s="22"/>
      <c r="AA79" s="5" t="s">
        <v>2269</v>
      </c>
      <c r="AB79" s="5" t="s">
        <v>2628</v>
      </c>
      <c r="AC79" s="32" t="s">
        <v>2629</v>
      </c>
      <c r="AD79" s="21">
        <v>1</v>
      </c>
    </row>
    <row r="80" spans="1:30" x14ac:dyDescent="0.3">
      <c r="A80" s="18" t="str">
        <f t="shared" ref="A80:B80" si="86">IF(AND(ISNUMBER(SEARCH("Yes",C80)),ISNUMBER(SEARCH("Yes",E80)),ISNUMBER(SEARCH("Yes",G80)),ISNUMBER(SEARCH("Yes",I80))),"Yes","No")</f>
        <v>Yes</v>
      </c>
      <c r="B80" s="18" t="str">
        <f t="shared" si="86"/>
        <v>Yes</v>
      </c>
      <c r="C80" s="15" t="str">
        <f t="shared" si="1"/>
        <v>Yes</v>
      </c>
      <c r="D80" s="18" t="str">
        <f t="shared" si="2"/>
        <v>Yes</v>
      </c>
      <c r="E80" s="18" t="str">
        <f t="shared" si="3"/>
        <v>Yes</v>
      </c>
      <c r="F80" s="18" t="str">
        <f t="shared" si="4"/>
        <v>Yes</v>
      </c>
      <c r="G80" s="18" t="str">
        <f t="shared" si="5"/>
        <v>Yes</v>
      </c>
      <c r="H80" s="18" t="str">
        <f t="shared" si="6"/>
        <v>Yes</v>
      </c>
      <c r="I80" s="18" t="str">
        <f t="shared" si="7"/>
        <v>Yes</v>
      </c>
      <c r="J80" s="18" t="str">
        <f t="shared" si="8"/>
        <v>Yes</v>
      </c>
      <c r="K80" s="21">
        <v>78</v>
      </c>
      <c r="L80" s="5" t="s">
        <v>41</v>
      </c>
      <c r="M80" s="5" t="s">
        <v>42</v>
      </c>
      <c r="N80" s="5" t="s">
        <v>2266</v>
      </c>
      <c r="O80" s="5" t="s">
        <v>21</v>
      </c>
      <c r="P80" s="5" t="s">
        <v>2375</v>
      </c>
      <c r="Q80" s="32" t="s">
        <v>2376</v>
      </c>
      <c r="R80" s="21">
        <v>1</v>
      </c>
      <c r="S80" s="5" t="s">
        <v>21</v>
      </c>
      <c r="T80" s="5" t="s">
        <v>2630</v>
      </c>
      <c r="U80" s="32" t="s">
        <v>2631</v>
      </c>
      <c r="V80" s="21">
        <v>1</v>
      </c>
      <c r="W80" s="5" t="s">
        <v>21</v>
      </c>
      <c r="X80" s="5" t="s">
        <v>2632</v>
      </c>
      <c r="Y80" s="32" t="s">
        <v>2633</v>
      </c>
      <c r="Z80" s="21">
        <v>1</v>
      </c>
      <c r="AA80" s="5" t="s">
        <v>2269</v>
      </c>
      <c r="AB80" s="5" t="s">
        <v>2634</v>
      </c>
      <c r="AC80" s="32" t="s">
        <v>2635</v>
      </c>
      <c r="AD80" s="21">
        <v>1</v>
      </c>
    </row>
    <row r="81" spans="1:30" x14ac:dyDescent="0.3">
      <c r="A81" s="18" t="str">
        <f t="shared" ref="A81:B81" si="87">IF(AND(ISNUMBER(SEARCH("Yes",C81)),ISNUMBER(SEARCH("Yes",E81)),ISNUMBER(SEARCH("Yes",G81)),ISNUMBER(SEARCH("Yes",I81))),"Yes","No")</f>
        <v>No</v>
      </c>
      <c r="B81" s="18" t="str">
        <f t="shared" si="87"/>
        <v>No</v>
      </c>
      <c r="C81" s="15" t="str">
        <f t="shared" si="1"/>
        <v>No</v>
      </c>
      <c r="D81" s="18" t="str">
        <f t="shared" si="2"/>
        <v>No</v>
      </c>
      <c r="E81" s="18" t="str">
        <f t="shared" si="3"/>
        <v>No</v>
      </c>
      <c r="F81" s="18" t="str">
        <f t="shared" si="4"/>
        <v>No</v>
      </c>
      <c r="G81" s="18" t="str">
        <f t="shared" si="5"/>
        <v>No</v>
      </c>
      <c r="H81" s="18" t="str">
        <f t="shared" si="6"/>
        <v>No</v>
      </c>
      <c r="I81" s="18" t="str">
        <f t="shared" si="7"/>
        <v>Yes</v>
      </c>
      <c r="J81" s="18" t="str">
        <f t="shared" si="8"/>
        <v>Yes</v>
      </c>
      <c r="K81" s="21">
        <v>79</v>
      </c>
      <c r="L81" s="5" t="s">
        <v>515</v>
      </c>
      <c r="M81" s="5" t="s">
        <v>516</v>
      </c>
      <c r="N81" s="5" t="s">
        <v>2266</v>
      </c>
      <c r="O81" s="5" t="s">
        <v>149</v>
      </c>
      <c r="P81" s="5" t="s">
        <v>2608</v>
      </c>
      <c r="Q81" s="32" t="s">
        <v>2609</v>
      </c>
      <c r="R81" s="21">
        <v>1</v>
      </c>
      <c r="S81" s="22"/>
      <c r="T81" s="22"/>
      <c r="U81" s="22"/>
      <c r="V81" s="22"/>
      <c r="W81" s="22"/>
      <c r="X81" s="22"/>
      <c r="Y81" s="22"/>
      <c r="Z81" s="22"/>
      <c r="AA81" s="5" t="s">
        <v>2269</v>
      </c>
      <c r="AB81" s="5" t="s">
        <v>2636</v>
      </c>
      <c r="AC81" s="32" t="s">
        <v>2637</v>
      </c>
      <c r="AD81" s="21">
        <v>1</v>
      </c>
    </row>
    <row r="82" spans="1:30" x14ac:dyDescent="0.3">
      <c r="A82" s="18" t="str">
        <f t="shared" ref="A82:B82" si="88">IF(AND(ISNUMBER(SEARCH("Yes",C82)),ISNUMBER(SEARCH("Yes",E82)),ISNUMBER(SEARCH("Yes",G82)),ISNUMBER(SEARCH("Yes",I82))),"Yes","No")</f>
        <v>No</v>
      </c>
      <c r="B82" s="18" t="str">
        <f t="shared" si="88"/>
        <v>No</v>
      </c>
      <c r="C82" s="15" t="str">
        <f t="shared" si="1"/>
        <v>No</v>
      </c>
      <c r="D82" s="18" t="str">
        <f t="shared" si="2"/>
        <v>No</v>
      </c>
      <c r="E82" s="18" t="str">
        <f t="shared" si="3"/>
        <v>No</v>
      </c>
      <c r="F82" s="18" t="str">
        <f t="shared" si="4"/>
        <v>No</v>
      </c>
      <c r="G82" s="18" t="str">
        <f t="shared" si="5"/>
        <v>No</v>
      </c>
      <c r="H82" s="18" t="str">
        <f t="shared" si="6"/>
        <v>No</v>
      </c>
      <c r="I82" s="18" t="str">
        <f t="shared" si="7"/>
        <v>Yes</v>
      </c>
      <c r="J82" s="18" t="str">
        <f t="shared" si="8"/>
        <v>Yes</v>
      </c>
      <c r="K82" s="21">
        <v>80</v>
      </c>
      <c r="L82" s="5" t="s">
        <v>517</v>
      </c>
      <c r="M82" s="5" t="s">
        <v>518</v>
      </c>
      <c r="N82" s="5" t="s">
        <v>2266</v>
      </c>
      <c r="O82" s="5" t="s">
        <v>149</v>
      </c>
      <c r="P82" s="5" t="s">
        <v>2638</v>
      </c>
      <c r="Q82" s="32" t="s">
        <v>2639</v>
      </c>
      <c r="R82" s="21">
        <v>1</v>
      </c>
      <c r="S82" s="22"/>
      <c r="T82" s="22"/>
      <c r="U82" s="22"/>
      <c r="V82" s="22"/>
      <c r="W82" s="22"/>
      <c r="X82" s="22"/>
      <c r="Y82" s="22"/>
      <c r="Z82" s="22"/>
      <c r="AA82" s="5" t="s">
        <v>21</v>
      </c>
      <c r="AB82" s="5" t="s">
        <v>2640</v>
      </c>
      <c r="AC82" s="32" t="s">
        <v>2641</v>
      </c>
      <c r="AD82" s="21">
        <v>1</v>
      </c>
    </row>
    <row r="83" spans="1:30" x14ac:dyDescent="0.3">
      <c r="A83" s="18" t="str">
        <f t="shared" ref="A83:B83" si="89">IF(AND(ISNUMBER(SEARCH("Yes",C83)),ISNUMBER(SEARCH("Yes",E83)),ISNUMBER(SEARCH("Yes",G83)),ISNUMBER(SEARCH("Yes",I83))),"Yes","No")</f>
        <v>No</v>
      </c>
      <c r="B83" s="18" t="str">
        <f t="shared" si="89"/>
        <v>No</v>
      </c>
      <c r="C83" s="15" t="str">
        <f t="shared" si="1"/>
        <v>No</v>
      </c>
      <c r="D83" s="18" t="str">
        <f t="shared" si="2"/>
        <v>No</v>
      </c>
      <c r="E83" s="18" t="str">
        <f t="shared" si="3"/>
        <v>No</v>
      </c>
      <c r="F83" s="18" t="str">
        <f t="shared" si="4"/>
        <v>No</v>
      </c>
      <c r="G83" s="18" t="str">
        <f t="shared" si="5"/>
        <v>No</v>
      </c>
      <c r="H83" s="18" t="str">
        <f t="shared" si="6"/>
        <v>No</v>
      </c>
      <c r="I83" s="18" t="str">
        <f t="shared" si="7"/>
        <v>Yes</v>
      </c>
      <c r="J83" s="18" t="str">
        <f t="shared" si="8"/>
        <v>Yes</v>
      </c>
      <c r="K83" s="21">
        <v>81</v>
      </c>
      <c r="L83" s="5" t="s">
        <v>519</v>
      </c>
      <c r="M83" s="5" t="s">
        <v>520</v>
      </c>
      <c r="N83" s="5" t="s">
        <v>2266</v>
      </c>
      <c r="O83" s="5" t="s">
        <v>149</v>
      </c>
      <c r="P83" s="5" t="s">
        <v>2642</v>
      </c>
      <c r="Q83" s="32" t="s">
        <v>2643</v>
      </c>
      <c r="R83" s="21">
        <v>1</v>
      </c>
      <c r="S83" s="22"/>
      <c r="T83" s="22"/>
      <c r="U83" s="22"/>
      <c r="V83" s="22"/>
      <c r="W83" s="22"/>
      <c r="X83" s="22"/>
      <c r="Y83" s="22"/>
      <c r="Z83" s="22"/>
      <c r="AA83" s="5" t="s">
        <v>2269</v>
      </c>
      <c r="AB83" s="5" t="s">
        <v>2644</v>
      </c>
      <c r="AC83" s="32" t="s">
        <v>2645</v>
      </c>
      <c r="AD83" s="21">
        <v>1</v>
      </c>
    </row>
    <row r="84" spans="1:30" x14ac:dyDescent="0.3">
      <c r="A84" s="18" t="str">
        <f t="shared" ref="A84:B84" si="90">IF(AND(ISNUMBER(SEARCH("Yes",C84)),ISNUMBER(SEARCH("Yes",E84)),ISNUMBER(SEARCH("Yes",G84)),ISNUMBER(SEARCH("Yes",I84))),"Yes","No")</f>
        <v>No</v>
      </c>
      <c r="B84" s="18" t="str">
        <f t="shared" si="90"/>
        <v>No</v>
      </c>
      <c r="C84" s="15" t="str">
        <f t="shared" si="1"/>
        <v>No</v>
      </c>
      <c r="D84" s="18" t="str">
        <f t="shared" si="2"/>
        <v>No</v>
      </c>
      <c r="E84" s="18" t="str">
        <f t="shared" si="3"/>
        <v>No</v>
      </c>
      <c r="F84" s="18" t="str">
        <f t="shared" si="4"/>
        <v>No</v>
      </c>
      <c r="G84" s="18" t="str">
        <f t="shared" si="5"/>
        <v>No</v>
      </c>
      <c r="H84" s="18" t="str">
        <f t="shared" si="6"/>
        <v>No</v>
      </c>
      <c r="I84" s="18" t="str">
        <f t="shared" si="7"/>
        <v>Yes</v>
      </c>
      <c r="J84" s="18" t="str">
        <f t="shared" si="8"/>
        <v>No</v>
      </c>
      <c r="K84" s="21">
        <v>82</v>
      </c>
      <c r="L84" s="5" t="s">
        <v>521</v>
      </c>
      <c r="M84" s="5" t="s">
        <v>522</v>
      </c>
      <c r="N84" s="5" t="s">
        <v>2266</v>
      </c>
      <c r="O84" s="5" t="s">
        <v>149</v>
      </c>
      <c r="P84" s="5" t="s">
        <v>2646</v>
      </c>
      <c r="Q84" s="32" t="s">
        <v>2647</v>
      </c>
      <c r="R84" s="21">
        <v>1</v>
      </c>
      <c r="S84" s="22"/>
      <c r="T84" s="22"/>
      <c r="U84" s="22"/>
      <c r="V84" s="22"/>
      <c r="W84" s="22"/>
      <c r="X84" s="22"/>
      <c r="Y84" s="22"/>
      <c r="Z84" s="22"/>
      <c r="AA84" s="5" t="s">
        <v>149</v>
      </c>
      <c r="AB84" s="5" t="s">
        <v>2648</v>
      </c>
      <c r="AC84" s="32" t="s">
        <v>2649</v>
      </c>
      <c r="AD84" s="21">
        <v>1</v>
      </c>
    </row>
    <row r="85" spans="1:30" x14ac:dyDescent="0.3">
      <c r="A85" s="18" t="str">
        <f t="shared" ref="A85:B85" si="91">IF(AND(ISNUMBER(SEARCH("Yes",C85)),ISNUMBER(SEARCH("Yes",E85)),ISNUMBER(SEARCH("Yes",G85)),ISNUMBER(SEARCH("Yes",I85))),"Yes","No")</f>
        <v>No</v>
      </c>
      <c r="B85" s="18" t="str">
        <f t="shared" si="91"/>
        <v>No</v>
      </c>
      <c r="C85" s="15" t="str">
        <f t="shared" si="1"/>
        <v>No</v>
      </c>
      <c r="D85" s="18" t="str">
        <f t="shared" si="2"/>
        <v>No</v>
      </c>
      <c r="E85" s="18" t="str">
        <f t="shared" si="3"/>
        <v>No</v>
      </c>
      <c r="F85" s="18" t="str">
        <f t="shared" si="4"/>
        <v>No</v>
      </c>
      <c r="G85" s="18" t="str">
        <f t="shared" si="5"/>
        <v>No</v>
      </c>
      <c r="H85" s="18" t="str">
        <f t="shared" si="6"/>
        <v>No</v>
      </c>
      <c r="I85" s="18" t="str">
        <f t="shared" si="7"/>
        <v>Yes</v>
      </c>
      <c r="J85" s="18" t="str">
        <f t="shared" si="8"/>
        <v>Yes</v>
      </c>
      <c r="K85" s="21">
        <v>83</v>
      </c>
      <c r="L85" s="5" t="s">
        <v>523</v>
      </c>
      <c r="M85" s="5" t="s">
        <v>524</v>
      </c>
      <c r="N85" s="5" t="s">
        <v>2266</v>
      </c>
      <c r="O85" s="5" t="s">
        <v>149</v>
      </c>
      <c r="P85" s="5" t="s">
        <v>2390</v>
      </c>
      <c r="Q85" s="32" t="s">
        <v>2650</v>
      </c>
      <c r="R85" s="21">
        <v>1</v>
      </c>
      <c r="S85" s="22"/>
      <c r="T85" s="22"/>
      <c r="U85" s="22"/>
      <c r="V85" s="22"/>
      <c r="W85" s="22"/>
      <c r="X85" s="22"/>
      <c r="Y85" s="22"/>
      <c r="Z85" s="22"/>
      <c r="AA85" s="5" t="s">
        <v>2269</v>
      </c>
      <c r="AB85" s="5" t="s">
        <v>2294</v>
      </c>
      <c r="AC85" s="32" t="s">
        <v>2651</v>
      </c>
      <c r="AD85" s="21">
        <v>1</v>
      </c>
    </row>
    <row r="86" spans="1:30" x14ac:dyDescent="0.3">
      <c r="A86" s="18" t="str">
        <f t="shared" ref="A86:B86" si="92">IF(AND(ISNUMBER(SEARCH("Yes",C86)),ISNUMBER(SEARCH("Yes",E86)),ISNUMBER(SEARCH("Yes",G86)),ISNUMBER(SEARCH("Yes",I86))),"Yes","No")</f>
        <v>No</v>
      </c>
      <c r="B86" s="18" t="str">
        <f t="shared" si="92"/>
        <v>No</v>
      </c>
      <c r="C86" s="15" t="str">
        <f t="shared" si="1"/>
        <v>No</v>
      </c>
      <c r="D86" s="18" t="str">
        <f t="shared" si="2"/>
        <v>No</v>
      </c>
      <c r="E86" s="18" t="str">
        <f t="shared" si="3"/>
        <v>No</v>
      </c>
      <c r="F86" s="18" t="str">
        <f t="shared" si="4"/>
        <v>No</v>
      </c>
      <c r="G86" s="18" t="str">
        <f t="shared" si="5"/>
        <v>No</v>
      </c>
      <c r="H86" s="18" t="str">
        <f t="shared" si="6"/>
        <v>No</v>
      </c>
      <c r="I86" s="18" t="str">
        <f t="shared" si="7"/>
        <v>Yes</v>
      </c>
      <c r="J86" s="18" t="str">
        <f t="shared" si="8"/>
        <v>Yes</v>
      </c>
      <c r="K86" s="21">
        <v>84</v>
      </c>
      <c r="L86" s="5" t="s">
        <v>525</v>
      </c>
      <c r="M86" s="5" t="s">
        <v>526</v>
      </c>
      <c r="N86" s="5" t="s">
        <v>2266</v>
      </c>
      <c r="O86" s="5" t="s">
        <v>149</v>
      </c>
      <c r="P86" s="5" t="s">
        <v>2292</v>
      </c>
      <c r="Q86" s="32" t="s">
        <v>2652</v>
      </c>
      <c r="R86" s="21">
        <v>1</v>
      </c>
      <c r="S86" s="22"/>
      <c r="T86" s="22"/>
      <c r="U86" s="22"/>
      <c r="V86" s="22"/>
      <c r="W86" s="22"/>
      <c r="X86" s="22"/>
      <c r="Y86" s="22"/>
      <c r="Z86" s="22"/>
      <c r="AA86" s="5" t="s">
        <v>2269</v>
      </c>
      <c r="AB86" s="5" t="s">
        <v>2653</v>
      </c>
      <c r="AC86" s="32" t="s">
        <v>2654</v>
      </c>
      <c r="AD86" s="21">
        <v>1</v>
      </c>
    </row>
    <row r="87" spans="1:30" x14ac:dyDescent="0.3">
      <c r="A87" s="18" t="str">
        <f t="shared" ref="A87:B87" si="93">IF(AND(ISNUMBER(SEARCH("Yes",C87)),ISNUMBER(SEARCH("Yes",E87)),ISNUMBER(SEARCH("Yes",G87)),ISNUMBER(SEARCH("Yes",I87))),"Yes","No")</f>
        <v>No</v>
      </c>
      <c r="B87" s="18" t="str">
        <f t="shared" si="93"/>
        <v>Yes</v>
      </c>
      <c r="C87" s="15" t="str">
        <f t="shared" si="1"/>
        <v>Yes</v>
      </c>
      <c r="D87" s="18" t="str">
        <f t="shared" si="2"/>
        <v>Yes</v>
      </c>
      <c r="E87" s="18" t="str">
        <f t="shared" si="3"/>
        <v>Yes</v>
      </c>
      <c r="F87" s="18" t="str">
        <f t="shared" si="4"/>
        <v>Yes</v>
      </c>
      <c r="G87" s="18" t="str">
        <f t="shared" si="5"/>
        <v>No</v>
      </c>
      <c r="H87" s="18" t="str">
        <f t="shared" si="6"/>
        <v>Yes</v>
      </c>
      <c r="I87" s="18" t="str">
        <f t="shared" si="7"/>
        <v>Yes</v>
      </c>
      <c r="J87" s="18" t="str">
        <f t="shared" si="8"/>
        <v>Yes</v>
      </c>
      <c r="K87" s="21">
        <v>85</v>
      </c>
      <c r="L87" s="5" t="s">
        <v>205</v>
      </c>
      <c r="M87" s="5" t="s">
        <v>303</v>
      </c>
      <c r="N87" s="5" t="s">
        <v>2266</v>
      </c>
      <c r="O87" s="5" t="s">
        <v>21</v>
      </c>
      <c r="P87" s="5" t="s">
        <v>2655</v>
      </c>
      <c r="Q87" s="32" t="s">
        <v>2656</v>
      </c>
      <c r="R87" s="21">
        <v>1</v>
      </c>
      <c r="S87" s="5" t="s">
        <v>21</v>
      </c>
      <c r="T87" s="5" t="s">
        <v>2657</v>
      </c>
      <c r="U87" s="32" t="s">
        <v>2658</v>
      </c>
      <c r="V87" s="21">
        <v>1</v>
      </c>
      <c r="W87" s="5" t="s">
        <v>149</v>
      </c>
      <c r="X87" s="5" t="s">
        <v>2659</v>
      </c>
      <c r="Y87" s="32" t="s">
        <v>2660</v>
      </c>
      <c r="Z87" s="21">
        <v>1</v>
      </c>
      <c r="AA87" s="5" t="s">
        <v>2269</v>
      </c>
      <c r="AB87" s="5" t="s">
        <v>2661</v>
      </c>
      <c r="AC87" s="32" t="s">
        <v>2662</v>
      </c>
      <c r="AD87" s="21">
        <v>1</v>
      </c>
    </row>
    <row r="88" spans="1:30" x14ac:dyDescent="0.3">
      <c r="A88" s="18" t="str">
        <f t="shared" ref="A88:B88" si="94">IF(AND(ISNUMBER(SEARCH("Yes",C88)),ISNUMBER(SEARCH("Yes",E88)),ISNUMBER(SEARCH("Yes",G88)),ISNUMBER(SEARCH("Yes",I88))),"Yes","No")</f>
        <v>No</v>
      </c>
      <c r="B88" s="18" t="str">
        <f t="shared" si="94"/>
        <v>No</v>
      </c>
      <c r="C88" s="15" t="str">
        <f t="shared" si="1"/>
        <v>No</v>
      </c>
      <c r="D88" s="18" t="str">
        <f t="shared" si="2"/>
        <v>No</v>
      </c>
      <c r="E88" s="18" t="str">
        <f t="shared" si="3"/>
        <v>No</v>
      </c>
      <c r="F88" s="18" t="str">
        <f t="shared" si="4"/>
        <v>No</v>
      </c>
      <c r="G88" s="18" t="str">
        <f t="shared" si="5"/>
        <v>No</v>
      </c>
      <c r="H88" s="18" t="str">
        <f t="shared" si="6"/>
        <v>No</v>
      </c>
      <c r="I88" s="18" t="str">
        <f t="shared" si="7"/>
        <v>Yes</v>
      </c>
      <c r="J88" s="18" t="str">
        <f t="shared" si="8"/>
        <v>Yes</v>
      </c>
      <c r="K88" s="21">
        <v>86</v>
      </c>
      <c r="L88" s="5" t="s">
        <v>527</v>
      </c>
      <c r="M88" s="5" t="s">
        <v>528</v>
      </c>
      <c r="N88" s="5" t="s">
        <v>2266</v>
      </c>
      <c r="O88" s="5" t="s">
        <v>149</v>
      </c>
      <c r="P88" s="5" t="s">
        <v>2663</v>
      </c>
      <c r="Q88" s="32" t="s">
        <v>2664</v>
      </c>
      <c r="R88" s="21">
        <v>1</v>
      </c>
      <c r="S88" s="22"/>
      <c r="T88" s="22"/>
      <c r="U88" s="22"/>
      <c r="V88" s="22"/>
      <c r="W88" s="22"/>
      <c r="X88" s="22"/>
      <c r="Y88" s="22"/>
      <c r="Z88" s="22"/>
      <c r="AA88" s="5" t="s">
        <v>21</v>
      </c>
      <c r="AB88" s="5" t="s">
        <v>2665</v>
      </c>
      <c r="AC88" s="32" t="s">
        <v>2666</v>
      </c>
      <c r="AD88" s="21">
        <v>1</v>
      </c>
    </row>
    <row r="89" spans="1:30" x14ac:dyDescent="0.3">
      <c r="A89" s="18" t="str">
        <f t="shared" ref="A89:B89" si="95">IF(AND(ISNUMBER(SEARCH("Yes",C89)),ISNUMBER(SEARCH("Yes",E89)),ISNUMBER(SEARCH("Yes",G89)),ISNUMBER(SEARCH("Yes",I89))),"Yes","No")</f>
        <v>No</v>
      </c>
      <c r="B89" s="18" t="str">
        <f t="shared" si="95"/>
        <v>No</v>
      </c>
      <c r="C89" s="15" t="str">
        <f t="shared" si="1"/>
        <v>No</v>
      </c>
      <c r="D89" s="18" t="str">
        <f t="shared" si="2"/>
        <v>No</v>
      </c>
      <c r="E89" s="18" t="str">
        <f t="shared" si="3"/>
        <v>No</v>
      </c>
      <c r="F89" s="18" t="str">
        <f t="shared" si="4"/>
        <v>No</v>
      </c>
      <c r="G89" s="18" t="str">
        <f t="shared" si="5"/>
        <v>No</v>
      </c>
      <c r="H89" s="18" t="str">
        <f t="shared" si="6"/>
        <v>No</v>
      </c>
      <c r="I89" s="18" t="str">
        <f t="shared" si="7"/>
        <v>Yes</v>
      </c>
      <c r="J89" s="18" t="str">
        <f t="shared" si="8"/>
        <v>Yes</v>
      </c>
      <c r="K89" s="21">
        <v>87</v>
      </c>
      <c r="L89" s="5" t="s">
        <v>529</v>
      </c>
      <c r="M89" s="5" t="s">
        <v>530</v>
      </c>
      <c r="N89" s="5" t="s">
        <v>2266</v>
      </c>
      <c r="O89" s="5" t="s">
        <v>149</v>
      </c>
      <c r="P89" s="5" t="s">
        <v>2394</v>
      </c>
      <c r="Q89" s="32" t="s">
        <v>2667</v>
      </c>
      <c r="R89" s="21">
        <v>1</v>
      </c>
      <c r="S89" s="22"/>
      <c r="T89" s="22"/>
      <c r="U89" s="22"/>
      <c r="V89" s="22"/>
      <c r="W89" s="22"/>
      <c r="X89" s="22"/>
      <c r="Y89" s="22"/>
      <c r="Z89" s="22"/>
      <c r="AA89" s="5" t="s">
        <v>2269</v>
      </c>
      <c r="AB89" s="5" t="s">
        <v>2668</v>
      </c>
      <c r="AC89" s="32" t="s">
        <v>2346</v>
      </c>
      <c r="AD89" s="21">
        <v>1</v>
      </c>
    </row>
    <row r="90" spans="1:30" x14ac:dyDescent="0.3">
      <c r="A90" s="18" t="str">
        <f t="shared" ref="A90:B90" si="96">IF(AND(ISNUMBER(SEARCH("Yes",C90)),ISNUMBER(SEARCH("Yes",E90)),ISNUMBER(SEARCH("Yes",G90)),ISNUMBER(SEARCH("Yes",I90))),"Yes","No")</f>
        <v>No</v>
      </c>
      <c r="B90" s="18" t="str">
        <f t="shared" si="96"/>
        <v>No</v>
      </c>
      <c r="C90" s="15" t="str">
        <f t="shared" si="1"/>
        <v>No</v>
      </c>
      <c r="D90" s="18" t="str">
        <f t="shared" si="2"/>
        <v>No</v>
      </c>
      <c r="E90" s="18" t="str">
        <f t="shared" si="3"/>
        <v>No</v>
      </c>
      <c r="F90" s="18" t="str">
        <f t="shared" si="4"/>
        <v>No</v>
      </c>
      <c r="G90" s="18" t="str">
        <f t="shared" si="5"/>
        <v>No</v>
      </c>
      <c r="H90" s="18" t="str">
        <f t="shared" si="6"/>
        <v>No</v>
      </c>
      <c r="I90" s="18" t="str">
        <f t="shared" si="7"/>
        <v>Yes</v>
      </c>
      <c r="J90" s="18" t="str">
        <f t="shared" si="8"/>
        <v>Yes</v>
      </c>
      <c r="K90" s="21">
        <v>88</v>
      </c>
      <c r="L90" s="5" t="s">
        <v>531</v>
      </c>
      <c r="M90" s="5" t="s">
        <v>532</v>
      </c>
      <c r="N90" s="5" t="s">
        <v>2266</v>
      </c>
      <c r="O90" s="5" t="s">
        <v>149</v>
      </c>
      <c r="P90" s="5" t="s">
        <v>2669</v>
      </c>
      <c r="Q90" s="32" t="s">
        <v>2670</v>
      </c>
      <c r="R90" s="21">
        <v>1</v>
      </c>
      <c r="S90" s="22"/>
      <c r="T90" s="22"/>
      <c r="U90" s="22"/>
      <c r="V90" s="22"/>
      <c r="W90" s="22"/>
      <c r="X90" s="22"/>
      <c r="Y90" s="22"/>
      <c r="Z90" s="22"/>
      <c r="AA90" s="5" t="s">
        <v>21</v>
      </c>
      <c r="AB90" s="5" t="s">
        <v>2671</v>
      </c>
      <c r="AC90" s="32" t="s">
        <v>2672</v>
      </c>
      <c r="AD90" s="21">
        <v>1</v>
      </c>
    </row>
    <row r="91" spans="1:30" x14ac:dyDescent="0.3">
      <c r="A91" s="18" t="str">
        <f t="shared" ref="A91:B91" si="97">IF(AND(ISNUMBER(SEARCH("Yes",C91)),ISNUMBER(SEARCH("Yes",E91)),ISNUMBER(SEARCH("Yes",G91)),ISNUMBER(SEARCH("Yes",I91))),"Yes","No")</f>
        <v>No</v>
      </c>
      <c r="B91" s="18" t="str">
        <f t="shared" si="97"/>
        <v>No</v>
      </c>
      <c r="C91" s="15" t="str">
        <f t="shared" si="1"/>
        <v>No</v>
      </c>
      <c r="D91" s="18" t="str">
        <f t="shared" si="2"/>
        <v>No</v>
      </c>
      <c r="E91" s="18" t="str">
        <f t="shared" si="3"/>
        <v>No</v>
      </c>
      <c r="F91" s="18" t="str">
        <f t="shared" si="4"/>
        <v>No</v>
      </c>
      <c r="G91" s="18" t="str">
        <f t="shared" si="5"/>
        <v>No</v>
      </c>
      <c r="H91" s="18" t="str">
        <f t="shared" si="6"/>
        <v>No</v>
      </c>
      <c r="I91" s="18" t="str">
        <f t="shared" si="7"/>
        <v>Yes</v>
      </c>
      <c r="J91" s="18" t="str">
        <f t="shared" si="8"/>
        <v>Yes</v>
      </c>
      <c r="K91" s="21">
        <v>89</v>
      </c>
      <c r="L91" s="5" t="s">
        <v>533</v>
      </c>
      <c r="M91" s="5" t="s">
        <v>534</v>
      </c>
      <c r="N91" s="5" t="s">
        <v>2266</v>
      </c>
      <c r="O91" s="5" t="s">
        <v>149</v>
      </c>
      <c r="P91" s="5" t="s">
        <v>2673</v>
      </c>
      <c r="Q91" s="32" t="s">
        <v>2674</v>
      </c>
      <c r="R91" s="21">
        <v>1</v>
      </c>
      <c r="S91" s="22"/>
      <c r="T91" s="22"/>
      <c r="U91" s="22"/>
      <c r="V91" s="22"/>
      <c r="W91" s="22"/>
      <c r="X91" s="22"/>
      <c r="Y91" s="22"/>
      <c r="Z91" s="22"/>
      <c r="AA91" s="5" t="s">
        <v>21</v>
      </c>
      <c r="AB91" s="5" t="s">
        <v>2675</v>
      </c>
      <c r="AC91" s="32" t="s">
        <v>2676</v>
      </c>
      <c r="AD91" s="21">
        <v>1</v>
      </c>
    </row>
    <row r="92" spans="1:30" x14ac:dyDescent="0.3">
      <c r="A92" s="18" t="str">
        <f t="shared" ref="A92:B92" si="98">IF(AND(ISNUMBER(SEARCH("Yes",C92)),ISNUMBER(SEARCH("Yes",E92)),ISNUMBER(SEARCH("Yes",G92)),ISNUMBER(SEARCH("Yes",I92))),"Yes","No")</f>
        <v>No</v>
      </c>
      <c r="B92" s="18" t="str">
        <f t="shared" si="98"/>
        <v>No</v>
      </c>
      <c r="C92" s="15" t="str">
        <f t="shared" si="1"/>
        <v>No</v>
      </c>
      <c r="D92" s="18" t="str">
        <f t="shared" si="2"/>
        <v>No</v>
      </c>
      <c r="E92" s="18" t="str">
        <f t="shared" si="3"/>
        <v>No</v>
      </c>
      <c r="F92" s="18" t="str">
        <f t="shared" si="4"/>
        <v>No</v>
      </c>
      <c r="G92" s="18" t="str">
        <f t="shared" si="5"/>
        <v>No</v>
      </c>
      <c r="H92" s="18" t="str">
        <f t="shared" si="6"/>
        <v>No</v>
      </c>
      <c r="I92" s="18" t="str">
        <f t="shared" si="7"/>
        <v>Yes</v>
      </c>
      <c r="J92" s="18" t="str">
        <f t="shared" si="8"/>
        <v>Yes</v>
      </c>
      <c r="K92" s="21">
        <v>90</v>
      </c>
      <c r="L92" s="5" t="s">
        <v>535</v>
      </c>
      <c r="M92" s="5" t="s">
        <v>536</v>
      </c>
      <c r="N92" s="5" t="s">
        <v>2266</v>
      </c>
      <c r="O92" s="5" t="s">
        <v>149</v>
      </c>
      <c r="P92" s="5" t="s">
        <v>2390</v>
      </c>
      <c r="Q92" s="32" t="s">
        <v>2677</v>
      </c>
      <c r="R92" s="21">
        <v>1</v>
      </c>
      <c r="S92" s="22"/>
      <c r="T92" s="22"/>
      <c r="U92" s="22"/>
      <c r="V92" s="22"/>
      <c r="W92" s="22"/>
      <c r="X92" s="22"/>
      <c r="Y92" s="22"/>
      <c r="Z92" s="22"/>
      <c r="AA92" s="5" t="s">
        <v>2269</v>
      </c>
      <c r="AB92" s="5" t="s">
        <v>2678</v>
      </c>
      <c r="AC92" s="32" t="s">
        <v>2679</v>
      </c>
      <c r="AD92" s="21">
        <v>1</v>
      </c>
    </row>
    <row r="93" spans="1:30" x14ac:dyDescent="0.3">
      <c r="A93" s="18" t="str">
        <f t="shared" ref="A93:B93" si="99">IF(AND(ISNUMBER(SEARCH("Yes",C93)),ISNUMBER(SEARCH("Yes",E93)),ISNUMBER(SEARCH("Yes",G93)),ISNUMBER(SEARCH("Yes",I93))),"Yes","No")</f>
        <v>No</v>
      </c>
      <c r="B93" s="18" t="str">
        <f t="shared" si="99"/>
        <v>No</v>
      </c>
      <c r="C93" s="15" t="str">
        <f t="shared" si="1"/>
        <v>No</v>
      </c>
      <c r="D93" s="18" t="str">
        <f t="shared" si="2"/>
        <v>No</v>
      </c>
      <c r="E93" s="18" t="str">
        <f t="shared" si="3"/>
        <v>No</v>
      </c>
      <c r="F93" s="18" t="str">
        <f t="shared" si="4"/>
        <v>No</v>
      </c>
      <c r="G93" s="18" t="str">
        <f t="shared" si="5"/>
        <v>No</v>
      </c>
      <c r="H93" s="18" t="str">
        <f t="shared" si="6"/>
        <v>No</v>
      </c>
      <c r="I93" s="18" t="str">
        <f t="shared" si="7"/>
        <v>Yes</v>
      </c>
      <c r="J93" s="18" t="str">
        <f t="shared" si="8"/>
        <v>Yes</v>
      </c>
      <c r="K93" s="21">
        <v>91</v>
      </c>
      <c r="L93" s="5" t="s">
        <v>537</v>
      </c>
      <c r="M93" s="5" t="s">
        <v>538</v>
      </c>
      <c r="N93" s="5" t="s">
        <v>2266</v>
      </c>
      <c r="O93" s="5" t="s">
        <v>149</v>
      </c>
      <c r="P93" s="5" t="s">
        <v>2680</v>
      </c>
      <c r="Q93" s="32" t="s">
        <v>2681</v>
      </c>
      <c r="R93" s="21">
        <v>1</v>
      </c>
      <c r="S93" s="22"/>
      <c r="T93" s="22"/>
      <c r="U93" s="22"/>
      <c r="V93" s="22"/>
      <c r="W93" s="22"/>
      <c r="X93" s="22"/>
      <c r="Y93" s="22"/>
      <c r="Z93" s="22"/>
      <c r="AA93" s="5" t="s">
        <v>2269</v>
      </c>
      <c r="AB93" s="5" t="s">
        <v>2381</v>
      </c>
      <c r="AC93" s="32" t="s">
        <v>2682</v>
      </c>
      <c r="AD93" s="21">
        <v>1</v>
      </c>
    </row>
    <row r="94" spans="1:30" x14ac:dyDescent="0.3">
      <c r="A94" s="18" t="str">
        <f t="shared" ref="A94:B94" si="100">IF(AND(ISNUMBER(SEARCH("Yes",C94)),ISNUMBER(SEARCH("Yes",E94)),ISNUMBER(SEARCH("Yes",G94)),ISNUMBER(SEARCH("Yes",I94))),"Yes","No")</f>
        <v>No</v>
      </c>
      <c r="B94" s="18" t="str">
        <f t="shared" si="100"/>
        <v>No</v>
      </c>
      <c r="C94" s="15" t="str">
        <f t="shared" si="1"/>
        <v>No</v>
      </c>
      <c r="D94" s="18" t="str">
        <f t="shared" si="2"/>
        <v>No</v>
      </c>
      <c r="E94" s="18" t="str">
        <f t="shared" si="3"/>
        <v>No</v>
      </c>
      <c r="F94" s="18" t="str">
        <f t="shared" si="4"/>
        <v>No</v>
      </c>
      <c r="G94" s="18" t="str">
        <f t="shared" si="5"/>
        <v>No</v>
      </c>
      <c r="H94" s="18" t="str">
        <f t="shared" si="6"/>
        <v>No</v>
      </c>
      <c r="I94" s="18" t="str">
        <f t="shared" si="7"/>
        <v>Yes</v>
      </c>
      <c r="J94" s="18" t="str">
        <f t="shared" si="8"/>
        <v>Yes</v>
      </c>
      <c r="K94" s="21">
        <v>92</v>
      </c>
      <c r="L94" s="5" t="s">
        <v>539</v>
      </c>
      <c r="M94" s="5" t="s">
        <v>540</v>
      </c>
      <c r="N94" s="5" t="s">
        <v>2266</v>
      </c>
      <c r="O94" s="5" t="s">
        <v>149</v>
      </c>
      <c r="P94" s="5" t="s">
        <v>2683</v>
      </c>
      <c r="Q94" s="32" t="s">
        <v>2684</v>
      </c>
      <c r="R94" s="21">
        <v>1</v>
      </c>
      <c r="S94" s="22"/>
      <c r="T94" s="22"/>
      <c r="U94" s="22"/>
      <c r="V94" s="22"/>
      <c r="W94" s="22"/>
      <c r="X94" s="22"/>
      <c r="Y94" s="22"/>
      <c r="Z94" s="22"/>
      <c r="AA94" s="5" t="s">
        <v>2269</v>
      </c>
      <c r="AB94" s="5" t="s">
        <v>2685</v>
      </c>
      <c r="AC94" s="32" t="s">
        <v>2686</v>
      </c>
      <c r="AD94" s="21">
        <v>1</v>
      </c>
    </row>
    <row r="95" spans="1:30" x14ac:dyDescent="0.3">
      <c r="A95" s="18" t="str">
        <f t="shared" ref="A95:B95" si="101">IF(AND(ISNUMBER(SEARCH("Yes",C95)),ISNUMBER(SEARCH("Yes",E95)),ISNUMBER(SEARCH("Yes",G95)),ISNUMBER(SEARCH("Yes",I95))),"Yes","No")</f>
        <v>No</v>
      </c>
      <c r="B95" s="18" t="str">
        <f t="shared" si="101"/>
        <v>No</v>
      </c>
      <c r="C95" s="15" t="str">
        <f t="shared" si="1"/>
        <v>No</v>
      </c>
      <c r="D95" s="18" t="str">
        <f t="shared" si="2"/>
        <v>No</v>
      </c>
      <c r="E95" s="18" t="str">
        <f t="shared" si="3"/>
        <v>No</v>
      </c>
      <c r="F95" s="18" t="str">
        <f t="shared" si="4"/>
        <v>No</v>
      </c>
      <c r="G95" s="18" t="str">
        <f t="shared" si="5"/>
        <v>No</v>
      </c>
      <c r="H95" s="18" t="str">
        <f t="shared" si="6"/>
        <v>No</v>
      </c>
      <c r="I95" s="18" t="str">
        <f t="shared" si="7"/>
        <v>Yes</v>
      </c>
      <c r="J95" s="18" t="str">
        <f t="shared" si="8"/>
        <v>Yes</v>
      </c>
      <c r="K95" s="21">
        <v>93</v>
      </c>
      <c r="L95" s="5" t="s">
        <v>541</v>
      </c>
      <c r="M95" s="5" t="s">
        <v>542</v>
      </c>
      <c r="N95" s="5" t="s">
        <v>2266</v>
      </c>
      <c r="O95" s="5" t="s">
        <v>149</v>
      </c>
      <c r="P95" s="5" t="s">
        <v>2390</v>
      </c>
      <c r="Q95" s="32" t="s">
        <v>2687</v>
      </c>
      <c r="R95" s="21">
        <v>1</v>
      </c>
      <c r="S95" s="22"/>
      <c r="T95" s="22"/>
      <c r="U95" s="22"/>
      <c r="V95" s="22"/>
      <c r="W95" s="22"/>
      <c r="X95" s="22"/>
      <c r="Y95" s="22"/>
      <c r="Z95" s="22"/>
      <c r="AA95" s="5" t="s">
        <v>21</v>
      </c>
      <c r="AB95" s="5" t="s">
        <v>2688</v>
      </c>
      <c r="AC95" s="32" t="s">
        <v>2689</v>
      </c>
      <c r="AD95" s="21">
        <v>1</v>
      </c>
    </row>
    <row r="96" spans="1:30" x14ac:dyDescent="0.3">
      <c r="A96" s="18" t="str">
        <f t="shared" ref="A96:B96" si="102">IF(AND(ISNUMBER(SEARCH("Yes",C96)),ISNUMBER(SEARCH("Yes",E96)),ISNUMBER(SEARCH("Yes",G96)),ISNUMBER(SEARCH("Yes",I96))),"Yes","No")</f>
        <v>No</v>
      </c>
      <c r="B96" s="18" t="str">
        <f t="shared" si="102"/>
        <v>No</v>
      </c>
      <c r="C96" s="15" t="str">
        <f t="shared" si="1"/>
        <v>No</v>
      </c>
      <c r="D96" s="18" t="str">
        <f t="shared" si="2"/>
        <v>No</v>
      </c>
      <c r="E96" s="18" t="str">
        <f t="shared" si="3"/>
        <v>No</v>
      </c>
      <c r="F96" s="18" t="str">
        <f t="shared" si="4"/>
        <v>No</v>
      </c>
      <c r="G96" s="18" t="str">
        <f t="shared" si="5"/>
        <v>No</v>
      </c>
      <c r="H96" s="18" t="str">
        <f t="shared" si="6"/>
        <v>No</v>
      </c>
      <c r="I96" s="18" t="str">
        <f t="shared" si="7"/>
        <v>Yes</v>
      </c>
      <c r="J96" s="18" t="str">
        <f t="shared" si="8"/>
        <v>Yes</v>
      </c>
      <c r="K96" s="21">
        <v>94</v>
      </c>
      <c r="L96" s="5" t="s">
        <v>543</v>
      </c>
      <c r="M96" s="5" t="s">
        <v>544</v>
      </c>
      <c r="N96" s="5" t="s">
        <v>2266</v>
      </c>
      <c r="O96" s="5" t="s">
        <v>149</v>
      </c>
      <c r="P96" s="5" t="s">
        <v>2690</v>
      </c>
      <c r="Q96" s="32" t="s">
        <v>2691</v>
      </c>
      <c r="R96" s="21">
        <v>1</v>
      </c>
      <c r="S96" s="22"/>
      <c r="T96" s="22"/>
      <c r="U96" s="22"/>
      <c r="V96" s="22"/>
      <c r="W96" s="22"/>
      <c r="X96" s="22"/>
      <c r="Y96" s="22"/>
      <c r="Z96" s="22"/>
      <c r="AA96" s="5" t="s">
        <v>21</v>
      </c>
      <c r="AB96" s="5" t="s">
        <v>2692</v>
      </c>
      <c r="AC96" s="32" t="s">
        <v>2693</v>
      </c>
      <c r="AD96" s="21">
        <v>1</v>
      </c>
    </row>
    <row r="97" spans="1:30" x14ac:dyDescent="0.3">
      <c r="A97" s="18" t="str">
        <f t="shared" ref="A97:B97" si="103">IF(AND(ISNUMBER(SEARCH("Yes",C97)),ISNUMBER(SEARCH("Yes",E97)),ISNUMBER(SEARCH("Yes",G97)),ISNUMBER(SEARCH("Yes",I97))),"Yes","No")</f>
        <v>No</v>
      </c>
      <c r="B97" s="18" t="str">
        <f t="shared" si="103"/>
        <v>No</v>
      </c>
      <c r="C97" s="15" t="str">
        <f t="shared" si="1"/>
        <v>No</v>
      </c>
      <c r="D97" s="18" t="str">
        <f t="shared" si="2"/>
        <v>No</v>
      </c>
      <c r="E97" s="18" t="str">
        <f t="shared" si="3"/>
        <v>No</v>
      </c>
      <c r="F97" s="18" t="str">
        <f t="shared" si="4"/>
        <v>No</v>
      </c>
      <c r="G97" s="18" t="str">
        <f t="shared" si="5"/>
        <v>No</v>
      </c>
      <c r="H97" s="18" t="str">
        <f t="shared" si="6"/>
        <v>No</v>
      </c>
      <c r="I97" s="18" t="str">
        <f t="shared" si="7"/>
        <v>Yes</v>
      </c>
      <c r="J97" s="18" t="str">
        <f t="shared" si="8"/>
        <v>Yes</v>
      </c>
      <c r="K97" s="21">
        <v>95</v>
      </c>
      <c r="L97" s="5" t="s">
        <v>545</v>
      </c>
      <c r="M97" s="5" t="s">
        <v>546</v>
      </c>
      <c r="N97" s="5" t="s">
        <v>2266</v>
      </c>
      <c r="O97" s="5" t="s">
        <v>149</v>
      </c>
      <c r="P97" s="5" t="s">
        <v>2694</v>
      </c>
      <c r="Q97" s="32" t="s">
        <v>2695</v>
      </c>
      <c r="R97" s="21">
        <v>1</v>
      </c>
      <c r="S97" s="22"/>
      <c r="T97" s="22"/>
      <c r="U97" s="22"/>
      <c r="V97" s="22"/>
      <c r="W97" s="22"/>
      <c r="X97" s="22"/>
      <c r="Y97" s="22"/>
      <c r="Z97" s="22"/>
      <c r="AA97" s="5" t="s">
        <v>21</v>
      </c>
      <c r="AB97" s="5" t="s">
        <v>2696</v>
      </c>
      <c r="AC97" s="32" t="s">
        <v>2697</v>
      </c>
      <c r="AD97" s="21">
        <v>1</v>
      </c>
    </row>
    <row r="98" spans="1:30" x14ac:dyDescent="0.3">
      <c r="A98" s="18" t="str">
        <f t="shared" ref="A98:B98" si="104">IF(AND(ISNUMBER(SEARCH("Yes",C98)),ISNUMBER(SEARCH("Yes",E98)),ISNUMBER(SEARCH("Yes",G98)),ISNUMBER(SEARCH("Yes",I98))),"Yes","No")</f>
        <v>No</v>
      </c>
      <c r="B98" s="18" t="str">
        <f t="shared" si="104"/>
        <v>No</v>
      </c>
      <c r="C98" s="15" t="str">
        <f t="shared" si="1"/>
        <v>No</v>
      </c>
      <c r="D98" s="18" t="str">
        <f t="shared" si="2"/>
        <v>No</v>
      </c>
      <c r="E98" s="18" t="str">
        <f t="shared" si="3"/>
        <v>No</v>
      </c>
      <c r="F98" s="18" t="str">
        <f t="shared" si="4"/>
        <v>No</v>
      </c>
      <c r="G98" s="18" t="str">
        <f t="shared" si="5"/>
        <v>No</v>
      </c>
      <c r="H98" s="18" t="str">
        <f t="shared" si="6"/>
        <v>No</v>
      </c>
      <c r="I98" s="18" t="str">
        <f t="shared" si="7"/>
        <v>Yes</v>
      </c>
      <c r="J98" s="18" t="str">
        <f t="shared" si="8"/>
        <v>Yes</v>
      </c>
      <c r="K98" s="21">
        <v>96</v>
      </c>
      <c r="L98" s="5" t="s">
        <v>547</v>
      </c>
      <c r="M98" s="5" t="s">
        <v>548</v>
      </c>
      <c r="N98" s="5" t="s">
        <v>2266</v>
      </c>
      <c r="O98" s="5" t="s">
        <v>149</v>
      </c>
      <c r="P98" s="5" t="s">
        <v>2698</v>
      </c>
      <c r="Q98" s="32" t="s">
        <v>2699</v>
      </c>
      <c r="R98" s="21">
        <v>1</v>
      </c>
      <c r="S98" s="22"/>
      <c r="T98" s="22"/>
      <c r="U98" s="22"/>
      <c r="V98" s="22"/>
      <c r="W98" s="22"/>
      <c r="X98" s="22"/>
      <c r="Y98" s="22"/>
      <c r="Z98" s="22"/>
      <c r="AA98" s="5" t="s">
        <v>21</v>
      </c>
      <c r="AB98" s="5" t="s">
        <v>2700</v>
      </c>
      <c r="AC98" s="32" t="s">
        <v>2701</v>
      </c>
      <c r="AD98" s="21">
        <v>1</v>
      </c>
    </row>
    <row r="99" spans="1:30" x14ac:dyDescent="0.3">
      <c r="A99" s="18" t="str">
        <f t="shared" ref="A99:B99" si="105">IF(AND(ISNUMBER(SEARCH("Yes",C99)),ISNUMBER(SEARCH("Yes",E99)),ISNUMBER(SEARCH("Yes",G99)),ISNUMBER(SEARCH("Yes",I99))),"Yes","No")</f>
        <v>Yes</v>
      </c>
      <c r="B99" s="18" t="str">
        <f t="shared" si="105"/>
        <v>Yes</v>
      </c>
      <c r="C99" s="15" t="str">
        <f t="shared" si="1"/>
        <v>Yes</v>
      </c>
      <c r="D99" s="18" t="str">
        <f t="shared" si="2"/>
        <v>Yes</v>
      </c>
      <c r="E99" s="18" t="str">
        <f t="shared" si="3"/>
        <v>Yes</v>
      </c>
      <c r="F99" s="18" t="str">
        <f t="shared" si="4"/>
        <v>Yes</v>
      </c>
      <c r="G99" s="18" t="str">
        <f t="shared" si="5"/>
        <v>Yes</v>
      </c>
      <c r="H99" s="18" t="str">
        <f t="shared" si="6"/>
        <v>Yes</v>
      </c>
      <c r="I99" s="18" t="str">
        <f t="shared" si="7"/>
        <v>Yes</v>
      </c>
      <c r="J99" s="18" t="str">
        <f t="shared" si="8"/>
        <v>Yes</v>
      </c>
      <c r="K99" s="21">
        <v>97</v>
      </c>
      <c r="L99" s="5" t="s">
        <v>249</v>
      </c>
      <c r="M99" s="5" t="s">
        <v>250</v>
      </c>
      <c r="N99" s="5" t="s">
        <v>2266</v>
      </c>
      <c r="O99" s="5" t="s">
        <v>2269</v>
      </c>
      <c r="P99" s="5" t="s">
        <v>2702</v>
      </c>
      <c r="Q99" s="32" t="s">
        <v>2703</v>
      </c>
      <c r="R99" s="21">
        <v>1</v>
      </c>
      <c r="S99" s="5" t="s">
        <v>21</v>
      </c>
      <c r="T99" s="5" t="s">
        <v>2704</v>
      </c>
      <c r="U99" s="32" t="s">
        <v>2705</v>
      </c>
      <c r="V99" s="21">
        <v>1</v>
      </c>
      <c r="W99" s="5" t="s">
        <v>21</v>
      </c>
      <c r="X99" s="5" t="s">
        <v>2706</v>
      </c>
      <c r="Y99" s="32" t="s">
        <v>2707</v>
      </c>
      <c r="Z99" s="21">
        <v>1</v>
      </c>
      <c r="AA99" s="5" t="s">
        <v>2269</v>
      </c>
      <c r="AB99" s="5" t="s">
        <v>2708</v>
      </c>
      <c r="AC99" s="32" t="s">
        <v>2709</v>
      </c>
      <c r="AD99" s="21">
        <v>1</v>
      </c>
    </row>
    <row r="100" spans="1:30" x14ac:dyDescent="0.3">
      <c r="A100" s="18" t="str">
        <f t="shared" ref="A100:B100" si="106">IF(AND(ISNUMBER(SEARCH("Yes",C100)),ISNUMBER(SEARCH("Yes",E100)),ISNUMBER(SEARCH("Yes",G100)),ISNUMBER(SEARCH("Yes",I100))),"Yes","No")</f>
        <v>Yes</v>
      </c>
      <c r="B100" s="18" t="str">
        <f t="shared" si="106"/>
        <v>Yes</v>
      </c>
      <c r="C100" s="15" t="str">
        <f t="shared" si="1"/>
        <v>Yes</v>
      </c>
      <c r="D100" s="18" t="str">
        <f t="shared" si="2"/>
        <v>Yes</v>
      </c>
      <c r="E100" s="18" t="str">
        <f t="shared" si="3"/>
        <v>Yes</v>
      </c>
      <c r="F100" s="18" t="str">
        <f t="shared" si="4"/>
        <v>Yes</v>
      </c>
      <c r="G100" s="18" t="str">
        <f t="shared" si="5"/>
        <v>Yes</v>
      </c>
      <c r="H100" s="18" t="str">
        <f t="shared" si="6"/>
        <v>Yes</v>
      </c>
      <c r="I100" s="18" t="str">
        <f t="shared" si="7"/>
        <v>Yes</v>
      </c>
      <c r="J100" s="18" t="str">
        <f t="shared" si="8"/>
        <v>Yes</v>
      </c>
      <c r="K100" s="21">
        <v>98</v>
      </c>
      <c r="L100" s="5" t="s">
        <v>44</v>
      </c>
      <c r="M100" s="5" t="s">
        <v>45</v>
      </c>
      <c r="N100" s="5" t="s">
        <v>2266</v>
      </c>
      <c r="O100" s="5" t="s">
        <v>21</v>
      </c>
      <c r="P100" s="5" t="s">
        <v>2710</v>
      </c>
      <c r="Q100" s="32" t="s">
        <v>2711</v>
      </c>
      <c r="R100" s="21">
        <v>1</v>
      </c>
      <c r="S100" s="5" t="s">
        <v>21</v>
      </c>
      <c r="T100" s="5" t="s">
        <v>2712</v>
      </c>
      <c r="U100" s="32" t="s">
        <v>2713</v>
      </c>
      <c r="V100" s="21">
        <v>1</v>
      </c>
      <c r="W100" s="5" t="s">
        <v>2269</v>
      </c>
      <c r="X100" s="5" t="s">
        <v>2714</v>
      </c>
      <c r="Y100" s="32" t="s">
        <v>2715</v>
      </c>
      <c r="Z100" s="21">
        <v>1</v>
      </c>
      <c r="AA100" s="5" t="s">
        <v>21</v>
      </c>
      <c r="AB100" s="5" t="s">
        <v>2716</v>
      </c>
      <c r="AC100" s="32" t="s">
        <v>2717</v>
      </c>
      <c r="AD100" s="21">
        <v>1</v>
      </c>
    </row>
    <row r="101" spans="1:30" x14ac:dyDescent="0.3">
      <c r="A101" s="18" t="str">
        <f t="shared" ref="A101:B101" si="107">IF(AND(ISNUMBER(SEARCH("Yes",C101)),ISNUMBER(SEARCH("Yes",E101)),ISNUMBER(SEARCH("Yes",G101)),ISNUMBER(SEARCH("Yes",I101))),"Yes","No")</f>
        <v>No</v>
      </c>
      <c r="B101" s="18" t="str">
        <f t="shared" si="107"/>
        <v>No</v>
      </c>
      <c r="C101" s="15" t="str">
        <f t="shared" si="1"/>
        <v>No</v>
      </c>
      <c r="D101" s="18" t="str">
        <f t="shared" si="2"/>
        <v>No</v>
      </c>
      <c r="E101" s="18" t="str">
        <f t="shared" si="3"/>
        <v>No</v>
      </c>
      <c r="F101" s="18" t="str">
        <f t="shared" si="4"/>
        <v>No</v>
      </c>
      <c r="G101" s="18" t="str">
        <f t="shared" si="5"/>
        <v>No</v>
      </c>
      <c r="H101" s="18" t="str">
        <f t="shared" si="6"/>
        <v>No</v>
      </c>
      <c r="I101" s="18" t="str">
        <f t="shared" si="7"/>
        <v>Yes</v>
      </c>
      <c r="J101" s="18" t="str">
        <f t="shared" si="8"/>
        <v>Yes</v>
      </c>
      <c r="K101" s="21">
        <v>99</v>
      </c>
      <c r="L101" s="5" t="s">
        <v>549</v>
      </c>
      <c r="M101" s="5" t="s">
        <v>2718</v>
      </c>
      <c r="N101" s="5" t="s">
        <v>2266</v>
      </c>
      <c r="O101" s="5" t="s">
        <v>149</v>
      </c>
      <c r="P101" s="5" t="s">
        <v>2623</v>
      </c>
      <c r="Q101" s="32" t="s">
        <v>2609</v>
      </c>
      <c r="R101" s="21">
        <v>1</v>
      </c>
      <c r="S101" s="22"/>
      <c r="T101" s="22"/>
      <c r="U101" s="22"/>
      <c r="V101" s="22"/>
      <c r="W101" s="22"/>
      <c r="X101" s="22"/>
      <c r="Y101" s="22"/>
      <c r="Z101" s="22"/>
      <c r="AA101" s="5" t="s">
        <v>2269</v>
      </c>
      <c r="AB101" s="5" t="s">
        <v>2719</v>
      </c>
      <c r="AC101" s="32" t="s">
        <v>2679</v>
      </c>
      <c r="AD101" s="21">
        <v>1</v>
      </c>
    </row>
    <row r="102" spans="1:30" x14ac:dyDescent="0.3">
      <c r="A102" s="18" t="str">
        <f t="shared" ref="A102:B102" si="108">IF(AND(ISNUMBER(SEARCH("Yes",C102)),ISNUMBER(SEARCH("Yes",E102)),ISNUMBER(SEARCH("Yes",G102)),ISNUMBER(SEARCH("Yes",I102))),"Yes","No")</f>
        <v>No</v>
      </c>
      <c r="B102" s="18" t="str">
        <f t="shared" si="108"/>
        <v>No</v>
      </c>
      <c r="C102" s="15" t="str">
        <f t="shared" si="1"/>
        <v>No</v>
      </c>
      <c r="D102" s="18" t="str">
        <f t="shared" si="2"/>
        <v>No</v>
      </c>
      <c r="E102" s="18" t="str">
        <f t="shared" si="3"/>
        <v>No</v>
      </c>
      <c r="F102" s="18" t="str">
        <f t="shared" si="4"/>
        <v>No</v>
      </c>
      <c r="G102" s="18" t="str">
        <f t="shared" si="5"/>
        <v>No</v>
      </c>
      <c r="H102" s="18" t="str">
        <f t="shared" si="6"/>
        <v>No</v>
      </c>
      <c r="I102" s="18" t="str">
        <f t="shared" si="7"/>
        <v>No</v>
      </c>
      <c r="J102" s="18" t="str">
        <f t="shared" si="8"/>
        <v>No</v>
      </c>
      <c r="K102" s="21">
        <v>100</v>
      </c>
      <c r="L102" s="5" t="s">
        <v>551</v>
      </c>
      <c r="M102" s="5" t="s">
        <v>552</v>
      </c>
      <c r="N102" s="5" t="s">
        <v>2266</v>
      </c>
      <c r="O102" s="5" t="s">
        <v>149</v>
      </c>
      <c r="P102" s="5" t="s">
        <v>2720</v>
      </c>
      <c r="Q102" s="32" t="s">
        <v>2721</v>
      </c>
      <c r="R102" s="21">
        <v>1</v>
      </c>
      <c r="S102" s="22"/>
      <c r="T102" s="22"/>
      <c r="U102" s="22"/>
      <c r="V102" s="22"/>
      <c r="W102" s="22"/>
      <c r="X102" s="22"/>
      <c r="Y102" s="22"/>
      <c r="Z102" s="22"/>
      <c r="AA102" s="5" t="s">
        <v>149</v>
      </c>
      <c r="AB102" s="5" t="s">
        <v>2722</v>
      </c>
      <c r="AC102" s="32" t="s">
        <v>2723</v>
      </c>
      <c r="AD102" s="21">
        <v>1</v>
      </c>
    </row>
    <row r="103" spans="1:30" x14ac:dyDescent="0.3">
      <c r="A103" s="18" t="str">
        <f t="shared" ref="A103:B103" si="109">IF(AND(ISNUMBER(SEARCH("Yes",C103)),ISNUMBER(SEARCH("Yes",E103)),ISNUMBER(SEARCH("Yes",G103)),ISNUMBER(SEARCH("Yes",I103))),"Yes","No")</f>
        <v>No</v>
      </c>
      <c r="B103" s="18" t="str">
        <f t="shared" si="109"/>
        <v>No</v>
      </c>
      <c r="C103" s="15" t="str">
        <f t="shared" si="1"/>
        <v>No</v>
      </c>
      <c r="D103" s="18" t="str">
        <f t="shared" si="2"/>
        <v>No</v>
      </c>
      <c r="E103" s="18" t="str">
        <f t="shared" si="3"/>
        <v>No</v>
      </c>
      <c r="F103" s="18" t="str">
        <f t="shared" si="4"/>
        <v>No</v>
      </c>
      <c r="G103" s="18" t="str">
        <f t="shared" si="5"/>
        <v>No</v>
      </c>
      <c r="H103" s="18" t="str">
        <f t="shared" si="6"/>
        <v>No</v>
      </c>
      <c r="I103" s="18" t="str">
        <f t="shared" si="7"/>
        <v>Yes</v>
      </c>
      <c r="J103" s="18" t="str">
        <f t="shared" si="8"/>
        <v>Yes</v>
      </c>
      <c r="K103" s="21">
        <v>101</v>
      </c>
      <c r="L103" s="5" t="s">
        <v>553</v>
      </c>
      <c r="M103" s="5" t="s">
        <v>554</v>
      </c>
      <c r="N103" s="5" t="s">
        <v>2266</v>
      </c>
      <c r="O103" s="5" t="s">
        <v>149</v>
      </c>
      <c r="P103" s="5" t="s">
        <v>2683</v>
      </c>
      <c r="Q103" s="32" t="s">
        <v>2724</v>
      </c>
      <c r="R103" s="21">
        <v>1</v>
      </c>
      <c r="S103" s="22"/>
      <c r="T103" s="22"/>
      <c r="U103" s="22"/>
      <c r="V103" s="22"/>
      <c r="W103" s="22"/>
      <c r="X103" s="22"/>
      <c r="Y103" s="22"/>
      <c r="Z103" s="22"/>
      <c r="AA103" s="5" t="s">
        <v>2269</v>
      </c>
      <c r="AB103" s="5" t="s">
        <v>2432</v>
      </c>
      <c r="AC103" s="32" t="s">
        <v>2725</v>
      </c>
      <c r="AD103" s="21">
        <v>1</v>
      </c>
    </row>
    <row r="104" spans="1:30" x14ac:dyDescent="0.3">
      <c r="A104" s="18" t="str">
        <f t="shared" ref="A104:B104" si="110">IF(AND(ISNUMBER(SEARCH("Yes",C104)),ISNUMBER(SEARCH("Yes",E104)),ISNUMBER(SEARCH("Yes",G104)),ISNUMBER(SEARCH("Yes",I104))),"Yes","No")</f>
        <v>No</v>
      </c>
      <c r="B104" s="18" t="str">
        <f t="shared" si="110"/>
        <v>No</v>
      </c>
      <c r="C104" s="15" t="str">
        <f t="shared" si="1"/>
        <v>No</v>
      </c>
      <c r="D104" s="18" t="str">
        <f t="shared" si="2"/>
        <v>No</v>
      </c>
      <c r="E104" s="18" t="str">
        <f t="shared" si="3"/>
        <v>No</v>
      </c>
      <c r="F104" s="18" t="str">
        <f t="shared" si="4"/>
        <v>No</v>
      </c>
      <c r="G104" s="18" t="str">
        <f t="shared" si="5"/>
        <v>No</v>
      </c>
      <c r="H104" s="18" t="str">
        <f t="shared" si="6"/>
        <v>No</v>
      </c>
      <c r="I104" s="18" t="str">
        <f t="shared" si="7"/>
        <v>Yes</v>
      </c>
      <c r="J104" s="18" t="str">
        <f t="shared" si="8"/>
        <v>Yes</v>
      </c>
      <c r="K104" s="21">
        <v>102</v>
      </c>
      <c r="L104" s="5" t="s">
        <v>555</v>
      </c>
      <c r="M104" s="5" t="s">
        <v>556</v>
      </c>
      <c r="N104" s="5" t="s">
        <v>2266</v>
      </c>
      <c r="O104" s="5" t="s">
        <v>149</v>
      </c>
      <c r="P104" s="5" t="s">
        <v>2496</v>
      </c>
      <c r="Q104" s="32" t="s">
        <v>2726</v>
      </c>
      <c r="R104" s="21">
        <v>1</v>
      </c>
      <c r="S104" s="22"/>
      <c r="T104" s="22"/>
      <c r="U104" s="22"/>
      <c r="V104" s="22"/>
      <c r="W104" s="22"/>
      <c r="X104" s="22"/>
      <c r="Y104" s="22"/>
      <c r="Z104" s="22"/>
      <c r="AA104" s="5" t="s">
        <v>2269</v>
      </c>
      <c r="AB104" s="5" t="s">
        <v>2727</v>
      </c>
      <c r="AC104" s="32" t="s">
        <v>2728</v>
      </c>
      <c r="AD104" s="21">
        <v>1</v>
      </c>
    </row>
    <row r="105" spans="1:30" x14ac:dyDescent="0.3">
      <c r="A105" s="18" t="str">
        <f t="shared" ref="A105:B105" si="111">IF(AND(ISNUMBER(SEARCH("Yes",C105)),ISNUMBER(SEARCH("Yes",E105)),ISNUMBER(SEARCH("Yes",G105)),ISNUMBER(SEARCH("Yes",I105))),"Yes","No")</f>
        <v>No</v>
      </c>
      <c r="B105" s="18" t="str">
        <f t="shared" si="111"/>
        <v>No</v>
      </c>
      <c r="C105" s="15" t="str">
        <f t="shared" si="1"/>
        <v>No</v>
      </c>
      <c r="D105" s="18" t="str">
        <f t="shared" si="2"/>
        <v>No</v>
      </c>
      <c r="E105" s="18" t="str">
        <f t="shared" si="3"/>
        <v>No</v>
      </c>
      <c r="F105" s="18" t="str">
        <f t="shared" si="4"/>
        <v>No</v>
      </c>
      <c r="G105" s="18" t="str">
        <f t="shared" si="5"/>
        <v>No</v>
      </c>
      <c r="H105" s="18" t="str">
        <f t="shared" si="6"/>
        <v>No</v>
      </c>
      <c r="I105" s="18" t="str">
        <f t="shared" si="7"/>
        <v>Yes</v>
      </c>
      <c r="J105" s="18" t="str">
        <f t="shared" si="8"/>
        <v>Yes</v>
      </c>
      <c r="K105" s="21">
        <v>103</v>
      </c>
      <c r="L105" s="5" t="s">
        <v>557</v>
      </c>
      <c r="M105" s="5" t="s">
        <v>558</v>
      </c>
      <c r="N105" s="5" t="s">
        <v>2266</v>
      </c>
      <c r="O105" s="5" t="s">
        <v>149</v>
      </c>
      <c r="P105" s="5" t="s">
        <v>2729</v>
      </c>
      <c r="Q105" s="32" t="s">
        <v>2730</v>
      </c>
      <c r="R105" s="21">
        <v>1</v>
      </c>
      <c r="S105" s="22"/>
      <c r="T105" s="22"/>
      <c r="U105" s="22"/>
      <c r="V105" s="22"/>
      <c r="W105" s="22"/>
      <c r="X105" s="22"/>
      <c r="Y105" s="22"/>
      <c r="Z105" s="22"/>
      <c r="AA105" s="5" t="s">
        <v>21</v>
      </c>
      <c r="AB105" s="5" t="s">
        <v>2447</v>
      </c>
      <c r="AC105" s="32" t="s">
        <v>2731</v>
      </c>
      <c r="AD105" s="21">
        <v>1</v>
      </c>
    </row>
    <row r="106" spans="1:30" x14ac:dyDescent="0.3">
      <c r="A106" s="18" t="str">
        <f t="shared" ref="A106:B106" si="112">IF(AND(ISNUMBER(SEARCH("Yes",C106)),ISNUMBER(SEARCH("Yes",E106)),ISNUMBER(SEARCH("Yes",G106)),ISNUMBER(SEARCH("Yes",I106))),"Yes","No")</f>
        <v>No</v>
      </c>
      <c r="B106" s="18" t="str">
        <f t="shared" si="112"/>
        <v>No</v>
      </c>
      <c r="C106" s="15" t="str">
        <f t="shared" si="1"/>
        <v>No</v>
      </c>
      <c r="D106" s="18" t="str">
        <f t="shared" si="2"/>
        <v>No</v>
      </c>
      <c r="E106" s="18" t="str">
        <f t="shared" si="3"/>
        <v>No</v>
      </c>
      <c r="F106" s="18" t="str">
        <f t="shared" si="4"/>
        <v>No</v>
      </c>
      <c r="G106" s="18" t="str">
        <f t="shared" si="5"/>
        <v>No</v>
      </c>
      <c r="H106" s="18" t="str">
        <f t="shared" si="6"/>
        <v>No</v>
      </c>
      <c r="I106" s="18" t="str">
        <f t="shared" si="7"/>
        <v>Yes</v>
      </c>
      <c r="J106" s="18" t="str">
        <f t="shared" si="8"/>
        <v>Yes</v>
      </c>
      <c r="K106" s="21">
        <v>104</v>
      </c>
      <c r="L106" s="5" t="s">
        <v>559</v>
      </c>
      <c r="M106" s="5" t="s">
        <v>560</v>
      </c>
      <c r="N106" s="5" t="s">
        <v>2266</v>
      </c>
      <c r="O106" s="5" t="s">
        <v>149</v>
      </c>
      <c r="P106" s="5" t="s">
        <v>2732</v>
      </c>
      <c r="Q106" s="32" t="s">
        <v>2733</v>
      </c>
      <c r="R106" s="21">
        <v>1</v>
      </c>
      <c r="S106" s="22"/>
      <c r="T106" s="22"/>
      <c r="U106" s="22"/>
      <c r="V106" s="22"/>
      <c r="W106" s="22"/>
      <c r="X106" s="22"/>
      <c r="Y106" s="22"/>
      <c r="Z106" s="22"/>
      <c r="AA106" s="5" t="s">
        <v>2269</v>
      </c>
      <c r="AB106" s="5" t="s">
        <v>2734</v>
      </c>
      <c r="AC106" s="32" t="s">
        <v>2735</v>
      </c>
      <c r="AD106" s="21">
        <v>1</v>
      </c>
    </row>
    <row r="107" spans="1:30" x14ac:dyDescent="0.3">
      <c r="A107" s="18" t="str">
        <f t="shared" ref="A107:B107" si="113">IF(AND(ISNUMBER(SEARCH("Yes",C107)),ISNUMBER(SEARCH("Yes",E107)),ISNUMBER(SEARCH("Yes",G107)),ISNUMBER(SEARCH("Yes",I107))),"Yes","No")</f>
        <v>Yes</v>
      </c>
      <c r="B107" s="18" t="str">
        <f t="shared" si="113"/>
        <v>Yes</v>
      </c>
      <c r="C107" s="15" t="str">
        <f t="shared" si="1"/>
        <v>Yes</v>
      </c>
      <c r="D107" s="18" t="str">
        <f t="shared" si="2"/>
        <v>Yes</v>
      </c>
      <c r="E107" s="18" t="str">
        <f t="shared" si="3"/>
        <v>Yes</v>
      </c>
      <c r="F107" s="18" t="str">
        <f t="shared" si="4"/>
        <v>Yes</v>
      </c>
      <c r="G107" s="18" t="str">
        <f t="shared" si="5"/>
        <v>Yes</v>
      </c>
      <c r="H107" s="18" t="str">
        <f t="shared" si="6"/>
        <v>Yes</v>
      </c>
      <c r="I107" s="18" t="str">
        <f t="shared" si="7"/>
        <v>Yes</v>
      </c>
      <c r="J107" s="18" t="str">
        <f t="shared" si="8"/>
        <v>Yes</v>
      </c>
      <c r="K107" s="21">
        <v>105</v>
      </c>
      <c r="L107" s="5" t="s">
        <v>47</v>
      </c>
      <c r="M107" s="5" t="s">
        <v>48</v>
      </c>
      <c r="N107" s="5" t="s">
        <v>2266</v>
      </c>
      <c r="O107" s="5" t="s">
        <v>2269</v>
      </c>
      <c r="P107" s="5" t="s">
        <v>2736</v>
      </c>
      <c r="Q107" s="32" t="s">
        <v>2737</v>
      </c>
      <c r="R107" s="21">
        <v>1</v>
      </c>
      <c r="S107" s="5" t="s">
        <v>21</v>
      </c>
      <c r="T107" s="5" t="s">
        <v>2738</v>
      </c>
      <c r="U107" s="32" t="s">
        <v>2739</v>
      </c>
      <c r="V107" s="21">
        <v>1</v>
      </c>
      <c r="W107" s="5" t="s">
        <v>21</v>
      </c>
      <c r="X107" s="5" t="s">
        <v>2740</v>
      </c>
      <c r="Y107" s="32" t="s">
        <v>2741</v>
      </c>
      <c r="Z107" s="21">
        <v>1</v>
      </c>
      <c r="AA107" s="5" t="s">
        <v>2269</v>
      </c>
      <c r="AB107" s="5" t="s">
        <v>2742</v>
      </c>
      <c r="AC107" s="32" t="s">
        <v>2743</v>
      </c>
      <c r="AD107" s="21">
        <v>1</v>
      </c>
    </row>
    <row r="108" spans="1:30" x14ac:dyDescent="0.3">
      <c r="A108" s="18" t="str">
        <f t="shared" ref="A108:B108" si="114">IF(AND(ISNUMBER(SEARCH("Yes",C108)),ISNUMBER(SEARCH("Yes",E108)),ISNUMBER(SEARCH("Yes",G108)),ISNUMBER(SEARCH("Yes",I108))),"Yes","No")</f>
        <v>No</v>
      </c>
      <c r="B108" s="18" t="str">
        <f t="shared" si="114"/>
        <v>No</v>
      </c>
      <c r="C108" s="15" t="str">
        <f t="shared" si="1"/>
        <v>Yes</v>
      </c>
      <c r="D108" s="18" t="str">
        <f t="shared" si="2"/>
        <v>No</v>
      </c>
      <c r="E108" s="18" t="str">
        <f t="shared" si="3"/>
        <v>No</v>
      </c>
      <c r="F108" s="18" t="str">
        <f t="shared" si="4"/>
        <v>Yes</v>
      </c>
      <c r="G108" s="18" t="str">
        <f t="shared" si="5"/>
        <v>No</v>
      </c>
      <c r="H108" s="18" t="str">
        <f t="shared" si="6"/>
        <v>No</v>
      </c>
      <c r="I108" s="18" t="str">
        <f t="shared" si="7"/>
        <v>Yes</v>
      </c>
      <c r="J108" s="18" t="str">
        <f t="shared" si="8"/>
        <v>Yes</v>
      </c>
      <c r="K108" s="21">
        <v>106</v>
      </c>
      <c r="L108" s="5" t="s">
        <v>561</v>
      </c>
      <c r="M108" s="5" t="s">
        <v>562</v>
      </c>
      <c r="N108" s="5" t="s">
        <v>2266</v>
      </c>
      <c r="O108" s="5" t="s">
        <v>149</v>
      </c>
      <c r="P108" s="5" t="s">
        <v>2744</v>
      </c>
      <c r="Q108" s="32" t="s">
        <v>2745</v>
      </c>
      <c r="R108" s="21">
        <v>1</v>
      </c>
      <c r="S108" s="5" t="s">
        <v>149</v>
      </c>
      <c r="T108" s="5" t="s">
        <v>2746</v>
      </c>
      <c r="U108" s="32" t="s">
        <v>2747</v>
      </c>
      <c r="V108" s="21">
        <v>1</v>
      </c>
      <c r="W108" s="22"/>
      <c r="X108" s="22"/>
      <c r="Y108" s="22"/>
      <c r="Z108" s="22"/>
      <c r="AA108" s="5" t="s">
        <v>2269</v>
      </c>
      <c r="AB108" s="5" t="s">
        <v>2432</v>
      </c>
      <c r="AC108" s="32" t="s">
        <v>2748</v>
      </c>
      <c r="AD108" s="21">
        <v>1</v>
      </c>
    </row>
    <row r="109" spans="1:30" x14ac:dyDescent="0.3">
      <c r="A109" s="18" t="str">
        <f t="shared" ref="A109:B109" si="115">IF(AND(ISNUMBER(SEARCH("Yes",C109)),ISNUMBER(SEARCH("Yes",E109)),ISNUMBER(SEARCH("Yes",G109)),ISNUMBER(SEARCH("Yes",I109))),"Yes","No")</f>
        <v>No</v>
      </c>
      <c r="B109" s="18" t="str">
        <f t="shared" si="115"/>
        <v>No</v>
      </c>
      <c r="C109" s="15" t="str">
        <f t="shared" si="1"/>
        <v>No</v>
      </c>
      <c r="D109" s="18" t="str">
        <f t="shared" si="2"/>
        <v>No</v>
      </c>
      <c r="E109" s="18" t="str">
        <f t="shared" si="3"/>
        <v>No</v>
      </c>
      <c r="F109" s="18" t="str">
        <f t="shared" si="4"/>
        <v>Yes</v>
      </c>
      <c r="G109" s="18" t="str">
        <f t="shared" si="5"/>
        <v>No</v>
      </c>
      <c r="H109" s="18" t="str">
        <f t="shared" si="6"/>
        <v>No</v>
      </c>
      <c r="I109" s="18" t="str">
        <f t="shared" si="7"/>
        <v>Yes</v>
      </c>
      <c r="J109" s="18" t="str">
        <f t="shared" si="8"/>
        <v>Yes</v>
      </c>
      <c r="K109" s="21">
        <v>107</v>
      </c>
      <c r="L109" s="5" t="s">
        <v>563</v>
      </c>
      <c r="M109" s="5" t="s">
        <v>564</v>
      </c>
      <c r="N109" s="5" t="s">
        <v>2266</v>
      </c>
      <c r="O109" s="5" t="s">
        <v>149</v>
      </c>
      <c r="P109" s="5" t="s">
        <v>2749</v>
      </c>
      <c r="Q109" s="32" t="s">
        <v>2750</v>
      </c>
      <c r="R109" s="21">
        <v>1</v>
      </c>
      <c r="S109" s="5" t="s">
        <v>149</v>
      </c>
      <c r="T109" s="5" t="s">
        <v>2751</v>
      </c>
      <c r="U109" s="32" t="s">
        <v>2752</v>
      </c>
      <c r="V109" s="21">
        <v>1</v>
      </c>
      <c r="W109" s="22"/>
      <c r="X109" s="22"/>
      <c r="Y109" s="22"/>
      <c r="Z109" s="22"/>
      <c r="AA109" s="5" t="s">
        <v>21</v>
      </c>
      <c r="AB109" s="5" t="s">
        <v>2753</v>
      </c>
      <c r="AC109" s="32" t="s">
        <v>2754</v>
      </c>
      <c r="AD109" s="21">
        <v>1</v>
      </c>
    </row>
    <row r="110" spans="1:30" x14ac:dyDescent="0.3">
      <c r="A110" s="18" t="str">
        <f t="shared" ref="A110:B110" si="116">IF(AND(ISNUMBER(SEARCH("Yes",C110)),ISNUMBER(SEARCH("Yes",E110)),ISNUMBER(SEARCH("Yes",G110)),ISNUMBER(SEARCH("Yes",I110))),"Yes","No")</f>
        <v>No</v>
      </c>
      <c r="B110" s="18" t="str">
        <f t="shared" si="116"/>
        <v>No</v>
      </c>
      <c r="C110" s="15" t="str">
        <f t="shared" si="1"/>
        <v>No</v>
      </c>
      <c r="D110" s="18" t="str">
        <f t="shared" si="2"/>
        <v>No</v>
      </c>
      <c r="E110" s="18" t="str">
        <f t="shared" si="3"/>
        <v>No</v>
      </c>
      <c r="F110" s="18" t="str">
        <f t="shared" si="4"/>
        <v>No</v>
      </c>
      <c r="G110" s="18" t="str">
        <f t="shared" si="5"/>
        <v>No</v>
      </c>
      <c r="H110" s="18" t="str">
        <f t="shared" si="6"/>
        <v>No</v>
      </c>
      <c r="I110" s="18" t="str">
        <f t="shared" si="7"/>
        <v>Yes</v>
      </c>
      <c r="J110" s="18" t="str">
        <f t="shared" si="8"/>
        <v>Yes</v>
      </c>
      <c r="K110" s="21">
        <v>108</v>
      </c>
      <c r="L110" s="5" t="s">
        <v>565</v>
      </c>
      <c r="M110" s="5" t="s">
        <v>566</v>
      </c>
      <c r="N110" s="5" t="s">
        <v>2266</v>
      </c>
      <c r="O110" s="5" t="s">
        <v>149</v>
      </c>
      <c r="P110" s="5" t="s">
        <v>2386</v>
      </c>
      <c r="Q110" s="32" t="s">
        <v>2755</v>
      </c>
      <c r="R110" s="21">
        <v>1</v>
      </c>
      <c r="S110" s="22"/>
      <c r="T110" s="22"/>
      <c r="U110" s="22"/>
      <c r="V110" s="22"/>
      <c r="W110" s="22"/>
      <c r="X110" s="22"/>
      <c r="Y110" s="22"/>
      <c r="Z110" s="22"/>
      <c r="AA110" s="5" t="s">
        <v>21</v>
      </c>
      <c r="AB110" s="5" t="s">
        <v>2756</v>
      </c>
      <c r="AC110" s="32" t="s">
        <v>2757</v>
      </c>
      <c r="AD110" s="21">
        <v>1</v>
      </c>
    </row>
    <row r="111" spans="1:30" x14ac:dyDescent="0.3">
      <c r="A111" s="18" t="str">
        <f t="shared" ref="A111:B111" si="117">IF(AND(ISNUMBER(SEARCH("Yes",C111)),ISNUMBER(SEARCH("Yes",E111)),ISNUMBER(SEARCH("Yes",G111)),ISNUMBER(SEARCH("Yes",I111))),"Yes","No")</f>
        <v>No</v>
      </c>
      <c r="B111" s="18" t="str">
        <f t="shared" si="117"/>
        <v>No</v>
      </c>
      <c r="C111" s="15" t="str">
        <f t="shared" si="1"/>
        <v>No</v>
      </c>
      <c r="D111" s="18" t="str">
        <f t="shared" si="2"/>
        <v>No</v>
      </c>
      <c r="E111" s="18" t="str">
        <f t="shared" si="3"/>
        <v>No</v>
      </c>
      <c r="F111" s="18" t="str">
        <f t="shared" si="4"/>
        <v>No</v>
      </c>
      <c r="G111" s="18" t="str">
        <f t="shared" si="5"/>
        <v>No</v>
      </c>
      <c r="H111" s="18" t="str">
        <f t="shared" si="6"/>
        <v>No</v>
      </c>
      <c r="I111" s="18" t="str">
        <f t="shared" si="7"/>
        <v>Yes</v>
      </c>
      <c r="J111" s="18" t="str">
        <f t="shared" si="8"/>
        <v>Yes</v>
      </c>
      <c r="K111" s="21">
        <v>109</v>
      </c>
      <c r="L111" s="5" t="s">
        <v>567</v>
      </c>
      <c r="M111" s="5" t="s">
        <v>568</v>
      </c>
      <c r="N111" s="5" t="s">
        <v>2266</v>
      </c>
      <c r="O111" s="5" t="s">
        <v>149</v>
      </c>
      <c r="P111" s="5" t="s">
        <v>2390</v>
      </c>
      <c r="Q111" s="32" t="s">
        <v>2758</v>
      </c>
      <c r="R111" s="21">
        <v>1</v>
      </c>
      <c r="S111" s="22"/>
      <c r="T111" s="22"/>
      <c r="U111" s="22"/>
      <c r="V111" s="22"/>
      <c r="W111" s="22"/>
      <c r="X111" s="22"/>
      <c r="Y111" s="22"/>
      <c r="Z111" s="22"/>
      <c r="AA111" s="5" t="s">
        <v>21</v>
      </c>
      <c r="AB111" s="5" t="s">
        <v>2759</v>
      </c>
      <c r="AC111" s="32" t="s">
        <v>2760</v>
      </c>
      <c r="AD111" s="21">
        <v>1</v>
      </c>
    </row>
    <row r="112" spans="1:30" x14ac:dyDescent="0.3">
      <c r="A112" s="18" t="str">
        <f t="shared" ref="A112:B112" si="118">IF(AND(ISNUMBER(SEARCH("Yes",C112)),ISNUMBER(SEARCH("Yes",E112)),ISNUMBER(SEARCH("Yes",G112)),ISNUMBER(SEARCH("Yes",I112))),"Yes","No")</f>
        <v>No</v>
      </c>
      <c r="B112" s="18" t="str">
        <f t="shared" si="118"/>
        <v>No</v>
      </c>
      <c r="C112" s="15" t="str">
        <f t="shared" si="1"/>
        <v>No</v>
      </c>
      <c r="D112" s="18" t="str">
        <f t="shared" si="2"/>
        <v>No</v>
      </c>
      <c r="E112" s="18" t="str">
        <f t="shared" si="3"/>
        <v>No</v>
      </c>
      <c r="F112" s="18" t="str">
        <f t="shared" si="4"/>
        <v>No</v>
      </c>
      <c r="G112" s="18" t="str">
        <f t="shared" si="5"/>
        <v>No</v>
      </c>
      <c r="H112" s="18" t="str">
        <f t="shared" si="6"/>
        <v>No</v>
      </c>
      <c r="I112" s="18" t="str">
        <f t="shared" si="7"/>
        <v>Yes</v>
      </c>
      <c r="J112" s="18" t="str">
        <f t="shared" si="8"/>
        <v>Yes</v>
      </c>
      <c r="K112" s="21">
        <v>110</v>
      </c>
      <c r="L112" s="5" t="s">
        <v>569</v>
      </c>
      <c r="M112" s="5" t="s">
        <v>570</v>
      </c>
      <c r="N112" s="5" t="s">
        <v>2266</v>
      </c>
      <c r="O112" s="5" t="s">
        <v>149</v>
      </c>
      <c r="P112" s="5" t="s">
        <v>2761</v>
      </c>
      <c r="Q112" s="32" t="s">
        <v>2762</v>
      </c>
      <c r="R112" s="21">
        <v>1</v>
      </c>
      <c r="S112" s="22"/>
      <c r="T112" s="22"/>
      <c r="U112" s="22"/>
      <c r="V112" s="22"/>
      <c r="W112" s="22"/>
      <c r="X112" s="22"/>
      <c r="Y112" s="22"/>
      <c r="Z112" s="22"/>
      <c r="AA112" s="5" t="s">
        <v>2269</v>
      </c>
      <c r="AB112" s="5" t="s">
        <v>2381</v>
      </c>
      <c r="AC112" s="32" t="s">
        <v>2430</v>
      </c>
      <c r="AD112" s="21">
        <v>1</v>
      </c>
    </row>
    <row r="113" spans="1:30" x14ac:dyDescent="0.3">
      <c r="A113" s="18" t="str">
        <f t="shared" ref="A113:B113" si="119">IF(AND(ISNUMBER(SEARCH("Yes",C113)),ISNUMBER(SEARCH("Yes",E113)),ISNUMBER(SEARCH("Yes",G113)),ISNUMBER(SEARCH("Yes",I113))),"Yes","No")</f>
        <v>No</v>
      </c>
      <c r="B113" s="18" t="str">
        <f t="shared" si="119"/>
        <v>No</v>
      </c>
      <c r="C113" s="15" t="str">
        <f t="shared" si="1"/>
        <v>No</v>
      </c>
      <c r="D113" s="18" t="str">
        <f t="shared" si="2"/>
        <v>No</v>
      </c>
      <c r="E113" s="18" t="str">
        <f t="shared" si="3"/>
        <v>No</v>
      </c>
      <c r="F113" s="18" t="str">
        <f t="shared" si="4"/>
        <v>No</v>
      </c>
      <c r="G113" s="18" t="str">
        <f t="shared" si="5"/>
        <v>No</v>
      </c>
      <c r="H113" s="18" t="str">
        <f t="shared" si="6"/>
        <v>No</v>
      </c>
      <c r="I113" s="18" t="str">
        <f t="shared" si="7"/>
        <v>Yes</v>
      </c>
      <c r="J113" s="18" t="str">
        <f t="shared" si="8"/>
        <v>Yes</v>
      </c>
      <c r="K113" s="21">
        <v>111</v>
      </c>
      <c r="L113" s="5" t="s">
        <v>571</v>
      </c>
      <c r="M113" s="5" t="s">
        <v>572</v>
      </c>
      <c r="N113" s="5" t="s">
        <v>2266</v>
      </c>
      <c r="O113" s="5" t="s">
        <v>149</v>
      </c>
      <c r="P113" s="5" t="s">
        <v>2763</v>
      </c>
      <c r="Q113" s="32" t="s">
        <v>2764</v>
      </c>
      <c r="R113" s="21">
        <v>1</v>
      </c>
      <c r="S113" s="22"/>
      <c r="T113" s="22"/>
      <c r="U113" s="22"/>
      <c r="V113" s="22"/>
      <c r="W113" s="22"/>
      <c r="X113" s="22"/>
      <c r="Y113" s="22"/>
      <c r="Z113" s="22"/>
      <c r="AA113" s="5" t="s">
        <v>2269</v>
      </c>
      <c r="AB113" s="5" t="s">
        <v>2765</v>
      </c>
      <c r="AC113" s="32" t="s">
        <v>2766</v>
      </c>
      <c r="AD113" s="21">
        <v>1</v>
      </c>
    </row>
    <row r="114" spans="1:30" x14ac:dyDescent="0.3">
      <c r="A114" s="18" t="str">
        <f t="shared" ref="A114:B114" si="120">IF(AND(ISNUMBER(SEARCH("Yes",C114)),ISNUMBER(SEARCH("Yes",E114)),ISNUMBER(SEARCH("Yes",G114)),ISNUMBER(SEARCH("Yes",I114))),"Yes","No")</f>
        <v>Yes</v>
      </c>
      <c r="B114" s="18" t="str">
        <f t="shared" si="120"/>
        <v>Yes</v>
      </c>
      <c r="C114" s="15" t="str">
        <f t="shared" si="1"/>
        <v>Yes</v>
      </c>
      <c r="D114" s="18" t="str">
        <f t="shared" si="2"/>
        <v>Yes</v>
      </c>
      <c r="E114" s="18" t="str">
        <f t="shared" si="3"/>
        <v>Yes</v>
      </c>
      <c r="F114" s="18" t="str">
        <f t="shared" si="4"/>
        <v>Yes</v>
      </c>
      <c r="G114" s="18" t="str">
        <f t="shared" si="5"/>
        <v>Yes</v>
      </c>
      <c r="H114" s="18" t="str">
        <f t="shared" si="6"/>
        <v>Yes</v>
      </c>
      <c r="I114" s="18" t="str">
        <f t="shared" si="7"/>
        <v>Yes</v>
      </c>
      <c r="J114" s="18" t="str">
        <f t="shared" si="8"/>
        <v>Yes</v>
      </c>
      <c r="K114" s="21">
        <v>112</v>
      </c>
      <c r="L114" s="5" t="s">
        <v>51</v>
      </c>
      <c r="M114" s="5" t="s">
        <v>52</v>
      </c>
      <c r="N114" s="5" t="s">
        <v>2266</v>
      </c>
      <c r="O114" s="5" t="s">
        <v>21</v>
      </c>
      <c r="P114" s="5" t="s">
        <v>2767</v>
      </c>
      <c r="Q114" s="32" t="s">
        <v>2768</v>
      </c>
      <c r="R114" s="21">
        <v>1</v>
      </c>
      <c r="S114" s="5" t="s">
        <v>21</v>
      </c>
      <c r="T114" s="5" t="s">
        <v>2769</v>
      </c>
      <c r="U114" s="32" t="s">
        <v>2770</v>
      </c>
      <c r="V114" s="21">
        <v>1</v>
      </c>
      <c r="W114" s="5" t="s">
        <v>21</v>
      </c>
      <c r="X114" s="5" t="s">
        <v>2771</v>
      </c>
      <c r="Y114" s="32" t="s">
        <v>2772</v>
      </c>
      <c r="Z114" s="21">
        <v>1</v>
      </c>
      <c r="AA114" s="5" t="s">
        <v>21</v>
      </c>
      <c r="AB114" s="5" t="s">
        <v>2773</v>
      </c>
      <c r="AC114" s="32" t="s">
        <v>2774</v>
      </c>
      <c r="AD114" s="21">
        <v>1</v>
      </c>
    </row>
    <row r="115" spans="1:30" x14ac:dyDescent="0.3">
      <c r="A115" s="18" t="str">
        <f t="shared" ref="A115:B115" si="121">IF(AND(ISNUMBER(SEARCH("Yes",C115)),ISNUMBER(SEARCH("Yes",E115)),ISNUMBER(SEARCH("Yes",G115)),ISNUMBER(SEARCH("Yes",I115))),"Yes","No")</f>
        <v>No</v>
      </c>
      <c r="B115" s="18" t="str">
        <f t="shared" si="121"/>
        <v>No</v>
      </c>
      <c r="C115" s="15" t="str">
        <f t="shared" si="1"/>
        <v>No</v>
      </c>
      <c r="D115" s="18" t="str">
        <f t="shared" si="2"/>
        <v>No</v>
      </c>
      <c r="E115" s="18" t="str">
        <f t="shared" si="3"/>
        <v>Yes</v>
      </c>
      <c r="F115" s="18" t="str">
        <f t="shared" si="4"/>
        <v>Yes</v>
      </c>
      <c r="G115" s="18" t="str">
        <f t="shared" si="5"/>
        <v>Yes</v>
      </c>
      <c r="H115" s="18" t="str">
        <f t="shared" si="6"/>
        <v>Yes</v>
      </c>
      <c r="I115" s="18" t="str">
        <f t="shared" si="7"/>
        <v>Yes</v>
      </c>
      <c r="J115" s="18" t="str">
        <f t="shared" si="8"/>
        <v>Yes</v>
      </c>
      <c r="K115" s="21">
        <v>113</v>
      </c>
      <c r="L115" s="5" t="s">
        <v>179</v>
      </c>
      <c r="M115" s="5" t="s">
        <v>281</v>
      </c>
      <c r="N115" s="5" t="s">
        <v>2266</v>
      </c>
      <c r="O115" s="5" t="s">
        <v>149</v>
      </c>
      <c r="P115" s="5" t="s">
        <v>2549</v>
      </c>
      <c r="Q115" s="32" t="s">
        <v>2775</v>
      </c>
      <c r="R115" s="21">
        <v>1</v>
      </c>
      <c r="S115" s="5" t="s">
        <v>21</v>
      </c>
      <c r="T115" s="5" t="s">
        <v>2776</v>
      </c>
      <c r="U115" s="32" t="s">
        <v>2777</v>
      </c>
      <c r="V115" s="21">
        <v>1</v>
      </c>
      <c r="W115" s="5" t="s">
        <v>2269</v>
      </c>
      <c r="X115" s="5" t="s">
        <v>2778</v>
      </c>
      <c r="Y115" s="32" t="s">
        <v>2779</v>
      </c>
      <c r="Z115" s="21">
        <v>1</v>
      </c>
      <c r="AA115" s="5" t="s">
        <v>21</v>
      </c>
      <c r="AB115" s="5" t="s">
        <v>2780</v>
      </c>
      <c r="AC115" s="32" t="s">
        <v>2781</v>
      </c>
      <c r="AD115" s="21">
        <v>1</v>
      </c>
    </row>
    <row r="116" spans="1:30" x14ac:dyDescent="0.3">
      <c r="A116" s="18" t="str">
        <f t="shared" ref="A116:B116" si="122">IF(AND(ISNUMBER(SEARCH("Yes",C116)),ISNUMBER(SEARCH("Yes",E116)),ISNUMBER(SEARCH("Yes",G116)),ISNUMBER(SEARCH("Yes",I116))),"Yes","No")</f>
        <v>No</v>
      </c>
      <c r="B116" s="18" t="str">
        <f t="shared" si="122"/>
        <v>No</v>
      </c>
      <c r="C116" s="15" t="str">
        <f t="shared" si="1"/>
        <v>No</v>
      </c>
      <c r="D116" s="18" t="str">
        <f t="shared" si="2"/>
        <v>No</v>
      </c>
      <c r="E116" s="18" t="str">
        <f t="shared" si="3"/>
        <v>No</v>
      </c>
      <c r="F116" s="18" t="str">
        <f t="shared" si="4"/>
        <v>No</v>
      </c>
      <c r="G116" s="18" t="str">
        <f t="shared" si="5"/>
        <v>No</v>
      </c>
      <c r="H116" s="18" t="str">
        <f t="shared" si="6"/>
        <v>No</v>
      </c>
      <c r="I116" s="18" t="str">
        <f t="shared" si="7"/>
        <v>No</v>
      </c>
      <c r="J116" s="18" t="str">
        <f t="shared" si="8"/>
        <v>No</v>
      </c>
      <c r="K116" s="21">
        <v>114</v>
      </c>
      <c r="L116" s="5" t="s">
        <v>573</v>
      </c>
      <c r="M116" s="5" t="s">
        <v>574</v>
      </c>
      <c r="N116" s="5" t="s">
        <v>2266</v>
      </c>
      <c r="O116" s="5" t="s">
        <v>149</v>
      </c>
      <c r="P116" s="5" t="s">
        <v>2782</v>
      </c>
      <c r="Q116" s="32" t="s">
        <v>2783</v>
      </c>
      <c r="R116" s="21">
        <v>1</v>
      </c>
      <c r="S116" s="22"/>
      <c r="T116" s="22"/>
      <c r="U116" s="22"/>
      <c r="V116" s="22"/>
      <c r="W116" s="22"/>
      <c r="X116" s="22"/>
      <c r="Y116" s="22"/>
      <c r="Z116" s="22"/>
      <c r="AA116" s="5" t="s">
        <v>149</v>
      </c>
      <c r="AB116" s="5" t="s">
        <v>2784</v>
      </c>
      <c r="AC116" s="32" t="s">
        <v>2785</v>
      </c>
      <c r="AD116" s="21">
        <v>1</v>
      </c>
    </row>
    <row r="117" spans="1:30" x14ac:dyDescent="0.3">
      <c r="A117" s="18" t="str">
        <f t="shared" ref="A117:B117" si="123">IF(AND(ISNUMBER(SEARCH("Yes",C117)),ISNUMBER(SEARCH("Yes",E117)),ISNUMBER(SEARCH("Yes",G117)),ISNUMBER(SEARCH("Yes",I117))),"Yes","No")</f>
        <v>No</v>
      </c>
      <c r="B117" s="18" t="str">
        <f t="shared" si="123"/>
        <v>No</v>
      </c>
      <c r="C117" s="15" t="str">
        <f t="shared" si="1"/>
        <v>No</v>
      </c>
      <c r="D117" s="18" t="str">
        <f t="shared" si="2"/>
        <v>No</v>
      </c>
      <c r="E117" s="18" t="str">
        <f t="shared" si="3"/>
        <v>No</v>
      </c>
      <c r="F117" s="18" t="str">
        <f t="shared" si="4"/>
        <v>No</v>
      </c>
      <c r="G117" s="18" t="str">
        <f t="shared" si="5"/>
        <v>No</v>
      </c>
      <c r="H117" s="18" t="str">
        <f t="shared" si="6"/>
        <v>No</v>
      </c>
      <c r="I117" s="18" t="str">
        <f t="shared" si="7"/>
        <v>Yes</v>
      </c>
      <c r="J117" s="18" t="str">
        <f t="shared" si="8"/>
        <v>Yes</v>
      </c>
      <c r="K117" s="21">
        <v>115</v>
      </c>
      <c r="L117" s="5" t="s">
        <v>575</v>
      </c>
      <c r="M117" s="5" t="s">
        <v>576</v>
      </c>
      <c r="N117" s="5" t="s">
        <v>2266</v>
      </c>
      <c r="O117" s="5" t="s">
        <v>149</v>
      </c>
      <c r="P117" s="5" t="s">
        <v>2492</v>
      </c>
      <c r="Q117" s="32" t="s">
        <v>2786</v>
      </c>
      <c r="R117" s="21">
        <v>1</v>
      </c>
      <c r="S117" s="22"/>
      <c r="T117" s="22"/>
      <c r="U117" s="22"/>
      <c r="V117" s="22"/>
      <c r="W117" s="22"/>
      <c r="X117" s="22"/>
      <c r="Y117" s="22"/>
      <c r="Z117" s="22"/>
      <c r="AA117" s="5" t="s">
        <v>2269</v>
      </c>
      <c r="AB117" s="5" t="s">
        <v>2787</v>
      </c>
      <c r="AC117" s="32" t="s">
        <v>2788</v>
      </c>
      <c r="AD117" s="21">
        <v>1</v>
      </c>
    </row>
    <row r="118" spans="1:30" x14ac:dyDescent="0.3">
      <c r="A118" s="18" t="str">
        <f t="shared" ref="A118:B118" si="124">IF(AND(ISNUMBER(SEARCH("Yes",C118)),ISNUMBER(SEARCH("Yes",E118)),ISNUMBER(SEARCH("Yes",G118)),ISNUMBER(SEARCH("Yes",I118))),"Yes","No")</f>
        <v>No</v>
      </c>
      <c r="B118" s="18" t="str">
        <f t="shared" si="124"/>
        <v>No</v>
      </c>
      <c r="C118" s="15" t="str">
        <f t="shared" si="1"/>
        <v>No</v>
      </c>
      <c r="D118" s="18" t="str">
        <f t="shared" si="2"/>
        <v>No</v>
      </c>
      <c r="E118" s="18" t="str">
        <f t="shared" si="3"/>
        <v>No</v>
      </c>
      <c r="F118" s="18" t="str">
        <f t="shared" si="4"/>
        <v>No</v>
      </c>
      <c r="G118" s="18" t="str">
        <f t="shared" si="5"/>
        <v>No</v>
      </c>
      <c r="H118" s="18" t="str">
        <f t="shared" si="6"/>
        <v>No</v>
      </c>
      <c r="I118" s="18" t="str">
        <f t="shared" si="7"/>
        <v>Yes</v>
      </c>
      <c r="J118" s="18" t="str">
        <f t="shared" si="8"/>
        <v>Yes</v>
      </c>
      <c r="K118" s="21">
        <v>116</v>
      </c>
      <c r="L118" s="5" t="s">
        <v>577</v>
      </c>
      <c r="M118" s="5" t="s">
        <v>578</v>
      </c>
      <c r="N118" s="5" t="s">
        <v>2266</v>
      </c>
      <c r="O118" s="5" t="s">
        <v>149</v>
      </c>
      <c r="P118" s="5" t="s">
        <v>2789</v>
      </c>
      <c r="Q118" s="32" t="s">
        <v>2790</v>
      </c>
      <c r="R118" s="21">
        <v>1</v>
      </c>
      <c r="S118" s="22"/>
      <c r="T118" s="22"/>
      <c r="U118" s="22"/>
      <c r="V118" s="22"/>
      <c r="W118" s="22"/>
      <c r="X118" s="22"/>
      <c r="Y118" s="22"/>
      <c r="Z118" s="22"/>
      <c r="AA118" s="5" t="s">
        <v>21</v>
      </c>
      <c r="AB118" s="5" t="s">
        <v>2791</v>
      </c>
      <c r="AC118" s="32" t="s">
        <v>2792</v>
      </c>
      <c r="AD118" s="21">
        <v>1</v>
      </c>
    </row>
    <row r="119" spans="1:30" x14ac:dyDescent="0.3">
      <c r="A119" s="18" t="str">
        <f t="shared" ref="A119:B119" si="125">IF(AND(ISNUMBER(SEARCH("Yes",C119)),ISNUMBER(SEARCH("Yes",E119)),ISNUMBER(SEARCH("Yes",G119)),ISNUMBER(SEARCH("Yes",I119))),"Yes","No")</f>
        <v>No</v>
      </c>
      <c r="B119" s="18" t="str">
        <f t="shared" si="125"/>
        <v>No</v>
      </c>
      <c r="C119" s="15" t="str">
        <f t="shared" si="1"/>
        <v>No</v>
      </c>
      <c r="D119" s="18" t="str">
        <f t="shared" si="2"/>
        <v>No</v>
      </c>
      <c r="E119" s="18" t="str">
        <f t="shared" si="3"/>
        <v>No</v>
      </c>
      <c r="F119" s="18" t="str">
        <f t="shared" si="4"/>
        <v>No</v>
      </c>
      <c r="G119" s="18" t="str">
        <f t="shared" si="5"/>
        <v>No</v>
      </c>
      <c r="H119" s="18" t="str">
        <f t="shared" si="6"/>
        <v>No</v>
      </c>
      <c r="I119" s="18" t="str">
        <f t="shared" si="7"/>
        <v>Yes</v>
      </c>
      <c r="J119" s="18" t="str">
        <f t="shared" si="8"/>
        <v>Yes</v>
      </c>
      <c r="K119" s="21">
        <v>117</v>
      </c>
      <c r="L119" s="5" t="s">
        <v>579</v>
      </c>
      <c r="M119" s="5" t="s">
        <v>580</v>
      </c>
      <c r="N119" s="5" t="s">
        <v>2266</v>
      </c>
      <c r="O119" s="5" t="s">
        <v>149</v>
      </c>
      <c r="P119" s="5" t="s">
        <v>2276</v>
      </c>
      <c r="Q119" s="32" t="s">
        <v>2556</v>
      </c>
      <c r="R119" s="21">
        <v>1</v>
      </c>
      <c r="S119" s="22"/>
      <c r="T119" s="22"/>
      <c r="U119" s="22"/>
      <c r="V119" s="22"/>
      <c r="W119" s="22"/>
      <c r="X119" s="22"/>
      <c r="Y119" s="22"/>
      <c r="Z119" s="22"/>
      <c r="AA119" s="5" t="s">
        <v>21</v>
      </c>
      <c r="AB119" s="5" t="s">
        <v>2793</v>
      </c>
      <c r="AC119" s="32" t="s">
        <v>2794</v>
      </c>
      <c r="AD119" s="21">
        <v>1</v>
      </c>
    </row>
    <row r="120" spans="1:30" x14ac:dyDescent="0.3">
      <c r="A120" s="18" t="str">
        <f t="shared" ref="A120:B120" si="126">IF(AND(ISNUMBER(SEARCH("Yes",C120)),ISNUMBER(SEARCH("Yes",E120)),ISNUMBER(SEARCH("Yes",G120)),ISNUMBER(SEARCH("Yes",I120))),"Yes","No")</f>
        <v>No</v>
      </c>
      <c r="B120" s="18" t="str">
        <f t="shared" si="126"/>
        <v>No</v>
      </c>
      <c r="C120" s="15" t="str">
        <f t="shared" si="1"/>
        <v>No</v>
      </c>
      <c r="D120" s="18" t="str">
        <f t="shared" si="2"/>
        <v>No</v>
      </c>
      <c r="E120" s="18" t="str">
        <f t="shared" si="3"/>
        <v>No</v>
      </c>
      <c r="F120" s="18" t="str">
        <f t="shared" si="4"/>
        <v>No</v>
      </c>
      <c r="G120" s="18" t="str">
        <f t="shared" si="5"/>
        <v>No</v>
      </c>
      <c r="H120" s="18" t="str">
        <f t="shared" si="6"/>
        <v>No</v>
      </c>
      <c r="I120" s="18" t="str">
        <f t="shared" si="7"/>
        <v>Yes</v>
      </c>
      <c r="J120" s="18" t="str">
        <f t="shared" si="8"/>
        <v>Yes</v>
      </c>
      <c r="K120" s="21">
        <v>118</v>
      </c>
      <c r="L120" s="5" t="s">
        <v>581</v>
      </c>
      <c r="M120" s="5" t="s">
        <v>582</v>
      </c>
      <c r="N120" s="5" t="s">
        <v>2266</v>
      </c>
      <c r="O120" s="5" t="s">
        <v>149</v>
      </c>
      <c r="P120" s="5" t="s">
        <v>2795</v>
      </c>
      <c r="Q120" s="32" t="s">
        <v>2796</v>
      </c>
      <c r="R120" s="21">
        <v>1</v>
      </c>
      <c r="S120" s="22"/>
      <c r="T120" s="22"/>
      <c r="U120" s="22"/>
      <c r="V120" s="22"/>
      <c r="W120" s="22"/>
      <c r="X120" s="22"/>
      <c r="Y120" s="22"/>
      <c r="Z120" s="22"/>
      <c r="AA120" s="5" t="s">
        <v>21</v>
      </c>
      <c r="AB120" s="5" t="s">
        <v>2797</v>
      </c>
      <c r="AC120" s="32" t="s">
        <v>2798</v>
      </c>
      <c r="AD120" s="21">
        <v>1</v>
      </c>
    </row>
    <row r="121" spans="1:30" x14ac:dyDescent="0.3">
      <c r="A121" s="18" t="str">
        <f t="shared" ref="A121:B121" si="127">IF(AND(ISNUMBER(SEARCH("Yes",C121)),ISNUMBER(SEARCH("Yes",E121)),ISNUMBER(SEARCH("Yes",G121)),ISNUMBER(SEARCH("Yes",I121))),"Yes","No")</f>
        <v>Yes</v>
      </c>
      <c r="B121" s="18" t="str">
        <f t="shared" si="127"/>
        <v>No</v>
      </c>
      <c r="C121" s="15" t="str">
        <f t="shared" si="1"/>
        <v>Yes</v>
      </c>
      <c r="D121" s="18" t="str">
        <f t="shared" si="2"/>
        <v>No</v>
      </c>
      <c r="E121" s="18" t="str">
        <f t="shared" si="3"/>
        <v>Yes</v>
      </c>
      <c r="F121" s="18" t="str">
        <f t="shared" si="4"/>
        <v>Yes</v>
      </c>
      <c r="G121" s="18" t="str">
        <f t="shared" si="5"/>
        <v>Yes</v>
      </c>
      <c r="H121" s="18" t="str">
        <f t="shared" si="6"/>
        <v>Yes</v>
      </c>
      <c r="I121" s="18" t="str">
        <f t="shared" si="7"/>
        <v>Yes</v>
      </c>
      <c r="J121" s="18" t="str">
        <f t="shared" si="8"/>
        <v>Yes</v>
      </c>
      <c r="K121" s="21">
        <v>119</v>
      </c>
      <c r="L121" s="5" t="s">
        <v>301</v>
      </c>
      <c r="M121" s="5" t="s">
        <v>302</v>
      </c>
      <c r="N121" s="5" t="s">
        <v>2266</v>
      </c>
      <c r="O121" s="5" t="s">
        <v>149</v>
      </c>
      <c r="P121" s="5" t="s">
        <v>2799</v>
      </c>
      <c r="Q121" s="32" t="s">
        <v>2800</v>
      </c>
      <c r="R121" s="21">
        <v>1</v>
      </c>
      <c r="S121" s="5" t="s">
        <v>2269</v>
      </c>
      <c r="T121" s="5" t="s">
        <v>2801</v>
      </c>
      <c r="U121" s="32" t="s">
        <v>2802</v>
      </c>
      <c r="V121" s="21">
        <v>1</v>
      </c>
      <c r="W121" s="5" t="s">
        <v>2269</v>
      </c>
      <c r="X121" s="5" t="s">
        <v>2803</v>
      </c>
      <c r="Y121" s="32" t="s">
        <v>2804</v>
      </c>
      <c r="Z121" s="21">
        <v>1</v>
      </c>
      <c r="AA121" s="5" t="s">
        <v>2269</v>
      </c>
      <c r="AB121" s="5" t="s">
        <v>2381</v>
      </c>
      <c r="AC121" s="32" t="s">
        <v>2430</v>
      </c>
      <c r="AD121" s="21">
        <v>1</v>
      </c>
    </row>
    <row r="122" spans="1:30" x14ac:dyDescent="0.3">
      <c r="A122" s="18" t="str">
        <f t="shared" ref="A122:B122" si="128">IF(AND(ISNUMBER(SEARCH("Yes",C122)),ISNUMBER(SEARCH("Yes",E122)),ISNUMBER(SEARCH("Yes",G122)),ISNUMBER(SEARCH("Yes",I122))),"Yes","No")</f>
        <v>No</v>
      </c>
      <c r="B122" s="18" t="str">
        <f t="shared" si="128"/>
        <v>No</v>
      </c>
      <c r="C122" s="15" t="str">
        <f t="shared" si="1"/>
        <v>No</v>
      </c>
      <c r="D122" s="18" t="str">
        <f t="shared" si="2"/>
        <v>No</v>
      </c>
      <c r="E122" s="18" t="str">
        <f t="shared" si="3"/>
        <v>No</v>
      </c>
      <c r="F122" s="18" t="str">
        <f t="shared" si="4"/>
        <v>No</v>
      </c>
      <c r="G122" s="18" t="str">
        <f t="shared" si="5"/>
        <v>No</v>
      </c>
      <c r="H122" s="18" t="str">
        <f t="shared" si="6"/>
        <v>No</v>
      </c>
      <c r="I122" s="18" t="str">
        <f t="shared" si="7"/>
        <v>Yes</v>
      </c>
      <c r="J122" s="18" t="str">
        <f t="shared" si="8"/>
        <v>No</v>
      </c>
      <c r="K122" s="21">
        <v>120</v>
      </c>
      <c r="L122" s="5" t="s">
        <v>583</v>
      </c>
      <c r="M122" s="5" t="s">
        <v>584</v>
      </c>
      <c r="N122" s="5" t="s">
        <v>2266</v>
      </c>
      <c r="O122" s="5" t="s">
        <v>149</v>
      </c>
      <c r="P122" s="5" t="s">
        <v>2805</v>
      </c>
      <c r="Q122" s="32" t="s">
        <v>2806</v>
      </c>
      <c r="R122" s="21">
        <v>1</v>
      </c>
      <c r="S122" s="22"/>
      <c r="T122" s="22"/>
      <c r="U122" s="22"/>
      <c r="V122" s="22"/>
      <c r="W122" s="22"/>
      <c r="X122" s="22"/>
      <c r="Y122" s="22"/>
      <c r="Z122" s="22"/>
      <c r="AA122" s="5" t="s">
        <v>149</v>
      </c>
      <c r="AB122" s="5" t="s">
        <v>2807</v>
      </c>
      <c r="AC122" s="32" t="s">
        <v>2808</v>
      </c>
      <c r="AD122" s="21">
        <v>1</v>
      </c>
    </row>
    <row r="123" spans="1:30" x14ac:dyDescent="0.3">
      <c r="A123" s="18" t="str">
        <f t="shared" ref="A123:B123" si="129">IF(AND(ISNUMBER(SEARCH("Yes",C123)),ISNUMBER(SEARCH("Yes",E123)),ISNUMBER(SEARCH("Yes",G123)),ISNUMBER(SEARCH("Yes",I123))),"Yes","No")</f>
        <v>No</v>
      </c>
      <c r="B123" s="18" t="str">
        <f t="shared" si="129"/>
        <v>No</v>
      </c>
      <c r="C123" s="15" t="str">
        <f t="shared" si="1"/>
        <v>No</v>
      </c>
      <c r="D123" s="18" t="str">
        <f t="shared" si="2"/>
        <v>No</v>
      </c>
      <c r="E123" s="18" t="str">
        <f t="shared" si="3"/>
        <v>No</v>
      </c>
      <c r="F123" s="18" t="str">
        <f t="shared" si="4"/>
        <v>No</v>
      </c>
      <c r="G123" s="18" t="str">
        <f t="shared" si="5"/>
        <v>No</v>
      </c>
      <c r="H123" s="18" t="str">
        <f t="shared" si="6"/>
        <v>No</v>
      </c>
      <c r="I123" s="18" t="str">
        <f t="shared" si="7"/>
        <v>Yes</v>
      </c>
      <c r="J123" s="18" t="str">
        <f t="shared" si="8"/>
        <v>Yes</v>
      </c>
      <c r="K123" s="21">
        <v>121</v>
      </c>
      <c r="L123" s="5" t="s">
        <v>585</v>
      </c>
      <c r="M123" s="5" t="s">
        <v>586</v>
      </c>
      <c r="N123" s="5" t="s">
        <v>2266</v>
      </c>
      <c r="O123" s="5" t="s">
        <v>149</v>
      </c>
      <c r="P123" s="5" t="s">
        <v>2276</v>
      </c>
      <c r="Q123" s="32" t="s">
        <v>2809</v>
      </c>
      <c r="R123" s="21">
        <v>1</v>
      </c>
      <c r="S123" s="22"/>
      <c r="T123" s="22"/>
      <c r="U123" s="22"/>
      <c r="V123" s="22"/>
      <c r="W123" s="22"/>
      <c r="X123" s="22"/>
      <c r="Y123" s="22"/>
      <c r="Z123" s="22"/>
      <c r="AA123" s="5" t="s">
        <v>21</v>
      </c>
      <c r="AB123" s="5" t="s">
        <v>2810</v>
      </c>
      <c r="AC123" s="32" t="s">
        <v>2811</v>
      </c>
      <c r="AD123" s="21">
        <v>1</v>
      </c>
    </row>
    <row r="124" spans="1:30" x14ac:dyDescent="0.3">
      <c r="A124" s="18" t="str">
        <f t="shared" ref="A124:B124" si="130">IF(AND(ISNUMBER(SEARCH("Yes",C124)),ISNUMBER(SEARCH("Yes",E124)),ISNUMBER(SEARCH("Yes",G124)),ISNUMBER(SEARCH("Yes",I124))),"Yes","No")</f>
        <v>No</v>
      </c>
      <c r="B124" s="18" t="str">
        <f t="shared" si="130"/>
        <v>No</v>
      </c>
      <c r="C124" s="15" t="str">
        <f t="shared" si="1"/>
        <v>No</v>
      </c>
      <c r="D124" s="18" t="str">
        <f t="shared" si="2"/>
        <v>No</v>
      </c>
      <c r="E124" s="18" t="str">
        <f t="shared" si="3"/>
        <v>No</v>
      </c>
      <c r="F124" s="18" t="str">
        <f t="shared" si="4"/>
        <v>No</v>
      </c>
      <c r="G124" s="18" t="str">
        <f t="shared" si="5"/>
        <v>No</v>
      </c>
      <c r="H124" s="18" t="str">
        <f t="shared" si="6"/>
        <v>No</v>
      </c>
      <c r="I124" s="18" t="str">
        <f t="shared" si="7"/>
        <v>Yes</v>
      </c>
      <c r="J124" s="18" t="str">
        <f t="shared" si="8"/>
        <v>Yes</v>
      </c>
      <c r="K124" s="21">
        <v>122</v>
      </c>
      <c r="L124" s="5" t="s">
        <v>587</v>
      </c>
      <c r="M124" s="5" t="s">
        <v>588</v>
      </c>
      <c r="N124" s="5" t="s">
        <v>2266</v>
      </c>
      <c r="O124" s="5" t="s">
        <v>149</v>
      </c>
      <c r="P124" s="5" t="s">
        <v>2492</v>
      </c>
      <c r="Q124" s="32" t="s">
        <v>2812</v>
      </c>
      <c r="R124" s="21">
        <v>1</v>
      </c>
      <c r="S124" s="22"/>
      <c r="T124" s="22"/>
      <c r="U124" s="22"/>
      <c r="V124" s="22"/>
      <c r="W124" s="22"/>
      <c r="X124" s="22"/>
      <c r="Y124" s="22"/>
      <c r="Z124" s="22"/>
      <c r="AA124" s="5" t="s">
        <v>2269</v>
      </c>
      <c r="AB124" s="5" t="s">
        <v>2813</v>
      </c>
      <c r="AC124" s="32" t="s">
        <v>2814</v>
      </c>
      <c r="AD124" s="21">
        <v>1</v>
      </c>
    </row>
    <row r="125" spans="1:30" x14ac:dyDescent="0.3">
      <c r="A125" s="18" t="str">
        <f t="shared" ref="A125:B125" si="131">IF(AND(ISNUMBER(SEARCH("Yes",C125)),ISNUMBER(SEARCH("Yes",E125)),ISNUMBER(SEARCH("Yes",G125)),ISNUMBER(SEARCH("Yes",I125))),"Yes","No")</f>
        <v>No</v>
      </c>
      <c r="B125" s="18" t="str">
        <f t="shared" si="131"/>
        <v>No</v>
      </c>
      <c r="C125" s="15" t="str">
        <f t="shared" si="1"/>
        <v>No</v>
      </c>
      <c r="D125" s="18" t="str">
        <f t="shared" si="2"/>
        <v>No</v>
      </c>
      <c r="E125" s="18" t="str">
        <f t="shared" si="3"/>
        <v>No</v>
      </c>
      <c r="F125" s="18" t="str">
        <f t="shared" si="4"/>
        <v>No</v>
      </c>
      <c r="G125" s="18" t="str">
        <f t="shared" si="5"/>
        <v>No</v>
      </c>
      <c r="H125" s="18" t="str">
        <f t="shared" si="6"/>
        <v>No</v>
      </c>
      <c r="I125" s="18" t="str">
        <f t="shared" si="7"/>
        <v>Yes</v>
      </c>
      <c r="J125" s="18" t="str">
        <f t="shared" si="8"/>
        <v>Yes</v>
      </c>
      <c r="K125" s="21">
        <v>123</v>
      </c>
      <c r="L125" s="5" t="s">
        <v>589</v>
      </c>
      <c r="M125" s="5" t="s">
        <v>590</v>
      </c>
      <c r="N125" s="5" t="s">
        <v>2266</v>
      </c>
      <c r="O125" s="5" t="s">
        <v>149</v>
      </c>
      <c r="P125" s="5" t="s">
        <v>2815</v>
      </c>
      <c r="Q125" s="32" t="s">
        <v>2816</v>
      </c>
      <c r="R125" s="21">
        <v>1</v>
      </c>
      <c r="S125" s="22"/>
      <c r="T125" s="22"/>
      <c r="U125" s="22"/>
      <c r="V125" s="22"/>
      <c r="W125" s="22"/>
      <c r="X125" s="22"/>
      <c r="Y125" s="22"/>
      <c r="Z125" s="22"/>
      <c r="AA125" s="5" t="s">
        <v>21</v>
      </c>
      <c r="AB125" s="5" t="s">
        <v>2817</v>
      </c>
      <c r="AC125" s="32" t="s">
        <v>2818</v>
      </c>
      <c r="AD125" s="21">
        <v>1</v>
      </c>
    </row>
    <row r="126" spans="1:30" x14ac:dyDescent="0.3">
      <c r="A126" s="18" t="str">
        <f t="shared" ref="A126:B126" si="132">IF(AND(ISNUMBER(SEARCH("Yes",C126)),ISNUMBER(SEARCH("Yes",E126)),ISNUMBER(SEARCH("Yes",G126)),ISNUMBER(SEARCH("Yes",I126))),"Yes","No")</f>
        <v>No</v>
      </c>
      <c r="B126" s="18" t="str">
        <f t="shared" si="132"/>
        <v>No</v>
      </c>
      <c r="C126" s="15" t="str">
        <f t="shared" si="1"/>
        <v>No</v>
      </c>
      <c r="D126" s="18" t="str">
        <f t="shared" si="2"/>
        <v>No</v>
      </c>
      <c r="E126" s="18" t="str">
        <f t="shared" si="3"/>
        <v>No</v>
      </c>
      <c r="F126" s="18" t="str">
        <f t="shared" si="4"/>
        <v>No</v>
      </c>
      <c r="G126" s="18" t="str">
        <f t="shared" si="5"/>
        <v>No</v>
      </c>
      <c r="H126" s="18" t="str">
        <f t="shared" si="6"/>
        <v>No</v>
      </c>
      <c r="I126" s="18" t="str">
        <f t="shared" si="7"/>
        <v>Yes</v>
      </c>
      <c r="J126" s="18" t="str">
        <f t="shared" si="8"/>
        <v>Yes</v>
      </c>
      <c r="K126" s="21">
        <v>124</v>
      </c>
      <c r="L126" s="5" t="s">
        <v>591</v>
      </c>
      <c r="M126" s="5" t="s">
        <v>592</v>
      </c>
      <c r="N126" s="5" t="s">
        <v>2266</v>
      </c>
      <c r="O126" s="5" t="s">
        <v>149</v>
      </c>
      <c r="P126" s="5" t="s">
        <v>2819</v>
      </c>
      <c r="Q126" s="32" t="s">
        <v>2820</v>
      </c>
      <c r="R126" s="21">
        <v>1</v>
      </c>
      <c r="S126" s="22"/>
      <c r="T126" s="22"/>
      <c r="U126" s="22"/>
      <c r="V126" s="22"/>
      <c r="W126" s="22"/>
      <c r="X126" s="22"/>
      <c r="Y126" s="22"/>
      <c r="Z126" s="22"/>
      <c r="AA126" s="5" t="s">
        <v>2269</v>
      </c>
      <c r="AB126" s="5" t="s">
        <v>2506</v>
      </c>
      <c r="AC126" s="32" t="s">
        <v>2821</v>
      </c>
      <c r="AD126" s="21">
        <v>1</v>
      </c>
    </row>
    <row r="127" spans="1:30" x14ac:dyDescent="0.3">
      <c r="A127" s="18" t="str">
        <f t="shared" ref="A127:B127" si="133">IF(AND(ISNUMBER(SEARCH("Yes",C127)),ISNUMBER(SEARCH("Yes",E127)),ISNUMBER(SEARCH("Yes",G127)),ISNUMBER(SEARCH("Yes",I127))),"Yes","No")</f>
        <v>No</v>
      </c>
      <c r="B127" s="18" t="str">
        <f t="shared" si="133"/>
        <v>No</v>
      </c>
      <c r="C127" s="15" t="str">
        <f t="shared" si="1"/>
        <v>No</v>
      </c>
      <c r="D127" s="18" t="str">
        <f t="shared" si="2"/>
        <v>No</v>
      </c>
      <c r="E127" s="18" t="str">
        <f t="shared" si="3"/>
        <v>No</v>
      </c>
      <c r="F127" s="18" t="str">
        <f t="shared" si="4"/>
        <v>No</v>
      </c>
      <c r="G127" s="18" t="str">
        <f t="shared" si="5"/>
        <v>No</v>
      </c>
      <c r="H127" s="18" t="str">
        <f t="shared" si="6"/>
        <v>No</v>
      </c>
      <c r="I127" s="18" t="str">
        <f t="shared" si="7"/>
        <v>Yes</v>
      </c>
      <c r="J127" s="18" t="str">
        <f t="shared" si="8"/>
        <v>Yes</v>
      </c>
      <c r="K127" s="21">
        <v>125</v>
      </c>
      <c r="L127" s="5" t="s">
        <v>593</v>
      </c>
      <c r="M127" s="5" t="s">
        <v>594</v>
      </c>
      <c r="N127" s="5" t="s">
        <v>2266</v>
      </c>
      <c r="O127" s="5" t="s">
        <v>149</v>
      </c>
      <c r="P127" s="5" t="s">
        <v>2822</v>
      </c>
      <c r="Q127" s="32" t="s">
        <v>2823</v>
      </c>
      <c r="R127" s="21">
        <v>1</v>
      </c>
      <c r="S127" s="22"/>
      <c r="T127" s="22"/>
      <c r="U127" s="22"/>
      <c r="V127" s="22"/>
      <c r="W127" s="22"/>
      <c r="X127" s="22"/>
      <c r="Y127" s="22"/>
      <c r="Z127" s="22"/>
      <c r="AA127" s="5" t="s">
        <v>2269</v>
      </c>
      <c r="AB127" s="5" t="s">
        <v>2824</v>
      </c>
      <c r="AC127" s="32" t="s">
        <v>2825</v>
      </c>
      <c r="AD127" s="21">
        <v>1</v>
      </c>
    </row>
    <row r="128" spans="1:30" x14ac:dyDescent="0.3">
      <c r="A128" s="18" t="str">
        <f t="shared" ref="A128:B128" si="134">IF(AND(ISNUMBER(SEARCH("Yes",C128)),ISNUMBER(SEARCH("Yes",E128)),ISNUMBER(SEARCH("Yes",G128)),ISNUMBER(SEARCH("Yes",I128))),"Yes","No")</f>
        <v>No</v>
      </c>
      <c r="B128" s="18" t="str">
        <f t="shared" si="134"/>
        <v>No</v>
      </c>
      <c r="C128" s="15" t="str">
        <f t="shared" si="1"/>
        <v>No</v>
      </c>
      <c r="D128" s="18" t="str">
        <f t="shared" si="2"/>
        <v>No</v>
      </c>
      <c r="E128" s="18" t="str">
        <f t="shared" si="3"/>
        <v>No</v>
      </c>
      <c r="F128" s="18" t="str">
        <f t="shared" si="4"/>
        <v>No</v>
      </c>
      <c r="G128" s="18" t="str">
        <f t="shared" si="5"/>
        <v>No</v>
      </c>
      <c r="H128" s="18" t="str">
        <f t="shared" si="6"/>
        <v>No</v>
      </c>
      <c r="I128" s="18" t="str">
        <f t="shared" si="7"/>
        <v>Yes</v>
      </c>
      <c r="J128" s="18" t="str">
        <f t="shared" si="8"/>
        <v>Yes</v>
      </c>
      <c r="K128" s="21">
        <v>126</v>
      </c>
      <c r="L128" s="5" t="s">
        <v>595</v>
      </c>
      <c r="M128" s="5" t="s">
        <v>596</v>
      </c>
      <c r="N128" s="5" t="s">
        <v>2266</v>
      </c>
      <c r="O128" s="5" t="s">
        <v>149</v>
      </c>
      <c r="P128" s="5" t="s">
        <v>2623</v>
      </c>
      <c r="Q128" s="32" t="s">
        <v>2826</v>
      </c>
      <c r="R128" s="21">
        <v>1</v>
      </c>
      <c r="S128" s="22"/>
      <c r="T128" s="22"/>
      <c r="U128" s="22"/>
      <c r="V128" s="22"/>
      <c r="W128" s="22"/>
      <c r="X128" s="22"/>
      <c r="Y128" s="22"/>
      <c r="Z128" s="22"/>
      <c r="AA128" s="5" t="s">
        <v>2269</v>
      </c>
      <c r="AB128" s="5" t="s">
        <v>2827</v>
      </c>
      <c r="AC128" s="32" t="s">
        <v>2828</v>
      </c>
      <c r="AD128" s="21">
        <v>1</v>
      </c>
    </row>
    <row r="129" spans="1:30" x14ac:dyDescent="0.3">
      <c r="A129" s="18" t="str">
        <f t="shared" ref="A129:B129" si="135">IF(AND(ISNUMBER(SEARCH("Yes",C129)),ISNUMBER(SEARCH("Yes",E129)),ISNUMBER(SEARCH("Yes",G129)),ISNUMBER(SEARCH("Yes",I129))),"Yes","No")</f>
        <v>No</v>
      </c>
      <c r="B129" s="18" t="str">
        <f t="shared" si="135"/>
        <v>No</v>
      </c>
      <c r="C129" s="15" t="str">
        <f t="shared" si="1"/>
        <v>No</v>
      </c>
      <c r="D129" s="18" t="str">
        <f t="shared" si="2"/>
        <v>No</v>
      </c>
      <c r="E129" s="18" t="str">
        <f t="shared" si="3"/>
        <v>No</v>
      </c>
      <c r="F129" s="18" t="str">
        <f t="shared" si="4"/>
        <v>No</v>
      </c>
      <c r="G129" s="18" t="str">
        <f t="shared" si="5"/>
        <v>No</v>
      </c>
      <c r="H129" s="18" t="str">
        <f t="shared" si="6"/>
        <v>No</v>
      </c>
      <c r="I129" s="18" t="str">
        <f t="shared" si="7"/>
        <v>Yes</v>
      </c>
      <c r="J129" s="18" t="str">
        <f t="shared" si="8"/>
        <v>Yes</v>
      </c>
      <c r="K129" s="21">
        <v>127</v>
      </c>
      <c r="L129" s="5" t="s">
        <v>597</v>
      </c>
      <c r="M129" s="5" t="s">
        <v>598</v>
      </c>
      <c r="N129" s="5" t="s">
        <v>2266</v>
      </c>
      <c r="O129" s="5" t="s">
        <v>149</v>
      </c>
      <c r="P129" s="5" t="s">
        <v>2683</v>
      </c>
      <c r="Q129" s="32" t="s">
        <v>2829</v>
      </c>
      <c r="R129" s="21">
        <v>1</v>
      </c>
      <c r="S129" s="22"/>
      <c r="T129" s="22"/>
      <c r="U129" s="22"/>
      <c r="V129" s="22"/>
      <c r="W129" s="22"/>
      <c r="X129" s="22"/>
      <c r="Y129" s="22"/>
      <c r="Z129" s="22"/>
      <c r="AA129" s="5" t="s">
        <v>21</v>
      </c>
      <c r="AB129" s="5" t="s">
        <v>2830</v>
      </c>
      <c r="AC129" s="32" t="s">
        <v>2831</v>
      </c>
      <c r="AD129" s="21">
        <v>1</v>
      </c>
    </row>
    <row r="130" spans="1:30" x14ac:dyDescent="0.3">
      <c r="A130" s="18" t="str">
        <f t="shared" ref="A130:B130" si="136">IF(AND(ISNUMBER(SEARCH("Yes",C130)),ISNUMBER(SEARCH("Yes",E130)),ISNUMBER(SEARCH("Yes",G130)),ISNUMBER(SEARCH("Yes",I130))),"Yes","No")</f>
        <v>No</v>
      </c>
      <c r="B130" s="18" t="str">
        <f t="shared" si="136"/>
        <v>No</v>
      </c>
      <c r="C130" s="15" t="str">
        <f t="shared" si="1"/>
        <v>No</v>
      </c>
      <c r="D130" s="18" t="str">
        <f t="shared" si="2"/>
        <v>No</v>
      </c>
      <c r="E130" s="18" t="str">
        <f t="shared" si="3"/>
        <v>No</v>
      </c>
      <c r="F130" s="18" t="str">
        <f t="shared" si="4"/>
        <v>No</v>
      </c>
      <c r="G130" s="18" t="str">
        <f t="shared" si="5"/>
        <v>No</v>
      </c>
      <c r="H130" s="18" t="str">
        <f t="shared" si="6"/>
        <v>No</v>
      </c>
      <c r="I130" s="18" t="str">
        <f t="shared" si="7"/>
        <v>Yes</v>
      </c>
      <c r="J130" s="18" t="str">
        <f t="shared" si="8"/>
        <v>Yes</v>
      </c>
      <c r="K130" s="21">
        <v>128</v>
      </c>
      <c r="L130" s="5" t="s">
        <v>599</v>
      </c>
      <c r="M130" s="5" t="s">
        <v>600</v>
      </c>
      <c r="N130" s="5" t="s">
        <v>2266</v>
      </c>
      <c r="O130" s="5" t="s">
        <v>149</v>
      </c>
      <c r="P130" s="5" t="s">
        <v>2626</v>
      </c>
      <c r="Q130" s="32" t="s">
        <v>2832</v>
      </c>
      <c r="R130" s="21">
        <v>1</v>
      </c>
      <c r="S130" s="22"/>
      <c r="T130" s="22"/>
      <c r="U130" s="22"/>
      <c r="V130" s="22"/>
      <c r="W130" s="22"/>
      <c r="X130" s="22"/>
      <c r="Y130" s="22"/>
      <c r="Z130" s="22"/>
      <c r="AA130" s="5" t="s">
        <v>21</v>
      </c>
      <c r="AB130" s="5" t="s">
        <v>2833</v>
      </c>
      <c r="AC130" s="32" t="s">
        <v>2834</v>
      </c>
      <c r="AD130" s="21">
        <v>1</v>
      </c>
    </row>
    <row r="131" spans="1:30" x14ac:dyDescent="0.3">
      <c r="A131" s="18" t="str">
        <f t="shared" ref="A131:B131" si="137">IF(AND(ISNUMBER(SEARCH("Yes",C131)),ISNUMBER(SEARCH("Yes",E131)),ISNUMBER(SEARCH("Yes",G131)),ISNUMBER(SEARCH("Yes",I131))),"Yes","No")</f>
        <v>Yes</v>
      </c>
      <c r="B131" s="18" t="str">
        <f t="shared" si="137"/>
        <v>Yes</v>
      </c>
      <c r="C131" s="15" t="str">
        <f t="shared" si="1"/>
        <v>Yes</v>
      </c>
      <c r="D131" s="18" t="str">
        <f t="shared" si="2"/>
        <v>Yes</v>
      </c>
      <c r="E131" s="18" t="str">
        <f t="shared" si="3"/>
        <v>Yes</v>
      </c>
      <c r="F131" s="18" t="str">
        <f t="shared" si="4"/>
        <v>Yes</v>
      </c>
      <c r="G131" s="18" t="str">
        <f t="shared" si="5"/>
        <v>Yes</v>
      </c>
      <c r="H131" s="18" t="str">
        <f t="shared" si="6"/>
        <v>Yes</v>
      </c>
      <c r="I131" s="18" t="str">
        <f t="shared" si="7"/>
        <v>Yes</v>
      </c>
      <c r="J131" s="18" t="str">
        <f t="shared" si="8"/>
        <v>Yes</v>
      </c>
      <c r="K131" s="21">
        <v>129</v>
      </c>
      <c r="L131" s="5" t="s">
        <v>199</v>
      </c>
      <c r="M131" s="5" t="s">
        <v>200</v>
      </c>
      <c r="N131" s="5" t="s">
        <v>2266</v>
      </c>
      <c r="O131" s="5" t="s">
        <v>2269</v>
      </c>
      <c r="P131" s="5" t="s">
        <v>2835</v>
      </c>
      <c r="Q131" s="32" t="s">
        <v>2836</v>
      </c>
      <c r="R131" s="21">
        <v>1</v>
      </c>
      <c r="S131" s="5" t="s">
        <v>21</v>
      </c>
      <c r="T131" s="5" t="s">
        <v>2837</v>
      </c>
      <c r="U131" s="32" t="s">
        <v>2838</v>
      </c>
      <c r="V131" s="21">
        <v>1</v>
      </c>
      <c r="W131" s="5" t="s">
        <v>21</v>
      </c>
      <c r="X131" s="5" t="s">
        <v>2839</v>
      </c>
      <c r="Y131" s="32" t="s">
        <v>2840</v>
      </c>
      <c r="Z131" s="21">
        <v>1</v>
      </c>
      <c r="AA131" s="5" t="s">
        <v>21</v>
      </c>
      <c r="AB131" s="5" t="s">
        <v>2841</v>
      </c>
      <c r="AC131" s="32" t="s">
        <v>2842</v>
      </c>
      <c r="AD131" s="21">
        <v>1</v>
      </c>
    </row>
    <row r="132" spans="1:30" x14ac:dyDescent="0.3">
      <c r="A132" s="18" t="str">
        <f t="shared" ref="A132:B132" si="138">IF(AND(ISNUMBER(SEARCH("Yes",C132)),ISNUMBER(SEARCH("Yes",E132)),ISNUMBER(SEARCH("Yes",G132)),ISNUMBER(SEARCH("Yes",I132))),"Yes","No")</f>
        <v>Yes</v>
      </c>
      <c r="B132" s="18" t="str">
        <f t="shared" si="138"/>
        <v>No</v>
      </c>
      <c r="C132" s="15" t="str">
        <f t="shared" si="1"/>
        <v>Yes</v>
      </c>
      <c r="D132" s="18" t="str">
        <f t="shared" si="2"/>
        <v>Yes</v>
      </c>
      <c r="E132" s="18" t="str">
        <f t="shared" si="3"/>
        <v>Yes</v>
      </c>
      <c r="F132" s="18" t="str">
        <f t="shared" si="4"/>
        <v>Yes</v>
      </c>
      <c r="G132" s="18" t="str">
        <f t="shared" si="5"/>
        <v>Yes</v>
      </c>
      <c r="H132" s="18" t="str">
        <f t="shared" si="6"/>
        <v>Yes</v>
      </c>
      <c r="I132" s="18" t="str">
        <f t="shared" si="7"/>
        <v>Yes</v>
      </c>
      <c r="J132" s="18" t="str">
        <f t="shared" si="8"/>
        <v>No</v>
      </c>
      <c r="K132" s="21">
        <v>130</v>
      </c>
      <c r="L132" s="5" t="s">
        <v>109</v>
      </c>
      <c r="M132" s="5" t="s">
        <v>252</v>
      </c>
      <c r="N132" s="5" t="s">
        <v>2266</v>
      </c>
      <c r="O132" s="5" t="s">
        <v>21</v>
      </c>
      <c r="P132" s="5" t="s">
        <v>2843</v>
      </c>
      <c r="Q132" s="32" t="s">
        <v>2844</v>
      </c>
      <c r="R132" s="21">
        <v>1</v>
      </c>
      <c r="S132" s="5" t="s">
        <v>21</v>
      </c>
      <c r="T132" s="5" t="s">
        <v>2845</v>
      </c>
      <c r="U132" s="32" t="s">
        <v>2846</v>
      </c>
      <c r="V132" s="21">
        <v>1</v>
      </c>
      <c r="W132" s="5" t="s">
        <v>149</v>
      </c>
      <c r="X132" s="5" t="s">
        <v>2847</v>
      </c>
      <c r="Y132" s="32" t="s">
        <v>2848</v>
      </c>
      <c r="Z132" s="21">
        <v>1</v>
      </c>
      <c r="AA132" s="5" t="s">
        <v>149</v>
      </c>
      <c r="AB132" s="5" t="s">
        <v>2849</v>
      </c>
      <c r="AC132" s="32" t="s">
        <v>2850</v>
      </c>
      <c r="AD132" s="21">
        <v>1</v>
      </c>
    </row>
    <row r="133" spans="1:30" x14ac:dyDescent="0.3">
      <c r="A133" s="18" t="str">
        <f t="shared" ref="A133:B133" si="139">IF(AND(ISNUMBER(SEARCH("Yes",C133)),ISNUMBER(SEARCH("Yes",E133)),ISNUMBER(SEARCH("Yes",G133)),ISNUMBER(SEARCH("Yes",I133))),"Yes","No")</f>
        <v>No</v>
      </c>
      <c r="B133" s="18" t="str">
        <f t="shared" si="139"/>
        <v>No</v>
      </c>
      <c r="C133" s="15" t="str">
        <f t="shared" si="1"/>
        <v>No</v>
      </c>
      <c r="D133" s="18" t="str">
        <f t="shared" si="2"/>
        <v>No</v>
      </c>
      <c r="E133" s="18" t="str">
        <f t="shared" si="3"/>
        <v>No</v>
      </c>
      <c r="F133" s="18" t="str">
        <f t="shared" si="4"/>
        <v>No</v>
      </c>
      <c r="G133" s="18" t="str">
        <f t="shared" si="5"/>
        <v>No</v>
      </c>
      <c r="H133" s="18" t="str">
        <f t="shared" si="6"/>
        <v>No</v>
      </c>
      <c r="I133" s="18" t="str">
        <f t="shared" si="7"/>
        <v>Yes</v>
      </c>
      <c r="J133" s="18" t="str">
        <f t="shared" si="8"/>
        <v>Yes</v>
      </c>
      <c r="K133" s="21">
        <v>131</v>
      </c>
      <c r="L133" s="5" t="s">
        <v>601</v>
      </c>
      <c r="M133" s="5" t="s">
        <v>602</v>
      </c>
      <c r="N133" s="5" t="s">
        <v>2266</v>
      </c>
      <c r="O133" s="5" t="s">
        <v>149</v>
      </c>
      <c r="P133" s="5" t="s">
        <v>2626</v>
      </c>
      <c r="Q133" s="32" t="s">
        <v>2851</v>
      </c>
      <c r="R133" s="21">
        <v>1</v>
      </c>
      <c r="S133" s="22"/>
      <c r="T133" s="22"/>
      <c r="U133" s="22"/>
      <c r="V133" s="22"/>
      <c r="W133" s="22"/>
      <c r="X133" s="22"/>
      <c r="Y133" s="22"/>
      <c r="Z133" s="22"/>
      <c r="AA133" s="5" t="s">
        <v>2269</v>
      </c>
      <c r="AB133" s="5" t="s">
        <v>2381</v>
      </c>
      <c r="AC133" s="32" t="s">
        <v>2682</v>
      </c>
      <c r="AD133" s="21">
        <v>1</v>
      </c>
    </row>
    <row r="134" spans="1:30" x14ac:dyDescent="0.3">
      <c r="A134" s="18" t="str">
        <f t="shared" ref="A134:B134" si="140">IF(AND(ISNUMBER(SEARCH("Yes",C134)),ISNUMBER(SEARCH("Yes",E134)),ISNUMBER(SEARCH("Yes",G134)),ISNUMBER(SEARCH("Yes",I134))),"Yes","No")</f>
        <v>No</v>
      </c>
      <c r="B134" s="18" t="str">
        <f t="shared" si="140"/>
        <v>No</v>
      </c>
      <c r="C134" s="15" t="str">
        <f t="shared" si="1"/>
        <v>No</v>
      </c>
      <c r="D134" s="18" t="str">
        <f t="shared" si="2"/>
        <v>No</v>
      </c>
      <c r="E134" s="18" t="str">
        <f t="shared" si="3"/>
        <v>No</v>
      </c>
      <c r="F134" s="18" t="str">
        <f t="shared" si="4"/>
        <v>No</v>
      </c>
      <c r="G134" s="18" t="str">
        <f t="shared" si="5"/>
        <v>No</v>
      </c>
      <c r="H134" s="18" t="str">
        <f t="shared" si="6"/>
        <v>No</v>
      </c>
      <c r="I134" s="18" t="str">
        <f t="shared" si="7"/>
        <v>Yes</v>
      </c>
      <c r="J134" s="18" t="str">
        <f t="shared" si="8"/>
        <v>Yes</v>
      </c>
      <c r="K134" s="21">
        <v>132</v>
      </c>
      <c r="L134" s="5" t="s">
        <v>603</v>
      </c>
      <c r="M134" s="5" t="s">
        <v>25</v>
      </c>
      <c r="N134" s="5" t="s">
        <v>2266</v>
      </c>
      <c r="O134" s="5" t="s">
        <v>149</v>
      </c>
      <c r="P134" s="5" t="s">
        <v>2852</v>
      </c>
      <c r="Q134" s="32" t="s">
        <v>2853</v>
      </c>
      <c r="R134" s="21">
        <v>1</v>
      </c>
      <c r="S134" s="22"/>
      <c r="T134" s="22"/>
      <c r="U134" s="22"/>
      <c r="V134" s="22"/>
      <c r="W134" s="22"/>
      <c r="X134" s="22"/>
      <c r="Y134" s="22"/>
      <c r="Z134" s="22"/>
      <c r="AA134" s="5" t="s">
        <v>2269</v>
      </c>
      <c r="AB134" s="5" t="s">
        <v>2854</v>
      </c>
      <c r="AC134" s="32" t="s">
        <v>2855</v>
      </c>
      <c r="AD134" s="21">
        <v>1</v>
      </c>
    </row>
    <row r="135" spans="1:30" x14ac:dyDescent="0.3">
      <c r="A135" s="18" t="str">
        <f t="shared" ref="A135:B135" si="141">IF(AND(ISNUMBER(SEARCH("Yes",C135)),ISNUMBER(SEARCH("Yes",E135)),ISNUMBER(SEARCH("Yes",G135)),ISNUMBER(SEARCH("Yes",I135))),"Yes","No")</f>
        <v>Yes</v>
      </c>
      <c r="B135" s="18" t="str">
        <f t="shared" si="141"/>
        <v>Yes</v>
      </c>
      <c r="C135" s="15" t="str">
        <f t="shared" si="1"/>
        <v>Yes</v>
      </c>
      <c r="D135" s="18" t="str">
        <f t="shared" si="2"/>
        <v>Yes</v>
      </c>
      <c r="E135" s="18" t="str">
        <f t="shared" si="3"/>
        <v>Yes</v>
      </c>
      <c r="F135" s="18" t="str">
        <f t="shared" si="4"/>
        <v>Yes</v>
      </c>
      <c r="G135" s="18" t="str">
        <f t="shared" si="5"/>
        <v>Yes</v>
      </c>
      <c r="H135" s="18" t="str">
        <f t="shared" si="6"/>
        <v>Yes</v>
      </c>
      <c r="I135" s="18" t="str">
        <f t="shared" si="7"/>
        <v>Yes</v>
      </c>
      <c r="J135" s="18" t="str">
        <f t="shared" si="8"/>
        <v>Yes</v>
      </c>
      <c r="K135" s="21">
        <v>133</v>
      </c>
      <c r="L135" s="5" t="s">
        <v>201</v>
      </c>
      <c r="M135" s="5" t="s">
        <v>202</v>
      </c>
      <c r="N135" s="5" t="s">
        <v>2266</v>
      </c>
      <c r="O135" s="5" t="s">
        <v>21</v>
      </c>
      <c r="P135" s="5" t="s">
        <v>2856</v>
      </c>
      <c r="Q135" s="32" t="s">
        <v>2857</v>
      </c>
      <c r="R135" s="21">
        <v>1</v>
      </c>
      <c r="S135" s="5" t="s">
        <v>21</v>
      </c>
      <c r="T135" s="5" t="s">
        <v>2858</v>
      </c>
      <c r="U135" s="32" t="s">
        <v>2859</v>
      </c>
      <c r="V135" s="21">
        <v>1</v>
      </c>
      <c r="W135" s="5" t="s">
        <v>21</v>
      </c>
      <c r="X135" s="5" t="s">
        <v>2860</v>
      </c>
      <c r="Y135" s="32" t="s">
        <v>2861</v>
      </c>
      <c r="Z135" s="21">
        <v>1</v>
      </c>
      <c r="AA135" s="5" t="s">
        <v>2269</v>
      </c>
      <c r="AB135" s="5" t="s">
        <v>2862</v>
      </c>
      <c r="AC135" s="32" t="s">
        <v>2863</v>
      </c>
      <c r="AD135" s="21">
        <v>1</v>
      </c>
    </row>
    <row r="136" spans="1:30" x14ac:dyDescent="0.3">
      <c r="A136" s="18" t="str">
        <f t="shared" ref="A136:B136" si="142">IF(AND(ISNUMBER(SEARCH("Yes",C136)),ISNUMBER(SEARCH("Yes",E136)),ISNUMBER(SEARCH("Yes",G136)),ISNUMBER(SEARCH("Yes",I136))),"Yes","No")</f>
        <v>No</v>
      </c>
      <c r="B136" s="18" t="str">
        <f t="shared" si="142"/>
        <v>No</v>
      </c>
      <c r="C136" s="15" t="str">
        <f t="shared" si="1"/>
        <v>No</v>
      </c>
      <c r="D136" s="18" t="str">
        <f t="shared" si="2"/>
        <v>No</v>
      </c>
      <c r="E136" s="18" t="str">
        <f t="shared" si="3"/>
        <v>No</v>
      </c>
      <c r="F136" s="18" t="str">
        <f t="shared" si="4"/>
        <v>No</v>
      </c>
      <c r="G136" s="18" t="str">
        <f t="shared" si="5"/>
        <v>No</v>
      </c>
      <c r="H136" s="18" t="str">
        <f t="shared" si="6"/>
        <v>No</v>
      </c>
      <c r="I136" s="18" t="str">
        <f t="shared" si="7"/>
        <v>Yes</v>
      </c>
      <c r="J136" s="18" t="str">
        <f t="shared" si="8"/>
        <v>Yes</v>
      </c>
      <c r="K136" s="21">
        <v>134</v>
      </c>
      <c r="L136" s="5" t="s">
        <v>604</v>
      </c>
      <c r="M136" s="5" t="s">
        <v>605</v>
      </c>
      <c r="N136" s="5" t="s">
        <v>2266</v>
      </c>
      <c r="O136" s="5" t="s">
        <v>149</v>
      </c>
      <c r="P136" s="5" t="s">
        <v>2394</v>
      </c>
      <c r="Q136" s="32" t="s">
        <v>2864</v>
      </c>
      <c r="R136" s="21">
        <v>1</v>
      </c>
      <c r="S136" s="22"/>
      <c r="T136" s="22"/>
      <c r="U136" s="22"/>
      <c r="V136" s="22"/>
      <c r="W136" s="22"/>
      <c r="X136" s="22"/>
      <c r="Y136" s="22"/>
      <c r="Z136" s="22"/>
      <c r="AA136" s="5" t="s">
        <v>21</v>
      </c>
      <c r="AB136" s="5" t="s">
        <v>2865</v>
      </c>
      <c r="AC136" s="32" t="s">
        <v>2866</v>
      </c>
      <c r="AD136" s="21">
        <v>1</v>
      </c>
    </row>
    <row r="137" spans="1:30" x14ac:dyDescent="0.3">
      <c r="A137" s="18" t="str">
        <f t="shared" ref="A137:B137" si="143">IF(AND(ISNUMBER(SEARCH("Yes",C137)),ISNUMBER(SEARCH("Yes",E137)),ISNUMBER(SEARCH("Yes",G137)),ISNUMBER(SEARCH("Yes",I137))),"Yes","No")</f>
        <v>No</v>
      </c>
      <c r="B137" s="18" t="str">
        <f t="shared" si="143"/>
        <v>No</v>
      </c>
      <c r="C137" s="15" t="str">
        <f t="shared" si="1"/>
        <v>No</v>
      </c>
      <c r="D137" s="18" t="str">
        <f t="shared" si="2"/>
        <v>No</v>
      </c>
      <c r="E137" s="18" t="str">
        <f t="shared" si="3"/>
        <v>No</v>
      </c>
      <c r="F137" s="18" t="str">
        <f t="shared" si="4"/>
        <v>No</v>
      </c>
      <c r="G137" s="18" t="str">
        <f t="shared" si="5"/>
        <v>No</v>
      </c>
      <c r="H137" s="18" t="str">
        <f t="shared" si="6"/>
        <v>No</v>
      </c>
      <c r="I137" s="18" t="str">
        <f t="shared" si="7"/>
        <v>No</v>
      </c>
      <c r="J137" s="18" t="str">
        <f t="shared" si="8"/>
        <v>No</v>
      </c>
      <c r="K137" s="21">
        <v>135</v>
      </c>
      <c r="L137" s="5" t="s">
        <v>606</v>
      </c>
      <c r="M137" s="5" t="s">
        <v>607</v>
      </c>
      <c r="N137" s="5" t="s">
        <v>2266</v>
      </c>
      <c r="O137" s="5" t="s">
        <v>149</v>
      </c>
      <c r="P137" s="5" t="s">
        <v>2867</v>
      </c>
      <c r="Q137" s="32" t="s">
        <v>2868</v>
      </c>
      <c r="R137" s="21">
        <v>1</v>
      </c>
      <c r="S137" s="22"/>
      <c r="T137" s="22"/>
      <c r="U137" s="22"/>
      <c r="V137" s="22"/>
      <c r="W137" s="22"/>
      <c r="X137" s="22"/>
      <c r="Y137" s="22"/>
      <c r="Z137" s="22"/>
      <c r="AA137" s="5" t="s">
        <v>149</v>
      </c>
      <c r="AB137" s="5" t="s">
        <v>2869</v>
      </c>
      <c r="AC137" s="32" t="s">
        <v>2870</v>
      </c>
      <c r="AD137" s="21">
        <v>1</v>
      </c>
    </row>
    <row r="138" spans="1:30" x14ac:dyDescent="0.3">
      <c r="A138" s="18" t="str">
        <f t="shared" ref="A138:B138" si="144">IF(AND(ISNUMBER(SEARCH("Yes",C138)),ISNUMBER(SEARCH("Yes",E138)),ISNUMBER(SEARCH("Yes",G138)),ISNUMBER(SEARCH("Yes",I138))),"Yes","No")</f>
        <v>No</v>
      </c>
      <c r="B138" s="18" t="str">
        <f t="shared" si="144"/>
        <v>No</v>
      </c>
      <c r="C138" s="15" t="str">
        <f t="shared" si="1"/>
        <v>No</v>
      </c>
      <c r="D138" s="18" t="str">
        <f t="shared" si="2"/>
        <v>No</v>
      </c>
      <c r="E138" s="18" t="str">
        <f t="shared" si="3"/>
        <v>No</v>
      </c>
      <c r="F138" s="18" t="str">
        <f t="shared" si="4"/>
        <v>No</v>
      </c>
      <c r="G138" s="18" t="str">
        <f t="shared" si="5"/>
        <v>No</v>
      </c>
      <c r="H138" s="18" t="str">
        <f t="shared" si="6"/>
        <v>No</v>
      </c>
      <c r="I138" s="18" t="str">
        <f t="shared" si="7"/>
        <v>Yes</v>
      </c>
      <c r="J138" s="18" t="str">
        <f t="shared" si="8"/>
        <v>Yes</v>
      </c>
      <c r="K138" s="21">
        <v>136</v>
      </c>
      <c r="L138" s="5" t="s">
        <v>2871</v>
      </c>
      <c r="M138" s="5" t="s">
        <v>609</v>
      </c>
      <c r="N138" s="5" t="s">
        <v>2266</v>
      </c>
      <c r="O138" s="5" t="s">
        <v>149</v>
      </c>
      <c r="P138" s="5" t="s">
        <v>2872</v>
      </c>
      <c r="Q138" s="32" t="s">
        <v>2873</v>
      </c>
      <c r="R138" s="21">
        <v>1</v>
      </c>
      <c r="S138" s="22"/>
      <c r="T138" s="22"/>
      <c r="U138" s="22"/>
      <c r="V138" s="22"/>
      <c r="W138" s="22"/>
      <c r="X138" s="22"/>
      <c r="Y138" s="22"/>
      <c r="Z138" s="22"/>
      <c r="AA138" s="5" t="s">
        <v>2269</v>
      </c>
      <c r="AB138" s="5" t="s">
        <v>2874</v>
      </c>
      <c r="AC138" s="32" t="s">
        <v>2875</v>
      </c>
      <c r="AD138" s="21">
        <v>1</v>
      </c>
    </row>
    <row r="139" spans="1:30" x14ac:dyDescent="0.3">
      <c r="A139" s="18" t="str">
        <f t="shared" ref="A139:B139" si="145">IF(AND(ISNUMBER(SEARCH("Yes",C139)),ISNUMBER(SEARCH("Yes",E139)),ISNUMBER(SEARCH("Yes",G139)),ISNUMBER(SEARCH("Yes",I139))),"Yes","No")</f>
        <v>No</v>
      </c>
      <c r="B139" s="18" t="str">
        <f t="shared" si="145"/>
        <v>No</v>
      </c>
      <c r="C139" s="15" t="str">
        <f t="shared" si="1"/>
        <v>No</v>
      </c>
      <c r="D139" s="18" t="str">
        <f t="shared" si="2"/>
        <v>No</v>
      </c>
      <c r="E139" s="18" t="str">
        <f t="shared" si="3"/>
        <v>No</v>
      </c>
      <c r="F139" s="18" t="str">
        <f t="shared" si="4"/>
        <v>No</v>
      </c>
      <c r="G139" s="18" t="str">
        <f t="shared" si="5"/>
        <v>No</v>
      </c>
      <c r="H139" s="18" t="str">
        <f t="shared" si="6"/>
        <v>No</v>
      </c>
      <c r="I139" s="18" t="str">
        <f t="shared" si="7"/>
        <v>Yes</v>
      </c>
      <c r="J139" s="18" t="str">
        <f t="shared" si="8"/>
        <v>Yes</v>
      </c>
      <c r="K139" s="21">
        <v>137</v>
      </c>
      <c r="L139" s="5" t="s">
        <v>610</v>
      </c>
      <c r="M139" s="5" t="s">
        <v>611</v>
      </c>
      <c r="N139" s="5" t="s">
        <v>2266</v>
      </c>
      <c r="O139" s="5" t="s">
        <v>149</v>
      </c>
      <c r="P139" s="5" t="s">
        <v>2390</v>
      </c>
      <c r="Q139" s="32" t="s">
        <v>2876</v>
      </c>
      <c r="R139" s="21">
        <v>1</v>
      </c>
      <c r="S139" s="22"/>
      <c r="T139" s="22"/>
      <c r="U139" s="22"/>
      <c r="V139" s="22"/>
      <c r="W139" s="22"/>
      <c r="X139" s="22"/>
      <c r="Y139" s="22"/>
      <c r="Z139" s="22"/>
      <c r="AA139" s="5" t="s">
        <v>21</v>
      </c>
      <c r="AB139" s="5" t="s">
        <v>2877</v>
      </c>
      <c r="AC139" s="32" t="s">
        <v>2693</v>
      </c>
      <c r="AD139" s="21">
        <v>1</v>
      </c>
    </row>
    <row r="140" spans="1:30" x14ac:dyDescent="0.3">
      <c r="A140" s="18" t="str">
        <f t="shared" ref="A140:B140" si="146">IF(AND(ISNUMBER(SEARCH("Yes",C140)),ISNUMBER(SEARCH("Yes",E140)),ISNUMBER(SEARCH("Yes",G140)),ISNUMBER(SEARCH("Yes",I140))),"Yes","No")</f>
        <v>No</v>
      </c>
      <c r="B140" s="18" t="str">
        <f t="shared" si="146"/>
        <v>No</v>
      </c>
      <c r="C140" s="15" t="str">
        <f t="shared" si="1"/>
        <v>No</v>
      </c>
      <c r="D140" s="18" t="str">
        <f t="shared" si="2"/>
        <v>No</v>
      </c>
      <c r="E140" s="18" t="str">
        <f t="shared" si="3"/>
        <v>No</v>
      </c>
      <c r="F140" s="18" t="str">
        <f t="shared" si="4"/>
        <v>No</v>
      </c>
      <c r="G140" s="18" t="str">
        <f t="shared" si="5"/>
        <v>No</v>
      </c>
      <c r="H140" s="18" t="str">
        <f t="shared" si="6"/>
        <v>No</v>
      </c>
      <c r="I140" s="18" t="str">
        <f t="shared" si="7"/>
        <v>Yes</v>
      </c>
      <c r="J140" s="18" t="str">
        <f t="shared" si="8"/>
        <v>Yes</v>
      </c>
      <c r="K140" s="21">
        <v>138</v>
      </c>
      <c r="L140" s="5" t="s">
        <v>612</v>
      </c>
      <c r="M140" s="5" t="s">
        <v>613</v>
      </c>
      <c r="N140" s="5" t="s">
        <v>2266</v>
      </c>
      <c r="O140" s="5" t="s">
        <v>149</v>
      </c>
      <c r="P140" s="5" t="s">
        <v>2309</v>
      </c>
      <c r="Q140" s="32" t="s">
        <v>2878</v>
      </c>
      <c r="R140" s="21">
        <v>1</v>
      </c>
      <c r="S140" s="22"/>
      <c r="T140" s="22"/>
      <c r="U140" s="22"/>
      <c r="V140" s="22"/>
      <c r="W140" s="22"/>
      <c r="X140" s="22"/>
      <c r="Y140" s="22"/>
      <c r="Z140" s="22"/>
      <c r="AA140" s="5" t="s">
        <v>2269</v>
      </c>
      <c r="AB140" s="5" t="s">
        <v>2879</v>
      </c>
      <c r="AC140" s="32" t="s">
        <v>2880</v>
      </c>
      <c r="AD140" s="21">
        <v>1</v>
      </c>
    </row>
    <row r="141" spans="1:30" x14ac:dyDescent="0.3">
      <c r="A141" s="18" t="str">
        <f t="shared" ref="A141:B141" si="147">IF(AND(ISNUMBER(SEARCH("Yes",C141)),ISNUMBER(SEARCH("Yes",E141)),ISNUMBER(SEARCH("Yes",G141)),ISNUMBER(SEARCH("Yes",I141))),"Yes","No")</f>
        <v>No</v>
      </c>
      <c r="B141" s="18" t="str">
        <f t="shared" si="147"/>
        <v>No</v>
      </c>
      <c r="C141" s="15" t="str">
        <f t="shared" si="1"/>
        <v>No</v>
      </c>
      <c r="D141" s="18" t="str">
        <f t="shared" si="2"/>
        <v>No</v>
      </c>
      <c r="E141" s="18" t="str">
        <f t="shared" si="3"/>
        <v>No</v>
      </c>
      <c r="F141" s="18" t="str">
        <f t="shared" si="4"/>
        <v>No</v>
      </c>
      <c r="G141" s="18" t="str">
        <f t="shared" si="5"/>
        <v>No</v>
      </c>
      <c r="H141" s="18" t="str">
        <f t="shared" si="6"/>
        <v>No</v>
      </c>
      <c r="I141" s="18" t="str">
        <f t="shared" si="7"/>
        <v>Yes</v>
      </c>
      <c r="J141" s="18" t="str">
        <f t="shared" si="8"/>
        <v>Yes</v>
      </c>
      <c r="K141" s="21">
        <v>139</v>
      </c>
      <c r="L141" s="5" t="s">
        <v>614</v>
      </c>
      <c r="M141" s="5" t="s">
        <v>2881</v>
      </c>
      <c r="N141" s="5" t="s">
        <v>2266</v>
      </c>
      <c r="O141" s="5" t="s">
        <v>149</v>
      </c>
      <c r="P141" s="5" t="s">
        <v>2882</v>
      </c>
      <c r="Q141" s="32" t="s">
        <v>2883</v>
      </c>
      <c r="R141" s="21">
        <v>1</v>
      </c>
      <c r="S141" s="22"/>
      <c r="T141" s="22"/>
      <c r="U141" s="22"/>
      <c r="V141" s="22"/>
      <c r="W141" s="22"/>
      <c r="X141" s="22"/>
      <c r="Y141" s="22"/>
      <c r="Z141" s="22"/>
      <c r="AA141" s="5" t="s">
        <v>2269</v>
      </c>
      <c r="AB141" s="5" t="s">
        <v>2884</v>
      </c>
      <c r="AC141" s="32" t="s">
        <v>2885</v>
      </c>
      <c r="AD141" s="21">
        <v>1</v>
      </c>
    </row>
    <row r="142" spans="1:30" x14ac:dyDescent="0.3">
      <c r="A142" s="18" t="str">
        <f t="shared" ref="A142:B142" si="148">IF(AND(ISNUMBER(SEARCH("Yes",C142)),ISNUMBER(SEARCH("Yes",E142)),ISNUMBER(SEARCH("Yes",G142)),ISNUMBER(SEARCH("Yes",I142))),"Yes","No")</f>
        <v>No</v>
      </c>
      <c r="B142" s="18" t="str">
        <f t="shared" si="148"/>
        <v>No</v>
      </c>
      <c r="C142" s="15" t="str">
        <f t="shared" si="1"/>
        <v>No</v>
      </c>
      <c r="D142" s="18" t="str">
        <f t="shared" si="2"/>
        <v>No</v>
      </c>
      <c r="E142" s="18" t="str">
        <f t="shared" si="3"/>
        <v>No</v>
      </c>
      <c r="F142" s="18" t="str">
        <f t="shared" si="4"/>
        <v>No</v>
      </c>
      <c r="G142" s="18" t="str">
        <f t="shared" si="5"/>
        <v>No</v>
      </c>
      <c r="H142" s="18" t="str">
        <f t="shared" si="6"/>
        <v>No</v>
      </c>
      <c r="I142" s="18" t="str">
        <f t="shared" si="7"/>
        <v>Yes</v>
      </c>
      <c r="J142" s="18" t="str">
        <f t="shared" si="8"/>
        <v>Yes</v>
      </c>
      <c r="K142" s="21">
        <v>140</v>
      </c>
      <c r="L142" s="5" t="s">
        <v>616</v>
      </c>
      <c r="M142" s="5" t="s">
        <v>617</v>
      </c>
      <c r="N142" s="5" t="s">
        <v>2266</v>
      </c>
      <c r="O142" s="5" t="s">
        <v>149</v>
      </c>
      <c r="P142" s="5" t="s">
        <v>2492</v>
      </c>
      <c r="Q142" s="32" t="s">
        <v>2886</v>
      </c>
      <c r="R142" s="21">
        <v>1</v>
      </c>
      <c r="S142" s="22"/>
      <c r="T142" s="22"/>
      <c r="U142" s="22"/>
      <c r="V142" s="22"/>
      <c r="W142" s="22"/>
      <c r="X142" s="22"/>
      <c r="Y142" s="22"/>
      <c r="Z142" s="22"/>
      <c r="AA142" s="5" t="s">
        <v>2269</v>
      </c>
      <c r="AB142" s="5" t="s">
        <v>2887</v>
      </c>
      <c r="AC142" s="32" t="s">
        <v>2888</v>
      </c>
      <c r="AD142" s="21">
        <v>1</v>
      </c>
    </row>
    <row r="143" spans="1:30" x14ac:dyDescent="0.3">
      <c r="A143" s="18" t="str">
        <f t="shared" ref="A143:B143" si="149">IF(AND(ISNUMBER(SEARCH("Yes",C143)),ISNUMBER(SEARCH("Yes",E143)),ISNUMBER(SEARCH("Yes",G143)),ISNUMBER(SEARCH("Yes",I143))),"Yes","No")</f>
        <v>No</v>
      </c>
      <c r="B143" s="18" t="str">
        <f t="shared" si="149"/>
        <v>No</v>
      </c>
      <c r="C143" s="15" t="str">
        <f t="shared" si="1"/>
        <v>No</v>
      </c>
      <c r="D143" s="18" t="str">
        <f t="shared" si="2"/>
        <v>No</v>
      </c>
      <c r="E143" s="18" t="str">
        <f t="shared" si="3"/>
        <v>No</v>
      </c>
      <c r="F143" s="18" t="str">
        <f t="shared" si="4"/>
        <v>No</v>
      </c>
      <c r="G143" s="18" t="str">
        <f t="shared" si="5"/>
        <v>No</v>
      </c>
      <c r="H143" s="18" t="str">
        <f t="shared" si="6"/>
        <v>No</v>
      </c>
      <c r="I143" s="18" t="str">
        <f t="shared" si="7"/>
        <v>Yes</v>
      </c>
      <c r="J143" s="18" t="str">
        <f t="shared" si="8"/>
        <v>No</v>
      </c>
      <c r="K143" s="21">
        <v>141</v>
      </c>
      <c r="L143" s="5" t="s">
        <v>618</v>
      </c>
      <c r="M143" s="5" t="s">
        <v>619</v>
      </c>
      <c r="N143" s="5" t="s">
        <v>2266</v>
      </c>
      <c r="O143" s="5" t="s">
        <v>149</v>
      </c>
      <c r="P143" s="5" t="s">
        <v>2683</v>
      </c>
      <c r="Q143" s="32" t="s">
        <v>2889</v>
      </c>
      <c r="R143" s="21">
        <v>1</v>
      </c>
      <c r="S143" s="22"/>
      <c r="T143" s="22"/>
      <c r="U143" s="22"/>
      <c r="V143" s="22"/>
      <c r="W143" s="22"/>
      <c r="X143" s="22"/>
      <c r="Y143" s="22"/>
      <c r="Z143" s="22"/>
      <c r="AA143" s="5" t="s">
        <v>149</v>
      </c>
      <c r="AB143" s="5" t="s">
        <v>2890</v>
      </c>
      <c r="AC143" s="32" t="s">
        <v>2891</v>
      </c>
      <c r="AD143" s="21">
        <v>1</v>
      </c>
    </row>
    <row r="144" spans="1:30" x14ac:dyDescent="0.3">
      <c r="A144" s="18" t="str">
        <f t="shared" ref="A144:B144" si="150">IF(AND(ISNUMBER(SEARCH("Yes",C144)),ISNUMBER(SEARCH("Yes",E144)),ISNUMBER(SEARCH("Yes",G144)),ISNUMBER(SEARCH("Yes",I144))),"Yes","No")</f>
        <v>No</v>
      </c>
      <c r="B144" s="18" t="str">
        <f t="shared" si="150"/>
        <v>No</v>
      </c>
      <c r="C144" s="15" t="str">
        <f t="shared" si="1"/>
        <v>No</v>
      </c>
      <c r="D144" s="18" t="str">
        <f t="shared" si="2"/>
        <v>No</v>
      </c>
      <c r="E144" s="18" t="str">
        <f t="shared" si="3"/>
        <v>No</v>
      </c>
      <c r="F144" s="18" t="str">
        <f t="shared" si="4"/>
        <v>No</v>
      </c>
      <c r="G144" s="18" t="str">
        <f t="shared" si="5"/>
        <v>No</v>
      </c>
      <c r="H144" s="18" t="str">
        <f t="shared" si="6"/>
        <v>No</v>
      </c>
      <c r="I144" s="18" t="str">
        <f t="shared" si="7"/>
        <v>Yes</v>
      </c>
      <c r="J144" s="18" t="str">
        <f t="shared" si="8"/>
        <v>Yes</v>
      </c>
      <c r="K144" s="21">
        <v>142</v>
      </c>
      <c r="L144" s="5" t="s">
        <v>620</v>
      </c>
      <c r="M144" s="5" t="s">
        <v>621</v>
      </c>
      <c r="N144" s="5" t="s">
        <v>2266</v>
      </c>
      <c r="O144" s="5" t="s">
        <v>149</v>
      </c>
      <c r="P144" s="5" t="s">
        <v>2408</v>
      </c>
      <c r="Q144" s="32" t="s">
        <v>2892</v>
      </c>
      <c r="R144" s="21">
        <v>1</v>
      </c>
      <c r="S144" s="22"/>
      <c r="T144" s="22"/>
      <c r="U144" s="22"/>
      <c r="V144" s="22"/>
      <c r="W144" s="22"/>
      <c r="X144" s="22"/>
      <c r="Y144" s="22"/>
      <c r="Z144" s="22"/>
      <c r="AA144" s="5" t="s">
        <v>21</v>
      </c>
      <c r="AB144" s="5" t="s">
        <v>2893</v>
      </c>
      <c r="AC144" s="32" t="s">
        <v>2894</v>
      </c>
      <c r="AD144" s="21">
        <v>1</v>
      </c>
    </row>
    <row r="145" spans="1:30" x14ac:dyDescent="0.3">
      <c r="A145" s="18" t="str">
        <f t="shared" ref="A145:B145" si="151">IF(AND(ISNUMBER(SEARCH("Yes",C145)),ISNUMBER(SEARCH("Yes",E145)),ISNUMBER(SEARCH("Yes",G145)),ISNUMBER(SEARCH("Yes",I145))),"Yes","No")</f>
        <v>Yes</v>
      </c>
      <c r="B145" s="18" t="str">
        <f t="shared" si="151"/>
        <v>Yes</v>
      </c>
      <c r="C145" s="15" t="str">
        <f t="shared" si="1"/>
        <v>Yes</v>
      </c>
      <c r="D145" s="18" t="str">
        <f t="shared" si="2"/>
        <v>Yes</v>
      </c>
      <c r="E145" s="18" t="str">
        <f t="shared" si="3"/>
        <v>Yes</v>
      </c>
      <c r="F145" s="18" t="str">
        <f t="shared" si="4"/>
        <v>Yes</v>
      </c>
      <c r="G145" s="18" t="str">
        <f t="shared" si="5"/>
        <v>Yes</v>
      </c>
      <c r="H145" s="18" t="str">
        <f t="shared" si="6"/>
        <v>Yes</v>
      </c>
      <c r="I145" s="18" t="str">
        <f t="shared" si="7"/>
        <v>Yes</v>
      </c>
      <c r="J145" s="18" t="str">
        <f t="shared" si="8"/>
        <v>Yes</v>
      </c>
      <c r="K145" s="21">
        <v>143</v>
      </c>
      <c r="L145" s="5" t="s">
        <v>32</v>
      </c>
      <c r="M145" s="5" t="s">
        <v>54</v>
      </c>
      <c r="N145" s="5" t="s">
        <v>2266</v>
      </c>
      <c r="O145" s="5" t="s">
        <v>21</v>
      </c>
      <c r="P145" s="5" t="s">
        <v>2895</v>
      </c>
      <c r="Q145" s="32" t="s">
        <v>2896</v>
      </c>
      <c r="R145" s="21">
        <v>1</v>
      </c>
      <c r="S145" s="5" t="s">
        <v>21</v>
      </c>
      <c r="T145" s="5" t="s">
        <v>2897</v>
      </c>
      <c r="U145" s="32" t="s">
        <v>2898</v>
      </c>
      <c r="V145" s="21">
        <v>1</v>
      </c>
      <c r="W145" s="5" t="s">
        <v>21</v>
      </c>
      <c r="X145" s="5" t="s">
        <v>2899</v>
      </c>
      <c r="Y145" s="32" t="s">
        <v>2900</v>
      </c>
      <c r="Z145" s="21">
        <v>1</v>
      </c>
      <c r="AA145" s="5" t="s">
        <v>2269</v>
      </c>
      <c r="AB145" s="5" t="s">
        <v>2901</v>
      </c>
      <c r="AC145" s="32" t="s">
        <v>2902</v>
      </c>
      <c r="AD145" s="21">
        <v>1</v>
      </c>
    </row>
    <row r="146" spans="1:30" x14ac:dyDescent="0.3">
      <c r="A146" s="18" t="str">
        <f t="shared" ref="A146:B146" si="152">IF(AND(ISNUMBER(SEARCH("Yes",C146)),ISNUMBER(SEARCH("Yes",E146)),ISNUMBER(SEARCH("Yes",G146)),ISNUMBER(SEARCH("Yes",I146))),"Yes","No")</f>
        <v>No</v>
      </c>
      <c r="B146" s="18" t="str">
        <f t="shared" si="152"/>
        <v>No</v>
      </c>
      <c r="C146" s="15" t="str">
        <f t="shared" si="1"/>
        <v>No</v>
      </c>
      <c r="D146" s="18" t="str">
        <f t="shared" si="2"/>
        <v>No</v>
      </c>
      <c r="E146" s="18" t="str">
        <f t="shared" si="3"/>
        <v>No</v>
      </c>
      <c r="F146" s="18" t="str">
        <f t="shared" si="4"/>
        <v>No</v>
      </c>
      <c r="G146" s="18" t="str">
        <f t="shared" si="5"/>
        <v>No</v>
      </c>
      <c r="H146" s="18" t="str">
        <f t="shared" si="6"/>
        <v>No</v>
      </c>
      <c r="I146" s="18" t="str">
        <f t="shared" si="7"/>
        <v>Yes</v>
      </c>
      <c r="J146" s="18" t="str">
        <f t="shared" si="8"/>
        <v>Yes</v>
      </c>
      <c r="K146" s="21">
        <v>144</v>
      </c>
      <c r="L146" s="5" t="s">
        <v>622</v>
      </c>
      <c r="M146" s="5" t="s">
        <v>623</v>
      </c>
      <c r="N146" s="5" t="s">
        <v>2266</v>
      </c>
      <c r="O146" s="5" t="s">
        <v>149</v>
      </c>
      <c r="P146" s="5" t="s">
        <v>2626</v>
      </c>
      <c r="Q146" s="32" t="s">
        <v>2903</v>
      </c>
      <c r="R146" s="21">
        <v>1</v>
      </c>
      <c r="S146" s="22"/>
      <c r="T146" s="22"/>
      <c r="U146" s="22"/>
      <c r="V146" s="22"/>
      <c r="W146" s="22"/>
      <c r="X146" s="22"/>
      <c r="Y146" s="22"/>
      <c r="Z146" s="22"/>
      <c r="AA146" s="5" t="s">
        <v>2269</v>
      </c>
      <c r="AB146" s="5" t="s">
        <v>2904</v>
      </c>
      <c r="AC146" s="32" t="s">
        <v>2905</v>
      </c>
      <c r="AD146" s="21">
        <v>1</v>
      </c>
    </row>
    <row r="147" spans="1:30" x14ac:dyDescent="0.3">
      <c r="A147" s="18" t="str">
        <f t="shared" ref="A147:B147" si="153">IF(AND(ISNUMBER(SEARCH("Yes",C147)),ISNUMBER(SEARCH("Yes",E147)),ISNUMBER(SEARCH("Yes",G147)),ISNUMBER(SEARCH("Yes",I147))),"Yes","No")</f>
        <v>Yes</v>
      </c>
      <c r="B147" s="18" t="str">
        <f t="shared" si="153"/>
        <v>No</v>
      </c>
      <c r="C147" s="15" t="str">
        <f t="shared" si="1"/>
        <v>Yes</v>
      </c>
      <c r="D147" s="18" t="str">
        <f t="shared" si="2"/>
        <v>Yes</v>
      </c>
      <c r="E147" s="18" t="str">
        <f t="shared" si="3"/>
        <v>Yes</v>
      </c>
      <c r="F147" s="18" t="str">
        <f t="shared" si="4"/>
        <v>Yes</v>
      </c>
      <c r="G147" s="18" t="str">
        <f t="shared" si="5"/>
        <v>Yes</v>
      </c>
      <c r="H147" s="18" t="str">
        <f t="shared" si="6"/>
        <v>Yes</v>
      </c>
      <c r="I147" s="18" t="str">
        <f t="shared" si="7"/>
        <v>Yes</v>
      </c>
      <c r="J147" s="18" t="str">
        <f t="shared" si="8"/>
        <v>No</v>
      </c>
      <c r="K147" s="21">
        <v>145</v>
      </c>
      <c r="L147" s="5" t="s">
        <v>220</v>
      </c>
      <c r="M147" s="5" t="s">
        <v>221</v>
      </c>
      <c r="N147" s="5" t="s">
        <v>2266</v>
      </c>
      <c r="O147" s="5" t="s">
        <v>21</v>
      </c>
      <c r="P147" s="5" t="s">
        <v>2767</v>
      </c>
      <c r="Q147" s="32" t="s">
        <v>2906</v>
      </c>
      <c r="R147" s="21">
        <v>1</v>
      </c>
      <c r="S147" s="5" t="s">
        <v>2269</v>
      </c>
      <c r="T147" s="5" t="s">
        <v>2907</v>
      </c>
      <c r="U147" s="32" t="s">
        <v>2908</v>
      </c>
      <c r="V147" s="21">
        <v>1</v>
      </c>
      <c r="W147" s="5" t="s">
        <v>21</v>
      </c>
      <c r="X147" s="5" t="s">
        <v>2909</v>
      </c>
      <c r="Y147" s="32" t="s">
        <v>2910</v>
      </c>
      <c r="Z147" s="21">
        <v>1</v>
      </c>
      <c r="AA147" s="5" t="s">
        <v>149</v>
      </c>
      <c r="AB147" s="5" t="s">
        <v>2384</v>
      </c>
      <c r="AC147" s="32" t="s">
        <v>2911</v>
      </c>
      <c r="AD147" s="21">
        <v>1</v>
      </c>
    </row>
    <row r="148" spans="1:30" x14ac:dyDescent="0.3">
      <c r="A148" s="18" t="str">
        <f t="shared" ref="A148:B148" si="154">IF(AND(ISNUMBER(SEARCH("Yes",C148)),ISNUMBER(SEARCH("Yes",E148)),ISNUMBER(SEARCH("Yes",G148)),ISNUMBER(SEARCH("Yes",I148))),"Yes","No")</f>
        <v>No</v>
      </c>
      <c r="B148" s="18" t="str">
        <f t="shared" si="154"/>
        <v>No</v>
      </c>
      <c r="C148" s="15" t="str">
        <f t="shared" si="1"/>
        <v>No</v>
      </c>
      <c r="D148" s="18" t="str">
        <f t="shared" si="2"/>
        <v>No</v>
      </c>
      <c r="E148" s="18" t="str">
        <f t="shared" si="3"/>
        <v>No</v>
      </c>
      <c r="F148" s="18" t="str">
        <f t="shared" si="4"/>
        <v>No</v>
      </c>
      <c r="G148" s="18" t="str">
        <f t="shared" si="5"/>
        <v>No</v>
      </c>
      <c r="H148" s="18" t="str">
        <f t="shared" si="6"/>
        <v>No</v>
      </c>
      <c r="I148" s="18" t="str">
        <f t="shared" si="7"/>
        <v>Yes</v>
      </c>
      <c r="J148" s="18" t="str">
        <f t="shared" si="8"/>
        <v>Yes</v>
      </c>
      <c r="K148" s="21">
        <v>146</v>
      </c>
      <c r="L148" s="5" t="s">
        <v>624</v>
      </c>
      <c r="M148" s="5" t="s">
        <v>625</v>
      </c>
      <c r="N148" s="5" t="s">
        <v>2266</v>
      </c>
      <c r="O148" s="5" t="s">
        <v>149</v>
      </c>
      <c r="P148" s="5" t="s">
        <v>2492</v>
      </c>
      <c r="Q148" s="32" t="s">
        <v>2912</v>
      </c>
      <c r="R148" s="21">
        <v>1</v>
      </c>
      <c r="S148" s="22"/>
      <c r="T148" s="22"/>
      <c r="U148" s="22"/>
      <c r="V148" s="22"/>
      <c r="W148" s="22"/>
      <c r="X148" s="22"/>
      <c r="Y148" s="22"/>
      <c r="Z148" s="22"/>
      <c r="AA148" s="5" t="s">
        <v>2269</v>
      </c>
      <c r="AB148" s="5" t="s">
        <v>2913</v>
      </c>
      <c r="AC148" s="32" t="s">
        <v>2914</v>
      </c>
      <c r="AD148" s="21">
        <v>1</v>
      </c>
    </row>
    <row r="149" spans="1:30" x14ac:dyDescent="0.3">
      <c r="A149" s="18" t="str">
        <f t="shared" ref="A149:B149" si="155">IF(AND(ISNUMBER(SEARCH("Yes",C149)),ISNUMBER(SEARCH("Yes",E149)),ISNUMBER(SEARCH("Yes",G149)),ISNUMBER(SEARCH("Yes",I149))),"Yes","No")</f>
        <v>No</v>
      </c>
      <c r="B149" s="18" t="str">
        <f t="shared" si="155"/>
        <v>No</v>
      </c>
      <c r="C149" s="15" t="str">
        <f t="shared" si="1"/>
        <v>No</v>
      </c>
      <c r="D149" s="18" t="str">
        <f t="shared" si="2"/>
        <v>No</v>
      </c>
      <c r="E149" s="18" t="str">
        <f t="shared" si="3"/>
        <v>No</v>
      </c>
      <c r="F149" s="18" t="str">
        <f t="shared" si="4"/>
        <v>No</v>
      </c>
      <c r="G149" s="18" t="str">
        <f t="shared" si="5"/>
        <v>No</v>
      </c>
      <c r="H149" s="18" t="str">
        <f t="shared" si="6"/>
        <v>No</v>
      </c>
      <c r="I149" s="18" t="str">
        <f t="shared" si="7"/>
        <v>Yes</v>
      </c>
      <c r="J149" s="18" t="str">
        <f t="shared" si="8"/>
        <v>Yes</v>
      </c>
      <c r="K149" s="21">
        <v>147</v>
      </c>
      <c r="L149" s="5" t="s">
        <v>626</v>
      </c>
      <c r="M149" s="5" t="s">
        <v>627</v>
      </c>
      <c r="N149" s="5" t="s">
        <v>2266</v>
      </c>
      <c r="O149" s="5" t="s">
        <v>149</v>
      </c>
      <c r="P149" s="5" t="s">
        <v>2915</v>
      </c>
      <c r="Q149" s="32" t="s">
        <v>2916</v>
      </c>
      <c r="R149" s="21">
        <v>1</v>
      </c>
      <c r="S149" s="22"/>
      <c r="T149" s="22"/>
      <c r="U149" s="22"/>
      <c r="V149" s="22"/>
      <c r="W149" s="22"/>
      <c r="X149" s="22"/>
      <c r="Y149" s="22"/>
      <c r="Z149" s="22"/>
      <c r="AA149" s="5" t="s">
        <v>2269</v>
      </c>
      <c r="AB149" s="5" t="s">
        <v>2917</v>
      </c>
      <c r="AC149" s="32" t="s">
        <v>2918</v>
      </c>
      <c r="AD149" s="21">
        <v>1</v>
      </c>
    </row>
    <row r="150" spans="1:30" x14ac:dyDescent="0.3">
      <c r="A150" s="18" t="str">
        <f t="shared" ref="A150:B150" si="156">IF(AND(ISNUMBER(SEARCH("Yes",C150)),ISNUMBER(SEARCH("Yes",E150)),ISNUMBER(SEARCH("Yes",G150)),ISNUMBER(SEARCH("Yes",I150))),"Yes","No")</f>
        <v>No</v>
      </c>
      <c r="B150" s="18" t="str">
        <f t="shared" si="156"/>
        <v>No</v>
      </c>
      <c r="C150" s="15" t="str">
        <f t="shared" si="1"/>
        <v>No</v>
      </c>
      <c r="D150" s="18" t="str">
        <f t="shared" si="2"/>
        <v>No</v>
      </c>
      <c r="E150" s="18" t="str">
        <f t="shared" si="3"/>
        <v>No</v>
      </c>
      <c r="F150" s="18" t="str">
        <f t="shared" si="4"/>
        <v>No</v>
      </c>
      <c r="G150" s="18" t="str">
        <f t="shared" si="5"/>
        <v>No</v>
      </c>
      <c r="H150" s="18" t="str">
        <f t="shared" si="6"/>
        <v>No</v>
      </c>
      <c r="I150" s="18" t="str">
        <f t="shared" si="7"/>
        <v>Yes</v>
      </c>
      <c r="J150" s="18" t="str">
        <f t="shared" si="8"/>
        <v>Yes</v>
      </c>
      <c r="K150" s="21">
        <v>148</v>
      </c>
      <c r="L150" s="5" t="s">
        <v>628</v>
      </c>
      <c r="M150" s="5" t="s">
        <v>629</v>
      </c>
      <c r="N150" s="5" t="s">
        <v>2266</v>
      </c>
      <c r="O150" s="5" t="s">
        <v>149</v>
      </c>
      <c r="P150" s="5" t="s">
        <v>2390</v>
      </c>
      <c r="Q150" s="32" t="s">
        <v>2919</v>
      </c>
      <c r="R150" s="21">
        <v>1</v>
      </c>
      <c r="S150" s="22"/>
      <c r="T150" s="22"/>
      <c r="U150" s="22"/>
      <c r="V150" s="22"/>
      <c r="W150" s="22"/>
      <c r="X150" s="22"/>
      <c r="Y150" s="22"/>
      <c r="Z150" s="22"/>
      <c r="AA150" s="5" t="s">
        <v>2269</v>
      </c>
      <c r="AB150" s="5" t="s">
        <v>2920</v>
      </c>
      <c r="AC150" s="32" t="s">
        <v>2921</v>
      </c>
      <c r="AD150" s="21">
        <v>1</v>
      </c>
    </row>
    <row r="151" spans="1:30" x14ac:dyDescent="0.3">
      <c r="A151" s="18" t="str">
        <f t="shared" ref="A151:B151" si="157">IF(AND(ISNUMBER(SEARCH("Yes",C151)),ISNUMBER(SEARCH("Yes",E151)),ISNUMBER(SEARCH("Yes",G151)),ISNUMBER(SEARCH("Yes",I151))),"Yes","No")</f>
        <v>No</v>
      </c>
      <c r="B151" s="18" t="str">
        <f t="shared" si="157"/>
        <v>No</v>
      </c>
      <c r="C151" s="15" t="str">
        <f t="shared" si="1"/>
        <v>No</v>
      </c>
      <c r="D151" s="18" t="str">
        <f t="shared" si="2"/>
        <v>No</v>
      </c>
      <c r="E151" s="18" t="str">
        <f t="shared" si="3"/>
        <v>No</v>
      </c>
      <c r="F151" s="18" t="str">
        <f t="shared" si="4"/>
        <v>No</v>
      </c>
      <c r="G151" s="18" t="str">
        <f t="shared" si="5"/>
        <v>No</v>
      </c>
      <c r="H151" s="18" t="str">
        <f t="shared" si="6"/>
        <v>No</v>
      </c>
      <c r="I151" s="18" t="str">
        <f t="shared" si="7"/>
        <v>Yes</v>
      </c>
      <c r="J151" s="18" t="str">
        <f t="shared" si="8"/>
        <v>No</v>
      </c>
      <c r="K151" s="21">
        <v>149</v>
      </c>
      <c r="L151" s="5" t="s">
        <v>630</v>
      </c>
      <c r="M151" s="5" t="s">
        <v>631</v>
      </c>
      <c r="N151" s="5" t="s">
        <v>2266</v>
      </c>
      <c r="O151" s="5" t="s">
        <v>149</v>
      </c>
      <c r="P151" s="5" t="s">
        <v>2922</v>
      </c>
      <c r="Q151" s="32" t="s">
        <v>2923</v>
      </c>
      <c r="R151" s="21">
        <v>1</v>
      </c>
      <c r="S151" s="22"/>
      <c r="T151" s="22"/>
      <c r="U151" s="22"/>
      <c r="V151" s="22"/>
      <c r="W151" s="22"/>
      <c r="X151" s="22"/>
      <c r="Y151" s="22"/>
      <c r="Z151" s="22"/>
      <c r="AA151" s="5" t="s">
        <v>149</v>
      </c>
      <c r="AB151" s="5" t="s">
        <v>2924</v>
      </c>
      <c r="AC151" s="32" t="s">
        <v>2925</v>
      </c>
      <c r="AD151" s="21">
        <v>1</v>
      </c>
    </row>
    <row r="152" spans="1:30" x14ac:dyDescent="0.3">
      <c r="A152" s="18" t="str">
        <f t="shared" ref="A152:B152" si="158">IF(AND(ISNUMBER(SEARCH("Yes",C152)),ISNUMBER(SEARCH("Yes",E152)),ISNUMBER(SEARCH("Yes",G152)),ISNUMBER(SEARCH("Yes",I152))),"Yes","No")</f>
        <v>Yes</v>
      </c>
      <c r="B152" s="18" t="str">
        <f t="shared" si="158"/>
        <v>No</v>
      </c>
      <c r="C152" s="15" t="str">
        <f t="shared" si="1"/>
        <v>Yes</v>
      </c>
      <c r="D152" s="18" t="str">
        <f t="shared" si="2"/>
        <v>No</v>
      </c>
      <c r="E152" s="18" t="str">
        <f t="shared" si="3"/>
        <v>Yes</v>
      </c>
      <c r="F152" s="18" t="str">
        <f t="shared" si="4"/>
        <v>Yes</v>
      </c>
      <c r="G152" s="18" t="str">
        <f t="shared" si="5"/>
        <v>Yes</v>
      </c>
      <c r="H152" s="18" t="str">
        <f t="shared" si="6"/>
        <v>Yes</v>
      </c>
      <c r="I152" s="18" t="str">
        <f t="shared" si="7"/>
        <v>Yes</v>
      </c>
      <c r="J152" s="18" t="str">
        <f t="shared" si="8"/>
        <v>Yes</v>
      </c>
      <c r="K152" s="21">
        <v>150</v>
      </c>
      <c r="L152" s="5" t="s">
        <v>263</v>
      </c>
      <c r="M152" s="5" t="s">
        <v>264</v>
      </c>
      <c r="N152" s="5" t="s">
        <v>2266</v>
      </c>
      <c r="O152" s="5" t="s">
        <v>149</v>
      </c>
      <c r="P152" s="5" t="s">
        <v>2926</v>
      </c>
      <c r="Q152" s="32" t="s">
        <v>2927</v>
      </c>
      <c r="R152" s="21">
        <v>1</v>
      </c>
      <c r="S152" s="5" t="s">
        <v>2269</v>
      </c>
      <c r="T152" s="5" t="s">
        <v>2928</v>
      </c>
      <c r="U152" s="32" t="s">
        <v>2929</v>
      </c>
      <c r="V152" s="21">
        <v>1</v>
      </c>
      <c r="W152" s="5" t="s">
        <v>21</v>
      </c>
      <c r="X152" s="5" t="s">
        <v>2930</v>
      </c>
      <c r="Y152" s="32" t="s">
        <v>2931</v>
      </c>
      <c r="Z152" s="21">
        <v>1</v>
      </c>
      <c r="AA152" s="5" t="s">
        <v>2269</v>
      </c>
      <c r="AB152" s="5" t="s">
        <v>2874</v>
      </c>
      <c r="AC152" s="32" t="s">
        <v>2932</v>
      </c>
      <c r="AD152" s="21">
        <v>1</v>
      </c>
    </row>
    <row r="153" spans="1:30" x14ac:dyDescent="0.3">
      <c r="A153" s="18" t="str">
        <f t="shared" ref="A153:B153" si="159">IF(AND(ISNUMBER(SEARCH("Yes",C153)),ISNUMBER(SEARCH("Yes",E153)),ISNUMBER(SEARCH("Yes",G153)),ISNUMBER(SEARCH("Yes",I153))),"Yes","No")</f>
        <v>No</v>
      </c>
      <c r="B153" s="18" t="str">
        <f t="shared" si="159"/>
        <v>No</v>
      </c>
      <c r="C153" s="15" t="str">
        <f t="shared" si="1"/>
        <v>No</v>
      </c>
      <c r="D153" s="18" t="str">
        <f t="shared" si="2"/>
        <v>No</v>
      </c>
      <c r="E153" s="18" t="str">
        <f t="shared" si="3"/>
        <v>No</v>
      </c>
      <c r="F153" s="18" t="str">
        <f t="shared" si="4"/>
        <v>No</v>
      </c>
      <c r="G153" s="18" t="str">
        <f t="shared" si="5"/>
        <v>No</v>
      </c>
      <c r="H153" s="18" t="str">
        <f t="shared" si="6"/>
        <v>No</v>
      </c>
      <c r="I153" s="18" t="str">
        <f t="shared" si="7"/>
        <v>Yes</v>
      </c>
      <c r="J153" s="18" t="str">
        <f t="shared" si="8"/>
        <v>Yes</v>
      </c>
      <c r="K153" s="21">
        <v>151</v>
      </c>
      <c r="L153" s="5" t="s">
        <v>632</v>
      </c>
      <c r="M153" s="5" t="s">
        <v>633</v>
      </c>
      <c r="N153" s="5" t="s">
        <v>2266</v>
      </c>
      <c r="O153" s="5" t="s">
        <v>149</v>
      </c>
      <c r="P153" s="5" t="s">
        <v>2390</v>
      </c>
      <c r="Q153" s="32" t="s">
        <v>2933</v>
      </c>
      <c r="R153" s="21">
        <v>1</v>
      </c>
      <c r="S153" s="22"/>
      <c r="T153" s="22"/>
      <c r="U153" s="22"/>
      <c r="V153" s="22"/>
      <c r="W153" s="22"/>
      <c r="X153" s="22"/>
      <c r="Y153" s="22"/>
      <c r="Z153" s="22"/>
      <c r="AA153" s="5" t="s">
        <v>2269</v>
      </c>
      <c r="AB153" s="5" t="s">
        <v>2934</v>
      </c>
      <c r="AC153" s="32" t="s">
        <v>2935</v>
      </c>
      <c r="AD153" s="21">
        <v>1</v>
      </c>
    </row>
    <row r="154" spans="1:30" x14ac:dyDescent="0.3">
      <c r="A154" s="18" t="str">
        <f t="shared" ref="A154:B154" si="160">IF(AND(ISNUMBER(SEARCH("Yes",C154)),ISNUMBER(SEARCH("Yes",E154)),ISNUMBER(SEARCH("Yes",G154)),ISNUMBER(SEARCH("Yes",I154))),"Yes","No")</f>
        <v>No</v>
      </c>
      <c r="B154" s="18" t="str">
        <f t="shared" si="160"/>
        <v>No</v>
      </c>
      <c r="C154" s="15" t="str">
        <f t="shared" si="1"/>
        <v>No</v>
      </c>
      <c r="D154" s="18" t="str">
        <f t="shared" si="2"/>
        <v>No</v>
      </c>
      <c r="E154" s="18" t="str">
        <f t="shared" si="3"/>
        <v>No</v>
      </c>
      <c r="F154" s="18" t="str">
        <f t="shared" si="4"/>
        <v>No</v>
      </c>
      <c r="G154" s="18" t="str">
        <f t="shared" si="5"/>
        <v>No</v>
      </c>
      <c r="H154" s="18" t="str">
        <f t="shared" si="6"/>
        <v>No</v>
      </c>
      <c r="I154" s="18" t="str">
        <f t="shared" si="7"/>
        <v>Yes</v>
      </c>
      <c r="J154" s="18" t="str">
        <f t="shared" si="8"/>
        <v>No</v>
      </c>
      <c r="K154" s="21">
        <v>152</v>
      </c>
      <c r="L154" s="5" t="s">
        <v>634</v>
      </c>
      <c r="M154" s="5" t="s">
        <v>635</v>
      </c>
      <c r="N154" s="5" t="s">
        <v>2266</v>
      </c>
      <c r="O154" s="5" t="s">
        <v>149</v>
      </c>
      <c r="P154" s="5" t="s">
        <v>2394</v>
      </c>
      <c r="Q154" s="32" t="s">
        <v>2936</v>
      </c>
      <c r="R154" s="21">
        <v>1</v>
      </c>
      <c r="S154" s="22"/>
      <c r="T154" s="22"/>
      <c r="U154" s="22"/>
      <c r="V154" s="22"/>
      <c r="W154" s="22"/>
      <c r="X154" s="22"/>
      <c r="Y154" s="22"/>
      <c r="Z154" s="22"/>
      <c r="AA154" s="5" t="s">
        <v>149</v>
      </c>
      <c r="AB154" s="5" t="s">
        <v>2937</v>
      </c>
      <c r="AC154" s="32" t="s">
        <v>2938</v>
      </c>
      <c r="AD154" s="21">
        <v>1</v>
      </c>
    </row>
    <row r="155" spans="1:30" x14ac:dyDescent="0.3">
      <c r="A155" s="18" t="str">
        <f t="shared" ref="A155:B155" si="161">IF(AND(ISNUMBER(SEARCH("Yes",C155)),ISNUMBER(SEARCH("Yes",E155)),ISNUMBER(SEARCH("Yes",G155)),ISNUMBER(SEARCH("Yes",I155))),"Yes","No")</f>
        <v>No</v>
      </c>
      <c r="B155" s="18" t="str">
        <f t="shared" si="161"/>
        <v>No</v>
      </c>
      <c r="C155" s="15" t="str">
        <f t="shared" si="1"/>
        <v>No</v>
      </c>
      <c r="D155" s="18" t="str">
        <f t="shared" si="2"/>
        <v>No</v>
      </c>
      <c r="E155" s="18" t="str">
        <f t="shared" si="3"/>
        <v>No</v>
      </c>
      <c r="F155" s="18" t="str">
        <f t="shared" si="4"/>
        <v>No</v>
      </c>
      <c r="G155" s="18" t="str">
        <f t="shared" si="5"/>
        <v>No</v>
      </c>
      <c r="H155" s="18" t="str">
        <f t="shared" si="6"/>
        <v>No</v>
      </c>
      <c r="I155" s="18" t="str">
        <f t="shared" si="7"/>
        <v>Yes</v>
      </c>
      <c r="J155" s="18" t="str">
        <f t="shared" si="8"/>
        <v>Yes</v>
      </c>
      <c r="K155" s="21">
        <v>153</v>
      </c>
      <c r="L155" s="5" t="s">
        <v>636</v>
      </c>
      <c r="M155" s="5" t="s">
        <v>637</v>
      </c>
      <c r="N155" s="5" t="s">
        <v>2266</v>
      </c>
      <c r="O155" s="5" t="s">
        <v>149</v>
      </c>
      <c r="P155" s="5" t="s">
        <v>2390</v>
      </c>
      <c r="Q155" s="32" t="s">
        <v>2939</v>
      </c>
      <c r="R155" s="21">
        <v>1</v>
      </c>
      <c r="S155" s="22"/>
      <c r="T155" s="22"/>
      <c r="U155" s="22"/>
      <c r="V155" s="22"/>
      <c r="W155" s="22"/>
      <c r="X155" s="22"/>
      <c r="Y155" s="22"/>
      <c r="Z155" s="22"/>
      <c r="AA155" s="5" t="s">
        <v>2269</v>
      </c>
      <c r="AB155" s="5" t="s">
        <v>2940</v>
      </c>
      <c r="AC155" s="32" t="s">
        <v>2941</v>
      </c>
      <c r="AD155" s="21">
        <v>1</v>
      </c>
    </row>
    <row r="156" spans="1:30" x14ac:dyDescent="0.3">
      <c r="A156" s="18" t="str">
        <f t="shared" ref="A156:B156" si="162">IF(AND(ISNUMBER(SEARCH("Yes",C156)),ISNUMBER(SEARCH("Yes",E156)),ISNUMBER(SEARCH("Yes",G156)),ISNUMBER(SEARCH("Yes",I156))),"Yes","No")</f>
        <v>No</v>
      </c>
      <c r="B156" s="18" t="str">
        <f t="shared" si="162"/>
        <v>No</v>
      </c>
      <c r="C156" s="15" t="str">
        <f t="shared" si="1"/>
        <v>No</v>
      </c>
      <c r="D156" s="18" t="str">
        <f t="shared" si="2"/>
        <v>No</v>
      </c>
      <c r="E156" s="18" t="str">
        <f t="shared" si="3"/>
        <v>No</v>
      </c>
      <c r="F156" s="18" t="str">
        <f t="shared" si="4"/>
        <v>No</v>
      </c>
      <c r="G156" s="18" t="str">
        <f t="shared" si="5"/>
        <v>No</v>
      </c>
      <c r="H156" s="18" t="str">
        <f t="shared" si="6"/>
        <v>No</v>
      </c>
      <c r="I156" s="18" t="str">
        <f t="shared" si="7"/>
        <v>Yes</v>
      </c>
      <c r="J156" s="18" t="str">
        <f t="shared" si="8"/>
        <v>Yes</v>
      </c>
      <c r="K156" s="21">
        <v>154</v>
      </c>
      <c r="L156" s="5" t="s">
        <v>638</v>
      </c>
      <c r="M156" s="5" t="s">
        <v>639</v>
      </c>
      <c r="N156" s="5" t="s">
        <v>2266</v>
      </c>
      <c r="O156" s="5" t="s">
        <v>149</v>
      </c>
      <c r="P156" s="5" t="s">
        <v>2942</v>
      </c>
      <c r="Q156" s="32" t="s">
        <v>2943</v>
      </c>
      <c r="R156" s="21">
        <v>1</v>
      </c>
      <c r="S156" s="22"/>
      <c r="T156" s="22"/>
      <c r="U156" s="22"/>
      <c r="V156" s="22"/>
      <c r="W156" s="22"/>
      <c r="X156" s="22"/>
      <c r="Y156" s="22"/>
      <c r="Z156" s="22"/>
      <c r="AA156" s="5" t="s">
        <v>21</v>
      </c>
      <c r="AB156" s="5" t="s">
        <v>2944</v>
      </c>
      <c r="AC156" s="32" t="s">
        <v>2945</v>
      </c>
      <c r="AD156" s="21">
        <v>1</v>
      </c>
    </row>
    <row r="157" spans="1:30" x14ac:dyDescent="0.3">
      <c r="A157" s="18" t="str">
        <f t="shared" ref="A157:B157" si="163">IF(AND(ISNUMBER(SEARCH("Yes",C157)),ISNUMBER(SEARCH("Yes",E157)),ISNUMBER(SEARCH("Yes",G157)),ISNUMBER(SEARCH("Yes",I157))),"Yes","No")</f>
        <v>Yes</v>
      </c>
      <c r="B157" s="18" t="str">
        <f t="shared" si="163"/>
        <v>No</v>
      </c>
      <c r="C157" s="15" t="str">
        <f t="shared" si="1"/>
        <v>Yes</v>
      </c>
      <c r="D157" s="18" t="str">
        <f t="shared" si="2"/>
        <v>No</v>
      </c>
      <c r="E157" s="18" t="str">
        <f t="shared" si="3"/>
        <v>Yes</v>
      </c>
      <c r="F157" s="18" t="str">
        <f t="shared" si="4"/>
        <v>Yes</v>
      </c>
      <c r="G157" s="18" t="str">
        <f t="shared" si="5"/>
        <v>Yes</v>
      </c>
      <c r="H157" s="18" t="str">
        <f t="shared" si="6"/>
        <v>Yes</v>
      </c>
      <c r="I157" s="18" t="str">
        <f t="shared" si="7"/>
        <v>Yes</v>
      </c>
      <c r="J157" s="18" t="str">
        <f t="shared" si="8"/>
        <v>Yes</v>
      </c>
      <c r="K157" s="21">
        <v>155</v>
      </c>
      <c r="L157" s="5" t="s">
        <v>243</v>
      </c>
      <c r="M157" s="5" t="s">
        <v>244</v>
      </c>
      <c r="N157" s="5" t="s">
        <v>2266</v>
      </c>
      <c r="O157" s="5" t="s">
        <v>149</v>
      </c>
      <c r="P157" s="5" t="s">
        <v>2946</v>
      </c>
      <c r="Q157" s="32" t="s">
        <v>2947</v>
      </c>
      <c r="R157" s="21">
        <v>1</v>
      </c>
      <c r="S157" s="5" t="s">
        <v>21</v>
      </c>
      <c r="T157" s="5" t="s">
        <v>2948</v>
      </c>
      <c r="U157" s="32" t="s">
        <v>2949</v>
      </c>
      <c r="V157" s="21">
        <v>1</v>
      </c>
      <c r="W157" s="5" t="s">
        <v>21</v>
      </c>
      <c r="X157" s="5" t="s">
        <v>2950</v>
      </c>
      <c r="Y157" s="32" t="s">
        <v>2951</v>
      </c>
      <c r="Z157" s="21">
        <v>1</v>
      </c>
      <c r="AA157" s="5" t="s">
        <v>2269</v>
      </c>
      <c r="AB157" s="5" t="s">
        <v>2952</v>
      </c>
      <c r="AC157" s="32" t="s">
        <v>2953</v>
      </c>
      <c r="AD157" s="21">
        <v>1</v>
      </c>
    </row>
    <row r="158" spans="1:30" x14ac:dyDescent="0.3">
      <c r="A158" s="18" t="str">
        <f t="shared" ref="A158:B158" si="164">IF(AND(ISNUMBER(SEARCH("Yes",C158)),ISNUMBER(SEARCH("Yes",E158)),ISNUMBER(SEARCH("Yes",G158)),ISNUMBER(SEARCH("Yes",I158))),"Yes","No")</f>
        <v>No</v>
      </c>
      <c r="B158" s="18" t="str">
        <f t="shared" si="164"/>
        <v>No</v>
      </c>
      <c r="C158" s="15" t="str">
        <f t="shared" si="1"/>
        <v>No</v>
      </c>
      <c r="D158" s="18" t="str">
        <f t="shared" si="2"/>
        <v>No</v>
      </c>
      <c r="E158" s="18" t="str">
        <f t="shared" si="3"/>
        <v>No</v>
      </c>
      <c r="F158" s="18" t="str">
        <f t="shared" si="4"/>
        <v>No</v>
      </c>
      <c r="G158" s="18" t="str">
        <f t="shared" si="5"/>
        <v>No</v>
      </c>
      <c r="H158" s="18" t="str">
        <f t="shared" si="6"/>
        <v>No</v>
      </c>
      <c r="I158" s="18" t="str">
        <f t="shared" si="7"/>
        <v>Yes</v>
      </c>
      <c r="J158" s="18" t="str">
        <f t="shared" si="8"/>
        <v>Yes</v>
      </c>
      <c r="K158" s="21">
        <v>156</v>
      </c>
      <c r="L158" s="5" t="s">
        <v>640</v>
      </c>
      <c r="M158" s="5" t="s">
        <v>641</v>
      </c>
      <c r="N158" s="5" t="s">
        <v>2266</v>
      </c>
      <c r="O158" s="5" t="s">
        <v>149</v>
      </c>
      <c r="P158" s="5" t="s">
        <v>2954</v>
      </c>
      <c r="Q158" s="32" t="s">
        <v>2955</v>
      </c>
      <c r="R158" s="21">
        <v>1</v>
      </c>
      <c r="S158" s="22"/>
      <c r="T158" s="22"/>
      <c r="U158" s="22"/>
      <c r="V158" s="22"/>
      <c r="W158" s="22"/>
      <c r="X158" s="22"/>
      <c r="Y158" s="22"/>
      <c r="Z158" s="22"/>
      <c r="AA158" s="5" t="s">
        <v>2269</v>
      </c>
      <c r="AB158" s="5" t="s">
        <v>2956</v>
      </c>
      <c r="AC158" s="32" t="s">
        <v>2957</v>
      </c>
      <c r="AD158" s="21">
        <v>1</v>
      </c>
    </row>
    <row r="159" spans="1:30" x14ac:dyDescent="0.3">
      <c r="A159" s="18" t="str">
        <f t="shared" ref="A159:B159" si="165">IF(AND(ISNUMBER(SEARCH("Yes",C159)),ISNUMBER(SEARCH("Yes",E159)),ISNUMBER(SEARCH("Yes",G159)),ISNUMBER(SEARCH("Yes",I159))),"Yes","No")</f>
        <v>No</v>
      </c>
      <c r="B159" s="18" t="str">
        <f t="shared" si="165"/>
        <v>No</v>
      </c>
      <c r="C159" s="15" t="str">
        <f t="shared" si="1"/>
        <v>No</v>
      </c>
      <c r="D159" s="18" t="str">
        <f t="shared" si="2"/>
        <v>No</v>
      </c>
      <c r="E159" s="18" t="str">
        <f t="shared" si="3"/>
        <v>No</v>
      </c>
      <c r="F159" s="18" t="str">
        <f t="shared" si="4"/>
        <v>No</v>
      </c>
      <c r="G159" s="18" t="str">
        <f t="shared" si="5"/>
        <v>No</v>
      </c>
      <c r="H159" s="18" t="str">
        <f t="shared" si="6"/>
        <v>No</v>
      </c>
      <c r="I159" s="18" t="str">
        <f t="shared" si="7"/>
        <v>No</v>
      </c>
      <c r="J159" s="18" t="str">
        <f t="shared" si="8"/>
        <v>No</v>
      </c>
      <c r="K159" s="21">
        <v>157</v>
      </c>
      <c r="L159" s="5" t="s">
        <v>642</v>
      </c>
      <c r="M159" s="5" t="s">
        <v>643</v>
      </c>
      <c r="N159" s="5" t="s">
        <v>2266</v>
      </c>
      <c r="O159" s="5" t="s">
        <v>149</v>
      </c>
      <c r="P159" s="5" t="s">
        <v>2782</v>
      </c>
      <c r="Q159" s="32" t="s">
        <v>2958</v>
      </c>
      <c r="R159" s="21">
        <v>1</v>
      </c>
      <c r="S159" s="22"/>
      <c r="T159" s="22"/>
      <c r="U159" s="22"/>
      <c r="V159" s="22"/>
      <c r="W159" s="22"/>
      <c r="X159" s="22"/>
      <c r="Y159" s="22"/>
      <c r="Z159" s="22"/>
      <c r="AA159" s="5" t="s">
        <v>149</v>
      </c>
      <c r="AB159" s="5" t="s">
        <v>2959</v>
      </c>
      <c r="AC159" s="32" t="s">
        <v>2960</v>
      </c>
      <c r="AD159" s="21">
        <v>1</v>
      </c>
    </row>
    <row r="160" spans="1:30" x14ac:dyDescent="0.3">
      <c r="A160" s="18" t="str">
        <f t="shared" ref="A160:B160" si="166">IF(AND(ISNUMBER(SEARCH("Yes",C160)),ISNUMBER(SEARCH("Yes",E160)),ISNUMBER(SEARCH("Yes",G160)),ISNUMBER(SEARCH("Yes",I160))),"Yes","No")</f>
        <v>No</v>
      </c>
      <c r="B160" s="18" t="str">
        <f t="shared" si="166"/>
        <v>No</v>
      </c>
      <c r="C160" s="15" t="str">
        <f t="shared" si="1"/>
        <v>No</v>
      </c>
      <c r="D160" s="18" t="str">
        <f t="shared" si="2"/>
        <v>No</v>
      </c>
      <c r="E160" s="18" t="str">
        <f t="shared" si="3"/>
        <v>No</v>
      </c>
      <c r="F160" s="18" t="str">
        <f t="shared" si="4"/>
        <v>No</v>
      </c>
      <c r="G160" s="18" t="str">
        <f t="shared" si="5"/>
        <v>No</v>
      </c>
      <c r="H160" s="18" t="str">
        <f t="shared" si="6"/>
        <v>No</v>
      </c>
      <c r="I160" s="18" t="str">
        <f t="shared" si="7"/>
        <v>Yes</v>
      </c>
      <c r="J160" s="18" t="str">
        <f t="shared" si="8"/>
        <v>Yes</v>
      </c>
      <c r="K160" s="21">
        <v>158</v>
      </c>
      <c r="L160" s="5" t="s">
        <v>644</v>
      </c>
      <c r="M160" s="5" t="s">
        <v>645</v>
      </c>
      <c r="N160" s="5" t="s">
        <v>2266</v>
      </c>
      <c r="O160" s="5" t="s">
        <v>149</v>
      </c>
      <c r="P160" s="5" t="s">
        <v>2698</v>
      </c>
      <c r="Q160" s="32" t="s">
        <v>2961</v>
      </c>
      <c r="R160" s="21">
        <v>1</v>
      </c>
      <c r="S160" s="22"/>
      <c r="T160" s="22"/>
      <c r="U160" s="22"/>
      <c r="V160" s="22"/>
      <c r="W160" s="22"/>
      <c r="X160" s="22"/>
      <c r="Y160" s="22"/>
      <c r="Z160" s="22"/>
      <c r="AA160" s="5" t="s">
        <v>21</v>
      </c>
      <c r="AB160" s="5" t="s">
        <v>2962</v>
      </c>
      <c r="AC160" s="32" t="s">
        <v>2963</v>
      </c>
      <c r="AD160" s="21">
        <v>1</v>
      </c>
    </row>
    <row r="161" spans="1:30" x14ac:dyDescent="0.3">
      <c r="A161" s="18" t="str">
        <f t="shared" ref="A161:B161" si="167">IF(AND(ISNUMBER(SEARCH("Yes",C161)),ISNUMBER(SEARCH("Yes",E161)),ISNUMBER(SEARCH("Yes",G161)),ISNUMBER(SEARCH("Yes",I161))),"Yes","No")</f>
        <v>No</v>
      </c>
      <c r="B161" s="18" t="str">
        <f t="shared" si="167"/>
        <v>No</v>
      </c>
      <c r="C161" s="15" t="str">
        <f t="shared" si="1"/>
        <v>No</v>
      </c>
      <c r="D161" s="18" t="str">
        <f t="shared" si="2"/>
        <v>No</v>
      </c>
      <c r="E161" s="18" t="str">
        <f t="shared" si="3"/>
        <v>No</v>
      </c>
      <c r="F161" s="18" t="str">
        <f t="shared" si="4"/>
        <v>No</v>
      </c>
      <c r="G161" s="18" t="str">
        <f t="shared" si="5"/>
        <v>No</v>
      </c>
      <c r="H161" s="18" t="str">
        <f t="shared" si="6"/>
        <v>No</v>
      </c>
      <c r="I161" s="18" t="str">
        <f t="shared" si="7"/>
        <v>Yes</v>
      </c>
      <c r="J161" s="18" t="str">
        <f t="shared" si="8"/>
        <v>Yes</v>
      </c>
      <c r="K161" s="21">
        <v>159</v>
      </c>
      <c r="L161" s="5" t="s">
        <v>646</v>
      </c>
      <c r="M161" s="5" t="s">
        <v>2964</v>
      </c>
      <c r="N161" s="5" t="s">
        <v>2266</v>
      </c>
      <c r="O161" s="5" t="s">
        <v>149</v>
      </c>
      <c r="P161" s="5" t="s">
        <v>2390</v>
      </c>
      <c r="Q161" s="32" t="s">
        <v>2965</v>
      </c>
      <c r="R161" s="21">
        <v>1</v>
      </c>
      <c r="S161" s="22"/>
      <c r="T161" s="22"/>
      <c r="U161" s="22"/>
      <c r="V161" s="22"/>
      <c r="W161" s="22"/>
      <c r="X161" s="22"/>
      <c r="Y161" s="22"/>
      <c r="Z161" s="22"/>
      <c r="AA161" s="5" t="s">
        <v>2269</v>
      </c>
      <c r="AB161" s="5" t="s">
        <v>2966</v>
      </c>
      <c r="AC161" s="32" t="s">
        <v>2967</v>
      </c>
      <c r="AD161" s="21">
        <v>1</v>
      </c>
    </row>
    <row r="162" spans="1:30" x14ac:dyDescent="0.3">
      <c r="A162" s="18" t="str">
        <f t="shared" ref="A162:B162" si="168">IF(AND(ISNUMBER(SEARCH("Yes",C162)),ISNUMBER(SEARCH("Yes",E162)),ISNUMBER(SEARCH("Yes",G162)),ISNUMBER(SEARCH("Yes",I162))),"Yes","No")</f>
        <v>No</v>
      </c>
      <c r="B162" s="18" t="str">
        <f t="shared" si="168"/>
        <v>No</v>
      </c>
      <c r="C162" s="15" t="str">
        <f t="shared" si="1"/>
        <v>No</v>
      </c>
      <c r="D162" s="18" t="str">
        <f t="shared" si="2"/>
        <v>No</v>
      </c>
      <c r="E162" s="18" t="str">
        <f t="shared" si="3"/>
        <v>No</v>
      </c>
      <c r="F162" s="18" t="str">
        <f t="shared" si="4"/>
        <v>No</v>
      </c>
      <c r="G162" s="18" t="str">
        <f t="shared" si="5"/>
        <v>No</v>
      </c>
      <c r="H162" s="18" t="str">
        <f t="shared" si="6"/>
        <v>No</v>
      </c>
      <c r="I162" s="18" t="str">
        <f t="shared" si="7"/>
        <v>Yes</v>
      </c>
      <c r="J162" s="18" t="str">
        <f t="shared" si="8"/>
        <v>Yes</v>
      </c>
      <c r="K162" s="21">
        <v>160</v>
      </c>
      <c r="L162" s="5" t="s">
        <v>648</v>
      </c>
      <c r="M162" s="5" t="s">
        <v>649</v>
      </c>
      <c r="N162" s="5" t="s">
        <v>2266</v>
      </c>
      <c r="O162" s="5" t="s">
        <v>149</v>
      </c>
      <c r="P162" s="5" t="s">
        <v>2390</v>
      </c>
      <c r="Q162" s="32" t="s">
        <v>2968</v>
      </c>
      <c r="R162" s="21">
        <v>1</v>
      </c>
      <c r="S162" s="22"/>
      <c r="T162" s="22"/>
      <c r="U162" s="22"/>
      <c r="V162" s="22"/>
      <c r="W162" s="22"/>
      <c r="X162" s="22"/>
      <c r="Y162" s="22"/>
      <c r="Z162" s="22"/>
      <c r="AA162" s="5" t="s">
        <v>2269</v>
      </c>
      <c r="AB162" s="5" t="s">
        <v>2969</v>
      </c>
      <c r="AC162" s="32" t="s">
        <v>2970</v>
      </c>
      <c r="AD162" s="21">
        <v>1</v>
      </c>
    </row>
    <row r="163" spans="1:30" x14ac:dyDescent="0.3">
      <c r="A163" s="18" t="str">
        <f t="shared" ref="A163:B163" si="169">IF(AND(ISNUMBER(SEARCH("Yes",C163)),ISNUMBER(SEARCH("Yes",E163)),ISNUMBER(SEARCH("Yes",G163)),ISNUMBER(SEARCH("Yes",I163))),"Yes","No")</f>
        <v>No</v>
      </c>
      <c r="B163" s="18" t="str">
        <f t="shared" si="169"/>
        <v>No</v>
      </c>
      <c r="C163" s="15" t="str">
        <f t="shared" si="1"/>
        <v>No</v>
      </c>
      <c r="D163" s="18" t="str">
        <f t="shared" si="2"/>
        <v>No</v>
      </c>
      <c r="E163" s="18" t="str">
        <f t="shared" si="3"/>
        <v>No</v>
      </c>
      <c r="F163" s="18" t="str">
        <f t="shared" si="4"/>
        <v>No</v>
      </c>
      <c r="G163" s="18" t="str">
        <f t="shared" si="5"/>
        <v>No</v>
      </c>
      <c r="H163" s="18" t="str">
        <f t="shared" si="6"/>
        <v>No</v>
      </c>
      <c r="I163" s="18" t="str">
        <f t="shared" si="7"/>
        <v>Yes</v>
      </c>
      <c r="J163" s="18" t="str">
        <f t="shared" si="8"/>
        <v>No</v>
      </c>
      <c r="K163" s="21">
        <v>161</v>
      </c>
      <c r="L163" s="5" t="s">
        <v>650</v>
      </c>
      <c r="M163" s="5" t="s">
        <v>651</v>
      </c>
      <c r="N163" s="5" t="s">
        <v>2266</v>
      </c>
      <c r="O163" s="5" t="s">
        <v>149</v>
      </c>
      <c r="P163" s="5" t="s">
        <v>2971</v>
      </c>
      <c r="Q163" s="32" t="s">
        <v>2972</v>
      </c>
      <c r="R163" s="21">
        <v>1</v>
      </c>
      <c r="S163" s="22"/>
      <c r="T163" s="22"/>
      <c r="U163" s="22"/>
      <c r="V163" s="22"/>
      <c r="W163" s="22"/>
      <c r="X163" s="22"/>
      <c r="Y163" s="22"/>
      <c r="Z163" s="22"/>
      <c r="AA163" s="5" t="s">
        <v>149</v>
      </c>
      <c r="AB163" s="5" t="s">
        <v>2294</v>
      </c>
      <c r="AC163" s="32" t="s">
        <v>2850</v>
      </c>
      <c r="AD163" s="21">
        <v>1</v>
      </c>
    </row>
    <row r="164" spans="1:30" x14ac:dyDescent="0.3">
      <c r="A164" s="18" t="str">
        <f t="shared" ref="A164:B164" si="170">IF(AND(ISNUMBER(SEARCH("Yes",C164)),ISNUMBER(SEARCH("Yes",E164)),ISNUMBER(SEARCH("Yes",G164)),ISNUMBER(SEARCH("Yes",I164))),"Yes","No")</f>
        <v>No</v>
      </c>
      <c r="B164" s="18" t="str">
        <f t="shared" si="170"/>
        <v>No</v>
      </c>
      <c r="C164" s="15" t="str">
        <f t="shared" si="1"/>
        <v>No</v>
      </c>
      <c r="D164" s="18" t="str">
        <f t="shared" si="2"/>
        <v>No</v>
      </c>
      <c r="E164" s="18" t="str">
        <f t="shared" si="3"/>
        <v>No</v>
      </c>
      <c r="F164" s="18" t="str">
        <f t="shared" si="4"/>
        <v>No</v>
      </c>
      <c r="G164" s="18" t="str">
        <f t="shared" si="5"/>
        <v>No</v>
      </c>
      <c r="H164" s="18" t="str">
        <f t="shared" si="6"/>
        <v>No</v>
      </c>
      <c r="I164" s="18" t="str">
        <f t="shared" si="7"/>
        <v>No</v>
      </c>
      <c r="J164" s="18" t="str">
        <f t="shared" si="8"/>
        <v>No</v>
      </c>
      <c r="K164" s="21">
        <v>162</v>
      </c>
      <c r="L164" s="5" t="s">
        <v>652</v>
      </c>
      <c r="M164" s="5" t="s">
        <v>653</v>
      </c>
      <c r="N164" s="5" t="s">
        <v>2266</v>
      </c>
      <c r="O164" s="5" t="s">
        <v>149</v>
      </c>
      <c r="P164" s="5" t="s">
        <v>2973</v>
      </c>
      <c r="Q164" s="32" t="s">
        <v>2974</v>
      </c>
      <c r="R164" s="21">
        <v>1</v>
      </c>
      <c r="S164" s="22"/>
      <c r="T164" s="22"/>
      <c r="U164" s="22"/>
      <c r="V164" s="22"/>
      <c r="W164" s="22"/>
      <c r="X164" s="22"/>
      <c r="Y164" s="22"/>
      <c r="Z164" s="22"/>
      <c r="AA164" s="5" t="s">
        <v>149</v>
      </c>
      <c r="AB164" s="5" t="s">
        <v>2975</v>
      </c>
      <c r="AC164" s="32" t="s">
        <v>2976</v>
      </c>
      <c r="AD164" s="21">
        <v>1</v>
      </c>
    </row>
    <row r="165" spans="1:30" x14ac:dyDescent="0.3">
      <c r="A165" s="18" t="str">
        <f t="shared" ref="A165:B165" si="171">IF(AND(ISNUMBER(SEARCH("Yes",C165)),ISNUMBER(SEARCH("Yes",E165)),ISNUMBER(SEARCH("Yes",G165)),ISNUMBER(SEARCH("Yes",I165))),"Yes","No")</f>
        <v>No</v>
      </c>
      <c r="B165" s="18" t="str">
        <f t="shared" si="171"/>
        <v>No</v>
      </c>
      <c r="C165" s="15" t="str">
        <f t="shared" si="1"/>
        <v>No</v>
      </c>
      <c r="D165" s="18" t="str">
        <f t="shared" si="2"/>
        <v>No</v>
      </c>
      <c r="E165" s="18" t="str">
        <f t="shared" si="3"/>
        <v>No</v>
      </c>
      <c r="F165" s="18" t="str">
        <f t="shared" si="4"/>
        <v>No</v>
      </c>
      <c r="G165" s="18" t="str">
        <f t="shared" si="5"/>
        <v>No</v>
      </c>
      <c r="H165" s="18" t="str">
        <f t="shared" si="6"/>
        <v>No</v>
      </c>
      <c r="I165" s="18" t="str">
        <f t="shared" si="7"/>
        <v>Yes</v>
      </c>
      <c r="J165" s="18" t="str">
        <f t="shared" si="8"/>
        <v>Yes</v>
      </c>
      <c r="K165" s="21">
        <v>163</v>
      </c>
      <c r="L165" s="5" t="s">
        <v>654</v>
      </c>
      <c r="M165" s="5" t="s">
        <v>655</v>
      </c>
      <c r="N165" s="5" t="s">
        <v>2266</v>
      </c>
      <c r="O165" s="5" t="s">
        <v>149</v>
      </c>
      <c r="P165" s="5" t="s">
        <v>2284</v>
      </c>
      <c r="Q165" s="32" t="s">
        <v>2977</v>
      </c>
      <c r="R165" s="21">
        <v>1</v>
      </c>
      <c r="S165" s="22"/>
      <c r="T165" s="22"/>
      <c r="U165" s="22"/>
      <c r="V165" s="22"/>
      <c r="W165" s="22"/>
      <c r="X165" s="22"/>
      <c r="Y165" s="22"/>
      <c r="Z165" s="22"/>
      <c r="AA165" s="5" t="s">
        <v>21</v>
      </c>
      <c r="AB165" s="5" t="s">
        <v>2978</v>
      </c>
      <c r="AC165" s="32" t="s">
        <v>2979</v>
      </c>
      <c r="AD165" s="21">
        <v>1</v>
      </c>
    </row>
    <row r="166" spans="1:30" x14ac:dyDescent="0.3">
      <c r="A166" s="18" t="str">
        <f t="shared" ref="A166:B166" si="172">IF(AND(ISNUMBER(SEARCH("Yes",C166)),ISNUMBER(SEARCH("Yes",E166)),ISNUMBER(SEARCH("Yes",G166)),ISNUMBER(SEARCH("Yes",I166))),"Yes","No")</f>
        <v>No</v>
      </c>
      <c r="B166" s="18" t="str">
        <f t="shared" si="172"/>
        <v>No</v>
      </c>
      <c r="C166" s="15" t="str">
        <f t="shared" si="1"/>
        <v>No</v>
      </c>
      <c r="D166" s="18" t="str">
        <f t="shared" si="2"/>
        <v>No</v>
      </c>
      <c r="E166" s="18" t="str">
        <f t="shared" si="3"/>
        <v>No</v>
      </c>
      <c r="F166" s="18" t="str">
        <f t="shared" si="4"/>
        <v>No</v>
      </c>
      <c r="G166" s="18" t="str">
        <f t="shared" si="5"/>
        <v>No</v>
      </c>
      <c r="H166" s="18" t="str">
        <f t="shared" si="6"/>
        <v>No</v>
      </c>
      <c r="I166" s="18" t="str">
        <f t="shared" si="7"/>
        <v>No</v>
      </c>
      <c r="J166" s="18" t="str">
        <f t="shared" si="8"/>
        <v>No</v>
      </c>
      <c r="K166" s="21">
        <v>164</v>
      </c>
      <c r="L166" s="5" t="s">
        <v>656</v>
      </c>
      <c r="M166" s="5" t="s">
        <v>657</v>
      </c>
      <c r="N166" s="5" t="s">
        <v>2266</v>
      </c>
      <c r="O166" s="5" t="s">
        <v>149</v>
      </c>
      <c r="P166" s="5" t="s">
        <v>2623</v>
      </c>
      <c r="Q166" s="32" t="s">
        <v>2980</v>
      </c>
      <c r="R166" s="21">
        <v>1</v>
      </c>
      <c r="S166" s="22"/>
      <c r="T166" s="22"/>
      <c r="U166" s="22"/>
      <c r="V166" s="22"/>
      <c r="W166" s="22"/>
      <c r="X166" s="22"/>
      <c r="Y166" s="22"/>
      <c r="Z166" s="22"/>
      <c r="AA166" s="5" t="s">
        <v>149</v>
      </c>
      <c r="AB166" s="5" t="s">
        <v>2981</v>
      </c>
      <c r="AC166" s="32" t="s">
        <v>2982</v>
      </c>
      <c r="AD166" s="21">
        <v>1</v>
      </c>
    </row>
    <row r="167" spans="1:30" x14ac:dyDescent="0.3">
      <c r="A167" s="18" t="str">
        <f t="shared" ref="A167:B167" si="173">IF(AND(ISNUMBER(SEARCH("Yes",C167)),ISNUMBER(SEARCH("Yes",E167)),ISNUMBER(SEARCH("Yes",G167)),ISNUMBER(SEARCH("Yes",I167))),"Yes","No")</f>
        <v>No</v>
      </c>
      <c r="B167" s="18" t="str">
        <f t="shared" si="173"/>
        <v>No</v>
      </c>
      <c r="C167" s="15" t="str">
        <f t="shared" si="1"/>
        <v>No</v>
      </c>
      <c r="D167" s="18" t="str">
        <f t="shared" si="2"/>
        <v>No</v>
      </c>
      <c r="E167" s="18" t="str">
        <f t="shared" si="3"/>
        <v>No</v>
      </c>
      <c r="F167" s="18" t="str">
        <f t="shared" si="4"/>
        <v>No</v>
      </c>
      <c r="G167" s="18" t="str">
        <f t="shared" si="5"/>
        <v>No</v>
      </c>
      <c r="H167" s="18" t="str">
        <f t="shared" si="6"/>
        <v>No</v>
      </c>
      <c r="I167" s="18" t="str">
        <f t="shared" si="7"/>
        <v>Yes</v>
      </c>
      <c r="J167" s="18" t="str">
        <f t="shared" si="8"/>
        <v>Yes</v>
      </c>
      <c r="K167" s="21">
        <v>165</v>
      </c>
      <c r="L167" s="5" t="s">
        <v>658</v>
      </c>
      <c r="M167" s="5" t="s">
        <v>659</v>
      </c>
      <c r="N167" s="5" t="s">
        <v>2266</v>
      </c>
      <c r="O167" s="5" t="s">
        <v>149</v>
      </c>
      <c r="P167" s="5" t="s">
        <v>2496</v>
      </c>
      <c r="Q167" s="32" t="s">
        <v>2983</v>
      </c>
      <c r="R167" s="21">
        <v>1</v>
      </c>
      <c r="S167" s="22"/>
      <c r="T167" s="22"/>
      <c r="U167" s="22"/>
      <c r="V167" s="22"/>
      <c r="W167" s="22"/>
      <c r="X167" s="22"/>
      <c r="Y167" s="22"/>
      <c r="Z167" s="22"/>
      <c r="AA167" s="5" t="s">
        <v>2269</v>
      </c>
      <c r="AB167" s="5" t="s">
        <v>2984</v>
      </c>
      <c r="AC167" s="32" t="s">
        <v>2985</v>
      </c>
      <c r="AD167" s="21">
        <v>1</v>
      </c>
    </row>
    <row r="168" spans="1:30" x14ac:dyDescent="0.3">
      <c r="A168" s="18" t="str">
        <f t="shared" ref="A168:B168" si="174">IF(AND(ISNUMBER(SEARCH("Yes",C168)),ISNUMBER(SEARCH("Yes",E168)),ISNUMBER(SEARCH("Yes",G168)),ISNUMBER(SEARCH("Yes",I168))),"Yes","No")</f>
        <v>No</v>
      </c>
      <c r="B168" s="18" t="str">
        <f t="shared" si="174"/>
        <v>No</v>
      </c>
      <c r="C168" s="15" t="str">
        <f t="shared" si="1"/>
        <v>No</v>
      </c>
      <c r="D168" s="18" t="str">
        <f t="shared" si="2"/>
        <v>No</v>
      </c>
      <c r="E168" s="18" t="str">
        <f t="shared" si="3"/>
        <v>No</v>
      </c>
      <c r="F168" s="18" t="str">
        <f t="shared" si="4"/>
        <v>No</v>
      </c>
      <c r="G168" s="18" t="str">
        <f t="shared" si="5"/>
        <v>No</v>
      </c>
      <c r="H168" s="18" t="str">
        <f t="shared" si="6"/>
        <v>No</v>
      </c>
      <c r="I168" s="18" t="str">
        <f t="shared" si="7"/>
        <v>Yes</v>
      </c>
      <c r="J168" s="18" t="str">
        <f t="shared" si="8"/>
        <v>Yes</v>
      </c>
      <c r="K168" s="21">
        <v>166</v>
      </c>
      <c r="L168" s="5" t="s">
        <v>660</v>
      </c>
      <c r="M168" s="5" t="s">
        <v>661</v>
      </c>
      <c r="N168" s="5" t="s">
        <v>2266</v>
      </c>
      <c r="O168" s="5" t="s">
        <v>149</v>
      </c>
      <c r="P168" s="5" t="s">
        <v>2394</v>
      </c>
      <c r="Q168" s="32" t="s">
        <v>2986</v>
      </c>
      <c r="R168" s="21">
        <v>1</v>
      </c>
      <c r="S168" s="22"/>
      <c r="T168" s="22"/>
      <c r="U168" s="22"/>
      <c r="V168" s="22"/>
      <c r="W168" s="22"/>
      <c r="X168" s="22"/>
      <c r="Y168" s="22"/>
      <c r="Z168" s="22"/>
      <c r="AA168" s="5" t="s">
        <v>2269</v>
      </c>
      <c r="AB168" s="5" t="s">
        <v>2987</v>
      </c>
      <c r="AC168" s="32" t="s">
        <v>2988</v>
      </c>
      <c r="AD168" s="21">
        <v>1</v>
      </c>
    </row>
    <row r="169" spans="1:30" x14ac:dyDescent="0.3">
      <c r="A169" s="18" t="str">
        <f t="shared" ref="A169:B169" si="175">IF(AND(ISNUMBER(SEARCH("Yes",C169)),ISNUMBER(SEARCH("Yes",E169)),ISNUMBER(SEARCH("Yes",G169)),ISNUMBER(SEARCH("Yes",I169))),"Yes","No")</f>
        <v>No</v>
      </c>
      <c r="B169" s="18" t="str">
        <f t="shared" si="175"/>
        <v>No</v>
      </c>
      <c r="C169" s="15" t="str">
        <f t="shared" si="1"/>
        <v>No</v>
      </c>
      <c r="D169" s="18" t="str">
        <f t="shared" si="2"/>
        <v>No</v>
      </c>
      <c r="E169" s="18" t="str">
        <f t="shared" si="3"/>
        <v>No</v>
      </c>
      <c r="F169" s="18" t="str">
        <f t="shared" si="4"/>
        <v>No</v>
      </c>
      <c r="G169" s="18" t="str">
        <f t="shared" si="5"/>
        <v>No</v>
      </c>
      <c r="H169" s="18" t="str">
        <f t="shared" si="6"/>
        <v>No</v>
      </c>
      <c r="I169" s="18" t="str">
        <f t="shared" si="7"/>
        <v>Yes</v>
      </c>
      <c r="J169" s="18" t="str">
        <f t="shared" si="8"/>
        <v>Yes</v>
      </c>
      <c r="K169" s="21">
        <v>167</v>
      </c>
      <c r="L169" s="5" t="s">
        <v>662</v>
      </c>
      <c r="M169" s="5" t="s">
        <v>663</v>
      </c>
      <c r="N169" s="5" t="s">
        <v>2266</v>
      </c>
      <c r="O169" s="5" t="s">
        <v>149</v>
      </c>
      <c r="P169" s="5" t="s">
        <v>2284</v>
      </c>
      <c r="Q169" s="32" t="s">
        <v>2989</v>
      </c>
      <c r="R169" s="21">
        <v>1</v>
      </c>
      <c r="S169" s="22"/>
      <c r="T169" s="22"/>
      <c r="U169" s="22"/>
      <c r="V169" s="22"/>
      <c r="W169" s="22"/>
      <c r="X169" s="22"/>
      <c r="Y169" s="22"/>
      <c r="Z169" s="22"/>
      <c r="AA169" s="5" t="s">
        <v>2269</v>
      </c>
      <c r="AB169" s="5" t="s">
        <v>2990</v>
      </c>
      <c r="AC169" s="32" t="s">
        <v>2991</v>
      </c>
      <c r="AD169" s="21">
        <v>1</v>
      </c>
    </row>
    <row r="170" spans="1:30" x14ac:dyDescent="0.3">
      <c r="A170" s="18" t="str">
        <f t="shared" ref="A170:B170" si="176">IF(AND(ISNUMBER(SEARCH("Yes",C170)),ISNUMBER(SEARCH("Yes",E170)),ISNUMBER(SEARCH("Yes",G170)),ISNUMBER(SEARCH("Yes",I170))),"Yes","No")</f>
        <v>No</v>
      </c>
      <c r="B170" s="18" t="str">
        <f t="shared" si="176"/>
        <v>No</v>
      </c>
      <c r="C170" s="15" t="str">
        <f t="shared" si="1"/>
        <v>No</v>
      </c>
      <c r="D170" s="18" t="str">
        <f t="shared" si="2"/>
        <v>No</v>
      </c>
      <c r="E170" s="18" t="str">
        <f t="shared" si="3"/>
        <v>No</v>
      </c>
      <c r="F170" s="18" t="str">
        <f t="shared" si="4"/>
        <v>No</v>
      </c>
      <c r="G170" s="18" t="str">
        <f t="shared" si="5"/>
        <v>No</v>
      </c>
      <c r="H170" s="18" t="str">
        <f t="shared" si="6"/>
        <v>No</v>
      </c>
      <c r="I170" s="18" t="str">
        <f t="shared" si="7"/>
        <v>No</v>
      </c>
      <c r="J170" s="18" t="str">
        <f t="shared" si="8"/>
        <v>No</v>
      </c>
      <c r="K170" s="21">
        <v>168</v>
      </c>
      <c r="L170" s="5" t="s">
        <v>664</v>
      </c>
      <c r="M170" s="5" t="s">
        <v>665</v>
      </c>
      <c r="N170" s="5" t="s">
        <v>2266</v>
      </c>
      <c r="O170" s="5" t="s">
        <v>149</v>
      </c>
      <c r="P170" s="5" t="s">
        <v>2992</v>
      </c>
      <c r="Q170" s="32" t="s">
        <v>2993</v>
      </c>
      <c r="R170" s="21">
        <v>1</v>
      </c>
      <c r="S170" s="22"/>
      <c r="T170" s="22"/>
      <c r="U170" s="22"/>
      <c r="V170" s="22"/>
      <c r="W170" s="22"/>
      <c r="X170" s="22"/>
      <c r="Y170" s="22"/>
      <c r="Z170" s="22"/>
      <c r="AA170" s="5" t="s">
        <v>149</v>
      </c>
      <c r="AB170" s="5" t="s">
        <v>2994</v>
      </c>
      <c r="AC170" s="32" t="s">
        <v>2995</v>
      </c>
      <c r="AD170" s="21">
        <v>1</v>
      </c>
    </row>
    <row r="171" spans="1:30" x14ac:dyDescent="0.3">
      <c r="A171" s="18" t="str">
        <f t="shared" ref="A171:B171" si="177">IF(AND(ISNUMBER(SEARCH("Yes",C171)),ISNUMBER(SEARCH("Yes",E171)),ISNUMBER(SEARCH("Yes",G171)),ISNUMBER(SEARCH("Yes",I171))),"Yes","No")</f>
        <v>No</v>
      </c>
      <c r="B171" s="18" t="str">
        <f t="shared" si="177"/>
        <v>No</v>
      </c>
      <c r="C171" s="15" t="str">
        <f t="shared" si="1"/>
        <v>No</v>
      </c>
      <c r="D171" s="18" t="str">
        <f t="shared" si="2"/>
        <v>No</v>
      </c>
      <c r="E171" s="18" t="str">
        <f t="shared" si="3"/>
        <v>No</v>
      </c>
      <c r="F171" s="18" t="str">
        <f t="shared" si="4"/>
        <v>No</v>
      </c>
      <c r="G171" s="18" t="str">
        <f t="shared" si="5"/>
        <v>No</v>
      </c>
      <c r="H171" s="18" t="str">
        <f t="shared" si="6"/>
        <v>No</v>
      </c>
      <c r="I171" s="18" t="str">
        <f t="shared" si="7"/>
        <v>Yes</v>
      </c>
      <c r="J171" s="18" t="str">
        <f t="shared" si="8"/>
        <v>Yes</v>
      </c>
      <c r="K171" s="21">
        <v>169</v>
      </c>
      <c r="L171" s="5" t="s">
        <v>666</v>
      </c>
      <c r="M171" s="5" t="s">
        <v>667</v>
      </c>
      <c r="N171" s="5" t="s">
        <v>2266</v>
      </c>
      <c r="O171" s="5" t="s">
        <v>149</v>
      </c>
      <c r="P171" s="5" t="s">
        <v>2996</v>
      </c>
      <c r="Q171" s="32" t="s">
        <v>2997</v>
      </c>
      <c r="R171" s="21">
        <v>1</v>
      </c>
      <c r="S171" s="22"/>
      <c r="T171" s="22"/>
      <c r="U171" s="22"/>
      <c r="V171" s="22"/>
      <c r="W171" s="22"/>
      <c r="X171" s="22"/>
      <c r="Y171" s="22"/>
      <c r="Z171" s="22"/>
      <c r="AA171" s="5" t="s">
        <v>21</v>
      </c>
      <c r="AB171" s="5" t="s">
        <v>2998</v>
      </c>
      <c r="AC171" s="32" t="s">
        <v>2693</v>
      </c>
      <c r="AD171" s="21">
        <v>1</v>
      </c>
    </row>
    <row r="172" spans="1:30" x14ac:dyDescent="0.3">
      <c r="A172" s="18" t="str">
        <f t="shared" ref="A172:B172" si="178">IF(AND(ISNUMBER(SEARCH("Yes",C172)),ISNUMBER(SEARCH("Yes",E172)),ISNUMBER(SEARCH("Yes",G172)),ISNUMBER(SEARCH("Yes",I172))),"Yes","No")</f>
        <v>No</v>
      </c>
      <c r="B172" s="18" t="str">
        <f t="shared" si="178"/>
        <v>No</v>
      </c>
      <c r="C172" s="15" t="str">
        <f t="shared" si="1"/>
        <v>No</v>
      </c>
      <c r="D172" s="18" t="str">
        <f t="shared" si="2"/>
        <v>No</v>
      </c>
      <c r="E172" s="18" t="str">
        <f t="shared" si="3"/>
        <v>No</v>
      </c>
      <c r="F172" s="18" t="str">
        <f t="shared" si="4"/>
        <v>No</v>
      </c>
      <c r="G172" s="18" t="str">
        <f t="shared" si="5"/>
        <v>No</v>
      </c>
      <c r="H172" s="18" t="str">
        <f t="shared" si="6"/>
        <v>No</v>
      </c>
      <c r="I172" s="18" t="str">
        <f t="shared" si="7"/>
        <v>Yes</v>
      </c>
      <c r="J172" s="18" t="str">
        <f t="shared" si="8"/>
        <v>Yes</v>
      </c>
      <c r="K172" s="21">
        <v>170</v>
      </c>
      <c r="L172" s="5" t="s">
        <v>668</v>
      </c>
      <c r="M172" s="5" t="s">
        <v>669</v>
      </c>
      <c r="N172" s="5" t="s">
        <v>2266</v>
      </c>
      <c r="O172" s="5" t="s">
        <v>149</v>
      </c>
      <c r="P172" s="5" t="s">
        <v>2683</v>
      </c>
      <c r="Q172" s="32" t="s">
        <v>2999</v>
      </c>
      <c r="R172" s="21">
        <v>1</v>
      </c>
      <c r="S172" s="22"/>
      <c r="T172" s="22"/>
      <c r="U172" s="22"/>
      <c r="V172" s="22"/>
      <c r="W172" s="22"/>
      <c r="X172" s="22"/>
      <c r="Y172" s="22"/>
      <c r="Z172" s="22"/>
      <c r="AA172" s="5" t="s">
        <v>21</v>
      </c>
      <c r="AB172" s="5" t="s">
        <v>3000</v>
      </c>
      <c r="AC172" s="32" t="s">
        <v>3001</v>
      </c>
      <c r="AD172" s="21">
        <v>1</v>
      </c>
    </row>
    <row r="173" spans="1:30" x14ac:dyDescent="0.3">
      <c r="A173" s="18" t="str">
        <f t="shared" ref="A173:B173" si="179">IF(AND(ISNUMBER(SEARCH("Yes",C173)),ISNUMBER(SEARCH("Yes",E173)),ISNUMBER(SEARCH("Yes",G173)),ISNUMBER(SEARCH("Yes",I173))),"Yes","No")</f>
        <v>No</v>
      </c>
      <c r="B173" s="18" t="str">
        <f t="shared" si="179"/>
        <v>No</v>
      </c>
      <c r="C173" s="15" t="str">
        <f t="shared" si="1"/>
        <v>No</v>
      </c>
      <c r="D173" s="18" t="str">
        <f t="shared" si="2"/>
        <v>No</v>
      </c>
      <c r="E173" s="18" t="str">
        <f t="shared" si="3"/>
        <v>No</v>
      </c>
      <c r="F173" s="18" t="str">
        <f t="shared" si="4"/>
        <v>No</v>
      </c>
      <c r="G173" s="18" t="str">
        <f t="shared" si="5"/>
        <v>No</v>
      </c>
      <c r="H173" s="18" t="str">
        <f t="shared" si="6"/>
        <v>No</v>
      </c>
      <c r="I173" s="18" t="str">
        <f t="shared" si="7"/>
        <v>Yes</v>
      </c>
      <c r="J173" s="18" t="str">
        <f t="shared" si="8"/>
        <v>Yes</v>
      </c>
      <c r="K173" s="21">
        <v>171</v>
      </c>
      <c r="L173" s="5" t="s">
        <v>670</v>
      </c>
      <c r="M173" s="5" t="s">
        <v>671</v>
      </c>
      <c r="N173" s="5" t="s">
        <v>2266</v>
      </c>
      <c r="O173" s="5" t="s">
        <v>149</v>
      </c>
      <c r="P173" s="5" t="s">
        <v>3002</v>
      </c>
      <c r="Q173" s="32" t="s">
        <v>3003</v>
      </c>
      <c r="R173" s="21">
        <v>1</v>
      </c>
      <c r="S173" s="22"/>
      <c r="T173" s="22"/>
      <c r="U173" s="22"/>
      <c r="V173" s="22"/>
      <c r="W173" s="22"/>
      <c r="X173" s="22"/>
      <c r="Y173" s="22"/>
      <c r="Z173" s="22"/>
      <c r="AA173" s="5" t="s">
        <v>21</v>
      </c>
      <c r="AB173" s="5" t="s">
        <v>3004</v>
      </c>
      <c r="AC173" s="32" t="s">
        <v>3005</v>
      </c>
      <c r="AD173" s="21">
        <v>1</v>
      </c>
    </row>
    <row r="174" spans="1:30" x14ac:dyDescent="0.3">
      <c r="A174" s="18" t="str">
        <f t="shared" ref="A174:B174" si="180">IF(AND(ISNUMBER(SEARCH("Yes",C174)),ISNUMBER(SEARCH("Yes",E174)),ISNUMBER(SEARCH("Yes",G174)),ISNUMBER(SEARCH("Yes",I174))),"Yes","No")</f>
        <v>No</v>
      </c>
      <c r="B174" s="18" t="str">
        <f t="shared" si="180"/>
        <v>No</v>
      </c>
      <c r="C174" s="15" t="str">
        <f t="shared" si="1"/>
        <v>No</v>
      </c>
      <c r="D174" s="18" t="str">
        <f t="shared" si="2"/>
        <v>No</v>
      </c>
      <c r="E174" s="18" t="str">
        <f t="shared" si="3"/>
        <v>No</v>
      </c>
      <c r="F174" s="18" t="str">
        <f t="shared" si="4"/>
        <v>No</v>
      </c>
      <c r="G174" s="18" t="str">
        <f t="shared" si="5"/>
        <v>No</v>
      </c>
      <c r="H174" s="18" t="str">
        <f t="shared" si="6"/>
        <v>No</v>
      </c>
      <c r="I174" s="18" t="str">
        <f t="shared" si="7"/>
        <v>Yes</v>
      </c>
      <c r="J174" s="18" t="str">
        <f t="shared" si="8"/>
        <v>No</v>
      </c>
      <c r="K174" s="21">
        <v>172</v>
      </c>
      <c r="L174" s="5" t="s">
        <v>672</v>
      </c>
      <c r="M174" s="5" t="s">
        <v>673</v>
      </c>
      <c r="N174" s="5" t="s">
        <v>2266</v>
      </c>
      <c r="O174" s="5" t="s">
        <v>149</v>
      </c>
      <c r="P174" s="5" t="s">
        <v>3006</v>
      </c>
      <c r="Q174" s="32" t="s">
        <v>3007</v>
      </c>
      <c r="R174" s="21">
        <v>1</v>
      </c>
      <c r="S174" s="22"/>
      <c r="T174" s="22"/>
      <c r="U174" s="22"/>
      <c r="V174" s="22"/>
      <c r="W174" s="22"/>
      <c r="X174" s="22"/>
      <c r="Y174" s="22"/>
      <c r="Z174" s="22"/>
      <c r="AA174" s="5" t="s">
        <v>149</v>
      </c>
      <c r="AB174" s="5" t="s">
        <v>3008</v>
      </c>
      <c r="AC174" s="32" t="s">
        <v>3009</v>
      </c>
      <c r="AD174" s="21">
        <v>1</v>
      </c>
    </row>
    <row r="175" spans="1:30" x14ac:dyDescent="0.3">
      <c r="A175" s="18" t="str">
        <f t="shared" ref="A175:B175" si="181">IF(AND(ISNUMBER(SEARCH("Yes",C175)),ISNUMBER(SEARCH("Yes",E175)),ISNUMBER(SEARCH("Yes",G175)),ISNUMBER(SEARCH("Yes",I175))),"Yes","No")</f>
        <v>No</v>
      </c>
      <c r="B175" s="18" t="str">
        <f t="shared" si="181"/>
        <v>No</v>
      </c>
      <c r="C175" s="15" t="str">
        <f t="shared" si="1"/>
        <v>No</v>
      </c>
      <c r="D175" s="18" t="str">
        <f t="shared" si="2"/>
        <v>No</v>
      </c>
      <c r="E175" s="18" t="str">
        <f t="shared" si="3"/>
        <v>No</v>
      </c>
      <c r="F175" s="18" t="str">
        <f t="shared" si="4"/>
        <v>No</v>
      </c>
      <c r="G175" s="18" t="str">
        <f t="shared" si="5"/>
        <v>No</v>
      </c>
      <c r="H175" s="18" t="str">
        <f t="shared" si="6"/>
        <v>No</v>
      </c>
      <c r="I175" s="18" t="str">
        <f t="shared" si="7"/>
        <v>Yes</v>
      </c>
      <c r="J175" s="18" t="str">
        <f t="shared" si="8"/>
        <v>Yes</v>
      </c>
      <c r="K175" s="21">
        <v>173</v>
      </c>
      <c r="L175" s="5" t="s">
        <v>674</v>
      </c>
      <c r="M175" s="5" t="s">
        <v>675</v>
      </c>
      <c r="N175" s="5" t="s">
        <v>2266</v>
      </c>
      <c r="O175" s="5" t="s">
        <v>149</v>
      </c>
      <c r="P175" s="5" t="s">
        <v>3010</v>
      </c>
      <c r="Q175" s="32" t="s">
        <v>3011</v>
      </c>
      <c r="R175" s="21">
        <v>1</v>
      </c>
      <c r="S175" s="22"/>
      <c r="T175" s="22"/>
      <c r="U175" s="22"/>
      <c r="V175" s="22"/>
      <c r="W175" s="22"/>
      <c r="X175" s="22"/>
      <c r="Y175" s="22"/>
      <c r="Z175" s="22"/>
      <c r="AA175" s="5" t="s">
        <v>21</v>
      </c>
      <c r="AB175" s="5" t="s">
        <v>3012</v>
      </c>
      <c r="AC175" s="32" t="s">
        <v>3013</v>
      </c>
      <c r="AD175" s="21">
        <v>1</v>
      </c>
    </row>
    <row r="176" spans="1:30" x14ac:dyDescent="0.3">
      <c r="A176" s="18" t="str">
        <f t="shared" ref="A176:B176" si="182">IF(AND(ISNUMBER(SEARCH("Yes",C176)),ISNUMBER(SEARCH("Yes",E176)),ISNUMBER(SEARCH("Yes",G176)),ISNUMBER(SEARCH("Yes",I176))),"Yes","No")</f>
        <v>No</v>
      </c>
      <c r="B176" s="18" t="str">
        <f t="shared" si="182"/>
        <v>No</v>
      </c>
      <c r="C176" s="15" t="str">
        <f t="shared" si="1"/>
        <v>No</v>
      </c>
      <c r="D176" s="18" t="str">
        <f t="shared" si="2"/>
        <v>No</v>
      </c>
      <c r="E176" s="18" t="str">
        <f t="shared" si="3"/>
        <v>No</v>
      </c>
      <c r="F176" s="18" t="str">
        <f t="shared" si="4"/>
        <v>No</v>
      </c>
      <c r="G176" s="18" t="str">
        <f t="shared" si="5"/>
        <v>No</v>
      </c>
      <c r="H176" s="18" t="str">
        <f t="shared" si="6"/>
        <v>No</v>
      </c>
      <c r="I176" s="18" t="str">
        <f t="shared" si="7"/>
        <v>Yes</v>
      </c>
      <c r="J176" s="18" t="str">
        <f t="shared" si="8"/>
        <v>Yes</v>
      </c>
      <c r="K176" s="21">
        <v>174</v>
      </c>
      <c r="L176" s="5" t="s">
        <v>676</v>
      </c>
      <c r="M176" s="5" t="s">
        <v>677</v>
      </c>
      <c r="N176" s="5" t="s">
        <v>2266</v>
      </c>
      <c r="O176" s="5" t="s">
        <v>149</v>
      </c>
      <c r="P176" s="5" t="s">
        <v>3014</v>
      </c>
      <c r="Q176" s="32" t="s">
        <v>3015</v>
      </c>
      <c r="R176" s="21">
        <v>1</v>
      </c>
      <c r="S176" s="22"/>
      <c r="T176" s="22"/>
      <c r="U176" s="22"/>
      <c r="V176" s="22"/>
      <c r="W176" s="22"/>
      <c r="X176" s="22"/>
      <c r="Y176" s="22"/>
      <c r="Z176" s="22"/>
      <c r="AA176" s="5" t="s">
        <v>21</v>
      </c>
      <c r="AB176" s="5" t="s">
        <v>3016</v>
      </c>
      <c r="AC176" s="32" t="s">
        <v>3017</v>
      </c>
      <c r="AD176" s="21">
        <v>1</v>
      </c>
    </row>
    <row r="177" spans="1:30" x14ac:dyDescent="0.3">
      <c r="A177" s="18" t="str">
        <f t="shared" ref="A177:B177" si="183">IF(AND(ISNUMBER(SEARCH("Yes",C177)),ISNUMBER(SEARCH("Yes",E177)),ISNUMBER(SEARCH("Yes",G177)),ISNUMBER(SEARCH("Yes",I177))),"Yes","No")</f>
        <v>No</v>
      </c>
      <c r="B177" s="18" t="str">
        <f t="shared" si="183"/>
        <v>No</v>
      </c>
      <c r="C177" s="15" t="str">
        <f t="shared" si="1"/>
        <v>No</v>
      </c>
      <c r="D177" s="18" t="str">
        <f t="shared" si="2"/>
        <v>No</v>
      </c>
      <c r="E177" s="18" t="str">
        <f t="shared" si="3"/>
        <v>No</v>
      </c>
      <c r="F177" s="18" t="str">
        <f t="shared" si="4"/>
        <v>No</v>
      </c>
      <c r="G177" s="18" t="str">
        <f t="shared" si="5"/>
        <v>No</v>
      </c>
      <c r="H177" s="18" t="str">
        <f t="shared" si="6"/>
        <v>No</v>
      </c>
      <c r="I177" s="18" t="str">
        <f t="shared" si="7"/>
        <v>Yes</v>
      </c>
      <c r="J177" s="18" t="str">
        <f t="shared" si="8"/>
        <v>Yes</v>
      </c>
      <c r="K177" s="21">
        <v>175</v>
      </c>
      <c r="L177" s="5" t="s">
        <v>678</v>
      </c>
      <c r="M177" s="5" t="s">
        <v>679</v>
      </c>
      <c r="N177" s="5" t="s">
        <v>2266</v>
      </c>
      <c r="O177" s="5" t="s">
        <v>149</v>
      </c>
      <c r="P177" s="5" t="s">
        <v>3018</v>
      </c>
      <c r="Q177" s="32" t="s">
        <v>3019</v>
      </c>
      <c r="R177" s="21">
        <v>1</v>
      </c>
      <c r="S177" s="22"/>
      <c r="T177" s="22"/>
      <c r="U177" s="22"/>
      <c r="V177" s="22"/>
      <c r="W177" s="22"/>
      <c r="X177" s="22"/>
      <c r="Y177" s="22"/>
      <c r="Z177" s="22"/>
      <c r="AA177" s="5" t="s">
        <v>2269</v>
      </c>
      <c r="AB177" s="5" t="s">
        <v>2381</v>
      </c>
      <c r="AC177" s="32" t="s">
        <v>2430</v>
      </c>
      <c r="AD177" s="21">
        <v>1</v>
      </c>
    </row>
    <row r="178" spans="1:30" x14ac:dyDescent="0.3">
      <c r="A178" s="18" t="str">
        <f t="shared" ref="A178:B178" si="184">IF(AND(ISNUMBER(SEARCH("Yes",C178)),ISNUMBER(SEARCH("Yes",E178)),ISNUMBER(SEARCH("Yes",G178)),ISNUMBER(SEARCH("Yes",I178))),"Yes","No")</f>
        <v>No</v>
      </c>
      <c r="B178" s="18" t="str">
        <f t="shared" si="184"/>
        <v>No</v>
      </c>
      <c r="C178" s="15" t="str">
        <f t="shared" si="1"/>
        <v>No</v>
      </c>
      <c r="D178" s="18" t="str">
        <f t="shared" si="2"/>
        <v>No</v>
      </c>
      <c r="E178" s="18" t="str">
        <f t="shared" si="3"/>
        <v>No</v>
      </c>
      <c r="F178" s="18" t="str">
        <f t="shared" si="4"/>
        <v>No</v>
      </c>
      <c r="G178" s="18" t="str">
        <f t="shared" si="5"/>
        <v>No</v>
      </c>
      <c r="H178" s="18" t="str">
        <f t="shared" si="6"/>
        <v>No</v>
      </c>
      <c r="I178" s="18" t="str">
        <f t="shared" si="7"/>
        <v>Yes</v>
      </c>
      <c r="J178" s="18" t="str">
        <f t="shared" si="8"/>
        <v>Yes</v>
      </c>
      <c r="K178" s="21">
        <v>176</v>
      </c>
      <c r="L178" s="5" t="s">
        <v>680</v>
      </c>
      <c r="M178" s="5" t="s">
        <v>681</v>
      </c>
      <c r="N178" s="5" t="s">
        <v>2266</v>
      </c>
      <c r="O178" s="5" t="s">
        <v>149</v>
      </c>
      <c r="P178" s="5" t="s">
        <v>3020</v>
      </c>
      <c r="Q178" s="32" t="s">
        <v>3021</v>
      </c>
      <c r="R178" s="21">
        <v>1</v>
      </c>
      <c r="S178" s="22"/>
      <c r="T178" s="22"/>
      <c r="U178" s="22"/>
      <c r="V178" s="22"/>
      <c r="W178" s="22"/>
      <c r="X178" s="22"/>
      <c r="Y178" s="22"/>
      <c r="Z178" s="22"/>
      <c r="AA178" s="5" t="s">
        <v>2269</v>
      </c>
      <c r="AB178" s="5" t="s">
        <v>3022</v>
      </c>
      <c r="AC178" s="32" t="s">
        <v>3023</v>
      </c>
      <c r="AD178" s="21">
        <v>1</v>
      </c>
    </row>
    <row r="179" spans="1:30" x14ac:dyDescent="0.3">
      <c r="A179" s="18" t="str">
        <f t="shared" ref="A179:B179" si="185">IF(AND(ISNUMBER(SEARCH("Yes",C179)),ISNUMBER(SEARCH("Yes",E179)),ISNUMBER(SEARCH("Yes",G179)),ISNUMBER(SEARCH("Yes",I179))),"Yes","No")</f>
        <v>No</v>
      </c>
      <c r="B179" s="18" t="str">
        <f t="shared" si="185"/>
        <v>No</v>
      </c>
      <c r="C179" s="15" t="str">
        <f t="shared" si="1"/>
        <v>No</v>
      </c>
      <c r="D179" s="18" t="str">
        <f t="shared" si="2"/>
        <v>No</v>
      </c>
      <c r="E179" s="18" t="str">
        <f t="shared" si="3"/>
        <v>No</v>
      </c>
      <c r="F179" s="18" t="str">
        <f t="shared" si="4"/>
        <v>No</v>
      </c>
      <c r="G179" s="18" t="str">
        <f t="shared" si="5"/>
        <v>No</v>
      </c>
      <c r="H179" s="18" t="str">
        <f t="shared" si="6"/>
        <v>No</v>
      </c>
      <c r="I179" s="18" t="str">
        <f t="shared" si="7"/>
        <v>Yes</v>
      </c>
      <c r="J179" s="18" t="str">
        <f t="shared" si="8"/>
        <v>Yes</v>
      </c>
      <c r="K179" s="21">
        <v>177</v>
      </c>
      <c r="L179" s="5" t="s">
        <v>682</v>
      </c>
      <c r="M179" s="5" t="s">
        <v>683</v>
      </c>
      <c r="N179" s="5" t="s">
        <v>2266</v>
      </c>
      <c r="O179" s="5" t="s">
        <v>149</v>
      </c>
      <c r="P179" s="5" t="s">
        <v>2394</v>
      </c>
      <c r="Q179" s="32" t="s">
        <v>3024</v>
      </c>
      <c r="R179" s="21">
        <v>1</v>
      </c>
      <c r="S179" s="22"/>
      <c r="T179" s="22"/>
      <c r="U179" s="22"/>
      <c r="V179" s="22"/>
      <c r="W179" s="22"/>
      <c r="X179" s="22"/>
      <c r="Y179" s="22"/>
      <c r="Z179" s="22"/>
      <c r="AA179" s="5" t="s">
        <v>2269</v>
      </c>
      <c r="AB179" s="5" t="s">
        <v>3025</v>
      </c>
      <c r="AC179" s="32" t="s">
        <v>3026</v>
      </c>
      <c r="AD179" s="21">
        <v>1</v>
      </c>
    </row>
    <row r="180" spans="1:30" x14ac:dyDescent="0.3">
      <c r="A180" s="18" t="str">
        <f t="shared" ref="A180:B180" si="186">IF(AND(ISNUMBER(SEARCH("Yes",C180)),ISNUMBER(SEARCH("Yes",E180)),ISNUMBER(SEARCH("Yes",G180)),ISNUMBER(SEARCH("Yes",I180))),"Yes","No")</f>
        <v>No</v>
      </c>
      <c r="B180" s="18" t="str">
        <f t="shared" si="186"/>
        <v>No</v>
      </c>
      <c r="C180" s="15" t="str">
        <f t="shared" si="1"/>
        <v>No</v>
      </c>
      <c r="D180" s="18" t="str">
        <f t="shared" si="2"/>
        <v>No</v>
      </c>
      <c r="E180" s="18" t="str">
        <f t="shared" si="3"/>
        <v>No</v>
      </c>
      <c r="F180" s="18" t="str">
        <f t="shared" si="4"/>
        <v>No</v>
      </c>
      <c r="G180" s="18" t="str">
        <f t="shared" si="5"/>
        <v>No</v>
      </c>
      <c r="H180" s="18" t="str">
        <f t="shared" si="6"/>
        <v>No</v>
      </c>
      <c r="I180" s="18" t="str">
        <f t="shared" si="7"/>
        <v>Yes</v>
      </c>
      <c r="J180" s="18" t="str">
        <f t="shared" si="8"/>
        <v>No</v>
      </c>
      <c r="K180" s="21">
        <v>178</v>
      </c>
      <c r="L180" s="5" t="s">
        <v>684</v>
      </c>
      <c r="M180" s="5" t="s">
        <v>685</v>
      </c>
      <c r="N180" s="5" t="s">
        <v>2266</v>
      </c>
      <c r="O180" s="5" t="s">
        <v>149</v>
      </c>
      <c r="P180" s="5" t="s">
        <v>2408</v>
      </c>
      <c r="Q180" s="32" t="s">
        <v>3027</v>
      </c>
      <c r="R180" s="21">
        <v>1</v>
      </c>
      <c r="S180" s="22"/>
      <c r="T180" s="22"/>
      <c r="U180" s="22"/>
      <c r="V180" s="22"/>
      <c r="W180" s="22"/>
      <c r="X180" s="22"/>
      <c r="Y180" s="22"/>
      <c r="Z180" s="22"/>
      <c r="AA180" s="5" t="s">
        <v>149</v>
      </c>
      <c r="AB180" s="5" t="s">
        <v>3028</v>
      </c>
      <c r="AC180" s="32" t="s">
        <v>3029</v>
      </c>
      <c r="AD180" s="21">
        <v>1</v>
      </c>
    </row>
    <row r="181" spans="1:30" x14ac:dyDescent="0.3">
      <c r="A181" s="18" t="str">
        <f t="shared" ref="A181:B181" si="187">IF(AND(ISNUMBER(SEARCH("Yes",C181)),ISNUMBER(SEARCH("Yes",E181)),ISNUMBER(SEARCH("Yes",G181)),ISNUMBER(SEARCH("Yes",I181))),"Yes","No")</f>
        <v>No</v>
      </c>
      <c r="B181" s="18" t="str">
        <f t="shared" si="187"/>
        <v>No</v>
      </c>
      <c r="C181" s="15" t="str">
        <f t="shared" si="1"/>
        <v>No</v>
      </c>
      <c r="D181" s="18" t="str">
        <f t="shared" si="2"/>
        <v>No</v>
      </c>
      <c r="E181" s="18" t="str">
        <f t="shared" si="3"/>
        <v>No</v>
      </c>
      <c r="F181" s="18" t="str">
        <f t="shared" si="4"/>
        <v>No</v>
      </c>
      <c r="G181" s="18" t="str">
        <f t="shared" si="5"/>
        <v>No</v>
      </c>
      <c r="H181" s="18" t="str">
        <f t="shared" si="6"/>
        <v>No</v>
      </c>
      <c r="I181" s="18" t="str">
        <f t="shared" si="7"/>
        <v>Yes</v>
      </c>
      <c r="J181" s="18" t="str">
        <f t="shared" si="8"/>
        <v>Yes</v>
      </c>
      <c r="K181" s="21">
        <v>179</v>
      </c>
      <c r="L181" s="5" t="s">
        <v>686</v>
      </c>
      <c r="M181" s="5" t="s">
        <v>687</v>
      </c>
      <c r="N181" s="5" t="s">
        <v>2266</v>
      </c>
      <c r="O181" s="5" t="s">
        <v>149</v>
      </c>
      <c r="P181" s="5" t="s">
        <v>2351</v>
      </c>
      <c r="Q181" s="32" t="s">
        <v>3030</v>
      </c>
      <c r="R181" s="21">
        <v>1</v>
      </c>
      <c r="S181" s="22"/>
      <c r="T181" s="22"/>
      <c r="U181" s="22"/>
      <c r="V181" s="22"/>
      <c r="W181" s="22"/>
      <c r="X181" s="22"/>
      <c r="Y181" s="22"/>
      <c r="Z181" s="22"/>
      <c r="AA181" s="5" t="s">
        <v>2269</v>
      </c>
      <c r="AB181" s="5" t="s">
        <v>3031</v>
      </c>
      <c r="AC181" s="32" t="s">
        <v>2308</v>
      </c>
      <c r="AD181" s="21">
        <v>1</v>
      </c>
    </row>
    <row r="182" spans="1:30" x14ac:dyDescent="0.3">
      <c r="A182" s="18" t="str">
        <f t="shared" ref="A182:B182" si="188">IF(AND(ISNUMBER(SEARCH("Yes",C182)),ISNUMBER(SEARCH("Yes",E182)),ISNUMBER(SEARCH("Yes",G182)),ISNUMBER(SEARCH("Yes",I182))),"Yes","No")</f>
        <v>No</v>
      </c>
      <c r="B182" s="18" t="str">
        <f t="shared" si="188"/>
        <v>No</v>
      </c>
      <c r="C182" s="15" t="str">
        <f t="shared" si="1"/>
        <v>No</v>
      </c>
      <c r="D182" s="18" t="str">
        <f t="shared" si="2"/>
        <v>No</v>
      </c>
      <c r="E182" s="18" t="str">
        <f t="shared" si="3"/>
        <v>No</v>
      </c>
      <c r="F182" s="18" t="str">
        <f t="shared" si="4"/>
        <v>No</v>
      </c>
      <c r="G182" s="18" t="str">
        <f t="shared" si="5"/>
        <v>No</v>
      </c>
      <c r="H182" s="18" t="str">
        <f t="shared" si="6"/>
        <v>No</v>
      </c>
      <c r="I182" s="18" t="str">
        <f t="shared" si="7"/>
        <v>Yes</v>
      </c>
      <c r="J182" s="18" t="str">
        <f t="shared" si="8"/>
        <v>Yes</v>
      </c>
      <c r="K182" s="21">
        <v>180</v>
      </c>
      <c r="L182" s="5" t="s">
        <v>688</v>
      </c>
      <c r="M182" s="5" t="s">
        <v>689</v>
      </c>
      <c r="N182" s="5" t="s">
        <v>2266</v>
      </c>
      <c r="O182" s="5" t="s">
        <v>149</v>
      </c>
      <c r="P182" s="5" t="s">
        <v>2496</v>
      </c>
      <c r="Q182" s="32" t="s">
        <v>3032</v>
      </c>
      <c r="R182" s="21">
        <v>1</v>
      </c>
      <c r="S182" s="22"/>
      <c r="T182" s="22"/>
      <c r="U182" s="22"/>
      <c r="V182" s="22"/>
      <c r="W182" s="22"/>
      <c r="X182" s="22"/>
      <c r="Y182" s="22"/>
      <c r="Z182" s="22"/>
      <c r="AA182" s="5" t="s">
        <v>2269</v>
      </c>
      <c r="AB182" s="5" t="s">
        <v>2381</v>
      </c>
      <c r="AC182" s="32" t="s">
        <v>2430</v>
      </c>
      <c r="AD182" s="21">
        <v>1</v>
      </c>
    </row>
    <row r="183" spans="1:30" x14ac:dyDescent="0.3">
      <c r="A183" s="18" t="str">
        <f t="shared" ref="A183:B183" si="189">IF(AND(ISNUMBER(SEARCH("Yes",C183)),ISNUMBER(SEARCH("Yes",E183)),ISNUMBER(SEARCH("Yes",G183)),ISNUMBER(SEARCH("Yes",I183))),"Yes","No")</f>
        <v>Yes</v>
      </c>
      <c r="B183" s="18" t="str">
        <f t="shared" si="189"/>
        <v>Yes</v>
      </c>
      <c r="C183" s="15" t="str">
        <f t="shared" si="1"/>
        <v>Yes</v>
      </c>
      <c r="D183" s="18" t="str">
        <f t="shared" si="2"/>
        <v>Yes</v>
      </c>
      <c r="E183" s="18" t="str">
        <f t="shared" si="3"/>
        <v>Yes</v>
      </c>
      <c r="F183" s="18" t="str">
        <f t="shared" si="4"/>
        <v>Yes</v>
      </c>
      <c r="G183" s="18" t="str">
        <f t="shared" si="5"/>
        <v>Yes</v>
      </c>
      <c r="H183" s="18" t="str">
        <f t="shared" si="6"/>
        <v>Yes</v>
      </c>
      <c r="I183" s="18" t="str">
        <f t="shared" si="7"/>
        <v>Yes</v>
      </c>
      <c r="J183" s="18" t="str">
        <f t="shared" si="8"/>
        <v>Yes</v>
      </c>
      <c r="K183" s="21">
        <v>181</v>
      </c>
      <c r="L183" s="5" t="s">
        <v>56</v>
      </c>
      <c r="M183" s="5" t="s">
        <v>57</v>
      </c>
      <c r="N183" s="5" t="s">
        <v>2266</v>
      </c>
      <c r="O183" s="5" t="s">
        <v>21</v>
      </c>
      <c r="P183" s="5" t="s">
        <v>3033</v>
      </c>
      <c r="Q183" s="32" t="s">
        <v>3034</v>
      </c>
      <c r="R183" s="21">
        <v>1</v>
      </c>
      <c r="S183" s="5" t="s">
        <v>21</v>
      </c>
      <c r="T183" s="5" t="s">
        <v>3035</v>
      </c>
      <c r="U183" s="32" t="s">
        <v>3036</v>
      </c>
      <c r="V183" s="21">
        <v>1</v>
      </c>
      <c r="W183" s="5" t="s">
        <v>21</v>
      </c>
      <c r="X183" s="5" t="s">
        <v>3037</v>
      </c>
      <c r="Y183" s="32" t="s">
        <v>3038</v>
      </c>
      <c r="Z183" s="21">
        <v>1</v>
      </c>
      <c r="AA183" s="5" t="s">
        <v>21</v>
      </c>
      <c r="AB183" s="5" t="s">
        <v>3039</v>
      </c>
      <c r="AC183" s="32" t="s">
        <v>3040</v>
      </c>
      <c r="AD183" s="21">
        <v>1</v>
      </c>
    </row>
    <row r="184" spans="1:30" x14ac:dyDescent="0.3">
      <c r="A184" s="18" t="str">
        <f t="shared" ref="A184:B184" si="190">IF(AND(ISNUMBER(SEARCH("Yes",C184)),ISNUMBER(SEARCH("Yes",E184)),ISNUMBER(SEARCH("Yes",G184)),ISNUMBER(SEARCH("Yes",I184))),"Yes","No")</f>
        <v>No</v>
      </c>
      <c r="B184" s="18" t="str">
        <f t="shared" si="190"/>
        <v>No</v>
      </c>
      <c r="C184" s="15" t="str">
        <f t="shared" si="1"/>
        <v>No</v>
      </c>
      <c r="D184" s="18" t="str">
        <f t="shared" si="2"/>
        <v>No</v>
      </c>
      <c r="E184" s="18" t="str">
        <f t="shared" si="3"/>
        <v>No</v>
      </c>
      <c r="F184" s="18" t="str">
        <f t="shared" si="4"/>
        <v>No</v>
      </c>
      <c r="G184" s="18" t="str">
        <f t="shared" si="5"/>
        <v>No</v>
      </c>
      <c r="H184" s="18" t="str">
        <f t="shared" si="6"/>
        <v>No</v>
      </c>
      <c r="I184" s="18" t="str">
        <f t="shared" si="7"/>
        <v>Yes</v>
      </c>
      <c r="J184" s="18" t="str">
        <f t="shared" si="8"/>
        <v>Yes</v>
      </c>
      <c r="K184" s="21">
        <v>182</v>
      </c>
      <c r="L184" s="5" t="s">
        <v>690</v>
      </c>
      <c r="M184" s="5" t="s">
        <v>691</v>
      </c>
      <c r="N184" s="5" t="s">
        <v>2266</v>
      </c>
      <c r="O184" s="5" t="s">
        <v>149</v>
      </c>
      <c r="P184" s="5" t="s">
        <v>3041</v>
      </c>
      <c r="Q184" s="32" t="s">
        <v>2570</v>
      </c>
      <c r="R184" s="21">
        <v>1</v>
      </c>
      <c r="S184" s="22"/>
      <c r="T184" s="22"/>
      <c r="U184" s="22"/>
      <c r="V184" s="22"/>
      <c r="W184" s="22"/>
      <c r="X184" s="22"/>
      <c r="Y184" s="22"/>
      <c r="Z184" s="22"/>
      <c r="AA184" s="5" t="s">
        <v>21</v>
      </c>
      <c r="AB184" s="5" t="s">
        <v>3042</v>
      </c>
      <c r="AC184" s="32" t="s">
        <v>2693</v>
      </c>
      <c r="AD184" s="21">
        <v>1</v>
      </c>
    </row>
    <row r="185" spans="1:30" x14ac:dyDescent="0.3">
      <c r="A185" s="18" t="str">
        <f t="shared" ref="A185:B185" si="191">IF(AND(ISNUMBER(SEARCH("Yes",C185)),ISNUMBER(SEARCH("Yes",E185)),ISNUMBER(SEARCH("Yes",G185)),ISNUMBER(SEARCH("Yes",I185))),"Yes","No")</f>
        <v>Yes</v>
      </c>
      <c r="B185" s="18" t="str">
        <f t="shared" si="191"/>
        <v>Yes</v>
      </c>
      <c r="C185" s="15" t="str">
        <f t="shared" si="1"/>
        <v>Yes</v>
      </c>
      <c r="D185" s="18" t="str">
        <f t="shared" si="2"/>
        <v>Yes</v>
      </c>
      <c r="E185" s="18" t="str">
        <f t="shared" si="3"/>
        <v>Yes</v>
      </c>
      <c r="F185" s="18" t="str">
        <f t="shared" si="4"/>
        <v>Yes</v>
      </c>
      <c r="G185" s="18" t="str">
        <f t="shared" si="5"/>
        <v>Yes</v>
      </c>
      <c r="H185" s="18" t="str">
        <f t="shared" si="6"/>
        <v>Yes</v>
      </c>
      <c r="I185" s="18" t="str">
        <f t="shared" si="7"/>
        <v>Yes</v>
      </c>
      <c r="J185" s="18" t="str">
        <f t="shared" si="8"/>
        <v>Yes</v>
      </c>
      <c r="K185" s="21">
        <v>183</v>
      </c>
      <c r="L185" s="5" t="s">
        <v>211</v>
      </c>
      <c r="M185" s="5" t="s">
        <v>212</v>
      </c>
      <c r="N185" s="5" t="s">
        <v>2266</v>
      </c>
      <c r="O185" s="5" t="s">
        <v>21</v>
      </c>
      <c r="P185" s="5" t="s">
        <v>3043</v>
      </c>
      <c r="Q185" s="32" t="s">
        <v>3044</v>
      </c>
      <c r="R185" s="21">
        <v>1</v>
      </c>
      <c r="S185" s="5" t="s">
        <v>21</v>
      </c>
      <c r="T185" s="5" t="s">
        <v>3045</v>
      </c>
      <c r="U185" s="32" t="s">
        <v>3046</v>
      </c>
      <c r="V185" s="21">
        <v>1</v>
      </c>
      <c r="W185" s="5" t="s">
        <v>2269</v>
      </c>
      <c r="X185" s="5" t="s">
        <v>3047</v>
      </c>
      <c r="Y185" s="32" t="s">
        <v>3048</v>
      </c>
      <c r="Z185" s="21">
        <v>1</v>
      </c>
      <c r="AA185" s="5" t="s">
        <v>2269</v>
      </c>
      <c r="AB185" s="5" t="s">
        <v>3049</v>
      </c>
      <c r="AC185" s="32" t="s">
        <v>3050</v>
      </c>
      <c r="AD185" s="21">
        <v>1</v>
      </c>
    </row>
    <row r="186" spans="1:30" x14ac:dyDescent="0.3">
      <c r="A186" s="18" t="str">
        <f t="shared" ref="A186:B186" si="192">IF(AND(ISNUMBER(SEARCH("Yes",C186)),ISNUMBER(SEARCH("Yes",E186)),ISNUMBER(SEARCH("Yes",G186)),ISNUMBER(SEARCH("Yes",I186))),"Yes","No")</f>
        <v>No</v>
      </c>
      <c r="B186" s="18" t="str">
        <f t="shared" si="192"/>
        <v>No</v>
      </c>
      <c r="C186" s="15" t="str">
        <f t="shared" si="1"/>
        <v>No</v>
      </c>
      <c r="D186" s="18" t="str">
        <f t="shared" si="2"/>
        <v>No</v>
      </c>
      <c r="E186" s="18" t="str">
        <f t="shared" si="3"/>
        <v>No</v>
      </c>
      <c r="F186" s="18" t="str">
        <f t="shared" si="4"/>
        <v>No</v>
      </c>
      <c r="G186" s="18" t="str">
        <f t="shared" si="5"/>
        <v>No</v>
      </c>
      <c r="H186" s="18" t="str">
        <f t="shared" si="6"/>
        <v>No</v>
      </c>
      <c r="I186" s="18" t="str">
        <f t="shared" si="7"/>
        <v>Yes</v>
      </c>
      <c r="J186" s="18" t="str">
        <f t="shared" si="8"/>
        <v>Yes</v>
      </c>
      <c r="K186" s="21">
        <v>184</v>
      </c>
      <c r="L186" s="5" t="s">
        <v>692</v>
      </c>
      <c r="M186" s="5" t="s">
        <v>693</v>
      </c>
      <c r="N186" s="5" t="s">
        <v>2266</v>
      </c>
      <c r="O186" s="5" t="s">
        <v>149</v>
      </c>
      <c r="P186" s="5" t="s">
        <v>3051</v>
      </c>
      <c r="Q186" s="32" t="s">
        <v>3052</v>
      </c>
      <c r="R186" s="21">
        <v>1</v>
      </c>
      <c r="S186" s="22"/>
      <c r="T186" s="22"/>
      <c r="U186" s="22"/>
      <c r="V186" s="22"/>
      <c r="W186" s="22"/>
      <c r="X186" s="22"/>
      <c r="Y186" s="22"/>
      <c r="Z186" s="22"/>
      <c r="AA186" s="5" t="s">
        <v>21</v>
      </c>
      <c r="AB186" s="5" t="s">
        <v>3053</v>
      </c>
      <c r="AC186" s="32" t="s">
        <v>3054</v>
      </c>
      <c r="AD186" s="21">
        <v>1</v>
      </c>
    </row>
    <row r="187" spans="1:30" x14ac:dyDescent="0.3">
      <c r="A187" s="18" t="str">
        <f t="shared" ref="A187:B187" si="193">IF(AND(ISNUMBER(SEARCH("Yes",C187)),ISNUMBER(SEARCH("Yes",E187)),ISNUMBER(SEARCH("Yes",G187)),ISNUMBER(SEARCH("Yes",I187))),"Yes","No")</f>
        <v>No</v>
      </c>
      <c r="B187" s="18" t="str">
        <f t="shared" si="193"/>
        <v>No</v>
      </c>
      <c r="C187" s="15" t="str">
        <f t="shared" si="1"/>
        <v>Yes</v>
      </c>
      <c r="D187" s="18" t="str">
        <f t="shared" si="2"/>
        <v>No</v>
      </c>
      <c r="E187" s="18" t="str">
        <f t="shared" si="3"/>
        <v>Yes</v>
      </c>
      <c r="F187" s="18" t="str">
        <f t="shared" si="4"/>
        <v>Yes</v>
      </c>
      <c r="G187" s="18" t="str">
        <f t="shared" si="5"/>
        <v>No</v>
      </c>
      <c r="H187" s="18" t="str">
        <f t="shared" si="6"/>
        <v>Yes</v>
      </c>
      <c r="I187" s="18" t="str">
        <f t="shared" si="7"/>
        <v>Yes</v>
      </c>
      <c r="J187" s="18" t="str">
        <f t="shared" si="8"/>
        <v>Yes</v>
      </c>
      <c r="K187" s="21">
        <v>185</v>
      </c>
      <c r="L187" s="5" t="s">
        <v>361</v>
      </c>
      <c r="M187" s="5" t="s">
        <v>362</v>
      </c>
      <c r="N187" s="5" t="s">
        <v>2266</v>
      </c>
      <c r="O187" s="5" t="s">
        <v>149</v>
      </c>
      <c r="P187" s="5" t="s">
        <v>3055</v>
      </c>
      <c r="Q187" s="32" t="s">
        <v>3056</v>
      </c>
      <c r="R187" s="21">
        <v>1</v>
      </c>
      <c r="S187" s="5" t="s">
        <v>21</v>
      </c>
      <c r="T187" s="5" t="s">
        <v>3057</v>
      </c>
      <c r="U187" s="32" t="s">
        <v>3058</v>
      </c>
      <c r="V187" s="21">
        <v>1</v>
      </c>
      <c r="W187" s="5" t="s">
        <v>149</v>
      </c>
      <c r="X187" s="5" t="s">
        <v>3059</v>
      </c>
      <c r="Y187" s="32" t="s">
        <v>3060</v>
      </c>
      <c r="Z187" s="21">
        <v>1</v>
      </c>
      <c r="AA187" s="5" t="s">
        <v>21</v>
      </c>
      <c r="AB187" s="5" t="s">
        <v>3061</v>
      </c>
      <c r="AC187" s="32" t="s">
        <v>3062</v>
      </c>
      <c r="AD187" s="21">
        <v>1</v>
      </c>
    </row>
    <row r="188" spans="1:30" x14ac:dyDescent="0.3">
      <c r="A188" s="18" t="str">
        <f t="shared" ref="A188:B188" si="194">IF(AND(ISNUMBER(SEARCH("Yes",C188)),ISNUMBER(SEARCH("Yes",E188)),ISNUMBER(SEARCH("Yes",G188)),ISNUMBER(SEARCH("Yes",I188))),"Yes","No")</f>
        <v>No</v>
      </c>
      <c r="B188" s="18" t="str">
        <f t="shared" si="194"/>
        <v>No</v>
      </c>
      <c r="C188" s="15" t="str">
        <f t="shared" si="1"/>
        <v>No</v>
      </c>
      <c r="D188" s="18" t="str">
        <f t="shared" si="2"/>
        <v>No</v>
      </c>
      <c r="E188" s="18" t="str">
        <f t="shared" si="3"/>
        <v>No</v>
      </c>
      <c r="F188" s="18" t="str">
        <f t="shared" si="4"/>
        <v>No</v>
      </c>
      <c r="G188" s="18" t="str">
        <f t="shared" si="5"/>
        <v>No</v>
      </c>
      <c r="H188" s="18" t="str">
        <f t="shared" si="6"/>
        <v>No</v>
      </c>
      <c r="I188" s="18" t="str">
        <f t="shared" si="7"/>
        <v>Yes</v>
      </c>
      <c r="J188" s="18" t="str">
        <f t="shared" si="8"/>
        <v>Yes</v>
      </c>
      <c r="K188" s="21">
        <v>186</v>
      </c>
      <c r="L188" s="5" t="s">
        <v>3063</v>
      </c>
      <c r="M188" s="5" t="s">
        <v>3064</v>
      </c>
      <c r="N188" s="5" t="s">
        <v>2266</v>
      </c>
      <c r="O188" s="5" t="s">
        <v>149</v>
      </c>
      <c r="P188" s="5" t="s">
        <v>3065</v>
      </c>
      <c r="Q188" s="32" t="s">
        <v>3066</v>
      </c>
      <c r="R188" s="21">
        <v>1</v>
      </c>
      <c r="S188" s="22"/>
      <c r="T188" s="22"/>
      <c r="U188" s="22"/>
      <c r="V188" s="22"/>
      <c r="W188" s="22"/>
      <c r="X188" s="22"/>
      <c r="Y188" s="22"/>
      <c r="Z188" s="22"/>
      <c r="AA188" s="5" t="s">
        <v>21</v>
      </c>
      <c r="AB188" s="5" t="s">
        <v>3067</v>
      </c>
      <c r="AC188" s="32" t="s">
        <v>3068</v>
      </c>
      <c r="AD188" s="21">
        <v>1</v>
      </c>
    </row>
    <row r="189" spans="1:30" x14ac:dyDescent="0.3">
      <c r="A189" s="18" t="str">
        <f t="shared" ref="A189:B189" si="195">IF(AND(ISNUMBER(SEARCH("Yes",C189)),ISNUMBER(SEARCH("Yes",E189)),ISNUMBER(SEARCH("Yes",G189)),ISNUMBER(SEARCH("Yes",I189))),"Yes","No")</f>
        <v>No</v>
      </c>
      <c r="B189" s="18" t="str">
        <f t="shared" si="195"/>
        <v>No</v>
      </c>
      <c r="C189" s="15" t="str">
        <f t="shared" si="1"/>
        <v>No</v>
      </c>
      <c r="D189" s="18" t="str">
        <f t="shared" si="2"/>
        <v>No</v>
      </c>
      <c r="E189" s="18" t="str">
        <f t="shared" si="3"/>
        <v>No</v>
      </c>
      <c r="F189" s="18" t="str">
        <f t="shared" si="4"/>
        <v>No</v>
      </c>
      <c r="G189" s="18" t="str">
        <f t="shared" si="5"/>
        <v>No</v>
      </c>
      <c r="H189" s="18" t="str">
        <f t="shared" si="6"/>
        <v>No</v>
      </c>
      <c r="I189" s="18" t="str">
        <f t="shared" si="7"/>
        <v>Yes</v>
      </c>
      <c r="J189" s="18" t="str">
        <f t="shared" si="8"/>
        <v>Yes</v>
      </c>
      <c r="K189" s="21">
        <v>187</v>
      </c>
      <c r="L189" s="5" t="s">
        <v>696</v>
      </c>
      <c r="M189" s="5" t="s">
        <v>697</v>
      </c>
      <c r="N189" s="5" t="s">
        <v>2266</v>
      </c>
      <c r="O189" s="5" t="s">
        <v>149</v>
      </c>
      <c r="P189" s="5" t="s">
        <v>2683</v>
      </c>
      <c r="Q189" s="32" t="s">
        <v>3069</v>
      </c>
      <c r="R189" s="21">
        <v>1</v>
      </c>
      <c r="S189" s="22"/>
      <c r="T189" s="22"/>
      <c r="U189" s="22"/>
      <c r="V189" s="22"/>
      <c r="W189" s="22"/>
      <c r="X189" s="22"/>
      <c r="Y189" s="22"/>
      <c r="Z189" s="22"/>
      <c r="AA189" s="5" t="s">
        <v>21</v>
      </c>
      <c r="AB189" s="5" t="s">
        <v>3070</v>
      </c>
      <c r="AC189" s="32" t="s">
        <v>3071</v>
      </c>
      <c r="AD189" s="21">
        <v>1</v>
      </c>
    </row>
    <row r="190" spans="1:30" x14ac:dyDescent="0.3">
      <c r="A190" s="18" t="str">
        <f t="shared" ref="A190:B190" si="196">IF(AND(ISNUMBER(SEARCH("Yes",C190)),ISNUMBER(SEARCH("Yes",E190)),ISNUMBER(SEARCH("Yes",G190)),ISNUMBER(SEARCH("Yes",I190))),"Yes","No")</f>
        <v>No</v>
      </c>
      <c r="B190" s="18" t="str">
        <f t="shared" si="196"/>
        <v>No</v>
      </c>
      <c r="C190" s="15" t="str">
        <f t="shared" si="1"/>
        <v>No</v>
      </c>
      <c r="D190" s="18" t="str">
        <f t="shared" si="2"/>
        <v>No</v>
      </c>
      <c r="E190" s="18" t="str">
        <f t="shared" si="3"/>
        <v>No</v>
      </c>
      <c r="F190" s="18" t="str">
        <f t="shared" si="4"/>
        <v>No</v>
      </c>
      <c r="G190" s="18" t="str">
        <f t="shared" si="5"/>
        <v>No</v>
      </c>
      <c r="H190" s="18" t="str">
        <f t="shared" si="6"/>
        <v>No</v>
      </c>
      <c r="I190" s="18" t="str">
        <f t="shared" si="7"/>
        <v>Yes</v>
      </c>
      <c r="J190" s="18" t="str">
        <f t="shared" si="8"/>
        <v>Yes</v>
      </c>
      <c r="K190" s="21">
        <v>188</v>
      </c>
      <c r="L190" s="5" t="s">
        <v>698</v>
      </c>
      <c r="M190" s="5" t="s">
        <v>699</v>
      </c>
      <c r="N190" s="5" t="s">
        <v>2266</v>
      </c>
      <c r="O190" s="5" t="s">
        <v>149</v>
      </c>
      <c r="P190" s="5" t="s">
        <v>3072</v>
      </c>
      <c r="Q190" s="32" t="s">
        <v>3073</v>
      </c>
      <c r="R190" s="21">
        <v>1</v>
      </c>
      <c r="S190" s="22"/>
      <c r="T190" s="22"/>
      <c r="U190" s="22"/>
      <c r="V190" s="22"/>
      <c r="W190" s="22"/>
      <c r="X190" s="22"/>
      <c r="Y190" s="22"/>
      <c r="Z190" s="22"/>
      <c r="AA190" s="5" t="s">
        <v>2269</v>
      </c>
      <c r="AB190" s="5" t="s">
        <v>3074</v>
      </c>
      <c r="AC190" s="32" t="s">
        <v>3075</v>
      </c>
      <c r="AD190" s="21">
        <v>1</v>
      </c>
    </row>
    <row r="191" spans="1:30" x14ac:dyDescent="0.3">
      <c r="A191" s="18" t="str">
        <f t="shared" ref="A191:B191" si="197">IF(AND(ISNUMBER(SEARCH("Yes",C191)),ISNUMBER(SEARCH("Yes",E191)),ISNUMBER(SEARCH("Yes",G191)),ISNUMBER(SEARCH("Yes",I191))),"Yes","No")</f>
        <v>No</v>
      </c>
      <c r="B191" s="18" t="str">
        <f t="shared" si="197"/>
        <v>No</v>
      </c>
      <c r="C191" s="15" t="str">
        <f t="shared" si="1"/>
        <v>No</v>
      </c>
      <c r="D191" s="18" t="str">
        <f t="shared" si="2"/>
        <v>No</v>
      </c>
      <c r="E191" s="18" t="str">
        <f t="shared" si="3"/>
        <v>Yes</v>
      </c>
      <c r="F191" s="18" t="str">
        <f t="shared" si="4"/>
        <v>Yes</v>
      </c>
      <c r="G191" s="18" t="str">
        <f t="shared" si="5"/>
        <v>Yes</v>
      </c>
      <c r="H191" s="18" t="str">
        <f t="shared" si="6"/>
        <v>Yes</v>
      </c>
      <c r="I191" s="18" t="str">
        <f t="shared" si="7"/>
        <v>Yes</v>
      </c>
      <c r="J191" s="18" t="str">
        <f t="shared" si="8"/>
        <v>Yes</v>
      </c>
      <c r="K191" s="21">
        <v>189</v>
      </c>
      <c r="L191" s="5" t="s">
        <v>319</v>
      </c>
      <c r="M191" s="5" t="s">
        <v>320</v>
      </c>
      <c r="N191" s="5" t="s">
        <v>2266</v>
      </c>
      <c r="O191" s="5" t="s">
        <v>149</v>
      </c>
      <c r="P191" s="5" t="s">
        <v>2608</v>
      </c>
      <c r="Q191" s="32" t="s">
        <v>2609</v>
      </c>
      <c r="R191" s="21">
        <v>1</v>
      </c>
      <c r="S191" s="5" t="s">
        <v>21</v>
      </c>
      <c r="T191" s="5" t="s">
        <v>3076</v>
      </c>
      <c r="U191" s="32" t="s">
        <v>3077</v>
      </c>
      <c r="V191" s="21">
        <v>1</v>
      </c>
      <c r="W191" s="5" t="s">
        <v>2269</v>
      </c>
      <c r="X191" s="5" t="s">
        <v>3078</v>
      </c>
      <c r="Y191" s="32" t="s">
        <v>3079</v>
      </c>
      <c r="Z191" s="21">
        <v>1</v>
      </c>
      <c r="AA191" s="5" t="s">
        <v>2269</v>
      </c>
      <c r="AB191" s="5" t="s">
        <v>3080</v>
      </c>
      <c r="AC191" s="32" t="s">
        <v>3081</v>
      </c>
      <c r="AD191" s="21">
        <v>1</v>
      </c>
    </row>
    <row r="192" spans="1:30" x14ac:dyDescent="0.3">
      <c r="A192" s="18" t="str">
        <f t="shared" ref="A192:B192" si="198">IF(AND(ISNUMBER(SEARCH("Yes",C192)),ISNUMBER(SEARCH("Yes",E192)),ISNUMBER(SEARCH("Yes",G192)),ISNUMBER(SEARCH("Yes",I192))),"Yes","No")</f>
        <v>No</v>
      </c>
      <c r="B192" s="18" t="str">
        <f t="shared" si="198"/>
        <v>No</v>
      </c>
      <c r="C192" s="15" t="str">
        <f t="shared" si="1"/>
        <v>No</v>
      </c>
      <c r="D192" s="18" t="str">
        <f t="shared" si="2"/>
        <v>No</v>
      </c>
      <c r="E192" s="18" t="str">
        <f t="shared" si="3"/>
        <v>No</v>
      </c>
      <c r="F192" s="18" t="str">
        <f t="shared" si="4"/>
        <v>No</v>
      </c>
      <c r="G192" s="18" t="str">
        <f t="shared" si="5"/>
        <v>No</v>
      </c>
      <c r="H192" s="18" t="str">
        <f t="shared" si="6"/>
        <v>No</v>
      </c>
      <c r="I192" s="18" t="str">
        <f t="shared" si="7"/>
        <v>Yes</v>
      </c>
      <c r="J192" s="18" t="str">
        <f t="shared" si="8"/>
        <v>Yes</v>
      </c>
      <c r="K192" s="21">
        <v>190</v>
      </c>
      <c r="L192" s="5" t="s">
        <v>700</v>
      </c>
      <c r="M192" s="5" t="s">
        <v>701</v>
      </c>
      <c r="N192" s="5" t="s">
        <v>2266</v>
      </c>
      <c r="O192" s="5" t="s">
        <v>149</v>
      </c>
      <c r="P192" s="5" t="s">
        <v>2496</v>
      </c>
      <c r="Q192" s="32" t="s">
        <v>3082</v>
      </c>
      <c r="R192" s="21">
        <v>1</v>
      </c>
      <c r="S192" s="22"/>
      <c r="T192" s="22"/>
      <c r="U192" s="22"/>
      <c r="V192" s="22"/>
      <c r="W192" s="22"/>
      <c r="X192" s="22"/>
      <c r="Y192" s="22"/>
      <c r="Z192" s="22"/>
      <c r="AA192" s="5" t="s">
        <v>2269</v>
      </c>
      <c r="AB192" s="5" t="s">
        <v>3083</v>
      </c>
      <c r="AC192" s="32" t="s">
        <v>3084</v>
      </c>
      <c r="AD192" s="21">
        <v>1</v>
      </c>
    </row>
    <row r="193" spans="1:30" x14ac:dyDescent="0.3">
      <c r="A193" s="18" t="str">
        <f t="shared" ref="A193:B193" si="199">IF(AND(ISNUMBER(SEARCH("Yes",C193)),ISNUMBER(SEARCH("Yes",E193)),ISNUMBER(SEARCH("Yes",G193)),ISNUMBER(SEARCH("Yes",I193))),"Yes","No")</f>
        <v>No</v>
      </c>
      <c r="B193" s="18" t="str">
        <f t="shared" si="199"/>
        <v>No</v>
      </c>
      <c r="C193" s="15" t="str">
        <f t="shared" si="1"/>
        <v>No</v>
      </c>
      <c r="D193" s="18" t="str">
        <f t="shared" si="2"/>
        <v>No</v>
      </c>
      <c r="E193" s="18" t="str">
        <f t="shared" si="3"/>
        <v>No</v>
      </c>
      <c r="F193" s="18" t="str">
        <f t="shared" si="4"/>
        <v>No</v>
      </c>
      <c r="G193" s="18" t="str">
        <f t="shared" si="5"/>
        <v>No</v>
      </c>
      <c r="H193" s="18" t="str">
        <f t="shared" si="6"/>
        <v>No</v>
      </c>
      <c r="I193" s="18" t="str">
        <f t="shared" si="7"/>
        <v>Yes</v>
      </c>
      <c r="J193" s="18" t="str">
        <f t="shared" si="8"/>
        <v>Yes</v>
      </c>
      <c r="K193" s="21">
        <v>191</v>
      </c>
      <c r="L193" s="5" t="s">
        <v>702</v>
      </c>
      <c r="M193" s="5" t="s">
        <v>3085</v>
      </c>
      <c r="N193" s="5" t="s">
        <v>2266</v>
      </c>
      <c r="O193" s="5" t="s">
        <v>149</v>
      </c>
      <c r="P193" s="5" t="s">
        <v>3086</v>
      </c>
      <c r="Q193" s="32" t="s">
        <v>3087</v>
      </c>
      <c r="R193" s="21">
        <v>1</v>
      </c>
      <c r="S193" s="22"/>
      <c r="T193" s="22"/>
      <c r="U193" s="22"/>
      <c r="V193" s="22"/>
      <c r="W193" s="22"/>
      <c r="X193" s="22"/>
      <c r="Y193" s="22"/>
      <c r="Z193" s="22"/>
      <c r="AA193" s="5" t="s">
        <v>21</v>
      </c>
      <c r="AB193" s="5" t="s">
        <v>3088</v>
      </c>
      <c r="AC193" s="32" t="s">
        <v>3089</v>
      </c>
      <c r="AD193" s="21">
        <v>1</v>
      </c>
    </row>
    <row r="194" spans="1:30" x14ac:dyDescent="0.3">
      <c r="A194" s="18" t="str">
        <f t="shared" ref="A194:B194" si="200">IF(AND(ISNUMBER(SEARCH("Yes",C194)),ISNUMBER(SEARCH("Yes",E194)),ISNUMBER(SEARCH("Yes",G194)),ISNUMBER(SEARCH("Yes",I194))),"Yes","No")</f>
        <v>No</v>
      </c>
      <c r="B194" s="18" t="str">
        <f t="shared" si="200"/>
        <v>No</v>
      </c>
      <c r="C194" s="15" t="str">
        <f t="shared" si="1"/>
        <v>No</v>
      </c>
      <c r="D194" s="18" t="str">
        <f t="shared" si="2"/>
        <v>No</v>
      </c>
      <c r="E194" s="18" t="str">
        <f t="shared" si="3"/>
        <v>No</v>
      </c>
      <c r="F194" s="18" t="str">
        <f t="shared" si="4"/>
        <v>No</v>
      </c>
      <c r="G194" s="18" t="str">
        <f t="shared" si="5"/>
        <v>No</v>
      </c>
      <c r="H194" s="18" t="str">
        <f t="shared" si="6"/>
        <v>No</v>
      </c>
      <c r="I194" s="18" t="str">
        <f t="shared" si="7"/>
        <v>Yes</v>
      </c>
      <c r="J194" s="18" t="str">
        <f t="shared" si="8"/>
        <v>Yes</v>
      </c>
      <c r="K194" s="21">
        <v>192</v>
      </c>
      <c r="L194" s="5" t="s">
        <v>704</v>
      </c>
      <c r="M194" s="5" t="s">
        <v>705</v>
      </c>
      <c r="N194" s="5" t="s">
        <v>2266</v>
      </c>
      <c r="O194" s="5" t="s">
        <v>149</v>
      </c>
      <c r="P194" s="5" t="s">
        <v>3072</v>
      </c>
      <c r="Q194" s="32" t="s">
        <v>3090</v>
      </c>
      <c r="R194" s="21">
        <v>1</v>
      </c>
      <c r="S194" s="22"/>
      <c r="T194" s="22"/>
      <c r="U194" s="22"/>
      <c r="V194" s="22"/>
      <c r="W194" s="22"/>
      <c r="X194" s="22"/>
      <c r="Y194" s="22"/>
      <c r="Z194" s="22"/>
      <c r="AA194" s="5" t="s">
        <v>21</v>
      </c>
      <c r="AB194" s="5" t="s">
        <v>3091</v>
      </c>
      <c r="AC194" s="32" t="s">
        <v>3092</v>
      </c>
      <c r="AD194" s="21">
        <v>1</v>
      </c>
    </row>
    <row r="195" spans="1:30" x14ac:dyDescent="0.3">
      <c r="A195" s="18" t="str">
        <f t="shared" ref="A195:B195" si="201">IF(AND(ISNUMBER(SEARCH("Yes",C195)),ISNUMBER(SEARCH("Yes",E195)),ISNUMBER(SEARCH("Yes",G195)),ISNUMBER(SEARCH("Yes",I195))),"Yes","No")</f>
        <v>No</v>
      </c>
      <c r="B195" s="18" t="str">
        <f t="shared" si="201"/>
        <v>No</v>
      </c>
      <c r="C195" s="15" t="str">
        <f t="shared" si="1"/>
        <v>No</v>
      </c>
      <c r="D195" s="18" t="str">
        <f t="shared" si="2"/>
        <v>No</v>
      </c>
      <c r="E195" s="18" t="str">
        <f t="shared" si="3"/>
        <v>No</v>
      </c>
      <c r="F195" s="18" t="str">
        <f t="shared" si="4"/>
        <v>No</v>
      </c>
      <c r="G195" s="18" t="str">
        <f t="shared" si="5"/>
        <v>No</v>
      </c>
      <c r="H195" s="18" t="str">
        <f t="shared" si="6"/>
        <v>No</v>
      </c>
      <c r="I195" s="18" t="str">
        <f t="shared" si="7"/>
        <v>Yes</v>
      </c>
      <c r="J195" s="18" t="str">
        <f t="shared" si="8"/>
        <v>Yes</v>
      </c>
      <c r="K195" s="21">
        <v>193</v>
      </c>
      <c r="L195" s="5" t="s">
        <v>706</v>
      </c>
      <c r="M195" s="5" t="s">
        <v>707</v>
      </c>
      <c r="N195" s="5" t="s">
        <v>2266</v>
      </c>
      <c r="O195" s="5" t="s">
        <v>149</v>
      </c>
      <c r="P195" s="5" t="s">
        <v>2683</v>
      </c>
      <c r="Q195" s="32" t="s">
        <v>3093</v>
      </c>
      <c r="R195" s="21">
        <v>1</v>
      </c>
      <c r="S195" s="22"/>
      <c r="T195" s="22"/>
      <c r="U195" s="22"/>
      <c r="V195" s="22"/>
      <c r="W195" s="22"/>
      <c r="X195" s="22"/>
      <c r="Y195" s="22"/>
      <c r="Z195" s="22"/>
      <c r="AA195" s="5" t="s">
        <v>21</v>
      </c>
      <c r="AB195" s="5" t="s">
        <v>3094</v>
      </c>
      <c r="AC195" s="32" t="s">
        <v>3095</v>
      </c>
      <c r="AD195" s="21">
        <v>1</v>
      </c>
    </row>
    <row r="196" spans="1:30" x14ac:dyDescent="0.3">
      <c r="A196" s="18" t="str">
        <f t="shared" ref="A196:B196" si="202">IF(AND(ISNUMBER(SEARCH("Yes",C196)),ISNUMBER(SEARCH("Yes",E196)),ISNUMBER(SEARCH("Yes",G196)),ISNUMBER(SEARCH("Yes",I196))),"Yes","No")</f>
        <v>No</v>
      </c>
      <c r="B196" s="18" t="str">
        <f t="shared" si="202"/>
        <v>No</v>
      </c>
      <c r="C196" s="15" t="str">
        <f t="shared" si="1"/>
        <v>No</v>
      </c>
      <c r="D196" s="18" t="str">
        <f t="shared" si="2"/>
        <v>No</v>
      </c>
      <c r="E196" s="18" t="str">
        <f t="shared" si="3"/>
        <v>Yes</v>
      </c>
      <c r="F196" s="18" t="str">
        <f t="shared" si="4"/>
        <v>Yes</v>
      </c>
      <c r="G196" s="18" t="str">
        <f t="shared" si="5"/>
        <v>Yes</v>
      </c>
      <c r="H196" s="18" t="str">
        <f t="shared" si="6"/>
        <v>Yes</v>
      </c>
      <c r="I196" s="18" t="str">
        <f t="shared" si="7"/>
        <v>Yes</v>
      </c>
      <c r="J196" s="18" t="str">
        <f t="shared" si="8"/>
        <v>Yes</v>
      </c>
      <c r="K196" s="21">
        <v>194</v>
      </c>
      <c r="L196" s="5" t="s">
        <v>311</v>
      </c>
      <c r="M196" s="5" t="s">
        <v>312</v>
      </c>
      <c r="N196" s="5" t="s">
        <v>2266</v>
      </c>
      <c r="O196" s="5" t="s">
        <v>149</v>
      </c>
      <c r="P196" s="5" t="s">
        <v>2623</v>
      </c>
      <c r="Q196" s="32" t="s">
        <v>2609</v>
      </c>
      <c r="R196" s="21">
        <v>1</v>
      </c>
      <c r="S196" s="5" t="s">
        <v>21</v>
      </c>
      <c r="T196" s="5" t="s">
        <v>3096</v>
      </c>
      <c r="U196" s="32" t="s">
        <v>3097</v>
      </c>
      <c r="V196" s="21">
        <v>1</v>
      </c>
      <c r="W196" s="5" t="s">
        <v>2269</v>
      </c>
      <c r="X196" s="5" t="s">
        <v>3098</v>
      </c>
      <c r="Y196" s="32" t="s">
        <v>3099</v>
      </c>
      <c r="Z196" s="21">
        <v>1</v>
      </c>
      <c r="AA196" s="5" t="s">
        <v>21</v>
      </c>
      <c r="AB196" s="5" t="s">
        <v>3100</v>
      </c>
      <c r="AC196" s="32" t="s">
        <v>2693</v>
      </c>
      <c r="AD196" s="21">
        <v>1</v>
      </c>
    </row>
    <row r="197" spans="1:30" x14ac:dyDescent="0.3">
      <c r="A197" s="18" t="str">
        <f t="shared" ref="A197:B197" si="203">IF(AND(ISNUMBER(SEARCH("Yes",C197)),ISNUMBER(SEARCH("Yes",E197)),ISNUMBER(SEARCH("Yes",G197)),ISNUMBER(SEARCH("Yes",I197))),"Yes","No")</f>
        <v>No</v>
      </c>
      <c r="B197" s="18" t="str">
        <f t="shared" si="203"/>
        <v>No</v>
      </c>
      <c r="C197" s="15" t="str">
        <f t="shared" si="1"/>
        <v>No</v>
      </c>
      <c r="D197" s="18" t="str">
        <f t="shared" si="2"/>
        <v>No</v>
      </c>
      <c r="E197" s="18" t="str">
        <f t="shared" si="3"/>
        <v>No</v>
      </c>
      <c r="F197" s="18" t="str">
        <f t="shared" si="4"/>
        <v>No</v>
      </c>
      <c r="G197" s="18" t="str">
        <f t="shared" si="5"/>
        <v>No</v>
      </c>
      <c r="H197" s="18" t="str">
        <f t="shared" si="6"/>
        <v>No</v>
      </c>
      <c r="I197" s="18" t="str">
        <f t="shared" si="7"/>
        <v>Yes</v>
      </c>
      <c r="J197" s="18" t="str">
        <f t="shared" si="8"/>
        <v>Yes</v>
      </c>
      <c r="K197" s="21">
        <v>195</v>
      </c>
      <c r="L197" s="5" t="s">
        <v>708</v>
      </c>
      <c r="M197" s="5" t="s">
        <v>709</v>
      </c>
      <c r="N197" s="5" t="s">
        <v>2266</v>
      </c>
      <c r="O197" s="5" t="s">
        <v>149</v>
      </c>
      <c r="P197" s="5" t="s">
        <v>3101</v>
      </c>
      <c r="Q197" s="32" t="s">
        <v>3102</v>
      </c>
      <c r="R197" s="21">
        <v>1</v>
      </c>
      <c r="S197" s="22"/>
      <c r="T197" s="22"/>
      <c r="U197" s="22"/>
      <c r="V197" s="22"/>
      <c r="W197" s="22"/>
      <c r="X197" s="22"/>
      <c r="Y197" s="22"/>
      <c r="Z197" s="22"/>
      <c r="AA197" s="5" t="s">
        <v>2269</v>
      </c>
      <c r="AB197" s="5" t="s">
        <v>3103</v>
      </c>
      <c r="AC197" s="32" t="s">
        <v>3104</v>
      </c>
      <c r="AD197" s="21">
        <v>1</v>
      </c>
    </row>
    <row r="198" spans="1:30" x14ac:dyDescent="0.3">
      <c r="A198" s="18" t="str">
        <f t="shared" ref="A198:B198" si="204">IF(AND(ISNUMBER(SEARCH("Yes",C198)),ISNUMBER(SEARCH("Yes",E198)),ISNUMBER(SEARCH("Yes",G198)),ISNUMBER(SEARCH("Yes",I198))),"Yes","No")</f>
        <v>No</v>
      </c>
      <c r="B198" s="18" t="str">
        <f t="shared" si="204"/>
        <v>No</v>
      </c>
      <c r="C198" s="15" t="str">
        <f t="shared" si="1"/>
        <v>No</v>
      </c>
      <c r="D198" s="18" t="str">
        <f t="shared" si="2"/>
        <v>No</v>
      </c>
      <c r="E198" s="18" t="str">
        <f t="shared" si="3"/>
        <v>No</v>
      </c>
      <c r="F198" s="18" t="str">
        <f t="shared" si="4"/>
        <v>No</v>
      </c>
      <c r="G198" s="18" t="str">
        <f t="shared" si="5"/>
        <v>No</v>
      </c>
      <c r="H198" s="18" t="str">
        <f t="shared" si="6"/>
        <v>No</v>
      </c>
      <c r="I198" s="18" t="str">
        <f t="shared" si="7"/>
        <v>Yes</v>
      </c>
      <c r="J198" s="18" t="str">
        <f t="shared" si="8"/>
        <v>Yes</v>
      </c>
      <c r="K198" s="21">
        <v>196</v>
      </c>
      <c r="L198" s="5" t="s">
        <v>710</v>
      </c>
      <c r="M198" s="5" t="s">
        <v>711</v>
      </c>
      <c r="N198" s="5" t="s">
        <v>2266</v>
      </c>
      <c r="O198" s="5" t="s">
        <v>149</v>
      </c>
      <c r="P198" s="5" t="s">
        <v>2309</v>
      </c>
      <c r="Q198" s="32" t="s">
        <v>3105</v>
      </c>
      <c r="R198" s="21">
        <v>1</v>
      </c>
      <c r="S198" s="22"/>
      <c r="T198" s="22"/>
      <c r="U198" s="22"/>
      <c r="V198" s="22"/>
      <c r="W198" s="22"/>
      <c r="X198" s="22"/>
      <c r="Y198" s="22"/>
      <c r="Z198" s="22"/>
      <c r="AA198" s="5" t="s">
        <v>2269</v>
      </c>
      <c r="AB198" s="5" t="s">
        <v>3106</v>
      </c>
      <c r="AC198" s="32" t="s">
        <v>3107</v>
      </c>
      <c r="AD198" s="21">
        <v>1</v>
      </c>
    </row>
    <row r="199" spans="1:30" x14ac:dyDescent="0.3">
      <c r="A199" s="18" t="str">
        <f t="shared" ref="A199:B199" si="205">IF(AND(ISNUMBER(SEARCH("Yes",C199)),ISNUMBER(SEARCH("Yes",E199)),ISNUMBER(SEARCH("Yes",G199)),ISNUMBER(SEARCH("Yes",I199))),"Yes","No")</f>
        <v>No</v>
      </c>
      <c r="B199" s="18" t="str">
        <f t="shared" si="205"/>
        <v>No</v>
      </c>
      <c r="C199" s="15" t="str">
        <f t="shared" si="1"/>
        <v>No</v>
      </c>
      <c r="D199" s="18" t="str">
        <f t="shared" si="2"/>
        <v>No</v>
      </c>
      <c r="E199" s="18" t="str">
        <f t="shared" si="3"/>
        <v>No</v>
      </c>
      <c r="F199" s="18" t="str">
        <f t="shared" si="4"/>
        <v>No</v>
      </c>
      <c r="G199" s="18" t="str">
        <f t="shared" si="5"/>
        <v>No</v>
      </c>
      <c r="H199" s="18" t="str">
        <f t="shared" si="6"/>
        <v>No</v>
      </c>
      <c r="I199" s="18" t="str">
        <f t="shared" si="7"/>
        <v>Yes</v>
      </c>
      <c r="J199" s="18" t="str">
        <f t="shared" si="8"/>
        <v>Yes</v>
      </c>
      <c r="K199" s="21">
        <v>197</v>
      </c>
      <c r="L199" s="5" t="s">
        <v>712</v>
      </c>
      <c r="M199" s="5" t="s">
        <v>713</v>
      </c>
      <c r="N199" s="5" t="s">
        <v>2266</v>
      </c>
      <c r="O199" s="5" t="s">
        <v>149</v>
      </c>
      <c r="P199" s="5" t="s">
        <v>2408</v>
      </c>
      <c r="Q199" s="32" t="s">
        <v>3108</v>
      </c>
      <c r="R199" s="21">
        <v>1</v>
      </c>
      <c r="S199" s="22"/>
      <c r="T199" s="22"/>
      <c r="U199" s="22"/>
      <c r="V199" s="22"/>
      <c r="W199" s="22"/>
      <c r="X199" s="22"/>
      <c r="Y199" s="22"/>
      <c r="Z199" s="22"/>
      <c r="AA199" s="5" t="s">
        <v>21</v>
      </c>
      <c r="AB199" s="5" t="s">
        <v>3109</v>
      </c>
      <c r="AC199" s="32" t="s">
        <v>3110</v>
      </c>
      <c r="AD199" s="21">
        <v>1</v>
      </c>
    </row>
    <row r="200" spans="1:30" x14ac:dyDescent="0.3">
      <c r="A200" s="18" t="str">
        <f t="shared" ref="A200:B200" si="206">IF(AND(ISNUMBER(SEARCH("Yes",C200)),ISNUMBER(SEARCH("Yes",E200)),ISNUMBER(SEARCH("Yes",G200)),ISNUMBER(SEARCH("Yes",I200))),"Yes","No")</f>
        <v>No</v>
      </c>
      <c r="B200" s="18" t="str">
        <f t="shared" si="206"/>
        <v>No</v>
      </c>
      <c r="C200" s="15" t="str">
        <f t="shared" si="1"/>
        <v>No</v>
      </c>
      <c r="D200" s="18" t="str">
        <f t="shared" si="2"/>
        <v>No</v>
      </c>
      <c r="E200" s="18" t="str">
        <f t="shared" si="3"/>
        <v>No</v>
      </c>
      <c r="F200" s="18" t="str">
        <f t="shared" si="4"/>
        <v>No</v>
      </c>
      <c r="G200" s="18" t="str">
        <f t="shared" si="5"/>
        <v>No</v>
      </c>
      <c r="H200" s="18" t="str">
        <f t="shared" si="6"/>
        <v>No</v>
      </c>
      <c r="I200" s="18" t="str">
        <f t="shared" si="7"/>
        <v>Yes</v>
      </c>
      <c r="J200" s="18" t="str">
        <f t="shared" si="8"/>
        <v>Yes</v>
      </c>
      <c r="K200" s="21">
        <v>198</v>
      </c>
      <c r="L200" s="5" t="s">
        <v>714</v>
      </c>
      <c r="M200" s="5" t="s">
        <v>715</v>
      </c>
      <c r="N200" s="5" t="s">
        <v>2266</v>
      </c>
      <c r="O200" s="5" t="s">
        <v>149</v>
      </c>
      <c r="P200" s="5" t="s">
        <v>2608</v>
      </c>
      <c r="Q200" s="32" t="s">
        <v>3111</v>
      </c>
      <c r="R200" s="21">
        <v>1</v>
      </c>
      <c r="S200" s="22"/>
      <c r="T200" s="22"/>
      <c r="U200" s="22"/>
      <c r="V200" s="22"/>
      <c r="W200" s="22"/>
      <c r="X200" s="22"/>
      <c r="Y200" s="22"/>
      <c r="Z200" s="22"/>
      <c r="AA200" s="5" t="s">
        <v>2269</v>
      </c>
      <c r="AB200" s="5" t="s">
        <v>2381</v>
      </c>
      <c r="AC200" s="32" t="s">
        <v>2430</v>
      </c>
      <c r="AD200" s="21">
        <v>1</v>
      </c>
    </row>
    <row r="201" spans="1:30" x14ac:dyDescent="0.3">
      <c r="A201" s="18" t="str">
        <f t="shared" ref="A201:B201" si="207">IF(AND(ISNUMBER(SEARCH("Yes",C201)),ISNUMBER(SEARCH("Yes",E201)),ISNUMBER(SEARCH("Yes",G201)),ISNUMBER(SEARCH("Yes",I201))),"Yes","No")</f>
        <v>No</v>
      </c>
      <c r="B201" s="18" t="str">
        <f t="shared" si="207"/>
        <v>No</v>
      </c>
      <c r="C201" s="15" t="str">
        <f t="shared" si="1"/>
        <v>No</v>
      </c>
      <c r="D201" s="18" t="str">
        <f t="shared" si="2"/>
        <v>No</v>
      </c>
      <c r="E201" s="18" t="str">
        <f t="shared" si="3"/>
        <v>No</v>
      </c>
      <c r="F201" s="18" t="str">
        <f t="shared" si="4"/>
        <v>No</v>
      </c>
      <c r="G201" s="18" t="str">
        <f t="shared" si="5"/>
        <v>No</v>
      </c>
      <c r="H201" s="18" t="str">
        <f t="shared" si="6"/>
        <v>No</v>
      </c>
      <c r="I201" s="18" t="str">
        <f t="shared" si="7"/>
        <v>Yes</v>
      </c>
      <c r="J201" s="18" t="str">
        <f t="shared" si="8"/>
        <v>Yes</v>
      </c>
      <c r="K201" s="21">
        <v>199</v>
      </c>
      <c r="L201" s="5" t="s">
        <v>716</v>
      </c>
      <c r="M201" s="5" t="s">
        <v>717</v>
      </c>
      <c r="N201" s="5" t="s">
        <v>2266</v>
      </c>
      <c r="O201" s="5" t="s">
        <v>149</v>
      </c>
      <c r="P201" s="5" t="s">
        <v>3112</v>
      </c>
      <c r="Q201" s="32" t="s">
        <v>3113</v>
      </c>
      <c r="R201" s="21">
        <v>1</v>
      </c>
      <c r="S201" s="22"/>
      <c r="T201" s="22"/>
      <c r="U201" s="22"/>
      <c r="V201" s="22"/>
      <c r="W201" s="22"/>
      <c r="X201" s="22"/>
      <c r="Y201" s="22"/>
      <c r="Z201" s="22"/>
      <c r="AA201" s="5" t="s">
        <v>2269</v>
      </c>
      <c r="AB201" s="5" t="s">
        <v>3114</v>
      </c>
      <c r="AC201" s="32" t="s">
        <v>3115</v>
      </c>
      <c r="AD201" s="21">
        <v>1</v>
      </c>
    </row>
    <row r="202" spans="1:30" x14ac:dyDescent="0.3">
      <c r="A202" s="18" t="str">
        <f t="shared" ref="A202:B202" si="208">IF(AND(ISNUMBER(SEARCH("Yes",C202)),ISNUMBER(SEARCH("Yes",E202)),ISNUMBER(SEARCH("Yes",G202)),ISNUMBER(SEARCH("Yes",I202))),"Yes","No")</f>
        <v>No</v>
      </c>
      <c r="B202" s="18" t="str">
        <f t="shared" si="208"/>
        <v>No</v>
      </c>
      <c r="C202" s="15" t="str">
        <f t="shared" si="1"/>
        <v>No</v>
      </c>
      <c r="D202" s="18" t="str">
        <f t="shared" si="2"/>
        <v>No</v>
      </c>
      <c r="E202" s="18" t="str">
        <f t="shared" si="3"/>
        <v>No</v>
      </c>
      <c r="F202" s="18" t="str">
        <f t="shared" si="4"/>
        <v>No</v>
      </c>
      <c r="G202" s="18" t="str">
        <f t="shared" si="5"/>
        <v>No</v>
      </c>
      <c r="H202" s="18" t="str">
        <f t="shared" si="6"/>
        <v>No</v>
      </c>
      <c r="I202" s="18" t="str">
        <f t="shared" si="7"/>
        <v>Yes</v>
      </c>
      <c r="J202" s="18" t="str">
        <f t="shared" si="8"/>
        <v>Yes</v>
      </c>
      <c r="K202" s="21">
        <v>200</v>
      </c>
      <c r="L202" s="5" t="s">
        <v>718</v>
      </c>
      <c r="M202" s="5" t="s">
        <v>719</v>
      </c>
      <c r="N202" s="5" t="s">
        <v>2266</v>
      </c>
      <c r="O202" s="5" t="s">
        <v>149</v>
      </c>
      <c r="P202" s="5" t="s">
        <v>3116</v>
      </c>
      <c r="Q202" s="32" t="s">
        <v>3117</v>
      </c>
      <c r="R202" s="21">
        <v>1</v>
      </c>
      <c r="S202" s="22"/>
      <c r="T202" s="22"/>
      <c r="U202" s="22"/>
      <c r="V202" s="22"/>
      <c r="W202" s="22"/>
      <c r="X202" s="22"/>
      <c r="Y202" s="22"/>
      <c r="Z202" s="22"/>
      <c r="AA202" s="5" t="s">
        <v>2269</v>
      </c>
      <c r="AB202" s="5" t="s">
        <v>3118</v>
      </c>
      <c r="AC202" s="32" t="s">
        <v>3119</v>
      </c>
      <c r="AD202" s="21">
        <v>1</v>
      </c>
    </row>
    <row r="203" spans="1:30" x14ac:dyDescent="0.3">
      <c r="A203" s="18" t="str">
        <f t="shared" ref="A203:B203" si="209">IF(AND(ISNUMBER(SEARCH("Yes",C203)),ISNUMBER(SEARCH("Yes",E203)),ISNUMBER(SEARCH("Yes",G203)),ISNUMBER(SEARCH("Yes",I203))),"Yes","No")</f>
        <v>No</v>
      </c>
      <c r="B203" s="18" t="str">
        <f t="shared" si="209"/>
        <v>No</v>
      </c>
      <c r="C203" s="15" t="str">
        <f t="shared" si="1"/>
        <v>No</v>
      </c>
      <c r="D203" s="18" t="str">
        <f t="shared" si="2"/>
        <v>No</v>
      </c>
      <c r="E203" s="18" t="str">
        <f t="shared" si="3"/>
        <v>No</v>
      </c>
      <c r="F203" s="18" t="str">
        <f t="shared" si="4"/>
        <v>Yes</v>
      </c>
      <c r="G203" s="18" t="str">
        <f t="shared" si="5"/>
        <v>No</v>
      </c>
      <c r="H203" s="18" t="str">
        <f t="shared" si="6"/>
        <v>No</v>
      </c>
      <c r="I203" s="18" t="str">
        <f t="shared" si="7"/>
        <v>Yes</v>
      </c>
      <c r="J203" s="18" t="str">
        <f t="shared" si="8"/>
        <v>Yes</v>
      </c>
      <c r="K203" s="21">
        <v>201</v>
      </c>
      <c r="L203" s="5" t="s">
        <v>720</v>
      </c>
      <c r="M203" s="5" t="s">
        <v>721</v>
      </c>
      <c r="N203" s="5" t="s">
        <v>2266</v>
      </c>
      <c r="O203" s="5" t="s">
        <v>149</v>
      </c>
      <c r="P203" s="5" t="s">
        <v>2496</v>
      </c>
      <c r="Q203" s="32" t="s">
        <v>3120</v>
      </c>
      <c r="R203" s="21">
        <v>1</v>
      </c>
      <c r="S203" s="5" t="s">
        <v>149</v>
      </c>
      <c r="T203" s="5" t="s">
        <v>3121</v>
      </c>
      <c r="U203" s="32" t="s">
        <v>3122</v>
      </c>
      <c r="V203" s="21">
        <v>1</v>
      </c>
      <c r="W203" s="22"/>
      <c r="X203" s="22"/>
      <c r="Y203" s="22"/>
      <c r="Z203" s="22"/>
      <c r="AA203" s="5" t="s">
        <v>2269</v>
      </c>
      <c r="AB203" s="5" t="s">
        <v>3123</v>
      </c>
      <c r="AC203" s="32" t="s">
        <v>3124</v>
      </c>
      <c r="AD203" s="21">
        <v>1</v>
      </c>
    </row>
    <row r="204" spans="1:30" x14ac:dyDescent="0.3">
      <c r="A204" s="18" t="str">
        <f t="shared" ref="A204:B204" si="210">IF(AND(ISNUMBER(SEARCH("Yes",C204)),ISNUMBER(SEARCH("Yes",E204)),ISNUMBER(SEARCH("Yes",G204)),ISNUMBER(SEARCH("Yes",I204))),"Yes","No")</f>
        <v>No</v>
      </c>
      <c r="B204" s="18" t="str">
        <f t="shared" si="210"/>
        <v>No</v>
      </c>
      <c r="C204" s="15" t="str">
        <f t="shared" si="1"/>
        <v>No</v>
      </c>
      <c r="D204" s="18" t="str">
        <f t="shared" si="2"/>
        <v>No</v>
      </c>
      <c r="E204" s="18" t="str">
        <f t="shared" si="3"/>
        <v>No</v>
      </c>
      <c r="F204" s="18" t="str">
        <f t="shared" si="4"/>
        <v>No</v>
      </c>
      <c r="G204" s="18" t="str">
        <f t="shared" si="5"/>
        <v>No</v>
      </c>
      <c r="H204" s="18" t="str">
        <f t="shared" si="6"/>
        <v>No</v>
      </c>
      <c r="I204" s="18" t="str">
        <f t="shared" si="7"/>
        <v>Yes</v>
      </c>
      <c r="J204" s="18" t="str">
        <f t="shared" si="8"/>
        <v>Yes</v>
      </c>
      <c r="K204" s="21">
        <v>202</v>
      </c>
      <c r="L204" s="5" t="s">
        <v>722</v>
      </c>
      <c r="M204" s="5" t="s">
        <v>723</v>
      </c>
      <c r="N204" s="5" t="s">
        <v>2266</v>
      </c>
      <c r="O204" s="5" t="s">
        <v>149</v>
      </c>
      <c r="P204" s="5" t="s">
        <v>3125</v>
      </c>
      <c r="Q204" s="32" t="s">
        <v>3126</v>
      </c>
      <c r="R204" s="21">
        <v>1</v>
      </c>
      <c r="S204" s="22"/>
      <c r="T204" s="22"/>
      <c r="U204" s="22"/>
      <c r="V204" s="22"/>
      <c r="W204" s="22"/>
      <c r="X204" s="22"/>
      <c r="Y204" s="22"/>
      <c r="Z204" s="22"/>
      <c r="AA204" s="5" t="s">
        <v>2269</v>
      </c>
      <c r="AB204" s="5" t="s">
        <v>3127</v>
      </c>
      <c r="AC204" s="32" t="s">
        <v>2682</v>
      </c>
      <c r="AD204" s="21">
        <v>1</v>
      </c>
    </row>
    <row r="205" spans="1:30" x14ac:dyDescent="0.3">
      <c r="A205" s="18" t="str">
        <f t="shared" ref="A205:B205" si="211">IF(AND(ISNUMBER(SEARCH("Yes",C205)),ISNUMBER(SEARCH("Yes",E205)),ISNUMBER(SEARCH("Yes",G205)),ISNUMBER(SEARCH("Yes",I205))),"Yes","No")</f>
        <v>No</v>
      </c>
      <c r="B205" s="18" t="str">
        <f t="shared" si="211"/>
        <v>No</v>
      </c>
      <c r="C205" s="15" t="str">
        <f t="shared" si="1"/>
        <v>No</v>
      </c>
      <c r="D205" s="18" t="str">
        <f t="shared" si="2"/>
        <v>No</v>
      </c>
      <c r="E205" s="18" t="str">
        <f t="shared" si="3"/>
        <v>No</v>
      </c>
      <c r="F205" s="18" t="str">
        <f t="shared" si="4"/>
        <v>No</v>
      </c>
      <c r="G205" s="18" t="str">
        <f t="shared" si="5"/>
        <v>No</v>
      </c>
      <c r="H205" s="18" t="str">
        <f t="shared" si="6"/>
        <v>No</v>
      </c>
      <c r="I205" s="18" t="str">
        <f t="shared" si="7"/>
        <v>Yes</v>
      </c>
      <c r="J205" s="18" t="str">
        <f t="shared" si="8"/>
        <v>Yes</v>
      </c>
      <c r="K205" s="21">
        <v>203</v>
      </c>
      <c r="L205" s="5" t="s">
        <v>724</v>
      </c>
      <c r="M205" s="5" t="s">
        <v>725</v>
      </c>
      <c r="N205" s="5" t="s">
        <v>2266</v>
      </c>
      <c r="O205" s="5" t="s">
        <v>149</v>
      </c>
      <c r="P205" s="5" t="s">
        <v>2390</v>
      </c>
      <c r="Q205" s="32" t="s">
        <v>3128</v>
      </c>
      <c r="R205" s="21">
        <v>1</v>
      </c>
      <c r="S205" s="22"/>
      <c r="T205" s="22"/>
      <c r="U205" s="22"/>
      <c r="V205" s="22"/>
      <c r="W205" s="22"/>
      <c r="X205" s="22"/>
      <c r="Y205" s="22"/>
      <c r="Z205" s="22"/>
      <c r="AA205" s="5" t="s">
        <v>21</v>
      </c>
      <c r="AB205" s="5" t="s">
        <v>3129</v>
      </c>
      <c r="AC205" s="32" t="s">
        <v>3130</v>
      </c>
      <c r="AD205" s="21">
        <v>1</v>
      </c>
    </row>
    <row r="206" spans="1:30" x14ac:dyDescent="0.3">
      <c r="A206" s="18" t="str">
        <f t="shared" ref="A206:B206" si="212">IF(AND(ISNUMBER(SEARCH("Yes",C206)),ISNUMBER(SEARCH("Yes",E206)),ISNUMBER(SEARCH("Yes",G206)),ISNUMBER(SEARCH("Yes",I206))),"Yes","No")</f>
        <v>No</v>
      </c>
      <c r="B206" s="18" t="str">
        <f t="shared" si="212"/>
        <v>No</v>
      </c>
      <c r="C206" s="15" t="str">
        <f t="shared" si="1"/>
        <v>No</v>
      </c>
      <c r="D206" s="18" t="str">
        <f t="shared" si="2"/>
        <v>No</v>
      </c>
      <c r="E206" s="18" t="str">
        <f t="shared" si="3"/>
        <v>No</v>
      </c>
      <c r="F206" s="18" t="str">
        <f t="shared" si="4"/>
        <v>No</v>
      </c>
      <c r="G206" s="18" t="str">
        <f t="shared" si="5"/>
        <v>No</v>
      </c>
      <c r="H206" s="18" t="str">
        <f t="shared" si="6"/>
        <v>No</v>
      </c>
      <c r="I206" s="18" t="str">
        <f t="shared" si="7"/>
        <v>Yes</v>
      </c>
      <c r="J206" s="18" t="str">
        <f t="shared" si="8"/>
        <v>Yes</v>
      </c>
      <c r="K206" s="21">
        <v>204</v>
      </c>
      <c r="L206" s="5" t="s">
        <v>726</v>
      </c>
      <c r="M206" s="5" t="s">
        <v>727</v>
      </c>
      <c r="N206" s="5" t="s">
        <v>2266</v>
      </c>
      <c r="O206" s="5" t="s">
        <v>149</v>
      </c>
      <c r="P206" s="5" t="s">
        <v>2992</v>
      </c>
      <c r="Q206" s="32" t="s">
        <v>2993</v>
      </c>
      <c r="R206" s="21">
        <v>1</v>
      </c>
      <c r="S206" s="22"/>
      <c r="T206" s="22"/>
      <c r="U206" s="22"/>
      <c r="V206" s="22"/>
      <c r="W206" s="22"/>
      <c r="X206" s="22"/>
      <c r="Y206" s="22"/>
      <c r="Z206" s="22"/>
      <c r="AA206" s="5" t="s">
        <v>2269</v>
      </c>
      <c r="AB206" s="5" t="s">
        <v>3131</v>
      </c>
      <c r="AC206" s="32" t="s">
        <v>3132</v>
      </c>
      <c r="AD206" s="21">
        <v>1</v>
      </c>
    </row>
    <row r="207" spans="1:30" x14ac:dyDescent="0.3">
      <c r="A207" s="18" t="str">
        <f t="shared" ref="A207:B207" si="213">IF(AND(ISNUMBER(SEARCH("Yes",C207)),ISNUMBER(SEARCH("Yes",E207)),ISNUMBER(SEARCH("Yes",G207)),ISNUMBER(SEARCH("Yes",I207))),"Yes","No")</f>
        <v>No</v>
      </c>
      <c r="B207" s="18" t="str">
        <f t="shared" si="213"/>
        <v>No</v>
      </c>
      <c r="C207" s="15" t="str">
        <f t="shared" si="1"/>
        <v>No</v>
      </c>
      <c r="D207" s="18" t="str">
        <f t="shared" si="2"/>
        <v>No</v>
      </c>
      <c r="E207" s="18" t="str">
        <f t="shared" si="3"/>
        <v>No</v>
      </c>
      <c r="F207" s="18" t="str">
        <f t="shared" si="4"/>
        <v>No</v>
      </c>
      <c r="G207" s="18" t="str">
        <f t="shared" si="5"/>
        <v>No</v>
      </c>
      <c r="H207" s="18" t="str">
        <f t="shared" si="6"/>
        <v>No</v>
      </c>
      <c r="I207" s="18" t="str">
        <f t="shared" si="7"/>
        <v>Yes</v>
      </c>
      <c r="J207" s="18" t="str">
        <f t="shared" si="8"/>
        <v>Yes</v>
      </c>
      <c r="K207" s="21">
        <v>205</v>
      </c>
      <c r="L207" s="5" t="s">
        <v>728</v>
      </c>
      <c r="M207" s="5" t="s">
        <v>729</v>
      </c>
      <c r="N207" s="5" t="s">
        <v>2266</v>
      </c>
      <c r="O207" s="5" t="s">
        <v>149</v>
      </c>
      <c r="P207" s="5" t="s">
        <v>2284</v>
      </c>
      <c r="Q207" s="32" t="s">
        <v>3133</v>
      </c>
      <c r="R207" s="21">
        <v>1</v>
      </c>
      <c r="S207" s="22"/>
      <c r="T207" s="22"/>
      <c r="U207" s="22"/>
      <c r="V207" s="22"/>
      <c r="W207" s="22"/>
      <c r="X207" s="22"/>
      <c r="Y207" s="22"/>
      <c r="Z207" s="22"/>
      <c r="AA207" s="5" t="s">
        <v>21</v>
      </c>
      <c r="AB207" s="5" t="s">
        <v>3134</v>
      </c>
      <c r="AC207" s="32" t="s">
        <v>3135</v>
      </c>
      <c r="AD207" s="21">
        <v>1</v>
      </c>
    </row>
    <row r="208" spans="1:30" x14ac:dyDescent="0.3">
      <c r="A208" s="18" t="str">
        <f t="shared" ref="A208:B208" si="214">IF(AND(ISNUMBER(SEARCH("Yes",C208)),ISNUMBER(SEARCH("Yes",E208)),ISNUMBER(SEARCH("Yes",G208)),ISNUMBER(SEARCH("Yes",I208))),"Yes","No")</f>
        <v>No</v>
      </c>
      <c r="B208" s="18" t="str">
        <f t="shared" si="214"/>
        <v>No</v>
      </c>
      <c r="C208" s="15" t="str">
        <f t="shared" si="1"/>
        <v>No</v>
      </c>
      <c r="D208" s="18" t="str">
        <f t="shared" si="2"/>
        <v>No</v>
      </c>
      <c r="E208" s="18" t="str">
        <f t="shared" si="3"/>
        <v>No</v>
      </c>
      <c r="F208" s="18" t="str">
        <f t="shared" si="4"/>
        <v>No</v>
      </c>
      <c r="G208" s="18" t="str">
        <f t="shared" si="5"/>
        <v>No</v>
      </c>
      <c r="H208" s="18" t="str">
        <f t="shared" si="6"/>
        <v>No</v>
      </c>
      <c r="I208" s="18" t="str">
        <f t="shared" si="7"/>
        <v>Yes</v>
      </c>
      <c r="J208" s="18" t="str">
        <f t="shared" si="8"/>
        <v>Yes</v>
      </c>
      <c r="K208" s="21">
        <v>206</v>
      </c>
      <c r="L208" s="5" t="s">
        <v>730</v>
      </c>
      <c r="M208" s="5" t="s">
        <v>731</v>
      </c>
      <c r="N208" s="5" t="s">
        <v>2266</v>
      </c>
      <c r="O208" s="5" t="s">
        <v>149</v>
      </c>
      <c r="P208" s="5" t="s">
        <v>3136</v>
      </c>
      <c r="Q208" s="32" t="s">
        <v>3137</v>
      </c>
      <c r="R208" s="21">
        <v>1</v>
      </c>
      <c r="S208" s="22"/>
      <c r="T208" s="22"/>
      <c r="U208" s="22"/>
      <c r="V208" s="22"/>
      <c r="W208" s="22"/>
      <c r="X208" s="22"/>
      <c r="Y208" s="22"/>
      <c r="Z208" s="22"/>
      <c r="AA208" s="5" t="s">
        <v>21</v>
      </c>
      <c r="AB208" s="5" t="s">
        <v>3138</v>
      </c>
      <c r="AC208" s="32" t="s">
        <v>3139</v>
      </c>
      <c r="AD208" s="21">
        <v>1</v>
      </c>
    </row>
    <row r="209" spans="1:30" x14ac:dyDescent="0.3">
      <c r="A209" s="18" t="str">
        <f t="shared" ref="A209:B209" si="215">IF(AND(ISNUMBER(SEARCH("Yes",C209)),ISNUMBER(SEARCH("Yes",E209)),ISNUMBER(SEARCH("Yes",G209)),ISNUMBER(SEARCH("Yes",I209))),"Yes","No")</f>
        <v>No</v>
      </c>
      <c r="B209" s="18" t="str">
        <f t="shared" si="215"/>
        <v>No</v>
      </c>
      <c r="C209" s="15" t="str">
        <f t="shared" si="1"/>
        <v>No</v>
      </c>
      <c r="D209" s="18" t="str">
        <f t="shared" si="2"/>
        <v>No</v>
      </c>
      <c r="E209" s="18" t="str">
        <f t="shared" si="3"/>
        <v>No</v>
      </c>
      <c r="F209" s="18" t="str">
        <f t="shared" si="4"/>
        <v>No</v>
      </c>
      <c r="G209" s="18" t="str">
        <f t="shared" si="5"/>
        <v>No</v>
      </c>
      <c r="H209" s="18" t="str">
        <f t="shared" si="6"/>
        <v>No</v>
      </c>
      <c r="I209" s="18" t="str">
        <f t="shared" si="7"/>
        <v>Yes</v>
      </c>
      <c r="J209" s="18" t="str">
        <f t="shared" si="8"/>
        <v>Yes</v>
      </c>
      <c r="K209" s="21">
        <v>207</v>
      </c>
      <c r="L209" s="5" t="s">
        <v>732</v>
      </c>
      <c r="M209" s="5" t="s">
        <v>733</v>
      </c>
      <c r="N209" s="5" t="s">
        <v>2266</v>
      </c>
      <c r="O209" s="5" t="s">
        <v>149</v>
      </c>
      <c r="P209" s="5" t="s">
        <v>3140</v>
      </c>
      <c r="Q209" s="32" t="s">
        <v>3141</v>
      </c>
      <c r="R209" s="21">
        <v>1</v>
      </c>
      <c r="S209" s="22"/>
      <c r="T209" s="22"/>
      <c r="U209" s="22"/>
      <c r="V209" s="22"/>
      <c r="W209" s="22"/>
      <c r="X209" s="22"/>
      <c r="Y209" s="22"/>
      <c r="Z209" s="22"/>
      <c r="AA209" s="5" t="s">
        <v>2269</v>
      </c>
      <c r="AB209" s="5" t="s">
        <v>3142</v>
      </c>
      <c r="AC209" s="32" t="s">
        <v>3143</v>
      </c>
      <c r="AD209" s="21">
        <v>1</v>
      </c>
    </row>
    <row r="210" spans="1:30" x14ac:dyDescent="0.3">
      <c r="A210" s="18" t="str">
        <f t="shared" ref="A210:B210" si="216">IF(AND(ISNUMBER(SEARCH("Yes",C210)),ISNUMBER(SEARCH("Yes",E210)),ISNUMBER(SEARCH("Yes",G210)),ISNUMBER(SEARCH("Yes",I210))),"Yes","No")</f>
        <v>No</v>
      </c>
      <c r="B210" s="18" t="str">
        <f t="shared" si="216"/>
        <v>No</v>
      </c>
      <c r="C210" s="15" t="str">
        <f t="shared" si="1"/>
        <v>No</v>
      </c>
      <c r="D210" s="18" t="str">
        <f t="shared" si="2"/>
        <v>No</v>
      </c>
      <c r="E210" s="18" t="str">
        <f t="shared" si="3"/>
        <v>No</v>
      </c>
      <c r="F210" s="18" t="str">
        <f t="shared" si="4"/>
        <v>No</v>
      </c>
      <c r="G210" s="18" t="str">
        <f t="shared" si="5"/>
        <v>No</v>
      </c>
      <c r="H210" s="18" t="str">
        <f t="shared" si="6"/>
        <v>No</v>
      </c>
      <c r="I210" s="18" t="str">
        <f t="shared" si="7"/>
        <v>No</v>
      </c>
      <c r="J210" s="18" t="str">
        <f t="shared" si="8"/>
        <v>No</v>
      </c>
      <c r="K210" s="21">
        <v>208</v>
      </c>
      <c r="L210" s="5" t="s">
        <v>734</v>
      </c>
      <c r="M210" s="5" t="s">
        <v>735</v>
      </c>
      <c r="N210" s="5" t="s">
        <v>2266</v>
      </c>
      <c r="O210" s="5" t="s">
        <v>149</v>
      </c>
      <c r="P210" s="5" t="s">
        <v>2626</v>
      </c>
      <c r="Q210" s="32" t="s">
        <v>3144</v>
      </c>
      <c r="R210" s="21">
        <v>1</v>
      </c>
      <c r="S210" s="22"/>
      <c r="T210" s="22"/>
      <c r="U210" s="22"/>
      <c r="V210" s="22"/>
      <c r="W210" s="22"/>
      <c r="X210" s="22"/>
      <c r="Y210" s="22"/>
      <c r="Z210" s="22"/>
      <c r="AA210" s="5" t="s">
        <v>149</v>
      </c>
      <c r="AB210" s="5" t="s">
        <v>3145</v>
      </c>
      <c r="AC210" s="32" t="s">
        <v>3146</v>
      </c>
      <c r="AD210" s="21">
        <v>1</v>
      </c>
    </row>
    <row r="211" spans="1:30" x14ac:dyDescent="0.3">
      <c r="A211" s="18" t="str">
        <f t="shared" ref="A211:B211" si="217">IF(AND(ISNUMBER(SEARCH("Yes",C211)),ISNUMBER(SEARCH("Yes",E211)),ISNUMBER(SEARCH("Yes",G211)),ISNUMBER(SEARCH("Yes",I211))),"Yes","No")</f>
        <v>Yes</v>
      </c>
      <c r="B211" s="18" t="str">
        <f t="shared" si="217"/>
        <v>Yes</v>
      </c>
      <c r="C211" s="15" t="str">
        <f t="shared" si="1"/>
        <v>Yes</v>
      </c>
      <c r="D211" s="18" t="str">
        <f t="shared" si="2"/>
        <v>Yes</v>
      </c>
      <c r="E211" s="18" t="str">
        <f t="shared" si="3"/>
        <v>Yes</v>
      </c>
      <c r="F211" s="18" t="str">
        <f t="shared" si="4"/>
        <v>Yes</v>
      </c>
      <c r="G211" s="18" t="str">
        <f t="shared" si="5"/>
        <v>Yes</v>
      </c>
      <c r="H211" s="18" t="str">
        <f t="shared" si="6"/>
        <v>Yes</v>
      </c>
      <c r="I211" s="18" t="str">
        <f t="shared" si="7"/>
        <v>Yes</v>
      </c>
      <c r="J211" s="18" t="str">
        <f t="shared" si="8"/>
        <v>Yes</v>
      </c>
      <c r="K211" s="21">
        <v>209</v>
      </c>
      <c r="L211" s="5" t="s">
        <v>151</v>
      </c>
      <c r="M211" s="5" t="s">
        <v>152</v>
      </c>
      <c r="N211" s="5" t="s">
        <v>2266</v>
      </c>
      <c r="O211" s="5" t="s">
        <v>21</v>
      </c>
      <c r="P211" s="5" t="s">
        <v>2480</v>
      </c>
      <c r="Q211" s="32" t="s">
        <v>3147</v>
      </c>
      <c r="R211" s="21">
        <v>1</v>
      </c>
      <c r="S211" s="5" t="s">
        <v>2269</v>
      </c>
      <c r="T211" s="5" t="s">
        <v>3148</v>
      </c>
      <c r="U211" s="32" t="s">
        <v>3149</v>
      </c>
      <c r="V211" s="21">
        <v>1</v>
      </c>
      <c r="W211" s="5" t="s">
        <v>21</v>
      </c>
      <c r="X211" s="5" t="s">
        <v>3150</v>
      </c>
      <c r="Y211" s="32" t="s">
        <v>3151</v>
      </c>
      <c r="Z211" s="21">
        <v>1</v>
      </c>
      <c r="AA211" s="5" t="s">
        <v>21</v>
      </c>
      <c r="AB211" s="5" t="s">
        <v>3152</v>
      </c>
      <c r="AC211" s="32" t="s">
        <v>3153</v>
      </c>
      <c r="AD211" s="21">
        <v>1</v>
      </c>
    </row>
    <row r="212" spans="1:30" x14ac:dyDescent="0.3">
      <c r="A212" s="18" t="str">
        <f t="shared" ref="A212:B212" si="218">IF(AND(ISNUMBER(SEARCH("Yes",C212)),ISNUMBER(SEARCH("Yes",E212)),ISNUMBER(SEARCH("Yes",G212)),ISNUMBER(SEARCH("Yes",I212))),"Yes","No")</f>
        <v>No</v>
      </c>
      <c r="B212" s="18" t="str">
        <f t="shared" si="218"/>
        <v>No</v>
      </c>
      <c r="C212" s="15" t="str">
        <f t="shared" si="1"/>
        <v>No</v>
      </c>
      <c r="D212" s="18" t="str">
        <f t="shared" si="2"/>
        <v>No</v>
      </c>
      <c r="E212" s="18" t="str">
        <f t="shared" si="3"/>
        <v>No</v>
      </c>
      <c r="F212" s="18" t="str">
        <f t="shared" si="4"/>
        <v>No</v>
      </c>
      <c r="G212" s="18" t="str">
        <f t="shared" si="5"/>
        <v>No</v>
      </c>
      <c r="H212" s="18" t="str">
        <f t="shared" si="6"/>
        <v>No</v>
      </c>
      <c r="I212" s="18" t="str">
        <f t="shared" si="7"/>
        <v>Yes</v>
      </c>
      <c r="J212" s="18" t="str">
        <f t="shared" si="8"/>
        <v>Yes</v>
      </c>
      <c r="K212" s="21">
        <v>210</v>
      </c>
      <c r="L212" s="5" t="s">
        <v>736</v>
      </c>
      <c r="M212" s="5" t="s">
        <v>737</v>
      </c>
      <c r="N212" s="5" t="s">
        <v>2266</v>
      </c>
      <c r="O212" s="5" t="s">
        <v>149</v>
      </c>
      <c r="P212" s="5" t="s">
        <v>3154</v>
      </c>
      <c r="Q212" s="32" t="s">
        <v>3155</v>
      </c>
      <c r="R212" s="21">
        <v>1</v>
      </c>
      <c r="S212" s="22"/>
      <c r="T212" s="22"/>
      <c r="U212" s="22"/>
      <c r="V212" s="22"/>
      <c r="W212" s="22"/>
      <c r="X212" s="22"/>
      <c r="Y212" s="22"/>
      <c r="Z212" s="22"/>
      <c r="AA212" s="5" t="s">
        <v>21</v>
      </c>
      <c r="AB212" s="5" t="s">
        <v>3156</v>
      </c>
      <c r="AC212" s="32" t="s">
        <v>3157</v>
      </c>
      <c r="AD212" s="21">
        <v>1</v>
      </c>
    </row>
    <row r="213" spans="1:30" x14ac:dyDescent="0.3">
      <c r="A213" s="18" t="str">
        <f t="shared" ref="A213:B213" si="219">IF(AND(ISNUMBER(SEARCH("Yes",C213)),ISNUMBER(SEARCH("Yes",E213)),ISNUMBER(SEARCH("Yes",G213)),ISNUMBER(SEARCH("Yes",I213))),"Yes","No")</f>
        <v>No</v>
      </c>
      <c r="B213" s="18" t="str">
        <f t="shared" si="219"/>
        <v>No</v>
      </c>
      <c r="C213" s="15" t="str">
        <f t="shared" si="1"/>
        <v>No</v>
      </c>
      <c r="D213" s="18" t="str">
        <f t="shared" si="2"/>
        <v>No</v>
      </c>
      <c r="E213" s="18" t="str">
        <f t="shared" si="3"/>
        <v>No</v>
      </c>
      <c r="F213" s="18" t="str">
        <f t="shared" si="4"/>
        <v>No</v>
      </c>
      <c r="G213" s="18" t="str">
        <f t="shared" si="5"/>
        <v>No</v>
      </c>
      <c r="H213" s="18" t="str">
        <f t="shared" si="6"/>
        <v>No</v>
      </c>
      <c r="I213" s="18" t="str">
        <f t="shared" si="7"/>
        <v>Yes</v>
      </c>
      <c r="J213" s="18" t="str">
        <f t="shared" si="8"/>
        <v>Yes</v>
      </c>
      <c r="K213" s="21">
        <v>211</v>
      </c>
      <c r="L213" s="5" t="s">
        <v>738</v>
      </c>
      <c r="M213" s="5" t="s">
        <v>739</v>
      </c>
      <c r="N213" s="5" t="s">
        <v>2266</v>
      </c>
      <c r="O213" s="5" t="s">
        <v>149</v>
      </c>
      <c r="P213" s="5" t="s">
        <v>3158</v>
      </c>
      <c r="Q213" s="32" t="s">
        <v>3159</v>
      </c>
      <c r="R213" s="21">
        <v>1</v>
      </c>
      <c r="S213" s="22"/>
      <c r="T213" s="22"/>
      <c r="U213" s="22"/>
      <c r="V213" s="22"/>
      <c r="W213" s="22"/>
      <c r="X213" s="22"/>
      <c r="Y213" s="22"/>
      <c r="Z213" s="22"/>
      <c r="AA213" s="5" t="s">
        <v>2269</v>
      </c>
      <c r="AB213" s="5" t="s">
        <v>3160</v>
      </c>
      <c r="AC213" s="32" t="s">
        <v>3161</v>
      </c>
      <c r="AD213" s="21">
        <v>1</v>
      </c>
    </row>
    <row r="214" spans="1:30" x14ac:dyDescent="0.3">
      <c r="A214" s="18" t="str">
        <f t="shared" ref="A214:B214" si="220">IF(AND(ISNUMBER(SEARCH("Yes",C214)),ISNUMBER(SEARCH("Yes",E214)),ISNUMBER(SEARCH("Yes",G214)),ISNUMBER(SEARCH("Yes",I214))),"Yes","No")</f>
        <v>No</v>
      </c>
      <c r="B214" s="18" t="str">
        <f t="shared" si="220"/>
        <v>No</v>
      </c>
      <c r="C214" s="15" t="str">
        <f t="shared" si="1"/>
        <v>No</v>
      </c>
      <c r="D214" s="18" t="str">
        <f t="shared" si="2"/>
        <v>No</v>
      </c>
      <c r="E214" s="18" t="str">
        <f t="shared" si="3"/>
        <v>No</v>
      </c>
      <c r="F214" s="18" t="str">
        <f t="shared" si="4"/>
        <v>No</v>
      </c>
      <c r="G214" s="18" t="str">
        <f t="shared" si="5"/>
        <v>No</v>
      </c>
      <c r="H214" s="18" t="str">
        <f t="shared" si="6"/>
        <v>No</v>
      </c>
      <c r="I214" s="18" t="str">
        <f t="shared" si="7"/>
        <v>Yes</v>
      </c>
      <c r="J214" s="18" t="str">
        <f t="shared" si="8"/>
        <v>Yes</v>
      </c>
      <c r="K214" s="21">
        <v>212</v>
      </c>
      <c r="L214" s="5" t="s">
        <v>740</v>
      </c>
      <c r="M214" s="5" t="s">
        <v>741</v>
      </c>
      <c r="N214" s="5" t="s">
        <v>2266</v>
      </c>
      <c r="O214" s="5" t="s">
        <v>149</v>
      </c>
      <c r="P214" s="5" t="s">
        <v>3072</v>
      </c>
      <c r="Q214" s="32" t="s">
        <v>3162</v>
      </c>
      <c r="R214" s="21">
        <v>1</v>
      </c>
      <c r="S214" s="22"/>
      <c r="T214" s="22"/>
      <c r="U214" s="22"/>
      <c r="V214" s="22"/>
      <c r="W214" s="22"/>
      <c r="X214" s="22"/>
      <c r="Y214" s="22"/>
      <c r="Z214" s="22"/>
      <c r="AA214" s="5" t="s">
        <v>2269</v>
      </c>
      <c r="AB214" s="5" t="s">
        <v>3163</v>
      </c>
      <c r="AC214" s="32" t="s">
        <v>3164</v>
      </c>
      <c r="AD214" s="21">
        <v>1</v>
      </c>
    </row>
    <row r="215" spans="1:30" x14ac:dyDescent="0.3">
      <c r="A215" s="18" t="str">
        <f t="shared" ref="A215:B215" si="221">IF(AND(ISNUMBER(SEARCH("Yes",C215)),ISNUMBER(SEARCH("Yes",E215)),ISNUMBER(SEARCH("Yes",G215)),ISNUMBER(SEARCH("Yes",I215))),"Yes","No")</f>
        <v>No</v>
      </c>
      <c r="B215" s="18" t="str">
        <f t="shared" si="221"/>
        <v>No</v>
      </c>
      <c r="C215" s="15" t="str">
        <f t="shared" si="1"/>
        <v>No</v>
      </c>
      <c r="D215" s="18" t="str">
        <f t="shared" si="2"/>
        <v>No</v>
      </c>
      <c r="E215" s="18" t="str">
        <f t="shared" si="3"/>
        <v>No</v>
      </c>
      <c r="F215" s="18" t="str">
        <f t="shared" si="4"/>
        <v>No</v>
      </c>
      <c r="G215" s="18" t="str">
        <f t="shared" si="5"/>
        <v>No</v>
      </c>
      <c r="H215" s="18" t="str">
        <f t="shared" si="6"/>
        <v>No</v>
      </c>
      <c r="I215" s="18" t="str">
        <f t="shared" si="7"/>
        <v>Yes</v>
      </c>
      <c r="J215" s="18" t="str">
        <f t="shared" si="8"/>
        <v>Yes</v>
      </c>
      <c r="K215" s="21">
        <v>213</v>
      </c>
      <c r="L215" s="5" t="s">
        <v>742</v>
      </c>
      <c r="M215" s="5" t="s">
        <v>743</v>
      </c>
      <c r="N215" s="5" t="s">
        <v>2266</v>
      </c>
      <c r="O215" s="5" t="s">
        <v>149</v>
      </c>
      <c r="P215" s="5" t="s">
        <v>3165</v>
      </c>
      <c r="Q215" s="32" t="s">
        <v>3166</v>
      </c>
      <c r="R215" s="21">
        <v>1</v>
      </c>
      <c r="S215" s="22"/>
      <c r="T215" s="22"/>
      <c r="U215" s="22"/>
      <c r="V215" s="22"/>
      <c r="W215" s="22"/>
      <c r="X215" s="22"/>
      <c r="Y215" s="22"/>
      <c r="Z215" s="22"/>
      <c r="AA215" s="5" t="s">
        <v>2269</v>
      </c>
      <c r="AB215" s="5" t="s">
        <v>3167</v>
      </c>
      <c r="AC215" s="32" t="s">
        <v>3168</v>
      </c>
      <c r="AD215" s="21">
        <v>1</v>
      </c>
    </row>
    <row r="216" spans="1:30" x14ac:dyDescent="0.3">
      <c r="A216" s="18" t="str">
        <f t="shared" ref="A216:B216" si="222">IF(AND(ISNUMBER(SEARCH("Yes",C216)),ISNUMBER(SEARCH("Yes",E216)),ISNUMBER(SEARCH("Yes",G216)),ISNUMBER(SEARCH("Yes",I216))),"Yes","No")</f>
        <v>No</v>
      </c>
      <c r="B216" s="18" t="str">
        <f t="shared" si="222"/>
        <v>No</v>
      </c>
      <c r="C216" s="15" t="str">
        <f t="shared" si="1"/>
        <v>No</v>
      </c>
      <c r="D216" s="18" t="str">
        <f t="shared" si="2"/>
        <v>No</v>
      </c>
      <c r="E216" s="18" t="str">
        <f t="shared" si="3"/>
        <v>No</v>
      </c>
      <c r="F216" s="18" t="str">
        <f t="shared" si="4"/>
        <v>No</v>
      </c>
      <c r="G216" s="18" t="str">
        <f t="shared" si="5"/>
        <v>No</v>
      </c>
      <c r="H216" s="18" t="str">
        <f t="shared" si="6"/>
        <v>No</v>
      </c>
      <c r="I216" s="18" t="str">
        <f t="shared" si="7"/>
        <v>Yes</v>
      </c>
      <c r="J216" s="18" t="str">
        <f t="shared" si="8"/>
        <v>Yes</v>
      </c>
      <c r="K216" s="21">
        <v>214</v>
      </c>
      <c r="L216" s="5" t="s">
        <v>744</v>
      </c>
      <c r="M216" s="5" t="s">
        <v>745</v>
      </c>
      <c r="N216" s="5" t="s">
        <v>2266</v>
      </c>
      <c r="O216" s="5" t="s">
        <v>149</v>
      </c>
      <c r="P216" s="5" t="s">
        <v>2317</v>
      </c>
      <c r="Q216" s="32" t="s">
        <v>3169</v>
      </c>
      <c r="R216" s="21">
        <v>1</v>
      </c>
      <c r="S216" s="22"/>
      <c r="T216" s="22"/>
      <c r="U216" s="22"/>
      <c r="V216" s="22"/>
      <c r="W216" s="22"/>
      <c r="X216" s="22"/>
      <c r="Y216" s="22"/>
      <c r="Z216" s="22"/>
      <c r="AA216" s="5" t="s">
        <v>21</v>
      </c>
      <c r="AB216" s="5" t="s">
        <v>3170</v>
      </c>
      <c r="AC216" s="32" t="s">
        <v>3171</v>
      </c>
      <c r="AD216" s="21">
        <v>1</v>
      </c>
    </row>
    <row r="217" spans="1:30" x14ac:dyDescent="0.3">
      <c r="A217" s="18" t="str">
        <f t="shared" ref="A217:B217" si="223">IF(AND(ISNUMBER(SEARCH("Yes",C217)),ISNUMBER(SEARCH("Yes",E217)),ISNUMBER(SEARCH("Yes",G217)),ISNUMBER(SEARCH("Yes",I217))),"Yes","No")</f>
        <v>No</v>
      </c>
      <c r="B217" s="18" t="str">
        <f t="shared" si="223"/>
        <v>No</v>
      </c>
      <c r="C217" s="15" t="str">
        <f t="shared" si="1"/>
        <v>No</v>
      </c>
      <c r="D217" s="18" t="str">
        <f t="shared" si="2"/>
        <v>No</v>
      </c>
      <c r="E217" s="18" t="str">
        <f t="shared" si="3"/>
        <v>No</v>
      </c>
      <c r="F217" s="18" t="str">
        <f t="shared" si="4"/>
        <v>No</v>
      </c>
      <c r="G217" s="18" t="str">
        <f t="shared" si="5"/>
        <v>No</v>
      </c>
      <c r="H217" s="18" t="str">
        <f t="shared" si="6"/>
        <v>No</v>
      </c>
      <c r="I217" s="18" t="str">
        <f t="shared" si="7"/>
        <v>Yes</v>
      </c>
      <c r="J217" s="18" t="str">
        <f t="shared" si="8"/>
        <v>Yes</v>
      </c>
      <c r="K217" s="21">
        <v>215</v>
      </c>
      <c r="L217" s="5" t="s">
        <v>746</v>
      </c>
      <c r="M217" s="5" t="s">
        <v>747</v>
      </c>
      <c r="N217" s="5" t="s">
        <v>2266</v>
      </c>
      <c r="O217" s="5" t="s">
        <v>149</v>
      </c>
      <c r="P217" s="5" t="s">
        <v>3172</v>
      </c>
      <c r="Q217" s="32" t="s">
        <v>3173</v>
      </c>
      <c r="R217" s="21">
        <v>1</v>
      </c>
      <c r="S217" s="22"/>
      <c r="T217" s="22"/>
      <c r="U217" s="22"/>
      <c r="V217" s="22"/>
      <c r="W217" s="22"/>
      <c r="X217" s="22"/>
      <c r="Y217" s="22"/>
      <c r="Z217" s="22"/>
      <c r="AA217" s="5" t="s">
        <v>2269</v>
      </c>
      <c r="AB217" s="5" t="s">
        <v>3174</v>
      </c>
      <c r="AC217" s="32" t="s">
        <v>3175</v>
      </c>
      <c r="AD217" s="21">
        <v>1</v>
      </c>
    </row>
    <row r="218" spans="1:30" x14ac:dyDescent="0.3">
      <c r="A218" s="18" t="str">
        <f t="shared" ref="A218:B218" si="224">IF(AND(ISNUMBER(SEARCH("Yes",C218)),ISNUMBER(SEARCH("Yes",E218)),ISNUMBER(SEARCH("Yes",G218)),ISNUMBER(SEARCH("Yes",I218))),"Yes","No")</f>
        <v>No</v>
      </c>
      <c r="B218" s="18" t="str">
        <f t="shared" si="224"/>
        <v>No</v>
      </c>
      <c r="C218" s="15" t="str">
        <f t="shared" si="1"/>
        <v>No</v>
      </c>
      <c r="D218" s="18" t="str">
        <f t="shared" si="2"/>
        <v>No</v>
      </c>
      <c r="E218" s="18" t="str">
        <f t="shared" si="3"/>
        <v>No</v>
      </c>
      <c r="F218" s="18" t="str">
        <f t="shared" si="4"/>
        <v>No</v>
      </c>
      <c r="G218" s="18" t="str">
        <f t="shared" si="5"/>
        <v>No</v>
      </c>
      <c r="H218" s="18" t="str">
        <f t="shared" si="6"/>
        <v>No</v>
      </c>
      <c r="I218" s="18" t="str">
        <f t="shared" si="7"/>
        <v>Yes</v>
      </c>
      <c r="J218" s="18" t="str">
        <f t="shared" si="8"/>
        <v>Yes</v>
      </c>
      <c r="K218" s="21">
        <v>216</v>
      </c>
      <c r="L218" s="5" t="s">
        <v>748</v>
      </c>
      <c r="M218" s="5" t="s">
        <v>749</v>
      </c>
      <c r="N218" s="5" t="s">
        <v>2266</v>
      </c>
      <c r="O218" s="5" t="s">
        <v>149</v>
      </c>
      <c r="P218" s="5" t="s">
        <v>2292</v>
      </c>
      <c r="Q218" s="32" t="s">
        <v>3176</v>
      </c>
      <c r="R218" s="21">
        <v>1</v>
      </c>
      <c r="S218" s="22"/>
      <c r="T218" s="22"/>
      <c r="U218" s="22"/>
      <c r="V218" s="22"/>
      <c r="W218" s="22"/>
      <c r="X218" s="22"/>
      <c r="Y218" s="22"/>
      <c r="Z218" s="22"/>
      <c r="AA218" s="5" t="s">
        <v>21</v>
      </c>
      <c r="AB218" s="5" t="s">
        <v>3177</v>
      </c>
      <c r="AC218" s="32" t="s">
        <v>3178</v>
      </c>
      <c r="AD218" s="21">
        <v>1</v>
      </c>
    </row>
    <row r="219" spans="1:30" x14ac:dyDescent="0.3">
      <c r="A219" s="18" t="str">
        <f t="shared" ref="A219:B219" si="225">IF(AND(ISNUMBER(SEARCH("Yes",C219)),ISNUMBER(SEARCH("Yes",E219)),ISNUMBER(SEARCH("Yes",G219)),ISNUMBER(SEARCH("Yes",I219))),"Yes","No")</f>
        <v>No</v>
      </c>
      <c r="B219" s="18" t="str">
        <f t="shared" si="225"/>
        <v>No</v>
      </c>
      <c r="C219" s="15" t="str">
        <f t="shared" si="1"/>
        <v>No</v>
      </c>
      <c r="D219" s="18" t="str">
        <f t="shared" si="2"/>
        <v>No</v>
      </c>
      <c r="E219" s="18" t="str">
        <f t="shared" si="3"/>
        <v>No</v>
      </c>
      <c r="F219" s="18" t="str">
        <f t="shared" si="4"/>
        <v>No</v>
      </c>
      <c r="G219" s="18" t="str">
        <f t="shared" si="5"/>
        <v>No</v>
      </c>
      <c r="H219" s="18" t="str">
        <f t="shared" si="6"/>
        <v>No</v>
      </c>
      <c r="I219" s="18" t="str">
        <f t="shared" si="7"/>
        <v>Yes</v>
      </c>
      <c r="J219" s="18" t="str">
        <f t="shared" si="8"/>
        <v>Yes</v>
      </c>
      <c r="K219" s="21">
        <v>217</v>
      </c>
      <c r="L219" s="5" t="s">
        <v>750</v>
      </c>
      <c r="M219" s="5" t="s">
        <v>751</v>
      </c>
      <c r="N219" s="5" t="s">
        <v>2266</v>
      </c>
      <c r="O219" s="5" t="s">
        <v>149</v>
      </c>
      <c r="P219" s="5" t="s">
        <v>2608</v>
      </c>
      <c r="Q219" s="32" t="s">
        <v>3179</v>
      </c>
      <c r="R219" s="21">
        <v>1</v>
      </c>
      <c r="S219" s="22"/>
      <c r="T219" s="22"/>
      <c r="U219" s="22"/>
      <c r="V219" s="22"/>
      <c r="W219" s="22"/>
      <c r="X219" s="22"/>
      <c r="Y219" s="22"/>
      <c r="Z219" s="22"/>
      <c r="AA219" s="5" t="s">
        <v>21</v>
      </c>
      <c r="AB219" s="5" t="s">
        <v>3180</v>
      </c>
      <c r="AC219" s="32" t="s">
        <v>3181</v>
      </c>
      <c r="AD219" s="21">
        <v>1</v>
      </c>
    </row>
    <row r="220" spans="1:30" x14ac:dyDescent="0.3">
      <c r="A220" s="18" t="str">
        <f t="shared" ref="A220:B220" si="226">IF(AND(ISNUMBER(SEARCH("Yes",C220)),ISNUMBER(SEARCH("Yes",E220)),ISNUMBER(SEARCH("Yes",G220)),ISNUMBER(SEARCH("Yes",I220))),"Yes","No")</f>
        <v>No</v>
      </c>
      <c r="B220" s="18" t="str">
        <f t="shared" si="226"/>
        <v>No</v>
      </c>
      <c r="C220" s="15" t="str">
        <f t="shared" si="1"/>
        <v>No</v>
      </c>
      <c r="D220" s="18" t="str">
        <f t="shared" si="2"/>
        <v>No</v>
      </c>
      <c r="E220" s="18" t="str">
        <f t="shared" si="3"/>
        <v>No</v>
      </c>
      <c r="F220" s="18" t="str">
        <f t="shared" si="4"/>
        <v>No</v>
      </c>
      <c r="G220" s="18" t="str">
        <f t="shared" si="5"/>
        <v>No</v>
      </c>
      <c r="H220" s="18" t="str">
        <f t="shared" si="6"/>
        <v>No</v>
      </c>
      <c r="I220" s="18" t="str">
        <f t="shared" si="7"/>
        <v>Yes</v>
      </c>
      <c r="J220" s="18" t="str">
        <f t="shared" si="8"/>
        <v>Yes</v>
      </c>
      <c r="K220" s="21">
        <v>218</v>
      </c>
      <c r="L220" s="5" t="s">
        <v>752</v>
      </c>
      <c r="M220" s="5" t="s">
        <v>753</v>
      </c>
      <c r="N220" s="5" t="s">
        <v>2266</v>
      </c>
      <c r="O220" s="5" t="s">
        <v>149</v>
      </c>
      <c r="P220" s="5" t="s">
        <v>2390</v>
      </c>
      <c r="Q220" s="32" t="s">
        <v>3182</v>
      </c>
      <c r="R220" s="21">
        <v>1</v>
      </c>
      <c r="S220" s="22"/>
      <c r="T220" s="22"/>
      <c r="U220" s="22"/>
      <c r="V220" s="22"/>
      <c r="W220" s="22"/>
      <c r="X220" s="22"/>
      <c r="Y220" s="22"/>
      <c r="Z220" s="22"/>
      <c r="AA220" s="5" t="s">
        <v>2269</v>
      </c>
      <c r="AB220" s="5" t="s">
        <v>3183</v>
      </c>
      <c r="AC220" s="32" t="s">
        <v>3184</v>
      </c>
      <c r="AD220" s="21">
        <v>1</v>
      </c>
    </row>
    <row r="221" spans="1:30" x14ac:dyDescent="0.3">
      <c r="A221" s="18" t="str">
        <f t="shared" ref="A221:B221" si="227">IF(AND(ISNUMBER(SEARCH("Yes",C221)),ISNUMBER(SEARCH("Yes",E221)),ISNUMBER(SEARCH("Yes",G221)),ISNUMBER(SEARCH("Yes",I221))),"Yes","No")</f>
        <v>No</v>
      </c>
      <c r="B221" s="18" t="str">
        <f t="shared" si="227"/>
        <v>No</v>
      </c>
      <c r="C221" s="15" t="str">
        <f t="shared" si="1"/>
        <v>No</v>
      </c>
      <c r="D221" s="18" t="str">
        <f t="shared" si="2"/>
        <v>No</v>
      </c>
      <c r="E221" s="18" t="str">
        <f t="shared" si="3"/>
        <v>No</v>
      </c>
      <c r="F221" s="18" t="str">
        <f t="shared" si="4"/>
        <v>No</v>
      </c>
      <c r="G221" s="18" t="str">
        <f t="shared" si="5"/>
        <v>No</v>
      </c>
      <c r="H221" s="18" t="str">
        <f t="shared" si="6"/>
        <v>No</v>
      </c>
      <c r="I221" s="18" t="str">
        <f t="shared" si="7"/>
        <v>Yes</v>
      </c>
      <c r="J221" s="18" t="str">
        <f t="shared" si="8"/>
        <v>Yes</v>
      </c>
      <c r="K221" s="21">
        <v>219</v>
      </c>
      <c r="L221" s="5" t="s">
        <v>754</v>
      </c>
      <c r="M221" s="5" t="s">
        <v>755</v>
      </c>
      <c r="N221" s="5" t="s">
        <v>2266</v>
      </c>
      <c r="O221" s="5" t="s">
        <v>149</v>
      </c>
      <c r="P221" s="5" t="s">
        <v>3185</v>
      </c>
      <c r="Q221" s="32" t="s">
        <v>3186</v>
      </c>
      <c r="R221" s="21">
        <v>1</v>
      </c>
      <c r="S221" s="22"/>
      <c r="T221" s="22"/>
      <c r="U221" s="22"/>
      <c r="V221" s="22"/>
      <c r="W221" s="22"/>
      <c r="X221" s="22"/>
      <c r="Y221" s="22"/>
      <c r="Z221" s="22"/>
      <c r="AA221" s="5" t="s">
        <v>2269</v>
      </c>
      <c r="AB221" s="5" t="s">
        <v>3187</v>
      </c>
      <c r="AC221" s="32" t="s">
        <v>3188</v>
      </c>
      <c r="AD221" s="21">
        <v>1</v>
      </c>
    </row>
    <row r="222" spans="1:30" x14ac:dyDescent="0.3">
      <c r="A222" s="18" t="str">
        <f t="shared" ref="A222:B222" si="228">IF(AND(ISNUMBER(SEARCH("Yes",C222)),ISNUMBER(SEARCH("Yes",E222)),ISNUMBER(SEARCH("Yes",G222)),ISNUMBER(SEARCH("Yes",I222))),"Yes","No")</f>
        <v>No</v>
      </c>
      <c r="B222" s="18" t="str">
        <f t="shared" si="228"/>
        <v>No</v>
      </c>
      <c r="C222" s="15" t="str">
        <f t="shared" si="1"/>
        <v>No</v>
      </c>
      <c r="D222" s="18" t="str">
        <f t="shared" si="2"/>
        <v>No</v>
      </c>
      <c r="E222" s="18" t="str">
        <f t="shared" si="3"/>
        <v>No</v>
      </c>
      <c r="F222" s="18" t="str">
        <f t="shared" si="4"/>
        <v>No</v>
      </c>
      <c r="G222" s="18" t="str">
        <f t="shared" si="5"/>
        <v>No</v>
      </c>
      <c r="H222" s="18" t="str">
        <f t="shared" si="6"/>
        <v>No</v>
      </c>
      <c r="I222" s="18" t="str">
        <f t="shared" si="7"/>
        <v>Yes</v>
      </c>
      <c r="J222" s="18" t="str">
        <f t="shared" si="8"/>
        <v>Yes</v>
      </c>
      <c r="K222" s="21">
        <v>220</v>
      </c>
      <c r="L222" s="5" t="s">
        <v>756</v>
      </c>
      <c r="M222" s="5" t="s">
        <v>3189</v>
      </c>
      <c r="N222" s="5" t="s">
        <v>2266</v>
      </c>
      <c r="O222" s="5" t="s">
        <v>149</v>
      </c>
      <c r="P222" s="5" t="s">
        <v>3190</v>
      </c>
      <c r="Q222" s="32" t="s">
        <v>3191</v>
      </c>
      <c r="R222" s="21">
        <v>1</v>
      </c>
      <c r="S222" s="22"/>
      <c r="T222" s="22"/>
      <c r="U222" s="22"/>
      <c r="V222" s="22"/>
      <c r="W222" s="22"/>
      <c r="X222" s="22"/>
      <c r="Y222" s="22"/>
      <c r="Z222" s="22"/>
      <c r="AA222" s="5" t="s">
        <v>2269</v>
      </c>
      <c r="AB222" s="5" t="s">
        <v>3192</v>
      </c>
      <c r="AC222" s="32" t="s">
        <v>3193</v>
      </c>
      <c r="AD222" s="21">
        <v>1</v>
      </c>
    </row>
    <row r="223" spans="1:30" x14ac:dyDescent="0.3">
      <c r="A223" s="18" t="str">
        <f t="shared" ref="A223:B223" si="229">IF(AND(ISNUMBER(SEARCH("Yes",C223)),ISNUMBER(SEARCH("Yes",E223)),ISNUMBER(SEARCH("Yes",G223)),ISNUMBER(SEARCH("Yes",I223))),"Yes","No")</f>
        <v>No</v>
      </c>
      <c r="B223" s="18" t="str">
        <f t="shared" si="229"/>
        <v>No</v>
      </c>
      <c r="C223" s="15" t="str">
        <f t="shared" si="1"/>
        <v>No</v>
      </c>
      <c r="D223" s="18" t="str">
        <f t="shared" si="2"/>
        <v>No</v>
      </c>
      <c r="E223" s="18" t="str">
        <f t="shared" si="3"/>
        <v>No</v>
      </c>
      <c r="F223" s="18" t="str">
        <f t="shared" si="4"/>
        <v>No</v>
      </c>
      <c r="G223" s="18" t="str">
        <f t="shared" si="5"/>
        <v>No</v>
      </c>
      <c r="H223" s="18" t="str">
        <f t="shared" si="6"/>
        <v>No</v>
      </c>
      <c r="I223" s="18" t="str">
        <f t="shared" si="7"/>
        <v>Yes</v>
      </c>
      <c r="J223" s="18" t="str">
        <f t="shared" si="8"/>
        <v>Yes</v>
      </c>
      <c r="K223" s="21">
        <v>221</v>
      </c>
      <c r="L223" s="5" t="s">
        <v>758</v>
      </c>
      <c r="M223" s="5" t="s">
        <v>759</v>
      </c>
      <c r="N223" s="5" t="s">
        <v>2266</v>
      </c>
      <c r="O223" s="5" t="s">
        <v>149</v>
      </c>
      <c r="P223" s="5" t="s">
        <v>3194</v>
      </c>
      <c r="Q223" s="32" t="s">
        <v>3195</v>
      </c>
      <c r="R223" s="21">
        <v>1</v>
      </c>
      <c r="S223" s="22"/>
      <c r="T223" s="22"/>
      <c r="U223" s="22"/>
      <c r="V223" s="22"/>
      <c r="W223" s="22"/>
      <c r="X223" s="22"/>
      <c r="Y223" s="22"/>
      <c r="Z223" s="22"/>
      <c r="AA223" s="5" t="s">
        <v>2269</v>
      </c>
      <c r="AB223" s="5" t="s">
        <v>2282</v>
      </c>
      <c r="AC223" s="32" t="s">
        <v>2435</v>
      </c>
      <c r="AD223" s="21">
        <v>1</v>
      </c>
    </row>
    <row r="224" spans="1:30" x14ac:dyDescent="0.3">
      <c r="A224" s="18" t="str">
        <f t="shared" ref="A224:B224" si="230">IF(AND(ISNUMBER(SEARCH("Yes",C224)),ISNUMBER(SEARCH("Yes",E224)),ISNUMBER(SEARCH("Yes",G224)),ISNUMBER(SEARCH("Yes",I224))),"Yes","No")</f>
        <v>No</v>
      </c>
      <c r="B224" s="18" t="str">
        <f t="shared" si="230"/>
        <v>No</v>
      </c>
      <c r="C224" s="15" t="str">
        <f t="shared" si="1"/>
        <v>No</v>
      </c>
      <c r="D224" s="18" t="str">
        <f t="shared" si="2"/>
        <v>No</v>
      </c>
      <c r="E224" s="18" t="str">
        <f t="shared" si="3"/>
        <v>No</v>
      </c>
      <c r="F224" s="18" t="str">
        <f t="shared" si="4"/>
        <v>No</v>
      </c>
      <c r="G224" s="18" t="str">
        <f t="shared" si="5"/>
        <v>No</v>
      </c>
      <c r="H224" s="18" t="str">
        <f t="shared" si="6"/>
        <v>No</v>
      </c>
      <c r="I224" s="18" t="str">
        <f t="shared" si="7"/>
        <v>Yes</v>
      </c>
      <c r="J224" s="18" t="str">
        <f t="shared" si="8"/>
        <v>Yes</v>
      </c>
      <c r="K224" s="21">
        <v>222</v>
      </c>
      <c r="L224" s="5" t="s">
        <v>760</v>
      </c>
      <c r="M224" s="5" t="s">
        <v>761</v>
      </c>
      <c r="N224" s="5" t="s">
        <v>2266</v>
      </c>
      <c r="O224" s="5" t="s">
        <v>149</v>
      </c>
      <c r="P224" s="5" t="s">
        <v>2408</v>
      </c>
      <c r="Q224" s="32" t="s">
        <v>3196</v>
      </c>
      <c r="R224" s="21">
        <v>1</v>
      </c>
      <c r="S224" s="22"/>
      <c r="T224" s="22"/>
      <c r="U224" s="22"/>
      <c r="V224" s="22"/>
      <c r="W224" s="22"/>
      <c r="X224" s="22"/>
      <c r="Y224" s="22"/>
      <c r="Z224" s="22"/>
      <c r="AA224" s="5" t="s">
        <v>21</v>
      </c>
      <c r="AB224" s="5" t="s">
        <v>2944</v>
      </c>
      <c r="AC224" s="32" t="s">
        <v>2945</v>
      </c>
      <c r="AD224" s="21">
        <v>1</v>
      </c>
    </row>
    <row r="225" spans="1:30" x14ac:dyDescent="0.3">
      <c r="A225" s="18" t="str">
        <f t="shared" ref="A225:B225" si="231">IF(AND(ISNUMBER(SEARCH("Yes",C225)),ISNUMBER(SEARCH("Yes",E225)),ISNUMBER(SEARCH("Yes",G225)),ISNUMBER(SEARCH("Yes",I225))),"Yes","No")</f>
        <v>No</v>
      </c>
      <c r="B225" s="18" t="str">
        <f t="shared" si="231"/>
        <v>No</v>
      </c>
      <c r="C225" s="15" t="str">
        <f t="shared" si="1"/>
        <v>No</v>
      </c>
      <c r="D225" s="18" t="str">
        <f t="shared" si="2"/>
        <v>No</v>
      </c>
      <c r="E225" s="18" t="str">
        <f t="shared" si="3"/>
        <v>No</v>
      </c>
      <c r="F225" s="18" t="str">
        <f t="shared" si="4"/>
        <v>No</v>
      </c>
      <c r="G225" s="18" t="str">
        <f t="shared" si="5"/>
        <v>No</v>
      </c>
      <c r="H225" s="18" t="str">
        <f t="shared" si="6"/>
        <v>No</v>
      </c>
      <c r="I225" s="18" t="str">
        <f t="shared" si="7"/>
        <v>Yes</v>
      </c>
      <c r="J225" s="18" t="str">
        <f t="shared" si="8"/>
        <v>Yes</v>
      </c>
      <c r="K225" s="21">
        <v>223</v>
      </c>
      <c r="L225" s="5" t="s">
        <v>762</v>
      </c>
      <c r="M225" s="5" t="s">
        <v>763</v>
      </c>
      <c r="N225" s="5" t="s">
        <v>2266</v>
      </c>
      <c r="O225" s="5" t="s">
        <v>149</v>
      </c>
      <c r="P225" s="5" t="s">
        <v>2683</v>
      </c>
      <c r="Q225" s="32" t="s">
        <v>3197</v>
      </c>
      <c r="R225" s="21">
        <v>1</v>
      </c>
      <c r="S225" s="22"/>
      <c r="T225" s="22"/>
      <c r="U225" s="22"/>
      <c r="V225" s="22"/>
      <c r="W225" s="22"/>
      <c r="X225" s="22"/>
      <c r="Y225" s="22"/>
      <c r="Z225" s="22"/>
      <c r="AA225" s="5" t="s">
        <v>2269</v>
      </c>
      <c r="AB225" s="5" t="s">
        <v>2432</v>
      </c>
      <c r="AC225" s="32" t="s">
        <v>3198</v>
      </c>
      <c r="AD225" s="21">
        <v>1</v>
      </c>
    </row>
    <row r="226" spans="1:30" x14ac:dyDescent="0.3">
      <c r="A226" s="18" t="str">
        <f t="shared" ref="A226:B226" si="232">IF(AND(ISNUMBER(SEARCH("Yes",C226)),ISNUMBER(SEARCH("Yes",E226)),ISNUMBER(SEARCH("Yes",G226)),ISNUMBER(SEARCH("Yes",I226))),"Yes","No")</f>
        <v>No</v>
      </c>
      <c r="B226" s="18" t="str">
        <f t="shared" si="232"/>
        <v>No</v>
      </c>
      <c r="C226" s="15" t="str">
        <f t="shared" si="1"/>
        <v>No</v>
      </c>
      <c r="D226" s="18" t="str">
        <f t="shared" si="2"/>
        <v>No</v>
      </c>
      <c r="E226" s="18" t="str">
        <f t="shared" si="3"/>
        <v>No</v>
      </c>
      <c r="F226" s="18" t="str">
        <f t="shared" si="4"/>
        <v>No</v>
      </c>
      <c r="G226" s="18" t="str">
        <f t="shared" si="5"/>
        <v>No</v>
      </c>
      <c r="H226" s="18" t="str">
        <f t="shared" si="6"/>
        <v>No</v>
      </c>
      <c r="I226" s="18" t="str">
        <f t="shared" si="7"/>
        <v>Yes</v>
      </c>
      <c r="J226" s="18" t="str">
        <f t="shared" si="8"/>
        <v>Yes</v>
      </c>
      <c r="K226" s="21">
        <v>224</v>
      </c>
      <c r="L226" s="5" t="s">
        <v>764</v>
      </c>
      <c r="M226" s="5" t="s">
        <v>765</v>
      </c>
      <c r="N226" s="5" t="s">
        <v>2266</v>
      </c>
      <c r="O226" s="5" t="s">
        <v>149</v>
      </c>
      <c r="P226" s="5" t="s">
        <v>3199</v>
      </c>
      <c r="Q226" s="32" t="s">
        <v>2809</v>
      </c>
      <c r="R226" s="21">
        <v>1</v>
      </c>
      <c r="S226" s="22"/>
      <c r="T226" s="22"/>
      <c r="U226" s="22"/>
      <c r="V226" s="22"/>
      <c r="W226" s="22"/>
      <c r="X226" s="22"/>
      <c r="Y226" s="22"/>
      <c r="Z226" s="22"/>
      <c r="AA226" s="5" t="s">
        <v>2269</v>
      </c>
      <c r="AB226" s="5" t="s">
        <v>2381</v>
      </c>
      <c r="AC226" s="32" t="s">
        <v>3200</v>
      </c>
      <c r="AD226" s="21">
        <v>1</v>
      </c>
    </row>
    <row r="227" spans="1:30" x14ac:dyDescent="0.3">
      <c r="A227" s="18" t="str">
        <f t="shared" ref="A227:B227" si="233">IF(AND(ISNUMBER(SEARCH("Yes",C227)),ISNUMBER(SEARCH("Yes",E227)),ISNUMBER(SEARCH("Yes",G227)),ISNUMBER(SEARCH("Yes",I227))),"Yes","No")</f>
        <v>No</v>
      </c>
      <c r="B227" s="18" t="str">
        <f t="shared" si="233"/>
        <v>No</v>
      </c>
      <c r="C227" s="15" t="str">
        <f t="shared" si="1"/>
        <v>No</v>
      </c>
      <c r="D227" s="18" t="str">
        <f t="shared" si="2"/>
        <v>No</v>
      </c>
      <c r="E227" s="18" t="str">
        <f t="shared" si="3"/>
        <v>No</v>
      </c>
      <c r="F227" s="18" t="str">
        <f t="shared" si="4"/>
        <v>No</v>
      </c>
      <c r="G227" s="18" t="str">
        <f t="shared" si="5"/>
        <v>No</v>
      </c>
      <c r="H227" s="18" t="str">
        <f t="shared" si="6"/>
        <v>No</v>
      </c>
      <c r="I227" s="18" t="str">
        <f t="shared" si="7"/>
        <v>Yes</v>
      </c>
      <c r="J227" s="18" t="str">
        <f t="shared" si="8"/>
        <v>Yes</v>
      </c>
      <c r="K227" s="21">
        <v>225</v>
      </c>
      <c r="L227" s="5" t="s">
        <v>766</v>
      </c>
      <c r="M227" s="5" t="s">
        <v>767</v>
      </c>
      <c r="N227" s="5" t="s">
        <v>2266</v>
      </c>
      <c r="O227" s="5" t="s">
        <v>149</v>
      </c>
      <c r="P227" s="5" t="s">
        <v>2623</v>
      </c>
      <c r="Q227" s="32" t="s">
        <v>3201</v>
      </c>
      <c r="R227" s="21">
        <v>1</v>
      </c>
      <c r="S227" s="22"/>
      <c r="T227" s="22"/>
      <c r="U227" s="22"/>
      <c r="V227" s="22"/>
      <c r="W227" s="22"/>
      <c r="X227" s="22"/>
      <c r="Y227" s="22"/>
      <c r="Z227" s="22"/>
      <c r="AA227" s="5" t="s">
        <v>21</v>
      </c>
      <c r="AB227" s="5" t="s">
        <v>3202</v>
      </c>
      <c r="AC227" s="32" t="s">
        <v>3203</v>
      </c>
      <c r="AD227" s="21">
        <v>1</v>
      </c>
    </row>
    <row r="228" spans="1:30" x14ac:dyDescent="0.3">
      <c r="A228" s="18" t="str">
        <f t="shared" ref="A228:B228" si="234">IF(AND(ISNUMBER(SEARCH("Yes",C228)),ISNUMBER(SEARCH("Yes",E228)),ISNUMBER(SEARCH("Yes",G228)),ISNUMBER(SEARCH("Yes",I228))),"Yes","No")</f>
        <v>No</v>
      </c>
      <c r="B228" s="18" t="str">
        <f t="shared" si="234"/>
        <v>No</v>
      </c>
      <c r="C228" s="15" t="str">
        <f t="shared" si="1"/>
        <v>No</v>
      </c>
      <c r="D228" s="18" t="str">
        <f t="shared" si="2"/>
        <v>No</v>
      </c>
      <c r="E228" s="18" t="str">
        <f t="shared" si="3"/>
        <v>No</v>
      </c>
      <c r="F228" s="18" t="str">
        <f t="shared" si="4"/>
        <v>No</v>
      </c>
      <c r="G228" s="18" t="str">
        <f t="shared" si="5"/>
        <v>No</v>
      </c>
      <c r="H228" s="18" t="str">
        <f t="shared" si="6"/>
        <v>No</v>
      </c>
      <c r="I228" s="18" t="str">
        <f t="shared" si="7"/>
        <v>Yes</v>
      </c>
      <c r="J228" s="18" t="str">
        <f t="shared" si="8"/>
        <v>Yes</v>
      </c>
      <c r="K228" s="21">
        <v>226</v>
      </c>
      <c r="L228" s="5" t="s">
        <v>768</v>
      </c>
      <c r="M228" s="5" t="s">
        <v>769</v>
      </c>
      <c r="N228" s="5" t="s">
        <v>2266</v>
      </c>
      <c r="O228" s="5" t="s">
        <v>149</v>
      </c>
      <c r="P228" s="5" t="s">
        <v>2371</v>
      </c>
      <c r="Q228" s="32" t="s">
        <v>3204</v>
      </c>
      <c r="R228" s="21">
        <v>1</v>
      </c>
      <c r="S228" s="22"/>
      <c r="T228" s="22"/>
      <c r="U228" s="22"/>
      <c r="V228" s="22"/>
      <c r="W228" s="22"/>
      <c r="X228" s="22"/>
      <c r="Y228" s="22"/>
      <c r="Z228" s="22"/>
      <c r="AA228" s="5" t="s">
        <v>21</v>
      </c>
      <c r="AB228" s="5" t="s">
        <v>3205</v>
      </c>
      <c r="AC228" s="32" t="s">
        <v>3206</v>
      </c>
      <c r="AD228" s="21">
        <v>1</v>
      </c>
    </row>
    <row r="229" spans="1:30" x14ac:dyDescent="0.3">
      <c r="A229" s="18" t="str">
        <f t="shared" ref="A229:B229" si="235">IF(AND(ISNUMBER(SEARCH("Yes",C229)),ISNUMBER(SEARCH("Yes",E229)),ISNUMBER(SEARCH("Yes",G229)),ISNUMBER(SEARCH("Yes",I229))),"Yes","No")</f>
        <v>No</v>
      </c>
      <c r="B229" s="18" t="str">
        <f t="shared" si="235"/>
        <v>No</v>
      </c>
      <c r="C229" s="15" t="str">
        <f t="shared" si="1"/>
        <v>No</v>
      </c>
      <c r="D229" s="18" t="str">
        <f t="shared" si="2"/>
        <v>No</v>
      </c>
      <c r="E229" s="18" t="str">
        <f t="shared" si="3"/>
        <v>No</v>
      </c>
      <c r="F229" s="18" t="str">
        <f t="shared" si="4"/>
        <v>No</v>
      </c>
      <c r="G229" s="18" t="str">
        <f t="shared" si="5"/>
        <v>No</v>
      </c>
      <c r="H229" s="18" t="str">
        <f t="shared" si="6"/>
        <v>No</v>
      </c>
      <c r="I229" s="18" t="str">
        <f t="shared" si="7"/>
        <v>Yes</v>
      </c>
      <c r="J229" s="18" t="str">
        <f t="shared" si="8"/>
        <v>Yes</v>
      </c>
      <c r="K229" s="21">
        <v>227</v>
      </c>
      <c r="L229" s="5" t="s">
        <v>770</v>
      </c>
      <c r="M229" s="5" t="s">
        <v>771</v>
      </c>
      <c r="N229" s="5" t="s">
        <v>2266</v>
      </c>
      <c r="O229" s="5" t="s">
        <v>149</v>
      </c>
      <c r="P229" s="5" t="s">
        <v>3207</v>
      </c>
      <c r="Q229" s="32" t="s">
        <v>3208</v>
      </c>
      <c r="R229" s="21">
        <v>1</v>
      </c>
      <c r="S229" s="22"/>
      <c r="T229" s="22"/>
      <c r="U229" s="22"/>
      <c r="V229" s="22"/>
      <c r="W229" s="22"/>
      <c r="X229" s="22"/>
      <c r="Y229" s="22"/>
      <c r="Z229" s="22"/>
      <c r="AA229" s="5" t="s">
        <v>2269</v>
      </c>
      <c r="AB229" s="5" t="s">
        <v>3209</v>
      </c>
      <c r="AC229" s="32" t="s">
        <v>3210</v>
      </c>
      <c r="AD229" s="21">
        <v>1</v>
      </c>
    </row>
    <row r="230" spans="1:30" x14ac:dyDescent="0.3">
      <c r="A230" s="18" t="str">
        <f t="shared" ref="A230:B230" si="236">IF(AND(ISNUMBER(SEARCH("Yes",C230)),ISNUMBER(SEARCH("Yes",E230)),ISNUMBER(SEARCH("Yes",G230)),ISNUMBER(SEARCH("Yes",I230))),"Yes","No")</f>
        <v>No</v>
      </c>
      <c r="B230" s="18" t="str">
        <f t="shared" si="236"/>
        <v>No</v>
      </c>
      <c r="C230" s="15" t="str">
        <f t="shared" si="1"/>
        <v>No</v>
      </c>
      <c r="D230" s="18" t="str">
        <f t="shared" si="2"/>
        <v>No</v>
      </c>
      <c r="E230" s="18" t="str">
        <f t="shared" si="3"/>
        <v>No</v>
      </c>
      <c r="F230" s="18" t="str">
        <f t="shared" si="4"/>
        <v>No</v>
      </c>
      <c r="G230" s="18" t="str">
        <f t="shared" si="5"/>
        <v>No</v>
      </c>
      <c r="H230" s="18" t="str">
        <f t="shared" si="6"/>
        <v>No</v>
      </c>
      <c r="I230" s="18" t="str">
        <f t="shared" si="7"/>
        <v>Yes</v>
      </c>
      <c r="J230" s="18" t="str">
        <f t="shared" si="8"/>
        <v>Yes</v>
      </c>
      <c r="K230" s="21">
        <v>228</v>
      </c>
      <c r="L230" s="5" t="s">
        <v>772</v>
      </c>
      <c r="M230" s="5" t="s">
        <v>773</v>
      </c>
      <c r="N230" s="5" t="s">
        <v>2266</v>
      </c>
      <c r="O230" s="5" t="s">
        <v>149</v>
      </c>
      <c r="P230" s="5" t="s">
        <v>3211</v>
      </c>
      <c r="Q230" s="32" t="s">
        <v>3212</v>
      </c>
      <c r="R230" s="21">
        <v>1</v>
      </c>
      <c r="S230" s="22"/>
      <c r="T230" s="22"/>
      <c r="U230" s="22"/>
      <c r="V230" s="22"/>
      <c r="W230" s="22"/>
      <c r="X230" s="22"/>
      <c r="Y230" s="22"/>
      <c r="Z230" s="22"/>
      <c r="AA230" s="5" t="s">
        <v>2269</v>
      </c>
      <c r="AB230" s="5" t="s">
        <v>3213</v>
      </c>
      <c r="AC230" s="32" t="s">
        <v>3214</v>
      </c>
      <c r="AD230" s="21">
        <v>1</v>
      </c>
    </row>
    <row r="231" spans="1:30" x14ac:dyDescent="0.3">
      <c r="A231" s="18" t="str">
        <f t="shared" ref="A231:B231" si="237">IF(AND(ISNUMBER(SEARCH("Yes",C231)),ISNUMBER(SEARCH("Yes",E231)),ISNUMBER(SEARCH("Yes",G231)),ISNUMBER(SEARCH("Yes",I231))),"Yes","No")</f>
        <v>No</v>
      </c>
      <c r="B231" s="18" t="str">
        <f t="shared" si="237"/>
        <v>No</v>
      </c>
      <c r="C231" s="15" t="str">
        <f t="shared" si="1"/>
        <v>No</v>
      </c>
      <c r="D231" s="18" t="str">
        <f t="shared" si="2"/>
        <v>No</v>
      </c>
      <c r="E231" s="18" t="str">
        <f t="shared" si="3"/>
        <v>No</v>
      </c>
      <c r="F231" s="18" t="str">
        <f t="shared" si="4"/>
        <v>No</v>
      </c>
      <c r="G231" s="18" t="str">
        <f t="shared" si="5"/>
        <v>No</v>
      </c>
      <c r="H231" s="18" t="str">
        <f t="shared" si="6"/>
        <v>No</v>
      </c>
      <c r="I231" s="18" t="str">
        <f t="shared" si="7"/>
        <v>Yes</v>
      </c>
      <c r="J231" s="18" t="str">
        <f t="shared" si="8"/>
        <v>Yes</v>
      </c>
      <c r="K231" s="21">
        <v>229</v>
      </c>
      <c r="L231" s="5" t="s">
        <v>774</v>
      </c>
      <c r="M231" s="5" t="s">
        <v>775</v>
      </c>
      <c r="N231" s="5" t="s">
        <v>2266</v>
      </c>
      <c r="O231" s="5" t="s">
        <v>149</v>
      </c>
      <c r="P231" s="5" t="s">
        <v>2496</v>
      </c>
      <c r="Q231" s="32" t="s">
        <v>3215</v>
      </c>
      <c r="R231" s="21">
        <v>1</v>
      </c>
      <c r="S231" s="22"/>
      <c r="T231" s="22"/>
      <c r="U231" s="22"/>
      <c r="V231" s="22"/>
      <c r="W231" s="22"/>
      <c r="X231" s="22"/>
      <c r="Y231" s="22"/>
      <c r="Z231" s="22"/>
      <c r="AA231" s="5" t="s">
        <v>21</v>
      </c>
      <c r="AB231" s="5" t="s">
        <v>3216</v>
      </c>
      <c r="AC231" s="32" t="s">
        <v>3217</v>
      </c>
      <c r="AD231" s="21">
        <v>1</v>
      </c>
    </row>
    <row r="232" spans="1:30" x14ac:dyDescent="0.3">
      <c r="A232" s="18" t="str">
        <f t="shared" ref="A232:B232" si="238">IF(AND(ISNUMBER(SEARCH("Yes",C232)),ISNUMBER(SEARCH("Yes",E232)),ISNUMBER(SEARCH("Yes",G232)),ISNUMBER(SEARCH("Yes",I232))),"Yes","No")</f>
        <v>No</v>
      </c>
      <c r="B232" s="18" t="str">
        <f t="shared" si="238"/>
        <v>No</v>
      </c>
      <c r="C232" s="15" t="str">
        <f t="shared" si="1"/>
        <v>No</v>
      </c>
      <c r="D232" s="18" t="str">
        <f t="shared" si="2"/>
        <v>No</v>
      </c>
      <c r="E232" s="18" t="str">
        <f t="shared" si="3"/>
        <v>No</v>
      </c>
      <c r="F232" s="18" t="str">
        <f t="shared" si="4"/>
        <v>No</v>
      </c>
      <c r="G232" s="18" t="str">
        <f t="shared" si="5"/>
        <v>No</v>
      </c>
      <c r="H232" s="18" t="str">
        <f t="shared" si="6"/>
        <v>No</v>
      </c>
      <c r="I232" s="18" t="str">
        <f t="shared" si="7"/>
        <v>Yes</v>
      </c>
      <c r="J232" s="18" t="str">
        <f t="shared" si="8"/>
        <v>Yes</v>
      </c>
      <c r="K232" s="21">
        <v>230</v>
      </c>
      <c r="L232" s="5" t="s">
        <v>776</v>
      </c>
      <c r="M232" s="5" t="s">
        <v>777</v>
      </c>
      <c r="N232" s="5" t="s">
        <v>2266</v>
      </c>
      <c r="O232" s="5" t="s">
        <v>149</v>
      </c>
      <c r="P232" s="5" t="s">
        <v>2276</v>
      </c>
      <c r="Q232" s="32" t="s">
        <v>3218</v>
      </c>
      <c r="R232" s="21">
        <v>1</v>
      </c>
      <c r="S232" s="22"/>
      <c r="T232" s="22"/>
      <c r="U232" s="22"/>
      <c r="V232" s="22"/>
      <c r="W232" s="22"/>
      <c r="X232" s="22"/>
      <c r="Y232" s="22"/>
      <c r="Z232" s="22"/>
      <c r="AA232" s="5" t="s">
        <v>2269</v>
      </c>
      <c r="AB232" s="5" t="s">
        <v>3219</v>
      </c>
      <c r="AC232" s="32" t="s">
        <v>3220</v>
      </c>
      <c r="AD232" s="21">
        <v>1</v>
      </c>
    </row>
    <row r="233" spans="1:30" x14ac:dyDescent="0.3">
      <c r="A233" s="18" t="str">
        <f t="shared" ref="A233:B233" si="239">IF(AND(ISNUMBER(SEARCH("Yes",C233)),ISNUMBER(SEARCH("Yes",E233)),ISNUMBER(SEARCH("Yes",G233)),ISNUMBER(SEARCH("Yes",I233))),"Yes","No")</f>
        <v>No</v>
      </c>
      <c r="B233" s="18" t="str">
        <f t="shared" si="239"/>
        <v>No</v>
      </c>
      <c r="C233" s="15" t="str">
        <f t="shared" si="1"/>
        <v>No</v>
      </c>
      <c r="D233" s="18" t="str">
        <f t="shared" si="2"/>
        <v>No</v>
      </c>
      <c r="E233" s="18" t="str">
        <f t="shared" si="3"/>
        <v>No</v>
      </c>
      <c r="F233" s="18" t="str">
        <f t="shared" si="4"/>
        <v>No</v>
      </c>
      <c r="G233" s="18" t="str">
        <f t="shared" si="5"/>
        <v>No</v>
      </c>
      <c r="H233" s="18" t="str">
        <f t="shared" si="6"/>
        <v>No</v>
      </c>
      <c r="I233" s="18" t="str">
        <f t="shared" si="7"/>
        <v>Yes</v>
      </c>
      <c r="J233" s="18" t="str">
        <f t="shared" si="8"/>
        <v>Yes</v>
      </c>
      <c r="K233" s="21">
        <v>231</v>
      </c>
      <c r="L233" s="5" t="s">
        <v>778</v>
      </c>
      <c r="M233" s="5" t="s">
        <v>779</v>
      </c>
      <c r="N233" s="5" t="s">
        <v>2266</v>
      </c>
      <c r="O233" s="5" t="s">
        <v>149</v>
      </c>
      <c r="P233" s="5" t="s">
        <v>2284</v>
      </c>
      <c r="Q233" s="32" t="s">
        <v>3221</v>
      </c>
      <c r="R233" s="21">
        <v>1</v>
      </c>
      <c r="S233" s="22"/>
      <c r="T233" s="22"/>
      <c r="U233" s="22"/>
      <c r="V233" s="22"/>
      <c r="W233" s="22"/>
      <c r="X233" s="22"/>
      <c r="Y233" s="22"/>
      <c r="Z233" s="22"/>
      <c r="AA233" s="5" t="s">
        <v>2269</v>
      </c>
      <c r="AB233" s="5" t="s">
        <v>3222</v>
      </c>
      <c r="AC233" s="32" t="s">
        <v>3223</v>
      </c>
      <c r="AD233" s="21">
        <v>1</v>
      </c>
    </row>
    <row r="234" spans="1:30" x14ac:dyDescent="0.3">
      <c r="A234" s="18" t="str">
        <f t="shared" ref="A234:B234" si="240">IF(AND(ISNUMBER(SEARCH("Yes",C234)),ISNUMBER(SEARCH("Yes",E234)),ISNUMBER(SEARCH("Yes",G234)),ISNUMBER(SEARCH("Yes",I234))),"Yes","No")</f>
        <v>No</v>
      </c>
      <c r="B234" s="18" t="str">
        <f t="shared" si="240"/>
        <v>Yes</v>
      </c>
      <c r="C234" s="15" t="str">
        <f t="shared" si="1"/>
        <v>Yes</v>
      </c>
      <c r="D234" s="18" t="str">
        <f t="shared" si="2"/>
        <v>Yes</v>
      </c>
      <c r="E234" s="18" t="str">
        <f t="shared" si="3"/>
        <v>Yes</v>
      </c>
      <c r="F234" s="18" t="str">
        <f t="shared" si="4"/>
        <v>Yes</v>
      </c>
      <c r="G234" s="18" t="str">
        <f t="shared" si="5"/>
        <v>No</v>
      </c>
      <c r="H234" s="18" t="str">
        <f t="shared" si="6"/>
        <v>Yes</v>
      </c>
      <c r="I234" s="18" t="str">
        <f t="shared" si="7"/>
        <v>Yes</v>
      </c>
      <c r="J234" s="18" t="str">
        <f t="shared" si="8"/>
        <v>Yes</v>
      </c>
      <c r="K234" s="21">
        <v>232</v>
      </c>
      <c r="L234" s="5" t="s">
        <v>333</v>
      </c>
      <c r="M234" s="5" t="s">
        <v>334</v>
      </c>
      <c r="N234" s="5" t="s">
        <v>2266</v>
      </c>
      <c r="O234" s="5" t="s">
        <v>21</v>
      </c>
      <c r="P234" s="5" t="s">
        <v>3224</v>
      </c>
      <c r="Q234" s="32" t="s">
        <v>3225</v>
      </c>
      <c r="R234" s="21">
        <v>1</v>
      </c>
      <c r="S234" s="5" t="s">
        <v>21</v>
      </c>
      <c r="T234" s="5" t="s">
        <v>3226</v>
      </c>
      <c r="U234" s="32" t="s">
        <v>3227</v>
      </c>
      <c r="V234" s="21">
        <v>1</v>
      </c>
      <c r="W234" s="5" t="s">
        <v>149</v>
      </c>
      <c r="X234" s="5" t="s">
        <v>3228</v>
      </c>
      <c r="Y234" s="32" t="s">
        <v>3229</v>
      </c>
      <c r="Z234" s="21">
        <v>1</v>
      </c>
      <c r="AA234" s="5" t="s">
        <v>2269</v>
      </c>
      <c r="AB234" s="5" t="s">
        <v>3230</v>
      </c>
      <c r="AC234" s="32" t="s">
        <v>3231</v>
      </c>
      <c r="AD234" s="21">
        <v>1</v>
      </c>
    </row>
    <row r="235" spans="1:30" x14ac:dyDescent="0.3">
      <c r="A235" s="18" t="str">
        <f t="shared" ref="A235:B235" si="241">IF(AND(ISNUMBER(SEARCH("Yes",C235)),ISNUMBER(SEARCH("Yes",E235)),ISNUMBER(SEARCH("Yes",G235)),ISNUMBER(SEARCH("Yes",I235))),"Yes","No")</f>
        <v>No</v>
      </c>
      <c r="B235" s="18" t="str">
        <f t="shared" si="241"/>
        <v>No</v>
      </c>
      <c r="C235" s="15" t="str">
        <f t="shared" si="1"/>
        <v>No</v>
      </c>
      <c r="D235" s="18" t="str">
        <f t="shared" si="2"/>
        <v>No</v>
      </c>
      <c r="E235" s="18" t="str">
        <f t="shared" si="3"/>
        <v>No</v>
      </c>
      <c r="F235" s="18" t="str">
        <f t="shared" si="4"/>
        <v>No</v>
      </c>
      <c r="G235" s="18" t="str">
        <f t="shared" si="5"/>
        <v>No</v>
      </c>
      <c r="H235" s="18" t="str">
        <f t="shared" si="6"/>
        <v>No</v>
      </c>
      <c r="I235" s="18" t="str">
        <f t="shared" si="7"/>
        <v>Yes</v>
      </c>
      <c r="J235" s="18" t="str">
        <f t="shared" si="8"/>
        <v>Yes</v>
      </c>
      <c r="K235" s="21">
        <v>233</v>
      </c>
      <c r="L235" s="5" t="s">
        <v>780</v>
      </c>
      <c r="M235" s="5" t="s">
        <v>781</v>
      </c>
      <c r="N235" s="5" t="s">
        <v>2266</v>
      </c>
      <c r="O235" s="5" t="s">
        <v>149</v>
      </c>
      <c r="P235" s="5" t="s">
        <v>2292</v>
      </c>
      <c r="Q235" s="32" t="s">
        <v>3232</v>
      </c>
      <c r="R235" s="21">
        <v>1</v>
      </c>
      <c r="S235" s="22"/>
      <c r="T235" s="22"/>
      <c r="U235" s="22"/>
      <c r="V235" s="22"/>
      <c r="W235" s="22"/>
      <c r="X235" s="22"/>
      <c r="Y235" s="22"/>
      <c r="Z235" s="22"/>
      <c r="AA235" s="5" t="s">
        <v>2269</v>
      </c>
      <c r="AB235" s="5" t="s">
        <v>2381</v>
      </c>
      <c r="AC235" s="32" t="s">
        <v>2430</v>
      </c>
      <c r="AD235" s="21">
        <v>1</v>
      </c>
    </row>
    <row r="236" spans="1:30" x14ac:dyDescent="0.3">
      <c r="A236" s="18" t="str">
        <f t="shared" ref="A236:B236" si="242">IF(AND(ISNUMBER(SEARCH("Yes",C236)),ISNUMBER(SEARCH("Yes",E236)),ISNUMBER(SEARCH("Yes",G236)),ISNUMBER(SEARCH("Yes",I236))),"Yes","No")</f>
        <v>No</v>
      </c>
      <c r="B236" s="18" t="str">
        <f t="shared" si="242"/>
        <v>No</v>
      </c>
      <c r="C236" s="15" t="str">
        <f t="shared" si="1"/>
        <v>No</v>
      </c>
      <c r="D236" s="18" t="str">
        <f t="shared" si="2"/>
        <v>No</v>
      </c>
      <c r="E236" s="18" t="str">
        <f t="shared" si="3"/>
        <v>No</v>
      </c>
      <c r="F236" s="18" t="str">
        <f t="shared" si="4"/>
        <v>No</v>
      </c>
      <c r="G236" s="18" t="str">
        <f t="shared" si="5"/>
        <v>No</v>
      </c>
      <c r="H236" s="18" t="str">
        <f t="shared" si="6"/>
        <v>No</v>
      </c>
      <c r="I236" s="18" t="str">
        <f t="shared" si="7"/>
        <v>Yes</v>
      </c>
      <c r="J236" s="18" t="str">
        <f t="shared" si="8"/>
        <v>Yes</v>
      </c>
      <c r="K236" s="21">
        <v>234</v>
      </c>
      <c r="L236" s="5" t="s">
        <v>782</v>
      </c>
      <c r="M236" s="5" t="s">
        <v>783</v>
      </c>
      <c r="N236" s="5" t="s">
        <v>2266</v>
      </c>
      <c r="O236" s="5" t="s">
        <v>149</v>
      </c>
      <c r="P236" s="5" t="s">
        <v>2394</v>
      </c>
      <c r="Q236" s="32" t="s">
        <v>3233</v>
      </c>
      <c r="R236" s="21">
        <v>1</v>
      </c>
      <c r="S236" s="22"/>
      <c r="T236" s="22"/>
      <c r="U236" s="22"/>
      <c r="V236" s="22"/>
      <c r="W236" s="22"/>
      <c r="X236" s="22"/>
      <c r="Y236" s="22"/>
      <c r="Z236" s="22"/>
      <c r="AA236" s="5" t="s">
        <v>2269</v>
      </c>
      <c r="AB236" s="5" t="s">
        <v>3234</v>
      </c>
      <c r="AC236" s="32" t="s">
        <v>3235</v>
      </c>
      <c r="AD236" s="21">
        <v>1</v>
      </c>
    </row>
    <row r="237" spans="1:30" x14ac:dyDescent="0.3">
      <c r="A237" s="18" t="str">
        <f t="shared" ref="A237:B237" si="243">IF(AND(ISNUMBER(SEARCH("Yes",C237)),ISNUMBER(SEARCH("Yes",E237)),ISNUMBER(SEARCH("Yes",G237)),ISNUMBER(SEARCH("Yes",I237))),"Yes","No")</f>
        <v>No</v>
      </c>
      <c r="B237" s="18" t="str">
        <f t="shared" si="243"/>
        <v>No</v>
      </c>
      <c r="C237" s="15" t="str">
        <f t="shared" si="1"/>
        <v>No</v>
      </c>
      <c r="D237" s="18" t="str">
        <f t="shared" si="2"/>
        <v>No</v>
      </c>
      <c r="E237" s="18" t="str">
        <f t="shared" si="3"/>
        <v>No</v>
      </c>
      <c r="F237" s="18" t="str">
        <f t="shared" si="4"/>
        <v>No</v>
      </c>
      <c r="G237" s="18" t="str">
        <f t="shared" si="5"/>
        <v>No</v>
      </c>
      <c r="H237" s="18" t="str">
        <f t="shared" si="6"/>
        <v>No</v>
      </c>
      <c r="I237" s="18" t="str">
        <f t="shared" si="7"/>
        <v>Yes</v>
      </c>
      <c r="J237" s="18" t="str">
        <f t="shared" si="8"/>
        <v>Yes</v>
      </c>
      <c r="K237" s="21">
        <v>235</v>
      </c>
      <c r="L237" s="5" t="s">
        <v>784</v>
      </c>
      <c r="M237" s="5" t="s">
        <v>785</v>
      </c>
      <c r="N237" s="5" t="s">
        <v>2266</v>
      </c>
      <c r="O237" s="5" t="s">
        <v>149</v>
      </c>
      <c r="P237" s="5" t="s">
        <v>2292</v>
      </c>
      <c r="Q237" s="32" t="s">
        <v>3236</v>
      </c>
      <c r="R237" s="21">
        <v>1</v>
      </c>
      <c r="S237" s="22"/>
      <c r="T237" s="22"/>
      <c r="U237" s="22"/>
      <c r="V237" s="22"/>
      <c r="W237" s="22"/>
      <c r="X237" s="22"/>
      <c r="Y237" s="22"/>
      <c r="Z237" s="22"/>
      <c r="AA237" s="5" t="s">
        <v>2269</v>
      </c>
      <c r="AB237" s="5" t="s">
        <v>2311</v>
      </c>
      <c r="AC237" s="32" t="s">
        <v>2407</v>
      </c>
      <c r="AD237" s="21">
        <v>1</v>
      </c>
    </row>
    <row r="238" spans="1:30" x14ac:dyDescent="0.3">
      <c r="A238" s="18" t="str">
        <f t="shared" ref="A238:B238" si="244">IF(AND(ISNUMBER(SEARCH("Yes",C238)),ISNUMBER(SEARCH("Yes",E238)),ISNUMBER(SEARCH("Yes",G238)),ISNUMBER(SEARCH("Yes",I238))),"Yes","No")</f>
        <v>No</v>
      </c>
      <c r="B238" s="18" t="str">
        <f t="shared" si="244"/>
        <v>No</v>
      </c>
      <c r="C238" s="15" t="str">
        <f t="shared" si="1"/>
        <v>No</v>
      </c>
      <c r="D238" s="18" t="str">
        <f t="shared" si="2"/>
        <v>No</v>
      </c>
      <c r="E238" s="18" t="str">
        <f t="shared" si="3"/>
        <v>No</v>
      </c>
      <c r="F238" s="18" t="str">
        <f t="shared" si="4"/>
        <v>No</v>
      </c>
      <c r="G238" s="18" t="str">
        <f t="shared" si="5"/>
        <v>No</v>
      </c>
      <c r="H238" s="18" t="str">
        <f t="shared" si="6"/>
        <v>No</v>
      </c>
      <c r="I238" s="18" t="str">
        <f t="shared" si="7"/>
        <v>Yes</v>
      </c>
      <c r="J238" s="18" t="str">
        <f t="shared" si="8"/>
        <v>Yes</v>
      </c>
      <c r="K238" s="21">
        <v>236</v>
      </c>
      <c r="L238" s="5" t="s">
        <v>786</v>
      </c>
      <c r="M238" s="5" t="s">
        <v>787</v>
      </c>
      <c r="N238" s="5" t="s">
        <v>2266</v>
      </c>
      <c r="O238" s="5" t="s">
        <v>149</v>
      </c>
      <c r="P238" s="5" t="s">
        <v>3237</v>
      </c>
      <c r="Q238" s="32" t="s">
        <v>3238</v>
      </c>
      <c r="R238" s="21">
        <v>1</v>
      </c>
      <c r="S238" s="22"/>
      <c r="T238" s="22"/>
      <c r="U238" s="22"/>
      <c r="V238" s="22"/>
      <c r="W238" s="22"/>
      <c r="X238" s="22"/>
      <c r="Y238" s="22"/>
      <c r="Z238" s="22"/>
      <c r="AA238" s="5" t="s">
        <v>21</v>
      </c>
      <c r="AB238" s="5" t="s">
        <v>3239</v>
      </c>
      <c r="AC238" s="32" t="s">
        <v>3240</v>
      </c>
      <c r="AD238" s="21">
        <v>1</v>
      </c>
    </row>
    <row r="239" spans="1:30" x14ac:dyDescent="0.3">
      <c r="A239" s="18" t="str">
        <f t="shared" ref="A239:B239" si="245">IF(AND(ISNUMBER(SEARCH("Yes",C239)),ISNUMBER(SEARCH("Yes",E239)),ISNUMBER(SEARCH("Yes",G239)),ISNUMBER(SEARCH("Yes",I239))),"Yes","No")</f>
        <v>Yes</v>
      </c>
      <c r="B239" s="18" t="str">
        <f t="shared" si="245"/>
        <v>Yes</v>
      </c>
      <c r="C239" s="15" t="str">
        <f t="shared" si="1"/>
        <v>Yes</v>
      </c>
      <c r="D239" s="18" t="str">
        <f t="shared" si="2"/>
        <v>Yes</v>
      </c>
      <c r="E239" s="18" t="str">
        <f t="shared" si="3"/>
        <v>Yes</v>
      </c>
      <c r="F239" s="18" t="str">
        <f t="shared" si="4"/>
        <v>Yes</v>
      </c>
      <c r="G239" s="18" t="str">
        <f t="shared" si="5"/>
        <v>Yes</v>
      </c>
      <c r="H239" s="18" t="str">
        <f t="shared" si="6"/>
        <v>Yes</v>
      </c>
      <c r="I239" s="18" t="str">
        <f t="shared" si="7"/>
        <v>Yes</v>
      </c>
      <c r="J239" s="18" t="str">
        <f t="shared" si="8"/>
        <v>Yes</v>
      </c>
      <c r="K239" s="21">
        <v>237</v>
      </c>
      <c r="L239" s="5" t="s">
        <v>59</v>
      </c>
      <c r="M239" s="5" t="s">
        <v>60</v>
      </c>
      <c r="N239" s="5" t="s">
        <v>2266</v>
      </c>
      <c r="O239" s="5" t="s">
        <v>2269</v>
      </c>
      <c r="P239" s="5" t="s">
        <v>3241</v>
      </c>
      <c r="Q239" s="32" t="s">
        <v>3242</v>
      </c>
      <c r="R239" s="21">
        <v>1</v>
      </c>
      <c r="S239" s="5" t="s">
        <v>149</v>
      </c>
      <c r="T239" s="5" t="s">
        <v>3243</v>
      </c>
      <c r="U239" s="32" t="s">
        <v>3244</v>
      </c>
      <c r="V239" s="21">
        <v>1</v>
      </c>
      <c r="W239" s="5" t="s">
        <v>21</v>
      </c>
      <c r="X239" s="5" t="s">
        <v>3245</v>
      </c>
      <c r="Y239" s="32" t="s">
        <v>3246</v>
      </c>
      <c r="Z239" s="21">
        <v>1</v>
      </c>
      <c r="AA239" s="5" t="s">
        <v>2269</v>
      </c>
      <c r="AB239" s="5" t="s">
        <v>2432</v>
      </c>
      <c r="AC239" s="32" t="s">
        <v>3247</v>
      </c>
      <c r="AD239" s="21">
        <v>1</v>
      </c>
    </row>
    <row r="240" spans="1:30" x14ac:dyDescent="0.3">
      <c r="A240" s="18" t="str">
        <f t="shared" ref="A240:B240" si="246">IF(AND(ISNUMBER(SEARCH("Yes",C240)),ISNUMBER(SEARCH("Yes",E240)),ISNUMBER(SEARCH("Yes",G240)),ISNUMBER(SEARCH("Yes",I240))),"Yes","No")</f>
        <v>No</v>
      </c>
      <c r="B240" s="18" t="str">
        <f t="shared" si="246"/>
        <v>No</v>
      </c>
      <c r="C240" s="15" t="str">
        <f t="shared" si="1"/>
        <v>No</v>
      </c>
      <c r="D240" s="18" t="str">
        <f t="shared" si="2"/>
        <v>No</v>
      </c>
      <c r="E240" s="18" t="str">
        <f t="shared" si="3"/>
        <v>No</v>
      </c>
      <c r="F240" s="18" t="str">
        <f t="shared" si="4"/>
        <v>No</v>
      </c>
      <c r="G240" s="18" t="str">
        <f t="shared" si="5"/>
        <v>No</v>
      </c>
      <c r="H240" s="18" t="str">
        <f t="shared" si="6"/>
        <v>No</v>
      </c>
      <c r="I240" s="18" t="str">
        <f t="shared" si="7"/>
        <v>Yes</v>
      </c>
      <c r="J240" s="18" t="str">
        <f t="shared" si="8"/>
        <v>Yes</v>
      </c>
      <c r="K240" s="21">
        <v>238</v>
      </c>
      <c r="L240" s="5" t="s">
        <v>788</v>
      </c>
      <c r="M240" s="5" t="s">
        <v>789</v>
      </c>
      <c r="N240" s="5" t="s">
        <v>2266</v>
      </c>
      <c r="O240" s="5" t="s">
        <v>149</v>
      </c>
      <c r="P240" s="5" t="s">
        <v>3248</v>
      </c>
      <c r="Q240" s="32" t="s">
        <v>3249</v>
      </c>
      <c r="R240" s="21">
        <v>1</v>
      </c>
      <c r="S240" s="22"/>
      <c r="T240" s="22"/>
      <c r="U240" s="22"/>
      <c r="V240" s="22"/>
      <c r="W240" s="22"/>
      <c r="X240" s="22"/>
      <c r="Y240" s="22"/>
      <c r="Z240" s="22"/>
      <c r="AA240" s="5" t="s">
        <v>2269</v>
      </c>
      <c r="AB240" s="5" t="s">
        <v>3250</v>
      </c>
      <c r="AC240" s="32" t="s">
        <v>3251</v>
      </c>
      <c r="AD240" s="21">
        <v>1</v>
      </c>
    </row>
    <row r="241" spans="1:30" x14ac:dyDescent="0.3">
      <c r="A241" s="18" t="str">
        <f t="shared" ref="A241:B241" si="247">IF(AND(ISNUMBER(SEARCH("Yes",C241)),ISNUMBER(SEARCH("Yes",E241)),ISNUMBER(SEARCH("Yes",G241)),ISNUMBER(SEARCH("Yes",I241))),"Yes","No")</f>
        <v>No</v>
      </c>
      <c r="B241" s="18" t="str">
        <f t="shared" si="247"/>
        <v>No</v>
      </c>
      <c r="C241" s="15" t="str">
        <f t="shared" si="1"/>
        <v>No</v>
      </c>
      <c r="D241" s="18" t="str">
        <f t="shared" si="2"/>
        <v>No</v>
      </c>
      <c r="E241" s="18" t="str">
        <f t="shared" si="3"/>
        <v>No</v>
      </c>
      <c r="F241" s="18" t="str">
        <f t="shared" si="4"/>
        <v>No</v>
      </c>
      <c r="G241" s="18" t="str">
        <f t="shared" si="5"/>
        <v>No</v>
      </c>
      <c r="H241" s="18" t="str">
        <f t="shared" si="6"/>
        <v>No</v>
      </c>
      <c r="I241" s="18" t="str">
        <f t="shared" si="7"/>
        <v>Yes</v>
      </c>
      <c r="J241" s="18" t="str">
        <f t="shared" si="8"/>
        <v>Yes</v>
      </c>
      <c r="K241" s="21">
        <v>239</v>
      </c>
      <c r="L241" s="5" t="s">
        <v>790</v>
      </c>
      <c r="M241" s="5" t="s">
        <v>791</v>
      </c>
      <c r="N241" s="5" t="s">
        <v>2266</v>
      </c>
      <c r="O241" s="5" t="s">
        <v>149</v>
      </c>
      <c r="P241" s="5" t="s">
        <v>2626</v>
      </c>
      <c r="Q241" s="32" t="s">
        <v>3252</v>
      </c>
      <c r="R241" s="21">
        <v>1</v>
      </c>
      <c r="S241" s="22"/>
      <c r="T241" s="22"/>
      <c r="U241" s="22"/>
      <c r="V241" s="22"/>
      <c r="W241" s="22"/>
      <c r="X241" s="22"/>
      <c r="Y241" s="22"/>
      <c r="Z241" s="22"/>
      <c r="AA241" s="5" t="s">
        <v>2269</v>
      </c>
      <c r="AB241" s="5" t="s">
        <v>3253</v>
      </c>
      <c r="AC241" s="32" t="s">
        <v>3084</v>
      </c>
      <c r="AD241" s="21">
        <v>1</v>
      </c>
    </row>
    <row r="242" spans="1:30" x14ac:dyDescent="0.3">
      <c r="A242" s="18" t="str">
        <f t="shared" ref="A242:B242" si="248">IF(AND(ISNUMBER(SEARCH("Yes",C242)),ISNUMBER(SEARCH("Yes",E242)),ISNUMBER(SEARCH("Yes",G242)),ISNUMBER(SEARCH("Yes",I242))),"Yes","No")</f>
        <v>No</v>
      </c>
      <c r="B242" s="18" t="str">
        <f t="shared" si="248"/>
        <v>No</v>
      </c>
      <c r="C242" s="15" t="str">
        <f t="shared" si="1"/>
        <v>No</v>
      </c>
      <c r="D242" s="18" t="str">
        <f t="shared" si="2"/>
        <v>No</v>
      </c>
      <c r="E242" s="18" t="str">
        <f t="shared" si="3"/>
        <v>No</v>
      </c>
      <c r="F242" s="18" t="str">
        <f t="shared" si="4"/>
        <v>No</v>
      </c>
      <c r="G242" s="18" t="str">
        <f t="shared" si="5"/>
        <v>No</v>
      </c>
      <c r="H242" s="18" t="str">
        <f t="shared" si="6"/>
        <v>No</v>
      </c>
      <c r="I242" s="18" t="str">
        <f t="shared" si="7"/>
        <v>Yes</v>
      </c>
      <c r="J242" s="18" t="str">
        <f t="shared" si="8"/>
        <v>Yes</v>
      </c>
      <c r="K242" s="21">
        <v>240</v>
      </c>
      <c r="L242" s="5" t="s">
        <v>792</v>
      </c>
      <c r="M242" s="5" t="s">
        <v>793</v>
      </c>
      <c r="N242" s="5" t="s">
        <v>2266</v>
      </c>
      <c r="O242" s="5" t="s">
        <v>149</v>
      </c>
      <c r="P242" s="5" t="s">
        <v>3254</v>
      </c>
      <c r="Q242" s="32" t="s">
        <v>3255</v>
      </c>
      <c r="R242" s="21">
        <v>1</v>
      </c>
      <c r="S242" s="22"/>
      <c r="T242" s="22"/>
      <c r="U242" s="22"/>
      <c r="V242" s="22"/>
      <c r="W242" s="22"/>
      <c r="X242" s="22"/>
      <c r="Y242" s="22"/>
      <c r="Z242" s="22"/>
      <c r="AA242" s="5" t="s">
        <v>21</v>
      </c>
      <c r="AB242" s="5" t="s">
        <v>3256</v>
      </c>
      <c r="AC242" s="32" t="s">
        <v>3257</v>
      </c>
      <c r="AD242" s="21">
        <v>1</v>
      </c>
    </row>
    <row r="243" spans="1:30" x14ac:dyDescent="0.3">
      <c r="A243" s="18" t="str">
        <f t="shared" ref="A243:B243" si="249">IF(AND(ISNUMBER(SEARCH("Yes",C243)),ISNUMBER(SEARCH("Yes",E243)),ISNUMBER(SEARCH("Yes",G243)),ISNUMBER(SEARCH("Yes",I243))),"Yes","No")</f>
        <v>No</v>
      </c>
      <c r="B243" s="18" t="str">
        <f t="shared" si="249"/>
        <v>No</v>
      </c>
      <c r="C243" s="15" t="str">
        <f t="shared" si="1"/>
        <v>No</v>
      </c>
      <c r="D243" s="18" t="str">
        <f t="shared" si="2"/>
        <v>No</v>
      </c>
      <c r="E243" s="18" t="str">
        <f t="shared" si="3"/>
        <v>No</v>
      </c>
      <c r="F243" s="18" t="str">
        <f t="shared" si="4"/>
        <v>No</v>
      </c>
      <c r="G243" s="18" t="str">
        <f t="shared" si="5"/>
        <v>No</v>
      </c>
      <c r="H243" s="18" t="str">
        <f t="shared" si="6"/>
        <v>No</v>
      </c>
      <c r="I243" s="18" t="str">
        <f t="shared" si="7"/>
        <v>Yes</v>
      </c>
      <c r="J243" s="18" t="str">
        <f t="shared" si="8"/>
        <v>Yes</v>
      </c>
      <c r="K243" s="21">
        <v>241</v>
      </c>
      <c r="L243" s="5" t="s">
        <v>794</v>
      </c>
      <c r="M243" s="5" t="s">
        <v>795</v>
      </c>
      <c r="N243" s="5" t="s">
        <v>2266</v>
      </c>
      <c r="O243" s="5" t="s">
        <v>149</v>
      </c>
      <c r="P243" s="5" t="s">
        <v>2272</v>
      </c>
      <c r="Q243" s="32" t="s">
        <v>3258</v>
      </c>
      <c r="R243" s="21">
        <v>1</v>
      </c>
      <c r="S243" s="22"/>
      <c r="T243" s="22"/>
      <c r="U243" s="22"/>
      <c r="V243" s="22"/>
      <c r="W243" s="22"/>
      <c r="X243" s="22"/>
      <c r="Y243" s="22"/>
      <c r="Z243" s="22"/>
      <c r="AA243" s="5" t="s">
        <v>2269</v>
      </c>
      <c r="AB243" s="5" t="s">
        <v>2432</v>
      </c>
      <c r="AC243" s="32" t="s">
        <v>3259</v>
      </c>
      <c r="AD243" s="21">
        <v>1</v>
      </c>
    </row>
    <row r="244" spans="1:30" x14ac:dyDescent="0.3">
      <c r="A244" s="18" t="str">
        <f t="shared" ref="A244:B244" si="250">IF(AND(ISNUMBER(SEARCH("Yes",C244)),ISNUMBER(SEARCH("Yes",E244)),ISNUMBER(SEARCH("Yes",G244)),ISNUMBER(SEARCH("Yes",I244))),"Yes","No")</f>
        <v>No</v>
      </c>
      <c r="B244" s="18" t="str">
        <f t="shared" si="250"/>
        <v>No</v>
      </c>
      <c r="C244" s="15" t="str">
        <f t="shared" si="1"/>
        <v>No</v>
      </c>
      <c r="D244" s="18" t="str">
        <f t="shared" si="2"/>
        <v>No</v>
      </c>
      <c r="E244" s="18" t="str">
        <f t="shared" si="3"/>
        <v>No</v>
      </c>
      <c r="F244" s="18" t="str">
        <f t="shared" si="4"/>
        <v>No</v>
      </c>
      <c r="G244" s="18" t="str">
        <f t="shared" si="5"/>
        <v>No</v>
      </c>
      <c r="H244" s="18" t="str">
        <f t="shared" si="6"/>
        <v>No</v>
      </c>
      <c r="I244" s="18" t="str">
        <f t="shared" si="7"/>
        <v>Yes</v>
      </c>
      <c r="J244" s="18" t="str">
        <f t="shared" si="8"/>
        <v>Yes</v>
      </c>
      <c r="K244" s="21">
        <v>242</v>
      </c>
      <c r="L244" s="5" t="s">
        <v>796</v>
      </c>
      <c r="M244" s="5" t="s">
        <v>797</v>
      </c>
      <c r="N244" s="5" t="s">
        <v>2266</v>
      </c>
      <c r="O244" s="5" t="s">
        <v>149</v>
      </c>
      <c r="P244" s="5" t="s">
        <v>3260</v>
      </c>
      <c r="Q244" s="32" t="s">
        <v>3261</v>
      </c>
      <c r="R244" s="21">
        <v>1</v>
      </c>
      <c r="S244" s="22"/>
      <c r="T244" s="22"/>
      <c r="U244" s="22"/>
      <c r="V244" s="22"/>
      <c r="W244" s="22"/>
      <c r="X244" s="22"/>
      <c r="Y244" s="22"/>
      <c r="Z244" s="22"/>
      <c r="AA244" s="5" t="s">
        <v>21</v>
      </c>
      <c r="AB244" s="5" t="s">
        <v>3262</v>
      </c>
      <c r="AC244" s="32" t="s">
        <v>3263</v>
      </c>
      <c r="AD244" s="21">
        <v>1</v>
      </c>
    </row>
    <row r="245" spans="1:30" x14ac:dyDescent="0.3">
      <c r="A245" s="18" t="str">
        <f t="shared" ref="A245:B245" si="251">IF(AND(ISNUMBER(SEARCH("Yes",C245)),ISNUMBER(SEARCH("Yes",E245)),ISNUMBER(SEARCH("Yes",G245)),ISNUMBER(SEARCH("Yes",I245))),"Yes","No")</f>
        <v>No</v>
      </c>
      <c r="B245" s="18" t="str">
        <f t="shared" si="251"/>
        <v>No</v>
      </c>
      <c r="C245" s="15" t="str">
        <f t="shared" si="1"/>
        <v>No</v>
      </c>
      <c r="D245" s="18" t="str">
        <f t="shared" si="2"/>
        <v>No</v>
      </c>
      <c r="E245" s="18" t="str">
        <f t="shared" si="3"/>
        <v>No</v>
      </c>
      <c r="F245" s="18" t="str">
        <f t="shared" si="4"/>
        <v>No</v>
      </c>
      <c r="G245" s="18" t="str">
        <f t="shared" si="5"/>
        <v>No</v>
      </c>
      <c r="H245" s="18" t="str">
        <f t="shared" si="6"/>
        <v>No</v>
      </c>
      <c r="I245" s="18" t="str">
        <f t="shared" si="7"/>
        <v>Yes</v>
      </c>
      <c r="J245" s="18" t="str">
        <f t="shared" si="8"/>
        <v>Yes</v>
      </c>
      <c r="K245" s="21">
        <v>243</v>
      </c>
      <c r="L245" s="5" t="s">
        <v>798</v>
      </c>
      <c r="M245" s="5" t="s">
        <v>799</v>
      </c>
      <c r="N245" s="5" t="s">
        <v>2266</v>
      </c>
      <c r="O245" s="5" t="s">
        <v>149</v>
      </c>
      <c r="P245" s="5" t="s">
        <v>2683</v>
      </c>
      <c r="Q245" s="32" t="s">
        <v>3264</v>
      </c>
      <c r="R245" s="21">
        <v>1</v>
      </c>
      <c r="S245" s="22"/>
      <c r="T245" s="22"/>
      <c r="U245" s="22"/>
      <c r="V245" s="22"/>
      <c r="W245" s="22"/>
      <c r="X245" s="22"/>
      <c r="Y245" s="22"/>
      <c r="Z245" s="22"/>
      <c r="AA245" s="5" t="s">
        <v>2269</v>
      </c>
      <c r="AB245" s="5" t="s">
        <v>3265</v>
      </c>
      <c r="AC245" s="32" t="s">
        <v>3266</v>
      </c>
      <c r="AD245" s="21">
        <v>1</v>
      </c>
    </row>
    <row r="246" spans="1:30" x14ac:dyDescent="0.3">
      <c r="A246" s="18" t="str">
        <f t="shared" ref="A246:B246" si="252">IF(AND(ISNUMBER(SEARCH("Yes",C246)),ISNUMBER(SEARCH("Yes",E246)),ISNUMBER(SEARCH("Yes",G246)),ISNUMBER(SEARCH("Yes",I246))),"Yes","No")</f>
        <v>No</v>
      </c>
      <c r="B246" s="18" t="str">
        <f t="shared" si="252"/>
        <v>No</v>
      </c>
      <c r="C246" s="15" t="str">
        <f t="shared" si="1"/>
        <v>No</v>
      </c>
      <c r="D246" s="18" t="str">
        <f t="shared" si="2"/>
        <v>No</v>
      </c>
      <c r="E246" s="18" t="str">
        <f t="shared" si="3"/>
        <v>No</v>
      </c>
      <c r="F246" s="18" t="str">
        <f t="shared" si="4"/>
        <v>No</v>
      </c>
      <c r="G246" s="18" t="str">
        <f t="shared" si="5"/>
        <v>No</v>
      </c>
      <c r="H246" s="18" t="str">
        <f t="shared" si="6"/>
        <v>No</v>
      </c>
      <c r="I246" s="18" t="str">
        <f t="shared" si="7"/>
        <v>Yes</v>
      </c>
      <c r="J246" s="18" t="str">
        <f t="shared" si="8"/>
        <v>Yes</v>
      </c>
      <c r="K246" s="21">
        <v>244</v>
      </c>
      <c r="L246" s="5" t="s">
        <v>800</v>
      </c>
      <c r="M246" s="5" t="s">
        <v>801</v>
      </c>
      <c r="N246" s="5" t="s">
        <v>2266</v>
      </c>
      <c r="O246" s="5" t="s">
        <v>149</v>
      </c>
      <c r="P246" s="5" t="s">
        <v>3267</v>
      </c>
      <c r="Q246" s="32" t="s">
        <v>3268</v>
      </c>
      <c r="R246" s="21">
        <v>1</v>
      </c>
      <c r="S246" s="22"/>
      <c r="T246" s="22"/>
      <c r="U246" s="22"/>
      <c r="V246" s="22"/>
      <c r="W246" s="22"/>
      <c r="X246" s="22"/>
      <c r="Y246" s="22"/>
      <c r="Z246" s="22"/>
      <c r="AA246" s="5" t="s">
        <v>21</v>
      </c>
      <c r="AB246" s="5" t="s">
        <v>3269</v>
      </c>
      <c r="AC246" s="32" t="s">
        <v>3270</v>
      </c>
      <c r="AD246" s="21">
        <v>1</v>
      </c>
    </row>
    <row r="247" spans="1:30" x14ac:dyDescent="0.3">
      <c r="A247" s="18" t="str">
        <f t="shared" ref="A247:B247" si="253">IF(AND(ISNUMBER(SEARCH("Yes",C247)),ISNUMBER(SEARCH("Yes",E247)),ISNUMBER(SEARCH("Yes",G247)),ISNUMBER(SEARCH("Yes",I247))),"Yes","No")</f>
        <v>No</v>
      </c>
      <c r="B247" s="18" t="str">
        <f t="shared" si="253"/>
        <v>No</v>
      </c>
      <c r="C247" s="15" t="str">
        <f t="shared" si="1"/>
        <v>No</v>
      </c>
      <c r="D247" s="18" t="str">
        <f t="shared" si="2"/>
        <v>No</v>
      </c>
      <c r="E247" s="18" t="str">
        <f t="shared" si="3"/>
        <v>No</v>
      </c>
      <c r="F247" s="18" t="str">
        <f t="shared" si="4"/>
        <v>No</v>
      </c>
      <c r="G247" s="18" t="str">
        <f t="shared" si="5"/>
        <v>No</v>
      </c>
      <c r="H247" s="18" t="str">
        <f t="shared" si="6"/>
        <v>No</v>
      </c>
      <c r="I247" s="18" t="str">
        <f t="shared" si="7"/>
        <v>Yes</v>
      </c>
      <c r="J247" s="18" t="str">
        <f t="shared" si="8"/>
        <v>Yes</v>
      </c>
      <c r="K247" s="21">
        <v>245</v>
      </c>
      <c r="L247" s="5" t="s">
        <v>802</v>
      </c>
      <c r="M247" s="5" t="s">
        <v>803</v>
      </c>
      <c r="N247" s="5" t="s">
        <v>2266</v>
      </c>
      <c r="O247" s="5" t="s">
        <v>149</v>
      </c>
      <c r="P247" s="5" t="s">
        <v>2276</v>
      </c>
      <c r="Q247" s="32" t="s">
        <v>3271</v>
      </c>
      <c r="R247" s="21">
        <v>1</v>
      </c>
      <c r="S247" s="22"/>
      <c r="T247" s="22"/>
      <c r="U247" s="22"/>
      <c r="V247" s="22"/>
      <c r="W247" s="22"/>
      <c r="X247" s="22"/>
      <c r="Y247" s="22"/>
      <c r="Z247" s="22"/>
      <c r="AA247" s="5" t="s">
        <v>2269</v>
      </c>
      <c r="AB247" s="5" t="s">
        <v>3272</v>
      </c>
      <c r="AC247" s="32" t="s">
        <v>3273</v>
      </c>
      <c r="AD247" s="21">
        <v>1</v>
      </c>
    </row>
    <row r="248" spans="1:30" x14ac:dyDescent="0.3">
      <c r="A248" s="18" t="str">
        <f t="shared" ref="A248:B248" si="254">IF(AND(ISNUMBER(SEARCH("Yes",C248)),ISNUMBER(SEARCH("Yes",E248)),ISNUMBER(SEARCH("Yes",G248)),ISNUMBER(SEARCH("Yes",I248))),"Yes","No")</f>
        <v>No</v>
      </c>
      <c r="B248" s="18" t="str">
        <f t="shared" si="254"/>
        <v>No</v>
      </c>
      <c r="C248" s="15" t="str">
        <f t="shared" si="1"/>
        <v>No</v>
      </c>
      <c r="D248" s="18" t="str">
        <f t="shared" si="2"/>
        <v>No</v>
      </c>
      <c r="E248" s="18" t="str">
        <f t="shared" si="3"/>
        <v>No</v>
      </c>
      <c r="F248" s="18" t="str">
        <f t="shared" si="4"/>
        <v>No</v>
      </c>
      <c r="G248" s="18" t="str">
        <f t="shared" si="5"/>
        <v>No</v>
      </c>
      <c r="H248" s="18" t="str">
        <f t="shared" si="6"/>
        <v>No</v>
      </c>
      <c r="I248" s="18" t="str">
        <f t="shared" si="7"/>
        <v>Yes</v>
      </c>
      <c r="J248" s="18" t="str">
        <f t="shared" si="8"/>
        <v>Yes</v>
      </c>
      <c r="K248" s="21">
        <v>246</v>
      </c>
      <c r="L248" s="5" t="s">
        <v>804</v>
      </c>
      <c r="M248" s="5" t="s">
        <v>805</v>
      </c>
      <c r="N248" s="5" t="s">
        <v>2266</v>
      </c>
      <c r="O248" s="5" t="s">
        <v>149</v>
      </c>
      <c r="P248" s="5" t="s">
        <v>2683</v>
      </c>
      <c r="Q248" s="32" t="s">
        <v>3274</v>
      </c>
      <c r="R248" s="21">
        <v>1</v>
      </c>
      <c r="S248" s="22"/>
      <c r="T248" s="22"/>
      <c r="U248" s="22"/>
      <c r="V248" s="22"/>
      <c r="W248" s="22"/>
      <c r="X248" s="22"/>
      <c r="Y248" s="22"/>
      <c r="Z248" s="22"/>
      <c r="AA248" s="5" t="s">
        <v>21</v>
      </c>
      <c r="AB248" s="5" t="s">
        <v>3275</v>
      </c>
      <c r="AC248" s="32" t="s">
        <v>3276</v>
      </c>
      <c r="AD248" s="21">
        <v>1</v>
      </c>
    </row>
    <row r="249" spans="1:30" x14ac:dyDescent="0.3">
      <c r="A249" s="18" t="str">
        <f t="shared" ref="A249:B249" si="255">IF(AND(ISNUMBER(SEARCH("Yes",C249)),ISNUMBER(SEARCH("Yes",E249)),ISNUMBER(SEARCH("Yes",G249)),ISNUMBER(SEARCH("Yes",I249))),"Yes","No")</f>
        <v>No</v>
      </c>
      <c r="B249" s="18" t="str">
        <f t="shared" si="255"/>
        <v>No</v>
      </c>
      <c r="C249" s="15" t="str">
        <f t="shared" si="1"/>
        <v>No</v>
      </c>
      <c r="D249" s="18" t="str">
        <f t="shared" si="2"/>
        <v>No</v>
      </c>
      <c r="E249" s="18" t="str">
        <f t="shared" si="3"/>
        <v>No</v>
      </c>
      <c r="F249" s="18" t="str">
        <f t="shared" si="4"/>
        <v>No</v>
      </c>
      <c r="G249" s="18" t="str">
        <f t="shared" si="5"/>
        <v>No</v>
      </c>
      <c r="H249" s="18" t="str">
        <f t="shared" si="6"/>
        <v>No</v>
      </c>
      <c r="I249" s="18" t="str">
        <f t="shared" si="7"/>
        <v>Yes</v>
      </c>
      <c r="J249" s="18" t="str">
        <f t="shared" si="8"/>
        <v>Yes</v>
      </c>
      <c r="K249" s="21">
        <v>247</v>
      </c>
      <c r="L249" s="5" t="s">
        <v>806</v>
      </c>
      <c r="M249" s="5" t="s">
        <v>807</v>
      </c>
      <c r="N249" s="5" t="s">
        <v>2266</v>
      </c>
      <c r="O249" s="5" t="s">
        <v>149</v>
      </c>
      <c r="P249" s="5" t="s">
        <v>2292</v>
      </c>
      <c r="Q249" s="32" t="s">
        <v>3277</v>
      </c>
      <c r="R249" s="21">
        <v>1</v>
      </c>
      <c r="S249" s="22"/>
      <c r="T249" s="22"/>
      <c r="U249" s="22"/>
      <c r="V249" s="22"/>
      <c r="W249" s="22"/>
      <c r="X249" s="22"/>
      <c r="Y249" s="22"/>
      <c r="Z249" s="22"/>
      <c r="AA249" s="5" t="s">
        <v>21</v>
      </c>
      <c r="AB249" s="5" t="s">
        <v>3216</v>
      </c>
      <c r="AC249" s="32" t="s">
        <v>3278</v>
      </c>
      <c r="AD249" s="21">
        <v>1</v>
      </c>
    </row>
    <row r="250" spans="1:30" x14ac:dyDescent="0.3">
      <c r="A250" s="18" t="str">
        <f t="shared" ref="A250:B250" si="256">IF(AND(ISNUMBER(SEARCH("Yes",C250)),ISNUMBER(SEARCH("Yes",E250)),ISNUMBER(SEARCH("Yes",G250)),ISNUMBER(SEARCH("Yes",I250))),"Yes","No")</f>
        <v>Yes</v>
      </c>
      <c r="B250" s="18" t="str">
        <f t="shared" si="256"/>
        <v>Yes</v>
      </c>
      <c r="C250" s="15" t="str">
        <f t="shared" si="1"/>
        <v>Yes</v>
      </c>
      <c r="D250" s="18" t="str">
        <f t="shared" si="2"/>
        <v>Yes</v>
      </c>
      <c r="E250" s="18" t="str">
        <f t="shared" si="3"/>
        <v>Yes</v>
      </c>
      <c r="F250" s="18" t="str">
        <f t="shared" si="4"/>
        <v>Yes</v>
      </c>
      <c r="G250" s="18" t="str">
        <f t="shared" si="5"/>
        <v>Yes</v>
      </c>
      <c r="H250" s="18" t="str">
        <f t="shared" si="6"/>
        <v>Yes</v>
      </c>
      <c r="I250" s="18" t="str">
        <f t="shared" si="7"/>
        <v>Yes</v>
      </c>
      <c r="J250" s="18" t="str">
        <f t="shared" si="8"/>
        <v>Yes</v>
      </c>
      <c r="K250" s="21">
        <v>248</v>
      </c>
      <c r="L250" s="5" t="s">
        <v>206</v>
      </c>
      <c r="M250" s="5" t="s">
        <v>207</v>
      </c>
      <c r="N250" s="5" t="s">
        <v>2266</v>
      </c>
      <c r="O250" s="5" t="s">
        <v>2269</v>
      </c>
      <c r="P250" s="5" t="s">
        <v>3279</v>
      </c>
      <c r="Q250" s="32" t="s">
        <v>3280</v>
      </c>
      <c r="R250" s="21">
        <v>1</v>
      </c>
      <c r="S250" s="5" t="s">
        <v>21</v>
      </c>
      <c r="T250" s="5" t="s">
        <v>3281</v>
      </c>
      <c r="U250" s="32" t="s">
        <v>3282</v>
      </c>
      <c r="V250" s="21">
        <v>1</v>
      </c>
      <c r="W250" s="5" t="s">
        <v>149</v>
      </c>
      <c r="X250" s="5" t="s">
        <v>3283</v>
      </c>
      <c r="Y250" s="32" t="s">
        <v>3284</v>
      </c>
      <c r="Z250" s="21">
        <v>1</v>
      </c>
      <c r="AA250" s="5" t="s">
        <v>21</v>
      </c>
      <c r="AB250" s="5" t="s">
        <v>3285</v>
      </c>
      <c r="AC250" s="32" t="s">
        <v>3286</v>
      </c>
      <c r="AD250" s="21">
        <v>1</v>
      </c>
    </row>
    <row r="251" spans="1:30" x14ac:dyDescent="0.3">
      <c r="A251" s="18" t="str">
        <f t="shared" ref="A251:B251" si="257">IF(AND(ISNUMBER(SEARCH("Yes",C251)),ISNUMBER(SEARCH("Yes",E251)),ISNUMBER(SEARCH("Yes",G251)),ISNUMBER(SEARCH("Yes",I251))),"Yes","No")</f>
        <v>No</v>
      </c>
      <c r="B251" s="18" t="str">
        <f t="shared" si="257"/>
        <v>No</v>
      </c>
      <c r="C251" s="15" t="str">
        <f t="shared" si="1"/>
        <v>No</v>
      </c>
      <c r="D251" s="18" t="str">
        <f t="shared" si="2"/>
        <v>No</v>
      </c>
      <c r="E251" s="18" t="str">
        <f t="shared" si="3"/>
        <v>No</v>
      </c>
      <c r="F251" s="18" t="str">
        <f t="shared" si="4"/>
        <v>No</v>
      </c>
      <c r="G251" s="18" t="str">
        <f t="shared" si="5"/>
        <v>No</v>
      </c>
      <c r="H251" s="18" t="str">
        <f t="shared" si="6"/>
        <v>No</v>
      </c>
      <c r="I251" s="18" t="str">
        <f t="shared" si="7"/>
        <v>Yes</v>
      </c>
      <c r="J251" s="18" t="str">
        <f t="shared" si="8"/>
        <v>Yes</v>
      </c>
      <c r="K251" s="21">
        <v>249</v>
      </c>
      <c r="L251" s="5" t="s">
        <v>808</v>
      </c>
      <c r="M251" s="5" t="s">
        <v>809</v>
      </c>
      <c r="N251" s="5" t="s">
        <v>2266</v>
      </c>
      <c r="O251" s="5" t="s">
        <v>149</v>
      </c>
      <c r="P251" s="5" t="s">
        <v>3287</v>
      </c>
      <c r="Q251" s="32" t="s">
        <v>3288</v>
      </c>
      <c r="R251" s="21">
        <v>1</v>
      </c>
      <c r="S251" s="22"/>
      <c r="T251" s="22"/>
      <c r="U251" s="22"/>
      <c r="V251" s="22"/>
      <c r="W251" s="22"/>
      <c r="X251" s="22"/>
      <c r="Y251" s="22"/>
      <c r="Z251" s="22"/>
      <c r="AA251" s="5" t="s">
        <v>2269</v>
      </c>
      <c r="AB251" s="5" t="s">
        <v>3289</v>
      </c>
      <c r="AC251" s="32" t="s">
        <v>3290</v>
      </c>
      <c r="AD251" s="21">
        <v>1</v>
      </c>
    </row>
    <row r="252" spans="1:30" x14ac:dyDescent="0.3">
      <c r="A252" s="18" t="str">
        <f t="shared" ref="A252:B252" si="258">IF(AND(ISNUMBER(SEARCH("Yes",C252)),ISNUMBER(SEARCH("Yes",E252)),ISNUMBER(SEARCH("Yes",G252)),ISNUMBER(SEARCH("Yes",I252))),"Yes","No")</f>
        <v>No</v>
      </c>
      <c r="B252" s="18" t="str">
        <f t="shared" si="258"/>
        <v>No</v>
      </c>
      <c r="C252" s="15" t="str">
        <f t="shared" si="1"/>
        <v>No</v>
      </c>
      <c r="D252" s="18" t="str">
        <f t="shared" si="2"/>
        <v>No</v>
      </c>
      <c r="E252" s="18" t="str">
        <f t="shared" si="3"/>
        <v>No</v>
      </c>
      <c r="F252" s="18" t="str">
        <f t="shared" si="4"/>
        <v>No</v>
      </c>
      <c r="G252" s="18" t="str">
        <f t="shared" si="5"/>
        <v>No</v>
      </c>
      <c r="H252" s="18" t="str">
        <f t="shared" si="6"/>
        <v>No</v>
      </c>
      <c r="I252" s="18" t="str">
        <f t="shared" si="7"/>
        <v>Yes</v>
      </c>
      <c r="J252" s="18" t="str">
        <f t="shared" si="8"/>
        <v>Yes</v>
      </c>
      <c r="K252" s="21">
        <v>250</v>
      </c>
      <c r="L252" s="5" t="s">
        <v>810</v>
      </c>
      <c r="M252" s="5" t="s">
        <v>811</v>
      </c>
      <c r="N252" s="5" t="s">
        <v>2266</v>
      </c>
      <c r="O252" s="5" t="s">
        <v>149</v>
      </c>
      <c r="P252" s="5" t="s">
        <v>3041</v>
      </c>
      <c r="Q252" s="32" t="s">
        <v>2570</v>
      </c>
      <c r="R252" s="21">
        <v>1</v>
      </c>
      <c r="S252" s="22"/>
      <c r="T252" s="22"/>
      <c r="U252" s="22"/>
      <c r="V252" s="22"/>
      <c r="W252" s="22"/>
      <c r="X252" s="22"/>
      <c r="Y252" s="22"/>
      <c r="Z252" s="22"/>
      <c r="AA252" s="5" t="s">
        <v>21</v>
      </c>
      <c r="AB252" s="5" t="s">
        <v>3291</v>
      </c>
      <c r="AC252" s="32" t="s">
        <v>2945</v>
      </c>
      <c r="AD252" s="21">
        <v>1</v>
      </c>
    </row>
    <row r="253" spans="1:30" x14ac:dyDescent="0.3">
      <c r="A253" s="18" t="str">
        <f t="shared" ref="A253:B253" si="259">IF(AND(ISNUMBER(SEARCH("Yes",C253)),ISNUMBER(SEARCH("Yes",E253)),ISNUMBER(SEARCH("Yes",G253)),ISNUMBER(SEARCH("Yes",I253))),"Yes","No")</f>
        <v>No</v>
      </c>
      <c r="B253" s="18" t="str">
        <f t="shared" si="259"/>
        <v>No</v>
      </c>
      <c r="C253" s="15" t="str">
        <f t="shared" si="1"/>
        <v>No</v>
      </c>
      <c r="D253" s="18" t="str">
        <f t="shared" si="2"/>
        <v>No</v>
      </c>
      <c r="E253" s="18" t="str">
        <f t="shared" si="3"/>
        <v>No</v>
      </c>
      <c r="F253" s="18" t="str">
        <f t="shared" si="4"/>
        <v>No</v>
      </c>
      <c r="G253" s="18" t="str">
        <f t="shared" si="5"/>
        <v>No</v>
      </c>
      <c r="H253" s="18" t="str">
        <f t="shared" si="6"/>
        <v>No</v>
      </c>
      <c r="I253" s="18" t="str">
        <f t="shared" si="7"/>
        <v>Yes</v>
      </c>
      <c r="J253" s="18" t="str">
        <f t="shared" si="8"/>
        <v>Yes</v>
      </c>
      <c r="K253" s="21">
        <v>251</v>
      </c>
      <c r="L253" s="5" t="s">
        <v>812</v>
      </c>
      <c r="M253" s="5" t="s">
        <v>813</v>
      </c>
      <c r="N253" s="5" t="s">
        <v>2266</v>
      </c>
      <c r="O253" s="5" t="s">
        <v>149</v>
      </c>
      <c r="P253" s="5" t="s">
        <v>2623</v>
      </c>
      <c r="Q253" s="32" t="s">
        <v>3292</v>
      </c>
      <c r="R253" s="21">
        <v>1</v>
      </c>
      <c r="S253" s="22"/>
      <c r="T253" s="22"/>
      <c r="U253" s="22"/>
      <c r="V253" s="22"/>
      <c r="W253" s="22"/>
      <c r="X253" s="22"/>
      <c r="Y253" s="22"/>
      <c r="Z253" s="22"/>
      <c r="AA253" s="5" t="s">
        <v>21</v>
      </c>
      <c r="AB253" s="5" t="s">
        <v>3293</v>
      </c>
      <c r="AC253" s="32" t="s">
        <v>3294</v>
      </c>
      <c r="AD253" s="21">
        <v>1</v>
      </c>
    </row>
    <row r="254" spans="1:30" x14ac:dyDescent="0.3">
      <c r="A254" s="18" t="str">
        <f t="shared" ref="A254:B254" si="260">IF(AND(ISNUMBER(SEARCH("Yes",C254)),ISNUMBER(SEARCH("Yes",E254)),ISNUMBER(SEARCH("Yes",G254)),ISNUMBER(SEARCH("Yes",I254))),"Yes","No")</f>
        <v>No</v>
      </c>
      <c r="B254" s="18" t="str">
        <f t="shared" si="260"/>
        <v>No</v>
      </c>
      <c r="C254" s="15" t="str">
        <f t="shared" si="1"/>
        <v>No</v>
      </c>
      <c r="D254" s="18" t="str">
        <f t="shared" si="2"/>
        <v>No</v>
      </c>
      <c r="E254" s="18" t="str">
        <f t="shared" si="3"/>
        <v>No</v>
      </c>
      <c r="F254" s="18" t="str">
        <f t="shared" si="4"/>
        <v>No</v>
      </c>
      <c r="G254" s="18" t="str">
        <f t="shared" si="5"/>
        <v>No</v>
      </c>
      <c r="H254" s="18" t="str">
        <f t="shared" si="6"/>
        <v>No</v>
      </c>
      <c r="I254" s="18" t="str">
        <f t="shared" si="7"/>
        <v>Yes</v>
      </c>
      <c r="J254" s="18" t="str">
        <f t="shared" si="8"/>
        <v>Yes</v>
      </c>
      <c r="K254" s="21">
        <v>252</v>
      </c>
      <c r="L254" s="5" t="s">
        <v>814</v>
      </c>
      <c r="M254" s="5" t="s">
        <v>815</v>
      </c>
      <c r="N254" s="5" t="s">
        <v>2266</v>
      </c>
      <c r="O254" s="5" t="s">
        <v>149</v>
      </c>
      <c r="P254" s="5" t="s">
        <v>2683</v>
      </c>
      <c r="Q254" s="32" t="s">
        <v>3295</v>
      </c>
      <c r="R254" s="21">
        <v>1</v>
      </c>
      <c r="S254" s="22"/>
      <c r="T254" s="22"/>
      <c r="U254" s="22"/>
      <c r="V254" s="22"/>
      <c r="W254" s="22"/>
      <c r="X254" s="22"/>
      <c r="Y254" s="22"/>
      <c r="Z254" s="22"/>
      <c r="AA254" s="5" t="s">
        <v>2269</v>
      </c>
      <c r="AB254" s="5" t="s">
        <v>2554</v>
      </c>
      <c r="AC254" s="32" t="s">
        <v>2600</v>
      </c>
      <c r="AD254" s="21">
        <v>1</v>
      </c>
    </row>
    <row r="255" spans="1:30" x14ac:dyDescent="0.3">
      <c r="A255" s="18" t="str">
        <f t="shared" ref="A255:B255" si="261">IF(AND(ISNUMBER(SEARCH("Yes",C255)),ISNUMBER(SEARCH("Yes",E255)),ISNUMBER(SEARCH("Yes",G255)),ISNUMBER(SEARCH("Yes",I255))),"Yes","No")</f>
        <v>No</v>
      </c>
      <c r="B255" s="18" t="str">
        <f t="shared" si="261"/>
        <v>No</v>
      </c>
      <c r="C255" s="15" t="str">
        <f t="shared" si="1"/>
        <v>No</v>
      </c>
      <c r="D255" s="18" t="str">
        <f t="shared" si="2"/>
        <v>No</v>
      </c>
      <c r="E255" s="18" t="str">
        <f t="shared" si="3"/>
        <v>No</v>
      </c>
      <c r="F255" s="18" t="str">
        <f t="shared" si="4"/>
        <v>No</v>
      </c>
      <c r="G255" s="18" t="str">
        <f t="shared" si="5"/>
        <v>No</v>
      </c>
      <c r="H255" s="18" t="str">
        <f t="shared" si="6"/>
        <v>No</v>
      </c>
      <c r="I255" s="18" t="str">
        <f t="shared" si="7"/>
        <v>Yes</v>
      </c>
      <c r="J255" s="18" t="str">
        <f t="shared" si="8"/>
        <v>Yes</v>
      </c>
      <c r="K255" s="21">
        <v>253</v>
      </c>
      <c r="L255" s="5" t="s">
        <v>816</v>
      </c>
      <c r="M255" s="5" t="s">
        <v>817</v>
      </c>
      <c r="N255" s="5" t="s">
        <v>2266</v>
      </c>
      <c r="O255" s="5" t="s">
        <v>149</v>
      </c>
      <c r="P255" s="5" t="s">
        <v>2608</v>
      </c>
      <c r="Q255" s="32" t="s">
        <v>2609</v>
      </c>
      <c r="R255" s="21">
        <v>1</v>
      </c>
      <c r="S255" s="22"/>
      <c r="T255" s="22"/>
      <c r="U255" s="22"/>
      <c r="V255" s="22"/>
      <c r="W255" s="22"/>
      <c r="X255" s="22"/>
      <c r="Y255" s="22"/>
      <c r="Z255" s="22"/>
      <c r="AA255" s="5" t="s">
        <v>2269</v>
      </c>
      <c r="AB255" s="5" t="s">
        <v>3296</v>
      </c>
      <c r="AC255" s="32" t="s">
        <v>3297</v>
      </c>
      <c r="AD255" s="21">
        <v>1</v>
      </c>
    </row>
    <row r="256" spans="1:30" x14ac:dyDescent="0.3">
      <c r="A256" s="18" t="str">
        <f t="shared" ref="A256:B256" si="262">IF(AND(ISNUMBER(SEARCH("Yes",C256)),ISNUMBER(SEARCH("Yes",E256)),ISNUMBER(SEARCH("Yes",G256)),ISNUMBER(SEARCH("Yes",I256))),"Yes","No")</f>
        <v>No</v>
      </c>
      <c r="B256" s="18" t="str">
        <f t="shared" si="262"/>
        <v>No</v>
      </c>
      <c r="C256" s="15" t="str">
        <f t="shared" si="1"/>
        <v>No</v>
      </c>
      <c r="D256" s="18" t="str">
        <f t="shared" si="2"/>
        <v>No</v>
      </c>
      <c r="E256" s="18" t="str">
        <f t="shared" si="3"/>
        <v>No</v>
      </c>
      <c r="F256" s="18" t="str">
        <f t="shared" si="4"/>
        <v>No</v>
      </c>
      <c r="G256" s="18" t="str">
        <f t="shared" si="5"/>
        <v>No</v>
      </c>
      <c r="H256" s="18" t="str">
        <f t="shared" si="6"/>
        <v>No</v>
      </c>
      <c r="I256" s="18" t="str">
        <f t="shared" si="7"/>
        <v>Yes</v>
      </c>
      <c r="J256" s="18" t="str">
        <f t="shared" si="8"/>
        <v>Yes</v>
      </c>
      <c r="K256" s="21">
        <v>254</v>
      </c>
      <c r="L256" s="5" t="s">
        <v>818</v>
      </c>
      <c r="M256" s="5" t="s">
        <v>819</v>
      </c>
      <c r="N256" s="5" t="s">
        <v>2266</v>
      </c>
      <c r="O256" s="5" t="s">
        <v>149</v>
      </c>
      <c r="P256" s="5" t="s">
        <v>2292</v>
      </c>
      <c r="Q256" s="32" t="s">
        <v>3298</v>
      </c>
      <c r="R256" s="21">
        <v>1</v>
      </c>
      <c r="S256" s="22"/>
      <c r="T256" s="22"/>
      <c r="U256" s="22"/>
      <c r="V256" s="22"/>
      <c r="W256" s="22"/>
      <c r="X256" s="22"/>
      <c r="Y256" s="22"/>
      <c r="Z256" s="22"/>
      <c r="AA256" s="5" t="s">
        <v>21</v>
      </c>
      <c r="AB256" s="5" t="s">
        <v>3299</v>
      </c>
      <c r="AC256" s="32" t="s">
        <v>3300</v>
      </c>
      <c r="AD256" s="21">
        <v>1</v>
      </c>
    </row>
    <row r="257" spans="1:30" x14ac:dyDescent="0.3">
      <c r="A257" s="18" t="str">
        <f t="shared" ref="A257:B257" si="263">IF(AND(ISNUMBER(SEARCH("Yes",C257)),ISNUMBER(SEARCH("Yes",E257)),ISNUMBER(SEARCH("Yes",G257)),ISNUMBER(SEARCH("Yes",I257))),"Yes","No")</f>
        <v>No</v>
      </c>
      <c r="B257" s="18" t="str">
        <f t="shared" si="263"/>
        <v>No</v>
      </c>
      <c r="C257" s="15" t="str">
        <f t="shared" ref="C257:C511" si="264">IF(ISNUMBER(SEARCH("No;",Q257)),"No","Yes")</f>
        <v>No</v>
      </c>
      <c r="D257" s="18" t="str">
        <f t="shared" ref="D257:D511" si="265">IF(ISNUMBER(SEARCH("No",O257)),"No","Yes")</f>
        <v>No</v>
      </c>
      <c r="E257" s="18" t="str">
        <f t="shared" ref="E257:E511" si="266">IF(ISNUMBER(SEARCH("No;",U257)),"No",IF(ISBLANK(U257),"No","Yes"))</f>
        <v>No</v>
      </c>
      <c r="F257" s="18" t="str">
        <f t="shared" ref="F257:F511" si="267">IF(ISNUMBER(SEARCH("No;",S257)),"No",IF(ISBLANK(S257),"No","Yes"))</f>
        <v>No</v>
      </c>
      <c r="G257" s="18" t="str">
        <f t="shared" ref="G257:G511" si="268">IF(ISNUMBER(SEARCH("No;",Y257)),"No",IF(ISBLANK(Y257),"No","Yes"))</f>
        <v>No</v>
      </c>
      <c r="H257" s="18" t="str">
        <f t="shared" ref="H257:H511" si="269">IF(ISNUMBER(SEARCH("No;",W257)),"No",IF(ISBLANK(W257),"No","Yes"))</f>
        <v>No</v>
      </c>
      <c r="I257" s="18" t="str">
        <f t="shared" ref="I257:I511" si="270">IF(ISNUMBER(SEARCH("No;",AC257)),"No",IF(ISBLANK(AC257),"No","Yes"))</f>
        <v>Yes</v>
      </c>
      <c r="J257" s="18" t="str">
        <f t="shared" ref="J257:J511" si="271">IF(ISNUMBER(SEARCH("No",AA257)),"No",IF(ISBLANK(AA257),"No","Yes"))</f>
        <v>Yes</v>
      </c>
      <c r="K257" s="21">
        <v>255</v>
      </c>
      <c r="L257" s="5" t="s">
        <v>820</v>
      </c>
      <c r="M257" s="5" t="s">
        <v>3301</v>
      </c>
      <c r="N257" s="5" t="s">
        <v>2266</v>
      </c>
      <c r="O257" s="5" t="s">
        <v>149</v>
      </c>
      <c r="P257" s="5" t="s">
        <v>2683</v>
      </c>
      <c r="Q257" s="32" t="s">
        <v>3302</v>
      </c>
      <c r="R257" s="21">
        <v>1</v>
      </c>
      <c r="S257" s="22"/>
      <c r="T257" s="22"/>
      <c r="U257" s="22"/>
      <c r="V257" s="22"/>
      <c r="W257" s="22"/>
      <c r="X257" s="22"/>
      <c r="Y257" s="22"/>
      <c r="Z257" s="22"/>
      <c r="AA257" s="5" t="s">
        <v>2269</v>
      </c>
      <c r="AB257" s="5" t="s">
        <v>3303</v>
      </c>
      <c r="AC257" s="32" t="s">
        <v>3304</v>
      </c>
      <c r="AD257" s="21">
        <v>1</v>
      </c>
    </row>
    <row r="258" spans="1:30" x14ac:dyDescent="0.3">
      <c r="A258" s="18" t="str">
        <f t="shared" ref="A258:B258" si="272">IF(AND(ISNUMBER(SEARCH("Yes",C258)),ISNUMBER(SEARCH("Yes",E258)),ISNUMBER(SEARCH("Yes",G258)),ISNUMBER(SEARCH("Yes",I258))),"Yes","No")</f>
        <v>No</v>
      </c>
      <c r="B258" s="18" t="str">
        <f t="shared" si="272"/>
        <v>No</v>
      </c>
      <c r="C258" s="15" t="str">
        <f t="shared" si="264"/>
        <v>No</v>
      </c>
      <c r="D258" s="18" t="str">
        <f t="shared" si="265"/>
        <v>No</v>
      </c>
      <c r="E258" s="18" t="str">
        <f t="shared" si="266"/>
        <v>No</v>
      </c>
      <c r="F258" s="18" t="str">
        <f t="shared" si="267"/>
        <v>No</v>
      </c>
      <c r="G258" s="18" t="str">
        <f t="shared" si="268"/>
        <v>No</v>
      </c>
      <c r="H258" s="18" t="str">
        <f t="shared" si="269"/>
        <v>No</v>
      </c>
      <c r="I258" s="18" t="str">
        <f t="shared" si="270"/>
        <v>Yes</v>
      </c>
      <c r="J258" s="18" t="str">
        <f t="shared" si="271"/>
        <v>Yes</v>
      </c>
      <c r="K258" s="21">
        <v>256</v>
      </c>
      <c r="L258" s="5" t="s">
        <v>822</v>
      </c>
      <c r="M258" s="5" t="s">
        <v>823</v>
      </c>
      <c r="N258" s="5" t="s">
        <v>2266</v>
      </c>
      <c r="O258" s="5" t="s">
        <v>149</v>
      </c>
      <c r="P258" s="5" t="s">
        <v>2608</v>
      </c>
      <c r="Q258" s="32" t="s">
        <v>2609</v>
      </c>
      <c r="R258" s="21">
        <v>1</v>
      </c>
      <c r="S258" s="22"/>
      <c r="T258" s="22"/>
      <c r="U258" s="22"/>
      <c r="V258" s="22"/>
      <c r="W258" s="22"/>
      <c r="X258" s="22"/>
      <c r="Y258" s="22"/>
      <c r="Z258" s="22"/>
      <c r="AA258" s="5" t="s">
        <v>21</v>
      </c>
      <c r="AB258" s="5" t="s">
        <v>3305</v>
      </c>
      <c r="AC258" s="32" t="s">
        <v>3306</v>
      </c>
      <c r="AD258" s="21">
        <v>1</v>
      </c>
    </row>
    <row r="259" spans="1:30" x14ac:dyDescent="0.3">
      <c r="A259" s="18" t="str">
        <f t="shared" ref="A259:B259" si="273">IF(AND(ISNUMBER(SEARCH("Yes",C259)),ISNUMBER(SEARCH("Yes",E259)),ISNUMBER(SEARCH("Yes",G259)),ISNUMBER(SEARCH("Yes",I259))),"Yes","No")</f>
        <v>Yes</v>
      </c>
      <c r="B259" s="18" t="str">
        <f t="shared" si="273"/>
        <v>No</v>
      </c>
      <c r="C259" s="15" t="str">
        <f t="shared" si="264"/>
        <v>Yes</v>
      </c>
      <c r="D259" s="18" t="str">
        <f t="shared" si="265"/>
        <v>No</v>
      </c>
      <c r="E259" s="18" t="str">
        <f t="shared" si="266"/>
        <v>Yes</v>
      </c>
      <c r="F259" s="18" t="str">
        <f t="shared" si="267"/>
        <v>Yes</v>
      </c>
      <c r="G259" s="18" t="str">
        <f t="shared" si="268"/>
        <v>Yes</v>
      </c>
      <c r="H259" s="18" t="str">
        <f t="shared" si="269"/>
        <v>Yes</v>
      </c>
      <c r="I259" s="18" t="str">
        <f t="shared" si="270"/>
        <v>Yes</v>
      </c>
      <c r="J259" s="18" t="str">
        <f t="shared" si="271"/>
        <v>Yes</v>
      </c>
      <c r="K259" s="21">
        <v>257</v>
      </c>
      <c r="L259" s="5" t="s">
        <v>276</v>
      </c>
      <c r="M259" s="5" t="s">
        <v>277</v>
      </c>
      <c r="N259" s="5" t="s">
        <v>2266</v>
      </c>
      <c r="O259" s="5" t="s">
        <v>149</v>
      </c>
      <c r="P259" s="5" t="s">
        <v>3307</v>
      </c>
      <c r="Q259" s="32" t="s">
        <v>3308</v>
      </c>
      <c r="R259" s="21">
        <v>1</v>
      </c>
      <c r="S259" s="5" t="s">
        <v>21</v>
      </c>
      <c r="T259" s="5" t="s">
        <v>3309</v>
      </c>
      <c r="U259" s="32" t="s">
        <v>3310</v>
      </c>
      <c r="V259" s="21">
        <v>1</v>
      </c>
      <c r="W259" s="5" t="s">
        <v>21</v>
      </c>
      <c r="X259" s="5" t="s">
        <v>3311</v>
      </c>
      <c r="Y259" s="32" t="s">
        <v>3312</v>
      </c>
      <c r="Z259" s="21">
        <v>1</v>
      </c>
      <c r="AA259" s="5" t="s">
        <v>2269</v>
      </c>
      <c r="AB259" s="5" t="s">
        <v>3313</v>
      </c>
      <c r="AC259" s="32" t="s">
        <v>3314</v>
      </c>
      <c r="AD259" s="21">
        <v>1</v>
      </c>
    </row>
    <row r="260" spans="1:30" x14ac:dyDescent="0.3">
      <c r="A260" s="18" t="str">
        <f t="shared" ref="A260:B260" si="274">IF(AND(ISNUMBER(SEARCH("Yes",C260)),ISNUMBER(SEARCH("Yes",E260)),ISNUMBER(SEARCH("Yes",G260)),ISNUMBER(SEARCH("Yes",I260))),"Yes","No")</f>
        <v>No</v>
      </c>
      <c r="B260" s="18" t="str">
        <f t="shared" si="274"/>
        <v>No</v>
      </c>
      <c r="C260" s="15" t="str">
        <f t="shared" si="264"/>
        <v>No</v>
      </c>
      <c r="D260" s="18" t="str">
        <f t="shared" si="265"/>
        <v>No</v>
      </c>
      <c r="E260" s="18" t="str">
        <f t="shared" si="266"/>
        <v>No</v>
      </c>
      <c r="F260" s="18" t="str">
        <f t="shared" si="267"/>
        <v>No</v>
      </c>
      <c r="G260" s="18" t="str">
        <f t="shared" si="268"/>
        <v>No</v>
      </c>
      <c r="H260" s="18" t="str">
        <f t="shared" si="269"/>
        <v>No</v>
      </c>
      <c r="I260" s="18" t="str">
        <f t="shared" si="270"/>
        <v>Yes</v>
      </c>
      <c r="J260" s="18" t="str">
        <f t="shared" si="271"/>
        <v>Yes</v>
      </c>
      <c r="K260" s="21">
        <v>258</v>
      </c>
      <c r="L260" s="5" t="s">
        <v>824</v>
      </c>
      <c r="M260" s="5" t="s">
        <v>825</v>
      </c>
      <c r="N260" s="5" t="s">
        <v>2266</v>
      </c>
      <c r="O260" s="5" t="s">
        <v>149</v>
      </c>
      <c r="P260" s="5" t="s">
        <v>2408</v>
      </c>
      <c r="Q260" s="32" t="s">
        <v>3315</v>
      </c>
      <c r="R260" s="21">
        <v>1</v>
      </c>
      <c r="S260" s="22"/>
      <c r="T260" s="22"/>
      <c r="U260" s="22"/>
      <c r="V260" s="22"/>
      <c r="W260" s="22"/>
      <c r="X260" s="22"/>
      <c r="Y260" s="22"/>
      <c r="Z260" s="22"/>
      <c r="AA260" s="5" t="s">
        <v>2269</v>
      </c>
      <c r="AB260" s="5" t="s">
        <v>2628</v>
      </c>
      <c r="AC260" s="32" t="s">
        <v>3316</v>
      </c>
      <c r="AD260" s="21">
        <v>1</v>
      </c>
    </row>
    <row r="261" spans="1:30" x14ac:dyDescent="0.3">
      <c r="A261" s="18" t="str">
        <f t="shared" ref="A261:B261" si="275">IF(AND(ISNUMBER(SEARCH("Yes",C261)),ISNUMBER(SEARCH("Yes",E261)),ISNUMBER(SEARCH("Yes",G261)),ISNUMBER(SEARCH("Yes",I261))),"Yes","No")</f>
        <v>No</v>
      </c>
      <c r="B261" s="18" t="str">
        <f t="shared" si="275"/>
        <v>No</v>
      </c>
      <c r="C261" s="15" t="str">
        <f t="shared" si="264"/>
        <v>No</v>
      </c>
      <c r="D261" s="18" t="str">
        <f t="shared" si="265"/>
        <v>No</v>
      </c>
      <c r="E261" s="18" t="str">
        <f t="shared" si="266"/>
        <v>No</v>
      </c>
      <c r="F261" s="18" t="str">
        <f t="shared" si="267"/>
        <v>No</v>
      </c>
      <c r="G261" s="18" t="str">
        <f t="shared" si="268"/>
        <v>No</v>
      </c>
      <c r="H261" s="18" t="str">
        <f t="shared" si="269"/>
        <v>No</v>
      </c>
      <c r="I261" s="18" t="str">
        <f t="shared" si="270"/>
        <v>Yes</v>
      </c>
      <c r="J261" s="18" t="str">
        <f t="shared" si="271"/>
        <v>Yes</v>
      </c>
      <c r="K261" s="21">
        <v>259</v>
      </c>
      <c r="L261" s="5" t="s">
        <v>826</v>
      </c>
      <c r="M261" s="5" t="s">
        <v>827</v>
      </c>
      <c r="N261" s="5" t="s">
        <v>2266</v>
      </c>
      <c r="O261" s="5" t="s">
        <v>149</v>
      </c>
      <c r="P261" s="5" t="s">
        <v>3317</v>
      </c>
      <c r="Q261" s="32" t="s">
        <v>3318</v>
      </c>
      <c r="R261" s="21">
        <v>1</v>
      </c>
      <c r="S261" s="22"/>
      <c r="T261" s="22"/>
      <c r="U261" s="22"/>
      <c r="V261" s="22"/>
      <c r="W261" s="22"/>
      <c r="X261" s="22"/>
      <c r="Y261" s="22"/>
      <c r="Z261" s="22"/>
      <c r="AA261" s="5" t="s">
        <v>2269</v>
      </c>
      <c r="AB261" s="5" t="s">
        <v>2381</v>
      </c>
      <c r="AC261" s="32" t="s">
        <v>2682</v>
      </c>
      <c r="AD261" s="21">
        <v>1</v>
      </c>
    </row>
    <row r="262" spans="1:30" x14ac:dyDescent="0.3">
      <c r="A262" s="18" t="str">
        <f t="shared" ref="A262:B262" si="276">IF(AND(ISNUMBER(SEARCH("Yes",C262)),ISNUMBER(SEARCH("Yes",E262)),ISNUMBER(SEARCH("Yes",G262)),ISNUMBER(SEARCH("Yes",I262))),"Yes","No")</f>
        <v>No</v>
      </c>
      <c r="B262" s="18" t="str">
        <f t="shared" si="276"/>
        <v>No</v>
      </c>
      <c r="C262" s="15" t="str">
        <f t="shared" si="264"/>
        <v>No</v>
      </c>
      <c r="D262" s="18" t="str">
        <f t="shared" si="265"/>
        <v>No</v>
      </c>
      <c r="E262" s="18" t="str">
        <f t="shared" si="266"/>
        <v>No</v>
      </c>
      <c r="F262" s="18" t="str">
        <f t="shared" si="267"/>
        <v>No</v>
      </c>
      <c r="G262" s="18" t="str">
        <f t="shared" si="268"/>
        <v>No</v>
      </c>
      <c r="H262" s="18" t="str">
        <f t="shared" si="269"/>
        <v>No</v>
      </c>
      <c r="I262" s="18" t="str">
        <f t="shared" si="270"/>
        <v>Yes</v>
      </c>
      <c r="J262" s="18" t="str">
        <f t="shared" si="271"/>
        <v>Yes</v>
      </c>
      <c r="K262" s="21">
        <v>260</v>
      </c>
      <c r="L262" s="5" t="s">
        <v>828</v>
      </c>
      <c r="M262" s="5" t="s">
        <v>829</v>
      </c>
      <c r="N262" s="5" t="s">
        <v>2266</v>
      </c>
      <c r="O262" s="5" t="s">
        <v>149</v>
      </c>
      <c r="P262" s="5" t="s">
        <v>2390</v>
      </c>
      <c r="Q262" s="32" t="s">
        <v>2539</v>
      </c>
      <c r="R262" s="21">
        <v>1</v>
      </c>
      <c r="S262" s="22"/>
      <c r="T262" s="22"/>
      <c r="U262" s="22"/>
      <c r="V262" s="22"/>
      <c r="W262" s="22"/>
      <c r="X262" s="22"/>
      <c r="Y262" s="22"/>
      <c r="Z262" s="22"/>
      <c r="AA262" s="5" t="s">
        <v>2269</v>
      </c>
      <c r="AB262" s="5" t="s">
        <v>2381</v>
      </c>
      <c r="AC262" s="32" t="s">
        <v>2430</v>
      </c>
      <c r="AD262" s="21">
        <v>1</v>
      </c>
    </row>
    <row r="263" spans="1:30" x14ac:dyDescent="0.3">
      <c r="A263" s="18" t="str">
        <f t="shared" ref="A263:B263" si="277">IF(AND(ISNUMBER(SEARCH("Yes",C263)),ISNUMBER(SEARCH("Yes",E263)),ISNUMBER(SEARCH("Yes",G263)),ISNUMBER(SEARCH("Yes",I263))),"Yes","No")</f>
        <v>No</v>
      </c>
      <c r="B263" s="18" t="str">
        <f t="shared" si="277"/>
        <v>No</v>
      </c>
      <c r="C263" s="15" t="str">
        <f t="shared" si="264"/>
        <v>No</v>
      </c>
      <c r="D263" s="18" t="str">
        <f t="shared" si="265"/>
        <v>No</v>
      </c>
      <c r="E263" s="18" t="str">
        <f t="shared" si="266"/>
        <v>No</v>
      </c>
      <c r="F263" s="18" t="str">
        <f t="shared" si="267"/>
        <v>No</v>
      </c>
      <c r="G263" s="18" t="str">
        <f t="shared" si="268"/>
        <v>No</v>
      </c>
      <c r="H263" s="18" t="str">
        <f t="shared" si="269"/>
        <v>No</v>
      </c>
      <c r="I263" s="18" t="str">
        <f t="shared" si="270"/>
        <v>Yes</v>
      </c>
      <c r="J263" s="18" t="str">
        <f t="shared" si="271"/>
        <v>Yes</v>
      </c>
      <c r="K263" s="21">
        <v>261</v>
      </c>
      <c r="L263" s="5" t="s">
        <v>830</v>
      </c>
      <c r="M263" s="5" t="s">
        <v>831</v>
      </c>
      <c r="N263" s="5" t="s">
        <v>2266</v>
      </c>
      <c r="O263" s="5" t="s">
        <v>149</v>
      </c>
      <c r="P263" s="5" t="s">
        <v>3072</v>
      </c>
      <c r="Q263" s="32" t="s">
        <v>3319</v>
      </c>
      <c r="R263" s="21">
        <v>1</v>
      </c>
      <c r="S263" s="22"/>
      <c r="T263" s="22"/>
      <c r="U263" s="22"/>
      <c r="V263" s="22"/>
      <c r="W263" s="22"/>
      <c r="X263" s="22"/>
      <c r="Y263" s="22"/>
      <c r="Z263" s="22"/>
      <c r="AA263" s="5" t="s">
        <v>2269</v>
      </c>
      <c r="AB263" s="5" t="s">
        <v>2294</v>
      </c>
      <c r="AC263" s="32" t="s">
        <v>2558</v>
      </c>
      <c r="AD263" s="21">
        <v>1</v>
      </c>
    </row>
    <row r="264" spans="1:30" x14ac:dyDescent="0.3">
      <c r="A264" s="18" t="str">
        <f t="shared" ref="A264:B264" si="278">IF(AND(ISNUMBER(SEARCH("Yes",C264)),ISNUMBER(SEARCH("Yes",E264)),ISNUMBER(SEARCH("Yes",G264)),ISNUMBER(SEARCH("Yes",I264))),"Yes","No")</f>
        <v>No</v>
      </c>
      <c r="B264" s="18" t="str">
        <f t="shared" si="278"/>
        <v>No</v>
      </c>
      <c r="C264" s="15" t="str">
        <f t="shared" si="264"/>
        <v>No</v>
      </c>
      <c r="D264" s="18" t="str">
        <f t="shared" si="265"/>
        <v>No</v>
      </c>
      <c r="E264" s="18" t="str">
        <f t="shared" si="266"/>
        <v>No</v>
      </c>
      <c r="F264" s="18" t="str">
        <f t="shared" si="267"/>
        <v>No</v>
      </c>
      <c r="G264" s="18" t="str">
        <f t="shared" si="268"/>
        <v>No</v>
      </c>
      <c r="H264" s="18" t="str">
        <f t="shared" si="269"/>
        <v>No</v>
      </c>
      <c r="I264" s="18" t="str">
        <f t="shared" si="270"/>
        <v>Yes</v>
      </c>
      <c r="J264" s="18" t="str">
        <f t="shared" si="271"/>
        <v>Yes</v>
      </c>
      <c r="K264" s="21">
        <v>262</v>
      </c>
      <c r="L264" s="5" t="s">
        <v>832</v>
      </c>
      <c r="M264" s="5" t="s">
        <v>833</v>
      </c>
      <c r="N264" s="5" t="s">
        <v>2266</v>
      </c>
      <c r="O264" s="5" t="s">
        <v>149</v>
      </c>
      <c r="P264" s="5" t="s">
        <v>2623</v>
      </c>
      <c r="Q264" s="32" t="s">
        <v>3320</v>
      </c>
      <c r="R264" s="21">
        <v>1</v>
      </c>
      <c r="S264" s="22"/>
      <c r="T264" s="22"/>
      <c r="U264" s="22"/>
      <c r="V264" s="22"/>
      <c r="W264" s="22"/>
      <c r="X264" s="22"/>
      <c r="Y264" s="22"/>
      <c r="Z264" s="22"/>
      <c r="AA264" s="5" t="s">
        <v>2269</v>
      </c>
      <c r="AB264" s="5" t="s">
        <v>3321</v>
      </c>
      <c r="AC264" s="32" t="s">
        <v>3322</v>
      </c>
      <c r="AD264" s="21">
        <v>1</v>
      </c>
    </row>
    <row r="265" spans="1:30" x14ac:dyDescent="0.3">
      <c r="A265" s="18" t="str">
        <f t="shared" ref="A265:B265" si="279">IF(AND(ISNUMBER(SEARCH("Yes",C265)),ISNUMBER(SEARCH("Yes",E265)),ISNUMBER(SEARCH("Yes",G265)),ISNUMBER(SEARCH("Yes",I265))),"Yes","No")</f>
        <v>No</v>
      </c>
      <c r="B265" s="18" t="str">
        <f t="shared" si="279"/>
        <v>No</v>
      </c>
      <c r="C265" s="15" t="str">
        <f t="shared" si="264"/>
        <v>No</v>
      </c>
      <c r="D265" s="18" t="str">
        <f t="shared" si="265"/>
        <v>No</v>
      </c>
      <c r="E265" s="18" t="str">
        <f t="shared" si="266"/>
        <v>No</v>
      </c>
      <c r="F265" s="18" t="str">
        <f t="shared" si="267"/>
        <v>No</v>
      </c>
      <c r="G265" s="18" t="str">
        <f t="shared" si="268"/>
        <v>No</v>
      </c>
      <c r="H265" s="18" t="str">
        <f t="shared" si="269"/>
        <v>No</v>
      </c>
      <c r="I265" s="18" t="str">
        <f t="shared" si="270"/>
        <v>Yes</v>
      </c>
      <c r="J265" s="18" t="str">
        <f t="shared" si="271"/>
        <v>Yes</v>
      </c>
      <c r="K265" s="21">
        <v>263</v>
      </c>
      <c r="L265" s="5" t="s">
        <v>834</v>
      </c>
      <c r="M265" s="5" t="s">
        <v>835</v>
      </c>
      <c r="N265" s="5" t="s">
        <v>2266</v>
      </c>
      <c r="O265" s="5" t="s">
        <v>149</v>
      </c>
      <c r="P265" s="5" t="s">
        <v>2390</v>
      </c>
      <c r="Q265" s="32" t="s">
        <v>3323</v>
      </c>
      <c r="R265" s="21">
        <v>1</v>
      </c>
      <c r="S265" s="22"/>
      <c r="T265" s="22"/>
      <c r="U265" s="22"/>
      <c r="V265" s="22"/>
      <c r="W265" s="22"/>
      <c r="X265" s="22"/>
      <c r="Y265" s="22"/>
      <c r="Z265" s="22"/>
      <c r="AA265" s="5" t="s">
        <v>2269</v>
      </c>
      <c r="AB265" s="5" t="s">
        <v>3324</v>
      </c>
      <c r="AC265" s="32" t="s">
        <v>3325</v>
      </c>
      <c r="AD265" s="21">
        <v>1</v>
      </c>
    </row>
    <row r="266" spans="1:30" x14ac:dyDescent="0.3">
      <c r="A266" s="18" t="str">
        <f t="shared" ref="A266:B266" si="280">IF(AND(ISNUMBER(SEARCH("Yes",C266)),ISNUMBER(SEARCH("Yes",E266)),ISNUMBER(SEARCH("Yes",G266)),ISNUMBER(SEARCH("Yes",I266))),"Yes","No")</f>
        <v>No</v>
      </c>
      <c r="B266" s="18" t="str">
        <f t="shared" si="280"/>
        <v>No</v>
      </c>
      <c r="C266" s="15" t="str">
        <f t="shared" si="264"/>
        <v>No</v>
      </c>
      <c r="D266" s="18" t="str">
        <f t="shared" si="265"/>
        <v>No</v>
      </c>
      <c r="E266" s="18" t="str">
        <f t="shared" si="266"/>
        <v>No</v>
      </c>
      <c r="F266" s="18" t="str">
        <f t="shared" si="267"/>
        <v>No</v>
      </c>
      <c r="G266" s="18" t="str">
        <f t="shared" si="268"/>
        <v>No</v>
      </c>
      <c r="H266" s="18" t="str">
        <f t="shared" si="269"/>
        <v>No</v>
      </c>
      <c r="I266" s="18" t="str">
        <f t="shared" si="270"/>
        <v>Yes</v>
      </c>
      <c r="J266" s="18" t="str">
        <f t="shared" si="271"/>
        <v>Yes</v>
      </c>
      <c r="K266" s="21">
        <v>264</v>
      </c>
      <c r="L266" s="5" t="s">
        <v>836</v>
      </c>
      <c r="M266" s="5" t="s">
        <v>837</v>
      </c>
      <c r="N266" s="5" t="s">
        <v>2266</v>
      </c>
      <c r="O266" s="5" t="s">
        <v>149</v>
      </c>
      <c r="P266" s="5" t="s">
        <v>2492</v>
      </c>
      <c r="Q266" s="32" t="s">
        <v>3326</v>
      </c>
      <c r="R266" s="21">
        <v>1</v>
      </c>
      <c r="S266" s="22"/>
      <c r="T266" s="22"/>
      <c r="U266" s="22"/>
      <c r="V266" s="22"/>
      <c r="W266" s="22"/>
      <c r="X266" s="22"/>
      <c r="Y266" s="22"/>
      <c r="Z266" s="22"/>
      <c r="AA266" s="5" t="s">
        <v>2269</v>
      </c>
      <c r="AB266" s="5" t="s">
        <v>3327</v>
      </c>
      <c r="AC266" s="32" t="s">
        <v>3328</v>
      </c>
      <c r="AD266" s="21">
        <v>1</v>
      </c>
    </row>
    <row r="267" spans="1:30" x14ac:dyDescent="0.3">
      <c r="A267" s="18" t="str">
        <f t="shared" ref="A267:B267" si="281">IF(AND(ISNUMBER(SEARCH("Yes",C267)),ISNUMBER(SEARCH("Yes",E267)),ISNUMBER(SEARCH("Yes",G267)),ISNUMBER(SEARCH("Yes",I267))),"Yes","No")</f>
        <v>Yes</v>
      </c>
      <c r="B267" s="18" t="str">
        <f t="shared" si="281"/>
        <v>Yes</v>
      </c>
      <c r="C267" s="15" t="str">
        <f t="shared" si="264"/>
        <v>Yes</v>
      </c>
      <c r="D267" s="18" t="str">
        <f t="shared" si="265"/>
        <v>Yes</v>
      </c>
      <c r="E267" s="18" t="str">
        <f t="shared" si="266"/>
        <v>Yes</v>
      </c>
      <c r="F267" s="18" t="str">
        <f t="shared" si="267"/>
        <v>Yes</v>
      </c>
      <c r="G267" s="18" t="str">
        <f t="shared" si="268"/>
        <v>Yes</v>
      </c>
      <c r="H267" s="18" t="str">
        <f t="shared" si="269"/>
        <v>Yes</v>
      </c>
      <c r="I267" s="18" t="str">
        <f t="shared" si="270"/>
        <v>Yes</v>
      </c>
      <c r="J267" s="18" t="str">
        <f t="shared" si="271"/>
        <v>Yes</v>
      </c>
      <c r="K267" s="21">
        <v>265</v>
      </c>
      <c r="L267" s="5" t="s">
        <v>62</v>
      </c>
      <c r="M267" s="5" t="s">
        <v>63</v>
      </c>
      <c r="N267" s="5" t="s">
        <v>2266</v>
      </c>
      <c r="O267" s="5" t="s">
        <v>21</v>
      </c>
      <c r="P267" s="5" t="s">
        <v>3329</v>
      </c>
      <c r="Q267" s="32" t="s">
        <v>3330</v>
      </c>
      <c r="R267" s="21">
        <v>1</v>
      </c>
      <c r="S267" s="5" t="s">
        <v>2269</v>
      </c>
      <c r="T267" s="5" t="s">
        <v>3331</v>
      </c>
      <c r="U267" s="32" t="s">
        <v>3332</v>
      </c>
      <c r="V267" s="21">
        <v>1</v>
      </c>
      <c r="W267" s="5" t="s">
        <v>2269</v>
      </c>
      <c r="X267" s="5" t="s">
        <v>3333</v>
      </c>
      <c r="Y267" s="32" t="s">
        <v>3334</v>
      </c>
      <c r="Z267" s="21">
        <v>1</v>
      </c>
      <c r="AA267" s="5" t="s">
        <v>2269</v>
      </c>
      <c r="AB267" s="5" t="s">
        <v>3335</v>
      </c>
      <c r="AC267" s="32" t="s">
        <v>3336</v>
      </c>
      <c r="AD267" s="21">
        <v>1</v>
      </c>
    </row>
    <row r="268" spans="1:30" x14ac:dyDescent="0.3">
      <c r="A268" s="18" t="str">
        <f t="shared" ref="A268:B268" si="282">IF(AND(ISNUMBER(SEARCH("Yes",C268)),ISNUMBER(SEARCH("Yes",E268)),ISNUMBER(SEARCH("Yes",G268)),ISNUMBER(SEARCH("Yes",I268))),"Yes","No")</f>
        <v>No</v>
      </c>
      <c r="B268" s="18" t="str">
        <f t="shared" si="282"/>
        <v>No</v>
      </c>
      <c r="C268" s="15" t="str">
        <f t="shared" si="264"/>
        <v>No</v>
      </c>
      <c r="D268" s="18" t="str">
        <f t="shared" si="265"/>
        <v>No</v>
      </c>
      <c r="E268" s="18" t="str">
        <f t="shared" si="266"/>
        <v>No</v>
      </c>
      <c r="F268" s="18" t="str">
        <f t="shared" si="267"/>
        <v>No</v>
      </c>
      <c r="G268" s="18" t="str">
        <f t="shared" si="268"/>
        <v>No</v>
      </c>
      <c r="H268" s="18" t="str">
        <f t="shared" si="269"/>
        <v>No</v>
      </c>
      <c r="I268" s="18" t="str">
        <f t="shared" si="270"/>
        <v>Yes</v>
      </c>
      <c r="J268" s="18" t="str">
        <f t="shared" si="271"/>
        <v>Yes</v>
      </c>
      <c r="K268" s="21">
        <v>266</v>
      </c>
      <c r="L268" s="5" t="s">
        <v>838</v>
      </c>
      <c r="M268" s="5" t="s">
        <v>839</v>
      </c>
      <c r="N268" s="5" t="s">
        <v>2266</v>
      </c>
      <c r="O268" s="5" t="s">
        <v>149</v>
      </c>
      <c r="P268" s="5" t="s">
        <v>2394</v>
      </c>
      <c r="Q268" s="32" t="s">
        <v>3337</v>
      </c>
      <c r="R268" s="21">
        <v>1</v>
      </c>
      <c r="S268" s="22"/>
      <c r="T268" s="22"/>
      <c r="U268" s="22"/>
      <c r="V268" s="22"/>
      <c r="W268" s="22"/>
      <c r="X268" s="22"/>
      <c r="Y268" s="22"/>
      <c r="Z268" s="22"/>
      <c r="AA268" s="5" t="s">
        <v>21</v>
      </c>
      <c r="AB268" s="5" t="s">
        <v>3338</v>
      </c>
      <c r="AC268" s="32" t="s">
        <v>3339</v>
      </c>
      <c r="AD268" s="21">
        <v>1</v>
      </c>
    </row>
    <row r="269" spans="1:30" x14ac:dyDescent="0.3">
      <c r="A269" s="18" t="str">
        <f t="shared" ref="A269:B269" si="283">IF(AND(ISNUMBER(SEARCH("Yes",C269)),ISNUMBER(SEARCH("Yes",E269)),ISNUMBER(SEARCH("Yes",G269)),ISNUMBER(SEARCH("Yes",I269))),"Yes","No")</f>
        <v>No</v>
      </c>
      <c r="B269" s="18" t="str">
        <f t="shared" si="283"/>
        <v>No</v>
      </c>
      <c r="C269" s="15" t="str">
        <f t="shared" si="264"/>
        <v>No</v>
      </c>
      <c r="D269" s="18" t="str">
        <f t="shared" si="265"/>
        <v>No</v>
      </c>
      <c r="E269" s="18" t="str">
        <f t="shared" si="266"/>
        <v>No</v>
      </c>
      <c r="F269" s="18" t="str">
        <f t="shared" si="267"/>
        <v>No</v>
      </c>
      <c r="G269" s="18" t="str">
        <f t="shared" si="268"/>
        <v>No</v>
      </c>
      <c r="H269" s="18" t="str">
        <f t="shared" si="269"/>
        <v>No</v>
      </c>
      <c r="I269" s="18" t="str">
        <f t="shared" si="270"/>
        <v>Yes</v>
      </c>
      <c r="J269" s="18" t="str">
        <f t="shared" si="271"/>
        <v>No</v>
      </c>
      <c r="K269" s="21">
        <v>267</v>
      </c>
      <c r="L269" s="5" t="s">
        <v>840</v>
      </c>
      <c r="M269" s="5" t="s">
        <v>841</v>
      </c>
      <c r="N269" s="5" t="s">
        <v>2266</v>
      </c>
      <c r="O269" s="5" t="s">
        <v>149</v>
      </c>
      <c r="P269" s="5" t="s">
        <v>3340</v>
      </c>
      <c r="Q269" s="32" t="s">
        <v>3341</v>
      </c>
      <c r="R269" s="21">
        <v>1</v>
      </c>
      <c r="S269" s="22"/>
      <c r="T269" s="22"/>
      <c r="U269" s="22"/>
      <c r="V269" s="22"/>
      <c r="W269" s="22"/>
      <c r="X269" s="22"/>
      <c r="Y269" s="22"/>
      <c r="Z269" s="22"/>
      <c r="AA269" s="5" t="s">
        <v>149</v>
      </c>
      <c r="AB269" s="5" t="s">
        <v>3342</v>
      </c>
      <c r="AC269" s="32" t="s">
        <v>3343</v>
      </c>
      <c r="AD269" s="21">
        <v>1</v>
      </c>
    </row>
    <row r="270" spans="1:30" x14ac:dyDescent="0.3">
      <c r="A270" s="18" t="str">
        <f t="shared" ref="A270:B270" si="284">IF(AND(ISNUMBER(SEARCH("Yes",C270)),ISNUMBER(SEARCH("Yes",E270)),ISNUMBER(SEARCH("Yes",G270)),ISNUMBER(SEARCH("Yes",I270))),"Yes","No")</f>
        <v>No</v>
      </c>
      <c r="B270" s="18" t="str">
        <f t="shared" si="284"/>
        <v>No</v>
      </c>
      <c r="C270" s="15" t="str">
        <f t="shared" si="264"/>
        <v>No</v>
      </c>
      <c r="D270" s="18" t="str">
        <f t="shared" si="265"/>
        <v>No</v>
      </c>
      <c r="E270" s="18" t="str">
        <f t="shared" si="266"/>
        <v>No</v>
      </c>
      <c r="F270" s="18" t="str">
        <f t="shared" si="267"/>
        <v>No</v>
      </c>
      <c r="G270" s="18" t="str">
        <f t="shared" si="268"/>
        <v>No</v>
      </c>
      <c r="H270" s="18" t="str">
        <f t="shared" si="269"/>
        <v>No</v>
      </c>
      <c r="I270" s="18" t="str">
        <f t="shared" si="270"/>
        <v>Yes</v>
      </c>
      <c r="J270" s="18" t="str">
        <f t="shared" si="271"/>
        <v>Yes</v>
      </c>
      <c r="K270" s="21">
        <v>268</v>
      </c>
      <c r="L270" s="5" t="s">
        <v>842</v>
      </c>
      <c r="M270" s="5" t="s">
        <v>843</v>
      </c>
      <c r="N270" s="5" t="s">
        <v>2266</v>
      </c>
      <c r="O270" s="5" t="s">
        <v>149</v>
      </c>
      <c r="P270" s="5" t="s">
        <v>3072</v>
      </c>
      <c r="Q270" s="32" t="s">
        <v>3344</v>
      </c>
      <c r="R270" s="21">
        <v>1</v>
      </c>
      <c r="S270" s="22"/>
      <c r="T270" s="22"/>
      <c r="U270" s="22"/>
      <c r="V270" s="22"/>
      <c r="W270" s="22"/>
      <c r="X270" s="22"/>
      <c r="Y270" s="22"/>
      <c r="Z270" s="22"/>
      <c r="AA270" s="5" t="s">
        <v>2269</v>
      </c>
      <c r="AB270" s="5" t="s">
        <v>3345</v>
      </c>
      <c r="AC270" s="32" t="s">
        <v>3346</v>
      </c>
      <c r="AD270" s="21">
        <v>1</v>
      </c>
    </row>
    <row r="271" spans="1:30" x14ac:dyDescent="0.3">
      <c r="A271" s="18" t="str">
        <f t="shared" ref="A271:B271" si="285">IF(AND(ISNUMBER(SEARCH("Yes",C271)),ISNUMBER(SEARCH("Yes",E271)),ISNUMBER(SEARCH("Yes",G271)),ISNUMBER(SEARCH("Yes",I271))),"Yes","No")</f>
        <v>Yes</v>
      </c>
      <c r="B271" s="18" t="str">
        <f t="shared" si="285"/>
        <v>Yes</v>
      </c>
      <c r="C271" s="15" t="str">
        <f t="shared" si="264"/>
        <v>Yes</v>
      </c>
      <c r="D271" s="18" t="str">
        <f t="shared" si="265"/>
        <v>Yes</v>
      </c>
      <c r="E271" s="18" t="str">
        <f t="shared" si="266"/>
        <v>Yes</v>
      </c>
      <c r="F271" s="18" t="str">
        <f t="shared" si="267"/>
        <v>Yes</v>
      </c>
      <c r="G271" s="18" t="str">
        <f t="shared" si="268"/>
        <v>Yes</v>
      </c>
      <c r="H271" s="18" t="str">
        <f t="shared" si="269"/>
        <v>Yes</v>
      </c>
      <c r="I271" s="18" t="str">
        <f t="shared" si="270"/>
        <v>Yes</v>
      </c>
      <c r="J271" s="18" t="str">
        <f t="shared" si="271"/>
        <v>Yes</v>
      </c>
      <c r="K271" s="21">
        <v>269</v>
      </c>
      <c r="L271" s="5" t="s">
        <v>46</v>
      </c>
      <c r="M271" s="5" t="s">
        <v>222</v>
      </c>
      <c r="N271" s="5" t="s">
        <v>2266</v>
      </c>
      <c r="O271" s="5" t="s">
        <v>21</v>
      </c>
      <c r="P271" s="5" t="s">
        <v>3347</v>
      </c>
      <c r="Q271" s="32" t="s">
        <v>3348</v>
      </c>
      <c r="R271" s="21">
        <v>1</v>
      </c>
      <c r="S271" s="5" t="s">
        <v>21</v>
      </c>
      <c r="T271" s="5" t="s">
        <v>3349</v>
      </c>
      <c r="U271" s="32" t="s">
        <v>3350</v>
      </c>
      <c r="V271" s="21">
        <v>1</v>
      </c>
      <c r="W271" s="5" t="s">
        <v>21</v>
      </c>
      <c r="X271" s="5" t="s">
        <v>3351</v>
      </c>
      <c r="Y271" s="32" t="s">
        <v>3352</v>
      </c>
      <c r="Z271" s="21">
        <v>1</v>
      </c>
      <c r="AA271" s="5" t="s">
        <v>2269</v>
      </c>
      <c r="AB271" s="5" t="s">
        <v>3353</v>
      </c>
      <c r="AC271" s="32" t="s">
        <v>3354</v>
      </c>
      <c r="AD271" s="21">
        <v>1</v>
      </c>
    </row>
    <row r="272" spans="1:30" x14ac:dyDescent="0.3">
      <c r="A272" s="18" t="str">
        <f t="shared" ref="A272:B272" si="286">IF(AND(ISNUMBER(SEARCH("Yes",C272)),ISNUMBER(SEARCH("Yes",E272)),ISNUMBER(SEARCH("Yes",G272)),ISNUMBER(SEARCH("Yes",I272))),"Yes","No")</f>
        <v>No</v>
      </c>
      <c r="B272" s="18" t="str">
        <f t="shared" si="286"/>
        <v>No</v>
      </c>
      <c r="C272" s="15" t="str">
        <f t="shared" si="264"/>
        <v>No</v>
      </c>
      <c r="D272" s="18" t="str">
        <f t="shared" si="265"/>
        <v>No</v>
      </c>
      <c r="E272" s="18" t="str">
        <f t="shared" si="266"/>
        <v>No</v>
      </c>
      <c r="F272" s="18" t="str">
        <f t="shared" si="267"/>
        <v>No</v>
      </c>
      <c r="G272" s="18" t="str">
        <f t="shared" si="268"/>
        <v>No</v>
      </c>
      <c r="H272" s="18" t="str">
        <f t="shared" si="269"/>
        <v>No</v>
      </c>
      <c r="I272" s="18" t="str">
        <f t="shared" si="270"/>
        <v>Yes</v>
      </c>
      <c r="J272" s="18" t="str">
        <f t="shared" si="271"/>
        <v>Yes</v>
      </c>
      <c r="K272" s="21">
        <v>270</v>
      </c>
      <c r="L272" s="5" t="s">
        <v>844</v>
      </c>
      <c r="M272" s="5" t="s">
        <v>845</v>
      </c>
      <c r="N272" s="5" t="s">
        <v>2266</v>
      </c>
      <c r="O272" s="5" t="s">
        <v>149</v>
      </c>
      <c r="P272" s="5" t="s">
        <v>3355</v>
      </c>
      <c r="Q272" s="32" t="s">
        <v>3356</v>
      </c>
      <c r="R272" s="21">
        <v>1</v>
      </c>
      <c r="S272" s="22"/>
      <c r="T272" s="22"/>
      <c r="U272" s="22"/>
      <c r="V272" s="22"/>
      <c r="W272" s="22"/>
      <c r="X272" s="22"/>
      <c r="Y272" s="22"/>
      <c r="Z272" s="22"/>
      <c r="AA272" s="5" t="s">
        <v>2269</v>
      </c>
      <c r="AB272" s="5" t="s">
        <v>3357</v>
      </c>
      <c r="AC272" s="32" t="s">
        <v>3358</v>
      </c>
      <c r="AD272" s="21">
        <v>1</v>
      </c>
    </row>
    <row r="273" spans="1:30" x14ac:dyDescent="0.3">
      <c r="A273" s="18" t="str">
        <f t="shared" ref="A273:B273" si="287">IF(AND(ISNUMBER(SEARCH("Yes",C273)),ISNUMBER(SEARCH("Yes",E273)),ISNUMBER(SEARCH("Yes",G273)),ISNUMBER(SEARCH("Yes",I273))),"Yes","No")</f>
        <v>No</v>
      </c>
      <c r="B273" s="18" t="str">
        <f t="shared" si="287"/>
        <v>No</v>
      </c>
      <c r="C273" s="15" t="str">
        <f t="shared" si="264"/>
        <v>No</v>
      </c>
      <c r="D273" s="18" t="str">
        <f t="shared" si="265"/>
        <v>No</v>
      </c>
      <c r="E273" s="18" t="str">
        <f t="shared" si="266"/>
        <v>No</v>
      </c>
      <c r="F273" s="18" t="str">
        <f t="shared" si="267"/>
        <v>No</v>
      </c>
      <c r="G273" s="18" t="str">
        <f t="shared" si="268"/>
        <v>No</v>
      </c>
      <c r="H273" s="18" t="str">
        <f t="shared" si="269"/>
        <v>No</v>
      </c>
      <c r="I273" s="18" t="str">
        <f t="shared" si="270"/>
        <v>Yes</v>
      </c>
      <c r="J273" s="18" t="str">
        <f t="shared" si="271"/>
        <v>Yes</v>
      </c>
      <c r="K273" s="21">
        <v>271</v>
      </c>
      <c r="L273" s="5" t="s">
        <v>846</v>
      </c>
      <c r="M273" s="5" t="s">
        <v>847</v>
      </c>
      <c r="N273" s="5" t="s">
        <v>2266</v>
      </c>
      <c r="O273" s="5" t="s">
        <v>149</v>
      </c>
      <c r="P273" s="5" t="s">
        <v>2292</v>
      </c>
      <c r="Q273" s="32" t="s">
        <v>3359</v>
      </c>
      <c r="R273" s="21">
        <v>1</v>
      </c>
      <c r="S273" s="22"/>
      <c r="T273" s="22"/>
      <c r="U273" s="22"/>
      <c r="V273" s="22"/>
      <c r="W273" s="22"/>
      <c r="X273" s="22"/>
      <c r="Y273" s="22"/>
      <c r="Z273" s="22"/>
      <c r="AA273" s="5" t="s">
        <v>2269</v>
      </c>
      <c r="AB273" s="5" t="s">
        <v>3360</v>
      </c>
      <c r="AC273" s="32" t="s">
        <v>3361</v>
      </c>
      <c r="AD273" s="21">
        <v>1</v>
      </c>
    </row>
    <row r="274" spans="1:30" x14ac:dyDescent="0.3">
      <c r="A274" s="18" t="str">
        <f t="shared" ref="A274:B274" si="288">IF(AND(ISNUMBER(SEARCH("Yes",C274)),ISNUMBER(SEARCH("Yes",E274)),ISNUMBER(SEARCH("Yes",G274)),ISNUMBER(SEARCH("Yes",I274))),"Yes","No")</f>
        <v>Yes</v>
      </c>
      <c r="B274" s="18" t="str">
        <f t="shared" si="288"/>
        <v>Yes</v>
      </c>
      <c r="C274" s="15" t="str">
        <f t="shared" si="264"/>
        <v>Yes</v>
      </c>
      <c r="D274" s="18" t="str">
        <f t="shared" si="265"/>
        <v>Yes</v>
      </c>
      <c r="E274" s="18" t="str">
        <f t="shared" si="266"/>
        <v>Yes</v>
      </c>
      <c r="F274" s="18" t="str">
        <f t="shared" si="267"/>
        <v>Yes</v>
      </c>
      <c r="G274" s="18" t="str">
        <f t="shared" si="268"/>
        <v>Yes</v>
      </c>
      <c r="H274" s="18" t="str">
        <f t="shared" si="269"/>
        <v>Yes</v>
      </c>
      <c r="I274" s="18" t="str">
        <f t="shared" si="270"/>
        <v>Yes</v>
      </c>
      <c r="J274" s="18" t="str">
        <f t="shared" si="271"/>
        <v>Yes</v>
      </c>
      <c r="K274" s="21">
        <v>272</v>
      </c>
      <c r="L274" s="5" t="s">
        <v>65</v>
      </c>
      <c r="M274" s="5" t="s">
        <v>66</v>
      </c>
      <c r="N274" s="5" t="s">
        <v>2266</v>
      </c>
      <c r="O274" s="5" t="s">
        <v>21</v>
      </c>
      <c r="P274" s="5" t="s">
        <v>3362</v>
      </c>
      <c r="Q274" s="32" t="s">
        <v>3363</v>
      </c>
      <c r="R274" s="21">
        <v>1</v>
      </c>
      <c r="S274" s="5" t="s">
        <v>21</v>
      </c>
      <c r="T274" s="5" t="s">
        <v>3364</v>
      </c>
      <c r="U274" s="32" t="s">
        <v>3365</v>
      </c>
      <c r="V274" s="21">
        <v>1</v>
      </c>
      <c r="W274" s="5" t="s">
        <v>2269</v>
      </c>
      <c r="X274" s="5" t="s">
        <v>3366</v>
      </c>
      <c r="Y274" s="32" t="s">
        <v>3367</v>
      </c>
      <c r="Z274" s="21">
        <v>1</v>
      </c>
      <c r="AA274" s="5" t="s">
        <v>21</v>
      </c>
      <c r="AB274" s="5" t="s">
        <v>3368</v>
      </c>
      <c r="AC274" s="32" t="s">
        <v>3369</v>
      </c>
      <c r="AD274" s="21">
        <v>1</v>
      </c>
    </row>
    <row r="275" spans="1:30" x14ac:dyDescent="0.3">
      <c r="A275" s="18" t="str">
        <f t="shared" ref="A275:B275" si="289">IF(AND(ISNUMBER(SEARCH("Yes",C275)),ISNUMBER(SEARCH("Yes",E275)),ISNUMBER(SEARCH("Yes",G275)),ISNUMBER(SEARCH("Yes",I275))),"Yes","No")</f>
        <v>No</v>
      </c>
      <c r="B275" s="18" t="str">
        <f t="shared" si="289"/>
        <v>No</v>
      </c>
      <c r="C275" s="15" t="str">
        <f t="shared" si="264"/>
        <v>No</v>
      </c>
      <c r="D275" s="18" t="str">
        <f t="shared" si="265"/>
        <v>No</v>
      </c>
      <c r="E275" s="18" t="str">
        <f t="shared" si="266"/>
        <v>No</v>
      </c>
      <c r="F275" s="18" t="str">
        <f t="shared" si="267"/>
        <v>No</v>
      </c>
      <c r="G275" s="18" t="str">
        <f t="shared" si="268"/>
        <v>No</v>
      </c>
      <c r="H275" s="18" t="str">
        <f t="shared" si="269"/>
        <v>No</v>
      </c>
      <c r="I275" s="18" t="str">
        <f t="shared" si="270"/>
        <v>Yes</v>
      </c>
      <c r="J275" s="18" t="str">
        <f t="shared" si="271"/>
        <v>Yes</v>
      </c>
      <c r="K275" s="21">
        <v>273</v>
      </c>
      <c r="L275" s="5" t="s">
        <v>848</v>
      </c>
      <c r="M275" s="5" t="s">
        <v>849</v>
      </c>
      <c r="N275" s="5" t="s">
        <v>2266</v>
      </c>
      <c r="O275" s="5" t="s">
        <v>149</v>
      </c>
      <c r="P275" s="5" t="s">
        <v>3370</v>
      </c>
      <c r="Q275" s="32" t="s">
        <v>3371</v>
      </c>
      <c r="R275" s="21">
        <v>1</v>
      </c>
      <c r="S275" s="22"/>
      <c r="T275" s="22"/>
      <c r="U275" s="22"/>
      <c r="V275" s="22"/>
      <c r="W275" s="22"/>
      <c r="X275" s="22"/>
      <c r="Y275" s="22"/>
      <c r="Z275" s="22"/>
      <c r="AA275" s="5" t="s">
        <v>2269</v>
      </c>
      <c r="AB275" s="5" t="s">
        <v>3372</v>
      </c>
      <c r="AC275" s="32" t="s">
        <v>3373</v>
      </c>
      <c r="AD275" s="21">
        <v>1</v>
      </c>
    </row>
    <row r="276" spans="1:30" x14ac:dyDescent="0.3">
      <c r="A276" s="18" t="str">
        <f t="shared" ref="A276:B276" si="290">IF(AND(ISNUMBER(SEARCH("Yes",C276)),ISNUMBER(SEARCH("Yes",E276)),ISNUMBER(SEARCH("Yes",G276)),ISNUMBER(SEARCH("Yes",I276))),"Yes","No")</f>
        <v>No</v>
      </c>
      <c r="B276" s="18" t="str">
        <f t="shared" si="290"/>
        <v>No</v>
      </c>
      <c r="C276" s="15" t="str">
        <f t="shared" si="264"/>
        <v>No</v>
      </c>
      <c r="D276" s="18" t="str">
        <f t="shared" si="265"/>
        <v>No</v>
      </c>
      <c r="E276" s="18" t="str">
        <f t="shared" si="266"/>
        <v>No</v>
      </c>
      <c r="F276" s="18" t="str">
        <f t="shared" si="267"/>
        <v>No</v>
      </c>
      <c r="G276" s="18" t="str">
        <f t="shared" si="268"/>
        <v>No</v>
      </c>
      <c r="H276" s="18" t="str">
        <f t="shared" si="269"/>
        <v>No</v>
      </c>
      <c r="I276" s="18" t="str">
        <f t="shared" si="270"/>
        <v>Yes</v>
      </c>
      <c r="J276" s="18" t="str">
        <f t="shared" si="271"/>
        <v>Yes</v>
      </c>
      <c r="K276" s="21">
        <v>274</v>
      </c>
      <c r="L276" s="5" t="s">
        <v>850</v>
      </c>
      <c r="M276" s="5" t="s">
        <v>851</v>
      </c>
      <c r="N276" s="5" t="s">
        <v>2266</v>
      </c>
      <c r="O276" s="5" t="s">
        <v>149</v>
      </c>
      <c r="P276" s="5" t="s">
        <v>3374</v>
      </c>
      <c r="Q276" s="32" t="s">
        <v>3375</v>
      </c>
      <c r="R276" s="21">
        <v>1</v>
      </c>
      <c r="S276" s="22"/>
      <c r="T276" s="22"/>
      <c r="U276" s="22"/>
      <c r="V276" s="22"/>
      <c r="W276" s="22"/>
      <c r="X276" s="22"/>
      <c r="Y276" s="22"/>
      <c r="Z276" s="22"/>
      <c r="AA276" s="5" t="s">
        <v>2269</v>
      </c>
      <c r="AB276" s="5" t="s">
        <v>2294</v>
      </c>
      <c r="AC276" s="32" t="s">
        <v>2322</v>
      </c>
      <c r="AD276" s="21">
        <v>1</v>
      </c>
    </row>
    <row r="277" spans="1:30" x14ac:dyDescent="0.3">
      <c r="A277" s="18" t="str">
        <f t="shared" ref="A277:B277" si="291">IF(AND(ISNUMBER(SEARCH("Yes",C277)),ISNUMBER(SEARCH("Yes",E277)),ISNUMBER(SEARCH("Yes",G277)),ISNUMBER(SEARCH("Yes",I277))),"Yes","No")</f>
        <v>No</v>
      </c>
      <c r="B277" s="18" t="str">
        <f t="shared" si="291"/>
        <v>No</v>
      </c>
      <c r="C277" s="15" t="str">
        <f t="shared" si="264"/>
        <v>No</v>
      </c>
      <c r="D277" s="18" t="str">
        <f t="shared" si="265"/>
        <v>No</v>
      </c>
      <c r="E277" s="18" t="str">
        <f t="shared" si="266"/>
        <v>No</v>
      </c>
      <c r="F277" s="18" t="str">
        <f t="shared" si="267"/>
        <v>No</v>
      </c>
      <c r="G277" s="18" t="str">
        <f t="shared" si="268"/>
        <v>No</v>
      </c>
      <c r="H277" s="18" t="str">
        <f t="shared" si="269"/>
        <v>No</v>
      </c>
      <c r="I277" s="18" t="str">
        <f t="shared" si="270"/>
        <v>Yes</v>
      </c>
      <c r="J277" s="18" t="str">
        <f t="shared" si="271"/>
        <v>Yes</v>
      </c>
      <c r="K277" s="21">
        <v>275</v>
      </c>
      <c r="L277" s="5" t="s">
        <v>852</v>
      </c>
      <c r="M277" s="5" t="s">
        <v>853</v>
      </c>
      <c r="N277" s="5" t="s">
        <v>2266</v>
      </c>
      <c r="O277" s="5" t="s">
        <v>149</v>
      </c>
      <c r="P277" s="5" t="s">
        <v>2386</v>
      </c>
      <c r="Q277" s="32" t="s">
        <v>3376</v>
      </c>
      <c r="R277" s="21">
        <v>1</v>
      </c>
      <c r="S277" s="22"/>
      <c r="T277" s="22"/>
      <c r="U277" s="22"/>
      <c r="V277" s="22"/>
      <c r="W277" s="22"/>
      <c r="X277" s="22"/>
      <c r="Y277" s="22"/>
      <c r="Z277" s="22"/>
      <c r="AA277" s="5" t="s">
        <v>2269</v>
      </c>
      <c r="AB277" s="5" t="s">
        <v>2294</v>
      </c>
      <c r="AC277" s="32" t="s">
        <v>3377</v>
      </c>
      <c r="AD277" s="21">
        <v>1</v>
      </c>
    </row>
    <row r="278" spans="1:30" x14ac:dyDescent="0.3">
      <c r="A278" s="18" t="str">
        <f t="shared" ref="A278:B278" si="292">IF(AND(ISNUMBER(SEARCH("Yes",C278)),ISNUMBER(SEARCH("Yes",E278)),ISNUMBER(SEARCH("Yes",G278)),ISNUMBER(SEARCH("Yes",I278))),"Yes","No")</f>
        <v>No</v>
      </c>
      <c r="B278" s="18" t="str">
        <f t="shared" si="292"/>
        <v>No</v>
      </c>
      <c r="C278" s="15" t="str">
        <f t="shared" si="264"/>
        <v>No</v>
      </c>
      <c r="D278" s="18" t="str">
        <f t="shared" si="265"/>
        <v>No</v>
      </c>
      <c r="E278" s="18" t="str">
        <f t="shared" si="266"/>
        <v>No</v>
      </c>
      <c r="F278" s="18" t="str">
        <f t="shared" si="267"/>
        <v>No</v>
      </c>
      <c r="G278" s="18" t="str">
        <f t="shared" si="268"/>
        <v>No</v>
      </c>
      <c r="H278" s="18" t="str">
        <f t="shared" si="269"/>
        <v>No</v>
      </c>
      <c r="I278" s="18" t="str">
        <f t="shared" si="270"/>
        <v>Yes</v>
      </c>
      <c r="J278" s="18" t="str">
        <f t="shared" si="271"/>
        <v>Yes</v>
      </c>
      <c r="K278" s="21">
        <v>276</v>
      </c>
      <c r="L278" s="5" t="s">
        <v>854</v>
      </c>
      <c r="M278" s="5" t="s">
        <v>855</v>
      </c>
      <c r="N278" s="5" t="s">
        <v>2266</v>
      </c>
      <c r="O278" s="5" t="s">
        <v>149</v>
      </c>
      <c r="P278" s="5" t="s">
        <v>2272</v>
      </c>
      <c r="Q278" s="32" t="s">
        <v>3378</v>
      </c>
      <c r="R278" s="21">
        <v>1</v>
      </c>
      <c r="S278" s="22"/>
      <c r="T278" s="22"/>
      <c r="U278" s="22"/>
      <c r="V278" s="22"/>
      <c r="W278" s="22"/>
      <c r="X278" s="22"/>
      <c r="Y278" s="22"/>
      <c r="Z278" s="22"/>
      <c r="AA278" s="5" t="s">
        <v>2269</v>
      </c>
      <c r="AB278" s="5" t="s">
        <v>3379</v>
      </c>
      <c r="AC278" s="32" t="s">
        <v>3380</v>
      </c>
      <c r="AD278" s="21">
        <v>1</v>
      </c>
    </row>
    <row r="279" spans="1:30" x14ac:dyDescent="0.3">
      <c r="A279" s="18" t="str">
        <f t="shared" ref="A279:B279" si="293">IF(AND(ISNUMBER(SEARCH("Yes",C279)),ISNUMBER(SEARCH("Yes",E279)),ISNUMBER(SEARCH("Yes",G279)),ISNUMBER(SEARCH("Yes",I279))),"Yes","No")</f>
        <v>No</v>
      </c>
      <c r="B279" s="18" t="str">
        <f t="shared" si="293"/>
        <v>No</v>
      </c>
      <c r="C279" s="15" t="str">
        <f t="shared" si="264"/>
        <v>No</v>
      </c>
      <c r="D279" s="18" t="str">
        <f t="shared" si="265"/>
        <v>No</v>
      </c>
      <c r="E279" s="18" t="str">
        <f t="shared" si="266"/>
        <v>No</v>
      </c>
      <c r="F279" s="18" t="str">
        <f t="shared" si="267"/>
        <v>No</v>
      </c>
      <c r="G279" s="18" t="str">
        <f t="shared" si="268"/>
        <v>No</v>
      </c>
      <c r="H279" s="18" t="str">
        <f t="shared" si="269"/>
        <v>No</v>
      </c>
      <c r="I279" s="18" t="str">
        <f t="shared" si="270"/>
        <v>Yes</v>
      </c>
      <c r="J279" s="18" t="str">
        <f t="shared" si="271"/>
        <v>Yes</v>
      </c>
      <c r="K279" s="21">
        <v>277</v>
      </c>
      <c r="L279" s="5" t="s">
        <v>856</v>
      </c>
      <c r="M279" s="5" t="s">
        <v>857</v>
      </c>
      <c r="N279" s="5" t="s">
        <v>2266</v>
      </c>
      <c r="O279" s="5" t="s">
        <v>149</v>
      </c>
      <c r="P279" s="5" t="s">
        <v>2390</v>
      </c>
      <c r="Q279" s="32" t="s">
        <v>3381</v>
      </c>
      <c r="R279" s="21">
        <v>1</v>
      </c>
      <c r="S279" s="22"/>
      <c r="T279" s="22"/>
      <c r="U279" s="22"/>
      <c r="V279" s="22"/>
      <c r="W279" s="22"/>
      <c r="X279" s="22"/>
      <c r="Y279" s="22"/>
      <c r="Z279" s="22"/>
      <c r="AA279" s="5" t="s">
        <v>2269</v>
      </c>
      <c r="AB279" s="5" t="s">
        <v>3382</v>
      </c>
      <c r="AC279" s="32" t="s">
        <v>3383</v>
      </c>
      <c r="AD279" s="21">
        <v>1</v>
      </c>
    </row>
    <row r="280" spans="1:30" x14ac:dyDescent="0.3">
      <c r="A280" s="18" t="str">
        <f t="shared" ref="A280:B280" si="294">IF(AND(ISNUMBER(SEARCH("Yes",C280)),ISNUMBER(SEARCH("Yes",E280)),ISNUMBER(SEARCH("Yes",G280)),ISNUMBER(SEARCH("Yes",I280))),"Yes","No")</f>
        <v>No</v>
      </c>
      <c r="B280" s="18" t="str">
        <f t="shared" si="294"/>
        <v>Yes</v>
      </c>
      <c r="C280" s="15" t="str">
        <f t="shared" si="264"/>
        <v>Yes</v>
      </c>
      <c r="D280" s="18" t="str">
        <f t="shared" si="265"/>
        <v>Yes</v>
      </c>
      <c r="E280" s="18" t="str">
        <f t="shared" si="266"/>
        <v>Yes</v>
      </c>
      <c r="F280" s="18" t="str">
        <f t="shared" si="267"/>
        <v>Yes</v>
      </c>
      <c r="G280" s="18" t="str">
        <f t="shared" si="268"/>
        <v>No</v>
      </c>
      <c r="H280" s="18" t="str">
        <f t="shared" si="269"/>
        <v>Yes</v>
      </c>
      <c r="I280" s="18" t="str">
        <f t="shared" si="270"/>
        <v>Yes</v>
      </c>
      <c r="J280" s="18" t="str">
        <f t="shared" si="271"/>
        <v>Yes</v>
      </c>
      <c r="K280" s="21">
        <v>278</v>
      </c>
      <c r="L280" s="5" t="s">
        <v>331</v>
      </c>
      <c r="M280" s="5" t="s">
        <v>332</v>
      </c>
      <c r="N280" s="5" t="s">
        <v>2266</v>
      </c>
      <c r="O280" s="5" t="s">
        <v>21</v>
      </c>
      <c r="P280" s="5" t="s">
        <v>3384</v>
      </c>
      <c r="Q280" s="32" t="s">
        <v>3385</v>
      </c>
      <c r="R280" s="21">
        <v>1</v>
      </c>
      <c r="S280" s="5" t="s">
        <v>21</v>
      </c>
      <c r="T280" s="5" t="s">
        <v>3386</v>
      </c>
      <c r="U280" s="32" t="s">
        <v>3387</v>
      </c>
      <c r="V280" s="21">
        <v>1</v>
      </c>
      <c r="W280" s="5" t="s">
        <v>149</v>
      </c>
      <c r="X280" s="5" t="s">
        <v>3388</v>
      </c>
      <c r="Y280" s="32" t="s">
        <v>3389</v>
      </c>
      <c r="Z280" s="21">
        <v>1</v>
      </c>
      <c r="AA280" s="5" t="s">
        <v>21</v>
      </c>
      <c r="AB280" s="5" t="s">
        <v>3390</v>
      </c>
      <c r="AC280" s="32" t="s">
        <v>3391</v>
      </c>
      <c r="AD280" s="21">
        <v>1</v>
      </c>
    </row>
    <row r="281" spans="1:30" x14ac:dyDescent="0.3">
      <c r="A281" s="18" t="str">
        <f t="shared" ref="A281:B281" si="295">IF(AND(ISNUMBER(SEARCH("Yes",C281)),ISNUMBER(SEARCH("Yes",E281)),ISNUMBER(SEARCH("Yes",G281)),ISNUMBER(SEARCH("Yes",I281))),"Yes","No")</f>
        <v>No</v>
      </c>
      <c r="B281" s="18" t="str">
        <f t="shared" si="295"/>
        <v>No</v>
      </c>
      <c r="C281" s="15" t="str">
        <f t="shared" si="264"/>
        <v>No</v>
      </c>
      <c r="D281" s="18" t="str">
        <f t="shared" si="265"/>
        <v>No</v>
      </c>
      <c r="E281" s="18" t="str">
        <f t="shared" si="266"/>
        <v>No</v>
      </c>
      <c r="F281" s="18" t="str">
        <f t="shared" si="267"/>
        <v>No</v>
      </c>
      <c r="G281" s="18" t="str">
        <f t="shared" si="268"/>
        <v>No</v>
      </c>
      <c r="H281" s="18" t="str">
        <f t="shared" si="269"/>
        <v>No</v>
      </c>
      <c r="I281" s="18" t="str">
        <f t="shared" si="270"/>
        <v>Yes</v>
      </c>
      <c r="J281" s="18" t="str">
        <f t="shared" si="271"/>
        <v>Yes</v>
      </c>
      <c r="K281" s="21">
        <v>279</v>
      </c>
      <c r="L281" s="5" t="s">
        <v>858</v>
      </c>
      <c r="M281" s="5" t="s">
        <v>859</v>
      </c>
      <c r="N281" s="5" t="s">
        <v>2266</v>
      </c>
      <c r="O281" s="5" t="s">
        <v>149</v>
      </c>
      <c r="P281" s="5" t="s">
        <v>2292</v>
      </c>
      <c r="Q281" s="32" t="s">
        <v>3392</v>
      </c>
      <c r="R281" s="21">
        <v>1</v>
      </c>
      <c r="S281" s="22"/>
      <c r="T281" s="22"/>
      <c r="U281" s="22"/>
      <c r="V281" s="22"/>
      <c r="W281" s="22"/>
      <c r="X281" s="22"/>
      <c r="Y281" s="22"/>
      <c r="Z281" s="22"/>
      <c r="AA281" s="5" t="s">
        <v>2269</v>
      </c>
      <c r="AB281" s="5" t="s">
        <v>3393</v>
      </c>
      <c r="AC281" s="32" t="s">
        <v>3394</v>
      </c>
      <c r="AD281" s="21">
        <v>1</v>
      </c>
    </row>
    <row r="282" spans="1:30" x14ac:dyDescent="0.3">
      <c r="A282" s="18" t="str">
        <f t="shared" ref="A282:B282" si="296">IF(AND(ISNUMBER(SEARCH("Yes",C282)),ISNUMBER(SEARCH("Yes",E282)),ISNUMBER(SEARCH("Yes",G282)),ISNUMBER(SEARCH("Yes",I282))),"Yes","No")</f>
        <v>No</v>
      </c>
      <c r="B282" s="18" t="str">
        <f t="shared" si="296"/>
        <v>No</v>
      </c>
      <c r="C282" s="15" t="str">
        <f t="shared" si="264"/>
        <v>No</v>
      </c>
      <c r="D282" s="18" t="str">
        <f t="shared" si="265"/>
        <v>No</v>
      </c>
      <c r="E282" s="18" t="str">
        <f t="shared" si="266"/>
        <v>No</v>
      </c>
      <c r="F282" s="18" t="str">
        <f t="shared" si="267"/>
        <v>No</v>
      </c>
      <c r="G282" s="18" t="str">
        <f t="shared" si="268"/>
        <v>No</v>
      </c>
      <c r="H282" s="18" t="str">
        <f t="shared" si="269"/>
        <v>No</v>
      </c>
      <c r="I282" s="18" t="str">
        <f t="shared" si="270"/>
        <v>Yes</v>
      </c>
      <c r="J282" s="18" t="str">
        <f t="shared" si="271"/>
        <v>Yes</v>
      </c>
      <c r="K282" s="21">
        <v>280</v>
      </c>
      <c r="L282" s="5" t="s">
        <v>860</v>
      </c>
      <c r="M282" s="5" t="s">
        <v>3395</v>
      </c>
      <c r="N282" s="5" t="s">
        <v>2266</v>
      </c>
      <c r="O282" s="5" t="s">
        <v>149</v>
      </c>
      <c r="P282" s="5" t="s">
        <v>3396</v>
      </c>
      <c r="Q282" s="32" t="s">
        <v>3397</v>
      </c>
      <c r="R282" s="21">
        <v>1</v>
      </c>
      <c r="S282" s="22"/>
      <c r="T282" s="22"/>
      <c r="U282" s="22"/>
      <c r="V282" s="22"/>
      <c r="W282" s="22"/>
      <c r="X282" s="22"/>
      <c r="Y282" s="22"/>
      <c r="Z282" s="22"/>
      <c r="AA282" s="5" t="s">
        <v>2269</v>
      </c>
      <c r="AB282" s="5" t="s">
        <v>3398</v>
      </c>
      <c r="AC282" s="32" t="s">
        <v>3399</v>
      </c>
      <c r="AD282" s="21">
        <v>1</v>
      </c>
    </row>
    <row r="283" spans="1:30" x14ac:dyDescent="0.3">
      <c r="A283" s="18" t="str">
        <f t="shared" ref="A283:B283" si="297">IF(AND(ISNUMBER(SEARCH("Yes",C283)),ISNUMBER(SEARCH("Yes",E283)),ISNUMBER(SEARCH("Yes",G283)),ISNUMBER(SEARCH("Yes",I283))),"Yes","No")</f>
        <v>No</v>
      </c>
      <c r="B283" s="18" t="str">
        <f t="shared" si="297"/>
        <v>No</v>
      </c>
      <c r="C283" s="15" t="str">
        <f t="shared" si="264"/>
        <v>No</v>
      </c>
      <c r="D283" s="18" t="str">
        <f t="shared" si="265"/>
        <v>No</v>
      </c>
      <c r="E283" s="18" t="str">
        <f t="shared" si="266"/>
        <v>No</v>
      </c>
      <c r="F283" s="18" t="str">
        <f t="shared" si="267"/>
        <v>No</v>
      </c>
      <c r="G283" s="18" t="str">
        <f t="shared" si="268"/>
        <v>No</v>
      </c>
      <c r="H283" s="18" t="str">
        <f t="shared" si="269"/>
        <v>No</v>
      </c>
      <c r="I283" s="18" t="str">
        <f t="shared" si="270"/>
        <v>Yes</v>
      </c>
      <c r="J283" s="18" t="str">
        <f t="shared" si="271"/>
        <v>Yes</v>
      </c>
      <c r="K283" s="21">
        <v>281</v>
      </c>
      <c r="L283" s="5" t="s">
        <v>861</v>
      </c>
      <c r="M283" s="5" t="s">
        <v>862</v>
      </c>
      <c r="N283" s="5" t="s">
        <v>2266</v>
      </c>
      <c r="O283" s="5" t="s">
        <v>149</v>
      </c>
      <c r="P283" s="5" t="s">
        <v>2292</v>
      </c>
      <c r="Q283" s="32" t="s">
        <v>3400</v>
      </c>
      <c r="R283" s="21">
        <v>1</v>
      </c>
      <c r="S283" s="22"/>
      <c r="T283" s="22"/>
      <c r="U283" s="22"/>
      <c r="V283" s="22"/>
      <c r="W283" s="22"/>
      <c r="X283" s="22"/>
      <c r="Y283" s="22"/>
      <c r="Z283" s="22"/>
      <c r="AA283" s="5" t="s">
        <v>2269</v>
      </c>
      <c r="AB283" s="5" t="s">
        <v>3083</v>
      </c>
      <c r="AC283" s="32" t="s">
        <v>3084</v>
      </c>
      <c r="AD283" s="21">
        <v>1</v>
      </c>
    </row>
    <row r="284" spans="1:30" x14ac:dyDescent="0.3">
      <c r="A284" s="18" t="str">
        <f t="shared" ref="A284:B284" si="298">IF(AND(ISNUMBER(SEARCH("Yes",C284)),ISNUMBER(SEARCH("Yes",E284)),ISNUMBER(SEARCH("Yes",G284)),ISNUMBER(SEARCH("Yes",I284))),"Yes","No")</f>
        <v>No</v>
      </c>
      <c r="B284" s="18" t="str">
        <f t="shared" si="298"/>
        <v>No</v>
      </c>
      <c r="C284" s="15" t="str">
        <f t="shared" si="264"/>
        <v>No</v>
      </c>
      <c r="D284" s="18" t="str">
        <f t="shared" si="265"/>
        <v>No</v>
      </c>
      <c r="E284" s="18" t="str">
        <f t="shared" si="266"/>
        <v>No</v>
      </c>
      <c r="F284" s="18" t="str">
        <f t="shared" si="267"/>
        <v>No</v>
      </c>
      <c r="G284" s="18" t="str">
        <f t="shared" si="268"/>
        <v>No</v>
      </c>
      <c r="H284" s="18" t="str">
        <f t="shared" si="269"/>
        <v>No</v>
      </c>
      <c r="I284" s="18" t="str">
        <f t="shared" si="270"/>
        <v>Yes</v>
      </c>
      <c r="J284" s="18" t="str">
        <f t="shared" si="271"/>
        <v>Yes</v>
      </c>
      <c r="K284" s="21">
        <v>282</v>
      </c>
      <c r="L284" s="5" t="s">
        <v>863</v>
      </c>
      <c r="M284" s="5" t="s">
        <v>864</v>
      </c>
      <c r="N284" s="5" t="s">
        <v>2266</v>
      </c>
      <c r="O284" s="5" t="s">
        <v>149</v>
      </c>
      <c r="P284" s="5" t="s">
        <v>3401</v>
      </c>
      <c r="Q284" s="32" t="s">
        <v>3402</v>
      </c>
      <c r="R284" s="21">
        <v>1</v>
      </c>
      <c r="S284" s="22"/>
      <c r="T284" s="22"/>
      <c r="U284" s="22"/>
      <c r="V284" s="22"/>
      <c r="W284" s="22"/>
      <c r="X284" s="22"/>
      <c r="Y284" s="22"/>
      <c r="Z284" s="22"/>
      <c r="AA284" s="5" t="s">
        <v>2269</v>
      </c>
      <c r="AB284" s="5" t="s">
        <v>3403</v>
      </c>
      <c r="AC284" s="32" t="s">
        <v>3404</v>
      </c>
      <c r="AD284" s="21">
        <v>1</v>
      </c>
    </row>
    <row r="285" spans="1:30" x14ac:dyDescent="0.3">
      <c r="A285" s="18" t="str">
        <f t="shared" ref="A285:B285" si="299">IF(AND(ISNUMBER(SEARCH("Yes",C285)),ISNUMBER(SEARCH("Yes",E285)),ISNUMBER(SEARCH("Yes",G285)),ISNUMBER(SEARCH("Yes",I285))),"Yes","No")</f>
        <v>No</v>
      </c>
      <c r="B285" s="18" t="str">
        <f t="shared" si="299"/>
        <v>No</v>
      </c>
      <c r="C285" s="15" t="str">
        <f t="shared" si="264"/>
        <v>No</v>
      </c>
      <c r="D285" s="18" t="str">
        <f t="shared" si="265"/>
        <v>No</v>
      </c>
      <c r="E285" s="18" t="str">
        <f t="shared" si="266"/>
        <v>No</v>
      </c>
      <c r="F285" s="18" t="str">
        <f t="shared" si="267"/>
        <v>No</v>
      </c>
      <c r="G285" s="18" t="str">
        <f t="shared" si="268"/>
        <v>No</v>
      </c>
      <c r="H285" s="18" t="str">
        <f t="shared" si="269"/>
        <v>No</v>
      </c>
      <c r="I285" s="18" t="str">
        <f t="shared" si="270"/>
        <v>Yes</v>
      </c>
      <c r="J285" s="18" t="str">
        <f t="shared" si="271"/>
        <v>Yes</v>
      </c>
      <c r="K285" s="21">
        <v>283</v>
      </c>
      <c r="L285" s="5" t="s">
        <v>865</v>
      </c>
      <c r="M285" s="5" t="s">
        <v>866</v>
      </c>
      <c r="N285" s="5" t="s">
        <v>2266</v>
      </c>
      <c r="O285" s="5" t="s">
        <v>149</v>
      </c>
      <c r="P285" s="5" t="s">
        <v>2720</v>
      </c>
      <c r="Q285" s="32" t="s">
        <v>3405</v>
      </c>
      <c r="R285" s="21">
        <v>1</v>
      </c>
      <c r="S285" s="22"/>
      <c r="T285" s="22"/>
      <c r="U285" s="22"/>
      <c r="V285" s="22"/>
      <c r="W285" s="22"/>
      <c r="X285" s="22"/>
      <c r="Y285" s="22"/>
      <c r="Z285" s="22"/>
      <c r="AA285" s="5" t="s">
        <v>2269</v>
      </c>
      <c r="AB285" s="5" t="s">
        <v>3083</v>
      </c>
      <c r="AC285" s="32" t="s">
        <v>3084</v>
      </c>
      <c r="AD285" s="21">
        <v>1</v>
      </c>
    </row>
    <row r="286" spans="1:30" x14ac:dyDescent="0.3">
      <c r="A286" s="18" t="str">
        <f t="shared" ref="A286:B286" si="300">IF(AND(ISNUMBER(SEARCH("Yes",C286)),ISNUMBER(SEARCH("Yes",E286)),ISNUMBER(SEARCH("Yes",G286)),ISNUMBER(SEARCH("Yes",I286))),"Yes","No")</f>
        <v>No</v>
      </c>
      <c r="B286" s="18" t="str">
        <f t="shared" si="300"/>
        <v>No</v>
      </c>
      <c r="C286" s="15" t="str">
        <f t="shared" si="264"/>
        <v>No</v>
      </c>
      <c r="D286" s="18" t="str">
        <f t="shared" si="265"/>
        <v>No</v>
      </c>
      <c r="E286" s="18" t="str">
        <f t="shared" si="266"/>
        <v>No</v>
      </c>
      <c r="F286" s="18" t="str">
        <f t="shared" si="267"/>
        <v>No</v>
      </c>
      <c r="G286" s="18" t="str">
        <f t="shared" si="268"/>
        <v>No</v>
      </c>
      <c r="H286" s="18" t="str">
        <f t="shared" si="269"/>
        <v>No</v>
      </c>
      <c r="I286" s="18" t="str">
        <f t="shared" si="270"/>
        <v>Yes</v>
      </c>
      <c r="J286" s="18" t="str">
        <f t="shared" si="271"/>
        <v>Yes</v>
      </c>
      <c r="K286" s="21">
        <v>284</v>
      </c>
      <c r="L286" s="5" t="s">
        <v>867</v>
      </c>
      <c r="M286" s="5" t="s">
        <v>868</v>
      </c>
      <c r="N286" s="5" t="s">
        <v>2266</v>
      </c>
      <c r="O286" s="5" t="s">
        <v>149</v>
      </c>
      <c r="P286" s="5" t="s">
        <v>2683</v>
      </c>
      <c r="Q286" s="32" t="s">
        <v>3406</v>
      </c>
      <c r="R286" s="21">
        <v>1</v>
      </c>
      <c r="S286" s="22"/>
      <c r="T286" s="22"/>
      <c r="U286" s="22"/>
      <c r="V286" s="22"/>
      <c r="W286" s="22"/>
      <c r="X286" s="22"/>
      <c r="Y286" s="22"/>
      <c r="Z286" s="22"/>
      <c r="AA286" s="5" t="s">
        <v>2269</v>
      </c>
      <c r="AB286" s="5" t="s">
        <v>3407</v>
      </c>
      <c r="AC286" s="32" t="s">
        <v>3408</v>
      </c>
      <c r="AD286" s="21">
        <v>1</v>
      </c>
    </row>
    <row r="287" spans="1:30" x14ac:dyDescent="0.3">
      <c r="A287" s="18" t="str">
        <f t="shared" ref="A287:B287" si="301">IF(AND(ISNUMBER(SEARCH("Yes",C287)),ISNUMBER(SEARCH("Yes",E287)),ISNUMBER(SEARCH("Yes",G287)),ISNUMBER(SEARCH("Yes",I287))),"Yes","No")</f>
        <v>No</v>
      </c>
      <c r="B287" s="18" t="str">
        <f t="shared" si="301"/>
        <v>No</v>
      </c>
      <c r="C287" s="15" t="str">
        <f t="shared" si="264"/>
        <v>No</v>
      </c>
      <c r="D287" s="18" t="str">
        <f t="shared" si="265"/>
        <v>No</v>
      </c>
      <c r="E287" s="18" t="str">
        <f t="shared" si="266"/>
        <v>No</v>
      </c>
      <c r="F287" s="18" t="str">
        <f t="shared" si="267"/>
        <v>No</v>
      </c>
      <c r="G287" s="18" t="str">
        <f t="shared" si="268"/>
        <v>No</v>
      </c>
      <c r="H287" s="18" t="str">
        <f t="shared" si="269"/>
        <v>No</v>
      </c>
      <c r="I287" s="18" t="str">
        <f t="shared" si="270"/>
        <v>Yes</v>
      </c>
      <c r="J287" s="18" t="str">
        <f t="shared" si="271"/>
        <v>Yes</v>
      </c>
      <c r="K287" s="21">
        <v>285</v>
      </c>
      <c r="L287" s="5" t="s">
        <v>869</v>
      </c>
      <c r="M287" s="5" t="s">
        <v>870</v>
      </c>
      <c r="N287" s="5" t="s">
        <v>2266</v>
      </c>
      <c r="O287" s="5" t="s">
        <v>149</v>
      </c>
      <c r="P287" s="5" t="s">
        <v>2683</v>
      </c>
      <c r="Q287" s="32" t="s">
        <v>3409</v>
      </c>
      <c r="R287" s="21">
        <v>1</v>
      </c>
      <c r="S287" s="22"/>
      <c r="T287" s="22"/>
      <c r="U287" s="22"/>
      <c r="V287" s="22"/>
      <c r="W287" s="22"/>
      <c r="X287" s="22"/>
      <c r="Y287" s="22"/>
      <c r="Z287" s="22"/>
      <c r="AA287" s="5" t="s">
        <v>21</v>
      </c>
      <c r="AB287" s="5" t="s">
        <v>3410</v>
      </c>
      <c r="AC287" s="32" t="s">
        <v>3411</v>
      </c>
      <c r="AD287" s="21">
        <v>1</v>
      </c>
    </row>
    <row r="288" spans="1:30" x14ac:dyDescent="0.3">
      <c r="A288" s="18" t="str">
        <f t="shared" ref="A288:B288" si="302">IF(AND(ISNUMBER(SEARCH("Yes",C288)),ISNUMBER(SEARCH("Yes",E288)),ISNUMBER(SEARCH("Yes",G288)),ISNUMBER(SEARCH("Yes",I288))),"Yes","No")</f>
        <v>No</v>
      </c>
      <c r="B288" s="18" t="str">
        <f t="shared" si="302"/>
        <v>No</v>
      </c>
      <c r="C288" s="15" t="str">
        <f t="shared" si="264"/>
        <v>No</v>
      </c>
      <c r="D288" s="18" t="str">
        <f t="shared" si="265"/>
        <v>No</v>
      </c>
      <c r="E288" s="18" t="str">
        <f t="shared" si="266"/>
        <v>No</v>
      </c>
      <c r="F288" s="18" t="str">
        <f t="shared" si="267"/>
        <v>No</v>
      </c>
      <c r="G288" s="18" t="str">
        <f t="shared" si="268"/>
        <v>No</v>
      </c>
      <c r="H288" s="18" t="str">
        <f t="shared" si="269"/>
        <v>No</v>
      </c>
      <c r="I288" s="18" t="str">
        <f t="shared" si="270"/>
        <v>Yes</v>
      </c>
      <c r="J288" s="18" t="str">
        <f t="shared" si="271"/>
        <v>Yes</v>
      </c>
      <c r="K288" s="21">
        <v>286</v>
      </c>
      <c r="L288" s="5" t="s">
        <v>871</v>
      </c>
      <c r="M288" s="5" t="s">
        <v>872</v>
      </c>
      <c r="N288" s="5" t="s">
        <v>2266</v>
      </c>
      <c r="O288" s="5" t="s">
        <v>149</v>
      </c>
      <c r="P288" s="5" t="s">
        <v>3412</v>
      </c>
      <c r="Q288" s="32" t="s">
        <v>3413</v>
      </c>
      <c r="R288" s="21">
        <v>1</v>
      </c>
      <c r="S288" s="22"/>
      <c r="T288" s="22"/>
      <c r="U288" s="22"/>
      <c r="V288" s="22"/>
      <c r="W288" s="22"/>
      <c r="X288" s="22"/>
      <c r="Y288" s="22"/>
      <c r="Z288" s="22"/>
      <c r="AA288" s="5" t="s">
        <v>2269</v>
      </c>
      <c r="AB288" s="5" t="s">
        <v>3083</v>
      </c>
      <c r="AC288" s="32" t="s">
        <v>3084</v>
      </c>
      <c r="AD288" s="21">
        <v>1</v>
      </c>
    </row>
    <row r="289" spans="1:30" x14ac:dyDescent="0.3">
      <c r="A289" s="18" t="str">
        <f t="shared" ref="A289:B289" si="303">IF(AND(ISNUMBER(SEARCH("Yes",C289)),ISNUMBER(SEARCH("Yes",E289)),ISNUMBER(SEARCH("Yes",G289)),ISNUMBER(SEARCH("Yes",I289))),"Yes","No")</f>
        <v>No</v>
      </c>
      <c r="B289" s="18" t="str">
        <f t="shared" si="303"/>
        <v>No</v>
      </c>
      <c r="C289" s="15" t="str">
        <f t="shared" si="264"/>
        <v>No</v>
      </c>
      <c r="D289" s="18" t="str">
        <f t="shared" si="265"/>
        <v>No</v>
      </c>
      <c r="E289" s="18" t="str">
        <f t="shared" si="266"/>
        <v>No</v>
      </c>
      <c r="F289" s="18" t="str">
        <f t="shared" si="267"/>
        <v>No</v>
      </c>
      <c r="G289" s="18" t="str">
        <f t="shared" si="268"/>
        <v>No</v>
      </c>
      <c r="H289" s="18" t="str">
        <f t="shared" si="269"/>
        <v>No</v>
      </c>
      <c r="I289" s="18" t="str">
        <f t="shared" si="270"/>
        <v>Yes</v>
      </c>
      <c r="J289" s="18" t="str">
        <f t="shared" si="271"/>
        <v>Yes</v>
      </c>
      <c r="K289" s="21">
        <v>287</v>
      </c>
      <c r="L289" s="5" t="s">
        <v>873</v>
      </c>
      <c r="M289" s="5" t="s">
        <v>874</v>
      </c>
      <c r="N289" s="5" t="s">
        <v>2266</v>
      </c>
      <c r="O289" s="5" t="s">
        <v>149</v>
      </c>
      <c r="P289" s="5" t="s">
        <v>2394</v>
      </c>
      <c r="Q289" s="32" t="s">
        <v>3414</v>
      </c>
      <c r="R289" s="21">
        <v>1</v>
      </c>
      <c r="S289" s="22"/>
      <c r="T289" s="22"/>
      <c r="U289" s="22"/>
      <c r="V289" s="22"/>
      <c r="W289" s="22"/>
      <c r="X289" s="22"/>
      <c r="Y289" s="22"/>
      <c r="Z289" s="22"/>
      <c r="AA289" s="5" t="s">
        <v>21</v>
      </c>
      <c r="AB289" s="5" t="s">
        <v>3415</v>
      </c>
      <c r="AC289" s="32" t="s">
        <v>3416</v>
      </c>
      <c r="AD289" s="21">
        <v>1</v>
      </c>
    </row>
    <row r="290" spans="1:30" x14ac:dyDescent="0.3">
      <c r="A290" s="18" t="str">
        <f t="shared" ref="A290:B290" si="304">IF(AND(ISNUMBER(SEARCH("Yes",C290)),ISNUMBER(SEARCH("Yes",E290)),ISNUMBER(SEARCH("Yes",G290)),ISNUMBER(SEARCH("Yes",I290))),"Yes","No")</f>
        <v>No</v>
      </c>
      <c r="B290" s="18" t="str">
        <f t="shared" si="304"/>
        <v>No</v>
      </c>
      <c r="C290" s="15" t="str">
        <f t="shared" si="264"/>
        <v>No</v>
      </c>
      <c r="D290" s="18" t="str">
        <f t="shared" si="265"/>
        <v>No</v>
      </c>
      <c r="E290" s="18" t="str">
        <f t="shared" si="266"/>
        <v>No</v>
      </c>
      <c r="F290" s="18" t="str">
        <f t="shared" si="267"/>
        <v>No</v>
      </c>
      <c r="G290" s="18" t="str">
        <f t="shared" si="268"/>
        <v>No</v>
      </c>
      <c r="H290" s="18" t="str">
        <f t="shared" si="269"/>
        <v>No</v>
      </c>
      <c r="I290" s="18" t="str">
        <f t="shared" si="270"/>
        <v>Yes</v>
      </c>
      <c r="J290" s="18" t="str">
        <f t="shared" si="271"/>
        <v>Yes</v>
      </c>
      <c r="K290" s="21">
        <v>288</v>
      </c>
      <c r="L290" s="5" t="s">
        <v>213</v>
      </c>
      <c r="M290" s="5" t="s">
        <v>383</v>
      </c>
      <c r="N290" s="5" t="s">
        <v>2266</v>
      </c>
      <c r="O290" s="5" t="s">
        <v>149</v>
      </c>
      <c r="P290" s="5" t="s">
        <v>3417</v>
      </c>
      <c r="Q290" s="32" t="s">
        <v>2993</v>
      </c>
      <c r="R290" s="21">
        <v>1</v>
      </c>
      <c r="S290" s="22"/>
      <c r="T290" s="22"/>
      <c r="U290" s="22"/>
      <c r="V290" s="22"/>
      <c r="W290" s="22"/>
      <c r="X290" s="22"/>
      <c r="Y290" s="22"/>
      <c r="Z290" s="22"/>
      <c r="AA290" s="5" t="s">
        <v>2269</v>
      </c>
      <c r="AB290" s="5" t="s">
        <v>3418</v>
      </c>
      <c r="AC290" s="32" t="s">
        <v>3419</v>
      </c>
      <c r="AD290" s="21">
        <v>1</v>
      </c>
    </row>
    <row r="291" spans="1:30" x14ac:dyDescent="0.3">
      <c r="A291" s="18" t="str">
        <f t="shared" ref="A291:B291" si="305">IF(AND(ISNUMBER(SEARCH("Yes",C291)),ISNUMBER(SEARCH("Yes",E291)),ISNUMBER(SEARCH("Yes",G291)),ISNUMBER(SEARCH("Yes",I291))),"Yes","No")</f>
        <v>No</v>
      </c>
      <c r="B291" s="18" t="str">
        <f t="shared" si="305"/>
        <v>No</v>
      </c>
      <c r="C291" s="15" t="str">
        <f t="shared" si="264"/>
        <v>No</v>
      </c>
      <c r="D291" s="18" t="str">
        <f t="shared" si="265"/>
        <v>No</v>
      </c>
      <c r="E291" s="18" t="str">
        <f t="shared" si="266"/>
        <v>No</v>
      </c>
      <c r="F291" s="18" t="str">
        <f t="shared" si="267"/>
        <v>No</v>
      </c>
      <c r="G291" s="18" t="str">
        <f t="shared" si="268"/>
        <v>No</v>
      </c>
      <c r="H291" s="18" t="str">
        <f t="shared" si="269"/>
        <v>No</v>
      </c>
      <c r="I291" s="18" t="str">
        <f t="shared" si="270"/>
        <v>Yes</v>
      </c>
      <c r="J291" s="18" t="str">
        <f t="shared" si="271"/>
        <v>Yes</v>
      </c>
      <c r="K291" s="21">
        <v>289</v>
      </c>
      <c r="L291" s="5" t="s">
        <v>70</v>
      </c>
      <c r="M291" s="5" t="s">
        <v>386</v>
      </c>
      <c r="N291" s="5" t="s">
        <v>2266</v>
      </c>
      <c r="O291" s="5" t="s">
        <v>149</v>
      </c>
      <c r="P291" s="5" t="s">
        <v>2608</v>
      </c>
      <c r="Q291" s="32" t="s">
        <v>3420</v>
      </c>
      <c r="R291" s="21">
        <v>1</v>
      </c>
      <c r="S291" s="22"/>
      <c r="T291" s="22"/>
      <c r="U291" s="22"/>
      <c r="V291" s="22"/>
      <c r="W291" s="22"/>
      <c r="X291" s="22"/>
      <c r="Y291" s="22"/>
      <c r="Z291" s="22"/>
      <c r="AA291" s="5" t="s">
        <v>2269</v>
      </c>
      <c r="AB291" s="5" t="s">
        <v>3421</v>
      </c>
      <c r="AC291" s="32" t="s">
        <v>3422</v>
      </c>
      <c r="AD291" s="21">
        <v>1</v>
      </c>
    </row>
    <row r="292" spans="1:30" x14ac:dyDescent="0.3">
      <c r="A292" s="18" t="str">
        <f t="shared" ref="A292:B292" si="306">IF(AND(ISNUMBER(SEARCH("Yes",C292)),ISNUMBER(SEARCH("Yes",E292)),ISNUMBER(SEARCH("Yes",G292)),ISNUMBER(SEARCH("Yes",I292))),"Yes","No")</f>
        <v>No</v>
      </c>
      <c r="B292" s="18" t="str">
        <f t="shared" si="306"/>
        <v>No</v>
      </c>
      <c r="C292" s="15" t="str">
        <f t="shared" si="264"/>
        <v>No</v>
      </c>
      <c r="D292" s="18" t="str">
        <f t="shared" si="265"/>
        <v>No</v>
      </c>
      <c r="E292" s="18" t="str">
        <f t="shared" si="266"/>
        <v>No</v>
      </c>
      <c r="F292" s="18" t="str">
        <f t="shared" si="267"/>
        <v>No</v>
      </c>
      <c r="G292" s="18" t="str">
        <f t="shared" si="268"/>
        <v>No</v>
      </c>
      <c r="H292" s="18" t="str">
        <f t="shared" si="269"/>
        <v>No</v>
      </c>
      <c r="I292" s="18" t="str">
        <f t="shared" si="270"/>
        <v>Yes</v>
      </c>
      <c r="J292" s="18" t="str">
        <f t="shared" si="271"/>
        <v>Yes</v>
      </c>
      <c r="K292" s="21">
        <v>290</v>
      </c>
      <c r="L292" s="5" t="s">
        <v>875</v>
      </c>
      <c r="M292" s="5" t="s">
        <v>876</v>
      </c>
      <c r="N292" s="5" t="s">
        <v>2266</v>
      </c>
      <c r="O292" s="5" t="s">
        <v>149</v>
      </c>
      <c r="P292" s="5" t="s">
        <v>3199</v>
      </c>
      <c r="Q292" s="32" t="s">
        <v>2570</v>
      </c>
      <c r="R292" s="21">
        <v>1</v>
      </c>
      <c r="S292" s="22"/>
      <c r="T292" s="22"/>
      <c r="U292" s="22"/>
      <c r="V292" s="22"/>
      <c r="W292" s="22"/>
      <c r="X292" s="22"/>
      <c r="Y292" s="22"/>
      <c r="Z292" s="22"/>
      <c r="AA292" s="5" t="s">
        <v>2269</v>
      </c>
      <c r="AB292" s="5" t="s">
        <v>3423</v>
      </c>
      <c r="AC292" s="32" t="s">
        <v>3424</v>
      </c>
      <c r="AD292" s="21">
        <v>1</v>
      </c>
    </row>
    <row r="293" spans="1:30" x14ac:dyDescent="0.3">
      <c r="A293" s="18" t="str">
        <f t="shared" ref="A293:B293" si="307">IF(AND(ISNUMBER(SEARCH("Yes",C293)),ISNUMBER(SEARCH("Yes",E293)),ISNUMBER(SEARCH("Yes",G293)),ISNUMBER(SEARCH("Yes",I293))),"Yes","No")</f>
        <v>No</v>
      </c>
      <c r="B293" s="18" t="str">
        <f t="shared" si="307"/>
        <v>No</v>
      </c>
      <c r="C293" s="15" t="str">
        <f t="shared" si="264"/>
        <v>No</v>
      </c>
      <c r="D293" s="18" t="str">
        <f t="shared" si="265"/>
        <v>No</v>
      </c>
      <c r="E293" s="18" t="str">
        <f t="shared" si="266"/>
        <v>No</v>
      </c>
      <c r="F293" s="18" t="str">
        <f t="shared" si="267"/>
        <v>No</v>
      </c>
      <c r="G293" s="18" t="str">
        <f t="shared" si="268"/>
        <v>No</v>
      </c>
      <c r="H293" s="18" t="str">
        <f t="shared" si="269"/>
        <v>No</v>
      </c>
      <c r="I293" s="18" t="str">
        <f t="shared" si="270"/>
        <v>Yes</v>
      </c>
      <c r="J293" s="18" t="str">
        <f t="shared" si="271"/>
        <v>Yes</v>
      </c>
      <c r="K293" s="21">
        <v>291</v>
      </c>
      <c r="L293" s="5" t="s">
        <v>877</v>
      </c>
      <c r="M293" s="5" t="s">
        <v>878</v>
      </c>
      <c r="N293" s="5" t="s">
        <v>2266</v>
      </c>
      <c r="O293" s="5" t="s">
        <v>149</v>
      </c>
      <c r="P293" s="5" t="s">
        <v>3425</v>
      </c>
      <c r="Q293" s="32" t="s">
        <v>3426</v>
      </c>
      <c r="R293" s="21">
        <v>1</v>
      </c>
      <c r="S293" s="22"/>
      <c r="T293" s="22"/>
      <c r="U293" s="22"/>
      <c r="V293" s="22"/>
      <c r="W293" s="22"/>
      <c r="X293" s="22"/>
      <c r="Y293" s="22"/>
      <c r="Z293" s="22"/>
      <c r="AA293" s="5" t="s">
        <v>2269</v>
      </c>
      <c r="AB293" s="5" t="s">
        <v>3427</v>
      </c>
      <c r="AC293" s="32" t="s">
        <v>3428</v>
      </c>
      <c r="AD293" s="21">
        <v>1</v>
      </c>
    </row>
    <row r="294" spans="1:30" x14ac:dyDescent="0.3">
      <c r="A294" s="18" t="str">
        <f t="shared" ref="A294:B294" si="308">IF(AND(ISNUMBER(SEARCH("Yes",C294)),ISNUMBER(SEARCH("Yes",E294)),ISNUMBER(SEARCH("Yes",G294)),ISNUMBER(SEARCH("Yes",I294))),"Yes","No")</f>
        <v>No</v>
      </c>
      <c r="B294" s="18" t="str">
        <f t="shared" si="308"/>
        <v>No</v>
      </c>
      <c r="C294" s="15" t="str">
        <f t="shared" si="264"/>
        <v>No</v>
      </c>
      <c r="D294" s="18" t="str">
        <f t="shared" si="265"/>
        <v>No</v>
      </c>
      <c r="E294" s="18" t="str">
        <f t="shared" si="266"/>
        <v>No</v>
      </c>
      <c r="F294" s="18" t="str">
        <f t="shared" si="267"/>
        <v>No</v>
      </c>
      <c r="G294" s="18" t="str">
        <f t="shared" si="268"/>
        <v>No</v>
      </c>
      <c r="H294" s="18" t="str">
        <f t="shared" si="269"/>
        <v>No</v>
      </c>
      <c r="I294" s="18" t="str">
        <f t="shared" si="270"/>
        <v>Yes</v>
      </c>
      <c r="J294" s="18" t="str">
        <f t="shared" si="271"/>
        <v>No</v>
      </c>
      <c r="K294" s="21">
        <v>292</v>
      </c>
      <c r="L294" s="5" t="s">
        <v>879</v>
      </c>
      <c r="M294" s="5" t="s">
        <v>880</v>
      </c>
      <c r="N294" s="5" t="s">
        <v>2266</v>
      </c>
      <c r="O294" s="5" t="s">
        <v>149</v>
      </c>
      <c r="P294" s="5" t="s">
        <v>2292</v>
      </c>
      <c r="Q294" s="32" t="s">
        <v>3429</v>
      </c>
      <c r="R294" s="21">
        <v>1</v>
      </c>
      <c r="S294" s="22"/>
      <c r="T294" s="22"/>
      <c r="U294" s="22"/>
      <c r="V294" s="22"/>
      <c r="W294" s="22"/>
      <c r="X294" s="22"/>
      <c r="Y294" s="22"/>
      <c r="Z294" s="22"/>
      <c r="AA294" s="5" t="s">
        <v>149</v>
      </c>
      <c r="AB294" s="5" t="s">
        <v>3028</v>
      </c>
      <c r="AC294" s="32" t="s">
        <v>3430</v>
      </c>
      <c r="AD294" s="21">
        <v>1</v>
      </c>
    </row>
    <row r="295" spans="1:30" x14ac:dyDescent="0.3">
      <c r="A295" s="18" t="str">
        <f t="shared" ref="A295:B295" si="309">IF(AND(ISNUMBER(SEARCH("Yes",C295)),ISNUMBER(SEARCH("Yes",E295)),ISNUMBER(SEARCH("Yes",G295)),ISNUMBER(SEARCH("Yes",I295))),"Yes","No")</f>
        <v>No</v>
      </c>
      <c r="B295" s="18" t="str">
        <f t="shared" si="309"/>
        <v>No</v>
      </c>
      <c r="C295" s="15" t="str">
        <f t="shared" si="264"/>
        <v>No</v>
      </c>
      <c r="D295" s="18" t="str">
        <f t="shared" si="265"/>
        <v>No</v>
      </c>
      <c r="E295" s="18" t="str">
        <f t="shared" si="266"/>
        <v>No</v>
      </c>
      <c r="F295" s="18" t="str">
        <f t="shared" si="267"/>
        <v>No</v>
      </c>
      <c r="G295" s="18" t="str">
        <f t="shared" si="268"/>
        <v>No</v>
      </c>
      <c r="H295" s="18" t="str">
        <f t="shared" si="269"/>
        <v>No</v>
      </c>
      <c r="I295" s="18" t="str">
        <f t="shared" si="270"/>
        <v>Yes</v>
      </c>
      <c r="J295" s="18" t="str">
        <f t="shared" si="271"/>
        <v>Yes</v>
      </c>
      <c r="K295" s="21">
        <v>293</v>
      </c>
      <c r="L295" s="5" t="s">
        <v>881</v>
      </c>
      <c r="M295" s="5" t="s">
        <v>882</v>
      </c>
      <c r="N295" s="5" t="s">
        <v>2266</v>
      </c>
      <c r="O295" s="5" t="s">
        <v>149</v>
      </c>
      <c r="P295" s="5" t="s">
        <v>2683</v>
      </c>
      <c r="Q295" s="32" t="s">
        <v>3431</v>
      </c>
      <c r="R295" s="21">
        <v>1</v>
      </c>
      <c r="S295" s="22"/>
      <c r="T295" s="22"/>
      <c r="U295" s="22"/>
      <c r="V295" s="22"/>
      <c r="W295" s="22"/>
      <c r="X295" s="22"/>
      <c r="Y295" s="22"/>
      <c r="Z295" s="22"/>
      <c r="AA295" s="5" t="s">
        <v>2269</v>
      </c>
      <c r="AB295" s="5" t="s">
        <v>3432</v>
      </c>
      <c r="AC295" s="32" t="s">
        <v>3433</v>
      </c>
      <c r="AD295" s="21">
        <v>1</v>
      </c>
    </row>
    <row r="296" spans="1:30" x14ac:dyDescent="0.3">
      <c r="A296" s="18" t="str">
        <f t="shared" ref="A296:B296" si="310">IF(AND(ISNUMBER(SEARCH("Yes",C296)),ISNUMBER(SEARCH("Yes",E296)),ISNUMBER(SEARCH("Yes",G296)),ISNUMBER(SEARCH("Yes",I296))),"Yes","No")</f>
        <v>No</v>
      </c>
      <c r="B296" s="18" t="str">
        <f t="shared" si="310"/>
        <v>No</v>
      </c>
      <c r="C296" s="15" t="str">
        <f t="shared" si="264"/>
        <v>No</v>
      </c>
      <c r="D296" s="18" t="str">
        <f t="shared" si="265"/>
        <v>No</v>
      </c>
      <c r="E296" s="18" t="str">
        <f t="shared" si="266"/>
        <v>No</v>
      </c>
      <c r="F296" s="18" t="str">
        <f t="shared" si="267"/>
        <v>No</v>
      </c>
      <c r="G296" s="18" t="str">
        <f t="shared" si="268"/>
        <v>No</v>
      </c>
      <c r="H296" s="18" t="str">
        <f t="shared" si="269"/>
        <v>No</v>
      </c>
      <c r="I296" s="18" t="str">
        <f t="shared" si="270"/>
        <v>Yes</v>
      </c>
      <c r="J296" s="18" t="str">
        <f t="shared" si="271"/>
        <v>Yes</v>
      </c>
      <c r="K296" s="21">
        <v>294</v>
      </c>
      <c r="L296" s="5" t="s">
        <v>883</v>
      </c>
      <c r="M296" s="5" t="s">
        <v>884</v>
      </c>
      <c r="N296" s="5" t="s">
        <v>2266</v>
      </c>
      <c r="O296" s="5" t="s">
        <v>149</v>
      </c>
      <c r="P296" s="5" t="s">
        <v>3434</v>
      </c>
      <c r="Q296" s="32" t="s">
        <v>3435</v>
      </c>
      <c r="R296" s="21">
        <v>1</v>
      </c>
      <c r="S296" s="22"/>
      <c r="T296" s="22"/>
      <c r="U296" s="22"/>
      <c r="V296" s="22"/>
      <c r="W296" s="22"/>
      <c r="X296" s="22"/>
      <c r="Y296" s="22"/>
      <c r="Z296" s="22"/>
      <c r="AA296" s="5" t="s">
        <v>2269</v>
      </c>
      <c r="AB296" s="5" t="s">
        <v>3436</v>
      </c>
      <c r="AC296" s="32" t="s">
        <v>3437</v>
      </c>
      <c r="AD296" s="21">
        <v>1</v>
      </c>
    </row>
    <row r="297" spans="1:30" x14ac:dyDescent="0.3">
      <c r="A297" s="18" t="str">
        <f t="shared" ref="A297:B297" si="311">IF(AND(ISNUMBER(SEARCH("Yes",C297)),ISNUMBER(SEARCH("Yes",E297)),ISNUMBER(SEARCH("Yes",G297)),ISNUMBER(SEARCH("Yes",I297))),"Yes","No")</f>
        <v>No</v>
      </c>
      <c r="B297" s="18" t="str">
        <f t="shared" si="311"/>
        <v>No</v>
      </c>
      <c r="C297" s="15" t="str">
        <f t="shared" si="264"/>
        <v>No</v>
      </c>
      <c r="D297" s="18" t="str">
        <f t="shared" si="265"/>
        <v>No</v>
      </c>
      <c r="E297" s="18" t="str">
        <f t="shared" si="266"/>
        <v>No</v>
      </c>
      <c r="F297" s="18" t="str">
        <f t="shared" si="267"/>
        <v>No</v>
      </c>
      <c r="G297" s="18" t="str">
        <f t="shared" si="268"/>
        <v>No</v>
      </c>
      <c r="H297" s="18" t="str">
        <f t="shared" si="269"/>
        <v>No</v>
      </c>
      <c r="I297" s="18" t="str">
        <f t="shared" si="270"/>
        <v>Yes</v>
      </c>
      <c r="J297" s="18" t="str">
        <f t="shared" si="271"/>
        <v>Yes</v>
      </c>
      <c r="K297" s="21">
        <v>295</v>
      </c>
      <c r="L297" s="5" t="s">
        <v>885</v>
      </c>
      <c r="M297" s="5" t="s">
        <v>886</v>
      </c>
      <c r="N297" s="5" t="s">
        <v>2266</v>
      </c>
      <c r="O297" s="5" t="s">
        <v>149</v>
      </c>
      <c r="P297" s="5" t="s">
        <v>2408</v>
      </c>
      <c r="Q297" s="32" t="s">
        <v>3438</v>
      </c>
      <c r="R297" s="21">
        <v>1</v>
      </c>
      <c r="S297" s="22"/>
      <c r="T297" s="22"/>
      <c r="U297" s="22"/>
      <c r="V297" s="22"/>
      <c r="W297" s="22"/>
      <c r="X297" s="22"/>
      <c r="Y297" s="22"/>
      <c r="Z297" s="22"/>
      <c r="AA297" s="5" t="s">
        <v>2269</v>
      </c>
      <c r="AB297" s="5" t="s">
        <v>2381</v>
      </c>
      <c r="AC297" s="32" t="s">
        <v>2682</v>
      </c>
      <c r="AD297" s="21">
        <v>1</v>
      </c>
    </row>
    <row r="298" spans="1:30" x14ac:dyDescent="0.3">
      <c r="A298" s="18" t="str">
        <f t="shared" ref="A298:B298" si="312">IF(AND(ISNUMBER(SEARCH("Yes",C298)),ISNUMBER(SEARCH("Yes",E298)),ISNUMBER(SEARCH("Yes",G298)),ISNUMBER(SEARCH("Yes",I298))),"Yes","No")</f>
        <v>No</v>
      </c>
      <c r="B298" s="18" t="str">
        <f t="shared" si="312"/>
        <v>No</v>
      </c>
      <c r="C298" s="15" t="str">
        <f t="shared" si="264"/>
        <v>No</v>
      </c>
      <c r="D298" s="18" t="str">
        <f t="shared" si="265"/>
        <v>No</v>
      </c>
      <c r="E298" s="18" t="str">
        <f t="shared" si="266"/>
        <v>No</v>
      </c>
      <c r="F298" s="18" t="str">
        <f t="shared" si="267"/>
        <v>No</v>
      </c>
      <c r="G298" s="18" t="str">
        <f t="shared" si="268"/>
        <v>No</v>
      </c>
      <c r="H298" s="18" t="str">
        <f t="shared" si="269"/>
        <v>No</v>
      </c>
      <c r="I298" s="18" t="str">
        <f t="shared" si="270"/>
        <v>Yes</v>
      </c>
      <c r="J298" s="18" t="str">
        <f t="shared" si="271"/>
        <v>Yes</v>
      </c>
      <c r="K298" s="21">
        <v>296</v>
      </c>
      <c r="L298" s="5" t="s">
        <v>887</v>
      </c>
      <c r="M298" s="5" t="s">
        <v>3439</v>
      </c>
      <c r="N298" s="5" t="s">
        <v>2266</v>
      </c>
      <c r="O298" s="5" t="s">
        <v>149</v>
      </c>
      <c r="P298" s="5" t="s">
        <v>3440</v>
      </c>
      <c r="Q298" s="32" t="s">
        <v>3441</v>
      </c>
      <c r="R298" s="21">
        <v>1</v>
      </c>
      <c r="S298" s="22"/>
      <c r="T298" s="22"/>
      <c r="U298" s="22"/>
      <c r="V298" s="22"/>
      <c r="W298" s="22"/>
      <c r="X298" s="22"/>
      <c r="Y298" s="22"/>
      <c r="Z298" s="22"/>
      <c r="AA298" s="5" t="s">
        <v>2269</v>
      </c>
      <c r="AB298" s="5" t="s">
        <v>3442</v>
      </c>
      <c r="AC298" s="32" t="s">
        <v>3443</v>
      </c>
      <c r="AD298" s="21">
        <v>1</v>
      </c>
    </row>
    <row r="299" spans="1:30" x14ac:dyDescent="0.3">
      <c r="A299" s="18" t="str">
        <f t="shared" ref="A299:B299" si="313">IF(AND(ISNUMBER(SEARCH("Yes",C299)),ISNUMBER(SEARCH("Yes",E299)),ISNUMBER(SEARCH("Yes",G299)),ISNUMBER(SEARCH("Yes",I299))),"Yes","No")</f>
        <v>No</v>
      </c>
      <c r="B299" s="18" t="str">
        <f t="shared" si="313"/>
        <v>No</v>
      </c>
      <c r="C299" s="15" t="str">
        <f t="shared" si="264"/>
        <v>No</v>
      </c>
      <c r="D299" s="18" t="str">
        <f t="shared" si="265"/>
        <v>No</v>
      </c>
      <c r="E299" s="18" t="str">
        <f t="shared" si="266"/>
        <v>No</v>
      </c>
      <c r="F299" s="18" t="str">
        <f t="shared" si="267"/>
        <v>No</v>
      </c>
      <c r="G299" s="18" t="str">
        <f t="shared" si="268"/>
        <v>No</v>
      </c>
      <c r="H299" s="18" t="str">
        <f t="shared" si="269"/>
        <v>No</v>
      </c>
      <c r="I299" s="18" t="str">
        <f t="shared" si="270"/>
        <v>Yes</v>
      </c>
      <c r="J299" s="18" t="str">
        <f t="shared" si="271"/>
        <v>Yes</v>
      </c>
      <c r="K299" s="21">
        <v>297</v>
      </c>
      <c r="L299" s="5" t="s">
        <v>889</v>
      </c>
      <c r="M299" s="5" t="s">
        <v>890</v>
      </c>
      <c r="N299" s="5" t="s">
        <v>2266</v>
      </c>
      <c r="O299" s="5" t="s">
        <v>149</v>
      </c>
      <c r="P299" s="5" t="s">
        <v>2626</v>
      </c>
      <c r="Q299" s="32" t="s">
        <v>3444</v>
      </c>
      <c r="R299" s="21">
        <v>1</v>
      </c>
      <c r="S299" s="22"/>
      <c r="T299" s="22"/>
      <c r="U299" s="22"/>
      <c r="V299" s="22"/>
      <c r="W299" s="22"/>
      <c r="X299" s="22"/>
      <c r="Y299" s="22"/>
      <c r="Z299" s="22"/>
      <c r="AA299" s="5" t="s">
        <v>2269</v>
      </c>
      <c r="AB299" s="5" t="s">
        <v>3445</v>
      </c>
      <c r="AC299" s="32" t="s">
        <v>3446</v>
      </c>
      <c r="AD299" s="21">
        <v>1</v>
      </c>
    </row>
    <row r="300" spans="1:30" x14ac:dyDescent="0.3">
      <c r="A300" s="18" t="str">
        <f t="shared" ref="A300:B300" si="314">IF(AND(ISNUMBER(SEARCH("Yes",C300)),ISNUMBER(SEARCH("Yes",E300)),ISNUMBER(SEARCH("Yes",G300)),ISNUMBER(SEARCH("Yes",I300))),"Yes","No")</f>
        <v>No</v>
      </c>
      <c r="B300" s="18" t="str">
        <f t="shared" si="314"/>
        <v>No</v>
      </c>
      <c r="C300" s="15" t="str">
        <f t="shared" si="264"/>
        <v>No</v>
      </c>
      <c r="D300" s="18" t="str">
        <f t="shared" si="265"/>
        <v>No</v>
      </c>
      <c r="E300" s="18" t="str">
        <f t="shared" si="266"/>
        <v>No</v>
      </c>
      <c r="F300" s="18" t="str">
        <f t="shared" si="267"/>
        <v>No</v>
      </c>
      <c r="G300" s="18" t="str">
        <f t="shared" si="268"/>
        <v>No</v>
      </c>
      <c r="H300" s="18" t="str">
        <f t="shared" si="269"/>
        <v>No</v>
      </c>
      <c r="I300" s="18" t="str">
        <f t="shared" si="270"/>
        <v>Yes</v>
      </c>
      <c r="J300" s="18" t="str">
        <f t="shared" si="271"/>
        <v>Yes</v>
      </c>
      <c r="K300" s="21">
        <v>298</v>
      </c>
      <c r="L300" s="5" t="s">
        <v>891</v>
      </c>
      <c r="M300" s="5" t="s">
        <v>892</v>
      </c>
      <c r="N300" s="5" t="s">
        <v>2266</v>
      </c>
      <c r="O300" s="5" t="s">
        <v>149</v>
      </c>
      <c r="P300" s="5" t="s">
        <v>2305</v>
      </c>
      <c r="Q300" s="32" t="s">
        <v>3447</v>
      </c>
      <c r="R300" s="21">
        <v>1</v>
      </c>
      <c r="S300" s="22"/>
      <c r="T300" s="22"/>
      <c r="U300" s="22"/>
      <c r="V300" s="22"/>
      <c r="W300" s="22"/>
      <c r="X300" s="22"/>
      <c r="Y300" s="22"/>
      <c r="Z300" s="22"/>
      <c r="AA300" s="5" t="s">
        <v>2269</v>
      </c>
      <c r="AB300" s="5" t="s">
        <v>2381</v>
      </c>
      <c r="AC300" s="32" t="s">
        <v>2682</v>
      </c>
      <c r="AD300" s="21">
        <v>1</v>
      </c>
    </row>
    <row r="301" spans="1:30" x14ac:dyDescent="0.3">
      <c r="A301" s="18" t="str">
        <f t="shared" ref="A301:B301" si="315">IF(AND(ISNUMBER(SEARCH("Yes",C301)),ISNUMBER(SEARCH("Yes",E301)),ISNUMBER(SEARCH("Yes",G301)),ISNUMBER(SEARCH("Yes",I301))),"Yes","No")</f>
        <v>No</v>
      </c>
      <c r="B301" s="18" t="str">
        <f t="shared" si="315"/>
        <v>No</v>
      </c>
      <c r="C301" s="15" t="str">
        <f t="shared" si="264"/>
        <v>No</v>
      </c>
      <c r="D301" s="18" t="str">
        <f t="shared" si="265"/>
        <v>No</v>
      </c>
      <c r="E301" s="18" t="str">
        <f t="shared" si="266"/>
        <v>No</v>
      </c>
      <c r="F301" s="18" t="str">
        <f t="shared" si="267"/>
        <v>No</v>
      </c>
      <c r="G301" s="18" t="str">
        <f t="shared" si="268"/>
        <v>No</v>
      </c>
      <c r="H301" s="18" t="str">
        <f t="shared" si="269"/>
        <v>No</v>
      </c>
      <c r="I301" s="18" t="str">
        <f t="shared" si="270"/>
        <v>Yes</v>
      </c>
      <c r="J301" s="18" t="str">
        <f t="shared" si="271"/>
        <v>Yes</v>
      </c>
      <c r="K301" s="21">
        <v>299</v>
      </c>
      <c r="L301" s="5" t="s">
        <v>893</v>
      </c>
      <c r="M301" s="5" t="s">
        <v>894</v>
      </c>
      <c r="N301" s="5" t="s">
        <v>2266</v>
      </c>
      <c r="O301" s="5" t="s">
        <v>149</v>
      </c>
      <c r="P301" s="5" t="s">
        <v>3072</v>
      </c>
      <c r="Q301" s="32" t="s">
        <v>3448</v>
      </c>
      <c r="R301" s="21">
        <v>1</v>
      </c>
      <c r="S301" s="22"/>
      <c r="T301" s="22"/>
      <c r="U301" s="22"/>
      <c r="V301" s="22"/>
      <c r="W301" s="22"/>
      <c r="X301" s="22"/>
      <c r="Y301" s="22"/>
      <c r="Z301" s="22"/>
      <c r="AA301" s="5" t="s">
        <v>2269</v>
      </c>
      <c r="AB301" s="5" t="s">
        <v>3449</v>
      </c>
      <c r="AC301" s="32" t="s">
        <v>3450</v>
      </c>
      <c r="AD301" s="21">
        <v>1</v>
      </c>
    </row>
    <row r="302" spans="1:30" x14ac:dyDescent="0.3">
      <c r="A302" s="18" t="str">
        <f t="shared" ref="A302:B302" si="316">IF(AND(ISNUMBER(SEARCH("Yes",C302)),ISNUMBER(SEARCH("Yes",E302)),ISNUMBER(SEARCH("Yes",G302)),ISNUMBER(SEARCH("Yes",I302))),"Yes","No")</f>
        <v>No</v>
      </c>
      <c r="B302" s="18" t="str">
        <f t="shared" si="316"/>
        <v>No</v>
      </c>
      <c r="C302" s="15" t="str">
        <f t="shared" si="264"/>
        <v>No</v>
      </c>
      <c r="D302" s="18" t="str">
        <f t="shared" si="265"/>
        <v>No</v>
      </c>
      <c r="E302" s="18" t="str">
        <f t="shared" si="266"/>
        <v>No</v>
      </c>
      <c r="F302" s="18" t="str">
        <f t="shared" si="267"/>
        <v>No</v>
      </c>
      <c r="G302" s="18" t="str">
        <f t="shared" si="268"/>
        <v>No</v>
      </c>
      <c r="H302" s="18" t="str">
        <f t="shared" si="269"/>
        <v>No</v>
      </c>
      <c r="I302" s="18" t="str">
        <f t="shared" si="270"/>
        <v>Yes</v>
      </c>
      <c r="J302" s="18" t="str">
        <f t="shared" si="271"/>
        <v>Yes</v>
      </c>
      <c r="K302" s="21">
        <v>300</v>
      </c>
      <c r="L302" s="5" t="s">
        <v>895</v>
      </c>
      <c r="M302" s="5" t="s">
        <v>896</v>
      </c>
      <c r="N302" s="5" t="s">
        <v>2266</v>
      </c>
      <c r="O302" s="5" t="s">
        <v>149</v>
      </c>
      <c r="P302" s="5" t="s">
        <v>2683</v>
      </c>
      <c r="Q302" s="32" t="s">
        <v>3451</v>
      </c>
      <c r="R302" s="21">
        <v>1</v>
      </c>
      <c r="S302" s="22"/>
      <c r="T302" s="22"/>
      <c r="U302" s="22"/>
      <c r="V302" s="22"/>
      <c r="W302" s="22"/>
      <c r="X302" s="22"/>
      <c r="Y302" s="22"/>
      <c r="Z302" s="22"/>
      <c r="AA302" s="5" t="s">
        <v>2269</v>
      </c>
      <c r="AB302" s="5" t="s">
        <v>3452</v>
      </c>
      <c r="AC302" s="32" t="s">
        <v>3453</v>
      </c>
      <c r="AD302" s="21">
        <v>1</v>
      </c>
    </row>
    <row r="303" spans="1:30" x14ac:dyDescent="0.3">
      <c r="A303" s="18" t="str">
        <f t="shared" ref="A303:B303" si="317">IF(AND(ISNUMBER(SEARCH("Yes",C303)),ISNUMBER(SEARCH("Yes",E303)),ISNUMBER(SEARCH("Yes",G303)),ISNUMBER(SEARCH("Yes",I303))),"Yes","No")</f>
        <v>No</v>
      </c>
      <c r="B303" s="18" t="str">
        <f t="shared" si="317"/>
        <v>No</v>
      </c>
      <c r="C303" s="15" t="str">
        <f t="shared" si="264"/>
        <v>No</v>
      </c>
      <c r="D303" s="18" t="str">
        <f t="shared" si="265"/>
        <v>No</v>
      </c>
      <c r="E303" s="18" t="str">
        <f t="shared" si="266"/>
        <v>No</v>
      </c>
      <c r="F303" s="18" t="str">
        <f t="shared" si="267"/>
        <v>No</v>
      </c>
      <c r="G303" s="18" t="str">
        <f t="shared" si="268"/>
        <v>No</v>
      </c>
      <c r="H303" s="18" t="str">
        <f t="shared" si="269"/>
        <v>No</v>
      </c>
      <c r="I303" s="18" t="str">
        <f t="shared" si="270"/>
        <v>Yes</v>
      </c>
      <c r="J303" s="18" t="str">
        <f t="shared" si="271"/>
        <v>Yes</v>
      </c>
      <c r="K303" s="21">
        <v>301</v>
      </c>
      <c r="L303" s="5" t="s">
        <v>897</v>
      </c>
      <c r="M303" s="5" t="s">
        <v>898</v>
      </c>
      <c r="N303" s="5" t="s">
        <v>2266</v>
      </c>
      <c r="O303" s="5" t="s">
        <v>149</v>
      </c>
      <c r="P303" s="5" t="s">
        <v>3454</v>
      </c>
      <c r="Q303" s="32" t="s">
        <v>3455</v>
      </c>
      <c r="R303" s="21">
        <v>1</v>
      </c>
      <c r="S303" s="22"/>
      <c r="T303" s="22"/>
      <c r="U303" s="22"/>
      <c r="V303" s="22"/>
      <c r="W303" s="22"/>
      <c r="X303" s="22"/>
      <c r="Y303" s="22"/>
      <c r="Z303" s="22"/>
      <c r="AA303" s="5" t="s">
        <v>2269</v>
      </c>
      <c r="AB303" s="5" t="s">
        <v>3456</v>
      </c>
      <c r="AC303" s="32" t="s">
        <v>3457</v>
      </c>
      <c r="AD303" s="21">
        <v>1</v>
      </c>
    </row>
    <row r="304" spans="1:30" x14ac:dyDescent="0.3">
      <c r="A304" s="18" t="str">
        <f t="shared" ref="A304:B304" si="318">IF(AND(ISNUMBER(SEARCH("Yes",C304)),ISNUMBER(SEARCH("Yes",E304)),ISNUMBER(SEARCH("Yes",G304)),ISNUMBER(SEARCH("Yes",I304))),"Yes","No")</f>
        <v>No</v>
      </c>
      <c r="B304" s="18" t="str">
        <f t="shared" si="318"/>
        <v>No</v>
      </c>
      <c r="C304" s="15" t="str">
        <f t="shared" si="264"/>
        <v>No</v>
      </c>
      <c r="D304" s="18" t="str">
        <f t="shared" si="265"/>
        <v>No</v>
      </c>
      <c r="E304" s="18" t="str">
        <f t="shared" si="266"/>
        <v>No</v>
      </c>
      <c r="F304" s="18" t="str">
        <f t="shared" si="267"/>
        <v>No</v>
      </c>
      <c r="G304" s="18" t="str">
        <f t="shared" si="268"/>
        <v>No</v>
      </c>
      <c r="H304" s="18" t="str">
        <f t="shared" si="269"/>
        <v>No</v>
      </c>
      <c r="I304" s="18" t="str">
        <f t="shared" si="270"/>
        <v>Yes</v>
      </c>
      <c r="J304" s="18" t="str">
        <f t="shared" si="271"/>
        <v>Yes</v>
      </c>
      <c r="K304" s="21">
        <v>302</v>
      </c>
      <c r="L304" s="5" t="s">
        <v>899</v>
      </c>
      <c r="M304" s="5" t="s">
        <v>900</v>
      </c>
      <c r="N304" s="5" t="s">
        <v>2266</v>
      </c>
      <c r="O304" s="5" t="s">
        <v>149</v>
      </c>
      <c r="P304" s="5" t="s">
        <v>2351</v>
      </c>
      <c r="Q304" s="32" t="s">
        <v>3458</v>
      </c>
      <c r="R304" s="21">
        <v>1</v>
      </c>
      <c r="S304" s="22"/>
      <c r="T304" s="22"/>
      <c r="U304" s="22"/>
      <c r="V304" s="22"/>
      <c r="W304" s="22"/>
      <c r="X304" s="22"/>
      <c r="Y304" s="22"/>
      <c r="Z304" s="22"/>
      <c r="AA304" s="5" t="s">
        <v>2269</v>
      </c>
      <c r="AB304" s="5" t="s">
        <v>2628</v>
      </c>
      <c r="AC304" s="32" t="s">
        <v>2693</v>
      </c>
      <c r="AD304" s="21">
        <v>1</v>
      </c>
    </row>
    <row r="305" spans="1:30" x14ac:dyDescent="0.3">
      <c r="A305" s="18" t="str">
        <f t="shared" ref="A305:B305" si="319">IF(AND(ISNUMBER(SEARCH("Yes",C305)),ISNUMBER(SEARCH("Yes",E305)),ISNUMBER(SEARCH("Yes",G305)),ISNUMBER(SEARCH("Yes",I305))),"Yes","No")</f>
        <v>Yes</v>
      </c>
      <c r="B305" s="18" t="str">
        <f t="shared" si="319"/>
        <v>Yes</v>
      </c>
      <c r="C305" s="15" t="str">
        <f t="shared" si="264"/>
        <v>Yes</v>
      </c>
      <c r="D305" s="18" t="str">
        <f t="shared" si="265"/>
        <v>Yes</v>
      </c>
      <c r="E305" s="18" t="str">
        <f t="shared" si="266"/>
        <v>Yes</v>
      </c>
      <c r="F305" s="18" t="str">
        <f t="shared" si="267"/>
        <v>Yes</v>
      </c>
      <c r="G305" s="18" t="str">
        <f t="shared" si="268"/>
        <v>Yes</v>
      </c>
      <c r="H305" s="18" t="str">
        <f t="shared" si="269"/>
        <v>Yes</v>
      </c>
      <c r="I305" s="18" t="str">
        <f t="shared" si="270"/>
        <v>Yes</v>
      </c>
      <c r="J305" s="18" t="str">
        <f t="shared" si="271"/>
        <v>Yes</v>
      </c>
      <c r="K305" s="21">
        <v>303</v>
      </c>
      <c r="L305" s="5" t="s">
        <v>290</v>
      </c>
      <c r="M305" s="5" t="s">
        <v>291</v>
      </c>
      <c r="N305" s="5" t="s">
        <v>2266</v>
      </c>
      <c r="O305" s="5" t="s">
        <v>21</v>
      </c>
      <c r="P305" s="5" t="s">
        <v>3459</v>
      </c>
      <c r="Q305" s="32" t="s">
        <v>3460</v>
      </c>
      <c r="R305" s="21">
        <v>1</v>
      </c>
      <c r="S305" s="5" t="s">
        <v>21</v>
      </c>
      <c r="T305" s="5" t="s">
        <v>3461</v>
      </c>
      <c r="U305" s="32" t="s">
        <v>3462</v>
      </c>
      <c r="V305" s="21">
        <v>1</v>
      </c>
      <c r="W305" s="5" t="s">
        <v>2269</v>
      </c>
      <c r="X305" s="5" t="s">
        <v>3463</v>
      </c>
      <c r="Y305" s="32" t="s">
        <v>3464</v>
      </c>
      <c r="Z305" s="21">
        <v>1</v>
      </c>
      <c r="AA305" s="5" t="s">
        <v>21</v>
      </c>
      <c r="AB305" s="5" t="s">
        <v>3465</v>
      </c>
      <c r="AC305" s="32" t="s">
        <v>3466</v>
      </c>
      <c r="AD305" s="21">
        <v>1</v>
      </c>
    </row>
    <row r="306" spans="1:30" x14ac:dyDescent="0.3">
      <c r="A306" s="18" t="str">
        <f t="shared" ref="A306:B306" si="320">IF(AND(ISNUMBER(SEARCH("Yes",C306)),ISNUMBER(SEARCH("Yes",E306)),ISNUMBER(SEARCH("Yes",G306)),ISNUMBER(SEARCH("Yes",I306))),"Yes","No")</f>
        <v>No</v>
      </c>
      <c r="B306" s="18" t="str">
        <f t="shared" si="320"/>
        <v>No</v>
      </c>
      <c r="C306" s="15" t="str">
        <f t="shared" si="264"/>
        <v>No</v>
      </c>
      <c r="D306" s="18" t="str">
        <f t="shared" si="265"/>
        <v>No</v>
      </c>
      <c r="E306" s="18" t="str">
        <f t="shared" si="266"/>
        <v>No</v>
      </c>
      <c r="F306" s="18" t="str">
        <f t="shared" si="267"/>
        <v>No</v>
      </c>
      <c r="G306" s="18" t="str">
        <f t="shared" si="268"/>
        <v>No</v>
      </c>
      <c r="H306" s="18" t="str">
        <f t="shared" si="269"/>
        <v>No</v>
      </c>
      <c r="I306" s="18" t="str">
        <f t="shared" si="270"/>
        <v>Yes</v>
      </c>
      <c r="J306" s="18" t="str">
        <f t="shared" si="271"/>
        <v>Yes</v>
      </c>
      <c r="K306" s="21">
        <v>304</v>
      </c>
      <c r="L306" s="5" t="s">
        <v>901</v>
      </c>
      <c r="M306" s="5" t="s">
        <v>902</v>
      </c>
      <c r="N306" s="5" t="s">
        <v>2266</v>
      </c>
      <c r="O306" s="5" t="s">
        <v>149</v>
      </c>
      <c r="P306" s="5" t="s">
        <v>2280</v>
      </c>
      <c r="Q306" s="32" t="s">
        <v>3467</v>
      </c>
      <c r="R306" s="21">
        <v>1</v>
      </c>
      <c r="S306" s="22"/>
      <c r="T306" s="22"/>
      <c r="U306" s="22"/>
      <c r="V306" s="22"/>
      <c r="W306" s="22"/>
      <c r="X306" s="22"/>
      <c r="Y306" s="22"/>
      <c r="Z306" s="22"/>
      <c r="AA306" s="5" t="s">
        <v>2269</v>
      </c>
      <c r="AB306" s="5" t="s">
        <v>2282</v>
      </c>
      <c r="AC306" s="32" t="s">
        <v>3468</v>
      </c>
      <c r="AD306" s="21">
        <v>1</v>
      </c>
    </row>
    <row r="307" spans="1:30" x14ac:dyDescent="0.3">
      <c r="A307" s="18" t="str">
        <f t="shared" ref="A307:B307" si="321">IF(AND(ISNUMBER(SEARCH("Yes",C307)),ISNUMBER(SEARCH("Yes",E307)),ISNUMBER(SEARCH("Yes",G307)),ISNUMBER(SEARCH("Yes",I307))),"Yes","No")</f>
        <v>No</v>
      </c>
      <c r="B307" s="18" t="str">
        <f t="shared" si="321"/>
        <v>No</v>
      </c>
      <c r="C307" s="15" t="str">
        <f t="shared" si="264"/>
        <v>No</v>
      </c>
      <c r="D307" s="18" t="str">
        <f t="shared" si="265"/>
        <v>No</v>
      </c>
      <c r="E307" s="18" t="str">
        <f t="shared" si="266"/>
        <v>No</v>
      </c>
      <c r="F307" s="18" t="str">
        <f t="shared" si="267"/>
        <v>No</v>
      </c>
      <c r="G307" s="18" t="str">
        <f t="shared" si="268"/>
        <v>No</v>
      </c>
      <c r="H307" s="18" t="str">
        <f t="shared" si="269"/>
        <v>No</v>
      </c>
      <c r="I307" s="18" t="str">
        <f t="shared" si="270"/>
        <v>Yes</v>
      </c>
      <c r="J307" s="18" t="str">
        <f t="shared" si="271"/>
        <v>Yes</v>
      </c>
      <c r="K307" s="21">
        <v>305</v>
      </c>
      <c r="L307" s="5" t="s">
        <v>903</v>
      </c>
      <c r="M307" s="5" t="s">
        <v>904</v>
      </c>
      <c r="N307" s="5" t="s">
        <v>2266</v>
      </c>
      <c r="O307" s="5" t="s">
        <v>149</v>
      </c>
      <c r="P307" s="5" t="s">
        <v>2390</v>
      </c>
      <c r="Q307" s="32" t="s">
        <v>3469</v>
      </c>
      <c r="R307" s="21">
        <v>1</v>
      </c>
      <c r="S307" s="22"/>
      <c r="T307" s="22"/>
      <c r="U307" s="22"/>
      <c r="V307" s="22"/>
      <c r="W307" s="22"/>
      <c r="X307" s="22"/>
      <c r="Y307" s="22"/>
      <c r="Z307" s="22"/>
      <c r="AA307" s="5" t="s">
        <v>2269</v>
      </c>
      <c r="AB307" s="5" t="s">
        <v>2432</v>
      </c>
      <c r="AC307" s="32" t="s">
        <v>3470</v>
      </c>
      <c r="AD307" s="21">
        <v>1</v>
      </c>
    </row>
    <row r="308" spans="1:30" x14ac:dyDescent="0.3">
      <c r="A308" s="18" t="str">
        <f t="shared" ref="A308:B308" si="322">IF(AND(ISNUMBER(SEARCH("Yes",C308)),ISNUMBER(SEARCH("Yes",E308)),ISNUMBER(SEARCH("Yes",G308)),ISNUMBER(SEARCH("Yes",I308))),"Yes","No")</f>
        <v>No</v>
      </c>
      <c r="B308" s="18" t="str">
        <f t="shared" si="322"/>
        <v>No</v>
      </c>
      <c r="C308" s="15" t="str">
        <f t="shared" si="264"/>
        <v>No</v>
      </c>
      <c r="D308" s="18" t="str">
        <f t="shared" si="265"/>
        <v>No</v>
      </c>
      <c r="E308" s="18" t="str">
        <f t="shared" si="266"/>
        <v>No</v>
      </c>
      <c r="F308" s="18" t="str">
        <f t="shared" si="267"/>
        <v>No</v>
      </c>
      <c r="G308" s="18" t="str">
        <f t="shared" si="268"/>
        <v>No</v>
      </c>
      <c r="H308" s="18" t="str">
        <f t="shared" si="269"/>
        <v>No</v>
      </c>
      <c r="I308" s="18" t="str">
        <f t="shared" si="270"/>
        <v>Yes</v>
      </c>
      <c r="J308" s="18" t="str">
        <f t="shared" si="271"/>
        <v>Yes</v>
      </c>
      <c r="K308" s="21">
        <v>306</v>
      </c>
      <c r="L308" s="5" t="s">
        <v>133</v>
      </c>
      <c r="M308" s="5" t="s">
        <v>371</v>
      </c>
      <c r="N308" s="5" t="s">
        <v>2266</v>
      </c>
      <c r="O308" s="5" t="s">
        <v>149</v>
      </c>
      <c r="P308" s="5" t="s">
        <v>2608</v>
      </c>
      <c r="Q308" s="32" t="s">
        <v>2609</v>
      </c>
      <c r="R308" s="21">
        <v>1</v>
      </c>
      <c r="S308" s="22"/>
      <c r="T308" s="22"/>
      <c r="U308" s="22"/>
      <c r="V308" s="22"/>
      <c r="W308" s="22"/>
      <c r="X308" s="22"/>
      <c r="Y308" s="22"/>
      <c r="Z308" s="22"/>
      <c r="AA308" s="5" t="s">
        <v>2269</v>
      </c>
      <c r="AB308" s="5" t="s">
        <v>3471</v>
      </c>
      <c r="AC308" s="32" t="s">
        <v>3472</v>
      </c>
      <c r="AD308" s="21">
        <v>1</v>
      </c>
    </row>
    <row r="309" spans="1:30" x14ac:dyDescent="0.3">
      <c r="A309" s="18" t="str">
        <f t="shared" ref="A309:B309" si="323">IF(AND(ISNUMBER(SEARCH("Yes",C309)),ISNUMBER(SEARCH("Yes",E309)),ISNUMBER(SEARCH("Yes",G309)),ISNUMBER(SEARCH("Yes",I309))),"Yes","No")</f>
        <v>Yes</v>
      </c>
      <c r="B309" s="18" t="str">
        <f t="shared" si="323"/>
        <v>Yes</v>
      </c>
      <c r="C309" s="15" t="str">
        <f t="shared" si="264"/>
        <v>Yes</v>
      </c>
      <c r="D309" s="18" t="str">
        <f t="shared" si="265"/>
        <v>Yes</v>
      </c>
      <c r="E309" s="18" t="str">
        <f t="shared" si="266"/>
        <v>Yes</v>
      </c>
      <c r="F309" s="18" t="str">
        <f t="shared" si="267"/>
        <v>Yes</v>
      </c>
      <c r="G309" s="18" t="str">
        <f t="shared" si="268"/>
        <v>Yes</v>
      </c>
      <c r="H309" s="18" t="str">
        <f t="shared" si="269"/>
        <v>Yes</v>
      </c>
      <c r="I309" s="18" t="str">
        <f t="shared" si="270"/>
        <v>Yes</v>
      </c>
      <c r="J309" s="18" t="str">
        <f t="shared" si="271"/>
        <v>Yes</v>
      </c>
      <c r="K309" s="21">
        <v>307</v>
      </c>
      <c r="L309" s="5" t="s">
        <v>208</v>
      </c>
      <c r="M309" s="5" t="s">
        <v>209</v>
      </c>
      <c r="N309" s="5" t="s">
        <v>2266</v>
      </c>
      <c r="O309" s="5" t="s">
        <v>2269</v>
      </c>
      <c r="P309" s="5" t="s">
        <v>3473</v>
      </c>
      <c r="Q309" s="32" t="s">
        <v>3474</v>
      </c>
      <c r="R309" s="21">
        <v>1</v>
      </c>
      <c r="S309" s="5" t="s">
        <v>2269</v>
      </c>
      <c r="T309" s="5" t="s">
        <v>3475</v>
      </c>
      <c r="U309" s="32" t="s">
        <v>3476</v>
      </c>
      <c r="V309" s="21">
        <v>1</v>
      </c>
      <c r="W309" s="5" t="s">
        <v>2269</v>
      </c>
      <c r="X309" s="5" t="s">
        <v>3477</v>
      </c>
      <c r="Y309" s="32" t="s">
        <v>3478</v>
      </c>
      <c r="Z309" s="21">
        <v>1</v>
      </c>
      <c r="AA309" s="5" t="s">
        <v>2269</v>
      </c>
      <c r="AB309" s="5" t="s">
        <v>2966</v>
      </c>
      <c r="AC309" s="32" t="s">
        <v>3479</v>
      </c>
      <c r="AD309" s="21">
        <v>1</v>
      </c>
    </row>
    <row r="310" spans="1:30" x14ac:dyDescent="0.3">
      <c r="A310" s="18" t="str">
        <f t="shared" ref="A310:B310" si="324">IF(AND(ISNUMBER(SEARCH("Yes",C310)),ISNUMBER(SEARCH("Yes",E310)),ISNUMBER(SEARCH("Yes",G310)),ISNUMBER(SEARCH("Yes",I310))),"Yes","No")</f>
        <v>No</v>
      </c>
      <c r="B310" s="18" t="str">
        <f t="shared" si="324"/>
        <v>No</v>
      </c>
      <c r="C310" s="15" t="str">
        <f t="shared" si="264"/>
        <v>No</v>
      </c>
      <c r="D310" s="18" t="str">
        <f t="shared" si="265"/>
        <v>No</v>
      </c>
      <c r="E310" s="18" t="str">
        <f t="shared" si="266"/>
        <v>No</v>
      </c>
      <c r="F310" s="18" t="str">
        <f t="shared" si="267"/>
        <v>No</v>
      </c>
      <c r="G310" s="18" t="str">
        <f t="shared" si="268"/>
        <v>No</v>
      </c>
      <c r="H310" s="18" t="str">
        <f t="shared" si="269"/>
        <v>No</v>
      </c>
      <c r="I310" s="18" t="str">
        <f t="shared" si="270"/>
        <v>Yes</v>
      </c>
      <c r="J310" s="18" t="str">
        <f t="shared" si="271"/>
        <v>Yes</v>
      </c>
      <c r="K310" s="21">
        <v>308</v>
      </c>
      <c r="L310" s="5" t="s">
        <v>905</v>
      </c>
      <c r="M310" s="5" t="s">
        <v>3480</v>
      </c>
      <c r="N310" s="5" t="s">
        <v>2266</v>
      </c>
      <c r="O310" s="5" t="s">
        <v>149</v>
      </c>
      <c r="P310" s="5" t="s">
        <v>3287</v>
      </c>
      <c r="Q310" s="32" t="s">
        <v>3481</v>
      </c>
      <c r="R310" s="21">
        <v>1</v>
      </c>
      <c r="S310" s="22"/>
      <c r="T310" s="22"/>
      <c r="U310" s="22"/>
      <c r="V310" s="22"/>
      <c r="W310" s="22"/>
      <c r="X310" s="22"/>
      <c r="Y310" s="22"/>
      <c r="Z310" s="22"/>
      <c r="AA310" s="5" t="s">
        <v>2269</v>
      </c>
      <c r="AB310" s="5" t="s">
        <v>3482</v>
      </c>
      <c r="AC310" s="32" t="s">
        <v>3483</v>
      </c>
      <c r="AD310" s="21">
        <v>1</v>
      </c>
    </row>
    <row r="311" spans="1:30" x14ac:dyDescent="0.3">
      <c r="A311" s="18" t="str">
        <f t="shared" ref="A311:B311" si="325">IF(AND(ISNUMBER(SEARCH("Yes",C311)),ISNUMBER(SEARCH("Yes",E311)),ISNUMBER(SEARCH("Yes",G311)),ISNUMBER(SEARCH("Yes",I311))),"Yes","No")</f>
        <v>No</v>
      </c>
      <c r="B311" s="18" t="str">
        <f t="shared" si="325"/>
        <v>No</v>
      </c>
      <c r="C311" s="15" t="str">
        <f t="shared" si="264"/>
        <v>No</v>
      </c>
      <c r="D311" s="18" t="str">
        <f t="shared" si="265"/>
        <v>No</v>
      </c>
      <c r="E311" s="18" t="str">
        <f t="shared" si="266"/>
        <v>No</v>
      </c>
      <c r="F311" s="18" t="str">
        <f t="shared" si="267"/>
        <v>No</v>
      </c>
      <c r="G311" s="18" t="str">
        <f t="shared" si="268"/>
        <v>No</v>
      </c>
      <c r="H311" s="18" t="str">
        <f t="shared" si="269"/>
        <v>No</v>
      </c>
      <c r="I311" s="18" t="str">
        <f t="shared" si="270"/>
        <v>Yes</v>
      </c>
      <c r="J311" s="18" t="str">
        <f t="shared" si="271"/>
        <v>Yes</v>
      </c>
      <c r="K311" s="21">
        <v>309</v>
      </c>
      <c r="L311" s="5" t="s">
        <v>907</v>
      </c>
      <c r="M311" s="5" t="s">
        <v>908</v>
      </c>
      <c r="N311" s="5" t="s">
        <v>2266</v>
      </c>
      <c r="O311" s="5" t="s">
        <v>149</v>
      </c>
      <c r="P311" s="5" t="s">
        <v>2492</v>
      </c>
      <c r="Q311" s="32" t="s">
        <v>3484</v>
      </c>
      <c r="R311" s="21">
        <v>1</v>
      </c>
      <c r="S311" s="22"/>
      <c r="T311" s="22"/>
      <c r="U311" s="22"/>
      <c r="V311" s="22"/>
      <c r="W311" s="22"/>
      <c r="X311" s="22"/>
      <c r="Y311" s="22"/>
      <c r="Z311" s="22"/>
      <c r="AA311" s="5" t="s">
        <v>21</v>
      </c>
      <c r="AB311" s="5" t="s">
        <v>3485</v>
      </c>
      <c r="AC311" s="32" t="s">
        <v>3486</v>
      </c>
      <c r="AD311" s="21">
        <v>1</v>
      </c>
    </row>
    <row r="312" spans="1:30" x14ac:dyDescent="0.3">
      <c r="A312" s="18" t="str">
        <f t="shared" ref="A312:B312" si="326">IF(AND(ISNUMBER(SEARCH("Yes",C312)),ISNUMBER(SEARCH("Yes",E312)),ISNUMBER(SEARCH("Yes",G312)),ISNUMBER(SEARCH("Yes",I312))),"Yes","No")</f>
        <v>No</v>
      </c>
      <c r="B312" s="18" t="str">
        <f t="shared" si="326"/>
        <v>No</v>
      </c>
      <c r="C312" s="15" t="str">
        <f t="shared" si="264"/>
        <v>No</v>
      </c>
      <c r="D312" s="18" t="str">
        <f t="shared" si="265"/>
        <v>No</v>
      </c>
      <c r="E312" s="18" t="str">
        <f t="shared" si="266"/>
        <v>No</v>
      </c>
      <c r="F312" s="18" t="str">
        <f t="shared" si="267"/>
        <v>No</v>
      </c>
      <c r="G312" s="18" t="str">
        <f t="shared" si="268"/>
        <v>No</v>
      </c>
      <c r="H312" s="18" t="str">
        <f t="shared" si="269"/>
        <v>No</v>
      </c>
      <c r="I312" s="18" t="str">
        <f t="shared" si="270"/>
        <v>Yes</v>
      </c>
      <c r="J312" s="18" t="str">
        <f t="shared" si="271"/>
        <v>Yes</v>
      </c>
      <c r="K312" s="21">
        <v>310</v>
      </c>
      <c r="L312" s="5" t="s">
        <v>909</v>
      </c>
      <c r="M312" s="5" t="s">
        <v>910</v>
      </c>
      <c r="N312" s="5" t="s">
        <v>2266</v>
      </c>
      <c r="O312" s="5" t="s">
        <v>149</v>
      </c>
      <c r="P312" s="5" t="s">
        <v>2623</v>
      </c>
      <c r="Q312" s="32" t="s">
        <v>3487</v>
      </c>
      <c r="R312" s="21">
        <v>1</v>
      </c>
      <c r="S312" s="22"/>
      <c r="T312" s="22"/>
      <c r="U312" s="22"/>
      <c r="V312" s="22"/>
      <c r="W312" s="22"/>
      <c r="X312" s="22"/>
      <c r="Y312" s="22"/>
      <c r="Z312" s="22"/>
      <c r="AA312" s="5" t="s">
        <v>21</v>
      </c>
      <c r="AB312" s="5" t="s">
        <v>3156</v>
      </c>
      <c r="AC312" s="32" t="s">
        <v>3157</v>
      </c>
      <c r="AD312" s="21">
        <v>1</v>
      </c>
    </row>
    <row r="313" spans="1:30" x14ac:dyDescent="0.3">
      <c r="A313" s="18" t="str">
        <f t="shared" ref="A313:B313" si="327">IF(AND(ISNUMBER(SEARCH("Yes",C313)),ISNUMBER(SEARCH("Yes",E313)),ISNUMBER(SEARCH("Yes",G313)),ISNUMBER(SEARCH("Yes",I313))),"Yes","No")</f>
        <v>No</v>
      </c>
      <c r="B313" s="18" t="str">
        <f t="shared" si="327"/>
        <v>Yes</v>
      </c>
      <c r="C313" s="15" t="str">
        <f t="shared" si="264"/>
        <v>Yes</v>
      </c>
      <c r="D313" s="18" t="str">
        <f t="shared" si="265"/>
        <v>Yes</v>
      </c>
      <c r="E313" s="18" t="str">
        <f t="shared" si="266"/>
        <v>Yes</v>
      </c>
      <c r="F313" s="18" t="str">
        <f t="shared" si="267"/>
        <v>Yes</v>
      </c>
      <c r="G313" s="18" t="str">
        <f t="shared" si="268"/>
        <v>No</v>
      </c>
      <c r="H313" s="18" t="str">
        <f t="shared" si="269"/>
        <v>Yes</v>
      </c>
      <c r="I313" s="18" t="str">
        <f t="shared" si="270"/>
        <v>Yes</v>
      </c>
      <c r="J313" s="18" t="str">
        <f t="shared" si="271"/>
        <v>Yes</v>
      </c>
      <c r="K313" s="21">
        <v>311</v>
      </c>
      <c r="L313" s="5" t="s">
        <v>89</v>
      </c>
      <c r="M313" s="5" t="s">
        <v>3488</v>
      </c>
      <c r="N313" s="5" t="s">
        <v>2266</v>
      </c>
      <c r="O313" s="5" t="s">
        <v>21</v>
      </c>
      <c r="P313" s="5" t="s">
        <v>3362</v>
      </c>
      <c r="Q313" s="32" t="s">
        <v>3363</v>
      </c>
      <c r="R313" s="21">
        <v>1</v>
      </c>
      <c r="S313" s="5" t="s">
        <v>21</v>
      </c>
      <c r="T313" s="5" t="s">
        <v>3489</v>
      </c>
      <c r="U313" s="32" t="s">
        <v>3490</v>
      </c>
      <c r="V313" s="21">
        <v>1</v>
      </c>
      <c r="W313" s="5" t="s">
        <v>2269</v>
      </c>
      <c r="X313" s="5" t="s">
        <v>3491</v>
      </c>
      <c r="Y313" s="32" t="s">
        <v>3492</v>
      </c>
      <c r="Z313" s="21">
        <v>1</v>
      </c>
      <c r="AA313" s="5" t="s">
        <v>21</v>
      </c>
      <c r="AB313" s="5" t="s">
        <v>3493</v>
      </c>
      <c r="AC313" s="32" t="s">
        <v>3494</v>
      </c>
      <c r="AD313" s="21">
        <v>1</v>
      </c>
    </row>
    <row r="314" spans="1:30" x14ac:dyDescent="0.3">
      <c r="A314" s="18" t="str">
        <f t="shared" ref="A314:B314" si="328">IF(AND(ISNUMBER(SEARCH("Yes",C314)),ISNUMBER(SEARCH("Yes",E314)),ISNUMBER(SEARCH("Yes",G314)),ISNUMBER(SEARCH("Yes",I314))),"Yes","No")</f>
        <v>No</v>
      </c>
      <c r="B314" s="18" t="str">
        <f t="shared" si="328"/>
        <v>No</v>
      </c>
      <c r="C314" s="15" t="str">
        <f t="shared" si="264"/>
        <v>No</v>
      </c>
      <c r="D314" s="18" t="str">
        <f t="shared" si="265"/>
        <v>No</v>
      </c>
      <c r="E314" s="18" t="str">
        <f t="shared" si="266"/>
        <v>No</v>
      </c>
      <c r="F314" s="18" t="str">
        <f t="shared" si="267"/>
        <v>No</v>
      </c>
      <c r="G314" s="18" t="str">
        <f t="shared" si="268"/>
        <v>No</v>
      </c>
      <c r="H314" s="18" t="str">
        <f t="shared" si="269"/>
        <v>No</v>
      </c>
      <c r="I314" s="18" t="str">
        <f t="shared" si="270"/>
        <v>Yes</v>
      </c>
      <c r="J314" s="18" t="str">
        <f t="shared" si="271"/>
        <v>Yes</v>
      </c>
      <c r="K314" s="21">
        <v>312</v>
      </c>
      <c r="L314" s="5" t="s">
        <v>911</v>
      </c>
      <c r="M314" s="5" t="s">
        <v>912</v>
      </c>
      <c r="N314" s="5" t="s">
        <v>2266</v>
      </c>
      <c r="O314" s="5" t="s">
        <v>149</v>
      </c>
      <c r="P314" s="5" t="s">
        <v>2292</v>
      </c>
      <c r="Q314" s="32" t="s">
        <v>3495</v>
      </c>
      <c r="R314" s="21">
        <v>1</v>
      </c>
      <c r="S314" s="22"/>
      <c r="T314" s="22"/>
      <c r="U314" s="22"/>
      <c r="V314" s="22"/>
      <c r="W314" s="22"/>
      <c r="X314" s="22"/>
      <c r="Y314" s="22"/>
      <c r="Z314" s="22"/>
      <c r="AA314" s="5" t="s">
        <v>2269</v>
      </c>
      <c r="AB314" s="5" t="s">
        <v>2554</v>
      </c>
      <c r="AC314" s="32" t="s">
        <v>3496</v>
      </c>
      <c r="AD314" s="21">
        <v>1</v>
      </c>
    </row>
    <row r="315" spans="1:30" x14ac:dyDescent="0.3">
      <c r="A315" s="18" t="str">
        <f t="shared" ref="A315:B315" si="329">IF(AND(ISNUMBER(SEARCH("Yes",C315)),ISNUMBER(SEARCH("Yes",E315)),ISNUMBER(SEARCH("Yes",G315)),ISNUMBER(SEARCH("Yes",I315))),"Yes","No")</f>
        <v>No</v>
      </c>
      <c r="B315" s="18" t="str">
        <f t="shared" si="329"/>
        <v>No</v>
      </c>
      <c r="C315" s="15" t="str">
        <f t="shared" si="264"/>
        <v>No</v>
      </c>
      <c r="D315" s="18" t="str">
        <f t="shared" si="265"/>
        <v>No</v>
      </c>
      <c r="E315" s="18" t="str">
        <f t="shared" si="266"/>
        <v>No</v>
      </c>
      <c r="F315" s="18" t="str">
        <f t="shared" si="267"/>
        <v>No</v>
      </c>
      <c r="G315" s="18" t="str">
        <f t="shared" si="268"/>
        <v>No</v>
      </c>
      <c r="H315" s="18" t="str">
        <f t="shared" si="269"/>
        <v>No</v>
      </c>
      <c r="I315" s="18" t="str">
        <f t="shared" si="270"/>
        <v>Yes</v>
      </c>
      <c r="J315" s="18" t="str">
        <f t="shared" si="271"/>
        <v>Yes</v>
      </c>
      <c r="K315" s="21">
        <v>313</v>
      </c>
      <c r="L315" s="5" t="s">
        <v>913</v>
      </c>
      <c r="M315" s="5" t="s">
        <v>914</v>
      </c>
      <c r="N315" s="5" t="s">
        <v>2266</v>
      </c>
      <c r="O315" s="5" t="s">
        <v>149</v>
      </c>
      <c r="P315" s="5" t="s">
        <v>2390</v>
      </c>
      <c r="Q315" s="32" t="s">
        <v>3497</v>
      </c>
      <c r="R315" s="21">
        <v>1</v>
      </c>
      <c r="S315" s="22"/>
      <c r="T315" s="22"/>
      <c r="U315" s="22"/>
      <c r="V315" s="22"/>
      <c r="W315" s="22"/>
      <c r="X315" s="22"/>
      <c r="Y315" s="22"/>
      <c r="Z315" s="22"/>
      <c r="AA315" s="5" t="s">
        <v>2269</v>
      </c>
      <c r="AB315" s="5" t="s">
        <v>2708</v>
      </c>
      <c r="AC315" s="32" t="s">
        <v>3498</v>
      </c>
      <c r="AD315" s="21">
        <v>1</v>
      </c>
    </row>
    <row r="316" spans="1:30" x14ac:dyDescent="0.3">
      <c r="A316" s="18" t="str">
        <f t="shared" ref="A316:B316" si="330">IF(AND(ISNUMBER(SEARCH("Yes",C316)),ISNUMBER(SEARCH("Yes",E316)),ISNUMBER(SEARCH("Yes",G316)),ISNUMBER(SEARCH("Yes",I316))),"Yes","No")</f>
        <v>No</v>
      </c>
      <c r="B316" s="18" t="str">
        <f t="shared" si="330"/>
        <v>No</v>
      </c>
      <c r="C316" s="15" t="str">
        <f t="shared" si="264"/>
        <v>No</v>
      </c>
      <c r="D316" s="18" t="str">
        <f t="shared" si="265"/>
        <v>No</v>
      </c>
      <c r="E316" s="18" t="str">
        <f t="shared" si="266"/>
        <v>No</v>
      </c>
      <c r="F316" s="18" t="str">
        <f t="shared" si="267"/>
        <v>No</v>
      </c>
      <c r="G316" s="18" t="str">
        <f t="shared" si="268"/>
        <v>No</v>
      </c>
      <c r="H316" s="18" t="str">
        <f t="shared" si="269"/>
        <v>No</v>
      </c>
      <c r="I316" s="18" t="str">
        <f t="shared" si="270"/>
        <v>Yes</v>
      </c>
      <c r="J316" s="18" t="str">
        <f t="shared" si="271"/>
        <v>Yes</v>
      </c>
      <c r="K316" s="21">
        <v>314</v>
      </c>
      <c r="L316" s="5" t="s">
        <v>915</v>
      </c>
      <c r="M316" s="5" t="s">
        <v>916</v>
      </c>
      <c r="N316" s="5" t="s">
        <v>2266</v>
      </c>
      <c r="O316" s="5" t="s">
        <v>149</v>
      </c>
      <c r="P316" s="5" t="s">
        <v>2626</v>
      </c>
      <c r="Q316" s="32" t="s">
        <v>3499</v>
      </c>
      <c r="R316" s="21">
        <v>1</v>
      </c>
      <c r="S316" s="22"/>
      <c r="T316" s="22"/>
      <c r="U316" s="22"/>
      <c r="V316" s="22"/>
      <c r="W316" s="22"/>
      <c r="X316" s="22"/>
      <c r="Y316" s="22"/>
      <c r="Z316" s="22"/>
      <c r="AA316" s="5" t="s">
        <v>21</v>
      </c>
      <c r="AB316" s="5" t="s">
        <v>3500</v>
      </c>
      <c r="AC316" s="32" t="s">
        <v>2693</v>
      </c>
      <c r="AD316" s="21">
        <v>1</v>
      </c>
    </row>
    <row r="317" spans="1:30" x14ac:dyDescent="0.3">
      <c r="A317" s="18" t="str">
        <f t="shared" ref="A317:B317" si="331">IF(AND(ISNUMBER(SEARCH("Yes",C317)),ISNUMBER(SEARCH("Yes",E317)),ISNUMBER(SEARCH("Yes",G317)),ISNUMBER(SEARCH("Yes",I317))),"Yes","No")</f>
        <v>No</v>
      </c>
      <c r="B317" s="18" t="str">
        <f t="shared" si="331"/>
        <v>No</v>
      </c>
      <c r="C317" s="15" t="str">
        <f t="shared" si="264"/>
        <v>No</v>
      </c>
      <c r="D317" s="18" t="str">
        <f t="shared" si="265"/>
        <v>No</v>
      </c>
      <c r="E317" s="18" t="str">
        <f t="shared" si="266"/>
        <v>No</v>
      </c>
      <c r="F317" s="18" t="str">
        <f t="shared" si="267"/>
        <v>No</v>
      </c>
      <c r="G317" s="18" t="str">
        <f t="shared" si="268"/>
        <v>No</v>
      </c>
      <c r="H317" s="18" t="str">
        <f t="shared" si="269"/>
        <v>No</v>
      </c>
      <c r="I317" s="18" t="str">
        <f t="shared" si="270"/>
        <v>Yes</v>
      </c>
      <c r="J317" s="18" t="str">
        <f t="shared" si="271"/>
        <v>Yes</v>
      </c>
      <c r="K317" s="21">
        <v>315</v>
      </c>
      <c r="L317" s="5" t="s">
        <v>917</v>
      </c>
      <c r="M317" s="5" t="s">
        <v>918</v>
      </c>
      <c r="N317" s="5" t="s">
        <v>2266</v>
      </c>
      <c r="O317" s="5" t="s">
        <v>149</v>
      </c>
      <c r="P317" s="5" t="s">
        <v>3501</v>
      </c>
      <c r="Q317" s="32" t="s">
        <v>3502</v>
      </c>
      <c r="R317" s="21">
        <v>1</v>
      </c>
      <c r="S317" s="22"/>
      <c r="T317" s="22"/>
      <c r="U317" s="22"/>
      <c r="V317" s="22"/>
      <c r="W317" s="22"/>
      <c r="X317" s="22"/>
      <c r="Y317" s="22"/>
      <c r="Z317" s="22"/>
      <c r="AA317" s="5" t="s">
        <v>2269</v>
      </c>
      <c r="AB317" s="5" t="s">
        <v>3503</v>
      </c>
      <c r="AC317" s="32" t="s">
        <v>3504</v>
      </c>
      <c r="AD317" s="21">
        <v>1</v>
      </c>
    </row>
    <row r="318" spans="1:30" x14ac:dyDescent="0.3">
      <c r="A318" s="18" t="str">
        <f t="shared" ref="A318:B318" si="332">IF(AND(ISNUMBER(SEARCH("Yes",C318)),ISNUMBER(SEARCH("Yes",E318)),ISNUMBER(SEARCH("Yes",G318)),ISNUMBER(SEARCH("Yes",I318))),"Yes","No")</f>
        <v>No</v>
      </c>
      <c r="B318" s="18" t="str">
        <f t="shared" si="332"/>
        <v>No</v>
      </c>
      <c r="C318" s="15" t="str">
        <f t="shared" si="264"/>
        <v>No</v>
      </c>
      <c r="D318" s="18" t="str">
        <f t="shared" si="265"/>
        <v>No</v>
      </c>
      <c r="E318" s="18" t="str">
        <f t="shared" si="266"/>
        <v>No</v>
      </c>
      <c r="F318" s="18" t="str">
        <f t="shared" si="267"/>
        <v>No</v>
      </c>
      <c r="G318" s="18" t="str">
        <f t="shared" si="268"/>
        <v>No</v>
      </c>
      <c r="H318" s="18" t="str">
        <f t="shared" si="269"/>
        <v>No</v>
      </c>
      <c r="I318" s="18" t="str">
        <f t="shared" si="270"/>
        <v>Yes</v>
      </c>
      <c r="J318" s="18" t="str">
        <f t="shared" si="271"/>
        <v>Yes</v>
      </c>
      <c r="K318" s="21">
        <v>316</v>
      </c>
      <c r="L318" s="5" t="s">
        <v>919</v>
      </c>
      <c r="M318" s="5" t="s">
        <v>920</v>
      </c>
      <c r="N318" s="5" t="s">
        <v>2266</v>
      </c>
      <c r="O318" s="5" t="s">
        <v>149</v>
      </c>
      <c r="P318" s="5" t="s">
        <v>3505</v>
      </c>
      <c r="Q318" s="32" t="s">
        <v>3506</v>
      </c>
      <c r="R318" s="21">
        <v>1</v>
      </c>
      <c r="S318" s="22"/>
      <c r="T318" s="22"/>
      <c r="U318" s="22"/>
      <c r="V318" s="22"/>
      <c r="W318" s="22"/>
      <c r="X318" s="22"/>
      <c r="Y318" s="22"/>
      <c r="Z318" s="22"/>
      <c r="AA318" s="5" t="s">
        <v>21</v>
      </c>
      <c r="AB318" s="5" t="s">
        <v>3507</v>
      </c>
      <c r="AC318" s="32" t="s">
        <v>3508</v>
      </c>
      <c r="AD318" s="21">
        <v>1</v>
      </c>
    </row>
    <row r="319" spans="1:30" x14ac:dyDescent="0.3">
      <c r="A319" s="18" t="str">
        <f t="shared" ref="A319:B319" si="333">IF(AND(ISNUMBER(SEARCH("Yes",C319)),ISNUMBER(SEARCH("Yes",E319)),ISNUMBER(SEARCH("Yes",G319)),ISNUMBER(SEARCH("Yes",I319))),"Yes","No")</f>
        <v>No</v>
      </c>
      <c r="B319" s="18" t="str">
        <f t="shared" si="333"/>
        <v>No</v>
      </c>
      <c r="C319" s="15" t="str">
        <f t="shared" si="264"/>
        <v>No</v>
      </c>
      <c r="D319" s="18" t="str">
        <f t="shared" si="265"/>
        <v>No</v>
      </c>
      <c r="E319" s="18" t="str">
        <f t="shared" si="266"/>
        <v>No</v>
      </c>
      <c r="F319" s="18" t="str">
        <f t="shared" si="267"/>
        <v>No</v>
      </c>
      <c r="G319" s="18" t="str">
        <f t="shared" si="268"/>
        <v>No</v>
      </c>
      <c r="H319" s="18" t="str">
        <f t="shared" si="269"/>
        <v>No</v>
      </c>
      <c r="I319" s="18" t="str">
        <f t="shared" si="270"/>
        <v>Yes</v>
      </c>
      <c r="J319" s="18" t="str">
        <f t="shared" si="271"/>
        <v>Yes</v>
      </c>
      <c r="K319" s="21">
        <v>317</v>
      </c>
      <c r="L319" s="5" t="s">
        <v>921</v>
      </c>
      <c r="M319" s="5" t="s">
        <v>922</v>
      </c>
      <c r="N319" s="5" t="s">
        <v>2266</v>
      </c>
      <c r="O319" s="5" t="s">
        <v>149</v>
      </c>
      <c r="P319" s="5" t="s">
        <v>2626</v>
      </c>
      <c r="Q319" s="32" t="s">
        <v>3509</v>
      </c>
      <c r="R319" s="21">
        <v>1</v>
      </c>
      <c r="S319" s="22"/>
      <c r="T319" s="22"/>
      <c r="U319" s="22"/>
      <c r="V319" s="22"/>
      <c r="W319" s="22"/>
      <c r="X319" s="22"/>
      <c r="Y319" s="22"/>
      <c r="Z319" s="22"/>
      <c r="AA319" s="5" t="s">
        <v>21</v>
      </c>
      <c r="AB319" s="5" t="s">
        <v>3510</v>
      </c>
      <c r="AC319" s="32" t="s">
        <v>3511</v>
      </c>
      <c r="AD319" s="21">
        <v>1</v>
      </c>
    </row>
    <row r="320" spans="1:30" x14ac:dyDescent="0.3">
      <c r="A320" s="18" t="str">
        <f t="shared" ref="A320:B320" si="334">IF(AND(ISNUMBER(SEARCH("Yes",C320)),ISNUMBER(SEARCH("Yes",E320)),ISNUMBER(SEARCH("Yes",G320)),ISNUMBER(SEARCH("Yes",I320))),"Yes","No")</f>
        <v>No</v>
      </c>
      <c r="B320" s="18" t="str">
        <f t="shared" si="334"/>
        <v>No</v>
      </c>
      <c r="C320" s="15" t="str">
        <f t="shared" si="264"/>
        <v>No</v>
      </c>
      <c r="D320" s="18" t="str">
        <f t="shared" si="265"/>
        <v>No</v>
      </c>
      <c r="E320" s="18" t="str">
        <f t="shared" si="266"/>
        <v>No</v>
      </c>
      <c r="F320" s="18" t="str">
        <f t="shared" si="267"/>
        <v>No</v>
      </c>
      <c r="G320" s="18" t="str">
        <f t="shared" si="268"/>
        <v>No</v>
      </c>
      <c r="H320" s="18" t="str">
        <f t="shared" si="269"/>
        <v>No</v>
      </c>
      <c r="I320" s="18" t="str">
        <f t="shared" si="270"/>
        <v>Yes</v>
      </c>
      <c r="J320" s="18" t="str">
        <f t="shared" si="271"/>
        <v>Yes</v>
      </c>
      <c r="K320" s="21">
        <v>318</v>
      </c>
      <c r="L320" s="5" t="s">
        <v>923</v>
      </c>
      <c r="M320" s="5" t="s">
        <v>3512</v>
      </c>
      <c r="N320" s="5" t="s">
        <v>2266</v>
      </c>
      <c r="O320" s="5" t="s">
        <v>149</v>
      </c>
      <c r="P320" s="5" t="s">
        <v>2496</v>
      </c>
      <c r="Q320" s="32" t="s">
        <v>3513</v>
      </c>
      <c r="R320" s="21">
        <v>1</v>
      </c>
      <c r="S320" s="22"/>
      <c r="T320" s="22"/>
      <c r="U320" s="22"/>
      <c r="V320" s="22"/>
      <c r="W320" s="22"/>
      <c r="X320" s="22"/>
      <c r="Y320" s="22"/>
      <c r="Z320" s="22"/>
      <c r="AA320" s="5" t="s">
        <v>21</v>
      </c>
      <c r="AB320" s="5" t="s">
        <v>3514</v>
      </c>
      <c r="AC320" s="32" t="s">
        <v>3515</v>
      </c>
      <c r="AD320" s="21">
        <v>1</v>
      </c>
    </row>
    <row r="321" spans="1:30" x14ac:dyDescent="0.3">
      <c r="A321" s="18" t="str">
        <f t="shared" ref="A321:B321" si="335">IF(AND(ISNUMBER(SEARCH("Yes",C321)),ISNUMBER(SEARCH("Yes",E321)),ISNUMBER(SEARCH("Yes",G321)),ISNUMBER(SEARCH("Yes",I321))),"Yes","No")</f>
        <v>No</v>
      </c>
      <c r="B321" s="18" t="str">
        <f t="shared" si="335"/>
        <v>No</v>
      </c>
      <c r="C321" s="15" t="str">
        <f t="shared" si="264"/>
        <v>No</v>
      </c>
      <c r="D321" s="18" t="str">
        <f t="shared" si="265"/>
        <v>No</v>
      </c>
      <c r="E321" s="18" t="str">
        <f t="shared" si="266"/>
        <v>No</v>
      </c>
      <c r="F321" s="18" t="str">
        <f t="shared" si="267"/>
        <v>No</v>
      </c>
      <c r="G321" s="18" t="str">
        <f t="shared" si="268"/>
        <v>No</v>
      </c>
      <c r="H321" s="18" t="str">
        <f t="shared" si="269"/>
        <v>No</v>
      </c>
      <c r="I321" s="18" t="str">
        <f t="shared" si="270"/>
        <v>Yes</v>
      </c>
      <c r="J321" s="18" t="str">
        <f t="shared" si="271"/>
        <v>Yes</v>
      </c>
      <c r="K321" s="21">
        <v>319</v>
      </c>
      <c r="L321" s="5" t="s">
        <v>925</v>
      </c>
      <c r="M321" s="5" t="s">
        <v>926</v>
      </c>
      <c r="N321" s="5" t="s">
        <v>2266</v>
      </c>
      <c r="O321" s="5" t="s">
        <v>149</v>
      </c>
      <c r="P321" s="5" t="s">
        <v>2394</v>
      </c>
      <c r="Q321" s="32" t="s">
        <v>3516</v>
      </c>
      <c r="R321" s="21">
        <v>1</v>
      </c>
      <c r="S321" s="22"/>
      <c r="T321" s="22"/>
      <c r="U321" s="22"/>
      <c r="V321" s="22"/>
      <c r="W321" s="22"/>
      <c r="X321" s="22"/>
      <c r="Y321" s="22"/>
      <c r="Z321" s="22"/>
      <c r="AA321" s="5" t="s">
        <v>2269</v>
      </c>
      <c r="AB321" s="5" t="s">
        <v>3031</v>
      </c>
      <c r="AC321" s="32" t="s">
        <v>2308</v>
      </c>
      <c r="AD321" s="21">
        <v>1</v>
      </c>
    </row>
    <row r="322" spans="1:30" x14ac:dyDescent="0.3">
      <c r="A322" s="18" t="str">
        <f t="shared" ref="A322:B322" si="336">IF(AND(ISNUMBER(SEARCH("Yes",C322)),ISNUMBER(SEARCH("Yes",E322)),ISNUMBER(SEARCH("Yes",G322)),ISNUMBER(SEARCH("Yes",I322))),"Yes","No")</f>
        <v>No</v>
      </c>
      <c r="B322" s="18" t="str">
        <f t="shared" si="336"/>
        <v>No</v>
      </c>
      <c r="C322" s="15" t="str">
        <f t="shared" si="264"/>
        <v>No</v>
      </c>
      <c r="D322" s="18" t="str">
        <f t="shared" si="265"/>
        <v>No</v>
      </c>
      <c r="E322" s="18" t="str">
        <f t="shared" si="266"/>
        <v>No</v>
      </c>
      <c r="F322" s="18" t="str">
        <f t="shared" si="267"/>
        <v>No</v>
      </c>
      <c r="G322" s="18" t="str">
        <f t="shared" si="268"/>
        <v>No</v>
      </c>
      <c r="H322" s="18" t="str">
        <f t="shared" si="269"/>
        <v>No</v>
      </c>
      <c r="I322" s="18" t="str">
        <f t="shared" si="270"/>
        <v>Yes</v>
      </c>
      <c r="J322" s="18" t="str">
        <f t="shared" si="271"/>
        <v>Yes</v>
      </c>
      <c r="K322" s="21">
        <v>320</v>
      </c>
      <c r="L322" s="5" t="s">
        <v>927</v>
      </c>
      <c r="M322" s="5" t="s">
        <v>928</v>
      </c>
      <c r="N322" s="5" t="s">
        <v>2266</v>
      </c>
      <c r="O322" s="5" t="s">
        <v>149</v>
      </c>
      <c r="P322" s="5" t="s">
        <v>2394</v>
      </c>
      <c r="Q322" s="32" t="s">
        <v>3517</v>
      </c>
      <c r="R322" s="21">
        <v>1</v>
      </c>
      <c r="S322" s="22"/>
      <c r="T322" s="22"/>
      <c r="U322" s="22"/>
      <c r="V322" s="22"/>
      <c r="W322" s="22"/>
      <c r="X322" s="22"/>
      <c r="Y322" s="22"/>
      <c r="Z322" s="22"/>
      <c r="AA322" s="5" t="s">
        <v>2269</v>
      </c>
      <c r="AB322" s="5" t="s">
        <v>2708</v>
      </c>
      <c r="AC322" s="32" t="s">
        <v>2709</v>
      </c>
      <c r="AD322" s="21">
        <v>1</v>
      </c>
    </row>
    <row r="323" spans="1:30" x14ac:dyDescent="0.3">
      <c r="A323" s="18" t="str">
        <f t="shared" ref="A323:B323" si="337">IF(AND(ISNUMBER(SEARCH("Yes",C323)),ISNUMBER(SEARCH("Yes",E323)),ISNUMBER(SEARCH("Yes",G323)),ISNUMBER(SEARCH("Yes",I323))),"Yes","No")</f>
        <v>No</v>
      </c>
      <c r="B323" s="18" t="str">
        <f t="shared" si="337"/>
        <v>No</v>
      </c>
      <c r="C323" s="15" t="str">
        <f t="shared" si="264"/>
        <v>No</v>
      </c>
      <c r="D323" s="18" t="str">
        <f t="shared" si="265"/>
        <v>No</v>
      </c>
      <c r="E323" s="18" t="str">
        <f t="shared" si="266"/>
        <v>No</v>
      </c>
      <c r="F323" s="18" t="str">
        <f t="shared" si="267"/>
        <v>No</v>
      </c>
      <c r="G323" s="18" t="str">
        <f t="shared" si="268"/>
        <v>No</v>
      </c>
      <c r="H323" s="18" t="str">
        <f t="shared" si="269"/>
        <v>No</v>
      </c>
      <c r="I323" s="18" t="str">
        <f t="shared" si="270"/>
        <v>Yes</v>
      </c>
      <c r="J323" s="18" t="str">
        <f t="shared" si="271"/>
        <v>No</v>
      </c>
      <c r="K323" s="21">
        <v>321</v>
      </c>
      <c r="L323" s="5" t="s">
        <v>929</v>
      </c>
      <c r="M323" s="5" t="s">
        <v>930</v>
      </c>
      <c r="N323" s="5" t="s">
        <v>2266</v>
      </c>
      <c r="O323" s="5" t="s">
        <v>149</v>
      </c>
      <c r="P323" s="5" t="s">
        <v>3518</v>
      </c>
      <c r="Q323" s="32" t="s">
        <v>3519</v>
      </c>
      <c r="R323" s="21">
        <v>1</v>
      </c>
      <c r="S323" s="22"/>
      <c r="T323" s="22"/>
      <c r="U323" s="22"/>
      <c r="V323" s="22"/>
      <c r="W323" s="22"/>
      <c r="X323" s="22"/>
      <c r="Y323" s="22"/>
      <c r="Z323" s="22"/>
      <c r="AA323" s="5" t="s">
        <v>149</v>
      </c>
      <c r="AB323" s="5" t="s">
        <v>2294</v>
      </c>
      <c r="AC323" s="32" t="s">
        <v>3520</v>
      </c>
      <c r="AD323" s="21">
        <v>1</v>
      </c>
    </row>
    <row r="324" spans="1:30" x14ac:dyDescent="0.3">
      <c r="A324" s="18" t="str">
        <f t="shared" ref="A324:B324" si="338">IF(AND(ISNUMBER(SEARCH("Yes",C324)),ISNUMBER(SEARCH("Yes",E324)),ISNUMBER(SEARCH("Yes",G324)),ISNUMBER(SEARCH("Yes",I324))),"Yes","No")</f>
        <v>No</v>
      </c>
      <c r="B324" s="18" t="str">
        <f t="shared" si="338"/>
        <v>No</v>
      </c>
      <c r="C324" s="15" t="str">
        <f t="shared" si="264"/>
        <v>No</v>
      </c>
      <c r="D324" s="18" t="str">
        <f t="shared" si="265"/>
        <v>No</v>
      </c>
      <c r="E324" s="18" t="str">
        <f t="shared" si="266"/>
        <v>No</v>
      </c>
      <c r="F324" s="18" t="str">
        <f t="shared" si="267"/>
        <v>No</v>
      </c>
      <c r="G324" s="18" t="str">
        <f t="shared" si="268"/>
        <v>No</v>
      </c>
      <c r="H324" s="18" t="str">
        <f t="shared" si="269"/>
        <v>No</v>
      </c>
      <c r="I324" s="18" t="str">
        <f t="shared" si="270"/>
        <v>Yes</v>
      </c>
      <c r="J324" s="18" t="str">
        <f t="shared" si="271"/>
        <v>Yes</v>
      </c>
      <c r="K324" s="21">
        <v>322</v>
      </c>
      <c r="L324" s="5" t="s">
        <v>931</v>
      </c>
      <c r="M324" s="5" t="s">
        <v>932</v>
      </c>
      <c r="N324" s="5" t="s">
        <v>2266</v>
      </c>
      <c r="O324" s="5" t="s">
        <v>149</v>
      </c>
      <c r="P324" s="5" t="s">
        <v>2390</v>
      </c>
      <c r="Q324" s="32" t="s">
        <v>3521</v>
      </c>
      <c r="R324" s="21">
        <v>1</v>
      </c>
      <c r="S324" s="22"/>
      <c r="T324" s="22"/>
      <c r="U324" s="22"/>
      <c r="V324" s="22"/>
      <c r="W324" s="22"/>
      <c r="X324" s="22"/>
      <c r="Y324" s="22"/>
      <c r="Z324" s="22"/>
      <c r="AA324" s="5" t="s">
        <v>2269</v>
      </c>
      <c r="AB324" s="5" t="s">
        <v>3522</v>
      </c>
      <c r="AC324" s="32" t="s">
        <v>3523</v>
      </c>
      <c r="AD324" s="21">
        <v>1</v>
      </c>
    </row>
    <row r="325" spans="1:30" x14ac:dyDescent="0.3">
      <c r="A325" s="18" t="str">
        <f t="shared" ref="A325:B325" si="339">IF(AND(ISNUMBER(SEARCH("Yes",C325)),ISNUMBER(SEARCH("Yes",E325)),ISNUMBER(SEARCH("Yes",G325)),ISNUMBER(SEARCH("Yes",I325))),"Yes","No")</f>
        <v>No</v>
      </c>
      <c r="B325" s="18" t="str">
        <f t="shared" si="339"/>
        <v>No</v>
      </c>
      <c r="C325" s="15" t="str">
        <f t="shared" si="264"/>
        <v>No</v>
      </c>
      <c r="D325" s="18" t="str">
        <f t="shared" si="265"/>
        <v>No</v>
      </c>
      <c r="E325" s="18" t="str">
        <f t="shared" si="266"/>
        <v>No</v>
      </c>
      <c r="F325" s="18" t="str">
        <f t="shared" si="267"/>
        <v>No</v>
      </c>
      <c r="G325" s="18" t="str">
        <f t="shared" si="268"/>
        <v>No</v>
      </c>
      <c r="H325" s="18" t="str">
        <f t="shared" si="269"/>
        <v>No</v>
      </c>
      <c r="I325" s="18" t="str">
        <f t="shared" si="270"/>
        <v>Yes</v>
      </c>
      <c r="J325" s="18" t="str">
        <f t="shared" si="271"/>
        <v>Yes</v>
      </c>
      <c r="K325" s="21">
        <v>323</v>
      </c>
      <c r="L325" s="5" t="s">
        <v>933</v>
      </c>
      <c r="M325" s="5" t="s">
        <v>934</v>
      </c>
      <c r="N325" s="5" t="s">
        <v>2266</v>
      </c>
      <c r="O325" s="5" t="s">
        <v>149</v>
      </c>
      <c r="P325" s="5" t="s">
        <v>2720</v>
      </c>
      <c r="Q325" s="32" t="s">
        <v>3524</v>
      </c>
      <c r="R325" s="21">
        <v>1</v>
      </c>
      <c r="S325" s="22"/>
      <c r="T325" s="22"/>
      <c r="U325" s="22"/>
      <c r="V325" s="22"/>
      <c r="W325" s="22"/>
      <c r="X325" s="22"/>
      <c r="Y325" s="22"/>
      <c r="Z325" s="22"/>
      <c r="AA325" s="5" t="s">
        <v>2269</v>
      </c>
      <c r="AB325" s="5" t="s">
        <v>2345</v>
      </c>
      <c r="AC325" s="32" t="s">
        <v>3525</v>
      </c>
      <c r="AD325" s="21">
        <v>1</v>
      </c>
    </row>
    <row r="326" spans="1:30" x14ac:dyDescent="0.3">
      <c r="A326" s="18" t="str">
        <f t="shared" ref="A326:B326" si="340">IF(AND(ISNUMBER(SEARCH("Yes",C326)),ISNUMBER(SEARCH("Yes",E326)),ISNUMBER(SEARCH("Yes",G326)),ISNUMBER(SEARCH("Yes",I326))),"Yes","No")</f>
        <v>No</v>
      </c>
      <c r="B326" s="18" t="str">
        <f t="shared" si="340"/>
        <v>No</v>
      </c>
      <c r="C326" s="15" t="str">
        <f t="shared" si="264"/>
        <v>No</v>
      </c>
      <c r="D326" s="18" t="str">
        <f t="shared" si="265"/>
        <v>No</v>
      </c>
      <c r="E326" s="18" t="str">
        <f t="shared" si="266"/>
        <v>No</v>
      </c>
      <c r="F326" s="18" t="str">
        <f t="shared" si="267"/>
        <v>No</v>
      </c>
      <c r="G326" s="18" t="str">
        <f t="shared" si="268"/>
        <v>No</v>
      </c>
      <c r="H326" s="18" t="str">
        <f t="shared" si="269"/>
        <v>No</v>
      </c>
      <c r="I326" s="18" t="str">
        <f t="shared" si="270"/>
        <v>Yes</v>
      </c>
      <c r="J326" s="18" t="str">
        <f t="shared" si="271"/>
        <v>Yes</v>
      </c>
      <c r="K326" s="21">
        <v>324</v>
      </c>
      <c r="L326" s="5" t="s">
        <v>935</v>
      </c>
      <c r="M326" s="5" t="s">
        <v>936</v>
      </c>
      <c r="N326" s="5" t="s">
        <v>2266</v>
      </c>
      <c r="O326" s="5" t="s">
        <v>149</v>
      </c>
      <c r="P326" s="5" t="s">
        <v>2292</v>
      </c>
      <c r="Q326" s="32" t="s">
        <v>3526</v>
      </c>
      <c r="R326" s="21">
        <v>1</v>
      </c>
      <c r="S326" s="22"/>
      <c r="T326" s="22"/>
      <c r="U326" s="22"/>
      <c r="V326" s="22"/>
      <c r="W326" s="22"/>
      <c r="X326" s="22"/>
      <c r="Y326" s="22"/>
      <c r="Z326" s="22"/>
      <c r="AA326" s="5" t="s">
        <v>2269</v>
      </c>
      <c r="AB326" s="5" t="s">
        <v>3527</v>
      </c>
      <c r="AC326" s="32" t="s">
        <v>3528</v>
      </c>
      <c r="AD326" s="21">
        <v>1</v>
      </c>
    </row>
    <row r="327" spans="1:30" x14ac:dyDescent="0.3">
      <c r="A327" s="18" t="str">
        <f t="shared" ref="A327:B327" si="341">IF(AND(ISNUMBER(SEARCH("Yes",C327)),ISNUMBER(SEARCH("Yes",E327)),ISNUMBER(SEARCH("Yes",G327)),ISNUMBER(SEARCH("Yes",I327))),"Yes","No")</f>
        <v>No</v>
      </c>
      <c r="B327" s="18" t="str">
        <f t="shared" si="341"/>
        <v>No</v>
      </c>
      <c r="C327" s="15" t="str">
        <f t="shared" si="264"/>
        <v>No</v>
      </c>
      <c r="D327" s="18" t="str">
        <f t="shared" si="265"/>
        <v>No</v>
      </c>
      <c r="E327" s="18" t="str">
        <f t="shared" si="266"/>
        <v>No</v>
      </c>
      <c r="F327" s="18" t="str">
        <f t="shared" si="267"/>
        <v>No</v>
      </c>
      <c r="G327" s="18" t="str">
        <f t="shared" si="268"/>
        <v>No</v>
      </c>
      <c r="H327" s="18" t="str">
        <f t="shared" si="269"/>
        <v>No</v>
      </c>
      <c r="I327" s="18" t="str">
        <f t="shared" si="270"/>
        <v>Yes</v>
      </c>
      <c r="J327" s="18" t="str">
        <f t="shared" si="271"/>
        <v>Yes</v>
      </c>
      <c r="K327" s="21">
        <v>325</v>
      </c>
      <c r="L327" s="5" t="s">
        <v>937</v>
      </c>
      <c r="M327" s="5" t="s">
        <v>938</v>
      </c>
      <c r="N327" s="5" t="s">
        <v>2266</v>
      </c>
      <c r="O327" s="5" t="s">
        <v>149</v>
      </c>
      <c r="P327" s="5" t="s">
        <v>2390</v>
      </c>
      <c r="Q327" s="32" t="s">
        <v>3529</v>
      </c>
      <c r="R327" s="21">
        <v>1</v>
      </c>
      <c r="S327" s="22"/>
      <c r="T327" s="22"/>
      <c r="U327" s="22"/>
      <c r="V327" s="22"/>
      <c r="W327" s="22"/>
      <c r="X327" s="22"/>
      <c r="Y327" s="22"/>
      <c r="Z327" s="22"/>
      <c r="AA327" s="5" t="s">
        <v>2269</v>
      </c>
      <c r="AB327" s="5" t="s">
        <v>3530</v>
      </c>
      <c r="AC327" s="32" t="s">
        <v>3531</v>
      </c>
      <c r="AD327" s="21">
        <v>1</v>
      </c>
    </row>
    <row r="328" spans="1:30" x14ac:dyDescent="0.3">
      <c r="A328" s="18" t="str">
        <f t="shared" ref="A328:B328" si="342">IF(AND(ISNUMBER(SEARCH("Yes",C328)),ISNUMBER(SEARCH("Yes",E328)),ISNUMBER(SEARCH("Yes",G328)),ISNUMBER(SEARCH("Yes",I328))),"Yes","No")</f>
        <v>No</v>
      </c>
      <c r="B328" s="18" t="str">
        <f t="shared" si="342"/>
        <v>No</v>
      </c>
      <c r="C328" s="15" t="str">
        <f t="shared" si="264"/>
        <v>No</v>
      </c>
      <c r="D328" s="18" t="str">
        <f t="shared" si="265"/>
        <v>No</v>
      </c>
      <c r="E328" s="18" t="str">
        <f t="shared" si="266"/>
        <v>No</v>
      </c>
      <c r="F328" s="18" t="str">
        <f t="shared" si="267"/>
        <v>No</v>
      </c>
      <c r="G328" s="18" t="str">
        <f t="shared" si="268"/>
        <v>No</v>
      </c>
      <c r="H328" s="18" t="str">
        <f t="shared" si="269"/>
        <v>No</v>
      </c>
      <c r="I328" s="18" t="str">
        <f t="shared" si="270"/>
        <v>Yes</v>
      </c>
      <c r="J328" s="18" t="str">
        <f t="shared" si="271"/>
        <v>Yes</v>
      </c>
      <c r="K328" s="21">
        <v>326</v>
      </c>
      <c r="L328" s="5" t="s">
        <v>939</v>
      </c>
      <c r="M328" s="5" t="s">
        <v>940</v>
      </c>
      <c r="N328" s="5" t="s">
        <v>2266</v>
      </c>
      <c r="O328" s="5" t="s">
        <v>149</v>
      </c>
      <c r="P328" s="5" t="s">
        <v>3532</v>
      </c>
      <c r="Q328" s="32" t="s">
        <v>3533</v>
      </c>
      <c r="R328" s="21">
        <v>1</v>
      </c>
      <c r="S328" s="22"/>
      <c r="T328" s="22"/>
      <c r="U328" s="22"/>
      <c r="V328" s="22"/>
      <c r="W328" s="22"/>
      <c r="X328" s="22"/>
      <c r="Y328" s="22"/>
      <c r="Z328" s="22"/>
      <c r="AA328" s="5" t="s">
        <v>2269</v>
      </c>
      <c r="AB328" s="5" t="s">
        <v>3534</v>
      </c>
      <c r="AC328" s="32" t="s">
        <v>3535</v>
      </c>
      <c r="AD328" s="21">
        <v>1</v>
      </c>
    </row>
    <row r="329" spans="1:30" x14ac:dyDescent="0.3">
      <c r="A329" s="18" t="str">
        <f t="shared" ref="A329:B329" si="343">IF(AND(ISNUMBER(SEARCH("Yes",C329)),ISNUMBER(SEARCH("Yes",E329)),ISNUMBER(SEARCH("Yes",G329)),ISNUMBER(SEARCH("Yes",I329))),"Yes","No")</f>
        <v>Yes</v>
      </c>
      <c r="B329" s="18" t="str">
        <f t="shared" si="343"/>
        <v>No</v>
      </c>
      <c r="C329" s="15" t="str">
        <f t="shared" si="264"/>
        <v>Yes</v>
      </c>
      <c r="D329" s="18" t="str">
        <f t="shared" si="265"/>
        <v>Yes</v>
      </c>
      <c r="E329" s="18" t="str">
        <f t="shared" si="266"/>
        <v>Yes</v>
      </c>
      <c r="F329" s="18" t="str">
        <f t="shared" si="267"/>
        <v>Yes</v>
      </c>
      <c r="G329" s="18" t="str">
        <f t="shared" si="268"/>
        <v>Yes</v>
      </c>
      <c r="H329" s="18" t="str">
        <f t="shared" si="269"/>
        <v>Yes</v>
      </c>
      <c r="I329" s="18" t="str">
        <f t="shared" si="270"/>
        <v>Yes</v>
      </c>
      <c r="J329" s="18" t="str">
        <f t="shared" si="271"/>
        <v>No</v>
      </c>
      <c r="K329" s="21">
        <v>327</v>
      </c>
      <c r="L329" s="5" t="s">
        <v>260</v>
      </c>
      <c r="M329" s="5" t="s">
        <v>261</v>
      </c>
      <c r="N329" s="5" t="s">
        <v>2266</v>
      </c>
      <c r="O329" s="5" t="s">
        <v>2269</v>
      </c>
      <c r="P329" s="5" t="s">
        <v>3536</v>
      </c>
      <c r="Q329" s="32" t="s">
        <v>3537</v>
      </c>
      <c r="R329" s="21">
        <v>1</v>
      </c>
      <c r="S329" s="5" t="s">
        <v>2269</v>
      </c>
      <c r="T329" s="5" t="s">
        <v>3538</v>
      </c>
      <c r="U329" s="32" t="s">
        <v>3539</v>
      </c>
      <c r="V329" s="21">
        <v>1</v>
      </c>
      <c r="W329" s="5" t="s">
        <v>2269</v>
      </c>
      <c r="X329" s="5" t="s">
        <v>3540</v>
      </c>
      <c r="Y329" s="32" t="s">
        <v>3541</v>
      </c>
      <c r="Z329" s="21">
        <v>1</v>
      </c>
      <c r="AA329" s="5" t="s">
        <v>149</v>
      </c>
      <c r="AB329" s="5" t="s">
        <v>3542</v>
      </c>
      <c r="AC329" s="32" t="s">
        <v>3543</v>
      </c>
      <c r="AD329" s="21">
        <v>1</v>
      </c>
    </row>
    <row r="330" spans="1:30" x14ac:dyDescent="0.3">
      <c r="A330" s="18" t="str">
        <f t="shared" ref="A330:B330" si="344">IF(AND(ISNUMBER(SEARCH("Yes",C330)),ISNUMBER(SEARCH("Yes",E330)),ISNUMBER(SEARCH("Yes",G330)),ISNUMBER(SEARCH("Yes",I330))),"Yes","No")</f>
        <v>No</v>
      </c>
      <c r="B330" s="18" t="str">
        <f t="shared" si="344"/>
        <v>No</v>
      </c>
      <c r="C330" s="15" t="str">
        <f t="shared" si="264"/>
        <v>No</v>
      </c>
      <c r="D330" s="18" t="str">
        <f t="shared" si="265"/>
        <v>No</v>
      </c>
      <c r="E330" s="18" t="str">
        <f t="shared" si="266"/>
        <v>No</v>
      </c>
      <c r="F330" s="18" t="str">
        <f t="shared" si="267"/>
        <v>No</v>
      </c>
      <c r="G330" s="18" t="str">
        <f t="shared" si="268"/>
        <v>No</v>
      </c>
      <c r="H330" s="18" t="str">
        <f t="shared" si="269"/>
        <v>No</v>
      </c>
      <c r="I330" s="18" t="str">
        <f t="shared" si="270"/>
        <v>Yes</v>
      </c>
      <c r="J330" s="18" t="str">
        <f t="shared" si="271"/>
        <v>Yes</v>
      </c>
      <c r="K330" s="21">
        <v>328</v>
      </c>
      <c r="L330" s="5" t="s">
        <v>941</v>
      </c>
      <c r="M330" s="5" t="s">
        <v>942</v>
      </c>
      <c r="N330" s="5" t="s">
        <v>2266</v>
      </c>
      <c r="O330" s="5" t="s">
        <v>149</v>
      </c>
      <c r="P330" s="5" t="s">
        <v>2390</v>
      </c>
      <c r="Q330" s="32" t="s">
        <v>3544</v>
      </c>
      <c r="R330" s="21">
        <v>1</v>
      </c>
      <c r="S330" s="22"/>
      <c r="T330" s="22"/>
      <c r="U330" s="22"/>
      <c r="V330" s="22"/>
      <c r="W330" s="22"/>
      <c r="X330" s="22"/>
      <c r="Y330" s="22"/>
      <c r="Z330" s="22"/>
      <c r="AA330" s="5" t="s">
        <v>21</v>
      </c>
      <c r="AB330" s="5" t="s">
        <v>3545</v>
      </c>
      <c r="AC330" s="32" t="s">
        <v>2693</v>
      </c>
      <c r="AD330" s="21">
        <v>1</v>
      </c>
    </row>
    <row r="331" spans="1:30" x14ac:dyDescent="0.3">
      <c r="A331" s="18" t="str">
        <f t="shared" ref="A331:B331" si="345">IF(AND(ISNUMBER(SEARCH("Yes",C331)),ISNUMBER(SEARCH("Yes",E331)),ISNUMBER(SEARCH("Yes",G331)),ISNUMBER(SEARCH("Yes",I331))),"Yes","No")</f>
        <v>No</v>
      </c>
      <c r="B331" s="18" t="str">
        <f t="shared" si="345"/>
        <v>No</v>
      </c>
      <c r="C331" s="15" t="str">
        <f t="shared" si="264"/>
        <v>No</v>
      </c>
      <c r="D331" s="18" t="str">
        <f t="shared" si="265"/>
        <v>No</v>
      </c>
      <c r="E331" s="18" t="str">
        <f t="shared" si="266"/>
        <v>Yes</v>
      </c>
      <c r="F331" s="18" t="str">
        <f t="shared" si="267"/>
        <v>Yes</v>
      </c>
      <c r="G331" s="18" t="str">
        <f t="shared" si="268"/>
        <v>Yes</v>
      </c>
      <c r="H331" s="18" t="str">
        <f t="shared" si="269"/>
        <v>Yes</v>
      </c>
      <c r="I331" s="18" t="str">
        <f t="shared" si="270"/>
        <v>Yes</v>
      </c>
      <c r="J331" s="18" t="str">
        <f t="shared" si="271"/>
        <v>Yes</v>
      </c>
      <c r="K331" s="21">
        <v>329</v>
      </c>
      <c r="L331" s="5" t="s">
        <v>305</v>
      </c>
      <c r="M331" s="5" t="s">
        <v>306</v>
      </c>
      <c r="N331" s="5" t="s">
        <v>2266</v>
      </c>
      <c r="O331" s="5" t="s">
        <v>149</v>
      </c>
      <c r="P331" s="5" t="s">
        <v>3546</v>
      </c>
      <c r="Q331" s="32" t="s">
        <v>3547</v>
      </c>
      <c r="R331" s="21">
        <v>1</v>
      </c>
      <c r="S331" s="5" t="s">
        <v>2269</v>
      </c>
      <c r="T331" s="5" t="s">
        <v>3548</v>
      </c>
      <c r="U331" s="32" t="s">
        <v>3549</v>
      </c>
      <c r="V331" s="21">
        <v>1</v>
      </c>
      <c r="W331" s="5" t="s">
        <v>21</v>
      </c>
      <c r="X331" s="5" t="s">
        <v>3550</v>
      </c>
      <c r="Y331" s="32" t="s">
        <v>3551</v>
      </c>
      <c r="Z331" s="21">
        <v>1</v>
      </c>
      <c r="AA331" s="5" t="s">
        <v>2269</v>
      </c>
      <c r="AB331" s="5" t="s">
        <v>3552</v>
      </c>
      <c r="AC331" s="32" t="s">
        <v>3553</v>
      </c>
      <c r="AD331" s="21">
        <v>1</v>
      </c>
    </row>
    <row r="332" spans="1:30" x14ac:dyDescent="0.3">
      <c r="A332" s="18" t="str">
        <f t="shared" ref="A332:B332" si="346">IF(AND(ISNUMBER(SEARCH("Yes",C332)),ISNUMBER(SEARCH("Yes",E332)),ISNUMBER(SEARCH("Yes",G332)),ISNUMBER(SEARCH("Yes",I332))),"Yes","No")</f>
        <v>No</v>
      </c>
      <c r="B332" s="18" t="str">
        <f t="shared" si="346"/>
        <v>No</v>
      </c>
      <c r="C332" s="15" t="str">
        <f t="shared" si="264"/>
        <v>No</v>
      </c>
      <c r="D332" s="18" t="str">
        <f t="shared" si="265"/>
        <v>No</v>
      </c>
      <c r="E332" s="18" t="str">
        <f t="shared" si="266"/>
        <v>No</v>
      </c>
      <c r="F332" s="18" t="str">
        <f t="shared" si="267"/>
        <v>No</v>
      </c>
      <c r="G332" s="18" t="str">
        <f t="shared" si="268"/>
        <v>No</v>
      </c>
      <c r="H332" s="18" t="str">
        <f t="shared" si="269"/>
        <v>No</v>
      </c>
      <c r="I332" s="18" t="str">
        <f t="shared" si="270"/>
        <v>Yes</v>
      </c>
      <c r="J332" s="18" t="str">
        <f t="shared" si="271"/>
        <v>Yes</v>
      </c>
      <c r="K332" s="21">
        <v>330</v>
      </c>
      <c r="L332" s="5" t="s">
        <v>943</v>
      </c>
      <c r="M332" s="5" t="s">
        <v>944</v>
      </c>
      <c r="N332" s="5" t="s">
        <v>2266</v>
      </c>
      <c r="O332" s="5" t="s">
        <v>149</v>
      </c>
      <c r="P332" s="5" t="s">
        <v>2390</v>
      </c>
      <c r="Q332" s="32" t="s">
        <v>3554</v>
      </c>
      <c r="R332" s="21">
        <v>1</v>
      </c>
      <c r="S332" s="22"/>
      <c r="T332" s="22"/>
      <c r="U332" s="22"/>
      <c r="V332" s="22"/>
      <c r="W332" s="22"/>
      <c r="X332" s="22"/>
      <c r="Y332" s="22"/>
      <c r="Z332" s="22"/>
      <c r="AA332" s="5" t="s">
        <v>2269</v>
      </c>
      <c r="AB332" s="5" t="s">
        <v>3083</v>
      </c>
      <c r="AC332" s="32" t="s">
        <v>3084</v>
      </c>
      <c r="AD332" s="21">
        <v>1</v>
      </c>
    </row>
    <row r="333" spans="1:30" x14ac:dyDescent="0.3">
      <c r="A333" s="18" t="str">
        <f t="shared" ref="A333:B333" si="347">IF(AND(ISNUMBER(SEARCH("Yes",C333)),ISNUMBER(SEARCH("Yes",E333)),ISNUMBER(SEARCH("Yes",G333)),ISNUMBER(SEARCH("Yes",I333))),"Yes","No")</f>
        <v>No</v>
      </c>
      <c r="B333" s="18" t="str">
        <f t="shared" si="347"/>
        <v>No</v>
      </c>
      <c r="C333" s="15" t="str">
        <f t="shared" si="264"/>
        <v>No</v>
      </c>
      <c r="D333" s="18" t="str">
        <f t="shared" si="265"/>
        <v>No</v>
      </c>
      <c r="E333" s="18" t="str">
        <f t="shared" si="266"/>
        <v>No</v>
      </c>
      <c r="F333" s="18" t="str">
        <f t="shared" si="267"/>
        <v>No</v>
      </c>
      <c r="G333" s="18" t="str">
        <f t="shared" si="268"/>
        <v>No</v>
      </c>
      <c r="H333" s="18" t="str">
        <f t="shared" si="269"/>
        <v>No</v>
      </c>
      <c r="I333" s="18" t="str">
        <f t="shared" si="270"/>
        <v>Yes</v>
      </c>
      <c r="J333" s="18" t="str">
        <f t="shared" si="271"/>
        <v>Yes</v>
      </c>
      <c r="K333" s="21">
        <v>331</v>
      </c>
      <c r="L333" s="5" t="s">
        <v>945</v>
      </c>
      <c r="M333" s="5" t="s">
        <v>946</v>
      </c>
      <c r="N333" s="5" t="s">
        <v>2266</v>
      </c>
      <c r="O333" s="5" t="s">
        <v>149</v>
      </c>
      <c r="P333" s="5" t="s">
        <v>3086</v>
      </c>
      <c r="Q333" s="32" t="s">
        <v>3555</v>
      </c>
      <c r="R333" s="21">
        <v>1</v>
      </c>
      <c r="S333" s="22"/>
      <c r="T333" s="22"/>
      <c r="U333" s="22"/>
      <c r="V333" s="22"/>
      <c r="W333" s="22"/>
      <c r="X333" s="22"/>
      <c r="Y333" s="22"/>
      <c r="Z333" s="22"/>
      <c r="AA333" s="5" t="s">
        <v>21</v>
      </c>
      <c r="AB333" s="5" t="s">
        <v>3556</v>
      </c>
      <c r="AC333" s="32" t="s">
        <v>3557</v>
      </c>
      <c r="AD333" s="21">
        <v>1</v>
      </c>
    </row>
    <row r="334" spans="1:30" x14ac:dyDescent="0.3">
      <c r="A334" s="18" t="str">
        <f t="shared" ref="A334:B334" si="348">IF(AND(ISNUMBER(SEARCH("Yes",C334)),ISNUMBER(SEARCH("Yes",E334)),ISNUMBER(SEARCH("Yes",G334)),ISNUMBER(SEARCH("Yes",I334))),"Yes","No")</f>
        <v>No</v>
      </c>
      <c r="B334" s="18" t="str">
        <f t="shared" si="348"/>
        <v>No</v>
      </c>
      <c r="C334" s="15" t="str">
        <f t="shared" si="264"/>
        <v>No</v>
      </c>
      <c r="D334" s="18" t="str">
        <f t="shared" si="265"/>
        <v>No</v>
      </c>
      <c r="E334" s="18" t="str">
        <f t="shared" si="266"/>
        <v>No</v>
      </c>
      <c r="F334" s="18" t="str">
        <f t="shared" si="267"/>
        <v>No</v>
      </c>
      <c r="G334" s="18" t="str">
        <f t="shared" si="268"/>
        <v>No</v>
      </c>
      <c r="H334" s="18" t="str">
        <f t="shared" si="269"/>
        <v>No</v>
      </c>
      <c r="I334" s="18" t="str">
        <f t="shared" si="270"/>
        <v>Yes</v>
      </c>
      <c r="J334" s="18" t="str">
        <f t="shared" si="271"/>
        <v>Yes</v>
      </c>
      <c r="K334" s="21">
        <v>332</v>
      </c>
      <c r="L334" s="5" t="s">
        <v>947</v>
      </c>
      <c r="M334" s="5" t="s">
        <v>948</v>
      </c>
      <c r="N334" s="5" t="s">
        <v>2266</v>
      </c>
      <c r="O334" s="5" t="s">
        <v>149</v>
      </c>
      <c r="P334" s="5" t="s">
        <v>2371</v>
      </c>
      <c r="Q334" s="32" t="s">
        <v>3558</v>
      </c>
      <c r="R334" s="21">
        <v>1</v>
      </c>
      <c r="S334" s="22"/>
      <c r="T334" s="22"/>
      <c r="U334" s="22"/>
      <c r="V334" s="22"/>
      <c r="W334" s="22"/>
      <c r="X334" s="22"/>
      <c r="Y334" s="22"/>
      <c r="Z334" s="22"/>
      <c r="AA334" s="5" t="s">
        <v>2269</v>
      </c>
      <c r="AB334" s="5" t="s">
        <v>3559</v>
      </c>
      <c r="AC334" s="32" t="s">
        <v>3084</v>
      </c>
      <c r="AD334" s="21">
        <v>1</v>
      </c>
    </row>
    <row r="335" spans="1:30" x14ac:dyDescent="0.3">
      <c r="A335" s="18" t="str">
        <f t="shared" ref="A335:B335" si="349">IF(AND(ISNUMBER(SEARCH("Yes",C335)),ISNUMBER(SEARCH("Yes",E335)),ISNUMBER(SEARCH("Yes",G335)),ISNUMBER(SEARCH("Yes",I335))),"Yes","No")</f>
        <v>No</v>
      </c>
      <c r="B335" s="18" t="str">
        <f t="shared" si="349"/>
        <v>No</v>
      </c>
      <c r="C335" s="15" t="str">
        <f t="shared" si="264"/>
        <v>No</v>
      </c>
      <c r="D335" s="18" t="str">
        <f t="shared" si="265"/>
        <v>No</v>
      </c>
      <c r="E335" s="18" t="str">
        <f t="shared" si="266"/>
        <v>No</v>
      </c>
      <c r="F335" s="18" t="str">
        <f t="shared" si="267"/>
        <v>No</v>
      </c>
      <c r="G335" s="18" t="str">
        <f t="shared" si="268"/>
        <v>No</v>
      </c>
      <c r="H335" s="18" t="str">
        <f t="shared" si="269"/>
        <v>No</v>
      </c>
      <c r="I335" s="18" t="str">
        <f t="shared" si="270"/>
        <v>Yes</v>
      </c>
      <c r="J335" s="18" t="str">
        <f t="shared" si="271"/>
        <v>Yes</v>
      </c>
      <c r="K335" s="21">
        <v>333</v>
      </c>
      <c r="L335" s="5" t="s">
        <v>949</v>
      </c>
      <c r="M335" s="5" t="s">
        <v>950</v>
      </c>
      <c r="N335" s="5" t="s">
        <v>2266</v>
      </c>
      <c r="O335" s="5" t="s">
        <v>149</v>
      </c>
      <c r="P335" s="5" t="s">
        <v>2272</v>
      </c>
      <c r="Q335" s="32" t="s">
        <v>3560</v>
      </c>
      <c r="R335" s="21">
        <v>1</v>
      </c>
      <c r="S335" s="22"/>
      <c r="T335" s="22"/>
      <c r="U335" s="22"/>
      <c r="V335" s="22"/>
      <c r="W335" s="22"/>
      <c r="X335" s="22"/>
      <c r="Y335" s="22"/>
      <c r="Z335" s="22"/>
      <c r="AA335" s="5" t="s">
        <v>21</v>
      </c>
      <c r="AB335" s="5" t="s">
        <v>3561</v>
      </c>
      <c r="AC335" s="32" t="s">
        <v>3562</v>
      </c>
      <c r="AD335" s="21">
        <v>1</v>
      </c>
    </row>
    <row r="336" spans="1:30" x14ac:dyDescent="0.3">
      <c r="A336" s="18" t="str">
        <f t="shared" ref="A336:B336" si="350">IF(AND(ISNUMBER(SEARCH("Yes",C336)),ISNUMBER(SEARCH("Yes",E336)),ISNUMBER(SEARCH("Yes",G336)),ISNUMBER(SEARCH("Yes",I336))),"Yes","No")</f>
        <v>No</v>
      </c>
      <c r="B336" s="18" t="str">
        <f t="shared" si="350"/>
        <v>No</v>
      </c>
      <c r="C336" s="15" t="str">
        <f t="shared" si="264"/>
        <v>No</v>
      </c>
      <c r="D336" s="18" t="str">
        <f t="shared" si="265"/>
        <v>No</v>
      </c>
      <c r="E336" s="18" t="str">
        <f t="shared" si="266"/>
        <v>No</v>
      </c>
      <c r="F336" s="18" t="str">
        <f t="shared" si="267"/>
        <v>No</v>
      </c>
      <c r="G336" s="18" t="str">
        <f t="shared" si="268"/>
        <v>No</v>
      </c>
      <c r="H336" s="18" t="str">
        <f t="shared" si="269"/>
        <v>No</v>
      </c>
      <c r="I336" s="18" t="str">
        <f t="shared" si="270"/>
        <v>Yes</v>
      </c>
      <c r="J336" s="18" t="str">
        <f t="shared" si="271"/>
        <v>Yes</v>
      </c>
      <c r="K336" s="21">
        <v>334</v>
      </c>
      <c r="L336" s="5" t="s">
        <v>951</v>
      </c>
      <c r="M336" s="5" t="s">
        <v>952</v>
      </c>
      <c r="N336" s="5" t="s">
        <v>2266</v>
      </c>
      <c r="O336" s="5" t="s">
        <v>149</v>
      </c>
      <c r="P336" s="5" t="s">
        <v>3563</v>
      </c>
      <c r="Q336" s="32" t="s">
        <v>3564</v>
      </c>
      <c r="R336" s="21">
        <v>1</v>
      </c>
      <c r="S336" s="22"/>
      <c r="T336" s="22"/>
      <c r="U336" s="22"/>
      <c r="V336" s="22"/>
      <c r="W336" s="22"/>
      <c r="X336" s="22"/>
      <c r="Y336" s="22"/>
      <c r="Z336" s="22"/>
      <c r="AA336" s="5" t="s">
        <v>2269</v>
      </c>
      <c r="AB336" s="5" t="s">
        <v>2628</v>
      </c>
      <c r="AC336" s="32" t="s">
        <v>2693</v>
      </c>
      <c r="AD336" s="21">
        <v>1</v>
      </c>
    </row>
    <row r="337" spans="1:30" x14ac:dyDescent="0.3">
      <c r="A337" s="18" t="str">
        <f t="shared" ref="A337:B337" si="351">IF(AND(ISNUMBER(SEARCH("Yes",C337)),ISNUMBER(SEARCH("Yes",E337)),ISNUMBER(SEARCH("Yes",G337)),ISNUMBER(SEARCH("Yes",I337))),"Yes","No")</f>
        <v>No</v>
      </c>
      <c r="B337" s="18" t="str">
        <f t="shared" si="351"/>
        <v>No</v>
      </c>
      <c r="C337" s="15" t="str">
        <f t="shared" si="264"/>
        <v>No</v>
      </c>
      <c r="D337" s="18" t="str">
        <f t="shared" si="265"/>
        <v>No</v>
      </c>
      <c r="E337" s="18" t="str">
        <f t="shared" si="266"/>
        <v>No</v>
      </c>
      <c r="F337" s="18" t="str">
        <f t="shared" si="267"/>
        <v>No</v>
      </c>
      <c r="G337" s="18" t="str">
        <f t="shared" si="268"/>
        <v>No</v>
      </c>
      <c r="H337" s="18" t="str">
        <f t="shared" si="269"/>
        <v>No</v>
      </c>
      <c r="I337" s="18" t="str">
        <f t="shared" si="270"/>
        <v>Yes</v>
      </c>
      <c r="J337" s="18" t="str">
        <f t="shared" si="271"/>
        <v>Yes</v>
      </c>
      <c r="K337" s="21">
        <v>335</v>
      </c>
      <c r="L337" s="5" t="s">
        <v>953</v>
      </c>
      <c r="M337" s="5" t="s">
        <v>954</v>
      </c>
      <c r="N337" s="5" t="s">
        <v>2266</v>
      </c>
      <c r="O337" s="5" t="s">
        <v>149</v>
      </c>
      <c r="P337" s="5" t="s">
        <v>2608</v>
      </c>
      <c r="Q337" s="32" t="s">
        <v>2609</v>
      </c>
      <c r="R337" s="21">
        <v>1</v>
      </c>
      <c r="S337" s="22"/>
      <c r="T337" s="22"/>
      <c r="U337" s="22"/>
      <c r="V337" s="22"/>
      <c r="W337" s="22"/>
      <c r="X337" s="22"/>
      <c r="Y337" s="22"/>
      <c r="Z337" s="22"/>
      <c r="AA337" s="5" t="s">
        <v>21</v>
      </c>
      <c r="AB337" s="5" t="s">
        <v>3565</v>
      </c>
      <c r="AC337" s="32" t="s">
        <v>3566</v>
      </c>
      <c r="AD337" s="21">
        <v>1</v>
      </c>
    </row>
    <row r="338" spans="1:30" x14ac:dyDescent="0.3">
      <c r="A338" s="18" t="str">
        <f t="shared" ref="A338:B338" si="352">IF(AND(ISNUMBER(SEARCH("Yes",C338)),ISNUMBER(SEARCH("Yes",E338)),ISNUMBER(SEARCH("Yes",G338)),ISNUMBER(SEARCH("Yes",I338))),"Yes","No")</f>
        <v>No</v>
      </c>
      <c r="B338" s="18" t="str">
        <f t="shared" si="352"/>
        <v>No</v>
      </c>
      <c r="C338" s="15" t="str">
        <f t="shared" si="264"/>
        <v>No</v>
      </c>
      <c r="D338" s="18" t="str">
        <f t="shared" si="265"/>
        <v>No</v>
      </c>
      <c r="E338" s="18" t="str">
        <f t="shared" si="266"/>
        <v>Yes</v>
      </c>
      <c r="F338" s="18" t="str">
        <f t="shared" si="267"/>
        <v>Yes</v>
      </c>
      <c r="G338" s="18" t="str">
        <f t="shared" si="268"/>
        <v>Yes</v>
      </c>
      <c r="H338" s="18" t="str">
        <f t="shared" si="269"/>
        <v>Yes</v>
      </c>
      <c r="I338" s="18" t="str">
        <f t="shared" si="270"/>
        <v>Yes</v>
      </c>
      <c r="J338" s="18" t="str">
        <f t="shared" si="271"/>
        <v>Yes</v>
      </c>
      <c r="K338" s="21">
        <v>336</v>
      </c>
      <c r="L338" s="5" t="s">
        <v>367</v>
      </c>
      <c r="M338" s="5" t="s">
        <v>368</v>
      </c>
      <c r="N338" s="5" t="s">
        <v>2266</v>
      </c>
      <c r="O338" s="5" t="s">
        <v>149</v>
      </c>
      <c r="P338" s="5" t="s">
        <v>3317</v>
      </c>
      <c r="Q338" s="32" t="s">
        <v>3567</v>
      </c>
      <c r="R338" s="21">
        <v>1</v>
      </c>
      <c r="S338" s="5" t="s">
        <v>149</v>
      </c>
      <c r="T338" s="5" t="s">
        <v>3568</v>
      </c>
      <c r="U338" s="32" t="s">
        <v>3569</v>
      </c>
      <c r="V338" s="21">
        <v>1</v>
      </c>
      <c r="W338" s="5" t="s">
        <v>21</v>
      </c>
      <c r="X338" s="5" t="s">
        <v>3570</v>
      </c>
      <c r="Y338" s="32" t="s">
        <v>3571</v>
      </c>
      <c r="Z338" s="21">
        <v>1</v>
      </c>
      <c r="AA338" s="5" t="s">
        <v>2269</v>
      </c>
      <c r="AB338" s="5" t="s">
        <v>3572</v>
      </c>
      <c r="AC338" s="32" t="s">
        <v>3573</v>
      </c>
      <c r="AD338" s="21">
        <v>1</v>
      </c>
    </row>
    <row r="339" spans="1:30" x14ac:dyDescent="0.3">
      <c r="A339" s="18" t="str">
        <f t="shared" ref="A339:B339" si="353">IF(AND(ISNUMBER(SEARCH("Yes",C339)),ISNUMBER(SEARCH("Yes",E339)),ISNUMBER(SEARCH("Yes",G339)),ISNUMBER(SEARCH("Yes",I339))),"Yes","No")</f>
        <v>Yes</v>
      </c>
      <c r="B339" s="18" t="str">
        <f t="shared" si="353"/>
        <v>Yes</v>
      </c>
      <c r="C339" s="15" t="str">
        <f t="shared" si="264"/>
        <v>Yes</v>
      </c>
      <c r="D339" s="18" t="str">
        <f t="shared" si="265"/>
        <v>Yes</v>
      </c>
      <c r="E339" s="18" t="str">
        <f t="shared" si="266"/>
        <v>Yes</v>
      </c>
      <c r="F339" s="18" t="str">
        <f t="shared" si="267"/>
        <v>Yes</v>
      </c>
      <c r="G339" s="18" t="str">
        <f t="shared" si="268"/>
        <v>Yes</v>
      </c>
      <c r="H339" s="18" t="str">
        <f t="shared" si="269"/>
        <v>Yes</v>
      </c>
      <c r="I339" s="18" t="str">
        <f t="shared" si="270"/>
        <v>Yes</v>
      </c>
      <c r="J339" s="18" t="str">
        <f t="shared" si="271"/>
        <v>Yes</v>
      </c>
      <c r="K339" s="21">
        <v>337</v>
      </c>
      <c r="L339" s="5" t="s">
        <v>68</v>
      </c>
      <c r="M339" s="5" t="s">
        <v>69</v>
      </c>
      <c r="N339" s="5" t="s">
        <v>2266</v>
      </c>
      <c r="O339" s="5" t="s">
        <v>21</v>
      </c>
      <c r="P339" s="5" t="s">
        <v>3574</v>
      </c>
      <c r="Q339" s="32" t="s">
        <v>3575</v>
      </c>
      <c r="R339" s="21">
        <v>1</v>
      </c>
      <c r="S339" s="5" t="s">
        <v>21</v>
      </c>
      <c r="T339" s="5" t="s">
        <v>3576</v>
      </c>
      <c r="U339" s="32" t="s">
        <v>3577</v>
      </c>
      <c r="V339" s="21">
        <v>1</v>
      </c>
      <c r="W339" s="5" t="s">
        <v>21</v>
      </c>
      <c r="X339" s="5" t="s">
        <v>3578</v>
      </c>
      <c r="Y339" s="32" t="s">
        <v>3579</v>
      </c>
      <c r="Z339" s="21">
        <v>1</v>
      </c>
      <c r="AA339" s="5" t="s">
        <v>2269</v>
      </c>
      <c r="AB339" s="5" t="s">
        <v>3580</v>
      </c>
      <c r="AC339" s="32" t="s">
        <v>3581</v>
      </c>
      <c r="AD339" s="21">
        <v>1</v>
      </c>
    </row>
    <row r="340" spans="1:30" x14ac:dyDescent="0.3">
      <c r="A340" s="18" t="str">
        <f t="shared" ref="A340:B340" si="354">IF(AND(ISNUMBER(SEARCH("Yes",C340)),ISNUMBER(SEARCH("Yes",E340)),ISNUMBER(SEARCH("Yes",G340)),ISNUMBER(SEARCH("Yes",I340))),"Yes","No")</f>
        <v>No</v>
      </c>
      <c r="B340" s="18" t="str">
        <f t="shared" si="354"/>
        <v>No</v>
      </c>
      <c r="C340" s="15" t="str">
        <f t="shared" si="264"/>
        <v>No</v>
      </c>
      <c r="D340" s="18" t="str">
        <f t="shared" si="265"/>
        <v>No</v>
      </c>
      <c r="E340" s="18" t="str">
        <f t="shared" si="266"/>
        <v>No</v>
      </c>
      <c r="F340" s="18" t="str">
        <f t="shared" si="267"/>
        <v>No</v>
      </c>
      <c r="G340" s="18" t="str">
        <f t="shared" si="268"/>
        <v>No</v>
      </c>
      <c r="H340" s="18" t="str">
        <f t="shared" si="269"/>
        <v>No</v>
      </c>
      <c r="I340" s="18" t="str">
        <f t="shared" si="270"/>
        <v>Yes</v>
      </c>
      <c r="J340" s="18" t="str">
        <f t="shared" si="271"/>
        <v>Yes</v>
      </c>
      <c r="K340" s="21">
        <v>338</v>
      </c>
      <c r="L340" s="5" t="s">
        <v>955</v>
      </c>
      <c r="M340" s="5" t="s">
        <v>956</v>
      </c>
      <c r="N340" s="5" t="s">
        <v>2266</v>
      </c>
      <c r="O340" s="5" t="s">
        <v>149</v>
      </c>
      <c r="P340" s="5" t="s">
        <v>2276</v>
      </c>
      <c r="Q340" s="32" t="s">
        <v>3582</v>
      </c>
      <c r="R340" s="21">
        <v>1</v>
      </c>
      <c r="S340" s="22"/>
      <c r="T340" s="22"/>
      <c r="U340" s="22"/>
      <c r="V340" s="22"/>
      <c r="W340" s="22"/>
      <c r="X340" s="22"/>
      <c r="Y340" s="22"/>
      <c r="Z340" s="22"/>
      <c r="AA340" s="5" t="s">
        <v>2269</v>
      </c>
      <c r="AB340" s="5" t="s">
        <v>3583</v>
      </c>
      <c r="AC340" s="32" t="s">
        <v>3584</v>
      </c>
      <c r="AD340" s="21">
        <v>1</v>
      </c>
    </row>
    <row r="341" spans="1:30" x14ac:dyDescent="0.3">
      <c r="A341" s="18" t="str">
        <f t="shared" ref="A341:B341" si="355">IF(AND(ISNUMBER(SEARCH("Yes",C341)),ISNUMBER(SEARCH("Yes",E341)),ISNUMBER(SEARCH("Yes",G341)),ISNUMBER(SEARCH("Yes",I341))),"Yes","No")</f>
        <v>No</v>
      </c>
      <c r="B341" s="18" t="str">
        <f t="shared" si="355"/>
        <v>No</v>
      </c>
      <c r="C341" s="15" t="str">
        <f t="shared" si="264"/>
        <v>No</v>
      </c>
      <c r="D341" s="18" t="str">
        <f t="shared" si="265"/>
        <v>No</v>
      </c>
      <c r="E341" s="18" t="str">
        <f t="shared" si="266"/>
        <v>No</v>
      </c>
      <c r="F341" s="18" t="str">
        <f t="shared" si="267"/>
        <v>No</v>
      </c>
      <c r="G341" s="18" t="str">
        <f t="shared" si="268"/>
        <v>No</v>
      </c>
      <c r="H341" s="18" t="str">
        <f t="shared" si="269"/>
        <v>No</v>
      </c>
      <c r="I341" s="18" t="str">
        <f t="shared" si="270"/>
        <v>Yes</v>
      </c>
      <c r="J341" s="18" t="str">
        <f t="shared" si="271"/>
        <v>Yes</v>
      </c>
      <c r="K341" s="21">
        <v>339</v>
      </c>
      <c r="L341" s="5" t="s">
        <v>957</v>
      </c>
      <c r="M341" s="5" t="s">
        <v>958</v>
      </c>
      <c r="N341" s="5" t="s">
        <v>2266</v>
      </c>
      <c r="O341" s="5" t="s">
        <v>149</v>
      </c>
      <c r="P341" s="5" t="s">
        <v>3585</v>
      </c>
      <c r="Q341" s="32" t="s">
        <v>3586</v>
      </c>
      <c r="R341" s="21">
        <v>1</v>
      </c>
      <c r="S341" s="22"/>
      <c r="T341" s="22"/>
      <c r="U341" s="22"/>
      <c r="V341" s="22"/>
      <c r="W341" s="22"/>
      <c r="X341" s="22"/>
      <c r="Y341" s="22"/>
      <c r="Z341" s="22"/>
      <c r="AA341" s="5" t="s">
        <v>2269</v>
      </c>
      <c r="AB341" s="5" t="s">
        <v>3587</v>
      </c>
      <c r="AC341" s="32" t="s">
        <v>3588</v>
      </c>
      <c r="AD341" s="21">
        <v>1</v>
      </c>
    </row>
    <row r="342" spans="1:30" x14ac:dyDescent="0.3">
      <c r="A342" s="18" t="str">
        <f t="shared" ref="A342:B342" si="356">IF(AND(ISNUMBER(SEARCH("Yes",C342)),ISNUMBER(SEARCH("Yes",E342)),ISNUMBER(SEARCH("Yes",G342)),ISNUMBER(SEARCH("Yes",I342))),"Yes","No")</f>
        <v>No</v>
      </c>
      <c r="B342" s="18" t="str">
        <f t="shared" si="356"/>
        <v>No</v>
      </c>
      <c r="C342" s="15" t="str">
        <f t="shared" si="264"/>
        <v>No</v>
      </c>
      <c r="D342" s="18" t="str">
        <f t="shared" si="265"/>
        <v>No</v>
      </c>
      <c r="E342" s="18" t="str">
        <f t="shared" si="266"/>
        <v>No</v>
      </c>
      <c r="F342" s="18" t="str">
        <f t="shared" si="267"/>
        <v>No</v>
      </c>
      <c r="G342" s="18" t="str">
        <f t="shared" si="268"/>
        <v>No</v>
      </c>
      <c r="H342" s="18" t="str">
        <f t="shared" si="269"/>
        <v>No</v>
      </c>
      <c r="I342" s="18" t="str">
        <f t="shared" si="270"/>
        <v>Yes</v>
      </c>
      <c r="J342" s="18" t="str">
        <f t="shared" si="271"/>
        <v>Yes</v>
      </c>
      <c r="K342" s="21">
        <v>340</v>
      </c>
      <c r="L342" s="5" t="s">
        <v>959</v>
      </c>
      <c r="M342" s="5" t="s">
        <v>960</v>
      </c>
      <c r="N342" s="5" t="s">
        <v>2266</v>
      </c>
      <c r="O342" s="5" t="s">
        <v>149</v>
      </c>
      <c r="P342" s="5" t="s">
        <v>3116</v>
      </c>
      <c r="Q342" s="32" t="s">
        <v>3589</v>
      </c>
      <c r="R342" s="21">
        <v>1</v>
      </c>
      <c r="S342" s="22"/>
      <c r="T342" s="22"/>
      <c r="U342" s="22"/>
      <c r="V342" s="22"/>
      <c r="W342" s="22"/>
      <c r="X342" s="22"/>
      <c r="Y342" s="22"/>
      <c r="Z342" s="22"/>
      <c r="AA342" s="5" t="s">
        <v>2269</v>
      </c>
      <c r="AB342" s="5" t="s">
        <v>3590</v>
      </c>
      <c r="AC342" s="32" t="s">
        <v>3591</v>
      </c>
      <c r="AD342" s="21">
        <v>1</v>
      </c>
    </row>
    <row r="343" spans="1:30" x14ac:dyDescent="0.3">
      <c r="A343" s="18" t="str">
        <f t="shared" ref="A343:B343" si="357">IF(AND(ISNUMBER(SEARCH("Yes",C343)),ISNUMBER(SEARCH("Yes",E343)),ISNUMBER(SEARCH("Yes",G343)),ISNUMBER(SEARCH("Yes",I343))),"Yes","No")</f>
        <v>No</v>
      </c>
      <c r="B343" s="18" t="str">
        <f t="shared" si="357"/>
        <v>No</v>
      </c>
      <c r="C343" s="15" t="str">
        <f t="shared" si="264"/>
        <v>No</v>
      </c>
      <c r="D343" s="18" t="str">
        <f t="shared" si="265"/>
        <v>No</v>
      </c>
      <c r="E343" s="18" t="str">
        <f t="shared" si="266"/>
        <v>No</v>
      </c>
      <c r="F343" s="18" t="str">
        <f t="shared" si="267"/>
        <v>No</v>
      </c>
      <c r="G343" s="18" t="str">
        <f t="shared" si="268"/>
        <v>No</v>
      </c>
      <c r="H343" s="18" t="str">
        <f t="shared" si="269"/>
        <v>No</v>
      </c>
      <c r="I343" s="18" t="str">
        <f t="shared" si="270"/>
        <v>Yes</v>
      </c>
      <c r="J343" s="18" t="str">
        <f t="shared" si="271"/>
        <v>Yes</v>
      </c>
      <c r="K343" s="21">
        <v>341</v>
      </c>
      <c r="L343" s="5" t="s">
        <v>961</v>
      </c>
      <c r="M343" s="5" t="s">
        <v>962</v>
      </c>
      <c r="N343" s="5" t="s">
        <v>2266</v>
      </c>
      <c r="O343" s="5" t="s">
        <v>149</v>
      </c>
      <c r="P343" s="5" t="s">
        <v>3592</v>
      </c>
      <c r="Q343" s="32" t="s">
        <v>3593</v>
      </c>
      <c r="R343" s="21">
        <v>1</v>
      </c>
      <c r="S343" s="22"/>
      <c r="T343" s="22"/>
      <c r="U343" s="22"/>
      <c r="V343" s="22"/>
      <c r="W343" s="22"/>
      <c r="X343" s="22"/>
      <c r="Y343" s="22"/>
      <c r="Z343" s="22"/>
      <c r="AA343" s="5" t="s">
        <v>2269</v>
      </c>
      <c r="AB343" s="5" t="s">
        <v>3594</v>
      </c>
      <c r="AC343" s="32" t="s">
        <v>3595</v>
      </c>
      <c r="AD343" s="21">
        <v>1</v>
      </c>
    </row>
    <row r="344" spans="1:30" x14ac:dyDescent="0.3">
      <c r="A344" s="18" t="str">
        <f t="shared" ref="A344:B344" si="358">IF(AND(ISNUMBER(SEARCH("Yes",C344)),ISNUMBER(SEARCH("Yes",E344)),ISNUMBER(SEARCH("Yes",G344)),ISNUMBER(SEARCH("Yes",I344))),"Yes","No")</f>
        <v>No</v>
      </c>
      <c r="B344" s="18" t="str">
        <f t="shared" si="358"/>
        <v>No</v>
      </c>
      <c r="C344" s="15" t="str">
        <f t="shared" si="264"/>
        <v>No</v>
      </c>
      <c r="D344" s="18" t="str">
        <f t="shared" si="265"/>
        <v>No</v>
      </c>
      <c r="E344" s="18" t="str">
        <f t="shared" si="266"/>
        <v>No</v>
      </c>
      <c r="F344" s="18" t="str">
        <f t="shared" si="267"/>
        <v>No</v>
      </c>
      <c r="G344" s="18" t="str">
        <f t="shared" si="268"/>
        <v>No</v>
      </c>
      <c r="H344" s="18" t="str">
        <f t="shared" si="269"/>
        <v>No</v>
      </c>
      <c r="I344" s="18" t="str">
        <f t="shared" si="270"/>
        <v>Yes</v>
      </c>
      <c r="J344" s="18" t="str">
        <f t="shared" si="271"/>
        <v>Yes</v>
      </c>
      <c r="K344" s="21">
        <v>342</v>
      </c>
      <c r="L344" s="5" t="s">
        <v>963</v>
      </c>
      <c r="M344" s="5" t="s">
        <v>964</v>
      </c>
      <c r="N344" s="5" t="s">
        <v>2266</v>
      </c>
      <c r="O344" s="5" t="s">
        <v>149</v>
      </c>
      <c r="P344" s="5" t="s">
        <v>2683</v>
      </c>
      <c r="Q344" s="32" t="s">
        <v>3596</v>
      </c>
      <c r="R344" s="21">
        <v>1</v>
      </c>
      <c r="S344" s="22"/>
      <c r="T344" s="22"/>
      <c r="U344" s="22"/>
      <c r="V344" s="22"/>
      <c r="W344" s="22"/>
      <c r="X344" s="22"/>
      <c r="Y344" s="22"/>
      <c r="Z344" s="22"/>
      <c r="AA344" s="5" t="s">
        <v>2269</v>
      </c>
      <c r="AB344" s="5" t="s">
        <v>3597</v>
      </c>
      <c r="AC344" s="32" t="s">
        <v>3598</v>
      </c>
      <c r="AD344" s="21">
        <v>1</v>
      </c>
    </row>
    <row r="345" spans="1:30" x14ac:dyDescent="0.3">
      <c r="A345" s="18" t="str">
        <f t="shared" ref="A345:B345" si="359">IF(AND(ISNUMBER(SEARCH("Yes",C345)),ISNUMBER(SEARCH("Yes",E345)),ISNUMBER(SEARCH("Yes",G345)),ISNUMBER(SEARCH("Yes",I345))),"Yes","No")</f>
        <v>No</v>
      </c>
      <c r="B345" s="18" t="str">
        <f t="shared" si="359"/>
        <v>No</v>
      </c>
      <c r="C345" s="15" t="str">
        <f t="shared" si="264"/>
        <v>No</v>
      </c>
      <c r="D345" s="18" t="str">
        <f t="shared" si="265"/>
        <v>No</v>
      </c>
      <c r="E345" s="18" t="str">
        <f t="shared" si="266"/>
        <v>No</v>
      </c>
      <c r="F345" s="18" t="str">
        <f t="shared" si="267"/>
        <v>No</v>
      </c>
      <c r="G345" s="18" t="str">
        <f t="shared" si="268"/>
        <v>No</v>
      </c>
      <c r="H345" s="18" t="str">
        <f t="shared" si="269"/>
        <v>No</v>
      </c>
      <c r="I345" s="18" t="str">
        <f t="shared" si="270"/>
        <v>Yes</v>
      </c>
      <c r="J345" s="18" t="str">
        <f t="shared" si="271"/>
        <v>Yes</v>
      </c>
      <c r="K345" s="21">
        <v>343</v>
      </c>
      <c r="L345" s="5" t="s">
        <v>965</v>
      </c>
      <c r="M345" s="5" t="s">
        <v>966</v>
      </c>
      <c r="N345" s="5" t="s">
        <v>2266</v>
      </c>
      <c r="O345" s="5" t="s">
        <v>149</v>
      </c>
      <c r="P345" s="5" t="s">
        <v>3599</v>
      </c>
      <c r="Q345" s="32" t="s">
        <v>2762</v>
      </c>
      <c r="R345" s="21">
        <v>1</v>
      </c>
      <c r="S345" s="22"/>
      <c r="T345" s="22"/>
      <c r="U345" s="22"/>
      <c r="V345" s="22"/>
      <c r="W345" s="22"/>
      <c r="X345" s="22"/>
      <c r="Y345" s="22"/>
      <c r="Z345" s="22"/>
      <c r="AA345" s="5" t="s">
        <v>2269</v>
      </c>
      <c r="AB345" s="5" t="s">
        <v>3600</v>
      </c>
      <c r="AC345" s="32" t="s">
        <v>3601</v>
      </c>
      <c r="AD345" s="21">
        <v>1</v>
      </c>
    </row>
    <row r="346" spans="1:30" x14ac:dyDescent="0.3">
      <c r="A346" s="18" t="str">
        <f t="shared" ref="A346:B346" si="360">IF(AND(ISNUMBER(SEARCH("Yes",C346)),ISNUMBER(SEARCH("Yes",E346)),ISNUMBER(SEARCH("Yes",G346)),ISNUMBER(SEARCH("Yes",I346))),"Yes","No")</f>
        <v>No</v>
      </c>
      <c r="B346" s="18" t="str">
        <f t="shared" si="360"/>
        <v>No</v>
      </c>
      <c r="C346" s="15" t="str">
        <f t="shared" si="264"/>
        <v>No</v>
      </c>
      <c r="D346" s="18" t="str">
        <f t="shared" si="265"/>
        <v>No</v>
      </c>
      <c r="E346" s="18" t="str">
        <f t="shared" si="266"/>
        <v>No</v>
      </c>
      <c r="F346" s="18" t="str">
        <f t="shared" si="267"/>
        <v>No</v>
      </c>
      <c r="G346" s="18" t="str">
        <f t="shared" si="268"/>
        <v>No</v>
      </c>
      <c r="H346" s="18" t="str">
        <f t="shared" si="269"/>
        <v>No</v>
      </c>
      <c r="I346" s="18" t="str">
        <f t="shared" si="270"/>
        <v>Yes</v>
      </c>
      <c r="J346" s="18" t="str">
        <f t="shared" si="271"/>
        <v>Yes</v>
      </c>
      <c r="K346" s="21">
        <v>344</v>
      </c>
      <c r="L346" s="5" t="s">
        <v>967</v>
      </c>
      <c r="M346" s="5" t="s">
        <v>968</v>
      </c>
      <c r="N346" s="5" t="s">
        <v>2266</v>
      </c>
      <c r="O346" s="5" t="s">
        <v>149</v>
      </c>
      <c r="P346" s="5" t="s">
        <v>2371</v>
      </c>
      <c r="Q346" s="32" t="s">
        <v>3602</v>
      </c>
      <c r="R346" s="21">
        <v>1</v>
      </c>
      <c r="S346" s="22"/>
      <c r="T346" s="22"/>
      <c r="U346" s="22"/>
      <c r="V346" s="22"/>
      <c r="W346" s="22"/>
      <c r="X346" s="22"/>
      <c r="Y346" s="22"/>
      <c r="Z346" s="22"/>
      <c r="AA346" s="5" t="s">
        <v>21</v>
      </c>
      <c r="AB346" s="5" t="s">
        <v>2537</v>
      </c>
      <c r="AC346" s="32" t="s">
        <v>3603</v>
      </c>
      <c r="AD346" s="21">
        <v>1</v>
      </c>
    </row>
    <row r="347" spans="1:30" x14ac:dyDescent="0.3">
      <c r="A347" s="18" t="str">
        <f t="shared" ref="A347:B347" si="361">IF(AND(ISNUMBER(SEARCH("Yes",C347)),ISNUMBER(SEARCH("Yes",E347)),ISNUMBER(SEARCH("Yes",G347)),ISNUMBER(SEARCH("Yes",I347))),"Yes","No")</f>
        <v>No</v>
      </c>
      <c r="B347" s="18" t="str">
        <f t="shared" si="361"/>
        <v>No</v>
      </c>
      <c r="C347" s="15" t="str">
        <f t="shared" si="264"/>
        <v>No</v>
      </c>
      <c r="D347" s="18" t="str">
        <f t="shared" si="265"/>
        <v>No</v>
      </c>
      <c r="E347" s="18" t="str">
        <f t="shared" si="266"/>
        <v>No</v>
      </c>
      <c r="F347" s="18" t="str">
        <f t="shared" si="267"/>
        <v>No</v>
      </c>
      <c r="G347" s="18" t="str">
        <f t="shared" si="268"/>
        <v>No</v>
      </c>
      <c r="H347" s="18" t="str">
        <f t="shared" si="269"/>
        <v>No</v>
      </c>
      <c r="I347" s="18" t="str">
        <f t="shared" si="270"/>
        <v>Yes</v>
      </c>
      <c r="J347" s="18" t="str">
        <f t="shared" si="271"/>
        <v>Yes</v>
      </c>
      <c r="K347" s="21">
        <v>345</v>
      </c>
      <c r="L347" s="5" t="s">
        <v>969</v>
      </c>
      <c r="M347" s="5" t="s">
        <v>970</v>
      </c>
      <c r="N347" s="5" t="s">
        <v>2266</v>
      </c>
      <c r="O347" s="5" t="s">
        <v>149</v>
      </c>
      <c r="P347" s="5" t="s">
        <v>2623</v>
      </c>
      <c r="Q347" s="32" t="s">
        <v>3604</v>
      </c>
      <c r="R347" s="21">
        <v>1</v>
      </c>
      <c r="S347" s="22"/>
      <c r="T347" s="22"/>
      <c r="U347" s="22"/>
      <c r="V347" s="22"/>
      <c r="W347" s="22"/>
      <c r="X347" s="22"/>
      <c r="Y347" s="22"/>
      <c r="Z347" s="22"/>
      <c r="AA347" s="5" t="s">
        <v>21</v>
      </c>
      <c r="AB347" s="5" t="s">
        <v>3605</v>
      </c>
      <c r="AC347" s="32" t="s">
        <v>3606</v>
      </c>
      <c r="AD347" s="21">
        <v>1</v>
      </c>
    </row>
    <row r="348" spans="1:30" x14ac:dyDescent="0.3">
      <c r="A348" s="18" t="str">
        <f t="shared" ref="A348:B348" si="362">IF(AND(ISNUMBER(SEARCH("Yes",C348)),ISNUMBER(SEARCH("Yes",E348)),ISNUMBER(SEARCH("Yes",G348)),ISNUMBER(SEARCH("Yes",I348))),"Yes","No")</f>
        <v>No</v>
      </c>
      <c r="B348" s="18" t="str">
        <f t="shared" si="362"/>
        <v>No</v>
      </c>
      <c r="C348" s="15" t="str">
        <f t="shared" si="264"/>
        <v>No</v>
      </c>
      <c r="D348" s="18" t="str">
        <f t="shared" si="265"/>
        <v>No</v>
      </c>
      <c r="E348" s="18" t="str">
        <f t="shared" si="266"/>
        <v>No</v>
      </c>
      <c r="F348" s="18" t="str">
        <f t="shared" si="267"/>
        <v>No</v>
      </c>
      <c r="G348" s="18" t="str">
        <f t="shared" si="268"/>
        <v>No</v>
      </c>
      <c r="H348" s="18" t="str">
        <f t="shared" si="269"/>
        <v>No</v>
      </c>
      <c r="I348" s="18" t="str">
        <f t="shared" si="270"/>
        <v>Yes</v>
      </c>
      <c r="J348" s="18" t="str">
        <f t="shared" si="271"/>
        <v>Yes</v>
      </c>
      <c r="K348" s="21">
        <v>346</v>
      </c>
      <c r="L348" s="5" t="s">
        <v>971</v>
      </c>
      <c r="M348" s="5" t="s">
        <v>972</v>
      </c>
      <c r="N348" s="5" t="s">
        <v>2266</v>
      </c>
      <c r="O348" s="5" t="s">
        <v>149</v>
      </c>
      <c r="P348" s="5" t="s">
        <v>2390</v>
      </c>
      <c r="Q348" s="32" t="s">
        <v>3607</v>
      </c>
      <c r="R348" s="21">
        <v>1</v>
      </c>
      <c r="S348" s="22"/>
      <c r="T348" s="22"/>
      <c r="U348" s="22"/>
      <c r="V348" s="22"/>
      <c r="W348" s="22"/>
      <c r="X348" s="22"/>
      <c r="Y348" s="22"/>
      <c r="Z348" s="22"/>
      <c r="AA348" s="5" t="s">
        <v>2269</v>
      </c>
      <c r="AB348" s="5" t="s">
        <v>3608</v>
      </c>
      <c r="AC348" s="32" t="s">
        <v>2967</v>
      </c>
      <c r="AD348" s="21">
        <v>1</v>
      </c>
    </row>
    <row r="349" spans="1:30" x14ac:dyDescent="0.3">
      <c r="A349" s="18" t="str">
        <f t="shared" ref="A349:B349" si="363">IF(AND(ISNUMBER(SEARCH("Yes",C349)),ISNUMBER(SEARCH("Yes",E349)),ISNUMBER(SEARCH("Yes",G349)),ISNUMBER(SEARCH("Yes",I349))),"Yes","No")</f>
        <v>No</v>
      </c>
      <c r="B349" s="18" t="str">
        <f t="shared" si="363"/>
        <v>No</v>
      </c>
      <c r="C349" s="15" t="str">
        <f t="shared" si="264"/>
        <v>No</v>
      </c>
      <c r="D349" s="18" t="str">
        <f t="shared" si="265"/>
        <v>No</v>
      </c>
      <c r="E349" s="18" t="str">
        <f t="shared" si="266"/>
        <v>No</v>
      </c>
      <c r="F349" s="18" t="str">
        <f t="shared" si="267"/>
        <v>No</v>
      </c>
      <c r="G349" s="18" t="str">
        <f t="shared" si="268"/>
        <v>No</v>
      </c>
      <c r="H349" s="18" t="str">
        <f t="shared" si="269"/>
        <v>No</v>
      </c>
      <c r="I349" s="18" t="str">
        <f t="shared" si="270"/>
        <v>Yes</v>
      </c>
      <c r="J349" s="18" t="str">
        <f t="shared" si="271"/>
        <v>Yes</v>
      </c>
      <c r="K349" s="21">
        <v>347</v>
      </c>
      <c r="L349" s="5" t="s">
        <v>973</v>
      </c>
      <c r="M349" s="5" t="s">
        <v>974</v>
      </c>
      <c r="N349" s="5" t="s">
        <v>2266</v>
      </c>
      <c r="O349" s="5" t="s">
        <v>149</v>
      </c>
      <c r="P349" s="5" t="s">
        <v>3609</v>
      </c>
      <c r="Q349" s="32" t="s">
        <v>3610</v>
      </c>
      <c r="R349" s="21">
        <v>1</v>
      </c>
      <c r="S349" s="22"/>
      <c r="T349" s="22"/>
      <c r="U349" s="22"/>
      <c r="V349" s="22"/>
      <c r="W349" s="22"/>
      <c r="X349" s="22"/>
      <c r="Y349" s="22"/>
      <c r="Z349" s="22"/>
      <c r="AA349" s="5" t="s">
        <v>2269</v>
      </c>
      <c r="AB349" s="5" t="s">
        <v>2432</v>
      </c>
      <c r="AC349" s="32" t="s">
        <v>3611</v>
      </c>
      <c r="AD349" s="21">
        <v>1</v>
      </c>
    </row>
    <row r="350" spans="1:30" x14ac:dyDescent="0.3">
      <c r="A350" s="18" t="str">
        <f t="shared" ref="A350:B350" si="364">IF(AND(ISNUMBER(SEARCH("Yes",C350)),ISNUMBER(SEARCH("Yes",E350)),ISNUMBER(SEARCH("Yes",G350)),ISNUMBER(SEARCH("Yes",I350))),"Yes","No")</f>
        <v>No</v>
      </c>
      <c r="B350" s="18" t="str">
        <f t="shared" si="364"/>
        <v>No</v>
      </c>
      <c r="C350" s="15" t="str">
        <f t="shared" si="264"/>
        <v>No</v>
      </c>
      <c r="D350" s="18" t="str">
        <f t="shared" si="265"/>
        <v>No</v>
      </c>
      <c r="E350" s="18" t="str">
        <f t="shared" si="266"/>
        <v>No</v>
      </c>
      <c r="F350" s="18" t="str">
        <f t="shared" si="267"/>
        <v>No</v>
      </c>
      <c r="G350" s="18" t="str">
        <f t="shared" si="268"/>
        <v>No</v>
      </c>
      <c r="H350" s="18" t="str">
        <f t="shared" si="269"/>
        <v>No</v>
      </c>
      <c r="I350" s="18" t="str">
        <f t="shared" si="270"/>
        <v>Yes</v>
      </c>
      <c r="J350" s="18" t="str">
        <f t="shared" si="271"/>
        <v>Yes</v>
      </c>
      <c r="K350" s="21">
        <v>348</v>
      </c>
      <c r="L350" s="5" t="s">
        <v>975</v>
      </c>
      <c r="M350" s="5" t="s">
        <v>976</v>
      </c>
      <c r="N350" s="5" t="s">
        <v>2266</v>
      </c>
      <c r="O350" s="5" t="s">
        <v>149</v>
      </c>
      <c r="P350" s="5" t="s">
        <v>3612</v>
      </c>
      <c r="Q350" s="32" t="s">
        <v>3613</v>
      </c>
      <c r="R350" s="21">
        <v>1</v>
      </c>
      <c r="S350" s="22"/>
      <c r="T350" s="22"/>
      <c r="U350" s="22"/>
      <c r="V350" s="22"/>
      <c r="W350" s="22"/>
      <c r="X350" s="22"/>
      <c r="Y350" s="22"/>
      <c r="Z350" s="22"/>
      <c r="AA350" s="5" t="s">
        <v>21</v>
      </c>
      <c r="AB350" s="5" t="s">
        <v>3614</v>
      </c>
      <c r="AC350" s="32" t="s">
        <v>3615</v>
      </c>
      <c r="AD350" s="21">
        <v>1</v>
      </c>
    </row>
    <row r="351" spans="1:30" x14ac:dyDescent="0.3">
      <c r="A351" s="18" t="str">
        <f t="shared" ref="A351:B351" si="365">IF(AND(ISNUMBER(SEARCH("Yes",C351)),ISNUMBER(SEARCH("Yes",E351)),ISNUMBER(SEARCH("Yes",G351)),ISNUMBER(SEARCH("Yes",I351))),"Yes","No")</f>
        <v>No</v>
      </c>
      <c r="B351" s="18" t="str">
        <f t="shared" si="365"/>
        <v>No</v>
      </c>
      <c r="C351" s="15" t="str">
        <f t="shared" si="264"/>
        <v>No</v>
      </c>
      <c r="D351" s="18" t="str">
        <f t="shared" si="265"/>
        <v>No</v>
      </c>
      <c r="E351" s="18" t="str">
        <f t="shared" si="266"/>
        <v>No</v>
      </c>
      <c r="F351" s="18" t="str">
        <f t="shared" si="267"/>
        <v>No</v>
      </c>
      <c r="G351" s="18" t="str">
        <f t="shared" si="268"/>
        <v>No</v>
      </c>
      <c r="H351" s="18" t="str">
        <f t="shared" si="269"/>
        <v>No</v>
      </c>
      <c r="I351" s="18" t="str">
        <f t="shared" si="270"/>
        <v>Yes</v>
      </c>
      <c r="J351" s="18" t="str">
        <f t="shared" si="271"/>
        <v>Yes</v>
      </c>
      <c r="K351" s="21">
        <v>349</v>
      </c>
      <c r="L351" s="5" t="s">
        <v>977</v>
      </c>
      <c r="M351" s="5" t="s">
        <v>978</v>
      </c>
      <c r="N351" s="5" t="s">
        <v>2266</v>
      </c>
      <c r="O351" s="5" t="s">
        <v>149</v>
      </c>
      <c r="P351" s="5" t="s">
        <v>2276</v>
      </c>
      <c r="Q351" s="32" t="s">
        <v>3616</v>
      </c>
      <c r="R351" s="21">
        <v>1</v>
      </c>
      <c r="S351" s="22"/>
      <c r="T351" s="22"/>
      <c r="U351" s="22"/>
      <c r="V351" s="22"/>
      <c r="W351" s="22"/>
      <c r="X351" s="22"/>
      <c r="Y351" s="22"/>
      <c r="Z351" s="22"/>
      <c r="AA351" s="5" t="s">
        <v>2269</v>
      </c>
      <c r="AB351" s="5" t="s">
        <v>3617</v>
      </c>
      <c r="AC351" s="32" t="s">
        <v>3618</v>
      </c>
      <c r="AD351" s="21">
        <v>1</v>
      </c>
    </row>
    <row r="352" spans="1:30" x14ac:dyDescent="0.3">
      <c r="A352" s="18" t="str">
        <f t="shared" ref="A352:B352" si="366">IF(AND(ISNUMBER(SEARCH("Yes",C352)),ISNUMBER(SEARCH("Yes",E352)),ISNUMBER(SEARCH("Yes",G352)),ISNUMBER(SEARCH("Yes",I352))),"Yes","No")</f>
        <v>No</v>
      </c>
      <c r="B352" s="18" t="str">
        <f t="shared" si="366"/>
        <v>No</v>
      </c>
      <c r="C352" s="15" t="str">
        <f t="shared" si="264"/>
        <v>No</v>
      </c>
      <c r="D352" s="18" t="str">
        <f t="shared" si="265"/>
        <v>No</v>
      </c>
      <c r="E352" s="18" t="str">
        <f t="shared" si="266"/>
        <v>No</v>
      </c>
      <c r="F352" s="18" t="str">
        <f t="shared" si="267"/>
        <v>No</v>
      </c>
      <c r="G352" s="18" t="str">
        <f t="shared" si="268"/>
        <v>No</v>
      </c>
      <c r="H352" s="18" t="str">
        <f t="shared" si="269"/>
        <v>No</v>
      </c>
      <c r="I352" s="18" t="str">
        <f t="shared" si="270"/>
        <v>Yes</v>
      </c>
      <c r="J352" s="18" t="str">
        <f t="shared" si="271"/>
        <v>Yes</v>
      </c>
      <c r="K352" s="21">
        <v>350</v>
      </c>
      <c r="L352" s="5" t="s">
        <v>979</v>
      </c>
      <c r="M352" s="5" t="s">
        <v>980</v>
      </c>
      <c r="N352" s="5" t="s">
        <v>2266</v>
      </c>
      <c r="O352" s="5" t="s">
        <v>149</v>
      </c>
      <c r="P352" s="5" t="s">
        <v>2284</v>
      </c>
      <c r="Q352" s="32" t="s">
        <v>3619</v>
      </c>
      <c r="R352" s="21">
        <v>1</v>
      </c>
      <c r="S352" s="22"/>
      <c r="T352" s="22"/>
      <c r="U352" s="22"/>
      <c r="V352" s="22"/>
      <c r="W352" s="22"/>
      <c r="X352" s="22"/>
      <c r="Y352" s="22"/>
      <c r="Z352" s="22"/>
      <c r="AA352" s="5" t="s">
        <v>2269</v>
      </c>
      <c r="AB352" s="5" t="s">
        <v>3620</v>
      </c>
      <c r="AC352" s="32" t="s">
        <v>3621</v>
      </c>
      <c r="AD352" s="21">
        <v>1</v>
      </c>
    </row>
    <row r="353" spans="1:30" x14ac:dyDescent="0.3">
      <c r="A353" s="18" t="str">
        <f t="shared" ref="A353:B353" si="367">IF(AND(ISNUMBER(SEARCH("Yes",C353)),ISNUMBER(SEARCH("Yes",E353)),ISNUMBER(SEARCH("Yes",G353)),ISNUMBER(SEARCH("Yes",I353))),"Yes","No")</f>
        <v>No</v>
      </c>
      <c r="B353" s="18" t="str">
        <f t="shared" si="367"/>
        <v>No</v>
      </c>
      <c r="C353" s="15" t="str">
        <f t="shared" si="264"/>
        <v>No</v>
      </c>
      <c r="D353" s="18" t="str">
        <f t="shared" si="265"/>
        <v>No</v>
      </c>
      <c r="E353" s="18" t="str">
        <f t="shared" si="266"/>
        <v>No</v>
      </c>
      <c r="F353" s="18" t="str">
        <f t="shared" si="267"/>
        <v>No</v>
      </c>
      <c r="G353" s="18" t="str">
        <f t="shared" si="268"/>
        <v>No</v>
      </c>
      <c r="H353" s="18" t="str">
        <f t="shared" si="269"/>
        <v>No</v>
      </c>
      <c r="I353" s="18" t="str">
        <f t="shared" si="270"/>
        <v>Yes</v>
      </c>
      <c r="J353" s="18" t="str">
        <f t="shared" si="271"/>
        <v>No</v>
      </c>
      <c r="K353" s="21">
        <v>351</v>
      </c>
      <c r="L353" s="5" t="s">
        <v>981</v>
      </c>
      <c r="M353" s="5" t="s">
        <v>3622</v>
      </c>
      <c r="N353" s="5" t="s">
        <v>2266</v>
      </c>
      <c r="O353" s="5" t="s">
        <v>149</v>
      </c>
      <c r="P353" s="5" t="s">
        <v>2305</v>
      </c>
      <c r="Q353" s="32" t="s">
        <v>3623</v>
      </c>
      <c r="R353" s="21">
        <v>1</v>
      </c>
      <c r="S353" s="22"/>
      <c r="T353" s="22"/>
      <c r="U353" s="22"/>
      <c r="V353" s="22"/>
      <c r="W353" s="22"/>
      <c r="X353" s="22"/>
      <c r="Y353" s="22"/>
      <c r="Z353" s="22"/>
      <c r="AA353" s="5" t="s">
        <v>149</v>
      </c>
      <c r="AB353" s="5" t="s">
        <v>3624</v>
      </c>
      <c r="AC353" s="32" t="s">
        <v>3625</v>
      </c>
      <c r="AD353" s="21">
        <v>1</v>
      </c>
    </row>
    <row r="354" spans="1:30" x14ac:dyDescent="0.3">
      <c r="A354" s="18" t="str">
        <f t="shared" ref="A354:B354" si="368">IF(AND(ISNUMBER(SEARCH("Yes",C354)),ISNUMBER(SEARCH("Yes",E354)),ISNUMBER(SEARCH("Yes",G354)),ISNUMBER(SEARCH("Yes",I354))),"Yes","No")</f>
        <v>Yes</v>
      </c>
      <c r="B354" s="18" t="str">
        <f t="shared" si="368"/>
        <v>Yes</v>
      </c>
      <c r="C354" s="15" t="str">
        <f t="shared" si="264"/>
        <v>Yes</v>
      </c>
      <c r="D354" s="18" t="str">
        <f t="shared" si="265"/>
        <v>Yes</v>
      </c>
      <c r="E354" s="18" t="str">
        <f t="shared" si="266"/>
        <v>Yes</v>
      </c>
      <c r="F354" s="18" t="str">
        <f t="shared" si="267"/>
        <v>Yes</v>
      </c>
      <c r="G354" s="18" t="str">
        <f t="shared" si="268"/>
        <v>Yes</v>
      </c>
      <c r="H354" s="18" t="str">
        <f t="shared" si="269"/>
        <v>Yes</v>
      </c>
      <c r="I354" s="18" t="str">
        <f t="shared" si="270"/>
        <v>Yes</v>
      </c>
      <c r="J354" s="18" t="str">
        <f t="shared" si="271"/>
        <v>Yes</v>
      </c>
      <c r="K354" s="21">
        <v>352</v>
      </c>
      <c r="L354" s="5" t="s">
        <v>29</v>
      </c>
      <c r="M354" s="5" t="s">
        <v>71</v>
      </c>
      <c r="N354" s="5" t="s">
        <v>2266</v>
      </c>
      <c r="O354" s="5" t="s">
        <v>21</v>
      </c>
      <c r="P354" s="5" t="s">
        <v>3626</v>
      </c>
      <c r="Q354" s="32" t="s">
        <v>3627</v>
      </c>
      <c r="R354" s="21">
        <v>1</v>
      </c>
      <c r="S354" s="5" t="s">
        <v>21</v>
      </c>
      <c r="T354" s="5" t="s">
        <v>3628</v>
      </c>
      <c r="U354" s="32" t="s">
        <v>3629</v>
      </c>
      <c r="V354" s="21">
        <v>1</v>
      </c>
      <c r="W354" s="5" t="s">
        <v>2269</v>
      </c>
      <c r="X354" s="5" t="s">
        <v>3630</v>
      </c>
      <c r="Y354" s="32" t="s">
        <v>3631</v>
      </c>
      <c r="Z354" s="21">
        <v>1</v>
      </c>
      <c r="AA354" s="5" t="s">
        <v>21</v>
      </c>
      <c r="AB354" s="5" t="s">
        <v>3632</v>
      </c>
      <c r="AC354" s="32" t="s">
        <v>3633</v>
      </c>
      <c r="AD354" s="21">
        <v>1</v>
      </c>
    </row>
    <row r="355" spans="1:30" x14ac:dyDescent="0.3">
      <c r="A355" s="18" t="str">
        <f t="shared" ref="A355:B355" si="369">IF(AND(ISNUMBER(SEARCH("Yes",C355)),ISNUMBER(SEARCH("Yes",E355)),ISNUMBER(SEARCH("Yes",G355)),ISNUMBER(SEARCH("Yes",I355))),"Yes","No")</f>
        <v>No</v>
      </c>
      <c r="B355" s="18" t="str">
        <f t="shared" si="369"/>
        <v>No</v>
      </c>
      <c r="C355" s="15" t="str">
        <f t="shared" si="264"/>
        <v>No</v>
      </c>
      <c r="D355" s="18" t="str">
        <f t="shared" si="265"/>
        <v>No</v>
      </c>
      <c r="E355" s="18" t="str">
        <f t="shared" si="266"/>
        <v>No</v>
      </c>
      <c r="F355" s="18" t="str">
        <f t="shared" si="267"/>
        <v>No</v>
      </c>
      <c r="G355" s="18" t="str">
        <f t="shared" si="268"/>
        <v>No</v>
      </c>
      <c r="H355" s="18" t="str">
        <f t="shared" si="269"/>
        <v>No</v>
      </c>
      <c r="I355" s="18" t="str">
        <f t="shared" si="270"/>
        <v>Yes</v>
      </c>
      <c r="J355" s="18" t="str">
        <f t="shared" si="271"/>
        <v>Yes</v>
      </c>
      <c r="K355" s="21">
        <v>353</v>
      </c>
      <c r="L355" s="5" t="s">
        <v>983</v>
      </c>
      <c r="M355" s="5" t="s">
        <v>984</v>
      </c>
      <c r="N355" s="5" t="s">
        <v>2266</v>
      </c>
      <c r="O355" s="5" t="s">
        <v>149</v>
      </c>
      <c r="P355" s="5" t="s">
        <v>3634</v>
      </c>
      <c r="Q355" s="32" t="s">
        <v>3635</v>
      </c>
      <c r="R355" s="21">
        <v>1</v>
      </c>
      <c r="S355" s="22"/>
      <c r="T355" s="22"/>
      <c r="U355" s="22"/>
      <c r="V355" s="22"/>
      <c r="W355" s="22"/>
      <c r="X355" s="22"/>
      <c r="Y355" s="22"/>
      <c r="Z355" s="22"/>
      <c r="AA355" s="5" t="s">
        <v>21</v>
      </c>
      <c r="AB355" s="5" t="s">
        <v>3636</v>
      </c>
      <c r="AC355" s="32" t="s">
        <v>3637</v>
      </c>
      <c r="AD355" s="21">
        <v>1</v>
      </c>
    </row>
    <row r="356" spans="1:30" x14ac:dyDescent="0.3">
      <c r="A356" s="18" t="str">
        <f t="shared" ref="A356:B356" si="370">IF(AND(ISNUMBER(SEARCH("Yes",C356)),ISNUMBER(SEARCH("Yes",E356)),ISNUMBER(SEARCH("Yes",G356)),ISNUMBER(SEARCH("Yes",I356))),"Yes","No")</f>
        <v>No</v>
      </c>
      <c r="B356" s="18" t="str">
        <f t="shared" si="370"/>
        <v>No</v>
      </c>
      <c r="C356" s="15" t="str">
        <f t="shared" si="264"/>
        <v>No</v>
      </c>
      <c r="D356" s="18" t="str">
        <f t="shared" si="265"/>
        <v>No</v>
      </c>
      <c r="E356" s="18" t="str">
        <f t="shared" si="266"/>
        <v>No</v>
      </c>
      <c r="F356" s="18" t="str">
        <f t="shared" si="267"/>
        <v>No</v>
      </c>
      <c r="G356" s="18" t="str">
        <f t="shared" si="268"/>
        <v>No</v>
      </c>
      <c r="H356" s="18" t="str">
        <f t="shared" si="269"/>
        <v>No</v>
      </c>
      <c r="I356" s="18" t="str">
        <f t="shared" si="270"/>
        <v>Yes</v>
      </c>
      <c r="J356" s="18" t="str">
        <f t="shared" si="271"/>
        <v>Yes</v>
      </c>
      <c r="K356" s="21">
        <v>354</v>
      </c>
      <c r="L356" s="5" t="s">
        <v>985</v>
      </c>
      <c r="M356" s="5" t="s">
        <v>986</v>
      </c>
      <c r="N356" s="5" t="s">
        <v>2266</v>
      </c>
      <c r="O356" s="5" t="s">
        <v>149</v>
      </c>
      <c r="P356" s="5" t="s">
        <v>3154</v>
      </c>
      <c r="Q356" s="32" t="s">
        <v>3638</v>
      </c>
      <c r="R356" s="21">
        <v>1</v>
      </c>
      <c r="S356" s="22"/>
      <c r="T356" s="22"/>
      <c r="U356" s="22"/>
      <c r="V356" s="22"/>
      <c r="W356" s="22"/>
      <c r="X356" s="22"/>
      <c r="Y356" s="22"/>
      <c r="Z356" s="22"/>
      <c r="AA356" s="5" t="s">
        <v>21</v>
      </c>
      <c r="AB356" s="5" t="s">
        <v>3639</v>
      </c>
      <c r="AC356" s="32" t="s">
        <v>3640</v>
      </c>
      <c r="AD356" s="21">
        <v>1</v>
      </c>
    </row>
    <row r="357" spans="1:30" x14ac:dyDescent="0.3">
      <c r="A357" s="18" t="str">
        <f t="shared" ref="A357:B357" si="371">IF(AND(ISNUMBER(SEARCH("Yes",C357)),ISNUMBER(SEARCH("Yes",E357)),ISNUMBER(SEARCH("Yes",G357)),ISNUMBER(SEARCH("Yes",I357))),"Yes","No")</f>
        <v>No</v>
      </c>
      <c r="B357" s="18" t="str">
        <f t="shared" si="371"/>
        <v>No</v>
      </c>
      <c r="C357" s="15" t="str">
        <f t="shared" si="264"/>
        <v>No</v>
      </c>
      <c r="D357" s="18" t="str">
        <f t="shared" si="265"/>
        <v>No</v>
      </c>
      <c r="E357" s="18" t="str">
        <f t="shared" si="266"/>
        <v>No</v>
      </c>
      <c r="F357" s="18" t="str">
        <f t="shared" si="267"/>
        <v>No</v>
      </c>
      <c r="G357" s="18" t="str">
        <f t="shared" si="268"/>
        <v>No</v>
      </c>
      <c r="H357" s="18" t="str">
        <f t="shared" si="269"/>
        <v>No</v>
      </c>
      <c r="I357" s="18" t="str">
        <f t="shared" si="270"/>
        <v>Yes</v>
      </c>
      <c r="J357" s="18" t="str">
        <f t="shared" si="271"/>
        <v>Yes</v>
      </c>
      <c r="K357" s="21">
        <v>355</v>
      </c>
      <c r="L357" s="5" t="s">
        <v>987</v>
      </c>
      <c r="M357" s="5" t="s">
        <v>988</v>
      </c>
      <c r="N357" s="5" t="s">
        <v>2266</v>
      </c>
      <c r="O357" s="5" t="s">
        <v>149</v>
      </c>
      <c r="P357" s="5" t="s">
        <v>3641</v>
      </c>
      <c r="Q357" s="32" t="s">
        <v>3642</v>
      </c>
      <c r="R357" s="21">
        <v>1</v>
      </c>
      <c r="S357" s="22"/>
      <c r="T357" s="22"/>
      <c r="U357" s="22"/>
      <c r="V357" s="22"/>
      <c r="W357" s="22"/>
      <c r="X357" s="22"/>
      <c r="Y357" s="22"/>
      <c r="Z357" s="22"/>
      <c r="AA357" s="5" t="s">
        <v>21</v>
      </c>
      <c r="AB357" s="5" t="s">
        <v>3643</v>
      </c>
      <c r="AC357" s="32" t="s">
        <v>3644</v>
      </c>
      <c r="AD357" s="21">
        <v>1</v>
      </c>
    </row>
    <row r="358" spans="1:30" x14ac:dyDescent="0.3">
      <c r="A358" s="18" t="str">
        <f t="shared" ref="A358:B358" si="372">IF(AND(ISNUMBER(SEARCH("Yes",C358)),ISNUMBER(SEARCH("Yes",E358)),ISNUMBER(SEARCH("Yes",G358)),ISNUMBER(SEARCH("Yes",I358))),"Yes","No")</f>
        <v>No</v>
      </c>
      <c r="B358" s="18" t="str">
        <f t="shared" si="372"/>
        <v>No</v>
      </c>
      <c r="C358" s="15" t="str">
        <f t="shared" si="264"/>
        <v>No</v>
      </c>
      <c r="D358" s="18" t="str">
        <f t="shared" si="265"/>
        <v>No</v>
      </c>
      <c r="E358" s="18" t="str">
        <f t="shared" si="266"/>
        <v>No</v>
      </c>
      <c r="F358" s="18" t="str">
        <f t="shared" si="267"/>
        <v>No</v>
      </c>
      <c r="G358" s="18" t="str">
        <f t="shared" si="268"/>
        <v>No</v>
      </c>
      <c r="H358" s="18" t="str">
        <f t="shared" si="269"/>
        <v>No</v>
      </c>
      <c r="I358" s="18" t="str">
        <f t="shared" si="270"/>
        <v>Yes</v>
      </c>
      <c r="J358" s="18" t="str">
        <f t="shared" si="271"/>
        <v>Yes</v>
      </c>
      <c r="K358" s="21">
        <v>356</v>
      </c>
      <c r="L358" s="5" t="s">
        <v>989</v>
      </c>
      <c r="M358" s="5" t="s">
        <v>990</v>
      </c>
      <c r="N358" s="5" t="s">
        <v>2266</v>
      </c>
      <c r="O358" s="5" t="s">
        <v>149</v>
      </c>
      <c r="P358" s="5" t="s">
        <v>2276</v>
      </c>
      <c r="Q358" s="32" t="s">
        <v>2809</v>
      </c>
      <c r="R358" s="21">
        <v>1</v>
      </c>
      <c r="S358" s="22"/>
      <c r="T358" s="22"/>
      <c r="U358" s="22"/>
      <c r="V358" s="22"/>
      <c r="W358" s="22"/>
      <c r="X358" s="22"/>
      <c r="Y358" s="22"/>
      <c r="Z358" s="22"/>
      <c r="AA358" s="5" t="s">
        <v>2269</v>
      </c>
      <c r="AB358" s="5" t="s">
        <v>3645</v>
      </c>
      <c r="AC358" s="32" t="s">
        <v>3646</v>
      </c>
      <c r="AD358" s="21">
        <v>1</v>
      </c>
    </row>
    <row r="359" spans="1:30" x14ac:dyDescent="0.3">
      <c r="A359" s="18" t="str">
        <f t="shared" ref="A359:B359" si="373">IF(AND(ISNUMBER(SEARCH("Yes",C359)),ISNUMBER(SEARCH("Yes",E359)),ISNUMBER(SEARCH("Yes",G359)),ISNUMBER(SEARCH("Yes",I359))),"Yes","No")</f>
        <v>No</v>
      </c>
      <c r="B359" s="18" t="str">
        <f t="shared" si="373"/>
        <v>No</v>
      </c>
      <c r="C359" s="15" t="str">
        <f t="shared" si="264"/>
        <v>No</v>
      </c>
      <c r="D359" s="18" t="str">
        <f t="shared" si="265"/>
        <v>No</v>
      </c>
      <c r="E359" s="18" t="str">
        <f t="shared" si="266"/>
        <v>No</v>
      </c>
      <c r="F359" s="18" t="str">
        <f t="shared" si="267"/>
        <v>No</v>
      </c>
      <c r="G359" s="18" t="str">
        <f t="shared" si="268"/>
        <v>No</v>
      </c>
      <c r="H359" s="18" t="str">
        <f t="shared" si="269"/>
        <v>No</v>
      </c>
      <c r="I359" s="18" t="str">
        <f t="shared" si="270"/>
        <v>Yes</v>
      </c>
      <c r="J359" s="18" t="str">
        <f t="shared" si="271"/>
        <v>Yes</v>
      </c>
      <c r="K359" s="21">
        <v>357</v>
      </c>
      <c r="L359" s="5" t="s">
        <v>991</v>
      </c>
      <c r="M359" s="5" t="s">
        <v>992</v>
      </c>
      <c r="N359" s="5" t="s">
        <v>2266</v>
      </c>
      <c r="O359" s="5" t="s">
        <v>149</v>
      </c>
      <c r="P359" s="5" t="s">
        <v>3647</v>
      </c>
      <c r="Q359" s="32" t="s">
        <v>3648</v>
      </c>
      <c r="R359" s="21">
        <v>1</v>
      </c>
      <c r="S359" s="22"/>
      <c r="T359" s="22"/>
      <c r="U359" s="22"/>
      <c r="V359" s="22"/>
      <c r="W359" s="22"/>
      <c r="X359" s="22"/>
      <c r="Y359" s="22"/>
      <c r="Z359" s="22"/>
      <c r="AA359" s="5" t="s">
        <v>2269</v>
      </c>
      <c r="AB359" s="5" t="s">
        <v>3649</v>
      </c>
      <c r="AC359" s="32" t="s">
        <v>3650</v>
      </c>
      <c r="AD359" s="21">
        <v>1</v>
      </c>
    </row>
    <row r="360" spans="1:30" x14ac:dyDescent="0.3">
      <c r="A360" s="18" t="str">
        <f t="shared" ref="A360:B360" si="374">IF(AND(ISNUMBER(SEARCH("Yes",C360)),ISNUMBER(SEARCH("Yes",E360)),ISNUMBER(SEARCH("Yes",G360)),ISNUMBER(SEARCH("Yes",I360))),"Yes","No")</f>
        <v>No</v>
      </c>
      <c r="B360" s="18" t="str">
        <f t="shared" si="374"/>
        <v>No</v>
      </c>
      <c r="C360" s="15" t="str">
        <f t="shared" si="264"/>
        <v>No</v>
      </c>
      <c r="D360" s="18" t="str">
        <f t="shared" si="265"/>
        <v>No</v>
      </c>
      <c r="E360" s="18" t="str">
        <f t="shared" si="266"/>
        <v>No</v>
      </c>
      <c r="F360" s="18" t="str">
        <f t="shared" si="267"/>
        <v>No</v>
      </c>
      <c r="G360" s="18" t="str">
        <f t="shared" si="268"/>
        <v>No</v>
      </c>
      <c r="H360" s="18" t="str">
        <f t="shared" si="269"/>
        <v>No</v>
      </c>
      <c r="I360" s="18" t="str">
        <f t="shared" si="270"/>
        <v>Yes</v>
      </c>
      <c r="J360" s="18" t="str">
        <f t="shared" si="271"/>
        <v>Yes</v>
      </c>
      <c r="K360" s="21">
        <v>358</v>
      </c>
      <c r="L360" s="5" t="s">
        <v>993</v>
      </c>
      <c r="M360" s="5" t="s">
        <v>994</v>
      </c>
      <c r="N360" s="5" t="s">
        <v>2266</v>
      </c>
      <c r="O360" s="5" t="s">
        <v>149</v>
      </c>
      <c r="P360" s="5" t="s">
        <v>2284</v>
      </c>
      <c r="Q360" s="32" t="s">
        <v>3651</v>
      </c>
      <c r="R360" s="21">
        <v>1</v>
      </c>
      <c r="S360" s="22"/>
      <c r="T360" s="22"/>
      <c r="U360" s="22"/>
      <c r="V360" s="22"/>
      <c r="W360" s="22"/>
      <c r="X360" s="22"/>
      <c r="Y360" s="22"/>
      <c r="Z360" s="22"/>
      <c r="AA360" s="5" t="s">
        <v>2269</v>
      </c>
      <c r="AB360" s="5" t="s">
        <v>3652</v>
      </c>
      <c r="AC360" s="32" t="s">
        <v>3653</v>
      </c>
      <c r="AD360" s="21">
        <v>1</v>
      </c>
    </row>
    <row r="361" spans="1:30" x14ac:dyDescent="0.3">
      <c r="A361" s="18" t="str">
        <f t="shared" ref="A361:B361" si="375">IF(AND(ISNUMBER(SEARCH("Yes",C361)),ISNUMBER(SEARCH("Yes",E361)),ISNUMBER(SEARCH("Yes",G361)),ISNUMBER(SEARCH("Yes",I361))),"Yes","No")</f>
        <v>No</v>
      </c>
      <c r="B361" s="18" t="str">
        <f t="shared" si="375"/>
        <v>No</v>
      </c>
      <c r="C361" s="15" t="str">
        <f t="shared" si="264"/>
        <v>No</v>
      </c>
      <c r="D361" s="18" t="str">
        <f t="shared" si="265"/>
        <v>No</v>
      </c>
      <c r="E361" s="18" t="str">
        <f t="shared" si="266"/>
        <v>No</v>
      </c>
      <c r="F361" s="18" t="str">
        <f t="shared" si="267"/>
        <v>No</v>
      </c>
      <c r="G361" s="18" t="str">
        <f t="shared" si="268"/>
        <v>No</v>
      </c>
      <c r="H361" s="18" t="str">
        <f t="shared" si="269"/>
        <v>No</v>
      </c>
      <c r="I361" s="18" t="str">
        <f t="shared" si="270"/>
        <v>Yes</v>
      </c>
      <c r="J361" s="18" t="str">
        <f t="shared" si="271"/>
        <v>Yes</v>
      </c>
      <c r="K361" s="21">
        <v>359</v>
      </c>
      <c r="L361" s="5" t="s">
        <v>995</v>
      </c>
      <c r="M361" s="5" t="s">
        <v>996</v>
      </c>
      <c r="N361" s="5" t="s">
        <v>2266</v>
      </c>
      <c r="O361" s="5" t="s">
        <v>149</v>
      </c>
      <c r="P361" s="5" t="s">
        <v>2408</v>
      </c>
      <c r="Q361" s="32" t="s">
        <v>3654</v>
      </c>
      <c r="R361" s="21">
        <v>1</v>
      </c>
      <c r="S361" s="22"/>
      <c r="T361" s="22"/>
      <c r="U361" s="22"/>
      <c r="V361" s="22"/>
      <c r="W361" s="22"/>
      <c r="X361" s="22"/>
      <c r="Y361" s="22"/>
      <c r="Z361" s="22"/>
      <c r="AA361" s="5" t="s">
        <v>2269</v>
      </c>
      <c r="AB361" s="5" t="s">
        <v>3655</v>
      </c>
      <c r="AC361" s="32" t="s">
        <v>3656</v>
      </c>
      <c r="AD361" s="21">
        <v>1</v>
      </c>
    </row>
    <row r="362" spans="1:30" x14ac:dyDescent="0.3">
      <c r="A362" s="18" t="str">
        <f t="shared" ref="A362:B362" si="376">IF(AND(ISNUMBER(SEARCH("Yes",C362)),ISNUMBER(SEARCH("Yes",E362)),ISNUMBER(SEARCH("Yes",G362)),ISNUMBER(SEARCH("Yes",I362))),"Yes","No")</f>
        <v>No</v>
      </c>
      <c r="B362" s="18" t="str">
        <f t="shared" si="376"/>
        <v>No</v>
      </c>
      <c r="C362" s="15" t="str">
        <f t="shared" si="264"/>
        <v>No</v>
      </c>
      <c r="D362" s="18" t="str">
        <f t="shared" si="265"/>
        <v>No</v>
      </c>
      <c r="E362" s="18" t="str">
        <f t="shared" si="266"/>
        <v>No</v>
      </c>
      <c r="F362" s="18" t="str">
        <f t="shared" si="267"/>
        <v>No</v>
      </c>
      <c r="G362" s="18" t="str">
        <f t="shared" si="268"/>
        <v>No</v>
      </c>
      <c r="H362" s="18" t="str">
        <f t="shared" si="269"/>
        <v>No</v>
      </c>
      <c r="I362" s="18" t="str">
        <f t="shared" si="270"/>
        <v>Yes</v>
      </c>
      <c r="J362" s="18" t="str">
        <f t="shared" si="271"/>
        <v>Yes</v>
      </c>
      <c r="K362" s="21">
        <v>360</v>
      </c>
      <c r="L362" s="5" t="s">
        <v>997</v>
      </c>
      <c r="M362" s="5" t="s">
        <v>3657</v>
      </c>
      <c r="N362" s="5" t="s">
        <v>2266</v>
      </c>
      <c r="O362" s="5" t="s">
        <v>149</v>
      </c>
      <c r="P362" s="5" t="s">
        <v>3658</v>
      </c>
      <c r="Q362" s="32" t="s">
        <v>3659</v>
      </c>
      <c r="R362" s="21">
        <v>1</v>
      </c>
      <c r="S362" s="22"/>
      <c r="T362" s="22"/>
      <c r="U362" s="22"/>
      <c r="V362" s="22"/>
      <c r="W362" s="22"/>
      <c r="X362" s="22"/>
      <c r="Y362" s="22"/>
      <c r="Z362" s="22"/>
      <c r="AA362" s="5" t="s">
        <v>2269</v>
      </c>
      <c r="AB362" s="5" t="s">
        <v>3660</v>
      </c>
      <c r="AC362" s="32" t="s">
        <v>3661</v>
      </c>
      <c r="AD362" s="21">
        <v>1</v>
      </c>
    </row>
    <row r="363" spans="1:30" x14ac:dyDescent="0.3">
      <c r="A363" s="18" t="str">
        <f t="shared" ref="A363:B363" si="377">IF(AND(ISNUMBER(SEARCH("Yes",C363)),ISNUMBER(SEARCH("Yes",E363)),ISNUMBER(SEARCH("Yes",G363)),ISNUMBER(SEARCH("Yes",I363))),"Yes","No")</f>
        <v>No</v>
      </c>
      <c r="B363" s="18" t="str">
        <f t="shared" si="377"/>
        <v>No</v>
      </c>
      <c r="C363" s="15" t="str">
        <f t="shared" si="264"/>
        <v>No</v>
      </c>
      <c r="D363" s="18" t="str">
        <f t="shared" si="265"/>
        <v>No</v>
      </c>
      <c r="E363" s="18" t="str">
        <f t="shared" si="266"/>
        <v>No</v>
      </c>
      <c r="F363" s="18" t="str">
        <f t="shared" si="267"/>
        <v>No</v>
      </c>
      <c r="G363" s="18" t="str">
        <f t="shared" si="268"/>
        <v>No</v>
      </c>
      <c r="H363" s="18" t="str">
        <f t="shared" si="269"/>
        <v>No</v>
      </c>
      <c r="I363" s="18" t="str">
        <f t="shared" si="270"/>
        <v>Yes</v>
      </c>
      <c r="J363" s="18" t="str">
        <f t="shared" si="271"/>
        <v>Yes</v>
      </c>
      <c r="K363" s="21">
        <v>361</v>
      </c>
      <c r="L363" s="5" t="s">
        <v>999</v>
      </c>
      <c r="M363" s="5" t="s">
        <v>1000</v>
      </c>
      <c r="N363" s="5" t="s">
        <v>2266</v>
      </c>
      <c r="O363" s="5" t="s">
        <v>149</v>
      </c>
      <c r="P363" s="5" t="s">
        <v>3254</v>
      </c>
      <c r="Q363" s="32" t="s">
        <v>3662</v>
      </c>
      <c r="R363" s="21">
        <v>1</v>
      </c>
      <c r="S363" s="22"/>
      <c r="T363" s="22"/>
      <c r="U363" s="22"/>
      <c r="V363" s="22"/>
      <c r="W363" s="22"/>
      <c r="X363" s="22"/>
      <c r="Y363" s="22"/>
      <c r="Z363" s="22"/>
      <c r="AA363" s="5" t="s">
        <v>21</v>
      </c>
      <c r="AB363" s="5" t="s">
        <v>3663</v>
      </c>
      <c r="AC363" s="32" t="s">
        <v>3664</v>
      </c>
      <c r="AD363" s="21">
        <v>1</v>
      </c>
    </row>
    <row r="364" spans="1:30" x14ac:dyDescent="0.3">
      <c r="A364" s="18" t="str">
        <f t="shared" ref="A364:B364" si="378">IF(AND(ISNUMBER(SEARCH("Yes",C364)),ISNUMBER(SEARCH("Yes",E364)),ISNUMBER(SEARCH("Yes",G364)),ISNUMBER(SEARCH("Yes",I364))),"Yes","No")</f>
        <v>No</v>
      </c>
      <c r="B364" s="18" t="str">
        <f t="shared" si="378"/>
        <v>No</v>
      </c>
      <c r="C364" s="15" t="str">
        <f t="shared" si="264"/>
        <v>No</v>
      </c>
      <c r="D364" s="18" t="str">
        <f t="shared" si="265"/>
        <v>No</v>
      </c>
      <c r="E364" s="18" t="str">
        <f t="shared" si="266"/>
        <v>No</v>
      </c>
      <c r="F364" s="18" t="str">
        <f t="shared" si="267"/>
        <v>No</v>
      </c>
      <c r="G364" s="18" t="str">
        <f t="shared" si="268"/>
        <v>No</v>
      </c>
      <c r="H364" s="18" t="str">
        <f t="shared" si="269"/>
        <v>No</v>
      </c>
      <c r="I364" s="18" t="str">
        <f t="shared" si="270"/>
        <v>Yes</v>
      </c>
      <c r="J364" s="18" t="str">
        <f t="shared" si="271"/>
        <v>Yes</v>
      </c>
      <c r="K364" s="21">
        <v>362</v>
      </c>
      <c r="L364" s="5" t="s">
        <v>1001</v>
      </c>
      <c r="M364" s="5" t="s">
        <v>1002</v>
      </c>
      <c r="N364" s="5" t="s">
        <v>2266</v>
      </c>
      <c r="O364" s="5" t="s">
        <v>149</v>
      </c>
      <c r="P364" s="5" t="s">
        <v>2698</v>
      </c>
      <c r="Q364" s="32" t="s">
        <v>3665</v>
      </c>
      <c r="R364" s="21">
        <v>1</v>
      </c>
      <c r="S364" s="22"/>
      <c r="T364" s="22"/>
      <c r="U364" s="22"/>
      <c r="V364" s="22"/>
      <c r="W364" s="22"/>
      <c r="X364" s="22"/>
      <c r="Y364" s="22"/>
      <c r="Z364" s="22"/>
      <c r="AA364" s="5" t="s">
        <v>2269</v>
      </c>
      <c r="AB364" s="5" t="s">
        <v>3666</v>
      </c>
      <c r="AC364" s="32" t="s">
        <v>3667</v>
      </c>
      <c r="AD364" s="21">
        <v>1</v>
      </c>
    </row>
    <row r="365" spans="1:30" x14ac:dyDescent="0.3">
      <c r="A365" s="18" t="str">
        <f t="shared" ref="A365:B365" si="379">IF(AND(ISNUMBER(SEARCH("Yes",C365)),ISNUMBER(SEARCH("Yes",E365)),ISNUMBER(SEARCH("Yes",G365)),ISNUMBER(SEARCH("Yes",I365))),"Yes","No")</f>
        <v>No</v>
      </c>
      <c r="B365" s="18" t="str">
        <f t="shared" si="379"/>
        <v>No</v>
      </c>
      <c r="C365" s="15" t="str">
        <f t="shared" si="264"/>
        <v>No</v>
      </c>
      <c r="D365" s="18" t="str">
        <f t="shared" si="265"/>
        <v>No</v>
      </c>
      <c r="E365" s="18" t="str">
        <f t="shared" si="266"/>
        <v>No</v>
      </c>
      <c r="F365" s="18" t="str">
        <f t="shared" si="267"/>
        <v>No</v>
      </c>
      <c r="G365" s="18" t="str">
        <f t="shared" si="268"/>
        <v>No</v>
      </c>
      <c r="H365" s="18" t="str">
        <f t="shared" si="269"/>
        <v>No</v>
      </c>
      <c r="I365" s="18" t="str">
        <f t="shared" si="270"/>
        <v>Yes</v>
      </c>
      <c r="J365" s="18" t="str">
        <f t="shared" si="271"/>
        <v>Yes</v>
      </c>
      <c r="K365" s="21">
        <v>363</v>
      </c>
      <c r="L365" s="5" t="s">
        <v>1003</v>
      </c>
      <c r="M365" s="5" t="s">
        <v>1004</v>
      </c>
      <c r="N365" s="5" t="s">
        <v>2266</v>
      </c>
      <c r="O365" s="5" t="s">
        <v>149</v>
      </c>
      <c r="P365" s="5" t="s">
        <v>2276</v>
      </c>
      <c r="Q365" s="32" t="s">
        <v>2556</v>
      </c>
      <c r="R365" s="21">
        <v>1</v>
      </c>
      <c r="S365" s="22"/>
      <c r="T365" s="22"/>
      <c r="U365" s="22"/>
      <c r="V365" s="22"/>
      <c r="W365" s="22"/>
      <c r="X365" s="22"/>
      <c r="Y365" s="22"/>
      <c r="Z365" s="22"/>
      <c r="AA365" s="5" t="s">
        <v>2269</v>
      </c>
      <c r="AB365" s="5" t="s">
        <v>3668</v>
      </c>
      <c r="AC365" s="32" t="s">
        <v>3669</v>
      </c>
      <c r="AD365" s="21">
        <v>1</v>
      </c>
    </row>
    <row r="366" spans="1:30" x14ac:dyDescent="0.3">
      <c r="A366" s="18" t="str">
        <f t="shared" ref="A366:B366" si="380">IF(AND(ISNUMBER(SEARCH("Yes",C366)),ISNUMBER(SEARCH("Yes",E366)),ISNUMBER(SEARCH("Yes",G366)),ISNUMBER(SEARCH("Yes",I366))),"Yes","No")</f>
        <v>Yes</v>
      </c>
      <c r="B366" s="18" t="str">
        <f t="shared" si="380"/>
        <v>Yes</v>
      </c>
      <c r="C366" s="15" t="str">
        <f t="shared" si="264"/>
        <v>Yes</v>
      </c>
      <c r="D366" s="18" t="str">
        <f t="shared" si="265"/>
        <v>Yes</v>
      </c>
      <c r="E366" s="18" t="str">
        <f t="shared" si="266"/>
        <v>Yes</v>
      </c>
      <c r="F366" s="18" t="str">
        <f t="shared" si="267"/>
        <v>Yes</v>
      </c>
      <c r="G366" s="18" t="str">
        <f t="shared" si="268"/>
        <v>Yes</v>
      </c>
      <c r="H366" s="18" t="str">
        <f t="shared" si="269"/>
        <v>Yes</v>
      </c>
      <c r="I366" s="18" t="str">
        <f t="shared" si="270"/>
        <v>Yes</v>
      </c>
      <c r="J366" s="18" t="str">
        <f t="shared" si="271"/>
        <v>Yes</v>
      </c>
      <c r="K366" s="21">
        <v>364</v>
      </c>
      <c r="L366" s="5" t="s">
        <v>73</v>
      </c>
      <c r="M366" s="5" t="s">
        <v>74</v>
      </c>
      <c r="N366" s="5" t="s">
        <v>2266</v>
      </c>
      <c r="O366" s="5" t="s">
        <v>21</v>
      </c>
      <c r="P366" s="5" t="s">
        <v>3670</v>
      </c>
      <c r="Q366" s="32" t="s">
        <v>3671</v>
      </c>
      <c r="R366" s="21">
        <v>1</v>
      </c>
      <c r="S366" s="5" t="s">
        <v>21</v>
      </c>
      <c r="T366" s="5" t="s">
        <v>3672</v>
      </c>
      <c r="U366" s="32" t="s">
        <v>3673</v>
      </c>
      <c r="V366" s="21">
        <v>1</v>
      </c>
      <c r="W366" s="5" t="s">
        <v>21</v>
      </c>
      <c r="X366" s="5" t="s">
        <v>3674</v>
      </c>
      <c r="Y366" s="32" t="s">
        <v>3675</v>
      </c>
      <c r="Z366" s="21">
        <v>1</v>
      </c>
      <c r="AA366" s="5" t="s">
        <v>21</v>
      </c>
      <c r="AB366" s="5" t="s">
        <v>3676</v>
      </c>
      <c r="AC366" s="32" t="s">
        <v>2693</v>
      </c>
      <c r="AD366" s="21">
        <v>1</v>
      </c>
    </row>
    <row r="367" spans="1:30" x14ac:dyDescent="0.3">
      <c r="A367" s="18" t="str">
        <f t="shared" ref="A367:B367" si="381">IF(AND(ISNUMBER(SEARCH("Yes",C367)),ISNUMBER(SEARCH("Yes",E367)),ISNUMBER(SEARCH("Yes",G367)),ISNUMBER(SEARCH("Yes",I367))),"Yes","No")</f>
        <v>No</v>
      </c>
      <c r="B367" s="18" t="str">
        <f t="shared" si="381"/>
        <v>No</v>
      </c>
      <c r="C367" s="15" t="str">
        <f t="shared" si="264"/>
        <v>No</v>
      </c>
      <c r="D367" s="18" t="str">
        <f t="shared" si="265"/>
        <v>No</v>
      </c>
      <c r="E367" s="18" t="str">
        <f t="shared" si="266"/>
        <v>No</v>
      </c>
      <c r="F367" s="18" t="str">
        <f t="shared" si="267"/>
        <v>No</v>
      </c>
      <c r="G367" s="18" t="str">
        <f t="shared" si="268"/>
        <v>No</v>
      </c>
      <c r="H367" s="18" t="str">
        <f t="shared" si="269"/>
        <v>No</v>
      </c>
      <c r="I367" s="18" t="str">
        <f t="shared" si="270"/>
        <v>Yes</v>
      </c>
      <c r="J367" s="18" t="str">
        <f t="shared" si="271"/>
        <v>Yes</v>
      </c>
      <c r="K367" s="21">
        <v>365</v>
      </c>
      <c r="L367" s="5" t="s">
        <v>1005</v>
      </c>
      <c r="M367" s="5" t="s">
        <v>1006</v>
      </c>
      <c r="N367" s="5" t="s">
        <v>2266</v>
      </c>
      <c r="O367" s="5" t="s">
        <v>149</v>
      </c>
      <c r="P367" s="5" t="s">
        <v>2394</v>
      </c>
      <c r="Q367" s="32" t="s">
        <v>3677</v>
      </c>
      <c r="R367" s="21">
        <v>1</v>
      </c>
      <c r="S367" s="22"/>
      <c r="T367" s="22"/>
      <c r="U367" s="22"/>
      <c r="V367" s="22"/>
      <c r="W367" s="22"/>
      <c r="X367" s="22"/>
      <c r="Y367" s="22"/>
      <c r="Z367" s="22"/>
      <c r="AA367" s="5" t="s">
        <v>2269</v>
      </c>
      <c r="AB367" s="5" t="s">
        <v>2349</v>
      </c>
      <c r="AC367" s="32" t="s">
        <v>2350</v>
      </c>
      <c r="AD367" s="21">
        <v>1</v>
      </c>
    </row>
    <row r="368" spans="1:30" x14ac:dyDescent="0.3">
      <c r="A368" s="18" t="str">
        <f t="shared" ref="A368:B368" si="382">IF(AND(ISNUMBER(SEARCH("Yes",C368)),ISNUMBER(SEARCH("Yes",E368)),ISNUMBER(SEARCH("Yes",G368)),ISNUMBER(SEARCH("Yes",I368))),"Yes","No")</f>
        <v>No</v>
      </c>
      <c r="B368" s="18" t="str">
        <f t="shared" si="382"/>
        <v>No</v>
      </c>
      <c r="C368" s="15" t="str">
        <f t="shared" si="264"/>
        <v>No</v>
      </c>
      <c r="D368" s="18" t="str">
        <f t="shared" si="265"/>
        <v>No</v>
      </c>
      <c r="E368" s="18" t="str">
        <f t="shared" si="266"/>
        <v>No</v>
      </c>
      <c r="F368" s="18" t="str">
        <f t="shared" si="267"/>
        <v>No</v>
      </c>
      <c r="G368" s="18" t="str">
        <f t="shared" si="268"/>
        <v>No</v>
      </c>
      <c r="H368" s="18" t="str">
        <f t="shared" si="269"/>
        <v>No</v>
      </c>
      <c r="I368" s="18" t="str">
        <f t="shared" si="270"/>
        <v>Yes</v>
      </c>
      <c r="J368" s="18" t="str">
        <f t="shared" si="271"/>
        <v>Yes</v>
      </c>
      <c r="K368" s="21">
        <v>366</v>
      </c>
      <c r="L368" s="5" t="s">
        <v>1007</v>
      </c>
      <c r="M368" s="5" t="s">
        <v>1008</v>
      </c>
      <c r="N368" s="5" t="s">
        <v>2266</v>
      </c>
      <c r="O368" s="5" t="s">
        <v>149</v>
      </c>
      <c r="P368" s="5" t="s">
        <v>3678</v>
      </c>
      <c r="Q368" s="32" t="s">
        <v>3679</v>
      </c>
      <c r="R368" s="21">
        <v>1</v>
      </c>
      <c r="S368" s="22"/>
      <c r="T368" s="22"/>
      <c r="U368" s="22"/>
      <c r="V368" s="22"/>
      <c r="W368" s="22"/>
      <c r="X368" s="22"/>
      <c r="Y368" s="22"/>
      <c r="Z368" s="22"/>
      <c r="AA368" s="5" t="s">
        <v>2269</v>
      </c>
      <c r="AB368" s="5" t="s">
        <v>3680</v>
      </c>
      <c r="AC368" s="32" t="s">
        <v>3681</v>
      </c>
      <c r="AD368" s="21">
        <v>1</v>
      </c>
    </row>
    <row r="369" spans="1:30" x14ac:dyDescent="0.3">
      <c r="A369" s="18" t="str">
        <f t="shared" ref="A369:B369" si="383">IF(AND(ISNUMBER(SEARCH("Yes",C369)),ISNUMBER(SEARCH("Yes",E369)),ISNUMBER(SEARCH("Yes",G369)),ISNUMBER(SEARCH("Yes",I369))),"Yes","No")</f>
        <v>No</v>
      </c>
      <c r="B369" s="18" t="str">
        <f t="shared" si="383"/>
        <v>No</v>
      </c>
      <c r="C369" s="15" t="str">
        <f t="shared" si="264"/>
        <v>No</v>
      </c>
      <c r="D369" s="18" t="str">
        <f t="shared" si="265"/>
        <v>No</v>
      </c>
      <c r="E369" s="18" t="str">
        <f t="shared" si="266"/>
        <v>No</v>
      </c>
      <c r="F369" s="18" t="str">
        <f t="shared" si="267"/>
        <v>No</v>
      </c>
      <c r="G369" s="18" t="str">
        <f t="shared" si="268"/>
        <v>No</v>
      </c>
      <c r="H369" s="18" t="str">
        <f t="shared" si="269"/>
        <v>No</v>
      </c>
      <c r="I369" s="18" t="str">
        <f t="shared" si="270"/>
        <v>Yes</v>
      </c>
      <c r="J369" s="18" t="str">
        <f t="shared" si="271"/>
        <v>Yes</v>
      </c>
      <c r="K369" s="21">
        <v>367</v>
      </c>
      <c r="L369" s="5" t="s">
        <v>210</v>
      </c>
      <c r="M369" s="5" t="s">
        <v>388</v>
      </c>
      <c r="N369" s="5" t="s">
        <v>2266</v>
      </c>
      <c r="O369" s="5" t="s">
        <v>149</v>
      </c>
      <c r="P369" s="5" t="s">
        <v>2942</v>
      </c>
      <c r="Q369" s="32" t="s">
        <v>3682</v>
      </c>
      <c r="R369" s="21">
        <v>1</v>
      </c>
      <c r="S369" s="22"/>
      <c r="T369" s="22"/>
      <c r="U369" s="22"/>
      <c r="V369" s="22"/>
      <c r="W369" s="22"/>
      <c r="X369" s="22"/>
      <c r="Y369" s="22"/>
      <c r="Z369" s="22"/>
      <c r="AA369" s="5" t="s">
        <v>2269</v>
      </c>
      <c r="AB369" s="5" t="s">
        <v>2349</v>
      </c>
      <c r="AC369" s="32" t="s">
        <v>2350</v>
      </c>
      <c r="AD369" s="21">
        <v>1</v>
      </c>
    </row>
    <row r="370" spans="1:30" x14ac:dyDescent="0.3">
      <c r="A370" s="18" t="str">
        <f t="shared" ref="A370:B370" si="384">IF(AND(ISNUMBER(SEARCH("Yes",C370)),ISNUMBER(SEARCH("Yes",E370)),ISNUMBER(SEARCH("Yes",G370)),ISNUMBER(SEARCH("Yes",I370))),"Yes","No")</f>
        <v>Yes</v>
      </c>
      <c r="B370" s="18" t="str">
        <f t="shared" si="384"/>
        <v>Yes</v>
      </c>
      <c r="C370" s="15" t="str">
        <f t="shared" si="264"/>
        <v>Yes</v>
      </c>
      <c r="D370" s="18" t="str">
        <f t="shared" si="265"/>
        <v>Yes</v>
      </c>
      <c r="E370" s="18" t="str">
        <f t="shared" si="266"/>
        <v>Yes</v>
      </c>
      <c r="F370" s="18" t="str">
        <f t="shared" si="267"/>
        <v>Yes</v>
      </c>
      <c r="G370" s="18" t="str">
        <f t="shared" si="268"/>
        <v>Yes</v>
      </c>
      <c r="H370" s="18" t="str">
        <f t="shared" si="269"/>
        <v>Yes</v>
      </c>
      <c r="I370" s="18" t="str">
        <f t="shared" si="270"/>
        <v>Yes</v>
      </c>
      <c r="J370" s="18" t="str">
        <f t="shared" si="271"/>
        <v>Yes</v>
      </c>
      <c r="K370" s="21">
        <v>368</v>
      </c>
      <c r="L370" s="5" t="s">
        <v>183</v>
      </c>
      <c r="M370" s="5" t="s">
        <v>184</v>
      </c>
      <c r="N370" s="5" t="s">
        <v>2266</v>
      </c>
      <c r="O370" s="5" t="s">
        <v>2269</v>
      </c>
      <c r="P370" s="5" t="s">
        <v>3683</v>
      </c>
      <c r="Q370" s="32" t="s">
        <v>3684</v>
      </c>
      <c r="R370" s="21">
        <v>1</v>
      </c>
      <c r="S370" s="5" t="s">
        <v>21</v>
      </c>
      <c r="T370" s="5" t="s">
        <v>3685</v>
      </c>
      <c r="U370" s="32" t="s">
        <v>3686</v>
      </c>
      <c r="V370" s="21">
        <v>1</v>
      </c>
      <c r="W370" s="5" t="s">
        <v>2269</v>
      </c>
      <c r="X370" s="5" t="s">
        <v>3687</v>
      </c>
      <c r="Y370" s="32" t="s">
        <v>3688</v>
      </c>
      <c r="Z370" s="21">
        <v>1</v>
      </c>
      <c r="AA370" s="5" t="s">
        <v>2269</v>
      </c>
      <c r="AB370" s="5" t="s">
        <v>3689</v>
      </c>
      <c r="AC370" s="32" t="s">
        <v>3690</v>
      </c>
      <c r="AD370" s="21">
        <v>1</v>
      </c>
    </row>
    <row r="371" spans="1:30" x14ac:dyDescent="0.3">
      <c r="A371" s="18" t="str">
        <f t="shared" ref="A371:B371" si="385">IF(AND(ISNUMBER(SEARCH("Yes",C371)),ISNUMBER(SEARCH("Yes",E371)),ISNUMBER(SEARCH("Yes",G371)),ISNUMBER(SEARCH("Yes",I371))),"Yes","No")</f>
        <v>No</v>
      </c>
      <c r="B371" s="18" t="str">
        <f t="shared" si="385"/>
        <v>No</v>
      </c>
      <c r="C371" s="15" t="str">
        <f t="shared" si="264"/>
        <v>No</v>
      </c>
      <c r="D371" s="18" t="str">
        <f t="shared" si="265"/>
        <v>No</v>
      </c>
      <c r="E371" s="18" t="str">
        <f t="shared" si="266"/>
        <v>No</v>
      </c>
      <c r="F371" s="18" t="str">
        <f t="shared" si="267"/>
        <v>No</v>
      </c>
      <c r="G371" s="18" t="str">
        <f t="shared" si="268"/>
        <v>No</v>
      </c>
      <c r="H371" s="18" t="str">
        <f t="shared" si="269"/>
        <v>No</v>
      </c>
      <c r="I371" s="18" t="str">
        <f t="shared" si="270"/>
        <v>Yes</v>
      </c>
      <c r="J371" s="18" t="str">
        <f t="shared" si="271"/>
        <v>Yes</v>
      </c>
      <c r="K371" s="21">
        <v>369</v>
      </c>
      <c r="L371" s="5" t="s">
        <v>1009</v>
      </c>
      <c r="M371" s="5" t="s">
        <v>1010</v>
      </c>
      <c r="N371" s="5" t="s">
        <v>2266</v>
      </c>
      <c r="O371" s="5" t="s">
        <v>149</v>
      </c>
      <c r="P371" s="5" t="s">
        <v>2683</v>
      </c>
      <c r="Q371" s="32" t="s">
        <v>3691</v>
      </c>
      <c r="R371" s="21">
        <v>1</v>
      </c>
      <c r="S371" s="22"/>
      <c r="T371" s="22"/>
      <c r="U371" s="22"/>
      <c r="V371" s="22"/>
      <c r="W371" s="22"/>
      <c r="X371" s="22"/>
      <c r="Y371" s="22"/>
      <c r="Z371" s="22"/>
      <c r="AA371" s="5" t="s">
        <v>2269</v>
      </c>
      <c r="AB371" s="5" t="s">
        <v>3692</v>
      </c>
      <c r="AC371" s="32" t="s">
        <v>3693</v>
      </c>
      <c r="AD371" s="21">
        <v>1</v>
      </c>
    </row>
    <row r="372" spans="1:30" x14ac:dyDescent="0.3">
      <c r="A372" s="18" t="str">
        <f t="shared" ref="A372:B372" si="386">IF(AND(ISNUMBER(SEARCH("Yes",C372)),ISNUMBER(SEARCH("Yes",E372)),ISNUMBER(SEARCH("Yes",G372)),ISNUMBER(SEARCH("Yes",I372))),"Yes","No")</f>
        <v>No</v>
      </c>
      <c r="B372" s="18" t="str">
        <f t="shared" si="386"/>
        <v>No</v>
      </c>
      <c r="C372" s="15" t="str">
        <f t="shared" si="264"/>
        <v>No</v>
      </c>
      <c r="D372" s="18" t="str">
        <f t="shared" si="265"/>
        <v>No</v>
      </c>
      <c r="E372" s="18" t="str">
        <f t="shared" si="266"/>
        <v>No</v>
      </c>
      <c r="F372" s="18" t="str">
        <f t="shared" si="267"/>
        <v>No</v>
      </c>
      <c r="G372" s="18" t="str">
        <f t="shared" si="268"/>
        <v>No</v>
      </c>
      <c r="H372" s="18" t="str">
        <f t="shared" si="269"/>
        <v>No</v>
      </c>
      <c r="I372" s="18" t="str">
        <f t="shared" si="270"/>
        <v>Yes</v>
      </c>
      <c r="J372" s="18" t="str">
        <f t="shared" si="271"/>
        <v>Yes</v>
      </c>
      <c r="K372" s="21">
        <v>370</v>
      </c>
      <c r="L372" s="5" t="s">
        <v>1011</v>
      </c>
      <c r="M372" s="5" t="s">
        <v>1012</v>
      </c>
      <c r="N372" s="5" t="s">
        <v>2266</v>
      </c>
      <c r="O372" s="5" t="s">
        <v>149</v>
      </c>
      <c r="P372" s="5" t="s">
        <v>3086</v>
      </c>
      <c r="Q372" s="32" t="s">
        <v>3694</v>
      </c>
      <c r="R372" s="21">
        <v>1</v>
      </c>
      <c r="S372" s="22"/>
      <c r="T372" s="22"/>
      <c r="U372" s="22"/>
      <c r="V372" s="22"/>
      <c r="W372" s="22"/>
      <c r="X372" s="22"/>
      <c r="Y372" s="22"/>
      <c r="Z372" s="22"/>
      <c r="AA372" s="5" t="s">
        <v>21</v>
      </c>
      <c r="AB372" s="5" t="s">
        <v>3695</v>
      </c>
      <c r="AC372" s="32" t="s">
        <v>3696</v>
      </c>
      <c r="AD372" s="21">
        <v>1</v>
      </c>
    </row>
    <row r="373" spans="1:30" x14ac:dyDescent="0.3">
      <c r="A373" s="18" t="str">
        <f t="shared" ref="A373:B373" si="387">IF(AND(ISNUMBER(SEARCH("Yes",C373)),ISNUMBER(SEARCH("Yes",E373)),ISNUMBER(SEARCH("Yes",G373)),ISNUMBER(SEARCH("Yes",I373))),"Yes","No")</f>
        <v>No</v>
      </c>
      <c r="B373" s="18" t="str">
        <f t="shared" si="387"/>
        <v>No</v>
      </c>
      <c r="C373" s="15" t="str">
        <f t="shared" si="264"/>
        <v>No</v>
      </c>
      <c r="D373" s="18" t="str">
        <f t="shared" si="265"/>
        <v>No</v>
      </c>
      <c r="E373" s="18" t="str">
        <f t="shared" si="266"/>
        <v>No</v>
      </c>
      <c r="F373" s="18" t="str">
        <f t="shared" si="267"/>
        <v>No</v>
      </c>
      <c r="G373" s="18" t="str">
        <f t="shared" si="268"/>
        <v>No</v>
      </c>
      <c r="H373" s="18" t="str">
        <f t="shared" si="269"/>
        <v>No</v>
      </c>
      <c r="I373" s="18" t="str">
        <f t="shared" si="270"/>
        <v>Yes</v>
      </c>
      <c r="J373" s="18" t="str">
        <f t="shared" si="271"/>
        <v>Yes</v>
      </c>
      <c r="K373" s="21">
        <v>371</v>
      </c>
      <c r="L373" s="5" t="s">
        <v>1013</v>
      </c>
      <c r="M373" s="5" t="s">
        <v>1014</v>
      </c>
      <c r="N373" s="5" t="s">
        <v>2266</v>
      </c>
      <c r="O373" s="5" t="s">
        <v>149</v>
      </c>
      <c r="P373" s="5" t="s">
        <v>3086</v>
      </c>
      <c r="Q373" s="32" t="s">
        <v>3697</v>
      </c>
      <c r="R373" s="21">
        <v>1</v>
      </c>
      <c r="S373" s="22"/>
      <c r="T373" s="22"/>
      <c r="U373" s="22"/>
      <c r="V373" s="22"/>
      <c r="W373" s="22"/>
      <c r="X373" s="22"/>
      <c r="Y373" s="22"/>
      <c r="Z373" s="22"/>
      <c r="AA373" s="5" t="s">
        <v>2269</v>
      </c>
      <c r="AB373" s="5" t="s">
        <v>3698</v>
      </c>
      <c r="AC373" s="32" t="s">
        <v>3699</v>
      </c>
      <c r="AD373" s="21">
        <v>1</v>
      </c>
    </row>
    <row r="374" spans="1:30" x14ac:dyDescent="0.3">
      <c r="A374" s="18" t="str">
        <f t="shared" ref="A374:B374" si="388">IF(AND(ISNUMBER(SEARCH("Yes",C374)),ISNUMBER(SEARCH("Yes",E374)),ISNUMBER(SEARCH("Yes",G374)),ISNUMBER(SEARCH("Yes",I374))),"Yes","No")</f>
        <v>No</v>
      </c>
      <c r="B374" s="18" t="str">
        <f t="shared" si="388"/>
        <v>No</v>
      </c>
      <c r="C374" s="15" t="str">
        <f t="shared" si="264"/>
        <v>No</v>
      </c>
      <c r="D374" s="18" t="str">
        <f t="shared" si="265"/>
        <v>No</v>
      </c>
      <c r="E374" s="18" t="str">
        <f t="shared" si="266"/>
        <v>No</v>
      </c>
      <c r="F374" s="18" t="str">
        <f t="shared" si="267"/>
        <v>No</v>
      </c>
      <c r="G374" s="18" t="str">
        <f t="shared" si="268"/>
        <v>No</v>
      </c>
      <c r="H374" s="18" t="str">
        <f t="shared" si="269"/>
        <v>No</v>
      </c>
      <c r="I374" s="18" t="str">
        <f t="shared" si="270"/>
        <v>Yes</v>
      </c>
      <c r="J374" s="18" t="str">
        <f t="shared" si="271"/>
        <v>Yes</v>
      </c>
      <c r="K374" s="21">
        <v>372</v>
      </c>
      <c r="L374" s="5" t="s">
        <v>1015</v>
      </c>
      <c r="M374" s="5" t="s">
        <v>3700</v>
      </c>
      <c r="N374" s="5" t="s">
        <v>2266</v>
      </c>
      <c r="O374" s="5" t="s">
        <v>149</v>
      </c>
      <c r="P374" s="5" t="s">
        <v>2683</v>
      </c>
      <c r="Q374" s="32" t="s">
        <v>3701</v>
      </c>
      <c r="R374" s="21">
        <v>1</v>
      </c>
      <c r="S374" s="22"/>
      <c r="T374" s="22"/>
      <c r="U374" s="22"/>
      <c r="V374" s="22"/>
      <c r="W374" s="22"/>
      <c r="X374" s="22"/>
      <c r="Y374" s="22"/>
      <c r="Z374" s="22"/>
      <c r="AA374" s="5" t="s">
        <v>21</v>
      </c>
      <c r="AB374" s="5" t="s">
        <v>3702</v>
      </c>
      <c r="AC374" s="32" t="s">
        <v>3703</v>
      </c>
      <c r="AD374" s="21">
        <v>1</v>
      </c>
    </row>
    <row r="375" spans="1:30" x14ac:dyDescent="0.3">
      <c r="A375" s="18" t="str">
        <f t="shared" ref="A375:B375" si="389">IF(AND(ISNUMBER(SEARCH("Yes",C375)),ISNUMBER(SEARCH("Yes",E375)),ISNUMBER(SEARCH("Yes",G375)),ISNUMBER(SEARCH("Yes",I375))),"Yes","No")</f>
        <v>No</v>
      </c>
      <c r="B375" s="18" t="str">
        <f t="shared" si="389"/>
        <v>No</v>
      </c>
      <c r="C375" s="15" t="str">
        <f t="shared" si="264"/>
        <v>No</v>
      </c>
      <c r="D375" s="18" t="str">
        <f t="shared" si="265"/>
        <v>No</v>
      </c>
      <c r="E375" s="18" t="str">
        <f t="shared" si="266"/>
        <v>No</v>
      </c>
      <c r="F375" s="18" t="str">
        <f t="shared" si="267"/>
        <v>No</v>
      </c>
      <c r="G375" s="18" t="str">
        <f t="shared" si="268"/>
        <v>No</v>
      </c>
      <c r="H375" s="18" t="str">
        <f t="shared" si="269"/>
        <v>No</v>
      </c>
      <c r="I375" s="18" t="str">
        <f t="shared" si="270"/>
        <v>Yes</v>
      </c>
      <c r="J375" s="18" t="str">
        <f t="shared" si="271"/>
        <v>Yes</v>
      </c>
      <c r="K375" s="21">
        <v>373</v>
      </c>
      <c r="L375" s="5" t="s">
        <v>1017</v>
      </c>
      <c r="M375" s="5" t="s">
        <v>1018</v>
      </c>
      <c r="N375" s="5" t="s">
        <v>2266</v>
      </c>
      <c r="O375" s="5" t="s">
        <v>149</v>
      </c>
      <c r="P375" s="5" t="s">
        <v>3704</v>
      </c>
      <c r="Q375" s="32" t="s">
        <v>3705</v>
      </c>
      <c r="R375" s="21">
        <v>1</v>
      </c>
      <c r="S375" s="22"/>
      <c r="T375" s="22"/>
      <c r="U375" s="22"/>
      <c r="V375" s="22"/>
      <c r="W375" s="22"/>
      <c r="X375" s="22"/>
      <c r="Y375" s="22"/>
      <c r="Z375" s="22"/>
      <c r="AA375" s="5" t="s">
        <v>21</v>
      </c>
      <c r="AB375" s="5" t="s">
        <v>3706</v>
      </c>
      <c r="AC375" s="32" t="s">
        <v>3707</v>
      </c>
      <c r="AD375" s="21">
        <v>1</v>
      </c>
    </row>
    <row r="376" spans="1:30" x14ac:dyDescent="0.3">
      <c r="A376" s="18" t="str">
        <f t="shared" ref="A376:B376" si="390">IF(AND(ISNUMBER(SEARCH("Yes",C376)),ISNUMBER(SEARCH("Yes",E376)),ISNUMBER(SEARCH("Yes",G376)),ISNUMBER(SEARCH("Yes",I376))),"Yes","No")</f>
        <v>No</v>
      </c>
      <c r="B376" s="18" t="str">
        <f t="shared" si="390"/>
        <v>No</v>
      </c>
      <c r="C376" s="15" t="str">
        <f t="shared" si="264"/>
        <v>No</v>
      </c>
      <c r="D376" s="18" t="str">
        <f t="shared" si="265"/>
        <v>No</v>
      </c>
      <c r="E376" s="18" t="str">
        <f t="shared" si="266"/>
        <v>No</v>
      </c>
      <c r="F376" s="18" t="str">
        <f t="shared" si="267"/>
        <v>No</v>
      </c>
      <c r="G376" s="18" t="str">
        <f t="shared" si="268"/>
        <v>No</v>
      </c>
      <c r="H376" s="18" t="str">
        <f t="shared" si="269"/>
        <v>No</v>
      </c>
      <c r="I376" s="18" t="str">
        <f t="shared" si="270"/>
        <v>Yes</v>
      </c>
      <c r="J376" s="18" t="str">
        <f t="shared" si="271"/>
        <v>No</v>
      </c>
      <c r="K376" s="21">
        <v>374</v>
      </c>
      <c r="L376" s="5" t="s">
        <v>1019</v>
      </c>
      <c r="M376" s="5" t="s">
        <v>1020</v>
      </c>
      <c r="N376" s="5" t="s">
        <v>2266</v>
      </c>
      <c r="O376" s="5" t="s">
        <v>149</v>
      </c>
      <c r="P376" s="5" t="s">
        <v>2292</v>
      </c>
      <c r="Q376" s="32" t="s">
        <v>3708</v>
      </c>
      <c r="R376" s="21">
        <v>1</v>
      </c>
      <c r="S376" s="22"/>
      <c r="T376" s="22"/>
      <c r="U376" s="22"/>
      <c r="V376" s="22"/>
      <c r="W376" s="22"/>
      <c r="X376" s="22"/>
      <c r="Y376" s="22"/>
      <c r="Z376" s="22"/>
      <c r="AA376" s="5" t="s">
        <v>149</v>
      </c>
      <c r="AB376" s="5" t="s">
        <v>3709</v>
      </c>
      <c r="AC376" s="32" t="s">
        <v>3710</v>
      </c>
      <c r="AD376" s="21">
        <v>1</v>
      </c>
    </row>
    <row r="377" spans="1:30" x14ac:dyDescent="0.3">
      <c r="A377" s="18" t="str">
        <f t="shared" ref="A377:B377" si="391">IF(AND(ISNUMBER(SEARCH("Yes",C377)),ISNUMBER(SEARCH("Yes",E377)),ISNUMBER(SEARCH("Yes",G377)),ISNUMBER(SEARCH("Yes",I377))),"Yes","No")</f>
        <v>Yes</v>
      </c>
      <c r="B377" s="18" t="str">
        <f t="shared" si="391"/>
        <v>No</v>
      </c>
      <c r="C377" s="15" t="str">
        <f t="shared" si="264"/>
        <v>Yes</v>
      </c>
      <c r="D377" s="18" t="str">
        <f t="shared" si="265"/>
        <v>Yes</v>
      </c>
      <c r="E377" s="18" t="str">
        <f t="shared" si="266"/>
        <v>Yes</v>
      </c>
      <c r="F377" s="18" t="str">
        <f t="shared" si="267"/>
        <v>Yes</v>
      </c>
      <c r="G377" s="18" t="str">
        <f t="shared" si="268"/>
        <v>Yes</v>
      </c>
      <c r="H377" s="18" t="str">
        <f t="shared" si="269"/>
        <v>Yes</v>
      </c>
      <c r="I377" s="18" t="str">
        <f t="shared" si="270"/>
        <v>Yes</v>
      </c>
      <c r="J377" s="18" t="str">
        <f t="shared" si="271"/>
        <v>No</v>
      </c>
      <c r="K377" s="21">
        <v>375</v>
      </c>
      <c r="L377" s="5" t="s">
        <v>188</v>
      </c>
      <c r="M377" s="5" t="s">
        <v>253</v>
      </c>
      <c r="N377" s="5" t="s">
        <v>2266</v>
      </c>
      <c r="O377" s="5" t="s">
        <v>21</v>
      </c>
      <c r="P377" s="5" t="s">
        <v>3711</v>
      </c>
      <c r="Q377" s="32" t="s">
        <v>3712</v>
      </c>
      <c r="R377" s="21">
        <v>1</v>
      </c>
      <c r="S377" s="5" t="s">
        <v>21</v>
      </c>
      <c r="T377" s="5" t="s">
        <v>3713</v>
      </c>
      <c r="U377" s="32" t="s">
        <v>3714</v>
      </c>
      <c r="V377" s="21">
        <v>1</v>
      </c>
      <c r="W377" s="5" t="s">
        <v>21</v>
      </c>
      <c r="X377" s="5" t="s">
        <v>3715</v>
      </c>
      <c r="Y377" s="32" t="s">
        <v>3716</v>
      </c>
      <c r="Z377" s="21">
        <v>1</v>
      </c>
      <c r="AA377" s="5" t="s">
        <v>149</v>
      </c>
      <c r="AB377" s="5" t="s">
        <v>2890</v>
      </c>
      <c r="AC377" s="32" t="s">
        <v>3717</v>
      </c>
      <c r="AD377" s="21">
        <v>1</v>
      </c>
    </row>
    <row r="378" spans="1:30" x14ac:dyDescent="0.3">
      <c r="A378" s="18" t="str">
        <f t="shared" ref="A378:B378" si="392">IF(AND(ISNUMBER(SEARCH("Yes",C378)),ISNUMBER(SEARCH("Yes",E378)),ISNUMBER(SEARCH("Yes",G378)),ISNUMBER(SEARCH("Yes",I378))),"Yes","No")</f>
        <v>No</v>
      </c>
      <c r="B378" s="18" t="str">
        <f t="shared" si="392"/>
        <v>No</v>
      </c>
      <c r="C378" s="15" t="str">
        <f t="shared" si="264"/>
        <v>No</v>
      </c>
      <c r="D378" s="18" t="str">
        <f t="shared" si="265"/>
        <v>No</v>
      </c>
      <c r="E378" s="18" t="str">
        <f t="shared" si="266"/>
        <v>No</v>
      </c>
      <c r="F378" s="18" t="str">
        <f t="shared" si="267"/>
        <v>No</v>
      </c>
      <c r="G378" s="18" t="str">
        <f t="shared" si="268"/>
        <v>No</v>
      </c>
      <c r="H378" s="18" t="str">
        <f t="shared" si="269"/>
        <v>No</v>
      </c>
      <c r="I378" s="18" t="str">
        <f t="shared" si="270"/>
        <v>Yes</v>
      </c>
      <c r="J378" s="18" t="str">
        <f t="shared" si="271"/>
        <v>Yes</v>
      </c>
      <c r="K378" s="21">
        <v>376</v>
      </c>
      <c r="L378" s="5" t="s">
        <v>1021</v>
      </c>
      <c r="M378" s="5" t="s">
        <v>1022</v>
      </c>
      <c r="N378" s="5" t="s">
        <v>2266</v>
      </c>
      <c r="O378" s="5" t="s">
        <v>149</v>
      </c>
      <c r="P378" s="5" t="s">
        <v>2782</v>
      </c>
      <c r="Q378" s="32" t="s">
        <v>2958</v>
      </c>
      <c r="R378" s="21">
        <v>1</v>
      </c>
      <c r="S378" s="22"/>
      <c r="T378" s="22"/>
      <c r="U378" s="22"/>
      <c r="V378" s="22"/>
      <c r="W378" s="22"/>
      <c r="X378" s="22"/>
      <c r="Y378" s="22"/>
      <c r="Z378" s="22"/>
      <c r="AA378" s="5" t="s">
        <v>2269</v>
      </c>
      <c r="AB378" s="5" t="s">
        <v>3718</v>
      </c>
      <c r="AC378" s="32" t="s">
        <v>3719</v>
      </c>
      <c r="AD378" s="21">
        <v>1</v>
      </c>
    </row>
    <row r="379" spans="1:30" x14ac:dyDescent="0.3">
      <c r="A379" s="18" t="str">
        <f t="shared" ref="A379:B379" si="393">IF(AND(ISNUMBER(SEARCH("Yes",C379)),ISNUMBER(SEARCH("Yes",E379)),ISNUMBER(SEARCH("Yes",G379)),ISNUMBER(SEARCH("Yes",I379))),"Yes","No")</f>
        <v>No</v>
      </c>
      <c r="B379" s="18" t="str">
        <f t="shared" si="393"/>
        <v>No</v>
      </c>
      <c r="C379" s="15" t="str">
        <f t="shared" si="264"/>
        <v>No</v>
      </c>
      <c r="D379" s="18" t="str">
        <f t="shared" si="265"/>
        <v>No</v>
      </c>
      <c r="E379" s="18" t="str">
        <f t="shared" si="266"/>
        <v>No</v>
      </c>
      <c r="F379" s="18" t="str">
        <f t="shared" si="267"/>
        <v>No</v>
      </c>
      <c r="G379" s="18" t="str">
        <f t="shared" si="268"/>
        <v>No</v>
      </c>
      <c r="H379" s="18" t="str">
        <f t="shared" si="269"/>
        <v>No</v>
      </c>
      <c r="I379" s="18" t="str">
        <f t="shared" si="270"/>
        <v>Yes</v>
      </c>
      <c r="J379" s="18" t="str">
        <f t="shared" si="271"/>
        <v>Yes</v>
      </c>
      <c r="K379" s="21">
        <v>377</v>
      </c>
      <c r="L379" s="5" t="s">
        <v>1023</v>
      </c>
      <c r="M379" s="5" t="s">
        <v>1024</v>
      </c>
      <c r="N379" s="5" t="s">
        <v>2266</v>
      </c>
      <c r="O379" s="5" t="s">
        <v>149</v>
      </c>
      <c r="P379" s="5" t="s">
        <v>2292</v>
      </c>
      <c r="Q379" s="32" t="s">
        <v>2652</v>
      </c>
      <c r="R379" s="21">
        <v>1</v>
      </c>
      <c r="S379" s="22"/>
      <c r="T379" s="22"/>
      <c r="U379" s="22"/>
      <c r="V379" s="22"/>
      <c r="W379" s="22"/>
      <c r="X379" s="22"/>
      <c r="Y379" s="22"/>
      <c r="Z379" s="22"/>
      <c r="AA379" s="5" t="s">
        <v>2269</v>
      </c>
      <c r="AB379" s="5" t="s">
        <v>2307</v>
      </c>
      <c r="AC379" s="32" t="s">
        <v>2308</v>
      </c>
      <c r="AD379" s="21">
        <v>1</v>
      </c>
    </row>
    <row r="380" spans="1:30" x14ac:dyDescent="0.3">
      <c r="A380" s="18" t="str">
        <f t="shared" ref="A380:B380" si="394">IF(AND(ISNUMBER(SEARCH("Yes",C380)),ISNUMBER(SEARCH("Yes",E380)),ISNUMBER(SEARCH("Yes",G380)),ISNUMBER(SEARCH("Yes",I380))),"Yes","No")</f>
        <v>No</v>
      </c>
      <c r="B380" s="18" t="str">
        <f t="shared" si="394"/>
        <v>No</v>
      </c>
      <c r="C380" s="15" t="str">
        <f t="shared" si="264"/>
        <v>No</v>
      </c>
      <c r="D380" s="18" t="str">
        <f t="shared" si="265"/>
        <v>No</v>
      </c>
      <c r="E380" s="18" t="str">
        <f t="shared" si="266"/>
        <v>No</v>
      </c>
      <c r="F380" s="18" t="str">
        <f t="shared" si="267"/>
        <v>No</v>
      </c>
      <c r="G380" s="18" t="str">
        <f t="shared" si="268"/>
        <v>No</v>
      </c>
      <c r="H380" s="18" t="str">
        <f t="shared" si="269"/>
        <v>No</v>
      </c>
      <c r="I380" s="18" t="str">
        <f t="shared" si="270"/>
        <v>Yes</v>
      </c>
      <c r="J380" s="18" t="str">
        <f t="shared" si="271"/>
        <v>Yes</v>
      </c>
      <c r="K380" s="21">
        <v>378</v>
      </c>
      <c r="L380" s="5" t="s">
        <v>1025</v>
      </c>
      <c r="M380" s="5" t="s">
        <v>1026</v>
      </c>
      <c r="N380" s="5" t="s">
        <v>2266</v>
      </c>
      <c r="O380" s="5" t="s">
        <v>149</v>
      </c>
      <c r="P380" s="5" t="s">
        <v>2683</v>
      </c>
      <c r="Q380" s="32" t="s">
        <v>3720</v>
      </c>
      <c r="R380" s="21">
        <v>1</v>
      </c>
      <c r="S380" s="22"/>
      <c r="T380" s="22"/>
      <c r="U380" s="22"/>
      <c r="V380" s="22"/>
      <c r="W380" s="22"/>
      <c r="X380" s="22"/>
      <c r="Y380" s="22"/>
      <c r="Z380" s="22"/>
      <c r="AA380" s="5" t="s">
        <v>21</v>
      </c>
      <c r="AB380" s="5" t="s">
        <v>3721</v>
      </c>
      <c r="AC380" s="32" t="s">
        <v>3722</v>
      </c>
      <c r="AD380" s="21">
        <v>1</v>
      </c>
    </row>
    <row r="381" spans="1:30" x14ac:dyDescent="0.3">
      <c r="A381" s="18" t="str">
        <f t="shared" ref="A381:B381" si="395">IF(AND(ISNUMBER(SEARCH("Yes",C381)),ISNUMBER(SEARCH("Yes",E381)),ISNUMBER(SEARCH("Yes",G381)),ISNUMBER(SEARCH("Yes",I381))),"Yes","No")</f>
        <v>No</v>
      </c>
      <c r="B381" s="18" t="str">
        <f t="shared" si="395"/>
        <v>No</v>
      </c>
      <c r="C381" s="15" t="str">
        <f t="shared" si="264"/>
        <v>No</v>
      </c>
      <c r="D381" s="18" t="str">
        <f t="shared" si="265"/>
        <v>No</v>
      </c>
      <c r="E381" s="18" t="str">
        <f t="shared" si="266"/>
        <v>No</v>
      </c>
      <c r="F381" s="18" t="str">
        <f t="shared" si="267"/>
        <v>No</v>
      </c>
      <c r="G381" s="18" t="str">
        <f t="shared" si="268"/>
        <v>No</v>
      </c>
      <c r="H381" s="18" t="str">
        <f t="shared" si="269"/>
        <v>No</v>
      </c>
      <c r="I381" s="18" t="str">
        <f t="shared" si="270"/>
        <v>Yes</v>
      </c>
      <c r="J381" s="18" t="str">
        <f t="shared" si="271"/>
        <v>Yes</v>
      </c>
      <c r="K381" s="21">
        <v>379</v>
      </c>
      <c r="L381" s="5" t="s">
        <v>1027</v>
      </c>
      <c r="M381" s="5" t="s">
        <v>1028</v>
      </c>
      <c r="N381" s="5" t="s">
        <v>2266</v>
      </c>
      <c r="O381" s="5" t="s">
        <v>149</v>
      </c>
      <c r="P381" s="5" t="s">
        <v>2292</v>
      </c>
      <c r="Q381" s="32" t="s">
        <v>3723</v>
      </c>
      <c r="R381" s="21">
        <v>1</v>
      </c>
      <c r="S381" s="22"/>
      <c r="T381" s="22"/>
      <c r="U381" s="22"/>
      <c r="V381" s="22"/>
      <c r="W381" s="22"/>
      <c r="X381" s="22"/>
      <c r="Y381" s="22"/>
      <c r="Z381" s="22"/>
      <c r="AA381" s="5" t="s">
        <v>2269</v>
      </c>
      <c r="AB381" s="5" t="s">
        <v>3724</v>
      </c>
      <c r="AC381" s="32" t="s">
        <v>3725</v>
      </c>
      <c r="AD381" s="21">
        <v>1</v>
      </c>
    </row>
    <row r="382" spans="1:30" x14ac:dyDescent="0.3">
      <c r="A382" s="18" t="str">
        <f t="shared" ref="A382:B382" si="396">IF(AND(ISNUMBER(SEARCH("Yes",C382)),ISNUMBER(SEARCH("Yes",E382)),ISNUMBER(SEARCH("Yes",G382)),ISNUMBER(SEARCH("Yes",I382))),"Yes","No")</f>
        <v>No</v>
      </c>
      <c r="B382" s="18" t="str">
        <f t="shared" si="396"/>
        <v>No</v>
      </c>
      <c r="C382" s="15" t="str">
        <f t="shared" si="264"/>
        <v>No</v>
      </c>
      <c r="D382" s="18" t="str">
        <f t="shared" si="265"/>
        <v>No</v>
      </c>
      <c r="E382" s="18" t="str">
        <f t="shared" si="266"/>
        <v>No</v>
      </c>
      <c r="F382" s="18" t="str">
        <f t="shared" si="267"/>
        <v>No</v>
      </c>
      <c r="G382" s="18" t="str">
        <f t="shared" si="268"/>
        <v>No</v>
      </c>
      <c r="H382" s="18" t="str">
        <f t="shared" si="269"/>
        <v>No</v>
      </c>
      <c r="I382" s="18" t="str">
        <f t="shared" si="270"/>
        <v>Yes</v>
      </c>
      <c r="J382" s="18" t="str">
        <f t="shared" si="271"/>
        <v>Yes</v>
      </c>
      <c r="K382" s="21">
        <v>380</v>
      </c>
      <c r="L382" s="5" t="s">
        <v>1029</v>
      </c>
      <c r="M382" s="5" t="s">
        <v>1030</v>
      </c>
      <c r="N382" s="5" t="s">
        <v>2266</v>
      </c>
      <c r="O382" s="5" t="s">
        <v>149</v>
      </c>
      <c r="P382" s="5" t="s">
        <v>3116</v>
      </c>
      <c r="Q382" s="32" t="s">
        <v>3726</v>
      </c>
      <c r="R382" s="21">
        <v>1</v>
      </c>
      <c r="S382" s="22"/>
      <c r="T382" s="22"/>
      <c r="U382" s="22"/>
      <c r="V382" s="22"/>
      <c r="W382" s="22"/>
      <c r="X382" s="22"/>
      <c r="Y382" s="22"/>
      <c r="Z382" s="22"/>
      <c r="AA382" s="5" t="s">
        <v>2269</v>
      </c>
      <c r="AB382" s="5" t="s">
        <v>3727</v>
      </c>
      <c r="AC382" s="32" t="s">
        <v>3728</v>
      </c>
      <c r="AD382" s="21">
        <v>1</v>
      </c>
    </row>
    <row r="383" spans="1:30" x14ac:dyDescent="0.3">
      <c r="A383" s="18" t="str">
        <f t="shared" ref="A383:B383" si="397">IF(AND(ISNUMBER(SEARCH("Yes",C383)),ISNUMBER(SEARCH("Yes",E383)),ISNUMBER(SEARCH("Yes",G383)),ISNUMBER(SEARCH("Yes",I383))),"Yes","No")</f>
        <v>No</v>
      </c>
      <c r="B383" s="18" t="str">
        <f t="shared" si="397"/>
        <v>No</v>
      </c>
      <c r="C383" s="15" t="str">
        <f t="shared" si="264"/>
        <v>No</v>
      </c>
      <c r="D383" s="18" t="str">
        <f t="shared" si="265"/>
        <v>No</v>
      </c>
      <c r="E383" s="18" t="str">
        <f t="shared" si="266"/>
        <v>No</v>
      </c>
      <c r="F383" s="18" t="str">
        <f t="shared" si="267"/>
        <v>No</v>
      </c>
      <c r="G383" s="18" t="str">
        <f t="shared" si="268"/>
        <v>No</v>
      </c>
      <c r="H383" s="18" t="str">
        <f t="shared" si="269"/>
        <v>No</v>
      </c>
      <c r="I383" s="18" t="str">
        <f t="shared" si="270"/>
        <v>Yes</v>
      </c>
      <c r="J383" s="18" t="str">
        <f t="shared" si="271"/>
        <v>Yes</v>
      </c>
      <c r="K383" s="21">
        <v>381</v>
      </c>
      <c r="L383" s="5" t="s">
        <v>1031</v>
      </c>
      <c r="M383" s="5" t="s">
        <v>1032</v>
      </c>
      <c r="N383" s="5" t="s">
        <v>2266</v>
      </c>
      <c r="O383" s="5" t="s">
        <v>149</v>
      </c>
      <c r="P383" s="5" t="s">
        <v>3014</v>
      </c>
      <c r="Q383" s="32" t="s">
        <v>3729</v>
      </c>
      <c r="R383" s="21">
        <v>1</v>
      </c>
      <c r="S383" s="22"/>
      <c r="T383" s="22"/>
      <c r="U383" s="22"/>
      <c r="V383" s="22"/>
      <c r="W383" s="22"/>
      <c r="X383" s="22"/>
      <c r="Y383" s="22"/>
      <c r="Z383" s="22"/>
      <c r="AA383" s="5" t="s">
        <v>2269</v>
      </c>
      <c r="AB383" s="5" t="s">
        <v>3730</v>
      </c>
      <c r="AC383" s="32" t="s">
        <v>3731</v>
      </c>
      <c r="AD383" s="21">
        <v>1</v>
      </c>
    </row>
    <row r="384" spans="1:30" x14ac:dyDescent="0.3">
      <c r="A384" s="18" t="str">
        <f t="shared" ref="A384:B384" si="398">IF(AND(ISNUMBER(SEARCH("Yes",C384)),ISNUMBER(SEARCH("Yes",E384)),ISNUMBER(SEARCH("Yes",G384)),ISNUMBER(SEARCH("Yes",I384))),"Yes","No")</f>
        <v>Yes</v>
      </c>
      <c r="B384" s="18" t="str">
        <f t="shared" si="398"/>
        <v>No</v>
      </c>
      <c r="C384" s="15" t="str">
        <f t="shared" si="264"/>
        <v>Yes</v>
      </c>
      <c r="D384" s="18" t="str">
        <f t="shared" si="265"/>
        <v>No</v>
      </c>
      <c r="E384" s="18" t="str">
        <f t="shared" si="266"/>
        <v>Yes</v>
      </c>
      <c r="F384" s="18" t="str">
        <f t="shared" si="267"/>
        <v>Yes</v>
      </c>
      <c r="G384" s="18" t="str">
        <f t="shared" si="268"/>
        <v>Yes</v>
      </c>
      <c r="H384" s="18" t="str">
        <f t="shared" si="269"/>
        <v>Yes</v>
      </c>
      <c r="I384" s="18" t="str">
        <f t="shared" si="270"/>
        <v>Yes</v>
      </c>
      <c r="J384" s="18" t="str">
        <f t="shared" si="271"/>
        <v>Yes</v>
      </c>
      <c r="K384" s="21">
        <v>382</v>
      </c>
      <c r="L384" s="5" t="s">
        <v>100</v>
      </c>
      <c r="M384" s="5" t="s">
        <v>224</v>
      </c>
      <c r="N384" s="5" t="s">
        <v>2266</v>
      </c>
      <c r="O384" s="5" t="s">
        <v>149</v>
      </c>
      <c r="P384" s="5" t="s">
        <v>3732</v>
      </c>
      <c r="Q384" s="32" t="s">
        <v>3733</v>
      </c>
      <c r="R384" s="21">
        <v>1</v>
      </c>
      <c r="S384" s="5" t="s">
        <v>21</v>
      </c>
      <c r="T384" s="5" t="s">
        <v>3734</v>
      </c>
      <c r="U384" s="32" t="s">
        <v>3735</v>
      </c>
      <c r="V384" s="21">
        <v>1</v>
      </c>
      <c r="W384" s="5" t="s">
        <v>21</v>
      </c>
      <c r="X384" s="5" t="s">
        <v>3736</v>
      </c>
      <c r="Y384" s="32" t="s">
        <v>3737</v>
      </c>
      <c r="Z384" s="21">
        <v>1</v>
      </c>
      <c r="AA384" s="5" t="s">
        <v>2269</v>
      </c>
      <c r="AB384" s="5" t="s">
        <v>3738</v>
      </c>
      <c r="AC384" s="32" t="s">
        <v>3739</v>
      </c>
      <c r="AD384" s="21">
        <v>1</v>
      </c>
    </row>
    <row r="385" spans="1:30" x14ac:dyDescent="0.3">
      <c r="A385" s="18" t="str">
        <f t="shared" ref="A385:B385" si="399">IF(AND(ISNUMBER(SEARCH("Yes",C385)),ISNUMBER(SEARCH("Yes",E385)),ISNUMBER(SEARCH("Yes",G385)),ISNUMBER(SEARCH("Yes",I385))),"Yes","No")</f>
        <v>No</v>
      </c>
      <c r="B385" s="18" t="str">
        <f t="shared" si="399"/>
        <v>Yes</v>
      </c>
      <c r="C385" s="15" t="str">
        <f t="shared" si="264"/>
        <v>Yes</v>
      </c>
      <c r="D385" s="18" t="str">
        <f t="shared" si="265"/>
        <v>Yes</v>
      </c>
      <c r="E385" s="18" t="str">
        <f t="shared" si="266"/>
        <v>Yes</v>
      </c>
      <c r="F385" s="18" t="str">
        <f t="shared" si="267"/>
        <v>Yes</v>
      </c>
      <c r="G385" s="18" t="str">
        <f t="shared" si="268"/>
        <v>No</v>
      </c>
      <c r="H385" s="18" t="str">
        <f t="shared" si="269"/>
        <v>Yes</v>
      </c>
      <c r="I385" s="18" t="str">
        <f t="shared" si="270"/>
        <v>Yes</v>
      </c>
      <c r="J385" s="18" t="str">
        <f t="shared" si="271"/>
        <v>Yes</v>
      </c>
      <c r="K385" s="21">
        <v>383</v>
      </c>
      <c r="L385" s="5" t="s">
        <v>343</v>
      </c>
      <c r="M385" s="5" t="s">
        <v>344</v>
      </c>
      <c r="N385" s="5" t="s">
        <v>2266</v>
      </c>
      <c r="O385" s="5" t="s">
        <v>2269</v>
      </c>
      <c r="P385" s="5" t="s">
        <v>3740</v>
      </c>
      <c r="Q385" s="32" t="s">
        <v>3741</v>
      </c>
      <c r="R385" s="21">
        <v>1</v>
      </c>
      <c r="S385" s="5" t="s">
        <v>21</v>
      </c>
      <c r="T385" s="5" t="s">
        <v>3742</v>
      </c>
      <c r="U385" s="32" t="s">
        <v>3743</v>
      </c>
      <c r="V385" s="21">
        <v>1</v>
      </c>
      <c r="W385" s="5" t="s">
        <v>149</v>
      </c>
      <c r="X385" s="5" t="s">
        <v>3744</v>
      </c>
      <c r="Y385" s="32" t="s">
        <v>3745</v>
      </c>
      <c r="Z385" s="21">
        <v>1</v>
      </c>
      <c r="AA385" s="5" t="s">
        <v>21</v>
      </c>
      <c r="AB385" s="5" t="s">
        <v>3746</v>
      </c>
      <c r="AC385" s="32" t="s">
        <v>3294</v>
      </c>
      <c r="AD385" s="21">
        <v>1</v>
      </c>
    </row>
    <row r="386" spans="1:30" x14ac:dyDescent="0.3">
      <c r="A386" s="18" t="str">
        <f t="shared" ref="A386:B386" si="400">IF(AND(ISNUMBER(SEARCH("Yes",C386)),ISNUMBER(SEARCH("Yes",E386)),ISNUMBER(SEARCH("Yes",G386)),ISNUMBER(SEARCH("Yes",I386))),"Yes","No")</f>
        <v>No</v>
      </c>
      <c r="B386" s="18" t="str">
        <f t="shared" si="400"/>
        <v>No</v>
      </c>
      <c r="C386" s="15" t="str">
        <f t="shared" si="264"/>
        <v>No</v>
      </c>
      <c r="D386" s="18" t="str">
        <f t="shared" si="265"/>
        <v>No</v>
      </c>
      <c r="E386" s="18" t="str">
        <f t="shared" si="266"/>
        <v>No</v>
      </c>
      <c r="F386" s="18" t="str">
        <f t="shared" si="267"/>
        <v>No</v>
      </c>
      <c r="G386" s="18" t="str">
        <f t="shared" si="268"/>
        <v>No</v>
      </c>
      <c r="H386" s="18" t="str">
        <f t="shared" si="269"/>
        <v>No</v>
      </c>
      <c r="I386" s="18" t="str">
        <f t="shared" si="270"/>
        <v>Yes</v>
      </c>
      <c r="J386" s="18" t="str">
        <f t="shared" si="271"/>
        <v>No</v>
      </c>
      <c r="K386" s="21">
        <v>384</v>
      </c>
      <c r="L386" s="5" t="s">
        <v>1033</v>
      </c>
      <c r="M386" s="5" t="s">
        <v>1034</v>
      </c>
      <c r="N386" s="5" t="s">
        <v>2266</v>
      </c>
      <c r="O386" s="5" t="s">
        <v>149</v>
      </c>
      <c r="P386" s="5" t="s">
        <v>2351</v>
      </c>
      <c r="Q386" s="32" t="s">
        <v>3747</v>
      </c>
      <c r="R386" s="21">
        <v>1</v>
      </c>
      <c r="S386" s="22"/>
      <c r="T386" s="22"/>
      <c r="U386" s="22"/>
      <c r="V386" s="22"/>
      <c r="W386" s="22"/>
      <c r="X386" s="22"/>
      <c r="Y386" s="22"/>
      <c r="Z386" s="22"/>
      <c r="AA386" s="5" t="s">
        <v>149</v>
      </c>
      <c r="AB386" s="5" t="s">
        <v>2890</v>
      </c>
      <c r="AC386" s="32" t="s">
        <v>3748</v>
      </c>
      <c r="AD386" s="21">
        <v>1</v>
      </c>
    </row>
    <row r="387" spans="1:30" x14ac:dyDescent="0.3">
      <c r="A387" s="18" t="str">
        <f t="shared" ref="A387:B387" si="401">IF(AND(ISNUMBER(SEARCH("Yes",C387)),ISNUMBER(SEARCH("Yes",E387)),ISNUMBER(SEARCH("Yes",G387)),ISNUMBER(SEARCH("Yes",I387))),"Yes","No")</f>
        <v>No</v>
      </c>
      <c r="B387" s="18" t="str">
        <f t="shared" si="401"/>
        <v>No</v>
      </c>
      <c r="C387" s="15" t="str">
        <f t="shared" si="264"/>
        <v>No</v>
      </c>
      <c r="D387" s="18" t="str">
        <f t="shared" si="265"/>
        <v>No</v>
      </c>
      <c r="E387" s="18" t="str">
        <f t="shared" si="266"/>
        <v>No</v>
      </c>
      <c r="F387" s="18" t="str">
        <f t="shared" si="267"/>
        <v>No</v>
      </c>
      <c r="G387" s="18" t="str">
        <f t="shared" si="268"/>
        <v>No</v>
      </c>
      <c r="H387" s="18" t="str">
        <f t="shared" si="269"/>
        <v>No</v>
      </c>
      <c r="I387" s="18" t="str">
        <f t="shared" si="270"/>
        <v>Yes</v>
      </c>
      <c r="J387" s="18" t="str">
        <f t="shared" si="271"/>
        <v>Yes</v>
      </c>
      <c r="K387" s="21">
        <v>385</v>
      </c>
      <c r="L387" s="5" t="s">
        <v>1035</v>
      </c>
      <c r="M387" s="5" t="s">
        <v>1036</v>
      </c>
      <c r="N387" s="5" t="s">
        <v>2266</v>
      </c>
      <c r="O387" s="5" t="s">
        <v>149</v>
      </c>
      <c r="P387" s="5" t="s">
        <v>2504</v>
      </c>
      <c r="Q387" s="32" t="s">
        <v>3749</v>
      </c>
      <c r="R387" s="21">
        <v>1</v>
      </c>
      <c r="S387" s="22"/>
      <c r="T387" s="22"/>
      <c r="U387" s="22"/>
      <c r="V387" s="22"/>
      <c r="W387" s="22"/>
      <c r="X387" s="22"/>
      <c r="Y387" s="22"/>
      <c r="Z387" s="22"/>
      <c r="AA387" s="5" t="s">
        <v>2269</v>
      </c>
      <c r="AB387" s="5" t="s">
        <v>3750</v>
      </c>
      <c r="AC387" s="32" t="s">
        <v>2558</v>
      </c>
      <c r="AD387" s="21">
        <v>1</v>
      </c>
    </row>
    <row r="388" spans="1:30" x14ac:dyDescent="0.3">
      <c r="A388" s="18" t="str">
        <f t="shared" ref="A388:B388" si="402">IF(AND(ISNUMBER(SEARCH("Yes",C388)),ISNUMBER(SEARCH("Yes",E388)),ISNUMBER(SEARCH("Yes",G388)),ISNUMBER(SEARCH("Yes",I388))),"Yes","No")</f>
        <v>No</v>
      </c>
      <c r="B388" s="18" t="str">
        <f t="shared" si="402"/>
        <v>No</v>
      </c>
      <c r="C388" s="15" t="str">
        <f t="shared" si="264"/>
        <v>No</v>
      </c>
      <c r="D388" s="18" t="str">
        <f t="shared" si="265"/>
        <v>No</v>
      </c>
      <c r="E388" s="18" t="str">
        <f t="shared" si="266"/>
        <v>No</v>
      </c>
      <c r="F388" s="18" t="str">
        <f t="shared" si="267"/>
        <v>No</v>
      </c>
      <c r="G388" s="18" t="str">
        <f t="shared" si="268"/>
        <v>No</v>
      </c>
      <c r="H388" s="18" t="str">
        <f t="shared" si="269"/>
        <v>No</v>
      </c>
      <c r="I388" s="18" t="str">
        <f t="shared" si="270"/>
        <v>Yes</v>
      </c>
      <c r="J388" s="18" t="str">
        <f t="shared" si="271"/>
        <v>Yes</v>
      </c>
      <c r="K388" s="21">
        <v>386</v>
      </c>
      <c r="L388" s="5" t="s">
        <v>1037</v>
      </c>
      <c r="M388" s="5" t="s">
        <v>1038</v>
      </c>
      <c r="N388" s="5" t="s">
        <v>2266</v>
      </c>
      <c r="O388" s="5" t="s">
        <v>149</v>
      </c>
      <c r="P388" s="5" t="s">
        <v>3751</v>
      </c>
      <c r="Q388" s="32" t="s">
        <v>3752</v>
      </c>
      <c r="R388" s="21">
        <v>1</v>
      </c>
      <c r="S388" s="22"/>
      <c r="T388" s="22"/>
      <c r="U388" s="22"/>
      <c r="V388" s="22"/>
      <c r="W388" s="22"/>
      <c r="X388" s="22"/>
      <c r="Y388" s="22"/>
      <c r="Z388" s="22"/>
      <c r="AA388" s="5" t="s">
        <v>21</v>
      </c>
      <c r="AB388" s="5" t="s">
        <v>3753</v>
      </c>
      <c r="AC388" s="32" t="s">
        <v>3754</v>
      </c>
      <c r="AD388" s="21">
        <v>1</v>
      </c>
    </row>
    <row r="389" spans="1:30" x14ac:dyDescent="0.3">
      <c r="A389" s="18" t="str">
        <f t="shared" ref="A389:B389" si="403">IF(AND(ISNUMBER(SEARCH("Yes",C389)),ISNUMBER(SEARCH("Yes",E389)),ISNUMBER(SEARCH("Yes",G389)),ISNUMBER(SEARCH("Yes",I389))),"Yes","No")</f>
        <v>No</v>
      </c>
      <c r="B389" s="18" t="str">
        <f t="shared" si="403"/>
        <v>No</v>
      </c>
      <c r="C389" s="15" t="str">
        <f t="shared" si="264"/>
        <v>No</v>
      </c>
      <c r="D389" s="18" t="str">
        <f t="shared" si="265"/>
        <v>No</v>
      </c>
      <c r="E389" s="18" t="str">
        <f t="shared" si="266"/>
        <v>No</v>
      </c>
      <c r="F389" s="18" t="str">
        <f t="shared" si="267"/>
        <v>No</v>
      </c>
      <c r="G389" s="18" t="str">
        <f t="shared" si="268"/>
        <v>No</v>
      </c>
      <c r="H389" s="18" t="str">
        <f t="shared" si="269"/>
        <v>No</v>
      </c>
      <c r="I389" s="18" t="str">
        <f t="shared" si="270"/>
        <v>Yes</v>
      </c>
      <c r="J389" s="18" t="str">
        <f t="shared" si="271"/>
        <v>Yes</v>
      </c>
      <c r="K389" s="21">
        <v>387</v>
      </c>
      <c r="L389" s="5" t="s">
        <v>1039</v>
      </c>
      <c r="M389" s="5" t="s">
        <v>1040</v>
      </c>
      <c r="N389" s="5" t="s">
        <v>2266</v>
      </c>
      <c r="O389" s="5" t="s">
        <v>149</v>
      </c>
      <c r="P389" s="5" t="s">
        <v>2292</v>
      </c>
      <c r="Q389" s="32" t="s">
        <v>3755</v>
      </c>
      <c r="R389" s="21">
        <v>1</v>
      </c>
      <c r="S389" s="22"/>
      <c r="T389" s="22"/>
      <c r="U389" s="22"/>
      <c r="V389" s="22"/>
      <c r="W389" s="22"/>
      <c r="X389" s="22"/>
      <c r="Y389" s="22"/>
      <c r="Z389" s="22"/>
      <c r="AA389" s="5" t="s">
        <v>21</v>
      </c>
      <c r="AB389" s="5" t="s">
        <v>3756</v>
      </c>
      <c r="AC389" s="32" t="s">
        <v>3757</v>
      </c>
      <c r="AD389" s="21">
        <v>1</v>
      </c>
    </row>
    <row r="390" spans="1:30" x14ac:dyDescent="0.3">
      <c r="A390" s="18" t="str">
        <f t="shared" ref="A390:B390" si="404">IF(AND(ISNUMBER(SEARCH("Yes",C390)),ISNUMBER(SEARCH("Yes",E390)),ISNUMBER(SEARCH("Yes",G390)),ISNUMBER(SEARCH("Yes",I390))),"Yes","No")</f>
        <v>No</v>
      </c>
      <c r="B390" s="18" t="str">
        <f t="shared" si="404"/>
        <v>No</v>
      </c>
      <c r="C390" s="15" t="str">
        <f t="shared" si="264"/>
        <v>No</v>
      </c>
      <c r="D390" s="18" t="str">
        <f t="shared" si="265"/>
        <v>No</v>
      </c>
      <c r="E390" s="18" t="str">
        <f t="shared" si="266"/>
        <v>No</v>
      </c>
      <c r="F390" s="18" t="str">
        <f t="shared" si="267"/>
        <v>No</v>
      </c>
      <c r="G390" s="18" t="str">
        <f t="shared" si="268"/>
        <v>No</v>
      </c>
      <c r="H390" s="18" t="str">
        <f t="shared" si="269"/>
        <v>No</v>
      </c>
      <c r="I390" s="18" t="str">
        <f t="shared" si="270"/>
        <v>Yes</v>
      </c>
      <c r="J390" s="18" t="str">
        <f t="shared" si="271"/>
        <v>Yes</v>
      </c>
      <c r="K390" s="21">
        <v>388</v>
      </c>
      <c r="L390" s="5" t="s">
        <v>1041</v>
      </c>
      <c r="M390" s="5" t="s">
        <v>1042</v>
      </c>
      <c r="N390" s="5" t="s">
        <v>2266</v>
      </c>
      <c r="O390" s="5" t="s">
        <v>149</v>
      </c>
      <c r="P390" s="5" t="s">
        <v>3758</v>
      </c>
      <c r="Q390" s="32" t="s">
        <v>3648</v>
      </c>
      <c r="R390" s="21">
        <v>1</v>
      </c>
      <c r="S390" s="22"/>
      <c r="T390" s="22"/>
      <c r="U390" s="22"/>
      <c r="V390" s="22"/>
      <c r="W390" s="22"/>
      <c r="X390" s="22"/>
      <c r="Y390" s="22"/>
      <c r="Z390" s="22"/>
      <c r="AA390" s="5" t="s">
        <v>2269</v>
      </c>
      <c r="AB390" s="5" t="s">
        <v>3759</v>
      </c>
      <c r="AC390" s="32" t="s">
        <v>3760</v>
      </c>
      <c r="AD390" s="21">
        <v>1</v>
      </c>
    </row>
    <row r="391" spans="1:30" x14ac:dyDescent="0.3">
      <c r="A391" s="18" t="str">
        <f t="shared" ref="A391:B391" si="405">IF(AND(ISNUMBER(SEARCH("Yes",C391)),ISNUMBER(SEARCH("Yes",E391)),ISNUMBER(SEARCH("Yes",G391)),ISNUMBER(SEARCH("Yes",I391))),"Yes","No")</f>
        <v>No</v>
      </c>
      <c r="B391" s="18" t="str">
        <f t="shared" si="405"/>
        <v>No</v>
      </c>
      <c r="C391" s="15" t="str">
        <f t="shared" si="264"/>
        <v>No</v>
      </c>
      <c r="D391" s="18" t="str">
        <f t="shared" si="265"/>
        <v>No</v>
      </c>
      <c r="E391" s="18" t="str">
        <f t="shared" si="266"/>
        <v>No</v>
      </c>
      <c r="F391" s="18" t="str">
        <f t="shared" si="267"/>
        <v>No</v>
      </c>
      <c r="G391" s="18" t="str">
        <f t="shared" si="268"/>
        <v>No</v>
      </c>
      <c r="H391" s="18" t="str">
        <f t="shared" si="269"/>
        <v>No</v>
      </c>
      <c r="I391" s="18" t="str">
        <f t="shared" si="270"/>
        <v>Yes</v>
      </c>
      <c r="J391" s="18" t="str">
        <f t="shared" si="271"/>
        <v>Yes</v>
      </c>
      <c r="K391" s="21">
        <v>389</v>
      </c>
      <c r="L391" s="5" t="s">
        <v>1043</v>
      </c>
      <c r="M391" s="5" t="s">
        <v>1044</v>
      </c>
      <c r="N391" s="5" t="s">
        <v>2266</v>
      </c>
      <c r="O391" s="5" t="s">
        <v>149</v>
      </c>
      <c r="P391" s="5" t="s">
        <v>2284</v>
      </c>
      <c r="Q391" s="32" t="s">
        <v>3761</v>
      </c>
      <c r="R391" s="21">
        <v>1</v>
      </c>
      <c r="S391" s="22"/>
      <c r="T391" s="22"/>
      <c r="U391" s="22"/>
      <c r="V391" s="22"/>
      <c r="W391" s="22"/>
      <c r="X391" s="22"/>
      <c r="Y391" s="22"/>
      <c r="Z391" s="22"/>
      <c r="AA391" s="5" t="s">
        <v>21</v>
      </c>
      <c r="AB391" s="5" t="s">
        <v>3762</v>
      </c>
      <c r="AC391" s="32" t="s">
        <v>2693</v>
      </c>
      <c r="AD391" s="21">
        <v>1</v>
      </c>
    </row>
    <row r="392" spans="1:30" x14ac:dyDescent="0.3">
      <c r="A392" s="18" t="str">
        <f t="shared" ref="A392:B392" si="406">IF(AND(ISNUMBER(SEARCH("Yes",C392)),ISNUMBER(SEARCH("Yes",E392)),ISNUMBER(SEARCH("Yes",G392)),ISNUMBER(SEARCH("Yes",I392))),"Yes","No")</f>
        <v>No</v>
      </c>
      <c r="B392" s="18" t="str">
        <f t="shared" si="406"/>
        <v>No</v>
      </c>
      <c r="C392" s="15" t="str">
        <f t="shared" si="264"/>
        <v>No</v>
      </c>
      <c r="D392" s="18" t="str">
        <f t="shared" si="265"/>
        <v>No</v>
      </c>
      <c r="E392" s="18" t="str">
        <f t="shared" si="266"/>
        <v>No</v>
      </c>
      <c r="F392" s="18" t="str">
        <f t="shared" si="267"/>
        <v>No</v>
      </c>
      <c r="G392" s="18" t="str">
        <f t="shared" si="268"/>
        <v>No</v>
      </c>
      <c r="H392" s="18" t="str">
        <f t="shared" si="269"/>
        <v>No</v>
      </c>
      <c r="I392" s="18" t="str">
        <f t="shared" si="270"/>
        <v>No</v>
      </c>
      <c r="J392" s="18" t="str">
        <f t="shared" si="271"/>
        <v>No</v>
      </c>
      <c r="K392" s="21">
        <v>390</v>
      </c>
      <c r="L392" s="5" t="s">
        <v>1045</v>
      </c>
      <c r="M392" s="5" t="s">
        <v>1046</v>
      </c>
      <c r="N392" s="5" t="s">
        <v>2266</v>
      </c>
      <c r="O392" s="5" t="s">
        <v>149</v>
      </c>
      <c r="P392" s="5" t="s">
        <v>3763</v>
      </c>
      <c r="Q392" s="32" t="s">
        <v>2958</v>
      </c>
      <c r="R392" s="21">
        <v>1</v>
      </c>
      <c r="S392" s="22"/>
      <c r="T392" s="22"/>
      <c r="U392" s="22"/>
      <c r="V392" s="22"/>
      <c r="W392" s="22"/>
      <c r="X392" s="22"/>
      <c r="Y392" s="22"/>
      <c r="Z392" s="22"/>
      <c r="AA392" s="5" t="s">
        <v>149</v>
      </c>
      <c r="AB392" s="5" t="s">
        <v>3764</v>
      </c>
      <c r="AC392" s="32" t="s">
        <v>3765</v>
      </c>
      <c r="AD392" s="21">
        <v>1</v>
      </c>
    </row>
    <row r="393" spans="1:30" x14ac:dyDescent="0.3">
      <c r="A393" s="18" t="str">
        <f t="shared" ref="A393:B393" si="407">IF(AND(ISNUMBER(SEARCH("Yes",C393)),ISNUMBER(SEARCH("Yes",E393)),ISNUMBER(SEARCH("Yes",G393)),ISNUMBER(SEARCH("Yes",I393))),"Yes","No")</f>
        <v>No</v>
      </c>
      <c r="B393" s="18" t="str">
        <f t="shared" si="407"/>
        <v>No</v>
      </c>
      <c r="C393" s="15" t="str">
        <f t="shared" si="264"/>
        <v>No</v>
      </c>
      <c r="D393" s="18" t="str">
        <f t="shared" si="265"/>
        <v>No</v>
      </c>
      <c r="E393" s="18" t="str">
        <f t="shared" si="266"/>
        <v>No</v>
      </c>
      <c r="F393" s="18" t="str">
        <f t="shared" si="267"/>
        <v>No</v>
      </c>
      <c r="G393" s="18" t="str">
        <f t="shared" si="268"/>
        <v>No</v>
      </c>
      <c r="H393" s="18" t="str">
        <f t="shared" si="269"/>
        <v>No</v>
      </c>
      <c r="I393" s="18" t="str">
        <f t="shared" si="270"/>
        <v>Yes</v>
      </c>
      <c r="J393" s="18" t="str">
        <f t="shared" si="271"/>
        <v>Yes</v>
      </c>
      <c r="K393" s="21">
        <v>391</v>
      </c>
      <c r="L393" s="5" t="s">
        <v>1047</v>
      </c>
      <c r="M393" s="5" t="s">
        <v>1048</v>
      </c>
      <c r="N393" s="5" t="s">
        <v>2266</v>
      </c>
      <c r="O393" s="5" t="s">
        <v>149</v>
      </c>
      <c r="P393" s="5" t="s">
        <v>3766</v>
      </c>
      <c r="Q393" s="32" t="s">
        <v>3767</v>
      </c>
      <c r="R393" s="21">
        <v>1</v>
      </c>
      <c r="S393" s="22"/>
      <c r="T393" s="22"/>
      <c r="U393" s="22"/>
      <c r="V393" s="22"/>
      <c r="W393" s="22"/>
      <c r="X393" s="22"/>
      <c r="Y393" s="22"/>
      <c r="Z393" s="22"/>
      <c r="AA393" s="5" t="s">
        <v>2269</v>
      </c>
      <c r="AB393" s="5" t="s">
        <v>3768</v>
      </c>
      <c r="AC393" s="32" t="s">
        <v>3769</v>
      </c>
      <c r="AD393" s="21">
        <v>1</v>
      </c>
    </row>
    <row r="394" spans="1:30" x14ac:dyDescent="0.3">
      <c r="A394" s="18" t="str">
        <f t="shared" ref="A394:B394" si="408">IF(AND(ISNUMBER(SEARCH("Yes",C394)),ISNUMBER(SEARCH("Yes",E394)),ISNUMBER(SEARCH("Yes",G394)),ISNUMBER(SEARCH("Yes",I394))),"Yes","No")</f>
        <v>No</v>
      </c>
      <c r="B394" s="18" t="str">
        <f t="shared" si="408"/>
        <v>No</v>
      </c>
      <c r="C394" s="15" t="str">
        <f t="shared" si="264"/>
        <v>No</v>
      </c>
      <c r="D394" s="18" t="str">
        <f t="shared" si="265"/>
        <v>No</v>
      </c>
      <c r="E394" s="18" t="str">
        <f t="shared" si="266"/>
        <v>No</v>
      </c>
      <c r="F394" s="18" t="str">
        <f t="shared" si="267"/>
        <v>No</v>
      </c>
      <c r="G394" s="18" t="str">
        <f t="shared" si="268"/>
        <v>No</v>
      </c>
      <c r="H394" s="18" t="str">
        <f t="shared" si="269"/>
        <v>No</v>
      </c>
      <c r="I394" s="18" t="str">
        <f t="shared" si="270"/>
        <v>Yes</v>
      </c>
      <c r="J394" s="18" t="str">
        <f t="shared" si="271"/>
        <v>Yes</v>
      </c>
      <c r="K394" s="21">
        <v>392</v>
      </c>
      <c r="L394" s="5" t="s">
        <v>1049</v>
      </c>
      <c r="M394" s="5" t="s">
        <v>1050</v>
      </c>
      <c r="N394" s="5" t="s">
        <v>2266</v>
      </c>
      <c r="O394" s="5" t="s">
        <v>149</v>
      </c>
      <c r="P394" s="5" t="s">
        <v>3770</v>
      </c>
      <c r="Q394" s="32" t="s">
        <v>3771</v>
      </c>
      <c r="R394" s="21">
        <v>1</v>
      </c>
      <c r="S394" s="22"/>
      <c r="T394" s="22"/>
      <c r="U394" s="22"/>
      <c r="V394" s="22"/>
      <c r="W394" s="22"/>
      <c r="X394" s="22"/>
      <c r="Y394" s="22"/>
      <c r="Z394" s="22"/>
      <c r="AA394" s="5" t="s">
        <v>2269</v>
      </c>
      <c r="AB394" s="5" t="s">
        <v>3772</v>
      </c>
      <c r="AC394" s="32" t="s">
        <v>3773</v>
      </c>
      <c r="AD394" s="21">
        <v>1</v>
      </c>
    </row>
    <row r="395" spans="1:30" x14ac:dyDescent="0.3">
      <c r="A395" s="18" t="str">
        <f t="shared" ref="A395:B395" si="409">IF(AND(ISNUMBER(SEARCH("Yes",C395)),ISNUMBER(SEARCH("Yes",E395)),ISNUMBER(SEARCH("Yes",G395)),ISNUMBER(SEARCH("Yes",I395))),"Yes","No")</f>
        <v>No</v>
      </c>
      <c r="B395" s="18" t="str">
        <f t="shared" si="409"/>
        <v>No</v>
      </c>
      <c r="C395" s="15" t="str">
        <f t="shared" si="264"/>
        <v>No</v>
      </c>
      <c r="D395" s="18" t="str">
        <f t="shared" si="265"/>
        <v>No</v>
      </c>
      <c r="E395" s="18" t="str">
        <f t="shared" si="266"/>
        <v>No</v>
      </c>
      <c r="F395" s="18" t="str">
        <f t="shared" si="267"/>
        <v>No</v>
      </c>
      <c r="G395" s="18" t="str">
        <f t="shared" si="268"/>
        <v>No</v>
      </c>
      <c r="H395" s="18" t="str">
        <f t="shared" si="269"/>
        <v>No</v>
      </c>
      <c r="I395" s="18" t="str">
        <f t="shared" si="270"/>
        <v>Yes</v>
      </c>
      <c r="J395" s="18" t="str">
        <f t="shared" si="271"/>
        <v>Yes</v>
      </c>
      <c r="K395" s="21">
        <v>393</v>
      </c>
      <c r="L395" s="5" t="s">
        <v>1051</v>
      </c>
      <c r="M395" s="5" t="s">
        <v>1052</v>
      </c>
      <c r="N395" s="5" t="s">
        <v>2266</v>
      </c>
      <c r="O395" s="5" t="s">
        <v>149</v>
      </c>
      <c r="P395" s="5" t="s">
        <v>2284</v>
      </c>
      <c r="Q395" s="32" t="s">
        <v>3774</v>
      </c>
      <c r="R395" s="21">
        <v>1</v>
      </c>
      <c r="S395" s="22"/>
      <c r="T395" s="22"/>
      <c r="U395" s="22"/>
      <c r="V395" s="22"/>
      <c r="W395" s="22"/>
      <c r="X395" s="22"/>
      <c r="Y395" s="22"/>
      <c r="Z395" s="22"/>
      <c r="AA395" s="5" t="s">
        <v>21</v>
      </c>
      <c r="AB395" s="5" t="s">
        <v>3775</v>
      </c>
      <c r="AC395" s="32" t="s">
        <v>3776</v>
      </c>
      <c r="AD395" s="21">
        <v>1</v>
      </c>
    </row>
    <row r="396" spans="1:30" x14ac:dyDescent="0.3">
      <c r="A396" s="18" t="str">
        <f t="shared" ref="A396:B396" si="410">IF(AND(ISNUMBER(SEARCH("Yes",C396)),ISNUMBER(SEARCH("Yes",E396)),ISNUMBER(SEARCH("Yes",G396)),ISNUMBER(SEARCH("Yes",I396))),"Yes","No")</f>
        <v>No</v>
      </c>
      <c r="B396" s="18" t="str">
        <f t="shared" si="410"/>
        <v>No</v>
      </c>
      <c r="C396" s="15" t="str">
        <f t="shared" si="264"/>
        <v>No</v>
      </c>
      <c r="D396" s="18" t="str">
        <f t="shared" si="265"/>
        <v>No</v>
      </c>
      <c r="E396" s="18" t="str">
        <f t="shared" si="266"/>
        <v>No</v>
      </c>
      <c r="F396" s="18" t="str">
        <f t="shared" si="267"/>
        <v>No</v>
      </c>
      <c r="G396" s="18" t="str">
        <f t="shared" si="268"/>
        <v>No</v>
      </c>
      <c r="H396" s="18" t="str">
        <f t="shared" si="269"/>
        <v>No</v>
      </c>
      <c r="I396" s="18" t="str">
        <f t="shared" si="270"/>
        <v>Yes</v>
      </c>
      <c r="J396" s="18" t="str">
        <f t="shared" si="271"/>
        <v>Yes</v>
      </c>
      <c r="K396" s="21">
        <v>394</v>
      </c>
      <c r="L396" s="5" t="s">
        <v>1053</v>
      </c>
      <c r="M396" s="5" t="s">
        <v>1054</v>
      </c>
      <c r="N396" s="5" t="s">
        <v>2266</v>
      </c>
      <c r="O396" s="5" t="s">
        <v>149</v>
      </c>
      <c r="P396" s="5" t="s">
        <v>2390</v>
      </c>
      <c r="Q396" s="32" t="s">
        <v>3777</v>
      </c>
      <c r="R396" s="21">
        <v>1</v>
      </c>
      <c r="S396" s="22"/>
      <c r="T396" s="22"/>
      <c r="U396" s="22"/>
      <c r="V396" s="22"/>
      <c r="W396" s="22"/>
      <c r="X396" s="22"/>
      <c r="Y396" s="22"/>
      <c r="Z396" s="22"/>
      <c r="AA396" s="5" t="s">
        <v>2269</v>
      </c>
      <c r="AB396" s="5" t="s">
        <v>3083</v>
      </c>
      <c r="AC396" s="32" t="s">
        <v>3778</v>
      </c>
      <c r="AD396" s="21">
        <v>1</v>
      </c>
    </row>
    <row r="397" spans="1:30" x14ac:dyDescent="0.3">
      <c r="A397" s="18" t="str">
        <f t="shared" ref="A397:B397" si="411">IF(AND(ISNUMBER(SEARCH("Yes",C397)),ISNUMBER(SEARCH("Yes",E397)),ISNUMBER(SEARCH("Yes",G397)),ISNUMBER(SEARCH("Yes",I397))),"Yes","No")</f>
        <v>No</v>
      </c>
      <c r="B397" s="18" t="str">
        <f t="shared" si="411"/>
        <v>No</v>
      </c>
      <c r="C397" s="15" t="str">
        <f t="shared" si="264"/>
        <v>No</v>
      </c>
      <c r="D397" s="18" t="str">
        <f t="shared" si="265"/>
        <v>No</v>
      </c>
      <c r="E397" s="18" t="str">
        <f t="shared" si="266"/>
        <v>No</v>
      </c>
      <c r="F397" s="18" t="str">
        <f t="shared" si="267"/>
        <v>No</v>
      </c>
      <c r="G397" s="18" t="str">
        <f t="shared" si="268"/>
        <v>No</v>
      </c>
      <c r="H397" s="18" t="str">
        <f t="shared" si="269"/>
        <v>No</v>
      </c>
      <c r="I397" s="18" t="str">
        <f t="shared" si="270"/>
        <v>Yes</v>
      </c>
      <c r="J397" s="18" t="str">
        <f t="shared" si="271"/>
        <v>Yes</v>
      </c>
      <c r="K397" s="21">
        <v>395</v>
      </c>
      <c r="L397" s="5" t="s">
        <v>1055</v>
      </c>
      <c r="M397" s="5" t="s">
        <v>1056</v>
      </c>
      <c r="N397" s="5" t="s">
        <v>2266</v>
      </c>
      <c r="O397" s="5" t="s">
        <v>149</v>
      </c>
      <c r="P397" s="5" t="s">
        <v>2789</v>
      </c>
      <c r="Q397" s="32" t="s">
        <v>3779</v>
      </c>
      <c r="R397" s="21">
        <v>1</v>
      </c>
      <c r="S397" s="22"/>
      <c r="T397" s="22"/>
      <c r="U397" s="22"/>
      <c r="V397" s="22"/>
      <c r="W397" s="22"/>
      <c r="X397" s="22"/>
      <c r="Y397" s="22"/>
      <c r="Z397" s="22"/>
      <c r="AA397" s="5" t="s">
        <v>2269</v>
      </c>
      <c r="AB397" s="5" t="s">
        <v>3780</v>
      </c>
      <c r="AC397" s="32" t="s">
        <v>3781</v>
      </c>
      <c r="AD397" s="21">
        <v>1</v>
      </c>
    </row>
    <row r="398" spans="1:30" x14ac:dyDescent="0.3">
      <c r="A398" s="18" t="str">
        <f t="shared" ref="A398:B398" si="412">IF(AND(ISNUMBER(SEARCH("Yes",C398)),ISNUMBER(SEARCH("Yes",E398)),ISNUMBER(SEARCH("Yes",G398)),ISNUMBER(SEARCH("Yes",I398))),"Yes","No")</f>
        <v>No</v>
      </c>
      <c r="B398" s="18" t="str">
        <f t="shared" si="412"/>
        <v>No</v>
      </c>
      <c r="C398" s="15" t="str">
        <f t="shared" si="264"/>
        <v>No</v>
      </c>
      <c r="D398" s="18" t="str">
        <f t="shared" si="265"/>
        <v>No</v>
      </c>
      <c r="E398" s="18" t="str">
        <f t="shared" si="266"/>
        <v>No</v>
      </c>
      <c r="F398" s="18" t="str">
        <f t="shared" si="267"/>
        <v>No</v>
      </c>
      <c r="G398" s="18" t="str">
        <f t="shared" si="268"/>
        <v>No</v>
      </c>
      <c r="H398" s="18" t="str">
        <f t="shared" si="269"/>
        <v>No</v>
      </c>
      <c r="I398" s="18" t="str">
        <f t="shared" si="270"/>
        <v>Yes</v>
      </c>
      <c r="J398" s="18" t="str">
        <f t="shared" si="271"/>
        <v>Yes</v>
      </c>
      <c r="K398" s="21">
        <v>396</v>
      </c>
      <c r="L398" s="5" t="s">
        <v>1057</v>
      </c>
      <c r="M398" s="5" t="s">
        <v>1058</v>
      </c>
      <c r="N398" s="5" t="s">
        <v>2266</v>
      </c>
      <c r="O398" s="5" t="s">
        <v>149</v>
      </c>
      <c r="P398" s="5" t="s">
        <v>2608</v>
      </c>
      <c r="Q398" s="32" t="s">
        <v>3782</v>
      </c>
      <c r="R398" s="21">
        <v>1</v>
      </c>
      <c r="S398" s="22"/>
      <c r="T398" s="22"/>
      <c r="U398" s="22"/>
      <c r="V398" s="22"/>
      <c r="W398" s="22"/>
      <c r="X398" s="22"/>
      <c r="Y398" s="22"/>
      <c r="Z398" s="22"/>
      <c r="AA398" s="5" t="s">
        <v>21</v>
      </c>
      <c r="AB398" s="5" t="s">
        <v>3783</v>
      </c>
      <c r="AC398" s="32" t="s">
        <v>3784</v>
      </c>
      <c r="AD398" s="21">
        <v>1</v>
      </c>
    </row>
    <row r="399" spans="1:30" x14ac:dyDescent="0.3">
      <c r="A399" s="18" t="str">
        <f t="shared" ref="A399:B399" si="413">IF(AND(ISNUMBER(SEARCH("Yes",C399)),ISNUMBER(SEARCH("Yes",E399)),ISNUMBER(SEARCH("Yes",G399)),ISNUMBER(SEARCH("Yes",I399))),"Yes","No")</f>
        <v>Yes</v>
      </c>
      <c r="B399" s="18" t="str">
        <f t="shared" si="413"/>
        <v>No</v>
      </c>
      <c r="C399" s="15" t="str">
        <f t="shared" si="264"/>
        <v>Yes</v>
      </c>
      <c r="D399" s="18" t="str">
        <f t="shared" si="265"/>
        <v>No</v>
      </c>
      <c r="E399" s="18" t="str">
        <f t="shared" si="266"/>
        <v>Yes</v>
      </c>
      <c r="F399" s="18" t="str">
        <f t="shared" si="267"/>
        <v>Yes</v>
      </c>
      <c r="G399" s="18" t="str">
        <f t="shared" si="268"/>
        <v>Yes</v>
      </c>
      <c r="H399" s="18" t="str">
        <f t="shared" si="269"/>
        <v>Yes</v>
      </c>
      <c r="I399" s="18" t="str">
        <f t="shared" si="270"/>
        <v>Yes</v>
      </c>
      <c r="J399" s="18" t="str">
        <f t="shared" si="271"/>
        <v>Yes</v>
      </c>
      <c r="K399" s="21">
        <v>397</v>
      </c>
      <c r="L399" s="5" t="s">
        <v>266</v>
      </c>
      <c r="M399" s="5" t="s">
        <v>267</v>
      </c>
      <c r="N399" s="5" t="s">
        <v>2266</v>
      </c>
      <c r="O399" s="5" t="s">
        <v>149</v>
      </c>
      <c r="P399" s="5" t="s">
        <v>2351</v>
      </c>
      <c r="Q399" s="32" t="s">
        <v>3785</v>
      </c>
      <c r="R399" s="21">
        <v>1</v>
      </c>
      <c r="S399" s="5" t="s">
        <v>2269</v>
      </c>
      <c r="T399" s="5" t="s">
        <v>3786</v>
      </c>
      <c r="U399" s="32" t="s">
        <v>3787</v>
      </c>
      <c r="V399" s="21">
        <v>1</v>
      </c>
      <c r="W399" s="5" t="s">
        <v>21</v>
      </c>
      <c r="X399" s="5" t="s">
        <v>3788</v>
      </c>
      <c r="Y399" s="32" t="s">
        <v>3789</v>
      </c>
      <c r="Z399" s="21">
        <v>1</v>
      </c>
      <c r="AA399" s="5" t="s">
        <v>21</v>
      </c>
      <c r="AB399" s="5" t="s">
        <v>3285</v>
      </c>
      <c r="AC399" s="32" t="s">
        <v>3790</v>
      </c>
      <c r="AD399" s="21">
        <v>1</v>
      </c>
    </row>
    <row r="400" spans="1:30" x14ac:dyDescent="0.3">
      <c r="A400" s="18" t="str">
        <f t="shared" ref="A400:B400" si="414">IF(AND(ISNUMBER(SEARCH("Yes",C400)),ISNUMBER(SEARCH("Yes",E400)),ISNUMBER(SEARCH("Yes",G400)),ISNUMBER(SEARCH("Yes",I400))),"Yes","No")</f>
        <v>No</v>
      </c>
      <c r="B400" s="18" t="str">
        <f t="shared" si="414"/>
        <v>No</v>
      </c>
      <c r="C400" s="15" t="str">
        <f t="shared" si="264"/>
        <v>No</v>
      </c>
      <c r="D400" s="18" t="str">
        <f t="shared" si="265"/>
        <v>No</v>
      </c>
      <c r="E400" s="18" t="str">
        <f t="shared" si="266"/>
        <v>No</v>
      </c>
      <c r="F400" s="18" t="str">
        <f t="shared" si="267"/>
        <v>No</v>
      </c>
      <c r="G400" s="18" t="str">
        <f t="shared" si="268"/>
        <v>No</v>
      </c>
      <c r="H400" s="18" t="str">
        <f t="shared" si="269"/>
        <v>No</v>
      </c>
      <c r="I400" s="18" t="str">
        <f t="shared" si="270"/>
        <v>Yes</v>
      </c>
      <c r="J400" s="18" t="str">
        <f t="shared" si="271"/>
        <v>Yes</v>
      </c>
      <c r="K400" s="21">
        <v>398</v>
      </c>
      <c r="L400" s="5" t="s">
        <v>1059</v>
      </c>
      <c r="M400" s="5" t="s">
        <v>1060</v>
      </c>
      <c r="N400" s="5" t="s">
        <v>2266</v>
      </c>
      <c r="O400" s="5" t="s">
        <v>149</v>
      </c>
      <c r="P400" s="5" t="s">
        <v>3658</v>
      </c>
      <c r="Q400" s="32" t="s">
        <v>3791</v>
      </c>
      <c r="R400" s="21">
        <v>1</v>
      </c>
      <c r="S400" s="22"/>
      <c r="T400" s="22"/>
      <c r="U400" s="22"/>
      <c r="V400" s="22"/>
      <c r="W400" s="22"/>
      <c r="X400" s="22"/>
      <c r="Y400" s="22"/>
      <c r="Z400" s="22"/>
      <c r="AA400" s="5" t="s">
        <v>21</v>
      </c>
      <c r="AB400" s="5" t="s">
        <v>3792</v>
      </c>
      <c r="AC400" s="32" t="s">
        <v>3793</v>
      </c>
      <c r="AD400" s="21">
        <v>1</v>
      </c>
    </row>
    <row r="401" spans="1:30" x14ac:dyDescent="0.3">
      <c r="A401" s="18" t="str">
        <f t="shared" ref="A401:B401" si="415">IF(AND(ISNUMBER(SEARCH("Yes",C401)),ISNUMBER(SEARCH("Yes",E401)),ISNUMBER(SEARCH("Yes",G401)),ISNUMBER(SEARCH("Yes",I401))),"Yes","No")</f>
        <v>No</v>
      </c>
      <c r="B401" s="18" t="str">
        <f t="shared" si="415"/>
        <v>No</v>
      </c>
      <c r="C401" s="15" t="str">
        <f t="shared" si="264"/>
        <v>No</v>
      </c>
      <c r="D401" s="18" t="str">
        <f t="shared" si="265"/>
        <v>No</v>
      </c>
      <c r="E401" s="18" t="str">
        <f t="shared" si="266"/>
        <v>No</v>
      </c>
      <c r="F401" s="18" t="str">
        <f t="shared" si="267"/>
        <v>No</v>
      </c>
      <c r="G401" s="18" t="str">
        <f t="shared" si="268"/>
        <v>No</v>
      </c>
      <c r="H401" s="18" t="str">
        <f t="shared" si="269"/>
        <v>No</v>
      </c>
      <c r="I401" s="18" t="str">
        <f t="shared" si="270"/>
        <v>Yes</v>
      </c>
      <c r="J401" s="18" t="str">
        <f t="shared" si="271"/>
        <v>Yes</v>
      </c>
      <c r="K401" s="21">
        <v>399</v>
      </c>
      <c r="L401" s="5" t="s">
        <v>1061</v>
      </c>
      <c r="M401" s="5" t="s">
        <v>1062</v>
      </c>
      <c r="N401" s="5" t="s">
        <v>2266</v>
      </c>
      <c r="O401" s="5" t="s">
        <v>149</v>
      </c>
      <c r="P401" s="5" t="s">
        <v>2351</v>
      </c>
      <c r="Q401" s="32" t="s">
        <v>3794</v>
      </c>
      <c r="R401" s="21">
        <v>1</v>
      </c>
      <c r="S401" s="22"/>
      <c r="T401" s="22"/>
      <c r="U401" s="22"/>
      <c r="V401" s="22"/>
      <c r="W401" s="22"/>
      <c r="X401" s="22"/>
      <c r="Y401" s="22"/>
      <c r="Z401" s="22"/>
      <c r="AA401" s="5" t="s">
        <v>2269</v>
      </c>
      <c r="AB401" s="5" t="s">
        <v>3795</v>
      </c>
      <c r="AC401" s="32" t="s">
        <v>3796</v>
      </c>
      <c r="AD401" s="21">
        <v>1</v>
      </c>
    </row>
    <row r="402" spans="1:30" x14ac:dyDescent="0.3">
      <c r="A402" s="18" t="str">
        <f t="shared" ref="A402:B402" si="416">IF(AND(ISNUMBER(SEARCH("Yes",C402)),ISNUMBER(SEARCH("Yes",E402)),ISNUMBER(SEARCH("Yes",G402)),ISNUMBER(SEARCH("Yes",I402))),"Yes","No")</f>
        <v>No</v>
      </c>
      <c r="B402" s="18" t="str">
        <f t="shared" si="416"/>
        <v>No</v>
      </c>
      <c r="C402" s="15" t="str">
        <f t="shared" si="264"/>
        <v>No</v>
      </c>
      <c r="D402" s="18" t="str">
        <f t="shared" si="265"/>
        <v>No</v>
      </c>
      <c r="E402" s="18" t="str">
        <f t="shared" si="266"/>
        <v>No</v>
      </c>
      <c r="F402" s="18" t="str">
        <f t="shared" si="267"/>
        <v>No</v>
      </c>
      <c r="G402" s="18" t="str">
        <f t="shared" si="268"/>
        <v>No</v>
      </c>
      <c r="H402" s="18" t="str">
        <f t="shared" si="269"/>
        <v>No</v>
      </c>
      <c r="I402" s="18" t="str">
        <f t="shared" si="270"/>
        <v>Yes</v>
      </c>
      <c r="J402" s="18" t="str">
        <f t="shared" si="271"/>
        <v>Yes</v>
      </c>
      <c r="K402" s="21">
        <v>400</v>
      </c>
      <c r="L402" s="5" t="s">
        <v>1063</v>
      </c>
      <c r="M402" s="5" t="s">
        <v>1064</v>
      </c>
      <c r="N402" s="5" t="s">
        <v>2266</v>
      </c>
      <c r="O402" s="5" t="s">
        <v>149</v>
      </c>
      <c r="P402" s="5" t="s">
        <v>2492</v>
      </c>
      <c r="Q402" s="32" t="s">
        <v>3797</v>
      </c>
      <c r="R402" s="21">
        <v>1</v>
      </c>
      <c r="S402" s="22"/>
      <c r="T402" s="22"/>
      <c r="U402" s="22"/>
      <c r="V402" s="22"/>
      <c r="W402" s="22"/>
      <c r="X402" s="22"/>
      <c r="Y402" s="22"/>
      <c r="Z402" s="22"/>
      <c r="AA402" s="5" t="s">
        <v>2269</v>
      </c>
      <c r="AB402" s="5" t="s">
        <v>2554</v>
      </c>
      <c r="AC402" s="32" t="s">
        <v>3798</v>
      </c>
      <c r="AD402" s="21">
        <v>1</v>
      </c>
    </row>
    <row r="403" spans="1:30" x14ac:dyDescent="0.3">
      <c r="A403" s="18" t="str">
        <f t="shared" ref="A403:B403" si="417">IF(AND(ISNUMBER(SEARCH("Yes",C403)),ISNUMBER(SEARCH("Yes",E403)),ISNUMBER(SEARCH("Yes",G403)),ISNUMBER(SEARCH("Yes",I403))),"Yes","No")</f>
        <v>Yes</v>
      </c>
      <c r="B403" s="18" t="str">
        <f t="shared" si="417"/>
        <v>No</v>
      </c>
      <c r="C403" s="15" t="str">
        <f t="shared" si="264"/>
        <v>Yes</v>
      </c>
      <c r="D403" s="18" t="str">
        <f t="shared" si="265"/>
        <v>Yes</v>
      </c>
      <c r="E403" s="18" t="str">
        <f t="shared" si="266"/>
        <v>Yes</v>
      </c>
      <c r="F403" s="18" t="str">
        <f t="shared" si="267"/>
        <v>Yes</v>
      </c>
      <c r="G403" s="18" t="str">
        <f t="shared" si="268"/>
        <v>Yes</v>
      </c>
      <c r="H403" s="18" t="str">
        <f t="shared" si="269"/>
        <v>Yes</v>
      </c>
      <c r="I403" s="18" t="str">
        <f t="shared" si="270"/>
        <v>Yes</v>
      </c>
      <c r="J403" s="18" t="str">
        <f t="shared" si="271"/>
        <v>No</v>
      </c>
      <c r="K403" s="21">
        <v>401</v>
      </c>
      <c r="L403" s="5" t="s">
        <v>219</v>
      </c>
      <c r="M403" s="5" t="s">
        <v>269</v>
      </c>
      <c r="N403" s="5" t="s">
        <v>2266</v>
      </c>
      <c r="O403" s="5" t="s">
        <v>21</v>
      </c>
      <c r="P403" s="5" t="s">
        <v>3799</v>
      </c>
      <c r="Q403" s="32" t="s">
        <v>3800</v>
      </c>
      <c r="R403" s="21">
        <v>1</v>
      </c>
      <c r="S403" s="5" t="s">
        <v>21</v>
      </c>
      <c r="T403" s="5" t="s">
        <v>3801</v>
      </c>
      <c r="U403" s="32" t="s">
        <v>3802</v>
      </c>
      <c r="V403" s="21">
        <v>1</v>
      </c>
      <c r="W403" s="5" t="s">
        <v>21</v>
      </c>
      <c r="X403" s="5" t="s">
        <v>3803</v>
      </c>
      <c r="Y403" s="32" t="s">
        <v>3804</v>
      </c>
      <c r="Z403" s="21">
        <v>1</v>
      </c>
      <c r="AA403" s="5" t="s">
        <v>149</v>
      </c>
      <c r="AB403" s="5" t="s">
        <v>3805</v>
      </c>
      <c r="AC403" s="32" t="s">
        <v>3806</v>
      </c>
      <c r="AD403" s="21">
        <v>1</v>
      </c>
    </row>
    <row r="404" spans="1:30" x14ac:dyDescent="0.3">
      <c r="A404" s="18" t="str">
        <f t="shared" ref="A404:B404" si="418">IF(AND(ISNUMBER(SEARCH("Yes",C404)),ISNUMBER(SEARCH("Yes",E404)),ISNUMBER(SEARCH("Yes",G404)),ISNUMBER(SEARCH("Yes",I404))),"Yes","No")</f>
        <v>No</v>
      </c>
      <c r="B404" s="18" t="str">
        <f t="shared" si="418"/>
        <v>No</v>
      </c>
      <c r="C404" s="15" t="str">
        <f t="shared" si="264"/>
        <v>No</v>
      </c>
      <c r="D404" s="18" t="str">
        <f t="shared" si="265"/>
        <v>No</v>
      </c>
      <c r="E404" s="18" t="str">
        <f t="shared" si="266"/>
        <v>No</v>
      </c>
      <c r="F404" s="18" t="str">
        <f t="shared" si="267"/>
        <v>No</v>
      </c>
      <c r="G404" s="18" t="str">
        <f t="shared" si="268"/>
        <v>No</v>
      </c>
      <c r="H404" s="18" t="str">
        <f t="shared" si="269"/>
        <v>No</v>
      </c>
      <c r="I404" s="18" t="str">
        <f t="shared" si="270"/>
        <v>Yes</v>
      </c>
      <c r="J404" s="18" t="str">
        <f t="shared" si="271"/>
        <v>Yes</v>
      </c>
      <c r="K404" s="21">
        <v>402</v>
      </c>
      <c r="L404" s="5" t="s">
        <v>1065</v>
      </c>
      <c r="M404" s="5" t="s">
        <v>25</v>
      </c>
      <c r="N404" s="5" t="s">
        <v>2266</v>
      </c>
      <c r="O404" s="5" t="s">
        <v>149</v>
      </c>
      <c r="P404" s="5" t="s">
        <v>2284</v>
      </c>
      <c r="Q404" s="32" t="s">
        <v>3807</v>
      </c>
      <c r="R404" s="21">
        <v>1</v>
      </c>
      <c r="S404" s="22"/>
      <c r="T404" s="22"/>
      <c r="U404" s="22"/>
      <c r="V404" s="22"/>
      <c r="W404" s="22"/>
      <c r="X404" s="22"/>
      <c r="Y404" s="22"/>
      <c r="Z404" s="22"/>
      <c r="AA404" s="5" t="s">
        <v>2269</v>
      </c>
      <c r="AB404" s="5" t="s">
        <v>3808</v>
      </c>
      <c r="AC404" s="32" t="s">
        <v>3809</v>
      </c>
      <c r="AD404" s="21">
        <v>1</v>
      </c>
    </row>
    <row r="405" spans="1:30" x14ac:dyDescent="0.3">
      <c r="A405" s="18" t="str">
        <f t="shared" ref="A405:B405" si="419">IF(AND(ISNUMBER(SEARCH("Yes",C405)),ISNUMBER(SEARCH("Yes",E405)),ISNUMBER(SEARCH("Yes",G405)),ISNUMBER(SEARCH("Yes",I405))),"Yes","No")</f>
        <v>No</v>
      </c>
      <c r="B405" s="18" t="str">
        <f t="shared" si="419"/>
        <v>No</v>
      </c>
      <c r="C405" s="15" t="str">
        <f t="shared" si="264"/>
        <v>No</v>
      </c>
      <c r="D405" s="18" t="str">
        <f t="shared" si="265"/>
        <v>No</v>
      </c>
      <c r="E405" s="18" t="str">
        <f t="shared" si="266"/>
        <v>No</v>
      </c>
      <c r="F405" s="18" t="str">
        <f t="shared" si="267"/>
        <v>No</v>
      </c>
      <c r="G405" s="18" t="str">
        <f t="shared" si="268"/>
        <v>No</v>
      </c>
      <c r="H405" s="18" t="str">
        <f t="shared" si="269"/>
        <v>No</v>
      </c>
      <c r="I405" s="18" t="str">
        <f t="shared" si="270"/>
        <v>Yes</v>
      </c>
      <c r="J405" s="18" t="str">
        <f t="shared" si="271"/>
        <v>Yes</v>
      </c>
      <c r="K405" s="21">
        <v>403</v>
      </c>
      <c r="L405" s="5" t="s">
        <v>1066</v>
      </c>
      <c r="M405" s="5" t="s">
        <v>1067</v>
      </c>
      <c r="N405" s="5" t="s">
        <v>2266</v>
      </c>
      <c r="O405" s="5" t="s">
        <v>149</v>
      </c>
      <c r="P405" s="5" t="s">
        <v>2284</v>
      </c>
      <c r="Q405" s="32" t="s">
        <v>3810</v>
      </c>
      <c r="R405" s="21">
        <v>1</v>
      </c>
      <c r="S405" s="22"/>
      <c r="T405" s="22"/>
      <c r="U405" s="22"/>
      <c r="V405" s="22"/>
      <c r="W405" s="22"/>
      <c r="X405" s="22"/>
      <c r="Y405" s="22"/>
      <c r="Z405" s="22"/>
      <c r="AA405" s="5" t="s">
        <v>2269</v>
      </c>
      <c r="AB405" s="5" t="s">
        <v>3559</v>
      </c>
      <c r="AC405" s="32" t="s">
        <v>2322</v>
      </c>
      <c r="AD405" s="21">
        <v>1</v>
      </c>
    </row>
    <row r="406" spans="1:30" x14ac:dyDescent="0.3">
      <c r="A406" s="18" t="str">
        <f t="shared" ref="A406:B406" si="420">IF(AND(ISNUMBER(SEARCH("Yes",C406)),ISNUMBER(SEARCH("Yes",E406)),ISNUMBER(SEARCH("Yes",G406)),ISNUMBER(SEARCH("Yes",I406))),"Yes","No")</f>
        <v>No</v>
      </c>
      <c r="B406" s="18" t="str">
        <f t="shared" si="420"/>
        <v>No</v>
      </c>
      <c r="C406" s="15" t="str">
        <f t="shared" si="264"/>
        <v>No</v>
      </c>
      <c r="D406" s="18" t="str">
        <f t="shared" si="265"/>
        <v>No</v>
      </c>
      <c r="E406" s="18" t="str">
        <f t="shared" si="266"/>
        <v>No</v>
      </c>
      <c r="F406" s="18" t="str">
        <f t="shared" si="267"/>
        <v>No</v>
      </c>
      <c r="G406" s="18" t="str">
        <f t="shared" si="268"/>
        <v>No</v>
      </c>
      <c r="H406" s="18" t="str">
        <f t="shared" si="269"/>
        <v>No</v>
      </c>
      <c r="I406" s="18" t="str">
        <f t="shared" si="270"/>
        <v>Yes</v>
      </c>
      <c r="J406" s="18" t="str">
        <f t="shared" si="271"/>
        <v>Yes</v>
      </c>
      <c r="K406" s="21">
        <v>404</v>
      </c>
      <c r="L406" s="5" t="s">
        <v>1068</v>
      </c>
      <c r="M406" s="5" t="s">
        <v>1069</v>
      </c>
      <c r="N406" s="5" t="s">
        <v>2266</v>
      </c>
      <c r="O406" s="5" t="s">
        <v>149</v>
      </c>
      <c r="P406" s="5" t="s">
        <v>2623</v>
      </c>
      <c r="Q406" s="32" t="s">
        <v>3811</v>
      </c>
      <c r="R406" s="21">
        <v>1</v>
      </c>
      <c r="S406" s="22"/>
      <c r="T406" s="22"/>
      <c r="U406" s="22"/>
      <c r="V406" s="22"/>
      <c r="W406" s="22"/>
      <c r="X406" s="22"/>
      <c r="Y406" s="22"/>
      <c r="Z406" s="22"/>
      <c r="AA406" s="5" t="s">
        <v>2269</v>
      </c>
      <c r="AB406" s="5" t="s">
        <v>2282</v>
      </c>
      <c r="AC406" s="32" t="s">
        <v>3200</v>
      </c>
      <c r="AD406" s="21">
        <v>1</v>
      </c>
    </row>
    <row r="407" spans="1:30" x14ac:dyDescent="0.3">
      <c r="A407" s="18" t="str">
        <f t="shared" ref="A407:B407" si="421">IF(AND(ISNUMBER(SEARCH("Yes",C407)),ISNUMBER(SEARCH("Yes",E407)),ISNUMBER(SEARCH("Yes",G407)),ISNUMBER(SEARCH("Yes",I407))),"Yes","No")</f>
        <v>No</v>
      </c>
      <c r="B407" s="18" t="str">
        <f t="shared" si="421"/>
        <v>No</v>
      </c>
      <c r="C407" s="15" t="str">
        <f t="shared" si="264"/>
        <v>No</v>
      </c>
      <c r="D407" s="18" t="str">
        <f t="shared" si="265"/>
        <v>No</v>
      </c>
      <c r="E407" s="18" t="str">
        <f t="shared" si="266"/>
        <v>No</v>
      </c>
      <c r="F407" s="18" t="str">
        <f t="shared" si="267"/>
        <v>No</v>
      </c>
      <c r="G407" s="18" t="str">
        <f t="shared" si="268"/>
        <v>No</v>
      </c>
      <c r="H407" s="18" t="str">
        <f t="shared" si="269"/>
        <v>No</v>
      </c>
      <c r="I407" s="18" t="str">
        <f t="shared" si="270"/>
        <v>Yes</v>
      </c>
      <c r="J407" s="18" t="str">
        <f t="shared" si="271"/>
        <v>Yes</v>
      </c>
      <c r="K407" s="21">
        <v>405</v>
      </c>
      <c r="L407" s="5" t="s">
        <v>1070</v>
      </c>
      <c r="M407" s="5" t="s">
        <v>1071</v>
      </c>
      <c r="N407" s="5" t="s">
        <v>2266</v>
      </c>
      <c r="O407" s="5" t="s">
        <v>149</v>
      </c>
      <c r="P407" s="5" t="s">
        <v>3812</v>
      </c>
      <c r="Q407" s="32" t="s">
        <v>3813</v>
      </c>
      <c r="R407" s="21">
        <v>1</v>
      </c>
      <c r="S407" s="22"/>
      <c r="T407" s="22"/>
      <c r="U407" s="22"/>
      <c r="V407" s="22"/>
      <c r="W407" s="22"/>
      <c r="X407" s="22"/>
      <c r="Y407" s="22"/>
      <c r="Z407" s="22"/>
      <c r="AA407" s="5" t="s">
        <v>2269</v>
      </c>
      <c r="AB407" s="5" t="s">
        <v>3814</v>
      </c>
      <c r="AC407" s="32" t="s">
        <v>2735</v>
      </c>
      <c r="AD407" s="21">
        <v>1</v>
      </c>
    </row>
    <row r="408" spans="1:30" x14ac:dyDescent="0.3">
      <c r="A408" s="18" t="str">
        <f t="shared" ref="A408:B408" si="422">IF(AND(ISNUMBER(SEARCH("Yes",C408)),ISNUMBER(SEARCH("Yes",E408)),ISNUMBER(SEARCH("Yes",G408)),ISNUMBER(SEARCH("Yes",I408))),"Yes","No")</f>
        <v>No</v>
      </c>
      <c r="B408" s="18" t="str">
        <f t="shared" si="422"/>
        <v>No</v>
      </c>
      <c r="C408" s="15" t="str">
        <f t="shared" si="264"/>
        <v>No</v>
      </c>
      <c r="D408" s="18" t="str">
        <f t="shared" si="265"/>
        <v>No</v>
      </c>
      <c r="E408" s="18" t="str">
        <f t="shared" si="266"/>
        <v>No</v>
      </c>
      <c r="F408" s="18" t="str">
        <f t="shared" si="267"/>
        <v>No</v>
      </c>
      <c r="G408" s="18" t="str">
        <f t="shared" si="268"/>
        <v>No</v>
      </c>
      <c r="H408" s="18" t="str">
        <f t="shared" si="269"/>
        <v>No</v>
      </c>
      <c r="I408" s="18" t="str">
        <f t="shared" si="270"/>
        <v>Yes</v>
      </c>
      <c r="J408" s="18" t="str">
        <f t="shared" si="271"/>
        <v>Yes</v>
      </c>
      <c r="K408" s="21">
        <v>406</v>
      </c>
      <c r="L408" s="5" t="s">
        <v>1072</v>
      </c>
      <c r="M408" s="5" t="s">
        <v>1073</v>
      </c>
      <c r="N408" s="5" t="s">
        <v>2266</v>
      </c>
      <c r="O408" s="5" t="s">
        <v>149</v>
      </c>
      <c r="P408" s="5" t="s">
        <v>2492</v>
      </c>
      <c r="Q408" s="32" t="s">
        <v>3815</v>
      </c>
      <c r="R408" s="21">
        <v>1</v>
      </c>
      <c r="S408" s="22"/>
      <c r="T408" s="22"/>
      <c r="U408" s="22"/>
      <c r="V408" s="22"/>
      <c r="W408" s="22"/>
      <c r="X408" s="22"/>
      <c r="Y408" s="22"/>
      <c r="Z408" s="22"/>
      <c r="AA408" s="5" t="s">
        <v>21</v>
      </c>
      <c r="AB408" s="5" t="s">
        <v>3816</v>
      </c>
      <c r="AC408" s="32" t="s">
        <v>3817</v>
      </c>
      <c r="AD408" s="21">
        <v>1</v>
      </c>
    </row>
    <row r="409" spans="1:30" x14ac:dyDescent="0.3">
      <c r="A409" s="18" t="str">
        <f t="shared" ref="A409:B409" si="423">IF(AND(ISNUMBER(SEARCH("Yes",C409)),ISNUMBER(SEARCH("Yes",E409)),ISNUMBER(SEARCH("Yes",G409)),ISNUMBER(SEARCH("Yes",I409))),"Yes","No")</f>
        <v>No</v>
      </c>
      <c r="B409" s="18" t="str">
        <f t="shared" si="423"/>
        <v>No</v>
      </c>
      <c r="C409" s="15" t="str">
        <f t="shared" si="264"/>
        <v>No</v>
      </c>
      <c r="D409" s="18" t="str">
        <f t="shared" si="265"/>
        <v>No</v>
      </c>
      <c r="E409" s="18" t="str">
        <f t="shared" si="266"/>
        <v>No</v>
      </c>
      <c r="F409" s="18" t="str">
        <f t="shared" si="267"/>
        <v>No</v>
      </c>
      <c r="G409" s="18" t="str">
        <f t="shared" si="268"/>
        <v>No</v>
      </c>
      <c r="H409" s="18" t="str">
        <f t="shared" si="269"/>
        <v>No</v>
      </c>
      <c r="I409" s="18" t="str">
        <f t="shared" si="270"/>
        <v>Yes</v>
      </c>
      <c r="J409" s="18" t="str">
        <f t="shared" si="271"/>
        <v>Yes</v>
      </c>
      <c r="K409" s="21">
        <v>407</v>
      </c>
      <c r="L409" s="5" t="s">
        <v>1074</v>
      </c>
      <c r="M409" s="5" t="s">
        <v>1075</v>
      </c>
      <c r="N409" s="5" t="s">
        <v>2266</v>
      </c>
      <c r="O409" s="5" t="s">
        <v>149</v>
      </c>
      <c r="P409" s="5" t="s">
        <v>3818</v>
      </c>
      <c r="Q409" s="32" t="s">
        <v>3344</v>
      </c>
      <c r="R409" s="21">
        <v>1</v>
      </c>
      <c r="S409" s="22"/>
      <c r="T409" s="22"/>
      <c r="U409" s="22"/>
      <c r="V409" s="22"/>
      <c r="W409" s="22"/>
      <c r="X409" s="22"/>
      <c r="Y409" s="22"/>
      <c r="Z409" s="22"/>
      <c r="AA409" s="5" t="s">
        <v>2269</v>
      </c>
      <c r="AB409" s="5" t="s">
        <v>3819</v>
      </c>
      <c r="AC409" s="32" t="s">
        <v>3820</v>
      </c>
      <c r="AD409" s="21">
        <v>1</v>
      </c>
    </row>
    <row r="410" spans="1:30" x14ac:dyDescent="0.3">
      <c r="A410" s="18" t="str">
        <f t="shared" ref="A410:B410" si="424">IF(AND(ISNUMBER(SEARCH("Yes",C410)),ISNUMBER(SEARCH("Yes",E410)),ISNUMBER(SEARCH("Yes",G410)),ISNUMBER(SEARCH("Yes",I410))),"Yes","No")</f>
        <v>No</v>
      </c>
      <c r="B410" s="18" t="str">
        <f t="shared" si="424"/>
        <v>No</v>
      </c>
      <c r="C410" s="15" t="str">
        <f t="shared" si="264"/>
        <v>No</v>
      </c>
      <c r="D410" s="18" t="str">
        <f t="shared" si="265"/>
        <v>No</v>
      </c>
      <c r="E410" s="18" t="str">
        <f t="shared" si="266"/>
        <v>No</v>
      </c>
      <c r="F410" s="18" t="str">
        <f t="shared" si="267"/>
        <v>No</v>
      </c>
      <c r="G410" s="18" t="str">
        <f t="shared" si="268"/>
        <v>No</v>
      </c>
      <c r="H410" s="18" t="str">
        <f t="shared" si="269"/>
        <v>No</v>
      </c>
      <c r="I410" s="18" t="str">
        <f t="shared" si="270"/>
        <v>Yes</v>
      </c>
      <c r="J410" s="18" t="str">
        <f t="shared" si="271"/>
        <v>Yes</v>
      </c>
      <c r="K410" s="21">
        <v>408</v>
      </c>
      <c r="L410" s="5" t="s">
        <v>1076</v>
      </c>
      <c r="M410" s="5" t="s">
        <v>1077</v>
      </c>
      <c r="N410" s="5" t="s">
        <v>2266</v>
      </c>
      <c r="O410" s="5" t="s">
        <v>149</v>
      </c>
      <c r="P410" s="5" t="s">
        <v>2394</v>
      </c>
      <c r="Q410" s="32" t="s">
        <v>3821</v>
      </c>
      <c r="R410" s="21">
        <v>1</v>
      </c>
      <c r="S410" s="22"/>
      <c r="T410" s="22"/>
      <c r="U410" s="22"/>
      <c r="V410" s="22"/>
      <c r="W410" s="22"/>
      <c r="X410" s="22"/>
      <c r="Y410" s="22"/>
      <c r="Z410" s="22"/>
      <c r="AA410" s="5" t="s">
        <v>2269</v>
      </c>
      <c r="AB410" s="5" t="s">
        <v>3822</v>
      </c>
      <c r="AC410" s="32" t="s">
        <v>2322</v>
      </c>
      <c r="AD410" s="21">
        <v>1</v>
      </c>
    </row>
    <row r="411" spans="1:30" x14ac:dyDescent="0.3">
      <c r="A411" s="18" t="str">
        <f t="shared" ref="A411:B411" si="425">IF(AND(ISNUMBER(SEARCH("Yes",C411)),ISNUMBER(SEARCH("Yes",E411)),ISNUMBER(SEARCH("Yes",G411)),ISNUMBER(SEARCH("Yes",I411))),"Yes","No")</f>
        <v>No</v>
      </c>
      <c r="B411" s="18" t="str">
        <f t="shared" si="425"/>
        <v>No</v>
      </c>
      <c r="C411" s="15" t="str">
        <f t="shared" si="264"/>
        <v>No</v>
      </c>
      <c r="D411" s="18" t="str">
        <f t="shared" si="265"/>
        <v>No</v>
      </c>
      <c r="E411" s="18" t="str">
        <f t="shared" si="266"/>
        <v>Yes</v>
      </c>
      <c r="F411" s="18" t="str">
        <f t="shared" si="267"/>
        <v>Yes</v>
      </c>
      <c r="G411" s="18" t="str">
        <f t="shared" si="268"/>
        <v>Yes</v>
      </c>
      <c r="H411" s="18" t="str">
        <f t="shared" si="269"/>
        <v>Yes</v>
      </c>
      <c r="I411" s="18" t="str">
        <f t="shared" si="270"/>
        <v>Yes</v>
      </c>
      <c r="J411" s="18" t="str">
        <f t="shared" si="271"/>
        <v>Yes</v>
      </c>
      <c r="K411" s="21">
        <v>409</v>
      </c>
      <c r="L411" s="5" t="s">
        <v>307</v>
      </c>
      <c r="M411" s="5" t="s">
        <v>308</v>
      </c>
      <c r="N411" s="5" t="s">
        <v>2266</v>
      </c>
      <c r="O411" s="5" t="s">
        <v>149</v>
      </c>
      <c r="P411" s="5" t="s">
        <v>2317</v>
      </c>
      <c r="Q411" s="32" t="s">
        <v>3823</v>
      </c>
      <c r="R411" s="21">
        <v>1</v>
      </c>
      <c r="S411" s="5" t="s">
        <v>2269</v>
      </c>
      <c r="T411" s="5" t="s">
        <v>3824</v>
      </c>
      <c r="U411" s="32" t="s">
        <v>3825</v>
      </c>
      <c r="V411" s="21">
        <v>1</v>
      </c>
      <c r="W411" s="5" t="s">
        <v>21</v>
      </c>
      <c r="X411" s="5" t="s">
        <v>3826</v>
      </c>
      <c r="Y411" s="32" t="s">
        <v>3827</v>
      </c>
      <c r="Z411" s="21">
        <v>1</v>
      </c>
      <c r="AA411" s="5" t="s">
        <v>2269</v>
      </c>
      <c r="AB411" s="5" t="s">
        <v>3828</v>
      </c>
      <c r="AC411" s="32" t="s">
        <v>3829</v>
      </c>
      <c r="AD411" s="21">
        <v>1</v>
      </c>
    </row>
    <row r="412" spans="1:30" x14ac:dyDescent="0.3">
      <c r="A412" s="18" t="str">
        <f t="shared" ref="A412:B412" si="426">IF(AND(ISNUMBER(SEARCH("Yes",C412)),ISNUMBER(SEARCH("Yes",E412)),ISNUMBER(SEARCH("Yes",G412)),ISNUMBER(SEARCH("Yes",I412))),"Yes","No")</f>
        <v>No</v>
      </c>
      <c r="B412" s="18" t="str">
        <f t="shared" si="426"/>
        <v>No</v>
      </c>
      <c r="C412" s="15" t="str">
        <f t="shared" si="264"/>
        <v>No</v>
      </c>
      <c r="D412" s="18" t="str">
        <f t="shared" si="265"/>
        <v>No</v>
      </c>
      <c r="E412" s="18" t="str">
        <f t="shared" si="266"/>
        <v>No</v>
      </c>
      <c r="F412" s="18" t="str">
        <f t="shared" si="267"/>
        <v>No</v>
      </c>
      <c r="G412" s="18" t="str">
        <f t="shared" si="268"/>
        <v>No</v>
      </c>
      <c r="H412" s="18" t="str">
        <f t="shared" si="269"/>
        <v>No</v>
      </c>
      <c r="I412" s="18" t="str">
        <f t="shared" si="270"/>
        <v>Yes</v>
      </c>
      <c r="J412" s="18" t="str">
        <f t="shared" si="271"/>
        <v>Yes</v>
      </c>
      <c r="K412" s="21">
        <v>410</v>
      </c>
      <c r="L412" s="5" t="s">
        <v>1078</v>
      </c>
      <c r="M412" s="5" t="s">
        <v>1079</v>
      </c>
      <c r="N412" s="5" t="s">
        <v>2266</v>
      </c>
      <c r="O412" s="5" t="s">
        <v>149</v>
      </c>
      <c r="P412" s="5" t="s">
        <v>2284</v>
      </c>
      <c r="Q412" s="32" t="s">
        <v>3830</v>
      </c>
      <c r="R412" s="21">
        <v>1</v>
      </c>
      <c r="S412" s="22"/>
      <c r="T412" s="22"/>
      <c r="U412" s="22"/>
      <c r="V412" s="22"/>
      <c r="W412" s="22"/>
      <c r="X412" s="22"/>
      <c r="Y412" s="22"/>
      <c r="Z412" s="22"/>
      <c r="AA412" s="5" t="s">
        <v>2269</v>
      </c>
      <c r="AB412" s="5" t="s">
        <v>3831</v>
      </c>
      <c r="AC412" s="32" t="s">
        <v>3832</v>
      </c>
      <c r="AD412" s="21">
        <v>1</v>
      </c>
    </row>
    <row r="413" spans="1:30" x14ac:dyDescent="0.3">
      <c r="A413" s="18" t="str">
        <f t="shared" ref="A413:B413" si="427">IF(AND(ISNUMBER(SEARCH("Yes",C413)),ISNUMBER(SEARCH("Yes",E413)),ISNUMBER(SEARCH("Yes",G413)),ISNUMBER(SEARCH("Yes",I413))),"Yes","No")</f>
        <v>No</v>
      </c>
      <c r="B413" s="18" t="str">
        <f t="shared" si="427"/>
        <v>No</v>
      </c>
      <c r="C413" s="15" t="str">
        <f t="shared" si="264"/>
        <v>No</v>
      </c>
      <c r="D413" s="18" t="str">
        <f t="shared" si="265"/>
        <v>No</v>
      </c>
      <c r="E413" s="18" t="str">
        <f t="shared" si="266"/>
        <v>No</v>
      </c>
      <c r="F413" s="18" t="str">
        <f t="shared" si="267"/>
        <v>No</v>
      </c>
      <c r="G413" s="18" t="str">
        <f t="shared" si="268"/>
        <v>No</v>
      </c>
      <c r="H413" s="18" t="str">
        <f t="shared" si="269"/>
        <v>No</v>
      </c>
      <c r="I413" s="18" t="str">
        <f t="shared" si="270"/>
        <v>Yes</v>
      </c>
      <c r="J413" s="18" t="str">
        <f t="shared" si="271"/>
        <v>Yes</v>
      </c>
      <c r="K413" s="21">
        <v>411</v>
      </c>
      <c r="L413" s="5" t="s">
        <v>1080</v>
      </c>
      <c r="M413" s="5" t="s">
        <v>1081</v>
      </c>
      <c r="N413" s="5" t="s">
        <v>2266</v>
      </c>
      <c r="O413" s="5" t="s">
        <v>149</v>
      </c>
      <c r="P413" s="5" t="s">
        <v>3704</v>
      </c>
      <c r="Q413" s="32" t="s">
        <v>3833</v>
      </c>
      <c r="R413" s="21">
        <v>1</v>
      </c>
      <c r="S413" s="22"/>
      <c r="T413" s="22"/>
      <c r="U413" s="22"/>
      <c r="V413" s="22"/>
      <c r="W413" s="22"/>
      <c r="X413" s="22"/>
      <c r="Y413" s="22"/>
      <c r="Z413" s="22"/>
      <c r="AA413" s="5" t="s">
        <v>2269</v>
      </c>
      <c r="AB413" s="5" t="s">
        <v>2628</v>
      </c>
      <c r="AC413" s="32" t="s">
        <v>2693</v>
      </c>
      <c r="AD413" s="21">
        <v>1</v>
      </c>
    </row>
    <row r="414" spans="1:30" x14ac:dyDescent="0.3">
      <c r="A414" s="18" t="str">
        <f t="shared" ref="A414:B414" si="428">IF(AND(ISNUMBER(SEARCH("Yes",C414)),ISNUMBER(SEARCH("Yes",E414)),ISNUMBER(SEARCH("Yes",G414)),ISNUMBER(SEARCH("Yes",I414))),"Yes","No")</f>
        <v>No</v>
      </c>
      <c r="B414" s="18" t="str">
        <f t="shared" si="428"/>
        <v>No</v>
      </c>
      <c r="C414" s="15" t="str">
        <f t="shared" si="264"/>
        <v>No</v>
      </c>
      <c r="D414" s="18" t="str">
        <f t="shared" si="265"/>
        <v>No</v>
      </c>
      <c r="E414" s="18" t="str">
        <f t="shared" si="266"/>
        <v>No</v>
      </c>
      <c r="F414" s="18" t="str">
        <f t="shared" si="267"/>
        <v>No</v>
      </c>
      <c r="G414" s="18" t="str">
        <f t="shared" si="268"/>
        <v>No</v>
      </c>
      <c r="H414" s="18" t="str">
        <f t="shared" si="269"/>
        <v>No</v>
      </c>
      <c r="I414" s="18" t="str">
        <f t="shared" si="270"/>
        <v>Yes</v>
      </c>
      <c r="J414" s="18" t="str">
        <f t="shared" si="271"/>
        <v>Yes</v>
      </c>
      <c r="K414" s="21">
        <v>412</v>
      </c>
      <c r="L414" s="5" t="s">
        <v>248</v>
      </c>
      <c r="M414" s="5" t="s">
        <v>373</v>
      </c>
      <c r="N414" s="5" t="s">
        <v>2266</v>
      </c>
      <c r="O414" s="5" t="s">
        <v>149</v>
      </c>
      <c r="P414" s="5" t="s">
        <v>2619</v>
      </c>
      <c r="Q414" s="32" t="s">
        <v>3782</v>
      </c>
      <c r="R414" s="21">
        <v>1</v>
      </c>
      <c r="S414" s="22"/>
      <c r="T414" s="22"/>
      <c r="U414" s="22"/>
      <c r="V414" s="22"/>
      <c r="W414" s="22"/>
      <c r="X414" s="22"/>
      <c r="Y414" s="22"/>
      <c r="Z414" s="22"/>
      <c r="AA414" s="5" t="s">
        <v>2269</v>
      </c>
      <c r="AB414" s="5" t="s">
        <v>3834</v>
      </c>
      <c r="AC414" s="32" t="s">
        <v>3835</v>
      </c>
      <c r="AD414" s="21">
        <v>1</v>
      </c>
    </row>
    <row r="415" spans="1:30" x14ac:dyDescent="0.3">
      <c r="A415" s="18" t="str">
        <f t="shared" ref="A415:B415" si="429">IF(AND(ISNUMBER(SEARCH("Yes",C415)),ISNUMBER(SEARCH("Yes",E415)),ISNUMBER(SEARCH("Yes",G415)),ISNUMBER(SEARCH("Yes",I415))),"Yes","No")</f>
        <v>No</v>
      </c>
      <c r="B415" s="18" t="str">
        <f t="shared" si="429"/>
        <v>No</v>
      </c>
      <c r="C415" s="15" t="str">
        <f t="shared" si="264"/>
        <v>No</v>
      </c>
      <c r="D415" s="18" t="str">
        <f t="shared" si="265"/>
        <v>No</v>
      </c>
      <c r="E415" s="18" t="str">
        <f t="shared" si="266"/>
        <v>No</v>
      </c>
      <c r="F415" s="18" t="str">
        <f t="shared" si="267"/>
        <v>No</v>
      </c>
      <c r="G415" s="18" t="str">
        <f t="shared" si="268"/>
        <v>No</v>
      </c>
      <c r="H415" s="18" t="str">
        <f t="shared" si="269"/>
        <v>No</v>
      </c>
      <c r="I415" s="18" t="str">
        <f t="shared" si="270"/>
        <v>Yes</v>
      </c>
      <c r="J415" s="18" t="str">
        <f t="shared" si="271"/>
        <v>Yes</v>
      </c>
      <c r="K415" s="21">
        <v>413</v>
      </c>
      <c r="L415" s="5" t="s">
        <v>1082</v>
      </c>
      <c r="M415" s="5" t="s">
        <v>1083</v>
      </c>
      <c r="N415" s="5" t="s">
        <v>2266</v>
      </c>
      <c r="O415" s="5" t="s">
        <v>149</v>
      </c>
      <c r="P415" s="5" t="s">
        <v>3658</v>
      </c>
      <c r="Q415" s="32" t="s">
        <v>3836</v>
      </c>
      <c r="R415" s="21">
        <v>1</v>
      </c>
      <c r="S415" s="22"/>
      <c r="T415" s="22"/>
      <c r="U415" s="22"/>
      <c r="V415" s="22"/>
      <c r="W415" s="22"/>
      <c r="X415" s="22"/>
      <c r="Y415" s="22"/>
      <c r="Z415" s="22"/>
      <c r="AA415" s="5" t="s">
        <v>21</v>
      </c>
      <c r="AB415" s="5" t="s">
        <v>3837</v>
      </c>
      <c r="AC415" s="32" t="s">
        <v>3838</v>
      </c>
      <c r="AD415" s="21">
        <v>1</v>
      </c>
    </row>
    <row r="416" spans="1:30" x14ac:dyDescent="0.3">
      <c r="A416" s="18" t="str">
        <f t="shared" ref="A416:B416" si="430">IF(AND(ISNUMBER(SEARCH("Yes",C416)),ISNUMBER(SEARCH("Yes",E416)),ISNUMBER(SEARCH("Yes",G416)),ISNUMBER(SEARCH("Yes",I416))),"Yes","No")</f>
        <v>No</v>
      </c>
      <c r="B416" s="18" t="str">
        <f t="shared" si="430"/>
        <v>No</v>
      </c>
      <c r="C416" s="15" t="str">
        <f t="shared" si="264"/>
        <v>No</v>
      </c>
      <c r="D416" s="18" t="str">
        <f t="shared" si="265"/>
        <v>No</v>
      </c>
      <c r="E416" s="18" t="str">
        <f t="shared" si="266"/>
        <v>No</v>
      </c>
      <c r="F416" s="18" t="str">
        <f t="shared" si="267"/>
        <v>No</v>
      </c>
      <c r="G416" s="18" t="str">
        <f t="shared" si="268"/>
        <v>No</v>
      </c>
      <c r="H416" s="18" t="str">
        <f t="shared" si="269"/>
        <v>No</v>
      </c>
      <c r="I416" s="18" t="str">
        <f t="shared" si="270"/>
        <v>Yes</v>
      </c>
      <c r="J416" s="18" t="str">
        <f t="shared" si="271"/>
        <v>No</v>
      </c>
      <c r="K416" s="21">
        <v>414</v>
      </c>
      <c r="L416" s="5" t="s">
        <v>1084</v>
      </c>
      <c r="M416" s="5" t="s">
        <v>1085</v>
      </c>
      <c r="N416" s="5" t="s">
        <v>2266</v>
      </c>
      <c r="O416" s="5" t="s">
        <v>149</v>
      </c>
      <c r="P416" s="5" t="s">
        <v>3839</v>
      </c>
      <c r="Q416" s="32" t="s">
        <v>3840</v>
      </c>
      <c r="R416" s="21">
        <v>1</v>
      </c>
      <c r="S416" s="22"/>
      <c r="T416" s="22"/>
      <c r="U416" s="22"/>
      <c r="V416" s="22"/>
      <c r="W416" s="22"/>
      <c r="X416" s="22"/>
      <c r="Y416" s="22"/>
      <c r="Z416" s="22"/>
      <c r="AA416" s="5" t="s">
        <v>149</v>
      </c>
      <c r="AB416" s="5" t="s">
        <v>3841</v>
      </c>
      <c r="AC416" s="32" t="s">
        <v>3842</v>
      </c>
      <c r="AD416" s="21">
        <v>1</v>
      </c>
    </row>
    <row r="417" spans="1:30" x14ac:dyDescent="0.3">
      <c r="A417" s="18" t="str">
        <f t="shared" ref="A417:B417" si="431">IF(AND(ISNUMBER(SEARCH("Yes",C417)),ISNUMBER(SEARCH("Yes",E417)),ISNUMBER(SEARCH("Yes",G417)),ISNUMBER(SEARCH("Yes",I417))),"Yes","No")</f>
        <v>Yes</v>
      </c>
      <c r="B417" s="18" t="str">
        <f t="shared" si="431"/>
        <v>Yes</v>
      </c>
      <c r="C417" s="15" t="str">
        <f t="shared" si="264"/>
        <v>Yes</v>
      </c>
      <c r="D417" s="18" t="str">
        <f t="shared" si="265"/>
        <v>Yes</v>
      </c>
      <c r="E417" s="18" t="str">
        <f t="shared" si="266"/>
        <v>Yes</v>
      </c>
      <c r="F417" s="18" t="str">
        <f t="shared" si="267"/>
        <v>Yes</v>
      </c>
      <c r="G417" s="18" t="str">
        <f t="shared" si="268"/>
        <v>Yes</v>
      </c>
      <c r="H417" s="18" t="str">
        <f t="shared" si="269"/>
        <v>Yes</v>
      </c>
      <c r="I417" s="18" t="str">
        <f t="shared" si="270"/>
        <v>Yes</v>
      </c>
      <c r="J417" s="18" t="str">
        <f t="shared" si="271"/>
        <v>Yes</v>
      </c>
      <c r="K417" s="21">
        <v>415</v>
      </c>
      <c r="L417" s="5" t="s">
        <v>76</v>
      </c>
      <c r="M417" s="5" t="s">
        <v>77</v>
      </c>
      <c r="N417" s="5" t="s">
        <v>2266</v>
      </c>
      <c r="O417" s="5" t="s">
        <v>21</v>
      </c>
      <c r="P417" s="5" t="s">
        <v>3843</v>
      </c>
      <c r="Q417" s="32" t="s">
        <v>3844</v>
      </c>
      <c r="R417" s="21">
        <v>1</v>
      </c>
      <c r="S417" s="5" t="s">
        <v>21</v>
      </c>
      <c r="T417" s="5" t="s">
        <v>3845</v>
      </c>
      <c r="U417" s="32" t="s">
        <v>3846</v>
      </c>
      <c r="V417" s="21">
        <v>1</v>
      </c>
      <c r="W417" s="5" t="s">
        <v>21</v>
      </c>
      <c r="X417" s="5" t="s">
        <v>3847</v>
      </c>
      <c r="Y417" s="32" t="s">
        <v>3848</v>
      </c>
      <c r="Z417" s="21">
        <v>1</v>
      </c>
      <c r="AA417" s="5" t="s">
        <v>21</v>
      </c>
      <c r="AB417" s="5" t="s">
        <v>3849</v>
      </c>
      <c r="AC417" s="32" t="s">
        <v>3850</v>
      </c>
      <c r="AD417" s="21">
        <v>1</v>
      </c>
    </row>
    <row r="418" spans="1:30" x14ac:dyDescent="0.3">
      <c r="A418" s="18" t="str">
        <f t="shared" ref="A418:B418" si="432">IF(AND(ISNUMBER(SEARCH("Yes",C418)),ISNUMBER(SEARCH("Yes",E418)),ISNUMBER(SEARCH("Yes",G418)),ISNUMBER(SEARCH("Yes",I418))),"Yes","No")</f>
        <v>Yes</v>
      </c>
      <c r="B418" s="18" t="str">
        <f t="shared" si="432"/>
        <v>No</v>
      </c>
      <c r="C418" s="15" t="str">
        <f t="shared" si="264"/>
        <v>Yes</v>
      </c>
      <c r="D418" s="18" t="str">
        <f t="shared" si="265"/>
        <v>No</v>
      </c>
      <c r="E418" s="18" t="str">
        <f t="shared" si="266"/>
        <v>Yes</v>
      </c>
      <c r="F418" s="18" t="str">
        <f t="shared" si="267"/>
        <v>Yes</v>
      </c>
      <c r="G418" s="18" t="str">
        <f t="shared" si="268"/>
        <v>Yes</v>
      </c>
      <c r="H418" s="18" t="str">
        <f t="shared" si="269"/>
        <v>Yes</v>
      </c>
      <c r="I418" s="18" t="str">
        <f t="shared" si="270"/>
        <v>Yes</v>
      </c>
      <c r="J418" s="18" t="str">
        <f t="shared" si="271"/>
        <v>Yes</v>
      </c>
      <c r="K418" s="21">
        <v>416</v>
      </c>
      <c r="L418" s="5" t="s">
        <v>96</v>
      </c>
      <c r="M418" s="5" t="s">
        <v>259</v>
      </c>
      <c r="N418" s="5" t="s">
        <v>2266</v>
      </c>
      <c r="O418" s="5" t="s">
        <v>149</v>
      </c>
      <c r="P418" s="5" t="s">
        <v>3851</v>
      </c>
      <c r="Q418" s="32" t="s">
        <v>3852</v>
      </c>
      <c r="R418" s="21">
        <v>1</v>
      </c>
      <c r="S418" s="5" t="s">
        <v>2269</v>
      </c>
      <c r="T418" s="5" t="s">
        <v>3853</v>
      </c>
      <c r="U418" s="32" t="s">
        <v>3854</v>
      </c>
      <c r="V418" s="21">
        <v>1</v>
      </c>
      <c r="W418" s="5" t="s">
        <v>21</v>
      </c>
      <c r="X418" s="5" t="s">
        <v>3855</v>
      </c>
      <c r="Y418" s="32" t="s">
        <v>3856</v>
      </c>
      <c r="Z418" s="21">
        <v>1</v>
      </c>
      <c r="AA418" s="5" t="s">
        <v>2269</v>
      </c>
      <c r="AB418" s="5" t="s">
        <v>2345</v>
      </c>
      <c r="AC418" s="32" t="s">
        <v>3857</v>
      </c>
      <c r="AD418" s="21">
        <v>1</v>
      </c>
    </row>
    <row r="419" spans="1:30" x14ac:dyDescent="0.3">
      <c r="A419" s="18" t="str">
        <f t="shared" ref="A419:B419" si="433">IF(AND(ISNUMBER(SEARCH("Yes",C419)),ISNUMBER(SEARCH("Yes",E419)),ISNUMBER(SEARCH("Yes",G419)),ISNUMBER(SEARCH("Yes",I419))),"Yes","No")</f>
        <v>No</v>
      </c>
      <c r="B419" s="18" t="str">
        <f t="shared" si="433"/>
        <v>No</v>
      </c>
      <c r="C419" s="15" t="str">
        <f t="shared" si="264"/>
        <v>No</v>
      </c>
      <c r="D419" s="18" t="str">
        <f t="shared" si="265"/>
        <v>No</v>
      </c>
      <c r="E419" s="18" t="str">
        <f t="shared" si="266"/>
        <v>No</v>
      </c>
      <c r="F419" s="18" t="str">
        <f t="shared" si="267"/>
        <v>No</v>
      </c>
      <c r="G419" s="18" t="str">
        <f t="shared" si="268"/>
        <v>No</v>
      </c>
      <c r="H419" s="18" t="str">
        <f t="shared" si="269"/>
        <v>No</v>
      </c>
      <c r="I419" s="18" t="str">
        <f t="shared" si="270"/>
        <v>Yes</v>
      </c>
      <c r="J419" s="18" t="str">
        <f t="shared" si="271"/>
        <v>Yes</v>
      </c>
      <c r="K419" s="21">
        <v>417</v>
      </c>
      <c r="L419" s="5" t="s">
        <v>1086</v>
      </c>
      <c r="M419" s="5" t="s">
        <v>1087</v>
      </c>
      <c r="N419" s="5" t="s">
        <v>2266</v>
      </c>
      <c r="O419" s="5" t="s">
        <v>149</v>
      </c>
      <c r="P419" s="5" t="s">
        <v>3116</v>
      </c>
      <c r="Q419" s="32" t="s">
        <v>3858</v>
      </c>
      <c r="R419" s="21">
        <v>1</v>
      </c>
      <c r="S419" s="22"/>
      <c r="T419" s="22"/>
      <c r="U419" s="22"/>
      <c r="V419" s="22"/>
      <c r="W419" s="22"/>
      <c r="X419" s="22"/>
      <c r="Y419" s="22"/>
      <c r="Z419" s="22"/>
      <c r="AA419" s="5" t="s">
        <v>2269</v>
      </c>
      <c r="AB419" s="5" t="s">
        <v>3859</v>
      </c>
      <c r="AC419" s="32" t="s">
        <v>3860</v>
      </c>
      <c r="AD419" s="21">
        <v>1</v>
      </c>
    </row>
    <row r="420" spans="1:30" x14ac:dyDescent="0.3">
      <c r="A420" s="18" t="str">
        <f t="shared" ref="A420:B420" si="434">IF(AND(ISNUMBER(SEARCH("Yes",C420)),ISNUMBER(SEARCH("Yes",E420)),ISNUMBER(SEARCH("Yes",G420)),ISNUMBER(SEARCH("Yes",I420))),"Yes","No")</f>
        <v>No</v>
      </c>
      <c r="B420" s="18" t="str">
        <f t="shared" si="434"/>
        <v>No</v>
      </c>
      <c r="C420" s="15" t="str">
        <f t="shared" si="264"/>
        <v>No</v>
      </c>
      <c r="D420" s="18" t="str">
        <f t="shared" si="265"/>
        <v>No</v>
      </c>
      <c r="E420" s="18" t="str">
        <f t="shared" si="266"/>
        <v>No</v>
      </c>
      <c r="F420" s="18" t="str">
        <f t="shared" si="267"/>
        <v>No</v>
      </c>
      <c r="G420" s="18" t="str">
        <f t="shared" si="268"/>
        <v>No</v>
      </c>
      <c r="H420" s="18" t="str">
        <f t="shared" si="269"/>
        <v>No</v>
      </c>
      <c r="I420" s="18" t="str">
        <f t="shared" si="270"/>
        <v>Yes</v>
      </c>
      <c r="J420" s="18" t="str">
        <f t="shared" si="271"/>
        <v>Yes</v>
      </c>
      <c r="K420" s="21">
        <v>418</v>
      </c>
      <c r="L420" s="5" t="s">
        <v>1088</v>
      </c>
      <c r="M420" s="5" t="s">
        <v>1089</v>
      </c>
      <c r="N420" s="5" t="s">
        <v>2266</v>
      </c>
      <c r="O420" s="5" t="s">
        <v>149</v>
      </c>
      <c r="P420" s="5" t="s">
        <v>2390</v>
      </c>
      <c r="Q420" s="32" t="s">
        <v>3861</v>
      </c>
      <c r="R420" s="21">
        <v>1</v>
      </c>
      <c r="S420" s="22"/>
      <c r="T420" s="22"/>
      <c r="U420" s="22"/>
      <c r="V420" s="22"/>
      <c r="W420" s="22"/>
      <c r="X420" s="22"/>
      <c r="Y420" s="22"/>
      <c r="Z420" s="22"/>
      <c r="AA420" s="5" t="s">
        <v>2269</v>
      </c>
      <c r="AB420" s="5" t="s">
        <v>2282</v>
      </c>
      <c r="AC420" s="32" t="s">
        <v>2435</v>
      </c>
      <c r="AD420" s="21">
        <v>1</v>
      </c>
    </row>
    <row r="421" spans="1:30" x14ac:dyDescent="0.3">
      <c r="A421" s="18" t="str">
        <f t="shared" ref="A421:B421" si="435">IF(AND(ISNUMBER(SEARCH("Yes",C421)),ISNUMBER(SEARCH("Yes",E421)),ISNUMBER(SEARCH("Yes",G421)),ISNUMBER(SEARCH("Yes",I421))),"Yes","No")</f>
        <v>No</v>
      </c>
      <c r="B421" s="18" t="str">
        <f t="shared" si="435"/>
        <v>No</v>
      </c>
      <c r="C421" s="15" t="str">
        <f t="shared" si="264"/>
        <v>No</v>
      </c>
      <c r="D421" s="18" t="str">
        <f t="shared" si="265"/>
        <v>No</v>
      </c>
      <c r="E421" s="18" t="str">
        <f t="shared" si="266"/>
        <v>No</v>
      </c>
      <c r="F421" s="18" t="str">
        <f t="shared" si="267"/>
        <v>No</v>
      </c>
      <c r="G421" s="18" t="str">
        <f t="shared" si="268"/>
        <v>No</v>
      </c>
      <c r="H421" s="18" t="str">
        <f t="shared" si="269"/>
        <v>No</v>
      </c>
      <c r="I421" s="18" t="str">
        <f t="shared" si="270"/>
        <v>Yes</v>
      </c>
      <c r="J421" s="18" t="str">
        <f t="shared" si="271"/>
        <v>Yes</v>
      </c>
      <c r="K421" s="21">
        <v>419</v>
      </c>
      <c r="L421" s="5" t="s">
        <v>1090</v>
      </c>
      <c r="M421" s="5" t="s">
        <v>1091</v>
      </c>
      <c r="N421" s="5" t="s">
        <v>2266</v>
      </c>
      <c r="O421" s="5" t="s">
        <v>149</v>
      </c>
      <c r="P421" s="5" t="s">
        <v>3862</v>
      </c>
      <c r="Q421" s="32" t="s">
        <v>3863</v>
      </c>
      <c r="R421" s="21">
        <v>1</v>
      </c>
      <c r="S421" s="22"/>
      <c r="T421" s="22"/>
      <c r="U421" s="22"/>
      <c r="V421" s="22"/>
      <c r="W421" s="22"/>
      <c r="X421" s="22"/>
      <c r="Y421" s="22"/>
      <c r="Z421" s="22"/>
      <c r="AA421" s="5" t="s">
        <v>2269</v>
      </c>
      <c r="AB421" s="5" t="s">
        <v>2628</v>
      </c>
      <c r="AC421" s="32" t="s">
        <v>2693</v>
      </c>
      <c r="AD421" s="21">
        <v>1</v>
      </c>
    </row>
    <row r="422" spans="1:30" x14ac:dyDescent="0.3">
      <c r="A422" s="18" t="str">
        <f t="shared" ref="A422:B422" si="436">IF(AND(ISNUMBER(SEARCH("Yes",C422)),ISNUMBER(SEARCH("Yes",E422)),ISNUMBER(SEARCH("Yes",G422)),ISNUMBER(SEARCH("Yes",I422))),"Yes","No")</f>
        <v>No</v>
      </c>
      <c r="B422" s="18" t="str">
        <f t="shared" si="436"/>
        <v>No</v>
      </c>
      <c r="C422" s="15" t="str">
        <f t="shared" si="264"/>
        <v>No</v>
      </c>
      <c r="D422" s="18" t="str">
        <f t="shared" si="265"/>
        <v>No</v>
      </c>
      <c r="E422" s="18" t="str">
        <f t="shared" si="266"/>
        <v>No</v>
      </c>
      <c r="F422" s="18" t="str">
        <f t="shared" si="267"/>
        <v>No</v>
      </c>
      <c r="G422" s="18" t="str">
        <f t="shared" si="268"/>
        <v>No</v>
      </c>
      <c r="H422" s="18" t="str">
        <f t="shared" si="269"/>
        <v>No</v>
      </c>
      <c r="I422" s="18" t="str">
        <f t="shared" si="270"/>
        <v>Yes</v>
      </c>
      <c r="J422" s="18" t="str">
        <f t="shared" si="271"/>
        <v>Yes</v>
      </c>
      <c r="K422" s="21">
        <v>420</v>
      </c>
      <c r="L422" s="5" t="s">
        <v>1092</v>
      </c>
      <c r="M422" s="5" t="s">
        <v>1093</v>
      </c>
      <c r="N422" s="5" t="s">
        <v>2266</v>
      </c>
      <c r="O422" s="5" t="s">
        <v>149</v>
      </c>
      <c r="P422" s="5" t="s">
        <v>2390</v>
      </c>
      <c r="Q422" s="32" t="s">
        <v>3864</v>
      </c>
      <c r="R422" s="21">
        <v>1</v>
      </c>
      <c r="S422" s="22"/>
      <c r="T422" s="22"/>
      <c r="U422" s="22"/>
      <c r="V422" s="22"/>
      <c r="W422" s="22"/>
      <c r="X422" s="22"/>
      <c r="Y422" s="22"/>
      <c r="Z422" s="22"/>
      <c r="AA422" s="5" t="s">
        <v>2269</v>
      </c>
      <c r="AB422" s="5" t="s">
        <v>3253</v>
      </c>
      <c r="AC422" s="32" t="s">
        <v>3084</v>
      </c>
      <c r="AD422" s="21">
        <v>1</v>
      </c>
    </row>
    <row r="423" spans="1:30" x14ac:dyDescent="0.3">
      <c r="A423" s="18" t="str">
        <f t="shared" ref="A423:B423" si="437">IF(AND(ISNUMBER(SEARCH("Yes",C423)),ISNUMBER(SEARCH("Yes",E423)),ISNUMBER(SEARCH("Yes",G423)),ISNUMBER(SEARCH("Yes",I423))),"Yes","No")</f>
        <v>No</v>
      </c>
      <c r="B423" s="18" t="str">
        <f t="shared" si="437"/>
        <v>No</v>
      </c>
      <c r="C423" s="15" t="str">
        <f t="shared" si="264"/>
        <v>No</v>
      </c>
      <c r="D423" s="18" t="str">
        <f t="shared" si="265"/>
        <v>No</v>
      </c>
      <c r="E423" s="18" t="str">
        <f t="shared" si="266"/>
        <v>No</v>
      </c>
      <c r="F423" s="18" t="str">
        <f t="shared" si="267"/>
        <v>No</v>
      </c>
      <c r="G423" s="18" t="str">
        <f t="shared" si="268"/>
        <v>No</v>
      </c>
      <c r="H423" s="18" t="str">
        <f t="shared" si="269"/>
        <v>No</v>
      </c>
      <c r="I423" s="18" t="str">
        <f t="shared" si="270"/>
        <v>Yes</v>
      </c>
      <c r="J423" s="18" t="str">
        <f t="shared" si="271"/>
        <v>Yes</v>
      </c>
      <c r="K423" s="21">
        <v>421</v>
      </c>
      <c r="L423" s="5" t="s">
        <v>1094</v>
      </c>
      <c r="M423" s="5" t="s">
        <v>1095</v>
      </c>
      <c r="N423" s="5" t="s">
        <v>2266</v>
      </c>
      <c r="O423" s="5" t="s">
        <v>149</v>
      </c>
      <c r="P423" s="5" t="s">
        <v>2496</v>
      </c>
      <c r="Q423" s="32" t="s">
        <v>3865</v>
      </c>
      <c r="R423" s="21">
        <v>1</v>
      </c>
      <c r="S423" s="22"/>
      <c r="T423" s="22"/>
      <c r="U423" s="22"/>
      <c r="V423" s="22"/>
      <c r="W423" s="22"/>
      <c r="X423" s="22"/>
      <c r="Y423" s="22"/>
      <c r="Z423" s="22"/>
      <c r="AA423" s="5" t="s">
        <v>2269</v>
      </c>
      <c r="AB423" s="5" t="s">
        <v>3866</v>
      </c>
      <c r="AC423" s="32" t="s">
        <v>3867</v>
      </c>
      <c r="AD423" s="21">
        <v>1</v>
      </c>
    </row>
    <row r="424" spans="1:30" x14ac:dyDescent="0.3">
      <c r="A424" s="18" t="str">
        <f t="shared" ref="A424:B424" si="438">IF(AND(ISNUMBER(SEARCH("Yes",C424)),ISNUMBER(SEARCH("Yes",E424)),ISNUMBER(SEARCH("Yes",G424)),ISNUMBER(SEARCH("Yes",I424))),"Yes","No")</f>
        <v>Yes</v>
      </c>
      <c r="B424" s="18" t="str">
        <f t="shared" si="438"/>
        <v>Yes</v>
      </c>
      <c r="C424" s="15" t="str">
        <f t="shared" si="264"/>
        <v>Yes</v>
      </c>
      <c r="D424" s="18" t="str">
        <f t="shared" si="265"/>
        <v>Yes</v>
      </c>
      <c r="E424" s="18" t="str">
        <f t="shared" si="266"/>
        <v>Yes</v>
      </c>
      <c r="F424" s="18" t="str">
        <f t="shared" si="267"/>
        <v>Yes</v>
      </c>
      <c r="G424" s="18" t="str">
        <f t="shared" si="268"/>
        <v>Yes</v>
      </c>
      <c r="H424" s="18" t="str">
        <f t="shared" si="269"/>
        <v>Yes</v>
      </c>
      <c r="I424" s="18" t="str">
        <f t="shared" si="270"/>
        <v>Yes</v>
      </c>
      <c r="J424" s="18" t="str">
        <f t="shared" si="271"/>
        <v>Yes</v>
      </c>
      <c r="K424" s="21">
        <v>422</v>
      </c>
      <c r="L424" s="5" t="s">
        <v>79</v>
      </c>
      <c r="M424" s="5" t="s">
        <v>80</v>
      </c>
      <c r="N424" s="5" t="s">
        <v>2266</v>
      </c>
      <c r="O424" s="5" t="s">
        <v>2269</v>
      </c>
      <c r="P424" s="5" t="s">
        <v>3868</v>
      </c>
      <c r="Q424" s="32" t="s">
        <v>3869</v>
      </c>
      <c r="R424" s="21">
        <v>1</v>
      </c>
      <c r="S424" s="5" t="s">
        <v>2269</v>
      </c>
      <c r="T424" s="5" t="s">
        <v>3870</v>
      </c>
      <c r="U424" s="32" t="s">
        <v>3871</v>
      </c>
      <c r="V424" s="21">
        <v>1</v>
      </c>
      <c r="W424" s="5" t="s">
        <v>21</v>
      </c>
      <c r="X424" s="5" t="s">
        <v>3872</v>
      </c>
      <c r="Y424" s="32" t="s">
        <v>3873</v>
      </c>
      <c r="Z424" s="21">
        <v>1</v>
      </c>
      <c r="AA424" s="5" t="s">
        <v>2269</v>
      </c>
      <c r="AB424" s="5" t="s">
        <v>3874</v>
      </c>
      <c r="AC424" s="32" t="s">
        <v>3875</v>
      </c>
      <c r="AD424" s="21">
        <v>1</v>
      </c>
    </row>
    <row r="425" spans="1:30" x14ac:dyDescent="0.3">
      <c r="A425" s="18" t="str">
        <f t="shared" ref="A425:B425" si="439">IF(AND(ISNUMBER(SEARCH("Yes",C425)),ISNUMBER(SEARCH("Yes",E425)),ISNUMBER(SEARCH("Yes",G425)),ISNUMBER(SEARCH("Yes",I425))),"Yes","No")</f>
        <v>No</v>
      </c>
      <c r="B425" s="18" t="str">
        <f t="shared" si="439"/>
        <v>No</v>
      </c>
      <c r="C425" s="15" t="str">
        <f t="shared" si="264"/>
        <v>No</v>
      </c>
      <c r="D425" s="18" t="str">
        <f t="shared" si="265"/>
        <v>No</v>
      </c>
      <c r="E425" s="18" t="str">
        <f t="shared" si="266"/>
        <v>No</v>
      </c>
      <c r="F425" s="18" t="str">
        <f t="shared" si="267"/>
        <v>No</v>
      </c>
      <c r="G425" s="18" t="str">
        <f t="shared" si="268"/>
        <v>No</v>
      </c>
      <c r="H425" s="18" t="str">
        <f t="shared" si="269"/>
        <v>No</v>
      </c>
      <c r="I425" s="18" t="str">
        <f t="shared" si="270"/>
        <v>Yes</v>
      </c>
      <c r="J425" s="18" t="str">
        <f t="shared" si="271"/>
        <v>Yes</v>
      </c>
      <c r="K425" s="21">
        <v>423</v>
      </c>
      <c r="L425" s="5" t="s">
        <v>1096</v>
      </c>
      <c r="M425" s="5" t="s">
        <v>1097</v>
      </c>
      <c r="N425" s="5" t="s">
        <v>2266</v>
      </c>
      <c r="O425" s="5" t="s">
        <v>149</v>
      </c>
      <c r="P425" s="5" t="s">
        <v>2292</v>
      </c>
      <c r="Q425" s="32" t="s">
        <v>3876</v>
      </c>
      <c r="R425" s="21">
        <v>1</v>
      </c>
      <c r="S425" s="22"/>
      <c r="T425" s="22"/>
      <c r="U425" s="22"/>
      <c r="V425" s="22"/>
      <c r="W425" s="22"/>
      <c r="X425" s="22"/>
      <c r="Y425" s="22"/>
      <c r="Z425" s="22"/>
      <c r="AA425" s="5" t="s">
        <v>2269</v>
      </c>
      <c r="AB425" s="5" t="s">
        <v>3877</v>
      </c>
      <c r="AC425" s="32" t="s">
        <v>2430</v>
      </c>
      <c r="AD425" s="21">
        <v>1</v>
      </c>
    </row>
    <row r="426" spans="1:30" x14ac:dyDescent="0.3">
      <c r="A426" s="18" t="str">
        <f t="shared" ref="A426:B426" si="440">IF(AND(ISNUMBER(SEARCH("Yes",C426)),ISNUMBER(SEARCH("Yes",E426)),ISNUMBER(SEARCH("Yes",G426)),ISNUMBER(SEARCH("Yes",I426))),"Yes","No")</f>
        <v>No</v>
      </c>
      <c r="B426" s="18" t="str">
        <f t="shared" si="440"/>
        <v>No</v>
      </c>
      <c r="C426" s="15" t="str">
        <f t="shared" si="264"/>
        <v>No</v>
      </c>
      <c r="D426" s="18" t="str">
        <f t="shared" si="265"/>
        <v>No</v>
      </c>
      <c r="E426" s="18" t="str">
        <f t="shared" si="266"/>
        <v>Yes</v>
      </c>
      <c r="F426" s="18" t="str">
        <f t="shared" si="267"/>
        <v>Yes</v>
      </c>
      <c r="G426" s="18" t="str">
        <f t="shared" si="268"/>
        <v>Yes</v>
      </c>
      <c r="H426" s="18" t="str">
        <f t="shared" si="269"/>
        <v>Yes</v>
      </c>
      <c r="I426" s="18" t="str">
        <f t="shared" si="270"/>
        <v>Yes</v>
      </c>
      <c r="J426" s="18" t="str">
        <f t="shared" si="271"/>
        <v>Yes</v>
      </c>
      <c r="K426" s="21">
        <v>424</v>
      </c>
      <c r="L426" s="5" t="s">
        <v>363</v>
      </c>
      <c r="M426" s="5" t="s">
        <v>364</v>
      </c>
      <c r="N426" s="5" t="s">
        <v>2266</v>
      </c>
      <c r="O426" s="5" t="s">
        <v>149</v>
      </c>
      <c r="P426" s="5" t="s">
        <v>3041</v>
      </c>
      <c r="Q426" s="32" t="s">
        <v>2570</v>
      </c>
      <c r="R426" s="21">
        <v>1</v>
      </c>
      <c r="S426" s="5" t="s">
        <v>2269</v>
      </c>
      <c r="T426" s="5" t="s">
        <v>3878</v>
      </c>
      <c r="U426" s="32" t="s">
        <v>3879</v>
      </c>
      <c r="V426" s="21">
        <v>1</v>
      </c>
      <c r="W426" s="5" t="s">
        <v>21</v>
      </c>
      <c r="X426" s="5" t="s">
        <v>3880</v>
      </c>
      <c r="Y426" s="32" t="s">
        <v>3881</v>
      </c>
      <c r="Z426" s="21">
        <v>1</v>
      </c>
      <c r="AA426" s="5" t="s">
        <v>2269</v>
      </c>
      <c r="AB426" s="5" t="s">
        <v>3882</v>
      </c>
      <c r="AC426" s="32" t="s">
        <v>2945</v>
      </c>
      <c r="AD426" s="21">
        <v>1</v>
      </c>
    </row>
    <row r="427" spans="1:30" x14ac:dyDescent="0.3">
      <c r="A427" s="18" t="str">
        <f t="shared" ref="A427:B427" si="441">IF(AND(ISNUMBER(SEARCH("Yes",C427)),ISNUMBER(SEARCH("Yes",E427)),ISNUMBER(SEARCH("Yes",G427)),ISNUMBER(SEARCH("Yes",I427))),"Yes","No")</f>
        <v>No</v>
      </c>
      <c r="B427" s="18" t="str">
        <f t="shared" si="441"/>
        <v>No</v>
      </c>
      <c r="C427" s="15" t="str">
        <f t="shared" si="264"/>
        <v>No</v>
      </c>
      <c r="D427" s="18" t="str">
        <f t="shared" si="265"/>
        <v>No</v>
      </c>
      <c r="E427" s="18" t="str">
        <f t="shared" si="266"/>
        <v>No</v>
      </c>
      <c r="F427" s="18" t="str">
        <f t="shared" si="267"/>
        <v>No</v>
      </c>
      <c r="G427" s="18" t="str">
        <f t="shared" si="268"/>
        <v>No</v>
      </c>
      <c r="H427" s="18" t="str">
        <f t="shared" si="269"/>
        <v>No</v>
      </c>
      <c r="I427" s="18" t="str">
        <f t="shared" si="270"/>
        <v>Yes</v>
      </c>
      <c r="J427" s="18" t="str">
        <f t="shared" si="271"/>
        <v>No</v>
      </c>
      <c r="K427" s="21">
        <v>425</v>
      </c>
      <c r="L427" s="5" t="s">
        <v>1098</v>
      </c>
      <c r="M427" s="5" t="s">
        <v>1099</v>
      </c>
      <c r="N427" s="5" t="s">
        <v>2266</v>
      </c>
      <c r="O427" s="5" t="s">
        <v>149</v>
      </c>
      <c r="P427" s="5" t="s">
        <v>3154</v>
      </c>
      <c r="Q427" s="32" t="s">
        <v>3883</v>
      </c>
      <c r="R427" s="21">
        <v>1</v>
      </c>
      <c r="S427" s="33"/>
      <c r="T427" s="33"/>
      <c r="U427" s="33"/>
      <c r="V427" s="33"/>
      <c r="W427" s="22"/>
      <c r="X427" s="22"/>
      <c r="Y427" s="22"/>
      <c r="Z427" s="22"/>
      <c r="AA427" s="5" t="s">
        <v>149</v>
      </c>
      <c r="AB427" s="5" t="s">
        <v>2890</v>
      </c>
      <c r="AC427" s="32" t="s">
        <v>3884</v>
      </c>
      <c r="AD427" s="21">
        <v>1</v>
      </c>
    </row>
    <row r="428" spans="1:30" x14ac:dyDescent="0.3">
      <c r="A428" s="18" t="str">
        <f t="shared" ref="A428:B428" si="442">IF(AND(ISNUMBER(SEARCH("Yes",C428)),ISNUMBER(SEARCH("Yes",E428)),ISNUMBER(SEARCH("Yes",G428)),ISNUMBER(SEARCH("Yes",I428))),"Yes","No")</f>
        <v>No</v>
      </c>
      <c r="B428" s="18" t="str">
        <f t="shared" si="442"/>
        <v>No</v>
      </c>
      <c r="C428" s="15" t="str">
        <f t="shared" si="264"/>
        <v>No</v>
      </c>
      <c r="D428" s="18" t="str">
        <f t="shared" si="265"/>
        <v>No</v>
      </c>
      <c r="E428" s="18" t="str">
        <f t="shared" si="266"/>
        <v>No</v>
      </c>
      <c r="F428" s="18" t="str">
        <f t="shared" si="267"/>
        <v>No</v>
      </c>
      <c r="G428" s="18" t="str">
        <f t="shared" si="268"/>
        <v>No</v>
      </c>
      <c r="H428" s="18" t="str">
        <f t="shared" si="269"/>
        <v>No</v>
      </c>
      <c r="I428" s="18" t="str">
        <f t="shared" si="270"/>
        <v>Yes</v>
      </c>
      <c r="J428" s="18" t="str">
        <f t="shared" si="271"/>
        <v>No</v>
      </c>
      <c r="K428" s="21">
        <v>426</v>
      </c>
      <c r="L428" s="5" t="s">
        <v>1100</v>
      </c>
      <c r="M428" s="5" t="s">
        <v>1101</v>
      </c>
      <c r="N428" s="5" t="s">
        <v>2266</v>
      </c>
      <c r="O428" s="5" t="s">
        <v>149</v>
      </c>
      <c r="P428" s="5" t="s">
        <v>2292</v>
      </c>
      <c r="Q428" s="32" t="s">
        <v>3885</v>
      </c>
      <c r="R428" s="21">
        <v>1</v>
      </c>
      <c r="S428" s="22"/>
      <c r="T428" s="22"/>
      <c r="U428" s="22"/>
      <c r="V428" s="22"/>
      <c r="W428" s="22"/>
      <c r="X428" s="22"/>
      <c r="Y428" s="22"/>
      <c r="Z428" s="22"/>
      <c r="AA428" s="5" t="s">
        <v>149</v>
      </c>
      <c r="AB428" s="5" t="s">
        <v>2890</v>
      </c>
      <c r="AC428" s="32" t="s">
        <v>3886</v>
      </c>
      <c r="AD428" s="21">
        <v>1</v>
      </c>
    </row>
    <row r="429" spans="1:30" x14ac:dyDescent="0.3">
      <c r="A429" s="18" t="str">
        <f t="shared" ref="A429:B429" si="443">IF(AND(ISNUMBER(SEARCH("Yes",C429)),ISNUMBER(SEARCH("Yes",E429)),ISNUMBER(SEARCH("Yes",G429)),ISNUMBER(SEARCH("Yes",I429))),"Yes","No")</f>
        <v>No</v>
      </c>
      <c r="B429" s="18" t="str">
        <f t="shared" si="443"/>
        <v>No</v>
      </c>
      <c r="C429" s="15" t="str">
        <f t="shared" si="264"/>
        <v>Yes</v>
      </c>
      <c r="D429" s="18" t="str">
        <f t="shared" si="265"/>
        <v>Yes</v>
      </c>
      <c r="E429" s="18" t="str">
        <f t="shared" si="266"/>
        <v>No</v>
      </c>
      <c r="F429" s="18" t="str">
        <f t="shared" si="267"/>
        <v>Yes</v>
      </c>
      <c r="G429" s="18" t="str">
        <f t="shared" si="268"/>
        <v>No</v>
      </c>
      <c r="H429" s="18" t="str">
        <f t="shared" si="269"/>
        <v>No</v>
      </c>
      <c r="I429" s="18" t="str">
        <f t="shared" si="270"/>
        <v>Yes</v>
      </c>
      <c r="J429" s="18" t="str">
        <f t="shared" si="271"/>
        <v>Yes</v>
      </c>
      <c r="K429" s="21">
        <v>427</v>
      </c>
      <c r="L429" s="5" t="s">
        <v>245</v>
      </c>
      <c r="M429" s="5" t="s">
        <v>390</v>
      </c>
      <c r="N429" s="5" t="s">
        <v>2266</v>
      </c>
      <c r="O429" s="5" t="s">
        <v>2269</v>
      </c>
      <c r="P429" s="5" t="s">
        <v>3887</v>
      </c>
      <c r="Q429" s="32" t="s">
        <v>3888</v>
      </c>
      <c r="R429" s="21">
        <v>1</v>
      </c>
      <c r="S429" s="5" t="s">
        <v>149</v>
      </c>
      <c r="T429" s="5" t="s">
        <v>3889</v>
      </c>
      <c r="U429" s="32" t="s">
        <v>3890</v>
      </c>
      <c r="V429" s="21">
        <v>1</v>
      </c>
      <c r="W429" s="22"/>
      <c r="X429" s="22"/>
      <c r="Y429" s="22"/>
      <c r="Z429" s="22"/>
      <c r="AA429" s="5" t="s">
        <v>21</v>
      </c>
      <c r="AB429" s="5" t="s">
        <v>3891</v>
      </c>
      <c r="AC429" s="32" t="s">
        <v>2693</v>
      </c>
      <c r="AD429" s="21">
        <v>1</v>
      </c>
    </row>
    <row r="430" spans="1:30" x14ac:dyDescent="0.3">
      <c r="A430" s="18" t="str">
        <f t="shared" ref="A430:B430" si="444">IF(AND(ISNUMBER(SEARCH("Yes",C430)),ISNUMBER(SEARCH("Yes",E430)),ISNUMBER(SEARCH("Yes",G430)),ISNUMBER(SEARCH("Yes",I430))),"Yes","No")</f>
        <v>Yes</v>
      </c>
      <c r="B430" s="18" t="str">
        <f t="shared" si="444"/>
        <v>Yes</v>
      </c>
      <c r="C430" s="15" t="str">
        <f t="shared" si="264"/>
        <v>Yes</v>
      </c>
      <c r="D430" s="18" t="str">
        <f t="shared" si="265"/>
        <v>Yes</v>
      </c>
      <c r="E430" s="18" t="str">
        <f t="shared" si="266"/>
        <v>Yes</v>
      </c>
      <c r="F430" s="18" t="str">
        <f t="shared" si="267"/>
        <v>Yes</v>
      </c>
      <c r="G430" s="18" t="str">
        <f t="shared" si="268"/>
        <v>Yes</v>
      </c>
      <c r="H430" s="18" t="str">
        <f t="shared" si="269"/>
        <v>Yes</v>
      </c>
      <c r="I430" s="18" t="str">
        <f t="shared" si="270"/>
        <v>Yes</v>
      </c>
      <c r="J430" s="18" t="str">
        <f t="shared" si="271"/>
        <v>Yes</v>
      </c>
      <c r="K430" s="21">
        <v>428</v>
      </c>
      <c r="L430" s="5" t="s">
        <v>154</v>
      </c>
      <c r="M430" s="5" t="s">
        <v>3892</v>
      </c>
      <c r="N430" s="5" t="s">
        <v>2266</v>
      </c>
      <c r="O430" s="5" t="s">
        <v>21</v>
      </c>
      <c r="P430" s="5" t="s">
        <v>3893</v>
      </c>
      <c r="Q430" s="32" t="s">
        <v>3894</v>
      </c>
      <c r="R430" s="21">
        <v>1</v>
      </c>
      <c r="S430" s="5" t="s">
        <v>2269</v>
      </c>
      <c r="T430" s="5" t="s">
        <v>3895</v>
      </c>
      <c r="U430" s="32" t="s">
        <v>3896</v>
      </c>
      <c r="V430" s="21">
        <v>1</v>
      </c>
      <c r="W430" s="5" t="s">
        <v>2269</v>
      </c>
      <c r="X430" s="5" t="s">
        <v>3897</v>
      </c>
      <c r="Y430" s="32" t="s">
        <v>3898</v>
      </c>
      <c r="Z430" s="21">
        <v>1</v>
      </c>
      <c r="AA430" s="5" t="s">
        <v>21</v>
      </c>
      <c r="AB430" s="5" t="s">
        <v>3837</v>
      </c>
      <c r="AC430" s="32" t="s">
        <v>3838</v>
      </c>
      <c r="AD430" s="21">
        <v>1</v>
      </c>
    </row>
    <row r="431" spans="1:30" x14ac:dyDescent="0.3">
      <c r="A431" s="18" t="str">
        <f t="shared" ref="A431:B431" si="445">IF(AND(ISNUMBER(SEARCH("Yes",C431)),ISNUMBER(SEARCH("Yes",E431)),ISNUMBER(SEARCH("Yes",G431)),ISNUMBER(SEARCH("Yes",I431))),"Yes","No")</f>
        <v>No</v>
      </c>
      <c r="B431" s="18" t="str">
        <f t="shared" si="445"/>
        <v>No</v>
      </c>
      <c r="C431" s="15" t="str">
        <f t="shared" si="264"/>
        <v>No</v>
      </c>
      <c r="D431" s="18" t="str">
        <f t="shared" si="265"/>
        <v>No</v>
      </c>
      <c r="E431" s="18" t="str">
        <f t="shared" si="266"/>
        <v>No</v>
      </c>
      <c r="F431" s="18" t="str">
        <f t="shared" si="267"/>
        <v>No</v>
      </c>
      <c r="G431" s="18" t="str">
        <f t="shared" si="268"/>
        <v>No</v>
      </c>
      <c r="H431" s="18" t="str">
        <f t="shared" si="269"/>
        <v>No</v>
      </c>
      <c r="I431" s="18" t="str">
        <f t="shared" si="270"/>
        <v>Yes</v>
      </c>
      <c r="J431" s="18" t="str">
        <f t="shared" si="271"/>
        <v>Yes</v>
      </c>
      <c r="K431" s="21">
        <v>429</v>
      </c>
      <c r="L431" s="5" t="s">
        <v>1102</v>
      </c>
      <c r="M431" s="5" t="s">
        <v>1103</v>
      </c>
      <c r="N431" s="5" t="s">
        <v>2266</v>
      </c>
      <c r="O431" s="5" t="s">
        <v>149</v>
      </c>
      <c r="P431" s="5" t="s">
        <v>3899</v>
      </c>
      <c r="Q431" s="32" t="s">
        <v>3111</v>
      </c>
      <c r="R431" s="21">
        <v>1</v>
      </c>
      <c r="S431" s="22"/>
      <c r="T431" s="22"/>
      <c r="U431" s="22"/>
      <c r="V431" s="22"/>
      <c r="W431" s="22"/>
      <c r="X431" s="22"/>
      <c r="Y431" s="22"/>
      <c r="Z431" s="22"/>
      <c r="AA431" s="5" t="s">
        <v>2269</v>
      </c>
      <c r="AB431" s="5" t="s">
        <v>3900</v>
      </c>
      <c r="AC431" s="32" t="s">
        <v>3901</v>
      </c>
      <c r="AD431" s="21">
        <v>1</v>
      </c>
    </row>
    <row r="432" spans="1:30" x14ac:dyDescent="0.3">
      <c r="A432" s="18" t="str">
        <f t="shared" ref="A432:B432" si="446">IF(AND(ISNUMBER(SEARCH("Yes",C432)),ISNUMBER(SEARCH("Yes",E432)),ISNUMBER(SEARCH("Yes",G432)),ISNUMBER(SEARCH("Yes",I432))),"Yes","No")</f>
        <v>No</v>
      </c>
      <c r="B432" s="18" t="str">
        <f t="shared" si="446"/>
        <v>No</v>
      </c>
      <c r="C432" s="15" t="str">
        <f t="shared" si="264"/>
        <v>No</v>
      </c>
      <c r="D432" s="18" t="str">
        <f t="shared" si="265"/>
        <v>No</v>
      </c>
      <c r="E432" s="18" t="str">
        <f t="shared" si="266"/>
        <v>No</v>
      </c>
      <c r="F432" s="18" t="str">
        <f t="shared" si="267"/>
        <v>No</v>
      </c>
      <c r="G432" s="18" t="str">
        <f t="shared" si="268"/>
        <v>No</v>
      </c>
      <c r="H432" s="18" t="str">
        <f t="shared" si="269"/>
        <v>No</v>
      </c>
      <c r="I432" s="18" t="str">
        <f t="shared" si="270"/>
        <v>Yes</v>
      </c>
      <c r="J432" s="18" t="str">
        <f t="shared" si="271"/>
        <v>Yes</v>
      </c>
      <c r="K432" s="21">
        <v>430</v>
      </c>
      <c r="L432" s="5" t="s">
        <v>1104</v>
      </c>
      <c r="M432" s="5" t="s">
        <v>1105</v>
      </c>
      <c r="N432" s="5" t="s">
        <v>2266</v>
      </c>
      <c r="O432" s="5" t="s">
        <v>149</v>
      </c>
      <c r="P432" s="5" t="s">
        <v>2292</v>
      </c>
      <c r="Q432" s="32" t="s">
        <v>3902</v>
      </c>
      <c r="R432" s="21">
        <v>1</v>
      </c>
      <c r="S432" s="22"/>
      <c r="T432" s="22"/>
      <c r="U432" s="22"/>
      <c r="V432" s="22"/>
      <c r="W432" s="22"/>
      <c r="X432" s="22"/>
      <c r="Y432" s="22"/>
      <c r="Z432" s="22"/>
      <c r="AA432" s="5" t="s">
        <v>2269</v>
      </c>
      <c r="AB432" s="5" t="s">
        <v>3903</v>
      </c>
      <c r="AC432" s="32" t="s">
        <v>3498</v>
      </c>
      <c r="AD432" s="21">
        <v>1</v>
      </c>
    </row>
    <row r="433" spans="1:30" x14ac:dyDescent="0.3">
      <c r="A433" s="18" t="str">
        <f t="shared" ref="A433:B433" si="447">IF(AND(ISNUMBER(SEARCH("Yes",C433)),ISNUMBER(SEARCH("Yes",E433)),ISNUMBER(SEARCH("Yes",G433)),ISNUMBER(SEARCH("Yes",I433))),"Yes","No")</f>
        <v>No</v>
      </c>
      <c r="B433" s="18" t="str">
        <f t="shared" si="447"/>
        <v>No</v>
      </c>
      <c r="C433" s="15" t="str">
        <f t="shared" si="264"/>
        <v>No</v>
      </c>
      <c r="D433" s="18" t="str">
        <f t="shared" si="265"/>
        <v>No</v>
      </c>
      <c r="E433" s="18" t="str">
        <f t="shared" si="266"/>
        <v>No</v>
      </c>
      <c r="F433" s="18" t="str">
        <f t="shared" si="267"/>
        <v>No</v>
      </c>
      <c r="G433" s="18" t="str">
        <f t="shared" si="268"/>
        <v>No</v>
      </c>
      <c r="H433" s="18" t="str">
        <f t="shared" si="269"/>
        <v>No</v>
      </c>
      <c r="I433" s="18" t="str">
        <f t="shared" si="270"/>
        <v>Yes</v>
      </c>
      <c r="J433" s="18" t="str">
        <f t="shared" si="271"/>
        <v>Yes</v>
      </c>
      <c r="K433" s="21">
        <v>431</v>
      </c>
      <c r="L433" s="5" t="s">
        <v>1106</v>
      </c>
      <c r="M433" s="5" t="s">
        <v>1107</v>
      </c>
      <c r="N433" s="5" t="s">
        <v>2266</v>
      </c>
      <c r="O433" s="5" t="s">
        <v>149</v>
      </c>
      <c r="P433" s="5" t="s">
        <v>2623</v>
      </c>
      <c r="Q433" s="32" t="s">
        <v>3904</v>
      </c>
      <c r="R433" s="21">
        <v>1</v>
      </c>
      <c r="S433" s="22"/>
      <c r="T433" s="22"/>
      <c r="U433" s="22"/>
      <c r="V433" s="22"/>
      <c r="W433" s="22"/>
      <c r="X433" s="22"/>
      <c r="Y433" s="22"/>
      <c r="Z433" s="22"/>
      <c r="AA433" s="5" t="s">
        <v>21</v>
      </c>
      <c r="AB433" s="5" t="s">
        <v>3905</v>
      </c>
      <c r="AC433" s="32" t="s">
        <v>3906</v>
      </c>
      <c r="AD433" s="21">
        <v>1</v>
      </c>
    </row>
    <row r="434" spans="1:30" x14ac:dyDescent="0.3">
      <c r="A434" s="18" t="str">
        <f t="shared" ref="A434:B434" si="448">IF(AND(ISNUMBER(SEARCH("Yes",C434)),ISNUMBER(SEARCH("Yes",E434)),ISNUMBER(SEARCH("Yes",G434)),ISNUMBER(SEARCH("Yes",I434))),"Yes","No")</f>
        <v>No</v>
      </c>
      <c r="B434" s="18" t="str">
        <f t="shared" si="448"/>
        <v>No</v>
      </c>
      <c r="C434" s="15" t="str">
        <f t="shared" si="264"/>
        <v>No</v>
      </c>
      <c r="D434" s="18" t="str">
        <f t="shared" si="265"/>
        <v>No</v>
      </c>
      <c r="E434" s="18" t="str">
        <f t="shared" si="266"/>
        <v>No</v>
      </c>
      <c r="F434" s="18" t="str">
        <f t="shared" si="267"/>
        <v>No</v>
      </c>
      <c r="G434" s="18" t="str">
        <f t="shared" si="268"/>
        <v>No</v>
      </c>
      <c r="H434" s="18" t="str">
        <f t="shared" si="269"/>
        <v>No</v>
      </c>
      <c r="I434" s="18" t="str">
        <f t="shared" si="270"/>
        <v>Yes</v>
      </c>
      <c r="J434" s="18" t="str">
        <f t="shared" si="271"/>
        <v>Yes</v>
      </c>
      <c r="K434" s="21">
        <v>432</v>
      </c>
      <c r="L434" s="5" t="s">
        <v>1108</v>
      </c>
      <c r="M434" s="5" t="s">
        <v>1109</v>
      </c>
      <c r="N434" s="5" t="s">
        <v>2266</v>
      </c>
      <c r="O434" s="5" t="s">
        <v>149</v>
      </c>
      <c r="P434" s="5" t="s">
        <v>2390</v>
      </c>
      <c r="Q434" s="32" t="s">
        <v>3907</v>
      </c>
      <c r="R434" s="21">
        <v>1</v>
      </c>
      <c r="S434" s="22"/>
      <c r="T434" s="22"/>
      <c r="U434" s="22"/>
      <c r="V434" s="22"/>
      <c r="W434" s="22"/>
      <c r="X434" s="22"/>
      <c r="Y434" s="22"/>
      <c r="Z434" s="22"/>
      <c r="AA434" s="5" t="s">
        <v>2269</v>
      </c>
      <c r="AB434" s="5" t="s">
        <v>3303</v>
      </c>
      <c r="AC434" s="32" t="s">
        <v>3908</v>
      </c>
      <c r="AD434" s="21">
        <v>1</v>
      </c>
    </row>
    <row r="435" spans="1:30" x14ac:dyDescent="0.3">
      <c r="A435" s="18" t="str">
        <f t="shared" ref="A435:B435" si="449">IF(AND(ISNUMBER(SEARCH("Yes",C435)),ISNUMBER(SEARCH("Yes",E435)),ISNUMBER(SEARCH("Yes",G435)),ISNUMBER(SEARCH("Yes",I435))),"Yes","No")</f>
        <v>No</v>
      </c>
      <c r="B435" s="18" t="str">
        <f t="shared" si="449"/>
        <v>No</v>
      </c>
      <c r="C435" s="15" t="str">
        <f t="shared" si="264"/>
        <v>No</v>
      </c>
      <c r="D435" s="18" t="str">
        <f t="shared" si="265"/>
        <v>No</v>
      </c>
      <c r="E435" s="18" t="str">
        <f t="shared" si="266"/>
        <v>No</v>
      </c>
      <c r="F435" s="18" t="str">
        <f t="shared" si="267"/>
        <v>No</v>
      </c>
      <c r="G435" s="18" t="str">
        <f t="shared" si="268"/>
        <v>No</v>
      </c>
      <c r="H435" s="18" t="str">
        <f t="shared" si="269"/>
        <v>No</v>
      </c>
      <c r="I435" s="18" t="str">
        <f t="shared" si="270"/>
        <v>Yes</v>
      </c>
      <c r="J435" s="18" t="str">
        <f t="shared" si="271"/>
        <v>Yes</v>
      </c>
      <c r="K435" s="21">
        <v>433</v>
      </c>
      <c r="L435" s="5" t="s">
        <v>1110</v>
      </c>
      <c r="M435" s="5" t="s">
        <v>1111</v>
      </c>
      <c r="N435" s="5" t="s">
        <v>2266</v>
      </c>
      <c r="O435" s="5" t="s">
        <v>149</v>
      </c>
      <c r="P435" s="5" t="s">
        <v>3909</v>
      </c>
      <c r="Q435" s="32" t="s">
        <v>3910</v>
      </c>
      <c r="R435" s="21">
        <v>1</v>
      </c>
      <c r="S435" s="22"/>
      <c r="T435" s="22"/>
      <c r="U435" s="22"/>
      <c r="V435" s="22"/>
      <c r="W435" s="22"/>
      <c r="X435" s="22"/>
      <c r="Y435" s="22"/>
      <c r="Z435" s="22"/>
      <c r="AA435" s="5" t="s">
        <v>2269</v>
      </c>
      <c r="AB435" s="5" t="s">
        <v>3911</v>
      </c>
      <c r="AC435" s="32" t="s">
        <v>3912</v>
      </c>
      <c r="AD435" s="21">
        <v>1</v>
      </c>
    </row>
    <row r="436" spans="1:30" x14ac:dyDescent="0.3">
      <c r="A436" s="18" t="str">
        <f t="shared" ref="A436:B436" si="450">IF(AND(ISNUMBER(SEARCH("Yes",C436)),ISNUMBER(SEARCH("Yes",E436)),ISNUMBER(SEARCH("Yes",G436)),ISNUMBER(SEARCH("Yes",I436))),"Yes","No")</f>
        <v>No</v>
      </c>
      <c r="B436" s="18" t="str">
        <f t="shared" si="450"/>
        <v>No</v>
      </c>
      <c r="C436" s="15" t="str">
        <f t="shared" si="264"/>
        <v>No</v>
      </c>
      <c r="D436" s="18" t="str">
        <f t="shared" si="265"/>
        <v>No</v>
      </c>
      <c r="E436" s="18" t="str">
        <f t="shared" si="266"/>
        <v>No</v>
      </c>
      <c r="F436" s="18" t="str">
        <f t="shared" si="267"/>
        <v>No</v>
      </c>
      <c r="G436" s="18" t="str">
        <f t="shared" si="268"/>
        <v>No</v>
      </c>
      <c r="H436" s="18" t="str">
        <f t="shared" si="269"/>
        <v>No</v>
      </c>
      <c r="I436" s="18" t="str">
        <f t="shared" si="270"/>
        <v>Yes</v>
      </c>
      <c r="J436" s="18" t="str">
        <f t="shared" si="271"/>
        <v>Yes</v>
      </c>
      <c r="K436" s="21">
        <v>434</v>
      </c>
      <c r="L436" s="5" t="s">
        <v>1112</v>
      </c>
      <c r="M436" s="5" t="s">
        <v>1113</v>
      </c>
      <c r="N436" s="5" t="s">
        <v>2266</v>
      </c>
      <c r="O436" s="5" t="s">
        <v>149</v>
      </c>
      <c r="P436" s="5" t="s">
        <v>3913</v>
      </c>
      <c r="Q436" s="32" t="s">
        <v>3914</v>
      </c>
      <c r="R436" s="21">
        <v>1</v>
      </c>
      <c r="S436" s="22"/>
      <c r="T436" s="22"/>
      <c r="U436" s="22"/>
      <c r="V436" s="22"/>
      <c r="W436" s="22"/>
      <c r="X436" s="22"/>
      <c r="Y436" s="22"/>
      <c r="Z436" s="22"/>
      <c r="AA436" s="5" t="s">
        <v>2269</v>
      </c>
      <c r="AB436" s="5" t="s">
        <v>2554</v>
      </c>
      <c r="AC436" s="32" t="s">
        <v>3798</v>
      </c>
      <c r="AD436" s="21">
        <v>1</v>
      </c>
    </row>
    <row r="437" spans="1:30" x14ac:dyDescent="0.3">
      <c r="A437" s="18" t="str">
        <f t="shared" ref="A437:B437" si="451">IF(AND(ISNUMBER(SEARCH("Yes",C437)),ISNUMBER(SEARCH("Yes",E437)),ISNUMBER(SEARCH("Yes",G437)),ISNUMBER(SEARCH("Yes",I437))),"Yes","No")</f>
        <v>No</v>
      </c>
      <c r="B437" s="18" t="str">
        <f t="shared" si="451"/>
        <v>No</v>
      </c>
      <c r="C437" s="15" t="str">
        <f t="shared" si="264"/>
        <v>Yes</v>
      </c>
      <c r="D437" s="18" t="str">
        <f t="shared" si="265"/>
        <v>Yes</v>
      </c>
      <c r="E437" s="18" t="str">
        <f t="shared" si="266"/>
        <v>No</v>
      </c>
      <c r="F437" s="18" t="str">
        <f t="shared" si="267"/>
        <v>Yes</v>
      </c>
      <c r="G437" s="18" t="str">
        <f t="shared" si="268"/>
        <v>No</v>
      </c>
      <c r="H437" s="18" t="str">
        <f t="shared" si="269"/>
        <v>No</v>
      </c>
      <c r="I437" s="18" t="str">
        <f t="shared" si="270"/>
        <v>No</v>
      </c>
      <c r="J437" s="18" t="str">
        <f t="shared" si="271"/>
        <v>Yes</v>
      </c>
      <c r="K437" s="21">
        <v>435</v>
      </c>
      <c r="L437" s="5" t="s">
        <v>43</v>
      </c>
      <c r="M437" s="5" t="s">
        <v>25</v>
      </c>
      <c r="N437" s="5" t="s">
        <v>2266</v>
      </c>
      <c r="O437" s="5" t="s">
        <v>2269</v>
      </c>
      <c r="P437" s="5" t="s">
        <v>3915</v>
      </c>
      <c r="Q437" s="32" t="s">
        <v>3916</v>
      </c>
      <c r="R437" s="21">
        <v>1</v>
      </c>
      <c r="S437" s="5" t="s">
        <v>149</v>
      </c>
      <c r="T437" s="5" t="s">
        <v>3917</v>
      </c>
      <c r="U437" s="32" t="s">
        <v>3918</v>
      </c>
      <c r="V437" s="21">
        <v>1</v>
      </c>
      <c r="W437" s="22"/>
      <c r="X437" s="22"/>
      <c r="Y437" s="22"/>
      <c r="Z437" s="22"/>
      <c r="AA437" s="5" t="s">
        <v>2269</v>
      </c>
      <c r="AB437" s="5" t="s">
        <v>3919</v>
      </c>
      <c r="AC437" s="32" t="s">
        <v>3920</v>
      </c>
      <c r="AD437" s="21">
        <v>1</v>
      </c>
    </row>
    <row r="438" spans="1:30" x14ac:dyDescent="0.3">
      <c r="A438" s="18" t="str">
        <f t="shared" ref="A438:B438" si="452">IF(AND(ISNUMBER(SEARCH("Yes",C438)),ISNUMBER(SEARCH("Yes",E438)),ISNUMBER(SEARCH("Yes",G438)),ISNUMBER(SEARCH("Yes",I438))),"Yes","No")</f>
        <v>No</v>
      </c>
      <c r="B438" s="18" t="str">
        <f t="shared" si="452"/>
        <v>No</v>
      </c>
      <c r="C438" s="15" t="str">
        <f t="shared" si="264"/>
        <v>No</v>
      </c>
      <c r="D438" s="18" t="str">
        <f t="shared" si="265"/>
        <v>No</v>
      </c>
      <c r="E438" s="18" t="str">
        <f t="shared" si="266"/>
        <v>No</v>
      </c>
      <c r="F438" s="18" t="str">
        <f t="shared" si="267"/>
        <v>No</v>
      </c>
      <c r="G438" s="18" t="str">
        <f t="shared" si="268"/>
        <v>No</v>
      </c>
      <c r="H438" s="18" t="str">
        <f t="shared" si="269"/>
        <v>No</v>
      </c>
      <c r="I438" s="18" t="str">
        <f t="shared" si="270"/>
        <v>Yes</v>
      </c>
      <c r="J438" s="18" t="str">
        <f t="shared" si="271"/>
        <v>Yes</v>
      </c>
      <c r="K438" s="21">
        <v>436</v>
      </c>
      <c r="L438" s="5" t="s">
        <v>1114</v>
      </c>
      <c r="M438" s="5" t="s">
        <v>1115</v>
      </c>
      <c r="N438" s="5" t="s">
        <v>2266</v>
      </c>
      <c r="O438" s="5" t="s">
        <v>149</v>
      </c>
      <c r="P438" s="5" t="s">
        <v>2284</v>
      </c>
      <c r="Q438" s="32" t="s">
        <v>3921</v>
      </c>
      <c r="R438" s="21">
        <v>1</v>
      </c>
      <c r="S438" s="22"/>
      <c r="T438" s="22"/>
      <c r="U438" s="22"/>
      <c r="V438" s="22"/>
      <c r="W438" s="22"/>
      <c r="X438" s="22"/>
      <c r="Y438" s="22"/>
      <c r="Z438" s="22"/>
      <c r="AA438" s="5" t="s">
        <v>2269</v>
      </c>
      <c r="AB438" s="5" t="s">
        <v>3253</v>
      </c>
      <c r="AC438" s="32" t="s">
        <v>3084</v>
      </c>
      <c r="AD438" s="21">
        <v>1</v>
      </c>
    </row>
    <row r="439" spans="1:30" x14ac:dyDescent="0.3">
      <c r="A439" s="18" t="str">
        <f t="shared" ref="A439:B439" si="453">IF(AND(ISNUMBER(SEARCH("Yes",C439)),ISNUMBER(SEARCH("Yes",E439)),ISNUMBER(SEARCH("Yes",G439)),ISNUMBER(SEARCH("Yes",I439))),"Yes","No")</f>
        <v>No</v>
      </c>
      <c r="B439" s="18" t="str">
        <f t="shared" si="453"/>
        <v>No</v>
      </c>
      <c r="C439" s="15" t="str">
        <f t="shared" si="264"/>
        <v>No</v>
      </c>
      <c r="D439" s="18" t="str">
        <f t="shared" si="265"/>
        <v>No</v>
      </c>
      <c r="E439" s="18" t="str">
        <f t="shared" si="266"/>
        <v>No</v>
      </c>
      <c r="F439" s="18" t="str">
        <f t="shared" si="267"/>
        <v>No</v>
      </c>
      <c r="G439" s="18" t="str">
        <f t="shared" si="268"/>
        <v>No</v>
      </c>
      <c r="H439" s="18" t="str">
        <f t="shared" si="269"/>
        <v>No</v>
      </c>
      <c r="I439" s="18" t="str">
        <f t="shared" si="270"/>
        <v>Yes</v>
      </c>
      <c r="J439" s="18" t="str">
        <f t="shared" si="271"/>
        <v>Yes</v>
      </c>
      <c r="K439" s="21">
        <v>437</v>
      </c>
      <c r="L439" s="5" t="s">
        <v>1116</v>
      </c>
      <c r="M439" s="5" t="s">
        <v>1117</v>
      </c>
      <c r="N439" s="5" t="s">
        <v>2266</v>
      </c>
      <c r="O439" s="5" t="s">
        <v>149</v>
      </c>
      <c r="P439" s="5" t="s">
        <v>2492</v>
      </c>
      <c r="Q439" s="32" t="s">
        <v>3922</v>
      </c>
      <c r="R439" s="21">
        <v>1</v>
      </c>
      <c r="S439" s="22"/>
      <c r="T439" s="22"/>
      <c r="U439" s="22"/>
      <c r="V439" s="22"/>
      <c r="W439" s="22"/>
      <c r="X439" s="22"/>
      <c r="Y439" s="22"/>
      <c r="Z439" s="22"/>
      <c r="AA439" s="5" t="s">
        <v>2269</v>
      </c>
      <c r="AB439" s="5" t="s">
        <v>3923</v>
      </c>
      <c r="AC439" s="32" t="s">
        <v>3924</v>
      </c>
      <c r="AD439" s="21">
        <v>1</v>
      </c>
    </row>
    <row r="440" spans="1:30" x14ac:dyDescent="0.3">
      <c r="A440" s="18" t="str">
        <f t="shared" ref="A440:B440" si="454">IF(AND(ISNUMBER(SEARCH("Yes",C440)),ISNUMBER(SEARCH("Yes",E440)),ISNUMBER(SEARCH("Yes",G440)),ISNUMBER(SEARCH("Yes",I440))),"Yes","No")</f>
        <v>No</v>
      </c>
      <c r="B440" s="18" t="str">
        <f t="shared" si="454"/>
        <v>No</v>
      </c>
      <c r="C440" s="15" t="str">
        <f t="shared" si="264"/>
        <v>No</v>
      </c>
      <c r="D440" s="18" t="str">
        <f t="shared" si="265"/>
        <v>No</v>
      </c>
      <c r="E440" s="18" t="str">
        <f t="shared" si="266"/>
        <v>No</v>
      </c>
      <c r="F440" s="18" t="str">
        <f t="shared" si="267"/>
        <v>No</v>
      </c>
      <c r="G440" s="18" t="str">
        <f t="shared" si="268"/>
        <v>No</v>
      </c>
      <c r="H440" s="18" t="str">
        <f t="shared" si="269"/>
        <v>No</v>
      </c>
      <c r="I440" s="18" t="str">
        <f t="shared" si="270"/>
        <v>Yes</v>
      </c>
      <c r="J440" s="18" t="str">
        <f t="shared" si="271"/>
        <v>Yes</v>
      </c>
      <c r="K440" s="21">
        <v>438</v>
      </c>
      <c r="L440" s="5" t="s">
        <v>1118</v>
      </c>
      <c r="M440" s="5" t="s">
        <v>1119</v>
      </c>
      <c r="N440" s="5" t="s">
        <v>2266</v>
      </c>
      <c r="O440" s="5" t="s">
        <v>149</v>
      </c>
      <c r="P440" s="5" t="s">
        <v>2683</v>
      </c>
      <c r="Q440" s="32" t="s">
        <v>3925</v>
      </c>
      <c r="R440" s="21">
        <v>1</v>
      </c>
      <c r="S440" s="22"/>
      <c r="T440" s="22"/>
      <c r="U440" s="22"/>
      <c r="V440" s="22"/>
      <c r="W440" s="22"/>
      <c r="X440" s="22"/>
      <c r="Y440" s="22"/>
      <c r="Z440" s="22"/>
      <c r="AA440" s="5" t="s">
        <v>21</v>
      </c>
      <c r="AB440" s="5" t="s">
        <v>3926</v>
      </c>
      <c r="AC440" s="32" t="s">
        <v>3927</v>
      </c>
      <c r="AD440" s="21">
        <v>1</v>
      </c>
    </row>
    <row r="441" spans="1:30" x14ac:dyDescent="0.3">
      <c r="A441" s="18" t="str">
        <f t="shared" ref="A441:B441" si="455">IF(AND(ISNUMBER(SEARCH("Yes",C441)),ISNUMBER(SEARCH("Yes",E441)),ISNUMBER(SEARCH("Yes",G441)),ISNUMBER(SEARCH("Yes",I441))),"Yes","No")</f>
        <v>No</v>
      </c>
      <c r="B441" s="18" t="str">
        <f t="shared" si="455"/>
        <v>No</v>
      </c>
      <c r="C441" s="15" t="str">
        <f t="shared" si="264"/>
        <v>No</v>
      </c>
      <c r="D441" s="18" t="str">
        <f t="shared" si="265"/>
        <v>No</v>
      </c>
      <c r="E441" s="18" t="str">
        <f t="shared" si="266"/>
        <v>No</v>
      </c>
      <c r="F441" s="18" t="str">
        <f t="shared" si="267"/>
        <v>No</v>
      </c>
      <c r="G441" s="18" t="str">
        <f t="shared" si="268"/>
        <v>No</v>
      </c>
      <c r="H441" s="18" t="str">
        <f t="shared" si="269"/>
        <v>No</v>
      </c>
      <c r="I441" s="18" t="str">
        <f t="shared" si="270"/>
        <v>Yes</v>
      </c>
      <c r="J441" s="18" t="str">
        <f t="shared" si="271"/>
        <v>Yes</v>
      </c>
      <c r="K441" s="21">
        <v>439</v>
      </c>
      <c r="L441" s="5" t="s">
        <v>1120</v>
      </c>
      <c r="M441" s="5" t="s">
        <v>1121</v>
      </c>
      <c r="N441" s="5" t="s">
        <v>2266</v>
      </c>
      <c r="O441" s="5" t="s">
        <v>149</v>
      </c>
      <c r="P441" s="5" t="s">
        <v>2492</v>
      </c>
      <c r="Q441" s="32" t="s">
        <v>3928</v>
      </c>
      <c r="R441" s="21">
        <v>1</v>
      </c>
      <c r="S441" s="22"/>
      <c r="T441" s="22"/>
      <c r="U441" s="22"/>
      <c r="V441" s="22"/>
      <c r="W441" s="22"/>
      <c r="X441" s="22"/>
      <c r="Y441" s="22"/>
      <c r="Z441" s="22"/>
      <c r="AA441" s="5" t="s">
        <v>2269</v>
      </c>
      <c r="AB441" s="5" t="s">
        <v>3929</v>
      </c>
      <c r="AC441" s="32" t="s">
        <v>3930</v>
      </c>
      <c r="AD441" s="21">
        <v>1</v>
      </c>
    </row>
    <row r="442" spans="1:30" x14ac:dyDescent="0.3">
      <c r="A442" s="18" t="str">
        <f t="shared" ref="A442:B442" si="456">IF(AND(ISNUMBER(SEARCH("Yes",C442)),ISNUMBER(SEARCH("Yes",E442)),ISNUMBER(SEARCH("Yes",G442)),ISNUMBER(SEARCH("Yes",I442))),"Yes","No")</f>
        <v>Yes</v>
      </c>
      <c r="B442" s="18" t="str">
        <f t="shared" si="456"/>
        <v>Yes</v>
      </c>
      <c r="C442" s="15" t="str">
        <f t="shared" si="264"/>
        <v>Yes</v>
      </c>
      <c r="D442" s="18" t="str">
        <f t="shared" si="265"/>
        <v>Yes</v>
      </c>
      <c r="E442" s="18" t="str">
        <f t="shared" si="266"/>
        <v>Yes</v>
      </c>
      <c r="F442" s="18" t="str">
        <f t="shared" si="267"/>
        <v>Yes</v>
      </c>
      <c r="G442" s="18" t="str">
        <f t="shared" si="268"/>
        <v>Yes</v>
      </c>
      <c r="H442" s="18" t="str">
        <f t="shared" si="269"/>
        <v>Yes</v>
      </c>
      <c r="I442" s="18" t="str">
        <f t="shared" si="270"/>
        <v>Yes</v>
      </c>
      <c r="J442" s="18" t="str">
        <f t="shared" si="271"/>
        <v>Yes</v>
      </c>
      <c r="K442" s="21">
        <v>440</v>
      </c>
      <c r="L442" s="5" t="s">
        <v>236</v>
      </c>
      <c r="M442" s="5" t="s">
        <v>3931</v>
      </c>
      <c r="N442" s="5" t="s">
        <v>2266</v>
      </c>
      <c r="O442" s="5" t="s">
        <v>21</v>
      </c>
      <c r="P442" s="5" t="s">
        <v>3932</v>
      </c>
      <c r="Q442" s="32" t="s">
        <v>3933</v>
      </c>
      <c r="R442" s="21">
        <v>1</v>
      </c>
      <c r="S442" s="5" t="s">
        <v>21</v>
      </c>
      <c r="T442" s="5" t="s">
        <v>3934</v>
      </c>
      <c r="U442" s="32" t="s">
        <v>3935</v>
      </c>
      <c r="V442" s="21">
        <v>1</v>
      </c>
      <c r="W442" s="5" t="s">
        <v>21</v>
      </c>
      <c r="X442" s="5" t="s">
        <v>3936</v>
      </c>
      <c r="Y442" s="32" t="s">
        <v>3937</v>
      </c>
      <c r="Z442" s="21">
        <v>1</v>
      </c>
      <c r="AA442" s="5" t="s">
        <v>2269</v>
      </c>
      <c r="AB442" s="5" t="s">
        <v>3938</v>
      </c>
      <c r="AC442" s="32" t="s">
        <v>3939</v>
      </c>
      <c r="AD442" s="21">
        <v>1</v>
      </c>
    </row>
    <row r="443" spans="1:30" x14ac:dyDescent="0.3">
      <c r="A443" s="18" t="str">
        <f t="shared" ref="A443:B443" si="457">IF(AND(ISNUMBER(SEARCH("Yes",C443)),ISNUMBER(SEARCH("Yes",E443)),ISNUMBER(SEARCH("Yes",G443)),ISNUMBER(SEARCH("Yes",I443))),"Yes","No")</f>
        <v>No</v>
      </c>
      <c r="B443" s="18" t="str">
        <f t="shared" si="457"/>
        <v>No</v>
      </c>
      <c r="C443" s="15" t="str">
        <f t="shared" si="264"/>
        <v>No</v>
      </c>
      <c r="D443" s="18" t="str">
        <f t="shared" si="265"/>
        <v>No</v>
      </c>
      <c r="E443" s="18" t="str">
        <f t="shared" si="266"/>
        <v>No</v>
      </c>
      <c r="F443" s="18" t="str">
        <f t="shared" si="267"/>
        <v>No</v>
      </c>
      <c r="G443" s="18" t="str">
        <f t="shared" si="268"/>
        <v>No</v>
      </c>
      <c r="H443" s="18" t="str">
        <f t="shared" si="269"/>
        <v>No</v>
      </c>
      <c r="I443" s="18" t="str">
        <f t="shared" si="270"/>
        <v>Yes</v>
      </c>
      <c r="J443" s="18" t="str">
        <f t="shared" si="271"/>
        <v>Yes</v>
      </c>
      <c r="K443" s="21">
        <v>441</v>
      </c>
      <c r="L443" s="5" t="s">
        <v>1122</v>
      </c>
      <c r="M443" s="5" t="s">
        <v>1123</v>
      </c>
      <c r="N443" s="5" t="s">
        <v>2266</v>
      </c>
      <c r="O443" s="5" t="s">
        <v>149</v>
      </c>
      <c r="P443" s="5" t="s">
        <v>3940</v>
      </c>
      <c r="Q443" s="32" t="s">
        <v>3941</v>
      </c>
      <c r="R443" s="21">
        <v>1</v>
      </c>
      <c r="S443" s="22"/>
      <c r="T443" s="22"/>
      <c r="U443" s="22"/>
      <c r="V443" s="22"/>
      <c r="W443" s="22"/>
      <c r="X443" s="22"/>
      <c r="Y443" s="22"/>
      <c r="Z443" s="22"/>
      <c r="AA443" s="5" t="s">
        <v>2269</v>
      </c>
      <c r="AB443" s="5" t="s">
        <v>3903</v>
      </c>
      <c r="AC443" s="32" t="s">
        <v>3498</v>
      </c>
      <c r="AD443" s="21">
        <v>1</v>
      </c>
    </row>
    <row r="444" spans="1:30" x14ac:dyDescent="0.3">
      <c r="A444" s="18" t="str">
        <f t="shared" ref="A444:B444" si="458">IF(AND(ISNUMBER(SEARCH("Yes",C444)),ISNUMBER(SEARCH("Yes",E444)),ISNUMBER(SEARCH("Yes",G444)),ISNUMBER(SEARCH("Yes",I444))),"Yes","No")</f>
        <v>No</v>
      </c>
      <c r="B444" s="18" t="str">
        <f t="shared" si="458"/>
        <v>No</v>
      </c>
      <c r="C444" s="15" t="str">
        <f t="shared" si="264"/>
        <v>No</v>
      </c>
      <c r="D444" s="18" t="str">
        <f t="shared" si="265"/>
        <v>No</v>
      </c>
      <c r="E444" s="18" t="str">
        <f t="shared" si="266"/>
        <v>No</v>
      </c>
      <c r="F444" s="18" t="str">
        <f t="shared" si="267"/>
        <v>No</v>
      </c>
      <c r="G444" s="18" t="str">
        <f t="shared" si="268"/>
        <v>No</v>
      </c>
      <c r="H444" s="18" t="str">
        <f t="shared" si="269"/>
        <v>No</v>
      </c>
      <c r="I444" s="18" t="str">
        <f t="shared" si="270"/>
        <v>Yes</v>
      </c>
      <c r="J444" s="18" t="str">
        <f t="shared" si="271"/>
        <v>Yes</v>
      </c>
      <c r="K444" s="21">
        <v>442</v>
      </c>
      <c r="L444" s="5" t="s">
        <v>1124</v>
      </c>
      <c r="M444" s="5" t="s">
        <v>1125</v>
      </c>
      <c r="N444" s="5" t="s">
        <v>2266</v>
      </c>
      <c r="O444" s="5" t="s">
        <v>149</v>
      </c>
      <c r="P444" s="5" t="s">
        <v>3942</v>
      </c>
      <c r="Q444" s="32" t="s">
        <v>3943</v>
      </c>
      <c r="R444" s="21">
        <v>1</v>
      </c>
      <c r="S444" s="22"/>
      <c r="T444" s="22"/>
      <c r="U444" s="22"/>
      <c r="V444" s="22"/>
      <c r="W444" s="22"/>
      <c r="X444" s="22"/>
      <c r="Y444" s="22"/>
      <c r="Z444" s="22"/>
      <c r="AA444" s="5" t="s">
        <v>2269</v>
      </c>
      <c r="AB444" s="5" t="s">
        <v>3944</v>
      </c>
      <c r="AC444" s="32" t="s">
        <v>3945</v>
      </c>
      <c r="AD444" s="21">
        <v>1</v>
      </c>
    </row>
    <row r="445" spans="1:30" x14ac:dyDescent="0.3">
      <c r="A445" s="18" t="str">
        <f t="shared" ref="A445:B445" si="459">IF(AND(ISNUMBER(SEARCH("Yes",C445)),ISNUMBER(SEARCH("Yes",E445)),ISNUMBER(SEARCH("Yes",G445)),ISNUMBER(SEARCH("Yes",I445))),"Yes","No")</f>
        <v>No</v>
      </c>
      <c r="B445" s="18" t="str">
        <f t="shared" si="459"/>
        <v>No</v>
      </c>
      <c r="C445" s="15" t="str">
        <f t="shared" si="264"/>
        <v>No</v>
      </c>
      <c r="D445" s="18" t="str">
        <f t="shared" si="265"/>
        <v>No</v>
      </c>
      <c r="E445" s="18" t="str">
        <f t="shared" si="266"/>
        <v>No</v>
      </c>
      <c r="F445" s="18" t="str">
        <f t="shared" si="267"/>
        <v>No</v>
      </c>
      <c r="G445" s="18" t="str">
        <f t="shared" si="268"/>
        <v>No</v>
      </c>
      <c r="H445" s="18" t="str">
        <f t="shared" si="269"/>
        <v>No</v>
      </c>
      <c r="I445" s="18" t="str">
        <f t="shared" si="270"/>
        <v>Yes</v>
      </c>
      <c r="J445" s="18" t="str">
        <f t="shared" si="271"/>
        <v>Yes</v>
      </c>
      <c r="K445" s="21">
        <v>443</v>
      </c>
      <c r="L445" s="5" t="s">
        <v>1126</v>
      </c>
      <c r="M445" s="5" t="s">
        <v>1127</v>
      </c>
      <c r="N445" s="5" t="s">
        <v>2266</v>
      </c>
      <c r="O445" s="5" t="s">
        <v>149</v>
      </c>
      <c r="P445" s="5" t="s">
        <v>2683</v>
      </c>
      <c r="Q445" s="32" t="s">
        <v>3946</v>
      </c>
      <c r="R445" s="21">
        <v>1</v>
      </c>
      <c r="S445" s="22"/>
      <c r="T445" s="22"/>
      <c r="U445" s="22"/>
      <c r="V445" s="22"/>
      <c r="W445" s="22"/>
      <c r="X445" s="22"/>
      <c r="Y445" s="22"/>
      <c r="Z445" s="22"/>
      <c r="AA445" s="5" t="s">
        <v>21</v>
      </c>
      <c r="AB445" s="5" t="s">
        <v>3947</v>
      </c>
      <c r="AC445" s="32" t="s">
        <v>3948</v>
      </c>
      <c r="AD445" s="21">
        <v>1</v>
      </c>
    </row>
    <row r="446" spans="1:30" x14ac:dyDescent="0.3">
      <c r="A446" s="18" t="str">
        <f t="shared" ref="A446:B446" si="460">IF(AND(ISNUMBER(SEARCH("Yes",C446)),ISNUMBER(SEARCH("Yes",E446)),ISNUMBER(SEARCH("Yes",G446)),ISNUMBER(SEARCH("Yes",I446))),"Yes","No")</f>
        <v>No</v>
      </c>
      <c r="B446" s="18" t="str">
        <f t="shared" si="460"/>
        <v>No</v>
      </c>
      <c r="C446" s="15" t="str">
        <f t="shared" si="264"/>
        <v>No</v>
      </c>
      <c r="D446" s="18" t="str">
        <f t="shared" si="265"/>
        <v>No</v>
      </c>
      <c r="E446" s="18" t="str">
        <f t="shared" si="266"/>
        <v>No</v>
      </c>
      <c r="F446" s="18" t="str">
        <f t="shared" si="267"/>
        <v>No</v>
      </c>
      <c r="G446" s="18" t="str">
        <f t="shared" si="268"/>
        <v>No</v>
      </c>
      <c r="H446" s="18" t="str">
        <f t="shared" si="269"/>
        <v>No</v>
      </c>
      <c r="I446" s="18" t="str">
        <f t="shared" si="270"/>
        <v>Yes</v>
      </c>
      <c r="J446" s="18" t="str">
        <f t="shared" si="271"/>
        <v>Yes</v>
      </c>
      <c r="K446" s="21">
        <v>444</v>
      </c>
      <c r="L446" s="5" t="s">
        <v>1128</v>
      </c>
      <c r="M446" s="5" t="s">
        <v>1129</v>
      </c>
      <c r="N446" s="5" t="s">
        <v>2266</v>
      </c>
      <c r="O446" s="5" t="s">
        <v>149</v>
      </c>
      <c r="P446" s="5" t="s">
        <v>3949</v>
      </c>
      <c r="Q446" s="32" t="s">
        <v>3950</v>
      </c>
      <c r="R446" s="21">
        <v>1</v>
      </c>
      <c r="S446" s="22"/>
      <c r="T446" s="22"/>
      <c r="U446" s="22"/>
      <c r="V446" s="22"/>
      <c r="W446" s="22"/>
      <c r="X446" s="22"/>
      <c r="Y446" s="22"/>
      <c r="Z446" s="22"/>
      <c r="AA446" s="5" t="s">
        <v>2269</v>
      </c>
      <c r="AB446" s="5" t="s">
        <v>2432</v>
      </c>
      <c r="AC446" s="32" t="s">
        <v>3951</v>
      </c>
      <c r="AD446" s="21">
        <v>1</v>
      </c>
    </row>
    <row r="447" spans="1:30" x14ac:dyDescent="0.3">
      <c r="A447" s="18" t="str">
        <f t="shared" ref="A447:B447" si="461">IF(AND(ISNUMBER(SEARCH("Yes",C447)),ISNUMBER(SEARCH("Yes",E447)),ISNUMBER(SEARCH("Yes",G447)),ISNUMBER(SEARCH("Yes",I447))),"Yes","No")</f>
        <v>No</v>
      </c>
      <c r="B447" s="18" t="str">
        <f t="shared" si="461"/>
        <v>No</v>
      </c>
      <c r="C447" s="15" t="str">
        <f t="shared" si="264"/>
        <v>No</v>
      </c>
      <c r="D447" s="18" t="str">
        <f t="shared" si="265"/>
        <v>No</v>
      </c>
      <c r="E447" s="18" t="str">
        <f t="shared" si="266"/>
        <v>No</v>
      </c>
      <c r="F447" s="18" t="str">
        <f t="shared" si="267"/>
        <v>No</v>
      </c>
      <c r="G447" s="18" t="str">
        <f t="shared" si="268"/>
        <v>No</v>
      </c>
      <c r="H447" s="18" t="str">
        <f t="shared" si="269"/>
        <v>No</v>
      </c>
      <c r="I447" s="18" t="str">
        <f t="shared" si="270"/>
        <v>Yes</v>
      </c>
      <c r="J447" s="18" t="str">
        <f t="shared" si="271"/>
        <v>Yes</v>
      </c>
      <c r="K447" s="21">
        <v>445</v>
      </c>
      <c r="L447" s="5" t="s">
        <v>1130</v>
      </c>
      <c r="M447" s="5" t="s">
        <v>1131</v>
      </c>
      <c r="N447" s="5" t="s">
        <v>2266</v>
      </c>
      <c r="O447" s="5" t="s">
        <v>149</v>
      </c>
      <c r="P447" s="5" t="s">
        <v>2623</v>
      </c>
      <c r="Q447" s="32" t="s">
        <v>3952</v>
      </c>
      <c r="R447" s="21">
        <v>1</v>
      </c>
      <c r="S447" s="22"/>
      <c r="T447" s="22"/>
      <c r="U447" s="22"/>
      <c r="V447" s="22"/>
      <c r="W447" s="22"/>
      <c r="X447" s="22"/>
      <c r="Y447" s="22"/>
      <c r="Z447" s="22"/>
      <c r="AA447" s="5" t="s">
        <v>2269</v>
      </c>
      <c r="AB447" s="5" t="s">
        <v>3953</v>
      </c>
      <c r="AC447" s="32" t="s">
        <v>3954</v>
      </c>
      <c r="AD447" s="21">
        <v>1</v>
      </c>
    </row>
    <row r="448" spans="1:30" x14ac:dyDescent="0.3">
      <c r="A448" s="18" t="str">
        <f t="shared" ref="A448:B448" si="462">IF(AND(ISNUMBER(SEARCH("Yes",C448)),ISNUMBER(SEARCH("Yes",E448)),ISNUMBER(SEARCH("Yes",G448)),ISNUMBER(SEARCH("Yes",I448))),"Yes","No")</f>
        <v>No</v>
      </c>
      <c r="B448" s="18" t="str">
        <f t="shared" si="462"/>
        <v>No</v>
      </c>
      <c r="C448" s="15" t="str">
        <f t="shared" si="264"/>
        <v>No</v>
      </c>
      <c r="D448" s="18" t="str">
        <f t="shared" si="265"/>
        <v>No</v>
      </c>
      <c r="E448" s="18" t="str">
        <f t="shared" si="266"/>
        <v>No</v>
      </c>
      <c r="F448" s="18" t="str">
        <f t="shared" si="267"/>
        <v>No</v>
      </c>
      <c r="G448" s="18" t="str">
        <f t="shared" si="268"/>
        <v>No</v>
      </c>
      <c r="H448" s="18" t="str">
        <f t="shared" si="269"/>
        <v>No</v>
      </c>
      <c r="I448" s="18" t="str">
        <f t="shared" si="270"/>
        <v>Yes</v>
      </c>
      <c r="J448" s="18" t="str">
        <f t="shared" si="271"/>
        <v>Yes</v>
      </c>
      <c r="K448" s="21">
        <v>446</v>
      </c>
      <c r="L448" s="5" t="s">
        <v>1132</v>
      </c>
      <c r="M448" s="5" t="s">
        <v>1133</v>
      </c>
      <c r="N448" s="5" t="s">
        <v>2266</v>
      </c>
      <c r="O448" s="5" t="s">
        <v>149</v>
      </c>
      <c r="P448" s="5" t="s">
        <v>3955</v>
      </c>
      <c r="Q448" s="32" t="s">
        <v>3956</v>
      </c>
      <c r="R448" s="21">
        <v>1</v>
      </c>
      <c r="S448" s="22"/>
      <c r="T448" s="22"/>
      <c r="U448" s="22"/>
      <c r="V448" s="22"/>
      <c r="W448" s="22"/>
      <c r="X448" s="22"/>
      <c r="Y448" s="22"/>
      <c r="Z448" s="22"/>
      <c r="AA448" s="5" t="s">
        <v>2269</v>
      </c>
      <c r="AB448" s="5" t="s">
        <v>2432</v>
      </c>
      <c r="AC448" s="32" t="s">
        <v>3957</v>
      </c>
      <c r="AD448" s="21">
        <v>1</v>
      </c>
    </row>
    <row r="449" spans="1:30" x14ac:dyDescent="0.3">
      <c r="A449" s="18" t="str">
        <f t="shared" ref="A449:B449" si="463">IF(AND(ISNUMBER(SEARCH("Yes",C449)),ISNUMBER(SEARCH("Yes",E449)),ISNUMBER(SEARCH("Yes",G449)),ISNUMBER(SEARCH("Yes",I449))),"Yes","No")</f>
        <v>No</v>
      </c>
      <c r="B449" s="18" t="str">
        <f t="shared" si="463"/>
        <v>No</v>
      </c>
      <c r="C449" s="15" t="str">
        <f t="shared" si="264"/>
        <v>No</v>
      </c>
      <c r="D449" s="18" t="str">
        <f t="shared" si="265"/>
        <v>No</v>
      </c>
      <c r="E449" s="18" t="str">
        <f t="shared" si="266"/>
        <v>No</v>
      </c>
      <c r="F449" s="18" t="str">
        <f t="shared" si="267"/>
        <v>No</v>
      </c>
      <c r="G449" s="18" t="str">
        <f t="shared" si="268"/>
        <v>No</v>
      </c>
      <c r="H449" s="18" t="str">
        <f t="shared" si="269"/>
        <v>No</v>
      </c>
      <c r="I449" s="18" t="str">
        <f t="shared" si="270"/>
        <v>Yes</v>
      </c>
      <c r="J449" s="18" t="str">
        <f t="shared" si="271"/>
        <v>Yes</v>
      </c>
      <c r="K449" s="21">
        <v>447</v>
      </c>
      <c r="L449" s="5" t="s">
        <v>1134</v>
      </c>
      <c r="M449" s="5" t="s">
        <v>1135</v>
      </c>
      <c r="N449" s="5" t="s">
        <v>2266</v>
      </c>
      <c r="O449" s="5" t="s">
        <v>149</v>
      </c>
      <c r="P449" s="5" t="s">
        <v>3317</v>
      </c>
      <c r="Q449" s="32" t="s">
        <v>3318</v>
      </c>
      <c r="R449" s="21">
        <v>1</v>
      </c>
      <c r="S449" s="22"/>
      <c r="T449" s="22"/>
      <c r="U449" s="22"/>
      <c r="V449" s="22"/>
      <c r="W449" s="22"/>
      <c r="X449" s="22"/>
      <c r="Y449" s="22"/>
      <c r="Z449" s="22"/>
      <c r="AA449" s="5" t="s">
        <v>2269</v>
      </c>
      <c r="AB449" s="5" t="s">
        <v>3958</v>
      </c>
      <c r="AC449" s="32" t="s">
        <v>3959</v>
      </c>
      <c r="AD449" s="21">
        <v>1</v>
      </c>
    </row>
    <row r="450" spans="1:30" x14ac:dyDescent="0.3">
      <c r="A450" s="18" t="str">
        <f t="shared" ref="A450:B450" si="464">IF(AND(ISNUMBER(SEARCH("Yes",C450)),ISNUMBER(SEARCH("Yes",E450)),ISNUMBER(SEARCH("Yes",G450)),ISNUMBER(SEARCH("Yes",I450))),"Yes","No")</f>
        <v>No</v>
      </c>
      <c r="B450" s="18" t="str">
        <f t="shared" si="464"/>
        <v>No</v>
      </c>
      <c r="C450" s="15" t="str">
        <f t="shared" si="264"/>
        <v>No</v>
      </c>
      <c r="D450" s="18" t="str">
        <f t="shared" si="265"/>
        <v>No</v>
      </c>
      <c r="E450" s="18" t="str">
        <f t="shared" si="266"/>
        <v>No</v>
      </c>
      <c r="F450" s="18" t="str">
        <f t="shared" si="267"/>
        <v>No</v>
      </c>
      <c r="G450" s="18" t="str">
        <f t="shared" si="268"/>
        <v>No</v>
      </c>
      <c r="H450" s="18" t="str">
        <f t="shared" si="269"/>
        <v>No</v>
      </c>
      <c r="I450" s="18" t="str">
        <f t="shared" si="270"/>
        <v>Yes</v>
      </c>
      <c r="J450" s="18" t="str">
        <f t="shared" si="271"/>
        <v>Yes</v>
      </c>
      <c r="K450" s="21">
        <v>448</v>
      </c>
      <c r="L450" s="5" t="s">
        <v>1136</v>
      </c>
      <c r="M450" s="5" t="s">
        <v>1137</v>
      </c>
      <c r="N450" s="5" t="s">
        <v>2266</v>
      </c>
      <c r="O450" s="5" t="s">
        <v>149</v>
      </c>
      <c r="P450" s="5" t="s">
        <v>3960</v>
      </c>
      <c r="Q450" s="32" t="s">
        <v>3961</v>
      </c>
      <c r="R450" s="21">
        <v>1</v>
      </c>
      <c r="S450" s="22"/>
      <c r="T450" s="22"/>
      <c r="U450" s="22"/>
      <c r="V450" s="22"/>
      <c r="W450" s="22"/>
      <c r="X450" s="22"/>
      <c r="Y450" s="22"/>
      <c r="Z450" s="22"/>
      <c r="AA450" s="5" t="s">
        <v>21</v>
      </c>
      <c r="AB450" s="5" t="s">
        <v>3962</v>
      </c>
      <c r="AC450" s="32" t="s">
        <v>3963</v>
      </c>
      <c r="AD450" s="21">
        <v>1</v>
      </c>
    </row>
    <row r="451" spans="1:30" x14ac:dyDescent="0.3">
      <c r="A451" s="18" t="str">
        <f t="shared" ref="A451:B451" si="465">IF(AND(ISNUMBER(SEARCH("Yes",C451)),ISNUMBER(SEARCH("Yes",E451)),ISNUMBER(SEARCH("Yes",G451)),ISNUMBER(SEARCH("Yes",I451))),"Yes","No")</f>
        <v>No</v>
      </c>
      <c r="B451" s="18" t="str">
        <f t="shared" si="465"/>
        <v>No</v>
      </c>
      <c r="C451" s="15" t="str">
        <f t="shared" si="264"/>
        <v>No</v>
      </c>
      <c r="D451" s="18" t="str">
        <f t="shared" si="265"/>
        <v>No</v>
      </c>
      <c r="E451" s="18" t="str">
        <f t="shared" si="266"/>
        <v>No</v>
      </c>
      <c r="F451" s="18" t="str">
        <f t="shared" si="267"/>
        <v>No</v>
      </c>
      <c r="G451" s="18" t="str">
        <f t="shared" si="268"/>
        <v>No</v>
      </c>
      <c r="H451" s="18" t="str">
        <f t="shared" si="269"/>
        <v>No</v>
      </c>
      <c r="I451" s="18" t="str">
        <f t="shared" si="270"/>
        <v>Yes</v>
      </c>
      <c r="J451" s="18" t="str">
        <f t="shared" si="271"/>
        <v>Yes</v>
      </c>
      <c r="K451" s="21">
        <v>449</v>
      </c>
      <c r="L451" s="5" t="s">
        <v>1138</v>
      </c>
      <c r="M451" s="5" t="s">
        <v>1139</v>
      </c>
      <c r="N451" s="5" t="s">
        <v>2266</v>
      </c>
      <c r="O451" s="5" t="s">
        <v>149</v>
      </c>
      <c r="P451" s="5" t="s">
        <v>2623</v>
      </c>
      <c r="Q451" s="32" t="s">
        <v>3964</v>
      </c>
      <c r="R451" s="21">
        <v>1</v>
      </c>
      <c r="S451" s="22"/>
      <c r="T451" s="22"/>
      <c r="U451" s="22"/>
      <c r="V451" s="22"/>
      <c r="W451" s="22"/>
      <c r="X451" s="22"/>
      <c r="Y451" s="22"/>
      <c r="Z451" s="22"/>
      <c r="AA451" s="5" t="s">
        <v>21</v>
      </c>
      <c r="AB451" s="5" t="s">
        <v>3965</v>
      </c>
      <c r="AC451" s="32" t="s">
        <v>3966</v>
      </c>
      <c r="AD451" s="21">
        <v>1</v>
      </c>
    </row>
    <row r="452" spans="1:30" x14ac:dyDescent="0.3">
      <c r="A452" s="18" t="str">
        <f t="shared" ref="A452:B452" si="466">IF(AND(ISNUMBER(SEARCH("Yes",C452)),ISNUMBER(SEARCH("Yes",E452)),ISNUMBER(SEARCH("Yes",G452)),ISNUMBER(SEARCH("Yes",I452))),"Yes","No")</f>
        <v>No</v>
      </c>
      <c r="B452" s="18" t="str">
        <f t="shared" si="466"/>
        <v>No</v>
      </c>
      <c r="C452" s="15" t="str">
        <f t="shared" si="264"/>
        <v>No</v>
      </c>
      <c r="D452" s="18" t="str">
        <f t="shared" si="265"/>
        <v>No</v>
      </c>
      <c r="E452" s="18" t="str">
        <f t="shared" si="266"/>
        <v>No</v>
      </c>
      <c r="F452" s="18" t="str">
        <f t="shared" si="267"/>
        <v>No</v>
      </c>
      <c r="G452" s="18" t="str">
        <f t="shared" si="268"/>
        <v>No</v>
      </c>
      <c r="H452" s="18" t="str">
        <f t="shared" si="269"/>
        <v>No</v>
      </c>
      <c r="I452" s="18" t="str">
        <f t="shared" si="270"/>
        <v>Yes</v>
      </c>
      <c r="J452" s="18" t="str">
        <f t="shared" si="271"/>
        <v>Yes</v>
      </c>
      <c r="K452" s="21">
        <v>450</v>
      </c>
      <c r="L452" s="5" t="s">
        <v>1140</v>
      </c>
      <c r="M452" s="5" t="s">
        <v>1141</v>
      </c>
      <c r="N452" s="5" t="s">
        <v>2266</v>
      </c>
      <c r="O452" s="5" t="s">
        <v>149</v>
      </c>
      <c r="P452" s="5" t="s">
        <v>3967</v>
      </c>
      <c r="Q452" s="32" t="s">
        <v>3968</v>
      </c>
      <c r="R452" s="21">
        <v>1</v>
      </c>
      <c r="S452" s="22"/>
      <c r="T452" s="22"/>
      <c r="U452" s="22"/>
      <c r="V452" s="22"/>
      <c r="W452" s="22"/>
      <c r="X452" s="22"/>
      <c r="Y452" s="22"/>
      <c r="Z452" s="22"/>
      <c r="AA452" s="5" t="s">
        <v>2269</v>
      </c>
      <c r="AB452" s="5" t="s">
        <v>3083</v>
      </c>
      <c r="AC452" s="32" t="s">
        <v>3084</v>
      </c>
      <c r="AD452" s="21">
        <v>1</v>
      </c>
    </row>
    <row r="453" spans="1:30" x14ac:dyDescent="0.3">
      <c r="A453" s="18" t="str">
        <f t="shared" ref="A453:B453" si="467">IF(AND(ISNUMBER(SEARCH("Yes",C453)),ISNUMBER(SEARCH("Yes",E453)),ISNUMBER(SEARCH("Yes",G453)),ISNUMBER(SEARCH("Yes",I453))),"Yes","No")</f>
        <v>No</v>
      </c>
      <c r="B453" s="18" t="str">
        <f t="shared" si="467"/>
        <v>No</v>
      </c>
      <c r="C453" s="15" t="str">
        <f t="shared" si="264"/>
        <v>No</v>
      </c>
      <c r="D453" s="18" t="str">
        <f t="shared" si="265"/>
        <v>No</v>
      </c>
      <c r="E453" s="18" t="str">
        <f t="shared" si="266"/>
        <v>No</v>
      </c>
      <c r="F453" s="18" t="str">
        <f t="shared" si="267"/>
        <v>No</v>
      </c>
      <c r="G453" s="18" t="str">
        <f t="shared" si="268"/>
        <v>No</v>
      </c>
      <c r="H453" s="18" t="str">
        <f t="shared" si="269"/>
        <v>No</v>
      </c>
      <c r="I453" s="18" t="str">
        <f t="shared" si="270"/>
        <v>Yes</v>
      </c>
      <c r="J453" s="18" t="str">
        <f t="shared" si="271"/>
        <v>Yes</v>
      </c>
      <c r="K453" s="21">
        <v>451</v>
      </c>
      <c r="L453" s="5" t="s">
        <v>1142</v>
      </c>
      <c r="M453" s="5" t="s">
        <v>1143</v>
      </c>
      <c r="N453" s="5" t="s">
        <v>2266</v>
      </c>
      <c r="O453" s="5" t="s">
        <v>149</v>
      </c>
      <c r="P453" s="5" t="s">
        <v>3969</v>
      </c>
      <c r="Q453" s="32" t="s">
        <v>3970</v>
      </c>
      <c r="R453" s="21">
        <v>1</v>
      </c>
      <c r="S453" s="22"/>
      <c r="T453" s="22"/>
      <c r="U453" s="22"/>
      <c r="V453" s="22"/>
      <c r="W453" s="22"/>
      <c r="X453" s="22"/>
      <c r="Y453" s="22"/>
      <c r="Z453" s="22"/>
      <c r="AA453" s="5" t="s">
        <v>21</v>
      </c>
      <c r="AB453" s="5" t="s">
        <v>3971</v>
      </c>
      <c r="AC453" s="32" t="s">
        <v>3972</v>
      </c>
      <c r="AD453" s="21">
        <v>1</v>
      </c>
    </row>
    <row r="454" spans="1:30" x14ac:dyDescent="0.3">
      <c r="A454" s="18" t="str">
        <f t="shared" ref="A454:B454" si="468">IF(AND(ISNUMBER(SEARCH("Yes",C454)),ISNUMBER(SEARCH("Yes",E454)),ISNUMBER(SEARCH("Yes",G454)),ISNUMBER(SEARCH("Yes",I454))),"Yes","No")</f>
        <v>No</v>
      </c>
      <c r="B454" s="18" t="str">
        <f t="shared" si="468"/>
        <v>No</v>
      </c>
      <c r="C454" s="15" t="str">
        <f t="shared" si="264"/>
        <v>No</v>
      </c>
      <c r="D454" s="18" t="str">
        <f t="shared" si="265"/>
        <v>No</v>
      </c>
      <c r="E454" s="18" t="str">
        <f t="shared" si="266"/>
        <v>No</v>
      </c>
      <c r="F454" s="18" t="str">
        <f t="shared" si="267"/>
        <v>No</v>
      </c>
      <c r="G454" s="18" t="str">
        <f t="shared" si="268"/>
        <v>No</v>
      </c>
      <c r="H454" s="18" t="str">
        <f t="shared" si="269"/>
        <v>No</v>
      </c>
      <c r="I454" s="18" t="str">
        <f t="shared" si="270"/>
        <v>Yes</v>
      </c>
      <c r="J454" s="18" t="str">
        <f t="shared" si="271"/>
        <v>Yes</v>
      </c>
      <c r="K454" s="21">
        <v>452</v>
      </c>
      <c r="L454" s="5" t="s">
        <v>1144</v>
      </c>
      <c r="M454" s="5" t="s">
        <v>1145</v>
      </c>
      <c r="N454" s="5" t="s">
        <v>2266</v>
      </c>
      <c r="O454" s="5" t="s">
        <v>149</v>
      </c>
      <c r="P454" s="5" t="s">
        <v>2386</v>
      </c>
      <c r="Q454" s="32" t="s">
        <v>3973</v>
      </c>
      <c r="R454" s="21">
        <v>1</v>
      </c>
      <c r="S454" s="22"/>
      <c r="T454" s="22"/>
      <c r="U454" s="22"/>
      <c r="V454" s="22"/>
      <c r="W454" s="22"/>
      <c r="X454" s="22"/>
      <c r="Y454" s="22"/>
      <c r="Z454" s="22"/>
      <c r="AA454" s="5" t="s">
        <v>21</v>
      </c>
      <c r="AB454" s="5" t="s">
        <v>3974</v>
      </c>
      <c r="AC454" s="32" t="s">
        <v>3975</v>
      </c>
      <c r="AD454" s="21">
        <v>1</v>
      </c>
    </row>
    <row r="455" spans="1:30" x14ac:dyDescent="0.3">
      <c r="A455" s="18" t="str">
        <f t="shared" ref="A455:B455" si="469">IF(AND(ISNUMBER(SEARCH("Yes",C455)),ISNUMBER(SEARCH("Yes",E455)),ISNUMBER(SEARCH("Yes",G455)),ISNUMBER(SEARCH("Yes",I455))),"Yes","No")</f>
        <v>No</v>
      </c>
      <c r="B455" s="18" t="str">
        <f t="shared" si="469"/>
        <v>No</v>
      </c>
      <c r="C455" s="15" t="str">
        <f t="shared" si="264"/>
        <v>No</v>
      </c>
      <c r="D455" s="18" t="str">
        <f t="shared" si="265"/>
        <v>No</v>
      </c>
      <c r="E455" s="18" t="str">
        <f t="shared" si="266"/>
        <v>No</v>
      </c>
      <c r="F455" s="18" t="str">
        <f t="shared" si="267"/>
        <v>No</v>
      </c>
      <c r="G455" s="18" t="str">
        <f t="shared" si="268"/>
        <v>No</v>
      </c>
      <c r="H455" s="18" t="str">
        <f t="shared" si="269"/>
        <v>No</v>
      </c>
      <c r="I455" s="18" t="str">
        <f t="shared" si="270"/>
        <v>Yes</v>
      </c>
      <c r="J455" s="18" t="str">
        <f t="shared" si="271"/>
        <v>Yes</v>
      </c>
      <c r="K455" s="21">
        <v>453</v>
      </c>
      <c r="L455" s="5" t="s">
        <v>1146</v>
      </c>
      <c r="M455" s="5" t="s">
        <v>1147</v>
      </c>
      <c r="N455" s="5" t="s">
        <v>2266</v>
      </c>
      <c r="O455" s="5" t="s">
        <v>149</v>
      </c>
      <c r="P455" s="5" t="s">
        <v>2683</v>
      </c>
      <c r="Q455" s="32" t="s">
        <v>3976</v>
      </c>
      <c r="R455" s="21">
        <v>1</v>
      </c>
      <c r="S455" s="22"/>
      <c r="T455" s="22"/>
      <c r="U455" s="22"/>
      <c r="V455" s="22"/>
      <c r="W455" s="22"/>
      <c r="X455" s="22"/>
      <c r="Y455" s="22"/>
      <c r="Z455" s="22"/>
      <c r="AA455" s="5" t="s">
        <v>21</v>
      </c>
      <c r="AB455" s="5" t="s">
        <v>3977</v>
      </c>
      <c r="AC455" s="32" t="s">
        <v>3595</v>
      </c>
      <c r="AD455" s="21">
        <v>1</v>
      </c>
    </row>
    <row r="456" spans="1:30" x14ac:dyDescent="0.3">
      <c r="A456" s="18" t="str">
        <f t="shared" ref="A456:B456" si="470">IF(AND(ISNUMBER(SEARCH("Yes",C456)),ISNUMBER(SEARCH("Yes",E456)),ISNUMBER(SEARCH("Yes",G456)),ISNUMBER(SEARCH("Yes",I456))),"Yes","No")</f>
        <v>No</v>
      </c>
      <c r="B456" s="18" t="str">
        <f t="shared" si="470"/>
        <v>No</v>
      </c>
      <c r="C456" s="15" t="str">
        <f t="shared" si="264"/>
        <v>No</v>
      </c>
      <c r="D456" s="18" t="str">
        <f t="shared" si="265"/>
        <v>No</v>
      </c>
      <c r="E456" s="18" t="str">
        <f t="shared" si="266"/>
        <v>No</v>
      </c>
      <c r="F456" s="18" t="str">
        <f t="shared" si="267"/>
        <v>No</v>
      </c>
      <c r="G456" s="18" t="str">
        <f t="shared" si="268"/>
        <v>No</v>
      </c>
      <c r="H456" s="18" t="str">
        <f t="shared" si="269"/>
        <v>No</v>
      </c>
      <c r="I456" s="18" t="str">
        <f t="shared" si="270"/>
        <v>Yes</v>
      </c>
      <c r="J456" s="18" t="str">
        <f t="shared" si="271"/>
        <v>Yes</v>
      </c>
      <c r="K456" s="21">
        <v>454</v>
      </c>
      <c r="L456" s="5" t="s">
        <v>1148</v>
      </c>
      <c r="M456" s="5" t="s">
        <v>1149</v>
      </c>
      <c r="N456" s="5" t="s">
        <v>2266</v>
      </c>
      <c r="O456" s="5" t="s">
        <v>149</v>
      </c>
      <c r="P456" s="5" t="s">
        <v>2292</v>
      </c>
      <c r="Q456" s="32" t="s">
        <v>3978</v>
      </c>
      <c r="R456" s="21">
        <v>1</v>
      </c>
      <c r="S456" s="22"/>
      <c r="T456" s="22"/>
      <c r="U456" s="22"/>
      <c r="V456" s="22"/>
      <c r="W456" s="22"/>
      <c r="X456" s="22"/>
      <c r="Y456" s="22"/>
      <c r="Z456" s="22"/>
      <c r="AA456" s="5" t="s">
        <v>2269</v>
      </c>
      <c r="AB456" s="5" t="s">
        <v>3979</v>
      </c>
      <c r="AC456" s="32" t="s">
        <v>2283</v>
      </c>
      <c r="AD456" s="21">
        <v>1</v>
      </c>
    </row>
    <row r="457" spans="1:30" x14ac:dyDescent="0.3">
      <c r="A457" s="18" t="str">
        <f t="shared" ref="A457:B457" si="471">IF(AND(ISNUMBER(SEARCH("Yes",C457)),ISNUMBER(SEARCH("Yes",E457)),ISNUMBER(SEARCH("Yes",G457)),ISNUMBER(SEARCH("Yes",I457))),"Yes","No")</f>
        <v>No</v>
      </c>
      <c r="B457" s="18" t="str">
        <f t="shared" si="471"/>
        <v>No</v>
      </c>
      <c r="C457" s="15" t="str">
        <f t="shared" si="264"/>
        <v>No</v>
      </c>
      <c r="D457" s="18" t="str">
        <f t="shared" si="265"/>
        <v>No</v>
      </c>
      <c r="E457" s="18" t="str">
        <f t="shared" si="266"/>
        <v>No</v>
      </c>
      <c r="F457" s="18" t="str">
        <f t="shared" si="267"/>
        <v>No</v>
      </c>
      <c r="G457" s="18" t="str">
        <f t="shared" si="268"/>
        <v>No</v>
      </c>
      <c r="H457" s="18" t="str">
        <f t="shared" si="269"/>
        <v>No</v>
      </c>
      <c r="I457" s="18" t="str">
        <f t="shared" si="270"/>
        <v>No</v>
      </c>
      <c r="J457" s="18" t="str">
        <f t="shared" si="271"/>
        <v>Yes</v>
      </c>
      <c r="K457" s="21">
        <v>455</v>
      </c>
      <c r="L457" s="5" t="s">
        <v>1150</v>
      </c>
      <c r="M457" s="5" t="s">
        <v>1151</v>
      </c>
      <c r="N457" s="5" t="s">
        <v>2266</v>
      </c>
      <c r="O457" s="5" t="s">
        <v>149</v>
      </c>
      <c r="P457" s="5" t="s">
        <v>3980</v>
      </c>
      <c r="Q457" s="32" t="s">
        <v>3981</v>
      </c>
      <c r="R457" s="21">
        <v>1</v>
      </c>
      <c r="S457" s="22"/>
      <c r="T457" s="22"/>
      <c r="U457" s="22"/>
      <c r="V457" s="22"/>
      <c r="W457" s="22"/>
      <c r="X457" s="22"/>
      <c r="Y457" s="22"/>
      <c r="Z457" s="22"/>
      <c r="AA457" s="5" t="s">
        <v>21</v>
      </c>
      <c r="AB457" s="5" t="s">
        <v>3982</v>
      </c>
      <c r="AC457" s="32" t="s">
        <v>3983</v>
      </c>
      <c r="AD457" s="21">
        <v>1</v>
      </c>
    </row>
    <row r="458" spans="1:30" x14ac:dyDescent="0.3">
      <c r="A458" s="18" t="str">
        <f t="shared" ref="A458:B458" si="472">IF(AND(ISNUMBER(SEARCH("Yes",C458)),ISNUMBER(SEARCH("Yes",E458)),ISNUMBER(SEARCH("Yes",G458)),ISNUMBER(SEARCH("Yes",I458))),"Yes","No")</f>
        <v>No</v>
      </c>
      <c r="B458" s="18" t="str">
        <f t="shared" si="472"/>
        <v>No</v>
      </c>
      <c r="C458" s="15" t="str">
        <f t="shared" si="264"/>
        <v>No</v>
      </c>
      <c r="D458" s="18" t="str">
        <f t="shared" si="265"/>
        <v>No</v>
      </c>
      <c r="E458" s="18" t="str">
        <f t="shared" si="266"/>
        <v>No</v>
      </c>
      <c r="F458" s="18" t="str">
        <f t="shared" si="267"/>
        <v>No</v>
      </c>
      <c r="G458" s="18" t="str">
        <f t="shared" si="268"/>
        <v>No</v>
      </c>
      <c r="H458" s="18" t="str">
        <f t="shared" si="269"/>
        <v>No</v>
      </c>
      <c r="I458" s="18" t="str">
        <f t="shared" si="270"/>
        <v>Yes</v>
      </c>
      <c r="J458" s="18" t="str">
        <f t="shared" si="271"/>
        <v>Yes</v>
      </c>
      <c r="K458" s="21">
        <v>456</v>
      </c>
      <c r="L458" s="5" t="s">
        <v>1152</v>
      </c>
      <c r="M458" s="5" t="s">
        <v>3984</v>
      </c>
      <c r="N458" s="5" t="s">
        <v>2266</v>
      </c>
      <c r="O458" s="5" t="s">
        <v>149</v>
      </c>
      <c r="P458" s="5" t="s">
        <v>3985</v>
      </c>
      <c r="Q458" s="32" t="s">
        <v>3986</v>
      </c>
      <c r="R458" s="21">
        <v>1</v>
      </c>
      <c r="S458" s="22"/>
      <c r="T458" s="22"/>
      <c r="U458" s="22"/>
      <c r="V458" s="22"/>
      <c r="W458" s="22"/>
      <c r="X458" s="22"/>
      <c r="Y458" s="22"/>
      <c r="Z458" s="22"/>
      <c r="AA458" s="5" t="s">
        <v>21</v>
      </c>
      <c r="AB458" s="5" t="s">
        <v>3987</v>
      </c>
      <c r="AC458" s="32" t="s">
        <v>3988</v>
      </c>
      <c r="AD458" s="21">
        <v>1</v>
      </c>
    </row>
    <row r="459" spans="1:30" x14ac:dyDescent="0.3">
      <c r="A459" s="18" t="str">
        <f t="shared" ref="A459:B459" si="473">IF(AND(ISNUMBER(SEARCH("Yes",C459)),ISNUMBER(SEARCH("Yes",E459)),ISNUMBER(SEARCH("Yes",G459)),ISNUMBER(SEARCH("Yes",I459))),"Yes","No")</f>
        <v>No</v>
      </c>
      <c r="B459" s="18" t="str">
        <f t="shared" si="473"/>
        <v>No</v>
      </c>
      <c r="C459" s="15" t="str">
        <f t="shared" si="264"/>
        <v>No</v>
      </c>
      <c r="D459" s="18" t="str">
        <f t="shared" si="265"/>
        <v>No</v>
      </c>
      <c r="E459" s="18" t="str">
        <f t="shared" si="266"/>
        <v>No</v>
      </c>
      <c r="F459" s="18" t="str">
        <f t="shared" si="267"/>
        <v>No</v>
      </c>
      <c r="G459" s="18" t="str">
        <f t="shared" si="268"/>
        <v>No</v>
      </c>
      <c r="H459" s="18" t="str">
        <f t="shared" si="269"/>
        <v>No</v>
      </c>
      <c r="I459" s="18" t="str">
        <f t="shared" si="270"/>
        <v>Yes</v>
      </c>
      <c r="J459" s="18" t="str">
        <f t="shared" si="271"/>
        <v>Yes</v>
      </c>
      <c r="K459" s="21">
        <v>457</v>
      </c>
      <c r="L459" s="5" t="s">
        <v>1154</v>
      </c>
      <c r="M459" s="5" t="s">
        <v>1155</v>
      </c>
      <c r="N459" s="5" t="s">
        <v>2266</v>
      </c>
      <c r="O459" s="5" t="s">
        <v>149</v>
      </c>
      <c r="P459" s="5" t="s">
        <v>2683</v>
      </c>
      <c r="Q459" s="32" t="s">
        <v>3989</v>
      </c>
      <c r="R459" s="21">
        <v>1</v>
      </c>
      <c r="S459" s="22"/>
      <c r="T459" s="22"/>
      <c r="U459" s="22"/>
      <c r="V459" s="22"/>
      <c r="W459" s="22"/>
      <c r="X459" s="22"/>
      <c r="Y459" s="22"/>
      <c r="Z459" s="22"/>
      <c r="AA459" s="5" t="s">
        <v>21</v>
      </c>
      <c r="AB459" s="5" t="s">
        <v>3990</v>
      </c>
      <c r="AC459" s="32" t="s">
        <v>2338</v>
      </c>
      <c r="AD459" s="21">
        <v>1</v>
      </c>
    </row>
    <row r="460" spans="1:30" x14ac:dyDescent="0.3">
      <c r="A460" s="18" t="str">
        <f t="shared" ref="A460:B460" si="474">IF(AND(ISNUMBER(SEARCH("Yes",C460)),ISNUMBER(SEARCH("Yes",E460)),ISNUMBER(SEARCH("Yes",G460)),ISNUMBER(SEARCH("Yes",I460))),"Yes","No")</f>
        <v>Yes</v>
      </c>
      <c r="B460" s="18" t="str">
        <f t="shared" si="474"/>
        <v>Yes</v>
      </c>
      <c r="C460" s="15" t="str">
        <f t="shared" si="264"/>
        <v>Yes</v>
      </c>
      <c r="D460" s="18" t="str">
        <f t="shared" si="265"/>
        <v>Yes</v>
      </c>
      <c r="E460" s="18" t="str">
        <f t="shared" si="266"/>
        <v>Yes</v>
      </c>
      <c r="F460" s="18" t="str">
        <f t="shared" si="267"/>
        <v>Yes</v>
      </c>
      <c r="G460" s="18" t="str">
        <f t="shared" si="268"/>
        <v>Yes</v>
      </c>
      <c r="H460" s="18" t="str">
        <f t="shared" si="269"/>
        <v>Yes</v>
      </c>
      <c r="I460" s="18" t="str">
        <f t="shared" si="270"/>
        <v>Yes</v>
      </c>
      <c r="J460" s="18" t="str">
        <f t="shared" si="271"/>
        <v>Yes</v>
      </c>
      <c r="K460" s="21">
        <v>458</v>
      </c>
      <c r="L460" s="5" t="s">
        <v>82</v>
      </c>
      <c r="M460" s="5" t="s">
        <v>83</v>
      </c>
      <c r="N460" s="5" t="s">
        <v>2266</v>
      </c>
      <c r="O460" s="5" t="s">
        <v>21</v>
      </c>
      <c r="P460" s="5" t="s">
        <v>2895</v>
      </c>
      <c r="Q460" s="32" t="s">
        <v>3991</v>
      </c>
      <c r="R460" s="21">
        <v>1</v>
      </c>
      <c r="S460" s="5" t="s">
        <v>21</v>
      </c>
      <c r="T460" s="5" t="s">
        <v>3992</v>
      </c>
      <c r="U460" s="32" t="s">
        <v>3993</v>
      </c>
      <c r="V460" s="21">
        <v>1</v>
      </c>
      <c r="W460" s="5" t="s">
        <v>21</v>
      </c>
      <c r="X460" s="5" t="s">
        <v>3994</v>
      </c>
      <c r="Y460" s="32" t="s">
        <v>3995</v>
      </c>
      <c r="Z460" s="21">
        <v>1</v>
      </c>
      <c r="AA460" s="5" t="s">
        <v>2269</v>
      </c>
      <c r="AB460" s="5" t="s">
        <v>3996</v>
      </c>
      <c r="AC460" s="32" t="s">
        <v>2350</v>
      </c>
      <c r="AD460" s="21">
        <v>1</v>
      </c>
    </row>
    <row r="461" spans="1:30" x14ac:dyDescent="0.3">
      <c r="A461" s="18" t="str">
        <f t="shared" ref="A461:B461" si="475">IF(AND(ISNUMBER(SEARCH("Yes",C461)),ISNUMBER(SEARCH("Yes",E461)),ISNUMBER(SEARCH("Yes",G461)),ISNUMBER(SEARCH("Yes",I461))),"Yes","No")</f>
        <v>No</v>
      </c>
      <c r="B461" s="18" t="str">
        <f t="shared" si="475"/>
        <v>No</v>
      </c>
      <c r="C461" s="15" t="str">
        <f t="shared" si="264"/>
        <v>No</v>
      </c>
      <c r="D461" s="18" t="str">
        <f t="shared" si="265"/>
        <v>No</v>
      </c>
      <c r="E461" s="18" t="str">
        <f t="shared" si="266"/>
        <v>No</v>
      </c>
      <c r="F461" s="18" t="str">
        <f t="shared" si="267"/>
        <v>No</v>
      </c>
      <c r="G461" s="18" t="str">
        <f t="shared" si="268"/>
        <v>No</v>
      </c>
      <c r="H461" s="18" t="str">
        <f t="shared" si="269"/>
        <v>No</v>
      </c>
      <c r="I461" s="18" t="str">
        <f t="shared" si="270"/>
        <v>Yes</v>
      </c>
      <c r="J461" s="18" t="str">
        <f t="shared" si="271"/>
        <v>No</v>
      </c>
      <c r="K461" s="21">
        <v>459</v>
      </c>
      <c r="L461" s="5" t="s">
        <v>1156</v>
      </c>
      <c r="M461" s="5" t="s">
        <v>1157</v>
      </c>
      <c r="N461" s="5" t="s">
        <v>2266</v>
      </c>
      <c r="O461" s="5" t="s">
        <v>149</v>
      </c>
      <c r="P461" s="5" t="s">
        <v>3997</v>
      </c>
      <c r="Q461" s="32" t="s">
        <v>3998</v>
      </c>
      <c r="R461" s="21">
        <v>1</v>
      </c>
      <c r="S461" s="22"/>
      <c r="T461" s="22"/>
      <c r="U461" s="22"/>
      <c r="V461" s="22"/>
      <c r="W461" s="22"/>
      <c r="X461" s="22"/>
      <c r="Y461" s="22"/>
      <c r="Z461" s="22"/>
      <c r="AA461" s="5" t="s">
        <v>149</v>
      </c>
      <c r="AB461" s="5" t="s">
        <v>3999</v>
      </c>
      <c r="AC461" s="32" t="s">
        <v>4000</v>
      </c>
      <c r="AD461" s="21">
        <v>1</v>
      </c>
    </row>
    <row r="462" spans="1:30" x14ac:dyDescent="0.3">
      <c r="A462" s="18" t="str">
        <f t="shared" ref="A462:B462" si="476">IF(AND(ISNUMBER(SEARCH("Yes",C462)),ISNUMBER(SEARCH("Yes",E462)),ISNUMBER(SEARCH("Yes",G462)),ISNUMBER(SEARCH("Yes",I462))),"Yes","No")</f>
        <v>No</v>
      </c>
      <c r="B462" s="18" t="str">
        <f t="shared" si="476"/>
        <v>No</v>
      </c>
      <c r="C462" s="15" t="str">
        <f t="shared" si="264"/>
        <v>No</v>
      </c>
      <c r="D462" s="18" t="str">
        <f t="shared" si="265"/>
        <v>No</v>
      </c>
      <c r="E462" s="18" t="str">
        <f t="shared" si="266"/>
        <v>No</v>
      </c>
      <c r="F462" s="18" t="str">
        <f t="shared" si="267"/>
        <v>No</v>
      </c>
      <c r="G462" s="18" t="str">
        <f t="shared" si="268"/>
        <v>No</v>
      </c>
      <c r="H462" s="18" t="str">
        <f t="shared" si="269"/>
        <v>No</v>
      </c>
      <c r="I462" s="18" t="str">
        <f t="shared" si="270"/>
        <v>Yes</v>
      </c>
      <c r="J462" s="18" t="str">
        <f t="shared" si="271"/>
        <v>Yes</v>
      </c>
      <c r="K462" s="21">
        <v>460</v>
      </c>
      <c r="L462" s="5" t="s">
        <v>1158</v>
      </c>
      <c r="M462" s="5" t="s">
        <v>1159</v>
      </c>
      <c r="N462" s="5" t="s">
        <v>2266</v>
      </c>
      <c r="O462" s="5" t="s">
        <v>149</v>
      </c>
      <c r="P462" s="5" t="s">
        <v>4001</v>
      </c>
      <c r="Q462" s="32" t="s">
        <v>4002</v>
      </c>
      <c r="R462" s="21">
        <v>1</v>
      </c>
      <c r="S462" s="22"/>
      <c r="T462" s="22"/>
      <c r="U462" s="22"/>
      <c r="V462" s="22"/>
      <c r="W462" s="22"/>
      <c r="X462" s="22"/>
      <c r="Y462" s="22"/>
      <c r="Z462" s="22"/>
      <c r="AA462" s="5" t="s">
        <v>2269</v>
      </c>
      <c r="AB462" s="5" t="s">
        <v>4003</v>
      </c>
      <c r="AC462" s="32" t="s">
        <v>4004</v>
      </c>
      <c r="AD462" s="21">
        <v>1</v>
      </c>
    </row>
    <row r="463" spans="1:30" x14ac:dyDescent="0.3">
      <c r="A463" s="18" t="str">
        <f t="shared" ref="A463:B463" si="477">IF(AND(ISNUMBER(SEARCH("Yes",C463)),ISNUMBER(SEARCH("Yes",E463)),ISNUMBER(SEARCH("Yes",G463)),ISNUMBER(SEARCH("Yes",I463))),"Yes","No")</f>
        <v>No</v>
      </c>
      <c r="B463" s="18" t="str">
        <f t="shared" si="477"/>
        <v>No</v>
      </c>
      <c r="C463" s="15" t="str">
        <f t="shared" si="264"/>
        <v>No</v>
      </c>
      <c r="D463" s="18" t="str">
        <f t="shared" si="265"/>
        <v>No</v>
      </c>
      <c r="E463" s="18" t="str">
        <f t="shared" si="266"/>
        <v>No</v>
      </c>
      <c r="F463" s="18" t="str">
        <f t="shared" si="267"/>
        <v>Yes</v>
      </c>
      <c r="G463" s="18" t="str">
        <f t="shared" si="268"/>
        <v>No</v>
      </c>
      <c r="H463" s="18" t="str">
        <f t="shared" si="269"/>
        <v>No</v>
      </c>
      <c r="I463" s="18" t="str">
        <f t="shared" si="270"/>
        <v>Yes</v>
      </c>
      <c r="J463" s="18" t="str">
        <f t="shared" si="271"/>
        <v>Yes</v>
      </c>
      <c r="K463" s="21">
        <v>461</v>
      </c>
      <c r="L463" s="5" t="s">
        <v>1160</v>
      </c>
      <c r="M463" s="5" t="s">
        <v>1161</v>
      </c>
      <c r="N463" s="5" t="s">
        <v>2266</v>
      </c>
      <c r="O463" s="5" t="s">
        <v>149</v>
      </c>
      <c r="P463" s="5" t="s">
        <v>2317</v>
      </c>
      <c r="Q463" s="32" t="s">
        <v>4005</v>
      </c>
      <c r="R463" s="21">
        <v>1</v>
      </c>
      <c r="S463" s="5" t="s">
        <v>149</v>
      </c>
      <c r="T463" s="5" t="s">
        <v>4006</v>
      </c>
      <c r="U463" s="32" t="s">
        <v>4007</v>
      </c>
      <c r="V463" s="21">
        <v>1</v>
      </c>
      <c r="W463" s="22"/>
      <c r="X463" s="22"/>
      <c r="Y463" s="22"/>
      <c r="Z463" s="22"/>
      <c r="AA463" s="5" t="s">
        <v>2269</v>
      </c>
      <c r="AB463" s="5" t="s">
        <v>4008</v>
      </c>
      <c r="AC463" s="32" t="s">
        <v>4009</v>
      </c>
      <c r="AD463" s="21">
        <v>1</v>
      </c>
    </row>
    <row r="464" spans="1:30" x14ac:dyDescent="0.3">
      <c r="A464" s="18" t="str">
        <f t="shared" ref="A464:B464" si="478">IF(AND(ISNUMBER(SEARCH("Yes",C464)),ISNUMBER(SEARCH("Yes",E464)),ISNUMBER(SEARCH("Yes",G464)),ISNUMBER(SEARCH("Yes",I464))),"Yes","No")</f>
        <v>No</v>
      </c>
      <c r="B464" s="18" t="str">
        <f t="shared" si="478"/>
        <v>No</v>
      </c>
      <c r="C464" s="15" t="str">
        <f t="shared" si="264"/>
        <v>No</v>
      </c>
      <c r="D464" s="18" t="str">
        <f t="shared" si="265"/>
        <v>No</v>
      </c>
      <c r="E464" s="18" t="str">
        <f t="shared" si="266"/>
        <v>No</v>
      </c>
      <c r="F464" s="18" t="str">
        <f t="shared" si="267"/>
        <v>No</v>
      </c>
      <c r="G464" s="18" t="str">
        <f t="shared" si="268"/>
        <v>No</v>
      </c>
      <c r="H464" s="18" t="str">
        <f t="shared" si="269"/>
        <v>No</v>
      </c>
      <c r="I464" s="18" t="str">
        <f t="shared" si="270"/>
        <v>Yes</v>
      </c>
      <c r="J464" s="18" t="str">
        <f t="shared" si="271"/>
        <v>Yes</v>
      </c>
      <c r="K464" s="21">
        <v>462</v>
      </c>
      <c r="L464" s="5" t="s">
        <v>1162</v>
      </c>
      <c r="M464" s="5" t="s">
        <v>1163</v>
      </c>
      <c r="N464" s="5" t="s">
        <v>2266</v>
      </c>
      <c r="O464" s="5" t="s">
        <v>149</v>
      </c>
      <c r="P464" s="5" t="s">
        <v>2292</v>
      </c>
      <c r="Q464" s="32" t="s">
        <v>4010</v>
      </c>
      <c r="R464" s="21">
        <v>1</v>
      </c>
      <c r="S464" s="22"/>
      <c r="T464" s="22"/>
      <c r="U464" s="22"/>
      <c r="V464" s="22"/>
      <c r="W464" s="22"/>
      <c r="X464" s="22"/>
      <c r="Y464" s="22"/>
      <c r="Z464" s="22"/>
      <c r="AA464" s="5" t="s">
        <v>2269</v>
      </c>
      <c r="AB464" s="5" t="s">
        <v>2554</v>
      </c>
      <c r="AC464" s="32" t="s">
        <v>4011</v>
      </c>
      <c r="AD464" s="21">
        <v>1</v>
      </c>
    </row>
    <row r="465" spans="1:30" x14ac:dyDescent="0.3">
      <c r="A465" s="18" t="str">
        <f t="shared" ref="A465:B465" si="479">IF(AND(ISNUMBER(SEARCH("Yes",C465)),ISNUMBER(SEARCH("Yes",E465)),ISNUMBER(SEARCH("Yes",G465)),ISNUMBER(SEARCH("Yes",I465))),"Yes","No")</f>
        <v>No</v>
      </c>
      <c r="B465" s="18" t="str">
        <f t="shared" si="479"/>
        <v>No</v>
      </c>
      <c r="C465" s="15" t="str">
        <f t="shared" si="264"/>
        <v>No</v>
      </c>
      <c r="D465" s="18" t="str">
        <f t="shared" si="265"/>
        <v>No</v>
      </c>
      <c r="E465" s="18" t="str">
        <f t="shared" si="266"/>
        <v>No</v>
      </c>
      <c r="F465" s="18" t="str">
        <f t="shared" si="267"/>
        <v>No</v>
      </c>
      <c r="G465" s="18" t="str">
        <f t="shared" si="268"/>
        <v>No</v>
      </c>
      <c r="H465" s="18" t="str">
        <f t="shared" si="269"/>
        <v>No</v>
      </c>
      <c r="I465" s="18" t="str">
        <f t="shared" si="270"/>
        <v>Yes</v>
      </c>
      <c r="J465" s="18" t="str">
        <f t="shared" si="271"/>
        <v>Yes</v>
      </c>
      <c r="K465" s="21">
        <v>463</v>
      </c>
      <c r="L465" s="5" t="s">
        <v>1164</v>
      </c>
      <c r="M465" s="5" t="s">
        <v>1165</v>
      </c>
      <c r="N465" s="5" t="s">
        <v>2266</v>
      </c>
      <c r="O465" s="5" t="s">
        <v>149</v>
      </c>
      <c r="P465" s="5" t="s">
        <v>2309</v>
      </c>
      <c r="Q465" s="32" t="s">
        <v>4012</v>
      </c>
      <c r="R465" s="21">
        <v>1</v>
      </c>
      <c r="S465" s="22"/>
      <c r="T465" s="22"/>
      <c r="U465" s="22"/>
      <c r="V465" s="22"/>
      <c r="W465" s="22"/>
      <c r="X465" s="22"/>
      <c r="Y465" s="22"/>
      <c r="Z465" s="22"/>
      <c r="AA465" s="5" t="s">
        <v>2269</v>
      </c>
      <c r="AB465" s="5" t="s">
        <v>4013</v>
      </c>
      <c r="AC465" s="32" t="s">
        <v>4014</v>
      </c>
      <c r="AD465" s="21">
        <v>1</v>
      </c>
    </row>
    <row r="466" spans="1:30" x14ac:dyDescent="0.3">
      <c r="A466" s="18" t="str">
        <f t="shared" ref="A466:B466" si="480">IF(AND(ISNUMBER(SEARCH("Yes",C466)),ISNUMBER(SEARCH("Yes",E466)),ISNUMBER(SEARCH("Yes",G466)),ISNUMBER(SEARCH("Yes",I466))),"Yes","No")</f>
        <v>No</v>
      </c>
      <c r="B466" s="18" t="str">
        <f t="shared" si="480"/>
        <v>No</v>
      </c>
      <c r="C466" s="15" t="str">
        <f t="shared" si="264"/>
        <v>No</v>
      </c>
      <c r="D466" s="18" t="str">
        <f t="shared" si="265"/>
        <v>No</v>
      </c>
      <c r="E466" s="18" t="str">
        <f t="shared" si="266"/>
        <v>No</v>
      </c>
      <c r="F466" s="18" t="str">
        <f t="shared" si="267"/>
        <v>No</v>
      </c>
      <c r="G466" s="18" t="str">
        <f t="shared" si="268"/>
        <v>No</v>
      </c>
      <c r="H466" s="18" t="str">
        <f t="shared" si="269"/>
        <v>No</v>
      </c>
      <c r="I466" s="18" t="str">
        <f t="shared" si="270"/>
        <v>Yes</v>
      </c>
      <c r="J466" s="18" t="str">
        <f t="shared" si="271"/>
        <v>Yes</v>
      </c>
      <c r="K466" s="21">
        <v>464</v>
      </c>
      <c r="L466" s="5" t="s">
        <v>1166</v>
      </c>
      <c r="M466" s="5" t="s">
        <v>1167</v>
      </c>
      <c r="N466" s="5" t="s">
        <v>2266</v>
      </c>
      <c r="O466" s="5" t="s">
        <v>149</v>
      </c>
      <c r="P466" s="5" t="s">
        <v>2305</v>
      </c>
      <c r="Q466" s="32" t="s">
        <v>4015</v>
      </c>
      <c r="R466" s="21">
        <v>1</v>
      </c>
      <c r="S466" s="22"/>
      <c r="T466" s="22"/>
      <c r="U466" s="22"/>
      <c r="V466" s="22"/>
      <c r="W466" s="22"/>
      <c r="X466" s="22"/>
      <c r="Y466" s="22"/>
      <c r="Z466" s="22"/>
      <c r="AA466" s="5" t="s">
        <v>21</v>
      </c>
      <c r="AB466" s="5" t="s">
        <v>4016</v>
      </c>
      <c r="AC466" s="32" t="s">
        <v>4017</v>
      </c>
      <c r="AD466" s="21">
        <v>1</v>
      </c>
    </row>
    <row r="467" spans="1:30" x14ac:dyDescent="0.3">
      <c r="A467" s="18" t="str">
        <f t="shared" ref="A467:B467" si="481">IF(AND(ISNUMBER(SEARCH("Yes",C467)),ISNUMBER(SEARCH("Yes",E467)),ISNUMBER(SEARCH("Yes",G467)),ISNUMBER(SEARCH("Yes",I467))),"Yes","No")</f>
        <v>No</v>
      </c>
      <c r="B467" s="18" t="str">
        <f t="shared" si="481"/>
        <v>No</v>
      </c>
      <c r="C467" s="15" t="str">
        <f t="shared" si="264"/>
        <v>No</v>
      </c>
      <c r="D467" s="18" t="str">
        <f t="shared" si="265"/>
        <v>No</v>
      </c>
      <c r="E467" s="18" t="str">
        <f t="shared" si="266"/>
        <v>No</v>
      </c>
      <c r="F467" s="18" t="str">
        <f t="shared" si="267"/>
        <v>No</v>
      </c>
      <c r="G467" s="18" t="str">
        <f t="shared" si="268"/>
        <v>No</v>
      </c>
      <c r="H467" s="18" t="str">
        <f t="shared" si="269"/>
        <v>No</v>
      </c>
      <c r="I467" s="18" t="str">
        <f t="shared" si="270"/>
        <v>Yes</v>
      </c>
      <c r="J467" s="18" t="str">
        <f t="shared" si="271"/>
        <v>Yes</v>
      </c>
      <c r="K467" s="21">
        <v>465</v>
      </c>
      <c r="L467" s="5" t="s">
        <v>1168</v>
      </c>
      <c r="M467" s="5" t="s">
        <v>1169</v>
      </c>
      <c r="N467" s="5" t="s">
        <v>2266</v>
      </c>
      <c r="O467" s="5" t="s">
        <v>149</v>
      </c>
      <c r="P467" s="5" t="s">
        <v>2683</v>
      </c>
      <c r="Q467" s="32" t="s">
        <v>4018</v>
      </c>
      <c r="R467" s="21">
        <v>1</v>
      </c>
      <c r="S467" s="22"/>
      <c r="T467" s="22"/>
      <c r="U467" s="22"/>
      <c r="V467" s="22"/>
      <c r="W467" s="22"/>
      <c r="X467" s="22"/>
      <c r="Y467" s="22"/>
      <c r="Z467" s="22"/>
      <c r="AA467" s="5" t="s">
        <v>21</v>
      </c>
      <c r="AB467" s="5" t="s">
        <v>4019</v>
      </c>
      <c r="AC467" s="32" t="s">
        <v>4020</v>
      </c>
      <c r="AD467" s="21">
        <v>1</v>
      </c>
    </row>
    <row r="468" spans="1:30" x14ac:dyDescent="0.3">
      <c r="A468" s="18" t="str">
        <f t="shared" ref="A468:B468" si="482">IF(AND(ISNUMBER(SEARCH("Yes",C468)),ISNUMBER(SEARCH("Yes",E468)),ISNUMBER(SEARCH("Yes",G468)),ISNUMBER(SEARCH("Yes",I468))),"Yes","No")</f>
        <v>No</v>
      </c>
      <c r="B468" s="18" t="str">
        <f t="shared" si="482"/>
        <v>No</v>
      </c>
      <c r="C468" s="15" t="str">
        <f t="shared" si="264"/>
        <v>No</v>
      </c>
      <c r="D468" s="18" t="str">
        <f t="shared" si="265"/>
        <v>No</v>
      </c>
      <c r="E468" s="18" t="str">
        <f t="shared" si="266"/>
        <v>Yes</v>
      </c>
      <c r="F468" s="18" t="str">
        <f t="shared" si="267"/>
        <v>Yes</v>
      </c>
      <c r="G468" s="18" t="str">
        <f t="shared" si="268"/>
        <v>Yes</v>
      </c>
      <c r="H468" s="18" t="str">
        <f t="shared" si="269"/>
        <v>Yes</v>
      </c>
      <c r="I468" s="18" t="str">
        <f t="shared" si="270"/>
        <v>Yes</v>
      </c>
      <c r="J468" s="18" t="str">
        <f t="shared" si="271"/>
        <v>Yes</v>
      </c>
      <c r="K468" s="21">
        <v>466</v>
      </c>
      <c r="L468" s="5" t="s">
        <v>323</v>
      </c>
      <c r="M468" s="5" t="s">
        <v>324</v>
      </c>
      <c r="N468" s="5" t="s">
        <v>2266</v>
      </c>
      <c r="O468" s="5" t="s">
        <v>149</v>
      </c>
      <c r="P468" s="5" t="s">
        <v>3417</v>
      </c>
      <c r="Q468" s="32" t="s">
        <v>2783</v>
      </c>
      <c r="R468" s="21">
        <v>1</v>
      </c>
      <c r="S468" s="5" t="s">
        <v>2269</v>
      </c>
      <c r="T468" s="5" t="s">
        <v>2451</v>
      </c>
      <c r="U468" s="32" t="s">
        <v>4021</v>
      </c>
      <c r="V468" s="21">
        <v>1</v>
      </c>
      <c r="W468" s="5" t="s">
        <v>2269</v>
      </c>
      <c r="X468" s="5" t="s">
        <v>4022</v>
      </c>
      <c r="Y468" s="32" t="s">
        <v>4023</v>
      </c>
      <c r="Z468" s="21">
        <v>1</v>
      </c>
      <c r="AA468" s="5" t="s">
        <v>21</v>
      </c>
      <c r="AB468" s="5" t="s">
        <v>4024</v>
      </c>
      <c r="AC468" s="32" t="s">
        <v>4025</v>
      </c>
      <c r="AD468" s="21">
        <v>1</v>
      </c>
    </row>
    <row r="469" spans="1:30" x14ac:dyDescent="0.3">
      <c r="A469" s="18" t="str">
        <f t="shared" ref="A469:B469" si="483">IF(AND(ISNUMBER(SEARCH("Yes",C469)),ISNUMBER(SEARCH("Yes",E469)),ISNUMBER(SEARCH("Yes",G469)),ISNUMBER(SEARCH("Yes",I469))),"Yes","No")</f>
        <v>Yes</v>
      </c>
      <c r="B469" s="18" t="str">
        <f t="shared" si="483"/>
        <v>Yes</v>
      </c>
      <c r="C469" s="15" t="str">
        <f t="shared" si="264"/>
        <v>Yes</v>
      </c>
      <c r="D469" s="18" t="str">
        <f t="shared" si="265"/>
        <v>Yes</v>
      </c>
      <c r="E469" s="18" t="str">
        <f t="shared" si="266"/>
        <v>Yes</v>
      </c>
      <c r="F469" s="18" t="str">
        <f t="shared" si="267"/>
        <v>Yes</v>
      </c>
      <c r="G469" s="18" t="str">
        <f t="shared" si="268"/>
        <v>Yes</v>
      </c>
      <c r="H469" s="18" t="str">
        <f t="shared" si="269"/>
        <v>Yes</v>
      </c>
      <c r="I469" s="18" t="str">
        <f t="shared" si="270"/>
        <v>Yes</v>
      </c>
      <c r="J469" s="18" t="str">
        <f t="shared" si="271"/>
        <v>Yes</v>
      </c>
      <c r="K469" s="21">
        <v>467</v>
      </c>
      <c r="L469" s="5" t="s">
        <v>85</v>
      </c>
      <c r="M469" s="5" t="s">
        <v>86</v>
      </c>
      <c r="N469" s="5" t="s">
        <v>2266</v>
      </c>
      <c r="O469" s="5" t="s">
        <v>21</v>
      </c>
      <c r="P469" s="5" t="s">
        <v>4026</v>
      </c>
      <c r="Q469" s="32" t="s">
        <v>4027</v>
      </c>
      <c r="R469" s="21">
        <v>1</v>
      </c>
      <c r="S469" s="5" t="s">
        <v>21</v>
      </c>
      <c r="T469" s="5" t="s">
        <v>4028</v>
      </c>
      <c r="U469" s="32" t="s">
        <v>4029</v>
      </c>
      <c r="V469" s="21">
        <v>1</v>
      </c>
      <c r="W469" s="5" t="s">
        <v>21</v>
      </c>
      <c r="X469" s="5" t="s">
        <v>4030</v>
      </c>
      <c r="Y469" s="32" t="s">
        <v>4031</v>
      </c>
      <c r="Z469" s="21">
        <v>1</v>
      </c>
      <c r="AA469" s="5" t="s">
        <v>2269</v>
      </c>
      <c r="AB469" s="5" t="s">
        <v>4032</v>
      </c>
      <c r="AC469" s="32" t="s">
        <v>4033</v>
      </c>
      <c r="AD469" s="21">
        <v>1</v>
      </c>
    </row>
    <row r="470" spans="1:30" x14ac:dyDescent="0.3">
      <c r="A470" s="18" t="str">
        <f t="shared" ref="A470:B470" si="484">IF(AND(ISNUMBER(SEARCH("Yes",C470)),ISNUMBER(SEARCH("Yes",E470)),ISNUMBER(SEARCH("Yes",G470)),ISNUMBER(SEARCH("Yes",I470))),"Yes","No")</f>
        <v>No</v>
      </c>
      <c r="B470" s="18" t="str">
        <f t="shared" si="484"/>
        <v>No</v>
      </c>
      <c r="C470" s="15" t="str">
        <f t="shared" si="264"/>
        <v>No</v>
      </c>
      <c r="D470" s="18" t="str">
        <f t="shared" si="265"/>
        <v>No</v>
      </c>
      <c r="E470" s="18" t="str">
        <f t="shared" si="266"/>
        <v>No</v>
      </c>
      <c r="F470" s="18" t="str">
        <f t="shared" si="267"/>
        <v>No</v>
      </c>
      <c r="G470" s="18" t="str">
        <f t="shared" si="268"/>
        <v>No</v>
      </c>
      <c r="H470" s="18" t="str">
        <f t="shared" si="269"/>
        <v>No</v>
      </c>
      <c r="I470" s="18" t="str">
        <f t="shared" si="270"/>
        <v>Yes</v>
      </c>
      <c r="J470" s="18" t="str">
        <f t="shared" si="271"/>
        <v>Yes</v>
      </c>
      <c r="K470" s="21">
        <v>468</v>
      </c>
      <c r="L470" s="5" t="s">
        <v>1170</v>
      </c>
      <c r="M470" s="5" t="s">
        <v>1171</v>
      </c>
      <c r="N470" s="5" t="s">
        <v>2266</v>
      </c>
      <c r="O470" s="5" t="s">
        <v>149</v>
      </c>
      <c r="P470" s="5" t="s">
        <v>3940</v>
      </c>
      <c r="Q470" s="32" t="s">
        <v>4034</v>
      </c>
      <c r="R470" s="21">
        <v>1</v>
      </c>
      <c r="S470" s="22"/>
      <c r="T470" s="22"/>
      <c r="U470" s="22"/>
      <c r="V470" s="22"/>
      <c r="W470" s="22"/>
      <c r="X470" s="22"/>
      <c r="Y470" s="22"/>
      <c r="Z470" s="22"/>
      <c r="AA470" s="5" t="s">
        <v>2269</v>
      </c>
      <c r="AB470" s="5" t="s">
        <v>4035</v>
      </c>
      <c r="AC470" s="32" t="s">
        <v>4036</v>
      </c>
      <c r="AD470" s="21">
        <v>1</v>
      </c>
    </row>
    <row r="471" spans="1:30" x14ac:dyDescent="0.3">
      <c r="A471" s="18" t="str">
        <f t="shared" ref="A471:B471" si="485">IF(AND(ISNUMBER(SEARCH("Yes",C471)),ISNUMBER(SEARCH("Yes",E471)),ISNUMBER(SEARCH("Yes",G471)),ISNUMBER(SEARCH("Yes",I471))),"Yes","No")</f>
        <v>No</v>
      </c>
      <c r="B471" s="18" t="str">
        <f t="shared" si="485"/>
        <v>No</v>
      </c>
      <c r="C471" s="15" t="str">
        <f t="shared" si="264"/>
        <v>No</v>
      </c>
      <c r="D471" s="18" t="str">
        <f t="shared" si="265"/>
        <v>No</v>
      </c>
      <c r="E471" s="18" t="str">
        <f t="shared" si="266"/>
        <v>No</v>
      </c>
      <c r="F471" s="18" t="str">
        <f t="shared" si="267"/>
        <v>No</v>
      </c>
      <c r="G471" s="18" t="str">
        <f t="shared" si="268"/>
        <v>No</v>
      </c>
      <c r="H471" s="18" t="str">
        <f t="shared" si="269"/>
        <v>No</v>
      </c>
      <c r="I471" s="18" t="str">
        <f t="shared" si="270"/>
        <v>Yes</v>
      </c>
      <c r="J471" s="18" t="str">
        <f t="shared" si="271"/>
        <v>Yes</v>
      </c>
      <c r="K471" s="21">
        <v>469</v>
      </c>
      <c r="L471" s="5" t="s">
        <v>1172</v>
      </c>
      <c r="M471" s="5" t="s">
        <v>1173</v>
      </c>
      <c r="N471" s="5" t="s">
        <v>2266</v>
      </c>
      <c r="O471" s="5" t="s">
        <v>149</v>
      </c>
      <c r="P471" s="5" t="s">
        <v>2608</v>
      </c>
      <c r="Q471" s="32" t="s">
        <v>3111</v>
      </c>
      <c r="R471" s="21">
        <v>1</v>
      </c>
      <c r="S471" s="22"/>
      <c r="T471" s="22"/>
      <c r="U471" s="22"/>
      <c r="V471" s="22"/>
      <c r="W471" s="22"/>
      <c r="X471" s="22"/>
      <c r="Y471" s="22"/>
      <c r="Z471" s="22"/>
      <c r="AA471" s="5" t="s">
        <v>2269</v>
      </c>
      <c r="AB471" s="5" t="s">
        <v>4037</v>
      </c>
      <c r="AC471" s="32" t="s">
        <v>4038</v>
      </c>
      <c r="AD471" s="21">
        <v>1</v>
      </c>
    </row>
    <row r="472" spans="1:30" x14ac:dyDescent="0.3">
      <c r="A472" s="18" t="str">
        <f t="shared" ref="A472:B472" si="486">IF(AND(ISNUMBER(SEARCH("Yes",C472)),ISNUMBER(SEARCH("Yes",E472)),ISNUMBER(SEARCH("Yes",G472)),ISNUMBER(SEARCH("Yes",I472))),"Yes","No")</f>
        <v>No</v>
      </c>
      <c r="B472" s="18" t="str">
        <f t="shared" si="486"/>
        <v>No</v>
      </c>
      <c r="C472" s="15" t="str">
        <f t="shared" si="264"/>
        <v>No</v>
      </c>
      <c r="D472" s="18" t="str">
        <f t="shared" si="265"/>
        <v>No</v>
      </c>
      <c r="E472" s="18" t="str">
        <f t="shared" si="266"/>
        <v>No</v>
      </c>
      <c r="F472" s="18" t="str">
        <f t="shared" si="267"/>
        <v>No</v>
      </c>
      <c r="G472" s="18" t="str">
        <f t="shared" si="268"/>
        <v>No</v>
      </c>
      <c r="H472" s="18" t="str">
        <f t="shared" si="269"/>
        <v>No</v>
      </c>
      <c r="I472" s="18" t="str">
        <f t="shared" si="270"/>
        <v>Yes</v>
      </c>
      <c r="J472" s="18" t="str">
        <f t="shared" si="271"/>
        <v>Yes</v>
      </c>
      <c r="K472" s="21">
        <v>470</v>
      </c>
      <c r="L472" s="5" t="s">
        <v>1174</v>
      </c>
      <c r="M472" s="5" t="s">
        <v>1175</v>
      </c>
      <c r="N472" s="5" t="s">
        <v>2266</v>
      </c>
      <c r="O472" s="5" t="s">
        <v>149</v>
      </c>
      <c r="P472" s="5" t="s">
        <v>2390</v>
      </c>
      <c r="Q472" s="32" t="s">
        <v>4039</v>
      </c>
      <c r="R472" s="21">
        <v>1</v>
      </c>
      <c r="S472" s="22"/>
      <c r="T472" s="22"/>
      <c r="U472" s="22"/>
      <c r="V472" s="22"/>
      <c r="W472" s="22"/>
      <c r="X472" s="22"/>
      <c r="Y472" s="22"/>
      <c r="Z472" s="22"/>
      <c r="AA472" s="5" t="s">
        <v>2269</v>
      </c>
      <c r="AB472" s="5" t="s">
        <v>4040</v>
      </c>
      <c r="AC472" s="32" t="s">
        <v>4041</v>
      </c>
      <c r="AD472" s="21">
        <v>1</v>
      </c>
    </row>
    <row r="473" spans="1:30" x14ac:dyDescent="0.3">
      <c r="A473" s="18" t="str">
        <f t="shared" ref="A473:B473" si="487">IF(AND(ISNUMBER(SEARCH("Yes",C473)),ISNUMBER(SEARCH("Yes",E473)),ISNUMBER(SEARCH("Yes",G473)),ISNUMBER(SEARCH("Yes",I473))),"Yes","No")</f>
        <v>No</v>
      </c>
      <c r="B473" s="18" t="str">
        <f t="shared" si="487"/>
        <v>No</v>
      </c>
      <c r="C473" s="15" t="str">
        <f t="shared" si="264"/>
        <v>No</v>
      </c>
      <c r="D473" s="18" t="str">
        <f t="shared" si="265"/>
        <v>No</v>
      </c>
      <c r="E473" s="18" t="str">
        <f t="shared" si="266"/>
        <v>No</v>
      </c>
      <c r="F473" s="18" t="str">
        <f t="shared" si="267"/>
        <v>No</v>
      </c>
      <c r="G473" s="18" t="str">
        <f t="shared" si="268"/>
        <v>No</v>
      </c>
      <c r="H473" s="18" t="str">
        <f t="shared" si="269"/>
        <v>No</v>
      </c>
      <c r="I473" s="18" t="str">
        <f t="shared" si="270"/>
        <v>Yes</v>
      </c>
      <c r="J473" s="18" t="str">
        <f t="shared" si="271"/>
        <v>Yes</v>
      </c>
      <c r="K473" s="21">
        <v>471</v>
      </c>
      <c r="L473" s="5" t="s">
        <v>1176</v>
      </c>
      <c r="M473" s="5" t="s">
        <v>1177</v>
      </c>
      <c r="N473" s="5" t="s">
        <v>2266</v>
      </c>
      <c r="O473" s="5" t="s">
        <v>149</v>
      </c>
      <c r="P473" s="5" t="s">
        <v>4042</v>
      </c>
      <c r="Q473" s="32" t="s">
        <v>4043</v>
      </c>
      <c r="R473" s="21">
        <v>1</v>
      </c>
      <c r="S473" s="22"/>
      <c r="T473" s="22"/>
      <c r="U473" s="22"/>
      <c r="V473" s="22"/>
      <c r="W473" s="22"/>
      <c r="X473" s="22"/>
      <c r="Y473" s="22"/>
      <c r="Z473" s="22"/>
      <c r="AA473" s="5" t="s">
        <v>2269</v>
      </c>
      <c r="AB473" s="5" t="s">
        <v>2381</v>
      </c>
      <c r="AC473" s="32" t="s">
        <v>2430</v>
      </c>
      <c r="AD473" s="21">
        <v>1</v>
      </c>
    </row>
    <row r="474" spans="1:30" x14ac:dyDescent="0.3">
      <c r="A474" s="18" t="str">
        <f t="shared" ref="A474:B474" si="488">IF(AND(ISNUMBER(SEARCH("Yes",C474)),ISNUMBER(SEARCH("Yes",E474)),ISNUMBER(SEARCH("Yes",G474)),ISNUMBER(SEARCH("Yes",I474))),"Yes","No")</f>
        <v>No</v>
      </c>
      <c r="B474" s="18" t="str">
        <f t="shared" si="488"/>
        <v>No</v>
      </c>
      <c r="C474" s="15" t="str">
        <f t="shared" si="264"/>
        <v>No</v>
      </c>
      <c r="D474" s="18" t="str">
        <f t="shared" si="265"/>
        <v>No</v>
      </c>
      <c r="E474" s="18" t="str">
        <f t="shared" si="266"/>
        <v>No</v>
      </c>
      <c r="F474" s="18" t="str">
        <f t="shared" si="267"/>
        <v>No</v>
      </c>
      <c r="G474" s="18" t="str">
        <f t="shared" si="268"/>
        <v>No</v>
      </c>
      <c r="H474" s="18" t="str">
        <f t="shared" si="269"/>
        <v>No</v>
      </c>
      <c r="I474" s="18" t="str">
        <f t="shared" si="270"/>
        <v>Yes</v>
      </c>
      <c r="J474" s="18" t="str">
        <f t="shared" si="271"/>
        <v>Yes</v>
      </c>
      <c r="K474" s="21">
        <v>472</v>
      </c>
      <c r="L474" s="5" t="s">
        <v>1178</v>
      </c>
      <c r="M474" s="5" t="s">
        <v>1179</v>
      </c>
      <c r="N474" s="5" t="s">
        <v>2266</v>
      </c>
      <c r="O474" s="5" t="s">
        <v>149</v>
      </c>
      <c r="P474" s="5" t="s">
        <v>2284</v>
      </c>
      <c r="Q474" s="32" t="s">
        <v>4044</v>
      </c>
      <c r="R474" s="21">
        <v>1</v>
      </c>
      <c r="S474" s="22"/>
      <c r="T474" s="22"/>
      <c r="U474" s="22"/>
      <c r="V474" s="22"/>
      <c r="W474" s="22"/>
      <c r="X474" s="22"/>
      <c r="Y474" s="22"/>
      <c r="Z474" s="22"/>
      <c r="AA474" s="5" t="s">
        <v>2269</v>
      </c>
      <c r="AB474" s="5" t="s">
        <v>2381</v>
      </c>
      <c r="AC474" s="32" t="s">
        <v>2430</v>
      </c>
      <c r="AD474" s="21">
        <v>1</v>
      </c>
    </row>
    <row r="475" spans="1:30" x14ac:dyDescent="0.3">
      <c r="A475" s="18" t="str">
        <f t="shared" ref="A475:B475" si="489">IF(AND(ISNUMBER(SEARCH("Yes",C475)),ISNUMBER(SEARCH("Yes",E475)),ISNUMBER(SEARCH("Yes",G475)),ISNUMBER(SEARCH("Yes",I475))),"Yes","No")</f>
        <v>No</v>
      </c>
      <c r="B475" s="18" t="str">
        <f t="shared" si="489"/>
        <v>No</v>
      </c>
      <c r="C475" s="15" t="str">
        <f t="shared" si="264"/>
        <v>No</v>
      </c>
      <c r="D475" s="18" t="str">
        <f t="shared" si="265"/>
        <v>No</v>
      </c>
      <c r="E475" s="18" t="str">
        <f t="shared" si="266"/>
        <v>No</v>
      </c>
      <c r="F475" s="18" t="str">
        <f t="shared" si="267"/>
        <v>No</v>
      </c>
      <c r="G475" s="18" t="str">
        <f t="shared" si="268"/>
        <v>No</v>
      </c>
      <c r="H475" s="18" t="str">
        <f t="shared" si="269"/>
        <v>No</v>
      </c>
      <c r="I475" s="18" t="str">
        <f t="shared" si="270"/>
        <v>Yes</v>
      </c>
      <c r="J475" s="18" t="str">
        <f t="shared" si="271"/>
        <v>Yes</v>
      </c>
      <c r="K475" s="21">
        <v>473</v>
      </c>
      <c r="L475" s="5" t="s">
        <v>1180</v>
      </c>
      <c r="M475" s="5" t="s">
        <v>1181</v>
      </c>
      <c r="N475" s="5" t="s">
        <v>2266</v>
      </c>
      <c r="O475" s="5" t="s">
        <v>149</v>
      </c>
      <c r="P475" s="5" t="s">
        <v>4045</v>
      </c>
      <c r="Q475" s="32" t="s">
        <v>4046</v>
      </c>
      <c r="R475" s="21">
        <v>1</v>
      </c>
      <c r="S475" s="22"/>
      <c r="T475" s="22"/>
      <c r="U475" s="22"/>
      <c r="V475" s="22"/>
      <c r="W475" s="22"/>
      <c r="X475" s="22"/>
      <c r="Y475" s="22"/>
      <c r="Z475" s="22"/>
      <c r="AA475" s="5" t="s">
        <v>2269</v>
      </c>
      <c r="AB475" s="5" t="s">
        <v>4047</v>
      </c>
      <c r="AC475" s="32" t="s">
        <v>4048</v>
      </c>
      <c r="AD475" s="21">
        <v>1</v>
      </c>
    </row>
    <row r="476" spans="1:30" x14ac:dyDescent="0.3">
      <c r="A476" s="18" t="str">
        <f t="shared" ref="A476:B476" si="490">IF(AND(ISNUMBER(SEARCH("Yes",C476)),ISNUMBER(SEARCH("Yes",E476)),ISNUMBER(SEARCH("Yes",G476)),ISNUMBER(SEARCH("Yes",I476))),"Yes","No")</f>
        <v>No</v>
      </c>
      <c r="B476" s="18" t="str">
        <f t="shared" si="490"/>
        <v>No</v>
      </c>
      <c r="C476" s="15" t="str">
        <f t="shared" si="264"/>
        <v>No</v>
      </c>
      <c r="D476" s="18" t="str">
        <f t="shared" si="265"/>
        <v>No</v>
      </c>
      <c r="E476" s="18" t="str">
        <f t="shared" si="266"/>
        <v>No</v>
      </c>
      <c r="F476" s="18" t="str">
        <f t="shared" si="267"/>
        <v>No</v>
      </c>
      <c r="G476" s="18" t="str">
        <f t="shared" si="268"/>
        <v>No</v>
      </c>
      <c r="H476" s="18" t="str">
        <f t="shared" si="269"/>
        <v>No</v>
      </c>
      <c r="I476" s="18" t="str">
        <f t="shared" si="270"/>
        <v>Yes</v>
      </c>
      <c r="J476" s="18" t="str">
        <f t="shared" si="271"/>
        <v>Yes</v>
      </c>
      <c r="K476" s="21">
        <v>474</v>
      </c>
      <c r="L476" s="5" t="s">
        <v>1182</v>
      </c>
      <c r="M476" s="5" t="s">
        <v>1183</v>
      </c>
      <c r="N476" s="5" t="s">
        <v>2266</v>
      </c>
      <c r="O476" s="5" t="s">
        <v>149</v>
      </c>
      <c r="P476" s="5" t="s">
        <v>2401</v>
      </c>
      <c r="Q476" s="32" t="s">
        <v>4049</v>
      </c>
      <c r="R476" s="21">
        <v>1</v>
      </c>
      <c r="S476" s="22"/>
      <c r="T476" s="22"/>
      <c r="U476" s="22"/>
      <c r="V476" s="22"/>
      <c r="W476" s="22"/>
      <c r="X476" s="22"/>
      <c r="Y476" s="22"/>
      <c r="Z476" s="22"/>
      <c r="AA476" s="5" t="s">
        <v>2269</v>
      </c>
      <c r="AB476" s="5" t="s">
        <v>2628</v>
      </c>
      <c r="AC476" s="32" t="s">
        <v>2693</v>
      </c>
      <c r="AD476" s="21">
        <v>1</v>
      </c>
    </row>
    <row r="477" spans="1:30" x14ac:dyDescent="0.3">
      <c r="A477" s="18" t="str">
        <f t="shared" ref="A477:B477" si="491">IF(AND(ISNUMBER(SEARCH("Yes",C477)),ISNUMBER(SEARCH("Yes",E477)),ISNUMBER(SEARCH("Yes",G477)),ISNUMBER(SEARCH("Yes",I477))),"Yes","No")</f>
        <v>No</v>
      </c>
      <c r="B477" s="18" t="str">
        <f t="shared" si="491"/>
        <v>No</v>
      </c>
      <c r="C477" s="15" t="str">
        <f t="shared" si="264"/>
        <v>No</v>
      </c>
      <c r="D477" s="18" t="str">
        <f t="shared" si="265"/>
        <v>No</v>
      </c>
      <c r="E477" s="18" t="str">
        <f t="shared" si="266"/>
        <v>No</v>
      </c>
      <c r="F477" s="18" t="str">
        <f t="shared" si="267"/>
        <v>No</v>
      </c>
      <c r="G477" s="18" t="str">
        <f t="shared" si="268"/>
        <v>No</v>
      </c>
      <c r="H477" s="18" t="str">
        <f t="shared" si="269"/>
        <v>No</v>
      </c>
      <c r="I477" s="18" t="str">
        <f t="shared" si="270"/>
        <v>Yes</v>
      </c>
      <c r="J477" s="18" t="str">
        <f t="shared" si="271"/>
        <v>Yes</v>
      </c>
      <c r="K477" s="21">
        <v>475</v>
      </c>
      <c r="L477" s="5" t="s">
        <v>1184</v>
      </c>
      <c r="M477" s="5" t="s">
        <v>1185</v>
      </c>
      <c r="N477" s="5" t="s">
        <v>2266</v>
      </c>
      <c r="O477" s="5" t="s">
        <v>149</v>
      </c>
      <c r="P477" s="5" t="s">
        <v>2394</v>
      </c>
      <c r="Q477" s="32" t="s">
        <v>4050</v>
      </c>
      <c r="R477" s="21">
        <v>1</v>
      </c>
      <c r="S477" s="22"/>
      <c r="T477" s="22"/>
      <c r="U477" s="22"/>
      <c r="V477" s="22"/>
      <c r="W477" s="22"/>
      <c r="X477" s="22"/>
      <c r="Y477" s="22"/>
      <c r="Z477" s="22"/>
      <c r="AA477" s="5" t="s">
        <v>2269</v>
      </c>
      <c r="AB477" s="5" t="s">
        <v>3253</v>
      </c>
      <c r="AC477" s="32" t="s">
        <v>3084</v>
      </c>
      <c r="AD477" s="21">
        <v>1</v>
      </c>
    </row>
    <row r="478" spans="1:30" x14ac:dyDescent="0.3">
      <c r="A478" s="18" t="str">
        <f t="shared" ref="A478:B478" si="492">IF(AND(ISNUMBER(SEARCH("Yes",C478)),ISNUMBER(SEARCH("Yes",E478)),ISNUMBER(SEARCH("Yes",G478)),ISNUMBER(SEARCH("Yes",I478))),"Yes","No")</f>
        <v>No</v>
      </c>
      <c r="B478" s="18" t="str">
        <f t="shared" si="492"/>
        <v>No</v>
      </c>
      <c r="C478" s="15" t="str">
        <f t="shared" si="264"/>
        <v>No</v>
      </c>
      <c r="D478" s="18" t="str">
        <f t="shared" si="265"/>
        <v>No</v>
      </c>
      <c r="E478" s="18" t="str">
        <f t="shared" si="266"/>
        <v>No</v>
      </c>
      <c r="F478" s="18" t="str">
        <f t="shared" si="267"/>
        <v>No</v>
      </c>
      <c r="G478" s="18" t="str">
        <f t="shared" si="268"/>
        <v>No</v>
      </c>
      <c r="H478" s="18" t="str">
        <f t="shared" si="269"/>
        <v>No</v>
      </c>
      <c r="I478" s="18" t="str">
        <f t="shared" si="270"/>
        <v>Yes</v>
      </c>
      <c r="J478" s="18" t="str">
        <f t="shared" si="271"/>
        <v>Yes</v>
      </c>
      <c r="K478" s="21">
        <v>476</v>
      </c>
      <c r="L478" s="5" t="s">
        <v>1186</v>
      </c>
      <c r="M478" s="5" t="s">
        <v>1187</v>
      </c>
      <c r="N478" s="5" t="s">
        <v>2266</v>
      </c>
      <c r="O478" s="5" t="s">
        <v>149</v>
      </c>
      <c r="P478" s="5" t="s">
        <v>4051</v>
      </c>
      <c r="Q478" s="32" t="s">
        <v>4052</v>
      </c>
      <c r="R478" s="21">
        <v>1</v>
      </c>
      <c r="S478" s="22"/>
      <c r="T478" s="22"/>
      <c r="U478" s="22"/>
      <c r="V478" s="22"/>
      <c r="W478" s="22"/>
      <c r="X478" s="22"/>
      <c r="Y478" s="22"/>
      <c r="Z478" s="22"/>
      <c r="AA478" s="5" t="s">
        <v>2269</v>
      </c>
      <c r="AB478" s="5" t="s">
        <v>4053</v>
      </c>
      <c r="AC478" s="32" t="s">
        <v>4054</v>
      </c>
      <c r="AD478" s="21">
        <v>1</v>
      </c>
    </row>
    <row r="479" spans="1:30" x14ac:dyDescent="0.3">
      <c r="A479" s="18" t="str">
        <f t="shared" ref="A479:B479" si="493">IF(AND(ISNUMBER(SEARCH("Yes",C479)),ISNUMBER(SEARCH("Yes",E479)),ISNUMBER(SEARCH("Yes",G479)),ISNUMBER(SEARCH("Yes",I479))),"Yes","No")</f>
        <v>No</v>
      </c>
      <c r="B479" s="18" t="str">
        <f t="shared" si="493"/>
        <v>No</v>
      </c>
      <c r="C479" s="15" t="str">
        <f t="shared" si="264"/>
        <v>No</v>
      </c>
      <c r="D479" s="18" t="str">
        <f t="shared" si="265"/>
        <v>No</v>
      </c>
      <c r="E479" s="18" t="str">
        <f t="shared" si="266"/>
        <v>No</v>
      </c>
      <c r="F479" s="18" t="str">
        <f t="shared" si="267"/>
        <v>No</v>
      </c>
      <c r="G479" s="18" t="str">
        <f t="shared" si="268"/>
        <v>No</v>
      </c>
      <c r="H479" s="18" t="str">
        <f t="shared" si="269"/>
        <v>No</v>
      </c>
      <c r="I479" s="18" t="str">
        <f t="shared" si="270"/>
        <v>Yes</v>
      </c>
      <c r="J479" s="18" t="str">
        <f t="shared" si="271"/>
        <v>Yes</v>
      </c>
      <c r="K479" s="21">
        <v>477</v>
      </c>
      <c r="L479" s="5" t="s">
        <v>1188</v>
      </c>
      <c r="M479" s="5" t="s">
        <v>1189</v>
      </c>
      <c r="N479" s="5" t="s">
        <v>2266</v>
      </c>
      <c r="O479" s="5" t="s">
        <v>149</v>
      </c>
      <c r="P479" s="5" t="s">
        <v>4055</v>
      </c>
      <c r="Q479" s="32" t="s">
        <v>4056</v>
      </c>
      <c r="R479" s="21">
        <v>1</v>
      </c>
      <c r="S479" s="22"/>
      <c r="T479" s="22"/>
      <c r="U479" s="22"/>
      <c r="V479" s="22"/>
      <c r="W479" s="22"/>
      <c r="X479" s="22"/>
      <c r="Y479" s="22"/>
      <c r="Z479" s="22"/>
      <c r="AA479" s="5" t="s">
        <v>2269</v>
      </c>
      <c r="AB479" s="5" t="s">
        <v>4057</v>
      </c>
      <c r="AC479" s="32" t="s">
        <v>4058</v>
      </c>
      <c r="AD479" s="21">
        <v>1</v>
      </c>
    </row>
    <row r="480" spans="1:30" x14ac:dyDescent="0.3">
      <c r="A480" s="18" t="str">
        <f t="shared" ref="A480:B480" si="494">IF(AND(ISNUMBER(SEARCH("Yes",C480)),ISNUMBER(SEARCH("Yes",E480)),ISNUMBER(SEARCH("Yes",G480)),ISNUMBER(SEARCH("Yes",I480))),"Yes","No")</f>
        <v>No</v>
      </c>
      <c r="B480" s="18" t="str">
        <f t="shared" si="494"/>
        <v>No</v>
      </c>
      <c r="C480" s="15" t="str">
        <f t="shared" si="264"/>
        <v>No</v>
      </c>
      <c r="D480" s="18" t="str">
        <f t="shared" si="265"/>
        <v>No</v>
      </c>
      <c r="E480" s="18" t="str">
        <f t="shared" si="266"/>
        <v>No</v>
      </c>
      <c r="F480" s="18" t="str">
        <f t="shared" si="267"/>
        <v>No</v>
      </c>
      <c r="G480" s="18" t="str">
        <f t="shared" si="268"/>
        <v>No</v>
      </c>
      <c r="H480" s="18" t="str">
        <f t="shared" si="269"/>
        <v>No</v>
      </c>
      <c r="I480" s="18" t="str">
        <f t="shared" si="270"/>
        <v>Yes</v>
      </c>
      <c r="J480" s="18" t="str">
        <f t="shared" si="271"/>
        <v>Yes</v>
      </c>
      <c r="K480" s="21">
        <v>478</v>
      </c>
      <c r="L480" s="5" t="s">
        <v>1190</v>
      </c>
      <c r="M480" s="5" t="s">
        <v>1191</v>
      </c>
      <c r="N480" s="5" t="s">
        <v>2266</v>
      </c>
      <c r="O480" s="5" t="s">
        <v>149</v>
      </c>
      <c r="P480" s="5" t="s">
        <v>4059</v>
      </c>
      <c r="Q480" s="32" t="s">
        <v>4060</v>
      </c>
      <c r="R480" s="21">
        <v>1</v>
      </c>
      <c r="S480" s="22"/>
      <c r="T480" s="22"/>
      <c r="U480" s="22"/>
      <c r="V480" s="22"/>
      <c r="W480" s="22"/>
      <c r="X480" s="22"/>
      <c r="Y480" s="22"/>
      <c r="Z480" s="22"/>
      <c r="AA480" s="5" t="s">
        <v>2269</v>
      </c>
      <c r="AB480" s="5" t="s">
        <v>4061</v>
      </c>
      <c r="AC480" s="32" t="s">
        <v>4062</v>
      </c>
      <c r="AD480" s="21">
        <v>1</v>
      </c>
    </row>
    <row r="481" spans="1:30" x14ac:dyDescent="0.3">
      <c r="A481" s="18" t="str">
        <f t="shared" ref="A481:B481" si="495">IF(AND(ISNUMBER(SEARCH("Yes",C481)),ISNUMBER(SEARCH("Yes",E481)),ISNUMBER(SEARCH("Yes",G481)),ISNUMBER(SEARCH("Yes",I481))),"Yes","No")</f>
        <v>No</v>
      </c>
      <c r="B481" s="18" t="str">
        <f t="shared" si="495"/>
        <v>No</v>
      </c>
      <c r="C481" s="15" t="str">
        <f t="shared" si="264"/>
        <v>No</v>
      </c>
      <c r="D481" s="18" t="str">
        <f t="shared" si="265"/>
        <v>No</v>
      </c>
      <c r="E481" s="18" t="str">
        <f t="shared" si="266"/>
        <v>No</v>
      </c>
      <c r="F481" s="18" t="str">
        <f t="shared" si="267"/>
        <v>No</v>
      </c>
      <c r="G481" s="18" t="str">
        <f t="shared" si="268"/>
        <v>No</v>
      </c>
      <c r="H481" s="18" t="str">
        <f t="shared" si="269"/>
        <v>No</v>
      </c>
      <c r="I481" s="18" t="str">
        <f t="shared" si="270"/>
        <v>Yes</v>
      </c>
      <c r="J481" s="18" t="str">
        <f t="shared" si="271"/>
        <v>Yes</v>
      </c>
      <c r="K481" s="21">
        <v>479</v>
      </c>
      <c r="L481" s="5" t="s">
        <v>1192</v>
      </c>
      <c r="M481" s="5" t="s">
        <v>1193</v>
      </c>
      <c r="N481" s="5" t="s">
        <v>2266</v>
      </c>
      <c r="O481" s="5" t="s">
        <v>149</v>
      </c>
      <c r="P481" s="5" t="s">
        <v>2496</v>
      </c>
      <c r="Q481" s="32" t="s">
        <v>4063</v>
      </c>
      <c r="R481" s="21">
        <v>1</v>
      </c>
      <c r="S481" s="22"/>
      <c r="T481" s="22"/>
      <c r="U481" s="22"/>
      <c r="V481" s="22"/>
      <c r="W481" s="22"/>
      <c r="X481" s="22"/>
      <c r="Y481" s="22"/>
      <c r="Z481" s="22"/>
      <c r="AA481" s="5" t="s">
        <v>21</v>
      </c>
      <c r="AB481" s="5" t="s">
        <v>4064</v>
      </c>
      <c r="AC481" s="32" t="s">
        <v>4065</v>
      </c>
      <c r="AD481" s="21">
        <v>1</v>
      </c>
    </row>
    <row r="482" spans="1:30" x14ac:dyDescent="0.3">
      <c r="A482" s="18" t="str">
        <f t="shared" ref="A482:B482" si="496">IF(AND(ISNUMBER(SEARCH("Yes",C482)),ISNUMBER(SEARCH("Yes",E482)),ISNUMBER(SEARCH("Yes",G482)),ISNUMBER(SEARCH("Yes",I482))),"Yes","No")</f>
        <v>No</v>
      </c>
      <c r="B482" s="18" t="str">
        <f t="shared" si="496"/>
        <v>No</v>
      </c>
      <c r="C482" s="15" t="str">
        <f t="shared" si="264"/>
        <v>Yes</v>
      </c>
      <c r="D482" s="18" t="str">
        <f t="shared" si="265"/>
        <v>Yes</v>
      </c>
      <c r="E482" s="18" t="str">
        <f t="shared" si="266"/>
        <v>No</v>
      </c>
      <c r="F482" s="18" t="str">
        <f t="shared" si="267"/>
        <v>Yes</v>
      </c>
      <c r="G482" s="18" t="str">
        <f t="shared" si="268"/>
        <v>No</v>
      </c>
      <c r="H482" s="18" t="str">
        <f t="shared" si="269"/>
        <v>No</v>
      </c>
      <c r="I482" s="18" t="str">
        <f t="shared" si="270"/>
        <v>Yes</v>
      </c>
      <c r="J482" s="18" t="str">
        <f t="shared" si="271"/>
        <v>Yes</v>
      </c>
      <c r="K482" s="21">
        <v>480</v>
      </c>
      <c r="L482" s="5" t="s">
        <v>1194</v>
      </c>
      <c r="M482" s="5" t="s">
        <v>1195</v>
      </c>
      <c r="N482" s="5" t="s">
        <v>2266</v>
      </c>
      <c r="O482" s="5" t="s">
        <v>2269</v>
      </c>
      <c r="P482" s="5" t="s">
        <v>4066</v>
      </c>
      <c r="Q482" s="32" t="s">
        <v>4067</v>
      </c>
      <c r="R482" s="21">
        <v>1</v>
      </c>
      <c r="S482" s="5" t="s">
        <v>149</v>
      </c>
      <c r="T482" s="5" t="s">
        <v>3121</v>
      </c>
      <c r="U482" s="32" t="s">
        <v>4068</v>
      </c>
      <c r="V482" s="21">
        <v>1</v>
      </c>
      <c r="W482" s="22"/>
      <c r="X482" s="22"/>
      <c r="Y482" s="22"/>
      <c r="Z482" s="22"/>
      <c r="AA482" s="5" t="s">
        <v>2269</v>
      </c>
      <c r="AB482" s="5" t="s">
        <v>4069</v>
      </c>
      <c r="AC482" s="32" t="s">
        <v>4070</v>
      </c>
      <c r="AD482" s="21">
        <v>1</v>
      </c>
    </row>
    <row r="483" spans="1:30" x14ac:dyDescent="0.3">
      <c r="A483" s="18" t="str">
        <f t="shared" ref="A483:B483" si="497">IF(AND(ISNUMBER(SEARCH("Yes",C483)),ISNUMBER(SEARCH("Yes",E483)),ISNUMBER(SEARCH("Yes",G483)),ISNUMBER(SEARCH("Yes",I483))),"Yes","No")</f>
        <v>No</v>
      </c>
      <c r="B483" s="18" t="str">
        <f t="shared" si="497"/>
        <v>No</v>
      </c>
      <c r="C483" s="15" t="str">
        <f t="shared" si="264"/>
        <v>No</v>
      </c>
      <c r="D483" s="18" t="str">
        <f t="shared" si="265"/>
        <v>No</v>
      </c>
      <c r="E483" s="18" t="str">
        <f t="shared" si="266"/>
        <v>No</v>
      </c>
      <c r="F483" s="18" t="str">
        <f t="shared" si="267"/>
        <v>No</v>
      </c>
      <c r="G483" s="18" t="str">
        <f t="shared" si="268"/>
        <v>No</v>
      </c>
      <c r="H483" s="18" t="str">
        <f t="shared" si="269"/>
        <v>No</v>
      </c>
      <c r="I483" s="18" t="str">
        <f t="shared" si="270"/>
        <v>Yes</v>
      </c>
      <c r="J483" s="18" t="str">
        <f t="shared" si="271"/>
        <v>Yes</v>
      </c>
      <c r="K483" s="21">
        <v>481</v>
      </c>
      <c r="L483" s="5" t="s">
        <v>1196</v>
      </c>
      <c r="M483" s="5" t="s">
        <v>1197</v>
      </c>
      <c r="N483" s="5" t="s">
        <v>2266</v>
      </c>
      <c r="O483" s="5" t="s">
        <v>149</v>
      </c>
      <c r="P483" s="5" t="s">
        <v>3417</v>
      </c>
      <c r="Q483" s="32" t="s">
        <v>4071</v>
      </c>
      <c r="R483" s="21">
        <v>1</v>
      </c>
      <c r="S483" s="22"/>
      <c r="T483" s="22"/>
      <c r="U483" s="22"/>
      <c r="V483" s="22"/>
      <c r="W483" s="22"/>
      <c r="X483" s="22"/>
      <c r="Y483" s="22"/>
      <c r="Z483" s="22"/>
      <c r="AA483" s="5" t="s">
        <v>2269</v>
      </c>
      <c r="AB483" s="5" t="s">
        <v>4072</v>
      </c>
      <c r="AC483" s="32" t="s">
        <v>4073</v>
      </c>
      <c r="AD483" s="21">
        <v>1</v>
      </c>
    </row>
    <row r="484" spans="1:30" x14ac:dyDescent="0.3">
      <c r="A484" s="18" t="str">
        <f t="shared" ref="A484:B484" si="498">IF(AND(ISNUMBER(SEARCH("Yes",C484)),ISNUMBER(SEARCH("Yes",E484)),ISNUMBER(SEARCH("Yes",G484)),ISNUMBER(SEARCH("Yes",I484))),"Yes","No")</f>
        <v>No</v>
      </c>
      <c r="B484" s="18" t="str">
        <f t="shared" si="498"/>
        <v>No</v>
      </c>
      <c r="C484" s="15" t="str">
        <f t="shared" si="264"/>
        <v>No</v>
      </c>
      <c r="D484" s="18" t="str">
        <f t="shared" si="265"/>
        <v>No</v>
      </c>
      <c r="E484" s="18" t="str">
        <f t="shared" si="266"/>
        <v>No</v>
      </c>
      <c r="F484" s="18" t="str">
        <f t="shared" si="267"/>
        <v>No</v>
      </c>
      <c r="G484" s="18" t="str">
        <f t="shared" si="268"/>
        <v>No</v>
      </c>
      <c r="H484" s="18" t="str">
        <f t="shared" si="269"/>
        <v>No</v>
      </c>
      <c r="I484" s="18" t="str">
        <f t="shared" si="270"/>
        <v>Yes</v>
      </c>
      <c r="J484" s="18" t="str">
        <f t="shared" si="271"/>
        <v>Yes</v>
      </c>
      <c r="K484" s="21">
        <v>482</v>
      </c>
      <c r="L484" s="5" t="s">
        <v>1198</v>
      </c>
      <c r="M484" s="5" t="s">
        <v>1199</v>
      </c>
      <c r="N484" s="5" t="s">
        <v>2266</v>
      </c>
      <c r="O484" s="5" t="s">
        <v>149</v>
      </c>
      <c r="P484" s="5" t="s">
        <v>4074</v>
      </c>
      <c r="Q484" s="32" t="s">
        <v>4075</v>
      </c>
      <c r="R484" s="21">
        <v>1</v>
      </c>
      <c r="S484" s="22"/>
      <c r="T484" s="22"/>
      <c r="U484" s="22"/>
      <c r="V484" s="22"/>
      <c r="W484" s="22"/>
      <c r="X484" s="22"/>
      <c r="Y484" s="22"/>
      <c r="Z484" s="22"/>
      <c r="AA484" s="5" t="s">
        <v>2269</v>
      </c>
      <c r="AB484" s="5" t="s">
        <v>4076</v>
      </c>
      <c r="AC484" s="32" t="s">
        <v>4077</v>
      </c>
      <c r="AD484" s="21">
        <v>1</v>
      </c>
    </row>
    <row r="485" spans="1:30" x14ac:dyDescent="0.3">
      <c r="A485" s="18" t="str">
        <f t="shared" ref="A485:B485" si="499">IF(AND(ISNUMBER(SEARCH("Yes",C485)),ISNUMBER(SEARCH("Yes",E485)),ISNUMBER(SEARCH("Yes",G485)),ISNUMBER(SEARCH("Yes",I485))),"Yes","No")</f>
        <v>No</v>
      </c>
      <c r="B485" s="18" t="str">
        <f t="shared" si="499"/>
        <v>No</v>
      </c>
      <c r="C485" s="15" t="str">
        <f t="shared" si="264"/>
        <v>No</v>
      </c>
      <c r="D485" s="18" t="str">
        <f t="shared" si="265"/>
        <v>No</v>
      </c>
      <c r="E485" s="18" t="str">
        <f t="shared" si="266"/>
        <v>No</v>
      </c>
      <c r="F485" s="18" t="str">
        <f t="shared" si="267"/>
        <v>No</v>
      </c>
      <c r="G485" s="18" t="str">
        <f t="shared" si="268"/>
        <v>No</v>
      </c>
      <c r="H485" s="18" t="str">
        <f t="shared" si="269"/>
        <v>No</v>
      </c>
      <c r="I485" s="18" t="str">
        <f t="shared" si="270"/>
        <v>Yes</v>
      </c>
      <c r="J485" s="18" t="str">
        <f t="shared" si="271"/>
        <v>Yes</v>
      </c>
      <c r="K485" s="21">
        <v>483</v>
      </c>
      <c r="L485" s="5" t="s">
        <v>1200</v>
      </c>
      <c r="M485" s="5" t="s">
        <v>1201</v>
      </c>
      <c r="N485" s="5" t="s">
        <v>2266</v>
      </c>
      <c r="O485" s="5" t="s">
        <v>149</v>
      </c>
      <c r="P485" s="5" t="s">
        <v>2272</v>
      </c>
      <c r="Q485" s="32" t="s">
        <v>4078</v>
      </c>
      <c r="R485" s="21">
        <v>1</v>
      </c>
      <c r="S485" s="22"/>
      <c r="T485" s="22"/>
      <c r="U485" s="22"/>
      <c r="V485" s="22"/>
      <c r="W485" s="22"/>
      <c r="X485" s="22"/>
      <c r="Y485" s="22"/>
      <c r="Z485" s="22"/>
      <c r="AA485" s="5" t="s">
        <v>21</v>
      </c>
      <c r="AB485" s="5" t="s">
        <v>4079</v>
      </c>
      <c r="AC485" s="32" t="s">
        <v>4080</v>
      </c>
      <c r="AD485" s="21">
        <v>1</v>
      </c>
    </row>
    <row r="486" spans="1:30" x14ac:dyDescent="0.3">
      <c r="A486" s="18" t="str">
        <f t="shared" ref="A486:B486" si="500">IF(AND(ISNUMBER(SEARCH("Yes",C486)),ISNUMBER(SEARCH("Yes",E486)),ISNUMBER(SEARCH("Yes",G486)),ISNUMBER(SEARCH("Yes",I486))),"Yes","No")</f>
        <v>Yes</v>
      </c>
      <c r="B486" s="18" t="str">
        <f t="shared" si="500"/>
        <v>Yes</v>
      </c>
      <c r="C486" s="15" t="str">
        <f t="shared" si="264"/>
        <v>Yes</v>
      </c>
      <c r="D486" s="18" t="str">
        <f t="shared" si="265"/>
        <v>Yes</v>
      </c>
      <c r="E486" s="18" t="str">
        <f t="shared" si="266"/>
        <v>Yes</v>
      </c>
      <c r="F486" s="18" t="str">
        <f t="shared" si="267"/>
        <v>Yes</v>
      </c>
      <c r="G486" s="18" t="str">
        <f t="shared" si="268"/>
        <v>Yes</v>
      </c>
      <c r="H486" s="18" t="str">
        <f t="shared" si="269"/>
        <v>Yes</v>
      </c>
      <c r="I486" s="18" t="str">
        <f t="shared" si="270"/>
        <v>Yes</v>
      </c>
      <c r="J486" s="18" t="str">
        <f t="shared" si="271"/>
        <v>Yes</v>
      </c>
      <c r="K486" s="21">
        <v>484</v>
      </c>
      <c r="L486" s="5" t="s">
        <v>87</v>
      </c>
      <c r="M486" s="5" t="s">
        <v>88</v>
      </c>
      <c r="N486" s="5" t="s">
        <v>2266</v>
      </c>
      <c r="O486" s="5" t="s">
        <v>21</v>
      </c>
      <c r="P486" s="5" t="s">
        <v>4081</v>
      </c>
      <c r="Q486" s="32" t="s">
        <v>4082</v>
      </c>
      <c r="R486" s="21">
        <v>1</v>
      </c>
      <c r="S486" s="5" t="s">
        <v>2269</v>
      </c>
      <c r="T486" s="5" t="s">
        <v>4083</v>
      </c>
      <c r="U486" s="32" t="s">
        <v>4084</v>
      </c>
      <c r="V486" s="21">
        <v>1</v>
      </c>
      <c r="W486" s="5" t="s">
        <v>2269</v>
      </c>
      <c r="X486" s="5" t="s">
        <v>4085</v>
      </c>
      <c r="Y486" s="32" t="s">
        <v>4086</v>
      </c>
      <c r="Z486" s="21">
        <v>1</v>
      </c>
      <c r="AA486" s="5" t="s">
        <v>2269</v>
      </c>
      <c r="AB486" s="5" t="s">
        <v>4087</v>
      </c>
      <c r="AC486" s="32" t="s">
        <v>4088</v>
      </c>
      <c r="AD486" s="21">
        <v>1</v>
      </c>
    </row>
    <row r="487" spans="1:30" x14ac:dyDescent="0.3">
      <c r="A487" s="18" t="str">
        <f t="shared" ref="A487:B487" si="501">IF(AND(ISNUMBER(SEARCH("Yes",C487)),ISNUMBER(SEARCH("Yes",E487)),ISNUMBER(SEARCH("Yes",G487)),ISNUMBER(SEARCH("Yes",I487))),"Yes","No")</f>
        <v>No</v>
      </c>
      <c r="B487" s="18" t="str">
        <f t="shared" si="501"/>
        <v>No</v>
      </c>
      <c r="C487" s="15" t="str">
        <f t="shared" si="264"/>
        <v>No</v>
      </c>
      <c r="D487" s="18" t="str">
        <f t="shared" si="265"/>
        <v>No</v>
      </c>
      <c r="E487" s="18" t="str">
        <f t="shared" si="266"/>
        <v>No</v>
      </c>
      <c r="F487" s="18" t="str">
        <f t="shared" si="267"/>
        <v>No</v>
      </c>
      <c r="G487" s="18" t="str">
        <f t="shared" si="268"/>
        <v>No</v>
      </c>
      <c r="H487" s="18" t="str">
        <f t="shared" si="269"/>
        <v>No</v>
      </c>
      <c r="I487" s="18" t="str">
        <f t="shared" si="270"/>
        <v>Yes</v>
      </c>
      <c r="J487" s="18" t="str">
        <f t="shared" si="271"/>
        <v>Yes</v>
      </c>
      <c r="K487" s="21">
        <v>485</v>
      </c>
      <c r="L487" s="5" t="s">
        <v>1202</v>
      </c>
      <c r="M487" s="5" t="s">
        <v>1203</v>
      </c>
      <c r="N487" s="5" t="s">
        <v>2266</v>
      </c>
      <c r="O487" s="5" t="s">
        <v>149</v>
      </c>
      <c r="P487" s="5" t="s">
        <v>3340</v>
      </c>
      <c r="Q487" s="32" t="s">
        <v>4089</v>
      </c>
      <c r="R487" s="21">
        <v>1</v>
      </c>
      <c r="S487" s="22"/>
      <c r="T487" s="22"/>
      <c r="U487" s="22"/>
      <c r="V487" s="22"/>
      <c r="W487" s="22"/>
      <c r="X487" s="22"/>
      <c r="Y487" s="22"/>
      <c r="Z487" s="22"/>
      <c r="AA487" s="5" t="s">
        <v>2269</v>
      </c>
      <c r="AB487" s="5" t="s">
        <v>2554</v>
      </c>
      <c r="AC487" s="32" t="s">
        <v>4090</v>
      </c>
      <c r="AD487" s="21">
        <v>1</v>
      </c>
    </row>
    <row r="488" spans="1:30" x14ac:dyDescent="0.3">
      <c r="A488" s="18" t="str">
        <f t="shared" ref="A488:B488" si="502">IF(AND(ISNUMBER(SEARCH("Yes",C488)),ISNUMBER(SEARCH("Yes",E488)),ISNUMBER(SEARCH("Yes",G488)),ISNUMBER(SEARCH("Yes",I488))),"Yes","No")</f>
        <v>No</v>
      </c>
      <c r="B488" s="18" t="str">
        <f t="shared" si="502"/>
        <v>No</v>
      </c>
      <c r="C488" s="15" t="str">
        <f t="shared" si="264"/>
        <v>No</v>
      </c>
      <c r="D488" s="18" t="str">
        <f t="shared" si="265"/>
        <v>No</v>
      </c>
      <c r="E488" s="18" t="str">
        <f t="shared" si="266"/>
        <v>No</v>
      </c>
      <c r="F488" s="18" t="str">
        <f t="shared" si="267"/>
        <v>No</v>
      </c>
      <c r="G488" s="18" t="str">
        <f t="shared" si="268"/>
        <v>No</v>
      </c>
      <c r="H488" s="18" t="str">
        <f t="shared" si="269"/>
        <v>No</v>
      </c>
      <c r="I488" s="18" t="str">
        <f t="shared" si="270"/>
        <v>Yes</v>
      </c>
      <c r="J488" s="18" t="str">
        <f t="shared" si="271"/>
        <v>No</v>
      </c>
      <c r="K488" s="21">
        <v>486</v>
      </c>
      <c r="L488" s="5" t="s">
        <v>1204</v>
      </c>
      <c r="M488" s="5" t="s">
        <v>1205</v>
      </c>
      <c r="N488" s="5" t="s">
        <v>2266</v>
      </c>
      <c r="O488" s="5" t="s">
        <v>149</v>
      </c>
      <c r="P488" s="5" t="s">
        <v>3340</v>
      </c>
      <c r="Q488" s="32" t="s">
        <v>4091</v>
      </c>
      <c r="R488" s="21">
        <v>1</v>
      </c>
      <c r="S488" s="22"/>
      <c r="T488" s="22"/>
      <c r="U488" s="22"/>
      <c r="V488" s="22"/>
      <c r="W488" s="22"/>
      <c r="X488" s="22"/>
      <c r="Y488" s="22"/>
      <c r="Z488" s="22"/>
      <c r="AA488" s="5" t="s">
        <v>149</v>
      </c>
      <c r="AB488" s="5" t="s">
        <v>4092</v>
      </c>
      <c r="AC488" s="32" t="s">
        <v>4093</v>
      </c>
      <c r="AD488" s="21">
        <v>1</v>
      </c>
    </row>
    <row r="489" spans="1:30" x14ac:dyDescent="0.3">
      <c r="A489" s="18" t="str">
        <f t="shared" ref="A489:B489" si="503">IF(AND(ISNUMBER(SEARCH("Yes",C489)),ISNUMBER(SEARCH("Yes",E489)),ISNUMBER(SEARCH("Yes",G489)),ISNUMBER(SEARCH("Yes",I489))),"Yes","No")</f>
        <v>No</v>
      </c>
      <c r="B489" s="18" t="str">
        <f t="shared" si="503"/>
        <v>No</v>
      </c>
      <c r="C489" s="15" t="str">
        <f t="shared" si="264"/>
        <v>No</v>
      </c>
      <c r="D489" s="18" t="str">
        <f t="shared" si="265"/>
        <v>No</v>
      </c>
      <c r="E489" s="18" t="str">
        <f t="shared" si="266"/>
        <v>No</v>
      </c>
      <c r="F489" s="18" t="str">
        <f t="shared" si="267"/>
        <v>No</v>
      </c>
      <c r="G489" s="18" t="str">
        <f t="shared" si="268"/>
        <v>No</v>
      </c>
      <c r="H489" s="18" t="str">
        <f t="shared" si="269"/>
        <v>No</v>
      </c>
      <c r="I489" s="18" t="str">
        <f t="shared" si="270"/>
        <v>Yes</v>
      </c>
      <c r="J489" s="18" t="str">
        <f t="shared" si="271"/>
        <v>Yes</v>
      </c>
      <c r="K489" s="21">
        <v>487</v>
      </c>
      <c r="L489" s="5" t="s">
        <v>1206</v>
      </c>
      <c r="M489" s="5" t="s">
        <v>1207</v>
      </c>
      <c r="N489" s="5" t="s">
        <v>2266</v>
      </c>
      <c r="O489" s="5" t="s">
        <v>149</v>
      </c>
      <c r="P489" s="5" t="s">
        <v>4094</v>
      </c>
      <c r="Q489" s="32" t="s">
        <v>4095</v>
      </c>
      <c r="R489" s="21">
        <v>1</v>
      </c>
      <c r="S489" s="22"/>
      <c r="T489" s="22"/>
      <c r="U489" s="22"/>
      <c r="V489" s="22"/>
      <c r="W489" s="22"/>
      <c r="X489" s="22"/>
      <c r="Y489" s="22"/>
      <c r="Z489" s="22"/>
      <c r="AA489" s="5" t="s">
        <v>2269</v>
      </c>
      <c r="AB489" s="5" t="s">
        <v>4096</v>
      </c>
      <c r="AC489" s="32" t="s">
        <v>4097</v>
      </c>
      <c r="AD489" s="21">
        <v>1</v>
      </c>
    </row>
    <row r="490" spans="1:30" x14ac:dyDescent="0.3">
      <c r="A490" s="18" t="str">
        <f t="shared" ref="A490:B490" si="504">IF(AND(ISNUMBER(SEARCH("Yes",C490)),ISNUMBER(SEARCH("Yes",E490)),ISNUMBER(SEARCH("Yes",G490)),ISNUMBER(SEARCH("Yes",I490))),"Yes","No")</f>
        <v>No</v>
      </c>
      <c r="B490" s="18" t="str">
        <f t="shared" si="504"/>
        <v>No</v>
      </c>
      <c r="C490" s="15" t="str">
        <f t="shared" si="264"/>
        <v>No</v>
      </c>
      <c r="D490" s="18" t="str">
        <f t="shared" si="265"/>
        <v>No</v>
      </c>
      <c r="E490" s="18" t="str">
        <f t="shared" si="266"/>
        <v>No</v>
      </c>
      <c r="F490" s="18" t="str">
        <f t="shared" si="267"/>
        <v>No</v>
      </c>
      <c r="G490" s="18" t="str">
        <f t="shared" si="268"/>
        <v>No</v>
      </c>
      <c r="H490" s="18" t="str">
        <f t="shared" si="269"/>
        <v>No</v>
      </c>
      <c r="I490" s="18" t="str">
        <f t="shared" si="270"/>
        <v>Yes</v>
      </c>
      <c r="J490" s="18" t="str">
        <f t="shared" si="271"/>
        <v>Yes</v>
      </c>
      <c r="K490" s="21">
        <v>488</v>
      </c>
      <c r="L490" s="5" t="s">
        <v>1208</v>
      </c>
      <c r="M490" s="5" t="s">
        <v>1209</v>
      </c>
      <c r="N490" s="5" t="s">
        <v>2266</v>
      </c>
      <c r="O490" s="5" t="s">
        <v>149</v>
      </c>
      <c r="P490" s="5" t="s">
        <v>2272</v>
      </c>
      <c r="Q490" s="32" t="s">
        <v>4098</v>
      </c>
      <c r="R490" s="21">
        <v>1</v>
      </c>
      <c r="S490" s="22"/>
      <c r="T490" s="22"/>
      <c r="U490" s="22"/>
      <c r="V490" s="22"/>
      <c r="W490" s="22"/>
      <c r="X490" s="22"/>
      <c r="Y490" s="22"/>
      <c r="Z490" s="22"/>
      <c r="AA490" s="5" t="s">
        <v>2269</v>
      </c>
      <c r="AB490" s="5" t="s">
        <v>4099</v>
      </c>
      <c r="AC490" s="32" t="s">
        <v>4100</v>
      </c>
      <c r="AD490" s="21">
        <v>1</v>
      </c>
    </row>
    <row r="491" spans="1:30" x14ac:dyDescent="0.3">
      <c r="A491" s="18" t="str">
        <f t="shared" ref="A491:B491" si="505">IF(AND(ISNUMBER(SEARCH("Yes",C491)),ISNUMBER(SEARCH("Yes",E491)),ISNUMBER(SEARCH("Yes",G491)),ISNUMBER(SEARCH("Yes",I491))),"Yes","No")</f>
        <v>No</v>
      </c>
      <c r="B491" s="18" t="str">
        <f t="shared" si="505"/>
        <v>No</v>
      </c>
      <c r="C491" s="15" t="str">
        <f t="shared" si="264"/>
        <v>No</v>
      </c>
      <c r="D491" s="18" t="str">
        <f t="shared" si="265"/>
        <v>No</v>
      </c>
      <c r="E491" s="18" t="str">
        <f t="shared" si="266"/>
        <v>No</v>
      </c>
      <c r="F491" s="18" t="str">
        <f t="shared" si="267"/>
        <v>No</v>
      </c>
      <c r="G491" s="18" t="str">
        <f t="shared" si="268"/>
        <v>No</v>
      </c>
      <c r="H491" s="18" t="str">
        <f t="shared" si="269"/>
        <v>No</v>
      </c>
      <c r="I491" s="18" t="str">
        <f t="shared" si="270"/>
        <v>Yes</v>
      </c>
      <c r="J491" s="18" t="str">
        <f t="shared" si="271"/>
        <v>Yes</v>
      </c>
      <c r="K491" s="21">
        <v>489</v>
      </c>
      <c r="L491" s="5" t="s">
        <v>1210</v>
      </c>
      <c r="M491" s="5" t="s">
        <v>1211</v>
      </c>
      <c r="N491" s="5" t="s">
        <v>2266</v>
      </c>
      <c r="O491" s="5" t="s">
        <v>149</v>
      </c>
      <c r="P491" s="5" t="s">
        <v>2683</v>
      </c>
      <c r="Q491" s="32" t="s">
        <v>4101</v>
      </c>
      <c r="R491" s="21">
        <v>1</v>
      </c>
      <c r="S491" s="22"/>
      <c r="T491" s="22"/>
      <c r="U491" s="22"/>
      <c r="V491" s="22"/>
      <c r="W491" s="22"/>
      <c r="X491" s="22"/>
      <c r="Y491" s="22"/>
      <c r="Z491" s="22"/>
      <c r="AA491" s="5" t="s">
        <v>21</v>
      </c>
      <c r="AB491" s="5" t="s">
        <v>3042</v>
      </c>
      <c r="AC491" s="32" t="s">
        <v>2693</v>
      </c>
      <c r="AD491" s="21">
        <v>1</v>
      </c>
    </row>
    <row r="492" spans="1:30" x14ac:dyDescent="0.3">
      <c r="A492" s="18" t="str">
        <f t="shared" ref="A492:B492" si="506">IF(AND(ISNUMBER(SEARCH("Yes",C492)),ISNUMBER(SEARCH("Yes",E492)),ISNUMBER(SEARCH("Yes",G492)),ISNUMBER(SEARCH("Yes",I492))),"Yes","No")</f>
        <v>No</v>
      </c>
      <c r="B492" s="18" t="str">
        <f t="shared" si="506"/>
        <v>No</v>
      </c>
      <c r="C492" s="15" t="str">
        <f t="shared" si="264"/>
        <v>No</v>
      </c>
      <c r="D492" s="18" t="str">
        <f t="shared" si="265"/>
        <v>No</v>
      </c>
      <c r="E492" s="18" t="str">
        <f t="shared" si="266"/>
        <v>No</v>
      </c>
      <c r="F492" s="18" t="str">
        <f t="shared" si="267"/>
        <v>No</v>
      </c>
      <c r="G492" s="18" t="str">
        <f t="shared" si="268"/>
        <v>No</v>
      </c>
      <c r="H492" s="18" t="str">
        <f t="shared" si="269"/>
        <v>No</v>
      </c>
      <c r="I492" s="18" t="str">
        <f t="shared" si="270"/>
        <v>Yes</v>
      </c>
      <c r="J492" s="18" t="str">
        <f t="shared" si="271"/>
        <v>Yes</v>
      </c>
      <c r="K492" s="21">
        <v>490</v>
      </c>
      <c r="L492" s="5" t="s">
        <v>1212</v>
      </c>
      <c r="M492" s="5" t="s">
        <v>1213</v>
      </c>
      <c r="N492" s="5" t="s">
        <v>2266</v>
      </c>
      <c r="O492" s="5" t="s">
        <v>149</v>
      </c>
      <c r="P492" s="5" t="s">
        <v>4102</v>
      </c>
      <c r="Q492" s="32" t="s">
        <v>4103</v>
      </c>
      <c r="R492" s="21">
        <v>1</v>
      </c>
      <c r="S492" s="22"/>
      <c r="T492" s="22"/>
      <c r="U492" s="22"/>
      <c r="V492" s="22"/>
      <c r="W492" s="22"/>
      <c r="X492" s="22"/>
      <c r="Y492" s="22"/>
      <c r="Z492" s="22"/>
      <c r="AA492" s="5" t="s">
        <v>2269</v>
      </c>
      <c r="AB492" s="5" t="s">
        <v>4104</v>
      </c>
      <c r="AC492" s="32" t="s">
        <v>4105</v>
      </c>
      <c r="AD492" s="21">
        <v>1</v>
      </c>
    </row>
    <row r="493" spans="1:30" x14ac:dyDescent="0.3">
      <c r="A493" s="18" t="str">
        <f t="shared" ref="A493:B493" si="507">IF(AND(ISNUMBER(SEARCH("Yes",C493)),ISNUMBER(SEARCH("Yes",E493)),ISNUMBER(SEARCH("Yes",G493)),ISNUMBER(SEARCH("Yes",I493))),"Yes","No")</f>
        <v>No</v>
      </c>
      <c r="B493" s="18" t="str">
        <f t="shared" si="507"/>
        <v>No</v>
      </c>
      <c r="C493" s="15" t="str">
        <f t="shared" si="264"/>
        <v>No</v>
      </c>
      <c r="D493" s="18" t="str">
        <f t="shared" si="265"/>
        <v>No</v>
      </c>
      <c r="E493" s="18" t="str">
        <f t="shared" si="266"/>
        <v>No</v>
      </c>
      <c r="F493" s="18" t="str">
        <f t="shared" si="267"/>
        <v>No</v>
      </c>
      <c r="G493" s="18" t="str">
        <f t="shared" si="268"/>
        <v>No</v>
      </c>
      <c r="H493" s="18" t="str">
        <f t="shared" si="269"/>
        <v>No</v>
      </c>
      <c r="I493" s="18" t="str">
        <f t="shared" si="270"/>
        <v>Yes</v>
      </c>
      <c r="J493" s="18" t="str">
        <f t="shared" si="271"/>
        <v>Yes</v>
      </c>
      <c r="K493" s="21">
        <v>491</v>
      </c>
      <c r="L493" s="5" t="s">
        <v>1214</v>
      </c>
      <c r="M493" s="5" t="s">
        <v>1215</v>
      </c>
      <c r="N493" s="5" t="s">
        <v>2266</v>
      </c>
      <c r="O493" s="5" t="s">
        <v>149</v>
      </c>
      <c r="P493" s="5" t="s">
        <v>2394</v>
      </c>
      <c r="Q493" s="32" t="s">
        <v>4106</v>
      </c>
      <c r="R493" s="21">
        <v>1</v>
      </c>
      <c r="S493" s="22"/>
      <c r="T493" s="22"/>
      <c r="U493" s="22"/>
      <c r="V493" s="22"/>
      <c r="W493" s="22"/>
      <c r="X493" s="22"/>
      <c r="Y493" s="22"/>
      <c r="Z493" s="22"/>
      <c r="AA493" s="5" t="s">
        <v>2269</v>
      </c>
      <c r="AB493" s="5" t="s">
        <v>4107</v>
      </c>
      <c r="AC493" s="32" t="s">
        <v>4108</v>
      </c>
      <c r="AD493" s="21">
        <v>1</v>
      </c>
    </row>
    <row r="494" spans="1:30" x14ac:dyDescent="0.3">
      <c r="A494" s="18" t="str">
        <f t="shared" ref="A494:B494" si="508">IF(AND(ISNUMBER(SEARCH("Yes",C494)),ISNUMBER(SEARCH("Yes",E494)),ISNUMBER(SEARCH("Yes",G494)),ISNUMBER(SEARCH("Yes",I494))),"Yes","No")</f>
        <v>Yes</v>
      </c>
      <c r="B494" s="18" t="str">
        <f t="shared" si="508"/>
        <v>No</v>
      </c>
      <c r="C494" s="15" t="str">
        <f t="shared" si="264"/>
        <v>Yes</v>
      </c>
      <c r="D494" s="18" t="str">
        <f t="shared" si="265"/>
        <v>No</v>
      </c>
      <c r="E494" s="18" t="str">
        <f t="shared" si="266"/>
        <v>Yes</v>
      </c>
      <c r="F494" s="18" t="str">
        <f t="shared" si="267"/>
        <v>Yes</v>
      </c>
      <c r="G494" s="18" t="str">
        <f t="shared" si="268"/>
        <v>Yes</v>
      </c>
      <c r="H494" s="18" t="str">
        <f t="shared" si="269"/>
        <v>Yes</v>
      </c>
      <c r="I494" s="18" t="str">
        <f t="shared" si="270"/>
        <v>Yes</v>
      </c>
      <c r="J494" s="18" t="str">
        <f t="shared" si="271"/>
        <v>Yes</v>
      </c>
      <c r="K494" s="21">
        <v>492</v>
      </c>
      <c r="L494" s="5" t="s">
        <v>84</v>
      </c>
      <c r="M494" s="5" t="s">
        <v>298</v>
      </c>
      <c r="N494" s="5" t="s">
        <v>2266</v>
      </c>
      <c r="O494" s="5" t="s">
        <v>149</v>
      </c>
      <c r="P494" s="5" t="s">
        <v>2351</v>
      </c>
      <c r="Q494" s="32" t="s">
        <v>4109</v>
      </c>
      <c r="R494" s="21">
        <v>1</v>
      </c>
      <c r="S494" s="5" t="s">
        <v>21</v>
      </c>
      <c r="T494" s="5" t="s">
        <v>4110</v>
      </c>
      <c r="U494" s="32" t="s">
        <v>4111</v>
      </c>
      <c r="V494" s="21">
        <v>1</v>
      </c>
      <c r="W494" s="5" t="s">
        <v>21</v>
      </c>
      <c r="X494" s="5" t="s">
        <v>4112</v>
      </c>
      <c r="Y494" s="32" t="s">
        <v>4113</v>
      </c>
      <c r="Z494" s="21">
        <v>1</v>
      </c>
      <c r="AA494" s="5" t="s">
        <v>2269</v>
      </c>
      <c r="AB494" s="5" t="s">
        <v>4114</v>
      </c>
      <c r="AC494" s="32" t="s">
        <v>4115</v>
      </c>
      <c r="AD494" s="21">
        <v>1</v>
      </c>
    </row>
    <row r="495" spans="1:30" x14ac:dyDescent="0.3">
      <c r="A495" s="18" t="str">
        <f t="shared" ref="A495:B495" si="509">IF(AND(ISNUMBER(SEARCH("Yes",C495)),ISNUMBER(SEARCH("Yes",E495)),ISNUMBER(SEARCH("Yes",G495)),ISNUMBER(SEARCH("Yes",I495))),"Yes","No")</f>
        <v>No</v>
      </c>
      <c r="B495" s="18" t="str">
        <f t="shared" si="509"/>
        <v>No</v>
      </c>
      <c r="C495" s="15" t="str">
        <f t="shared" si="264"/>
        <v>No</v>
      </c>
      <c r="D495" s="18" t="str">
        <f t="shared" si="265"/>
        <v>No</v>
      </c>
      <c r="E495" s="18" t="str">
        <f t="shared" si="266"/>
        <v>No</v>
      </c>
      <c r="F495" s="18" t="str">
        <f t="shared" si="267"/>
        <v>No</v>
      </c>
      <c r="G495" s="18" t="str">
        <f t="shared" si="268"/>
        <v>No</v>
      </c>
      <c r="H495" s="18" t="str">
        <f t="shared" si="269"/>
        <v>No</v>
      </c>
      <c r="I495" s="18" t="str">
        <f t="shared" si="270"/>
        <v>Yes</v>
      </c>
      <c r="J495" s="18" t="str">
        <f t="shared" si="271"/>
        <v>No</v>
      </c>
      <c r="K495" s="21">
        <v>493</v>
      </c>
      <c r="L495" s="5" t="s">
        <v>1216</v>
      </c>
      <c r="M495" s="5" t="s">
        <v>1217</v>
      </c>
      <c r="N495" s="5" t="s">
        <v>2266</v>
      </c>
      <c r="O495" s="5" t="s">
        <v>149</v>
      </c>
      <c r="P495" s="5" t="s">
        <v>4116</v>
      </c>
      <c r="Q495" s="32" t="s">
        <v>3162</v>
      </c>
      <c r="R495" s="21">
        <v>1</v>
      </c>
      <c r="S495" s="22"/>
      <c r="T495" s="22"/>
      <c r="U495" s="22"/>
      <c r="V495" s="22"/>
      <c r="W495" s="22"/>
      <c r="X495" s="22"/>
      <c r="Y495" s="22"/>
      <c r="Z495" s="22"/>
      <c r="AA495" s="5" t="s">
        <v>149</v>
      </c>
      <c r="AB495" s="5" t="s">
        <v>4117</v>
      </c>
      <c r="AC495" s="32" t="s">
        <v>4118</v>
      </c>
      <c r="AD495" s="21">
        <v>1</v>
      </c>
    </row>
    <row r="496" spans="1:30" x14ac:dyDescent="0.3">
      <c r="A496" s="18" t="str">
        <f t="shared" ref="A496:B496" si="510">IF(AND(ISNUMBER(SEARCH("Yes",C496)),ISNUMBER(SEARCH("Yes",E496)),ISNUMBER(SEARCH("Yes",G496)),ISNUMBER(SEARCH("Yes",I496))),"Yes","No")</f>
        <v>No</v>
      </c>
      <c r="B496" s="18" t="str">
        <f t="shared" si="510"/>
        <v>No</v>
      </c>
      <c r="C496" s="15" t="str">
        <f t="shared" si="264"/>
        <v>No</v>
      </c>
      <c r="D496" s="18" t="str">
        <f t="shared" si="265"/>
        <v>No</v>
      </c>
      <c r="E496" s="18" t="str">
        <f t="shared" si="266"/>
        <v>No</v>
      </c>
      <c r="F496" s="18" t="str">
        <f t="shared" si="267"/>
        <v>No</v>
      </c>
      <c r="G496" s="18" t="str">
        <f t="shared" si="268"/>
        <v>No</v>
      </c>
      <c r="H496" s="18" t="str">
        <f t="shared" si="269"/>
        <v>No</v>
      </c>
      <c r="I496" s="18" t="str">
        <f t="shared" si="270"/>
        <v>Yes</v>
      </c>
      <c r="J496" s="18" t="str">
        <f t="shared" si="271"/>
        <v>Yes</v>
      </c>
      <c r="K496" s="21">
        <v>494</v>
      </c>
      <c r="L496" s="5" t="s">
        <v>1218</v>
      </c>
      <c r="M496" s="5" t="s">
        <v>1219</v>
      </c>
      <c r="N496" s="5" t="s">
        <v>2266</v>
      </c>
      <c r="O496" s="5" t="s">
        <v>149</v>
      </c>
      <c r="P496" s="5" t="s">
        <v>2683</v>
      </c>
      <c r="Q496" s="32" t="s">
        <v>4119</v>
      </c>
      <c r="R496" s="21">
        <v>1</v>
      </c>
      <c r="S496" s="22"/>
      <c r="T496" s="22"/>
      <c r="U496" s="22"/>
      <c r="V496" s="22"/>
      <c r="W496" s="22"/>
      <c r="X496" s="22"/>
      <c r="Y496" s="22"/>
      <c r="Z496" s="22"/>
      <c r="AA496" s="5" t="s">
        <v>2269</v>
      </c>
      <c r="AB496" s="5" t="s">
        <v>2381</v>
      </c>
      <c r="AC496" s="32" t="s">
        <v>2682</v>
      </c>
      <c r="AD496" s="21">
        <v>1</v>
      </c>
    </row>
    <row r="497" spans="1:30" x14ac:dyDescent="0.3">
      <c r="A497" s="18" t="str">
        <f t="shared" ref="A497:B497" si="511">IF(AND(ISNUMBER(SEARCH("Yes",C497)),ISNUMBER(SEARCH("Yes",E497)),ISNUMBER(SEARCH("Yes",G497)),ISNUMBER(SEARCH("Yes",I497))),"Yes","No")</f>
        <v>No</v>
      </c>
      <c r="B497" s="18" t="str">
        <f t="shared" si="511"/>
        <v>No</v>
      </c>
      <c r="C497" s="15" t="str">
        <f t="shared" si="264"/>
        <v>No</v>
      </c>
      <c r="D497" s="18" t="str">
        <f t="shared" si="265"/>
        <v>No</v>
      </c>
      <c r="E497" s="18" t="str">
        <f t="shared" si="266"/>
        <v>No</v>
      </c>
      <c r="F497" s="18" t="str">
        <f t="shared" si="267"/>
        <v>No</v>
      </c>
      <c r="G497" s="18" t="str">
        <f t="shared" si="268"/>
        <v>No</v>
      </c>
      <c r="H497" s="18" t="str">
        <f t="shared" si="269"/>
        <v>No</v>
      </c>
      <c r="I497" s="18" t="str">
        <f t="shared" si="270"/>
        <v>Yes</v>
      </c>
      <c r="J497" s="18" t="str">
        <f t="shared" si="271"/>
        <v>Yes</v>
      </c>
      <c r="K497" s="21">
        <v>495</v>
      </c>
      <c r="L497" s="5" t="s">
        <v>1220</v>
      </c>
      <c r="M497" s="5" t="s">
        <v>1221</v>
      </c>
      <c r="N497" s="5" t="s">
        <v>2266</v>
      </c>
      <c r="O497" s="5" t="s">
        <v>149</v>
      </c>
      <c r="P497" s="5" t="s">
        <v>2284</v>
      </c>
      <c r="Q497" s="32" t="s">
        <v>4120</v>
      </c>
      <c r="R497" s="21">
        <v>1</v>
      </c>
      <c r="S497" s="22"/>
      <c r="T497" s="22"/>
      <c r="U497" s="22"/>
      <c r="V497" s="22"/>
      <c r="W497" s="22"/>
      <c r="X497" s="22"/>
      <c r="Y497" s="22"/>
      <c r="Z497" s="22"/>
      <c r="AA497" s="5" t="s">
        <v>2269</v>
      </c>
      <c r="AB497" s="5" t="s">
        <v>4121</v>
      </c>
      <c r="AC497" s="32" t="s">
        <v>4122</v>
      </c>
      <c r="AD497" s="21">
        <v>1</v>
      </c>
    </row>
    <row r="498" spans="1:30" x14ac:dyDescent="0.3">
      <c r="A498" s="18" t="str">
        <f t="shared" ref="A498:B498" si="512">IF(AND(ISNUMBER(SEARCH("Yes",C498)),ISNUMBER(SEARCH("Yes",E498)),ISNUMBER(SEARCH("Yes",G498)),ISNUMBER(SEARCH("Yes",I498))),"Yes","No")</f>
        <v>No</v>
      </c>
      <c r="B498" s="18" t="str">
        <f t="shared" si="512"/>
        <v>No</v>
      </c>
      <c r="C498" s="15" t="str">
        <f t="shared" si="264"/>
        <v>No</v>
      </c>
      <c r="D498" s="18" t="str">
        <f t="shared" si="265"/>
        <v>No</v>
      </c>
      <c r="E498" s="18" t="str">
        <f t="shared" si="266"/>
        <v>No</v>
      </c>
      <c r="F498" s="18" t="str">
        <f t="shared" si="267"/>
        <v>No</v>
      </c>
      <c r="G498" s="18" t="str">
        <f t="shared" si="268"/>
        <v>No</v>
      </c>
      <c r="H498" s="18" t="str">
        <f t="shared" si="269"/>
        <v>No</v>
      </c>
      <c r="I498" s="18" t="str">
        <f t="shared" si="270"/>
        <v>Yes</v>
      </c>
      <c r="J498" s="18" t="str">
        <f t="shared" si="271"/>
        <v>Yes</v>
      </c>
      <c r="K498" s="21">
        <v>496</v>
      </c>
      <c r="L498" s="5" t="s">
        <v>1222</v>
      </c>
      <c r="M498" s="5" t="s">
        <v>1223</v>
      </c>
      <c r="N498" s="5" t="s">
        <v>2266</v>
      </c>
      <c r="O498" s="5" t="s">
        <v>149</v>
      </c>
      <c r="P498" s="5" t="s">
        <v>4123</v>
      </c>
      <c r="Q498" s="32" t="s">
        <v>4124</v>
      </c>
      <c r="R498" s="21">
        <v>1</v>
      </c>
      <c r="S498" s="22"/>
      <c r="T498" s="22"/>
      <c r="U498" s="22"/>
      <c r="V498" s="22"/>
      <c r="W498" s="22"/>
      <c r="X498" s="22"/>
      <c r="Y498" s="22"/>
      <c r="Z498" s="22"/>
      <c r="AA498" s="5" t="s">
        <v>21</v>
      </c>
      <c r="AB498" s="5" t="s">
        <v>4125</v>
      </c>
      <c r="AC498" s="32" t="s">
        <v>4126</v>
      </c>
      <c r="AD498" s="21">
        <v>1</v>
      </c>
    </row>
    <row r="499" spans="1:30" x14ac:dyDescent="0.3">
      <c r="A499" s="18" t="str">
        <f t="shared" ref="A499:B499" si="513">IF(AND(ISNUMBER(SEARCH("Yes",C499)),ISNUMBER(SEARCH("Yes",E499)),ISNUMBER(SEARCH("Yes",G499)),ISNUMBER(SEARCH("Yes",I499))),"Yes","No")</f>
        <v>No</v>
      </c>
      <c r="B499" s="18" t="str">
        <f t="shared" si="513"/>
        <v>No</v>
      </c>
      <c r="C499" s="15" t="str">
        <f t="shared" si="264"/>
        <v>No</v>
      </c>
      <c r="D499" s="18" t="str">
        <f t="shared" si="265"/>
        <v>No</v>
      </c>
      <c r="E499" s="18" t="str">
        <f t="shared" si="266"/>
        <v>No</v>
      </c>
      <c r="F499" s="18" t="str">
        <f t="shared" si="267"/>
        <v>No</v>
      </c>
      <c r="G499" s="18" t="str">
        <f t="shared" si="268"/>
        <v>No</v>
      </c>
      <c r="H499" s="18" t="str">
        <f t="shared" si="269"/>
        <v>No</v>
      </c>
      <c r="I499" s="18" t="str">
        <f t="shared" si="270"/>
        <v>Yes</v>
      </c>
      <c r="J499" s="18" t="str">
        <f t="shared" si="271"/>
        <v>Yes</v>
      </c>
      <c r="K499" s="21">
        <v>497</v>
      </c>
      <c r="L499" s="5" t="s">
        <v>1224</v>
      </c>
      <c r="M499" s="5" t="s">
        <v>1225</v>
      </c>
      <c r="N499" s="5" t="s">
        <v>2266</v>
      </c>
      <c r="O499" s="5" t="s">
        <v>149</v>
      </c>
      <c r="P499" s="5" t="s">
        <v>2623</v>
      </c>
      <c r="Q499" s="32" t="s">
        <v>4127</v>
      </c>
      <c r="R499" s="21">
        <v>1</v>
      </c>
      <c r="S499" s="22"/>
      <c r="T499" s="22"/>
      <c r="U499" s="22"/>
      <c r="V499" s="22"/>
      <c r="W499" s="22"/>
      <c r="X499" s="22"/>
      <c r="Y499" s="22"/>
      <c r="Z499" s="22"/>
      <c r="AA499" s="5" t="s">
        <v>2269</v>
      </c>
      <c r="AB499" s="5" t="s">
        <v>2282</v>
      </c>
      <c r="AC499" s="32" t="s">
        <v>3200</v>
      </c>
      <c r="AD499" s="21">
        <v>1</v>
      </c>
    </row>
    <row r="500" spans="1:30" x14ac:dyDescent="0.3">
      <c r="A500" s="18" t="str">
        <f t="shared" ref="A500:B500" si="514">IF(AND(ISNUMBER(SEARCH("Yes",C500)),ISNUMBER(SEARCH("Yes",E500)),ISNUMBER(SEARCH("Yes",G500)),ISNUMBER(SEARCH("Yes",I500))),"Yes","No")</f>
        <v>No</v>
      </c>
      <c r="B500" s="18" t="str">
        <f t="shared" si="514"/>
        <v>No</v>
      </c>
      <c r="C500" s="15" t="str">
        <f t="shared" si="264"/>
        <v>No</v>
      </c>
      <c r="D500" s="18" t="str">
        <f t="shared" si="265"/>
        <v>No</v>
      </c>
      <c r="E500" s="18" t="str">
        <f t="shared" si="266"/>
        <v>No</v>
      </c>
      <c r="F500" s="18" t="str">
        <f t="shared" si="267"/>
        <v>No</v>
      </c>
      <c r="G500" s="18" t="str">
        <f t="shared" si="268"/>
        <v>No</v>
      </c>
      <c r="H500" s="18" t="str">
        <f t="shared" si="269"/>
        <v>No</v>
      </c>
      <c r="I500" s="18" t="str">
        <f t="shared" si="270"/>
        <v>Yes</v>
      </c>
      <c r="J500" s="18" t="str">
        <f t="shared" si="271"/>
        <v>Yes</v>
      </c>
      <c r="K500" s="21">
        <v>498</v>
      </c>
      <c r="L500" s="5" t="s">
        <v>1226</v>
      </c>
      <c r="M500" s="5" t="s">
        <v>1227</v>
      </c>
      <c r="N500" s="5" t="s">
        <v>2266</v>
      </c>
      <c r="O500" s="5" t="s">
        <v>149</v>
      </c>
      <c r="P500" s="5" t="s">
        <v>4128</v>
      </c>
      <c r="Q500" s="32" t="s">
        <v>4129</v>
      </c>
      <c r="R500" s="21">
        <v>1</v>
      </c>
      <c r="S500" s="22"/>
      <c r="T500" s="22"/>
      <c r="U500" s="22"/>
      <c r="V500" s="22"/>
      <c r="W500" s="22"/>
      <c r="X500" s="22"/>
      <c r="Y500" s="22"/>
      <c r="Z500" s="22"/>
      <c r="AA500" s="5" t="s">
        <v>2269</v>
      </c>
      <c r="AB500" s="5" t="s">
        <v>2381</v>
      </c>
      <c r="AC500" s="32" t="s">
        <v>2430</v>
      </c>
      <c r="AD500" s="21">
        <v>1</v>
      </c>
    </row>
    <row r="501" spans="1:30" x14ac:dyDescent="0.3">
      <c r="A501" s="18" t="str">
        <f t="shared" ref="A501:B501" si="515">IF(AND(ISNUMBER(SEARCH("Yes",C501)),ISNUMBER(SEARCH("Yes",E501)),ISNUMBER(SEARCH("Yes",G501)),ISNUMBER(SEARCH("Yes",I501))),"Yes","No")</f>
        <v>No</v>
      </c>
      <c r="B501" s="18" t="str">
        <f t="shared" si="515"/>
        <v>No</v>
      </c>
      <c r="C501" s="15" t="str">
        <f t="shared" si="264"/>
        <v>No</v>
      </c>
      <c r="D501" s="18" t="str">
        <f t="shared" si="265"/>
        <v>No</v>
      </c>
      <c r="E501" s="18" t="str">
        <f t="shared" si="266"/>
        <v>No</v>
      </c>
      <c r="F501" s="18" t="str">
        <f t="shared" si="267"/>
        <v>No</v>
      </c>
      <c r="G501" s="18" t="str">
        <f t="shared" si="268"/>
        <v>No</v>
      </c>
      <c r="H501" s="18" t="str">
        <f t="shared" si="269"/>
        <v>No</v>
      </c>
      <c r="I501" s="18" t="str">
        <f t="shared" si="270"/>
        <v>Yes</v>
      </c>
      <c r="J501" s="18" t="str">
        <f t="shared" si="271"/>
        <v>Yes</v>
      </c>
      <c r="K501" s="21">
        <v>499</v>
      </c>
      <c r="L501" s="5" t="s">
        <v>1228</v>
      </c>
      <c r="M501" s="5" t="s">
        <v>1229</v>
      </c>
      <c r="N501" s="5" t="s">
        <v>2266</v>
      </c>
      <c r="O501" s="5" t="s">
        <v>149</v>
      </c>
      <c r="P501" s="5" t="s">
        <v>2292</v>
      </c>
      <c r="Q501" s="32" t="s">
        <v>4130</v>
      </c>
      <c r="R501" s="21">
        <v>1</v>
      </c>
      <c r="S501" s="22"/>
      <c r="T501" s="22"/>
      <c r="U501" s="22"/>
      <c r="V501" s="22"/>
      <c r="W501" s="22"/>
      <c r="X501" s="22"/>
      <c r="Y501" s="22"/>
      <c r="Z501" s="22"/>
      <c r="AA501" s="5" t="s">
        <v>2269</v>
      </c>
      <c r="AB501" s="5" t="s">
        <v>2628</v>
      </c>
      <c r="AC501" s="32" t="s">
        <v>4131</v>
      </c>
      <c r="AD501" s="21">
        <v>1</v>
      </c>
    </row>
    <row r="502" spans="1:30" x14ac:dyDescent="0.3">
      <c r="A502" s="18" t="str">
        <f t="shared" ref="A502:B502" si="516">IF(AND(ISNUMBER(SEARCH("Yes",C502)),ISNUMBER(SEARCH("Yes",E502)),ISNUMBER(SEARCH("Yes",G502)),ISNUMBER(SEARCH("Yes",I502))),"Yes","No")</f>
        <v>No</v>
      </c>
      <c r="B502" s="18" t="str">
        <f t="shared" si="516"/>
        <v>No</v>
      </c>
      <c r="C502" s="15" t="str">
        <f t="shared" si="264"/>
        <v>No</v>
      </c>
      <c r="D502" s="18" t="str">
        <f t="shared" si="265"/>
        <v>No</v>
      </c>
      <c r="E502" s="18" t="str">
        <f t="shared" si="266"/>
        <v>No</v>
      </c>
      <c r="F502" s="18" t="str">
        <f t="shared" si="267"/>
        <v>No</v>
      </c>
      <c r="G502" s="18" t="str">
        <f t="shared" si="268"/>
        <v>No</v>
      </c>
      <c r="H502" s="18" t="str">
        <f t="shared" si="269"/>
        <v>No</v>
      </c>
      <c r="I502" s="18" t="str">
        <f t="shared" si="270"/>
        <v>Yes</v>
      </c>
      <c r="J502" s="18" t="str">
        <f t="shared" si="271"/>
        <v>Yes</v>
      </c>
      <c r="K502" s="21">
        <v>500</v>
      </c>
      <c r="L502" s="5" t="s">
        <v>1230</v>
      </c>
      <c r="M502" s="5" t="s">
        <v>1231</v>
      </c>
      <c r="N502" s="5" t="s">
        <v>2266</v>
      </c>
      <c r="O502" s="5" t="s">
        <v>149</v>
      </c>
      <c r="P502" s="5" t="s">
        <v>2549</v>
      </c>
      <c r="Q502" s="32" t="s">
        <v>4132</v>
      </c>
      <c r="R502" s="21">
        <v>1</v>
      </c>
      <c r="S502" s="22"/>
      <c r="T502" s="22"/>
      <c r="U502" s="22"/>
      <c r="V502" s="22"/>
      <c r="W502" s="22"/>
      <c r="X502" s="22"/>
      <c r="Y502" s="22"/>
      <c r="Z502" s="22"/>
      <c r="AA502" s="5" t="s">
        <v>2269</v>
      </c>
      <c r="AB502" s="5" t="s">
        <v>4133</v>
      </c>
      <c r="AC502" s="32" t="s">
        <v>4134</v>
      </c>
      <c r="AD502" s="21">
        <v>1</v>
      </c>
    </row>
    <row r="503" spans="1:30" x14ac:dyDescent="0.3">
      <c r="A503" s="18" t="str">
        <f t="shared" ref="A503:B503" si="517">IF(AND(ISNUMBER(SEARCH("Yes",C503)),ISNUMBER(SEARCH("Yes",E503)),ISNUMBER(SEARCH("Yes",G503)),ISNUMBER(SEARCH("Yes",I503))),"Yes","No")</f>
        <v>No</v>
      </c>
      <c r="B503" s="18" t="str">
        <f t="shared" si="517"/>
        <v>No</v>
      </c>
      <c r="C503" s="15" t="str">
        <f t="shared" si="264"/>
        <v>No</v>
      </c>
      <c r="D503" s="18" t="str">
        <f t="shared" si="265"/>
        <v>No</v>
      </c>
      <c r="E503" s="18" t="str">
        <f t="shared" si="266"/>
        <v>No</v>
      </c>
      <c r="F503" s="18" t="str">
        <f t="shared" si="267"/>
        <v>No</v>
      </c>
      <c r="G503" s="18" t="str">
        <f t="shared" si="268"/>
        <v>No</v>
      </c>
      <c r="H503" s="18" t="str">
        <f t="shared" si="269"/>
        <v>No</v>
      </c>
      <c r="I503" s="18" t="str">
        <f t="shared" si="270"/>
        <v>Yes</v>
      </c>
      <c r="J503" s="18" t="str">
        <f t="shared" si="271"/>
        <v>Yes</v>
      </c>
      <c r="K503" s="21">
        <v>501</v>
      </c>
      <c r="L503" s="5" t="s">
        <v>1232</v>
      </c>
      <c r="M503" s="5" t="s">
        <v>1233</v>
      </c>
      <c r="N503" s="5" t="s">
        <v>2266</v>
      </c>
      <c r="O503" s="5" t="s">
        <v>149</v>
      </c>
      <c r="P503" s="5" t="s">
        <v>2292</v>
      </c>
      <c r="Q503" s="32" t="s">
        <v>4135</v>
      </c>
      <c r="R503" s="21">
        <v>1</v>
      </c>
      <c r="S503" s="22"/>
      <c r="T503" s="22"/>
      <c r="U503" s="22"/>
      <c r="V503" s="22"/>
      <c r="W503" s="22"/>
      <c r="X503" s="22"/>
      <c r="Y503" s="22"/>
      <c r="Z503" s="22"/>
      <c r="AA503" s="5" t="s">
        <v>21</v>
      </c>
      <c r="AB503" s="5" t="s">
        <v>4136</v>
      </c>
      <c r="AC503" s="32" t="s">
        <v>4137</v>
      </c>
      <c r="AD503" s="21">
        <v>1</v>
      </c>
    </row>
    <row r="504" spans="1:30" x14ac:dyDescent="0.3">
      <c r="A504" s="18" t="str">
        <f t="shared" ref="A504:B504" si="518">IF(AND(ISNUMBER(SEARCH("Yes",C504)),ISNUMBER(SEARCH("Yes",E504)),ISNUMBER(SEARCH("Yes",G504)),ISNUMBER(SEARCH("Yes",I504))),"Yes","No")</f>
        <v>No</v>
      </c>
      <c r="B504" s="18" t="str">
        <f t="shared" si="518"/>
        <v>No</v>
      </c>
      <c r="C504" s="15" t="str">
        <f t="shared" si="264"/>
        <v>No</v>
      </c>
      <c r="D504" s="18" t="str">
        <f t="shared" si="265"/>
        <v>No</v>
      </c>
      <c r="E504" s="18" t="str">
        <f t="shared" si="266"/>
        <v>No</v>
      </c>
      <c r="F504" s="18" t="str">
        <f t="shared" si="267"/>
        <v>No</v>
      </c>
      <c r="G504" s="18" t="str">
        <f t="shared" si="268"/>
        <v>No</v>
      </c>
      <c r="H504" s="18" t="str">
        <f t="shared" si="269"/>
        <v>No</v>
      </c>
      <c r="I504" s="18" t="str">
        <f t="shared" si="270"/>
        <v>Yes</v>
      </c>
      <c r="J504" s="18" t="str">
        <f t="shared" si="271"/>
        <v>No</v>
      </c>
      <c r="K504" s="21">
        <v>502</v>
      </c>
      <c r="L504" s="5" t="s">
        <v>1234</v>
      </c>
      <c r="M504" s="5" t="s">
        <v>1235</v>
      </c>
      <c r="N504" s="5" t="s">
        <v>2266</v>
      </c>
      <c r="O504" s="5" t="s">
        <v>149</v>
      </c>
      <c r="P504" s="5" t="s">
        <v>2782</v>
      </c>
      <c r="Q504" s="32" t="s">
        <v>2783</v>
      </c>
      <c r="R504" s="21">
        <v>1</v>
      </c>
      <c r="S504" s="22"/>
      <c r="T504" s="22"/>
      <c r="U504" s="22"/>
      <c r="V504" s="22"/>
      <c r="W504" s="22"/>
      <c r="X504" s="22"/>
      <c r="Y504" s="22"/>
      <c r="Z504" s="22"/>
      <c r="AA504" s="5" t="s">
        <v>149</v>
      </c>
      <c r="AB504" s="5" t="s">
        <v>4138</v>
      </c>
      <c r="AC504" s="32" t="s">
        <v>4139</v>
      </c>
      <c r="AD504" s="21">
        <v>1</v>
      </c>
    </row>
    <row r="505" spans="1:30" x14ac:dyDescent="0.3">
      <c r="A505" s="18" t="str">
        <f t="shared" ref="A505:B505" si="519">IF(AND(ISNUMBER(SEARCH("Yes",C505)),ISNUMBER(SEARCH("Yes",E505)),ISNUMBER(SEARCH("Yes",G505)),ISNUMBER(SEARCH("Yes",I505))),"Yes","No")</f>
        <v>No</v>
      </c>
      <c r="B505" s="18" t="str">
        <f t="shared" si="519"/>
        <v>No</v>
      </c>
      <c r="C505" s="15" t="str">
        <f t="shared" si="264"/>
        <v>No</v>
      </c>
      <c r="D505" s="18" t="str">
        <f t="shared" si="265"/>
        <v>No</v>
      </c>
      <c r="E505" s="18" t="str">
        <f t="shared" si="266"/>
        <v>No</v>
      </c>
      <c r="F505" s="18" t="str">
        <f t="shared" si="267"/>
        <v>No</v>
      </c>
      <c r="G505" s="18" t="str">
        <f t="shared" si="268"/>
        <v>No</v>
      </c>
      <c r="H505" s="18" t="str">
        <f t="shared" si="269"/>
        <v>No</v>
      </c>
      <c r="I505" s="18" t="str">
        <f t="shared" si="270"/>
        <v>Yes</v>
      </c>
      <c r="J505" s="18" t="str">
        <f t="shared" si="271"/>
        <v>Yes</v>
      </c>
      <c r="K505" s="21">
        <v>503</v>
      </c>
      <c r="L505" s="5" t="s">
        <v>1236</v>
      </c>
      <c r="M505" s="5" t="s">
        <v>1237</v>
      </c>
      <c r="N505" s="5" t="s">
        <v>2266</v>
      </c>
      <c r="O505" s="5" t="s">
        <v>149</v>
      </c>
      <c r="P505" s="5" t="s">
        <v>2683</v>
      </c>
      <c r="Q505" s="32" t="s">
        <v>4140</v>
      </c>
      <c r="R505" s="21">
        <v>1</v>
      </c>
      <c r="S505" s="22"/>
      <c r="T505" s="22"/>
      <c r="U505" s="22"/>
      <c r="V505" s="22"/>
      <c r="W505" s="22"/>
      <c r="X505" s="22"/>
      <c r="Y505" s="22"/>
      <c r="Z505" s="22"/>
      <c r="AA505" s="5" t="s">
        <v>21</v>
      </c>
      <c r="AB505" s="5" t="s">
        <v>4141</v>
      </c>
      <c r="AC505" s="32" t="s">
        <v>4142</v>
      </c>
      <c r="AD505" s="21">
        <v>1</v>
      </c>
    </row>
    <row r="506" spans="1:30" x14ac:dyDescent="0.3">
      <c r="A506" s="18" t="str">
        <f t="shared" ref="A506:B506" si="520">IF(AND(ISNUMBER(SEARCH("Yes",C506)),ISNUMBER(SEARCH("Yes",E506)),ISNUMBER(SEARCH("Yes",G506)),ISNUMBER(SEARCH("Yes",I506))),"Yes","No")</f>
        <v>No</v>
      </c>
      <c r="B506" s="18" t="str">
        <f t="shared" si="520"/>
        <v>No</v>
      </c>
      <c r="C506" s="15" t="str">
        <f t="shared" si="264"/>
        <v>No</v>
      </c>
      <c r="D506" s="18" t="str">
        <f t="shared" si="265"/>
        <v>No</v>
      </c>
      <c r="E506" s="18" t="str">
        <f t="shared" si="266"/>
        <v>No</v>
      </c>
      <c r="F506" s="18" t="str">
        <f t="shared" si="267"/>
        <v>No</v>
      </c>
      <c r="G506" s="18" t="str">
        <f t="shared" si="268"/>
        <v>No</v>
      </c>
      <c r="H506" s="18" t="str">
        <f t="shared" si="269"/>
        <v>No</v>
      </c>
      <c r="I506" s="18" t="str">
        <f t="shared" si="270"/>
        <v>Yes</v>
      </c>
      <c r="J506" s="18" t="str">
        <f t="shared" si="271"/>
        <v>Yes</v>
      </c>
      <c r="K506" s="21">
        <v>504</v>
      </c>
      <c r="L506" s="5" t="s">
        <v>1238</v>
      </c>
      <c r="M506" s="5" t="s">
        <v>1239</v>
      </c>
      <c r="N506" s="5" t="s">
        <v>2266</v>
      </c>
      <c r="O506" s="5" t="s">
        <v>149</v>
      </c>
      <c r="P506" s="5" t="s">
        <v>2492</v>
      </c>
      <c r="Q506" s="32" t="s">
        <v>4143</v>
      </c>
      <c r="R506" s="21">
        <v>1</v>
      </c>
      <c r="S506" s="22"/>
      <c r="T506" s="22"/>
      <c r="U506" s="22"/>
      <c r="V506" s="22"/>
      <c r="W506" s="22"/>
      <c r="X506" s="22"/>
      <c r="Y506" s="22"/>
      <c r="Z506" s="22"/>
      <c r="AA506" s="5" t="s">
        <v>21</v>
      </c>
      <c r="AB506" s="5" t="s">
        <v>4144</v>
      </c>
      <c r="AC506" s="32" t="s">
        <v>4145</v>
      </c>
      <c r="AD506" s="21">
        <v>1</v>
      </c>
    </row>
    <row r="507" spans="1:30" x14ac:dyDescent="0.3">
      <c r="A507" s="18" t="str">
        <f t="shared" ref="A507:B507" si="521">IF(AND(ISNUMBER(SEARCH("Yes",C507)),ISNUMBER(SEARCH("Yes",E507)),ISNUMBER(SEARCH("Yes",G507)),ISNUMBER(SEARCH("Yes",I507))),"Yes","No")</f>
        <v>No</v>
      </c>
      <c r="B507" s="18" t="str">
        <f t="shared" si="521"/>
        <v>No</v>
      </c>
      <c r="C507" s="15" t="str">
        <f t="shared" si="264"/>
        <v>No</v>
      </c>
      <c r="D507" s="18" t="str">
        <f t="shared" si="265"/>
        <v>No</v>
      </c>
      <c r="E507" s="18" t="str">
        <f t="shared" si="266"/>
        <v>No</v>
      </c>
      <c r="F507" s="18" t="str">
        <f t="shared" si="267"/>
        <v>No</v>
      </c>
      <c r="G507" s="18" t="str">
        <f t="shared" si="268"/>
        <v>No</v>
      </c>
      <c r="H507" s="18" t="str">
        <f t="shared" si="269"/>
        <v>No</v>
      </c>
      <c r="I507" s="18" t="str">
        <f t="shared" si="270"/>
        <v>Yes</v>
      </c>
      <c r="J507" s="18" t="str">
        <f t="shared" si="271"/>
        <v>Yes</v>
      </c>
      <c r="K507" s="21">
        <v>505</v>
      </c>
      <c r="L507" s="5" t="s">
        <v>1240</v>
      </c>
      <c r="M507" s="5" t="s">
        <v>1241</v>
      </c>
      <c r="N507" s="5" t="s">
        <v>2266</v>
      </c>
      <c r="O507" s="5" t="s">
        <v>149</v>
      </c>
      <c r="P507" s="5" t="s">
        <v>2683</v>
      </c>
      <c r="Q507" s="32" t="s">
        <v>4146</v>
      </c>
      <c r="R507" s="21">
        <v>1</v>
      </c>
      <c r="S507" s="22"/>
      <c r="T507" s="22"/>
      <c r="U507" s="22"/>
      <c r="V507" s="22"/>
      <c r="W507" s="22"/>
      <c r="X507" s="22"/>
      <c r="Y507" s="22"/>
      <c r="Z507" s="22"/>
      <c r="AA507" s="5" t="s">
        <v>2269</v>
      </c>
      <c r="AB507" s="5" t="s">
        <v>4147</v>
      </c>
      <c r="AC507" s="32" t="s">
        <v>4148</v>
      </c>
      <c r="AD507" s="21">
        <v>1</v>
      </c>
    </row>
    <row r="508" spans="1:30" x14ac:dyDescent="0.3">
      <c r="A508" s="18" t="str">
        <f t="shared" ref="A508:B508" si="522">IF(AND(ISNUMBER(SEARCH("Yes",C508)),ISNUMBER(SEARCH("Yes",E508)),ISNUMBER(SEARCH("Yes",G508)),ISNUMBER(SEARCH("Yes",I508))),"Yes","No")</f>
        <v>No</v>
      </c>
      <c r="B508" s="18" t="str">
        <f t="shared" si="522"/>
        <v>No</v>
      </c>
      <c r="C508" s="15" t="str">
        <f t="shared" si="264"/>
        <v>No</v>
      </c>
      <c r="D508" s="18" t="str">
        <f t="shared" si="265"/>
        <v>No</v>
      </c>
      <c r="E508" s="18" t="str">
        <f t="shared" si="266"/>
        <v>No</v>
      </c>
      <c r="F508" s="18" t="str">
        <f t="shared" si="267"/>
        <v>No</v>
      </c>
      <c r="G508" s="18" t="str">
        <f t="shared" si="268"/>
        <v>No</v>
      </c>
      <c r="H508" s="18" t="str">
        <f t="shared" si="269"/>
        <v>No</v>
      </c>
      <c r="I508" s="18" t="str">
        <f t="shared" si="270"/>
        <v>Yes</v>
      </c>
      <c r="J508" s="18" t="str">
        <f t="shared" si="271"/>
        <v>Yes</v>
      </c>
      <c r="K508" s="21">
        <v>506</v>
      </c>
      <c r="L508" s="5" t="s">
        <v>1242</v>
      </c>
      <c r="M508" s="5" t="s">
        <v>4149</v>
      </c>
      <c r="N508" s="5" t="s">
        <v>2266</v>
      </c>
      <c r="O508" s="5" t="s">
        <v>149</v>
      </c>
      <c r="P508" s="5" t="s">
        <v>3086</v>
      </c>
      <c r="Q508" s="32" t="s">
        <v>4150</v>
      </c>
      <c r="R508" s="21">
        <v>1</v>
      </c>
      <c r="S508" s="22"/>
      <c r="T508" s="22"/>
      <c r="U508" s="22"/>
      <c r="V508" s="22"/>
      <c r="W508" s="22"/>
      <c r="X508" s="22"/>
      <c r="Y508" s="22"/>
      <c r="Z508" s="22"/>
      <c r="AA508" s="5" t="s">
        <v>21</v>
      </c>
      <c r="AB508" s="5" t="s">
        <v>4151</v>
      </c>
      <c r="AC508" s="32" t="s">
        <v>4152</v>
      </c>
      <c r="AD508" s="21">
        <v>1</v>
      </c>
    </row>
    <row r="509" spans="1:30" x14ac:dyDescent="0.3">
      <c r="A509" s="18" t="str">
        <f t="shared" ref="A509:B509" si="523">IF(AND(ISNUMBER(SEARCH("Yes",C509)),ISNUMBER(SEARCH("Yes",E509)),ISNUMBER(SEARCH("Yes",G509)),ISNUMBER(SEARCH("Yes",I509))),"Yes","No")</f>
        <v>No</v>
      </c>
      <c r="B509" s="18" t="str">
        <f t="shared" si="523"/>
        <v>No</v>
      </c>
      <c r="C509" s="15" t="str">
        <f t="shared" si="264"/>
        <v>No</v>
      </c>
      <c r="D509" s="18" t="str">
        <f t="shared" si="265"/>
        <v>No</v>
      </c>
      <c r="E509" s="18" t="str">
        <f t="shared" si="266"/>
        <v>No</v>
      </c>
      <c r="F509" s="18" t="str">
        <f t="shared" si="267"/>
        <v>No</v>
      </c>
      <c r="G509" s="18" t="str">
        <f t="shared" si="268"/>
        <v>No</v>
      </c>
      <c r="H509" s="18" t="str">
        <f t="shared" si="269"/>
        <v>No</v>
      </c>
      <c r="I509" s="18" t="str">
        <f t="shared" si="270"/>
        <v>Yes</v>
      </c>
      <c r="J509" s="18" t="str">
        <f t="shared" si="271"/>
        <v>Yes</v>
      </c>
      <c r="K509" s="21">
        <v>507</v>
      </c>
      <c r="L509" s="5" t="s">
        <v>1244</v>
      </c>
      <c r="M509" s="5" t="s">
        <v>1245</v>
      </c>
      <c r="N509" s="5" t="s">
        <v>2266</v>
      </c>
      <c r="O509" s="5" t="s">
        <v>149</v>
      </c>
      <c r="P509" s="5" t="s">
        <v>2626</v>
      </c>
      <c r="Q509" s="32" t="s">
        <v>4153</v>
      </c>
      <c r="R509" s="21">
        <v>1</v>
      </c>
      <c r="S509" s="22"/>
      <c r="T509" s="22"/>
      <c r="U509" s="22"/>
      <c r="V509" s="22"/>
      <c r="W509" s="22"/>
      <c r="X509" s="22"/>
      <c r="Y509" s="22"/>
      <c r="Z509" s="22"/>
      <c r="AA509" s="5" t="s">
        <v>2269</v>
      </c>
      <c r="AB509" s="5" t="s">
        <v>2349</v>
      </c>
      <c r="AC509" s="32" t="s">
        <v>4154</v>
      </c>
      <c r="AD509" s="21">
        <v>1</v>
      </c>
    </row>
    <row r="510" spans="1:30" x14ac:dyDescent="0.3">
      <c r="A510" s="18" t="str">
        <f t="shared" ref="A510:B510" si="524">IF(AND(ISNUMBER(SEARCH("Yes",C510)),ISNUMBER(SEARCH("Yes",E510)),ISNUMBER(SEARCH("Yes",G510)),ISNUMBER(SEARCH("Yes",I510))),"Yes","No")</f>
        <v>No</v>
      </c>
      <c r="B510" s="18" t="str">
        <f t="shared" si="524"/>
        <v>No</v>
      </c>
      <c r="C510" s="15" t="str">
        <f t="shared" si="264"/>
        <v>No</v>
      </c>
      <c r="D510" s="18" t="str">
        <f t="shared" si="265"/>
        <v>No</v>
      </c>
      <c r="E510" s="18" t="str">
        <f t="shared" si="266"/>
        <v>No</v>
      </c>
      <c r="F510" s="18" t="str">
        <f t="shared" si="267"/>
        <v>No</v>
      </c>
      <c r="G510" s="18" t="str">
        <f t="shared" si="268"/>
        <v>No</v>
      </c>
      <c r="H510" s="18" t="str">
        <f t="shared" si="269"/>
        <v>No</v>
      </c>
      <c r="I510" s="18" t="str">
        <f t="shared" si="270"/>
        <v>Yes</v>
      </c>
      <c r="J510" s="18" t="str">
        <f t="shared" si="271"/>
        <v>Yes</v>
      </c>
      <c r="K510" s="21">
        <v>508</v>
      </c>
      <c r="L510" s="5" t="s">
        <v>1246</v>
      </c>
      <c r="M510" s="5" t="s">
        <v>1247</v>
      </c>
      <c r="N510" s="5" t="s">
        <v>2266</v>
      </c>
      <c r="O510" s="5" t="s">
        <v>149</v>
      </c>
      <c r="P510" s="5" t="s">
        <v>3287</v>
      </c>
      <c r="Q510" s="32" t="s">
        <v>4155</v>
      </c>
      <c r="R510" s="21">
        <v>1</v>
      </c>
      <c r="S510" s="22"/>
      <c r="T510" s="22"/>
      <c r="U510" s="22"/>
      <c r="V510" s="22"/>
      <c r="W510" s="22"/>
      <c r="X510" s="22"/>
      <c r="Y510" s="22"/>
      <c r="Z510" s="22"/>
      <c r="AA510" s="5" t="s">
        <v>2269</v>
      </c>
      <c r="AB510" s="5" t="s">
        <v>3503</v>
      </c>
      <c r="AC510" s="32" t="s">
        <v>4156</v>
      </c>
      <c r="AD510" s="21">
        <v>1</v>
      </c>
    </row>
    <row r="511" spans="1:30" x14ac:dyDescent="0.3">
      <c r="A511" s="18" t="str">
        <f t="shared" ref="A511:B511" si="525">IF(AND(ISNUMBER(SEARCH("Yes",C511)),ISNUMBER(SEARCH("Yes",E511)),ISNUMBER(SEARCH("Yes",G511)),ISNUMBER(SEARCH("Yes",I511))),"Yes","No")</f>
        <v>No</v>
      </c>
      <c r="B511" s="18" t="str">
        <f t="shared" si="525"/>
        <v>No</v>
      </c>
      <c r="C511" s="15" t="str">
        <f t="shared" si="264"/>
        <v>No</v>
      </c>
      <c r="D511" s="18" t="str">
        <f t="shared" si="265"/>
        <v>No</v>
      </c>
      <c r="E511" s="18" t="str">
        <f t="shared" si="266"/>
        <v>No</v>
      </c>
      <c r="F511" s="18" t="str">
        <f t="shared" si="267"/>
        <v>No</v>
      </c>
      <c r="G511" s="18" t="str">
        <f t="shared" si="268"/>
        <v>No</v>
      </c>
      <c r="H511" s="18" t="str">
        <f t="shared" si="269"/>
        <v>No</v>
      </c>
      <c r="I511" s="18" t="str">
        <f t="shared" si="270"/>
        <v>Yes</v>
      </c>
      <c r="J511" s="18" t="str">
        <f t="shared" si="271"/>
        <v>Yes</v>
      </c>
      <c r="K511" s="21">
        <v>509</v>
      </c>
      <c r="L511" s="5" t="s">
        <v>1248</v>
      </c>
      <c r="M511" s="5" t="s">
        <v>1249</v>
      </c>
      <c r="N511" s="5" t="s">
        <v>2266</v>
      </c>
      <c r="O511" s="5" t="s">
        <v>149</v>
      </c>
      <c r="P511" s="5" t="s">
        <v>2819</v>
      </c>
      <c r="Q511" s="32" t="s">
        <v>4157</v>
      </c>
      <c r="R511" s="21">
        <v>1</v>
      </c>
      <c r="S511" s="22"/>
      <c r="T511" s="22"/>
      <c r="U511" s="22"/>
      <c r="V511" s="22"/>
      <c r="W511" s="22"/>
      <c r="X511" s="22"/>
      <c r="Y511" s="22"/>
      <c r="Z511" s="22"/>
      <c r="AA511" s="5" t="s">
        <v>2269</v>
      </c>
      <c r="AB511" s="5" t="s">
        <v>4158</v>
      </c>
      <c r="AC511" s="32" t="s">
        <v>4159</v>
      </c>
      <c r="AD511" s="21">
        <v>1</v>
      </c>
    </row>
    <row r="512" spans="1:30" x14ac:dyDescent="0.3">
      <c r="A512" s="18" t="str">
        <f t="shared" ref="A512:B512" si="526">IF(AND(ISNUMBER(SEARCH("Yes",C512)),ISNUMBER(SEARCH("Yes",E512)),ISNUMBER(SEARCH("Yes",G512)),ISNUMBER(SEARCH("Yes",I512))),"Yes","No")</f>
        <v>Yes</v>
      </c>
      <c r="B512" s="18" t="str">
        <f t="shared" si="526"/>
        <v>Yes</v>
      </c>
      <c r="C512" s="15" t="str">
        <f t="shared" ref="C512:C766" si="527">IF(ISNUMBER(SEARCH("No;",Q512)),"No","Yes")</f>
        <v>Yes</v>
      </c>
      <c r="D512" s="18" t="str">
        <f t="shared" ref="D512:D766" si="528">IF(ISNUMBER(SEARCH("No",O512)),"No","Yes")</f>
        <v>Yes</v>
      </c>
      <c r="E512" s="18" t="str">
        <f t="shared" ref="E512:E766" si="529">IF(ISNUMBER(SEARCH("No;",U512)),"No",IF(ISBLANK(U512),"No","Yes"))</f>
        <v>Yes</v>
      </c>
      <c r="F512" s="18" t="str">
        <f t="shared" ref="F512:F766" si="530">IF(ISNUMBER(SEARCH("No;",S512)),"No",IF(ISBLANK(S512),"No","Yes"))</f>
        <v>Yes</v>
      </c>
      <c r="G512" s="18" t="str">
        <f t="shared" ref="G512:G766" si="531">IF(ISNUMBER(SEARCH("No;",Y512)),"No",IF(ISBLANK(Y512),"No","Yes"))</f>
        <v>Yes</v>
      </c>
      <c r="H512" s="18" t="str">
        <f t="shared" ref="H512:H766" si="532">IF(ISNUMBER(SEARCH("No;",W512)),"No",IF(ISBLANK(W512),"No","Yes"))</f>
        <v>Yes</v>
      </c>
      <c r="I512" s="18" t="str">
        <f t="shared" ref="I512:I766" si="533">IF(ISNUMBER(SEARCH("No;",AC512)),"No",IF(ISBLANK(AC512),"No","Yes"))</f>
        <v>Yes</v>
      </c>
      <c r="J512" s="18" t="str">
        <f t="shared" ref="J512:J766" si="534">IF(ISNUMBER(SEARCH("No",AA512)),"No",IF(ISBLANK(AA512),"No","Yes"))</f>
        <v>Yes</v>
      </c>
      <c r="K512" s="21">
        <v>510</v>
      </c>
      <c r="L512" s="5" t="s">
        <v>157</v>
      </c>
      <c r="M512" s="5" t="s">
        <v>158</v>
      </c>
      <c r="N512" s="5" t="s">
        <v>2266</v>
      </c>
      <c r="O512" s="5" t="s">
        <v>21</v>
      </c>
      <c r="P512" s="5" t="s">
        <v>4160</v>
      </c>
      <c r="Q512" s="32" t="s">
        <v>4161</v>
      </c>
      <c r="R512" s="21">
        <v>1</v>
      </c>
      <c r="S512" s="5" t="s">
        <v>2269</v>
      </c>
      <c r="T512" s="5" t="s">
        <v>4162</v>
      </c>
      <c r="U512" s="32" t="s">
        <v>4163</v>
      </c>
      <c r="V512" s="21">
        <v>1</v>
      </c>
      <c r="W512" s="5" t="s">
        <v>21</v>
      </c>
      <c r="X512" s="5" t="s">
        <v>4164</v>
      </c>
      <c r="Y512" s="32" t="s">
        <v>4165</v>
      </c>
      <c r="Z512" s="21">
        <v>1</v>
      </c>
      <c r="AA512" s="5" t="s">
        <v>2269</v>
      </c>
      <c r="AB512" s="5" t="s">
        <v>4166</v>
      </c>
      <c r="AC512" s="32" t="s">
        <v>4167</v>
      </c>
      <c r="AD512" s="21">
        <v>1</v>
      </c>
    </row>
    <row r="513" spans="1:30" x14ac:dyDescent="0.3">
      <c r="A513" s="18" t="str">
        <f t="shared" ref="A513:B513" si="535">IF(AND(ISNUMBER(SEARCH("Yes",C513)),ISNUMBER(SEARCH("Yes",E513)),ISNUMBER(SEARCH("Yes",G513)),ISNUMBER(SEARCH("Yes",I513))),"Yes","No")</f>
        <v>No</v>
      </c>
      <c r="B513" s="18" t="str">
        <f t="shared" si="535"/>
        <v>No</v>
      </c>
      <c r="C513" s="15" t="str">
        <f t="shared" si="527"/>
        <v>No</v>
      </c>
      <c r="D513" s="18" t="str">
        <f t="shared" si="528"/>
        <v>No</v>
      </c>
      <c r="E513" s="18" t="str">
        <f t="shared" si="529"/>
        <v>No</v>
      </c>
      <c r="F513" s="18" t="str">
        <f t="shared" si="530"/>
        <v>No</v>
      </c>
      <c r="G513" s="18" t="str">
        <f t="shared" si="531"/>
        <v>No</v>
      </c>
      <c r="H513" s="18" t="str">
        <f t="shared" si="532"/>
        <v>No</v>
      </c>
      <c r="I513" s="18" t="str">
        <f t="shared" si="533"/>
        <v>Yes</v>
      </c>
      <c r="J513" s="18" t="str">
        <f t="shared" si="534"/>
        <v>Yes</v>
      </c>
      <c r="K513" s="21">
        <v>511</v>
      </c>
      <c r="L513" s="5" t="s">
        <v>1250</v>
      </c>
      <c r="M513" s="5" t="s">
        <v>1251</v>
      </c>
      <c r="N513" s="5" t="s">
        <v>2266</v>
      </c>
      <c r="O513" s="5" t="s">
        <v>149</v>
      </c>
      <c r="P513" s="5" t="s">
        <v>2390</v>
      </c>
      <c r="Q513" s="32" t="s">
        <v>4168</v>
      </c>
      <c r="R513" s="21">
        <v>1</v>
      </c>
      <c r="S513" s="22"/>
      <c r="T513" s="22"/>
      <c r="U513" s="22"/>
      <c r="V513" s="22"/>
      <c r="W513" s="22"/>
      <c r="X513" s="22"/>
      <c r="Y513" s="22"/>
      <c r="Z513" s="22"/>
      <c r="AA513" s="5" t="s">
        <v>2269</v>
      </c>
      <c r="AB513" s="5" t="s">
        <v>4169</v>
      </c>
      <c r="AC513" s="32" t="s">
        <v>4170</v>
      </c>
      <c r="AD513" s="21">
        <v>1</v>
      </c>
    </row>
    <row r="514" spans="1:30" x14ac:dyDescent="0.3">
      <c r="A514" s="18" t="str">
        <f t="shared" ref="A514:B514" si="536">IF(AND(ISNUMBER(SEARCH("Yes",C514)),ISNUMBER(SEARCH("Yes",E514)),ISNUMBER(SEARCH("Yes",G514)),ISNUMBER(SEARCH("Yes",I514))),"Yes","No")</f>
        <v>No</v>
      </c>
      <c r="B514" s="18" t="str">
        <f t="shared" si="536"/>
        <v>No</v>
      </c>
      <c r="C514" s="15" t="str">
        <f t="shared" si="527"/>
        <v>No</v>
      </c>
      <c r="D514" s="18" t="str">
        <f t="shared" si="528"/>
        <v>No</v>
      </c>
      <c r="E514" s="18" t="str">
        <f t="shared" si="529"/>
        <v>No</v>
      </c>
      <c r="F514" s="18" t="str">
        <f t="shared" si="530"/>
        <v>No</v>
      </c>
      <c r="G514" s="18" t="str">
        <f t="shared" si="531"/>
        <v>No</v>
      </c>
      <c r="H514" s="18" t="str">
        <f t="shared" si="532"/>
        <v>No</v>
      </c>
      <c r="I514" s="18" t="str">
        <f t="shared" si="533"/>
        <v>Yes</v>
      </c>
      <c r="J514" s="18" t="str">
        <f t="shared" si="534"/>
        <v>Yes</v>
      </c>
      <c r="K514" s="21">
        <v>512</v>
      </c>
      <c r="L514" s="5" t="s">
        <v>1252</v>
      </c>
      <c r="M514" s="5" t="s">
        <v>1253</v>
      </c>
      <c r="N514" s="5" t="s">
        <v>2266</v>
      </c>
      <c r="O514" s="5" t="s">
        <v>149</v>
      </c>
      <c r="P514" s="5" t="s">
        <v>4171</v>
      </c>
      <c r="Q514" s="32" t="s">
        <v>4172</v>
      </c>
      <c r="R514" s="21">
        <v>1</v>
      </c>
      <c r="S514" s="22"/>
      <c r="T514" s="22"/>
      <c r="U514" s="22"/>
      <c r="V514" s="22"/>
      <c r="W514" s="22"/>
      <c r="X514" s="22"/>
      <c r="Y514" s="22"/>
      <c r="Z514" s="22"/>
      <c r="AA514" s="5" t="s">
        <v>2269</v>
      </c>
      <c r="AB514" s="5" t="s">
        <v>4173</v>
      </c>
      <c r="AC514" s="32" t="s">
        <v>4174</v>
      </c>
      <c r="AD514" s="21">
        <v>1</v>
      </c>
    </row>
    <row r="515" spans="1:30" x14ac:dyDescent="0.3">
      <c r="A515" s="18" t="str">
        <f t="shared" ref="A515:B515" si="537">IF(AND(ISNUMBER(SEARCH("Yes",C515)),ISNUMBER(SEARCH("Yes",E515)),ISNUMBER(SEARCH("Yes",G515)),ISNUMBER(SEARCH("Yes",I515))),"Yes","No")</f>
        <v>No</v>
      </c>
      <c r="B515" s="18" t="str">
        <f t="shared" si="537"/>
        <v>No</v>
      </c>
      <c r="C515" s="15" t="str">
        <f t="shared" si="527"/>
        <v>No</v>
      </c>
      <c r="D515" s="18" t="str">
        <f t="shared" si="528"/>
        <v>No</v>
      </c>
      <c r="E515" s="18" t="str">
        <f t="shared" si="529"/>
        <v>No</v>
      </c>
      <c r="F515" s="18" t="str">
        <f t="shared" si="530"/>
        <v>No</v>
      </c>
      <c r="G515" s="18" t="str">
        <f t="shared" si="531"/>
        <v>No</v>
      </c>
      <c r="H515" s="18" t="str">
        <f t="shared" si="532"/>
        <v>No</v>
      </c>
      <c r="I515" s="18" t="str">
        <f t="shared" si="533"/>
        <v>Yes</v>
      </c>
      <c r="J515" s="18" t="str">
        <f t="shared" si="534"/>
        <v>No</v>
      </c>
      <c r="K515" s="21">
        <v>513</v>
      </c>
      <c r="L515" s="5" t="s">
        <v>1254</v>
      </c>
      <c r="M515" s="5" t="s">
        <v>1255</v>
      </c>
      <c r="N515" s="5" t="s">
        <v>2266</v>
      </c>
      <c r="O515" s="5" t="s">
        <v>149</v>
      </c>
      <c r="P515" s="5" t="s">
        <v>2276</v>
      </c>
      <c r="Q515" s="32" t="s">
        <v>3616</v>
      </c>
      <c r="R515" s="21">
        <v>1</v>
      </c>
      <c r="S515" s="22"/>
      <c r="T515" s="22"/>
      <c r="U515" s="22"/>
      <c r="V515" s="22"/>
      <c r="W515" s="22"/>
      <c r="X515" s="22"/>
      <c r="Y515" s="22"/>
      <c r="Z515" s="22"/>
      <c r="AA515" s="5" t="s">
        <v>149</v>
      </c>
      <c r="AB515" s="5" t="s">
        <v>4175</v>
      </c>
      <c r="AC515" s="32" t="s">
        <v>4176</v>
      </c>
      <c r="AD515" s="21">
        <v>1</v>
      </c>
    </row>
    <row r="516" spans="1:30" x14ac:dyDescent="0.3">
      <c r="A516" s="18" t="str">
        <f t="shared" ref="A516:B516" si="538">IF(AND(ISNUMBER(SEARCH("Yes",C516)),ISNUMBER(SEARCH("Yes",E516)),ISNUMBER(SEARCH("Yes",G516)),ISNUMBER(SEARCH("Yes",I516))),"Yes","No")</f>
        <v>No</v>
      </c>
      <c r="B516" s="18" t="str">
        <f t="shared" si="538"/>
        <v>No</v>
      </c>
      <c r="C516" s="15" t="str">
        <f t="shared" si="527"/>
        <v>No</v>
      </c>
      <c r="D516" s="18" t="str">
        <f t="shared" si="528"/>
        <v>No</v>
      </c>
      <c r="E516" s="18" t="str">
        <f t="shared" si="529"/>
        <v>No</v>
      </c>
      <c r="F516" s="18" t="str">
        <f t="shared" si="530"/>
        <v>No</v>
      </c>
      <c r="G516" s="18" t="str">
        <f t="shared" si="531"/>
        <v>No</v>
      </c>
      <c r="H516" s="18" t="str">
        <f t="shared" si="532"/>
        <v>No</v>
      </c>
      <c r="I516" s="18" t="str">
        <f t="shared" si="533"/>
        <v>Yes</v>
      </c>
      <c r="J516" s="18" t="str">
        <f t="shared" si="534"/>
        <v>Yes</v>
      </c>
      <c r="K516" s="21">
        <v>514</v>
      </c>
      <c r="L516" s="5" t="s">
        <v>1256</v>
      </c>
      <c r="M516" s="5" t="s">
        <v>1257</v>
      </c>
      <c r="N516" s="5" t="s">
        <v>2266</v>
      </c>
      <c r="O516" s="5" t="s">
        <v>149</v>
      </c>
      <c r="P516" s="5" t="s">
        <v>4177</v>
      </c>
      <c r="Q516" s="32" t="s">
        <v>4178</v>
      </c>
      <c r="R516" s="21">
        <v>1</v>
      </c>
      <c r="S516" s="22"/>
      <c r="T516" s="22"/>
      <c r="U516" s="22"/>
      <c r="V516" s="22"/>
      <c r="W516" s="22"/>
      <c r="X516" s="22"/>
      <c r="Y516" s="22"/>
      <c r="Z516" s="22"/>
      <c r="AA516" s="5" t="s">
        <v>2269</v>
      </c>
      <c r="AB516" s="5" t="s">
        <v>2381</v>
      </c>
      <c r="AC516" s="32" t="s">
        <v>2430</v>
      </c>
      <c r="AD516" s="21">
        <v>1</v>
      </c>
    </row>
    <row r="517" spans="1:30" x14ac:dyDescent="0.3">
      <c r="A517" s="18" t="str">
        <f t="shared" ref="A517:B517" si="539">IF(AND(ISNUMBER(SEARCH("Yes",C517)),ISNUMBER(SEARCH("Yes",E517)),ISNUMBER(SEARCH("Yes",G517)),ISNUMBER(SEARCH("Yes",I517))),"Yes","No")</f>
        <v>No</v>
      </c>
      <c r="B517" s="18" t="str">
        <f t="shared" si="539"/>
        <v>No</v>
      </c>
      <c r="C517" s="15" t="str">
        <f t="shared" si="527"/>
        <v>No</v>
      </c>
      <c r="D517" s="18" t="str">
        <f t="shared" si="528"/>
        <v>No</v>
      </c>
      <c r="E517" s="18" t="str">
        <f t="shared" si="529"/>
        <v>No</v>
      </c>
      <c r="F517" s="18" t="str">
        <f t="shared" si="530"/>
        <v>No</v>
      </c>
      <c r="G517" s="18" t="str">
        <f t="shared" si="531"/>
        <v>No</v>
      </c>
      <c r="H517" s="18" t="str">
        <f t="shared" si="532"/>
        <v>No</v>
      </c>
      <c r="I517" s="18" t="str">
        <f t="shared" si="533"/>
        <v>No</v>
      </c>
      <c r="J517" s="18" t="str">
        <f t="shared" si="534"/>
        <v>No</v>
      </c>
      <c r="K517" s="21">
        <v>515</v>
      </c>
      <c r="L517" s="5" t="s">
        <v>1258</v>
      </c>
      <c r="M517" s="5" t="s">
        <v>1259</v>
      </c>
      <c r="N517" s="5" t="s">
        <v>2266</v>
      </c>
      <c r="O517" s="5" t="s">
        <v>149</v>
      </c>
      <c r="P517" s="5" t="s">
        <v>2292</v>
      </c>
      <c r="Q517" s="32" t="s">
        <v>4179</v>
      </c>
      <c r="R517" s="21">
        <v>1</v>
      </c>
      <c r="S517" s="22"/>
      <c r="T517" s="22"/>
      <c r="U517" s="22"/>
      <c r="V517" s="22"/>
      <c r="W517" s="22"/>
      <c r="X517" s="22"/>
      <c r="Y517" s="22"/>
      <c r="Z517" s="22"/>
      <c r="AA517" s="5" t="s">
        <v>149</v>
      </c>
      <c r="AB517" s="5" t="s">
        <v>4180</v>
      </c>
      <c r="AC517" s="32" t="s">
        <v>4181</v>
      </c>
      <c r="AD517" s="21">
        <v>1</v>
      </c>
    </row>
    <row r="518" spans="1:30" x14ac:dyDescent="0.3">
      <c r="A518" s="18" t="str">
        <f t="shared" ref="A518:B518" si="540">IF(AND(ISNUMBER(SEARCH("Yes",C518)),ISNUMBER(SEARCH("Yes",E518)),ISNUMBER(SEARCH("Yes",G518)),ISNUMBER(SEARCH("Yes",I518))),"Yes","No")</f>
        <v>Yes</v>
      </c>
      <c r="B518" s="18" t="str">
        <f t="shared" si="540"/>
        <v>Yes</v>
      </c>
      <c r="C518" s="15" t="str">
        <f t="shared" si="527"/>
        <v>Yes</v>
      </c>
      <c r="D518" s="18" t="str">
        <f t="shared" si="528"/>
        <v>Yes</v>
      </c>
      <c r="E518" s="18" t="str">
        <f t="shared" si="529"/>
        <v>Yes</v>
      </c>
      <c r="F518" s="18" t="str">
        <f t="shared" si="530"/>
        <v>Yes</v>
      </c>
      <c r="G518" s="18" t="str">
        <f t="shared" si="531"/>
        <v>Yes</v>
      </c>
      <c r="H518" s="18" t="str">
        <f t="shared" si="532"/>
        <v>Yes</v>
      </c>
      <c r="I518" s="18" t="str">
        <f t="shared" si="533"/>
        <v>Yes</v>
      </c>
      <c r="J518" s="18" t="str">
        <f t="shared" si="534"/>
        <v>Yes</v>
      </c>
      <c r="K518" s="21">
        <v>516</v>
      </c>
      <c r="L518" s="5" t="s">
        <v>203</v>
      </c>
      <c r="M518" s="5" t="s">
        <v>204</v>
      </c>
      <c r="N518" s="5" t="s">
        <v>2266</v>
      </c>
      <c r="O518" s="5" t="s">
        <v>2269</v>
      </c>
      <c r="P518" s="5" t="s">
        <v>4182</v>
      </c>
      <c r="Q518" s="32" t="s">
        <v>4183</v>
      </c>
      <c r="R518" s="21">
        <v>1</v>
      </c>
      <c r="S518" s="5" t="s">
        <v>21</v>
      </c>
      <c r="T518" s="5" t="s">
        <v>4184</v>
      </c>
      <c r="U518" s="32" t="s">
        <v>4185</v>
      </c>
      <c r="V518" s="21">
        <v>1</v>
      </c>
      <c r="W518" s="5" t="s">
        <v>21</v>
      </c>
      <c r="X518" s="5" t="s">
        <v>4186</v>
      </c>
      <c r="Y518" s="32" t="s">
        <v>4187</v>
      </c>
      <c r="Z518" s="21">
        <v>1</v>
      </c>
      <c r="AA518" s="5" t="s">
        <v>21</v>
      </c>
      <c r="AB518" s="5" t="s">
        <v>4188</v>
      </c>
      <c r="AC518" s="32" t="s">
        <v>4189</v>
      </c>
      <c r="AD518" s="21">
        <v>1</v>
      </c>
    </row>
    <row r="519" spans="1:30" x14ac:dyDescent="0.3">
      <c r="A519" s="18" t="str">
        <f t="shared" ref="A519:B519" si="541">IF(AND(ISNUMBER(SEARCH("Yes",C519)),ISNUMBER(SEARCH("Yes",E519)),ISNUMBER(SEARCH("Yes",G519)),ISNUMBER(SEARCH("Yes",I519))),"Yes","No")</f>
        <v>No</v>
      </c>
      <c r="B519" s="18" t="str">
        <f t="shared" si="541"/>
        <v>No</v>
      </c>
      <c r="C519" s="15" t="str">
        <f t="shared" si="527"/>
        <v>No</v>
      </c>
      <c r="D519" s="18" t="str">
        <f t="shared" si="528"/>
        <v>No</v>
      </c>
      <c r="E519" s="18" t="str">
        <f t="shared" si="529"/>
        <v>No</v>
      </c>
      <c r="F519" s="18" t="str">
        <f t="shared" si="530"/>
        <v>No</v>
      </c>
      <c r="G519" s="18" t="str">
        <f t="shared" si="531"/>
        <v>No</v>
      </c>
      <c r="H519" s="18" t="str">
        <f t="shared" si="532"/>
        <v>No</v>
      </c>
      <c r="I519" s="18" t="str">
        <f t="shared" si="533"/>
        <v>Yes</v>
      </c>
      <c r="J519" s="18" t="str">
        <f t="shared" si="534"/>
        <v>Yes</v>
      </c>
      <c r="K519" s="21">
        <v>517</v>
      </c>
      <c r="L519" s="34" t="s">
        <v>4190</v>
      </c>
      <c r="M519" s="5" t="s">
        <v>1261</v>
      </c>
      <c r="N519" s="5" t="s">
        <v>2266</v>
      </c>
      <c r="O519" s="5" t="s">
        <v>149</v>
      </c>
      <c r="P519" s="5" t="s">
        <v>2492</v>
      </c>
      <c r="Q519" s="32" t="s">
        <v>4191</v>
      </c>
      <c r="R519" s="21">
        <v>1</v>
      </c>
      <c r="S519" s="22"/>
      <c r="T519" s="22"/>
      <c r="U519" s="22"/>
      <c r="V519" s="22"/>
      <c r="W519" s="22"/>
      <c r="X519" s="22"/>
      <c r="Y519" s="22"/>
      <c r="Z519" s="22"/>
      <c r="AA519" s="5" t="s">
        <v>2269</v>
      </c>
      <c r="AB519" s="5" t="s">
        <v>4192</v>
      </c>
      <c r="AC519" s="32" t="s">
        <v>3084</v>
      </c>
      <c r="AD519" s="21">
        <v>1</v>
      </c>
    </row>
    <row r="520" spans="1:30" x14ac:dyDescent="0.3">
      <c r="A520" s="18" t="str">
        <f t="shared" ref="A520:B520" si="542">IF(AND(ISNUMBER(SEARCH("Yes",C520)),ISNUMBER(SEARCH("Yes",E520)),ISNUMBER(SEARCH("Yes",G520)),ISNUMBER(SEARCH("Yes",I520))),"Yes","No")</f>
        <v>No</v>
      </c>
      <c r="B520" s="18" t="str">
        <f t="shared" si="542"/>
        <v>No</v>
      </c>
      <c r="C520" s="15" t="str">
        <f t="shared" si="527"/>
        <v>No</v>
      </c>
      <c r="D520" s="18" t="str">
        <f t="shared" si="528"/>
        <v>No</v>
      </c>
      <c r="E520" s="18" t="str">
        <f t="shared" si="529"/>
        <v>No</v>
      </c>
      <c r="F520" s="18" t="str">
        <f t="shared" si="530"/>
        <v>No</v>
      </c>
      <c r="G520" s="18" t="str">
        <f t="shared" si="531"/>
        <v>No</v>
      </c>
      <c r="H520" s="18" t="str">
        <f t="shared" si="532"/>
        <v>No</v>
      </c>
      <c r="I520" s="18" t="str">
        <f t="shared" si="533"/>
        <v>Yes</v>
      </c>
      <c r="J520" s="18" t="str">
        <f t="shared" si="534"/>
        <v>Yes</v>
      </c>
      <c r="K520" s="21">
        <v>518</v>
      </c>
      <c r="L520" s="5" t="s">
        <v>1262</v>
      </c>
      <c r="M520" s="5" t="s">
        <v>4193</v>
      </c>
      <c r="N520" s="5" t="s">
        <v>2266</v>
      </c>
      <c r="O520" s="5" t="s">
        <v>149</v>
      </c>
      <c r="P520" s="5" t="s">
        <v>3401</v>
      </c>
      <c r="Q520" s="32" t="s">
        <v>4194</v>
      </c>
      <c r="R520" s="21">
        <v>1</v>
      </c>
      <c r="S520" s="22"/>
      <c r="T520" s="22"/>
      <c r="U520" s="22"/>
      <c r="V520" s="22"/>
      <c r="W520" s="22"/>
      <c r="X520" s="22"/>
      <c r="Y520" s="22"/>
      <c r="Z520" s="22"/>
      <c r="AA520" s="5" t="s">
        <v>2269</v>
      </c>
      <c r="AB520" s="5" t="s">
        <v>4195</v>
      </c>
      <c r="AC520" s="32" t="s">
        <v>4196</v>
      </c>
      <c r="AD520" s="21">
        <v>1</v>
      </c>
    </row>
    <row r="521" spans="1:30" x14ac:dyDescent="0.3">
      <c r="A521" s="18" t="str">
        <f t="shared" ref="A521:B521" si="543">IF(AND(ISNUMBER(SEARCH("Yes",C521)),ISNUMBER(SEARCH("Yes",E521)),ISNUMBER(SEARCH("Yes",G521)),ISNUMBER(SEARCH("Yes",I521))),"Yes","No")</f>
        <v>No</v>
      </c>
      <c r="B521" s="18" t="str">
        <f t="shared" si="543"/>
        <v>No</v>
      </c>
      <c r="C521" s="15" t="str">
        <f t="shared" si="527"/>
        <v>No</v>
      </c>
      <c r="D521" s="18" t="str">
        <f t="shared" si="528"/>
        <v>No</v>
      </c>
      <c r="E521" s="18" t="str">
        <f t="shared" si="529"/>
        <v>No</v>
      </c>
      <c r="F521" s="18" t="str">
        <f t="shared" si="530"/>
        <v>No</v>
      </c>
      <c r="G521" s="18" t="str">
        <f t="shared" si="531"/>
        <v>No</v>
      </c>
      <c r="H521" s="18" t="str">
        <f t="shared" si="532"/>
        <v>No</v>
      </c>
      <c r="I521" s="18" t="str">
        <f t="shared" si="533"/>
        <v>Yes</v>
      </c>
      <c r="J521" s="18" t="str">
        <f t="shared" si="534"/>
        <v>Yes</v>
      </c>
      <c r="K521" s="21">
        <v>519</v>
      </c>
      <c r="L521" s="5" t="s">
        <v>1264</v>
      </c>
      <c r="M521" s="5" t="s">
        <v>1265</v>
      </c>
      <c r="N521" s="5" t="s">
        <v>2266</v>
      </c>
      <c r="O521" s="5" t="s">
        <v>149</v>
      </c>
      <c r="P521" s="5" t="s">
        <v>2390</v>
      </c>
      <c r="Q521" s="32" t="s">
        <v>4197</v>
      </c>
      <c r="R521" s="21">
        <v>1</v>
      </c>
      <c r="S521" s="22"/>
      <c r="T521" s="22"/>
      <c r="U521" s="22"/>
      <c r="V521" s="22"/>
      <c r="W521" s="22"/>
      <c r="X521" s="22"/>
      <c r="Y521" s="22"/>
      <c r="Z521" s="22"/>
      <c r="AA521" s="5" t="s">
        <v>2269</v>
      </c>
      <c r="AB521" s="5" t="s">
        <v>4198</v>
      </c>
      <c r="AC521" s="32" t="s">
        <v>4199</v>
      </c>
      <c r="AD521" s="21">
        <v>1</v>
      </c>
    </row>
    <row r="522" spans="1:30" x14ac:dyDescent="0.3">
      <c r="A522" s="18" t="str">
        <f t="shared" ref="A522:B522" si="544">IF(AND(ISNUMBER(SEARCH("Yes",C522)),ISNUMBER(SEARCH("Yes",E522)),ISNUMBER(SEARCH("Yes",G522)),ISNUMBER(SEARCH("Yes",I522))),"Yes","No")</f>
        <v>No</v>
      </c>
      <c r="B522" s="18" t="str">
        <f t="shared" si="544"/>
        <v>No</v>
      </c>
      <c r="C522" s="15" t="str">
        <f t="shared" si="527"/>
        <v>No</v>
      </c>
      <c r="D522" s="18" t="str">
        <f t="shared" si="528"/>
        <v>No</v>
      </c>
      <c r="E522" s="18" t="str">
        <f t="shared" si="529"/>
        <v>No</v>
      </c>
      <c r="F522" s="18" t="str">
        <f t="shared" si="530"/>
        <v>No</v>
      </c>
      <c r="G522" s="18" t="str">
        <f t="shared" si="531"/>
        <v>No</v>
      </c>
      <c r="H522" s="18" t="str">
        <f t="shared" si="532"/>
        <v>No</v>
      </c>
      <c r="I522" s="18" t="str">
        <f t="shared" si="533"/>
        <v>Yes</v>
      </c>
      <c r="J522" s="18" t="str">
        <f t="shared" si="534"/>
        <v>Yes</v>
      </c>
      <c r="K522" s="21">
        <v>520</v>
      </c>
      <c r="L522" s="5" t="s">
        <v>1266</v>
      </c>
      <c r="M522" s="5" t="s">
        <v>1267</v>
      </c>
      <c r="N522" s="5" t="s">
        <v>2266</v>
      </c>
      <c r="O522" s="5" t="s">
        <v>149</v>
      </c>
      <c r="P522" s="5" t="s">
        <v>2394</v>
      </c>
      <c r="Q522" s="32" t="s">
        <v>4200</v>
      </c>
      <c r="R522" s="21">
        <v>1</v>
      </c>
      <c r="S522" s="22"/>
      <c r="T522" s="22"/>
      <c r="U522" s="22"/>
      <c r="V522" s="22"/>
      <c r="W522" s="22"/>
      <c r="X522" s="22"/>
      <c r="Y522" s="22"/>
      <c r="Z522" s="22"/>
      <c r="AA522" s="5" t="s">
        <v>2269</v>
      </c>
      <c r="AB522" s="5" t="s">
        <v>4201</v>
      </c>
      <c r="AC522" s="32" t="s">
        <v>3084</v>
      </c>
      <c r="AD522" s="21">
        <v>1</v>
      </c>
    </row>
    <row r="523" spans="1:30" x14ac:dyDescent="0.3">
      <c r="A523" s="18" t="str">
        <f t="shared" ref="A523:B523" si="545">IF(AND(ISNUMBER(SEARCH("Yes",C523)),ISNUMBER(SEARCH("Yes",E523)),ISNUMBER(SEARCH("Yes",G523)),ISNUMBER(SEARCH("Yes",I523))),"Yes","No")</f>
        <v>No</v>
      </c>
      <c r="B523" s="18" t="str">
        <f t="shared" si="545"/>
        <v>No</v>
      </c>
      <c r="C523" s="15" t="str">
        <f t="shared" si="527"/>
        <v>No</v>
      </c>
      <c r="D523" s="18" t="str">
        <f t="shared" si="528"/>
        <v>No</v>
      </c>
      <c r="E523" s="18" t="str">
        <f t="shared" si="529"/>
        <v>No</v>
      </c>
      <c r="F523" s="18" t="str">
        <f t="shared" si="530"/>
        <v>No</v>
      </c>
      <c r="G523" s="18" t="str">
        <f t="shared" si="531"/>
        <v>No</v>
      </c>
      <c r="H523" s="18" t="str">
        <f t="shared" si="532"/>
        <v>No</v>
      </c>
      <c r="I523" s="18" t="str">
        <f t="shared" si="533"/>
        <v>Yes</v>
      </c>
      <c r="J523" s="18" t="str">
        <f t="shared" si="534"/>
        <v>Yes</v>
      </c>
      <c r="K523" s="21">
        <v>521</v>
      </c>
      <c r="L523" s="5" t="s">
        <v>1268</v>
      </c>
      <c r="M523" s="5" t="s">
        <v>1269</v>
      </c>
      <c r="N523" s="5" t="s">
        <v>2266</v>
      </c>
      <c r="O523" s="5" t="s">
        <v>149</v>
      </c>
      <c r="P523" s="5" t="s">
        <v>4202</v>
      </c>
      <c r="Q523" s="32" t="s">
        <v>4203</v>
      </c>
      <c r="R523" s="21">
        <v>1</v>
      </c>
      <c r="S523" s="22"/>
      <c r="T523" s="22"/>
      <c r="U523" s="22"/>
      <c r="V523" s="22"/>
      <c r="W523" s="22"/>
      <c r="X523" s="22"/>
      <c r="Y523" s="22"/>
      <c r="Z523" s="22"/>
      <c r="AA523" s="5" t="s">
        <v>2269</v>
      </c>
      <c r="AB523" s="5" t="s">
        <v>2381</v>
      </c>
      <c r="AC523" s="32" t="s">
        <v>2430</v>
      </c>
      <c r="AD523" s="21">
        <v>1</v>
      </c>
    </row>
    <row r="524" spans="1:30" x14ac:dyDescent="0.3">
      <c r="A524" s="18" t="str">
        <f t="shared" ref="A524:B524" si="546">IF(AND(ISNUMBER(SEARCH("Yes",C524)),ISNUMBER(SEARCH("Yes",E524)),ISNUMBER(SEARCH("Yes",G524)),ISNUMBER(SEARCH("Yes",I524))),"Yes","No")</f>
        <v>No</v>
      </c>
      <c r="B524" s="18" t="str">
        <f t="shared" si="546"/>
        <v>No</v>
      </c>
      <c r="C524" s="15" t="str">
        <f t="shared" si="527"/>
        <v>No</v>
      </c>
      <c r="D524" s="18" t="str">
        <f t="shared" si="528"/>
        <v>No</v>
      </c>
      <c r="E524" s="18" t="str">
        <f t="shared" si="529"/>
        <v>No</v>
      </c>
      <c r="F524" s="18" t="str">
        <f t="shared" si="530"/>
        <v>No</v>
      </c>
      <c r="G524" s="18" t="str">
        <f t="shared" si="531"/>
        <v>No</v>
      </c>
      <c r="H524" s="18" t="str">
        <f t="shared" si="532"/>
        <v>No</v>
      </c>
      <c r="I524" s="18" t="str">
        <f t="shared" si="533"/>
        <v>Yes</v>
      </c>
      <c r="J524" s="18" t="str">
        <f t="shared" si="534"/>
        <v>Yes</v>
      </c>
      <c r="K524" s="21">
        <v>522</v>
      </c>
      <c r="L524" s="5" t="s">
        <v>1270</v>
      </c>
      <c r="M524" s="5" t="s">
        <v>1271</v>
      </c>
      <c r="N524" s="5" t="s">
        <v>2266</v>
      </c>
      <c r="O524" s="5" t="s">
        <v>149</v>
      </c>
      <c r="P524" s="5" t="s">
        <v>2276</v>
      </c>
      <c r="Q524" s="32" t="s">
        <v>2277</v>
      </c>
      <c r="R524" s="21">
        <v>1</v>
      </c>
      <c r="S524" s="22"/>
      <c r="T524" s="22"/>
      <c r="U524" s="22"/>
      <c r="V524" s="22"/>
      <c r="W524" s="22"/>
      <c r="X524" s="22"/>
      <c r="Y524" s="22"/>
      <c r="Z524" s="22"/>
      <c r="AA524" s="5" t="s">
        <v>2269</v>
      </c>
      <c r="AB524" s="5" t="s">
        <v>2506</v>
      </c>
      <c r="AC524" s="32" t="s">
        <v>2507</v>
      </c>
      <c r="AD524" s="21">
        <v>1</v>
      </c>
    </row>
    <row r="525" spans="1:30" x14ac:dyDescent="0.3">
      <c r="A525" s="18" t="str">
        <f t="shared" ref="A525:B525" si="547">IF(AND(ISNUMBER(SEARCH("Yes",C525)),ISNUMBER(SEARCH("Yes",E525)),ISNUMBER(SEARCH("Yes",G525)),ISNUMBER(SEARCH("Yes",I525))),"Yes","No")</f>
        <v>No</v>
      </c>
      <c r="B525" s="18" t="str">
        <f t="shared" si="547"/>
        <v>No</v>
      </c>
      <c r="C525" s="15" t="str">
        <f t="shared" si="527"/>
        <v>No</v>
      </c>
      <c r="D525" s="18" t="str">
        <f t="shared" si="528"/>
        <v>No</v>
      </c>
      <c r="E525" s="18" t="str">
        <f t="shared" si="529"/>
        <v>No</v>
      </c>
      <c r="F525" s="18" t="str">
        <f t="shared" si="530"/>
        <v>No</v>
      </c>
      <c r="G525" s="18" t="str">
        <f t="shared" si="531"/>
        <v>No</v>
      </c>
      <c r="H525" s="18" t="str">
        <f t="shared" si="532"/>
        <v>No</v>
      </c>
      <c r="I525" s="18" t="str">
        <f t="shared" si="533"/>
        <v>Yes</v>
      </c>
      <c r="J525" s="18" t="str">
        <f t="shared" si="534"/>
        <v>Yes</v>
      </c>
      <c r="K525" s="21">
        <v>523</v>
      </c>
      <c r="L525" s="5" t="s">
        <v>1272</v>
      </c>
      <c r="M525" s="5" t="s">
        <v>4204</v>
      </c>
      <c r="N525" s="5" t="s">
        <v>2266</v>
      </c>
      <c r="O525" s="5" t="s">
        <v>149</v>
      </c>
      <c r="P525" s="5" t="s">
        <v>4205</v>
      </c>
      <c r="Q525" s="32" t="s">
        <v>4206</v>
      </c>
      <c r="R525" s="21">
        <v>1</v>
      </c>
      <c r="S525" s="22"/>
      <c r="T525" s="22"/>
      <c r="U525" s="22"/>
      <c r="V525" s="22"/>
      <c r="W525" s="22"/>
      <c r="X525" s="22"/>
      <c r="Y525" s="22"/>
      <c r="Z525" s="22"/>
      <c r="AA525" s="5" t="s">
        <v>21</v>
      </c>
      <c r="AB525" s="5" t="s">
        <v>4207</v>
      </c>
      <c r="AC525" s="32" t="s">
        <v>3206</v>
      </c>
      <c r="AD525" s="21">
        <v>1</v>
      </c>
    </row>
    <row r="526" spans="1:30" x14ac:dyDescent="0.3">
      <c r="A526" s="18" t="str">
        <f t="shared" ref="A526:B526" si="548">IF(AND(ISNUMBER(SEARCH("Yes",C526)),ISNUMBER(SEARCH("Yes",E526)),ISNUMBER(SEARCH("Yes",G526)),ISNUMBER(SEARCH("Yes",I526))),"Yes","No")</f>
        <v>No</v>
      </c>
      <c r="B526" s="18" t="str">
        <f t="shared" si="548"/>
        <v>No</v>
      </c>
      <c r="C526" s="15" t="str">
        <f t="shared" si="527"/>
        <v>No</v>
      </c>
      <c r="D526" s="18" t="str">
        <f t="shared" si="528"/>
        <v>No</v>
      </c>
      <c r="E526" s="18" t="str">
        <f t="shared" si="529"/>
        <v>No</v>
      </c>
      <c r="F526" s="18" t="str">
        <f t="shared" si="530"/>
        <v>No</v>
      </c>
      <c r="G526" s="18" t="str">
        <f t="shared" si="531"/>
        <v>No</v>
      </c>
      <c r="H526" s="18" t="str">
        <f t="shared" si="532"/>
        <v>No</v>
      </c>
      <c r="I526" s="18" t="str">
        <f t="shared" si="533"/>
        <v>Yes</v>
      </c>
      <c r="J526" s="18" t="str">
        <f t="shared" si="534"/>
        <v>Yes</v>
      </c>
      <c r="K526" s="21">
        <v>524</v>
      </c>
      <c r="L526" s="5" t="s">
        <v>1274</v>
      </c>
      <c r="M526" s="5" t="s">
        <v>1275</v>
      </c>
      <c r="N526" s="5" t="s">
        <v>2266</v>
      </c>
      <c r="O526" s="5" t="s">
        <v>149</v>
      </c>
      <c r="P526" s="5" t="s">
        <v>2390</v>
      </c>
      <c r="Q526" s="32" t="s">
        <v>4208</v>
      </c>
      <c r="R526" s="21">
        <v>1</v>
      </c>
      <c r="S526" s="22"/>
      <c r="T526" s="22"/>
      <c r="U526" s="22"/>
      <c r="V526" s="22"/>
      <c r="W526" s="22"/>
      <c r="X526" s="22"/>
      <c r="Y526" s="22"/>
      <c r="Z526" s="22"/>
      <c r="AA526" s="5" t="s">
        <v>2269</v>
      </c>
      <c r="AB526" s="5" t="s">
        <v>4209</v>
      </c>
      <c r="AC526" s="32" t="s">
        <v>4210</v>
      </c>
      <c r="AD526" s="21">
        <v>1</v>
      </c>
    </row>
    <row r="527" spans="1:30" x14ac:dyDescent="0.3">
      <c r="A527" s="18" t="str">
        <f t="shared" ref="A527:B527" si="549">IF(AND(ISNUMBER(SEARCH("Yes",C527)),ISNUMBER(SEARCH("Yes",E527)),ISNUMBER(SEARCH("Yes",G527)),ISNUMBER(SEARCH("Yes",I527))),"Yes","No")</f>
        <v>No</v>
      </c>
      <c r="B527" s="18" t="str">
        <f t="shared" si="549"/>
        <v>No</v>
      </c>
      <c r="C527" s="15" t="str">
        <f t="shared" si="527"/>
        <v>No</v>
      </c>
      <c r="D527" s="18" t="str">
        <f t="shared" si="528"/>
        <v>No</v>
      </c>
      <c r="E527" s="18" t="str">
        <f t="shared" si="529"/>
        <v>No</v>
      </c>
      <c r="F527" s="18" t="str">
        <f t="shared" si="530"/>
        <v>No</v>
      </c>
      <c r="G527" s="18" t="str">
        <f t="shared" si="531"/>
        <v>No</v>
      </c>
      <c r="H527" s="18" t="str">
        <f t="shared" si="532"/>
        <v>No</v>
      </c>
      <c r="I527" s="18" t="str">
        <f t="shared" si="533"/>
        <v>Yes</v>
      </c>
      <c r="J527" s="18" t="str">
        <f t="shared" si="534"/>
        <v>Yes</v>
      </c>
      <c r="K527" s="21">
        <v>525</v>
      </c>
      <c r="L527" s="5" t="s">
        <v>1276</v>
      </c>
      <c r="M527" s="5" t="s">
        <v>1277</v>
      </c>
      <c r="N527" s="5" t="s">
        <v>2266</v>
      </c>
      <c r="O527" s="5" t="s">
        <v>149</v>
      </c>
      <c r="P527" s="5" t="s">
        <v>2626</v>
      </c>
      <c r="Q527" s="32" t="s">
        <v>4211</v>
      </c>
      <c r="R527" s="21">
        <v>1</v>
      </c>
      <c r="S527" s="22"/>
      <c r="T527" s="22"/>
      <c r="U527" s="22"/>
      <c r="V527" s="22"/>
      <c r="W527" s="22"/>
      <c r="X527" s="22"/>
      <c r="Y527" s="22"/>
      <c r="Z527" s="22"/>
      <c r="AA527" s="5" t="s">
        <v>2269</v>
      </c>
      <c r="AB527" s="5" t="s">
        <v>4212</v>
      </c>
      <c r="AC527" s="32" t="s">
        <v>4213</v>
      </c>
      <c r="AD527" s="21">
        <v>1</v>
      </c>
    </row>
    <row r="528" spans="1:30" x14ac:dyDescent="0.3">
      <c r="A528" s="18" t="str">
        <f t="shared" ref="A528:B528" si="550">IF(AND(ISNUMBER(SEARCH("Yes",C528)),ISNUMBER(SEARCH("Yes",E528)),ISNUMBER(SEARCH("Yes",G528)),ISNUMBER(SEARCH("Yes",I528))),"Yes","No")</f>
        <v>No</v>
      </c>
      <c r="B528" s="18" t="str">
        <f t="shared" si="550"/>
        <v>No</v>
      </c>
      <c r="C528" s="15" t="str">
        <f t="shared" si="527"/>
        <v>No</v>
      </c>
      <c r="D528" s="18" t="str">
        <f t="shared" si="528"/>
        <v>No</v>
      </c>
      <c r="E528" s="18" t="str">
        <f t="shared" si="529"/>
        <v>No</v>
      </c>
      <c r="F528" s="18" t="str">
        <f t="shared" si="530"/>
        <v>No</v>
      </c>
      <c r="G528" s="18" t="str">
        <f t="shared" si="531"/>
        <v>No</v>
      </c>
      <c r="H528" s="18" t="str">
        <f t="shared" si="532"/>
        <v>No</v>
      </c>
      <c r="I528" s="18" t="str">
        <f t="shared" si="533"/>
        <v>Yes</v>
      </c>
      <c r="J528" s="18" t="str">
        <f t="shared" si="534"/>
        <v>Yes</v>
      </c>
      <c r="K528" s="21">
        <v>526</v>
      </c>
      <c r="L528" s="5" t="s">
        <v>1278</v>
      </c>
      <c r="M528" s="5" t="s">
        <v>1279</v>
      </c>
      <c r="N528" s="5" t="s">
        <v>2266</v>
      </c>
      <c r="O528" s="5" t="s">
        <v>149</v>
      </c>
      <c r="P528" s="5" t="s">
        <v>4214</v>
      </c>
      <c r="Q528" s="32" t="s">
        <v>4215</v>
      </c>
      <c r="R528" s="21">
        <v>1</v>
      </c>
      <c r="S528" s="22"/>
      <c r="T528" s="22"/>
      <c r="U528" s="22"/>
      <c r="V528" s="22"/>
      <c r="W528" s="22"/>
      <c r="X528" s="22"/>
      <c r="Y528" s="22"/>
      <c r="Z528" s="22"/>
      <c r="AA528" s="5" t="s">
        <v>2269</v>
      </c>
      <c r="AB528" s="5" t="s">
        <v>2432</v>
      </c>
      <c r="AC528" s="32" t="s">
        <v>4216</v>
      </c>
      <c r="AD528" s="21">
        <v>1</v>
      </c>
    </row>
    <row r="529" spans="1:30" x14ac:dyDescent="0.3">
      <c r="A529" s="18" t="str">
        <f t="shared" ref="A529:B529" si="551">IF(AND(ISNUMBER(SEARCH("Yes",C529)),ISNUMBER(SEARCH("Yes",E529)),ISNUMBER(SEARCH("Yes",G529)),ISNUMBER(SEARCH("Yes",I529))),"Yes","No")</f>
        <v>No</v>
      </c>
      <c r="B529" s="18" t="str">
        <f t="shared" si="551"/>
        <v>No</v>
      </c>
      <c r="C529" s="15" t="str">
        <f t="shared" si="527"/>
        <v>No</v>
      </c>
      <c r="D529" s="18" t="str">
        <f t="shared" si="528"/>
        <v>No</v>
      </c>
      <c r="E529" s="18" t="str">
        <f t="shared" si="529"/>
        <v>No</v>
      </c>
      <c r="F529" s="18" t="str">
        <f t="shared" si="530"/>
        <v>No</v>
      </c>
      <c r="G529" s="18" t="str">
        <f t="shared" si="531"/>
        <v>No</v>
      </c>
      <c r="H529" s="18" t="str">
        <f t="shared" si="532"/>
        <v>No</v>
      </c>
      <c r="I529" s="18" t="str">
        <f t="shared" si="533"/>
        <v>Yes</v>
      </c>
      <c r="J529" s="18" t="str">
        <f t="shared" si="534"/>
        <v>Yes</v>
      </c>
      <c r="K529" s="21">
        <v>527</v>
      </c>
      <c r="L529" s="5" t="s">
        <v>1280</v>
      </c>
      <c r="M529" s="5" t="s">
        <v>1281</v>
      </c>
      <c r="N529" s="5" t="s">
        <v>2266</v>
      </c>
      <c r="O529" s="5" t="s">
        <v>149</v>
      </c>
      <c r="P529" s="5" t="s">
        <v>2683</v>
      </c>
      <c r="Q529" s="32" t="s">
        <v>4217</v>
      </c>
      <c r="R529" s="21">
        <v>1</v>
      </c>
      <c r="S529" s="22"/>
      <c r="T529" s="22"/>
      <c r="U529" s="22"/>
      <c r="V529" s="22"/>
      <c r="W529" s="22"/>
      <c r="X529" s="22"/>
      <c r="Y529" s="22"/>
      <c r="Z529" s="22"/>
      <c r="AA529" s="5" t="s">
        <v>2269</v>
      </c>
      <c r="AB529" s="5" t="s">
        <v>2282</v>
      </c>
      <c r="AC529" s="32" t="s">
        <v>4218</v>
      </c>
      <c r="AD529" s="21">
        <v>1</v>
      </c>
    </row>
    <row r="530" spans="1:30" x14ac:dyDescent="0.3">
      <c r="A530" s="18" t="str">
        <f t="shared" ref="A530:B530" si="552">IF(AND(ISNUMBER(SEARCH("Yes",C530)),ISNUMBER(SEARCH("Yes",E530)),ISNUMBER(SEARCH("Yes",G530)),ISNUMBER(SEARCH("Yes",I530))),"Yes","No")</f>
        <v>No</v>
      </c>
      <c r="B530" s="18" t="str">
        <f t="shared" si="552"/>
        <v>No</v>
      </c>
      <c r="C530" s="15" t="str">
        <f t="shared" si="527"/>
        <v>No</v>
      </c>
      <c r="D530" s="18" t="str">
        <f t="shared" si="528"/>
        <v>No</v>
      </c>
      <c r="E530" s="18" t="str">
        <f t="shared" si="529"/>
        <v>No</v>
      </c>
      <c r="F530" s="18" t="str">
        <f t="shared" si="530"/>
        <v>No</v>
      </c>
      <c r="G530" s="18" t="str">
        <f t="shared" si="531"/>
        <v>No</v>
      </c>
      <c r="H530" s="18" t="str">
        <f t="shared" si="532"/>
        <v>No</v>
      </c>
      <c r="I530" s="18" t="str">
        <f t="shared" si="533"/>
        <v>Yes</v>
      </c>
      <c r="J530" s="18" t="str">
        <f t="shared" si="534"/>
        <v>Yes</v>
      </c>
      <c r="K530" s="21">
        <v>528</v>
      </c>
      <c r="L530" s="5" t="s">
        <v>1282</v>
      </c>
      <c r="M530" s="5" t="s">
        <v>1283</v>
      </c>
      <c r="N530" s="5" t="s">
        <v>2266</v>
      </c>
      <c r="O530" s="5" t="s">
        <v>149</v>
      </c>
      <c r="P530" s="5" t="s">
        <v>2390</v>
      </c>
      <c r="Q530" s="32" t="s">
        <v>4219</v>
      </c>
      <c r="R530" s="21">
        <v>1</v>
      </c>
      <c r="S530" s="22"/>
      <c r="T530" s="22"/>
      <c r="U530" s="22"/>
      <c r="V530" s="22"/>
      <c r="W530" s="22"/>
      <c r="X530" s="22"/>
      <c r="Y530" s="22"/>
      <c r="Z530" s="22"/>
      <c r="AA530" s="5" t="s">
        <v>2269</v>
      </c>
      <c r="AB530" s="5" t="s">
        <v>4220</v>
      </c>
      <c r="AC530" s="32" t="s">
        <v>2558</v>
      </c>
      <c r="AD530" s="21">
        <v>1</v>
      </c>
    </row>
    <row r="531" spans="1:30" x14ac:dyDescent="0.3">
      <c r="A531" s="18" t="str">
        <f t="shared" ref="A531:B531" si="553">IF(AND(ISNUMBER(SEARCH("Yes",C531)),ISNUMBER(SEARCH("Yes",E531)),ISNUMBER(SEARCH("Yes",G531)),ISNUMBER(SEARCH("Yes",I531))),"Yes","No")</f>
        <v>No</v>
      </c>
      <c r="B531" s="18" t="str">
        <f t="shared" si="553"/>
        <v>No</v>
      </c>
      <c r="C531" s="15" t="str">
        <f t="shared" si="527"/>
        <v>No</v>
      </c>
      <c r="D531" s="18" t="str">
        <f t="shared" si="528"/>
        <v>No</v>
      </c>
      <c r="E531" s="18" t="str">
        <f t="shared" si="529"/>
        <v>No</v>
      </c>
      <c r="F531" s="18" t="str">
        <f t="shared" si="530"/>
        <v>No</v>
      </c>
      <c r="G531" s="18" t="str">
        <f t="shared" si="531"/>
        <v>No</v>
      </c>
      <c r="H531" s="18" t="str">
        <f t="shared" si="532"/>
        <v>No</v>
      </c>
      <c r="I531" s="18" t="str">
        <f t="shared" si="533"/>
        <v>Yes</v>
      </c>
      <c r="J531" s="18" t="str">
        <f t="shared" si="534"/>
        <v>Yes</v>
      </c>
      <c r="K531" s="21">
        <v>529</v>
      </c>
      <c r="L531" s="5" t="s">
        <v>1284</v>
      </c>
      <c r="M531" s="5" t="s">
        <v>1285</v>
      </c>
      <c r="N531" s="5" t="s">
        <v>2266</v>
      </c>
      <c r="O531" s="5" t="s">
        <v>149</v>
      </c>
      <c r="P531" s="5" t="s">
        <v>2683</v>
      </c>
      <c r="Q531" s="32" t="s">
        <v>4221</v>
      </c>
      <c r="R531" s="21">
        <v>1</v>
      </c>
      <c r="S531" s="22"/>
      <c r="T531" s="22"/>
      <c r="U531" s="22"/>
      <c r="V531" s="22"/>
      <c r="W531" s="22"/>
      <c r="X531" s="22"/>
      <c r="Y531" s="22"/>
      <c r="Z531" s="22"/>
      <c r="AA531" s="5" t="s">
        <v>2269</v>
      </c>
      <c r="AB531" s="5" t="s">
        <v>2708</v>
      </c>
      <c r="AC531" s="32" t="s">
        <v>2709</v>
      </c>
      <c r="AD531" s="21">
        <v>1</v>
      </c>
    </row>
    <row r="532" spans="1:30" x14ac:dyDescent="0.3">
      <c r="A532" s="18" t="str">
        <f t="shared" ref="A532:B532" si="554">IF(AND(ISNUMBER(SEARCH("Yes",C532)),ISNUMBER(SEARCH("Yes",E532)),ISNUMBER(SEARCH("Yes",G532)),ISNUMBER(SEARCH("Yes",I532))),"Yes","No")</f>
        <v>No</v>
      </c>
      <c r="B532" s="18" t="str">
        <f t="shared" si="554"/>
        <v>No</v>
      </c>
      <c r="C532" s="15" t="str">
        <f t="shared" si="527"/>
        <v>No</v>
      </c>
      <c r="D532" s="18" t="str">
        <f t="shared" si="528"/>
        <v>No</v>
      </c>
      <c r="E532" s="18" t="str">
        <f t="shared" si="529"/>
        <v>No</v>
      </c>
      <c r="F532" s="18" t="str">
        <f t="shared" si="530"/>
        <v>No</v>
      </c>
      <c r="G532" s="18" t="str">
        <f t="shared" si="531"/>
        <v>No</v>
      </c>
      <c r="H532" s="18" t="str">
        <f t="shared" si="532"/>
        <v>No</v>
      </c>
      <c r="I532" s="18" t="str">
        <f t="shared" si="533"/>
        <v>Yes</v>
      </c>
      <c r="J532" s="18" t="str">
        <f t="shared" si="534"/>
        <v>Yes</v>
      </c>
      <c r="K532" s="21">
        <v>530</v>
      </c>
      <c r="L532" s="5" t="s">
        <v>1286</v>
      </c>
      <c r="M532" s="5" t="s">
        <v>1287</v>
      </c>
      <c r="N532" s="5" t="s">
        <v>2266</v>
      </c>
      <c r="O532" s="5" t="s">
        <v>149</v>
      </c>
      <c r="P532" s="5" t="s">
        <v>4222</v>
      </c>
      <c r="Q532" s="32" t="s">
        <v>3613</v>
      </c>
      <c r="R532" s="21">
        <v>1</v>
      </c>
      <c r="S532" s="22"/>
      <c r="T532" s="22"/>
      <c r="U532" s="22"/>
      <c r="V532" s="22"/>
      <c r="W532" s="22"/>
      <c r="X532" s="22"/>
      <c r="Y532" s="22"/>
      <c r="Z532" s="22"/>
      <c r="AA532" s="5" t="s">
        <v>21</v>
      </c>
      <c r="AB532" s="5" t="s">
        <v>3285</v>
      </c>
      <c r="AC532" s="32" t="s">
        <v>3339</v>
      </c>
      <c r="AD532" s="21">
        <v>1</v>
      </c>
    </row>
    <row r="533" spans="1:30" x14ac:dyDescent="0.3">
      <c r="A533" s="18" t="str">
        <f t="shared" ref="A533:B533" si="555">IF(AND(ISNUMBER(SEARCH("Yes",C533)),ISNUMBER(SEARCH("Yes",E533)),ISNUMBER(SEARCH("Yes",G533)),ISNUMBER(SEARCH("Yes",I533))),"Yes","No")</f>
        <v>No</v>
      </c>
      <c r="B533" s="18" t="str">
        <f t="shared" si="555"/>
        <v>No</v>
      </c>
      <c r="C533" s="15" t="str">
        <f t="shared" si="527"/>
        <v>No</v>
      </c>
      <c r="D533" s="18" t="str">
        <f t="shared" si="528"/>
        <v>No</v>
      </c>
      <c r="E533" s="18" t="str">
        <f t="shared" si="529"/>
        <v>No</v>
      </c>
      <c r="F533" s="18" t="str">
        <f t="shared" si="530"/>
        <v>No</v>
      </c>
      <c r="G533" s="18" t="str">
        <f t="shared" si="531"/>
        <v>No</v>
      </c>
      <c r="H533" s="18" t="str">
        <f t="shared" si="532"/>
        <v>No</v>
      </c>
      <c r="I533" s="18" t="str">
        <f t="shared" si="533"/>
        <v>Yes</v>
      </c>
      <c r="J533" s="18" t="str">
        <f t="shared" si="534"/>
        <v>Yes</v>
      </c>
      <c r="K533" s="21">
        <v>531</v>
      </c>
      <c r="L533" s="5" t="s">
        <v>1288</v>
      </c>
      <c r="M533" s="5" t="s">
        <v>1289</v>
      </c>
      <c r="N533" s="5" t="s">
        <v>2266</v>
      </c>
      <c r="O533" s="5" t="s">
        <v>149</v>
      </c>
      <c r="P533" s="5" t="s">
        <v>2272</v>
      </c>
      <c r="Q533" s="32" t="s">
        <v>4223</v>
      </c>
      <c r="R533" s="21">
        <v>1</v>
      </c>
      <c r="S533" s="22"/>
      <c r="T533" s="22"/>
      <c r="U533" s="22"/>
      <c r="V533" s="22"/>
      <c r="W533" s="22"/>
      <c r="X533" s="22"/>
      <c r="Y533" s="22"/>
      <c r="Z533" s="22"/>
      <c r="AA533" s="5" t="s">
        <v>21</v>
      </c>
      <c r="AB533" s="5" t="s">
        <v>4224</v>
      </c>
      <c r="AC533" s="32" t="s">
        <v>4225</v>
      </c>
      <c r="AD533" s="21">
        <v>1</v>
      </c>
    </row>
    <row r="534" spans="1:30" x14ac:dyDescent="0.3">
      <c r="A534" s="18" t="str">
        <f t="shared" ref="A534:B534" si="556">IF(AND(ISNUMBER(SEARCH("Yes",C534)),ISNUMBER(SEARCH("Yes",E534)),ISNUMBER(SEARCH("Yes",G534)),ISNUMBER(SEARCH("Yes",I534))),"Yes","No")</f>
        <v>No</v>
      </c>
      <c r="B534" s="18" t="str">
        <f t="shared" si="556"/>
        <v>No</v>
      </c>
      <c r="C534" s="15" t="str">
        <f t="shared" si="527"/>
        <v>No</v>
      </c>
      <c r="D534" s="18" t="str">
        <f t="shared" si="528"/>
        <v>No</v>
      </c>
      <c r="E534" s="18" t="str">
        <f t="shared" si="529"/>
        <v>No</v>
      </c>
      <c r="F534" s="18" t="str">
        <f t="shared" si="530"/>
        <v>No</v>
      </c>
      <c r="G534" s="18" t="str">
        <f t="shared" si="531"/>
        <v>No</v>
      </c>
      <c r="H534" s="18" t="str">
        <f t="shared" si="532"/>
        <v>No</v>
      </c>
      <c r="I534" s="18" t="str">
        <f t="shared" si="533"/>
        <v>Yes</v>
      </c>
      <c r="J534" s="18" t="str">
        <f t="shared" si="534"/>
        <v>Yes</v>
      </c>
      <c r="K534" s="21">
        <v>532</v>
      </c>
      <c r="L534" s="5" t="s">
        <v>1290</v>
      </c>
      <c r="M534" s="5" t="s">
        <v>1291</v>
      </c>
      <c r="N534" s="5" t="s">
        <v>2266</v>
      </c>
      <c r="O534" s="5" t="s">
        <v>149</v>
      </c>
      <c r="P534" s="5" t="s">
        <v>2394</v>
      </c>
      <c r="Q534" s="32" t="s">
        <v>4226</v>
      </c>
      <c r="R534" s="21">
        <v>1</v>
      </c>
      <c r="S534" s="22"/>
      <c r="T534" s="22"/>
      <c r="U534" s="22"/>
      <c r="V534" s="22"/>
      <c r="W534" s="22"/>
      <c r="X534" s="22"/>
      <c r="Y534" s="22"/>
      <c r="Z534" s="22"/>
      <c r="AA534" s="5" t="s">
        <v>2269</v>
      </c>
      <c r="AB534" s="5" t="s">
        <v>4227</v>
      </c>
      <c r="AC534" s="32" t="s">
        <v>4228</v>
      </c>
      <c r="AD534" s="21">
        <v>1</v>
      </c>
    </row>
    <row r="535" spans="1:30" x14ac:dyDescent="0.3">
      <c r="A535" s="18" t="str">
        <f t="shared" ref="A535:B535" si="557">IF(AND(ISNUMBER(SEARCH("Yes",C535)),ISNUMBER(SEARCH("Yes",E535)),ISNUMBER(SEARCH("Yes",G535)),ISNUMBER(SEARCH("Yes",I535))),"Yes","No")</f>
        <v>No</v>
      </c>
      <c r="B535" s="18" t="str">
        <f t="shared" si="557"/>
        <v>No</v>
      </c>
      <c r="C535" s="15" t="str">
        <f t="shared" si="527"/>
        <v>No</v>
      </c>
      <c r="D535" s="18" t="str">
        <f t="shared" si="528"/>
        <v>No</v>
      </c>
      <c r="E535" s="18" t="str">
        <f t="shared" si="529"/>
        <v>No</v>
      </c>
      <c r="F535" s="18" t="str">
        <f t="shared" si="530"/>
        <v>No</v>
      </c>
      <c r="G535" s="18" t="str">
        <f t="shared" si="531"/>
        <v>No</v>
      </c>
      <c r="H535" s="18" t="str">
        <f t="shared" si="532"/>
        <v>No</v>
      </c>
      <c r="I535" s="18" t="str">
        <f t="shared" si="533"/>
        <v>Yes</v>
      </c>
      <c r="J535" s="18" t="str">
        <f t="shared" si="534"/>
        <v>Yes</v>
      </c>
      <c r="K535" s="21">
        <v>533</v>
      </c>
      <c r="L535" s="5" t="s">
        <v>1292</v>
      </c>
      <c r="M535" s="5" t="s">
        <v>1293</v>
      </c>
      <c r="N535" s="5" t="s">
        <v>2266</v>
      </c>
      <c r="O535" s="5" t="s">
        <v>149</v>
      </c>
      <c r="P535" s="5" t="s">
        <v>2371</v>
      </c>
      <c r="Q535" s="32" t="s">
        <v>4229</v>
      </c>
      <c r="R535" s="21">
        <v>1</v>
      </c>
      <c r="S535" s="22"/>
      <c r="T535" s="22"/>
      <c r="U535" s="22"/>
      <c r="V535" s="22"/>
      <c r="W535" s="22"/>
      <c r="X535" s="22"/>
      <c r="Y535" s="22"/>
      <c r="Z535" s="22"/>
      <c r="AA535" s="5" t="s">
        <v>2269</v>
      </c>
      <c r="AB535" s="5" t="s">
        <v>2432</v>
      </c>
      <c r="AC535" s="32" t="s">
        <v>4230</v>
      </c>
      <c r="AD535" s="21">
        <v>1</v>
      </c>
    </row>
    <row r="536" spans="1:30" x14ac:dyDescent="0.3">
      <c r="A536" s="18" t="str">
        <f t="shared" ref="A536:B536" si="558">IF(AND(ISNUMBER(SEARCH("Yes",C536)),ISNUMBER(SEARCH("Yes",E536)),ISNUMBER(SEARCH("Yes",G536)),ISNUMBER(SEARCH("Yes",I536))),"Yes","No")</f>
        <v>No</v>
      </c>
      <c r="B536" s="18" t="str">
        <f t="shared" si="558"/>
        <v>No</v>
      </c>
      <c r="C536" s="15" t="str">
        <f t="shared" si="527"/>
        <v>No</v>
      </c>
      <c r="D536" s="18" t="str">
        <f t="shared" si="528"/>
        <v>No</v>
      </c>
      <c r="E536" s="18" t="str">
        <f t="shared" si="529"/>
        <v>Yes</v>
      </c>
      <c r="F536" s="18" t="str">
        <f t="shared" si="530"/>
        <v>Yes</v>
      </c>
      <c r="G536" s="18" t="str">
        <f t="shared" si="531"/>
        <v>Yes</v>
      </c>
      <c r="H536" s="18" t="str">
        <f t="shared" si="532"/>
        <v>Yes</v>
      </c>
      <c r="I536" s="18" t="str">
        <f t="shared" si="533"/>
        <v>No</v>
      </c>
      <c r="J536" s="18" t="str">
        <f t="shared" si="534"/>
        <v>No</v>
      </c>
      <c r="K536" s="21">
        <v>534</v>
      </c>
      <c r="L536" s="5" t="s">
        <v>381</v>
      </c>
      <c r="M536" s="5" t="s">
        <v>382</v>
      </c>
      <c r="N536" s="5" t="s">
        <v>2266</v>
      </c>
      <c r="O536" s="5" t="s">
        <v>149</v>
      </c>
      <c r="P536" s="5" t="s">
        <v>2782</v>
      </c>
      <c r="Q536" s="32" t="s">
        <v>2958</v>
      </c>
      <c r="R536" s="21">
        <v>1</v>
      </c>
      <c r="S536" s="5" t="s">
        <v>2269</v>
      </c>
      <c r="T536" s="5" t="s">
        <v>4231</v>
      </c>
      <c r="U536" s="32" t="s">
        <v>4232</v>
      </c>
      <c r="V536" s="21">
        <v>1</v>
      </c>
      <c r="W536" s="5" t="s">
        <v>2269</v>
      </c>
      <c r="X536" s="5" t="s">
        <v>4233</v>
      </c>
      <c r="Y536" s="32" t="s">
        <v>4234</v>
      </c>
      <c r="Z536" s="21">
        <v>1</v>
      </c>
      <c r="AA536" s="5" t="s">
        <v>149</v>
      </c>
      <c r="AB536" s="5" t="s">
        <v>4235</v>
      </c>
      <c r="AC536" s="32" t="s">
        <v>4236</v>
      </c>
      <c r="AD536" s="21">
        <v>1</v>
      </c>
    </row>
    <row r="537" spans="1:30" x14ac:dyDescent="0.3">
      <c r="A537" s="18" t="str">
        <f t="shared" ref="A537:B537" si="559">IF(AND(ISNUMBER(SEARCH("Yes",C537)),ISNUMBER(SEARCH("Yes",E537)),ISNUMBER(SEARCH("Yes",G537)),ISNUMBER(SEARCH("Yes",I537))),"Yes","No")</f>
        <v>No</v>
      </c>
      <c r="B537" s="18" t="str">
        <f t="shared" si="559"/>
        <v>No</v>
      </c>
      <c r="C537" s="15" t="str">
        <f t="shared" si="527"/>
        <v>No</v>
      </c>
      <c r="D537" s="18" t="str">
        <f t="shared" si="528"/>
        <v>No</v>
      </c>
      <c r="E537" s="18" t="str">
        <f t="shared" si="529"/>
        <v>No</v>
      </c>
      <c r="F537" s="18" t="str">
        <f t="shared" si="530"/>
        <v>No</v>
      </c>
      <c r="G537" s="18" t="str">
        <f t="shared" si="531"/>
        <v>No</v>
      </c>
      <c r="H537" s="18" t="str">
        <f t="shared" si="532"/>
        <v>No</v>
      </c>
      <c r="I537" s="18" t="str">
        <f t="shared" si="533"/>
        <v>Yes</v>
      </c>
      <c r="J537" s="18" t="str">
        <f t="shared" si="534"/>
        <v>Yes</v>
      </c>
      <c r="K537" s="21">
        <v>535</v>
      </c>
      <c r="L537" s="5" t="s">
        <v>1294</v>
      </c>
      <c r="M537" s="5" t="s">
        <v>1295</v>
      </c>
      <c r="N537" s="5" t="s">
        <v>2266</v>
      </c>
      <c r="O537" s="5" t="s">
        <v>149</v>
      </c>
      <c r="P537" s="5" t="s">
        <v>4237</v>
      </c>
      <c r="Q537" s="32" t="s">
        <v>4238</v>
      </c>
      <c r="R537" s="21">
        <v>1</v>
      </c>
      <c r="S537" s="22"/>
      <c r="T537" s="22"/>
      <c r="U537" s="22"/>
      <c r="V537" s="22"/>
      <c r="W537" s="22"/>
      <c r="X537" s="22"/>
      <c r="Y537" s="22"/>
      <c r="Z537" s="22"/>
      <c r="AA537" s="5" t="s">
        <v>2269</v>
      </c>
      <c r="AB537" s="5" t="s">
        <v>2294</v>
      </c>
      <c r="AC537" s="32" t="s">
        <v>4239</v>
      </c>
      <c r="AD537" s="21">
        <v>1</v>
      </c>
    </row>
    <row r="538" spans="1:30" x14ac:dyDescent="0.3">
      <c r="A538" s="18" t="str">
        <f t="shared" ref="A538:B538" si="560">IF(AND(ISNUMBER(SEARCH("Yes",C538)),ISNUMBER(SEARCH("Yes",E538)),ISNUMBER(SEARCH("Yes",G538)),ISNUMBER(SEARCH("Yes",I538))),"Yes","No")</f>
        <v>No</v>
      </c>
      <c r="B538" s="18" t="str">
        <f t="shared" si="560"/>
        <v>No</v>
      </c>
      <c r="C538" s="15" t="str">
        <f t="shared" si="527"/>
        <v>No</v>
      </c>
      <c r="D538" s="18" t="str">
        <f t="shared" si="528"/>
        <v>No</v>
      </c>
      <c r="E538" s="18" t="str">
        <f t="shared" si="529"/>
        <v>No</v>
      </c>
      <c r="F538" s="18" t="str">
        <f t="shared" si="530"/>
        <v>No</v>
      </c>
      <c r="G538" s="18" t="str">
        <f t="shared" si="531"/>
        <v>No</v>
      </c>
      <c r="H538" s="18" t="str">
        <f t="shared" si="532"/>
        <v>No</v>
      </c>
      <c r="I538" s="18" t="str">
        <f t="shared" si="533"/>
        <v>Yes</v>
      </c>
      <c r="J538" s="18" t="str">
        <f t="shared" si="534"/>
        <v>No</v>
      </c>
      <c r="K538" s="21">
        <v>536</v>
      </c>
      <c r="L538" s="5" t="s">
        <v>1296</v>
      </c>
      <c r="M538" s="5" t="s">
        <v>1297</v>
      </c>
      <c r="N538" s="5" t="s">
        <v>2266</v>
      </c>
      <c r="O538" s="5" t="s">
        <v>149</v>
      </c>
      <c r="P538" s="5" t="s">
        <v>2496</v>
      </c>
      <c r="Q538" s="32" t="s">
        <v>4240</v>
      </c>
      <c r="R538" s="21">
        <v>1</v>
      </c>
      <c r="S538" s="22"/>
      <c r="T538" s="22"/>
      <c r="U538" s="22"/>
      <c r="V538" s="22"/>
      <c r="W538" s="22"/>
      <c r="X538" s="22"/>
      <c r="Y538" s="22"/>
      <c r="Z538" s="22"/>
      <c r="AA538" s="5" t="s">
        <v>149</v>
      </c>
      <c r="AB538" s="5" t="s">
        <v>3028</v>
      </c>
      <c r="AC538" s="32" t="s">
        <v>4241</v>
      </c>
      <c r="AD538" s="21">
        <v>1</v>
      </c>
    </row>
    <row r="539" spans="1:30" x14ac:dyDescent="0.3">
      <c r="A539" s="18" t="str">
        <f t="shared" ref="A539:B539" si="561">IF(AND(ISNUMBER(SEARCH("Yes",C539)),ISNUMBER(SEARCH("Yes",E539)),ISNUMBER(SEARCH("Yes",G539)),ISNUMBER(SEARCH("Yes",I539))),"Yes","No")</f>
        <v>No</v>
      </c>
      <c r="B539" s="18" t="str">
        <f t="shared" si="561"/>
        <v>No</v>
      </c>
      <c r="C539" s="15" t="str">
        <f t="shared" si="527"/>
        <v>No</v>
      </c>
      <c r="D539" s="18" t="str">
        <f t="shared" si="528"/>
        <v>No</v>
      </c>
      <c r="E539" s="18" t="str">
        <f t="shared" si="529"/>
        <v>No</v>
      </c>
      <c r="F539" s="18" t="str">
        <f t="shared" si="530"/>
        <v>No</v>
      </c>
      <c r="G539" s="18" t="str">
        <f t="shared" si="531"/>
        <v>No</v>
      </c>
      <c r="H539" s="18" t="str">
        <f t="shared" si="532"/>
        <v>No</v>
      </c>
      <c r="I539" s="18" t="str">
        <f t="shared" si="533"/>
        <v>Yes</v>
      </c>
      <c r="J539" s="18" t="str">
        <f t="shared" si="534"/>
        <v>Yes</v>
      </c>
      <c r="K539" s="21">
        <v>537</v>
      </c>
      <c r="L539" s="5" t="s">
        <v>1298</v>
      </c>
      <c r="M539" s="5" t="s">
        <v>1299</v>
      </c>
      <c r="N539" s="5" t="s">
        <v>2266</v>
      </c>
      <c r="O539" s="5" t="s">
        <v>149</v>
      </c>
      <c r="P539" s="5" t="s">
        <v>4242</v>
      </c>
      <c r="Q539" s="32" t="s">
        <v>4243</v>
      </c>
      <c r="R539" s="21">
        <v>1</v>
      </c>
      <c r="S539" s="22"/>
      <c r="T539" s="22"/>
      <c r="U539" s="22"/>
      <c r="V539" s="22"/>
      <c r="W539" s="22"/>
      <c r="X539" s="22"/>
      <c r="Y539" s="22"/>
      <c r="Z539" s="22"/>
      <c r="AA539" s="5" t="s">
        <v>2269</v>
      </c>
      <c r="AB539" s="5" t="s">
        <v>4244</v>
      </c>
      <c r="AC539" s="32" t="s">
        <v>4245</v>
      </c>
      <c r="AD539" s="21">
        <v>1</v>
      </c>
    </row>
    <row r="540" spans="1:30" x14ac:dyDescent="0.3">
      <c r="A540" s="18" t="str">
        <f t="shared" ref="A540:B540" si="562">IF(AND(ISNUMBER(SEARCH("Yes",C540)),ISNUMBER(SEARCH("Yes",E540)),ISNUMBER(SEARCH("Yes",G540)),ISNUMBER(SEARCH("Yes",I540))),"Yes","No")</f>
        <v>No</v>
      </c>
      <c r="B540" s="18" t="str">
        <f t="shared" si="562"/>
        <v>No</v>
      </c>
      <c r="C540" s="15" t="str">
        <f t="shared" si="527"/>
        <v>No</v>
      </c>
      <c r="D540" s="18" t="str">
        <f t="shared" si="528"/>
        <v>No</v>
      </c>
      <c r="E540" s="18" t="str">
        <f t="shared" si="529"/>
        <v>No</v>
      </c>
      <c r="F540" s="18" t="str">
        <f t="shared" si="530"/>
        <v>No</v>
      </c>
      <c r="G540" s="18" t="str">
        <f t="shared" si="531"/>
        <v>No</v>
      </c>
      <c r="H540" s="18" t="str">
        <f t="shared" si="532"/>
        <v>No</v>
      </c>
      <c r="I540" s="18" t="str">
        <f t="shared" si="533"/>
        <v>Yes</v>
      </c>
      <c r="J540" s="18" t="str">
        <f t="shared" si="534"/>
        <v>Yes</v>
      </c>
      <c r="K540" s="21">
        <v>538</v>
      </c>
      <c r="L540" s="5" t="s">
        <v>1300</v>
      </c>
      <c r="M540" s="5" t="s">
        <v>1301</v>
      </c>
      <c r="N540" s="5" t="s">
        <v>2266</v>
      </c>
      <c r="O540" s="5" t="s">
        <v>149</v>
      </c>
      <c r="P540" s="5" t="s">
        <v>2284</v>
      </c>
      <c r="Q540" s="32" t="s">
        <v>4246</v>
      </c>
      <c r="R540" s="21">
        <v>1</v>
      </c>
      <c r="S540" s="22"/>
      <c r="T540" s="22"/>
      <c r="U540" s="22"/>
      <c r="V540" s="22"/>
      <c r="W540" s="22"/>
      <c r="X540" s="22"/>
      <c r="Y540" s="22"/>
      <c r="Z540" s="22"/>
      <c r="AA540" s="5" t="s">
        <v>21</v>
      </c>
      <c r="AB540" s="5" t="s">
        <v>4247</v>
      </c>
      <c r="AC540" s="32" t="s">
        <v>4248</v>
      </c>
      <c r="AD540" s="21">
        <v>1</v>
      </c>
    </row>
    <row r="541" spans="1:30" x14ac:dyDescent="0.3">
      <c r="A541" s="18" t="str">
        <f t="shared" ref="A541:B541" si="563">IF(AND(ISNUMBER(SEARCH("Yes",C541)),ISNUMBER(SEARCH("Yes",E541)),ISNUMBER(SEARCH("Yes",G541)),ISNUMBER(SEARCH("Yes",I541))),"Yes","No")</f>
        <v>No</v>
      </c>
      <c r="B541" s="18" t="str">
        <f t="shared" si="563"/>
        <v>No</v>
      </c>
      <c r="C541" s="15" t="str">
        <f t="shared" si="527"/>
        <v>No</v>
      </c>
      <c r="D541" s="18" t="str">
        <f t="shared" si="528"/>
        <v>No</v>
      </c>
      <c r="E541" s="18" t="str">
        <f t="shared" si="529"/>
        <v>No</v>
      </c>
      <c r="F541" s="18" t="str">
        <f t="shared" si="530"/>
        <v>No</v>
      </c>
      <c r="G541" s="18" t="str">
        <f t="shared" si="531"/>
        <v>No</v>
      </c>
      <c r="H541" s="18" t="str">
        <f t="shared" si="532"/>
        <v>No</v>
      </c>
      <c r="I541" s="18" t="str">
        <f t="shared" si="533"/>
        <v>Yes</v>
      </c>
      <c r="J541" s="18" t="str">
        <f t="shared" si="534"/>
        <v>Yes</v>
      </c>
      <c r="K541" s="21">
        <v>539</v>
      </c>
      <c r="L541" s="5" t="s">
        <v>1302</v>
      </c>
      <c r="M541" s="5" t="s">
        <v>1303</v>
      </c>
      <c r="N541" s="5" t="s">
        <v>2266</v>
      </c>
      <c r="O541" s="5" t="s">
        <v>149</v>
      </c>
      <c r="P541" s="5" t="s">
        <v>4249</v>
      </c>
      <c r="Q541" s="32" t="s">
        <v>4250</v>
      </c>
      <c r="R541" s="21">
        <v>1</v>
      </c>
      <c r="S541" s="22"/>
      <c r="T541" s="22"/>
      <c r="U541" s="22"/>
      <c r="V541" s="22"/>
      <c r="W541" s="22"/>
      <c r="X541" s="22"/>
      <c r="Y541" s="22"/>
      <c r="Z541" s="22"/>
      <c r="AA541" s="5" t="s">
        <v>2269</v>
      </c>
      <c r="AB541" s="5" t="s">
        <v>4251</v>
      </c>
      <c r="AC541" s="32" t="s">
        <v>4252</v>
      </c>
      <c r="AD541" s="21">
        <v>1</v>
      </c>
    </row>
    <row r="542" spans="1:30" x14ac:dyDescent="0.3">
      <c r="A542" s="18" t="str">
        <f t="shared" ref="A542:B542" si="564">IF(AND(ISNUMBER(SEARCH("Yes",C542)),ISNUMBER(SEARCH("Yes",E542)),ISNUMBER(SEARCH("Yes",G542)),ISNUMBER(SEARCH("Yes",I542))),"Yes","No")</f>
        <v>No</v>
      </c>
      <c r="B542" s="18" t="str">
        <f t="shared" si="564"/>
        <v>No</v>
      </c>
      <c r="C542" s="15" t="str">
        <f t="shared" si="527"/>
        <v>No</v>
      </c>
      <c r="D542" s="18" t="str">
        <f t="shared" si="528"/>
        <v>No</v>
      </c>
      <c r="E542" s="18" t="str">
        <f t="shared" si="529"/>
        <v>No</v>
      </c>
      <c r="F542" s="18" t="str">
        <f t="shared" si="530"/>
        <v>No</v>
      </c>
      <c r="G542" s="18" t="str">
        <f t="shared" si="531"/>
        <v>No</v>
      </c>
      <c r="H542" s="18" t="str">
        <f t="shared" si="532"/>
        <v>No</v>
      </c>
      <c r="I542" s="18" t="str">
        <f t="shared" si="533"/>
        <v>Yes</v>
      </c>
      <c r="J542" s="18" t="str">
        <f t="shared" si="534"/>
        <v>Yes</v>
      </c>
      <c r="K542" s="21">
        <v>540</v>
      </c>
      <c r="L542" s="5" t="s">
        <v>1304</v>
      </c>
      <c r="M542" s="5" t="s">
        <v>4253</v>
      </c>
      <c r="N542" s="5" t="s">
        <v>2266</v>
      </c>
      <c r="O542" s="5" t="s">
        <v>149</v>
      </c>
      <c r="P542" s="5" t="s">
        <v>2763</v>
      </c>
      <c r="Q542" s="32" t="s">
        <v>4254</v>
      </c>
      <c r="R542" s="21">
        <v>1</v>
      </c>
      <c r="S542" s="22"/>
      <c r="T542" s="22"/>
      <c r="U542" s="22"/>
      <c r="V542" s="22"/>
      <c r="W542" s="22"/>
      <c r="X542" s="22"/>
      <c r="Y542" s="22"/>
      <c r="Z542" s="22"/>
      <c r="AA542" s="5" t="s">
        <v>21</v>
      </c>
      <c r="AB542" s="5" t="s">
        <v>4255</v>
      </c>
      <c r="AC542" s="32" t="s">
        <v>4256</v>
      </c>
      <c r="AD542" s="21">
        <v>1</v>
      </c>
    </row>
    <row r="543" spans="1:30" x14ac:dyDescent="0.3">
      <c r="A543" s="18" t="str">
        <f t="shared" ref="A543:B543" si="565">IF(AND(ISNUMBER(SEARCH("Yes",C543)),ISNUMBER(SEARCH("Yes",E543)),ISNUMBER(SEARCH("Yes",G543)),ISNUMBER(SEARCH("Yes",I543))),"Yes","No")</f>
        <v>No</v>
      </c>
      <c r="B543" s="18" t="str">
        <f t="shared" si="565"/>
        <v>No</v>
      </c>
      <c r="C543" s="15" t="str">
        <f t="shared" si="527"/>
        <v>No</v>
      </c>
      <c r="D543" s="18" t="str">
        <f t="shared" si="528"/>
        <v>No</v>
      </c>
      <c r="E543" s="18" t="str">
        <f t="shared" si="529"/>
        <v>No</v>
      </c>
      <c r="F543" s="18" t="str">
        <f t="shared" si="530"/>
        <v>No</v>
      </c>
      <c r="G543" s="18" t="str">
        <f t="shared" si="531"/>
        <v>No</v>
      </c>
      <c r="H543" s="18" t="str">
        <f t="shared" si="532"/>
        <v>No</v>
      </c>
      <c r="I543" s="18" t="str">
        <f t="shared" si="533"/>
        <v>Yes</v>
      </c>
      <c r="J543" s="18" t="str">
        <f t="shared" si="534"/>
        <v>No</v>
      </c>
      <c r="K543" s="21">
        <v>541</v>
      </c>
      <c r="L543" s="5" t="s">
        <v>1306</v>
      </c>
      <c r="M543" s="5" t="s">
        <v>1307</v>
      </c>
      <c r="N543" s="5" t="s">
        <v>2266</v>
      </c>
      <c r="O543" s="5" t="s">
        <v>149</v>
      </c>
      <c r="P543" s="5" t="s">
        <v>2789</v>
      </c>
      <c r="Q543" s="32" t="s">
        <v>4257</v>
      </c>
      <c r="R543" s="21">
        <v>1</v>
      </c>
      <c r="S543" s="22"/>
      <c r="T543" s="22"/>
      <c r="U543" s="22"/>
      <c r="V543" s="22"/>
      <c r="W543" s="22"/>
      <c r="X543" s="22"/>
      <c r="Y543" s="22"/>
      <c r="Z543" s="22"/>
      <c r="AA543" s="5" t="s">
        <v>149</v>
      </c>
      <c r="AB543" s="5" t="s">
        <v>4258</v>
      </c>
      <c r="AC543" s="32" t="s">
        <v>4259</v>
      </c>
      <c r="AD543" s="21">
        <v>1</v>
      </c>
    </row>
    <row r="544" spans="1:30" x14ac:dyDescent="0.3">
      <c r="A544" s="18" t="str">
        <f t="shared" ref="A544:B544" si="566">IF(AND(ISNUMBER(SEARCH("Yes",C544)),ISNUMBER(SEARCH("Yes",E544)),ISNUMBER(SEARCH("Yes",G544)),ISNUMBER(SEARCH("Yes",I544))),"Yes","No")</f>
        <v>No</v>
      </c>
      <c r="B544" s="18" t="str">
        <f t="shared" si="566"/>
        <v>No</v>
      </c>
      <c r="C544" s="15" t="str">
        <f t="shared" si="527"/>
        <v>No</v>
      </c>
      <c r="D544" s="18" t="str">
        <f t="shared" si="528"/>
        <v>No</v>
      </c>
      <c r="E544" s="18" t="str">
        <f t="shared" si="529"/>
        <v>No</v>
      </c>
      <c r="F544" s="18" t="str">
        <f t="shared" si="530"/>
        <v>No</v>
      </c>
      <c r="G544" s="18" t="str">
        <f t="shared" si="531"/>
        <v>No</v>
      </c>
      <c r="H544" s="18" t="str">
        <f t="shared" si="532"/>
        <v>No</v>
      </c>
      <c r="I544" s="18" t="str">
        <f t="shared" si="533"/>
        <v>Yes</v>
      </c>
      <c r="J544" s="18" t="str">
        <f t="shared" si="534"/>
        <v>Yes</v>
      </c>
      <c r="K544" s="21">
        <v>542</v>
      </c>
      <c r="L544" s="5" t="s">
        <v>1308</v>
      </c>
      <c r="M544" s="5" t="s">
        <v>1309</v>
      </c>
      <c r="N544" s="5" t="s">
        <v>2266</v>
      </c>
      <c r="O544" s="5" t="s">
        <v>149</v>
      </c>
      <c r="P544" s="5" t="s">
        <v>2720</v>
      </c>
      <c r="Q544" s="32" t="s">
        <v>4260</v>
      </c>
      <c r="R544" s="21">
        <v>1</v>
      </c>
      <c r="S544" s="22"/>
      <c r="T544" s="22"/>
      <c r="U544" s="22"/>
      <c r="V544" s="22"/>
      <c r="W544" s="22"/>
      <c r="X544" s="22"/>
      <c r="Y544" s="22"/>
      <c r="Z544" s="22"/>
      <c r="AA544" s="5" t="s">
        <v>21</v>
      </c>
      <c r="AB544" s="5" t="s">
        <v>3285</v>
      </c>
      <c r="AC544" s="32" t="s">
        <v>4261</v>
      </c>
      <c r="AD544" s="21">
        <v>1</v>
      </c>
    </row>
    <row r="545" spans="1:30" x14ac:dyDescent="0.3">
      <c r="A545" s="18" t="str">
        <f t="shared" ref="A545:B545" si="567">IF(AND(ISNUMBER(SEARCH("Yes",C545)),ISNUMBER(SEARCH("Yes",E545)),ISNUMBER(SEARCH("Yes",G545)),ISNUMBER(SEARCH("Yes",I545))),"Yes","No")</f>
        <v>No</v>
      </c>
      <c r="B545" s="18" t="str">
        <f t="shared" si="567"/>
        <v>No</v>
      </c>
      <c r="C545" s="15" t="str">
        <f t="shared" si="527"/>
        <v>No</v>
      </c>
      <c r="D545" s="18" t="str">
        <f t="shared" si="528"/>
        <v>No</v>
      </c>
      <c r="E545" s="18" t="str">
        <f t="shared" si="529"/>
        <v>No</v>
      </c>
      <c r="F545" s="18" t="str">
        <f t="shared" si="530"/>
        <v>No</v>
      </c>
      <c r="G545" s="18" t="str">
        <f t="shared" si="531"/>
        <v>No</v>
      </c>
      <c r="H545" s="18" t="str">
        <f t="shared" si="532"/>
        <v>No</v>
      </c>
      <c r="I545" s="18" t="str">
        <f t="shared" si="533"/>
        <v>Yes</v>
      </c>
      <c r="J545" s="18" t="str">
        <f t="shared" si="534"/>
        <v>Yes</v>
      </c>
      <c r="K545" s="21">
        <v>543</v>
      </c>
      <c r="L545" s="5" t="s">
        <v>1310</v>
      </c>
      <c r="M545" s="5" t="s">
        <v>1311</v>
      </c>
      <c r="N545" s="5" t="s">
        <v>2266</v>
      </c>
      <c r="O545" s="5" t="s">
        <v>149</v>
      </c>
      <c r="P545" s="5" t="s">
        <v>2683</v>
      </c>
      <c r="Q545" s="32" t="s">
        <v>4262</v>
      </c>
      <c r="R545" s="21">
        <v>1</v>
      </c>
      <c r="S545" s="22"/>
      <c r="T545" s="22"/>
      <c r="U545" s="22"/>
      <c r="V545" s="22"/>
      <c r="W545" s="22"/>
      <c r="X545" s="22"/>
      <c r="Y545" s="22"/>
      <c r="Z545" s="22"/>
      <c r="AA545" s="5" t="s">
        <v>21</v>
      </c>
      <c r="AB545" s="5" t="s">
        <v>4263</v>
      </c>
      <c r="AC545" s="32" t="s">
        <v>4264</v>
      </c>
      <c r="AD545" s="21">
        <v>1</v>
      </c>
    </row>
    <row r="546" spans="1:30" x14ac:dyDescent="0.3">
      <c r="A546" s="18" t="str">
        <f t="shared" ref="A546:B546" si="568">IF(AND(ISNUMBER(SEARCH("Yes",C546)),ISNUMBER(SEARCH("Yes",E546)),ISNUMBER(SEARCH("Yes",G546)),ISNUMBER(SEARCH("Yes",I546))),"Yes","No")</f>
        <v>No</v>
      </c>
      <c r="B546" s="18" t="str">
        <f t="shared" si="568"/>
        <v>No</v>
      </c>
      <c r="C546" s="15" t="str">
        <f t="shared" si="527"/>
        <v>No</v>
      </c>
      <c r="D546" s="18" t="str">
        <f t="shared" si="528"/>
        <v>No</v>
      </c>
      <c r="E546" s="18" t="str">
        <f t="shared" si="529"/>
        <v>No</v>
      </c>
      <c r="F546" s="18" t="str">
        <f t="shared" si="530"/>
        <v>No</v>
      </c>
      <c r="G546" s="18" t="str">
        <f t="shared" si="531"/>
        <v>No</v>
      </c>
      <c r="H546" s="18" t="str">
        <f t="shared" si="532"/>
        <v>No</v>
      </c>
      <c r="I546" s="18" t="str">
        <f t="shared" si="533"/>
        <v>Yes</v>
      </c>
      <c r="J546" s="18" t="str">
        <f t="shared" si="534"/>
        <v>Yes</v>
      </c>
      <c r="K546" s="21">
        <v>544</v>
      </c>
      <c r="L546" s="5" t="s">
        <v>1312</v>
      </c>
      <c r="M546" s="5" t="s">
        <v>1313</v>
      </c>
      <c r="N546" s="5" t="s">
        <v>2266</v>
      </c>
      <c r="O546" s="5" t="s">
        <v>149</v>
      </c>
      <c r="P546" s="5" t="s">
        <v>2371</v>
      </c>
      <c r="Q546" s="32" t="s">
        <v>4265</v>
      </c>
      <c r="R546" s="21">
        <v>1</v>
      </c>
      <c r="S546" s="22"/>
      <c r="T546" s="22"/>
      <c r="U546" s="22"/>
      <c r="V546" s="22"/>
      <c r="W546" s="22"/>
      <c r="X546" s="22"/>
      <c r="Y546" s="22"/>
      <c r="Z546" s="22"/>
      <c r="AA546" s="5" t="s">
        <v>2269</v>
      </c>
      <c r="AB546" s="5" t="s">
        <v>4266</v>
      </c>
      <c r="AC546" s="32" t="s">
        <v>4267</v>
      </c>
      <c r="AD546" s="21">
        <v>1</v>
      </c>
    </row>
    <row r="547" spans="1:30" x14ac:dyDescent="0.3">
      <c r="A547" s="18" t="str">
        <f t="shared" ref="A547:B547" si="569">IF(AND(ISNUMBER(SEARCH("Yes",C547)),ISNUMBER(SEARCH("Yes",E547)),ISNUMBER(SEARCH("Yes",G547)),ISNUMBER(SEARCH("Yes",I547))),"Yes","No")</f>
        <v>No</v>
      </c>
      <c r="B547" s="18" t="str">
        <f t="shared" si="569"/>
        <v>No</v>
      </c>
      <c r="C547" s="15" t="str">
        <f t="shared" si="527"/>
        <v>No</v>
      </c>
      <c r="D547" s="18" t="str">
        <f t="shared" si="528"/>
        <v>No</v>
      </c>
      <c r="E547" s="18" t="str">
        <f t="shared" si="529"/>
        <v>No</v>
      </c>
      <c r="F547" s="18" t="str">
        <f t="shared" si="530"/>
        <v>No</v>
      </c>
      <c r="G547" s="18" t="str">
        <f t="shared" si="531"/>
        <v>No</v>
      </c>
      <c r="H547" s="18" t="str">
        <f t="shared" si="532"/>
        <v>No</v>
      </c>
      <c r="I547" s="18" t="str">
        <f t="shared" si="533"/>
        <v>Yes</v>
      </c>
      <c r="J547" s="18" t="str">
        <f t="shared" si="534"/>
        <v>Yes</v>
      </c>
      <c r="K547" s="21">
        <v>545</v>
      </c>
      <c r="L547" s="5" t="s">
        <v>1314</v>
      </c>
      <c r="M547" s="5" t="s">
        <v>1315</v>
      </c>
      <c r="N547" s="5" t="s">
        <v>2266</v>
      </c>
      <c r="O547" s="5" t="s">
        <v>149</v>
      </c>
      <c r="P547" s="5" t="s">
        <v>4268</v>
      </c>
      <c r="Q547" s="32" t="s">
        <v>4269</v>
      </c>
      <c r="R547" s="21">
        <v>1</v>
      </c>
      <c r="S547" s="22"/>
      <c r="T547" s="22"/>
      <c r="U547" s="22"/>
      <c r="V547" s="22"/>
      <c r="W547" s="22"/>
      <c r="X547" s="22"/>
      <c r="Y547" s="22"/>
      <c r="Z547" s="22"/>
      <c r="AA547" s="5" t="s">
        <v>2269</v>
      </c>
      <c r="AB547" s="5" t="s">
        <v>4270</v>
      </c>
      <c r="AC547" s="32" t="s">
        <v>4271</v>
      </c>
      <c r="AD547" s="21">
        <v>1</v>
      </c>
    </row>
    <row r="548" spans="1:30" x14ac:dyDescent="0.3">
      <c r="A548" s="18" t="str">
        <f t="shared" ref="A548:B548" si="570">IF(AND(ISNUMBER(SEARCH("Yes",C548)),ISNUMBER(SEARCH("Yes",E548)),ISNUMBER(SEARCH("Yes",G548)),ISNUMBER(SEARCH("Yes",I548))),"Yes","No")</f>
        <v>No</v>
      </c>
      <c r="B548" s="18" t="str">
        <f t="shared" si="570"/>
        <v>No</v>
      </c>
      <c r="C548" s="15" t="str">
        <f t="shared" si="527"/>
        <v>No</v>
      </c>
      <c r="D548" s="18" t="str">
        <f t="shared" si="528"/>
        <v>No</v>
      </c>
      <c r="E548" s="18" t="str">
        <f t="shared" si="529"/>
        <v>No</v>
      </c>
      <c r="F548" s="18" t="str">
        <f t="shared" si="530"/>
        <v>No</v>
      </c>
      <c r="G548" s="18" t="str">
        <f t="shared" si="531"/>
        <v>No</v>
      </c>
      <c r="H548" s="18" t="str">
        <f t="shared" si="532"/>
        <v>No</v>
      </c>
      <c r="I548" s="18" t="str">
        <f t="shared" si="533"/>
        <v>Yes</v>
      </c>
      <c r="J548" s="18" t="str">
        <f t="shared" si="534"/>
        <v>Yes</v>
      </c>
      <c r="K548" s="21">
        <v>546</v>
      </c>
      <c r="L548" s="5" t="s">
        <v>1316</v>
      </c>
      <c r="M548" s="5" t="s">
        <v>1317</v>
      </c>
      <c r="N548" s="5" t="s">
        <v>2266</v>
      </c>
      <c r="O548" s="5" t="s">
        <v>149</v>
      </c>
      <c r="P548" s="5" t="s">
        <v>4123</v>
      </c>
      <c r="Q548" s="32" t="s">
        <v>4272</v>
      </c>
      <c r="R548" s="21">
        <v>1</v>
      </c>
      <c r="S548" s="22"/>
      <c r="T548" s="22"/>
      <c r="U548" s="22"/>
      <c r="V548" s="22"/>
      <c r="W548" s="22"/>
      <c r="X548" s="22"/>
      <c r="Y548" s="22"/>
      <c r="Z548" s="22"/>
      <c r="AA548" s="5" t="s">
        <v>2269</v>
      </c>
      <c r="AB548" s="5" t="s">
        <v>4273</v>
      </c>
      <c r="AC548" s="32" t="s">
        <v>4274</v>
      </c>
      <c r="AD548" s="21">
        <v>1</v>
      </c>
    </row>
    <row r="549" spans="1:30" x14ac:dyDescent="0.3">
      <c r="A549" s="18" t="str">
        <f t="shared" ref="A549:B549" si="571">IF(AND(ISNUMBER(SEARCH("Yes",C549)),ISNUMBER(SEARCH("Yes",E549)),ISNUMBER(SEARCH("Yes",G549)),ISNUMBER(SEARCH("Yes",I549))),"Yes","No")</f>
        <v>No</v>
      </c>
      <c r="B549" s="18" t="str">
        <f t="shared" si="571"/>
        <v>No</v>
      </c>
      <c r="C549" s="15" t="str">
        <f t="shared" si="527"/>
        <v>No</v>
      </c>
      <c r="D549" s="18" t="str">
        <f t="shared" si="528"/>
        <v>No</v>
      </c>
      <c r="E549" s="18" t="str">
        <f t="shared" si="529"/>
        <v>No</v>
      </c>
      <c r="F549" s="18" t="str">
        <f t="shared" si="530"/>
        <v>No</v>
      </c>
      <c r="G549" s="18" t="str">
        <f t="shared" si="531"/>
        <v>No</v>
      </c>
      <c r="H549" s="18" t="str">
        <f t="shared" si="532"/>
        <v>No</v>
      </c>
      <c r="I549" s="18" t="str">
        <f t="shared" si="533"/>
        <v>Yes</v>
      </c>
      <c r="J549" s="18" t="str">
        <f t="shared" si="534"/>
        <v>Yes</v>
      </c>
      <c r="K549" s="21">
        <v>547</v>
      </c>
      <c r="L549" s="5" t="s">
        <v>1318</v>
      </c>
      <c r="M549" s="5" t="s">
        <v>1319</v>
      </c>
      <c r="N549" s="5" t="s">
        <v>2266</v>
      </c>
      <c r="O549" s="5" t="s">
        <v>149</v>
      </c>
      <c r="P549" s="5" t="s">
        <v>3317</v>
      </c>
      <c r="Q549" s="32" t="s">
        <v>4275</v>
      </c>
      <c r="R549" s="21">
        <v>1</v>
      </c>
      <c r="S549" s="22"/>
      <c r="T549" s="22"/>
      <c r="U549" s="22"/>
      <c r="V549" s="22"/>
      <c r="W549" s="22"/>
      <c r="X549" s="22"/>
      <c r="Y549" s="22"/>
      <c r="Z549" s="22"/>
      <c r="AA549" s="5" t="s">
        <v>2269</v>
      </c>
      <c r="AB549" s="5" t="s">
        <v>2506</v>
      </c>
      <c r="AC549" s="32" t="s">
        <v>4276</v>
      </c>
      <c r="AD549" s="21">
        <v>1</v>
      </c>
    </row>
    <row r="550" spans="1:30" x14ac:dyDescent="0.3">
      <c r="A550" s="18" t="str">
        <f t="shared" ref="A550:B550" si="572">IF(AND(ISNUMBER(SEARCH("Yes",C550)),ISNUMBER(SEARCH("Yes",E550)),ISNUMBER(SEARCH("Yes",G550)),ISNUMBER(SEARCH("Yes",I550))),"Yes","No")</f>
        <v>No</v>
      </c>
      <c r="B550" s="18" t="str">
        <f t="shared" si="572"/>
        <v>No</v>
      </c>
      <c r="C550" s="15" t="str">
        <f t="shared" si="527"/>
        <v>No</v>
      </c>
      <c r="D550" s="18" t="str">
        <f t="shared" si="528"/>
        <v>No</v>
      </c>
      <c r="E550" s="18" t="str">
        <f t="shared" si="529"/>
        <v>No</v>
      </c>
      <c r="F550" s="18" t="str">
        <f t="shared" si="530"/>
        <v>No</v>
      </c>
      <c r="G550" s="18" t="str">
        <f t="shared" si="531"/>
        <v>No</v>
      </c>
      <c r="H550" s="18" t="str">
        <f t="shared" si="532"/>
        <v>No</v>
      </c>
      <c r="I550" s="18" t="str">
        <f t="shared" si="533"/>
        <v>Yes</v>
      </c>
      <c r="J550" s="18" t="str">
        <f t="shared" si="534"/>
        <v>Yes</v>
      </c>
      <c r="K550" s="21">
        <v>548</v>
      </c>
      <c r="L550" s="5" t="s">
        <v>1320</v>
      </c>
      <c r="M550" s="5" t="s">
        <v>1321</v>
      </c>
      <c r="N550" s="5" t="s">
        <v>2266</v>
      </c>
      <c r="O550" s="5" t="s">
        <v>149</v>
      </c>
      <c r="P550" s="5" t="s">
        <v>2683</v>
      </c>
      <c r="Q550" s="32" t="s">
        <v>4277</v>
      </c>
      <c r="R550" s="21">
        <v>1</v>
      </c>
      <c r="S550" s="22"/>
      <c r="T550" s="22"/>
      <c r="U550" s="22"/>
      <c r="V550" s="22"/>
      <c r="W550" s="22"/>
      <c r="X550" s="22"/>
      <c r="Y550" s="22"/>
      <c r="Z550" s="22"/>
      <c r="AA550" s="5" t="s">
        <v>2269</v>
      </c>
      <c r="AB550" s="5" t="s">
        <v>2381</v>
      </c>
      <c r="AC550" s="32" t="s">
        <v>4278</v>
      </c>
      <c r="AD550" s="21">
        <v>1</v>
      </c>
    </row>
    <row r="551" spans="1:30" x14ac:dyDescent="0.3">
      <c r="A551" s="18" t="str">
        <f t="shared" ref="A551:B551" si="573">IF(AND(ISNUMBER(SEARCH("Yes",C551)),ISNUMBER(SEARCH("Yes",E551)),ISNUMBER(SEARCH("Yes",G551)),ISNUMBER(SEARCH("Yes",I551))),"Yes","No")</f>
        <v>No</v>
      </c>
      <c r="B551" s="18" t="str">
        <f t="shared" si="573"/>
        <v>No</v>
      </c>
      <c r="C551" s="15" t="str">
        <f t="shared" si="527"/>
        <v>No</v>
      </c>
      <c r="D551" s="18" t="str">
        <f t="shared" si="528"/>
        <v>No</v>
      </c>
      <c r="E551" s="18" t="str">
        <f t="shared" si="529"/>
        <v>No</v>
      </c>
      <c r="F551" s="18" t="str">
        <f t="shared" si="530"/>
        <v>No</v>
      </c>
      <c r="G551" s="18" t="str">
        <f t="shared" si="531"/>
        <v>No</v>
      </c>
      <c r="H551" s="18" t="str">
        <f t="shared" si="532"/>
        <v>No</v>
      </c>
      <c r="I551" s="18" t="str">
        <f t="shared" si="533"/>
        <v>Yes</v>
      </c>
      <c r="J551" s="18" t="str">
        <f t="shared" si="534"/>
        <v>Yes</v>
      </c>
      <c r="K551" s="21">
        <v>549</v>
      </c>
      <c r="L551" s="5" t="s">
        <v>1322</v>
      </c>
      <c r="M551" s="5" t="s">
        <v>1323</v>
      </c>
      <c r="N551" s="5" t="s">
        <v>2266</v>
      </c>
      <c r="O551" s="5" t="s">
        <v>149</v>
      </c>
      <c r="P551" s="5" t="s">
        <v>2390</v>
      </c>
      <c r="Q551" s="32" t="s">
        <v>4279</v>
      </c>
      <c r="R551" s="21">
        <v>1</v>
      </c>
      <c r="S551" s="22"/>
      <c r="T551" s="22"/>
      <c r="U551" s="22"/>
      <c r="V551" s="22"/>
      <c r="W551" s="22"/>
      <c r="X551" s="22"/>
      <c r="Y551" s="22"/>
      <c r="Z551" s="22"/>
      <c r="AA551" s="5" t="s">
        <v>21</v>
      </c>
      <c r="AB551" s="5" t="s">
        <v>3368</v>
      </c>
      <c r="AC551" s="32" t="s">
        <v>3369</v>
      </c>
      <c r="AD551" s="21">
        <v>1</v>
      </c>
    </row>
    <row r="552" spans="1:30" x14ac:dyDescent="0.3">
      <c r="A552" s="18" t="str">
        <f t="shared" ref="A552:B552" si="574">IF(AND(ISNUMBER(SEARCH("Yes",C552)),ISNUMBER(SEARCH("Yes",E552)),ISNUMBER(SEARCH("Yes",G552)),ISNUMBER(SEARCH("Yes",I552))),"Yes","No")</f>
        <v>No</v>
      </c>
      <c r="B552" s="18" t="str">
        <f t="shared" si="574"/>
        <v>No</v>
      </c>
      <c r="C552" s="15" t="str">
        <f t="shared" si="527"/>
        <v>No</v>
      </c>
      <c r="D552" s="18" t="str">
        <f t="shared" si="528"/>
        <v>No</v>
      </c>
      <c r="E552" s="18" t="str">
        <f t="shared" si="529"/>
        <v>No</v>
      </c>
      <c r="F552" s="18" t="str">
        <f t="shared" si="530"/>
        <v>No</v>
      </c>
      <c r="G552" s="18" t="str">
        <f t="shared" si="531"/>
        <v>No</v>
      </c>
      <c r="H552" s="18" t="str">
        <f t="shared" si="532"/>
        <v>No</v>
      </c>
      <c r="I552" s="18" t="str">
        <f t="shared" si="533"/>
        <v>Yes</v>
      </c>
      <c r="J552" s="18" t="str">
        <f t="shared" si="534"/>
        <v>Yes</v>
      </c>
      <c r="K552" s="21">
        <v>550</v>
      </c>
      <c r="L552" s="5" t="s">
        <v>1324</v>
      </c>
      <c r="M552" s="5" t="s">
        <v>1325</v>
      </c>
      <c r="N552" s="5" t="s">
        <v>2266</v>
      </c>
      <c r="O552" s="5" t="s">
        <v>149</v>
      </c>
      <c r="P552" s="5" t="s">
        <v>4280</v>
      </c>
      <c r="Q552" s="32" t="s">
        <v>4281</v>
      </c>
      <c r="R552" s="21">
        <v>1</v>
      </c>
      <c r="S552" s="22"/>
      <c r="T552" s="22"/>
      <c r="U552" s="22"/>
      <c r="V552" s="22"/>
      <c r="W552" s="22"/>
      <c r="X552" s="22"/>
      <c r="Y552" s="22"/>
      <c r="Z552" s="22"/>
      <c r="AA552" s="5" t="s">
        <v>21</v>
      </c>
      <c r="AB552" s="5" t="s">
        <v>4282</v>
      </c>
      <c r="AC552" s="32" t="s">
        <v>4283</v>
      </c>
      <c r="AD552" s="21">
        <v>1</v>
      </c>
    </row>
    <row r="553" spans="1:30" x14ac:dyDescent="0.3">
      <c r="A553" s="18" t="str">
        <f t="shared" ref="A553:B553" si="575">IF(AND(ISNUMBER(SEARCH("Yes",C553)),ISNUMBER(SEARCH("Yes",E553)),ISNUMBER(SEARCH("Yes",G553)),ISNUMBER(SEARCH("Yes",I553))),"Yes","No")</f>
        <v>No</v>
      </c>
      <c r="B553" s="18" t="str">
        <f t="shared" si="575"/>
        <v>No</v>
      </c>
      <c r="C553" s="15" t="str">
        <f t="shared" si="527"/>
        <v>No</v>
      </c>
      <c r="D553" s="18" t="str">
        <f t="shared" si="528"/>
        <v>No</v>
      </c>
      <c r="E553" s="18" t="str">
        <f t="shared" si="529"/>
        <v>No</v>
      </c>
      <c r="F553" s="18" t="str">
        <f t="shared" si="530"/>
        <v>No</v>
      </c>
      <c r="G553" s="18" t="str">
        <f t="shared" si="531"/>
        <v>No</v>
      </c>
      <c r="H553" s="18" t="str">
        <f t="shared" si="532"/>
        <v>No</v>
      </c>
      <c r="I553" s="18" t="str">
        <f t="shared" si="533"/>
        <v>Yes</v>
      </c>
      <c r="J553" s="18" t="str">
        <f t="shared" si="534"/>
        <v>Yes</v>
      </c>
      <c r="K553" s="21">
        <v>551</v>
      </c>
      <c r="L553" s="5" t="s">
        <v>1326</v>
      </c>
      <c r="M553" s="5" t="s">
        <v>1327</v>
      </c>
      <c r="N553" s="5" t="s">
        <v>2266</v>
      </c>
      <c r="O553" s="5" t="s">
        <v>149</v>
      </c>
      <c r="P553" s="5" t="s">
        <v>2386</v>
      </c>
      <c r="Q553" s="32" t="s">
        <v>4284</v>
      </c>
      <c r="R553" s="21">
        <v>1</v>
      </c>
      <c r="S553" s="22"/>
      <c r="T553" s="22"/>
      <c r="U553" s="22"/>
      <c r="V553" s="22"/>
      <c r="W553" s="22"/>
      <c r="X553" s="22"/>
      <c r="Y553" s="22"/>
      <c r="Z553" s="22"/>
      <c r="AA553" s="5" t="s">
        <v>2269</v>
      </c>
      <c r="AB553" s="5" t="s">
        <v>2827</v>
      </c>
      <c r="AC553" s="32" t="s">
        <v>4285</v>
      </c>
      <c r="AD553" s="21">
        <v>1</v>
      </c>
    </row>
    <row r="554" spans="1:30" x14ac:dyDescent="0.3">
      <c r="A554" s="18" t="str">
        <f t="shared" ref="A554:B554" si="576">IF(AND(ISNUMBER(SEARCH("Yes",C554)),ISNUMBER(SEARCH("Yes",E554)),ISNUMBER(SEARCH("Yes",G554)),ISNUMBER(SEARCH("Yes",I554))),"Yes","No")</f>
        <v>No</v>
      </c>
      <c r="B554" s="18" t="str">
        <f t="shared" si="576"/>
        <v>No</v>
      </c>
      <c r="C554" s="15" t="str">
        <f t="shared" si="527"/>
        <v>No</v>
      </c>
      <c r="D554" s="18" t="str">
        <f t="shared" si="528"/>
        <v>No</v>
      </c>
      <c r="E554" s="18" t="str">
        <f t="shared" si="529"/>
        <v>No</v>
      </c>
      <c r="F554" s="18" t="str">
        <f t="shared" si="530"/>
        <v>No</v>
      </c>
      <c r="G554" s="18" t="str">
        <f t="shared" si="531"/>
        <v>No</v>
      </c>
      <c r="H554" s="18" t="str">
        <f t="shared" si="532"/>
        <v>No</v>
      </c>
      <c r="I554" s="18" t="str">
        <f t="shared" si="533"/>
        <v>Yes</v>
      </c>
      <c r="J554" s="18" t="str">
        <f t="shared" si="534"/>
        <v>No</v>
      </c>
      <c r="K554" s="21">
        <v>552</v>
      </c>
      <c r="L554" s="5" t="s">
        <v>1328</v>
      </c>
      <c r="M554" s="5" t="s">
        <v>1329</v>
      </c>
      <c r="N554" s="5" t="s">
        <v>2266</v>
      </c>
      <c r="O554" s="5" t="s">
        <v>149</v>
      </c>
      <c r="P554" s="5" t="s">
        <v>2284</v>
      </c>
      <c r="Q554" s="32" t="s">
        <v>4286</v>
      </c>
      <c r="R554" s="21">
        <v>1</v>
      </c>
      <c r="S554" s="22"/>
      <c r="T554" s="22"/>
      <c r="U554" s="22"/>
      <c r="V554" s="22"/>
      <c r="W554" s="22"/>
      <c r="X554" s="22"/>
      <c r="Y554" s="22"/>
      <c r="Z554" s="22"/>
      <c r="AA554" s="5" t="s">
        <v>149</v>
      </c>
      <c r="AB554" s="5" t="s">
        <v>2890</v>
      </c>
      <c r="AC554" s="32" t="s">
        <v>3200</v>
      </c>
      <c r="AD554" s="21">
        <v>1</v>
      </c>
    </row>
    <row r="555" spans="1:30" x14ac:dyDescent="0.3">
      <c r="A555" s="18" t="str">
        <f t="shared" ref="A555:B555" si="577">IF(AND(ISNUMBER(SEARCH("Yes",C555)),ISNUMBER(SEARCH("Yes",E555)),ISNUMBER(SEARCH("Yes",G555)),ISNUMBER(SEARCH("Yes",I555))),"Yes","No")</f>
        <v>No</v>
      </c>
      <c r="B555" s="18" t="str">
        <f t="shared" si="577"/>
        <v>No</v>
      </c>
      <c r="C555" s="15" t="str">
        <f t="shared" si="527"/>
        <v>No</v>
      </c>
      <c r="D555" s="18" t="str">
        <f t="shared" si="528"/>
        <v>No</v>
      </c>
      <c r="E555" s="18" t="str">
        <f t="shared" si="529"/>
        <v>No</v>
      </c>
      <c r="F555" s="18" t="str">
        <f t="shared" si="530"/>
        <v>No</v>
      </c>
      <c r="G555" s="18" t="str">
        <f t="shared" si="531"/>
        <v>No</v>
      </c>
      <c r="H555" s="18" t="str">
        <f t="shared" si="532"/>
        <v>No</v>
      </c>
      <c r="I555" s="18" t="str">
        <f t="shared" si="533"/>
        <v>Yes</v>
      </c>
      <c r="J555" s="18" t="str">
        <f t="shared" si="534"/>
        <v>Yes</v>
      </c>
      <c r="K555" s="21">
        <v>553</v>
      </c>
      <c r="L555" s="5" t="s">
        <v>1330</v>
      </c>
      <c r="M555" s="5" t="s">
        <v>1331</v>
      </c>
      <c r="N555" s="5" t="s">
        <v>2266</v>
      </c>
      <c r="O555" s="5" t="s">
        <v>149</v>
      </c>
      <c r="P555" s="5" t="s">
        <v>2698</v>
      </c>
      <c r="Q555" s="32" t="s">
        <v>4287</v>
      </c>
      <c r="R555" s="21">
        <v>1</v>
      </c>
      <c r="S555" s="22"/>
      <c r="T555" s="22"/>
      <c r="U555" s="22"/>
      <c r="V555" s="22"/>
      <c r="W555" s="22"/>
      <c r="X555" s="22"/>
      <c r="Y555" s="22"/>
      <c r="Z555" s="22"/>
      <c r="AA555" s="5" t="s">
        <v>2269</v>
      </c>
      <c r="AB555" s="5" t="s">
        <v>2282</v>
      </c>
      <c r="AC555" s="32" t="s">
        <v>3200</v>
      </c>
      <c r="AD555" s="21">
        <v>1</v>
      </c>
    </row>
    <row r="556" spans="1:30" x14ac:dyDescent="0.3">
      <c r="A556" s="18" t="str">
        <f t="shared" ref="A556:B556" si="578">IF(AND(ISNUMBER(SEARCH("Yes",C556)),ISNUMBER(SEARCH("Yes",E556)),ISNUMBER(SEARCH("Yes",G556)),ISNUMBER(SEARCH("Yes",I556))),"Yes","No")</f>
        <v>No</v>
      </c>
      <c r="B556" s="18" t="str">
        <f t="shared" si="578"/>
        <v>No</v>
      </c>
      <c r="C556" s="15" t="str">
        <f t="shared" si="527"/>
        <v>No</v>
      </c>
      <c r="D556" s="18" t="str">
        <f t="shared" si="528"/>
        <v>No</v>
      </c>
      <c r="E556" s="18" t="str">
        <f t="shared" si="529"/>
        <v>No</v>
      </c>
      <c r="F556" s="18" t="str">
        <f t="shared" si="530"/>
        <v>No</v>
      </c>
      <c r="G556" s="18" t="str">
        <f t="shared" si="531"/>
        <v>No</v>
      </c>
      <c r="H556" s="18" t="str">
        <f t="shared" si="532"/>
        <v>No</v>
      </c>
      <c r="I556" s="18" t="str">
        <f t="shared" si="533"/>
        <v>Yes</v>
      </c>
      <c r="J556" s="18" t="str">
        <f t="shared" si="534"/>
        <v>Yes</v>
      </c>
      <c r="K556" s="21">
        <v>554</v>
      </c>
      <c r="L556" s="5" t="s">
        <v>1332</v>
      </c>
      <c r="M556" s="5" t="s">
        <v>1333</v>
      </c>
      <c r="N556" s="5" t="s">
        <v>2266</v>
      </c>
      <c r="O556" s="5" t="s">
        <v>149</v>
      </c>
      <c r="P556" s="5" t="s">
        <v>2292</v>
      </c>
      <c r="Q556" s="32" t="s">
        <v>4288</v>
      </c>
      <c r="R556" s="21">
        <v>1</v>
      </c>
      <c r="S556" s="22"/>
      <c r="T556" s="22"/>
      <c r="U556" s="22"/>
      <c r="V556" s="22"/>
      <c r="W556" s="22"/>
      <c r="X556" s="22"/>
      <c r="Y556" s="22"/>
      <c r="Z556" s="22"/>
      <c r="AA556" s="5" t="s">
        <v>21</v>
      </c>
      <c r="AB556" s="5" t="s">
        <v>4289</v>
      </c>
      <c r="AC556" s="32" t="s">
        <v>4290</v>
      </c>
      <c r="AD556" s="21">
        <v>1</v>
      </c>
    </row>
    <row r="557" spans="1:30" x14ac:dyDescent="0.3">
      <c r="A557" s="18" t="str">
        <f t="shared" ref="A557:B557" si="579">IF(AND(ISNUMBER(SEARCH("Yes",C557)),ISNUMBER(SEARCH("Yes",E557)),ISNUMBER(SEARCH("Yes",G557)),ISNUMBER(SEARCH("Yes",I557))),"Yes","No")</f>
        <v>No</v>
      </c>
      <c r="B557" s="18" t="str">
        <f t="shared" si="579"/>
        <v>No</v>
      </c>
      <c r="C557" s="15" t="str">
        <f t="shared" si="527"/>
        <v>No</v>
      </c>
      <c r="D557" s="18" t="str">
        <f t="shared" si="528"/>
        <v>No</v>
      </c>
      <c r="E557" s="18" t="str">
        <f t="shared" si="529"/>
        <v>No</v>
      </c>
      <c r="F557" s="18" t="str">
        <f t="shared" si="530"/>
        <v>No</v>
      </c>
      <c r="G557" s="18" t="str">
        <f t="shared" si="531"/>
        <v>No</v>
      </c>
      <c r="H557" s="18" t="str">
        <f t="shared" si="532"/>
        <v>No</v>
      </c>
      <c r="I557" s="18" t="str">
        <f t="shared" si="533"/>
        <v>Yes</v>
      </c>
      <c r="J557" s="18" t="str">
        <f t="shared" si="534"/>
        <v>Yes</v>
      </c>
      <c r="K557" s="21">
        <v>555</v>
      </c>
      <c r="L557" s="5" t="s">
        <v>1334</v>
      </c>
      <c r="M557" s="5" t="s">
        <v>1335</v>
      </c>
      <c r="N557" s="5" t="s">
        <v>2266</v>
      </c>
      <c r="O557" s="5" t="s">
        <v>149</v>
      </c>
      <c r="P557" s="5" t="s">
        <v>4222</v>
      </c>
      <c r="Q557" s="32" t="s">
        <v>3613</v>
      </c>
      <c r="R557" s="21">
        <v>1</v>
      </c>
      <c r="S557" s="22"/>
      <c r="T557" s="22"/>
      <c r="U557" s="22"/>
      <c r="V557" s="22"/>
      <c r="W557" s="22"/>
      <c r="X557" s="22"/>
      <c r="Y557" s="22"/>
      <c r="Z557" s="22"/>
      <c r="AA557" s="5" t="s">
        <v>21</v>
      </c>
      <c r="AB557" s="5" t="s">
        <v>4291</v>
      </c>
      <c r="AC557" s="32" t="s">
        <v>4292</v>
      </c>
      <c r="AD557" s="21">
        <v>1</v>
      </c>
    </row>
    <row r="558" spans="1:30" x14ac:dyDescent="0.3">
      <c r="A558" s="18" t="str">
        <f t="shared" ref="A558:B558" si="580">IF(AND(ISNUMBER(SEARCH("Yes",C558)),ISNUMBER(SEARCH("Yes",E558)),ISNUMBER(SEARCH("Yes",G558)),ISNUMBER(SEARCH("Yes",I558))),"Yes","No")</f>
        <v>No</v>
      </c>
      <c r="B558" s="18" t="str">
        <f t="shared" si="580"/>
        <v>No</v>
      </c>
      <c r="C558" s="15" t="str">
        <f t="shared" si="527"/>
        <v>No</v>
      </c>
      <c r="D558" s="18" t="str">
        <f t="shared" si="528"/>
        <v>No</v>
      </c>
      <c r="E558" s="18" t="str">
        <f t="shared" si="529"/>
        <v>No</v>
      </c>
      <c r="F558" s="18" t="str">
        <f t="shared" si="530"/>
        <v>No</v>
      </c>
      <c r="G558" s="18" t="str">
        <f t="shared" si="531"/>
        <v>No</v>
      </c>
      <c r="H558" s="18" t="str">
        <f t="shared" si="532"/>
        <v>No</v>
      </c>
      <c r="I558" s="18" t="str">
        <f t="shared" si="533"/>
        <v>Yes</v>
      </c>
      <c r="J558" s="18" t="str">
        <f t="shared" si="534"/>
        <v>Yes</v>
      </c>
      <c r="K558" s="21">
        <v>556</v>
      </c>
      <c r="L558" s="5" t="s">
        <v>1336</v>
      </c>
      <c r="M558" s="5" t="s">
        <v>1337</v>
      </c>
      <c r="N558" s="5" t="s">
        <v>2266</v>
      </c>
      <c r="O558" s="5" t="s">
        <v>149</v>
      </c>
      <c r="P558" s="5" t="s">
        <v>2371</v>
      </c>
      <c r="Q558" s="32" t="s">
        <v>4293</v>
      </c>
      <c r="R558" s="21">
        <v>1</v>
      </c>
      <c r="S558" s="22"/>
      <c r="T558" s="22"/>
      <c r="U558" s="22"/>
      <c r="V558" s="22"/>
      <c r="W558" s="22"/>
      <c r="X558" s="22"/>
      <c r="Y558" s="22"/>
      <c r="Z558" s="22"/>
      <c r="AA558" s="5" t="s">
        <v>21</v>
      </c>
      <c r="AB558" s="5" t="s">
        <v>4294</v>
      </c>
      <c r="AC558" s="32" t="s">
        <v>4295</v>
      </c>
      <c r="AD558" s="21">
        <v>1</v>
      </c>
    </row>
    <row r="559" spans="1:30" x14ac:dyDescent="0.3">
      <c r="A559" s="18" t="str">
        <f t="shared" ref="A559:B559" si="581">IF(AND(ISNUMBER(SEARCH("Yes",C559)),ISNUMBER(SEARCH("Yes",E559)),ISNUMBER(SEARCH("Yes",G559)),ISNUMBER(SEARCH("Yes",I559))),"Yes","No")</f>
        <v>No</v>
      </c>
      <c r="B559" s="18" t="str">
        <f t="shared" si="581"/>
        <v>No</v>
      </c>
      <c r="C559" s="15" t="str">
        <f t="shared" si="527"/>
        <v>No</v>
      </c>
      <c r="D559" s="18" t="str">
        <f t="shared" si="528"/>
        <v>No</v>
      </c>
      <c r="E559" s="18" t="str">
        <f t="shared" si="529"/>
        <v>No</v>
      </c>
      <c r="F559" s="18" t="str">
        <f t="shared" si="530"/>
        <v>No</v>
      </c>
      <c r="G559" s="18" t="str">
        <f t="shared" si="531"/>
        <v>No</v>
      </c>
      <c r="H559" s="18" t="str">
        <f t="shared" si="532"/>
        <v>No</v>
      </c>
      <c r="I559" s="18" t="str">
        <f t="shared" si="533"/>
        <v>Yes</v>
      </c>
      <c r="J559" s="18" t="str">
        <f t="shared" si="534"/>
        <v>No</v>
      </c>
      <c r="K559" s="21">
        <v>557</v>
      </c>
      <c r="L559" s="5" t="s">
        <v>1338</v>
      </c>
      <c r="M559" s="5" t="s">
        <v>1339</v>
      </c>
      <c r="N559" s="5" t="s">
        <v>2266</v>
      </c>
      <c r="O559" s="5" t="s">
        <v>149</v>
      </c>
      <c r="P559" s="5" t="s">
        <v>2292</v>
      </c>
      <c r="Q559" s="32" t="s">
        <v>4296</v>
      </c>
      <c r="R559" s="21">
        <v>1</v>
      </c>
      <c r="S559" s="22"/>
      <c r="T559" s="22"/>
      <c r="U559" s="22"/>
      <c r="V559" s="22"/>
      <c r="W559" s="22"/>
      <c r="X559" s="22"/>
      <c r="Y559" s="22"/>
      <c r="Z559" s="22"/>
      <c r="AA559" s="5" t="s">
        <v>149</v>
      </c>
      <c r="AB559" s="5" t="s">
        <v>4297</v>
      </c>
      <c r="AC559" s="32" t="s">
        <v>4298</v>
      </c>
      <c r="AD559" s="21">
        <v>1</v>
      </c>
    </row>
    <row r="560" spans="1:30" x14ac:dyDescent="0.3">
      <c r="A560" s="18" t="str">
        <f t="shared" ref="A560:B560" si="582">IF(AND(ISNUMBER(SEARCH("Yes",C560)),ISNUMBER(SEARCH("Yes",E560)),ISNUMBER(SEARCH("Yes",G560)),ISNUMBER(SEARCH("Yes",I560))),"Yes","No")</f>
        <v>No</v>
      </c>
      <c r="B560" s="18" t="str">
        <f t="shared" si="582"/>
        <v>No</v>
      </c>
      <c r="C560" s="15" t="str">
        <f t="shared" si="527"/>
        <v>No</v>
      </c>
      <c r="D560" s="18" t="str">
        <f t="shared" si="528"/>
        <v>No</v>
      </c>
      <c r="E560" s="18" t="str">
        <f t="shared" si="529"/>
        <v>No</v>
      </c>
      <c r="F560" s="18" t="str">
        <f t="shared" si="530"/>
        <v>No</v>
      </c>
      <c r="G560" s="18" t="str">
        <f t="shared" si="531"/>
        <v>No</v>
      </c>
      <c r="H560" s="18" t="str">
        <f t="shared" si="532"/>
        <v>No</v>
      </c>
      <c r="I560" s="18" t="str">
        <f t="shared" si="533"/>
        <v>Yes</v>
      </c>
      <c r="J560" s="18" t="str">
        <f t="shared" si="534"/>
        <v>Yes</v>
      </c>
      <c r="K560" s="21">
        <v>558</v>
      </c>
      <c r="L560" s="5" t="s">
        <v>1340</v>
      </c>
      <c r="M560" s="5" t="s">
        <v>1341</v>
      </c>
      <c r="N560" s="5" t="s">
        <v>2266</v>
      </c>
      <c r="O560" s="5" t="s">
        <v>149</v>
      </c>
      <c r="P560" s="5" t="s">
        <v>2496</v>
      </c>
      <c r="Q560" s="32" t="s">
        <v>4299</v>
      </c>
      <c r="R560" s="21">
        <v>1</v>
      </c>
      <c r="S560" s="22"/>
      <c r="T560" s="22"/>
      <c r="U560" s="22"/>
      <c r="V560" s="22"/>
      <c r="W560" s="22"/>
      <c r="X560" s="22"/>
      <c r="Y560" s="22"/>
      <c r="Z560" s="22"/>
      <c r="AA560" s="5" t="s">
        <v>21</v>
      </c>
      <c r="AB560" s="5" t="s">
        <v>4300</v>
      </c>
      <c r="AC560" s="32" t="s">
        <v>4301</v>
      </c>
      <c r="AD560" s="21">
        <v>1</v>
      </c>
    </row>
    <row r="561" spans="1:30" x14ac:dyDescent="0.3">
      <c r="A561" s="18" t="str">
        <f t="shared" ref="A561:B561" si="583">IF(AND(ISNUMBER(SEARCH("Yes",C561)),ISNUMBER(SEARCH("Yes",E561)),ISNUMBER(SEARCH("Yes",G561)),ISNUMBER(SEARCH("Yes",I561))),"Yes","No")</f>
        <v>No</v>
      </c>
      <c r="B561" s="18" t="str">
        <f t="shared" si="583"/>
        <v>No</v>
      </c>
      <c r="C561" s="15" t="str">
        <f t="shared" si="527"/>
        <v>No</v>
      </c>
      <c r="D561" s="18" t="str">
        <f t="shared" si="528"/>
        <v>No</v>
      </c>
      <c r="E561" s="18" t="str">
        <f t="shared" si="529"/>
        <v>No</v>
      </c>
      <c r="F561" s="18" t="str">
        <f t="shared" si="530"/>
        <v>No</v>
      </c>
      <c r="G561" s="18" t="str">
        <f t="shared" si="531"/>
        <v>No</v>
      </c>
      <c r="H561" s="18" t="str">
        <f t="shared" si="532"/>
        <v>No</v>
      </c>
      <c r="I561" s="18" t="str">
        <f t="shared" si="533"/>
        <v>Yes</v>
      </c>
      <c r="J561" s="18" t="str">
        <f t="shared" si="534"/>
        <v>Yes</v>
      </c>
      <c r="K561" s="21">
        <v>559</v>
      </c>
      <c r="L561" s="5" t="s">
        <v>1342</v>
      </c>
      <c r="M561" s="5" t="s">
        <v>1343</v>
      </c>
      <c r="N561" s="5" t="s">
        <v>2266</v>
      </c>
      <c r="O561" s="5" t="s">
        <v>149</v>
      </c>
      <c r="P561" s="5" t="s">
        <v>2272</v>
      </c>
      <c r="Q561" s="32" t="s">
        <v>4302</v>
      </c>
      <c r="R561" s="21">
        <v>1</v>
      </c>
      <c r="S561" s="22"/>
      <c r="T561" s="22"/>
      <c r="U561" s="22"/>
      <c r="V561" s="22"/>
      <c r="W561" s="22"/>
      <c r="X561" s="22"/>
      <c r="Y561" s="22"/>
      <c r="Z561" s="22"/>
      <c r="AA561" s="5" t="s">
        <v>2269</v>
      </c>
      <c r="AB561" s="5" t="s">
        <v>2432</v>
      </c>
      <c r="AC561" s="32" t="s">
        <v>4303</v>
      </c>
      <c r="AD561" s="21">
        <v>1</v>
      </c>
    </row>
    <row r="562" spans="1:30" x14ac:dyDescent="0.3">
      <c r="A562" s="18" t="str">
        <f t="shared" ref="A562:B562" si="584">IF(AND(ISNUMBER(SEARCH("Yes",C562)),ISNUMBER(SEARCH("Yes",E562)),ISNUMBER(SEARCH("Yes",G562)),ISNUMBER(SEARCH("Yes",I562))),"Yes","No")</f>
        <v>No</v>
      </c>
      <c r="B562" s="18" t="str">
        <f t="shared" si="584"/>
        <v>No</v>
      </c>
      <c r="C562" s="15" t="str">
        <f t="shared" si="527"/>
        <v>Yes</v>
      </c>
      <c r="D562" s="18" t="str">
        <f t="shared" si="528"/>
        <v>No</v>
      </c>
      <c r="E562" s="18" t="str">
        <f t="shared" si="529"/>
        <v>Yes</v>
      </c>
      <c r="F562" s="18" t="str">
        <f t="shared" si="530"/>
        <v>Yes</v>
      </c>
      <c r="G562" s="18" t="str">
        <f t="shared" si="531"/>
        <v>No</v>
      </c>
      <c r="H562" s="18" t="str">
        <f t="shared" si="532"/>
        <v>Yes</v>
      </c>
      <c r="I562" s="18" t="str">
        <f t="shared" si="533"/>
        <v>Yes</v>
      </c>
      <c r="J562" s="18" t="str">
        <f t="shared" si="534"/>
        <v>Yes</v>
      </c>
      <c r="K562" s="21">
        <v>560</v>
      </c>
      <c r="L562" s="5" t="s">
        <v>345</v>
      </c>
      <c r="M562" s="5" t="s">
        <v>346</v>
      </c>
      <c r="N562" s="5" t="s">
        <v>2266</v>
      </c>
      <c r="O562" s="5" t="s">
        <v>149</v>
      </c>
      <c r="P562" s="5" t="s">
        <v>4304</v>
      </c>
      <c r="Q562" s="32" t="s">
        <v>4305</v>
      </c>
      <c r="R562" s="21">
        <v>1</v>
      </c>
      <c r="S562" s="5" t="s">
        <v>2269</v>
      </c>
      <c r="T562" s="5" t="s">
        <v>4306</v>
      </c>
      <c r="U562" s="32" t="s">
        <v>4307</v>
      </c>
      <c r="V562" s="21">
        <v>1</v>
      </c>
      <c r="W562" s="5" t="s">
        <v>149</v>
      </c>
      <c r="X562" s="5" t="s">
        <v>4308</v>
      </c>
      <c r="Y562" s="32" t="s">
        <v>4309</v>
      </c>
      <c r="Z562" s="21">
        <v>1</v>
      </c>
      <c r="AA562" s="5" t="s">
        <v>21</v>
      </c>
      <c r="AB562" s="5" t="s">
        <v>4310</v>
      </c>
      <c r="AC562" s="32" t="s">
        <v>4311</v>
      </c>
      <c r="AD562" s="21">
        <v>1</v>
      </c>
    </row>
    <row r="563" spans="1:30" x14ac:dyDescent="0.3">
      <c r="A563" s="18" t="str">
        <f t="shared" ref="A563:B563" si="585">IF(AND(ISNUMBER(SEARCH("Yes",C563)),ISNUMBER(SEARCH("Yes",E563)),ISNUMBER(SEARCH("Yes",G563)),ISNUMBER(SEARCH("Yes",I563))),"Yes","No")</f>
        <v>No</v>
      </c>
      <c r="B563" s="18" t="str">
        <f t="shared" si="585"/>
        <v>No</v>
      </c>
      <c r="C563" s="15" t="str">
        <f t="shared" si="527"/>
        <v>No</v>
      </c>
      <c r="D563" s="18" t="str">
        <f t="shared" si="528"/>
        <v>No</v>
      </c>
      <c r="E563" s="18" t="str">
        <f t="shared" si="529"/>
        <v>No</v>
      </c>
      <c r="F563" s="18" t="str">
        <f t="shared" si="530"/>
        <v>No</v>
      </c>
      <c r="G563" s="18" t="str">
        <f t="shared" si="531"/>
        <v>No</v>
      </c>
      <c r="H563" s="18" t="str">
        <f t="shared" si="532"/>
        <v>No</v>
      </c>
      <c r="I563" s="18" t="str">
        <f t="shared" si="533"/>
        <v>Yes</v>
      </c>
      <c r="J563" s="18" t="str">
        <f t="shared" si="534"/>
        <v>Yes</v>
      </c>
      <c r="K563" s="21">
        <v>561</v>
      </c>
      <c r="L563" s="5" t="s">
        <v>1344</v>
      </c>
      <c r="M563" s="5" t="s">
        <v>1345</v>
      </c>
      <c r="N563" s="5" t="s">
        <v>2266</v>
      </c>
      <c r="O563" s="5" t="s">
        <v>149</v>
      </c>
      <c r="P563" s="5" t="s">
        <v>2683</v>
      </c>
      <c r="Q563" s="32" t="s">
        <v>4312</v>
      </c>
      <c r="R563" s="21">
        <v>1</v>
      </c>
      <c r="S563" s="22"/>
      <c r="T563" s="22"/>
      <c r="U563" s="22"/>
      <c r="V563" s="22"/>
      <c r="W563" s="22"/>
      <c r="X563" s="22"/>
      <c r="Y563" s="22"/>
      <c r="Z563" s="22"/>
      <c r="AA563" s="5" t="s">
        <v>2269</v>
      </c>
      <c r="AB563" s="5" t="s">
        <v>4313</v>
      </c>
      <c r="AC563" s="32" t="s">
        <v>4314</v>
      </c>
      <c r="AD563" s="21">
        <v>1</v>
      </c>
    </row>
    <row r="564" spans="1:30" x14ac:dyDescent="0.3">
      <c r="A564" s="18" t="str">
        <f t="shared" ref="A564:B564" si="586">IF(AND(ISNUMBER(SEARCH("Yes",C564)),ISNUMBER(SEARCH("Yes",E564)),ISNUMBER(SEARCH("Yes",G564)),ISNUMBER(SEARCH("Yes",I564))),"Yes","No")</f>
        <v>No</v>
      </c>
      <c r="B564" s="18" t="str">
        <f t="shared" si="586"/>
        <v>No</v>
      </c>
      <c r="C564" s="15" t="str">
        <f t="shared" si="527"/>
        <v>No</v>
      </c>
      <c r="D564" s="18" t="str">
        <f t="shared" si="528"/>
        <v>No</v>
      </c>
      <c r="E564" s="18" t="str">
        <f t="shared" si="529"/>
        <v>No</v>
      </c>
      <c r="F564" s="18" t="str">
        <f t="shared" si="530"/>
        <v>No</v>
      </c>
      <c r="G564" s="18" t="str">
        <f t="shared" si="531"/>
        <v>No</v>
      </c>
      <c r="H564" s="18" t="str">
        <f t="shared" si="532"/>
        <v>No</v>
      </c>
      <c r="I564" s="18" t="str">
        <f t="shared" si="533"/>
        <v>Yes</v>
      </c>
      <c r="J564" s="18" t="str">
        <f t="shared" si="534"/>
        <v>Yes</v>
      </c>
      <c r="K564" s="21">
        <v>562</v>
      </c>
      <c r="L564" s="5" t="s">
        <v>1346</v>
      </c>
      <c r="M564" s="5" t="s">
        <v>1347</v>
      </c>
      <c r="N564" s="5" t="s">
        <v>2266</v>
      </c>
      <c r="O564" s="5" t="s">
        <v>149</v>
      </c>
      <c r="P564" s="5" t="s">
        <v>2623</v>
      </c>
      <c r="Q564" s="32" t="s">
        <v>4315</v>
      </c>
      <c r="R564" s="21">
        <v>1</v>
      </c>
      <c r="S564" s="22"/>
      <c r="T564" s="22"/>
      <c r="U564" s="22"/>
      <c r="V564" s="22"/>
      <c r="W564" s="22"/>
      <c r="X564" s="22"/>
      <c r="Y564" s="22"/>
      <c r="Z564" s="22"/>
      <c r="AA564" s="5" t="s">
        <v>2269</v>
      </c>
      <c r="AB564" s="5" t="s">
        <v>4316</v>
      </c>
      <c r="AC564" s="32" t="s">
        <v>4317</v>
      </c>
      <c r="AD564" s="21">
        <v>1</v>
      </c>
    </row>
    <row r="565" spans="1:30" x14ac:dyDescent="0.3">
      <c r="A565" s="18" t="str">
        <f t="shared" ref="A565:B565" si="587">IF(AND(ISNUMBER(SEARCH("Yes",C565)),ISNUMBER(SEARCH("Yes",E565)),ISNUMBER(SEARCH("Yes",G565)),ISNUMBER(SEARCH("Yes",I565))),"Yes","No")</f>
        <v>Yes</v>
      </c>
      <c r="B565" s="18" t="str">
        <f t="shared" si="587"/>
        <v>Yes</v>
      </c>
      <c r="C565" s="15" t="str">
        <f t="shared" si="527"/>
        <v>Yes</v>
      </c>
      <c r="D565" s="18" t="str">
        <f t="shared" si="528"/>
        <v>Yes</v>
      </c>
      <c r="E565" s="18" t="str">
        <f t="shared" si="529"/>
        <v>Yes</v>
      </c>
      <c r="F565" s="18" t="str">
        <f t="shared" si="530"/>
        <v>Yes</v>
      </c>
      <c r="G565" s="18" t="str">
        <f t="shared" si="531"/>
        <v>Yes</v>
      </c>
      <c r="H565" s="18" t="str">
        <f t="shared" si="532"/>
        <v>Yes</v>
      </c>
      <c r="I565" s="18" t="str">
        <f t="shared" si="533"/>
        <v>Yes</v>
      </c>
      <c r="J565" s="18" t="str">
        <f t="shared" si="534"/>
        <v>Yes</v>
      </c>
      <c r="K565" s="21">
        <v>563</v>
      </c>
      <c r="L565" s="5" t="s">
        <v>288</v>
      </c>
      <c r="M565" s="5" t="s">
        <v>289</v>
      </c>
      <c r="N565" s="5" t="s">
        <v>2266</v>
      </c>
      <c r="O565" s="5" t="s">
        <v>2269</v>
      </c>
      <c r="P565" s="5" t="s">
        <v>4318</v>
      </c>
      <c r="Q565" s="32" t="s">
        <v>4319</v>
      </c>
      <c r="R565" s="21">
        <v>1</v>
      </c>
      <c r="S565" s="5" t="s">
        <v>2269</v>
      </c>
      <c r="T565" s="5" t="s">
        <v>4320</v>
      </c>
      <c r="U565" s="32" t="s">
        <v>4321</v>
      </c>
      <c r="V565" s="21">
        <v>1</v>
      </c>
      <c r="W565" s="5" t="s">
        <v>21</v>
      </c>
      <c r="X565" s="5" t="s">
        <v>4322</v>
      </c>
      <c r="Y565" s="32" t="s">
        <v>4323</v>
      </c>
      <c r="Z565" s="21">
        <v>1</v>
      </c>
      <c r="AA565" s="5" t="s">
        <v>21</v>
      </c>
      <c r="AB565" s="5" t="s">
        <v>3837</v>
      </c>
      <c r="AC565" s="32" t="s">
        <v>4324</v>
      </c>
      <c r="AD565" s="21">
        <v>1</v>
      </c>
    </row>
    <row r="566" spans="1:30" x14ac:dyDescent="0.3">
      <c r="A566" s="18" t="str">
        <f t="shared" ref="A566:B566" si="588">IF(AND(ISNUMBER(SEARCH("Yes",C566)),ISNUMBER(SEARCH("Yes",E566)),ISNUMBER(SEARCH("Yes",G566)),ISNUMBER(SEARCH("Yes",I566))),"Yes","No")</f>
        <v>No</v>
      </c>
      <c r="B566" s="18" t="str">
        <f t="shared" si="588"/>
        <v>No</v>
      </c>
      <c r="C566" s="15" t="str">
        <f t="shared" si="527"/>
        <v>No</v>
      </c>
      <c r="D566" s="18" t="str">
        <f t="shared" si="528"/>
        <v>No</v>
      </c>
      <c r="E566" s="18" t="str">
        <f t="shared" si="529"/>
        <v>No</v>
      </c>
      <c r="F566" s="18" t="str">
        <f t="shared" si="530"/>
        <v>No</v>
      </c>
      <c r="G566" s="18" t="str">
        <f t="shared" si="531"/>
        <v>No</v>
      </c>
      <c r="H566" s="18" t="str">
        <f t="shared" si="532"/>
        <v>No</v>
      </c>
      <c r="I566" s="18" t="str">
        <f t="shared" si="533"/>
        <v>Yes</v>
      </c>
      <c r="J566" s="18" t="str">
        <f t="shared" si="534"/>
        <v>Yes</v>
      </c>
      <c r="K566" s="21">
        <v>564</v>
      </c>
      <c r="L566" s="5" t="s">
        <v>1348</v>
      </c>
      <c r="M566" s="5" t="s">
        <v>1349</v>
      </c>
      <c r="N566" s="5" t="s">
        <v>2266</v>
      </c>
      <c r="O566" s="5" t="s">
        <v>149</v>
      </c>
      <c r="P566" s="5" t="s">
        <v>2623</v>
      </c>
      <c r="Q566" s="32" t="s">
        <v>2609</v>
      </c>
      <c r="R566" s="21">
        <v>1</v>
      </c>
      <c r="S566" s="22"/>
      <c r="T566" s="22"/>
      <c r="U566" s="22"/>
      <c r="V566" s="22"/>
      <c r="W566" s="22"/>
      <c r="X566" s="22"/>
      <c r="Y566" s="22"/>
      <c r="Z566" s="22"/>
      <c r="AA566" s="5" t="s">
        <v>2269</v>
      </c>
      <c r="AB566" s="5" t="s">
        <v>4325</v>
      </c>
      <c r="AC566" s="32" t="s">
        <v>4326</v>
      </c>
      <c r="AD566" s="21">
        <v>1</v>
      </c>
    </row>
    <row r="567" spans="1:30" x14ac:dyDescent="0.3">
      <c r="A567" s="18" t="str">
        <f t="shared" ref="A567:B567" si="589">IF(AND(ISNUMBER(SEARCH("Yes",C567)),ISNUMBER(SEARCH("Yes",E567)),ISNUMBER(SEARCH("Yes",G567)),ISNUMBER(SEARCH("Yes",I567))),"Yes","No")</f>
        <v>No</v>
      </c>
      <c r="B567" s="18" t="str">
        <f t="shared" si="589"/>
        <v>No</v>
      </c>
      <c r="C567" s="15" t="str">
        <f t="shared" si="527"/>
        <v>No</v>
      </c>
      <c r="D567" s="18" t="str">
        <f t="shared" si="528"/>
        <v>No</v>
      </c>
      <c r="E567" s="18" t="str">
        <f t="shared" si="529"/>
        <v>No</v>
      </c>
      <c r="F567" s="18" t="str">
        <f t="shared" si="530"/>
        <v>No</v>
      </c>
      <c r="G567" s="18" t="str">
        <f t="shared" si="531"/>
        <v>No</v>
      </c>
      <c r="H567" s="18" t="str">
        <f t="shared" si="532"/>
        <v>No</v>
      </c>
      <c r="I567" s="18" t="str">
        <f t="shared" si="533"/>
        <v>Yes</v>
      </c>
      <c r="J567" s="18" t="str">
        <f t="shared" si="534"/>
        <v>Yes</v>
      </c>
      <c r="K567" s="21">
        <v>565</v>
      </c>
      <c r="L567" s="5" t="s">
        <v>1350</v>
      </c>
      <c r="M567" s="5" t="s">
        <v>1351</v>
      </c>
      <c r="N567" s="5" t="s">
        <v>2266</v>
      </c>
      <c r="O567" s="5" t="s">
        <v>149</v>
      </c>
      <c r="P567" s="5" t="s">
        <v>2683</v>
      </c>
      <c r="Q567" s="32" t="s">
        <v>4327</v>
      </c>
      <c r="R567" s="21">
        <v>1</v>
      </c>
      <c r="S567" s="22"/>
      <c r="T567" s="22"/>
      <c r="U567" s="22"/>
      <c r="V567" s="22"/>
      <c r="W567" s="22"/>
      <c r="X567" s="22"/>
      <c r="Y567" s="22"/>
      <c r="Z567" s="22"/>
      <c r="AA567" s="5" t="s">
        <v>21</v>
      </c>
      <c r="AB567" s="5" t="s">
        <v>4328</v>
      </c>
      <c r="AC567" s="32" t="s">
        <v>4329</v>
      </c>
      <c r="AD567" s="21">
        <v>1</v>
      </c>
    </row>
    <row r="568" spans="1:30" x14ac:dyDescent="0.3">
      <c r="A568" s="18" t="str">
        <f t="shared" ref="A568:B568" si="590">IF(AND(ISNUMBER(SEARCH("Yes",C568)),ISNUMBER(SEARCH("Yes",E568)),ISNUMBER(SEARCH("Yes",G568)),ISNUMBER(SEARCH("Yes",I568))),"Yes","No")</f>
        <v>No</v>
      </c>
      <c r="B568" s="18" t="str">
        <f t="shared" si="590"/>
        <v>No</v>
      </c>
      <c r="C568" s="15" t="str">
        <f t="shared" si="527"/>
        <v>Yes</v>
      </c>
      <c r="D568" s="18" t="str">
        <f t="shared" si="528"/>
        <v>Yes</v>
      </c>
      <c r="E568" s="18" t="str">
        <f t="shared" si="529"/>
        <v>No</v>
      </c>
      <c r="F568" s="18" t="str">
        <f t="shared" si="530"/>
        <v>Yes</v>
      </c>
      <c r="G568" s="18" t="str">
        <f t="shared" si="531"/>
        <v>No</v>
      </c>
      <c r="H568" s="18" t="str">
        <f t="shared" si="532"/>
        <v>No</v>
      </c>
      <c r="I568" s="18" t="str">
        <f t="shared" si="533"/>
        <v>Yes</v>
      </c>
      <c r="J568" s="18" t="str">
        <f t="shared" si="534"/>
        <v>Yes</v>
      </c>
      <c r="K568" s="21">
        <v>566</v>
      </c>
      <c r="L568" s="5" t="s">
        <v>1352</v>
      </c>
      <c r="M568" s="5" t="s">
        <v>1353</v>
      </c>
      <c r="N568" s="5" t="s">
        <v>2266</v>
      </c>
      <c r="O568" s="5" t="s">
        <v>21</v>
      </c>
      <c r="P568" s="5" t="s">
        <v>4330</v>
      </c>
      <c r="Q568" s="32" t="s">
        <v>4331</v>
      </c>
      <c r="R568" s="21">
        <v>1</v>
      </c>
      <c r="S568" s="5" t="s">
        <v>149</v>
      </c>
      <c r="T568" s="5" t="s">
        <v>3121</v>
      </c>
      <c r="U568" s="32" t="s">
        <v>4332</v>
      </c>
      <c r="V568" s="21">
        <v>1</v>
      </c>
      <c r="W568" s="22"/>
      <c r="X568" s="22"/>
      <c r="Y568" s="22"/>
      <c r="Z568" s="22"/>
      <c r="AA568" s="5" t="s">
        <v>2269</v>
      </c>
      <c r="AB568" s="5" t="s">
        <v>2432</v>
      </c>
      <c r="AC568" s="32" t="s">
        <v>4333</v>
      </c>
      <c r="AD568" s="21">
        <v>1</v>
      </c>
    </row>
    <row r="569" spans="1:30" x14ac:dyDescent="0.3">
      <c r="A569" s="18" t="str">
        <f t="shared" ref="A569:B569" si="591">IF(AND(ISNUMBER(SEARCH("Yes",C569)),ISNUMBER(SEARCH("Yes",E569)),ISNUMBER(SEARCH("Yes",G569)),ISNUMBER(SEARCH("Yes",I569))),"Yes","No")</f>
        <v>No</v>
      </c>
      <c r="B569" s="18" t="str">
        <f t="shared" si="591"/>
        <v>No</v>
      </c>
      <c r="C569" s="15" t="str">
        <f t="shared" si="527"/>
        <v>No</v>
      </c>
      <c r="D569" s="18" t="str">
        <f t="shared" si="528"/>
        <v>No</v>
      </c>
      <c r="E569" s="18" t="str">
        <f t="shared" si="529"/>
        <v>No</v>
      </c>
      <c r="F569" s="18" t="str">
        <f t="shared" si="530"/>
        <v>No</v>
      </c>
      <c r="G569" s="18" t="str">
        <f t="shared" si="531"/>
        <v>No</v>
      </c>
      <c r="H569" s="18" t="str">
        <f t="shared" si="532"/>
        <v>No</v>
      </c>
      <c r="I569" s="18" t="str">
        <f t="shared" si="533"/>
        <v>Yes</v>
      </c>
      <c r="J569" s="18" t="str">
        <f t="shared" si="534"/>
        <v>Yes</v>
      </c>
      <c r="K569" s="21">
        <v>567</v>
      </c>
      <c r="L569" s="5" t="s">
        <v>1354</v>
      </c>
      <c r="M569" s="5" t="s">
        <v>1355</v>
      </c>
      <c r="N569" s="5" t="s">
        <v>2266</v>
      </c>
      <c r="O569" s="5" t="s">
        <v>149</v>
      </c>
      <c r="P569" s="5" t="s">
        <v>2683</v>
      </c>
      <c r="Q569" s="32" t="s">
        <v>4334</v>
      </c>
      <c r="R569" s="21">
        <v>1</v>
      </c>
      <c r="S569" s="22"/>
      <c r="T569" s="22"/>
      <c r="U569" s="22"/>
      <c r="V569" s="22"/>
      <c r="W569" s="22"/>
      <c r="X569" s="22"/>
      <c r="Y569" s="22"/>
      <c r="Z569" s="22"/>
      <c r="AA569" s="5" t="s">
        <v>2269</v>
      </c>
      <c r="AB569" s="5" t="s">
        <v>2668</v>
      </c>
      <c r="AC569" s="32" t="s">
        <v>2932</v>
      </c>
      <c r="AD569" s="21">
        <v>1</v>
      </c>
    </row>
    <row r="570" spans="1:30" x14ac:dyDescent="0.3">
      <c r="A570" s="18" t="str">
        <f t="shared" ref="A570:B570" si="592">IF(AND(ISNUMBER(SEARCH("Yes",C570)),ISNUMBER(SEARCH("Yes",E570)),ISNUMBER(SEARCH("Yes",G570)),ISNUMBER(SEARCH("Yes",I570))),"Yes","No")</f>
        <v>No</v>
      </c>
      <c r="B570" s="18" t="str">
        <f t="shared" si="592"/>
        <v>No</v>
      </c>
      <c r="C570" s="15" t="str">
        <f t="shared" si="527"/>
        <v>No</v>
      </c>
      <c r="D570" s="18" t="str">
        <f t="shared" si="528"/>
        <v>No</v>
      </c>
      <c r="E570" s="18" t="str">
        <f t="shared" si="529"/>
        <v>No</v>
      </c>
      <c r="F570" s="18" t="str">
        <f t="shared" si="530"/>
        <v>No</v>
      </c>
      <c r="G570" s="18" t="str">
        <f t="shared" si="531"/>
        <v>No</v>
      </c>
      <c r="H570" s="18" t="str">
        <f t="shared" si="532"/>
        <v>No</v>
      </c>
      <c r="I570" s="18" t="str">
        <f t="shared" si="533"/>
        <v>Yes</v>
      </c>
      <c r="J570" s="18" t="str">
        <f t="shared" si="534"/>
        <v>Yes</v>
      </c>
      <c r="K570" s="21">
        <v>568</v>
      </c>
      <c r="L570" s="5" t="s">
        <v>1356</v>
      </c>
      <c r="M570" s="5" t="s">
        <v>1357</v>
      </c>
      <c r="N570" s="5" t="s">
        <v>2266</v>
      </c>
      <c r="O570" s="5" t="s">
        <v>149</v>
      </c>
      <c r="P570" s="5" t="s">
        <v>2683</v>
      </c>
      <c r="Q570" s="32" t="s">
        <v>4335</v>
      </c>
      <c r="R570" s="21">
        <v>1</v>
      </c>
      <c r="S570" s="22"/>
      <c r="T570" s="22"/>
      <c r="U570" s="22"/>
      <c r="V570" s="22"/>
      <c r="W570" s="22"/>
      <c r="X570" s="22"/>
      <c r="Y570" s="22"/>
      <c r="Z570" s="22"/>
      <c r="AA570" s="5" t="s">
        <v>2269</v>
      </c>
      <c r="AB570" s="5" t="s">
        <v>4336</v>
      </c>
      <c r="AC570" s="32" t="s">
        <v>4337</v>
      </c>
      <c r="AD570" s="21">
        <v>1</v>
      </c>
    </row>
    <row r="571" spans="1:30" x14ac:dyDescent="0.3">
      <c r="A571" s="18" t="str">
        <f t="shared" ref="A571:B571" si="593">IF(AND(ISNUMBER(SEARCH("Yes",C571)),ISNUMBER(SEARCH("Yes",E571)),ISNUMBER(SEARCH("Yes",G571)),ISNUMBER(SEARCH("Yes",I571))),"Yes","No")</f>
        <v>No</v>
      </c>
      <c r="B571" s="18" t="str">
        <f t="shared" si="593"/>
        <v>No</v>
      </c>
      <c r="C571" s="15" t="str">
        <f t="shared" si="527"/>
        <v>No</v>
      </c>
      <c r="D571" s="18" t="str">
        <f t="shared" si="528"/>
        <v>No</v>
      </c>
      <c r="E571" s="18" t="str">
        <f t="shared" si="529"/>
        <v>No</v>
      </c>
      <c r="F571" s="18" t="str">
        <f t="shared" si="530"/>
        <v>No</v>
      </c>
      <c r="G571" s="18" t="str">
        <f t="shared" si="531"/>
        <v>No</v>
      </c>
      <c r="H571" s="18" t="str">
        <f t="shared" si="532"/>
        <v>No</v>
      </c>
      <c r="I571" s="18" t="str">
        <f t="shared" si="533"/>
        <v>No</v>
      </c>
      <c r="J571" s="18" t="str">
        <f t="shared" si="534"/>
        <v>No</v>
      </c>
      <c r="K571" s="21">
        <v>569</v>
      </c>
      <c r="L571" s="5" t="s">
        <v>1358</v>
      </c>
      <c r="M571" s="5" t="s">
        <v>1359</v>
      </c>
      <c r="N571" s="5" t="s">
        <v>2266</v>
      </c>
      <c r="O571" s="5" t="s">
        <v>149</v>
      </c>
      <c r="P571" s="5" t="s">
        <v>2390</v>
      </c>
      <c r="Q571" s="32" t="s">
        <v>4338</v>
      </c>
      <c r="R571" s="21">
        <v>1</v>
      </c>
      <c r="S571" s="22"/>
      <c r="T571" s="22"/>
      <c r="U571" s="22"/>
      <c r="V571" s="22"/>
      <c r="W571" s="22"/>
      <c r="X571" s="22"/>
      <c r="Y571" s="22"/>
      <c r="Z571" s="22"/>
      <c r="AA571" s="5" t="s">
        <v>149</v>
      </c>
      <c r="AB571" s="5" t="s">
        <v>4339</v>
      </c>
      <c r="AC571" s="32" t="s">
        <v>4340</v>
      </c>
      <c r="AD571" s="21">
        <v>1</v>
      </c>
    </row>
    <row r="572" spans="1:30" x14ac:dyDescent="0.3">
      <c r="A572" s="18" t="str">
        <f t="shared" ref="A572:B572" si="594">IF(AND(ISNUMBER(SEARCH("Yes",C572)),ISNUMBER(SEARCH("Yes",E572)),ISNUMBER(SEARCH("Yes",G572)),ISNUMBER(SEARCH("Yes",I572))),"Yes","No")</f>
        <v>Yes</v>
      </c>
      <c r="B572" s="18" t="str">
        <f t="shared" si="594"/>
        <v>Yes</v>
      </c>
      <c r="C572" s="15" t="str">
        <f t="shared" si="527"/>
        <v>Yes</v>
      </c>
      <c r="D572" s="18" t="str">
        <f t="shared" si="528"/>
        <v>Yes</v>
      </c>
      <c r="E572" s="18" t="str">
        <f t="shared" si="529"/>
        <v>Yes</v>
      </c>
      <c r="F572" s="18" t="str">
        <f t="shared" si="530"/>
        <v>Yes</v>
      </c>
      <c r="G572" s="18" t="str">
        <f t="shared" si="531"/>
        <v>Yes</v>
      </c>
      <c r="H572" s="18" t="str">
        <f t="shared" si="532"/>
        <v>Yes</v>
      </c>
      <c r="I572" s="18" t="str">
        <f t="shared" si="533"/>
        <v>Yes</v>
      </c>
      <c r="J572" s="18" t="str">
        <f t="shared" si="534"/>
        <v>Yes</v>
      </c>
      <c r="K572" s="21">
        <v>570</v>
      </c>
      <c r="L572" s="5" t="s">
        <v>90</v>
      </c>
      <c r="M572" s="5" t="s">
        <v>25</v>
      </c>
      <c r="N572" s="5" t="s">
        <v>2266</v>
      </c>
      <c r="O572" s="5" t="s">
        <v>21</v>
      </c>
      <c r="P572" s="5" t="s">
        <v>4341</v>
      </c>
      <c r="Q572" s="32" t="s">
        <v>4342</v>
      </c>
      <c r="R572" s="21">
        <v>1</v>
      </c>
      <c r="S572" s="5" t="s">
        <v>2269</v>
      </c>
      <c r="T572" s="5" t="s">
        <v>4343</v>
      </c>
      <c r="U572" s="32" t="s">
        <v>4344</v>
      </c>
      <c r="V572" s="21">
        <v>1</v>
      </c>
      <c r="W572" s="5" t="s">
        <v>2269</v>
      </c>
      <c r="X572" s="5" t="s">
        <v>4345</v>
      </c>
      <c r="Y572" s="32" t="s">
        <v>4346</v>
      </c>
      <c r="Z572" s="21">
        <v>1</v>
      </c>
      <c r="AA572" s="5" t="s">
        <v>2269</v>
      </c>
      <c r="AB572" s="5" t="s">
        <v>4347</v>
      </c>
      <c r="AC572" s="32" t="s">
        <v>4348</v>
      </c>
      <c r="AD572" s="21">
        <v>1</v>
      </c>
    </row>
    <row r="573" spans="1:30" x14ac:dyDescent="0.3">
      <c r="A573" s="18" t="str">
        <f t="shared" ref="A573:B573" si="595">IF(AND(ISNUMBER(SEARCH("Yes",C573)),ISNUMBER(SEARCH("Yes",E573)),ISNUMBER(SEARCH("Yes",G573)),ISNUMBER(SEARCH("Yes",I573))),"Yes","No")</f>
        <v>No</v>
      </c>
      <c r="B573" s="18" t="str">
        <f t="shared" si="595"/>
        <v>No</v>
      </c>
      <c r="C573" s="15" t="str">
        <f t="shared" si="527"/>
        <v>No</v>
      </c>
      <c r="D573" s="18" t="str">
        <f t="shared" si="528"/>
        <v>No</v>
      </c>
      <c r="E573" s="18" t="str">
        <f t="shared" si="529"/>
        <v>No</v>
      </c>
      <c r="F573" s="18" t="str">
        <f t="shared" si="530"/>
        <v>No</v>
      </c>
      <c r="G573" s="18" t="str">
        <f t="shared" si="531"/>
        <v>No</v>
      </c>
      <c r="H573" s="18" t="str">
        <f t="shared" si="532"/>
        <v>No</v>
      </c>
      <c r="I573" s="18" t="str">
        <f t="shared" si="533"/>
        <v>Yes</v>
      </c>
      <c r="J573" s="18" t="str">
        <f t="shared" si="534"/>
        <v>Yes</v>
      </c>
      <c r="K573" s="21">
        <v>571</v>
      </c>
      <c r="L573" s="5" t="s">
        <v>1360</v>
      </c>
      <c r="M573" s="5" t="s">
        <v>1361</v>
      </c>
      <c r="N573" s="5" t="s">
        <v>2266</v>
      </c>
      <c r="O573" s="5" t="s">
        <v>149</v>
      </c>
      <c r="P573" s="5" t="s">
        <v>4349</v>
      </c>
      <c r="Q573" s="32" t="s">
        <v>4350</v>
      </c>
      <c r="R573" s="21">
        <v>1</v>
      </c>
      <c r="S573" s="22"/>
      <c r="T573" s="22"/>
      <c r="U573" s="22"/>
      <c r="V573" s="22"/>
      <c r="W573" s="22"/>
      <c r="X573" s="22"/>
      <c r="Y573" s="22"/>
      <c r="Z573" s="22"/>
      <c r="AA573" s="5" t="s">
        <v>2269</v>
      </c>
      <c r="AB573" s="5" t="s">
        <v>2294</v>
      </c>
      <c r="AC573" s="32" t="s">
        <v>4351</v>
      </c>
      <c r="AD573" s="21">
        <v>1</v>
      </c>
    </row>
    <row r="574" spans="1:30" x14ac:dyDescent="0.3">
      <c r="A574" s="18" t="str">
        <f t="shared" ref="A574:B574" si="596">IF(AND(ISNUMBER(SEARCH("Yes",C574)),ISNUMBER(SEARCH("Yes",E574)),ISNUMBER(SEARCH("Yes",G574)),ISNUMBER(SEARCH("Yes",I574))),"Yes","No")</f>
        <v>No</v>
      </c>
      <c r="B574" s="18" t="str">
        <f t="shared" si="596"/>
        <v>No</v>
      </c>
      <c r="C574" s="15" t="str">
        <f t="shared" si="527"/>
        <v>No</v>
      </c>
      <c r="D574" s="18" t="str">
        <f t="shared" si="528"/>
        <v>No</v>
      </c>
      <c r="E574" s="18" t="str">
        <f t="shared" si="529"/>
        <v>No</v>
      </c>
      <c r="F574" s="18" t="str">
        <f t="shared" si="530"/>
        <v>No</v>
      </c>
      <c r="G574" s="18" t="str">
        <f t="shared" si="531"/>
        <v>No</v>
      </c>
      <c r="H574" s="18" t="str">
        <f t="shared" si="532"/>
        <v>No</v>
      </c>
      <c r="I574" s="18" t="str">
        <f t="shared" si="533"/>
        <v>Yes</v>
      </c>
      <c r="J574" s="18" t="str">
        <f t="shared" si="534"/>
        <v>Yes</v>
      </c>
      <c r="K574" s="21">
        <v>572</v>
      </c>
      <c r="L574" s="5" t="s">
        <v>1362</v>
      </c>
      <c r="M574" s="5" t="s">
        <v>1363</v>
      </c>
      <c r="N574" s="5" t="s">
        <v>2266</v>
      </c>
      <c r="O574" s="5" t="s">
        <v>149</v>
      </c>
      <c r="P574" s="5" t="s">
        <v>2390</v>
      </c>
      <c r="Q574" s="32" t="s">
        <v>4352</v>
      </c>
      <c r="R574" s="21">
        <v>1</v>
      </c>
      <c r="S574" s="22"/>
      <c r="T574" s="22"/>
      <c r="U574" s="22"/>
      <c r="V574" s="22"/>
      <c r="W574" s="22"/>
      <c r="X574" s="22"/>
      <c r="Y574" s="22"/>
      <c r="Z574" s="22"/>
      <c r="AA574" s="5" t="s">
        <v>21</v>
      </c>
      <c r="AB574" s="5" t="s">
        <v>4353</v>
      </c>
      <c r="AC574" s="32" t="s">
        <v>4354</v>
      </c>
      <c r="AD574" s="21">
        <v>1</v>
      </c>
    </row>
    <row r="575" spans="1:30" x14ac:dyDescent="0.3">
      <c r="A575" s="18" t="str">
        <f t="shared" ref="A575:B575" si="597">IF(AND(ISNUMBER(SEARCH("Yes",C575)),ISNUMBER(SEARCH("Yes",E575)),ISNUMBER(SEARCH("Yes",G575)),ISNUMBER(SEARCH("Yes",I575))),"Yes","No")</f>
        <v>No</v>
      </c>
      <c r="B575" s="18" t="str">
        <f t="shared" si="597"/>
        <v>No</v>
      </c>
      <c r="C575" s="15" t="str">
        <f t="shared" si="527"/>
        <v>No</v>
      </c>
      <c r="D575" s="18" t="str">
        <f t="shared" si="528"/>
        <v>No</v>
      </c>
      <c r="E575" s="18" t="str">
        <f t="shared" si="529"/>
        <v>No</v>
      </c>
      <c r="F575" s="18" t="str">
        <f t="shared" si="530"/>
        <v>No</v>
      </c>
      <c r="G575" s="18" t="str">
        <f t="shared" si="531"/>
        <v>No</v>
      </c>
      <c r="H575" s="18" t="str">
        <f t="shared" si="532"/>
        <v>No</v>
      </c>
      <c r="I575" s="18" t="str">
        <f t="shared" si="533"/>
        <v>Yes</v>
      </c>
      <c r="J575" s="18" t="str">
        <f t="shared" si="534"/>
        <v>Yes</v>
      </c>
      <c r="K575" s="21">
        <v>573</v>
      </c>
      <c r="L575" s="5" t="s">
        <v>1364</v>
      </c>
      <c r="M575" s="5" t="s">
        <v>1365</v>
      </c>
      <c r="N575" s="5" t="s">
        <v>2266</v>
      </c>
      <c r="O575" s="5" t="s">
        <v>149</v>
      </c>
      <c r="P575" s="5" t="s">
        <v>2276</v>
      </c>
      <c r="Q575" s="32" t="s">
        <v>4355</v>
      </c>
      <c r="R575" s="21">
        <v>1</v>
      </c>
      <c r="S575" s="22"/>
      <c r="T575" s="22"/>
      <c r="U575" s="22"/>
      <c r="V575" s="22"/>
      <c r="W575" s="22"/>
      <c r="X575" s="22"/>
      <c r="Y575" s="22"/>
      <c r="Z575" s="22"/>
      <c r="AA575" s="5" t="s">
        <v>2269</v>
      </c>
      <c r="AB575" s="5" t="s">
        <v>4356</v>
      </c>
      <c r="AC575" s="32" t="s">
        <v>4357</v>
      </c>
      <c r="AD575" s="21">
        <v>1</v>
      </c>
    </row>
    <row r="576" spans="1:30" x14ac:dyDescent="0.3">
      <c r="A576" s="18" t="str">
        <f t="shared" ref="A576:B576" si="598">IF(AND(ISNUMBER(SEARCH("Yes",C576)),ISNUMBER(SEARCH("Yes",E576)),ISNUMBER(SEARCH("Yes",G576)),ISNUMBER(SEARCH("Yes",I576))),"Yes","No")</f>
        <v>No</v>
      </c>
      <c r="B576" s="18" t="str">
        <f t="shared" si="598"/>
        <v>No</v>
      </c>
      <c r="C576" s="15" t="str">
        <f t="shared" si="527"/>
        <v>No</v>
      </c>
      <c r="D576" s="18" t="str">
        <f t="shared" si="528"/>
        <v>No</v>
      </c>
      <c r="E576" s="18" t="str">
        <f t="shared" si="529"/>
        <v>No</v>
      </c>
      <c r="F576" s="18" t="str">
        <f t="shared" si="530"/>
        <v>No</v>
      </c>
      <c r="G576" s="18" t="str">
        <f t="shared" si="531"/>
        <v>No</v>
      </c>
      <c r="H576" s="18" t="str">
        <f t="shared" si="532"/>
        <v>No</v>
      </c>
      <c r="I576" s="18" t="str">
        <f t="shared" si="533"/>
        <v>Yes</v>
      </c>
      <c r="J576" s="18" t="str">
        <f t="shared" si="534"/>
        <v>Yes</v>
      </c>
      <c r="K576" s="21">
        <v>574</v>
      </c>
      <c r="L576" s="5" t="s">
        <v>1366</v>
      </c>
      <c r="M576" s="5" t="s">
        <v>1367</v>
      </c>
      <c r="N576" s="5" t="s">
        <v>2266</v>
      </c>
      <c r="O576" s="5" t="s">
        <v>149</v>
      </c>
      <c r="P576" s="5" t="s">
        <v>3340</v>
      </c>
      <c r="Q576" s="32" t="s">
        <v>4358</v>
      </c>
      <c r="R576" s="21">
        <v>1</v>
      </c>
      <c r="S576" s="22"/>
      <c r="T576" s="22"/>
      <c r="U576" s="22"/>
      <c r="V576" s="22"/>
      <c r="W576" s="22"/>
      <c r="X576" s="22"/>
      <c r="Y576" s="22"/>
      <c r="Z576" s="22"/>
      <c r="AA576" s="5" t="s">
        <v>21</v>
      </c>
      <c r="AB576" s="5" t="s">
        <v>4359</v>
      </c>
      <c r="AC576" s="32" t="s">
        <v>4360</v>
      </c>
      <c r="AD576" s="21">
        <v>1</v>
      </c>
    </row>
    <row r="577" spans="1:30" x14ac:dyDescent="0.3">
      <c r="A577" s="18" t="str">
        <f t="shared" ref="A577:B577" si="599">IF(AND(ISNUMBER(SEARCH("Yes",C577)),ISNUMBER(SEARCH("Yes",E577)),ISNUMBER(SEARCH("Yes",G577)),ISNUMBER(SEARCH("Yes",I577))),"Yes","No")</f>
        <v>No</v>
      </c>
      <c r="B577" s="18" t="str">
        <f t="shared" si="599"/>
        <v>No</v>
      </c>
      <c r="C577" s="15" t="str">
        <f t="shared" si="527"/>
        <v>No</v>
      </c>
      <c r="D577" s="18" t="str">
        <f t="shared" si="528"/>
        <v>No</v>
      </c>
      <c r="E577" s="18" t="str">
        <f t="shared" si="529"/>
        <v>No</v>
      </c>
      <c r="F577" s="18" t="str">
        <f t="shared" si="530"/>
        <v>No</v>
      </c>
      <c r="G577" s="18" t="str">
        <f t="shared" si="531"/>
        <v>No</v>
      </c>
      <c r="H577" s="18" t="str">
        <f t="shared" si="532"/>
        <v>No</v>
      </c>
      <c r="I577" s="18" t="str">
        <f t="shared" si="533"/>
        <v>Yes</v>
      </c>
      <c r="J577" s="18" t="str">
        <f t="shared" si="534"/>
        <v>Yes</v>
      </c>
      <c r="K577" s="21">
        <v>575</v>
      </c>
      <c r="L577" s="5" t="s">
        <v>1368</v>
      </c>
      <c r="M577" s="5" t="s">
        <v>1369</v>
      </c>
      <c r="N577" s="5" t="s">
        <v>2266</v>
      </c>
      <c r="O577" s="5" t="s">
        <v>149</v>
      </c>
      <c r="P577" s="5" t="s">
        <v>4361</v>
      </c>
      <c r="Q577" s="32" t="s">
        <v>4362</v>
      </c>
      <c r="R577" s="21">
        <v>1</v>
      </c>
      <c r="S577" s="22"/>
      <c r="T577" s="22"/>
      <c r="U577" s="22"/>
      <c r="V577" s="22"/>
      <c r="W577" s="22"/>
      <c r="X577" s="22"/>
      <c r="Y577" s="22"/>
      <c r="Z577" s="22"/>
      <c r="AA577" s="5" t="s">
        <v>2269</v>
      </c>
      <c r="AB577" s="5" t="s">
        <v>4363</v>
      </c>
      <c r="AC577" s="32" t="s">
        <v>4364</v>
      </c>
      <c r="AD577" s="21">
        <v>1</v>
      </c>
    </row>
    <row r="578" spans="1:30" x14ac:dyDescent="0.3">
      <c r="A578" s="18" t="str">
        <f t="shared" ref="A578:B578" si="600">IF(AND(ISNUMBER(SEARCH("Yes",C578)),ISNUMBER(SEARCH("Yes",E578)),ISNUMBER(SEARCH("Yes",G578)),ISNUMBER(SEARCH("Yes",I578))),"Yes","No")</f>
        <v>No</v>
      </c>
      <c r="B578" s="18" t="str">
        <f t="shared" si="600"/>
        <v>No</v>
      </c>
      <c r="C578" s="15" t="str">
        <f t="shared" si="527"/>
        <v>No</v>
      </c>
      <c r="D578" s="18" t="str">
        <f t="shared" si="528"/>
        <v>No</v>
      </c>
      <c r="E578" s="18" t="str">
        <f t="shared" si="529"/>
        <v>No</v>
      </c>
      <c r="F578" s="18" t="str">
        <f t="shared" si="530"/>
        <v>No</v>
      </c>
      <c r="G578" s="18" t="str">
        <f t="shared" si="531"/>
        <v>No</v>
      </c>
      <c r="H578" s="18" t="str">
        <f t="shared" si="532"/>
        <v>No</v>
      </c>
      <c r="I578" s="18" t="str">
        <f t="shared" si="533"/>
        <v>Yes</v>
      </c>
      <c r="J578" s="18" t="str">
        <f t="shared" si="534"/>
        <v>Yes</v>
      </c>
      <c r="K578" s="21">
        <v>576</v>
      </c>
      <c r="L578" s="5" t="s">
        <v>1370</v>
      </c>
      <c r="M578" s="5" t="s">
        <v>1371</v>
      </c>
      <c r="N578" s="5" t="s">
        <v>2266</v>
      </c>
      <c r="O578" s="5" t="s">
        <v>149</v>
      </c>
      <c r="P578" s="5" t="s">
        <v>4365</v>
      </c>
      <c r="Q578" s="32" t="s">
        <v>4366</v>
      </c>
      <c r="R578" s="21">
        <v>1</v>
      </c>
      <c r="S578" s="22"/>
      <c r="T578" s="22"/>
      <c r="U578" s="22"/>
      <c r="V578" s="22"/>
      <c r="W578" s="22"/>
      <c r="X578" s="22"/>
      <c r="Y578" s="22"/>
      <c r="Z578" s="22"/>
      <c r="AA578" s="5" t="s">
        <v>21</v>
      </c>
      <c r="AB578" s="5" t="s">
        <v>4367</v>
      </c>
      <c r="AC578" s="32" t="s">
        <v>4368</v>
      </c>
      <c r="AD578" s="21">
        <v>1</v>
      </c>
    </row>
    <row r="579" spans="1:30" x14ac:dyDescent="0.3">
      <c r="A579" s="18" t="str">
        <f t="shared" ref="A579:B579" si="601">IF(AND(ISNUMBER(SEARCH("Yes",C579)),ISNUMBER(SEARCH("Yes",E579)),ISNUMBER(SEARCH("Yes",G579)),ISNUMBER(SEARCH("Yes",I579))),"Yes","No")</f>
        <v>No</v>
      </c>
      <c r="B579" s="18" t="str">
        <f t="shared" si="601"/>
        <v>No</v>
      </c>
      <c r="C579" s="15" t="str">
        <f t="shared" si="527"/>
        <v>No</v>
      </c>
      <c r="D579" s="18" t="str">
        <f t="shared" si="528"/>
        <v>No</v>
      </c>
      <c r="E579" s="18" t="str">
        <f t="shared" si="529"/>
        <v>No</v>
      </c>
      <c r="F579" s="18" t="str">
        <f t="shared" si="530"/>
        <v>No</v>
      </c>
      <c r="G579" s="18" t="str">
        <f t="shared" si="531"/>
        <v>No</v>
      </c>
      <c r="H579" s="18" t="str">
        <f t="shared" si="532"/>
        <v>No</v>
      </c>
      <c r="I579" s="18" t="str">
        <f t="shared" si="533"/>
        <v>Yes</v>
      </c>
      <c r="J579" s="18" t="str">
        <f t="shared" si="534"/>
        <v>No</v>
      </c>
      <c r="K579" s="21">
        <v>577</v>
      </c>
      <c r="L579" s="5" t="s">
        <v>1372</v>
      </c>
      <c r="M579" s="5" t="s">
        <v>1373</v>
      </c>
      <c r="N579" s="5" t="s">
        <v>2266</v>
      </c>
      <c r="O579" s="5" t="s">
        <v>149</v>
      </c>
      <c r="P579" s="5" t="s">
        <v>2683</v>
      </c>
      <c r="Q579" s="32" t="s">
        <v>4369</v>
      </c>
      <c r="R579" s="21">
        <v>1</v>
      </c>
      <c r="S579" s="22"/>
      <c r="T579" s="22"/>
      <c r="U579" s="22"/>
      <c r="V579" s="22"/>
      <c r="W579" s="22"/>
      <c r="X579" s="22"/>
      <c r="Y579" s="22"/>
      <c r="Z579" s="22"/>
      <c r="AA579" s="5" t="s">
        <v>149</v>
      </c>
      <c r="AB579" s="5" t="s">
        <v>2563</v>
      </c>
      <c r="AC579" s="32" t="s">
        <v>4370</v>
      </c>
      <c r="AD579" s="21">
        <v>1</v>
      </c>
    </row>
    <row r="580" spans="1:30" x14ac:dyDescent="0.3">
      <c r="A580" s="18" t="str">
        <f t="shared" ref="A580:B580" si="602">IF(AND(ISNUMBER(SEARCH("Yes",C580)),ISNUMBER(SEARCH("Yes",E580)),ISNUMBER(SEARCH("Yes",G580)),ISNUMBER(SEARCH("Yes",I580))),"Yes","No")</f>
        <v>No</v>
      </c>
      <c r="B580" s="18" t="str">
        <f t="shared" si="602"/>
        <v>No</v>
      </c>
      <c r="C580" s="15" t="str">
        <f t="shared" si="527"/>
        <v>No</v>
      </c>
      <c r="D580" s="18" t="str">
        <f t="shared" si="528"/>
        <v>No</v>
      </c>
      <c r="E580" s="18" t="str">
        <f t="shared" si="529"/>
        <v>No</v>
      </c>
      <c r="F580" s="18" t="str">
        <f t="shared" si="530"/>
        <v>No</v>
      </c>
      <c r="G580" s="18" t="str">
        <f t="shared" si="531"/>
        <v>No</v>
      </c>
      <c r="H580" s="18" t="str">
        <f t="shared" si="532"/>
        <v>No</v>
      </c>
      <c r="I580" s="18" t="str">
        <f t="shared" si="533"/>
        <v>No</v>
      </c>
      <c r="J580" s="18" t="str">
        <f t="shared" si="534"/>
        <v>No</v>
      </c>
      <c r="K580" s="21">
        <v>578</v>
      </c>
      <c r="L580" s="5" t="s">
        <v>1374</v>
      </c>
      <c r="M580" s="5" t="s">
        <v>1375</v>
      </c>
      <c r="N580" s="5" t="s">
        <v>2266</v>
      </c>
      <c r="O580" s="5" t="s">
        <v>149</v>
      </c>
      <c r="P580" s="5" t="s">
        <v>2782</v>
      </c>
      <c r="Q580" s="32" t="s">
        <v>2783</v>
      </c>
      <c r="R580" s="21">
        <v>1</v>
      </c>
      <c r="S580" s="22"/>
      <c r="T580" s="22"/>
      <c r="U580" s="22"/>
      <c r="V580" s="22"/>
      <c r="W580" s="22"/>
      <c r="X580" s="22"/>
      <c r="Y580" s="22"/>
      <c r="Z580" s="22"/>
      <c r="AA580" s="5" t="s">
        <v>149</v>
      </c>
      <c r="AB580" s="5" t="s">
        <v>4235</v>
      </c>
      <c r="AC580" s="32" t="s">
        <v>4371</v>
      </c>
      <c r="AD580" s="21">
        <v>1</v>
      </c>
    </row>
    <row r="581" spans="1:30" x14ac:dyDescent="0.3">
      <c r="A581" s="18" t="str">
        <f t="shared" ref="A581:B581" si="603">IF(AND(ISNUMBER(SEARCH("Yes",C581)),ISNUMBER(SEARCH("Yes",E581)),ISNUMBER(SEARCH("Yes",G581)),ISNUMBER(SEARCH("Yes",I581))),"Yes","No")</f>
        <v>No</v>
      </c>
      <c r="B581" s="18" t="str">
        <f t="shared" si="603"/>
        <v>No</v>
      </c>
      <c r="C581" s="15" t="str">
        <f t="shared" si="527"/>
        <v>No</v>
      </c>
      <c r="D581" s="18" t="str">
        <f t="shared" si="528"/>
        <v>No</v>
      </c>
      <c r="E581" s="18" t="str">
        <f t="shared" si="529"/>
        <v>No</v>
      </c>
      <c r="F581" s="18" t="str">
        <f t="shared" si="530"/>
        <v>No</v>
      </c>
      <c r="G581" s="18" t="str">
        <f t="shared" si="531"/>
        <v>No</v>
      </c>
      <c r="H581" s="18" t="str">
        <f t="shared" si="532"/>
        <v>No</v>
      </c>
      <c r="I581" s="18" t="str">
        <f t="shared" si="533"/>
        <v>Yes</v>
      </c>
      <c r="J581" s="18" t="str">
        <f t="shared" si="534"/>
        <v>Yes</v>
      </c>
      <c r="K581" s="21">
        <v>579</v>
      </c>
      <c r="L581" s="5" t="s">
        <v>1376</v>
      </c>
      <c r="M581" s="5" t="s">
        <v>1377</v>
      </c>
      <c r="N581" s="5" t="s">
        <v>2266</v>
      </c>
      <c r="O581" s="5" t="s">
        <v>149</v>
      </c>
      <c r="P581" s="5" t="s">
        <v>2305</v>
      </c>
      <c r="Q581" s="32" t="s">
        <v>4372</v>
      </c>
      <c r="R581" s="21">
        <v>1</v>
      </c>
      <c r="S581" s="22"/>
      <c r="T581" s="22"/>
      <c r="U581" s="22"/>
      <c r="V581" s="22"/>
      <c r="W581" s="22"/>
      <c r="X581" s="22"/>
      <c r="Y581" s="22"/>
      <c r="Z581" s="22"/>
      <c r="AA581" s="5" t="s">
        <v>2269</v>
      </c>
      <c r="AB581" s="5" t="s">
        <v>4373</v>
      </c>
      <c r="AC581" s="32" t="s">
        <v>4374</v>
      </c>
      <c r="AD581" s="21">
        <v>1</v>
      </c>
    </row>
    <row r="582" spans="1:30" x14ac:dyDescent="0.3">
      <c r="A582" s="18" t="str">
        <f t="shared" ref="A582:B582" si="604">IF(AND(ISNUMBER(SEARCH("Yes",C582)),ISNUMBER(SEARCH("Yes",E582)),ISNUMBER(SEARCH("Yes",G582)),ISNUMBER(SEARCH("Yes",I582))),"Yes","No")</f>
        <v>Yes</v>
      </c>
      <c r="B582" s="18" t="str">
        <f t="shared" si="604"/>
        <v>No</v>
      </c>
      <c r="C582" s="15" t="str">
        <f t="shared" si="527"/>
        <v>Yes</v>
      </c>
      <c r="D582" s="18" t="str">
        <f t="shared" si="528"/>
        <v>No</v>
      </c>
      <c r="E582" s="18" t="str">
        <f t="shared" si="529"/>
        <v>Yes</v>
      </c>
      <c r="F582" s="18" t="str">
        <f t="shared" si="530"/>
        <v>Yes</v>
      </c>
      <c r="G582" s="18" t="str">
        <f t="shared" si="531"/>
        <v>Yes</v>
      </c>
      <c r="H582" s="18" t="str">
        <f t="shared" si="532"/>
        <v>Yes</v>
      </c>
      <c r="I582" s="18" t="str">
        <f t="shared" si="533"/>
        <v>Yes</v>
      </c>
      <c r="J582" s="18" t="str">
        <f t="shared" si="534"/>
        <v>Yes</v>
      </c>
      <c r="K582" s="21">
        <v>580</v>
      </c>
      <c r="L582" s="5" t="s">
        <v>239</v>
      </c>
      <c r="M582" s="5" t="s">
        <v>4375</v>
      </c>
      <c r="N582" s="5" t="s">
        <v>2266</v>
      </c>
      <c r="O582" s="5" t="s">
        <v>149</v>
      </c>
      <c r="P582" s="5" t="s">
        <v>4376</v>
      </c>
      <c r="Q582" s="32" t="s">
        <v>4377</v>
      </c>
      <c r="R582" s="21">
        <v>1</v>
      </c>
      <c r="S582" s="5" t="s">
        <v>21</v>
      </c>
      <c r="T582" s="5" t="s">
        <v>4378</v>
      </c>
      <c r="U582" s="32" t="s">
        <v>4379</v>
      </c>
      <c r="V582" s="21">
        <v>1</v>
      </c>
      <c r="W582" s="5" t="s">
        <v>2269</v>
      </c>
      <c r="X582" s="5" t="s">
        <v>4380</v>
      </c>
      <c r="Y582" s="32" t="s">
        <v>4381</v>
      </c>
      <c r="Z582" s="21">
        <v>1</v>
      </c>
      <c r="AA582" s="5" t="s">
        <v>21</v>
      </c>
      <c r="AB582" s="5" t="s">
        <v>4382</v>
      </c>
      <c r="AC582" s="32" t="s">
        <v>4383</v>
      </c>
      <c r="AD582" s="21">
        <v>1</v>
      </c>
    </row>
    <row r="583" spans="1:30" x14ac:dyDescent="0.3">
      <c r="A583" s="18" t="str">
        <f t="shared" ref="A583:B583" si="605">IF(AND(ISNUMBER(SEARCH("Yes",C583)),ISNUMBER(SEARCH("Yes",E583)),ISNUMBER(SEARCH("Yes",G583)),ISNUMBER(SEARCH("Yes",I583))),"Yes","No")</f>
        <v>No</v>
      </c>
      <c r="B583" s="18" t="str">
        <f t="shared" si="605"/>
        <v>No</v>
      </c>
      <c r="C583" s="15" t="str">
        <f t="shared" si="527"/>
        <v>No</v>
      </c>
      <c r="D583" s="18" t="str">
        <f t="shared" si="528"/>
        <v>No</v>
      </c>
      <c r="E583" s="18" t="str">
        <f t="shared" si="529"/>
        <v>No</v>
      </c>
      <c r="F583" s="18" t="str">
        <f t="shared" si="530"/>
        <v>No</v>
      </c>
      <c r="G583" s="18" t="str">
        <f t="shared" si="531"/>
        <v>No</v>
      </c>
      <c r="H583" s="18" t="str">
        <f t="shared" si="532"/>
        <v>No</v>
      </c>
      <c r="I583" s="18" t="str">
        <f t="shared" si="533"/>
        <v>Yes</v>
      </c>
      <c r="J583" s="18" t="str">
        <f t="shared" si="534"/>
        <v>Yes</v>
      </c>
      <c r="K583" s="21">
        <v>581</v>
      </c>
      <c r="L583" s="5" t="s">
        <v>1378</v>
      </c>
      <c r="M583" s="5" t="s">
        <v>1379</v>
      </c>
      <c r="N583" s="5" t="s">
        <v>2266</v>
      </c>
      <c r="O583" s="5" t="s">
        <v>149</v>
      </c>
      <c r="P583" s="5" t="s">
        <v>4384</v>
      </c>
      <c r="Q583" s="32" t="s">
        <v>4385</v>
      </c>
      <c r="R583" s="21">
        <v>1</v>
      </c>
      <c r="S583" s="22"/>
      <c r="T583" s="22"/>
      <c r="U583" s="22"/>
      <c r="V583" s="22"/>
      <c r="W583" s="22"/>
      <c r="X583" s="22"/>
      <c r="Y583" s="22"/>
      <c r="Z583" s="22"/>
      <c r="AA583" s="5" t="s">
        <v>2269</v>
      </c>
      <c r="AB583" s="5" t="s">
        <v>4386</v>
      </c>
      <c r="AC583" s="32" t="s">
        <v>4387</v>
      </c>
      <c r="AD583" s="21">
        <v>1</v>
      </c>
    </row>
    <row r="584" spans="1:30" x14ac:dyDescent="0.3">
      <c r="A584" s="18" t="str">
        <f t="shared" ref="A584:B584" si="606">IF(AND(ISNUMBER(SEARCH("Yes",C584)),ISNUMBER(SEARCH("Yes",E584)),ISNUMBER(SEARCH("Yes",G584)),ISNUMBER(SEARCH("Yes",I584))),"Yes","No")</f>
        <v>No</v>
      </c>
      <c r="B584" s="18" t="str">
        <f t="shared" si="606"/>
        <v>No</v>
      </c>
      <c r="C584" s="15" t="str">
        <f t="shared" si="527"/>
        <v>No</v>
      </c>
      <c r="D584" s="18" t="str">
        <f t="shared" si="528"/>
        <v>No</v>
      </c>
      <c r="E584" s="18" t="str">
        <f t="shared" si="529"/>
        <v>No</v>
      </c>
      <c r="F584" s="18" t="str">
        <f t="shared" si="530"/>
        <v>No</v>
      </c>
      <c r="G584" s="18" t="str">
        <f t="shared" si="531"/>
        <v>No</v>
      </c>
      <c r="H584" s="18" t="str">
        <f t="shared" si="532"/>
        <v>No</v>
      </c>
      <c r="I584" s="18" t="str">
        <f t="shared" si="533"/>
        <v>Yes</v>
      </c>
      <c r="J584" s="18" t="str">
        <f t="shared" si="534"/>
        <v>No</v>
      </c>
      <c r="K584" s="21">
        <v>582</v>
      </c>
      <c r="L584" s="5" t="s">
        <v>1380</v>
      </c>
      <c r="M584" s="5" t="s">
        <v>1381</v>
      </c>
      <c r="N584" s="5" t="s">
        <v>2266</v>
      </c>
      <c r="O584" s="5" t="s">
        <v>149</v>
      </c>
      <c r="P584" s="5" t="s">
        <v>4388</v>
      </c>
      <c r="Q584" s="32" t="s">
        <v>4389</v>
      </c>
      <c r="R584" s="21">
        <v>1</v>
      </c>
      <c r="S584" s="22"/>
      <c r="T584" s="22"/>
      <c r="U584" s="22"/>
      <c r="V584" s="22"/>
      <c r="W584" s="22"/>
      <c r="X584" s="22"/>
      <c r="Y584" s="22"/>
      <c r="Z584" s="22"/>
      <c r="AA584" s="5" t="s">
        <v>149</v>
      </c>
      <c r="AB584" s="5" t="s">
        <v>2890</v>
      </c>
      <c r="AC584" s="32" t="s">
        <v>4390</v>
      </c>
      <c r="AD584" s="21">
        <v>1</v>
      </c>
    </row>
    <row r="585" spans="1:30" x14ac:dyDescent="0.3">
      <c r="A585" s="18" t="str">
        <f t="shared" ref="A585:B585" si="607">IF(AND(ISNUMBER(SEARCH("Yes",C585)),ISNUMBER(SEARCH("Yes",E585)),ISNUMBER(SEARCH("Yes",G585)),ISNUMBER(SEARCH("Yes",I585))),"Yes","No")</f>
        <v>No</v>
      </c>
      <c r="B585" s="18" t="str">
        <f t="shared" si="607"/>
        <v>No</v>
      </c>
      <c r="C585" s="15" t="str">
        <f t="shared" si="527"/>
        <v>No</v>
      </c>
      <c r="D585" s="18" t="str">
        <f t="shared" si="528"/>
        <v>No</v>
      </c>
      <c r="E585" s="18" t="str">
        <f t="shared" si="529"/>
        <v>No</v>
      </c>
      <c r="F585" s="18" t="str">
        <f t="shared" si="530"/>
        <v>No</v>
      </c>
      <c r="G585" s="18" t="str">
        <f t="shared" si="531"/>
        <v>No</v>
      </c>
      <c r="H585" s="18" t="str">
        <f t="shared" si="532"/>
        <v>No</v>
      </c>
      <c r="I585" s="18" t="str">
        <f t="shared" si="533"/>
        <v>Yes</v>
      </c>
      <c r="J585" s="18" t="str">
        <f t="shared" si="534"/>
        <v>No</v>
      </c>
      <c r="K585" s="21">
        <v>583</v>
      </c>
      <c r="L585" s="5" t="s">
        <v>1382</v>
      </c>
      <c r="M585" s="5" t="s">
        <v>1383</v>
      </c>
      <c r="N585" s="5" t="s">
        <v>2266</v>
      </c>
      <c r="O585" s="5" t="s">
        <v>149</v>
      </c>
      <c r="P585" s="5" t="s">
        <v>2390</v>
      </c>
      <c r="Q585" s="32" t="s">
        <v>4391</v>
      </c>
      <c r="R585" s="21">
        <v>1</v>
      </c>
      <c r="S585" s="22"/>
      <c r="T585" s="22"/>
      <c r="U585" s="22"/>
      <c r="V585" s="22"/>
      <c r="W585" s="22"/>
      <c r="X585" s="22"/>
      <c r="Y585" s="22"/>
      <c r="Z585" s="22"/>
      <c r="AA585" s="5" t="s">
        <v>149</v>
      </c>
      <c r="AB585" s="5" t="s">
        <v>2890</v>
      </c>
      <c r="AC585" s="32" t="s">
        <v>4392</v>
      </c>
      <c r="AD585" s="21">
        <v>1</v>
      </c>
    </row>
    <row r="586" spans="1:30" x14ac:dyDescent="0.3">
      <c r="A586" s="18" t="str">
        <f t="shared" ref="A586:B586" si="608">IF(AND(ISNUMBER(SEARCH("Yes",C586)),ISNUMBER(SEARCH("Yes",E586)),ISNUMBER(SEARCH("Yes",G586)),ISNUMBER(SEARCH("Yes",I586))),"Yes","No")</f>
        <v>No</v>
      </c>
      <c r="B586" s="18" t="str">
        <f t="shared" si="608"/>
        <v>No</v>
      </c>
      <c r="C586" s="15" t="str">
        <f t="shared" si="527"/>
        <v>No</v>
      </c>
      <c r="D586" s="18" t="str">
        <f t="shared" si="528"/>
        <v>No</v>
      </c>
      <c r="E586" s="18" t="str">
        <f t="shared" si="529"/>
        <v>Yes</v>
      </c>
      <c r="F586" s="18" t="str">
        <f t="shared" si="530"/>
        <v>Yes</v>
      </c>
      <c r="G586" s="18" t="str">
        <f t="shared" si="531"/>
        <v>Yes</v>
      </c>
      <c r="H586" s="18" t="str">
        <f t="shared" si="532"/>
        <v>Yes</v>
      </c>
      <c r="I586" s="18" t="str">
        <f t="shared" si="533"/>
        <v>Yes</v>
      </c>
      <c r="J586" s="18" t="str">
        <f t="shared" si="534"/>
        <v>Yes</v>
      </c>
      <c r="K586" s="21">
        <v>584</v>
      </c>
      <c r="L586" s="5" t="s">
        <v>292</v>
      </c>
      <c r="M586" s="5" t="s">
        <v>293</v>
      </c>
      <c r="N586" s="5" t="s">
        <v>2266</v>
      </c>
      <c r="O586" s="5" t="s">
        <v>149</v>
      </c>
      <c r="P586" s="5" t="s">
        <v>2623</v>
      </c>
      <c r="Q586" s="32" t="s">
        <v>4393</v>
      </c>
      <c r="R586" s="21">
        <v>1</v>
      </c>
      <c r="S586" s="5" t="s">
        <v>21</v>
      </c>
      <c r="T586" s="5" t="s">
        <v>4394</v>
      </c>
      <c r="U586" s="32" t="s">
        <v>4395</v>
      </c>
      <c r="V586" s="21">
        <v>1</v>
      </c>
      <c r="W586" s="5" t="s">
        <v>21</v>
      </c>
      <c r="X586" s="5" t="s">
        <v>4396</v>
      </c>
      <c r="Y586" s="32" t="s">
        <v>4397</v>
      </c>
      <c r="Z586" s="21">
        <v>1</v>
      </c>
      <c r="AA586" s="5" t="s">
        <v>2269</v>
      </c>
      <c r="AB586" s="5" t="s">
        <v>4398</v>
      </c>
      <c r="AC586" s="32" t="s">
        <v>4399</v>
      </c>
      <c r="AD586" s="21">
        <v>1</v>
      </c>
    </row>
    <row r="587" spans="1:30" x14ac:dyDescent="0.3">
      <c r="A587" s="18" t="str">
        <f t="shared" ref="A587:B587" si="609">IF(AND(ISNUMBER(SEARCH("Yes",C587)),ISNUMBER(SEARCH("Yes",E587)),ISNUMBER(SEARCH("Yes",G587)),ISNUMBER(SEARCH("Yes",I587))),"Yes","No")</f>
        <v>No</v>
      </c>
      <c r="B587" s="18" t="str">
        <f t="shared" si="609"/>
        <v>No</v>
      </c>
      <c r="C587" s="15" t="str">
        <f t="shared" si="527"/>
        <v>No</v>
      </c>
      <c r="D587" s="18" t="str">
        <f t="shared" si="528"/>
        <v>No</v>
      </c>
      <c r="E587" s="18" t="str">
        <f t="shared" si="529"/>
        <v>No</v>
      </c>
      <c r="F587" s="18" t="str">
        <f t="shared" si="530"/>
        <v>No</v>
      </c>
      <c r="G587" s="18" t="str">
        <f t="shared" si="531"/>
        <v>No</v>
      </c>
      <c r="H587" s="18" t="str">
        <f t="shared" si="532"/>
        <v>No</v>
      </c>
      <c r="I587" s="18" t="str">
        <f t="shared" si="533"/>
        <v>Yes</v>
      </c>
      <c r="J587" s="18" t="str">
        <f t="shared" si="534"/>
        <v>Yes</v>
      </c>
      <c r="K587" s="21">
        <v>585</v>
      </c>
      <c r="L587" s="5" t="s">
        <v>1384</v>
      </c>
      <c r="M587" s="5" t="s">
        <v>1385</v>
      </c>
      <c r="N587" s="5" t="s">
        <v>2266</v>
      </c>
      <c r="O587" s="5" t="s">
        <v>149</v>
      </c>
      <c r="P587" s="5" t="s">
        <v>3086</v>
      </c>
      <c r="Q587" s="32" t="s">
        <v>4400</v>
      </c>
      <c r="R587" s="21">
        <v>1</v>
      </c>
      <c r="S587" s="22"/>
      <c r="T587" s="22"/>
      <c r="U587" s="22"/>
      <c r="V587" s="22"/>
      <c r="W587" s="22"/>
      <c r="X587" s="22"/>
      <c r="Y587" s="22"/>
      <c r="Z587" s="22"/>
      <c r="AA587" s="5" t="s">
        <v>21</v>
      </c>
      <c r="AB587" s="5" t="s">
        <v>4401</v>
      </c>
      <c r="AC587" s="32" t="s">
        <v>4402</v>
      </c>
      <c r="AD587" s="21">
        <v>1</v>
      </c>
    </row>
    <row r="588" spans="1:30" x14ac:dyDescent="0.3">
      <c r="A588" s="18" t="str">
        <f t="shared" ref="A588:B588" si="610">IF(AND(ISNUMBER(SEARCH("Yes",C588)),ISNUMBER(SEARCH("Yes",E588)),ISNUMBER(SEARCH("Yes",G588)),ISNUMBER(SEARCH("Yes",I588))),"Yes","No")</f>
        <v>No</v>
      </c>
      <c r="B588" s="18" t="str">
        <f t="shared" si="610"/>
        <v>No</v>
      </c>
      <c r="C588" s="15" t="str">
        <f t="shared" si="527"/>
        <v>No</v>
      </c>
      <c r="D588" s="18" t="str">
        <f t="shared" si="528"/>
        <v>No</v>
      </c>
      <c r="E588" s="18" t="str">
        <f t="shared" si="529"/>
        <v>No</v>
      </c>
      <c r="F588" s="18" t="str">
        <f t="shared" si="530"/>
        <v>No</v>
      </c>
      <c r="G588" s="18" t="str">
        <f t="shared" si="531"/>
        <v>No</v>
      </c>
      <c r="H588" s="18" t="str">
        <f t="shared" si="532"/>
        <v>No</v>
      </c>
      <c r="I588" s="18" t="str">
        <f t="shared" si="533"/>
        <v>Yes</v>
      </c>
      <c r="J588" s="18" t="str">
        <f t="shared" si="534"/>
        <v>Yes</v>
      </c>
      <c r="K588" s="21">
        <v>586</v>
      </c>
      <c r="L588" s="5" t="s">
        <v>1386</v>
      </c>
      <c r="M588" s="5" t="s">
        <v>1387</v>
      </c>
      <c r="N588" s="5" t="s">
        <v>2266</v>
      </c>
      <c r="O588" s="5" t="s">
        <v>149</v>
      </c>
      <c r="P588" s="5" t="s">
        <v>3969</v>
      </c>
      <c r="Q588" s="32" t="s">
        <v>4403</v>
      </c>
      <c r="R588" s="21">
        <v>1</v>
      </c>
      <c r="S588" s="22"/>
      <c r="T588" s="22"/>
      <c r="U588" s="22"/>
      <c r="V588" s="22"/>
      <c r="W588" s="22"/>
      <c r="X588" s="22"/>
      <c r="Y588" s="22"/>
      <c r="Z588" s="22"/>
      <c r="AA588" s="5" t="s">
        <v>21</v>
      </c>
      <c r="AB588" s="5" t="s">
        <v>4404</v>
      </c>
      <c r="AC588" s="32" t="s">
        <v>4405</v>
      </c>
      <c r="AD588" s="21">
        <v>1</v>
      </c>
    </row>
    <row r="589" spans="1:30" x14ac:dyDescent="0.3">
      <c r="A589" s="18" t="str">
        <f t="shared" ref="A589:B589" si="611">IF(AND(ISNUMBER(SEARCH("Yes",C589)),ISNUMBER(SEARCH("Yes",E589)),ISNUMBER(SEARCH("Yes",G589)),ISNUMBER(SEARCH("Yes",I589))),"Yes","No")</f>
        <v>No</v>
      </c>
      <c r="B589" s="18" t="str">
        <f t="shared" si="611"/>
        <v>No</v>
      </c>
      <c r="C589" s="15" t="str">
        <f t="shared" si="527"/>
        <v>No</v>
      </c>
      <c r="D589" s="18" t="str">
        <f t="shared" si="528"/>
        <v>No</v>
      </c>
      <c r="E589" s="18" t="str">
        <f t="shared" si="529"/>
        <v>No</v>
      </c>
      <c r="F589" s="18" t="str">
        <f t="shared" si="530"/>
        <v>No</v>
      </c>
      <c r="G589" s="18" t="str">
        <f t="shared" si="531"/>
        <v>No</v>
      </c>
      <c r="H589" s="18" t="str">
        <f t="shared" si="532"/>
        <v>No</v>
      </c>
      <c r="I589" s="18" t="str">
        <f t="shared" si="533"/>
        <v>Yes</v>
      </c>
      <c r="J589" s="18" t="str">
        <f t="shared" si="534"/>
        <v>Yes</v>
      </c>
      <c r="K589" s="21">
        <v>587</v>
      </c>
      <c r="L589" s="5" t="s">
        <v>1388</v>
      </c>
      <c r="M589" s="5" t="s">
        <v>1389</v>
      </c>
      <c r="N589" s="5" t="s">
        <v>2266</v>
      </c>
      <c r="O589" s="5" t="s">
        <v>149</v>
      </c>
      <c r="P589" s="5" t="s">
        <v>2673</v>
      </c>
      <c r="Q589" s="32" t="s">
        <v>2570</v>
      </c>
      <c r="R589" s="21">
        <v>1</v>
      </c>
      <c r="S589" s="22"/>
      <c r="T589" s="22"/>
      <c r="U589" s="22"/>
      <c r="V589" s="22"/>
      <c r="W589" s="22"/>
      <c r="X589" s="22"/>
      <c r="Y589" s="22"/>
      <c r="Z589" s="22"/>
      <c r="AA589" s="5" t="s">
        <v>21</v>
      </c>
      <c r="AB589" s="5" t="s">
        <v>4406</v>
      </c>
      <c r="AC589" s="32" t="s">
        <v>4407</v>
      </c>
      <c r="AD589" s="21">
        <v>1</v>
      </c>
    </row>
    <row r="590" spans="1:30" x14ac:dyDescent="0.3">
      <c r="A590" s="18" t="str">
        <f t="shared" ref="A590:B590" si="612">IF(AND(ISNUMBER(SEARCH("Yes",C590)),ISNUMBER(SEARCH("Yes",E590)),ISNUMBER(SEARCH("Yes",G590)),ISNUMBER(SEARCH("Yes",I590))),"Yes","No")</f>
        <v>Yes</v>
      </c>
      <c r="B590" s="18" t="str">
        <f t="shared" si="612"/>
        <v>Yes</v>
      </c>
      <c r="C590" s="15" t="str">
        <f t="shared" si="527"/>
        <v>Yes</v>
      </c>
      <c r="D590" s="18" t="str">
        <f t="shared" si="528"/>
        <v>Yes</v>
      </c>
      <c r="E590" s="18" t="str">
        <f t="shared" si="529"/>
        <v>Yes</v>
      </c>
      <c r="F590" s="18" t="str">
        <f t="shared" si="530"/>
        <v>Yes</v>
      </c>
      <c r="G590" s="18" t="str">
        <f t="shared" si="531"/>
        <v>Yes</v>
      </c>
      <c r="H590" s="18" t="str">
        <f t="shared" si="532"/>
        <v>Yes</v>
      </c>
      <c r="I590" s="18" t="str">
        <f t="shared" si="533"/>
        <v>Yes</v>
      </c>
      <c r="J590" s="18" t="str">
        <f t="shared" si="534"/>
        <v>Yes</v>
      </c>
      <c r="K590" s="21">
        <v>588</v>
      </c>
      <c r="L590" s="5" t="s">
        <v>161</v>
      </c>
      <c r="M590" s="5" t="s">
        <v>162</v>
      </c>
      <c r="N590" s="5" t="s">
        <v>2266</v>
      </c>
      <c r="O590" s="5" t="s">
        <v>21</v>
      </c>
      <c r="P590" s="5" t="s">
        <v>4408</v>
      </c>
      <c r="Q590" s="32" t="s">
        <v>4409</v>
      </c>
      <c r="R590" s="21">
        <v>1</v>
      </c>
      <c r="S590" s="5" t="s">
        <v>21</v>
      </c>
      <c r="T590" s="5" t="s">
        <v>4410</v>
      </c>
      <c r="U590" s="32" t="s">
        <v>4411</v>
      </c>
      <c r="V590" s="21">
        <v>1</v>
      </c>
      <c r="W590" s="5" t="s">
        <v>2269</v>
      </c>
      <c r="X590" s="5" t="s">
        <v>4412</v>
      </c>
      <c r="Y590" s="32" t="s">
        <v>4413</v>
      </c>
      <c r="Z590" s="21">
        <v>1</v>
      </c>
      <c r="AA590" s="5" t="s">
        <v>2269</v>
      </c>
      <c r="AB590" s="5" t="s">
        <v>2628</v>
      </c>
      <c r="AC590" s="32" t="s">
        <v>2693</v>
      </c>
      <c r="AD590" s="21">
        <v>1</v>
      </c>
    </row>
    <row r="591" spans="1:30" x14ac:dyDescent="0.3">
      <c r="A591" s="18" t="str">
        <f t="shared" ref="A591:B591" si="613">IF(AND(ISNUMBER(SEARCH("Yes",C591)),ISNUMBER(SEARCH("Yes",E591)),ISNUMBER(SEARCH("Yes",G591)),ISNUMBER(SEARCH("Yes",I591))),"Yes","No")</f>
        <v>No</v>
      </c>
      <c r="B591" s="18" t="str">
        <f t="shared" si="613"/>
        <v>No</v>
      </c>
      <c r="C591" s="15" t="str">
        <f t="shared" si="527"/>
        <v>No</v>
      </c>
      <c r="D591" s="18" t="str">
        <f t="shared" si="528"/>
        <v>No</v>
      </c>
      <c r="E591" s="18" t="str">
        <f t="shared" si="529"/>
        <v>No</v>
      </c>
      <c r="F591" s="18" t="str">
        <f t="shared" si="530"/>
        <v>No</v>
      </c>
      <c r="G591" s="18" t="str">
        <f t="shared" si="531"/>
        <v>No</v>
      </c>
      <c r="H591" s="18" t="str">
        <f t="shared" si="532"/>
        <v>No</v>
      </c>
      <c r="I591" s="18" t="str">
        <f t="shared" si="533"/>
        <v>Yes</v>
      </c>
      <c r="J591" s="18" t="str">
        <f t="shared" si="534"/>
        <v>Yes</v>
      </c>
      <c r="K591" s="21">
        <v>589</v>
      </c>
      <c r="L591" s="5" t="s">
        <v>1390</v>
      </c>
      <c r="M591" s="5" t="s">
        <v>1391</v>
      </c>
      <c r="N591" s="5" t="s">
        <v>2266</v>
      </c>
      <c r="O591" s="5" t="s">
        <v>149</v>
      </c>
      <c r="P591" s="5" t="s">
        <v>2305</v>
      </c>
      <c r="Q591" s="32" t="s">
        <v>4414</v>
      </c>
      <c r="R591" s="21">
        <v>1</v>
      </c>
      <c r="S591" s="22"/>
      <c r="T591" s="22"/>
      <c r="U591" s="22"/>
      <c r="V591" s="22"/>
      <c r="W591" s="22"/>
      <c r="X591" s="22"/>
      <c r="Y591" s="22"/>
      <c r="Z591" s="22"/>
      <c r="AA591" s="5" t="s">
        <v>2269</v>
      </c>
      <c r="AB591" s="5" t="s">
        <v>4415</v>
      </c>
      <c r="AC591" s="32" t="s">
        <v>4416</v>
      </c>
      <c r="AD591" s="21">
        <v>1</v>
      </c>
    </row>
    <row r="592" spans="1:30" x14ac:dyDescent="0.3">
      <c r="A592" s="18" t="str">
        <f t="shared" ref="A592:B592" si="614">IF(AND(ISNUMBER(SEARCH("Yes",C592)),ISNUMBER(SEARCH("Yes",E592)),ISNUMBER(SEARCH("Yes",G592)),ISNUMBER(SEARCH("Yes",I592))),"Yes","No")</f>
        <v>No</v>
      </c>
      <c r="B592" s="18" t="str">
        <f t="shared" si="614"/>
        <v>No</v>
      </c>
      <c r="C592" s="15" t="str">
        <f t="shared" si="527"/>
        <v>No</v>
      </c>
      <c r="D592" s="18" t="str">
        <f t="shared" si="528"/>
        <v>No</v>
      </c>
      <c r="E592" s="18" t="str">
        <f t="shared" si="529"/>
        <v>No</v>
      </c>
      <c r="F592" s="18" t="str">
        <f t="shared" si="530"/>
        <v>No</v>
      </c>
      <c r="G592" s="18" t="str">
        <f t="shared" si="531"/>
        <v>No</v>
      </c>
      <c r="H592" s="18" t="str">
        <f t="shared" si="532"/>
        <v>No</v>
      </c>
      <c r="I592" s="18" t="str">
        <f t="shared" si="533"/>
        <v>Yes</v>
      </c>
      <c r="J592" s="18" t="str">
        <f t="shared" si="534"/>
        <v>Yes</v>
      </c>
      <c r="K592" s="21">
        <v>590</v>
      </c>
      <c r="L592" s="5" t="s">
        <v>1392</v>
      </c>
      <c r="M592" s="5" t="s">
        <v>1393</v>
      </c>
      <c r="N592" s="5" t="s">
        <v>2266</v>
      </c>
      <c r="O592" s="5" t="s">
        <v>149</v>
      </c>
      <c r="P592" s="5" t="s">
        <v>2272</v>
      </c>
      <c r="Q592" s="32" t="s">
        <v>4417</v>
      </c>
      <c r="R592" s="21">
        <v>1</v>
      </c>
      <c r="S592" s="22"/>
      <c r="T592" s="22"/>
      <c r="U592" s="22"/>
      <c r="V592" s="22"/>
      <c r="W592" s="22"/>
      <c r="X592" s="22"/>
      <c r="Y592" s="22"/>
      <c r="Z592" s="22"/>
      <c r="AA592" s="5" t="s">
        <v>2269</v>
      </c>
      <c r="AB592" s="5" t="s">
        <v>2294</v>
      </c>
      <c r="AC592" s="32" t="s">
        <v>4418</v>
      </c>
      <c r="AD592" s="21">
        <v>1</v>
      </c>
    </row>
    <row r="593" spans="1:30" x14ac:dyDescent="0.3">
      <c r="A593" s="18" t="str">
        <f t="shared" ref="A593:B593" si="615">IF(AND(ISNUMBER(SEARCH("Yes",C593)),ISNUMBER(SEARCH("Yes",E593)),ISNUMBER(SEARCH("Yes",G593)),ISNUMBER(SEARCH("Yes",I593))),"Yes","No")</f>
        <v>No</v>
      </c>
      <c r="B593" s="18" t="str">
        <f t="shared" si="615"/>
        <v>No</v>
      </c>
      <c r="C593" s="15" t="str">
        <f t="shared" si="527"/>
        <v>No</v>
      </c>
      <c r="D593" s="18" t="str">
        <f t="shared" si="528"/>
        <v>No</v>
      </c>
      <c r="E593" s="18" t="str">
        <f t="shared" si="529"/>
        <v>No</v>
      </c>
      <c r="F593" s="18" t="str">
        <f t="shared" si="530"/>
        <v>No</v>
      </c>
      <c r="G593" s="18" t="str">
        <f t="shared" si="531"/>
        <v>No</v>
      </c>
      <c r="H593" s="18" t="str">
        <f t="shared" si="532"/>
        <v>No</v>
      </c>
      <c r="I593" s="18" t="str">
        <f t="shared" si="533"/>
        <v>Yes</v>
      </c>
      <c r="J593" s="18" t="str">
        <f t="shared" si="534"/>
        <v>Yes</v>
      </c>
      <c r="K593" s="21">
        <v>591</v>
      </c>
      <c r="L593" s="5" t="s">
        <v>1394</v>
      </c>
      <c r="M593" s="5" t="s">
        <v>1395</v>
      </c>
      <c r="N593" s="5" t="s">
        <v>2266</v>
      </c>
      <c r="O593" s="5" t="s">
        <v>149</v>
      </c>
      <c r="P593" s="5" t="s">
        <v>2683</v>
      </c>
      <c r="Q593" s="32" t="s">
        <v>4419</v>
      </c>
      <c r="R593" s="21">
        <v>1</v>
      </c>
      <c r="S593" s="22"/>
      <c r="T593" s="22"/>
      <c r="U593" s="22"/>
      <c r="V593" s="22"/>
      <c r="W593" s="22"/>
      <c r="X593" s="22"/>
      <c r="Y593" s="22"/>
      <c r="Z593" s="22"/>
      <c r="AA593" s="5" t="s">
        <v>2269</v>
      </c>
      <c r="AB593" s="5" t="s">
        <v>3253</v>
      </c>
      <c r="AC593" s="32" t="s">
        <v>4420</v>
      </c>
      <c r="AD593" s="21">
        <v>1</v>
      </c>
    </row>
    <row r="594" spans="1:30" x14ac:dyDescent="0.3">
      <c r="A594" s="18" t="str">
        <f t="shared" ref="A594:B594" si="616">IF(AND(ISNUMBER(SEARCH("Yes",C594)),ISNUMBER(SEARCH("Yes",E594)),ISNUMBER(SEARCH("Yes",G594)),ISNUMBER(SEARCH("Yes",I594))),"Yes","No")</f>
        <v>No</v>
      </c>
      <c r="B594" s="18" t="str">
        <f t="shared" si="616"/>
        <v>No</v>
      </c>
      <c r="C594" s="15" t="str">
        <f t="shared" si="527"/>
        <v>No</v>
      </c>
      <c r="D594" s="18" t="str">
        <f t="shared" si="528"/>
        <v>No</v>
      </c>
      <c r="E594" s="18" t="str">
        <f t="shared" si="529"/>
        <v>No</v>
      </c>
      <c r="F594" s="18" t="str">
        <f t="shared" si="530"/>
        <v>No</v>
      </c>
      <c r="G594" s="18" t="str">
        <f t="shared" si="531"/>
        <v>No</v>
      </c>
      <c r="H594" s="18" t="str">
        <f t="shared" si="532"/>
        <v>No</v>
      </c>
      <c r="I594" s="18" t="str">
        <f t="shared" si="533"/>
        <v>Yes</v>
      </c>
      <c r="J594" s="18" t="str">
        <f t="shared" si="534"/>
        <v>Yes</v>
      </c>
      <c r="K594" s="21">
        <v>592</v>
      </c>
      <c r="L594" s="5" t="s">
        <v>1396</v>
      </c>
      <c r="M594" s="5" t="s">
        <v>1397</v>
      </c>
      <c r="N594" s="5" t="s">
        <v>2266</v>
      </c>
      <c r="O594" s="5" t="s">
        <v>149</v>
      </c>
      <c r="P594" s="5" t="s">
        <v>2420</v>
      </c>
      <c r="Q594" s="32" t="s">
        <v>4421</v>
      </c>
      <c r="R594" s="21">
        <v>1</v>
      </c>
      <c r="S594" s="22"/>
      <c r="T594" s="22"/>
      <c r="U594" s="22"/>
      <c r="V594" s="22"/>
      <c r="W594" s="22"/>
      <c r="X594" s="22"/>
      <c r="Y594" s="22"/>
      <c r="Z594" s="22"/>
      <c r="AA594" s="5" t="s">
        <v>2269</v>
      </c>
      <c r="AB594" s="5" t="s">
        <v>2506</v>
      </c>
      <c r="AC594" s="32" t="s">
        <v>4422</v>
      </c>
      <c r="AD594" s="21">
        <v>1</v>
      </c>
    </row>
    <row r="595" spans="1:30" x14ac:dyDescent="0.3">
      <c r="A595" s="18" t="str">
        <f t="shared" ref="A595:B595" si="617">IF(AND(ISNUMBER(SEARCH("Yes",C595)),ISNUMBER(SEARCH("Yes",E595)),ISNUMBER(SEARCH("Yes",G595)),ISNUMBER(SEARCH("Yes",I595))),"Yes","No")</f>
        <v>Yes</v>
      </c>
      <c r="B595" s="18" t="str">
        <f t="shared" si="617"/>
        <v>Yes</v>
      </c>
      <c r="C595" s="15" t="str">
        <f t="shared" si="527"/>
        <v>Yes</v>
      </c>
      <c r="D595" s="18" t="str">
        <f t="shared" si="528"/>
        <v>Yes</v>
      </c>
      <c r="E595" s="18" t="str">
        <f t="shared" si="529"/>
        <v>Yes</v>
      </c>
      <c r="F595" s="18" t="str">
        <f t="shared" si="530"/>
        <v>Yes</v>
      </c>
      <c r="G595" s="18" t="str">
        <f t="shared" si="531"/>
        <v>Yes</v>
      </c>
      <c r="H595" s="18" t="str">
        <f t="shared" si="532"/>
        <v>Yes</v>
      </c>
      <c r="I595" s="18" t="str">
        <f t="shared" si="533"/>
        <v>Yes</v>
      </c>
      <c r="J595" s="18" t="str">
        <f t="shared" si="534"/>
        <v>Yes</v>
      </c>
      <c r="K595" s="21">
        <v>593</v>
      </c>
      <c r="L595" s="5" t="s">
        <v>67</v>
      </c>
      <c r="M595" s="5" t="s">
        <v>92</v>
      </c>
      <c r="N595" s="5" t="s">
        <v>2266</v>
      </c>
      <c r="O595" s="5" t="s">
        <v>21</v>
      </c>
      <c r="P595" s="5" t="s">
        <v>2767</v>
      </c>
      <c r="Q595" s="32" t="s">
        <v>4423</v>
      </c>
      <c r="R595" s="21">
        <v>1</v>
      </c>
      <c r="S595" s="5" t="s">
        <v>21</v>
      </c>
      <c r="T595" s="5" t="s">
        <v>4424</v>
      </c>
      <c r="U595" s="32" t="s">
        <v>4425</v>
      </c>
      <c r="V595" s="21">
        <v>1</v>
      </c>
      <c r="W595" s="5" t="s">
        <v>21</v>
      </c>
      <c r="X595" s="5" t="s">
        <v>4426</v>
      </c>
      <c r="Y595" s="32" t="s">
        <v>4427</v>
      </c>
      <c r="Z595" s="21">
        <v>1</v>
      </c>
      <c r="AA595" s="5" t="s">
        <v>2269</v>
      </c>
      <c r="AB595" s="5" t="s">
        <v>4428</v>
      </c>
      <c r="AC595" s="32" t="s">
        <v>4429</v>
      </c>
      <c r="AD595" s="21">
        <v>1</v>
      </c>
    </row>
    <row r="596" spans="1:30" x14ac:dyDescent="0.3">
      <c r="A596" s="18" t="str">
        <f t="shared" ref="A596:B596" si="618">IF(AND(ISNUMBER(SEARCH("Yes",C596)),ISNUMBER(SEARCH("Yes",E596)),ISNUMBER(SEARCH("Yes",G596)),ISNUMBER(SEARCH("Yes",I596))),"Yes","No")</f>
        <v>No</v>
      </c>
      <c r="B596" s="18" t="str">
        <f t="shared" si="618"/>
        <v>No</v>
      </c>
      <c r="C596" s="15" t="str">
        <f t="shared" si="527"/>
        <v>No</v>
      </c>
      <c r="D596" s="18" t="str">
        <f t="shared" si="528"/>
        <v>No</v>
      </c>
      <c r="E596" s="18" t="str">
        <f t="shared" si="529"/>
        <v>No</v>
      </c>
      <c r="F596" s="18" t="str">
        <f t="shared" si="530"/>
        <v>No</v>
      </c>
      <c r="G596" s="18" t="str">
        <f t="shared" si="531"/>
        <v>No</v>
      </c>
      <c r="H596" s="18" t="str">
        <f t="shared" si="532"/>
        <v>No</v>
      </c>
      <c r="I596" s="18" t="str">
        <f t="shared" si="533"/>
        <v>Yes</v>
      </c>
      <c r="J596" s="18" t="str">
        <f t="shared" si="534"/>
        <v>Yes</v>
      </c>
      <c r="K596" s="21">
        <v>594</v>
      </c>
      <c r="L596" s="5" t="s">
        <v>1398</v>
      </c>
      <c r="M596" s="5" t="s">
        <v>1399</v>
      </c>
      <c r="N596" s="5" t="s">
        <v>2266</v>
      </c>
      <c r="O596" s="5" t="s">
        <v>149</v>
      </c>
      <c r="P596" s="5" t="s">
        <v>4430</v>
      </c>
      <c r="Q596" s="32" t="s">
        <v>4431</v>
      </c>
      <c r="R596" s="21">
        <v>1</v>
      </c>
      <c r="S596" s="22"/>
      <c r="T596" s="22"/>
      <c r="U596" s="22"/>
      <c r="V596" s="22"/>
      <c r="W596" s="22"/>
      <c r="X596" s="22"/>
      <c r="Y596" s="22"/>
      <c r="Z596" s="22"/>
      <c r="AA596" s="5" t="s">
        <v>2269</v>
      </c>
      <c r="AB596" s="5" t="s">
        <v>3877</v>
      </c>
      <c r="AC596" s="32" t="s">
        <v>2430</v>
      </c>
      <c r="AD596" s="21">
        <v>1</v>
      </c>
    </row>
    <row r="597" spans="1:30" x14ac:dyDescent="0.3">
      <c r="A597" s="18" t="str">
        <f t="shared" ref="A597:B597" si="619">IF(AND(ISNUMBER(SEARCH("Yes",C597)),ISNUMBER(SEARCH("Yes",E597)),ISNUMBER(SEARCH("Yes",G597)),ISNUMBER(SEARCH("Yes",I597))),"Yes","No")</f>
        <v>No</v>
      </c>
      <c r="B597" s="18" t="str">
        <f t="shared" si="619"/>
        <v>No</v>
      </c>
      <c r="C597" s="15" t="str">
        <f t="shared" si="527"/>
        <v>No</v>
      </c>
      <c r="D597" s="18" t="str">
        <f t="shared" si="528"/>
        <v>No</v>
      </c>
      <c r="E597" s="18" t="str">
        <f t="shared" si="529"/>
        <v>No</v>
      </c>
      <c r="F597" s="18" t="str">
        <f t="shared" si="530"/>
        <v>No</v>
      </c>
      <c r="G597" s="18" t="str">
        <f t="shared" si="531"/>
        <v>No</v>
      </c>
      <c r="H597" s="18" t="str">
        <f t="shared" si="532"/>
        <v>No</v>
      </c>
      <c r="I597" s="18" t="str">
        <f t="shared" si="533"/>
        <v>Yes</v>
      </c>
      <c r="J597" s="18" t="str">
        <f t="shared" si="534"/>
        <v>Yes</v>
      </c>
      <c r="K597" s="21">
        <v>595</v>
      </c>
      <c r="L597" s="5" t="s">
        <v>1400</v>
      </c>
      <c r="M597" s="5" t="s">
        <v>1401</v>
      </c>
      <c r="N597" s="5" t="s">
        <v>2266</v>
      </c>
      <c r="O597" s="5" t="s">
        <v>149</v>
      </c>
      <c r="P597" s="5" t="s">
        <v>2276</v>
      </c>
      <c r="Q597" s="32" t="s">
        <v>3413</v>
      </c>
      <c r="R597" s="21">
        <v>1</v>
      </c>
      <c r="S597" s="22"/>
      <c r="T597" s="22"/>
      <c r="U597" s="22"/>
      <c r="V597" s="22"/>
      <c r="W597" s="22"/>
      <c r="X597" s="22"/>
      <c r="Y597" s="22"/>
      <c r="Z597" s="22"/>
      <c r="AA597" s="5" t="s">
        <v>2269</v>
      </c>
      <c r="AB597" s="5" t="s">
        <v>3083</v>
      </c>
      <c r="AC597" s="32" t="s">
        <v>3084</v>
      </c>
      <c r="AD597" s="21">
        <v>1</v>
      </c>
    </row>
    <row r="598" spans="1:30" x14ac:dyDescent="0.3">
      <c r="A598" s="18" t="str">
        <f t="shared" ref="A598:B598" si="620">IF(AND(ISNUMBER(SEARCH("Yes",C598)),ISNUMBER(SEARCH("Yes",E598)),ISNUMBER(SEARCH("Yes",G598)),ISNUMBER(SEARCH("Yes",I598))),"Yes","No")</f>
        <v>No</v>
      </c>
      <c r="B598" s="18" t="str">
        <f t="shared" si="620"/>
        <v>No</v>
      </c>
      <c r="C598" s="15" t="str">
        <f t="shared" si="527"/>
        <v>No</v>
      </c>
      <c r="D598" s="18" t="str">
        <f t="shared" si="528"/>
        <v>No</v>
      </c>
      <c r="E598" s="18" t="str">
        <f t="shared" si="529"/>
        <v>No</v>
      </c>
      <c r="F598" s="18" t="str">
        <f t="shared" si="530"/>
        <v>No</v>
      </c>
      <c r="G598" s="18" t="str">
        <f t="shared" si="531"/>
        <v>No</v>
      </c>
      <c r="H598" s="18" t="str">
        <f t="shared" si="532"/>
        <v>No</v>
      </c>
      <c r="I598" s="18" t="str">
        <f t="shared" si="533"/>
        <v>Yes</v>
      </c>
      <c r="J598" s="18" t="str">
        <f t="shared" si="534"/>
        <v>Yes</v>
      </c>
      <c r="K598" s="21">
        <v>596</v>
      </c>
      <c r="L598" s="5" t="s">
        <v>1402</v>
      </c>
      <c r="M598" s="5" t="s">
        <v>1403</v>
      </c>
      <c r="N598" s="5" t="s">
        <v>2266</v>
      </c>
      <c r="O598" s="5" t="s">
        <v>149</v>
      </c>
      <c r="P598" s="5" t="s">
        <v>2394</v>
      </c>
      <c r="Q598" s="32" t="s">
        <v>4432</v>
      </c>
      <c r="R598" s="21">
        <v>1</v>
      </c>
      <c r="S598" s="22"/>
      <c r="T598" s="22"/>
      <c r="U598" s="22"/>
      <c r="V598" s="22"/>
      <c r="W598" s="22"/>
      <c r="X598" s="22"/>
      <c r="Y598" s="22"/>
      <c r="Z598" s="22"/>
      <c r="AA598" s="5" t="s">
        <v>21</v>
      </c>
      <c r="AB598" s="5" t="s">
        <v>4433</v>
      </c>
      <c r="AC598" s="32" t="s">
        <v>4434</v>
      </c>
      <c r="AD598" s="21">
        <v>1</v>
      </c>
    </row>
    <row r="599" spans="1:30" x14ac:dyDescent="0.3">
      <c r="A599" s="18" t="str">
        <f t="shared" ref="A599:B599" si="621">IF(AND(ISNUMBER(SEARCH("Yes",C599)),ISNUMBER(SEARCH("Yes",E599)),ISNUMBER(SEARCH("Yes",G599)),ISNUMBER(SEARCH("Yes",I599))),"Yes","No")</f>
        <v>No</v>
      </c>
      <c r="B599" s="18" t="str">
        <f t="shared" si="621"/>
        <v>No</v>
      </c>
      <c r="C599" s="15" t="str">
        <f t="shared" si="527"/>
        <v>No</v>
      </c>
      <c r="D599" s="18" t="str">
        <f t="shared" si="528"/>
        <v>No</v>
      </c>
      <c r="E599" s="18" t="str">
        <f t="shared" si="529"/>
        <v>No</v>
      </c>
      <c r="F599" s="18" t="str">
        <f t="shared" si="530"/>
        <v>No</v>
      </c>
      <c r="G599" s="18" t="str">
        <f t="shared" si="531"/>
        <v>No</v>
      </c>
      <c r="H599" s="18" t="str">
        <f t="shared" si="532"/>
        <v>No</v>
      </c>
      <c r="I599" s="18" t="str">
        <f t="shared" si="533"/>
        <v>Yes</v>
      </c>
      <c r="J599" s="18" t="str">
        <f t="shared" si="534"/>
        <v>Yes</v>
      </c>
      <c r="K599" s="21">
        <v>597</v>
      </c>
      <c r="L599" s="5" t="s">
        <v>1404</v>
      </c>
      <c r="M599" s="5" t="s">
        <v>1405</v>
      </c>
      <c r="N599" s="5" t="s">
        <v>2266</v>
      </c>
      <c r="O599" s="5" t="s">
        <v>149</v>
      </c>
      <c r="P599" s="5" t="s">
        <v>2683</v>
      </c>
      <c r="Q599" s="32" t="s">
        <v>4435</v>
      </c>
      <c r="R599" s="21">
        <v>1</v>
      </c>
      <c r="S599" s="22"/>
      <c r="T599" s="22"/>
      <c r="U599" s="22"/>
      <c r="V599" s="22"/>
      <c r="W599" s="22"/>
      <c r="X599" s="22"/>
      <c r="Y599" s="22"/>
      <c r="Z599" s="22"/>
      <c r="AA599" s="5" t="s">
        <v>2269</v>
      </c>
      <c r="AB599" s="5" t="s">
        <v>4436</v>
      </c>
      <c r="AC599" s="32" t="s">
        <v>4437</v>
      </c>
      <c r="AD599" s="21">
        <v>1</v>
      </c>
    </row>
    <row r="600" spans="1:30" x14ac:dyDescent="0.3">
      <c r="A600" s="18" t="str">
        <f t="shared" ref="A600:B600" si="622">IF(AND(ISNUMBER(SEARCH("Yes",C600)),ISNUMBER(SEARCH("Yes",E600)),ISNUMBER(SEARCH("Yes",G600)),ISNUMBER(SEARCH("Yes",I600))),"Yes","No")</f>
        <v>No</v>
      </c>
      <c r="B600" s="18" t="str">
        <f t="shared" si="622"/>
        <v>No</v>
      </c>
      <c r="C600" s="15" t="str">
        <f t="shared" si="527"/>
        <v>No</v>
      </c>
      <c r="D600" s="18" t="str">
        <f t="shared" si="528"/>
        <v>No</v>
      </c>
      <c r="E600" s="18" t="str">
        <f t="shared" si="529"/>
        <v>No</v>
      </c>
      <c r="F600" s="18" t="str">
        <f t="shared" si="530"/>
        <v>No</v>
      </c>
      <c r="G600" s="18" t="str">
        <f t="shared" si="531"/>
        <v>No</v>
      </c>
      <c r="H600" s="18" t="str">
        <f t="shared" si="532"/>
        <v>No</v>
      </c>
      <c r="I600" s="18" t="str">
        <f t="shared" si="533"/>
        <v>Yes</v>
      </c>
      <c r="J600" s="18" t="str">
        <f t="shared" si="534"/>
        <v>Yes</v>
      </c>
      <c r="K600" s="21">
        <v>598</v>
      </c>
      <c r="L600" s="5" t="s">
        <v>1406</v>
      </c>
      <c r="M600" s="5" t="s">
        <v>1407</v>
      </c>
      <c r="N600" s="5" t="s">
        <v>2266</v>
      </c>
      <c r="O600" s="5" t="s">
        <v>149</v>
      </c>
      <c r="P600" s="5" t="s">
        <v>4438</v>
      </c>
      <c r="Q600" s="32" t="s">
        <v>2546</v>
      </c>
      <c r="R600" s="21">
        <v>1</v>
      </c>
      <c r="S600" s="22"/>
      <c r="T600" s="22"/>
      <c r="U600" s="22"/>
      <c r="V600" s="22"/>
      <c r="W600" s="22"/>
      <c r="X600" s="22"/>
      <c r="Y600" s="22"/>
      <c r="Z600" s="22"/>
      <c r="AA600" s="5" t="s">
        <v>21</v>
      </c>
      <c r="AB600" s="5" t="s">
        <v>4439</v>
      </c>
      <c r="AC600" s="32" t="s">
        <v>4440</v>
      </c>
      <c r="AD600" s="21">
        <v>1</v>
      </c>
    </row>
    <row r="601" spans="1:30" x14ac:dyDescent="0.3">
      <c r="A601" s="18" t="str">
        <f t="shared" ref="A601:B601" si="623">IF(AND(ISNUMBER(SEARCH("Yes",C601)),ISNUMBER(SEARCH("Yes",E601)),ISNUMBER(SEARCH("Yes",G601)),ISNUMBER(SEARCH("Yes",I601))),"Yes","No")</f>
        <v>No</v>
      </c>
      <c r="B601" s="18" t="str">
        <f t="shared" si="623"/>
        <v>No</v>
      </c>
      <c r="C601" s="15" t="str">
        <f t="shared" si="527"/>
        <v>No</v>
      </c>
      <c r="D601" s="18" t="str">
        <f t="shared" si="528"/>
        <v>No</v>
      </c>
      <c r="E601" s="18" t="str">
        <f t="shared" si="529"/>
        <v>No</v>
      </c>
      <c r="F601" s="18" t="str">
        <f t="shared" si="530"/>
        <v>No</v>
      </c>
      <c r="G601" s="18" t="str">
        <f t="shared" si="531"/>
        <v>No</v>
      </c>
      <c r="H601" s="18" t="str">
        <f t="shared" si="532"/>
        <v>No</v>
      </c>
      <c r="I601" s="18" t="str">
        <f t="shared" si="533"/>
        <v>Yes</v>
      </c>
      <c r="J601" s="18" t="str">
        <f t="shared" si="534"/>
        <v>Yes</v>
      </c>
      <c r="K601" s="21">
        <v>599</v>
      </c>
      <c r="L601" s="5" t="s">
        <v>1408</v>
      </c>
      <c r="M601" s="5" t="s">
        <v>1409</v>
      </c>
      <c r="N601" s="5" t="s">
        <v>2266</v>
      </c>
      <c r="O601" s="5" t="s">
        <v>149</v>
      </c>
      <c r="P601" s="5" t="s">
        <v>4441</v>
      </c>
      <c r="Q601" s="32" t="s">
        <v>4442</v>
      </c>
      <c r="R601" s="21">
        <v>1</v>
      </c>
      <c r="S601" s="22"/>
      <c r="T601" s="22"/>
      <c r="U601" s="22"/>
      <c r="V601" s="22"/>
      <c r="W601" s="22"/>
      <c r="X601" s="22"/>
      <c r="Y601" s="22"/>
      <c r="Z601" s="22"/>
      <c r="AA601" s="5" t="s">
        <v>21</v>
      </c>
      <c r="AB601" s="5" t="s">
        <v>4443</v>
      </c>
      <c r="AC601" s="32" t="s">
        <v>4444</v>
      </c>
      <c r="AD601" s="21">
        <v>1</v>
      </c>
    </row>
    <row r="602" spans="1:30" x14ac:dyDescent="0.3">
      <c r="A602" s="18" t="str">
        <f t="shared" ref="A602:B602" si="624">IF(AND(ISNUMBER(SEARCH("Yes",C602)),ISNUMBER(SEARCH("Yes",E602)),ISNUMBER(SEARCH("Yes",G602)),ISNUMBER(SEARCH("Yes",I602))),"Yes","No")</f>
        <v>No</v>
      </c>
      <c r="B602" s="18" t="str">
        <f t="shared" si="624"/>
        <v>No</v>
      </c>
      <c r="C602" s="15" t="str">
        <f t="shared" si="527"/>
        <v>No</v>
      </c>
      <c r="D602" s="18" t="str">
        <f t="shared" si="528"/>
        <v>No</v>
      </c>
      <c r="E602" s="18" t="str">
        <f t="shared" si="529"/>
        <v>No</v>
      </c>
      <c r="F602" s="18" t="str">
        <f t="shared" si="530"/>
        <v>No</v>
      </c>
      <c r="G602" s="18" t="str">
        <f t="shared" si="531"/>
        <v>No</v>
      </c>
      <c r="H602" s="18" t="str">
        <f t="shared" si="532"/>
        <v>No</v>
      </c>
      <c r="I602" s="18" t="str">
        <f t="shared" si="533"/>
        <v>Yes</v>
      </c>
      <c r="J602" s="18" t="str">
        <f t="shared" si="534"/>
        <v>No</v>
      </c>
      <c r="K602" s="21">
        <v>600</v>
      </c>
      <c r="L602" s="5" t="s">
        <v>1410</v>
      </c>
      <c r="M602" s="5" t="s">
        <v>1411</v>
      </c>
      <c r="N602" s="5" t="s">
        <v>2266</v>
      </c>
      <c r="O602" s="5" t="s">
        <v>149</v>
      </c>
      <c r="P602" s="5" t="s">
        <v>2371</v>
      </c>
      <c r="Q602" s="32" t="s">
        <v>4445</v>
      </c>
      <c r="R602" s="21">
        <v>1</v>
      </c>
      <c r="S602" s="22"/>
      <c r="T602" s="22"/>
      <c r="U602" s="22"/>
      <c r="V602" s="22"/>
      <c r="W602" s="22"/>
      <c r="X602" s="22"/>
      <c r="Y602" s="22"/>
      <c r="Z602" s="22"/>
      <c r="AA602" s="5" t="s">
        <v>149</v>
      </c>
      <c r="AB602" s="5" t="s">
        <v>3028</v>
      </c>
      <c r="AC602" s="32" t="s">
        <v>4446</v>
      </c>
      <c r="AD602" s="21">
        <v>1</v>
      </c>
    </row>
    <row r="603" spans="1:30" x14ac:dyDescent="0.3">
      <c r="A603" s="18" t="str">
        <f t="shared" ref="A603:B603" si="625">IF(AND(ISNUMBER(SEARCH("Yes",C603)),ISNUMBER(SEARCH("Yes",E603)),ISNUMBER(SEARCH("Yes",G603)),ISNUMBER(SEARCH("Yes",I603))),"Yes","No")</f>
        <v>Yes</v>
      </c>
      <c r="B603" s="18" t="str">
        <f t="shared" si="625"/>
        <v>No</v>
      </c>
      <c r="C603" s="15" t="str">
        <f t="shared" si="527"/>
        <v>Yes</v>
      </c>
      <c r="D603" s="18" t="str">
        <f t="shared" si="528"/>
        <v>No</v>
      </c>
      <c r="E603" s="18" t="str">
        <f t="shared" si="529"/>
        <v>Yes</v>
      </c>
      <c r="F603" s="18" t="str">
        <f t="shared" si="530"/>
        <v>Yes</v>
      </c>
      <c r="G603" s="18" t="str">
        <f t="shared" si="531"/>
        <v>Yes</v>
      </c>
      <c r="H603" s="18" t="str">
        <f t="shared" si="532"/>
        <v>Yes</v>
      </c>
      <c r="I603" s="18" t="str">
        <f t="shared" si="533"/>
        <v>Yes</v>
      </c>
      <c r="J603" s="18" t="str">
        <f t="shared" si="534"/>
        <v>Yes</v>
      </c>
      <c r="K603" s="21">
        <v>601</v>
      </c>
      <c r="L603" s="5" t="s">
        <v>272</v>
      </c>
      <c r="M603" s="5" t="s">
        <v>273</v>
      </c>
      <c r="N603" s="5" t="s">
        <v>2266</v>
      </c>
      <c r="O603" s="5" t="s">
        <v>149</v>
      </c>
      <c r="P603" s="5" t="s">
        <v>3851</v>
      </c>
      <c r="Q603" s="32" t="s">
        <v>4447</v>
      </c>
      <c r="R603" s="21">
        <v>1</v>
      </c>
      <c r="S603" s="5" t="s">
        <v>21</v>
      </c>
      <c r="T603" s="5" t="s">
        <v>4448</v>
      </c>
      <c r="U603" s="32" t="s">
        <v>4449</v>
      </c>
      <c r="V603" s="21">
        <v>1</v>
      </c>
      <c r="W603" s="5" t="s">
        <v>21</v>
      </c>
      <c r="X603" s="5" t="s">
        <v>4450</v>
      </c>
      <c r="Y603" s="32" t="s">
        <v>4451</v>
      </c>
      <c r="Z603" s="21">
        <v>1</v>
      </c>
      <c r="AA603" s="5" t="s">
        <v>2269</v>
      </c>
      <c r="AB603" s="5" t="s">
        <v>4452</v>
      </c>
      <c r="AC603" s="32" t="s">
        <v>4453</v>
      </c>
      <c r="AD603" s="21">
        <v>1</v>
      </c>
    </row>
    <row r="604" spans="1:30" x14ac:dyDescent="0.3">
      <c r="A604" s="18" t="str">
        <f t="shared" ref="A604:B604" si="626">IF(AND(ISNUMBER(SEARCH("Yes",C604)),ISNUMBER(SEARCH("Yes",E604)),ISNUMBER(SEARCH("Yes",G604)),ISNUMBER(SEARCH("Yes",I604))),"Yes","No")</f>
        <v>No</v>
      </c>
      <c r="B604" s="18" t="str">
        <f t="shared" si="626"/>
        <v>No</v>
      </c>
      <c r="C604" s="15" t="str">
        <f t="shared" si="527"/>
        <v>No</v>
      </c>
      <c r="D604" s="18" t="str">
        <f t="shared" si="528"/>
        <v>No</v>
      </c>
      <c r="E604" s="18" t="str">
        <f t="shared" si="529"/>
        <v>No</v>
      </c>
      <c r="F604" s="18" t="str">
        <f t="shared" si="530"/>
        <v>No</v>
      </c>
      <c r="G604" s="18" t="str">
        <f t="shared" si="531"/>
        <v>No</v>
      </c>
      <c r="H604" s="18" t="str">
        <f t="shared" si="532"/>
        <v>No</v>
      </c>
      <c r="I604" s="18" t="str">
        <f t="shared" si="533"/>
        <v>Yes</v>
      </c>
      <c r="J604" s="18" t="str">
        <f t="shared" si="534"/>
        <v>Yes</v>
      </c>
      <c r="K604" s="21">
        <v>602</v>
      </c>
      <c r="L604" s="5" t="s">
        <v>1412</v>
      </c>
      <c r="M604" s="5" t="s">
        <v>1413</v>
      </c>
      <c r="N604" s="5" t="s">
        <v>2266</v>
      </c>
      <c r="O604" s="5" t="s">
        <v>149</v>
      </c>
      <c r="P604" s="5" t="s">
        <v>2386</v>
      </c>
      <c r="Q604" s="32" t="s">
        <v>2762</v>
      </c>
      <c r="R604" s="21">
        <v>1</v>
      </c>
      <c r="S604" s="22"/>
      <c r="T604" s="22"/>
      <c r="U604" s="22"/>
      <c r="V604" s="22"/>
      <c r="W604" s="22"/>
      <c r="X604" s="22"/>
      <c r="Y604" s="22"/>
      <c r="Z604" s="22"/>
      <c r="AA604" s="5" t="s">
        <v>2269</v>
      </c>
      <c r="AB604" s="5" t="s">
        <v>4454</v>
      </c>
      <c r="AC604" s="32" t="s">
        <v>4455</v>
      </c>
      <c r="AD604" s="21">
        <v>1</v>
      </c>
    </row>
    <row r="605" spans="1:30" x14ac:dyDescent="0.3">
      <c r="A605" s="18" t="str">
        <f t="shared" ref="A605:B605" si="627">IF(AND(ISNUMBER(SEARCH("Yes",C605)),ISNUMBER(SEARCH("Yes",E605)),ISNUMBER(SEARCH("Yes",G605)),ISNUMBER(SEARCH("Yes",I605))),"Yes","No")</f>
        <v>No</v>
      </c>
      <c r="B605" s="18" t="str">
        <f t="shared" si="627"/>
        <v>No</v>
      </c>
      <c r="C605" s="15" t="str">
        <f t="shared" si="527"/>
        <v>No</v>
      </c>
      <c r="D605" s="18" t="str">
        <f t="shared" si="528"/>
        <v>No</v>
      </c>
      <c r="E605" s="18" t="str">
        <f t="shared" si="529"/>
        <v>Yes</v>
      </c>
      <c r="F605" s="18" t="str">
        <f t="shared" si="530"/>
        <v>Yes</v>
      </c>
      <c r="G605" s="18" t="str">
        <f t="shared" si="531"/>
        <v>No</v>
      </c>
      <c r="H605" s="18" t="str">
        <f t="shared" si="532"/>
        <v>Yes</v>
      </c>
      <c r="I605" s="18" t="str">
        <f t="shared" si="533"/>
        <v>Yes</v>
      </c>
      <c r="J605" s="18" t="str">
        <f t="shared" si="534"/>
        <v>Yes</v>
      </c>
      <c r="K605" s="21">
        <v>603</v>
      </c>
      <c r="L605" s="5" t="s">
        <v>341</v>
      </c>
      <c r="M605" s="5" t="s">
        <v>342</v>
      </c>
      <c r="N605" s="5" t="s">
        <v>2266</v>
      </c>
      <c r="O605" s="5" t="s">
        <v>149</v>
      </c>
      <c r="P605" s="5" t="s">
        <v>3158</v>
      </c>
      <c r="Q605" s="32" t="s">
        <v>4456</v>
      </c>
      <c r="R605" s="21">
        <v>1</v>
      </c>
      <c r="S605" s="5" t="s">
        <v>21</v>
      </c>
      <c r="T605" s="5" t="s">
        <v>4457</v>
      </c>
      <c r="U605" s="32" t="s">
        <v>4458</v>
      </c>
      <c r="V605" s="21">
        <v>1</v>
      </c>
      <c r="W605" s="5" t="s">
        <v>2269</v>
      </c>
      <c r="X605" s="5" t="s">
        <v>4459</v>
      </c>
      <c r="Y605" s="32" t="s">
        <v>4460</v>
      </c>
      <c r="Z605" s="21">
        <v>1</v>
      </c>
      <c r="AA605" s="5" t="s">
        <v>21</v>
      </c>
      <c r="AB605" s="5" t="s">
        <v>4461</v>
      </c>
      <c r="AC605" s="32" t="s">
        <v>4462</v>
      </c>
      <c r="AD605" s="21">
        <v>1</v>
      </c>
    </row>
    <row r="606" spans="1:30" x14ac:dyDescent="0.3">
      <c r="A606" s="18" t="str">
        <f t="shared" ref="A606:B606" si="628">IF(AND(ISNUMBER(SEARCH("Yes",C606)),ISNUMBER(SEARCH("Yes",E606)),ISNUMBER(SEARCH("Yes",G606)),ISNUMBER(SEARCH("Yes",I606))),"Yes","No")</f>
        <v>No</v>
      </c>
      <c r="B606" s="18" t="str">
        <f t="shared" si="628"/>
        <v>No</v>
      </c>
      <c r="C606" s="15" t="str">
        <f t="shared" si="527"/>
        <v>No</v>
      </c>
      <c r="D606" s="18" t="str">
        <f t="shared" si="528"/>
        <v>No</v>
      </c>
      <c r="E606" s="18" t="str">
        <f t="shared" si="529"/>
        <v>No</v>
      </c>
      <c r="F606" s="18" t="str">
        <f t="shared" si="530"/>
        <v>No</v>
      </c>
      <c r="G606" s="18" t="str">
        <f t="shared" si="531"/>
        <v>No</v>
      </c>
      <c r="H606" s="18" t="str">
        <f t="shared" si="532"/>
        <v>No</v>
      </c>
      <c r="I606" s="18" t="str">
        <f t="shared" si="533"/>
        <v>Yes</v>
      </c>
      <c r="J606" s="18" t="str">
        <f t="shared" si="534"/>
        <v>Yes</v>
      </c>
      <c r="K606" s="21">
        <v>604</v>
      </c>
      <c r="L606" s="5" t="s">
        <v>1414</v>
      </c>
      <c r="M606" s="5" t="s">
        <v>1415</v>
      </c>
      <c r="N606" s="5" t="s">
        <v>2266</v>
      </c>
      <c r="O606" s="5" t="s">
        <v>149</v>
      </c>
      <c r="P606" s="5" t="s">
        <v>2390</v>
      </c>
      <c r="Q606" s="32" t="s">
        <v>4463</v>
      </c>
      <c r="R606" s="21">
        <v>1</v>
      </c>
      <c r="S606" s="22"/>
      <c r="T606" s="22"/>
      <c r="U606" s="22"/>
      <c r="V606" s="22"/>
      <c r="W606" s="22"/>
      <c r="X606" s="22"/>
      <c r="Y606" s="22"/>
      <c r="Z606" s="22"/>
      <c r="AA606" s="5" t="s">
        <v>2269</v>
      </c>
      <c r="AB606" s="5" t="s">
        <v>4464</v>
      </c>
      <c r="AC606" s="32" t="s">
        <v>4465</v>
      </c>
      <c r="AD606" s="21">
        <v>1</v>
      </c>
    </row>
    <row r="607" spans="1:30" x14ac:dyDescent="0.3">
      <c r="A607" s="18" t="str">
        <f t="shared" ref="A607:B607" si="629">IF(AND(ISNUMBER(SEARCH("Yes",C607)),ISNUMBER(SEARCH("Yes",E607)),ISNUMBER(SEARCH("Yes",G607)),ISNUMBER(SEARCH("Yes",I607))),"Yes","No")</f>
        <v>Yes</v>
      </c>
      <c r="B607" s="18" t="str">
        <f t="shared" si="629"/>
        <v>Yes</v>
      </c>
      <c r="C607" s="15" t="str">
        <f t="shared" si="527"/>
        <v>Yes</v>
      </c>
      <c r="D607" s="18" t="str">
        <f t="shared" si="528"/>
        <v>Yes</v>
      </c>
      <c r="E607" s="18" t="str">
        <f t="shared" si="529"/>
        <v>Yes</v>
      </c>
      <c r="F607" s="18" t="str">
        <f t="shared" si="530"/>
        <v>Yes</v>
      </c>
      <c r="G607" s="18" t="str">
        <f t="shared" si="531"/>
        <v>Yes</v>
      </c>
      <c r="H607" s="18" t="str">
        <f t="shared" si="532"/>
        <v>Yes</v>
      </c>
      <c r="I607" s="18" t="str">
        <f t="shared" si="533"/>
        <v>Yes</v>
      </c>
      <c r="J607" s="18" t="str">
        <f t="shared" si="534"/>
        <v>Yes</v>
      </c>
      <c r="K607" s="21">
        <v>605</v>
      </c>
      <c r="L607" s="5" t="s">
        <v>93</v>
      </c>
      <c r="M607" s="5" t="s">
        <v>94</v>
      </c>
      <c r="N607" s="5" t="s">
        <v>2266</v>
      </c>
      <c r="O607" s="5" t="s">
        <v>21</v>
      </c>
      <c r="P607" s="5" t="s">
        <v>4466</v>
      </c>
      <c r="Q607" s="32" t="s">
        <v>4467</v>
      </c>
      <c r="R607" s="21">
        <v>1</v>
      </c>
      <c r="S607" s="5" t="s">
        <v>21</v>
      </c>
      <c r="T607" s="5" t="s">
        <v>4468</v>
      </c>
      <c r="U607" s="32" t="s">
        <v>4469</v>
      </c>
      <c r="V607" s="21">
        <v>1</v>
      </c>
      <c r="W607" s="5" t="s">
        <v>21</v>
      </c>
      <c r="X607" s="5" t="s">
        <v>4470</v>
      </c>
      <c r="Y607" s="32" t="s">
        <v>4471</v>
      </c>
      <c r="Z607" s="21">
        <v>1</v>
      </c>
      <c r="AA607" s="5" t="s">
        <v>2269</v>
      </c>
      <c r="AB607" s="5" t="s">
        <v>2381</v>
      </c>
      <c r="AC607" s="32" t="s">
        <v>2682</v>
      </c>
      <c r="AD607" s="21">
        <v>1</v>
      </c>
    </row>
    <row r="608" spans="1:30" x14ac:dyDescent="0.3">
      <c r="A608" s="18" t="str">
        <f t="shared" ref="A608:B608" si="630">IF(AND(ISNUMBER(SEARCH("Yes",C608)),ISNUMBER(SEARCH("Yes",E608)),ISNUMBER(SEARCH("Yes",G608)),ISNUMBER(SEARCH("Yes",I608))),"Yes","No")</f>
        <v>No</v>
      </c>
      <c r="B608" s="18" t="str">
        <f t="shared" si="630"/>
        <v>No</v>
      </c>
      <c r="C608" s="15" t="str">
        <f t="shared" si="527"/>
        <v>No</v>
      </c>
      <c r="D608" s="18" t="str">
        <f t="shared" si="528"/>
        <v>No</v>
      </c>
      <c r="E608" s="18" t="str">
        <f t="shared" si="529"/>
        <v>No</v>
      </c>
      <c r="F608" s="18" t="str">
        <f t="shared" si="530"/>
        <v>No</v>
      </c>
      <c r="G608" s="18" t="str">
        <f t="shared" si="531"/>
        <v>No</v>
      </c>
      <c r="H608" s="18" t="str">
        <f t="shared" si="532"/>
        <v>No</v>
      </c>
      <c r="I608" s="18" t="str">
        <f t="shared" si="533"/>
        <v>Yes</v>
      </c>
      <c r="J608" s="18" t="str">
        <f t="shared" si="534"/>
        <v>Yes</v>
      </c>
      <c r="K608" s="21">
        <v>606</v>
      </c>
      <c r="L608" s="5" t="s">
        <v>1416</v>
      </c>
      <c r="M608" s="5" t="s">
        <v>1417</v>
      </c>
      <c r="N608" s="5" t="s">
        <v>2266</v>
      </c>
      <c r="O608" s="5" t="s">
        <v>149</v>
      </c>
      <c r="P608" s="5" t="s">
        <v>4472</v>
      </c>
      <c r="Q608" s="32" t="s">
        <v>4473</v>
      </c>
      <c r="R608" s="21">
        <v>1</v>
      </c>
      <c r="S608" s="22"/>
      <c r="T608" s="22"/>
      <c r="U608" s="22"/>
      <c r="V608" s="22"/>
      <c r="W608" s="22"/>
      <c r="X608" s="22"/>
      <c r="Y608" s="22"/>
      <c r="Z608" s="22"/>
      <c r="AA608" s="5" t="s">
        <v>2269</v>
      </c>
      <c r="AB608" s="5" t="s">
        <v>2432</v>
      </c>
      <c r="AC608" s="32" t="s">
        <v>4474</v>
      </c>
      <c r="AD608" s="21">
        <v>1</v>
      </c>
    </row>
    <row r="609" spans="1:30" x14ac:dyDescent="0.3">
      <c r="A609" s="18" t="str">
        <f t="shared" ref="A609:B609" si="631">IF(AND(ISNUMBER(SEARCH("Yes",C609)),ISNUMBER(SEARCH("Yes",E609)),ISNUMBER(SEARCH("Yes",G609)),ISNUMBER(SEARCH("Yes",I609))),"Yes","No")</f>
        <v>No</v>
      </c>
      <c r="B609" s="18" t="str">
        <f t="shared" si="631"/>
        <v>No</v>
      </c>
      <c r="C609" s="15" t="str">
        <f t="shared" si="527"/>
        <v>No</v>
      </c>
      <c r="D609" s="18" t="str">
        <f t="shared" si="528"/>
        <v>No</v>
      </c>
      <c r="E609" s="18" t="str">
        <f t="shared" si="529"/>
        <v>No</v>
      </c>
      <c r="F609" s="18" t="str">
        <f t="shared" si="530"/>
        <v>No</v>
      </c>
      <c r="G609" s="18" t="str">
        <f t="shared" si="531"/>
        <v>No</v>
      </c>
      <c r="H609" s="18" t="str">
        <f t="shared" si="532"/>
        <v>No</v>
      </c>
      <c r="I609" s="18" t="str">
        <f t="shared" si="533"/>
        <v>Yes</v>
      </c>
      <c r="J609" s="18" t="str">
        <f t="shared" si="534"/>
        <v>Yes</v>
      </c>
      <c r="K609" s="21">
        <v>607</v>
      </c>
      <c r="L609" s="5" t="s">
        <v>1418</v>
      </c>
      <c r="M609" s="5" t="s">
        <v>1419</v>
      </c>
      <c r="N609" s="5" t="s">
        <v>2266</v>
      </c>
      <c r="O609" s="5" t="s">
        <v>149</v>
      </c>
      <c r="P609" s="5" t="s">
        <v>2623</v>
      </c>
      <c r="Q609" s="32" t="s">
        <v>4475</v>
      </c>
      <c r="R609" s="21">
        <v>1</v>
      </c>
      <c r="S609" s="22"/>
      <c r="T609" s="22"/>
      <c r="U609" s="22"/>
      <c r="V609" s="22"/>
      <c r="W609" s="22"/>
      <c r="X609" s="22"/>
      <c r="Y609" s="22"/>
      <c r="Z609" s="22"/>
      <c r="AA609" s="5" t="s">
        <v>2269</v>
      </c>
      <c r="AB609" s="5" t="s">
        <v>4476</v>
      </c>
      <c r="AC609" s="32" t="s">
        <v>4477</v>
      </c>
      <c r="AD609" s="21">
        <v>1</v>
      </c>
    </row>
    <row r="610" spans="1:30" x14ac:dyDescent="0.3">
      <c r="A610" s="18" t="str">
        <f t="shared" ref="A610:B610" si="632">IF(AND(ISNUMBER(SEARCH("Yes",C610)),ISNUMBER(SEARCH("Yes",E610)),ISNUMBER(SEARCH("Yes",G610)),ISNUMBER(SEARCH("Yes",I610))),"Yes","No")</f>
        <v>No</v>
      </c>
      <c r="B610" s="18" t="str">
        <f t="shared" si="632"/>
        <v>No</v>
      </c>
      <c r="C610" s="15" t="str">
        <f t="shared" si="527"/>
        <v>No</v>
      </c>
      <c r="D610" s="18" t="str">
        <f t="shared" si="528"/>
        <v>No</v>
      </c>
      <c r="E610" s="18" t="str">
        <f t="shared" si="529"/>
        <v>No</v>
      </c>
      <c r="F610" s="18" t="str">
        <f t="shared" si="530"/>
        <v>No</v>
      </c>
      <c r="G610" s="18" t="str">
        <f t="shared" si="531"/>
        <v>No</v>
      </c>
      <c r="H610" s="18" t="str">
        <f t="shared" si="532"/>
        <v>No</v>
      </c>
      <c r="I610" s="18" t="str">
        <f t="shared" si="533"/>
        <v>Yes</v>
      </c>
      <c r="J610" s="18" t="str">
        <f t="shared" si="534"/>
        <v>Yes</v>
      </c>
      <c r="K610" s="21">
        <v>608</v>
      </c>
      <c r="L610" s="5" t="s">
        <v>1420</v>
      </c>
      <c r="M610" s="5" t="s">
        <v>1421</v>
      </c>
      <c r="N610" s="5" t="s">
        <v>2266</v>
      </c>
      <c r="O610" s="5" t="s">
        <v>149</v>
      </c>
      <c r="P610" s="5" t="s">
        <v>4478</v>
      </c>
      <c r="Q610" s="32" t="s">
        <v>4479</v>
      </c>
      <c r="R610" s="21">
        <v>1</v>
      </c>
      <c r="S610" s="22"/>
      <c r="T610" s="22"/>
      <c r="U610" s="22"/>
      <c r="V610" s="22"/>
      <c r="W610" s="22"/>
      <c r="X610" s="22"/>
      <c r="Y610" s="22"/>
      <c r="Z610" s="22"/>
      <c r="AA610" s="5" t="s">
        <v>2269</v>
      </c>
      <c r="AB610" s="5" t="s">
        <v>4480</v>
      </c>
      <c r="AC610" s="32" t="s">
        <v>4481</v>
      </c>
      <c r="AD610" s="21">
        <v>1</v>
      </c>
    </row>
    <row r="611" spans="1:30" x14ac:dyDescent="0.3">
      <c r="A611" s="18" t="str">
        <f t="shared" ref="A611:B611" si="633">IF(AND(ISNUMBER(SEARCH("Yes",C611)),ISNUMBER(SEARCH("Yes",E611)),ISNUMBER(SEARCH("Yes",G611)),ISNUMBER(SEARCH("Yes",I611))),"Yes","No")</f>
        <v>No</v>
      </c>
      <c r="B611" s="18" t="str">
        <f t="shared" si="633"/>
        <v>No</v>
      </c>
      <c r="C611" s="15" t="str">
        <f t="shared" si="527"/>
        <v>No</v>
      </c>
      <c r="D611" s="18" t="str">
        <f t="shared" si="528"/>
        <v>No</v>
      </c>
      <c r="E611" s="18" t="str">
        <f t="shared" si="529"/>
        <v>No</v>
      </c>
      <c r="F611" s="18" t="str">
        <f t="shared" si="530"/>
        <v>No</v>
      </c>
      <c r="G611" s="18" t="str">
        <f t="shared" si="531"/>
        <v>No</v>
      </c>
      <c r="H611" s="18" t="str">
        <f t="shared" si="532"/>
        <v>No</v>
      </c>
      <c r="I611" s="18" t="str">
        <f t="shared" si="533"/>
        <v>Yes</v>
      </c>
      <c r="J611" s="18" t="str">
        <f t="shared" si="534"/>
        <v>Yes</v>
      </c>
      <c r="K611" s="21">
        <v>609</v>
      </c>
      <c r="L611" s="5" t="s">
        <v>1422</v>
      </c>
      <c r="M611" s="5" t="s">
        <v>1423</v>
      </c>
      <c r="N611" s="5" t="s">
        <v>2266</v>
      </c>
      <c r="O611" s="5" t="s">
        <v>149</v>
      </c>
      <c r="P611" s="5" t="s">
        <v>2284</v>
      </c>
      <c r="Q611" s="32" t="s">
        <v>4482</v>
      </c>
      <c r="R611" s="21">
        <v>1</v>
      </c>
      <c r="S611" s="22"/>
      <c r="T611" s="22"/>
      <c r="U611" s="22"/>
      <c r="V611" s="22"/>
      <c r="W611" s="22"/>
      <c r="X611" s="22"/>
      <c r="Y611" s="22"/>
      <c r="Z611" s="22"/>
      <c r="AA611" s="5" t="s">
        <v>2269</v>
      </c>
      <c r="AB611" s="5" t="s">
        <v>4483</v>
      </c>
      <c r="AC611" s="32" t="s">
        <v>4484</v>
      </c>
      <c r="AD611" s="21">
        <v>1</v>
      </c>
    </row>
    <row r="612" spans="1:30" x14ac:dyDescent="0.3">
      <c r="A612" s="18" t="str">
        <f t="shared" ref="A612:B612" si="634">IF(AND(ISNUMBER(SEARCH("Yes",C612)),ISNUMBER(SEARCH("Yes",E612)),ISNUMBER(SEARCH("Yes",G612)),ISNUMBER(SEARCH("Yes",I612))),"Yes","No")</f>
        <v>No</v>
      </c>
      <c r="B612" s="18" t="str">
        <f t="shared" si="634"/>
        <v>No</v>
      </c>
      <c r="C612" s="15" t="str">
        <f t="shared" si="527"/>
        <v>No</v>
      </c>
      <c r="D612" s="18" t="str">
        <f t="shared" si="528"/>
        <v>No</v>
      </c>
      <c r="E612" s="18" t="str">
        <f t="shared" si="529"/>
        <v>No</v>
      </c>
      <c r="F612" s="18" t="str">
        <f t="shared" si="530"/>
        <v>No</v>
      </c>
      <c r="G612" s="18" t="str">
        <f t="shared" si="531"/>
        <v>No</v>
      </c>
      <c r="H612" s="18" t="str">
        <f t="shared" si="532"/>
        <v>No</v>
      </c>
      <c r="I612" s="18" t="str">
        <f t="shared" si="533"/>
        <v>Yes</v>
      </c>
      <c r="J612" s="18" t="str">
        <f t="shared" si="534"/>
        <v>Yes</v>
      </c>
      <c r="K612" s="21">
        <v>610</v>
      </c>
      <c r="L612" s="5" t="s">
        <v>1424</v>
      </c>
      <c r="M612" s="5" t="s">
        <v>1425</v>
      </c>
      <c r="N612" s="5" t="s">
        <v>2266</v>
      </c>
      <c r="O612" s="5" t="s">
        <v>149</v>
      </c>
      <c r="P612" s="5" t="s">
        <v>2763</v>
      </c>
      <c r="Q612" s="32" t="s">
        <v>4485</v>
      </c>
      <c r="R612" s="21">
        <v>1</v>
      </c>
      <c r="S612" s="22"/>
      <c r="T612" s="22"/>
      <c r="U612" s="22"/>
      <c r="V612" s="22"/>
      <c r="W612" s="22"/>
      <c r="X612" s="22"/>
      <c r="Y612" s="22"/>
      <c r="Z612" s="22"/>
      <c r="AA612" s="5" t="s">
        <v>2269</v>
      </c>
      <c r="AB612" s="5" t="s">
        <v>2381</v>
      </c>
      <c r="AC612" s="32" t="s">
        <v>2430</v>
      </c>
      <c r="AD612" s="21">
        <v>1</v>
      </c>
    </row>
    <row r="613" spans="1:30" x14ac:dyDescent="0.3">
      <c r="A613" s="18" t="str">
        <f t="shared" ref="A613:B613" si="635">IF(AND(ISNUMBER(SEARCH("Yes",C613)),ISNUMBER(SEARCH("Yes",E613)),ISNUMBER(SEARCH("Yes",G613)),ISNUMBER(SEARCH("Yes",I613))),"Yes","No")</f>
        <v>Yes</v>
      </c>
      <c r="B613" s="18" t="str">
        <f t="shared" si="635"/>
        <v>No</v>
      </c>
      <c r="C613" s="15" t="str">
        <f t="shared" si="527"/>
        <v>Yes</v>
      </c>
      <c r="D613" s="18" t="str">
        <f t="shared" si="528"/>
        <v>No</v>
      </c>
      <c r="E613" s="18" t="str">
        <f t="shared" si="529"/>
        <v>Yes</v>
      </c>
      <c r="F613" s="18" t="str">
        <f t="shared" si="530"/>
        <v>Yes</v>
      </c>
      <c r="G613" s="18" t="str">
        <f t="shared" si="531"/>
        <v>Yes</v>
      </c>
      <c r="H613" s="18" t="str">
        <f t="shared" si="532"/>
        <v>Yes</v>
      </c>
      <c r="I613" s="18" t="str">
        <f t="shared" si="533"/>
        <v>Yes</v>
      </c>
      <c r="J613" s="18" t="str">
        <f t="shared" si="534"/>
        <v>Yes</v>
      </c>
      <c r="K613" s="21">
        <v>611</v>
      </c>
      <c r="L613" s="5" t="s">
        <v>246</v>
      </c>
      <c r="M613" s="5" t="s">
        <v>247</v>
      </c>
      <c r="N613" s="5" t="s">
        <v>2266</v>
      </c>
      <c r="O613" s="5" t="s">
        <v>149</v>
      </c>
      <c r="P613" s="5" t="s">
        <v>2946</v>
      </c>
      <c r="Q613" s="32" t="s">
        <v>4486</v>
      </c>
      <c r="R613" s="21">
        <v>1</v>
      </c>
      <c r="S613" s="5" t="s">
        <v>2269</v>
      </c>
      <c r="T613" s="5" t="s">
        <v>4487</v>
      </c>
      <c r="U613" s="32" t="s">
        <v>4488</v>
      </c>
      <c r="V613" s="21">
        <v>1</v>
      </c>
      <c r="W613" s="5" t="s">
        <v>21</v>
      </c>
      <c r="X613" s="5" t="s">
        <v>4489</v>
      </c>
      <c r="Y613" s="32" t="s">
        <v>4490</v>
      </c>
      <c r="Z613" s="21">
        <v>1</v>
      </c>
      <c r="AA613" s="5" t="s">
        <v>2269</v>
      </c>
      <c r="AB613" s="5" t="s">
        <v>2282</v>
      </c>
      <c r="AC613" s="32" t="s">
        <v>2283</v>
      </c>
      <c r="AD613" s="21">
        <v>1</v>
      </c>
    </row>
    <row r="614" spans="1:30" x14ac:dyDescent="0.3">
      <c r="A614" s="18" t="str">
        <f t="shared" ref="A614:B614" si="636">IF(AND(ISNUMBER(SEARCH("Yes",C614)),ISNUMBER(SEARCH("Yes",E614)),ISNUMBER(SEARCH("Yes",G614)),ISNUMBER(SEARCH("Yes",I614))),"Yes","No")</f>
        <v>No</v>
      </c>
      <c r="B614" s="18" t="str">
        <f t="shared" si="636"/>
        <v>No</v>
      </c>
      <c r="C614" s="15" t="str">
        <f t="shared" si="527"/>
        <v>No</v>
      </c>
      <c r="D614" s="18" t="str">
        <f t="shared" si="528"/>
        <v>No</v>
      </c>
      <c r="E614" s="18" t="str">
        <f t="shared" si="529"/>
        <v>No</v>
      </c>
      <c r="F614" s="18" t="str">
        <f t="shared" si="530"/>
        <v>No</v>
      </c>
      <c r="G614" s="18" t="str">
        <f t="shared" si="531"/>
        <v>No</v>
      </c>
      <c r="H614" s="18" t="str">
        <f t="shared" si="532"/>
        <v>No</v>
      </c>
      <c r="I614" s="18" t="str">
        <f t="shared" si="533"/>
        <v>Yes</v>
      </c>
      <c r="J614" s="18" t="str">
        <f t="shared" si="534"/>
        <v>Yes</v>
      </c>
      <c r="K614" s="21">
        <v>612</v>
      </c>
      <c r="L614" s="5" t="s">
        <v>1426</v>
      </c>
      <c r="M614" s="5" t="s">
        <v>1427</v>
      </c>
      <c r="N614" s="5" t="s">
        <v>2266</v>
      </c>
      <c r="O614" s="5" t="s">
        <v>149</v>
      </c>
      <c r="P614" s="5" t="s">
        <v>3014</v>
      </c>
      <c r="Q614" s="32" t="s">
        <v>4491</v>
      </c>
      <c r="R614" s="21">
        <v>1</v>
      </c>
      <c r="S614" s="22"/>
      <c r="T614" s="22"/>
      <c r="U614" s="22"/>
      <c r="V614" s="22"/>
      <c r="W614" s="22"/>
      <c r="X614" s="22"/>
      <c r="Y614" s="22"/>
      <c r="Z614" s="22"/>
      <c r="AA614" s="5" t="s">
        <v>2269</v>
      </c>
      <c r="AB614" s="5" t="s">
        <v>2282</v>
      </c>
      <c r="AC614" s="32" t="s">
        <v>2435</v>
      </c>
      <c r="AD614" s="21">
        <v>1</v>
      </c>
    </row>
    <row r="615" spans="1:30" x14ac:dyDescent="0.3">
      <c r="A615" s="18" t="str">
        <f t="shared" ref="A615:B615" si="637">IF(AND(ISNUMBER(SEARCH("Yes",C615)),ISNUMBER(SEARCH("Yes",E615)),ISNUMBER(SEARCH("Yes",G615)),ISNUMBER(SEARCH("Yes",I615))),"Yes","No")</f>
        <v>No</v>
      </c>
      <c r="B615" s="18" t="str">
        <f t="shared" si="637"/>
        <v>No</v>
      </c>
      <c r="C615" s="15" t="str">
        <f t="shared" si="527"/>
        <v>No</v>
      </c>
      <c r="D615" s="18" t="str">
        <f t="shared" si="528"/>
        <v>No</v>
      </c>
      <c r="E615" s="18" t="str">
        <f t="shared" si="529"/>
        <v>No</v>
      </c>
      <c r="F615" s="18" t="str">
        <f t="shared" si="530"/>
        <v>No</v>
      </c>
      <c r="G615" s="18" t="str">
        <f t="shared" si="531"/>
        <v>No</v>
      </c>
      <c r="H615" s="18" t="str">
        <f t="shared" si="532"/>
        <v>No</v>
      </c>
      <c r="I615" s="18" t="str">
        <f t="shared" si="533"/>
        <v>Yes</v>
      </c>
      <c r="J615" s="18" t="str">
        <f t="shared" si="534"/>
        <v>Yes</v>
      </c>
      <c r="K615" s="21">
        <v>613</v>
      </c>
      <c r="L615" s="5" t="s">
        <v>1428</v>
      </c>
      <c r="M615" s="5" t="s">
        <v>1429</v>
      </c>
      <c r="N615" s="5" t="s">
        <v>2266</v>
      </c>
      <c r="O615" s="5" t="s">
        <v>149</v>
      </c>
      <c r="P615" s="5" t="s">
        <v>2351</v>
      </c>
      <c r="Q615" s="32" t="s">
        <v>4492</v>
      </c>
      <c r="R615" s="21">
        <v>1</v>
      </c>
      <c r="S615" s="22"/>
      <c r="T615" s="22"/>
      <c r="U615" s="22"/>
      <c r="V615" s="22"/>
      <c r="W615" s="22"/>
      <c r="X615" s="22"/>
      <c r="Y615" s="22"/>
      <c r="Z615" s="22"/>
      <c r="AA615" s="5" t="s">
        <v>21</v>
      </c>
      <c r="AB615" s="5" t="s">
        <v>4493</v>
      </c>
      <c r="AC615" s="32" t="s">
        <v>4494</v>
      </c>
      <c r="AD615" s="21">
        <v>1</v>
      </c>
    </row>
    <row r="616" spans="1:30" x14ac:dyDescent="0.3">
      <c r="A616" s="18" t="str">
        <f t="shared" ref="A616:B616" si="638">IF(AND(ISNUMBER(SEARCH("Yes",C616)),ISNUMBER(SEARCH("Yes",E616)),ISNUMBER(SEARCH("Yes",G616)),ISNUMBER(SEARCH("Yes",I616))),"Yes","No")</f>
        <v>Yes</v>
      </c>
      <c r="B616" s="18" t="str">
        <f t="shared" si="638"/>
        <v>Yes</v>
      </c>
      <c r="C616" s="15" t="str">
        <f t="shared" si="527"/>
        <v>Yes</v>
      </c>
      <c r="D616" s="18" t="str">
        <f t="shared" si="528"/>
        <v>Yes</v>
      </c>
      <c r="E616" s="18" t="str">
        <f t="shared" si="529"/>
        <v>Yes</v>
      </c>
      <c r="F616" s="18" t="str">
        <f t="shared" si="530"/>
        <v>Yes</v>
      </c>
      <c r="G616" s="18" t="str">
        <f t="shared" si="531"/>
        <v>Yes</v>
      </c>
      <c r="H616" s="18" t="str">
        <f t="shared" si="532"/>
        <v>Yes</v>
      </c>
      <c r="I616" s="18" t="str">
        <f t="shared" si="533"/>
        <v>Yes</v>
      </c>
      <c r="J616" s="18" t="str">
        <f t="shared" si="534"/>
        <v>Yes</v>
      </c>
      <c r="K616" s="21">
        <v>614</v>
      </c>
      <c r="L616" s="5" t="s">
        <v>72</v>
      </c>
      <c r="M616" s="5" t="s">
        <v>95</v>
      </c>
      <c r="N616" s="5" t="s">
        <v>2266</v>
      </c>
      <c r="O616" s="5" t="s">
        <v>21</v>
      </c>
      <c r="P616" s="5" t="s">
        <v>4495</v>
      </c>
      <c r="Q616" s="32" t="s">
        <v>4496</v>
      </c>
      <c r="R616" s="21">
        <v>1</v>
      </c>
      <c r="S616" s="5" t="s">
        <v>21</v>
      </c>
      <c r="T616" s="5" t="s">
        <v>4497</v>
      </c>
      <c r="U616" s="32" t="s">
        <v>4498</v>
      </c>
      <c r="V616" s="21">
        <v>1</v>
      </c>
      <c r="W616" s="5" t="s">
        <v>21</v>
      </c>
      <c r="X616" s="5" t="s">
        <v>4499</v>
      </c>
      <c r="Y616" s="32" t="s">
        <v>4500</v>
      </c>
      <c r="Z616" s="21">
        <v>1</v>
      </c>
      <c r="AA616" s="5" t="s">
        <v>21</v>
      </c>
      <c r="AB616" s="5" t="s">
        <v>4501</v>
      </c>
      <c r="AC616" s="32" t="s">
        <v>4502</v>
      </c>
      <c r="AD616" s="21">
        <v>1</v>
      </c>
    </row>
    <row r="617" spans="1:30" x14ac:dyDescent="0.3">
      <c r="A617" s="18" t="str">
        <f t="shared" ref="A617:B617" si="639">IF(AND(ISNUMBER(SEARCH("Yes",C617)),ISNUMBER(SEARCH("Yes",E617)),ISNUMBER(SEARCH("Yes",G617)),ISNUMBER(SEARCH("Yes",I617))),"Yes","No")</f>
        <v>No</v>
      </c>
      <c r="B617" s="18" t="str">
        <f t="shared" si="639"/>
        <v>No</v>
      </c>
      <c r="C617" s="15" t="str">
        <f t="shared" si="527"/>
        <v>No</v>
      </c>
      <c r="D617" s="18" t="str">
        <f t="shared" si="528"/>
        <v>No</v>
      </c>
      <c r="E617" s="18" t="str">
        <f t="shared" si="529"/>
        <v>No</v>
      </c>
      <c r="F617" s="18" t="str">
        <f t="shared" si="530"/>
        <v>No</v>
      </c>
      <c r="G617" s="18" t="str">
        <f t="shared" si="531"/>
        <v>No</v>
      </c>
      <c r="H617" s="18" t="str">
        <f t="shared" si="532"/>
        <v>No</v>
      </c>
      <c r="I617" s="18" t="str">
        <f t="shared" si="533"/>
        <v>Yes</v>
      </c>
      <c r="J617" s="18" t="str">
        <f t="shared" si="534"/>
        <v>Yes</v>
      </c>
      <c r="K617" s="21">
        <v>615</v>
      </c>
      <c r="L617" s="5" t="s">
        <v>1430</v>
      </c>
      <c r="M617" s="5" t="s">
        <v>1431</v>
      </c>
      <c r="N617" s="5" t="s">
        <v>2266</v>
      </c>
      <c r="O617" s="5" t="s">
        <v>149</v>
      </c>
      <c r="P617" s="5" t="s">
        <v>3417</v>
      </c>
      <c r="Q617" s="32" t="s">
        <v>4503</v>
      </c>
      <c r="R617" s="21">
        <v>1</v>
      </c>
      <c r="S617" s="22"/>
      <c r="T617" s="22"/>
      <c r="U617" s="22"/>
      <c r="V617" s="22"/>
      <c r="W617" s="22"/>
      <c r="X617" s="22"/>
      <c r="Y617" s="22"/>
      <c r="Z617" s="22"/>
      <c r="AA617" s="5" t="s">
        <v>2269</v>
      </c>
      <c r="AB617" s="5" t="s">
        <v>2345</v>
      </c>
      <c r="AC617" s="32" t="s">
        <v>2346</v>
      </c>
      <c r="AD617" s="21">
        <v>1</v>
      </c>
    </row>
    <row r="618" spans="1:30" x14ac:dyDescent="0.3">
      <c r="A618" s="18" t="str">
        <f t="shared" ref="A618:B618" si="640">IF(AND(ISNUMBER(SEARCH("Yes",C618)),ISNUMBER(SEARCH("Yes",E618)),ISNUMBER(SEARCH("Yes",G618)),ISNUMBER(SEARCH("Yes",I618))),"Yes","No")</f>
        <v>No</v>
      </c>
      <c r="B618" s="18" t="str">
        <f t="shared" si="640"/>
        <v>No</v>
      </c>
      <c r="C618" s="15" t="str">
        <f t="shared" si="527"/>
        <v>No</v>
      </c>
      <c r="D618" s="18" t="str">
        <f t="shared" si="528"/>
        <v>No</v>
      </c>
      <c r="E618" s="18" t="str">
        <f t="shared" si="529"/>
        <v>No</v>
      </c>
      <c r="F618" s="18" t="str">
        <f t="shared" si="530"/>
        <v>No</v>
      </c>
      <c r="G618" s="18" t="str">
        <f t="shared" si="531"/>
        <v>No</v>
      </c>
      <c r="H618" s="18" t="str">
        <f t="shared" si="532"/>
        <v>No</v>
      </c>
      <c r="I618" s="18" t="str">
        <f t="shared" si="533"/>
        <v>Yes</v>
      </c>
      <c r="J618" s="18" t="str">
        <f t="shared" si="534"/>
        <v>No</v>
      </c>
      <c r="K618" s="21">
        <v>616</v>
      </c>
      <c r="L618" s="5" t="s">
        <v>1432</v>
      </c>
      <c r="M618" s="5" t="s">
        <v>1433</v>
      </c>
      <c r="N618" s="5" t="s">
        <v>2266</v>
      </c>
      <c r="O618" s="5" t="s">
        <v>149</v>
      </c>
      <c r="P618" s="5" t="s">
        <v>2408</v>
      </c>
      <c r="Q618" s="32" t="s">
        <v>4504</v>
      </c>
      <c r="R618" s="21">
        <v>1</v>
      </c>
      <c r="S618" s="22"/>
      <c r="T618" s="22"/>
      <c r="U618" s="22"/>
      <c r="V618" s="22"/>
      <c r="W618" s="22"/>
      <c r="X618" s="22"/>
      <c r="Y618" s="22"/>
      <c r="Z618" s="22"/>
      <c r="AA618" s="5" t="s">
        <v>149</v>
      </c>
      <c r="AB618" s="5" t="s">
        <v>4505</v>
      </c>
      <c r="AC618" s="32" t="s">
        <v>4506</v>
      </c>
      <c r="AD618" s="21">
        <v>1</v>
      </c>
    </row>
    <row r="619" spans="1:30" x14ac:dyDescent="0.3">
      <c r="A619" s="18" t="str">
        <f t="shared" ref="A619:B619" si="641">IF(AND(ISNUMBER(SEARCH("Yes",C619)),ISNUMBER(SEARCH("Yes",E619)),ISNUMBER(SEARCH("Yes",G619)),ISNUMBER(SEARCH("Yes",I619))),"Yes","No")</f>
        <v>No</v>
      </c>
      <c r="B619" s="18" t="str">
        <f t="shared" si="641"/>
        <v>No</v>
      </c>
      <c r="C619" s="15" t="str">
        <f t="shared" si="527"/>
        <v>No</v>
      </c>
      <c r="D619" s="18" t="str">
        <f t="shared" si="528"/>
        <v>No</v>
      </c>
      <c r="E619" s="18" t="str">
        <f t="shared" si="529"/>
        <v>No</v>
      </c>
      <c r="F619" s="18" t="str">
        <f t="shared" si="530"/>
        <v>No</v>
      </c>
      <c r="G619" s="18" t="str">
        <f t="shared" si="531"/>
        <v>No</v>
      </c>
      <c r="H619" s="18" t="str">
        <f t="shared" si="532"/>
        <v>No</v>
      </c>
      <c r="I619" s="18" t="str">
        <f t="shared" si="533"/>
        <v>Yes</v>
      </c>
      <c r="J619" s="18" t="str">
        <f t="shared" si="534"/>
        <v>Yes</v>
      </c>
      <c r="K619" s="21">
        <v>617</v>
      </c>
      <c r="L619" s="5" t="s">
        <v>1434</v>
      </c>
      <c r="M619" s="5" t="s">
        <v>1435</v>
      </c>
      <c r="N619" s="5" t="s">
        <v>2266</v>
      </c>
      <c r="O619" s="5" t="s">
        <v>149</v>
      </c>
      <c r="P619" s="5" t="s">
        <v>2371</v>
      </c>
      <c r="Q619" s="32" t="s">
        <v>4507</v>
      </c>
      <c r="R619" s="21">
        <v>1</v>
      </c>
      <c r="S619" s="22"/>
      <c r="T619" s="22"/>
      <c r="U619" s="22"/>
      <c r="V619" s="22"/>
      <c r="W619" s="22"/>
      <c r="X619" s="22"/>
      <c r="Y619" s="22"/>
      <c r="Z619" s="22"/>
      <c r="AA619" s="5" t="s">
        <v>2269</v>
      </c>
      <c r="AB619" s="5" t="s">
        <v>4508</v>
      </c>
      <c r="AC619" s="32" t="s">
        <v>4509</v>
      </c>
      <c r="AD619" s="21">
        <v>1</v>
      </c>
    </row>
    <row r="620" spans="1:30" x14ac:dyDescent="0.3">
      <c r="A620" s="18" t="str">
        <f t="shared" ref="A620:B620" si="642">IF(AND(ISNUMBER(SEARCH("Yes",C620)),ISNUMBER(SEARCH("Yes",E620)),ISNUMBER(SEARCH("Yes",G620)),ISNUMBER(SEARCH("Yes",I620))),"Yes","No")</f>
        <v>No</v>
      </c>
      <c r="B620" s="18" t="str">
        <f t="shared" si="642"/>
        <v>No</v>
      </c>
      <c r="C620" s="15" t="str">
        <f t="shared" si="527"/>
        <v>No</v>
      </c>
      <c r="D620" s="18" t="str">
        <f t="shared" si="528"/>
        <v>No</v>
      </c>
      <c r="E620" s="18" t="str">
        <f t="shared" si="529"/>
        <v>No</v>
      </c>
      <c r="F620" s="18" t="str">
        <f t="shared" si="530"/>
        <v>No</v>
      </c>
      <c r="G620" s="18" t="str">
        <f t="shared" si="531"/>
        <v>No</v>
      </c>
      <c r="H620" s="18" t="str">
        <f t="shared" si="532"/>
        <v>No</v>
      </c>
      <c r="I620" s="18" t="str">
        <f t="shared" si="533"/>
        <v>Yes</v>
      </c>
      <c r="J620" s="18" t="str">
        <f t="shared" si="534"/>
        <v>Yes</v>
      </c>
      <c r="K620" s="21">
        <v>618</v>
      </c>
      <c r="L620" s="5" t="s">
        <v>1436</v>
      </c>
      <c r="M620" s="5" t="s">
        <v>1437</v>
      </c>
      <c r="N620" s="5" t="s">
        <v>2266</v>
      </c>
      <c r="O620" s="5" t="s">
        <v>149</v>
      </c>
      <c r="P620" s="5" t="s">
        <v>4510</v>
      </c>
      <c r="Q620" s="32" t="s">
        <v>4511</v>
      </c>
      <c r="R620" s="21">
        <v>1</v>
      </c>
      <c r="S620" s="22"/>
      <c r="T620" s="22"/>
      <c r="U620" s="22"/>
      <c r="V620" s="22"/>
      <c r="W620" s="22"/>
      <c r="X620" s="22"/>
      <c r="Y620" s="22"/>
      <c r="Z620" s="22"/>
      <c r="AA620" s="5" t="s">
        <v>2269</v>
      </c>
      <c r="AB620" s="5" t="s">
        <v>4512</v>
      </c>
      <c r="AC620" s="32" t="s">
        <v>4513</v>
      </c>
      <c r="AD620" s="21">
        <v>1</v>
      </c>
    </row>
    <row r="621" spans="1:30" x14ac:dyDescent="0.3">
      <c r="A621" s="18" t="str">
        <f t="shared" ref="A621:B621" si="643">IF(AND(ISNUMBER(SEARCH("Yes",C621)),ISNUMBER(SEARCH("Yes",E621)),ISNUMBER(SEARCH("Yes",G621)),ISNUMBER(SEARCH("Yes",I621))),"Yes","No")</f>
        <v>Yes</v>
      </c>
      <c r="B621" s="18" t="str">
        <f t="shared" si="643"/>
        <v>Yes</v>
      </c>
      <c r="C621" s="15" t="str">
        <f t="shared" si="527"/>
        <v>Yes</v>
      </c>
      <c r="D621" s="18" t="str">
        <f t="shared" si="528"/>
        <v>Yes</v>
      </c>
      <c r="E621" s="18" t="str">
        <f t="shared" si="529"/>
        <v>Yes</v>
      </c>
      <c r="F621" s="18" t="str">
        <f t="shared" si="530"/>
        <v>Yes</v>
      </c>
      <c r="G621" s="18" t="str">
        <f t="shared" si="531"/>
        <v>Yes</v>
      </c>
      <c r="H621" s="18" t="str">
        <f t="shared" si="532"/>
        <v>Yes</v>
      </c>
      <c r="I621" s="18" t="str">
        <f t="shared" si="533"/>
        <v>Yes</v>
      </c>
      <c r="J621" s="18" t="str">
        <f t="shared" si="534"/>
        <v>Yes</v>
      </c>
      <c r="K621" s="21">
        <v>619</v>
      </c>
      <c r="L621" s="5" t="s">
        <v>112</v>
      </c>
      <c r="M621" s="5" t="s">
        <v>283</v>
      </c>
      <c r="N621" s="5" t="s">
        <v>2266</v>
      </c>
      <c r="O621" s="5" t="s">
        <v>2269</v>
      </c>
      <c r="P621" s="5" t="s">
        <v>4514</v>
      </c>
      <c r="Q621" s="32" t="s">
        <v>4515</v>
      </c>
      <c r="R621" s="21">
        <v>1</v>
      </c>
      <c r="S621" s="5" t="s">
        <v>21</v>
      </c>
      <c r="T621" s="5" t="s">
        <v>4516</v>
      </c>
      <c r="U621" s="32" t="s">
        <v>4517</v>
      </c>
      <c r="V621" s="21">
        <v>1</v>
      </c>
      <c r="W621" s="5" t="s">
        <v>21</v>
      </c>
      <c r="X621" s="5" t="s">
        <v>4518</v>
      </c>
      <c r="Y621" s="32" t="s">
        <v>4519</v>
      </c>
      <c r="Z621" s="21">
        <v>1</v>
      </c>
      <c r="AA621" s="5" t="s">
        <v>2269</v>
      </c>
      <c r="AB621" s="5" t="s">
        <v>4520</v>
      </c>
      <c r="AC621" s="32" t="s">
        <v>4521</v>
      </c>
      <c r="AD621" s="21">
        <v>1</v>
      </c>
    </row>
    <row r="622" spans="1:30" x14ac:dyDescent="0.3">
      <c r="A622" s="18" t="str">
        <f t="shared" ref="A622:B622" si="644">IF(AND(ISNUMBER(SEARCH("Yes",C622)),ISNUMBER(SEARCH("Yes",E622)),ISNUMBER(SEARCH("Yes",G622)),ISNUMBER(SEARCH("Yes",I622))),"Yes","No")</f>
        <v>No</v>
      </c>
      <c r="B622" s="18" t="str">
        <f t="shared" si="644"/>
        <v>No</v>
      </c>
      <c r="C622" s="15" t="str">
        <f t="shared" si="527"/>
        <v>No</v>
      </c>
      <c r="D622" s="18" t="str">
        <f t="shared" si="528"/>
        <v>No</v>
      </c>
      <c r="E622" s="18" t="str">
        <f t="shared" si="529"/>
        <v>No</v>
      </c>
      <c r="F622" s="18" t="str">
        <f t="shared" si="530"/>
        <v>No</v>
      </c>
      <c r="G622" s="18" t="str">
        <f t="shared" si="531"/>
        <v>No</v>
      </c>
      <c r="H622" s="18" t="str">
        <f t="shared" si="532"/>
        <v>No</v>
      </c>
      <c r="I622" s="18" t="str">
        <f t="shared" si="533"/>
        <v>Yes</v>
      </c>
      <c r="J622" s="18" t="str">
        <f t="shared" si="534"/>
        <v>Yes</v>
      </c>
      <c r="K622" s="21">
        <v>620</v>
      </c>
      <c r="L622" s="5" t="s">
        <v>1438</v>
      </c>
      <c r="M622" s="5" t="s">
        <v>1439</v>
      </c>
      <c r="N622" s="5" t="s">
        <v>2266</v>
      </c>
      <c r="O622" s="5" t="s">
        <v>149</v>
      </c>
      <c r="P622" s="5" t="s">
        <v>3763</v>
      </c>
      <c r="Q622" s="32" t="s">
        <v>2958</v>
      </c>
      <c r="R622" s="21">
        <v>1</v>
      </c>
      <c r="S622" s="22"/>
      <c r="T622" s="22"/>
      <c r="U622" s="22"/>
      <c r="V622" s="22"/>
      <c r="W622" s="22"/>
      <c r="X622" s="22"/>
      <c r="Y622" s="22"/>
      <c r="Z622" s="22"/>
      <c r="AA622" s="5" t="s">
        <v>2269</v>
      </c>
      <c r="AB622" s="5" t="s">
        <v>4522</v>
      </c>
      <c r="AC622" s="32" t="s">
        <v>4523</v>
      </c>
      <c r="AD622" s="21">
        <v>1</v>
      </c>
    </row>
    <row r="623" spans="1:30" x14ac:dyDescent="0.3">
      <c r="A623" s="18" t="str">
        <f t="shared" ref="A623:B623" si="645">IF(AND(ISNUMBER(SEARCH("Yes",C623)),ISNUMBER(SEARCH("Yes",E623)),ISNUMBER(SEARCH("Yes",G623)),ISNUMBER(SEARCH("Yes",I623))),"Yes","No")</f>
        <v>No</v>
      </c>
      <c r="B623" s="18" t="str">
        <f t="shared" si="645"/>
        <v>No</v>
      </c>
      <c r="C623" s="15" t="str">
        <f t="shared" si="527"/>
        <v>No</v>
      </c>
      <c r="D623" s="18" t="str">
        <f t="shared" si="528"/>
        <v>No</v>
      </c>
      <c r="E623" s="18" t="str">
        <f t="shared" si="529"/>
        <v>No</v>
      </c>
      <c r="F623" s="18" t="str">
        <f t="shared" si="530"/>
        <v>No</v>
      </c>
      <c r="G623" s="18" t="str">
        <f t="shared" si="531"/>
        <v>No</v>
      </c>
      <c r="H623" s="18" t="str">
        <f t="shared" si="532"/>
        <v>No</v>
      </c>
      <c r="I623" s="18" t="str">
        <f t="shared" si="533"/>
        <v>Yes</v>
      </c>
      <c r="J623" s="18" t="str">
        <f t="shared" si="534"/>
        <v>Yes</v>
      </c>
      <c r="K623" s="21">
        <v>621</v>
      </c>
      <c r="L623" s="5" t="s">
        <v>1440</v>
      </c>
      <c r="M623" s="5" t="s">
        <v>1441</v>
      </c>
      <c r="N623" s="5" t="s">
        <v>2266</v>
      </c>
      <c r="O623" s="5" t="s">
        <v>149</v>
      </c>
      <c r="P623" s="5" t="s">
        <v>4524</v>
      </c>
      <c r="Q623" s="32" t="s">
        <v>2868</v>
      </c>
      <c r="R623" s="21">
        <v>1</v>
      </c>
      <c r="S623" s="22"/>
      <c r="T623" s="22"/>
      <c r="U623" s="22"/>
      <c r="V623" s="22"/>
      <c r="W623" s="22"/>
      <c r="X623" s="22"/>
      <c r="Y623" s="22"/>
      <c r="Z623" s="22"/>
      <c r="AA623" s="5" t="s">
        <v>2269</v>
      </c>
      <c r="AB623" s="5" t="s">
        <v>4525</v>
      </c>
      <c r="AC623" s="32" t="s">
        <v>4526</v>
      </c>
      <c r="AD623" s="21">
        <v>1</v>
      </c>
    </row>
    <row r="624" spans="1:30" x14ac:dyDescent="0.3">
      <c r="A624" s="18" t="str">
        <f t="shared" ref="A624:B624" si="646">IF(AND(ISNUMBER(SEARCH("Yes",C624)),ISNUMBER(SEARCH("Yes",E624)),ISNUMBER(SEARCH("Yes",G624)),ISNUMBER(SEARCH("Yes",I624))),"Yes","No")</f>
        <v>No</v>
      </c>
      <c r="B624" s="18" t="str">
        <f t="shared" si="646"/>
        <v>No</v>
      </c>
      <c r="C624" s="15" t="str">
        <f t="shared" si="527"/>
        <v>No</v>
      </c>
      <c r="D624" s="18" t="str">
        <f t="shared" si="528"/>
        <v>No</v>
      </c>
      <c r="E624" s="18" t="str">
        <f t="shared" si="529"/>
        <v>No</v>
      </c>
      <c r="F624" s="18" t="str">
        <f t="shared" si="530"/>
        <v>No</v>
      </c>
      <c r="G624" s="18" t="str">
        <f t="shared" si="531"/>
        <v>No</v>
      </c>
      <c r="H624" s="18" t="str">
        <f t="shared" si="532"/>
        <v>No</v>
      </c>
      <c r="I624" s="18" t="str">
        <f t="shared" si="533"/>
        <v>Yes</v>
      </c>
      <c r="J624" s="18" t="str">
        <f t="shared" si="534"/>
        <v>Yes</v>
      </c>
      <c r="K624" s="21">
        <v>622</v>
      </c>
      <c r="L624" s="5" t="s">
        <v>1442</v>
      </c>
      <c r="M624" s="5" t="s">
        <v>1443</v>
      </c>
      <c r="N624" s="5" t="s">
        <v>2266</v>
      </c>
      <c r="O624" s="5" t="s">
        <v>149</v>
      </c>
      <c r="P624" s="5" t="s">
        <v>4527</v>
      </c>
      <c r="Q624" s="32" t="s">
        <v>4528</v>
      </c>
      <c r="R624" s="21">
        <v>1</v>
      </c>
      <c r="S624" s="22"/>
      <c r="T624" s="22"/>
      <c r="U624" s="22"/>
      <c r="V624" s="22"/>
      <c r="W624" s="22"/>
      <c r="X624" s="22"/>
      <c r="Y624" s="22"/>
      <c r="Z624" s="22"/>
      <c r="AA624" s="5" t="s">
        <v>21</v>
      </c>
      <c r="AB624" s="5" t="s">
        <v>4529</v>
      </c>
      <c r="AC624" s="32" t="s">
        <v>2842</v>
      </c>
      <c r="AD624" s="21">
        <v>1</v>
      </c>
    </row>
    <row r="625" spans="1:30" x14ac:dyDescent="0.3">
      <c r="A625" s="18" t="str">
        <f t="shared" ref="A625:B625" si="647">IF(AND(ISNUMBER(SEARCH("Yes",C625)),ISNUMBER(SEARCH("Yes",E625)),ISNUMBER(SEARCH("Yes",G625)),ISNUMBER(SEARCH("Yes",I625))),"Yes","No")</f>
        <v>No</v>
      </c>
      <c r="B625" s="18" t="str">
        <f t="shared" si="647"/>
        <v>No</v>
      </c>
      <c r="C625" s="15" t="str">
        <f t="shared" si="527"/>
        <v>No</v>
      </c>
      <c r="D625" s="18" t="str">
        <f t="shared" si="528"/>
        <v>No</v>
      </c>
      <c r="E625" s="18" t="str">
        <f t="shared" si="529"/>
        <v>No</v>
      </c>
      <c r="F625" s="18" t="str">
        <f t="shared" si="530"/>
        <v>No</v>
      </c>
      <c r="G625" s="18" t="str">
        <f t="shared" si="531"/>
        <v>No</v>
      </c>
      <c r="H625" s="18" t="str">
        <f t="shared" si="532"/>
        <v>No</v>
      </c>
      <c r="I625" s="18" t="str">
        <f t="shared" si="533"/>
        <v>Yes</v>
      </c>
      <c r="J625" s="18" t="str">
        <f t="shared" si="534"/>
        <v>Yes</v>
      </c>
      <c r="K625" s="21">
        <v>623</v>
      </c>
      <c r="L625" s="5" t="s">
        <v>1444</v>
      </c>
      <c r="M625" s="5" t="s">
        <v>1445</v>
      </c>
      <c r="N625" s="5" t="s">
        <v>2266</v>
      </c>
      <c r="O625" s="5" t="s">
        <v>149</v>
      </c>
      <c r="P625" s="5" t="s">
        <v>4530</v>
      </c>
      <c r="Q625" s="32" t="s">
        <v>4531</v>
      </c>
      <c r="R625" s="21">
        <v>1</v>
      </c>
      <c r="S625" s="22"/>
      <c r="T625" s="22"/>
      <c r="U625" s="22"/>
      <c r="V625" s="22"/>
      <c r="W625" s="22"/>
      <c r="X625" s="22"/>
      <c r="Y625" s="22"/>
      <c r="Z625" s="22"/>
      <c r="AA625" s="5" t="s">
        <v>2269</v>
      </c>
      <c r="AB625" s="5" t="s">
        <v>4532</v>
      </c>
      <c r="AC625" s="32" t="s">
        <v>4533</v>
      </c>
      <c r="AD625" s="21">
        <v>1</v>
      </c>
    </row>
    <row r="626" spans="1:30" x14ac:dyDescent="0.3">
      <c r="A626" s="18" t="str">
        <f t="shared" ref="A626:B626" si="648">IF(AND(ISNUMBER(SEARCH("Yes",C626)),ISNUMBER(SEARCH("Yes",E626)),ISNUMBER(SEARCH("Yes",G626)),ISNUMBER(SEARCH("Yes",I626))),"Yes","No")</f>
        <v>No</v>
      </c>
      <c r="B626" s="18" t="str">
        <f t="shared" si="648"/>
        <v>No</v>
      </c>
      <c r="C626" s="15" t="str">
        <f t="shared" si="527"/>
        <v>No</v>
      </c>
      <c r="D626" s="18" t="str">
        <f t="shared" si="528"/>
        <v>No</v>
      </c>
      <c r="E626" s="18" t="str">
        <f t="shared" si="529"/>
        <v>No</v>
      </c>
      <c r="F626" s="18" t="str">
        <f t="shared" si="530"/>
        <v>No</v>
      </c>
      <c r="G626" s="18" t="str">
        <f t="shared" si="531"/>
        <v>No</v>
      </c>
      <c r="H626" s="18" t="str">
        <f t="shared" si="532"/>
        <v>No</v>
      </c>
      <c r="I626" s="18" t="str">
        <f t="shared" si="533"/>
        <v>Yes</v>
      </c>
      <c r="J626" s="18" t="str">
        <f t="shared" si="534"/>
        <v>Yes</v>
      </c>
      <c r="K626" s="21">
        <v>624</v>
      </c>
      <c r="L626" s="5" t="s">
        <v>1446</v>
      </c>
      <c r="M626" s="5" t="s">
        <v>1447</v>
      </c>
      <c r="N626" s="5" t="s">
        <v>2266</v>
      </c>
      <c r="O626" s="5" t="s">
        <v>149</v>
      </c>
      <c r="P626" s="5" t="s">
        <v>3072</v>
      </c>
      <c r="Q626" s="32" t="s">
        <v>4534</v>
      </c>
      <c r="R626" s="21">
        <v>1</v>
      </c>
      <c r="S626" s="22"/>
      <c r="T626" s="22"/>
      <c r="U626" s="22"/>
      <c r="V626" s="22"/>
      <c r="W626" s="22"/>
      <c r="X626" s="22"/>
      <c r="Y626" s="22"/>
      <c r="Z626" s="22"/>
      <c r="AA626" s="5" t="s">
        <v>2269</v>
      </c>
      <c r="AB626" s="5" t="s">
        <v>3979</v>
      </c>
      <c r="AC626" s="32" t="s">
        <v>2435</v>
      </c>
      <c r="AD626" s="21">
        <v>1</v>
      </c>
    </row>
    <row r="627" spans="1:30" x14ac:dyDescent="0.3">
      <c r="A627" s="18" t="str">
        <f t="shared" ref="A627:B627" si="649">IF(AND(ISNUMBER(SEARCH("Yes",C627)),ISNUMBER(SEARCH("Yes",E627)),ISNUMBER(SEARCH("Yes",G627)),ISNUMBER(SEARCH("Yes",I627))),"Yes","No")</f>
        <v>Yes</v>
      </c>
      <c r="B627" s="18" t="str">
        <f t="shared" si="649"/>
        <v>Yes</v>
      </c>
      <c r="C627" s="15" t="str">
        <f t="shared" si="527"/>
        <v>Yes</v>
      </c>
      <c r="D627" s="18" t="str">
        <f t="shared" si="528"/>
        <v>Yes</v>
      </c>
      <c r="E627" s="18" t="str">
        <f t="shared" si="529"/>
        <v>Yes</v>
      </c>
      <c r="F627" s="18" t="str">
        <f t="shared" si="530"/>
        <v>Yes</v>
      </c>
      <c r="G627" s="18" t="str">
        <f t="shared" si="531"/>
        <v>Yes</v>
      </c>
      <c r="H627" s="18" t="str">
        <f t="shared" si="532"/>
        <v>Yes</v>
      </c>
      <c r="I627" s="18" t="str">
        <f t="shared" si="533"/>
        <v>Yes</v>
      </c>
      <c r="J627" s="18" t="str">
        <f t="shared" si="534"/>
        <v>Yes</v>
      </c>
      <c r="K627" s="21">
        <v>625</v>
      </c>
      <c r="L627" s="5" t="s">
        <v>146</v>
      </c>
      <c r="M627" s="5" t="s">
        <v>279</v>
      </c>
      <c r="N627" s="5" t="s">
        <v>2266</v>
      </c>
      <c r="O627" s="5" t="s">
        <v>2269</v>
      </c>
      <c r="P627" s="5" t="s">
        <v>4535</v>
      </c>
      <c r="Q627" s="32" t="s">
        <v>4536</v>
      </c>
      <c r="R627" s="21">
        <v>1</v>
      </c>
      <c r="S627" s="5" t="s">
        <v>21</v>
      </c>
      <c r="T627" s="5" t="s">
        <v>4537</v>
      </c>
      <c r="U627" s="32" t="s">
        <v>4538</v>
      </c>
      <c r="V627" s="21">
        <v>1</v>
      </c>
      <c r="W627" s="5" t="s">
        <v>2269</v>
      </c>
      <c r="X627" s="5" t="s">
        <v>4539</v>
      </c>
      <c r="Y627" s="32" t="s">
        <v>4540</v>
      </c>
      <c r="Z627" s="21">
        <v>1</v>
      </c>
      <c r="AA627" s="5" t="s">
        <v>21</v>
      </c>
      <c r="AB627" s="5" t="s">
        <v>4541</v>
      </c>
      <c r="AC627" s="32" t="s">
        <v>4542</v>
      </c>
      <c r="AD627" s="21">
        <v>1</v>
      </c>
    </row>
    <row r="628" spans="1:30" x14ac:dyDescent="0.3">
      <c r="A628" s="18" t="str">
        <f t="shared" ref="A628:B628" si="650">IF(AND(ISNUMBER(SEARCH("Yes",C628)),ISNUMBER(SEARCH("Yes",E628)),ISNUMBER(SEARCH("Yes",G628)),ISNUMBER(SEARCH("Yes",I628))),"Yes","No")</f>
        <v>No</v>
      </c>
      <c r="B628" s="18" t="str">
        <f t="shared" si="650"/>
        <v>No</v>
      </c>
      <c r="C628" s="15" t="str">
        <f t="shared" si="527"/>
        <v>No</v>
      </c>
      <c r="D628" s="18" t="str">
        <f t="shared" si="528"/>
        <v>No</v>
      </c>
      <c r="E628" s="18" t="str">
        <f t="shared" si="529"/>
        <v>No</v>
      </c>
      <c r="F628" s="18" t="str">
        <f t="shared" si="530"/>
        <v>No</v>
      </c>
      <c r="G628" s="18" t="str">
        <f t="shared" si="531"/>
        <v>No</v>
      </c>
      <c r="H628" s="18" t="str">
        <f t="shared" si="532"/>
        <v>No</v>
      </c>
      <c r="I628" s="18" t="str">
        <f t="shared" si="533"/>
        <v>Yes</v>
      </c>
      <c r="J628" s="18" t="str">
        <f t="shared" si="534"/>
        <v>Yes</v>
      </c>
      <c r="K628" s="21">
        <v>626</v>
      </c>
      <c r="L628" s="5" t="s">
        <v>1448</v>
      </c>
      <c r="M628" s="5" t="s">
        <v>1449</v>
      </c>
      <c r="N628" s="5" t="s">
        <v>2266</v>
      </c>
      <c r="O628" s="5" t="s">
        <v>149</v>
      </c>
      <c r="P628" s="5" t="s">
        <v>2626</v>
      </c>
      <c r="Q628" s="32" t="s">
        <v>4543</v>
      </c>
      <c r="R628" s="21">
        <v>1</v>
      </c>
      <c r="S628" s="22"/>
      <c r="T628" s="22"/>
      <c r="U628" s="22"/>
      <c r="V628" s="22"/>
      <c r="W628" s="22"/>
      <c r="X628" s="22"/>
      <c r="Y628" s="22"/>
      <c r="Z628" s="22"/>
      <c r="AA628" s="5" t="s">
        <v>2269</v>
      </c>
      <c r="AB628" s="5" t="s">
        <v>4544</v>
      </c>
      <c r="AC628" s="32" t="s">
        <v>4545</v>
      </c>
      <c r="AD628" s="21">
        <v>1</v>
      </c>
    </row>
    <row r="629" spans="1:30" x14ac:dyDescent="0.3">
      <c r="A629" s="18" t="str">
        <f t="shared" ref="A629:B629" si="651">IF(AND(ISNUMBER(SEARCH("Yes",C629)),ISNUMBER(SEARCH("Yes",E629)),ISNUMBER(SEARCH("Yes",G629)),ISNUMBER(SEARCH("Yes",I629))),"Yes","No")</f>
        <v>Yes</v>
      </c>
      <c r="B629" s="18" t="str">
        <f t="shared" si="651"/>
        <v>Yes</v>
      </c>
      <c r="C629" s="15" t="str">
        <f t="shared" si="527"/>
        <v>Yes</v>
      </c>
      <c r="D629" s="18" t="str">
        <f t="shared" si="528"/>
        <v>Yes</v>
      </c>
      <c r="E629" s="18" t="str">
        <f t="shared" si="529"/>
        <v>Yes</v>
      </c>
      <c r="F629" s="18" t="str">
        <f t="shared" si="530"/>
        <v>Yes</v>
      </c>
      <c r="G629" s="18" t="str">
        <f t="shared" si="531"/>
        <v>Yes</v>
      </c>
      <c r="H629" s="18" t="str">
        <f t="shared" si="532"/>
        <v>Yes</v>
      </c>
      <c r="I629" s="18" t="str">
        <f t="shared" si="533"/>
        <v>Yes</v>
      </c>
      <c r="J629" s="18" t="str">
        <f t="shared" si="534"/>
        <v>Yes</v>
      </c>
      <c r="K629" s="21">
        <v>627</v>
      </c>
      <c r="L629" s="5" t="s">
        <v>176</v>
      </c>
      <c r="M629" s="5" t="s">
        <v>177</v>
      </c>
      <c r="N629" s="5" t="s">
        <v>2266</v>
      </c>
      <c r="O629" s="5" t="s">
        <v>2269</v>
      </c>
      <c r="P629" s="5" t="s">
        <v>4546</v>
      </c>
      <c r="Q629" s="32" t="s">
        <v>4547</v>
      </c>
      <c r="R629" s="21">
        <v>1</v>
      </c>
      <c r="S629" s="5" t="s">
        <v>21</v>
      </c>
      <c r="T629" s="5" t="s">
        <v>4548</v>
      </c>
      <c r="U629" s="32" t="s">
        <v>4549</v>
      </c>
      <c r="V629" s="21">
        <v>1</v>
      </c>
      <c r="W629" s="5" t="s">
        <v>21</v>
      </c>
      <c r="X629" s="5" t="s">
        <v>4550</v>
      </c>
      <c r="Y629" s="32" t="s">
        <v>4551</v>
      </c>
      <c r="Z629" s="21">
        <v>1</v>
      </c>
      <c r="AA629" s="5" t="s">
        <v>2269</v>
      </c>
      <c r="AB629" s="5" t="s">
        <v>4552</v>
      </c>
      <c r="AC629" s="32" t="s">
        <v>4553</v>
      </c>
      <c r="AD629" s="21">
        <v>1</v>
      </c>
    </row>
    <row r="630" spans="1:30" x14ac:dyDescent="0.3">
      <c r="A630" s="18" t="str">
        <f t="shared" ref="A630:B630" si="652">IF(AND(ISNUMBER(SEARCH("Yes",C630)),ISNUMBER(SEARCH("Yes",E630)),ISNUMBER(SEARCH("Yes",G630)),ISNUMBER(SEARCH("Yes",I630))),"Yes","No")</f>
        <v>No</v>
      </c>
      <c r="B630" s="18" t="str">
        <f t="shared" si="652"/>
        <v>No</v>
      </c>
      <c r="C630" s="15" t="str">
        <f t="shared" si="527"/>
        <v>No</v>
      </c>
      <c r="D630" s="18" t="str">
        <f t="shared" si="528"/>
        <v>No</v>
      </c>
      <c r="E630" s="18" t="str">
        <f t="shared" si="529"/>
        <v>No</v>
      </c>
      <c r="F630" s="18" t="str">
        <f t="shared" si="530"/>
        <v>No</v>
      </c>
      <c r="G630" s="18" t="str">
        <f t="shared" si="531"/>
        <v>No</v>
      </c>
      <c r="H630" s="18" t="str">
        <f t="shared" si="532"/>
        <v>No</v>
      </c>
      <c r="I630" s="18" t="str">
        <f t="shared" si="533"/>
        <v>Yes</v>
      </c>
      <c r="J630" s="18" t="str">
        <f t="shared" si="534"/>
        <v>Yes</v>
      </c>
      <c r="K630" s="21">
        <v>628</v>
      </c>
      <c r="L630" s="5" t="s">
        <v>1450</v>
      </c>
      <c r="M630" s="5" t="s">
        <v>1451</v>
      </c>
      <c r="N630" s="5" t="s">
        <v>2266</v>
      </c>
      <c r="O630" s="5" t="s">
        <v>149</v>
      </c>
      <c r="P630" s="5" t="s">
        <v>2394</v>
      </c>
      <c r="Q630" s="32" t="s">
        <v>4554</v>
      </c>
      <c r="R630" s="21">
        <v>1</v>
      </c>
      <c r="S630" s="22"/>
      <c r="T630" s="22"/>
      <c r="U630" s="22"/>
      <c r="V630" s="22"/>
      <c r="W630" s="22"/>
      <c r="X630" s="22"/>
      <c r="Y630" s="22"/>
      <c r="Z630" s="22"/>
      <c r="AA630" s="5" t="s">
        <v>21</v>
      </c>
      <c r="AB630" s="5" t="s">
        <v>2833</v>
      </c>
      <c r="AC630" s="32" t="s">
        <v>4555</v>
      </c>
      <c r="AD630" s="21">
        <v>1</v>
      </c>
    </row>
    <row r="631" spans="1:30" x14ac:dyDescent="0.3">
      <c r="A631" s="18" t="str">
        <f t="shared" ref="A631:B631" si="653">IF(AND(ISNUMBER(SEARCH("Yes",C631)),ISNUMBER(SEARCH("Yes",E631)),ISNUMBER(SEARCH("Yes",G631)),ISNUMBER(SEARCH("Yes",I631))),"Yes","No")</f>
        <v>No</v>
      </c>
      <c r="B631" s="18" t="str">
        <f t="shared" si="653"/>
        <v>No</v>
      </c>
      <c r="C631" s="15" t="str">
        <f t="shared" si="527"/>
        <v>No</v>
      </c>
      <c r="D631" s="18" t="str">
        <f t="shared" si="528"/>
        <v>No</v>
      </c>
      <c r="E631" s="18" t="str">
        <f t="shared" si="529"/>
        <v>No</v>
      </c>
      <c r="F631" s="18" t="str">
        <f t="shared" si="530"/>
        <v>No</v>
      </c>
      <c r="G631" s="18" t="str">
        <f t="shared" si="531"/>
        <v>No</v>
      </c>
      <c r="H631" s="18" t="str">
        <f t="shared" si="532"/>
        <v>No</v>
      </c>
      <c r="I631" s="18" t="str">
        <f t="shared" si="533"/>
        <v>Yes</v>
      </c>
      <c r="J631" s="18" t="str">
        <f t="shared" si="534"/>
        <v>Yes</v>
      </c>
      <c r="K631" s="21">
        <v>629</v>
      </c>
      <c r="L631" s="5" t="s">
        <v>1452</v>
      </c>
      <c r="M631" s="5" t="s">
        <v>1453</v>
      </c>
      <c r="N631" s="5" t="s">
        <v>2266</v>
      </c>
      <c r="O631" s="5" t="s">
        <v>149</v>
      </c>
      <c r="P631" s="5" t="s">
        <v>2292</v>
      </c>
      <c r="Q631" s="32" t="s">
        <v>2406</v>
      </c>
      <c r="R631" s="21">
        <v>1</v>
      </c>
      <c r="S631" s="22"/>
      <c r="T631" s="22"/>
      <c r="U631" s="22"/>
      <c r="V631" s="22"/>
      <c r="W631" s="22"/>
      <c r="X631" s="22"/>
      <c r="Y631" s="22"/>
      <c r="Z631" s="22"/>
      <c r="AA631" s="5" t="s">
        <v>21</v>
      </c>
      <c r="AB631" s="5" t="s">
        <v>4556</v>
      </c>
      <c r="AC631" s="32" t="s">
        <v>4557</v>
      </c>
      <c r="AD631" s="21">
        <v>1</v>
      </c>
    </row>
    <row r="632" spans="1:30" x14ac:dyDescent="0.3">
      <c r="A632" s="18" t="str">
        <f t="shared" ref="A632:B632" si="654">IF(AND(ISNUMBER(SEARCH("Yes",C632)),ISNUMBER(SEARCH("Yes",E632)),ISNUMBER(SEARCH("Yes",G632)),ISNUMBER(SEARCH("Yes",I632))),"Yes","No")</f>
        <v>No</v>
      </c>
      <c r="B632" s="18" t="str">
        <f t="shared" si="654"/>
        <v>No</v>
      </c>
      <c r="C632" s="15" t="str">
        <f t="shared" si="527"/>
        <v>No</v>
      </c>
      <c r="D632" s="18" t="str">
        <f t="shared" si="528"/>
        <v>No</v>
      </c>
      <c r="E632" s="18" t="str">
        <f t="shared" si="529"/>
        <v>No</v>
      </c>
      <c r="F632" s="18" t="str">
        <f t="shared" si="530"/>
        <v>No</v>
      </c>
      <c r="G632" s="18" t="str">
        <f t="shared" si="531"/>
        <v>No</v>
      </c>
      <c r="H632" s="18" t="str">
        <f t="shared" si="532"/>
        <v>No</v>
      </c>
      <c r="I632" s="18" t="str">
        <f t="shared" si="533"/>
        <v>Yes</v>
      </c>
      <c r="J632" s="18" t="str">
        <f t="shared" si="534"/>
        <v>No</v>
      </c>
      <c r="K632" s="21">
        <v>630</v>
      </c>
      <c r="L632" s="5" t="s">
        <v>1454</v>
      </c>
      <c r="M632" s="5" t="s">
        <v>1455</v>
      </c>
      <c r="N632" s="5" t="s">
        <v>2266</v>
      </c>
      <c r="O632" s="5" t="s">
        <v>149</v>
      </c>
      <c r="P632" s="5" t="s">
        <v>2408</v>
      </c>
      <c r="Q632" s="32" t="s">
        <v>4558</v>
      </c>
      <c r="R632" s="21">
        <v>1</v>
      </c>
      <c r="S632" s="22"/>
      <c r="T632" s="22"/>
      <c r="U632" s="22"/>
      <c r="V632" s="22"/>
      <c r="W632" s="22"/>
      <c r="X632" s="22"/>
      <c r="Y632" s="22"/>
      <c r="Z632" s="22"/>
      <c r="AA632" s="5" t="s">
        <v>149</v>
      </c>
      <c r="AB632" s="5" t="s">
        <v>4559</v>
      </c>
      <c r="AC632" s="32" t="s">
        <v>4560</v>
      </c>
      <c r="AD632" s="21">
        <v>1</v>
      </c>
    </row>
    <row r="633" spans="1:30" x14ac:dyDescent="0.3">
      <c r="A633" s="18" t="str">
        <f t="shared" ref="A633:B633" si="655">IF(AND(ISNUMBER(SEARCH("Yes",C633)),ISNUMBER(SEARCH("Yes",E633)),ISNUMBER(SEARCH("Yes",G633)),ISNUMBER(SEARCH("Yes",I633))),"Yes","No")</f>
        <v>No</v>
      </c>
      <c r="B633" s="18" t="str">
        <f t="shared" si="655"/>
        <v>No</v>
      </c>
      <c r="C633" s="15" t="str">
        <f t="shared" si="527"/>
        <v>No</v>
      </c>
      <c r="D633" s="18" t="str">
        <f t="shared" si="528"/>
        <v>No</v>
      </c>
      <c r="E633" s="18" t="str">
        <f t="shared" si="529"/>
        <v>No</v>
      </c>
      <c r="F633" s="18" t="str">
        <f t="shared" si="530"/>
        <v>No</v>
      </c>
      <c r="G633" s="18" t="str">
        <f t="shared" si="531"/>
        <v>No</v>
      </c>
      <c r="H633" s="18" t="str">
        <f t="shared" si="532"/>
        <v>No</v>
      </c>
      <c r="I633" s="18" t="str">
        <f t="shared" si="533"/>
        <v>Yes</v>
      </c>
      <c r="J633" s="18" t="str">
        <f t="shared" si="534"/>
        <v>Yes</v>
      </c>
      <c r="K633" s="21">
        <v>631</v>
      </c>
      <c r="L633" s="5" t="s">
        <v>1456</v>
      </c>
      <c r="M633" s="5" t="s">
        <v>4561</v>
      </c>
      <c r="N633" s="5" t="s">
        <v>2266</v>
      </c>
      <c r="O633" s="5" t="s">
        <v>149</v>
      </c>
      <c r="P633" s="5" t="s">
        <v>4562</v>
      </c>
      <c r="Q633" s="32" t="s">
        <v>4563</v>
      </c>
      <c r="R633" s="21">
        <v>1</v>
      </c>
      <c r="S633" s="22"/>
      <c r="T633" s="22"/>
      <c r="U633" s="22"/>
      <c r="V633" s="22"/>
      <c r="W633" s="22"/>
      <c r="X633" s="22"/>
      <c r="Y633" s="22"/>
      <c r="Z633" s="22"/>
      <c r="AA633" s="5" t="s">
        <v>2269</v>
      </c>
      <c r="AB633" s="5" t="s">
        <v>4564</v>
      </c>
      <c r="AC633" s="32" t="s">
        <v>4565</v>
      </c>
      <c r="AD633" s="21">
        <v>1</v>
      </c>
    </row>
    <row r="634" spans="1:30" x14ac:dyDescent="0.3">
      <c r="A634" s="18" t="str">
        <f t="shared" ref="A634:B634" si="656">IF(AND(ISNUMBER(SEARCH("Yes",C634)),ISNUMBER(SEARCH("Yes",E634)),ISNUMBER(SEARCH("Yes",G634)),ISNUMBER(SEARCH("Yes",I634))),"Yes","No")</f>
        <v>No</v>
      </c>
      <c r="B634" s="18" t="str">
        <f t="shared" si="656"/>
        <v>No</v>
      </c>
      <c r="C634" s="15" t="str">
        <f t="shared" si="527"/>
        <v>Yes</v>
      </c>
      <c r="D634" s="18" t="str">
        <f t="shared" si="528"/>
        <v>Yes</v>
      </c>
      <c r="E634" s="18" t="str">
        <f t="shared" si="529"/>
        <v>No</v>
      </c>
      <c r="F634" s="18" t="str">
        <f t="shared" si="530"/>
        <v>Yes</v>
      </c>
      <c r="G634" s="18" t="str">
        <f t="shared" si="531"/>
        <v>No</v>
      </c>
      <c r="H634" s="18" t="str">
        <f t="shared" si="532"/>
        <v>No</v>
      </c>
      <c r="I634" s="18" t="str">
        <f t="shared" si="533"/>
        <v>Yes</v>
      </c>
      <c r="J634" s="18" t="str">
        <f t="shared" si="534"/>
        <v>Yes</v>
      </c>
      <c r="K634" s="21">
        <v>632</v>
      </c>
      <c r="L634" s="5" t="s">
        <v>1458</v>
      </c>
      <c r="M634" s="5" t="s">
        <v>1459</v>
      </c>
      <c r="N634" s="5" t="s">
        <v>2266</v>
      </c>
      <c r="O634" s="5" t="s">
        <v>2269</v>
      </c>
      <c r="P634" s="5" t="s">
        <v>4566</v>
      </c>
      <c r="Q634" s="32" t="s">
        <v>4567</v>
      </c>
      <c r="R634" s="21">
        <v>1</v>
      </c>
      <c r="S634" s="5" t="s">
        <v>149</v>
      </c>
      <c r="T634" s="5" t="s">
        <v>4568</v>
      </c>
      <c r="U634" s="32" t="s">
        <v>4569</v>
      </c>
      <c r="V634" s="21">
        <v>1</v>
      </c>
      <c r="W634" s="22"/>
      <c r="X634" s="22"/>
      <c r="Y634" s="22"/>
      <c r="Z634" s="22"/>
      <c r="AA634" s="5" t="s">
        <v>2269</v>
      </c>
      <c r="AB634" s="5" t="s">
        <v>4570</v>
      </c>
      <c r="AC634" s="32" t="s">
        <v>4571</v>
      </c>
      <c r="AD634" s="21">
        <v>1</v>
      </c>
    </row>
    <row r="635" spans="1:30" x14ac:dyDescent="0.3">
      <c r="A635" s="18" t="str">
        <f t="shared" ref="A635:B635" si="657">IF(AND(ISNUMBER(SEARCH("Yes",C635)),ISNUMBER(SEARCH("Yes",E635)),ISNUMBER(SEARCH("Yes",G635)),ISNUMBER(SEARCH("Yes",I635))),"Yes","No")</f>
        <v>No</v>
      </c>
      <c r="B635" s="18" t="str">
        <f t="shared" si="657"/>
        <v>No</v>
      </c>
      <c r="C635" s="15" t="str">
        <f t="shared" si="527"/>
        <v>No</v>
      </c>
      <c r="D635" s="18" t="str">
        <f t="shared" si="528"/>
        <v>No</v>
      </c>
      <c r="E635" s="18" t="str">
        <f t="shared" si="529"/>
        <v>No</v>
      </c>
      <c r="F635" s="18" t="str">
        <f t="shared" si="530"/>
        <v>No</v>
      </c>
      <c r="G635" s="18" t="str">
        <f t="shared" si="531"/>
        <v>No</v>
      </c>
      <c r="H635" s="18" t="str">
        <f t="shared" si="532"/>
        <v>No</v>
      </c>
      <c r="I635" s="18" t="str">
        <f t="shared" si="533"/>
        <v>Yes</v>
      </c>
      <c r="J635" s="18" t="str">
        <f t="shared" si="534"/>
        <v>Yes</v>
      </c>
      <c r="K635" s="21">
        <v>633</v>
      </c>
      <c r="L635" s="5" t="s">
        <v>1460</v>
      </c>
      <c r="M635" s="5" t="s">
        <v>1461</v>
      </c>
      <c r="N635" s="5" t="s">
        <v>2266</v>
      </c>
      <c r="O635" s="5" t="s">
        <v>149</v>
      </c>
      <c r="P635" s="5" t="s">
        <v>2386</v>
      </c>
      <c r="Q635" s="32" t="s">
        <v>4572</v>
      </c>
      <c r="R635" s="21">
        <v>1</v>
      </c>
      <c r="S635" s="22"/>
      <c r="T635" s="22"/>
      <c r="U635" s="22"/>
      <c r="V635" s="22"/>
      <c r="W635" s="22"/>
      <c r="X635" s="22"/>
      <c r="Y635" s="22"/>
      <c r="Z635" s="22"/>
      <c r="AA635" s="5" t="s">
        <v>2269</v>
      </c>
      <c r="AB635" s="5" t="s">
        <v>4573</v>
      </c>
      <c r="AC635" s="32" t="s">
        <v>4574</v>
      </c>
      <c r="AD635" s="21">
        <v>1</v>
      </c>
    </row>
    <row r="636" spans="1:30" x14ac:dyDescent="0.3">
      <c r="A636" s="18" t="str">
        <f t="shared" ref="A636:B636" si="658">IF(AND(ISNUMBER(SEARCH("Yes",C636)),ISNUMBER(SEARCH("Yes",E636)),ISNUMBER(SEARCH("Yes",G636)),ISNUMBER(SEARCH("Yes",I636))),"Yes","No")</f>
        <v>Yes</v>
      </c>
      <c r="B636" s="18" t="str">
        <f t="shared" si="658"/>
        <v>Yes</v>
      </c>
      <c r="C636" s="15" t="str">
        <f t="shared" si="527"/>
        <v>Yes</v>
      </c>
      <c r="D636" s="18" t="str">
        <f t="shared" si="528"/>
        <v>Yes</v>
      </c>
      <c r="E636" s="18" t="str">
        <f t="shared" si="529"/>
        <v>Yes</v>
      </c>
      <c r="F636" s="18" t="str">
        <f t="shared" si="530"/>
        <v>Yes</v>
      </c>
      <c r="G636" s="18" t="str">
        <f t="shared" si="531"/>
        <v>Yes</v>
      </c>
      <c r="H636" s="18" t="str">
        <f t="shared" si="532"/>
        <v>Yes</v>
      </c>
      <c r="I636" s="18" t="str">
        <f t="shared" si="533"/>
        <v>Yes</v>
      </c>
      <c r="J636" s="18" t="str">
        <f t="shared" si="534"/>
        <v>Yes</v>
      </c>
      <c r="K636" s="21">
        <v>634</v>
      </c>
      <c r="L636" s="5" t="s">
        <v>97</v>
      </c>
      <c r="M636" s="5" t="s">
        <v>25</v>
      </c>
      <c r="N636" s="5" t="s">
        <v>2266</v>
      </c>
      <c r="O636" s="5" t="s">
        <v>21</v>
      </c>
      <c r="P636" s="5" t="s">
        <v>4575</v>
      </c>
      <c r="Q636" s="32" t="s">
        <v>4576</v>
      </c>
      <c r="R636" s="21">
        <v>1</v>
      </c>
      <c r="S636" s="5" t="s">
        <v>21</v>
      </c>
      <c r="T636" s="5" t="s">
        <v>4577</v>
      </c>
      <c r="U636" s="32" t="s">
        <v>4578</v>
      </c>
      <c r="V636" s="21">
        <v>1</v>
      </c>
      <c r="W636" s="5" t="s">
        <v>21</v>
      </c>
      <c r="X636" s="5" t="s">
        <v>4579</v>
      </c>
      <c r="Y636" s="32" t="s">
        <v>4580</v>
      </c>
      <c r="Z636" s="21">
        <v>1</v>
      </c>
      <c r="AA636" s="5" t="s">
        <v>2269</v>
      </c>
      <c r="AB636" s="5" t="s">
        <v>4581</v>
      </c>
      <c r="AC636" s="32" t="s">
        <v>4582</v>
      </c>
      <c r="AD636" s="21">
        <v>1</v>
      </c>
    </row>
    <row r="637" spans="1:30" x14ac:dyDescent="0.3">
      <c r="A637" s="18" t="str">
        <f t="shared" ref="A637:B637" si="659">IF(AND(ISNUMBER(SEARCH("Yes",C637)),ISNUMBER(SEARCH("Yes",E637)),ISNUMBER(SEARCH("Yes",G637)),ISNUMBER(SEARCH("Yes",I637))),"Yes","No")</f>
        <v>No</v>
      </c>
      <c r="B637" s="18" t="str">
        <f t="shared" si="659"/>
        <v>No</v>
      </c>
      <c r="C637" s="15" t="str">
        <f t="shared" si="527"/>
        <v>No</v>
      </c>
      <c r="D637" s="18" t="str">
        <f t="shared" si="528"/>
        <v>No</v>
      </c>
      <c r="E637" s="18" t="str">
        <f t="shared" si="529"/>
        <v>No</v>
      </c>
      <c r="F637" s="18" t="str">
        <f t="shared" si="530"/>
        <v>No</v>
      </c>
      <c r="G637" s="18" t="str">
        <f t="shared" si="531"/>
        <v>No</v>
      </c>
      <c r="H637" s="18" t="str">
        <f t="shared" si="532"/>
        <v>No</v>
      </c>
      <c r="I637" s="18" t="str">
        <f t="shared" si="533"/>
        <v>Yes</v>
      </c>
      <c r="J637" s="18" t="str">
        <f t="shared" si="534"/>
        <v>Yes</v>
      </c>
      <c r="K637" s="21">
        <v>635</v>
      </c>
      <c r="L637" s="5" t="s">
        <v>1462</v>
      </c>
      <c r="M637" s="5" t="s">
        <v>1463</v>
      </c>
      <c r="N637" s="5" t="s">
        <v>2266</v>
      </c>
      <c r="O637" s="5" t="s">
        <v>149</v>
      </c>
      <c r="P637" s="5" t="s">
        <v>2390</v>
      </c>
      <c r="Q637" s="32" t="s">
        <v>4583</v>
      </c>
      <c r="R637" s="21">
        <v>1</v>
      </c>
      <c r="S637" s="22"/>
      <c r="T637" s="22"/>
      <c r="U637" s="22"/>
      <c r="V637" s="22"/>
      <c r="W637" s="22"/>
      <c r="X637" s="22"/>
      <c r="Y637" s="22"/>
      <c r="Z637" s="22"/>
      <c r="AA637" s="5" t="s">
        <v>2269</v>
      </c>
      <c r="AB637" s="5" t="s">
        <v>4584</v>
      </c>
      <c r="AC637" s="32" t="s">
        <v>4585</v>
      </c>
      <c r="AD637" s="21">
        <v>1</v>
      </c>
    </row>
    <row r="638" spans="1:30" x14ac:dyDescent="0.3">
      <c r="A638" s="18" t="str">
        <f t="shared" ref="A638:B638" si="660">IF(AND(ISNUMBER(SEARCH("Yes",C638)),ISNUMBER(SEARCH("Yes",E638)),ISNUMBER(SEARCH("Yes",G638)),ISNUMBER(SEARCH("Yes",I638))),"Yes","No")</f>
        <v>No</v>
      </c>
      <c r="B638" s="18" t="str">
        <f t="shared" si="660"/>
        <v>No</v>
      </c>
      <c r="C638" s="15" t="str">
        <f t="shared" si="527"/>
        <v>No</v>
      </c>
      <c r="D638" s="18" t="str">
        <f t="shared" si="528"/>
        <v>No</v>
      </c>
      <c r="E638" s="18" t="str">
        <f t="shared" si="529"/>
        <v>No</v>
      </c>
      <c r="F638" s="18" t="str">
        <f t="shared" si="530"/>
        <v>No</v>
      </c>
      <c r="G638" s="18" t="str">
        <f t="shared" si="531"/>
        <v>No</v>
      </c>
      <c r="H638" s="18" t="str">
        <f t="shared" si="532"/>
        <v>No</v>
      </c>
      <c r="I638" s="18" t="str">
        <f t="shared" si="533"/>
        <v>Yes</v>
      </c>
      <c r="J638" s="18" t="str">
        <f t="shared" si="534"/>
        <v>Yes</v>
      </c>
      <c r="K638" s="21">
        <v>636</v>
      </c>
      <c r="L638" s="5" t="s">
        <v>1464</v>
      </c>
      <c r="M638" s="5" t="s">
        <v>1465</v>
      </c>
      <c r="N638" s="5" t="s">
        <v>2266</v>
      </c>
      <c r="O638" s="5" t="s">
        <v>149</v>
      </c>
      <c r="P638" s="5" t="s">
        <v>4586</v>
      </c>
      <c r="Q638" s="32" t="s">
        <v>4587</v>
      </c>
      <c r="R638" s="21">
        <v>1</v>
      </c>
      <c r="S638" s="22"/>
      <c r="T638" s="22"/>
      <c r="U638" s="22"/>
      <c r="V638" s="22"/>
      <c r="W638" s="22"/>
      <c r="X638" s="22"/>
      <c r="Y638" s="22"/>
      <c r="Z638" s="22"/>
      <c r="AA638" s="5" t="s">
        <v>2269</v>
      </c>
      <c r="AB638" s="5" t="s">
        <v>2432</v>
      </c>
      <c r="AC638" s="32" t="s">
        <v>4588</v>
      </c>
      <c r="AD638" s="21">
        <v>1</v>
      </c>
    </row>
    <row r="639" spans="1:30" x14ac:dyDescent="0.3">
      <c r="A639" s="18" t="str">
        <f t="shared" ref="A639:B639" si="661">IF(AND(ISNUMBER(SEARCH("Yes",C639)),ISNUMBER(SEARCH("Yes",E639)),ISNUMBER(SEARCH("Yes",G639)),ISNUMBER(SEARCH("Yes",I639))),"Yes","No")</f>
        <v>No</v>
      </c>
      <c r="B639" s="18" t="str">
        <f t="shared" si="661"/>
        <v>No</v>
      </c>
      <c r="C639" s="15" t="str">
        <f t="shared" si="527"/>
        <v>No</v>
      </c>
      <c r="D639" s="18" t="str">
        <f t="shared" si="528"/>
        <v>No</v>
      </c>
      <c r="E639" s="18" t="str">
        <f t="shared" si="529"/>
        <v>No</v>
      </c>
      <c r="F639" s="18" t="str">
        <f t="shared" si="530"/>
        <v>No</v>
      </c>
      <c r="G639" s="18" t="str">
        <f t="shared" si="531"/>
        <v>No</v>
      </c>
      <c r="H639" s="18" t="str">
        <f t="shared" si="532"/>
        <v>No</v>
      </c>
      <c r="I639" s="18" t="str">
        <f t="shared" si="533"/>
        <v>Yes</v>
      </c>
      <c r="J639" s="18" t="str">
        <f t="shared" si="534"/>
        <v>No</v>
      </c>
      <c r="K639" s="21">
        <v>637</v>
      </c>
      <c r="L639" s="5" t="s">
        <v>4589</v>
      </c>
      <c r="M639" s="5" t="s">
        <v>1467</v>
      </c>
      <c r="N639" s="5" t="s">
        <v>2266</v>
      </c>
      <c r="O639" s="5" t="s">
        <v>149</v>
      </c>
      <c r="P639" s="5" t="s">
        <v>2420</v>
      </c>
      <c r="Q639" s="32" t="s">
        <v>4590</v>
      </c>
      <c r="R639" s="21">
        <v>1</v>
      </c>
      <c r="S639" s="22"/>
      <c r="T639" s="22"/>
      <c r="U639" s="22"/>
      <c r="V639" s="22"/>
      <c r="W639" s="22"/>
      <c r="X639" s="22"/>
      <c r="Y639" s="22"/>
      <c r="Z639" s="22"/>
      <c r="AA639" s="5" t="s">
        <v>149</v>
      </c>
      <c r="AB639" s="5" t="s">
        <v>4591</v>
      </c>
      <c r="AC639" s="32" t="s">
        <v>4592</v>
      </c>
      <c r="AD639" s="21">
        <v>1</v>
      </c>
    </row>
    <row r="640" spans="1:30" x14ac:dyDescent="0.3">
      <c r="A640" s="18" t="str">
        <f t="shared" ref="A640:B640" si="662">IF(AND(ISNUMBER(SEARCH("Yes",C640)),ISNUMBER(SEARCH("Yes",E640)),ISNUMBER(SEARCH("Yes",G640)),ISNUMBER(SEARCH("Yes",I640))),"Yes","No")</f>
        <v>No</v>
      </c>
      <c r="B640" s="18" t="str">
        <f t="shared" si="662"/>
        <v>No</v>
      </c>
      <c r="C640" s="15" t="str">
        <f t="shared" si="527"/>
        <v>No</v>
      </c>
      <c r="D640" s="18" t="str">
        <f t="shared" si="528"/>
        <v>No</v>
      </c>
      <c r="E640" s="18" t="str">
        <f t="shared" si="529"/>
        <v>No</v>
      </c>
      <c r="F640" s="18" t="str">
        <f t="shared" si="530"/>
        <v>No</v>
      </c>
      <c r="G640" s="18" t="str">
        <f t="shared" si="531"/>
        <v>No</v>
      </c>
      <c r="H640" s="18" t="str">
        <f t="shared" si="532"/>
        <v>No</v>
      </c>
      <c r="I640" s="18" t="str">
        <f t="shared" si="533"/>
        <v>Yes</v>
      </c>
      <c r="J640" s="18" t="str">
        <f t="shared" si="534"/>
        <v>Yes</v>
      </c>
      <c r="K640" s="21">
        <v>638</v>
      </c>
      <c r="L640" s="5" t="s">
        <v>1468</v>
      </c>
      <c r="M640" s="5" t="s">
        <v>1469</v>
      </c>
      <c r="N640" s="5" t="s">
        <v>2266</v>
      </c>
      <c r="O640" s="5" t="s">
        <v>149</v>
      </c>
      <c r="P640" s="5" t="s">
        <v>4593</v>
      </c>
      <c r="Q640" s="32" t="s">
        <v>4594</v>
      </c>
      <c r="R640" s="21">
        <v>1</v>
      </c>
      <c r="S640" s="22"/>
      <c r="T640" s="22"/>
      <c r="U640" s="22"/>
      <c r="V640" s="22"/>
      <c r="W640" s="22"/>
      <c r="X640" s="22"/>
      <c r="Y640" s="22"/>
      <c r="Z640" s="22"/>
      <c r="AA640" s="5" t="s">
        <v>2269</v>
      </c>
      <c r="AB640" s="5" t="s">
        <v>2432</v>
      </c>
      <c r="AC640" s="32" t="s">
        <v>4595</v>
      </c>
      <c r="AD640" s="21">
        <v>1</v>
      </c>
    </row>
    <row r="641" spans="1:30" x14ac:dyDescent="0.3">
      <c r="A641" s="18" t="str">
        <f t="shared" ref="A641:B641" si="663">IF(AND(ISNUMBER(SEARCH("Yes",C641)),ISNUMBER(SEARCH("Yes",E641)),ISNUMBER(SEARCH("Yes",G641)),ISNUMBER(SEARCH("Yes",I641))),"Yes","No")</f>
        <v>Yes</v>
      </c>
      <c r="B641" s="18" t="str">
        <f t="shared" si="663"/>
        <v>Yes</v>
      </c>
      <c r="C641" s="15" t="str">
        <f t="shared" si="527"/>
        <v>Yes</v>
      </c>
      <c r="D641" s="18" t="str">
        <f t="shared" si="528"/>
        <v>Yes</v>
      </c>
      <c r="E641" s="18" t="str">
        <f t="shared" si="529"/>
        <v>Yes</v>
      </c>
      <c r="F641" s="18" t="str">
        <f t="shared" si="530"/>
        <v>Yes</v>
      </c>
      <c r="G641" s="18" t="str">
        <f t="shared" si="531"/>
        <v>Yes</v>
      </c>
      <c r="H641" s="18" t="str">
        <f t="shared" si="532"/>
        <v>Yes</v>
      </c>
      <c r="I641" s="18" t="str">
        <f t="shared" si="533"/>
        <v>Yes</v>
      </c>
      <c r="J641" s="18" t="str">
        <f t="shared" si="534"/>
        <v>Yes</v>
      </c>
      <c r="K641" s="21">
        <v>639</v>
      </c>
      <c r="L641" s="5" t="s">
        <v>98</v>
      </c>
      <c r="M641" s="5" t="s">
        <v>99</v>
      </c>
      <c r="N641" s="5" t="s">
        <v>2266</v>
      </c>
      <c r="O641" s="5" t="s">
        <v>2269</v>
      </c>
      <c r="P641" s="5" t="s">
        <v>4596</v>
      </c>
      <c r="Q641" s="32" t="s">
        <v>4597</v>
      </c>
      <c r="R641" s="21">
        <v>1</v>
      </c>
      <c r="S641" s="5" t="s">
        <v>21</v>
      </c>
      <c r="T641" s="5" t="s">
        <v>4598</v>
      </c>
      <c r="U641" s="32" t="s">
        <v>4599</v>
      </c>
      <c r="V641" s="21">
        <v>1</v>
      </c>
      <c r="W641" s="5" t="s">
        <v>21</v>
      </c>
      <c r="X641" s="5" t="s">
        <v>4600</v>
      </c>
      <c r="Y641" s="32" t="s">
        <v>4601</v>
      </c>
      <c r="Z641" s="21">
        <v>1</v>
      </c>
      <c r="AA641" s="5" t="s">
        <v>2269</v>
      </c>
      <c r="AB641" s="5" t="s">
        <v>2708</v>
      </c>
      <c r="AC641" s="32" t="s">
        <v>3498</v>
      </c>
      <c r="AD641" s="21">
        <v>1</v>
      </c>
    </row>
    <row r="642" spans="1:30" x14ac:dyDescent="0.3">
      <c r="A642" s="18" t="str">
        <f t="shared" ref="A642:B642" si="664">IF(AND(ISNUMBER(SEARCH("Yes",C642)),ISNUMBER(SEARCH("Yes",E642)),ISNUMBER(SEARCH("Yes",G642)),ISNUMBER(SEARCH("Yes",I642))),"Yes","No")</f>
        <v>No</v>
      </c>
      <c r="B642" s="18" t="str">
        <f t="shared" si="664"/>
        <v>No</v>
      </c>
      <c r="C642" s="15" t="str">
        <f t="shared" si="527"/>
        <v>No</v>
      </c>
      <c r="D642" s="18" t="str">
        <f t="shared" si="528"/>
        <v>No</v>
      </c>
      <c r="E642" s="18" t="str">
        <f t="shared" si="529"/>
        <v>No</v>
      </c>
      <c r="F642" s="18" t="str">
        <f t="shared" si="530"/>
        <v>No</v>
      </c>
      <c r="G642" s="18" t="str">
        <f t="shared" si="531"/>
        <v>No</v>
      </c>
      <c r="H642" s="18" t="str">
        <f t="shared" si="532"/>
        <v>No</v>
      </c>
      <c r="I642" s="18" t="str">
        <f t="shared" si="533"/>
        <v>Yes</v>
      </c>
      <c r="J642" s="18" t="str">
        <f t="shared" si="534"/>
        <v>Yes</v>
      </c>
      <c r="K642" s="21">
        <v>640</v>
      </c>
      <c r="L642" s="5" t="s">
        <v>1470</v>
      </c>
      <c r="M642" s="5" t="s">
        <v>1471</v>
      </c>
      <c r="N642" s="5" t="s">
        <v>2266</v>
      </c>
      <c r="O642" s="5" t="s">
        <v>149</v>
      </c>
      <c r="P642" s="5" t="s">
        <v>4602</v>
      </c>
      <c r="Q642" s="32" t="s">
        <v>4603</v>
      </c>
      <c r="R642" s="21">
        <v>1</v>
      </c>
      <c r="S642" s="22"/>
      <c r="T642" s="22"/>
      <c r="U642" s="22"/>
      <c r="V642" s="22"/>
      <c r="W642" s="22"/>
      <c r="X642" s="22"/>
      <c r="Y642" s="22"/>
      <c r="Z642" s="22"/>
      <c r="AA642" s="5" t="s">
        <v>2269</v>
      </c>
      <c r="AB642" s="5" t="s">
        <v>2294</v>
      </c>
      <c r="AC642" s="32" t="s">
        <v>4604</v>
      </c>
      <c r="AD642" s="21">
        <v>1</v>
      </c>
    </row>
    <row r="643" spans="1:30" x14ac:dyDescent="0.3">
      <c r="A643" s="18" t="str">
        <f t="shared" ref="A643:B643" si="665">IF(AND(ISNUMBER(SEARCH("Yes",C643)),ISNUMBER(SEARCH("Yes",E643)),ISNUMBER(SEARCH("Yes",G643)),ISNUMBER(SEARCH("Yes",I643))),"Yes","No")</f>
        <v>No</v>
      </c>
      <c r="B643" s="18" t="str">
        <f t="shared" si="665"/>
        <v>No</v>
      </c>
      <c r="C643" s="15" t="str">
        <f t="shared" si="527"/>
        <v>No</v>
      </c>
      <c r="D643" s="18" t="str">
        <f t="shared" si="528"/>
        <v>No</v>
      </c>
      <c r="E643" s="18" t="str">
        <f t="shared" si="529"/>
        <v>No</v>
      </c>
      <c r="F643" s="18" t="str">
        <f t="shared" si="530"/>
        <v>No</v>
      </c>
      <c r="G643" s="18" t="str">
        <f t="shared" si="531"/>
        <v>No</v>
      </c>
      <c r="H643" s="18" t="str">
        <f t="shared" si="532"/>
        <v>No</v>
      </c>
      <c r="I643" s="18" t="str">
        <f t="shared" si="533"/>
        <v>Yes</v>
      </c>
      <c r="J643" s="18" t="str">
        <f t="shared" si="534"/>
        <v>Yes</v>
      </c>
      <c r="K643" s="21">
        <v>641</v>
      </c>
      <c r="L643" s="5" t="s">
        <v>1472</v>
      </c>
      <c r="M643" s="5" t="s">
        <v>1473</v>
      </c>
      <c r="N643" s="5" t="s">
        <v>2266</v>
      </c>
      <c r="O643" s="5" t="s">
        <v>149</v>
      </c>
      <c r="P643" s="5" t="s">
        <v>2386</v>
      </c>
      <c r="Q643" s="32" t="s">
        <v>4605</v>
      </c>
      <c r="R643" s="21">
        <v>1</v>
      </c>
      <c r="S643" s="22"/>
      <c r="T643" s="22"/>
      <c r="U643" s="22"/>
      <c r="V643" s="22"/>
      <c r="W643" s="22"/>
      <c r="X643" s="22"/>
      <c r="Y643" s="22"/>
      <c r="Z643" s="22"/>
      <c r="AA643" s="5" t="s">
        <v>2269</v>
      </c>
      <c r="AB643" s="5" t="s">
        <v>4606</v>
      </c>
      <c r="AC643" s="32" t="s">
        <v>4607</v>
      </c>
      <c r="AD643" s="21">
        <v>1</v>
      </c>
    </row>
    <row r="644" spans="1:30" x14ac:dyDescent="0.3">
      <c r="A644" s="18" t="str">
        <f t="shared" ref="A644:B644" si="666">IF(AND(ISNUMBER(SEARCH("Yes",C644)),ISNUMBER(SEARCH("Yes",E644)),ISNUMBER(SEARCH("Yes",G644)),ISNUMBER(SEARCH("Yes",I644))),"Yes","No")</f>
        <v>No</v>
      </c>
      <c r="B644" s="18" t="str">
        <f t="shared" si="666"/>
        <v>No</v>
      </c>
      <c r="C644" s="15" t="str">
        <f t="shared" si="527"/>
        <v>No</v>
      </c>
      <c r="D644" s="18" t="str">
        <f t="shared" si="528"/>
        <v>No</v>
      </c>
      <c r="E644" s="18" t="str">
        <f t="shared" si="529"/>
        <v>No</v>
      </c>
      <c r="F644" s="18" t="str">
        <f t="shared" si="530"/>
        <v>No</v>
      </c>
      <c r="G644" s="18" t="str">
        <f t="shared" si="531"/>
        <v>No</v>
      </c>
      <c r="H644" s="18" t="str">
        <f t="shared" si="532"/>
        <v>No</v>
      </c>
      <c r="I644" s="18" t="str">
        <f t="shared" si="533"/>
        <v>Yes</v>
      </c>
      <c r="J644" s="18" t="str">
        <f t="shared" si="534"/>
        <v>Yes</v>
      </c>
      <c r="K644" s="21">
        <v>642</v>
      </c>
      <c r="L644" s="5" t="s">
        <v>1474</v>
      </c>
      <c r="M644" s="5" t="s">
        <v>1475</v>
      </c>
      <c r="N644" s="5" t="s">
        <v>2266</v>
      </c>
      <c r="O644" s="5" t="s">
        <v>149</v>
      </c>
      <c r="P644" s="5" t="s">
        <v>4268</v>
      </c>
      <c r="Q644" s="32" t="s">
        <v>4608</v>
      </c>
      <c r="R644" s="21">
        <v>1</v>
      </c>
      <c r="S644" s="22"/>
      <c r="T644" s="22"/>
      <c r="U644" s="22"/>
      <c r="V644" s="22"/>
      <c r="W644" s="22"/>
      <c r="X644" s="22"/>
      <c r="Y644" s="22"/>
      <c r="Z644" s="22"/>
      <c r="AA644" s="5" t="s">
        <v>2269</v>
      </c>
      <c r="AB644" s="5" t="s">
        <v>4609</v>
      </c>
      <c r="AC644" s="32" t="s">
        <v>4610</v>
      </c>
      <c r="AD644" s="21">
        <v>1</v>
      </c>
    </row>
    <row r="645" spans="1:30" x14ac:dyDescent="0.3">
      <c r="A645" s="18" t="str">
        <f t="shared" ref="A645:B645" si="667">IF(AND(ISNUMBER(SEARCH("Yes",C645)),ISNUMBER(SEARCH("Yes",E645)),ISNUMBER(SEARCH("Yes",G645)),ISNUMBER(SEARCH("Yes",I645))),"Yes","No")</f>
        <v>No</v>
      </c>
      <c r="B645" s="18" t="str">
        <f t="shared" si="667"/>
        <v>No</v>
      </c>
      <c r="C645" s="15" t="str">
        <f t="shared" si="527"/>
        <v>No</v>
      </c>
      <c r="D645" s="18" t="str">
        <f t="shared" si="528"/>
        <v>No</v>
      </c>
      <c r="E645" s="18" t="str">
        <f t="shared" si="529"/>
        <v>No</v>
      </c>
      <c r="F645" s="18" t="str">
        <f t="shared" si="530"/>
        <v>No</v>
      </c>
      <c r="G645" s="18" t="str">
        <f t="shared" si="531"/>
        <v>No</v>
      </c>
      <c r="H645" s="18" t="str">
        <f t="shared" si="532"/>
        <v>No</v>
      </c>
      <c r="I645" s="18" t="str">
        <f t="shared" si="533"/>
        <v>Yes</v>
      </c>
      <c r="J645" s="18" t="str">
        <f t="shared" si="534"/>
        <v>Yes</v>
      </c>
      <c r="K645" s="21">
        <v>643</v>
      </c>
      <c r="L645" s="5" t="s">
        <v>1476</v>
      </c>
      <c r="M645" s="5" t="s">
        <v>1477</v>
      </c>
      <c r="N645" s="5" t="s">
        <v>2266</v>
      </c>
      <c r="O645" s="5" t="s">
        <v>149</v>
      </c>
      <c r="P645" s="5" t="s">
        <v>2626</v>
      </c>
      <c r="Q645" s="32" t="s">
        <v>4611</v>
      </c>
      <c r="R645" s="21">
        <v>1</v>
      </c>
      <c r="S645" s="22"/>
      <c r="T645" s="22"/>
      <c r="U645" s="22"/>
      <c r="V645" s="22"/>
      <c r="W645" s="22"/>
      <c r="X645" s="22"/>
      <c r="Y645" s="22"/>
      <c r="Z645" s="22"/>
      <c r="AA645" s="5" t="s">
        <v>2269</v>
      </c>
      <c r="AB645" s="5" t="s">
        <v>4612</v>
      </c>
      <c r="AC645" s="32" t="s">
        <v>4613</v>
      </c>
      <c r="AD645" s="21">
        <v>1</v>
      </c>
    </row>
    <row r="646" spans="1:30" x14ac:dyDescent="0.3">
      <c r="A646" s="18" t="str">
        <f t="shared" ref="A646:B646" si="668">IF(AND(ISNUMBER(SEARCH("Yes",C646)),ISNUMBER(SEARCH("Yes",E646)),ISNUMBER(SEARCH("Yes",G646)),ISNUMBER(SEARCH("Yes",I646))),"Yes","No")</f>
        <v>No</v>
      </c>
      <c r="B646" s="18" t="str">
        <f t="shared" si="668"/>
        <v>No</v>
      </c>
      <c r="C646" s="15" t="str">
        <f t="shared" si="527"/>
        <v>No</v>
      </c>
      <c r="D646" s="18" t="str">
        <f t="shared" si="528"/>
        <v>No</v>
      </c>
      <c r="E646" s="18" t="str">
        <f t="shared" si="529"/>
        <v>No</v>
      </c>
      <c r="F646" s="18" t="str">
        <f t="shared" si="530"/>
        <v>No</v>
      </c>
      <c r="G646" s="18" t="str">
        <f t="shared" si="531"/>
        <v>No</v>
      </c>
      <c r="H646" s="18" t="str">
        <f t="shared" si="532"/>
        <v>No</v>
      </c>
      <c r="I646" s="18" t="str">
        <f t="shared" si="533"/>
        <v>Yes</v>
      </c>
      <c r="J646" s="18" t="str">
        <f t="shared" si="534"/>
        <v>Yes</v>
      </c>
      <c r="K646" s="21">
        <v>644</v>
      </c>
      <c r="L646" s="5" t="s">
        <v>1478</v>
      </c>
      <c r="M646" s="5" t="s">
        <v>1479</v>
      </c>
      <c r="N646" s="5" t="s">
        <v>2266</v>
      </c>
      <c r="O646" s="5" t="s">
        <v>149</v>
      </c>
      <c r="P646" s="5" t="s">
        <v>2683</v>
      </c>
      <c r="Q646" s="32" t="s">
        <v>4614</v>
      </c>
      <c r="R646" s="21">
        <v>1</v>
      </c>
      <c r="S646" s="22"/>
      <c r="T646" s="22"/>
      <c r="U646" s="22"/>
      <c r="V646" s="22"/>
      <c r="W646" s="22"/>
      <c r="X646" s="22"/>
      <c r="Y646" s="22"/>
      <c r="Z646" s="22"/>
      <c r="AA646" s="5" t="s">
        <v>2269</v>
      </c>
      <c r="AB646" s="5" t="s">
        <v>4615</v>
      </c>
      <c r="AC646" s="32" t="s">
        <v>4616</v>
      </c>
      <c r="AD646" s="21">
        <v>1</v>
      </c>
    </row>
    <row r="647" spans="1:30" x14ac:dyDescent="0.3">
      <c r="A647" s="18" t="str">
        <f t="shared" ref="A647:B647" si="669">IF(AND(ISNUMBER(SEARCH("Yes",C647)),ISNUMBER(SEARCH("Yes",E647)),ISNUMBER(SEARCH("Yes",G647)),ISNUMBER(SEARCH("Yes",I647))),"Yes","No")</f>
        <v>No</v>
      </c>
      <c r="B647" s="18" t="str">
        <f t="shared" si="669"/>
        <v>No</v>
      </c>
      <c r="C647" s="15" t="str">
        <f t="shared" si="527"/>
        <v>No</v>
      </c>
      <c r="D647" s="18" t="str">
        <f t="shared" si="528"/>
        <v>No</v>
      </c>
      <c r="E647" s="18" t="str">
        <f t="shared" si="529"/>
        <v>No</v>
      </c>
      <c r="F647" s="18" t="str">
        <f t="shared" si="530"/>
        <v>No</v>
      </c>
      <c r="G647" s="18" t="str">
        <f t="shared" si="531"/>
        <v>No</v>
      </c>
      <c r="H647" s="18" t="str">
        <f t="shared" si="532"/>
        <v>No</v>
      </c>
      <c r="I647" s="18" t="str">
        <f t="shared" si="533"/>
        <v>Yes</v>
      </c>
      <c r="J647" s="18" t="str">
        <f t="shared" si="534"/>
        <v>Yes</v>
      </c>
      <c r="K647" s="21">
        <v>645</v>
      </c>
      <c r="L647" s="5" t="s">
        <v>1480</v>
      </c>
      <c r="M647" s="5" t="s">
        <v>1481</v>
      </c>
      <c r="N647" s="5" t="s">
        <v>2266</v>
      </c>
      <c r="O647" s="5" t="s">
        <v>149</v>
      </c>
      <c r="P647" s="5" t="s">
        <v>2276</v>
      </c>
      <c r="Q647" s="32" t="s">
        <v>2639</v>
      </c>
      <c r="R647" s="21">
        <v>1</v>
      </c>
      <c r="S647" s="22"/>
      <c r="T647" s="22"/>
      <c r="U647" s="22"/>
      <c r="V647" s="22"/>
      <c r="W647" s="22"/>
      <c r="X647" s="22"/>
      <c r="Y647" s="22"/>
      <c r="Z647" s="22"/>
      <c r="AA647" s="5" t="s">
        <v>2269</v>
      </c>
      <c r="AB647" s="5" t="s">
        <v>4617</v>
      </c>
      <c r="AC647" s="32" t="s">
        <v>4618</v>
      </c>
      <c r="AD647" s="21">
        <v>1</v>
      </c>
    </row>
    <row r="648" spans="1:30" x14ac:dyDescent="0.3">
      <c r="A648" s="18" t="str">
        <f t="shared" ref="A648:B648" si="670">IF(AND(ISNUMBER(SEARCH("Yes",C648)),ISNUMBER(SEARCH("Yes",E648)),ISNUMBER(SEARCH("Yes",G648)),ISNUMBER(SEARCH("Yes",I648))),"Yes","No")</f>
        <v>No</v>
      </c>
      <c r="B648" s="18" t="str">
        <f t="shared" si="670"/>
        <v>No</v>
      </c>
      <c r="C648" s="15" t="str">
        <f t="shared" si="527"/>
        <v>No</v>
      </c>
      <c r="D648" s="18" t="str">
        <f t="shared" si="528"/>
        <v>No</v>
      </c>
      <c r="E648" s="18" t="str">
        <f t="shared" si="529"/>
        <v>No</v>
      </c>
      <c r="F648" s="18" t="str">
        <f t="shared" si="530"/>
        <v>No</v>
      </c>
      <c r="G648" s="18" t="str">
        <f t="shared" si="531"/>
        <v>No</v>
      </c>
      <c r="H648" s="18" t="str">
        <f t="shared" si="532"/>
        <v>No</v>
      </c>
      <c r="I648" s="18" t="str">
        <f t="shared" si="533"/>
        <v>Yes</v>
      </c>
      <c r="J648" s="18" t="str">
        <f t="shared" si="534"/>
        <v>Yes</v>
      </c>
      <c r="K648" s="21">
        <v>646</v>
      </c>
      <c r="L648" s="5" t="s">
        <v>1482</v>
      </c>
      <c r="M648" s="5" t="s">
        <v>1483</v>
      </c>
      <c r="N648" s="5" t="s">
        <v>2266</v>
      </c>
      <c r="O648" s="5" t="s">
        <v>149</v>
      </c>
      <c r="P648" s="5" t="s">
        <v>2496</v>
      </c>
      <c r="Q648" s="32" t="s">
        <v>4619</v>
      </c>
      <c r="R648" s="21">
        <v>1</v>
      </c>
      <c r="S648" s="22"/>
      <c r="T648" s="22"/>
      <c r="U648" s="22"/>
      <c r="V648" s="22"/>
      <c r="W648" s="22"/>
      <c r="X648" s="22"/>
      <c r="Y648" s="22"/>
      <c r="Z648" s="22"/>
      <c r="AA648" s="5" t="s">
        <v>21</v>
      </c>
      <c r="AB648" s="5" t="s">
        <v>4620</v>
      </c>
      <c r="AC648" s="32" t="s">
        <v>4621</v>
      </c>
      <c r="AD648" s="21">
        <v>1</v>
      </c>
    </row>
    <row r="649" spans="1:30" x14ac:dyDescent="0.3">
      <c r="A649" s="18" t="str">
        <f t="shared" ref="A649:B649" si="671">IF(AND(ISNUMBER(SEARCH("Yes",C649)),ISNUMBER(SEARCH("Yes",E649)),ISNUMBER(SEARCH("Yes",G649)),ISNUMBER(SEARCH("Yes",I649))),"Yes","No")</f>
        <v>No</v>
      </c>
      <c r="B649" s="18" t="str">
        <f t="shared" si="671"/>
        <v>No</v>
      </c>
      <c r="C649" s="15" t="str">
        <f t="shared" si="527"/>
        <v>No</v>
      </c>
      <c r="D649" s="18" t="str">
        <f t="shared" si="528"/>
        <v>No</v>
      </c>
      <c r="E649" s="18" t="str">
        <f t="shared" si="529"/>
        <v>No</v>
      </c>
      <c r="F649" s="18" t="str">
        <f t="shared" si="530"/>
        <v>No</v>
      </c>
      <c r="G649" s="18" t="str">
        <f t="shared" si="531"/>
        <v>No</v>
      </c>
      <c r="H649" s="18" t="str">
        <f t="shared" si="532"/>
        <v>No</v>
      </c>
      <c r="I649" s="18" t="str">
        <f t="shared" si="533"/>
        <v>Yes</v>
      </c>
      <c r="J649" s="18" t="str">
        <f t="shared" si="534"/>
        <v>Yes</v>
      </c>
      <c r="K649" s="21">
        <v>647</v>
      </c>
      <c r="L649" s="5" t="s">
        <v>1484</v>
      </c>
      <c r="M649" s="5" t="s">
        <v>1485</v>
      </c>
      <c r="N649" s="5" t="s">
        <v>2266</v>
      </c>
      <c r="O649" s="5" t="s">
        <v>149</v>
      </c>
      <c r="P649" s="5" t="s">
        <v>2394</v>
      </c>
      <c r="Q649" s="32" t="s">
        <v>4622</v>
      </c>
      <c r="R649" s="21">
        <v>1</v>
      </c>
      <c r="S649" s="22"/>
      <c r="T649" s="22"/>
      <c r="U649" s="22"/>
      <c r="V649" s="22"/>
      <c r="W649" s="22"/>
      <c r="X649" s="22"/>
      <c r="Y649" s="22"/>
      <c r="Z649" s="22"/>
      <c r="AA649" s="5" t="s">
        <v>2269</v>
      </c>
      <c r="AB649" s="5" t="s">
        <v>4623</v>
      </c>
      <c r="AC649" s="32" t="s">
        <v>4624</v>
      </c>
      <c r="AD649" s="21">
        <v>1</v>
      </c>
    </row>
    <row r="650" spans="1:30" x14ac:dyDescent="0.3">
      <c r="A650" s="18" t="str">
        <f t="shared" ref="A650:B650" si="672">IF(AND(ISNUMBER(SEARCH("Yes",C650)),ISNUMBER(SEARCH("Yes",E650)),ISNUMBER(SEARCH("Yes",G650)),ISNUMBER(SEARCH("Yes",I650))),"Yes","No")</f>
        <v>No</v>
      </c>
      <c r="B650" s="18" t="str">
        <f t="shared" si="672"/>
        <v>No</v>
      </c>
      <c r="C650" s="15" t="str">
        <f t="shared" si="527"/>
        <v>No</v>
      </c>
      <c r="D650" s="18" t="str">
        <f t="shared" si="528"/>
        <v>No</v>
      </c>
      <c r="E650" s="18" t="str">
        <f t="shared" si="529"/>
        <v>No</v>
      </c>
      <c r="F650" s="18" t="str">
        <f t="shared" si="530"/>
        <v>No</v>
      </c>
      <c r="G650" s="18" t="str">
        <f t="shared" si="531"/>
        <v>No</v>
      </c>
      <c r="H650" s="18" t="str">
        <f t="shared" si="532"/>
        <v>No</v>
      </c>
      <c r="I650" s="18" t="str">
        <f t="shared" si="533"/>
        <v>Yes</v>
      </c>
      <c r="J650" s="18" t="str">
        <f t="shared" si="534"/>
        <v>Yes</v>
      </c>
      <c r="K650" s="21">
        <v>648</v>
      </c>
      <c r="L650" s="5" t="s">
        <v>1486</v>
      </c>
      <c r="M650" s="5" t="s">
        <v>1487</v>
      </c>
      <c r="N650" s="5" t="s">
        <v>2266</v>
      </c>
      <c r="O650" s="5" t="s">
        <v>149</v>
      </c>
      <c r="P650" s="5" t="s">
        <v>4625</v>
      </c>
      <c r="Q650" s="32" t="s">
        <v>4626</v>
      </c>
      <c r="R650" s="21">
        <v>1</v>
      </c>
      <c r="S650" s="22"/>
      <c r="T650" s="22"/>
      <c r="U650" s="22"/>
      <c r="V650" s="22"/>
      <c r="W650" s="22"/>
      <c r="X650" s="22"/>
      <c r="Y650" s="22"/>
      <c r="Z650" s="22"/>
      <c r="AA650" s="5" t="s">
        <v>2269</v>
      </c>
      <c r="AB650" s="5" t="s">
        <v>4627</v>
      </c>
      <c r="AC650" s="32" t="s">
        <v>4628</v>
      </c>
      <c r="AD650" s="21">
        <v>1</v>
      </c>
    </row>
    <row r="651" spans="1:30" x14ac:dyDescent="0.3">
      <c r="A651" s="18" t="str">
        <f t="shared" ref="A651:B651" si="673">IF(AND(ISNUMBER(SEARCH("Yes",C651)),ISNUMBER(SEARCH("Yes",E651)),ISNUMBER(SEARCH("Yes",G651)),ISNUMBER(SEARCH("Yes",I651))),"Yes","No")</f>
        <v>No</v>
      </c>
      <c r="B651" s="18" t="str">
        <f t="shared" si="673"/>
        <v>No</v>
      </c>
      <c r="C651" s="15" t="str">
        <f t="shared" si="527"/>
        <v>No</v>
      </c>
      <c r="D651" s="18" t="str">
        <f t="shared" si="528"/>
        <v>No</v>
      </c>
      <c r="E651" s="18" t="str">
        <f t="shared" si="529"/>
        <v>No</v>
      </c>
      <c r="F651" s="18" t="str">
        <f t="shared" si="530"/>
        <v>No</v>
      </c>
      <c r="G651" s="18" t="str">
        <f t="shared" si="531"/>
        <v>No</v>
      </c>
      <c r="H651" s="18" t="str">
        <f t="shared" si="532"/>
        <v>No</v>
      </c>
      <c r="I651" s="18" t="str">
        <f t="shared" si="533"/>
        <v>Yes</v>
      </c>
      <c r="J651" s="18" t="str">
        <f t="shared" si="534"/>
        <v>Yes</v>
      </c>
      <c r="K651" s="21">
        <v>649</v>
      </c>
      <c r="L651" s="5" t="s">
        <v>1488</v>
      </c>
      <c r="M651" s="5" t="s">
        <v>1489</v>
      </c>
      <c r="N651" s="5" t="s">
        <v>2266</v>
      </c>
      <c r="O651" s="5" t="s">
        <v>149</v>
      </c>
      <c r="P651" s="5" t="s">
        <v>2394</v>
      </c>
      <c r="Q651" s="32" t="s">
        <v>4629</v>
      </c>
      <c r="R651" s="21">
        <v>1</v>
      </c>
      <c r="S651" s="22"/>
      <c r="T651" s="22"/>
      <c r="U651" s="22"/>
      <c r="V651" s="22"/>
      <c r="W651" s="22"/>
      <c r="X651" s="22"/>
      <c r="Y651" s="22"/>
      <c r="Z651" s="22"/>
      <c r="AA651" s="5" t="s">
        <v>2269</v>
      </c>
      <c r="AB651" s="5" t="s">
        <v>4630</v>
      </c>
      <c r="AC651" s="32" t="s">
        <v>4631</v>
      </c>
      <c r="AD651" s="21">
        <v>1</v>
      </c>
    </row>
    <row r="652" spans="1:30" x14ac:dyDescent="0.3">
      <c r="A652" s="18" t="str">
        <f t="shared" ref="A652:B652" si="674">IF(AND(ISNUMBER(SEARCH("Yes",C652)),ISNUMBER(SEARCH("Yes",E652)),ISNUMBER(SEARCH("Yes",G652)),ISNUMBER(SEARCH("Yes",I652))),"Yes","No")</f>
        <v>No</v>
      </c>
      <c r="B652" s="18" t="str">
        <f t="shared" si="674"/>
        <v>No</v>
      </c>
      <c r="C652" s="15" t="str">
        <f t="shared" si="527"/>
        <v>No</v>
      </c>
      <c r="D652" s="18" t="str">
        <f t="shared" si="528"/>
        <v>No</v>
      </c>
      <c r="E652" s="18" t="str">
        <f t="shared" si="529"/>
        <v>No</v>
      </c>
      <c r="F652" s="18" t="str">
        <f t="shared" si="530"/>
        <v>No</v>
      </c>
      <c r="G652" s="18" t="str">
        <f t="shared" si="531"/>
        <v>No</v>
      </c>
      <c r="H652" s="18" t="str">
        <f t="shared" si="532"/>
        <v>No</v>
      </c>
      <c r="I652" s="18" t="str">
        <f t="shared" si="533"/>
        <v>Yes</v>
      </c>
      <c r="J652" s="18" t="str">
        <f t="shared" si="534"/>
        <v>Yes</v>
      </c>
      <c r="K652" s="21">
        <v>650</v>
      </c>
      <c r="L652" s="5" t="s">
        <v>1490</v>
      </c>
      <c r="M652" s="5" t="s">
        <v>1491</v>
      </c>
      <c r="N652" s="5" t="s">
        <v>2266</v>
      </c>
      <c r="O652" s="5" t="s">
        <v>149</v>
      </c>
      <c r="P652" s="5" t="s">
        <v>2394</v>
      </c>
      <c r="Q652" s="32" t="s">
        <v>4632</v>
      </c>
      <c r="R652" s="21">
        <v>1</v>
      </c>
      <c r="S652" s="22"/>
      <c r="T652" s="22"/>
      <c r="U652" s="22"/>
      <c r="V652" s="22"/>
      <c r="W652" s="22"/>
      <c r="X652" s="22"/>
      <c r="Y652" s="22"/>
      <c r="Z652" s="22"/>
      <c r="AA652" s="5" t="s">
        <v>21</v>
      </c>
      <c r="AB652" s="5" t="s">
        <v>3500</v>
      </c>
      <c r="AC652" s="32" t="s">
        <v>2693</v>
      </c>
      <c r="AD652" s="21">
        <v>1</v>
      </c>
    </row>
    <row r="653" spans="1:30" x14ac:dyDescent="0.3">
      <c r="A653" s="18" t="str">
        <f t="shared" ref="A653:B653" si="675">IF(AND(ISNUMBER(SEARCH("Yes",C653)),ISNUMBER(SEARCH("Yes",E653)),ISNUMBER(SEARCH("Yes",G653)),ISNUMBER(SEARCH("Yes",I653))),"Yes","No")</f>
        <v>No</v>
      </c>
      <c r="B653" s="18" t="str">
        <f t="shared" si="675"/>
        <v>No</v>
      </c>
      <c r="C653" s="15" t="str">
        <f t="shared" si="527"/>
        <v>No</v>
      </c>
      <c r="D653" s="18" t="str">
        <f t="shared" si="528"/>
        <v>No</v>
      </c>
      <c r="E653" s="18" t="str">
        <f t="shared" si="529"/>
        <v>No</v>
      </c>
      <c r="F653" s="18" t="str">
        <f t="shared" si="530"/>
        <v>No</v>
      </c>
      <c r="G653" s="18" t="str">
        <f t="shared" si="531"/>
        <v>No</v>
      </c>
      <c r="H653" s="18" t="str">
        <f t="shared" si="532"/>
        <v>No</v>
      </c>
      <c r="I653" s="18" t="str">
        <f t="shared" si="533"/>
        <v>Yes</v>
      </c>
      <c r="J653" s="18" t="str">
        <f t="shared" si="534"/>
        <v>Yes</v>
      </c>
      <c r="K653" s="21">
        <v>651</v>
      </c>
      <c r="L653" s="5" t="s">
        <v>1492</v>
      </c>
      <c r="M653" s="5" t="s">
        <v>1493</v>
      </c>
      <c r="N653" s="5" t="s">
        <v>2266</v>
      </c>
      <c r="O653" s="5" t="s">
        <v>149</v>
      </c>
      <c r="P653" s="5" t="s">
        <v>2284</v>
      </c>
      <c r="Q653" s="32" t="s">
        <v>4633</v>
      </c>
      <c r="R653" s="21">
        <v>1</v>
      </c>
      <c r="S653" s="22"/>
      <c r="T653" s="22"/>
      <c r="U653" s="22"/>
      <c r="V653" s="22"/>
      <c r="W653" s="22"/>
      <c r="X653" s="22"/>
      <c r="Y653" s="22"/>
      <c r="Z653" s="22"/>
      <c r="AA653" s="5" t="s">
        <v>2269</v>
      </c>
      <c r="AB653" s="5" t="s">
        <v>4634</v>
      </c>
      <c r="AC653" s="32" t="s">
        <v>4635</v>
      </c>
      <c r="AD653" s="21">
        <v>1</v>
      </c>
    </row>
    <row r="654" spans="1:30" x14ac:dyDescent="0.3">
      <c r="A654" s="18" t="str">
        <f t="shared" ref="A654:B654" si="676">IF(AND(ISNUMBER(SEARCH("Yes",C654)),ISNUMBER(SEARCH("Yes",E654)),ISNUMBER(SEARCH("Yes",G654)),ISNUMBER(SEARCH("Yes",I654))),"Yes","No")</f>
        <v>No</v>
      </c>
      <c r="B654" s="18" t="str">
        <f t="shared" si="676"/>
        <v>No</v>
      </c>
      <c r="C654" s="15" t="str">
        <f t="shared" si="527"/>
        <v>No</v>
      </c>
      <c r="D654" s="18" t="str">
        <f t="shared" si="528"/>
        <v>No</v>
      </c>
      <c r="E654" s="18" t="str">
        <f t="shared" si="529"/>
        <v>No</v>
      </c>
      <c r="F654" s="18" t="str">
        <f t="shared" si="530"/>
        <v>No</v>
      </c>
      <c r="G654" s="18" t="str">
        <f t="shared" si="531"/>
        <v>No</v>
      </c>
      <c r="H654" s="18" t="str">
        <f t="shared" si="532"/>
        <v>No</v>
      </c>
      <c r="I654" s="18" t="str">
        <f t="shared" si="533"/>
        <v>Yes</v>
      </c>
      <c r="J654" s="18" t="str">
        <f t="shared" si="534"/>
        <v>Yes</v>
      </c>
      <c r="K654" s="21">
        <v>652</v>
      </c>
      <c r="L654" s="5" t="s">
        <v>1494</v>
      </c>
      <c r="M654" s="5" t="s">
        <v>1495</v>
      </c>
      <c r="N654" s="5" t="s">
        <v>2266</v>
      </c>
      <c r="O654" s="5" t="s">
        <v>149</v>
      </c>
      <c r="P654" s="5" t="s">
        <v>4636</v>
      </c>
      <c r="Q654" s="32" t="s">
        <v>4637</v>
      </c>
      <c r="R654" s="21">
        <v>1</v>
      </c>
      <c r="S654" s="22"/>
      <c r="T654" s="22"/>
      <c r="U654" s="22"/>
      <c r="V654" s="22"/>
      <c r="W654" s="22"/>
      <c r="X654" s="22"/>
      <c r="Y654" s="22"/>
      <c r="Z654" s="22"/>
      <c r="AA654" s="5" t="s">
        <v>2269</v>
      </c>
      <c r="AB654" s="5" t="s">
        <v>2727</v>
      </c>
      <c r="AC654" s="32" t="s">
        <v>4638</v>
      </c>
      <c r="AD654" s="21">
        <v>1</v>
      </c>
    </row>
    <row r="655" spans="1:30" x14ac:dyDescent="0.3">
      <c r="A655" s="18" t="str">
        <f t="shared" ref="A655:B655" si="677">IF(AND(ISNUMBER(SEARCH("Yes",C655)),ISNUMBER(SEARCH("Yes",E655)),ISNUMBER(SEARCH("Yes",G655)),ISNUMBER(SEARCH("Yes",I655))),"Yes","No")</f>
        <v>No</v>
      </c>
      <c r="B655" s="18" t="str">
        <f t="shared" si="677"/>
        <v>No</v>
      </c>
      <c r="C655" s="15" t="str">
        <f t="shared" si="527"/>
        <v>No</v>
      </c>
      <c r="D655" s="18" t="str">
        <f t="shared" si="528"/>
        <v>No</v>
      </c>
      <c r="E655" s="18" t="str">
        <f t="shared" si="529"/>
        <v>No</v>
      </c>
      <c r="F655" s="18" t="str">
        <f t="shared" si="530"/>
        <v>No</v>
      </c>
      <c r="G655" s="18" t="str">
        <f t="shared" si="531"/>
        <v>No</v>
      </c>
      <c r="H655" s="18" t="str">
        <f t="shared" si="532"/>
        <v>No</v>
      </c>
      <c r="I655" s="18" t="str">
        <f t="shared" si="533"/>
        <v>Yes</v>
      </c>
      <c r="J655" s="18" t="str">
        <f t="shared" si="534"/>
        <v>Yes</v>
      </c>
      <c r="K655" s="21">
        <v>653</v>
      </c>
      <c r="L655" s="5" t="s">
        <v>1496</v>
      </c>
      <c r="M655" s="5" t="s">
        <v>1497</v>
      </c>
      <c r="N655" s="5" t="s">
        <v>2266</v>
      </c>
      <c r="O655" s="5" t="s">
        <v>149</v>
      </c>
      <c r="P655" s="5" t="s">
        <v>2390</v>
      </c>
      <c r="Q655" s="32" t="s">
        <v>4639</v>
      </c>
      <c r="R655" s="21">
        <v>1</v>
      </c>
      <c r="S655" s="22"/>
      <c r="T655" s="22"/>
      <c r="U655" s="22"/>
      <c r="V655" s="22"/>
      <c r="W655" s="22"/>
      <c r="X655" s="22"/>
      <c r="Y655" s="22"/>
      <c r="Z655" s="22"/>
      <c r="AA655" s="5" t="s">
        <v>2269</v>
      </c>
      <c r="AB655" s="5" t="s">
        <v>4640</v>
      </c>
      <c r="AC655" s="32" t="s">
        <v>4641</v>
      </c>
      <c r="AD655" s="21">
        <v>1</v>
      </c>
    </row>
    <row r="656" spans="1:30" x14ac:dyDescent="0.3">
      <c r="A656" s="18" t="str">
        <f t="shared" ref="A656:B656" si="678">IF(AND(ISNUMBER(SEARCH("Yes",C656)),ISNUMBER(SEARCH("Yes",E656)),ISNUMBER(SEARCH("Yes",G656)),ISNUMBER(SEARCH("Yes",I656))),"Yes","No")</f>
        <v>No</v>
      </c>
      <c r="B656" s="18" t="str">
        <f t="shared" si="678"/>
        <v>No</v>
      </c>
      <c r="C656" s="15" t="str">
        <f t="shared" si="527"/>
        <v>No</v>
      </c>
      <c r="D656" s="18" t="str">
        <f t="shared" si="528"/>
        <v>No</v>
      </c>
      <c r="E656" s="18" t="str">
        <f t="shared" si="529"/>
        <v>No</v>
      </c>
      <c r="F656" s="18" t="str">
        <f t="shared" si="530"/>
        <v>No</v>
      </c>
      <c r="G656" s="18" t="str">
        <f t="shared" si="531"/>
        <v>No</v>
      </c>
      <c r="H656" s="18" t="str">
        <f t="shared" si="532"/>
        <v>No</v>
      </c>
      <c r="I656" s="18" t="str">
        <f t="shared" si="533"/>
        <v>Yes</v>
      </c>
      <c r="J656" s="18" t="str">
        <f t="shared" si="534"/>
        <v>Yes</v>
      </c>
      <c r="K656" s="21">
        <v>654</v>
      </c>
      <c r="L656" s="5" t="s">
        <v>1498</v>
      </c>
      <c r="M656" s="5" t="s">
        <v>1499</v>
      </c>
      <c r="N656" s="5" t="s">
        <v>2266</v>
      </c>
      <c r="O656" s="5" t="s">
        <v>149</v>
      </c>
      <c r="P656" s="5" t="s">
        <v>2496</v>
      </c>
      <c r="Q656" s="32" t="s">
        <v>4642</v>
      </c>
      <c r="R656" s="21">
        <v>1</v>
      </c>
      <c r="S656" s="22"/>
      <c r="T656" s="22"/>
      <c r="U656" s="22"/>
      <c r="V656" s="22"/>
      <c r="W656" s="22"/>
      <c r="X656" s="22"/>
      <c r="Y656" s="22"/>
      <c r="Z656" s="22"/>
      <c r="AA656" s="5" t="s">
        <v>2269</v>
      </c>
      <c r="AB656" s="5" t="s">
        <v>4643</v>
      </c>
      <c r="AC656" s="32" t="s">
        <v>4644</v>
      </c>
      <c r="AD656" s="21">
        <v>1</v>
      </c>
    </row>
    <row r="657" spans="1:30" x14ac:dyDescent="0.3">
      <c r="A657" s="18" t="str">
        <f t="shared" ref="A657:B657" si="679">IF(AND(ISNUMBER(SEARCH("Yes",C657)),ISNUMBER(SEARCH("Yes",E657)),ISNUMBER(SEARCH("Yes",G657)),ISNUMBER(SEARCH("Yes",I657))),"Yes","No")</f>
        <v>No</v>
      </c>
      <c r="B657" s="18" t="str">
        <f t="shared" si="679"/>
        <v>No</v>
      </c>
      <c r="C657" s="15" t="str">
        <f t="shared" si="527"/>
        <v>No</v>
      </c>
      <c r="D657" s="18" t="str">
        <f t="shared" si="528"/>
        <v>No</v>
      </c>
      <c r="E657" s="18" t="str">
        <f t="shared" si="529"/>
        <v>No</v>
      </c>
      <c r="F657" s="18" t="str">
        <f t="shared" si="530"/>
        <v>No</v>
      </c>
      <c r="G657" s="18" t="str">
        <f t="shared" si="531"/>
        <v>No</v>
      </c>
      <c r="H657" s="18" t="str">
        <f t="shared" si="532"/>
        <v>No</v>
      </c>
      <c r="I657" s="18" t="str">
        <f t="shared" si="533"/>
        <v>Yes</v>
      </c>
      <c r="J657" s="18" t="str">
        <f t="shared" si="534"/>
        <v>Yes</v>
      </c>
      <c r="K657" s="21">
        <v>655</v>
      </c>
      <c r="L657" s="5" t="s">
        <v>1500</v>
      </c>
      <c r="M657" s="5" t="s">
        <v>1501</v>
      </c>
      <c r="N657" s="5" t="s">
        <v>2266</v>
      </c>
      <c r="O657" s="5" t="s">
        <v>149</v>
      </c>
      <c r="P657" s="5" t="s">
        <v>3165</v>
      </c>
      <c r="Q657" s="32" t="s">
        <v>4645</v>
      </c>
      <c r="R657" s="21">
        <v>1</v>
      </c>
      <c r="S657" s="22"/>
      <c r="T657" s="22"/>
      <c r="U657" s="22"/>
      <c r="V657" s="22"/>
      <c r="W657" s="22"/>
      <c r="X657" s="22"/>
      <c r="Y657" s="22"/>
      <c r="Z657" s="22"/>
      <c r="AA657" s="5" t="s">
        <v>2269</v>
      </c>
      <c r="AB657" s="5" t="s">
        <v>2956</v>
      </c>
      <c r="AC657" s="32" t="s">
        <v>2682</v>
      </c>
      <c r="AD657" s="21">
        <v>1</v>
      </c>
    </row>
    <row r="658" spans="1:30" x14ac:dyDescent="0.3">
      <c r="A658" s="18" t="str">
        <f t="shared" ref="A658:B658" si="680">IF(AND(ISNUMBER(SEARCH("Yes",C658)),ISNUMBER(SEARCH("Yes",E658)),ISNUMBER(SEARCH("Yes",G658)),ISNUMBER(SEARCH("Yes",I658))),"Yes","No")</f>
        <v>No</v>
      </c>
      <c r="B658" s="18" t="str">
        <f t="shared" si="680"/>
        <v>No</v>
      </c>
      <c r="C658" s="15" t="str">
        <f t="shared" si="527"/>
        <v>No</v>
      </c>
      <c r="D658" s="18" t="str">
        <f t="shared" si="528"/>
        <v>No</v>
      </c>
      <c r="E658" s="18" t="str">
        <f t="shared" si="529"/>
        <v>No</v>
      </c>
      <c r="F658" s="18" t="str">
        <f t="shared" si="530"/>
        <v>No</v>
      </c>
      <c r="G658" s="18" t="str">
        <f t="shared" si="531"/>
        <v>No</v>
      </c>
      <c r="H658" s="18" t="str">
        <f t="shared" si="532"/>
        <v>No</v>
      </c>
      <c r="I658" s="18" t="str">
        <f t="shared" si="533"/>
        <v>Yes</v>
      </c>
      <c r="J658" s="18" t="str">
        <f t="shared" si="534"/>
        <v>Yes</v>
      </c>
      <c r="K658" s="21">
        <v>656</v>
      </c>
      <c r="L658" s="5" t="s">
        <v>1502</v>
      </c>
      <c r="M658" s="5" t="s">
        <v>1503</v>
      </c>
      <c r="N658" s="5" t="s">
        <v>2266</v>
      </c>
      <c r="O658" s="5" t="s">
        <v>149</v>
      </c>
      <c r="P658" s="5" t="s">
        <v>2683</v>
      </c>
      <c r="Q658" s="32" t="s">
        <v>4646</v>
      </c>
      <c r="R658" s="21">
        <v>1</v>
      </c>
      <c r="S658" s="22"/>
      <c r="T658" s="22"/>
      <c r="U658" s="22"/>
      <c r="V658" s="22"/>
      <c r="W658" s="22"/>
      <c r="X658" s="22"/>
      <c r="Y658" s="22"/>
      <c r="Z658" s="22"/>
      <c r="AA658" s="5" t="s">
        <v>2269</v>
      </c>
      <c r="AB658" s="5" t="s">
        <v>4647</v>
      </c>
      <c r="AC658" s="32" t="s">
        <v>4648</v>
      </c>
      <c r="AD658" s="21">
        <v>1</v>
      </c>
    </row>
    <row r="659" spans="1:30" x14ac:dyDescent="0.3">
      <c r="A659" s="18" t="str">
        <f t="shared" ref="A659:B659" si="681">IF(AND(ISNUMBER(SEARCH("Yes",C659)),ISNUMBER(SEARCH("Yes",E659)),ISNUMBER(SEARCH("Yes",G659)),ISNUMBER(SEARCH("Yes",I659))),"Yes","No")</f>
        <v>No</v>
      </c>
      <c r="B659" s="18" t="str">
        <f t="shared" si="681"/>
        <v>No</v>
      </c>
      <c r="C659" s="15" t="str">
        <f t="shared" si="527"/>
        <v>No</v>
      </c>
      <c r="D659" s="18" t="str">
        <f t="shared" si="528"/>
        <v>No</v>
      </c>
      <c r="E659" s="18" t="str">
        <f t="shared" si="529"/>
        <v>No</v>
      </c>
      <c r="F659" s="18" t="str">
        <f t="shared" si="530"/>
        <v>No</v>
      </c>
      <c r="G659" s="18" t="str">
        <f t="shared" si="531"/>
        <v>No</v>
      </c>
      <c r="H659" s="18" t="str">
        <f t="shared" si="532"/>
        <v>No</v>
      </c>
      <c r="I659" s="18" t="str">
        <f t="shared" si="533"/>
        <v>Yes</v>
      </c>
      <c r="J659" s="18" t="str">
        <f t="shared" si="534"/>
        <v>Yes</v>
      </c>
      <c r="K659" s="21">
        <v>657</v>
      </c>
      <c r="L659" s="5" t="s">
        <v>1504</v>
      </c>
      <c r="M659" s="5" t="s">
        <v>1505</v>
      </c>
      <c r="N659" s="5" t="s">
        <v>2266</v>
      </c>
      <c r="O659" s="5" t="s">
        <v>149</v>
      </c>
      <c r="P659" s="5" t="s">
        <v>2683</v>
      </c>
      <c r="Q659" s="32" t="s">
        <v>4649</v>
      </c>
      <c r="R659" s="21">
        <v>1</v>
      </c>
      <c r="S659" s="22"/>
      <c r="T659" s="22"/>
      <c r="U659" s="22"/>
      <c r="V659" s="22"/>
      <c r="W659" s="22"/>
      <c r="X659" s="22"/>
      <c r="Y659" s="22"/>
      <c r="Z659" s="22"/>
      <c r="AA659" s="5" t="s">
        <v>21</v>
      </c>
      <c r="AB659" s="5" t="s">
        <v>4650</v>
      </c>
      <c r="AC659" s="32" t="s">
        <v>4651</v>
      </c>
      <c r="AD659" s="21">
        <v>1</v>
      </c>
    </row>
    <row r="660" spans="1:30" x14ac:dyDescent="0.3">
      <c r="A660" s="18" t="str">
        <f t="shared" ref="A660:B660" si="682">IF(AND(ISNUMBER(SEARCH("Yes",C660)),ISNUMBER(SEARCH("Yes",E660)),ISNUMBER(SEARCH("Yes",G660)),ISNUMBER(SEARCH("Yes",I660))),"Yes","No")</f>
        <v>No</v>
      </c>
      <c r="B660" s="18" t="str">
        <f t="shared" si="682"/>
        <v>No</v>
      </c>
      <c r="C660" s="15" t="str">
        <f t="shared" si="527"/>
        <v>No</v>
      </c>
      <c r="D660" s="18" t="str">
        <f t="shared" si="528"/>
        <v>No</v>
      </c>
      <c r="E660" s="18" t="str">
        <f t="shared" si="529"/>
        <v>No</v>
      </c>
      <c r="F660" s="18" t="str">
        <f t="shared" si="530"/>
        <v>No</v>
      </c>
      <c r="G660" s="18" t="str">
        <f t="shared" si="531"/>
        <v>No</v>
      </c>
      <c r="H660" s="18" t="str">
        <f t="shared" si="532"/>
        <v>No</v>
      </c>
      <c r="I660" s="18" t="str">
        <f t="shared" si="533"/>
        <v>No</v>
      </c>
      <c r="J660" s="18" t="str">
        <f t="shared" si="534"/>
        <v>No</v>
      </c>
      <c r="K660" s="21">
        <v>658</v>
      </c>
      <c r="L660" s="5" t="s">
        <v>1506</v>
      </c>
      <c r="M660" s="5" t="s">
        <v>1507</v>
      </c>
      <c r="N660" s="5" t="s">
        <v>2266</v>
      </c>
      <c r="O660" s="5" t="s">
        <v>149</v>
      </c>
      <c r="P660" s="5" t="s">
        <v>2626</v>
      </c>
      <c r="Q660" s="32" t="s">
        <v>4652</v>
      </c>
      <c r="R660" s="21">
        <v>1</v>
      </c>
      <c r="S660" s="22"/>
      <c r="T660" s="22"/>
      <c r="U660" s="22"/>
      <c r="V660" s="22"/>
      <c r="W660" s="22"/>
      <c r="X660" s="22"/>
      <c r="Y660" s="22"/>
      <c r="Z660" s="22"/>
      <c r="AA660" s="5" t="s">
        <v>149</v>
      </c>
      <c r="AB660" s="5" t="s">
        <v>4653</v>
      </c>
      <c r="AC660" s="32" t="s">
        <v>4654</v>
      </c>
      <c r="AD660" s="21">
        <v>1</v>
      </c>
    </row>
    <row r="661" spans="1:30" x14ac:dyDescent="0.3">
      <c r="A661" s="18" t="str">
        <f t="shared" ref="A661:B661" si="683">IF(AND(ISNUMBER(SEARCH("Yes",C661)),ISNUMBER(SEARCH("Yes",E661)),ISNUMBER(SEARCH("Yes",G661)),ISNUMBER(SEARCH("Yes",I661))),"Yes","No")</f>
        <v>No</v>
      </c>
      <c r="B661" s="18" t="str">
        <f t="shared" si="683"/>
        <v>No</v>
      </c>
      <c r="C661" s="15" t="str">
        <f t="shared" si="527"/>
        <v>No</v>
      </c>
      <c r="D661" s="18" t="str">
        <f t="shared" si="528"/>
        <v>No</v>
      </c>
      <c r="E661" s="18" t="str">
        <f t="shared" si="529"/>
        <v>No</v>
      </c>
      <c r="F661" s="18" t="str">
        <f t="shared" si="530"/>
        <v>No</v>
      </c>
      <c r="G661" s="18" t="str">
        <f t="shared" si="531"/>
        <v>No</v>
      </c>
      <c r="H661" s="18" t="str">
        <f t="shared" si="532"/>
        <v>No</v>
      </c>
      <c r="I661" s="18" t="str">
        <f t="shared" si="533"/>
        <v>Yes</v>
      </c>
      <c r="J661" s="18" t="str">
        <f t="shared" si="534"/>
        <v>Yes</v>
      </c>
      <c r="K661" s="21">
        <v>659</v>
      </c>
      <c r="L661" s="5" t="s">
        <v>1508</v>
      </c>
      <c r="M661" s="5" t="s">
        <v>1509</v>
      </c>
      <c r="N661" s="5" t="s">
        <v>2266</v>
      </c>
      <c r="O661" s="5" t="s">
        <v>149</v>
      </c>
      <c r="P661" s="5" t="s">
        <v>4655</v>
      </c>
      <c r="Q661" s="32" t="s">
        <v>4656</v>
      </c>
      <c r="R661" s="21">
        <v>1</v>
      </c>
      <c r="S661" s="22"/>
      <c r="T661" s="22"/>
      <c r="U661" s="22"/>
      <c r="V661" s="22"/>
      <c r="W661" s="22"/>
      <c r="X661" s="22"/>
      <c r="Y661" s="22"/>
      <c r="Z661" s="22"/>
      <c r="AA661" s="5" t="s">
        <v>2269</v>
      </c>
      <c r="AB661" s="5" t="s">
        <v>4657</v>
      </c>
      <c r="AC661" s="32" t="s">
        <v>4658</v>
      </c>
      <c r="AD661" s="21">
        <v>1</v>
      </c>
    </row>
    <row r="662" spans="1:30" x14ac:dyDescent="0.3">
      <c r="A662" s="18" t="str">
        <f t="shared" ref="A662:B662" si="684">IF(AND(ISNUMBER(SEARCH("Yes",C662)),ISNUMBER(SEARCH("Yes",E662)),ISNUMBER(SEARCH("Yes",G662)),ISNUMBER(SEARCH("Yes",I662))),"Yes","No")</f>
        <v>No</v>
      </c>
      <c r="B662" s="18" t="str">
        <f t="shared" si="684"/>
        <v>No</v>
      </c>
      <c r="C662" s="15" t="str">
        <f t="shared" si="527"/>
        <v>No</v>
      </c>
      <c r="D662" s="18" t="str">
        <f t="shared" si="528"/>
        <v>No</v>
      </c>
      <c r="E662" s="18" t="str">
        <f t="shared" si="529"/>
        <v>No</v>
      </c>
      <c r="F662" s="18" t="str">
        <f t="shared" si="530"/>
        <v>No</v>
      </c>
      <c r="G662" s="18" t="str">
        <f t="shared" si="531"/>
        <v>No</v>
      </c>
      <c r="H662" s="18" t="str">
        <f t="shared" si="532"/>
        <v>No</v>
      </c>
      <c r="I662" s="18" t="str">
        <f t="shared" si="533"/>
        <v>Yes</v>
      </c>
      <c r="J662" s="18" t="str">
        <f t="shared" si="534"/>
        <v>No</v>
      </c>
      <c r="K662" s="21">
        <v>660</v>
      </c>
      <c r="L662" s="5" t="s">
        <v>1510</v>
      </c>
      <c r="M662" s="5" t="s">
        <v>1511</v>
      </c>
      <c r="N662" s="5" t="s">
        <v>2266</v>
      </c>
      <c r="O662" s="5" t="s">
        <v>149</v>
      </c>
      <c r="P662" s="5" t="s">
        <v>4659</v>
      </c>
      <c r="Q662" s="32" t="s">
        <v>4660</v>
      </c>
      <c r="R662" s="21">
        <v>1</v>
      </c>
      <c r="S662" s="22"/>
      <c r="T662" s="22"/>
      <c r="U662" s="22"/>
      <c r="V662" s="22"/>
      <c r="W662" s="22"/>
      <c r="X662" s="22"/>
      <c r="Y662" s="22"/>
      <c r="Z662" s="22"/>
      <c r="AA662" s="5" t="s">
        <v>149</v>
      </c>
      <c r="AB662" s="5" t="s">
        <v>4661</v>
      </c>
      <c r="AC662" s="32" t="s">
        <v>4662</v>
      </c>
      <c r="AD662" s="21">
        <v>1</v>
      </c>
    </row>
    <row r="663" spans="1:30" x14ac:dyDescent="0.3">
      <c r="A663" s="18" t="str">
        <f t="shared" ref="A663:B663" si="685">IF(AND(ISNUMBER(SEARCH("Yes",C663)),ISNUMBER(SEARCH("Yes",E663)),ISNUMBER(SEARCH("Yes",G663)),ISNUMBER(SEARCH("Yes",I663))),"Yes","No")</f>
        <v>Yes</v>
      </c>
      <c r="B663" s="18" t="str">
        <f t="shared" si="685"/>
        <v>Yes</v>
      </c>
      <c r="C663" s="15" t="str">
        <f t="shared" si="527"/>
        <v>Yes</v>
      </c>
      <c r="D663" s="18" t="str">
        <f t="shared" si="528"/>
        <v>Yes</v>
      </c>
      <c r="E663" s="18" t="str">
        <f t="shared" si="529"/>
        <v>Yes</v>
      </c>
      <c r="F663" s="18" t="str">
        <f t="shared" si="530"/>
        <v>Yes</v>
      </c>
      <c r="G663" s="18" t="str">
        <f t="shared" si="531"/>
        <v>Yes</v>
      </c>
      <c r="H663" s="18" t="str">
        <f t="shared" si="532"/>
        <v>Yes</v>
      </c>
      <c r="I663" s="18" t="str">
        <f t="shared" si="533"/>
        <v>Yes</v>
      </c>
      <c r="J663" s="18" t="str">
        <f t="shared" si="534"/>
        <v>Yes</v>
      </c>
      <c r="K663" s="21">
        <v>661</v>
      </c>
      <c r="L663" s="5" t="s">
        <v>101</v>
      </c>
      <c r="M663" s="5" t="s">
        <v>102</v>
      </c>
      <c r="N663" s="5" t="s">
        <v>2266</v>
      </c>
      <c r="O663" s="5" t="s">
        <v>21</v>
      </c>
      <c r="P663" s="5" t="s">
        <v>4663</v>
      </c>
      <c r="Q663" s="32" t="s">
        <v>4664</v>
      </c>
      <c r="R663" s="21">
        <v>1</v>
      </c>
      <c r="S663" s="5" t="s">
        <v>21</v>
      </c>
      <c r="T663" s="5" t="s">
        <v>4665</v>
      </c>
      <c r="U663" s="32" t="s">
        <v>4666</v>
      </c>
      <c r="V663" s="21">
        <v>1</v>
      </c>
      <c r="W663" s="5" t="s">
        <v>21</v>
      </c>
      <c r="X663" s="5" t="s">
        <v>4667</v>
      </c>
      <c r="Y663" s="32" t="s">
        <v>4668</v>
      </c>
      <c r="Z663" s="21">
        <v>1</v>
      </c>
      <c r="AA663" s="5" t="s">
        <v>21</v>
      </c>
      <c r="AB663" s="5" t="s">
        <v>4669</v>
      </c>
      <c r="AC663" s="32" t="s">
        <v>2693</v>
      </c>
      <c r="AD663" s="21">
        <v>1</v>
      </c>
    </row>
    <row r="664" spans="1:30" x14ac:dyDescent="0.3">
      <c r="A664" s="18" t="str">
        <f t="shared" ref="A664:B664" si="686">IF(AND(ISNUMBER(SEARCH("Yes",C664)),ISNUMBER(SEARCH("Yes",E664)),ISNUMBER(SEARCH("Yes",G664)),ISNUMBER(SEARCH("Yes",I664))),"Yes","No")</f>
        <v>Yes</v>
      </c>
      <c r="B664" s="18" t="str">
        <f t="shared" si="686"/>
        <v>Yes</v>
      </c>
      <c r="C664" s="15" t="str">
        <f t="shared" si="527"/>
        <v>Yes</v>
      </c>
      <c r="D664" s="18" t="str">
        <f t="shared" si="528"/>
        <v>Yes</v>
      </c>
      <c r="E664" s="18" t="str">
        <f t="shared" si="529"/>
        <v>Yes</v>
      </c>
      <c r="F664" s="18" t="str">
        <f t="shared" si="530"/>
        <v>Yes</v>
      </c>
      <c r="G664" s="18" t="str">
        <f t="shared" si="531"/>
        <v>Yes</v>
      </c>
      <c r="H664" s="18" t="str">
        <f t="shared" si="532"/>
        <v>Yes</v>
      </c>
      <c r="I664" s="18" t="str">
        <f t="shared" si="533"/>
        <v>Yes</v>
      </c>
      <c r="J664" s="18" t="str">
        <f t="shared" si="534"/>
        <v>Yes</v>
      </c>
      <c r="K664" s="21">
        <v>662</v>
      </c>
      <c r="L664" s="5" t="s">
        <v>75</v>
      </c>
      <c r="M664" s="5" t="s">
        <v>103</v>
      </c>
      <c r="N664" s="5" t="s">
        <v>2266</v>
      </c>
      <c r="O664" s="5" t="s">
        <v>21</v>
      </c>
      <c r="P664" s="5" t="s">
        <v>4670</v>
      </c>
      <c r="Q664" s="32" t="s">
        <v>4671</v>
      </c>
      <c r="R664" s="21">
        <v>1</v>
      </c>
      <c r="S664" s="5" t="s">
        <v>21</v>
      </c>
      <c r="T664" s="5" t="s">
        <v>4672</v>
      </c>
      <c r="U664" s="32" t="s">
        <v>4673</v>
      </c>
      <c r="V664" s="21">
        <v>1</v>
      </c>
      <c r="W664" s="5" t="s">
        <v>21</v>
      </c>
      <c r="X664" s="5" t="s">
        <v>4674</v>
      </c>
      <c r="Y664" s="32" t="s">
        <v>4675</v>
      </c>
      <c r="Z664" s="21">
        <v>1</v>
      </c>
      <c r="AA664" s="5" t="s">
        <v>2269</v>
      </c>
      <c r="AB664" s="5" t="s">
        <v>4676</v>
      </c>
      <c r="AC664" s="32" t="s">
        <v>3693</v>
      </c>
      <c r="AD664" s="21">
        <v>1</v>
      </c>
    </row>
    <row r="665" spans="1:30" x14ac:dyDescent="0.3">
      <c r="A665" s="18" t="str">
        <f t="shared" ref="A665:B665" si="687">IF(AND(ISNUMBER(SEARCH("Yes",C665)),ISNUMBER(SEARCH("Yes",E665)),ISNUMBER(SEARCH("Yes",G665)),ISNUMBER(SEARCH("Yes",I665))),"Yes","No")</f>
        <v>No</v>
      </c>
      <c r="B665" s="18" t="str">
        <f t="shared" si="687"/>
        <v>No</v>
      </c>
      <c r="C665" s="15" t="str">
        <f t="shared" si="527"/>
        <v>No</v>
      </c>
      <c r="D665" s="18" t="str">
        <f t="shared" si="528"/>
        <v>No</v>
      </c>
      <c r="E665" s="18" t="str">
        <f t="shared" si="529"/>
        <v>No</v>
      </c>
      <c r="F665" s="18" t="str">
        <f t="shared" si="530"/>
        <v>No</v>
      </c>
      <c r="G665" s="18" t="str">
        <f t="shared" si="531"/>
        <v>No</v>
      </c>
      <c r="H665" s="18" t="str">
        <f t="shared" si="532"/>
        <v>No</v>
      </c>
      <c r="I665" s="18" t="str">
        <f t="shared" si="533"/>
        <v>Yes</v>
      </c>
      <c r="J665" s="18" t="str">
        <f t="shared" si="534"/>
        <v>Yes</v>
      </c>
      <c r="K665" s="21">
        <v>663</v>
      </c>
      <c r="L665" s="5" t="s">
        <v>1512</v>
      </c>
      <c r="M665" s="5" t="s">
        <v>1513</v>
      </c>
      <c r="N665" s="5" t="s">
        <v>2266</v>
      </c>
      <c r="O665" s="5" t="s">
        <v>149</v>
      </c>
      <c r="P665" s="5" t="s">
        <v>2408</v>
      </c>
      <c r="Q665" s="32" t="s">
        <v>4677</v>
      </c>
      <c r="R665" s="21">
        <v>1</v>
      </c>
      <c r="S665" s="22"/>
      <c r="T665" s="22"/>
      <c r="U665" s="22"/>
      <c r="V665" s="22"/>
      <c r="W665" s="22"/>
      <c r="X665" s="22"/>
      <c r="Y665" s="22"/>
      <c r="Z665" s="22"/>
      <c r="AA665" s="5" t="s">
        <v>21</v>
      </c>
      <c r="AB665" s="5" t="s">
        <v>4678</v>
      </c>
      <c r="AC665" s="32" t="s">
        <v>4679</v>
      </c>
      <c r="AD665" s="21">
        <v>1</v>
      </c>
    </row>
    <row r="666" spans="1:30" x14ac:dyDescent="0.3">
      <c r="A666" s="18" t="str">
        <f t="shared" ref="A666:B666" si="688">IF(AND(ISNUMBER(SEARCH("Yes",C666)),ISNUMBER(SEARCH("Yes",E666)),ISNUMBER(SEARCH("Yes",G666)),ISNUMBER(SEARCH("Yes",I666))),"Yes","No")</f>
        <v>No</v>
      </c>
      <c r="B666" s="18" t="str">
        <f t="shared" si="688"/>
        <v>No</v>
      </c>
      <c r="C666" s="15" t="str">
        <f t="shared" si="527"/>
        <v>No</v>
      </c>
      <c r="D666" s="18" t="str">
        <f t="shared" si="528"/>
        <v>No</v>
      </c>
      <c r="E666" s="18" t="str">
        <f t="shared" si="529"/>
        <v>No</v>
      </c>
      <c r="F666" s="18" t="str">
        <f t="shared" si="530"/>
        <v>No</v>
      </c>
      <c r="G666" s="18" t="str">
        <f t="shared" si="531"/>
        <v>No</v>
      </c>
      <c r="H666" s="18" t="str">
        <f t="shared" si="532"/>
        <v>No</v>
      </c>
      <c r="I666" s="18" t="str">
        <f t="shared" si="533"/>
        <v>Yes</v>
      </c>
      <c r="J666" s="18" t="str">
        <f t="shared" si="534"/>
        <v>Yes</v>
      </c>
      <c r="K666" s="21">
        <v>664</v>
      </c>
      <c r="L666" s="5" t="s">
        <v>1514</v>
      </c>
      <c r="M666" s="5" t="s">
        <v>1515</v>
      </c>
      <c r="N666" s="5" t="s">
        <v>2266</v>
      </c>
      <c r="O666" s="5" t="s">
        <v>149</v>
      </c>
      <c r="P666" s="5" t="s">
        <v>2284</v>
      </c>
      <c r="Q666" s="32" t="s">
        <v>4680</v>
      </c>
      <c r="R666" s="21">
        <v>1</v>
      </c>
      <c r="S666" s="22"/>
      <c r="T666" s="22"/>
      <c r="U666" s="22"/>
      <c r="V666" s="22"/>
      <c r="W666" s="22"/>
      <c r="X666" s="22"/>
      <c r="Y666" s="22"/>
      <c r="Z666" s="22"/>
      <c r="AA666" s="5" t="s">
        <v>21</v>
      </c>
      <c r="AB666" s="5" t="s">
        <v>4529</v>
      </c>
      <c r="AC666" s="32" t="s">
        <v>2842</v>
      </c>
      <c r="AD666" s="21">
        <v>1</v>
      </c>
    </row>
    <row r="667" spans="1:30" x14ac:dyDescent="0.3">
      <c r="A667" s="18" t="str">
        <f t="shared" ref="A667:B667" si="689">IF(AND(ISNUMBER(SEARCH("Yes",C667)),ISNUMBER(SEARCH("Yes",E667)),ISNUMBER(SEARCH("Yes",G667)),ISNUMBER(SEARCH("Yes",I667))),"Yes","No")</f>
        <v>No</v>
      </c>
      <c r="B667" s="18" t="str">
        <f t="shared" si="689"/>
        <v>No</v>
      </c>
      <c r="C667" s="15" t="str">
        <f t="shared" si="527"/>
        <v>No</v>
      </c>
      <c r="D667" s="18" t="str">
        <f t="shared" si="528"/>
        <v>No</v>
      </c>
      <c r="E667" s="18" t="str">
        <f t="shared" si="529"/>
        <v>No</v>
      </c>
      <c r="F667" s="18" t="str">
        <f t="shared" si="530"/>
        <v>No</v>
      </c>
      <c r="G667" s="18" t="str">
        <f t="shared" si="531"/>
        <v>No</v>
      </c>
      <c r="H667" s="18" t="str">
        <f t="shared" si="532"/>
        <v>No</v>
      </c>
      <c r="I667" s="18" t="str">
        <f t="shared" si="533"/>
        <v>Yes</v>
      </c>
      <c r="J667" s="18" t="str">
        <f t="shared" si="534"/>
        <v>Yes</v>
      </c>
      <c r="K667" s="21">
        <v>665</v>
      </c>
      <c r="L667" s="5" t="s">
        <v>1516</v>
      </c>
      <c r="M667" s="5" t="s">
        <v>1517</v>
      </c>
      <c r="N667" s="5" t="s">
        <v>2266</v>
      </c>
      <c r="O667" s="5" t="s">
        <v>149</v>
      </c>
      <c r="P667" s="5" t="s">
        <v>2492</v>
      </c>
      <c r="Q667" s="32" t="s">
        <v>4681</v>
      </c>
      <c r="R667" s="21">
        <v>1</v>
      </c>
      <c r="S667" s="22"/>
      <c r="T667" s="22"/>
      <c r="U667" s="22"/>
      <c r="V667" s="22"/>
      <c r="W667" s="22"/>
      <c r="X667" s="22"/>
      <c r="Y667" s="22"/>
      <c r="Z667" s="22"/>
      <c r="AA667" s="5" t="s">
        <v>21</v>
      </c>
      <c r="AB667" s="5" t="s">
        <v>4682</v>
      </c>
      <c r="AC667" s="32" t="s">
        <v>4131</v>
      </c>
      <c r="AD667" s="21">
        <v>1</v>
      </c>
    </row>
    <row r="668" spans="1:30" x14ac:dyDescent="0.3">
      <c r="A668" s="18" t="str">
        <f t="shared" ref="A668:B668" si="690">IF(AND(ISNUMBER(SEARCH("Yes",C668)),ISNUMBER(SEARCH("Yes",E668)),ISNUMBER(SEARCH("Yes",G668)),ISNUMBER(SEARCH("Yes",I668))),"Yes","No")</f>
        <v>Yes</v>
      </c>
      <c r="B668" s="18" t="str">
        <f t="shared" si="690"/>
        <v>Yes</v>
      </c>
      <c r="C668" s="15" t="str">
        <f t="shared" si="527"/>
        <v>Yes</v>
      </c>
      <c r="D668" s="18" t="str">
        <f t="shared" si="528"/>
        <v>Yes</v>
      </c>
      <c r="E668" s="18" t="str">
        <f t="shared" si="529"/>
        <v>Yes</v>
      </c>
      <c r="F668" s="18" t="str">
        <f t="shared" si="530"/>
        <v>Yes</v>
      </c>
      <c r="G668" s="18" t="str">
        <f t="shared" si="531"/>
        <v>Yes</v>
      </c>
      <c r="H668" s="18" t="str">
        <f t="shared" si="532"/>
        <v>Yes</v>
      </c>
      <c r="I668" s="18" t="str">
        <f t="shared" si="533"/>
        <v>Yes</v>
      </c>
      <c r="J668" s="18" t="str">
        <f t="shared" si="534"/>
        <v>Yes</v>
      </c>
      <c r="K668" s="21">
        <v>666</v>
      </c>
      <c r="L668" s="5" t="s">
        <v>105</v>
      </c>
      <c r="M668" s="5" t="s">
        <v>106</v>
      </c>
      <c r="N668" s="5" t="s">
        <v>2266</v>
      </c>
      <c r="O668" s="5" t="s">
        <v>21</v>
      </c>
      <c r="P668" s="5" t="s">
        <v>4683</v>
      </c>
      <c r="Q668" s="32" t="s">
        <v>4684</v>
      </c>
      <c r="R668" s="21">
        <v>1</v>
      </c>
      <c r="S668" s="5" t="s">
        <v>2269</v>
      </c>
      <c r="T668" s="5" t="s">
        <v>4685</v>
      </c>
      <c r="U668" s="32" t="s">
        <v>4686</v>
      </c>
      <c r="V668" s="21">
        <v>1</v>
      </c>
      <c r="W668" s="5" t="s">
        <v>2269</v>
      </c>
      <c r="X668" s="5" t="s">
        <v>4687</v>
      </c>
      <c r="Y668" s="32" t="s">
        <v>4688</v>
      </c>
      <c r="Z668" s="21">
        <v>1</v>
      </c>
      <c r="AA668" s="5" t="s">
        <v>21</v>
      </c>
      <c r="AB668" s="5" t="s">
        <v>3285</v>
      </c>
      <c r="AC668" s="32" t="s">
        <v>4689</v>
      </c>
      <c r="AD668" s="21">
        <v>1</v>
      </c>
    </row>
    <row r="669" spans="1:30" x14ac:dyDescent="0.3">
      <c r="A669" s="18" t="str">
        <f t="shared" ref="A669:B669" si="691">IF(AND(ISNUMBER(SEARCH("Yes",C669)),ISNUMBER(SEARCH("Yes",E669)),ISNUMBER(SEARCH("Yes",G669)),ISNUMBER(SEARCH("Yes",I669))),"Yes","No")</f>
        <v>No</v>
      </c>
      <c r="B669" s="18" t="str">
        <f t="shared" si="691"/>
        <v>No</v>
      </c>
      <c r="C669" s="15" t="str">
        <f t="shared" si="527"/>
        <v>No</v>
      </c>
      <c r="D669" s="18" t="str">
        <f t="shared" si="528"/>
        <v>No</v>
      </c>
      <c r="E669" s="18" t="str">
        <f t="shared" si="529"/>
        <v>No</v>
      </c>
      <c r="F669" s="18" t="str">
        <f t="shared" si="530"/>
        <v>No</v>
      </c>
      <c r="G669" s="18" t="str">
        <f t="shared" si="531"/>
        <v>No</v>
      </c>
      <c r="H669" s="18" t="str">
        <f t="shared" si="532"/>
        <v>No</v>
      </c>
      <c r="I669" s="18" t="str">
        <f t="shared" si="533"/>
        <v>Yes</v>
      </c>
      <c r="J669" s="18" t="str">
        <f t="shared" si="534"/>
        <v>Yes</v>
      </c>
      <c r="K669" s="21">
        <v>667</v>
      </c>
      <c r="L669" s="5" t="s">
        <v>1518</v>
      </c>
      <c r="M669" s="5" t="s">
        <v>1519</v>
      </c>
      <c r="N669" s="5" t="s">
        <v>2266</v>
      </c>
      <c r="O669" s="5" t="s">
        <v>149</v>
      </c>
      <c r="P669" s="5" t="s">
        <v>3287</v>
      </c>
      <c r="Q669" s="32" t="s">
        <v>4690</v>
      </c>
      <c r="R669" s="21">
        <v>1</v>
      </c>
      <c r="S669" s="22"/>
      <c r="T669" s="22"/>
      <c r="U669" s="22"/>
      <c r="V669" s="22"/>
      <c r="W669" s="22"/>
      <c r="X669" s="22"/>
      <c r="Y669" s="22"/>
      <c r="Z669" s="22"/>
      <c r="AA669" s="5" t="s">
        <v>2269</v>
      </c>
      <c r="AB669" s="5" t="s">
        <v>4691</v>
      </c>
      <c r="AC669" s="32" t="s">
        <v>4692</v>
      </c>
      <c r="AD669" s="21">
        <v>1</v>
      </c>
    </row>
    <row r="670" spans="1:30" x14ac:dyDescent="0.3">
      <c r="A670" s="18" t="str">
        <f t="shared" ref="A670:B670" si="692">IF(AND(ISNUMBER(SEARCH("Yes",C670)),ISNUMBER(SEARCH("Yes",E670)),ISNUMBER(SEARCH("Yes",G670)),ISNUMBER(SEARCH("Yes",I670))),"Yes","No")</f>
        <v>No</v>
      </c>
      <c r="B670" s="18" t="str">
        <f t="shared" si="692"/>
        <v>No</v>
      </c>
      <c r="C670" s="15" t="str">
        <f t="shared" si="527"/>
        <v>No</v>
      </c>
      <c r="D670" s="18" t="str">
        <f t="shared" si="528"/>
        <v>No</v>
      </c>
      <c r="E670" s="18" t="str">
        <f t="shared" si="529"/>
        <v>No</v>
      </c>
      <c r="F670" s="18" t="str">
        <f t="shared" si="530"/>
        <v>No</v>
      </c>
      <c r="G670" s="18" t="str">
        <f t="shared" si="531"/>
        <v>No</v>
      </c>
      <c r="H670" s="18" t="str">
        <f t="shared" si="532"/>
        <v>No</v>
      </c>
      <c r="I670" s="18" t="str">
        <f t="shared" si="533"/>
        <v>Yes</v>
      </c>
      <c r="J670" s="18" t="str">
        <f t="shared" si="534"/>
        <v>Yes</v>
      </c>
      <c r="K670" s="21">
        <v>668</v>
      </c>
      <c r="L670" s="5" t="s">
        <v>1520</v>
      </c>
      <c r="M670" s="5" t="s">
        <v>1521</v>
      </c>
      <c r="N670" s="5" t="s">
        <v>2266</v>
      </c>
      <c r="O670" s="5" t="s">
        <v>149</v>
      </c>
      <c r="P670" s="5" t="s">
        <v>4693</v>
      </c>
      <c r="Q670" s="32" t="s">
        <v>4694</v>
      </c>
      <c r="R670" s="21">
        <v>1</v>
      </c>
      <c r="S670" s="22"/>
      <c r="T670" s="22"/>
      <c r="U670" s="22"/>
      <c r="V670" s="22"/>
      <c r="W670" s="22"/>
      <c r="X670" s="22"/>
      <c r="Y670" s="22"/>
      <c r="Z670" s="22"/>
      <c r="AA670" s="5" t="s">
        <v>21</v>
      </c>
      <c r="AB670" s="5" t="s">
        <v>4695</v>
      </c>
      <c r="AC670" s="32" t="s">
        <v>4696</v>
      </c>
      <c r="AD670" s="21">
        <v>1</v>
      </c>
    </row>
    <row r="671" spans="1:30" x14ac:dyDescent="0.3">
      <c r="A671" s="18" t="str">
        <f t="shared" ref="A671:B671" si="693">IF(AND(ISNUMBER(SEARCH("Yes",C671)),ISNUMBER(SEARCH("Yes",E671)),ISNUMBER(SEARCH("Yes",G671)),ISNUMBER(SEARCH("Yes",I671))),"Yes","No")</f>
        <v>No</v>
      </c>
      <c r="B671" s="18" t="str">
        <f t="shared" si="693"/>
        <v>No</v>
      </c>
      <c r="C671" s="15" t="str">
        <f t="shared" si="527"/>
        <v>No</v>
      </c>
      <c r="D671" s="18" t="str">
        <f t="shared" si="528"/>
        <v>No</v>
      </c>
      <c r="E671" s="18" t="str">
        <f t="shared" si="529"/>
        <v>No</v>
      </c>
      <c r="F671" s="18" t="str">
        <f t="shared" si="530"/>
        <v>No</v>
      </c>
      <c r="G671" s="18" t="str">
        <f t="shared" si="531"/>
        <v>No</v>
      </c>
      <c r="H671" s="18" t="str">
        <f t="shared" si="532"/>
        <v>No</v>
      </c>
      <c r="I671" s="18" t="str">
        <f t="shared" si="533"/>
        <v>Yes</v>
      </c>
      <c r="J671" s="18" t="str">
        <f t="shared" si="534"/>
        <v>Yes</v>
      </c>
      <c r="K671" s="21">
        <v>669</v>
      </c>
      <c r="L671" s="5" t="s">
        <v>1522</v>
      </c>
      <c r="M671" s="5" t="s">
        <v>1523</v>
      </c>
      <c r="N671" s="5" t="s">
        <v>2266</v>
      </c>
      <c r="O671" s="5" t="s">
        <v>149</v>
      </c>
      <c r="P671" s="5" t="s">
        <v>2408</v>
      </c>
      <c r="Q671" s="32" t="s">
        <v>4697</v>
      </c>
      <c r="R671" s="21">
        <v>1</v>
      </c>
      <c r="S671" s="22"/>
      <c r="T671" s="22"/>
      <c r="U671" s="22"/>
      <c r="V671" s="22"/>
      <c r="W671" s="22"/>
      <c r="X671" s="22"/>
      <c r="Y671" s="22"/>
      <c r="Z671" s="22"/>
      <c r="AA671" s="5" t="s">
        <v>2269</v>
      </c>
      <c r="AB671" s="5" t="s">
        <v>4698</v>
      </c>
      <c r="AC671" s="32" t="s">
        <v>4699</v>
      </c>
      <c r="AD671" s="21">
        <v>1</v>
      </c>
    </row>
    <row r="672" spans="1:30" x14ac:dyDescent="0.3">
      <c r="A672" s="18" t="str">
        <f t="shared" ref="A672:B672" si="694">IF(AND(ISNUMBER(SEARCH("Yes",C672)),ISNUMBER(SEARCH("Yes",E672)),ISNUMBER(SEARCH("Yes",G672)),ISNUMBER(SEARCH("Yes",I672))),"Yes","No")</f>
        <v>No</v>
      </c>
      <c r="B672" s="18" t="str">
        <f t="shared" si="694"/>
        <v>No</v>
      </c>
      <c r="C672" s="15" t="str">
        <f t="shared" si="527"/>
        <v>No</v>
      </c>
      <c r="D672" s="18" t="str">
        <f t="shared" si="528"/>
        <v>No</v>
      </c>
      <c r="E672" s="18" t="str">
        <f t="shared" si="529"/>
        <v>No</v>
      </c>
      <c r="F672" s="18" t="str">
        <f t="shared" si="530"/>
        <v>No</v>
      </c>
      <c r="G672" s="18" t="str">
        <f t="shared" si="531"/>
        <v>No</v>
      </c>
      <c r="H672" s="18" t="str">
        <f t="shared" si="532"/>
        <v>No</v>
      </c>
      <c r="I672" s="18" t="str">
        <f t="shared" si="533"/>
        <v>Yes</v>
      </c>
      <c r="J672" s="18" t="str">
        <f t="shared" si="534"/>
        <v>Yes</v>
      </c>
      <c r="K672" s="21">
        <v>670</v>
      </c>
      <c r="L672" s="5" t="s">
        <v>1524</v>
      </c>
      <c r="M672" s="5" t="s">
        <v>25</v>
      </c>
      <c r="N672" s="5" t="s">
        <v>2266</v>
      </c>
      <c r="O672" s="5" t="s">
        <v>149</v>
      </c>
      <c r="P672" s="5" t="s">
        <v>4700</v>
      </c>
      <c r="Q672" s="32" t="s">
        <v>4701</v>
      </c>
      <c r="R672" s="21">
        <v>1</v>
      </c>
      <c r="S672" s="22"/>
      <c r="T672" s="22"/>
      <c r="U672" s="22"/>
      <c r="V672" s="22"/>
      <c r="W672" s="22"/>
      <c r="X672" s="22"/>
      <c r="Y672" s="22"/>
      <c r="Z672" s="22"/>
      <c r="AA672" s="5" t="s">
        <v>2269</v>
      </c>
      <c r="AB672" s="5" t="s">
        <v>4702</v>
      </c>
      <c r="AC672" s="32" t="s">
        <v>4703</v>
      </c>
      <c r="AD672" s="21">
        <v>1</v>
      </c>
    </row>
    <row r="673" spans="1:30" x14ac:dyDescent="0.3">
      <c r="A673" s="18" t="str">
        <f t="shared" ref="A673:B673" si="695">IF(AND(ISNUMBER(SEARCH("Yes",C673)),ISNUMBER(SEARCH("Yes",E673)),ISNUMBER(SEARCH("Yes",G673)),ISNUMBER(SEARCH("Yes",I673))),"Yes","No")</f>
        <v>No</v>
      </c>
      <c r="B673" s="18" t="str">
        <f t="shared" si="695"/>
        <v>No</v>
      </c>
      <c r="C673" s="15" t="str">
        <f t="shared" si="527"/>
        <v>No</v>
      </c>
      <c r="D673" s="18" t="str">
        <f t="shared" si="528"/>
        <v>No</v>
      </c>
      <c r="E673" s="18" t="str">
        <f t="shared" si="529"/>
        <v>No</v>
      </c>
      <c r="F673" s="18" t="str">
        <f t="shared" si="530"/>
        <v>No</v>
      </c>
      <c r="G673" s="18" t="str">
        <f t="shared" si="531"/>
        <v>No</v>
      </c>
      <c r="H673" s="18" t="str">
        <f t="shared" si="532"/>
        <v>No</v>
      </c>
      <c r="I673" s="18" t="str">
        <f t="shared" si="533"/>
        <v>Yes</v>
      </c>
      <c r="J673" s="18" t="str">
        <f t="shared" si="534"/>
        <v>Yes</v>
      </c>
      <c r="K673" s="21">
        <v>671</v>
      </c>
      <c r="L673" s="5" t="s">
        <v>1525</v>
      </c>
      <c r="M673" s="5" t="s">
        <v>1526</v>
      </c>
      <c r="N673" s="5" t="s">
        <v>2266</v>
      </c>
      <c r="O673" s="5" t="s">
        <v>149</v>
      </c>
      <c r="P673" s="5" t="s">
        <v>2608</v>
      </c>
      <c r="Q673" s="32" t="s">
        <v>4704</v>
      </c>
      <c r="R673" s="21">
        <v>1</v>
      </c>
      <c r="S673" s="22"/>
      <c r="T673" s="22"/>
      <c r="U673" s="22"/>
      <c r="V673" s="22"/>
      <c r="W673" s="22"/>
      <c r="X673" s="22"/>
      <c r="Y673" s="22"/>
      <c r="Z673" s="22"/>
      <c r="AA673" s="5" t="s">
        <v>21</v>
      </c>
      <c r="AB673" s="5" t="s">
        <v>4705</v>
      </c>
      <c r="AC673" s="32" t="s">
        <v>4706</v>
      </c>
      <c r="AD673" s="21">
        <v>1</v>
      </c>
    </row>
    <row r="674" spans="1:30" x14ac:dyDescent="0.3">
      <c r="A674" s="18" t="str">
        <f t="shared" ref="A674:B674" si="696">IF(AND(ISNUMBER(SEARCH("Yes",C674)),ISNUMBER(SEARCH("Yes",E674)),ISNUMBER(SEARCH("Yes",G674)),ISNUMBER(SEARCH("Yes",I674))),"Yes","No")</f>
        <v>No</v>
      </c>
      <c r="B674" s="18" t="str">
        <f t="shared" si="696"/>
        <v>No</v>
      </c>
      <c r="C674" s="15" t="str">
        <f t="shared" si="527"/>
        <v>No</v>
      </c>
      <c r="D674" s="18" t="str">
        <f t="shared" si="528"/>
        <v>No</v>
      </c>
      <c r="E674" s="18" t="str">
        <f t="shared" si="529"/>
        <v>No</v>
      </c>
      <c r="F674" s="18" t="str">
        <f t="shared" si="530"/>
        <v>No</v>
      </c>
      <c r="G674" s="18" t="str">
        <f t="shared" si="531"/>
        <v>No</v>
      </c>
      <c r="H674" s="18" t="str">
        <f t="shared" si="532"/>
        <v>No</v>
      </c>
      <c r="I674" s="18" t="str">
        <f t="shared" si="533"/>
        <v>Yes</v>
      </c>
      <c r="J674" s="18" t="str">
        <f t="shared" si="534"/>
        <v>Yes</v>
      </c>
      <c r="K674" s="21">
        <v>672</v>
      </c>
      <c r="L674" s="5" t="s">
        <v>1527</v>
      </c>
      <c r="M674" s="5" t="s">
        <v>1528</v>
      </c>
      <c r="N674" s="5" t="s">
        <v>2266</v>
      </c>
      <c r="O674" s="5" t="s">
        <v>149</v>
      </c>
      <c r="P674" s="5" t="s">
        <v>4707</v>
      </c>
      <c r="Q674" s="32" t="s">
        <v>4708</v>
      </c>
      <c r="R674" s="21">
        <v>1</v>
      </c>
      <c r="S674" s="22"/>
      <c r="T674" s="22"/>
      <c r="U674" s="22"/>
      <c r="V674" s="22"/>
      <c r="W674" s="22"/>
      <c r="X674" s="22"/>
      <c r="Y674" s="22"/>
      <c r="Z674" s="22"/>
      <c r="AA674" s="5" t="s">
        <v>2269</v>
      </c>
      <c r="AB674" s="5" t="s">
        <v>4709</v>
      </c>
      <c r="AC674" s="32" t="s">
        <v>4710</v>
      </c>
      <c r="AD674" s="21">
        <v>1</v>
      </c>
    </row>
    <row r="675" spans="1:30" x14ac:dyDescent="0.3">
      <c r="A675" s="18" t="str">
        <f t="shared" ref="A675:B675" si="697">IF(AND(ISNUMBER(SEARCH("Yes",C675)),ISNUMBER(SEARCH("Yes",E675)),ISNUMBER(SEARCH("Yes",G675)),ISNUMBER(SEARCH("Yes",I675))),"Yes","No")</f>
        <v>No</v>
      </c>
      <c r="B675" s="18" t="str">
        <f t="shared" si="697"/>
        <v>No</v>
      </c>
      <c r="C675" s="15" t="str">
        <f t="shared" si="527"/>
        <v>No</v>
      </c>
      <c r="D675" s="18" t="str">
        <f t="shared" si="528"/>
        <v>No</v>
      </c>
      <c r="E675" s="18" t="str">
        <f t="shared" si="529"/>
        <v>No</v>
      </c>
      <c r="F675" s="18" t="str">
        <f t="shared" si="530"/>
        <v>No</v>
      </c>
      <c r="G675" s="18" t="str">
        <f t="shared" si="531"/>
        <v>No</v>
      </c>
      <c r="H675" s="18" t="str">
        <f t="shared" si="532"/>
        <v>No</v>
      </c>
      <c r="I675" s="18" t="str">
        <f t="shared" si="533"/>
        <v>Yes</v>
      </c>
      <c r="J675" s="18" t="str">
        <f t="shared" si="534"/>
        <v>Yes</v>
      </c>
      <c r="K675" s="21">
        <v>673</v>
      </c>
      <c r="L675" s="5" t="s">
        <v>1529</v>
      </c>
      <c r="M675" s="5" t="s">
        <v>1530</v>
      </c>
      <c r="N675" s="5" t="s">
        <v>2266</v>
      </c>
      <c r="O675" s="5" t="s">
        <v>149</v>
      </c>
      <c r="P675" s="5" t="s">
        <v>2390</v>
      </c>
      <c r="Q675" s="32" t="s">
        <v>4711</v>
      </c>
      <c r="R675" s="21">
        <v>1</v>
      </c>
      <c r="S675" s="22"/>
      <c r="T675" s="22"/>
      <c r="U675" s="22"/>
      <c r="V675" s="22"/>
      <c r="W675" s="22"/>
      <c r="X675" s="22"/>
      <c r="Y675" s="22"/>
      <c r="Z675" s="22"/>
      <c r="AA675" s="5" t="s">
        <v>21</v>
      </c>
      <c r="AB675" s="5" t="s">
        <v>4712</v>
      </c>
      <c r="AC675" s="32" t="s">
        <v>4713</v>
      </c>
      <c r="AD675" s="21">
        <v>1</v>
      </c>
    </row>
    <row r="676" spans="1:30" x14ac:dyDescent="0.3">
      <c r="A676" s="18" t="str">
        <f t="shared" ref="A676:B676" si="698">IF(AND(ISNUMBER(SEARCH("Yes",C676)),ISNUMBER(SEARCH("Yes",E676)),ISNUMBER(SEARCH("Yes",G676)),ISNUMBER(SEARCH("Yes",I676))),"Yes","No")</f>
        <v>No</v>
      </c>
      <c r="B676" s="18" t="str">
        <f t="shared" si="698"/>
        <v>No</v>
      </c>
      <c r="C676" s="15" t="str">
        <f t="shared" si="527"/>
        <v>No</v>
      </c>
      <c r="D676" s="18" t="str">
        <f t="shared" si="528"/>
        <v>No</v>
      </c>
      <c r="E676" s="18" t="str">
        <f t="shared" si="529"/>
        <v>No</v>
      </c>
      <c r="F676" s="18" t="str">
        <f t="shared" si="530"/>
        <v>No</v>
      </c>
      <c r="G676" s="18" t="str">
        <f t="shared" si="531"/>
        <v>No</v>
      </c>
      <c r="H676" s="18" t="str">
        <f t="shared" si="532"/>
        <v>No</v>
      </c>
      <c r="I676" s="18" t="str">
        <f t="shared" si="533"/>
        <v>Yes</v>
      </c>
      <c r="J676" s="18" t="str">
        <f t="shared" si="534"/>
        <v>Yes</v>
      </c>
      <c r="K676" s="21">
        <v>674</v>
      </c>
      <c r="L676" s="5" t="s">
        <v>1531</v>
      </c>
      <c r="M676" s="5" t="s">
        <v>1532</v>
      </c>
      <c r="N676" s="5" t="s">
        <v>2266</v>
      </c>
      <c r="O676" s="5" t="s">
        <v>149</v>
      </c>
      <c r="P676" s="5" t="s">
        <v>2683</v>
      </c>
      <c r="Q676" s="32" t="s">
        <v>4714</v>
      </c>
      <c r="R676" s="21">
        <v>1</v>
      </c>
      <c r="S676" s="22"/>
      <c r="T676" s="22"/>
      <c r="U676" s="22"/>
      <c r="V676" s="22"/>
      <c r="W676" s="22"/>
      <c r="X676" s="22"/>
      <c r="Y676" s="22"/>
      <c r="Z676" s="22"/>
      <c r="AA676" s="5" t="s">
        <v>2269</v>
      </c>
      <c r="AB676" s="5" t="s">
        <v>2345</v>
      </c>
      <c r="AC676" s="32" t="s">
        <v>3857</v>
      </c>
      <c r="AD676" s="21">
        <v>1</v>
      </c>
    </row>
    <row r="677" spans="1:30" x14ac:dyDescent="0.3">
      <c r="A677" s="18" t="str">
        <f t="shared" ref="A677:B677" si="699">IF(AND(ISNUMBER(SEARCH("Yes",C677)),ISNUMBER(SEARCH("Yes",E677)),ISNUMBER(SEARCH("Yes",G677)),ISNUMBER(SEARCH("Yes",I677))),"Yes","No")</f>
        <v>No</v>
      </c>
      <c r="B677" s="18" t="str">
        <f t="shared" si="699"/>
        <v>No</v>
      </c>
      <c r="C677" s="15" t="str">
        <f t="shared" si="527"/>
        <v>No</v>
      </c>
      <c r="D677" s="18" t="str">
        <f t="shared" si="528"/>
        <v>No</v>
      </c>
      <c r="E677" s="18" t="str">
        <f t="shared" si="529"/>
        <v>No</v>
      </c>
      <c r="F677" s="18" t="str">
        <f t="shared" si="530"/>
        <v>No</v>
      </c>
      <c r="G677" s="18" t="str">
        <f t="shared" si="531"/>
        <v>No</v>
      </c>
      <c r="H677" s="18" t="str">
        <f t="shared" si="532"/>
        <v>No</v>
      </c>
      <c r="I677" s="18" t="str">
        <f t="shared" si="533"/>
        <v>Yes</v>
      </c>
      <c r="J677" s="18" t="str">
        <f t="shared" si="534"/>
        <v>Yes</v>
      </c>
      <c r="K677" s="21">
        <v>675</v>
      </c>
      <c r="L677" s="5" t="s">
        <v>1533</v>
      </c>
      <c r="M677" s="5" t="s">
        <v>1534</v>
      </c>
      <c r="N677" s="5" t="s">
        <v>2266</v>
      </c>
      <c r="O677" s="5" t="s">
        <v>149</v>
      </c>
      <c r="P677" s="5" t="s">
        <v>4593</v>
      </c>
      <c r="Q677" s="32" t="s">
        <v>2758</v>
      </c>
      <c r="R677" s="21">
        <v>1</v>
      </c>
      <c r="S677" s="22"/>
      <c r="T677" s="22"/>
      <c r="U677" s="22"/>
      <c r="V677" s="22"/>
      <c r="W677" s="22"/>
      <c r="X677" s="22"/>
      <c r="Y677" s="22"/>
      <c r="Z677" s="22"/>
      <c r="AA677" s="5" t="s">
        <v>2269</v>
      </c>
      <c r="AB677" s="5" t="s">
        <v>4715</v>
      </c>
      <c r="AC677" s="32" t="s">
        <v>4716</v>
      </c>
      <c r="AD677" s="21">
        <v>1</v>
      </c>
    </row>
    <row r="678" spans="1:30" x14ac:dyDescent="0.3">
      <c r="A678" s="18" t="str">
        <f t="shared" ref="A678:B678" si="700">IF(AND(ISNUMBER(SEARCH("Yes",C678)),ISNUMBER(SEARCH("Yes",E678)),ISNUMBER(SEARCH("Yes",G678)),ISNUMBER(SEARCH("Yes",I678))),"Yes","No")</f>
        <v>No</v>
      </c>
      <c r="B678" s="18" t="str">
        <f t="shared" si="700"/>
        <v>No</v>
      </c>
      <c r="C678" s="15" t="str">
        <f t="shared" si="527"/>
        <v>No</v>
      </c>
      <c r="D678" s="18" t="str">
        <f t="shared" si="528"/>
        <v>No</v>
      </c>
      <c r="E678" s="18" t="str">
        <f t="shared" si="529"/>
        <v>No</v>
      </c>
      <c r="F678" s="18" t="str">
        <f t="shared" si="530"/>
        <v>No</v>
      </c>
      <c r="G678" s="18" t="str">
        <f t="shared" si="531"/>
        <v>No</v>
      </c>
      <c r="H678" s="18" t="str">
        <f t="shared" si="532"/>
        <v>No</v>
      </c>
      <c r="I678" s="18" t="str">
        <f t="shared" si="533"/>
        <v>Yes</v>
      </c>
      <c r="J678" s="18" t="str">
        <f t="shared" si="534"/>
        <v>Yes</v>
      </c>
      <c r="K678" s="21">
        <v>676</v>
      </c>
      <c r="L678" s="5" t="s">
        <v>1535</v>
      </c>
      <c r="M678" s="5" t="s">
        <v>1536</v>
      </c>
      <c r="N678" s="5" t="s">
        <v>2266</v>
      </c>
      <c r="O678" s="5" t="s">
        <v>149</v>
      </c>
      <c r="P678" s="5" t="s">
        <v>2623</v>
      </c>
      <c r="Q678" s="32" t="s">
        <v>4717</v>
      </c>
      <c r="R678" s="21">
        <v>1</v>
      </c>
      <c r="S678" s="22"/>
      <c r="T678" s="22"/>
      <c r="U678" s="22"/>
      <c r="V678" s="22"/>
      <c r="W678" s="22"/>
      <c r="X678" s="22"/>
      <c r="Y678" s="22"/>
      <c r="Z678" s="22"/>
      <c r="AA678" s="5" t="s">
        <v>21</v>
      </c>
      <c r="AB678" s="5" t="s">
        <v>4718</v>
      </c>
      <c r="AC678" s="32" t="s">
        <v>4719</v>
      </c>
      <c r="AD678" s="21">
        <v>1</v>
      </c>
    </row>
    <row r="679" spans="1:30" x14ac:dyDescent="0.3">
      <c r="A679" s="18" t="str">
        <f t="shared" ref="A679:B679" si="701">IF(AND(ISNUMBER(SEARCH("Yes",C679)),ISNUMBER(SEARCH("Yes",E679)),ISNUMBER(SEARCH("Yes",G679)),ISNUMBER(SEARCH("Yes",I679))),"Yes","No")</f>
        <v>No</v>
      </c>
      <c r="B679" s="18" t="str">
        <f t="shared" si="701"/>
        <v>No</v>
      </c>
      <c r="C679" s="15" t="str">
        <f t="shared" si="527"/>
        <v>No</v>
      </c>
      <c r="D679" s="18" t="str">
        <f t="shared" si="528"/>
        <v>No</v>
      </c>
      <c r="E679" s="18" t="str">
        <f t="shared" si="529"/>
        <v>No</v>
      </c>
      <c r="F679" s="18" t="str">
        <f t="shared" si="530"/>
        <v>No</v>
      </c>
      <c r="G679" s="18" t="str">
        <f t="shared" si="531"/>
        <v>No</v>
      </c>
      <c r="H679" s="18" t="str">
        <f t="shared" si="532"/>
        <v>No</v>
      </c>
      <c r="I679" s="18" t="str">
        <f t="shared" si="533"/>
        <v>Yes</v>
      </c>
      <c r="J679" s="18" t="str">
        <f t="shared" si="534"/>
        <v>Yes</v>
      </c>
      <c r="K679" s="21">
        <v>677</v>
      </c>
      <c r="L679" s="5" t="s">
        <v>1537</v>
      </c>
      <c r="M679" s="5" t="s">
        <v>1538</v>
      </c>
      <c r="N679" s="5" t="s">
        <v>2266</v>
      </c>
      <c r="O679" s="5" t="s">
        <v>149</v>
      </c>
      <c r="P679" s="5" t="s">
        <v>2623</v>
      </c>
      <c r="Q679" s="32" t="s">
        <v>4720</v>
      </c>
      <c r="R679" s="21">
        <v>1</v>
      </c>
      <c r="S679" s="22"/>
      <c r="T679" s="22"/>
      <c r="U679" s="22"/>
      <c r="V679" s="22"/>
      <c r="W679" s="22"/>
      <c r="X679" s="22"/>
      <c r="Y679" s="22"/>
      <c r="Z679" s="22"/>
      <c r="AA679" s="5" t="s">
        <v>2269</v>
      </c>
      <c r="AB679" s="5" t="s">
        <v>2432</v>
      </c>
      <c r="AC679" s="32" t="s">
        <v>4721</v>
      </c>
      <c r="AD679" s="21">
        <v>1</v>
      </c>
    </row>
    <row r="680" spans="1:30" x14ac:dyDescent="0.3">
      <c r="A680" s="18" t="str">
        <f t="shared" ref="A680:B680" si="702">IF(AND(ISNUMBER(SEARCH("Yes",C680)),ISNUMBER(SEARCH("Yes",E680)),ISNUMBER(SEARCH("Yes",G680)),ISNUMBER(SEARCH("Yes",I680))),"Yes","No")</f>
        <v>No</v>
      </c>
      <c r="B680" s="18" t="str">
        <f t="shared" si="702"/>
        <v>No</v>
      </c>
      <c r="C680" s="15" t="str">
        <f t="shared" si="527"/>
        <v>No</v>
      </c>
      <c r="D680" s="18" t="str">
        <f t="shared" si="528"/>
        <v>No</v>
      </c>
      <c r="E680" s="18" t="str">
        <f t="shared" si="529"/>
        <v>No</v>
      </c>
      <c r="F680" s="18" t="str">
        <f t="shared" si="530"/>
        <v>No</v>
      </c>
      <c r="G680" s="18" t="str">
        <f t="shared" si="531"/>
        <v>No</v>
      </c>
      <c r="H680" s="18" t="str">
        <f t="shared" si="532"/>
        <v>No</v>
      </c>
      <c r="I680" s="18" t="str">
        <f t="shared" si="533"/>
        <v>Yes</v>
      </c>
      <c r="J680" s="18" t="str">
        <f t="shared" si="534"/>
        <v>Yes</v>
      </c>
      <c r="K680" s="21">
        <v>678</v>
      </c>
      <c r="L680" s="5" t="s">
        <v>1539</v>
      </c>
      <c r="M680" s="5" t="s">
        <v>1540</v>
      </c>
      <c r="N680" s="5" t="s">
        <v>2266</v>
      </c>
      <c r="O680" s="5" t="s">
        <v>149</v>
      </c>
      <c r="P680" s="5" t="s">
        <v>2683</v>
      </c>
      <c r="Q680" s="32" t="s">
        <v>4722</v>
      </c>
      <c r="R680" s="21">
        <v>1</v>
      </c>
      <c r="S680" s="22"/>
      <c r="T680" s="22"/>
      <c r="U680" s="22"/>
      <c r="V680" s="22"/>
      <c r="W680" s="22"/>
      <c r="X680" s="22"/>
      <c r="Y680" s="22"/>
      <c r="Z680" s="22"/>
      <c r="AA680" s="5" t="s">
        <v>2269</v>
      </c>
      <c r="AB680" s="5" t="s">
        <v>2381</v>
      </c>
      <c r="AC680" s="32" t="s">
        <v>4723</v>
      </c>
      <c r="AD680" s="21">
        <v>1</v>
      </c>
    </row>
    <row r="681" spans="1:30" x14ac:dyDescent="0.3">
      <c r="A681" s="18" t="str">
        <f t="shared" ref="A681:B681" si="703">IF(AND(ISNUMBER(SEARCH("Yes",C681)),ISNUMBER(SEARCH("Yes",E681)),ISNUMBER(SEARCH("Yes",G681)),ISNUMBER(SEARCH("Yes",I681))),"Yes","No")</f>
        <v>No</v>
      </c>
      <c r="B681" s="18" t="str">
        <f t="shared" si="703"/>
        <v>No</v>
      </c>
      <c r="C681" s="15" t="str">
        <f t="shared" si="527"/>
        <v>No</v>
      </c>
      <c r="D681" s="18" t="str">
        <f t="shared" si="528"/>
        <v>No</v>
      </c>
      <c r="E681" s="18" t="str">
        <f t="shared" si="529"/>
        <v>No</v>
      </c>
      <c r="F681" s="18" t="str">
        <f t="shared" si="530"/>
        <v>No</v>
      </c>
      <c r="G681" s="18" t="str">
        <f t="shared" si="531"/>
        <v>No</v>
      </c>
      <c r="H681" s="18" t="str">
        <f t="shared" si="532"/>
        <v>No</v>
      </c>
      <c r="I681" s="18" t="str">
        <f t="shared" si="533"/>
        <v>Yes</v>
      </c>
      <c r="J681" s="18" t="str">
        <f t="shared" si="534"/>
        <v>Yes</v>
      </c>
      <c r="K681" s="21">
        <v>679</v>
      </c>
      <c r="L681" s="5" t="s">
        <v>1541</v>
      </c>
      <c r="M681" s="5" t="s">
        <v>1542</v>
      </c>
      <c r="N681" s="5" t="s">
        <v>2266</v>
      </c>
      <c r="O681" s="5" t="s">
        <v>149</v>
      </c>
      <c r="P681" s="5" t="s">
        <v>4724</v>
      </c>
      <c r="Q681" s="32" t="s">
        <v>4725</v>
      </c>
      <c r="R681" s="21">
        <v>1</v>
      </c>
      <c r="S681" s="22"/>
      <c r="T681" s="22"/>
      <c r="U681" s="22"/>
      <c r="V681" s="22"/>
      <c r="W681" s="22"/>
      <c r="X681" s="22"/>
      <c r="Y681" s="22"/>
      <c r="Z681" s="22"/>
      <c r="AA681" s="5" t="s">
        <v>21</v>
      </c>
      <c r="AB681" s="5" t="s">
        <v>3293</v>
      </c>
      <c r="AC681" s="32" t="s">
        <v>3294</v>
      </c>
      <c r="AD681" s="21">
        <v>1</v>
      </c>
    </row>
    <row r="682" spans="1:30" x14ac:dyDescent="0.3">
      <c r="A682" s="18" t="str">
        <f t="shared" ref="A682:B682" si="704">IF(AND(ISNUMBER(SEARCH("Yes",C682)),ISNUMBER(SEARCH("Yes",E682)),ISNUMBER(SEARCH("Yes",G682)),ISNUMBER(SEARCH("Yes",I682))),"Yes","No")</f>
        <v>No</v>
      </c>
      <c r="B682" s="18" t="str">
        <f t="shared" si="704"/>
        <v>No</v>
      </c>
      <c r="C682" s="15" t="str">
        <f t="shared" si="527"/>
        <v>No</v>
      </c>
      <c r="D682" s="18" t="str">
        <f t="shared" si="528"/>
        <v>No</v>
      </c>
      <c r="E682" s="18" t="str">
        <f t="shared" si="529"/>
        <v>No</v>
      </c>
      <c r="F682" s="18" t="str">
        <f t="shared" si="530"/>
        <v>No</v>
      </c>
      <c r="G682" s="18" t="str">
        <f t="shared" si="531"/>
        <v>No</v>
      </c>
      <c r="H682" s="18" t="str">
        <f t="shared" si="532"/>
        <v>No</v>
      </c>
      <c r="I682" s="18" t="str">
        <f t="shared" si="533"/>
        <v>Yes</v>
      </c>
      <c r="J682" s="18" t="str">
        <f t="shared" si="534"/>
        <v>Yes</v>
      </c>
      <c r="K682" s="21">
        <v>680</v>
      </c>
      <c r="L682" s="5" t="s">
        <v>1543</v>
      </c>
      <c r="M682" s="5" t="s">
        <v>1544</v>
      </c>
      <c r="N682" s="5" t="s">
        <v>2266</v>
      </c>
      <c r="O682" s="5" t="s">
        <v>149</v>
      </c>
      <c r="P682" s="5" t="s">
        <v>2371</v>
      </c>
      <c r="Q682" s="32" t="s">
        <v>4726</v>
      </c>
      <c r="R682" s="21">
        <v>1</v>
      </c>
      <c r="S682" s="22"/>
      <c r="T682" s="22"/>
      <c r="U682" s="22"/>
      <c r="V682" s="22"/>
      <c r="W682" s="22"/>
      <c r="X682" s="22"/>
      <c r="Y682" s="22"/>
      <c r="Z682" s="22"/>
      <c r="AA682" s="5" t="s">
        <v>2269</v>
      </c>
      <c r="AB682" s="5" t="s">
        <v>4244</v>
      </c>
      <c r="AC682" s="32" t="s">
        <v>4245</v>
      </c>
      <c r="AD682" s="21">
        <v>1</v>
      </c>
    </row>
    <row r="683" spans="1:30" x14ac:dyDescent="0.3">
      <c r="A683" s="18" t="str">
        <f t="shared" ref="A683:B683" si="705">IF(AND(ISNUMBER(SEARCH("Yes",C683)),ISNUMBER(SEARCH("Yes",E683)),ISNUMBER(SEARCH("Yes",G683)),ISNUMBER(SEARCH("Yes",I683))),"Yes","No")</f>
        <v>No</v>
      </c>
      <c r="B683" s="18" t="str">
        <f t="shared" si="705"/>
        <v>No</v>
      </c>
      <c r="C683" s="15" t="str">
        <f t="shared" si="527"/>
        <v>No</v>
      </c>
      <c r="D683" s="18" t="str">
        <f t="shared" si="528"/>
        <v>No</v>
      </c>
      <c r="E683" s="18" t="str">
        <f t="shared" si="529"/>
        <v>No</v>
      </c>
      <c r="F683" s="18" t="str">
        <f t="shared" si="530"/>
        <v>Yes</v>
      </c>
      <c r="G683" s="18" t="str">
        <f t="shared" si="531"/>
        <v>No</v>
      </c>
      <c r="H683" s="18" t="str">
        <f t="shared" si="532"/>
        <v>No</v>
      </c>
      <c r="I683" s="18" t="str">
        <f t="shared" si="533"/>
        <v>Yes</v>
      </c>
      <c r="J683" s="18" t="str">
        <f t="shared" si="534"/>
        <v>Yes</v>
      </c>
      <c r="K683" s="21">
        <v>681</v>
      </c>
      <c r="L683" s="5" t="s">
        <v>1545</v>
      </c>
      <c r="M683" s="5" t="s">
        <v>1546</v>
      </c>
      <c r="N683" s="5" t="s">
        <v>2266</v>
      </c>
      <c r="O683" s="5" t="s">
        <v>149</v>
      </c>
      <c r="P683" s="5" t="s">
        <v>4727</v>
      </c>
      <c r="Q683" s="32" t="s">
        <v>4728</v>
      </c>
      <c r="R683" s="21">
        <v>1</v>
      </c>
      <c r="S683" s="5" t="s">
        <v>149</v>
      </c>
      <c r="T683" s="5" t="s">
        <v>4729</v>
      </c>
      <c r="U683" s="32" t="s">
        <v>4730</v>
      </c>
      <c r="V683" s="21">
        <v>1</v>
      </c>
      <c r="W683" s="22"/>
      <c r="X683" s="22"/>
      <c r="Y683" s="22"/>
      <c r="Z683" s="22"/>
      <c r="AA683" s="5" t="s">
        <v>2269</v>
      </c>
      <c r="AB683" s="5" t="s">
        <v>4731</v>
      </c>
      <c r="AC683" s="32" t="s">
        <v>4732</v>
      </c>
      <c r="AD683" s="21">
        <v>1</v>
      </c>
    </row>
    <row r="684" spans="1:30" x14ac:dyDescent="0.3">
      <c r="A684" s="18" t="str">
        <f t="shared" ref="A684:B684" si="706">IF(AND(ISNUMBER(SEARCH("Yes",C684)),ISNUMBER(SEARCH("Yes",E684)),ISNUMBER(SEARCH("Yes",G684)),ISNUMBER(SEARCH("Yes",I684))),"Yes","No")</f>
        <v>No</v>
      </c>
      <c r="B684" s="18" t="str">
        <f t="shared" si="706"/>
        <v>No</v>
      </c>
      <c r="C684" s="15" t="str">
        <f t="shared" si="527"/>
        <v>No</v>
      </c>
      <c r="D684" s="18" t="str">
        <f t="shared" si="528"/>
        <v>No</v>
      </c>
      <c r="E684" s="18" t="str">
        <f t="shared" si="529"/>
        <v>No</v>
      </c>
      <c r="F684" s="18" t="str">
        <f t="shared" si="530"/>
        <v>No</v>
      </c>
      <c r="G684" s="18" t="str">
        <f t="shared" si="531"/>
        <v>No</v>
      </c>
      <c r="H684" s="18" t="str">
        <f t="shared" si="532"/>
        <v>No</v>
      </c>
      <c r="I684" s="18" t="str">
        <f t="shared" si="533"/>
        <v>Yes</v>
      </c>
      <c r="J684" s="18" t="str">
        <f t="shared" si="534"/>
        <v>Yes</v>
      </c>
      <c r="K684" s="21">
        <v>682</v>
      </c>
      <c r="L684" s="5" t="s">
        <v>1547</v>
      </c>
      <c r="M684" s="5" t="s">
        <v>1548</v>
      </c>
      <c r="N684" s="5" t="s">
        <v>2266</v>
      </c>
      <c r="O684" s="5" t="s">
        <v>149</v>
      </c>
      <c r="P684" s="5" t="s">
        <v>2496</v>
      </c>
      <c r="Q684" s="32" t="s">
        <v>4733</v>
      </c>
      <c r="R684" s="21">
        <v>1</v>
      </c>
      <c r="S684" s="22"/>
      <c r="T684" s="22"/>
      <c r="U684" s="22"/>
      <c r="V684" s="22"/>
      <c r="W684" s="22"/>
      <c r="X684" s="22"/>
      <c r="Y684" s="22"/>
      <c r="Z684" s="22"/>
      <c r="AA684" s="5" t="s">
        <v>21</v>
      </c>
      <c r="AB684" s="5" t="s">
        <v>4734</v>
      </c>
      <c r="AC684" s="32" t="s">
        <v>4735</v>
      </c>
      <c r="AD684" s="21">
        <v>1</v>
      </c>
    </row>
    <row r="685" spans="1:30" x14ac:dyDescent="0.3">
      <c r="A685" s="18" t="str">
        <f t="shared" ref="A685:B685" si="707">IF(AND(ISNUMBER(SEARCH("Yes",C685)),ISNUMBER(SEARCH("Yes",E685)),ISNUMBER(SEARCH("Yes",G685)),ISNUMBER(SEARCH("Yes",I685))),"Yes","No")</f>
        <v>No</v>
      </c>
      <c r="B685" s="18" t="str">
        <f t="shared" si="707"/>
        <v>No</v>
      </c>
      <c r="C685" s="15" t="str">
        <f t="shared" si="527"/>
        <v>No</v>
      </c>
      <c r="D685" s="18" t="str">
        <f t="shared" si="528"/>
        <v>No</v>
      </c>
      <c r="E685" s="18" t="str">
        <f t="shared" si="529"/>
        <v>No</v>
      </c>
      <c r="F685" s="18" t="str">
        <f t="shared" si="530"/>
        <v>No</v>
      </c>
      <c r="G685" s="18" t="str">
        <f t="shared" si="531"/>
        <v>No</v>
      </c>
      <c r="H685" s="18" t="str">
        <f t="shared" si="532"/>
        <v>No</v>
      </c>
      <c r="I685" s="18" t="str">
        <f t="shared" si="533"/>
        <v>Yes</v>
      </c>
      <c r="J685" s="18" t="str">
        <f t="shared" si="534"/>
        <v>Yes</v>
      </c>
      <c r="K685" s="21">
        <v>683</v>
      </c>
      <c r="L685" s="5" t="s">
        <v>1549</v>
      </c>
      <c r="M685" s="5" t="s">
        <v>1550</v>
      </c>
      <c r="N685" s="5" t="s">
        <v>2266</v>
      </c>
      <c r="O685" s="5" t="s">
        <v>149</v>
      </c>
      <c r="P685" s="5" t="s">
        <v>4736</v>
      </c>
      <c r="Q685" s="32" t="s">
        <v>4737</v>
      </c>
      <c r="R685" s="21">
        <v>1</v>
      </c>
      <c r="S685" s="22"/>
      <c r="T685" s="22"/>
      <c r="U685" s="22"/>
      <c r="V685" s="22"/>
      <c r="W685" s="22"/>
      <c r="X685" s="22"/>
      <c r="Y685" s="22"/>
      <c r="Z685" s="22"/>
      <c r="AA685" s="5" t="s">
        <v>2269</v>
      </c>
      <c r="AB685" s="5" t="s">
        <v>2956</v>
      </c>
      <c r="AC685" s="32" t="s">
        <v>4738</v>
      </c>
      <c r="AD685" s="21">
        <v>1</v>
      </c>
    </row>
    <row r="686" spans="1:30" x14ac:dyDescent="0.3">
      <c r="A686" s="18" t="str">
        <f t="shared" ref="A686:B686" si="708">IF(AND(ISNUMBER(SEARCH("Yes",C686)),ISNUMBER(SEARCH("Yes",E686)),ISNUMBER(SEARCH("Yes",G686)),ISNUMBER(SEARCH("Yes",I686))),"Yes","No")</f>
        <v>No</v>
      </c>
      <c r="B686" s="18" t="str">
        <f t="shared" si="708"/>
        <v>No</v>
      </c>
      <c r="C686" s="15" t="str">
        <f t="shared" si="527"/>
        <v>No</v>
      </c>
      <c r="D686" s="18" t="str">
        <f t="shared" si="528"/>
        <v>No</v>
      </c>
      <c r="E686" s="18" t="str">
        <f t="shared" si="529"/>
        <v>No</v>
      </c>
      <c r="F686" s="18" t="str">
        <f t="shared" si="530"/>
        <v>No</v>
      </c>
      <c r="G686" s="18" t="str">
        <f t="shared" si="531"/>
        <v>No</v>
      </c>
      <c r="H686" s="18" t="str">
        <f t="shared" si="532"/>
        <v>No</v>
      </c>
      <c r="I686" s="18" t="str">
        <f t="shared" si="533"/>
        <v>Yes</v>
      </c>
      <c r="J686" s="18" t="str">
        <f t="shared" si="534"/>
        <v>Yes</v>
      </c>
      <c r="K686" s="21">
        <v>684</v>
      </c>
      <c r="L686" s="5" t="s">
        <v>1551</v>
      </c>
      <c r="M686" s="5" t="s">
        <v>1552</v>
      </c>
      <c r="N686" s="5" t="s">
        <v>2266</v>
      </c>
      <c r="O686" s="5" t="s">
        <v>149</v>
      </c>
      <c r="P686" s="5" t="s">
        <v>2626</v>
      </c>
      <c r="Q686" s="32" t="s">
        <v>4739</v>
      </c>
      <c r="R686" s="21">
        <v>1</v>
      </c>
      <c r="S686" s="22"/>
      <c r="T686" s="22"/>
      <c r="U686" s="22"/>
      <c r="V686" s="22"/>
      <c r="W686" s="22"/>
      <c r="X686" s="22"/>
      <c r="Y686" s="22"/>
      <c r="Z686" s="22"/>
      <c r="AA686" s="5" t="s">
        <v>2269</v>
      </c>
      <c r="AB686" s="5" t="s">
        <v>4740</v>
      </c>
      <c r="AC686" s="32" t="s">
        <v>4741</v>
      </c>
      <c r="AD686" s="21">
        <v>1</v>
      </c>
    </row>
    <row r="687" spans="1:30" x14ac:dyDescent="0.3">
      <c r="A687" s="18" t="str">
        <f t="shared" ref="A687:B687" si="709">IF(AND(ISNUMBER(SEARCH("Yes",C687)),ISNUMBER(SEARCH("Yes",E687)),ISNUMBER(SEARCH("Yes",G687)),ISNUMBER(SEARCH("Yes",I687))),"Yes","No")</f>
        <v>No</v>
      </c>
      <c r="B687" s="18" t="str">
        <f t="shared" si="709"/>
        <v>Yes</v>
      </c>
      <c r="C687" s="15" t="str">
        <f t="shared" si="527"/>
        <v>Yes</v>
      </c>
      <c r="D687" s="18" t="str">
        <f t="shared" si="528"/>
        <v>Yes</v>
      </c>
      <c r="E687" s="18" t="str">
        <f t="shared" si="529"/>
        <v>Yes</v>
      </c>
      <c r="F687" s="18" t="str">
        <f t="shared" si="530"/>
        <v>Yes</v>
      </c>
      <c r="G687" s="18" t="str">
        <f t="shared" si="531"/>
        <v>No</v>
      </c>
      <c r="H687" s="18" t="str">
        <f t="shared" si="532"/>
        <v>Yes</v>
      </c>
      <c r="I687" s="18" t="str">
        <f t="shared" si="533"/>
        <v>Yes</v>
      </c>
      <c r="J687" s="18" t="str">
        <f t="shared" si="534"/>
        <v>Yes</v>
      </c>
      <c r="K687" s="21">
        <v>685</v>
      </c>
      <c r="L687" s="5" t="s">
        <v>61</v>
      </c>
      <c r="M687" s="5" t="s">
        <v>327</v>
      </c>
      <c r="N687" s="5" t="s">
        <v>2266</v>
      </c>
      <c r="O687" s="5" t="s">
        <v>21</v>
      </c>
      <c r="P687" s="5" t="s">
        <v>4742</v>
      </c>
      <c r="Q687" s="32" t="s">
        <v>4743</v>
      </c>
      <c r="R687" s="21">
        <v>1</v>
      </c>
      <c r="S687" s="5" t="s">
        <v>2269</v>
      </c>
      <c r="T687" s="5" t="s">
        <v>4744</v>
      </c>
      <c r="U687" s="32" t="s">
        <v>4745</v>
      </c>
      <c r="V687" s="21">
        <v>1</v>
      </c>
      <c r="W687" s="5" t="s">
        <v>149</v>
      </c>
      <c r="X687" s="5" t="s">
        <v>4746</v>
      </c>
      <c r="Y687" s="32" t="s">
        <v>4747</v>
      </c>
      <c r="Z687" s="21">
        <v>1</v>
      </c>
      <c r="AA687" s="5" t="s">
        <v>2269</v>
      </c>
      <c r="AB687" s="5" t="s">
        <v>4748</v>
      </c>
      <c r="AC687" s="32" t="s">
        <v>4749</v>
      </c>
      <c r="AD687" s="21">
        <v>1</v>
      </c>
    </row>
    <row r="688" spans="1:30" x14ac:dyDescent="0.3">
      <c r="A688" s="18" t="str">
        <f t="shared" ref="A688:B688" si="710">IF(AND(ISNUMBER(SEARCH("Yes",C688)),ISNUMBER(SEARCH("Yes",E688)),ISNUMBER(SEARCH("Yes",G688)),ISNUMBER(SEARCH("Yes",I688))),"Yes","No")</f>
        <v>No</v>
      </c>
      <c r="B688" s="18" t="str">
        <f t="shared" si="710"/>
        <v>Yes</v>
      </c>
      <c r="C688" s="15" t="str">
        <f t="shared" si="527"/>
        <v>Yes</v>
      </c>
      <c r="D688" s="18" t="str">
        <f t="shared" si="528"/>
        <v>Yes</v>
      </c>
      <c r="E688" s="18" t="str">
        <f t="shared" si="529"/>
        <v>Yes</v>
      </c>
      <c r="F688" s="18" t="str">
        <f t="shared" si="530"/>
        <v>Yes</v>
      </c>
      <c r="G688" s="18" t="str">
        <f t="shared" si="531"/>
        <v>No</v>
      </c>
      <c r="H688" s="18" t="str">
        <f t="shared" si="532"/>
        <v>Yes</v>
      </c>
      <c r="I688" s="18" t="str">
        <f t="shared" si="533"/>
        <v>Yes</v>
      </c>
      <c r="J688" s="18" t="str">
        <f t="shared" si="534"/>
        <v>Yes</v>
      </c>
      <c r="K688" s="21">
        <v>686</v>
      </c>
      <c r="L688" s="5" t="s">
        <v>258</v>
      </c>
      <c r="M688" s="5" t="s">
        <v>328</v>
      </c>
      <c r="N688" s="5" t="s">
        <v>2266</v>
      </c>
      <c r="O688" s="5" t="s">
        <v>21</v>
      </c>
      <c r="P688" s="5" t="s">
        <v>4750</v>
      </c>
      <c r="Q688" s="32" t="s">
        <v>4751</v>
      </c>
      <c r="R688" s="21">
        <v>1</v>
      </c>
      <c r="S688" s="5" t="s">
        <v>21</v>
      </c>
      <c r="T688" s="5" t="s">
        <v>4752</v>
      </c>
      <c r="U688" s="32" t="s">
        <v>4753</v>
      </c>
      <c r="V688" s="21">
        <v>1</v>
      </c>
      <c r="W688" s="5" t="s">
        <v>149</v>
      </c>
      <c r="X688" s="5" t="s">
        <v>4754</v>
      </c>
      <c r="Y688" s="32" t="s">
        <v>4755</v>
      </c>
      <c r="Z688" s="21">
        <v>1</v>
      </c>
      <c r="AA688" s="5" t="s">
        <v>21</v>
      </c>
      <c r="AB688" s="5" t="s">
        <v>4756</v>
      </c>
      <c r="AC688" s="32" t="s">
        <v>4757</v>
      </c>
      <c r="AD688" s="21">
        <v>1</v>
      </c>
    </row>
    <row r="689" spans="1:30" x14ac:dyDescent="0.3">
      <c r="A689" s="18" t="str">
        <f t="shared" ref="A689:B689" si="711">IF(AND(ISNUMBER(SEARCH("Yes",C689)),ISNUMBER(SEARCH("Yes",E689)),ISNUMBER(SEARCH("Yes",G689)),ISNUMBER(SEARCH("Yes",I689))),"Yes","No")</f>
        <v>No</v>
      </c>
      <c r="B689" s="18" t="str">
        <f t="shared" si="711"/>
        <v>No</v>
      </c>
      <c r="C689" s="15" t="str">
        <f t="shared" si="527"/>
        <v>No</v>
      </c>
      <c r="D689" s="18" t="str">
        <f t="shared" si="528"/>
        <v>No</v>
      </c>
      <c r="E689" s="18" t="str">
        <f t="shared" si="529"/>
        <v>No</v>
      </c>
      <c r="F689" s="18" t="str">
        <f t="shared" si="530"/>
        <v>No</v>
      </c>
      <c r="G689" s="18" t="str">
        <f t="shared" si="531"/>
        <v>No</v>
      </c>
      <c r="H689" s="18" t="str">
        <f t="shared" si="532"/>
        <v>No</v>
      </c>
      <c r="I689" s="18" t="str">
        <f t="shared" si="533"/>
        <v>No</v>
      </c>
      <c r="J689" s="18" t="str">
        <f t="shared" si="534"/>
        <v>Yes</v>
      </c>
      <c r="K689" s="21">
        <v>687</v>
      </c>
      <c r="L689" s="5" t="s">
        <v>1553</v>
      </c>
      <c r="M689" s="5" t="s">
        <v>1554</v>
      </c>
      <c r="N689" s="5" t="s">
        <v>2266</v>
      </c>
      <c r="O689" s="5" t="s">
        <v>149</v>
      </c>
      <c r="P689" s="5" t="s">
        <v>2390</v>
      </c>
      <c r="Q689" s="32" t="s">
        <v>4758</v>
      </c>
      <c r="R689" s="21">
        <v>1</v>
      </c>
      <c r="S689" s="22"/>
      <c r="T689" s="22"/>
      <c r="U689" s="22"/>
      <c r="V689" s="22"/>
      <c r="W689" s="22"/>
      <c r="X689" s="22"/>
      <c r="Y689" s="22"/>
      <c r="Z689" s="22"/>
      <c r="AA689" s="5" t="s">
        <v>2269</v>
      </c>
      <c r="AB689" s="5" t="s">
        <v>4759</v>
      </c>
      <c r="AC689" s="32" t="s">
        <v>4760</v>
      </c>
      <c r="AD689" s="21">
        <v>1</v>
      </c>
    </row>
    <row r="690" spans="1:30" x14ac:dyDescent="0.3">
      <c r="A690" s="18" t="str">
        <f t="shared" ref="A690:B690" si="712">IF(AND(ISNUMBER(SEARCH("Yes",C690)),ISNUMBER(SEARCH("Yes",E690)),ISNUMBER(SEARCH("Yes",G690)),ISNUMBER(SEARCH("Yes",I690))),"Yes","No")</f>
        <v>No</v>
      </c>
      <c r="B690" s="18" t="str">
        <f t="shared" si="712"/>
        <v>No</v>
      </c>
      <c r="C690" s="15" t="str">
        <f t="shared" si="527"/>
        <v>No</v>
      </c>
      <c r="D690" s="18" t="str">
        <f t="shared" si="528"/>
        <v>No</v>
      </c>
      <c r="E690" s="18" t="str">
        <f t="shared" si="529"/>
        <v>No</v>
      </c>
      <c r="F690" s="18" t="str">
        <f t="shared" si="530"/>
        <v>No</v>
      </c>
      <c r="G690" s="18" t="str">
        <f t="shared" si="531"/>
        <v>No</v>
      </c>
      <c r="H690" s="18" t="str">
        <f t="shared" si="532"/>
        <v>No</v>
      </c>
      <c r="I690" s="18" t="str">
        <f t="shared" si="533"/>
        <v>Yes</v>
      </c>
      <c r="J690" s="18" t="str">
        <f t="shared" si="534"/>
        <v>Yes</v>
      </c>
      <c r="K690" s="21">
        <v>688</v>
      </c>
      <c r="L690" s="5" t="s">
        <v>1555</v>
      </c>
      <c r="M690" s="5" t="s">
        <v>1556</v>
      </c>
      <c r="N690" s="5" t="s">
        <v>2266</v>
      </c>
      <c r="O690" s="5" t="s">
        <v>149</v>
      </c>
      <c r="P690" s="5" t="s">
        <v>2683</v>
      </c>
      <c r="Q690" s="32" t="s">
        <v>4761</v>
      </c>
      <c r="R690" s="21">
        <v>1</v>
      </c>
      <c r="S690" s="22"/>
      <c r="T690" s="22"/>
      <c r="U690" s="22"/>
      <c r="V690" s="22"/>
      <c r="W690" s="22"/>
      <c r="X690" s="22"/>
      <c r="Y690" s="22"/>
      <c r="Z690" s="22"/>
      <c r="AA690" s="5" t="s">
        <v>2269</v>
      </c>
      <c r="AB690" s="5" t="s">
        <v>4762</v>
      </c>
      <c r="AC690" s="32" t="s">
        <v>2350</v>
      </c>
      <c r="AD690" s="21">
        <v>1</v>
      </c>
    </row>
    <row r="691" spans="1:30" x14ac:dyDescent="0.3">
      <c r="A691" s="18" t="str">
        <f t="shared" ref="A691:B691" si="713">IF(AND(ISNUMBER(SEARCH("Yes",C691)),ISNUMBER(SEARCH("Yes",E691)),ISNUMBER(SEARCH("Yes",G691)),ISNUMBER(SEARCH("Yes",I691))),"Yes","No")</f>
        <v>No</v>
      </c>
      <c r="B691" s="18" t="str">
        <f t="shared" si="713"/>
        <v>No</v>
      </c>
      <c r="C691" s="15" t="str">
        <f t="shared" si="527"/>
        <v>No</v>
      </c>
      <c r="D691" s="18" t="str">
        <f t="shared" si="528"/>
        <v>No</v>
      </c>
      <c r="E691" s="18" t="str">
        <f t="shared" si="529"/>
        <v>No</v>
      </c>
      <c r="F691" s="18" t="str">
        <f t="shared" si="530"/>
        <v>No</v>
      </c>
      <c r="G691" s="18" t="str">
        <f t="shared" si="531"/>
        <v>No</v>
      </c>
      <c r="H691" s="18" t="str">
        <f t="shared" si="532"/>
        <v>No</v>
      </c>
      <c r="I691" s="18" t="str">
        <f t="shared" si="533"/>
        <v>Yes</v>
      </c>
      <c r="J691" s="18" t="str">
        <f t="shared" si="534"/>
        <v>Yes</v>
      </c>
      <c r="K691" s="21">
        <v>689</v>
      </c>
      <c r="L691" s="5" t="s">
        <v>1557</v>
      </c>
      <c r="M691" s="5" t="s">
        <v>1558</v>
      </c>
      <c r="N691" s="5" t="s">
        <v>2266</v>
      </c>
      <c r="O691" s="5" t="s">
        <v>149</v>
      </c>
      <c r="P691" s="5" t="s">
        <v>4763</v>
      </c>
      <c r="Q691" s="32" t="s">
        <v>4764</v>
      </c>
      <c r="R691" s="21">
        <v>1</v>
      </c>
      <c r="S691" s="22"/>
      <c r="T691" s="22"/>
      <c r="U691" s="22"/>
      <c r="V691" s="22"/>
      <c r="W691" s="22"/>
      <c r="X691" s="22"/>
      <c r="Y691" s="22"/>
      <c r="Z691" s="22"/>
      <c r="AA691" s="5" t="s">
        <v>2269</v>
      </c>
      <c r="AB691" s="5" t="s">
        <v>4765</v>
      </c>
      <c r="AC691" s="32" t="s">
        <v>4766</v>
      </c>
      <c r="AD691" s="21">
        <v>1</v>
      </c>
    </row>
    <row r="692" spans="1:30" x14ac:dyDescent="0.3">
      <c r="A692" s="18" t="str">
        <f t="shared" ref="A692:B692" si="714">IF(AND(ISNUMBER(SEARCH("Yes",C692)),ISNUMBER(SEARCH("Yes",E692)),ISNUMBER(SEARCH("Yes",G692)),ISNUMBER(SEARCH("Yes",I692))),"Yes","No")</f>
        <v>No</v>
      </c>
      <c r="B692" s="18" t="str">
        <f t="shared" si="714"/>
        <v>No</v>
      </c>
      <c r="C692" s="15" t="str">
        <f t="shared" si="527"/>
        <v>No</v>
      </c>
      <c r="D692" s="18" t="str">
        <f t="shared" si="528"/>
        <v>No</v>
      </c>
      <c r="E692" s="18" t="str">
        <f t="shared" si="529"/>
        <v>No</v>
      </c>
      <c r="F692" s="18" t="str">
        <f t="shared" si="530"/>
        <v>No</v>
      </c>
      <c r="G692" s="18" t="str">
        <f t="shared" si="531"/>
        <v>No</v>
      </c>
      <c r="H692" s="18" t="str">
        <f t="shared" si="532"/>
        <v>No</v>
      </c>
      <c r="I692" s="18" t="str">
        <f t="shared" si="533"/>
        <v>Yes</v>
      </c>
      <c r="J692" s="18" t="str">
        <f t="shared" si="534"/>
        <v>Yes</v>
      </c>
      <c r="K692" s="21">
        <v>690</v>
      </c>
      <c r="L692" s="5" t="s">
        <v>1559</v>
      </c>
      <c r="M692" s="5" t="s">
        <v>1560</v>
      </c>
      <c r="N692" s="5" t="s">
        <v>2266</v>
      </c>
      <c r="O692" s="5" t="s">
        <v>149</v>
      </c>
      <c r="P692" s="5" t="s">
        <v>4767</v>
      </c>
      <c r="Q692" s="32" t="s">
        <v>4768</v>
      </c>
      <c r="R692" s="21">
        <v>1</v>
      </c>
      <c r="S692" s="22"/>
      <c r="T692" s="22"/>
      <c r="U692" s="22"/>
      <c r="V692" s="22"/>
      <c r="W692" s="22"/>
      <c r="X692" s="22"/>
      <c r="Y692" s="22"/>
      <c r="Z692" s="22"/>
      <c r="AA692" s="5" t="s">
        <v>2269</v>
      </c>
      <c r="AB692" s="5" t="s">
        <v>4769</v>
      </c>
      <c r="AC692" s="32" t="s">
        <v>4770</v>
      </c>
      <c r="AD692" s="21">
        <v>1</v>
      </c>
    </row>
    <row r="693" spans="1:30" x14ac:dyDescent="0.3">
      <c r="A693" s="18" t="str">
        <f t="shared" ref="A693:B693" si="715">IF(AND(ISNUMBER(SEARCH("Yes",C693)),ISNUMBER(SEARCH("Yes",E693)),ISNUMBER(SEARCH("Yes",G693)),ISNUMBER(SEARCH("Yes",I693))),"Yes","No")</f>
        <v>No</v>
      </c>
      <c r="B693" s="18" t="str">
        <f t="shared" si="715"/>
        <v>No</v>
      </c>
      <c r="C693" s="15" t="str">
        <f t="shared" si="527"/>
        <v>No</v>
      </c>
      <c r="D693" s="18" t="str">
        <f t="shared" si="528"/>
        <v>No</v>
      </c>
      <c r="E693" s="18" t="str">
        <f t="shared" si="529"/>
        <v>No</v>
      </c>
      <c r="F693" s="18" t="str">
        <f t="shared" si="530"/>
        <v>No</v>
      </c>
      <c r="G693" s="18" t="str">
        <f t="shared" si="531"/>
        <v>No</v>
      </c>
      <c r="H693" s="18" t="str">
        <f t="shared" si="532"/>
        <v>No</v>
      </c>
      <c r="I693" s="18" t="str">
        <f t="shared" si="533"/>
        <v>Yes</v>
      </c>
      <c r="J693" s="18" t="str">
        <f t="shared" si="534"/>
        <v>No</v>
      </c>
      <c r="K693" s="21">
        <v>691</v>
      </c>
      <c r="L693" s="5" t="s">
        <v>1561</v>
      </c>
      <c r="M693" s="5" t="s">
        <v>1562</v>
      </c>
      <c r="N693" s="5" t="s">
        <v>2266</v>
      </c>
      <c r="O693" s="5" t="s">
        <v>149</v>
      </c>
      <c r="P693" s="5" t="s">
        <v>2292</v>
      </c>
      <c r="Q693" s="32" t="s">
        <v>4771</v>
      </c>
      <c r="R693" s="21">
        <v>1</v>
      </c>
      <c r="S693" s="22"/>
      <c r="T693" s="22"/>
      <c r="U693" s="22"/>
      <c r="V693" s="22"/>
      <c r="W693" s="22"/>
      <c r="X693" s="22"/>
      <c r="Y693" s="22"/>
      <c r="Z693" s="22"/>
      <c r="AA693" s="5" t="s">
        <v>149</v>
      </c>
      <c r="AB693" s="5" t="s">
        <v>4772</v>
      </c>
      <c r="AC693" s="32" t="s">
        <v>4773</v>
      </c>
      <c r="AD693" s="21">
        <v>1</v>
      </c>
    </row>
    <row r="694" spans="1:30" x14ac:dyDescent="0.3">
      <c r="A694" s="18" t="str">
        <f t="shared" ref="A694:B694" si="716">IF(AND(ISNUMBER(SEARCH("Yes",C694)),ISNUMBER(SEARCH("Yes",E694)),ISNUMBER(SEARCH("Yes",G694)),ISNUMBER(SEARCH("Yes",I694))),"Yes","No")</f>
        <v>No</v>
      </c>
      <c r="B694" s="18" t="str">
        <f t="shared" si="716"/>
        <v>No</v>
      </c>
      <c r="C694" s="15" t="str">
        <f t="shared" si="527"/>
        <v>No</v>
      </c>
      <c r="D694" s="18" t="str">
        <f t="shared" si="528"/>
        <v>No</v>
      </c>
      <c r="E694" s="18" t="str">
        <f t="shared" si="529"/>
        <v>No</v>
      </c>
      <c r="F694" s="18" t="str">
        <f t="shared" si="530"/>
        <v>No</v>
      </c>
      <c r="G694" s="18" t="str">
        <f t="shared" si="531"/>
        <v>No</v>
      </c>
      <c r="H694" s="18" t="str">
        <f t="shared" si="532"/>
        <v>No</v>
      </c>
      <c r="I694" s="18" t="str">
        <f t="shared" si="533"/>
        <v>Yes</v>
      </c>
      <c r="J694" s="18" t="str">
        <f t="shared" si="534"/>
        <v>Yes</v>
      </c>
      <c r="K694" s="21">
        <v>692</v>
      </c>
      <c r="L694" s="5" t="s">
        <v>1563</v>
      </c>
      <c r="M694" s="5" t="s">
        <v>1564</v>
      </c>
      <c r="N694" s="5" t="s">
        <v>2266</v>
      </c>
      <c r="O694" s="5" t="s">
        <v>149</v>
      </c>
      <c r="P694" s="5" t="s">
        <v>2683</v>
      </c>
      <c r="Q694" s="32" t="s">
        <v>4774</v>
      </c>
      <c r="R694" s="21">
        <v>1</v>
      </c>
      <c r="S694" s="22"/>
      <c r="T694" s="22"/>
      <c r="U694" s="22"/>
      <c r="V694" s="22"/>
      <c r="W694" s="22"/>
      <c r="X694" s="22"/>
      <c r="Y694" s="22"/>
      <c r="Z694" s="22"/>
      <c r="AA694" s="5" t="s">
        <v>2269</v>
      </c>
      <c r="AB694" s="5" t="s">
        <v>3877</v>
      </c>
      <c r="AC694" s="32" t="s">
        <v>2430</v>
      </c>
      <c r="AD694" s="21">
        <v>1</v>
      </c>
    </row>
    <row r="695" spans="1:30" x14ac:dyDescent="0.3">
      <c r="A695" s="18" t="str">
        <f t="shared" ref="A695:B695" si="717">IF(AND(ISNUMBER(SEARCH("Yes",C695)),ISNUMBER(SEARCH("Yes",E695)),ISNUMBER(SEARCH("Yes",G695)),ISNUMBER(SEARCH("Yes",I695))),"Yes","No")</f>
        <v>No</v>
      </c>
      <c r="B695" s="18" t="str">
        <f t="shared" si="717"/>
        <v>No</v>
      </c>
      <c r="C695" s="15" t="str">
        <f t="shared" si="527"/>
        <v>No</v>
      </c>
      <c r="D695" s="18" t="str">
        <f t="shared" si="528"/>
        <v>No</v>
      </c>
      <c r="E695" s="18" t="str">
        <f t="shared" si="529"/>
        <v>No</v>
      </c>
      <c r="F695" s="18" t="str">
        <f t="shared" si="530"/>
        <v>No</v>
      </c>
      <c r="G695" s="18" t="str">
        <f t="shared" si="531"/>
        <v>No</v>
      </c>
      <c r="H695" s="18" t="str">
        <f t="shared" si="532"/>
        <v>No</v>
      </c>
      <c r="I695" s="18" t="str">
        <f t="shared" si="533"/>
        <v>Yes</v>
      </c>
      <c r="J695" s="18" t="str">
        <f t="shared" si="534"/>
        <v>Yes</v>
      </c>
      <c r="K695" s="21">
        <v>693</v>
      </c>
      <c r="L695" s="5" t="s">
        <v>1565</v>
      </c>
      <c r="M695" s="5" t="s">
        <v>1566</v>
      </c>
      <c r="N695" s="5" t="s">
        <v>2266</v>
      </c>
      <c r="O695" s="5" t="s">
        <v>149</v>
      </c>
      <c r="P695" s="5" t="s">
        <v>2390</v>
      </c>
      <c r="Q695" s="32" t="s">
        <v>4775</v>
      </c>
      <c r="R695" s="21">
        <v>1</v>
      </c>
      <c r="S695" s="22"/>
      <c r="T695" s="22"/>
      <c r="U695" s="22"/>
      <c r="V695" s="22"/>
      <c r="W695" s="22"/>
      <c r="X695" s="22"/>
      <c r="Y695" s="22"/>
      <c r="Z695" s="22"/>
      <c r="AA695" s="5" t="s">
        <v>21</v>
      </c>
      <c r="AB695" s="5" t="s">
        <v>4734</v>
      </c>
      <c r="AC695" s="32" t="s">
        <v>3790</v>
      </c>
      <c r="AD695" s="21">
        <v>1</v>
      </c>
    </row>
    <row r="696" spans="1:30" x14ac:dyDescent="0.3">
      <c r="A696" s="18" t="str">
        <f t="shared" ref="A696:B696" si="718">IF(AND(ISNUMBER(SEARCH("Yes",C696)),ISNUMBER(SEARCH("Yes",E696)),ISNUMBER(SEARCH("Yes",G696)),ISNUMBER(SEARCH("Yes",I696))),"Yes","No")</f>
        <v>No</v>
      </c>
      <c r="B696" s="18" t="str">
        <f t="shared" si="718"/>
        <v>No</v>
      </c>
      <c r="C696" s="15" t="str">
        <f t="shared" si="527"/>
        <v>No</v>
      </c>
      <c r="D696" s="18" t="str">
        <f t="shared" si="528"/>
        <v>No</v>
      </c>
      <c r="E696" s="18" t="str">
        <f t="shared" si="529"/>
        <v>No</v>
      </c>
      <c r="F696" s="18" t="str">
        <f t="shared" si="530"/>
        <v>No</v>
      </c>
      <c r="G696" s="18" t="str">
        <f t="shared" si="531"/>
        <v>No</v>
      </c>
      <c r="H696" s="18" t="str">
        <f t="shared" si="532"/>
        <v>No</v>
      </c>
      <c r="I696" s="18" t="str">
        <f t="shared" si="533"/>
        <v>Yes</v>
      </c>
      <c r="J696" s="18" t="str">
        <f t="shared" si="534"/>
        <v>No</v>
      </c>
      <c r="K696" s="21">
        <v>694</v>
      </c>
      <c r="L696" s="5" t="s">
        <v>1567</v>
      </c>
      <c r="M696" s="5" t="s">
        <v>1568</v>
      </c>
      <c r="N696" s="5" t="s">
        <v>2266</v>
      </c>
      <c r="O696" s="5" t="s">
        <v>149</v>
      </c>
      <c r="P696" s="5" t="s">
        <v>2882</v>
      </c>
      <c r="Q696" s="32" t="s">
        <v>4776</v>
      </c>
      <c r="R696" s="21">
        <v>1</v>
      </c>
      <c r="S696" s="22"/>
      <c r="T696" s="22"/>
      <c r="U696" s="22"/>
      <c r="V696" s="22"/>
      <c r="W696" s="22"/>
      <c r="X696" s="22"/>
      <c r="Y696" s="22"/>
      <c r="Z696" s="22"/>
      <c r="AA696" s="5" t="s">
        <v>149</v>
      </c>
      <c r="AB696" s="5" t="s">
        <v>4777</v>
      </c>
      <c r="AC696" s="32" t="s">
        <v>4778</v>
      </c>
      <c r="AD696" s="21">
        <v>1</v>
      </c>
    </row>
    <row r="697" spans="1:30" x14ac:dyDescent="0.3">
      <c r="A697" s="18" t="str">
        <f t="shared" ref="A697:B697" si="719">IF(AND(ISNUMBER(SEARCH("Yes",C697)),ISNUMBER(SEARCH("Yes",E697)),ISNUMBER(SEARCH("Yes",G697)),ISNUMBER(SEARCH("Yes",I697))),"Yes","No")</f>
        <v>No</v>
      </c>
      <c r="B697" s="18" t="str">
        <f t="shared" si="719"/>
        <v>No</v>
      </c>
      <c r="C697" s="15" t="str">
        <f t="shared" si="527"/>
        <v>No</v>
      </c>
      <c r="D697" s="18" t="str">
        <f t="shared" si="528"/>
        <v>No</v>
      </c>
      <c r="E697" s="18" t="str">
        <f t="shared" si="529"/>
        <v>No</v>
      </c>
      <c r="F697" s="18" t="str">
        <f t="shared" si="530"/>
        <v>No</v>
      </c>
      <c r="G697" s="18" t="str">
        <f t="shared" si="531"/>
        <v>No</v>
      </c>
      <c r="H697" s="18" t="str">
        <f t="shared" si="532"/>
        <v>No</v>
      </c>
      <c r="I697" s="18" t="str">
        <f t="shared" si="533"/>
        <v>Yes</v>
      </c>
      <c r="J697" s="18" t="str">
        <f t="shared" si="534"/>
        <v>Yes</v>
      </c>
      <c r="K697" s="21">
        <v>695</v>
      </c>
      <c r="L697" s="5" t="s">
        <v>1569</v>
      </c>
      <c r="M697" s="5" t="s">
        <v>1570</v>
      </c>
      <c r="N697" s="5" t="s">
        <v>2266</v>
      </c>
      <c r="O697" s="5" t="s">
        <v>149</v>
      </c>
      <c r="P697" s="5" t="s">
        <v>4779</v>
      </c>
      <c r="Q697" s="32" t="s">
        <v>4780</v>
      </c>
      <c r="R697" s="21">
        <v>1</v>
      </c>
      <c r="S697" s="22"/>
      <c r="T697" s="22"/>
      <c r="U697" s="22"/>
      <c r="V697" s="22"/>
      <c r="W697" s="22"/>
      <c r="X697" s="22"/>
      <c r="Y697" s="22"/>
      <c r="Z697" s="22"/>
      <c r="AA697" s="5" t="s">
        <v>21</v>
      </c>
      <c r="AB697" s="5" t="s">
        <v>4781</v>
      </c>
      <c r="AC697" s="32" t="s">
        <v>4782</v>
      </c>
      <c r="AD697" s="21">
        <v>1</v>
      </c>
    </row>
    <row r="698" spans="1:30" x14ac:dyDescent="0.3">
      <c r="A698" s="18" t="str">
        <f t="shared" ref="A698:B698" si="720">IF(AND(ISNUMBER(SEARCH("Yes",C698)),ISNUMBER(SEARCH("Yes",E698)),ISNUMBER(SEARCH("Yes",G698)),ISNUMBER(SEARCH("Yes",I698))),"Yes","No")</f>
        <v>No</v>
      </c>
      <c r="B698" s="18" t="str">
        <f t="shared" si="720"/>
        <v>No</v>
      </c>
      <c r="C698" s="15" t="str">
        <f t="shared" si="527"/>
        <v>No</v>
      </c>
      <c r="D698" s="18" t="str">
        <f t="shared" si="528"/>
        <v>No</v>
      </c>
      <c r="E698" s="18" t="str">
        <f t="shared" si="529"/>
        <v>No</v>
      </c>
      <c r="F698" s="18" t="str">
        <f t="shared" si="530"/>
        <v>No</v>
      </c>
      <c r="G698" s="18" t="str">
        <f t="shared" si="531"/>
        <v>No</v>
      </c>
      <c r="H698" s="18" t="str">
        <f t="shared" si="532"/>
        <v>No</v>
      </c>
      <c r="I698" s="18" t="str">
        <f t="shared" si="533"/>
        <v>Yes</v>
      </c>
      <c r="J698" s="18" t="str">
        <f t="shared" si="534"/>
        <v>Yes</v>
      </c>
      <c r="K698" s="21">
        <v>696</v>
      </c>
      <c r="L698" s="5" t="s">
        <v>1571</v>
      </c>
      <c r="M698" s="5" t="s">
        <v>1572</v>
      </c>
      <c r="N698" s="5" t="s">
        <v>2266</v>
      </c>
      <c r="O698" s="5" t="s">
        <v>149</v>
      </c>
      <c r="P698" s="5" t="s">
        <v>2394</v>
      </c>
      <c r="Q698" s="32" t="s">
        <v>4783</v>
      </c>
      <c r="R698" s="21">
        <v>1</v>
      </c>
      <c r="S698" s="22"/>
      <c r="T698" s="22"/>
      <c r="U698" s="22"/>
      <c r="V698" s="22"/>
      <c r="W698" s="22"/>
      <c r="X698" s="22"/>
      <c r="Y698" s="22"/>
      <c r="Z698" s="22"/>
      <c r="AA698" s="5" t="s">
        <v>21</v>
      </c>
      <c r="AB698" s="5" t="s">
        <v>4784</v>
      </c>
      <c r="AC698" s="32" t="s">
        <v>4785</v>
      </c>
      <c r="AD698" s="21">
        <v>1</v>
      </c>
    </row>
    <row r="699" spans="1:30" x14ac:dyDescent="0.3">
      <c r="A699" s="18" t="str">
        <f t="shared" ref="A699:B699" si="721">IF(AND(ISNUMBER(SEARCH("Yes",C699)),ISNUMBER(SEARCH("Yes",E699)),ISNUMBER(SEARCH("Yes",G699)),ISNUMBER(SEARCH("Yes",I699))),"Yes","No")</f>
        <v>No</v>
      </c>
      <c r="B699" s="18" t="str">
        <f t="shared" si="721"/>
        <v>No</v>
      </c>
      <c r="C699" s="15" t="str">
        <f t="shared" si="527"/>
        <v>No</v>
      </c>
      <c r="D699" s="18" t="str">
        <f t="shared" si="528"/>
        <v>No</v>
      </c>
      <c r="E699" s="18" t="str">
        <f t="shared" si="529"/>
        <v>No</v>
      </c>
      <c r="F699" s="18" t="str">
        <f t="shared" si="530"/>
        <v>No</v>
      </c>
      <c r="G699" s="18" t="str">
        <f t="shared" si="531"/>
        <v>No</v>
      </c>
      <c r="H699" s="18" t="str">
        <f t="shared" si="532"/>
        <v>No</v>
      </c>
      <c r="I699" s="18" t="str">
        <f t="shared" si="533"/>
        <v>Yes</v>
      </c>
      <c r="J699" s="18" t="str">
        <f t="shared" si="534"/>
        <v>Yes</v>
      </c>
      <c r="K699" s="21">
        <v>697</v>
      </c>
      <c r="L699" s="5" t="s">
        <v>1573</v>
      </c>
      <c r="M699" s="5" t="s">
        <v>1574</v>
      </c>
      <c r="N699" s="5" t="s">
        <v>2266</v>
      </c>
      <c r="O699" s="5" t="s">
        <v>149</v>
      </c>
      <c r="P699" s="5" t="s">
        <v>2276</v>
      </c>
      <c r="Q699" s="32" t="s">
        <v>2556</v>
      </c>
      <c r="R699" s="21">
        <v>1</v>
      </c>
      <c r="S699" s="22"/>
      <c r="T699" s="22"/>
      <c r="U699" s="22"/>
      <c r="V699" s="22"/>
      <c r="W699" s="22"/>
      <c r="X699" s="22"/>
      <c r="Y699" s="22"/>
      <c r="Z699" s="22"/>
      <c r="AA699" s="5" t="s">
        <v>21</v>
      </c>
      <c r="AB699" s="5" t="s">
        <v>4786</v>
      </c>
      <c r="AC699" s="32" t="s">
        <v>4787</v>
      </c>
      <c r="AD699" s="21">
        <v>1</v>
      </c>
    </row>
    <row r="700" spans="1:30" x14ac:dyDescent="0.3">
      <c r="A700" s="18" t="str">
        <f t="shared" ref="A700:B700" si="722">IF(AND(ISNUMBER(SEARCH("Yes",C700)),ISNUMBER(SEARCH("Yes",E700)),ISNUMBER(SEARCH("Yes",G700)),ISNUMBER(SEARCH("Yes",I700))),"Yes","No")</f>
        <v>Yes</v>
      </c>
      <c r="B700" s="18" t="str">
        <f t="shared" si="722"/>
        <v>Yes</v>
      </c>
      <c r="C700" s="15" t="str">
        <f t="shared" si="527"/>
        <v>Yes</v>
      </c>
      <c r="D700" s="18" t="str">
        <f t="shared" si="528"/>
        <v>Yes</v>
      </c>
      <c r="E700" s="18" t="str">
        <f t="shared" si="529"/>
        <v>Yes</v>
      </c>
      <c r="F700" s="18" t="str">
        <f t="shared" si="530"/>
        <v>Yes</v>
      </c>
      <c r="G700" s="18" t="str">
        <f t="shared" si="531"/>
        <v>Yes</v>
      </c>
      <c r="H700" s="18" t="str">
        <f t="shared" si="532"/>
        <v>Yes</v>
      </c>
      <c r="I700" s="18" t="str">
        <f t="shared" si="533"/>
        <v>Yes</v>
      </c>
      <c r="J700" s="18" t="str">
        <f t="shared" si="534"/>
        <v>Yes</v>
      </c>
      <c r="K700" s="21">
        <v>698</v>
      </c>
      <c r="L700" s="5" t="s">
        <v>195</v>
      </c>
      <c r="M700" s="5" t="s">
        <v>196</v>
      </c>
      <c r="N700" s="5" t="s">
        <v>2266</v>
      </c>
      <c r="O700" s="5" t="s">
        <v>2269</v>
      </c>
      <c r="P700" s="5" t="s">
        <v>4788</v>
      </c>
      <c r="Q700" s="32" t="s">
        <v>4789</v>
      </c>
      <c r="R700" s="21">
        <v>1</v>
      </c>
      <c r="S700" s="5" t="s">
        <v>21</v>
      </c>
      <c r="T700" s="5" t="s">
        <v>4790</v>
      </c>
      <c r="U700" s="32" t="s">
        <v>4791</v>
      </c>
      <c r="V700" s="21">
        <v>1</v>
      </c>
      <c r="W700" s="5" t="s">
        <v>21</v>
      </c>
      <c r="X700" s="5" t="s">
        <v>4792</v>
      </c>
      <c r="Y700" s="32" t="s">
        <v>4793</v>
      </c>
      <c r="Z700" s="21">
        <v>1</v>
      </c>
      <c r="AA700" s="5" t="s">
        <v>2269</v>
      </c>
      <c r="AB700" s="5" t="s">
        <v>4794</v>
      </c>
      <c r="AC700" s="32" t="s">
        <v>4795</v>
      </c>
      <c r="AD700" s="21">
        <v>1</v>
      </c>
    </row>
    <row r="701" spans="1:30" x14ac:dyDescent="0.3">
      <c r="A701" s="18" t="str">
        <f t="shared" ref="A701:B701" si="723">IF(AND(ISNUMBER(SEARCH("Yes",C701)),ISNUMBER(SEARCH("Yes",E701)),ISNUMBER(SEARCH("Yes",G701)),ISNUMBER(SEARCH("Yes",I701))),"Yes","No")</f>
        <v>Yes</v>
      </c>
      <c r="B701" s="18" t="str">
        <f t="shared" si="723"/>
        <v>Yes</v>
      </c>
      <c r="C701" s="15" t="str">
        <f t="shared" si="527"/>
        <v>Yes</v>
      </c>
      <c r="D701" s="18" t="str">
        <f t="shared" si="528"/>
        <v>Yes</v>
      </c>
      <c r="E701" s="18" t="str">
        <f t="shared" si="529"/>
        <v>Yes</v>
      </c>
      <c r="F701" s="18" t="str">
        <f t="shared" si="530"/>
        <v>Yes</v>
      </c>
      <c r="G701" s="18" t="str">
        <f t="shared" si="531"/>
        <v>Yes</v>
      </c>
      <c r="H701" s="18" t="str">
        <f t="shared" si="532"/>
        <v>Yes</v>
      </c>
      <c r="I701" s="18" t="str">
        <f t="shared" si="533"/>
        <v>Yes</v>
      </c>
      <c r="J701" s="18" t="str">
        <f t="shared" si="534"/>
        <v>Yes</v>
      </c>
      <c r="K701" s="21">
        <v>699</v>
      </c>
      <c r="L701" s="5" t="s">
        <v>107</v>
      </c>
      <c r="M701" s="5" t="s">
        <v>108</v>
      </c>
      <c r="N701" s="5" t="s">
        <v>2266</v>
      </c>
      <c r="O701" s="5" t="s">
        <v>21</v>
      </c>
      <c r="P701" s="5" t="s">
        <v>2767</v>
      </c>
      <c r="Q701" s="32" t="s">
        <v>4796</v>
      </c>
      <c r="R701" s="21">
        <v>1</v>
      </c>
      <c r="S701" s="5" t="s">
        <v>21</v>
      </c>
      <c r="T701" s="5" t="s">
        <v>4797</v>
      </c>
      <c r="U701" s="32" t="s">
        <v>4798</v>
      </c>
      <c r="V701" s="21">
        <v>1</v>
      </c>
      <c r="W701" s="5" t="s">
        <v>21</v>
      </c>
      <c r="X701" s="5" t="s">
        <v>4799</v>
      </c>
      <c r="Y701" s="32" t="s">
        <v>4800</v>
      </c>
      <c r="Z701" s="21">
        <v>1</v>
      </c>
      <c r="AA701" s="5" t="s">
        <v>2269</v>
      </c>
      <c r="AB701" s="5" t="s">
        <v>2282</v>
      </c>
      <c r="AC701" s="32" t="s">
        <v>3200</v>
      </c>
      <c r="AD701" s="21">
        <v>1</v>
      </c>
    </row>
    <row r="702" spans="1:30" x14ac:dyDescent="0.3">
      <c r="A702" s="18" t="str">
        <f t="shared" ref="A702:B702" si="724">IF(AND(ISNUMBER(SEARCH("Yes",C702)),ISNUMBER(SEARCH("Yes",E702)),ISNUMBER(SEARCH("Yes",G702)),ISNUMBER(SEARCH("Yes",I702))),"Yes","No")</f>
        <v>Yes</v>
      </c>
      <c r="B702" s="18" t="str">
        <f t="shared" si="724"/>
        <v>Yes</v>
      </c>
      <c r="C702" s="15" t="str">
        <f t="shared" si="527"/>
        <v>Yes</v>
      </c>
      <c r="D702" s="18" t="str">
        <f t="shared" si="528"/>
        <v>Yes</v>
      </c>
      <c r="E702" s="18" t="str">
        <f t="shared" si="529"/>
        <v>Yes</v>
      </c>
      <c r="F702" s="18" t="str">
        <f t="shared" si="530"/>
        <v>Yes</v>
      </c>
      <c r="G702" s="18" t="str">
        <f t="shared" si="531"/>
        <v>Yes</v>
      </c>
      <c r="H702" s="18" t="str">
        <f t="shared" si="532"/>
        <v>Yes</v>
      </c>
      <c r="I702" s="18" t="str">
        <f t="shared" si="533"/>
        <v>Yes</v>
      </c>
      <c r="J702" s="18" t="str">
        <f t="shared" si="534"/>
        <v>Yes</v>
      </c>
      <c r="K702" s="21">
        <v>700</v>
      </c>
      <c r="L702" s="5" t="s">
        <v>110</v>
      </c>
      <c r="M702" s="5" t="s">
        <v>111</v>
      </c>
      <c r="N702" s="5" t="s">
        <v>2266</v>
      </c>
      <c r="O702" s="5" t="s">
        <v>21</v>
      </c>
      <c r="P702" s="5" t="s">
        <v>4801</v>
      </c>
      <c r="Q702" s="32" t="s">
        <v>4802</v>
      </c>
      <c r="R702" s="21">
        <v>1</v>
      </c>
      <c r="S702" s="5" t="s">
        <v>2269</v>
      </c>
      <c r="T702" s="5" t="s">
        <v>4803</v>
      </c>
      <c r="U702" s="32" t="s">
        <v>4804</v>
      </c>
      <c r="V702" s="21">
        <v>1</v>
      </c>
      <c r="W702" s="5" t="s">
        <v>2269</v>
      </c>
      <c r="X702" s="5" t="s">
        <v>4805</v>
      </c>
      <c r="Y702" s="32" t="s">
        <v>4806</v>
      </c>
      <c r="Z702" s="21">
        <v>1</v>
      </c>
      <c r="AA702" s="5" t="s">
        <v>21</v>
      </c>
      <c r="AB702" s="5" t="s">
        <v>4807</v>
      </c>
      <c r="AC702" s="32" t="s">
        <v>3294</v>
      </c>
      <c r="AD702" s="21">
        <v>1</v>
      </c>
    </row>
    <row r="703" spans="1:30" x14ac:dyDescent="0.3">
      <c r="A703" s="18" t="str">
        <f t="shared" ref="A703:B703" si="725">IF(AND(ISNUMBER(SEARCH("Yes",C703)),ISNUMBER(SEARCH("Yes",E703)),ISNUMBER(SEARCH("Yes",G703)),ISNUMBER(SEARCH("Yes",I703))),"Yes","No")</f>
        <v>No</v>
      </c>
      <c r="B703" s="18" t="str">
        <f t="shared" si="725"/>
        <v>No</v>
      </c>
      <c r="C703" s="15" t="str">
        <f t="shared" si="527"/>
        <v>No</v>
      </c>
      <c r="D703" s="18" t="str">
        <f t="shared" si="528"/>
        <v>No</v>
      </c>
      <c r="E703" s="18" t="str">
        <f t="shared" si="529"/>
        <v>No</v>
      </c>
      <c r="F703" s="18" t="str">
        <f t="shared" si="530"/>
        <v>No</v>
      </c>
      <c r="G703" s="18" t="str">
        <f t="shared" si="531"/>
        <v>No</v>
      </c>
      <c r="H703" s="18" t="str">
        <f t="shared" si="532"/>
        <v>No</v>
      </c>
      <c r="I703" s="18" t="str">
        <f t="shared" si="533"/>
        <v>Yes</v>
      </c>
      <c r="J703" s="18" t="str">
        <f t="shared" si="534"/>
        <v>No</v>
      </c>
      <c r="K703" s="21">
        <v>701</v>
      </c>
      <c r="L703" s="5" t="s">
        <v>1575</v>
      </c>
      <c r="M703" s="5" t="s">
        <v>1576</v>
      </c>
      <c r="N703" s="5" t="s">
        <v>2266</v>
      </c>
      <c r="O703" s="5" t="s">
        <v>149</v>
      </c>
      <c r="P703" s="5" t="s">
        <v>3340</v>
      </c>
      <c r="Q703" s="32" t="s">
        <v>4808</v>
      </c>
      <c r="R703" s="21">
        <v>1</v>
      </c>
      <c r="S703" s="22"/>
      <c r="T703" s="22"/>
      <c r="U703" s="22"/>
      <c r="V703" s="22"/>
      <c r="W703" s="22"/>
      <c r="X703" s="22"/>
      <c r="Y703" s="22"/>
      <c r="Z703" s="22"/>
      <c r="AA703" s="5" t="s">
        <v>149</v>
      </c>
      <c r="AB703" s="5" t="s">
        <v>4809</v>
      </c>
      <c r="AC703" s="32" t="s">
        <v>3200</v>
      </c>
      <c r="AD703" s="21">
        <v>1</v>
      </c>
    </row>
    <row r="704" spans="1:30" x14ac:dyDescent="0.3">
      <c r="A704" s="18" t="str">
        <f t="shared" ref="A704:B704" si="726">IF(AND(ISNUMBER(SEARCH("Yes",C704)),ISNUMBER(SEARCH("Yes",E704)),ISNUMBER(SEARCH("Yes",G704)),ISNUMBER(SEARCH("Yes",I704))),"Yes","No")</f>
        <v>No</v>
      </c>
      <c r="B704" s="18" t="str">
        <f t="shared" si="726"/>
        <v>Yes</v>
      </c>
      <c r="C704" s="15" t="str">
        <f t="shared" si="527"/>
        <v>Yes</v>
      </c>
      <c r="D704" s="18" t="str">
        <f t="shared" si="528"/>
        <v>Yes</v>
      </c>
      <c r="E704" s="18" t="str">
        <f t="shared" si="529"/>
        <v>Yes</v>
      </c>
      <c r="F704" s="18" t="str">
        <f t="shared" si="530"/>
        <v>Yes</v>
      </c>
      <c r="G704" s="18" t="str">
        <f t="shared" si="531"/>
        <v>No</v>
      </c>
      <c r="H704" s="18" t="str">
        <f t="shared" si="532"/>
        <v>Yes</v>
      </c>
      <c r="I704" s="18" t="str">
        <f t="shared" si="533"/>
        <v>Yes</v>
      </c>
      <c r="J704" s="18" t="str">
        <f t="shared" si="534"/>
        <v>Yes</v>
      </c>
      <c r="K704" s="21">
        <v>702</v>
      </c>
      <c r="L704" s="5" t="s">
        <v>55</v>
      </c>
      <c r="M704" s="5" t="s">
        <v>329</v>
      </c>
      <c r="N704" s="5" t="s">
        <v>2266</v>
      </c>
      <c r="O704" s="5" t="s">
        <v>21</v>
      </c>
      <c r="P704" s="5" t="s">
        <v>4810</v>
      </c>
      <c r="Q704" s="32" t="s">
        <v>4811</v>
      </c>
      <c r="R704" s="21">
        <v>1</v>
      </c>
      <c r="S704" s="5" t="s">
        <v>2269</v>
      </c>
      <c r="T704" s="5" t="s">
        <v>4812</v>
      </c>
      <c r="U704" s="32" t="s">
        <v>4813</v>
      </c>
      <c r="V704" s="21">
        <v>1</v>
      </c>
      <c r="W704" s="5" t="s">
        <v>149</v>
      </c>
      <c r="X704" s="5" t="s">
        <v>4814</v>
      </c>
      <c r="Y704" s="32" t="s">
        <v>4815</v>
      </c>
      <c r="Z704" s="21">
        <v>1</v>
      </c>
      <c r="AA704" s="5" t="s">
        <v>2269</v>
      </c>
      <c r="AB704" s="5" t="s">
        <v>4816</v>
      </c>
      <c r="AC704" s="32" t="s">
        <v>4817</v>
      </c>
      <c r="AD704" s="21">
        <v>1</v>
      </c>
    </row>
    <row r="705" spans="1:30" x14ac:dyDescent="0.3">
      <c r="A705" s="18" t="str">
        <f t="shared" ref="A705:B705" si="727">IF(AND(ISNUMBER(SEARCH("Yes",C705)),ISNUMBER(SEARCH("Yes",E705)),ISNUMBER(SEARCH("Yes",G705)),ISNUMBER(SEARCH("Yes",I705))),"Yes","No")</f>
        <v>Yes</v>
      </c>
      <c r="B705" s="18" t="str">
        <f t="shared" si="727"/>
        <v>Yes</v>
      </c>
      <c r="C705" s="15" t="str">
        <f t="shared" si="527"/>
        <v>Yes</v>
      </c>
      <c r="D705" s="18" t="str">
        <f t="shared" si="528"/>
        <v>Yes</v>
      </c>
      <c r="E705" s="18" t="str">
        <f t="shared" si="529"/>
        <v>Yes</v>
      </c>
      <c r="F705" s="18" t="str">
        <f t="shared" si="530"/>
        <v>Yes</v>
      </c>
      <c r="G705" s="18" t="str">
        <f t="shared" si="531"/>
        <v>Yes</v>
      </c>
      <c r="H705" s="18" t="str">
        <f t="shared" si="532"/>
        <v>Yes</v>
      </c>
      <c r="I705" s="18" t="str">
        <f t="shared" si="533"/>
        <v>Yes</v>
      </c>
      <c r="J705" s="18" t="str">
        <f t="shared" si="534"/>
        <v>Yes</v>
      </c>
      <c r="K705" s="21">
        <v>703</v>
      </c>
      <c r="L705" s="5" t="s">
        <v>186</v>
      </c>
      <c r="M705" s="5" t="s">
        <v>187</v>
      </c>
      <c r="N705" s="5" t="s">
        <v>2266</v>
      </c>
      <c r="O705" s="5" t="s">
        <v>2269</v>
      </c>
      <c r="P705" s="5" t="s">
        <v>4818</v>
      </c>
      <c r="Q705" s="32" t="s">
        <v>4819</v>
      </c>
      <c r="R705" s="21">
        <v>1</v>
      </c>
      <c r="S705" s="5" t="s">
        <v>21</v>
      </c>
      <c r="T705" s="5" t="s">
        <v>4820</v>
      </c>
      <c r="U705" s="32" t="s">
        <v>4821</v>
      </c>
      <c r="V705" s="21">
        <v>1</v>
      </c>
      <c r="W705" s="5" t="s">
        <v>149</v>
      </c>
      <c r="X705" s="5" t="s">
        <v>4822</v>
      </c>
      <c r="Y705" s="32" t="s">
        <v>4823</v>
      </c>
      <c r="Z705" s="21">
        <v>1</v>
      </c>
      <c r="AA705" s="5" t="s">
        <v>21</v>
      </c>
      <c r="AB705" s="5" t="s">
        <v>3156</v>
      </c>
      <c r="AC705" s="32" t="s">
        <v>4824</v>
      </c>
      <c r="AD705" s="21">
        <v>1</v>
      </c>
    </row>
    <row r="706" spans="1:30" x14ac:dyDescent="0.3">
      <c r="A706" s="18" t="str">
        <f t="shared" ref="A706:B706" si="728">IF(AND(ISNUMBER(SEARCH("Yes",C706)),ISNUMBER(SEARCH("Yes",E706)),ISNUMBER(SEARCH("Yes",G706)),ISNUMBER(SEARCH("Yes",I706))),"Yes","No")</f>
        <v>No</v>
      </c>
      <c r="B706" s="18" t="str">
        <f t="shared" si="728"/>
        <v>No</v>
      </c>
      <c r="C706" s="15" t="str">
        <f t="shared" si="527"/>
        <v>No</v>
      </c>
      <c r="D706" s="18" t="str">
        <f t="shared" si="528"/>
        <v>No</v>
      </c>
      <c r="E706" s="18" t="str">
        <f t="shared" si="529"/>
        <v>No</v>
      </c>
      <c r="F706" s="18" t="str">
        <f t="shared" si="530"/>
        <v>No</v>
      </c>
      <c r="G706" s="18" t="str">
        <f t="shared" si="531"/>
        <v>No</v>
      </c>
      <c r="H706" s="18" t="str">
        <f t="shared" si="532"/>
        <v>No</v>
      </c>
      <c r="I706" s="18" t="str">
        <f t="shared" si="533"/>
        <v>Yes</v>
      </c>
      <c r="J706" s="18" t="str">
        <f t="shared" si="534"/>
        <v>Yes</v>
      </c>
      <c r="K706" s="21">
        <v>704</v>
      </c>
      <c r="L706" s="5" t="s">
        <v>1577</v>
      </c>
      <c r="M706" s="5" t="s">
        <v>1578</v>
      </c>
      <c r="N706" s="5" t="s">
        <v>2266</v>
      </c>
      <c r="O706" s="5" t="s">
        <v>149</v>
      </c>
      <c r="P706" s="5" t="s">
        <v>4825</v>
      </c>
      <c r="Q706" s="32" t="s">
        <v>4826</v>
      </c>
      <c r="R706" s="21">
        <v>1</v>
      </c>
      <c r="S706" s="22"/>
      <c r="T706" s="22"/>
      <c r="U706" s="22"/>
      <c r="V706" s="22"/>
      <c r="W706" s="22"/>
      <c r="X706" s="22"/>
      <c r="Y706" s="22"/>
      <c r="Z706" s="22"/>
      <c r="AA706" s="5" t="s">
        <v>2269</v>
      </c>
      <c r="AB706" s="5" t="s">
        <v>4525</v>
      </c>
      <c r="AC706" s="32" t="s">
        <v>4827</v>
      </c>
      <c r="AD706" s="21">
        <v>1</v>
      </c>
    </row>
    <row r="707" spans="1:30" x14ac:dyDescent="0.3">
      <c r="A707" s="18" t="str">
        <f t="shared" ref="A707:B707" si="729">IF(AND(ISNUMBER(SEARCH("Yes",C707)),ISNUMBER(SEARCH("Yes",E707)),ISNUMBER(SEARCH("Yes",G707)),ISNUMBER(SEARCH("Yes",I707))),"Yes","No")</f>
        <v>No</v>
      </c>
      <c r="B707" s="18" t="str">
        <f t="shared" si="729"/>
        <v>No</v>
      </c>
      <c r="C707" s="15" t="str">
        <f t="shared" si="527"/>
        <v>No</v>
      </c>
      <c r="D707" s="18" t="str">
        <f t="shared" si="528"/>
        <v>No</v>
      </c>
      <c r="E707" s="18" t="str">
        <f t="shared" si="529"/>
        <v>No</v>
      </c>
      <c r="F707" s="18" t="str">
        <f t="shared" si="530"/>
        <v>No</v>
      </c>
      <c r="G707" s="18" t="str">
        <f t="shared" si="531"/>
        <v>No</v>
      </c>
      <c r="H707" s="18" t="str">
        <f t="shared" si="532"/>
        <v>No</v>
      </c>
      <c r="I707" s="18" t="str">
        <f t="shared" si="533"/>
        <v>Yes</v>
      </c>
      <c r="J707" s="18" t="str">
        <f t="shared" si="534"/>
        <v>Yes</v>
      </c>
      <c r="K707" s="21">
        <v>705</v>
      </c>
      <c r="L707" s="5" t="s">
        <v>1579</v>
      </c>
      <c r="M707" s="5" t="s">
        <v>1580</v>
      </c>
      <c r="N707" s="5" t="s">
        <v>2266</v>
      </c>
      <c r="O707" s="5" t="s">
        <v>149</v>
      </c>
      <c r="P707" s="5" t="s">
        <v>2292</v>
      </c>
      <c r="Q707" s="32" t="s">
        <v>2762</v>
      </c>
      <c r="R707" s="21">
        <v>1</v>
      </c>
      <c r="S707" s="22"/>
      <c r="T707" s="22"/>
      <c r="U707" s="22"/>
      <c r="V707" s="22"/>
      <c r="W707" s="22"/>
      <c r="X707" s="22"/>
      <c r="Y707" s="22"/>
      <c r="Z707" s="22"/>
      <c r="AA707" s="5" t="s">
        <v>2269</v>
      </c>
      <c r="AB707" s="5" t="s">
        <v>4244</v>
      </c>
      <c r="AC707" s="32" t="s">
        <v>4245</v>
      </c>
      <c r="AD707" s="21">
        <v>1</v>
      </c>
    </row>
    <row r="708" spans="1:30" x14ac:dyDescent="0.3">
      <c r="A708" s="18" t="str">
        <f t="shared" ref="A708:B708" si="730">IF(AND(ISNUMBER(SEARCH("Yes",C708)),ISNUMBER(SEARCH("Yes",E708)),ISNUMBER(SEARCH("Yes",G708)),ISNUMBER(SEARCH("Yes",I708))),"Yes","No")</f>
        <v>No</v>
      </c>
      <c r="B708" s="18" t="str">
        <f t="shared" si="730"/>
        <v>No</v>
      </c>
      <c r="C708" s="15" t="str">
        <f t="shared" si="527"/>
        <v>No</v>
      </c>
      <c r="D708" s="18" t="str">
        <f t="shared" si="528"/>
        <v>No</v>
      </c>
      <c r="E708" s="18" t="str">
        <f t="shared" si="529"/>
        <v>No</v>
      </c>
      <c r="F708" s="18" t="str">
        <f t="shared" si="530"/>
        <v>No</v>
      </c>
      <c r="G708" s="18" t="str">
        <f t="shared" si="531"/>
        <v>No</v>
      </c>
      <c r="H708" s="18" t="str">
        <f t="shared" si="532"/>
        <v>No</v>
      </c>
      <c r="I708" s="18" t="str">
        <f t="shared" si="533"/>
        <v>Yes</v>
      </c>
      <c r="J708" s="18" t="str">
        <f t="shared" si="534"/>
        <v>Yes</v>
      </c>
      <c r="K708" s="21">
        <v>706</v>
      </c>
      <c r="L708" s="5" t="s">
        <v>1581</v>
      </c>
      <c r="M708" s="5" t="s">
        <v>1582</v>
      </c>
      <c r="N708" s="5" t="s">
        <v>2266</v>
      </c>
      <c r="O708" s="5" t="s">
        <v>149</v>
      </c>
      <c r="P708" s="5" t="s">
        <v>4828</v>
      </c>
      <c r="Q708" s="32" t="s">
        <v>4829</v>
      </c>
      <c r="R708" s="21">
        <v>1</v>
      </c>
      <c r="S708" s="22"/>
      <c r="T708" s="22"/>
      <c r="U708" s="22"/>
      <c r="V708" s="22"/>
      <c r="W708" s="22"/>
      <c r="X708" s="22"/>
      <c r="Y708" s="22"/>
      <c r="Z708" s="22"/>
      <c r="AA708" s="5" t="s">
        <v>21</v>
      </c>
      <c r="AB708" s="5" t="s">
        <v>4830</v>
      </c>
      <c r="AC708" s="32" t="s">
        <v>4831</v>
      </c>
      <c r="AD708" s="21">
        <v>1</v>
      </c>
    </row>
    <row r="709" spans="1:30" x14ac:dyDescent="0.3">
      <c r="A709" s="18" t="str">
        <f t="shared" ref="A709:B709" si="731">IF(AND(ISNUMBER(SEARCH("Yes",C709)),ISNUMBER(SEARCH("Yes",E709)),ISNUMBER(SEARCH("Yes",G709)),ISNUMBER(SEARCH("Yes",I709))),"Yes","No")</f>
        <v>No</v>
      </c>
      <c r="B709" s="18" t="str">
        <f t="shared" si="731"/>
        <v>No</v>
      </c>
      <c r="C709" s="15" t="str">
        <f t="shared" si="527"/>
        <v>No</v>
      </c>
      <c r="D709" s="18" t="str">
        <f t="shared" si="528"/>
        <v>No</v>
      </c>
      <c r="E709" s="18" t="str">
        <f t="shared" si="529"/>
        <v>No</v>
      </c>
      <c r="F709" s="18" t="str">
        <f t="shared" si="530"/>
        <v>No</v>
      </c>
      <c r="G709" s="18" t="str">
        <f t="shared" si="531"/>
        <v>No</v>
      </c>
      <c r="H709" s="18" t="str">
        <f t="shared" si="532"/>
        <v>No</v>
      </c>
      <c r="I709" s="18" t="str">
        <f t="shared" si="533"/>
        <v>Yes</v>
      </c>
      <c r="J709" s="18" t="str">
        <f t="shared" si="534"/>
        <v>Yes</v>
      </c>
      <c r="K709" s="21">
        <v>707</v>
      </c>
      <c r="L709" s="5" t="s">
        <v>1583</v>
      </c>
      <c r="M709" s="5" t="s">
        <v>1584</v>
      </c>
      <c r="N709" s="5" t="s">
        <v>2266</v>
      </c>
      <c r="O709" s="5" t="s">
        <v>149</v>
      </c>
      <c r="P709" s="5" t="s">
        <v>2942</v>
      </c>
      <c r="Q709" s="32" t="s">
        <v>2993</v>
      </c>
      <c r="R709" s="21">
        <v>1</v>
      </c>
      <c r="S709" s="22"/>
      <c r="T709" s="22"/>
      <c r="U709" s="22"/>
      <c r="V709" s="22"/>
      <c r="W709" s="22"/>
      <c r="X709" s="22"/>
      <c r="Y709" s="22"/>
      <c r="Z709" s="22"/>
      <c r="AA709" s="5" t="s">
        <v>21</v>
      </c>
      <c r="AB709" s="5" t="s">
        <v>4832</v>
      </c>
      <c r="AC709" s="32" t="s">
        <v>4833</v>
      </c>
      <c r="AD709" s="21">
        <v>1</v>
      </c>
    </row>
    <row r="710" spans="1:30" x14ac:dyDescent="0.3">
      <c r="A710" s="18" t="str">
        <f t="shared" ref="A710:B710" si="732">IF(AND(ISNUMBER(SEARCH("Yes",C710)),ISNUMBER(SEARCH("Yes",E710)),ISNUMBER(SEARCH("Yes",G710)),ISNUMBER(SEARCH("Yes",I710))),"Yes","No")</f>
        <v>Yes</v>
      </c>
      <c r="B710" s="18" t="str">
        <f t="shared" si="732"/>
        <v>Yes</v>
      </c>
      <c r="C710" s="15" t="str">
        <f t="shared" si="527"/>
        <v>Yes</v>
      </c>
      <c r="D710" s="18" t="str">
        <f t="shared" si="528"/>
        <v>Yes</v>
      </c>
      <c r="E710" s="18" t="str">
        <f t="shared" si="529"/>
        <v>Yes</v>
      </c>
      <c r="F710" s="18" t="str">
        <f t="shared" si="530"/>
        <v>Yes</v>
      </c>
      <c r="G710" s="18" t="str">
        <f t="shared" si="531"/>
        <v>Yes</v>
      </c>
      <c r="H710" s="18" t="str">
        <f t="shared" si="532"/>
        <v>Yes</v>
      </c>
      <c r="I710" s="18" t="str">
        <f t="shared" si="533"/>
        <v>Yes</v>
      </c>
      <c r="J710" s="18" t="str">
        <f t="shared" si="534"/>
        <v>Yes</v>
      </c>
      <c r="K710" s="21">
        <v>708</v>
      </c>
      <c r="L710" s="5" t="s">
        <v>113</v>
      </c>
      <c r="M710" s="5" t="s">
        <v>114</v>
      </c>
      <c r="N710" s="5" t="s">
        <v>2266</v>
      </c>
      <c r="O710" s="5" t="s">
        <v>21</v>
      </c>
      <c r="P710" s="5" t="s">
        <v>4834</v>
      </c>
      <c r="Q710" s="32" t="s">
        <v>4835</v>
      </c>
      <c r="R710" s="21">
        <v>1</v>
      </c>
      <c r="S710" s="5" t="s">
        <v>21</v>
      </c>
      <c r="T710" s="5" t="s">
        <v>4836</v>
      </c>
      <c r="U710" s="32" t="s">
        <v>4837</v>
      </c>
      <c r="V710" s="21">
        <v>1</v>
      </c>
      <c r="W710" s="5" t="s">
        <v>21</v>
      </c>
      <c r="X710" s="5" t="s">
        <v>4838</v>
      </c>
      <c r="Y710" s="32" t="s">
        <v>4839</v>
      </c>
      <c r="Z710" s="21">
        <v>1</v>
      </c>
      <c r="AA710" s="5" t="s">
        <v>21</v>
      </c>
      <c r="AB710" s="5" t="s">
        <v>4840</v>
      </c>
      <c r="AC710" s="32" t="s">
        <v>4841</v>
      </c>
      <c r="AD710" s="21">
        <v>1</v>
      </c>
    </row>
    <row r="711" spans="1:30" x14ac:dyDescent="0.3">
      <c r="A711" s="18" t="str">
        <f t="shared" ref="A711:B711" si="733">IF(AND(ISNUMBER(SEARCH("Yes",C711)),ISNUMBER(SEARCH("Yes",E711)),ISNUMBER(SEARCH("Yes",G711)),ISNUMBER(SEARCH("Yes",I711))),"Yes","No")</f>
        <v>No</v>
      </c>
      <c r="B711" s="18" t="str">
        <f t="shared" si="733"/>
        <v>No</v>
      </c>
      <c r="C711" s="15" t="str">
        <f t="shared" si="527"/>
        <v>No</v>
      </c>
      <c r="D711" s="18" t="str">
        <f t="shared" si="528"/>
        <v>No</v>
      </c>
      <c r="E711" s="18" t="str">
        <f t="shared" si="529"/>
        <v>No</v>
      </c>
      <c r="F711" s="18" t="str">
        <f t="shared" si="530"/>
        <v>No</v>
      </c>
      <c r="G711" s="18" t="str">
        <f t="shared" si="531"/>
        <v>No</v>
      </c>
      <c r="H711" s="18" t="str">
        <f t="shared" si="532"/>
        <v>No</v>
      </c>
      <c r="I711" s="18" t="str">
        <f t="shared" si="533"/>
        <v>Yes</v>
      </c>
      <c r="J711" s="18" t="str">
        <f t="shared" si="534"/>
        <v>Yes</v>
      </c>
      <c r="K711" s="21">
        <v>709</v>
      </c>
      <c r="L711" s="5" t="s">
        <v>1585</v>
      </c>
      <c r="M711" s="5" t="s">
        <v>25</v>
      </c>
      <c r="N711" s="5" t="s">
        <v>2266</v>
      </c>
      <c r="O711" s="5" t="s">
        <v>149</v>
      </c>
      <c r="P711" s="5" t="s">
        <v>4268</v>
      </c>
      <c r="Q711" s="32" t="s">
        <v>4842</v>
      </c>
      <c r="R711" s="21">
        <v>1</v>
      </c>
      <c r="S711" s="22"/>
      <c r="T711" s="22"/>
      <c r="U711" s="22"/>
      <c r="V711" s="22"/>
      <c r="W711" s="22"/>
      <c r="X711" s="22"/>
      <c r="Y711" s="22"/>
      <c r="Z711" s="22"/>
      <c r="AA711" s="5" t="s">
        <v>2269</v>
      </c>
      <c r="AB711" s="5" t="s">
        <v>4843</v>
      </c>
      <c r="AC711" s="32" t="s">
        <v>4844</v>
      </c>
      <c r="AD711" s="21">
        <v>1</v>
      </c>
    </row>
    <row r="712" spans="1:30" x14ac:dyDescent="0.3">
      <c r="A712" s="18" t="str">
        <f t="shared" ref="A712:B712" si="734">IF(AND(ISNUMBER(SEARCH("Yes",C712)),ISNUMBER(SEARCH("Yes",E712)),ISNUMBER(SEARCH("Yes",G712)),ISNUMBER(SEARCH("Yes",I712))),"Yes","No")</f>
        <v>No</v>
      </c>
      <c r="B712" s="18" t="str">
        <f t="shared" si="734"/>
        <v>No</v>
      </c>
      <c r="C712" s="15" t="str">
        <f t="shared" si="527"/>
        <v>No</v>
      </c>
      <c r="D712" s="18" t="str">
        <f t="shared" si="528"/>
        <v>No</v>
      </c>
      <c r="E712" s="18" t="str">
        <f t="shared" si="529"/>
        <v>No</v>
      </c>
      <c r="F712" s="18" t="str">
        <f t="shared" si="530"/>
        <v>No</v>
      </c>
      <c r="G712" s="18" t="str">
        <f t="shared" si="531"/>
        <v>No</v>
      </c>
      <c r="H712" s="18" t="str">
        <f t="shared" si="532"/>
        <v>No</v>
      </c>
      <c r="I712" s="18" t="str">
        <f t="shared" si="533"/>
        <v>Yes</v>
      </c>
      <c r="J712" s="18" t="str">
        <f t="shared" si="534"/>
        <v>Yes</v>
      </c>
      <c r="K712" s="21">
        <v>710</v>
      </c>
      <c r="L712" s="5" t="s">
        <v>1586</v>
      </c>
      <c r="M712" s="5" t="s">
        <v>1587</v>
      </c>
      <c r="N712" s="5" t="s">
        <v>2266</v>
      </c>
      <c r="O712" s="5" t="s">
        <v>149</v>
      </c>
      <c r="P712" s="5" t="s">
        <v>3165</v>
      </c>
      <c r="Q712" s="32" t="s">
        <v>2762</v>
      </c>
      <c r="R712" s="21">
        <v>1</v>
      </c>
      <c r="S712" s="22"/>
      <c r="T712" s="22"/>
      <c r="U712" s="22"/>
      <c r="V712" s="22"/>
      <c r="W712" s="22"/>
      <c r="X712" s="22"/>
      <c r="Y712" s="22"/>
      <c r="Z712" s="22"/>
      <c r="AA712" s="5" t="s">
        <v>21</v>
      </c>
      <c r="AB712" s="5" t="s">
        <v>4845</v>
      </c>
      <c r="AC712" s="32" t="s">
        <v>4846</v>
      </c>
      <c r="AD712" s="21">
        <v>1</v>
      </c>
    </row>
    <row r="713" spans="1:30" x14ac:dyDescent="0.3">
      <c r="A713" s="18" t="str">
        <f t="shared" ref="A713:B713" si="735">IF(AND(ISNUMBER(SEARCH("Yes",C713)),ISNUMBER(SEARCH("Yes",E713)),ISNUMBER(SEARCH("Yes",G713)),ISNUMBER(SEARCH("Yes",I713))),"Yes","No")</f>
        <v>No</v>
      </c>
      <c r="B713" s="18" t="str">
        <f t="shared" si="735"/>
        <v>No</v>
      </c>
      <c r="C713" s="15" t="str">
        <f t="shared" si="527"/>
        <v>No</v>
      </c>
      <c r="D713" s="18" t="str">
        <f t="shared" si="528"/>
        <v>No</v>
      </c>
      <c r="E713" s="18" t="str">
        <f t="shared" si="529"/>
        <v>No</v>
      </c>
      <c r="F713" s="18" t="str">
        <f t="shared" si="530"/>
        <v>No</v>
      </c>
      <c r="G713" s="18" t="str">
        <f t="shared" si="531"/>
        <v>No</v>
      </c>
      <c r="H713" s="18" t="str">
        <f t="shared" si="532"/>
        <v>No</v>
      </c>
      <c r="I713" s="18" t="str">
        <f t="shared" si="533"/>
        <v>Yes</v>
      </c>
      <c r="J713" s="18" t="str">
        <f t="shared" si="534"/>
        <v>Yes</v>
      </c>
      <c r="K713" s="21">
        <v>711</v>
      </c>
      <c r="L713" s="5" t="s">
        <v>1588</v>
      </c>
      <c r="M713" s="5" t="s">
        <v>1589</v>
      </c>
      <c r="N713" s="5" t="s">
        <v>2266</v>
      </c>
      <c r="O713" s="5" t="s">
        <v>149</v>
      </c>
      <c r="P713" s="5" t="s">
        <v>3658</v>
      </c>
      <c r="Q713" s="32" t="s">
        <v>4847</v>
      </c>
      <c r="R713" s="21">
        <v>1</v>
      </c>
      <c r="S713" s="22"/>
      <c r="T713" s="22"/>
      <c r="U713" s="22"/>
      <c r="V713" s="22"/>
      <c r="W713" s="22"/>
      <c r="X713" s="22"/>
      <c r="Y713" s="22"/>
      <c r="Z713" s="22"/>
      <c r="AA713" s="5" t="s">
        <v>2269</v>
      </c>
      <c r="AB713" s="5" t="s">
        <v>2381</v>
      </c>
      <c r="AC713" s="32" t="s">
        <v>2430</v>
      </c>
      <c r="AD713" s="21">
        <v>1</v>
      </c>
    </row>
    <row r="714" spans="1:30" x14ac:dyDescent="0.3">
      <c r="A714" s="18" t="str">
        <f t="shared" ref="A714:B714" si="736">IF(AND(ISNUMBER(SEARCH("Yes",C714)),ISNUMBER(SEARCH("Yes",E714)),ISNUMBER(SEARCH("Yes",G714)),ISNUMBER(SEARCH("Yes",I714))),"Yes","No")</f>
        <v>No</v>
      </c>
      <c r="B714" s="18" t="str">
        <f t="shared" si="736"/>
        <v>No</v>
      </c>
      <c r="C714" s="15" t="str">
        <f t="shared" si="527"/>
        <v>No</v>
      </c>
      <c r="D714" s="18" t="str">
        <f t="shared" si="528"/>
        <v>No</v>
      </c>
      <c r="E714" s="18" t="str">
        <f t="shared" si="529"/>
        <v>No</v>
      </c>
      <c r="F714" s="18" t="str">
        <f t="shared" si="530"/>
        <v>No</v>
      </c>
      <c r="G714" s="18" t="str">
        <f t="shared" si="531"/>
        <v>No</v>
      </c>
      <c r="H714" s="18" t="str">
        <f t="shared" si="532"/>
        <v>No</v>
      </c>
      <c r="I714" s="18" t="str">
        <f t="shared" si="533"/>
        <v>Yes</v>
      </c>
      <c r="J714" s="18" t="str">
        <f t="shared" si="534"/>
        <v>Yes</v>
      </c>
      <c r="K714" s="21">
        <v>712</v>
      </c>
      <c r="L714" s="5" t="s">
        <v>1590</v>
      </c>
      <c r="M714" s="5" t="s">
        <v>1591</v>
      </c>
      <c r="N714" s="5" t="s">
        <v>2266</v>
      </c>
      <c r="O714" s="5" t="s">
        <v>149</v>
      </c>
      <c r="P714" s="5" t="s">
        <v>4848</v>
      </c>
      <c r="Q714" s="32" t="s">
        <v>4849</v>
      </c>
      <c r="R714" s="21">
        <v>1</v>
      </c>
      <c r="S714" s="22"/>
      <c r="T714" s="22"/>
      <c r="U714" s="22"/>
      <c r="V714" s="22"/>
      <c r="W714" s="22"/>
      <c r="X714" s="22"/>
      <c r="Y714" s="22"/>
      <c r="Z714" s="22"/>
      <c r="AA714" s="5" t="s">
        <v>2269</v>
      </c>
      <c r="AB714" s="5" t="s">
        <v>4850</v>
      </c>
      <c r="AC714" s="32" t="s">
        <v>4851</v>
      </c>
      <c r="AD714" s="21">
        <v>1</v>
      </c>
    </row>
    <row r="715" spans="1:30" x14ac:dyDescent="0.3">
      <c r="A715" s="18" t="str">
        <f t="shared" ref="A715:B715" si="737">IF(AND(ISNUMBER(SEARCH("Yes",C715)),ISNUMBER(SEARCH("Yes",E715)),ISNUMBER(SEARCH("Yes",G715)),ISNUMBER(SEARCH("Yes",I715))),"Yes","No")</f>
        <v>No</v>
      </c>
      <c r="B715" s="18" t="str">
        <f t="shared" si="737"/>
        <v>No</v>
      </c>
      <c r="C715" s="15" t="str">
        <f t="shared" si="527"/>
        <v>No</v>
      </c>
      <c r="D715" s="18" t="str">
        <f t="shared" si="528"/>
        <v>No</v>
      </c>
      <c r="E715" s="18" t="str">
        <f t="shared" si="529"/>
        <v>No</v>
      </c>
      <c r="F715" s="18" t="str">
        <f t="shared" si="530"/>
        <v>No</v>
      </c>
      <c r="G715" s="18" t="str">
        <f t="shared" si="531"/>
        <v>No</v>
      </c>
      <c r="H715" s="18" t="str">
        <f t="shared" si="532"/>
        <v>No</v>
      </c>
      <c r="I715" s="18" t="str">
        <f t="shared" si="533"/>
        <v>Yes</v>
      </c>
      <c r="J715" s="18" t="str">
        <f t="shared" si="534"/>
        <v>Yes</v>
      </c>
      <c r="K715" s="21">
        <v>713</v>
      </c>
      <c r="L715" s="5" t="s">
        <v>1592</v>
      </c>
      <c r="M715" s="5" t="s">
        <v>1593</v>
      </c>
      <c r="N715" s="5" t="s">
        <v>2266</v>
      </c>
      <c r="O715" s="5" t="s">
        <v>149</v>
      </c>
      <c r="P715" s="5" t="s">
        <v>4222</v>
      </c>
      <c r="Q715" s="32" t="s">
        <v>3602</v>
      </c>
      <c r="R715" s="21">
        <v>1</v>
      </c>
      <c r="S715" s="22"/>
      <c r="T715" s="22"/>
      <c r="U715" s="22"/>
      <c r="V715" s="22"/>
      <c r="W715" s="22"/>
      <c r="X715" s="22"/>
      <c r="Y715" s="22"/>
      <c r="Z715" s="22"/>
      <c r="AA715" s="5" t="s">
        <v>2269</v>
      </c>
      <c r="AB715" s="5" t="s">
        <v>2628</v>
      </c>
      <c r="AC715" s="32" t="s">
        <v>2693</v>
      </c>
      <c r="AD715" s="21">
        <v>1</v>
      </c>
    </row>
    <row r="716" spans="1:30" x14ac:dyDescent="0.3">
      <c r="A716" s="18" t="str">
        <f t="shared" ref="A716:B716" si="738">IF(AND(ISNUMBER(SEARCH("Yes",C716)),ISNUMBER(SEARCH("Yes",E716)),ISNUMBER(SEARCH("Yes",G716)),ISNUMBER(SEARCH("Yes",I716))),"Yes","No")</f>
        <v>No</v>
      </c>
      <c r="B716" s="18" t="str">
        <f t="shared" si="738"/>
        <v>No</v>
      </c>
      <c r="C716" s="15" t="str">
        <f t="shared" si="527"/>
        <v>No</v>
      </c>
      <c r="D716" s="18" t="str">
        <f t="shared" si="528"/>
        <v>No</v>
      </c>
      <c r="E716" s="18" t="str">
        <f t="shared" si="529"/>
        <v>No</v>
      </c>
      <c r="F716" s="18" t="str">
        <f t="shared" si="530"/>
        <v>No</v>
      </c>
      <c r="G716" s="18" t="str">
        <f t="shared" si="531"/>
        <v>No</v>
      </c>
      <c r="H716" s="18" t="str">
        <f t="shared" si="532"/>
        <v>No</v>
      </c>
      <c r="I716" s="18" t="str">
        <f t="shared" si="533"/>
        <v>Yes</v>
      </c>
      <c r="J716" s="18" t="str">
        <f t="shared" si="534"/>
        <v>Yes</v>
      </c>
      <c r="K716" s="21">
        <v>714</v>
      </c>
      <c r="L716" s="5" t="s">
        <v>1594</v>
      </c>
      <c r="M716" s="5" t="s">
        <v>1595</v>
      </c>
      <c r="N716" s="5" t="s">
        <v>2266</v>
      </c>
      <c r="O716" s="5" t="s">
        <v>149</v>
      </c>
      <c r="P716" s="5" t="s">
        <v>2683</v>
      </c>
      <c r="Q716" s="32" t="s">
        <v>4852</v>
      </c>
      <c r="R716" s="21">
        <v>1</v>
      </c>
      <c r="S716" s="22"/>
      <c r="T716" s="22"/>
      <c r="U716" s="22"/>
      <c r="V716" s="22"/>
      <c r="W716" s="22"/>
      <c r="X716" s="22"/>
      <c r="Y716" s="22"/>
      <c r="Z716" s="22"/>
      <c r="AA716" s="5" t="s">
        <v>21</v>
      </c>
      <c r="AB716" s="5" t="s">
        <v>4853</v>
      </c>
      <c r="AC716" s="32" t="s">
        <v>4854</v>
      </c>
      <c r="AD716" s="21">
        <v>1</v>
      </c>
    </row>
    <row r="717" spans="1:30" x14ac:dyDescent="0.3">
      <c r="A717" s="18" t="str">
        <f t="shared" ref="A717:B717" si="739">IF(AND(ISNUMBER(SEARCH("Yes",C717)),ISNUMBER(SEARCH("Yes",E717)),ISNUMBER(SEARCH("Yes",G717)),ISNUMBER(SEARCH("Yes",I717))),"Yes","No")</f>
        <v>No</v>
      </c>
      <c r="B717" s="18" t="str">
        <f t="shared" si="739"/>
        <v>No</v>
      </c>
      <c r="C717" s="15" t="str">
        <f t="shared" si="527"/>
        <v>No</v>
      </c>
      <c r="D717" s="18" t="str">
        <f t="shared" si="528"/>
        <v>No</v>
      </c>
      <c r="E717" s="18" t="str">
        <f t="shared" si="529"/>
        <v>No</v>
      </c>
      <c r="F717" s="18" t="str">
        <f t="shared" si="530"/>
        <v>No</v>
      </c>
      <c r="G717" s="18" t="str">
        <f t="shared" si="531"/>
        <v>No</v>
      </c>
      <c r="H717" s="18" t="str">
        <f t="shared" si="532"/>
        <v>No</v>
      </c>
      <c r="I717" s="18" t="str">
        <f t="shared" si="533"/>
        <v>Yes</v>
      </c>
      <c r="J717" s="18" t="str">
        <f t="shared" si="534"/>
        <v>Yes</v>
      </c>
      <c r="K717" s="21">
        <v>715</v>
      </c>
      <c r="L717" s="5" t="s">
        <v>1596</v>
      </c>
      <c r="M717" s="5" t="s">
        <v>1597</v>
      </c>
      <c r="N717" s="5" t="s">
        <v>2266</v>
      </c>
      <c r="O717" s="5" t="s">
        <v>149</v>
      </c>
      <c r="P717" s="5" t="s">
        <v>2394</v>
      </c>
      <c r="Q717" s="32" t="s">
        <v>4855</v>
      </c>
      <c r="R717" s="21">
        <v>1</v>
      </c>
      <c r="S717" s="22"/>
      <c r="T717" s="22"/>
      <c r="U717" s="22"/>
      <c r="V717" s="22"/>
      <c r="W717" s="22"/>
      <c r="X717" s="22"/>
      <c r="Y717" s="22"/>
      <c r="Z717" s="22"/>
      <c r="AA717" s="5" t="s">
        <v>2269</v>
      </c>
      <c r="AB717" s="5" t="s">
        <v>4856</v>
      </c>
      <c r="AC717" s="32" t="s">
        <v>4857</v>
      </c>
      <c r="AD717" s="21">
        <v>1</v>
      </c>
    </row>
    <row r="718" spans="1:30" x14ac:dyDescent="0.3">
      <c r="A718" s="18" t="str">
        <f t="shared" ref="A718:B718" si="740">IF(AND(ISNUMBER(SEARCH("Yes",C718)),ISNUMBER(SEARCH("Yes",E718)),ISNUMBER(SEARCH("Yes",G718)),ISNUMBER(SEARCH("Yes",I718))),"Yes","No")</f>
        <v>No</v>
      </c>
      <c r="B718" s="18" t="str">
        <f t="shared" si="740"/>
        <v>No</v>
      </c>
      <c r="C718" s="15" t="str">
        <f t="shared" si="527"/>
        <v>No</v>
      </c>
      <c r="D718" s="18" t="str">
        <f t="shared" si="528"/>
        <v>No</v>
      </c>
      <c r="E718" s="18" t="str">
        <f t="shared" si="529"/>
        <v>No</v>
      </c>
      <c r="F718" s="18" t="str">
        <f t="shared" si="530"/>
        <v>No</v>
      </c>
      <c r="G718" s="18" t="str">
        <f t="shared" si="531"/>
        <v>No</v>
      </c>
      <c r="H718" s="18" t="str">
        <f t="shared" si="532"/>
        <v>No</v>
      </c>
      <c r="I718" s="18" t="str">
        <f t="shared" si="533"/>
        <v>Yes</v>
      </c>
      <c r="J718" s="18" t="str">
        <f t="shared" si="534"/>
        <v>No</v>
      </c>
      <c r="K718" s="21">
        <v>716</v>
      </c>
      <c r="L718" s="5" t="s">
        <v>1598</v>
      </c>
      <c r="M718" s="5" t="s">
        <v>1599</v>
      </c>
      <c r="N718" s="5" t="s">
        <v>2266</v>
      </c>
      <c r="O718" s="5" t="s">
        <v>149</v>
      </c>
      <c r="P718" s="5" t="s">
        <v>2305</v>
      </c>
      <c r="Q718" s="32" t="s">
        <v>4858</v>
      </c>
      <c r="R718" s="21">
        <v>1</v>
      </c>
      <c r="S718" s="22"/>
      <c r="T718" s="22"/>
      <c r="U718" s="22"/>
      <c r="V718" s="22"/>
      <c r="W718" s="22"/>
      <c r="X718" s="22"/>
      <c r="Y718" s="22"/>
      <c r="Z718" s="22"/>
      <c r="AA718" s="5" t="s">
        <v>149</v>
      </c>
      <c r="AB718" s="5" t="s">
        <v>4859</v>
      </c>
      <c r="AC718" s="32" t="s">
        <v>4860</v>
      </c>
      <c r="AD718" s="21">
        <v>1</v>
      </c>
    </row>
    <row r="719" spans="1:30" x14ac:dyDescent="0.3">
      <c r="A719" s="18" t="str">
        <f t="shared" ref="A719:B719" si="741">IF(AND(ISNUMBER(SEARCH("Yes",C719)),ISNUMBER(SEARCH("Yes",E719)),ISNUMBER(SEARCH("Yes",G719)),ISNUMBER(SEARCH("Yes",I719))),"Yes","No")</f>
        <v>No</v>
      </c>
      <c r="B719" s="18" t="str">
        <f t="shared" si="741"/>
        <v>No</v>
      </c>
      <c r="C719" s="15" t="str">
        <f t="shared" si="527"/>
        <v>No</v>
      </c>
      <c r="D719" s="18" t="str">
        <f t="shared" si="528"/>
        <v>No</v>
      </c>
      <c r="E719" s="18" t="str">
        <f t="shared" si="529"/>
        <v>No</v>
      </c>
      <c r="F719" s="18" t="str">
        <f t="shared" si="530"/>
        <v>No</v>
      </c>
      <c r="G719" s="18" t="str">
        <f t="shared" si="531"/>
        <v>No</v>
      </c>
      <c r="H719" s="18" t="str">
        <f t="shared" si="532"/>
        <v>No</v>
      </c>
      <c r="I719" s="18" t="str">
        <f t="shared" si="533"/>
        <v>Yes</v>
      </c>
      <c r="J719" s="18" t="str">
        <f t="shared" si="534"/>
        <v>Yes</v>
      </c>
      <c r="K719" s="21">
        <v>717</v>
      </c>
      <c r="L719" s="5" t="s">
        <v>1600</v>
      </c>
      <c r="M719" s="5" t="s">
        <v>1601</v>
      </c>
      <c r="N719" s="5" t="s">
        <v>2266</v>
      </c>
      <c r="O719" s="5" t="s">
        <v>149</v>
      </c>
      <c r="P719" s="5" t="s">
        <v>4861</v>
      </c>
      <c r="Q719" s="32" t="s">
        <v>4862</v>
      </c>
      <c r="R719" s="21">
        <v>1</v>
      </c>
      <c r="S719" s="22"/>
      <c r="T719" s="22"/>
      <c r="U719" s="22"/>
      <c r="V719" s="22"/>
      <c r="W719" s="22"/>
      <c r="X719" s="22"/>
      <c r="Y719" s="22"/>
      <c r="Z719" s="22"/>
      <c r="AA719" s="5" t="s">
        <v>2269</v>
      </c>
      <c r="AB719" s="5" t="s">
        <v>4863</v>
      </c>
      <c r="AC719" s="32" t="s">
        <v>4864</v>
      </c>
      <c r="AD719" s="21">
        <v>1</v>
      </c>
    </row>
    <row r="720" spans="1:30" x14ac:dyDescent="0.3">
      <c r="A720" s="18" t="str">
        <f t="shared" ref="A720:B720" si="742">IF(AND(ISNUMBER(SEARCH("Yes",C720)),ISNUMBER(SEARCH("Yes",E720)),ISNUMBER(SEARCH("Yes",G720)),ISNUMBER(SEARCH("Yes",I720))),"Yes","No")</f>
        <v>No</v>
      </c>
      <c r="B720" s="18" t="str">
        <f t="shared" si="742"/>
        <v>No</v>
      </c>
      <c r="C720" s="15" t="str">
        <f t="shared" si="527"/>
        <v>No</v>
      </c>
      <c r="D720" s="18" t="str">
        <f t="shared" si="528"/>
        <v>No</v>
      </c>
      <c r="E720" s="18" t="str">
        <f t="shared" si="529"/>
        <v>No</v>
      </c>
      <c r="F720" s="18" t="str">
        <f t="shared" si="530"/>
        <v>No</v>
      </c>
      <c r="G720" s="18" t="str">
        <f t="shared" si="531"/>
        <v>No</v>
      </c>
      <c r="H720" s="18" t="str">
        <f t="shared" si="532"/>
        <v>No</v>
      </c>
      <c r="I720" s="18" t="str">
        <f t="shared" si="533"/>
        <v>Yes</v>
      </c>
      <c r="J720" s="18" t="str">
        <f t="shared" si="534"/>
        <v>Yes</v>
      </c>
      <c r="K720" s="21">
        <v>718</v>
      </c>
      <c r="L720" s="5" t="s">
        <v>1602</v>
      </c>
      <c r="M720" s="5" t="s">
        <v>4865</v>
      </c>
      <c r="N720" s="5" t="s">
        <v>2266</v>
      </c>
      <c r="O720" s="5" t="s">
        <v>149</v>
      </c>
      <c r="P720" s="5" t="s">
        <v>4866</v>
      </c>
      <c r="Q720" s="32" t="s">
        <v>4867</v>
      </c>
      <c r="R720" s="21">
        <v>1</v>
      </c>
      <c r="S720" s="22"/>
      <c r="T720" s="22"/>
      <c r="U720" s="22"/>
      <c r="V720" s="22"/>
      <c r="W720" s="22"/>
      <c r="X720" s="22"/>
      <c r="Y720" s="22"/>
      <c r="Z720" s="22"/>
      <c r="AA720" s="5" t="s">
        <v>21</v>
      </c>
      <c r="AB720" s="5" t="s">
        <v>3088</v>
      </c>
      <c r="AC720" s="32" t="s">
        <v>4868</v>
      </c>
      <c r="AD720" s="21">
        <v>1</v>
      </c>
    </row>
    <row r="721" spans="1:30" x14ac:dyDescent="0.3">
      <c r="A721" s="18" t="str">
        <f t="shared" ref="A721:B721" si="743">IF(AND(ISNUMBER(SEARCH("Yes",C721)),ISNUMBER(SEARCH("Yes",E721)),ISNUMBER(SEARCH("Yes",G721)),ISNUMBER(SEARCH("Yes",I721))),"Yes","No")</f>
        <v>No</v>
      </c>
      <c r="B721" s="18" t="str">
        <f t="shared" si="743"/>
        <v>No</v>
      </c>
      <c r="C721" s="15" t="str">
        <f t="shared" si="527"/>
        <v>No</v>
      </c>
      <c r="D721" s="18" t="str">
        <f t="shared" si="528"/>
        <v>No</v>
      </c>
      <c r="E721" s="18" t="str">
        <f t="shared" si="529"/>
        <v>No</v>
      </c>
      <c r="F721" s="18" t="str">
        <f t="shared" si="530"/>
        <v>No</v>
      </c>
      <c r="G721" s="18" t="str">
        <f t="shared" si="531"/>
        <v>No</v>
      </c>
      <c r="H721" s="18" t="str">
        <f t="shared" si="532"/>
        <v>No</v>
      </c>
      <c r="I721" s="18" t="str">
        <f t="shared" si="533"/>
        <v>Yes</v>
      </c>
      <c r="J721" s="18" t="str">
        <f t="shared" si="534"/>
        <v>Yes</v>
      </c>
      <c r="K721" s="21">
        <v>719</v>
      </c>
      <c r="L721" s="5" t="s">
        <v>1604</v>
      </c>
      <c r="M721" s="5" t="s">
        <v>1605</v>
      </c>
      <c r="N721" s="5" t="s">
        <v>2266</v>
      </c>
      <c r="O721" s="5" t="s">
        <v>149</v>
      </c>
      <c r="P721" s="5" t="s">
        <v>4869</v>
      </c>
      <c r="Q721" s="32" t="s">
        <v>4870</v>
      </c>
      <c r="R721" s="21">
        <v>1</v>
      </c>
      <c r="S721" s="22"/>
      <c r="T721" s="22"/>
      <c r="U721" s="22"/>
      <c r="V721" s="22"/>
      <c r="W721" s="22"/>
      <c r="X721" s="22"/>
      <c r="Y721" s="22"/>
      <c r="Z721" s="22"/>
      <c r="AA721" s="5" t="s">
        <v>2269</v>
      </c>
      <c r="AB721" s="5" t="s">
        <v>4871</v>
      </c>
      <c r="AC721" s="32" t="s">
        <v>4872</v>
      </c>
      <c r="AD721" s="21">
        <v>1</v>
      </c>
    </row>
    <row r="722" spans="1:30" x14ac:dyDescent="0.3">
      <c r="A722" s="18" t="str">
        <f t="shared" ref="A722:B722" si="744">IF(AND(ISNUMBER(SEARCH("Yes",C722)),ISNUMBER(SEARCH("Yes",E722)),ISNUMBER(SEARCH("Yes",G722)),ISNUMBER(SEARCH("Yes",I722))),"Yes","No")</f>
        <v>No</v>
      </c>
      <c r="B722" s="18" t="str">
        <f t="shared" si="744"/>
        <v>No</v>
      </c>
      <c r="C722" s="15" t="str">
        <f t="shared" si="527"/>
        <v>No</v>
      </c>
      <c r="D722" s="18" t="str">
        <f t="shared" si="528"/>
        <v>No</v>
      </c>
      <c r="E722" s="18" t="str">
        <f t="shared" si="529"/>
        <v>No</v>
      </c>
      <c r="F722" s="18" t="str">
        <f t="shared" si="530"/>
        <v>No</v>
      </c>
      <c r="G722" s="18" t="str">
        <f t="shared" si="531"/>
        <v>No</v>
      </c>
      <c r="H722" s="18" t="str">
        <f t="shared" si="532"/>
        <v>No</v>
      </c>
      <c r="I722" s="18" t="str">
        <f t="shared" si="533"/>
        <v>Yes</v>
      </c>
      <c r="J722" s="18" t="str">
        <f t="shared" si="534"/>
        <v>Yes</v>
      </c>
      <c r="K722" s="21">
        <v>720</v>
      </c>
      <c r="L722" s="5" t="s">
        <v>1606</v>
      </c>
      <c r="M722" s="5" t="s">
        <v>1607</v>
      </c>
      <c r="N722" s="5" t="s">
        <v>2266</v>
      </c>
      <c r="O722" s="5" t="s">
        <v>149</v>
      </c>
      <c r="P722" s="5" t="s">
        <v>4873</v>
      </c>
      <c r="Q722" s="32" t="s">
        <v>4874</v>
      </c>
      <c r="R722" s="21">
        <v>1</v>
      </c>
      <c r="S722" s="22"/>
      <c r="T722" s="22"/>
      <c r="U722" s="22"/>
      <c r="V722" s="22"/>
      <c r="W722" s="22"/>
      <c r="X722" s="22"/>
      <c r="Y722" s="22"/>
      <c r="Z722" s="22"/>
      <c r="AA722" s="5" t="s">
        <v>21</v>
      </c>
      <c r="AB722" s="5" t="s">
        <v>4875</v>
      </c>
      <c r="AC722" s="32" t="s">
        <v>2693</v>
      </c>
      <c r="AD722" s="21">
        <v>1</v>
      </c>
    </row>
    <row r="723" spans="1:30" x14ac:dyDescent="0.3">
      <c r="A723" s="18" t="str">
        <f t="shared" ref="A723:B723" si="745">IF(AND(ISNUMBER(SEARCH("Yes",C723)),ISNUMBER(SEARCH("Yes",E723)),ISNUMBER(SEARCH("Yes",G723)),ISNUMBER(SEARCH("Yes",I723))),"Yes","No")</f>
        <v>No</v>
      </c>
      <c r="B723" s="18" t="str">
        <f t="shared" si="745"/>
        <v>No</v>
      </c>
      <c r="C723" s="15" t="str">
        <f t="shared" si="527"/>
        <v>Yes</v>
      </c>
      <c r="D723" s="18" t="str">
        <f t="shared" si="528"/>
        <v>No</v>
      </c>
      <c r="E723" s="18" t="str">
        <f t="shared" si="529"/>
        <v>Yes</v>
      </c>
      <c r="F723" s="18" t="str">
        <f t="shared" si="530"/>
        <v>Yes</v>
      </c>
      <c r="G723" s="18" t="str">
        <f t="shared" si="531"/>
        <v>No</v>
      </c>
      <c r="H723" s="18" t="str">
        <f t="shared" si="532"/>
        <v>Yes</v>
      </c>
      <c r="I723" s="18" t="str">
        <f t="shared" si="533"/>
        <v>Yes</v>
      </c>
      <c r="J723" s="18" t="str">
        <f t="shared" si="534"/>
        <v>Yes</v>
      </c>
      <c r="K723" s="21">
        <v>721</v>
      </c>
      <c r="L723" s="5" t="s">
        <v>265</v>
      </c>
      <c r="M723" s="5" t="s">
        <v>25</v>
      </c>
      <c r="N723" s="5" t="s">
        <v>2266</v>
      </c>
      <c r="O723" s="5" t="s">
        <v>149</v>
      </c>
      <c r="P723" s="5" t="s">
        <v>4876</v>
      </c>
      <c r="Q723" s="32" t="s">
        <v>4877</v>
      </c>
      <c r="R723" s="21">
        <v>1</v>
      </c>
      <c r="S723" s="5" t="s">
        <v>21</v>
      </c>
      <c r="T723" s="5" t="s">
        <v>4878</v>
      </c>
      <c r="U723" s="32" t="s">
        <v>4879</v>
      </c>
      <c r="V723" s="21">
        <v>1</v>
      </c>
      <c r="W723" s="5" t="s">
        <v>149</v>
      </c>
      <c r="X723" s="5" t="s">
        <v>4880</v>
      </c>
      <c r="Y723" s="32" t="s">
        <v>4881</v>
      </c>
      <c r="Z723" s="21">
        <v>1</v>
      </c>
      <c r="AA723" s="5" t="s">
        <v>2269</v>
      </c>
      <c r="AB723" s="5" t="s">
        <v>4882</v>
      </c>
      <c r="AC723" s="32" t="s">
        <v>4883</v>
      </c>
      <c r="AD723" s="21">
        <v>1</v>
      </c>
    </row>
    <row r="724" spans="1:30" x14ac:dyDescent="0.3">
      <c r="A724" s="18" t="str">
        <f t="shared" ref="A724:B724" si="746">IF(AND(ISNUMBER(SEARCH("Yes",C724)),ISNUMBER(SEARCH("Yes",E724)),ISNUMBER(SEARCH("Yes",G724)),ISNUMBER(SEARCH("Yes",I724))),"Yes","No")</f>
        <v>No</v>
      </c>
      <c r="B724" s="18" t="str">
        <f t="shared" si="746"/>
        <v>No</v>
      </c>
      <c r="C724" s="15" t="str">
        <f t="shared" si="527"/>
        <v>No</v>
      </c>
      <c r="D724" s="18" t="str">
        <f t="shared" si="528"/>
        <v>No</v>
      </c>
      <c r="E724" s="18" t="str">
        <f t="shared" si="529"/>
        <v>No</v>
      </c>
      <c r="F724" s="18" t="str">
        <f t="shared" si="530"/>
        <v>No</v>
      </c>
      <c r="G724" s="18" t="str">
        <f t="shared" si="531"/>
        <v>No</v>
      </c>
      <c r="H724" s="18" t="str">
        <f t="shared" si="532"/>
        <v>No</v>
      </c>
      <c r="I724" s="18" t="str">
        <f t="shared" si="533"/>
        <v>Yes</v>
      </c>
      <c r="J724" s="18" t="str">
        <f t="shared" si="534"/>
        <v>Yes</v>
      </c>
      <c r="K724" s="21">
        <v>722</v>
      </c>
      <c r="L724" s="5" t="s">
        <v>1608</v>
      </c>
      <c r="M724" s="5" t="s">
        <v>4884</v>
      </c>
      <c r="N724" s="5" t="s">
        <v>2266</v>
      </c>
      <c r="O724" s="5" t="s">
        <v>149</v>
      </c>
      <c r="P724" s="5" t="s">
        <v>3612</v>
      </c>
      <c r="Q724" s="32" t="s">
        <v>3613</v>
      </c>
      <c r="R724" s="21">
        <v>1</v>
      </c>
      <c r="S724" s="22"/>
      <c r="T724" s="22"/>
      <c r="U724" s="22"/>
      <c r="V724" s="22"/>
      <c r="W724" s="22"/>
      <c r="X724" s="22"/>
      <c r="Y724" s="22"/>
      <c r="Z724" s="22"/>
      <c r="AA724" s="5" t="s">
        <v>2269</v>
      </c>
      <c r="AB724" s="5" t="s">
        <v>2381</v>
      </c>
      <c r="AC724" s="32" t="s">
        <v>2682</v>
      </c>
      <c r="AD724" s="21">
        <v>1</v>
      </c>
    </row>
    <row r="725" spans="1:30" x14ac:dyDescent="0.3">
      <c r="A725" s="18" t="str">
        <f t="shared" ref="A725:B725" si="747">IF(AND(ISNUMBER(SEARCH("Yes",C725)),ISNUMBER(SEARCH("Yes",E725)),ISNUMBER(SEARCH("Yes",G725)),ISNUMBER(SEARCH("Yes",I725))),"Yes","No")</f>
        <v>No</v>
      </c>
      <c r="B725" s="18" t="str">
        <f t="shared" si="747"/>
        <v>No</v>
      </c>
      <c r="C725" s="15" t="str">
        <f t="shared" si="527"/>
        <v>No</v>
      </c>
      <c r="D725" s="18" t="str">
        <f t="shared" si="528"/>
        <v>No</v>
      </c>
      <c r="E725" s="18" t="str">
        <f t="shared" si="529"/>
        <v>No</v>
      </c>
      <c r="F725" s="18" t="str">
        <f t="shared" si="530"/>
        <v>No</v>
      </c>
      <c r="G725" s="18" t="str">
        <f t="shared" si="531"/>
        <v>No</v>
      </c>
      <c r="H725" s="18" t="str">
        <f t="shared" si="532"/>
        <v>No</v>
      </c>
      <c r="I725" s="18" t="str">
        <f t="shared" si="533"/>
        <v>Yes</v>
      </c>
      <c r="J725" s="18" t="str">
        <f t="shared" si="534"/>
        <v>Yes</v>
      </c>
      <c r="K725" s="21">
        <v>723</v>
      </c>
      <c r="L725" s="5" t="s">
        <v>1610</v>
      </c>
      <c r="M725" s="5" t="s">
        <v>1611</v>
      </c>
      <c r="N725" s="5" t="s">
        <v>2266</v>
      </c>
      <c r="O725" s="5" t="s">
        <v>149</v>
      </c>
      <c r="P725" s="5" t="s">
        <v>2623</v>
      </c>
      <c r="Q725" s="32" t="s">
        <v>4885</v>
      </c>
      <c r="R725" s="21">
        <v>1</v>
      </c>
      <c r="S725" s="22"/>
      <c r="T725" s="22"/>
      <c r="U725" s="22"/>
      <c r="V725" s="22"/>
      <c r="W725" s="22"/>
      <c r="X725" s="22"/>
      <c r="Y725" s="22"/>
      <c r="Z725" s="22"/>
      <c r="AA725" s="5" t="s">
        <v>21</v>
      </c>
      <c r="AB725" s="5" t="s">
        <v>2540</v>
      </c>
      <c r="AC725" s="32" t="s">
        <v>4886</v>
      </c>
      <c r="AD725" s="21">
        <v>1</v>
      </c>
    </row>
    <row r="726" spans="1:30" x14ac:dyDescent="0.3">
      <c r="A726" s="18" t="str">
        <f t="shared" ref="A726:B726" si="748">IF(AND(ISNUMBER(SEARCH("Yes",C726)),ISNUMBER(SEARCH("Yes",E726)),ISNUMBER(SEARCH("Yes",G726)),ISNUMBER(SEARCH("Yes",I726))),"Yes","No")</f>
        <v>No</v>
      </c>
      <c r="B726" s="18" t="str">
        <f t="shared" si="748"/>
        <v>No</v>
      </c>
      <c r="C726" s="15" t="str">
        <f t="shared" si="527"/>
        <v>No</v>
      </c>
      <c r="D726" s="18" t="str">
        <f t="shared" si="528"/>
        <v>No</v>
      </c>
      <c r="E726" s="18" t="str">
        <f t="shared" si="529"/>
        <v>No</v>
      </c>
      <c r="F726" s="18" t="str">
        <f t="shared" si="530"/>
        <v>No</v>
      </c>
      <c r="G726" s="18" t="str">
        <f t="shared" si="531"/>
        <v>No</v>
      </c>
      <c r="H726" s="18" t="str">
        <f t="shared" si="532"/>
        <v>No</v>
      </c>
      <c r="I726" s="18" t="str">
        <f t="shared" si="533"/>
        <v>Yes</v>
      </c>
      <c r="J726" s="18" t="str">
        <f t="shared" si="534"/>
        <v>Yes</v>
      </c>
      <c r="K726" s="21">
        <v>724</v>
      </c>
      <c r="L726" s="5" t="s">
        <v>1612</v>
      </c>
      <c r="M726" s="5" t="s">
        <v>1613</v>
      </c>
      <c r="N726" s="5" t="s">
        <v>2266</v>
      </c>
      <c r="O726" s="5" t="s">
        <v>149</v>
      </c>
      <c r="P726" s="5" t="s">
        <v>4887</v>
      </c>
      <c r="Q726" s="32" t="s">
        <v>4888</v>
      </c>
      <c r="R726" s="21">
        <v>1</v>
      </c>
      <c r="S726" s="22"/>
      <c r="T726" s="22"/>
      <c r="U726" s="22"/>
      <c r="V726" s="22"/>
      <c r="W726" s="22"/>
      <c r="X726" s="22"/>
      <c r="Y726" s="22"/>
      <c r="Z726" s="22"/>
      <c r="AA726" s="5" t="s">
        <v>21</v>
      </c>
      <c r="AB726" s="5" t="s">
        <v>4889</v>
      </c>
      <c r="AC726" s="32" t="s">
        <v>4890</v>
      </c>
      <c r="AD726" s="21">
        <v>1</v>
      </c>
    </row>
    <row r="727" spans="1:30" x14ac:dyDescent="0.3">
      <c r="A727" s="18" t="str">
        <f t="shared" ref="A727:B727" si="749">IF(AND(ISNUMBER(SEARCH("Yes",C727)),ISNUMBER(SEARCH("Yes",E727)),ISNUMBER(SEARCH("Yes",G727)),ISNUMBER(SEARCH("Yes",I727))),"Yes","No")</f>
        <v>No</v>
      </c>
      <c r="B727" s="18" t="str">
        <f t="shared" si="749"/>
        <v>No</v>
      </c>
      <c r="C727" s="15" t="str">
        <f t="shared" si="527"/>
        <v>No</v>
      </c>
      <c r="D727" s="18" t="str">
        <f t="shared" si="528"/>
        <v>No</v>
      </c>
      <c r="E727" s="18" t="str">
        <f t="shared" si="529"/>
        <v>No</v>
      </c>
      <c r="F727" s="18" t="str">
        <f t="shared" si="530"/>
        <v>No</v>
      </c>
      <c r="G727" s="18" t="str">
        <f t="shared" si="531"/>
        <v>No</v>
      </c>
      <c r="H727" s="18" t="str">
        <f t="shared" si="532"/>
        <v>No</v>
      </c>
      <c r="I727" s="18" t="str">
        <f t="shared" si="533"/>
        <v>Yes</v>
      </c>
      <c r="J727" s="18" t="str">
        <f t="shared" si="534"/>
        <v>Yes</v>
      </c>
      <c r="K727" s="21">
        <v>725</v>
      </c>
      <c r="L727" s="5" t="s">
        <v>1614</v>
      </c>
      <c r="M727" s="5" t="s">
        <v>1615</v>
      </c>
      <c r="N727" s="5" t="s">
        <v>2266</v>
      </c>
      <c r="O727" s="5" t="s">
        <v>149</v>
      </c>
      <c r="P727" s="5" t="s">
        <v>4891</v>
      </c>
      <c r="Q727" s="32" t="s">
        <v>4892</v>
      </c>
      <c r="R727" s="21">
        <v>1</v>
      </c>
      <c r="S727" s="22"/>
      <c r="T727" s="22"/>
      <c r="U727" s="22"/>
      <c r="V727" s="22"/>
      <c r="W727" s="22"/>
      <c r="X727" s="22"/>
      <c r="Y727" s="22"/>
      <c r="Z727" s="22"/>
      <c r="AA727" s="5" t="s">
        <v>2269</v>
      </c>
      <c r="AB727" s="5" t="s">
        <v>4893</v>
      </c>
      <c r="AC727" s="32" t="s">
        <v>4894</v>
      </c>
      <c r="AD727" s="21">
        <v>1</v>
      </c>
    </row>
    <row r="728" spans="1:30" x14ac:dyDescent="0.3">
      <c r="A728" s="18" t="str">
        <f t="shared" ref="A728:B728" si="750">IF(AND(ISNUMBER(SEARCH("Yes",C728)),ISNUMBER(SEARCH("Yes",E728)),ISNUMBER(SEARCH("Yes",G728)),ISNUMBER(SEARCH("Yes",I728))),"Yes","No")</f>
        <v>No</v>
      </c>
      <c r="B728" s="18" t="str">
        <f t="shared" si="750"/>
        <v>No</v>
      </c>
      <c r="C728" s="15" t="str">
        <f t="shared" si="527"/>
        <v>No</v>
      </c>
      <c r="D728" s="18" t="str">
        <f t="shared" si="528"/>
        <v>No</v>
      </c>
      <c r="E728" s="18" t="str">
        <f t="shared" si="529"/>
        <v>No</v>
      </c>
      <c r="F728" s="18" t="str">
        <f t="shared" si="530"/>
        <v>No</v>
      </c>
      <c r="G728" s="18" t="str">
        <f t="shared" si="531"/>
        <v>No</v>
      </c>
      <c r="H728" s="18" t="str">
        <f t="shared" si="532"/>
        <v>No</v>
      </c>
      <c r="I728" s="18" t="str">
        <f t="shared" si="533"/>
        <v>Yes</v>
      </c>
      <c r="J728" s="18" t="str">
        <f t="shared" si="534"/>
        <v>Yes</v>
      </c>
      <c r="K728" s="21">
        <v>726</v>
      </c>
      <c r="L728" s="5" t="s">
        <v>1616</v>
      </c>
      <c r="M728" s="5" t="s">
        <v>1617</v>
      </c>
      <c r="N728" s="5" t="s">
        <v>2266</v>
      </c>
      <c r="O728" s="5" t="s">
        <v>149</v>
      </c>
      <c r="P728" s="5" t="s">
        <v>4895</v>
      </c>
      <c r="Q728" s="32" t="s">
        <v>4896</v>
      </c>
      <c r="R728" s="21">
        <v>1</v>
      </c>
      <c r="S728" s="22"/>
      <c r="T728" s="22"/>
      <c r="U728" s="22"/>
      <c r="V728" s="22"/>
      <c r="W728" s="22"/>
      <c r="X728" s="22"/>
      <c r="Y728" s="22"/>
      <c r="Z728" s="22"/>
      <c r="AA728" s="5" t="s">
        <v>2269</v>
      </c>
      <c r="AB728" s="5" t="s">
        <v>2554</v>
      </c>
      <c r="AC728" s="32" t="s">
        <v>2555</v>
      </c>
      <c r="AD728" s="21">
        <v>1</v>
      </c>
    </row>
    <row r="729" spans="1:30" x14ac:dyDescent="0.3">
      <c r="A729" s="18" t="str">
        <f t="shared" ref="A729:B729" si="751">IF(AND(ISNUMBER(SEARCH("Yes",C729)),ISNUMBER(SEARCH("Yes",E729)),ISNUMBER(SEARCH("Yes",G729)),ISNUMBER(SEARCH("Yes",I729))),"Yes","No")</f>
        <v>No</v>
      </c>
      <c r="B729" s="18" t="str">
        <f t="shared" si="751"/>
        <v>Yes</v>
      </c>
      <c r="C729" s="15" t="str">
        <f t="shared" si="527"/>
        <v>Yes</v>
      </c>
      <c r="D729" s="18" t="str">
        <f t="shared" si="528"/>
        <v>Yes</v>
      </c>
      <c r="E729" s="18" t="str">
        <f t="shared" si="529"/>
        <v>Yes</v>
      </c>
      <c r="F729" s="18" t="str">
        <f t="shared" si="530"/>
        <v>Yes</v>
      </c>
      <c r="G729" s="18" t="str">
        <f t="shared" si="531"/>
        <v>No</v>
      </c>
      <c r="H729" s="18" t="str">
        <f t="shared" si="532"/>
        <v>Yes</v>
      </c>
      <c r="I729" s="18" t="str">
        <f t="shared" si="533"/>
        <v>Yes</v>
      </c>
      <c r="J729" s="18" t="str">
        <f t="shared" si="534"/>
        <v>Yes</v>
      </c>
      <c r="K729" s="21">
        <v>727</v>
      </c>
      <c r="L729" s="5" t="s">
        <v>351</v>
      </c>
      <c r="M729" s="5" t="s">
        <v>352</v>
      </c>
      <c r="N729" s="5" t="s">
        <v>2266</v>
      </c>
      <c r="O729" s="5" t="s">
        <v>2269</v>
      </c>
      <c r="P729" s="5" t="s">
        <v>4897</v>
      </c>
      <c r="Q729" s="32" t="s">
        <v>4898</v>
      </c>
      <c r="R729" s="21">
        <v>1</v>
      </c>
      <c r="S729" s="5" t="s">
        <v>21</v>
      </c>
      <c r="T729" s="5" t="s">
        <v>4899</v>
      </c>
      <c r="U729" s="32" t="s">
        <v>4900</v>
      </c>
      <c r="V729" s="21">
        <v>1</v>
      </c>
      <c r="W729" s="5" t="s">
        <v>149</v>
      </c>
      <c r="X729" s="5" t="s">
        <v>4901</v>
      </c>
      <c r="Y729" s="32" t="s">
        <v>4902</v>
      </c>
      <c r="Z729" s="21">
        <v>1</v>
      </c>
      <c r="AA729" s="5" t="s">
        <v>2269</v>
      </c>
      <c r="AB729" s="5" t="s">
        <v>4903</v>
      </c>
      <c r="AC729" s="32" t="s">
        <v>4904</v>
      </c>
      <c r="AD729" s="21">
        <v>1</v>
      </c>
    </row>
    <row r="730" spans="1:30" x14ac:dyDescent="0.3">
      <c r="A730" s="18" t="str">
        <f t="shared" ref="A730:B730" si="752">IF(AND(ISNUMBER(SEARCH("Yes",C730)),ISNUMBER(SEARCH("Yes",E730)),ISNUMBER(SEARCH("Yes",G730)),ISNUMBER(SEARCH("Yes",I730))),"Yes","No")</f>
        <v>No</v>
      </c>
      <c r="B730" s="18" t="str">
        <f t="shared" si="752"/>
        <v>No</v>
      </c>
      <c r="C730" s="15" t="str">
        <f t="shared" si="527"/>
        <v>No</v>
      </c>
      <c r="D730" s="18" t="str">
        <f t="shared" si="528"/>
        <v>No</v>
      </c>
      <c r="E730" s="18" t="str">
        <f t="shared" si="529"/>
        <v>No</v>
      </c>
      <c r="F730" s="18" t="str">
        <f t="shared" si="530"/>
        <v>No</v>
      </c>
      <c r="G730" s="18" t="str">
        <f t="shared" si="531"/>
        <v>No</v>
      </c>
      <c r="H730" s="18" t="str">
        <f t="shared" si="532"/>
        <v>No</v>
      </c>
      <c r="I730" s="18" t="str">
        <f t="shared" si="533"/>
        <v>Yes</v>
      </c>
      <c r="J730" s="18" t="str">
        <f t="shared" si="534"/>
        <v>Yes</v>
      </c>
      <c r="K730" s="21">
        <v>728</v>
      </c>
      <c r="L730" s="5" t="s">
        <v>1618</v>
      </c>
      <c r="M730" s="5" t="s">
        <v>1619</v>
      </c>
      <c r="N730" s="5" t="s">
        <v>2266</v>
      </c>
      <c r="O730" s="5" t="s">
        <v>149</v>
      </c>
      <c r="P730" s="5" t="s">
        <v>2351</v>
      </c>
      <c r="Q730" s="32" t="s">
        <v>4905</v>
      </c>
      <c r="R730" s="21">
        <v>1</v>
      </c>
      <c r="S730" s="22"/>
      <c r="T730" s="22"/>
      <c r="U730" s="22"/>
      <c r="V730" s="22"/>
      <c r="W730" s="22"/>
      <c r="X730" s="22"/>
      <c r="Y730" s="22"/>
      <c r="Z730" s="22"/>
      <c r="AA730" s="5" t="s">
        <v>21</v>
      </c>
      <c r="AB730" s="5" t="s">
        <v>4906</v>
      </c>
      <c r="AC730" s="32" t="s">
        <v>4907</v>
      </c>
      <c r="AD730" s="21">
        <v>1</v>
      </c>
    </row>
    <row r="731" spans="1:30" x14ac:dyDescent="0.3">
      <c r="A731" s="18" t="str">
        <f t="shared" ref="A731:B731" si="753">IF(AND(ISNUMBER(SEARCH("Yes",C731)),ISNUMBER(SEARCH("Yes",E731)),ISNUMBER(SEARCH("Yes",G731)),ISNUMBER(SEARCH("Yes",I731))),"Yes","No")</f>
        <v>No</v>
      </c>
      <c r="B731" s="18" t="str">
        <f t="shared" si="753"/>
        <v>No</v>
      </c>
      <c r="C731" s="15" t="str">
        <f t="shared" si="527"/>
        <v>No</v>
      </c>
      <c r="D731" s="18" t="str">
        <f t="shared" si="528"/>
        <v>No</v>
      </c>
      <c r="E731" s="18" t="str">
        <f t="shared" si="529"/>
        <v>No</v>
      </c>
      <c r="F731" s="18" t="str">
        <f t="shared" si="530"/>
        <v>No</v>
      </c>
      <c r="G731" s="18" t="str">
        <f t="shared" si="531"/>
        <v>No</v>
      </c>
      <c r="H731" s="18" t="str">
        <f t="shared" si="532"/>
        <v>No</v>
      </c>
      <c r="I731" s="18" t="str">
        <f t="shared" si="533"/>
        <v>Yes</v>
      </c>
      <c r="J731" s="18" t="str">
        <f t="shared" si="534"/>
        <v>Yes</v>
      </c>
      <c r="K731" s="21">
        <v>729</v>
      </c>
      <c r="L731" s="5" t="s">
        <v>1620</v>
      </c>
      <c r="M731" s="5" t="s">
        <v>1621</v>
      </c>
      <c r="N731" s="5" t="s">
        <v>2266</v>
      </c>
      <c r="O731" s="5" t="s">
        <v>149</v>
      </c>
      <c r="P731" s="5" t="s">
        <v>2492</v>
      </c>
      <c r="Q731" s="32" t="s">
        <v>4908</v>
      </c>
      <c r="R731" s="21">
        <v>1</v>
      </c>
      <c r="S731" s="22"/>
      <c r="T731" s="22"/>
      <c r="U731" s="22"/>
      <c r="V731" s="22"/>
      <c r="W731" s="22"/>
      <c r="X731" s="22"/>
      <c r="Y731" s="22"/>
      <c r="Z731" s="22"/>
      <c r="AA731" s="5" t="s">
        <v>21</v>
      </c>
      <c r="AB731" s="5" t="s">
        <v>4909</v>
      </c>
      <c r="AC731" s="32" t="s">
        <v>4910</v>
      </c>
      <c r="AD731" s="21">
        <v>1</v>
      </c>
    </row>
    <row r="732" spans="1:30" x14ac:dyDescent="0.3">
      <c r="A732" s="18" t="str">
        <f t="shared" ref="A732:B732" si="754">IF(AND(ISNUMBER(SEARCH("Yes",C732)),ISNUMBER(SEARCH("Yes",E732)),ISNUMBER(SEARCH("Yes",G732)),ISNUMBER(SEARCH("Yes",I732))),"Yes","No")</f>
        <v>No</v>
      </c>
      <c r="B732" s="18" t="str">
        <f t="shared" si="754"/>
        <v>No</v>
      </c>
      <c r="C732" s="15" t="str">
        <f t="shared" si="527"/>
        <v>No</v>
      </c>
      <c r="D732" s="18" t="str">
        <f t="shared" si="528"/>
        <v>No</v>
      </c>
      <c r="E732" s="18" t="str">
        <f t="shared" si="529"/>
        <v>No</v>
      </c>
      <c r="F732" s="18" t="str">
        <f t="shared" si="530"/>
        <v>No</v>
      </c>
      <c r="G732" s="18" t="str">
        <f t="shared" si="531"/>
        <v>No</v>
      </c>
      <c r="H732" s="18" t="str">
        <f t="shared" si="532"/>
        <v>No</v>
      </c>
      <c r="I732" s="18" t="str">
        <f t="shared" si="533"/>
        <v>Yes</v>
      </c>
      <c r="J732" s="18" t="str">
        <f t="shared" si="534"/>
        <v>No</v>
      </c>
      <c r="K732" s="21">
        <v>730</v>
      </c>
      <c r="L732" s="5" t="s">
        <v>23</v>
      </c>
      <c r="M732" s="5" t="s">
        <v>375</v>
      </c>
      <c r="N732" s="5" t="s">
        <v>2266</v>
      </c>
      <c r="O732" s="5" t="s">
        <v>149</v>
      </c>
      <c r="P732" s="5" t="s">
        <v>2608</v>
      </c>
      <c r="Q732" s="32" t="s">
        <v>3782</v>
      </c>
      <c r="R732" s="21">
        <v>1</v>
      </c>
      <c r="S732" s="22"/>
      <c r="T732" s="22"/>
      <c r="U732" s="22"/>
      <c r="V732" s="22"/>
      <c r="W732" s="22"/>
      <c r="X732" s="22"/>
      <c r="Y732" s="22"/>
      <c r="Z732" s="22"/>
      <c r="AA732" s="5" t="s">
        <v>149</v>
      </c>
      <c r="AB732" s="5" t="s">
        <v>4297</v>
      </c>
      <c r="AC732" s="32" t="s">
        <v>4218</v>
      </c>
      <c r="AD732" s="21">
        <v>1</v>
      </c>
    </row>
    <row r="733" spans="1:30" x14ac:dyDescent="0.3">
      <c r="A733" s="18" t="str">
        <f t="shared" ref="A733:B733" si="755">IF(AND(ISNUMBER(SEARCH("Yes",C733)),ISNUMBER(SEARCH("Yes",E733)),ISNUMBER(SEARCH("Yes",G733)),ISNUMBER(SEARCH("Yes",I733))),"Yes","No")</f>
        <v>Yes</v>
      </c>
      <c r="B733" s="18" t="str">
        <f t="shared" si="755"/>
        <v>Yes</v>
      </c>
      <c r="C733" s="15" t="str">
        <f t="shared" si="527"/>
        <v>Yes</v>
      </c>
      <c r="D733" s="18" t="str">
        <f t="shared" si="528"/>
        <v>Yes</v>
      </c>
      <c r="E733" s="18" t="str">
        <f t="shared" si="529"/>
        <v>Yes</v>
      </c>
      <c r="F733" s="18" t="str">
        <f t="shared" si="530"/>
        <v>Yes</v>
      </c>
      <c r="G733" s="18" t="str">
        <f t="shared" si="531"/>
        <v>Yes</v>
      </c>
      <c r="H733" s="18" t="str">
        <f t="shared" si="532"/>
        <v>Yes</v>
      </c>
      <c r="I733" s="18" t="str">
        <f t="shared" si="533"/>
        <v>Yes</v>
      </c>
      <c r="J733" s="18" t="str">
        <f t="shared" si="534"/>
        <v>Yes</v>
      </c>
      <c r="K733" s="21">
        <v>731</v>
      </c>
      <c r="L733" s="5" t="s">
        <v>115</v>
      </c>
      <c r="M733" s="5" t="s">
        <v>116</v>
      </c>
      <c r="N733" s="5" t="s">
        <v>2266</v>
      </c>
      <c r="O733" s="5" t="s">
        <v>2269</v>
      </c>
      <c r="P733" s="5" t="s">
        <v>4911</v>
      </c>
      <c r="Q733" s="32" t="s">
        <v>4912</v>
      </c>
      <c r="R733" s="21">
        <v>1</v>
      </c>
      <c r="S733" s="5" t="s">
        <v>21</v>
      </c>
      <c r="T733" s="5" t="s">
        <v>4913</v>
      </c>
      <c r="U733" s="32" t="s">
        <v>4914</v>
      </c>
      <c r="V733" s="21">
        <v>1</v>
      </c>
      <c r="W733" s="5" t="s">
        <v>2269</v>
      </c>
      <c r="X733" s="5" t="s">
        <v>4915</v>
      </c>
      <c r="Y733" s="32" t="s">
        <v>4916</v>
      </c>
      <c r="Z733" s="21">
        <v>1</v>
      </c>
      <c r="AA733" s="5" t="s">
        <v>21</v>
      </c>
      <c r="AB733" s="5" t="s">
        <v>4917</v>
      </c>
      <c r="AC733" s="32" t="s">
        <v>4918</v>
      </c>
      <c r="AD733" s="21">
        <v>1</v>
      </c>
    </row>
    <row r="734" spans="1:30" x14ac:dyDescent="0.3">
      <c r="A734" s="18" t="str">
        <f t="shared" ref="A734:B734" si="756">IF(AND(ISNUMBER(SEARCH("Yes",C734)),ISNUMBER(SEARCH("Yes",E734)),ISNUMBER(SEARCH("Yes",G734)),ISNUMBER(SEARCH("Yes",I734))),"Yes","No")</f>
        <v>No</v>
      </c>
      <c r="B734" s="18" t="str">
        <f t="shared" si="756"/>
        <v>No</v>
      </c>
      <c r="C734" s="15" t="str">
        <f t="shared" si="527"/>
        <v>No</v>
      </c>
      <c r="D734" s="18" t="str">
        <f t="shared" si="528"/>
        <v>No</v>
      </c>
      <c r="E734" s="18" t="str">
        <f t="shared" si="529"/>
        <v>No</v>
      </c>
      <c r="F734" s="18" t="str">
        <f t="shared" si="530"/>
        <v>No</v>
      </c>
      <c r="G734" s="18" t="str">
        <f t="shared" si="531"/>
        <v>No</v>
      </c>
      <c r="H734" s="18" t="str">
        <f t="shared" si="532"/>
        <v>No</v>
      </c>
      <c r="I734" s="18" t="str">
        <f t="shared" si="533"/>
        <v>Yes</v>
      </c>
      <c r="J734" s="18" t="str">
        <f t="shared" si="534"/>
        <v>Yes</v>
      </c>
      <c r="K734" s="21">
        <v>732</v>
      </c>
      <c r="L734" s="5" t="s">
        <v>1622</v>
      </c>
      <c r="M734" s="5" t="s">
        <v>1623</v>
      </c>
      <c r="N734" s="5" t="s">
        <v>2266</v>
      </c>
      <c r="O734" s="5" t="s">
        <v>149</v>
      </c>
      <c r="P734" s="5" t="s">
        <v>4919</v>
      </c>
      <c r="Q734" s="32" t="s">
        <v>4920</v>
      </c>
      <c r="R734" s="21">
        <v>1</v>
      </c>
      <c r="S734" s="22"/>
      <c r="T734" s="22"/>
      <c r="U734" s="22"/>
      <c r="V734" s="22"/>
      <c r="W734" s="22"/>
      <c r="X734" s="22"/>
      <c r="Y734" s="22"/>
      <c r="Z734" s="22"/>
      <c r="AA734" s="5" t="s">
        <v>2269</v>
      </c>
      <c r="AB734" s="5" t="s">
        <v>4921</v>
      </c>
      <c r="AC734" s="32" t="s">
        <v>4922</v>
      </c>
      <c r="AD734" s="21">
        <v>1</v>
      </c>
    </row>
    <row r="735" spans="1:30" x14ac:dyDescent="0.3">
      <c r="A735" s="18" t="str">
        <f t="shared" ref="A735:B735" si="757">IF(AND(ISNUMBER(SEARCH("Yes",C735)),ISNUMBER(SEARCH("Yes",E735)),ISNUMBER(SEARCH("Yes",G735)),ISNUMBER(SEARCH("Yes",I735))),"Yes","No")</f>
        <v>No</v>
      </c>
      <c r="B735" s="18" t="str">
        <f t="shared" si="757"/>
        <v>No</v>
      </c>
      <c r="C735" s="15" t="str">
        <f t="shared" si="527"/>
        <v>No</v>
      </c>
      <c r="D735" s="18" t="str">
        <f t="shared" si="528"/>
        <v>No</v>
      </c>
      <c r="E735" s="18" t="str">
        <f t="shared" si="529"/>
        <v>No</v>
      </c>
      <c r="F735" s="18" t="str">
        <f t="shared" si="530"/>
        <v>No</v>
      </c>
      <c r="G735" s="18" t="str">
        <f t="shared" si="531"/>
        <v>No</v>
      </c>
      <c r="H735" s="18" t="str">
        <f t="shared" si="532"/>
        <v>No</v>
      </c>
      <c r="I735" s="18" t="str">
        <f t="shared" si="533"/>
        <v>Yes</v>
      </c>
      <c r="J735" s="18" t="str">
        <f t="shared" si="534"/>
        <v>Yes</v>
      </c>
      <c r="K735" s="21">
        <v>733</v>
      </c>
      <c r="L735" s="5" t="s">
        <v>1624</v>
      </c>
      <c r="M735" s="5" t="s">
        <v>1625</v>
      </c>
      <c r="N735" s="5" t="s">
        <v>2266</v>
      </c>
      <c r="O735" s="5" t="s">
        <v>149</v>
      </c>
      <c r="P735" s="5" t="s">
        <v>2683</v>
      </c>
      <c r="Q735" s="32" t="s">
        <v>4923</v>
      </c>
      <c r="R735" s="21">
        <v>1</v>
      </c>
      <c r="S735" s="22"/>
      <c r="T735" s="22"/>
      <c r="U735" s="22"/>
      <c r="V735" s="22"/>
      <c r="W735" s="22"/>
      <c r="X735" s="22"/>
      <c r="Y735" s="22"/>
      <c r="Z735" s="22"/>
      <c r="AA735" s="5" t="s">
        <v>2269</v>
      </c>
      <c r="AB735" s="5" t="s">
        <v>4924</v>
      </c>
      <c r="AC735" s="32" t="s">
        <v>4925</v>
      </c>
      <c r="AD735" s="21">
        <v>1</v>
      </c>
    </row>
    <row r="736" spans="1:30" x14ac:dyDescent="0.3">
      <c r="A736" s="18" t="str">
        <f t="shared" ref="A736:B736" si="758">IF(AND(ISNUMBER(SEARCH("Yes",C736)),ISNUMBER(SEARCH("Yes",E736)),ISNUMBER(SEARCH("Yes",G736)),ISNUMBER(SEARCH("Yes",I736))),"Yes","No")</f>
        <v>No</v>
      </c>
      <c r="B736" s="18" t="str">
        <f t="shared" si="758"/>
        <v>No</v>
      </c>
      <c r="C736" s="15" t="str">
        <f t="shared" si="527"/>
        <v>No</v>
      </c>
      <c r="D736" s="18" t="str">
        <f t="shared" si="528"/>
        <v>No</v>
      </c>
      <c r="E736" s="18" t="str">
        <f t="shared" si="529"/>
        <v>No</v>
      </c>
      <c r="F736" s="18" t="str">
        <f t="shared" si="530"/>
        <v>No</v>
      </c>
      <c r="G736" s="18" t="str">
        <f t="shared" si="531"/>
        <v>No</v>
      </c>
      <c r="H736" s="18" t="str">
        <f t="shared" si="532"/>
        <v>No</v>
      </c>
      <c r="I736" s="18" t="str">
        <f t="shared" si="533"/>
        <v>Yes</v>
      </c>
      <c r="J736" s="18" t="str">
        <f t="shared" si="534"/>
        <v>No</v>
      </c>
      <c r="K736" s="21">
        <v>734</v>
      </c>
      <c r="L736" s="5" t="s">
        <v>1626</v>
      </c>
      <c r="M736" s="5" t="s">
        <v>1627</v>
      </c>
      <c r="N736" s="5" t="s">
        <v>2266</v>
      </c>
      <c r="O736" s="5" t="s">
        <v>149</v>
      </c>
      <c r="P736" s="5" t="s">
        <v>2683</v>
      </c>
      <c r="Q736" s="32" t="s">
        <v>4926</v>
      </c>
      <c r="R736" s="21">
        <v>1</v>
      </c>
      <c r="S736" s="22"/>
      <c r="T736" s="22"/>
      <c r="U736" s="22"/>
      <c r="V736" s="22"/>
      <c r="W736" s="22"/>
      <c r="X736" s="22"/>
      <c r="Y736" s="22"/>
      <c r="Z736" s="22"/>
      <c r="AA736" s="5" t="s">
        <v>149</v>
      </c>
      <c r="AB736" s="5" t="s">
        <v>4927</v>
      </c>
      <c r="AC736" s="32" t="s">
        <v>4928</v>
      </c>
      <c r="AD736" s="21">
        <v>1</v>
      </c>
    </row>
    <row r="737" spans="1:30" x14ac:dyDescent="0.3">
      <c r="A737" s="18" t="str">
        <f t="shared" ref="A737:B737" si="759">IF(AND(ISNUMBER(SEARCH("Yes",C737)),ISNUMBER(SEARCH("Yes",E737)),ISNUMBER(SEARCH("Yes",G737)),ISNUMBER(SEARCH("Yes",I737))),"Yes","No")</f>
        <v>Yes</v>
      </c>
      <c r="B737" s="18" t="str">
        <f t="shared" si="759"/>
        <v>Yes</v>
      </c>
      <c r="C737" s="15" t="str">
        <f t="shared" si="527"/>
        <v>Yes</v>
      </c>
      <c r="D737" s="18" t="str">
        <f t="shared" si="528"/>
        <v>Yes</v>
      </c>
      <c r="E737" s="18" t="str">
        <f t="shared" si="529"/>
        <v>Yes</v>
      </c>
      <c r="F737" s="18" t="str">
        <f t="shared" si="530"/>
        <v>Yes</v>
      </c>
      <c r="G737" s="18" t="str">
        <f t="shared" si="531"/>
        <v>Yes</v>
      </c>
      <c r="H737" s="18" t="str">
        <f t="shared" si="532"/>
        <v>Yes</v>
      </c>
      <c r="I737" s="18" t="str">
        <f t="shared" si="533"/>
        <v>Yes</v>
      </c>
      <c r="J737" s="18" t="str">
        <f t="shared" si="534"/>
        <v>Yes</v>
      </c>
      <c r="K737" s="21">
        <v>735</v>
      </c>
      <c r="L737" s="5" t="s">
        <v>189</v>
      </c>
      <c r="M737" s="5" t="s">
        <v>190</v>
      </c>
      <c r="N737" s="5" t="s">
        <v>2266</v>
      </c>
      <c r="O737" s="5" t="s">
        <v>21</v>
      </c>
      <c r="P737" s="5" t="s">
        <v>4929</v>
      </c>
      <c r="Q737" s="32" t="s">
        <v>4930</v>
      </c>
      <c r="R737" s="21">
        <v>1</v>
      </c>
      <c r="S737" s="5" t="s">
        <v>2269</v>
      </c>
      <c r="T737" s="5" t="s">
        <v>4931</v>
      </c>
      <c r="U737" s="32" t="s">
        <v>4932</v>
      </c>
      <c r="V737" s="21">
        <v>1</v>
      </c>
      <c r="W737" s="5" t="s">
        <v>21</v>
      </c>
      <c r="X737" s="5" t="s">
        <v>4933</v>
      </c>
      <c r="Y737" s="32" t="s">
        <v>4934</v>
      </c>
      <c r="Z737" s="21">
        <v>1</v>
      </c>
      <c r="AA737" s="5" t="s">
        <v>21</v>
      </c>
      <c r="AB737" s="5" t="s">
        <v>3091</v>
      </c>
      <c r="AC737" s="32" t="s">
        <v>3092</v>
      </c>
      <c r="AD737" s="21">
        <v>1</v>
      </c>
    </row>
    <row r="738" spans="1:30" x14ac:dyDescent="0.3">
      <c r="A738" s="18" t="str">
        <f t="shared" ref="A738:B738" si="760">IF(AND(ISNUMBER(SEARCH("Yes",C738)),ISNUMBER(SEARCH("Yes",E738)),ISNUMBER(SEARCH("Yes",G738)),ISNUMBER(SEARCH("Yes",I738))),"Yes","No")</f>
        <v>No</v>
      </c>
      <c r="B738" s="18" t="str">
        <f t="shared" si="760"/>
        <v>No</v>
      </c>
      <c r="C738" s="15" t="str">
        <f t="shared" si="527"/>
        <v>No</v>
      </c>
      <c r="D738" s="18" t="str">
        <f t="shared" si="528"/>
        <v>No</v>
      </c>
      <c r="E738" s="18" t="str">
        <f t="shared" si="529"/>
        <v>No</v>
      </c>
      <c r="F738" s="18" t="str">
        <f t="shared" si="530"/>
        <v>No</v>
      </c>
      <c r="G738" s="18" t="str">
        <f t="shared" si="531"/>
        <v>No</v>
      </c>
      <c r="H738" s="18" t="str">
        <f t="shared" si="532"/>
        <v>No</v>
      </c>
      <c r="I738" s="18" t="str">
        <f t="shared" si="533"/>
        <v>Yes</v>
      </c>
      <c r="J738" s="18" t="str">
        <f t="shared" si="534"/>
        <v>Yes</v>
      </c>
      <c r="K738" s="21">
        <v>736</v>
      </c>
      <c r="L738" s="5" t="s">
        <v>1628</v>
      </c>
      <c r="M738" s="5" t="s">
        <v>1629</v>
      </c>
      <c r="N738" s="5" t="s">
        <v>2266</v>
      </c>
      <c r="O738" s="5" t="s">
        <v>149</v>
      </c>
      <c r="P738" s="5" t="s">
        <v>2683</v>
      </c>
      <c r="Q738" s="32" t="s">
        <v>4935</v>
      </c>
      <c r="R738" s="21">
        <v>1</v>
      </c>
      <c r="S738" s="22"/>
      <c r="T738" s="22"/>
      <c r="U738" s="22"/>
      <c r="V738" s="22"/>
      <c r="W738" s="22"/>
      <c r="X738" s="22"/>
      <c r="Y738" s="22"/>
      <c r="Z738" s="22"/>
      <c r="AA738" s="5" t="s">
        <v>21</v>
      </c>
      <c r="AB738" s="5" t="s">
        <v>4936</v>
      </c>
      <c r="AC738" s="32" t="s">
        <v>3153</v>
      </c>
      <c r="AD738" s="21">
        <v>1</v>
      </c>
    </row>
    <row r="739" spans="1:30" x14ac:dyDescent="0.3">
      <c r="A739" s="18" t="str">
        <f t="shared" ref="A739:B739" si="761">IF(AND(ISNUMBER(SEARCH("Yes",C739)),ISNUMBER(SEARCH("Yes",E739)),ISNUMBER(SEARCH("Yes",G739)),ISNUMBER(SEARCH("Yes",I739))),"Yes","No")</f>
        <v>No</v>
      </c>
      <c r="B739" s="18" t="str">
        <f t="shared" si="761"/>
        <v>No</v>
      </c>
      <c r="C739" s="15" t="str">
        <f t="shared" si="527"/>
        <v>No</v>
      </c>
      <c r="D739" s="18" t="str">
        <f t="shared" si="528"/>
        <v>No</v>
      </c>
      <c r="E739" s="18" t="str">
        <f t="shared" si="529"/>
        <v>No</v>
      </c>
      <c r="F739" s="18" t="str">
        <f t="shared" si="530"/>
        <v>No</v>
      </c>
      <c r="G739" s="18" t="str">
        <f t="shared" si="531"/>
        <v>No</v>
      </c>
      <c r="H739" s="18" t="str">
        <f t="shared" si="532"/>
        <v>No</v>
      </c>
      <c r="I739" s="18" t="str">
        <f t="shared" si="533"/>
        <v>Yes</v>
      </c>
      <c r="J739" s="18" t="str">
        <f t="shared" si="534"/>
        <v>Yes</v>
      </c>
      <c r="K739" s="21">
        <v>737</v>
      </c>
      <c r="L739" s="5" t="s">
        <v>226</v>
      </c>
      <c r="M739" s="5" t="s">
        <v>391</v>
      </c>
      <c r="N739" s="5" t="s">
        <v>2266</v>
      </c>
      <c r="O739" s="5" t="s">
        <v>149</v>
      </c>
      <c r="P739" s="5" t="s">
        <v>2623</v>
      </c>
      <c r="Q739" s="32" t="s">
        <v>3782</v>
      </c>
      <c r="R739" s="21">
        <v>1</v>
      </c>
      <c r="S739" s="22"/>
      <c r="T739" s="22"/>
      <c r="U739" s="22"/>
      <c r="V739" s="22"/>
      <c r="W739" s="22"/>
      <c r="X739" s="22"/>
      <c r="Y739" s="22"/>
      <c r="Z739" s="22"/>
      <c r="AA739" s="5" t="s">
        <v>21</v>
      </c>
      <c r="AB739" s="5" t="s">
        <v>4937</v>
      </c>
      <c r="AC739" s="32" t="s">
        <v>4938</v>
      </c>
      <c r="AD739" s="21">
        <v>1</v>
      </c>
    </row>
    <row r="740" spans="1:30" x14ac:dyDescent="0.3">
      <c r="A740" s="18" t="str">
        <f t="shared" ref="A740:B740" si="762">IF(AND(ISNUMBER(SEARCH("Yes",C740)),ISNUMBER(SEARCH("Yes",E740)),ISNUMBER(SEARCH("Yes",G740)),ISNUMBER(SEARCH("Yes",I740))),"Yes","No")</f>
        <v>No</v>
      </c>
      <c r="B740" s="18" t="str">
        <f t="shared" si="762"/>
        <v>No</v>
      </c>
      <c r="C740" s="15" t="str">
        <f t="shared" si="527"/>
        <v>No</v>
      </c>
      <c r="D740" s="18" t="str">
        <f t="shared" si="528"/>
        <v>No</v>
      </c>
      <c r="E740" s="18" t="str">
        <f t="shared" si="529"/>
        <v>No</v>
      </c>
      <c r="F740" s="18" t="str">
        <f t="shared" si="530"/>
        <v>No</v>
      </c>
      <c r="G740" s="18" t="str">
        <f t="shared" si="531"/>
        <v>No</v>
      </c>
      <c r="H740" s="18" t="str">
        <f t="shared" si="532"/>
        <v>No</v>
      </c>
      <c r="I740" s="18" t="str">
        <f t="shared" si="533"/>
        <v>Yes</v>
      </c>
      <c r="J740" s="18" t="str">
        <f t="shared" si="534"/>
        <v>Yes</v>
      </c>
      <c r="K740" s="21">
        <v>738</v>
      </c>
      <c r="L740" s="5" t="s">
        <v>1630</v>
      </c>
      <c r="M740" s="5" t="s">
        <v>1631</v>
      </c>
      <c r="N740" s="5" t="s">
        <v>2266</v>
      </c>
      <c r="O740" s="5" t="s">
        <v>149</v>
      </c>
      <c r="P740" s="5" t="s">
        <v>4939</v>
      </c>
      <c r="Q740" s="32" t="s">
        <v>4940</v>
      </c>
      <c r="R740" s="21">
        <v>1</v>
      </c>
      <c r="S740" s="22"/>
      <c r="T740" s="22"/>
      <c r="U740" s="22"/>
      <c r="V740" s="22"/>
      <c r="W740" s="22"/>
      <c r="X740" s="22"/>
      <c r="Y740" s="22"/>
      <c r="Z740" s="22"/>
      <c r="AA740" s="5" t="s">
        <v>2269</v>
      </c>
      <c r="AB740" s="5" t="s">
        <v>2956</v>
      </c>
      <c r="AC740" s="32" t="s">
        <v>4941</v>
      </c>
      <c r="AD740" s="21">
        <v>1</v>
      </c>
    </row>
    <row r="741" spans="1:30" x14ac:dyDescent="0.3">
      <c r="A741" s="18" t="str">
        <f t="shared" ref="A741:B741" si="763">IF(AND(ISNUMBER(SEARCH("Yes",C741)),ISNUMBER(SEARCH("Yes",E741)),ISNUMBER(SEARCH("Yes",G741)),ISNUMBER(SEARCH("Yes",I741))),"Yes","No")</f>
        <v>No</v>
      </c>
      <c r="B741" s="18" t="str">
        <f t="shared" si="763"/>
        <v>No</v>
      </c>
      <c r="C741" s="15" t="str">
        <f t="shared" si="527"/>
        <v>No</v>
      </c>
      <c r="D741" s="18" t="str">
        <f t="shared" si="528"/>
        <v>No</v>
      </c>
      <c r="E741" s="18" t="str">
        <f t="shared" si="529"/>
        <v>No</v>
      </c>
      <c r="F741" s="18" t="str">
        <f t="shared" si="530"/>
        <v>No</v>
      </c>
      <c r="G741" s="18" t="str">
        <f t="shared" si="531"/>
        <v>No</v>
      </c>
      <c r="H741" s="18" t="str">
        <f t="shared" si="532"/>
        <v>No</v>
      </c>
      <c r="I741" s="18" t="str">
        <f t="shared" si="533"/>
        <v>Yes</v>
      </c>
      <c r="J741" s="18" t="str">
        <f t="shared" si="534"/>
        <v>Yes</v>
      </c>
      <c r="K741" s="21">
        <v>739</v>
      </c>
      <c r="L741" s="5" t="s">
        <v>1632</v>
      </c>
      <c r="M741" s="5" t="s">
        <v>1633</v>
      </c>
      <c r="N741" s="5" t="s">
        <v>2266</v>
      </c>
      <c r="O741" s="5" t="s">
        <v>149</v>
      </c>
      <c r="P741" s="5" t="s">
        <v>4942</v>
      </c>
      <c r="Q741" s="32" t="s">
        <v>4943</v>
      </c>
      <c r="R741" s="21">
        <v>1</v>
      </c>
      <c r="S741" s="22"/>
      <c r="T741" s="22"/>
      <c r="U741" s="22"/>
      <c r="V741" s="22"/>
      <c r="W741" s="22"/>
      <c r="X741" s="22"/>
      <c r="Y741" s="22"/>
      <c r="Z741" s="22"/>
      <c r="AA741" s="5" t="s">
        <v>2269</v>
      </c>
      <c r="AB741" s="5" t="s">
        <v>2432</v>
      </c>
      <c r="AC741" s="32" t="s">
        <v>4216</v>
      </c>
      <c r="AD741" s="21">
        <v>1</v>
      </c>
    </row>
    <row r="742" spans="1:30" x14ac:dyDescent="0.3">
      <c r="A742" s="18" t="str">
        <f t="shared" ref="A742:B742" si="764">IF(AND(ISNUMBER(SEARCH("Yes",C742)),ISNUMBER(SEARCH("Yes",E742)),ISNUMBER(SEARCH("Yes",G742)),ISNUMBER(SEARCH("Yes",I742))),"Yes","No")</f>
        <v>No</v>
      </c>
      <c r="B742" s="18" t="str">
        <f t="shared" si="764"/>
        <v>No</v>
      </c>
      <c r="C742" s="15" t="str">
        <f t="shared" si="527"/>
        <v>No</v>
      </c>
      <c r="D742" s="18" t="str">
        <f t="shared" si="528"/>
        <v>No</v>
      </c>
      <c r="E742" s="18" t="str">
        <f t="shared" si="529"/>
        <v>No</v>
      </c>
      <c r="F742" s="18" t="str">
        <f t="shared" si="530"/>
        <v>No</v>
      </c>
      <c r="G742" s="18" t="str">
        <f t="shared" si="531"/>
        <v>No</v>
      </c>
      <c r="H742" s="18" t="str">
        <f t="shared" si="532"/>
        <v>No</v>
      </c>
      <c r="I742" s="18" t="str">
        <f t="shared" si="533"/>
        <v>Yes</v>
      </c>
      <c r="J742" s="18" t="str">
        <f t="shared" si="534"/>
        <v>Yes</v>
      </c>
      <c r="K742" s="21">
        <v>740</v>
      </c>
      <c r="L742" s="5" t="s">
        <v>1634</v>
      </c>
      <c r="M742" s="5" t="s">
        <v>1635</v>
      </c>
      <c r="N742" s="5" t="s">
        <v>2266</v>
      </c>
      <c r="O742" s="5" t="s">
        <v>149</v>
      </c>
      <c r="P742" s="5" t="s">
        <v>2292</v>
      </c>
      <c r="Q742" s="32" t="s">
        <v>4944</v>
      </c>
      <c r="R742" s="21">
        <v>1</v>
      </c>
      <c r="S742" s="22"/>
      <c r="T742" s="22"/>
      <c r="U742" s="22"/>
      <c r="V742" s="22"/>
      <c r="W742" s="22"/>
      <c r="X742" s="22"/>
      <c r="Y742" s="22"/>
      <c r="Z742" s="22"/>
      <c r="AA742" s="5" t="s">
        <v>21</v>
      </c>
      <c r="AB742" s="5" t="s">
        <v>4945</v>
      </c>
      <c r="AC742" s="32" t="s">
        <v>4946</v>
      </c>
      <c r="AD742" s="21">
        <v>1</v>
      </c>
    </row>
    <row r="743" spans="1:30" x14ac:dyDescent="0.3">
      <c r="A743" s="18" t="str">
        <f t="shared" ref="A743:B743" si="765">IF(AND(ISNUMBER(SEARCH("Yes",C743)),ISNUMBER(SEARCH("Yes",E743)),ISNUMBER(SEARCH("Yes",G743)),ISNUMBER(SEARCH("Yes",I743))),"Yes","No")</f>
        <v>No</v>
      </c>
      <c r="B743" s="18" t="str">
        <f t="shared" si="765"/>
        <v>No</v>
      </c>
      <c r="C743" s="15" t="str">
        <f t="shared" si="527"/>
        <v>No</v>
      </c>
      <c r="D743" s="18" t="str">
        <f t="shared" si="528"/>
        <v>No</v>
      </c>
      <c r="E743" s="18" t="str">
        <f t="shared" si="529"/>
        <v>No</v>
      </c>
      <c r="F743" s="18" t="str">
        <f t="shared" si="530"/>
        <v>No</v>
      </c>
      <c r="G743" s="18" t="str">
        <f t="shared" si="531"/>
        <v>No</v>
      </c>
      <c r="H743" s="18" t="str">
        <f t="shared" si="532"/>
        <v>No</v>
      </c>
      <c r="I743" s="18" t="str">
        <f t="shared" si="533"/>
        <v>Yes</v>
      </c>
      <c r="J743" s="18" t="str">
        <f t="shared" si="534"/>
        <v>Yes</v>
      </c>
      <c r="K743" s="21">
        <v>741</v>
      </c>
      <c r="L743" s="5" t="s">
        <v>1636</v>
      </c>
      <c r="M743" s="5" t="s">
        <v>1637</v>
      </c>
      <c r="N743" s="5" t="s">
        <v>2266</v>
      </c>
      <c r="O743" s="5" t="s">
        <v>149</v>
      </c>
      <c r="P743" s="5" t="s">
        <v>2882</v>
      </c>
      <c r="Q743" s="32" t="s">
        <v>4947</v>
      </c>
      <c r="R743" s="21">
        <v>1</v>
      </c>
      <c r="S743" s="22"/>
      <c r="T743" s="22"/>
      <c r="U743" s="22"/>
      <c r="V743" s="22"/>
      <c r="W743" s="22"/>
      <c r="X743" s="22"/>
      <c r="Y743" s="22"/>
      <c r="Z743" s="22"/>
      <c r="AA743" s="5" t="s">
        <v>2269</v>
      </c>
      <c r="AB743" s="5" t="s">
        <v>4948</v>
      </c>
      <c r="AC743" s="32" t="s">
        <v>4949</v>
      </c>
      <c r="AD743" s="21">
        <v>1</v>
      </c>
    </row>
    <row r="744" spans="1:30" x14ac:dyDescent="0.3">
      <c r="A744" s="18" t="str">
        <f t="shared" ref="A744:B744" si="766">IF(AND(ISNUMBER(SEARCH("Yes",C744)),ISNUMBER(SEARCH("Yes",E744)),ISNUMBER(SEARCH("Yes",G744)),ISNUMBER(SEARCH("Yes",I744))),"Yes","No")</f>
        <v>No</v>
      </c>
      <c r="B744" s="18" t="str">
        <f t="shared" si="766"/>
        <v>No</v>
      </c>
      <c r="C744" s="15" t="str">
        <f t="shared" si="527"/>
        <v>No</v>
      </c>
      <c r="D744" s="18" t="str">
        <f t="shared" si="528"/>
        <v>No</v>
      </c>
      <c r="E744" s="18" t="str">
        <f t="shared" si="529"/>
        <v>No</v>
      </c>
      <c r="F744" s="18" t="str">
        <f t="shared" si="530"/>
        <v>No</v>
      </c>
      <c r="G744" s="18" t="str">
        <f t="shared" si="531"/>
        <v>No</v>
      </c>
      <c r="H744" s="18" t="str">
        <f t="shared" si="532"/>
        <v>No</v>
      </c>
      <c r="I744" s="18" t="str">
        <f t="shared" si="533"/>
        <v>Yes</v>
      </c>
      <c r="J744" s="18" t="str">
        <f t="shared" si="534"/>
        <v>Yes</v>
      </c>
      <c r="K744" s="21">
        <v>742</v>
      </c>
      <c r="L744" s="5" t="s">
        <v>1638</v>
      </c>
      <c r="M744" s="5" t="s">
        <v>1639</v>
      </c>
      <c r="N744" s="5" t="s">
        <v>2266</v>
      </c>
      <c r="O744" s="5" t="s">
        <v>149</v>
      </c>
      <c r="P744" s="5" t="s">
        <v>3563</v>
      </c>
      <c r="Q744" s="32" t="s">
        <v>4950</v>
      </c>
      <c r="R744" s="21">
        <v>1</v>
      </c>
      <c r="S744" s="22"/>
      <c r="T744" s="22"/>
      <c r="U744" s="22"/>
      <c r="V744" s="22"/>
      <c r="W744" s="22"/>
      <c r="X744" s="22"/>
      <c r="Y744" s="22"/>
      <c r="Z744" s="22"/>
      <c r="AA744" s="5" t="s">
        <v>2269</v>
      </c>
      <c r="AB744" s="5" t="s">
        <v>3083</v>
      </c>
      <c r="AC744" s="32" t="s">
        <v>3084</v>
      </c>
      <c r="AD744" s="21">
        <v>1</v>
      </c>
    </row>
    <row r="745" spans="1:30" x14ac:dyDescent="0.3">
      <c r="A745" s="18" t="str">
        <f t="shared" ref="A745:B745" si="767">IF(AND(ISNUMBER(SEARCH("Yes",C745)),ISNUMBER(SEARCH("Yes",E745)),ISNUMBER(SEARCH("Yes",G745)),ISNUMBER(SEARCH("Yes",I745))),"Yes","No")</f>
        <v>Yes</v>
      </c>
      <c r="B745" s="18" t="str">
        <f t="shared" si="767"/>
        <v>Yes</v>
      </c>
      <c r="C745" s="15" t="str">
        <f t="shared" si="527"/>
        <v>Yes</v>
      </c>
      <c r="D745" s="18" t="str">
        <f t="shared" si="528"/>
        <v>Yes</v>
      </c>
      <c r="E745" s="18" t="str">
        <f t="shared" si="529"/>
        <v>Yes</v>
      </c>
      <c r="F745" s="18" t="str">
        <f t="shared" si="530"/>
        <v>Yes</v>
      </c>
      <c r="G745" s="18" t="str">
        <f t="shared" si="531"/>
        <v>Yes</v>
      </c>
      <c r="H745" s="18" t="str">
        <f t="shared" si="532"/>
        <v>Yes</v>
      </c>
      <c r="I745" s="18" t="str">
        <f t="shared" si="533"/>
        <v>Yes</v>
      </c>
      <c r="J745" s="18" t="str">
        <f t="shared" si="534"/>
        <v>Yes</v>
      </c>
      <c r="K745" s="21">
        <v>743</v>
      </c>
      <c r="L745" s="5" t="s">
        <v>104</v>
      </c>
      <c r="M745" s="5" t="s">
        <v>118</v>
      </c>
      <c r="N745" s="5" t="s">
        <v>2266</v>
      </c>
      <c r="O745" s="5" t="s">
        <v>21</v>
      </c>
      <c r="P745" s="5" t="s">
        <v>4951</v>
      </c>
      <c r="Q745" s="32" t="s">
        <v>4952</v>
      </c>
      <c r="R745" s="21">
        <v>1</v>
      </c>
      <c r="S745" s="5" t="s">
        <v>2269</v>
      </c>
      <c r="T745" s="5" t="s">
        <v>4953</v>
      </c>
      <c r="U745" s="32" t="s">
        <v>4954</v>
      </c>
      <c r="V745" s="21">
        <v>1</v>
      </c>
      <c r="W745" s="5" t="s">
        <v>2269</v>
      </c>
      <c r="X745" s="5" t="s">
        <v>4955</v>
      </c>
      <c r="Y745" s="32" t="s">
        <v>4956</v>
      </c>
      <c r="Z745" s="21">
        <v>1</v>
      </c>
      <c r="AA745" s="5" t="s">
        <v>2269</v>
      </c>
      <c r="AB745" s="5" t="s">
        <v>2381</v>
      </c>
      <c r="AC745" s="32" t="s">
        <v>3200</v>
      </c>
      <c r="AD745" s="21">
        <v>1</v>
      </c>
    </row>
    <row r="746" spans="1:30" x14ac:dyDescent="0.3">
      <c r="A746" s="18" t="str">
        <f t="shared" ref="A746:B746" si="768">IF(AND(ISNUMBER(SEARCH("Yes",C746)),ISNUMBER(SEARCH("Yes",E746)),ISNUMBER(SEARCH("Yes",G746)),ISNUMBER(SEARCH("Yes",I746))),"Yes","No")</f>
        <v>No</v>
      </c>
      <c r="B746" s="18" t="str">
        <f t="shared" si="768"/>
        <v>No</v>
      </c>
      <c r="C746" s="15" t="str">
        <f t="shared" si="527"/>
        <v>No</v>
      </c>
      <c r="D746" s="18" t="str">
        <f t="shared" si="528"/>
        <v>No</v>
      </c>
      <c r="E746" s="18" t="str">
        <f t="shared" si="529"/>
        <v>No</v>
      </c>
      <c r="F746" s="18" t="str">
        <f t="shared" si="530"/>
        <v>No</v>
      </c>
      <c r="G746" s="18" t="str">
        <f t="shared" si="531"/>
        <v>No</v>
      </c>
      <c r="H746" s="18" t="str">
        <f t="shared" si="532"/>
        <v>No</v>
      </c>
      <c r="I746" s="18" t="str">
        <f t="shared" si="533"/>
        <v>Yes</v>
      </c>
      <c r="J746" s="18" t="str">
        <f t="shared" si="534"/>
        <v>No</v>
      </c>
      <c r="K746" s="21">
        <v>744</v>
      </c>
      <c r="L746" s="5" t="s">
        <v>1640</v>
      </c>
      <c r="M746" s="5" t="s">
        <v>1641</v>
      </c>
      <c r="N746" s="5" t="s">
        <v>2266</v>
      </c>
      <c r="O746" s="5" t="s">
        <v>149</v>
      </c>
      <c r="P746" s="5" t="s">
        <v>2351</v>
      </c>
      <c r="Q746" s="32" t="s">
        <v>4957</v>
      </c>
      <c r="R746" s="21">
        <v>1</v>
      </c>
      <c r="S746" s="22"/>
      <c r="T746" s="22"/>
      <c r="U746" s="22"/>
      <c r="V746" s="22"/>
      <c r="W746" s="22"/>
      <c r="X746" s="22"/>
      <c r="Y746" s="22"/>
      <c r="Z746" s="22"/>
      <c r="AA746" s="5" t="s">
        <v>149</v>
      </c>
      <c r="AB746" s="5" t="s">
        <v>4958</v>
      </c>
      <c r="AC746" s="32" t="s">
        <v>4959</v>
      </c>
      <c r="AD746" s="21">
        <v>1</v>
      </c>
    </row>
    <row r="747" spans="1:30" x14ac:dyDescent="0.3">
      <c r="A747" s="18" t="str">
        <f t="shared" ref="A747:B747" si="769">IF(AND(ISNUMBER(SEARCH("Yes",C747)),ISNUMBER(SEARCH("Yes",E747)),ISNUMBER(SEARCH("Yes",G747)),ISNUMBER(SEARCH("Yes",I747))),"Yes","No")</f>
        <v>No</v>
      </c>
      <c r="B747" s="18" t="str">
        <f t="shared" si="769"/>
        <v>No</v>
      </c>
      <c r="C747" s="15" t="str">
        <f t="shared" si="527"/>
        <v>No</v>
      </c>
      <c r="D747" s="18" t="str">
        <f t="shared" si="528"/>
        <v>No</v>
      </c>
      <c r="E747" s="18" t="str">
        <f t="shared" si="529"/>
        <v>No</v>
      </c>
      <c r="F747" s="18" t="str">
        <f t="shared" si="530"/>
        <v>No</v>
      </c>
      <c r="G747" s="18" t="str">
        <f t="shared" si="531"/>
        <v>No</v>
      </c>
      <c r="H747" s="18" t="str">
        <f t="shared" si="532"/>
        <v>No</v>
      </c>
      <c r="I747" s="18" t="str">
        <f t="shared" si="533"/>
        <v>Yes</v>
      </c>
      <c r="J747" s="18" t="str">
        <f t="shared" si="534"/>
        <v>Yes</v>
      </c>
      <c r="K747" s="21">
        <v>745</v>
      </c>
      <c r="L747" s="5" t="s">
        <v>1642</v>
      </c>
      <c r="M747" s="5" t="s">
        <v>1643</v>
      </c>
      <c r="N747" s="5" t="s">
        <v>2266</v>
      </c>
      <c r="O747" s="5" t="s">
        <v>149</v>
      </c>
      <c r="P747" s="5" t="s">
        <v>2305</v>
      </c>
      <c r="Q747" s="32" t="s">
        <v>4960</v>
      </c>
      <c r="R747" s="21">
        <v>1</v>
      </c>
      <c r="S747" s="22"/>
      <c r="T747" s="22"/>
      <c r="U747" s="22"/>
      <c r="V747" s="22"/>
      <c r="W747" s="22"/>
      <c r="X747" s="22"/>
      <c r="Y747" s="22"/>
      <c r="Z747" s="22"/>
      <c r="AA747" s="5" t="s">
        <v>2269</v>
      </c>
      <c r="AB747" s="5" t="s">
        <v>4961</v>
      </c>
      <c r="AC747" s="32" t="s">
        <v>4962</v>
      </c>
      <c r="AD747" s="21">
        <v>1</v>
      </c>
    </row>
    <row r="748" spans="1:30" x14ac:dyDescent="0.3">
      <c r="A748" s="18" t="str">
        <f t="shared" ref="A748:B748" si="770">IF(AND(ISNUMBER(SEARCH("Yes",C748)),ISNUMBER(SEARCH("Yes",E748)),ISNUMBER(SEARCH("Yes",G748)),ISNUMBER(SEARCH("Yes",I748))),"Yes","No")</f>
        <v>No</v>
      </c>
      <c r="B748" s="18" t="str">
        <f t="shared" si="770"/>
        <v>No</v>
      </c>
      <c r="C748" s="15" t="str">
        <f t="shared" si="527"/>
        <v>No</v>
      </c>
      <c r="D748" s="18" t="str">
        <f t="shared" si="528"/>
        <v>No</v>
      </c>
      <c r="E748" s="18" t="str">
        <f t="shared" si="529"/>
        <v>No</v>
      </c>
      <c r="F748" s="18" t="str">
        <f t="shared" si="530"/>
        <v>No</v>
      </c>
      <c r="G748" s="18" t="str">
        <f t="shared" si="531"/>
        <v>No</v>
      </c>
      <c r="H748" s="18" t="str">
        <f t="shared" si="532"/>
        <v>No</v>
      </c>
      <c r="I748" s="18" t="str">
        <f t="shared" si="533"/>
        <v>No</v>
      </c>
      <c r="J748" s="18" t="str">
        <f t="shared" si="534"/>
        <v>No</v>
      </c>
      <c r="K748" s="21">
        <v>746</v>
      </c>
      <c r="L748" s="5" t="s">
        <v>1644</v>
      </c>
      <c r="M748" s="5" t="s">
        <v>1645</v>
      </c>
      <c r="N748" s="5" t="s">
        <v>2266</v>
      </c>
      <c r="O748" s="5" t="s">
        <v>149</v>
      </c>
      <c r="P748" s="5" t="s">
        <v>2626</v>
      </c>
      <c r="Q748" s="32" t="s">
        <v>4963</v>
      </c>
      <c r="R748" s="21">
        <v>1</v>
      </c>
      <c r="S748" s="22"/>
      <c r="T748" s="22"/>
      <c r="U748" s="22"/>
      <c r="V748" s="22"/>
      <c r="W748" s="22"/>
      <c r="X748" s="22"/>
      <c r="Y748" s="22"/>
      <c r="Z748" s="22"/>
      <c r="AA748" s="5" t="s">
        <v>149</v>
      </c>
      <c r="AB748" s="5" t="s">
        <v>4964</v>
      </c>
      <c r="AC748" s="32" t="s">
        <v>4965</v>
      </c>
      <c r="AD748" s="21">
        <v>1</v>
      </c>
    </row>
    <row r="749" spans="1:30" x14ac:dyDescent="0.3">
      <c r="A749" s="18" t="str">
        <f t="shared" ref="A749:B749" si="771">IF(AND(ISNUMBER(SEARCH("Yes",C749)),ISNUMBER(SEARCH("Yes",E749)),ISNUMBER(SEARCH("Yes",G749)),ISNUMBER(SEARCH("Yes",I749))),"Yes","No")</f>
        <v>No</v>
      </c>
      <c r="B749" s="18" t="str">
        <f t="shared" si="771"/>
        <v>No</v>
      </c>
      <c r="C749" s="15" t="str">
        <f t="shared" si="527"/>
        <v>No</v>
      </c>
      <c r="D749" s="18" t="str">
        <f t="shared" si="528"/>
        <v>No</v>
      </c>
      <c r="E749" s="18" t="str">
        <f t="shared" si="529"/>
        <v>No</v>
      </c>
      <c r="F749" s="18" t="str">
        <f t="shared" si="530"/>
        <v>No</v>
      </c>
      <c r="G749" s="18" t="str">
        <f t="shared" si="531"/>
        <v>No</v>
      </c>
      <c r="H749" s="18" t="str">
        <f t="shared" si="532"/>
        <v>No</v>
      </c>
      <c r="I749" s="18" t="str">
        <f t="shared" si="533"/>
        <v>Yes</v>
      </c>
      <c r="J749" s="18" t="str">
        <f t="shared" si="534"/>
        <v>Yes</v>
      </c>
      <c r="K749" s="21">
        <v>747</v>
      </c>
      <c r="L749" s="5" t="s">
        <v>1646</v>
      </c>
      <c r="M749" s="5" t="s">
        <v>1647</v>
      </c>
      <c r="N749" s="5" t="s">
        <v>2266</v>
      </c>
      <c r="O749" s="5" t="s">
        <v>149</v>
      </c>
      <c r="P749" s="5" t="s">
        <v>2292</v>
      </c>
      <c r="Q749" s="32" t="s">
        <v>4966</v>
      </c>
      <c r="R749" s="21">
        <v>1</v>
      </c>
      <c r="S749" s="22"/>
      <c r="T749" s="22"/>
      <c r="U749" s="22"/>
      <c r="V749" s="22"/>
      <c r="W749" s="22"/>
      <c r="X749" s="22"/>
      <c r="Y749" s="22"/>
      <c r="Z749" s="22"/>
      <c r="AA749" s="5" t="s">
        <v>2269</v>
      </c>
      <c r="AB749" s="5" t="s">
        <v>4967</v>
      </c>
      <c r="AC749" s="32" t="s">
        <v>4968</v>
      </c>
      <c r="AD749" s="21">
        <v>1</v>
      </c>
    </row>
    <row r="750" spans="1:30" x14ac:dyDescent="0.3">
      <c r="A750" s="18" t="str">
        <f t="shared" ref="A750:B750" si="772">IF(AND(ISNUMBER(SEARCH("Yes",C750)),ISNUMBER(SEARCH("Yes",E750)),ISNUMBER(SEARCH("Yes",G750)),ISNUMBER(SEARCH("Yes",I750))),"Yes","No")</f>
        <v>No</v>
      </c>
      <c r="B750" s="18" t="str">
        <f t="shared" si="772"/>
        <v>No</v>
      </c>
      <c r="C750" s="15" t="str">
        <f t="shared" si="527"/>
        <v>No</v>
      </c>
      <c r="D750" s="18" t="str">
        <f t="shared" si="528"/>
        <v>No</v>
      </c>
      <c r="E750" s="18" t="str">
        <f t="shared" si="529"/>
        <v>No</v>
      </c>
      <c r="F750" s="18" t="str">
        <f t="shared" si="530"/>
        <v>No</v>
      </c>
      <c r="G750" s="18" t="str">
        <f t="shared" si="531"/>
        <v>No</v>
      </c>
      <c r="H750" s="18" t="str">
        <f t="shared" si="532"/>
        <v>No</v>
      </c>
      <c r="I750" s="18" t="str">
        <f t="shared" si="533"/>
        <v>Yes</v>
      </c>
      <c r="J750" s="18" t="str">
        <f t="shared" si="534"/>
        <v>Yes</v>
      </c>
      <c r="K750" s="21">
        <v>748</v>
      </c>
      <c r="L750" s="5" t="s">
        <v>1648</v>
      </c>
      <c r="M750" s="5" t="s">
        <v>1649</v>
      </c>
      <c r="N750" s="5" t="s">
        <v>2266</v>
      </c>
      <c r="O750" s="5" t="s">
        <v>149</v>
      </c>
      <c r="P750" s="5" t="s">
        <v>2683</v>
      </c>
      <c r="Q750" s="32" t="s">
        <v>4969</v>
      </c>
      <c r="R750" s="21">
        <v>1</v>
      </c>
      <c r="S750" s="22"/>
      <c r="T750" s="22"/>
      <c r="U750" s="22"/>
      <c r="V750" s="22"/>
      <c r="W750" s="22"/>
      <c r="X750" s="22"/>
      <c r="Y750" s="22"/>
      <c r="Z750" s="22"/>
      <c r="AA750" s="5" t="s">
        <v>2269</v>
      </c>
      <c r="AB750" s="5" t="s">
        <v>4970</v>
      </c>
      <c r="AC750" s="32" t="s">
        <v>4971</v>
      </c>
      <c r="AD750" s="21">
        <v>1</v>
      </c>
    </row>
    <row r="751" spans="1:30" x14ac:dyDescent="0.3">
      <c r="A751" s="18" t="str">
        <f t="shared" ref="A751:B751" si="773">IF(AND(ISNUMBER(SEARCH("Yes",C751)),ISNUMBER(SEARCH("Yes",E751)),ISNUMBER(SEARCH("Yes",G751)),ISNUMBER(SEARCH("Yes",I751))),"Yes","No")</f>
        <v>No</v>
      </c>
      <c r="B751" s="18" t="str">
        <f t="shared" si="773"/>
        <v>Yes</v>
      </c>
      <c r="C751" s="15" t="str">
        <f t="shared" si="527"/>
        <v>No</v>
      </c>
      <c r="D751" s="18" t="str">
        <f t="shared" si="528"/>
        <v>Yes</v>
      </c>
      <c r="E751" s="18" t="str">
        <f t="shared" si="529"/>
        <v>Yes</v>
      </c>
      <c r="F751" s="18" t="str">
        <f t="shared" si="530"/>
        <v>Yes</v>
      </c>
      <c r="G751" s="18" t="str">
        <f t="shared" si="531"/>
        <v>Yes</v>
      </c>
      <c r="H751" s="18" t="str">
        <f t="shared" si="532"/>
        <v>Yes</v>
      </c>
      <c r="I751" s="18" t="str">
        <f t="shared" si="533"/>
        <v>Yes</v>
      </c>
      <c r="J751" s="18" t="str">
        <f t="shared" si="534"/>
        <v>Yes</v>
      </c>
      <c r="K751" s="21">
        <v>749</v>
      </c>
      <c r="L751" s="5" t="s">
        <v>355</v>
      </c>
      <c r="M751" s="5" t="s">
        <v>356</v>
      </c>
      <c r="N751" s="5" t="s">
        <v>2266</v>
      </c>
      <c r="O751" s="5" t="s">
        <v>2269</v>
      </c>
      <c r="P751" s="5" t="s">
        <v>4972</v>
      </c>
      <c r="Q751" s="32" t="s">
        <v>4973</v>
      </c>
      <c r="R751" s="21">
        <v>1</v>
      </c>
      <c r="S751" s="5" t="s">
        <v>21</v>
      </c>
      <c r="T751" s="5" t="s">
        <v>4974</v>
      </c>
      <c r="U751" s="32" t="s">
        <v>4975</v>
      </c>
      <c r="V751" s="21">
        <v>1</v>
      </c>
      <c r="W751" s="5" t="s">
        <v>2269</v>
      </c>
      <c r="X751" s="5" t="s">
        <v>4976</v>
      </c>
      <c r="Y751" s="32" t="s">
        <v>4977</v>
      </c>
      <c r="Z751" s="21">
        <v>1</v>
      </c>
      <c r="AA751" s="5" t="s">
        <v>21</v>
      </c>
      <c r="AB751" s="5" t="s">
        <v>2833</v>
      </c>
      <c r="AC751" s="32" t="s">
        <v>4978</v>
      </c>
      <c r="AD751" s="21">
        <v>1</v>
      </c>
    </row>
    <row r="752" spans="1:30" x14ac:dyDescent="0.3">
      <c r="A752" s="18" t="str">
        <f t="shared" ref="A752:B752" si="774">IF(AND(ISNUMBER(SEARCH("Yes",C752)),ISNUMBER(SEARCH("Yes",E752)),ISNUMBER(SEARCH("Yes",G752)),ISNUMBER(SEARCH("Yes",I752))),"Yes","No")</f>
        <v>No</v>
      </c>
      <c r="B752" s="18" t="str">
        <f t="shared" si="774"/>
        <v>No</v>
      </c>
      <c r="C752" s="15" t="str">
        <f t="shared" si="527"/>
        <v>No</v>
      </c>
      <c r="D752" s="18" t="str">
        <f t="shared" si="528"/>
        <v>No</v>
      </c>
      <c r="E752" s="18" t="str">
        <f t="shared" si="529"/>
        <v>No</v>
      </c>
      <c r="F752" s="18" t="str">
        <f t="shared" si="530"/>
        <v>No</v>
      </c>
      <c r="G752" s="18" t="str">
        <f t="shared" si="531"/>
        <v>No</v>
      </c>
      <c r="H752" s="18" t="str">
        <f t="shared" si="532"/>
        <v>No</v>
      </c>
      <c r="I752" s="18" t="str">
        <f t="shared" si="533"/>
        <v>Yes</v>
      </c>
      <c r="J752" s="18" t="str">
        <f t="shared" si="534"/>
        <v>Yes</v>
      </c>
      <c r="K752" s="21">
        <v>750</v>
      </c>
      <c r="L752" s="5" t="s">
        <v>1650</v>
      </c>
      <c r="M752" s="5" t="s">
        <v>1651</v>
      </c>
      <c r="N752" s="5" t="s">
        <v>2266</v>
      </c>
      <c r="O752" s="5" t="s">
        <v>149</v>
      </c>
      <c r="P752" s="5" t="s">
        <v>3072</v>
      </c>
      <c r="Q752" s="32" t="s">
        <v>4979</v>
      </c>
      <c r="R752" s="21">
        <v>1</v>
      </c>
      <c r="S752" s="22"/>
      <c r="T752" s="22"/>
      <c r="U752" s="22"/>
      <c r="V752" s="22"/>
      <c r="W752" s="22"/>
      <c r="X752" s="22"/>
      <c r="Y752" s="22"/>
      <c r="Z752" s="22"/>
      <c r="AA752" s="5" t="s">
        <v>2269</v>
      </c>
      <c r="AB752" s="5" t="s">
        <v>4980</v>
      </c>
      <c r="AC752" s="32" t="s">
        <v>4981</v>
      </c>
      <c r="AD752" s="21">
        <v>1</v>
      </c>
    </row>
    <row r="753" spans="1:30" x14ac:dyDescent="0.3">
      <c r="A753" s="18" t="str">
        <f t="shared" ref="A753:B753" si="775">IF(AND(ISNUMBER(SEARCH("Yes",C753)),ISNUMBER(SEARCH("Yes",E753)),ISNUMBER(SEARCH("Yes",G753)),ISNUMBER(SEARCH("Yes",I753))),"Yes","No")</f>
        <v>No</v>
      </c>
      <c r="B753" s="18" t="str">
        <f t="shared" si="775"/>
        <v>No</v>
      </c>
      <c r="C753" s="15" t="str">
        <f t="shared" si="527"/>
        <v>No</v>
      </c>
      <c r="D753" s="18" t="str">
        <f t="shared" si="528"/>
        <v>No</v>
      </c>
      <c r="E753" s="18" t="str">
        <f t="shared" si="529"/>
        <v>No</v>
      </c>
      <c r="F753" s="18" t="str">
        <f t="shared" si="530"/>
        <v>No</v>
      </c>
      <c r="G753" s="18" t="str">
        <f t="shared" si="531"/>
        <v>No</v>
      </c>
      <c r="H753" s="18" t="str">
        <f t="shared" si="532"/>
        <v>No</v>
      </c>
      <c r="I753" s="18" t="str">
        <f t="shared" si="533"/>
        <v>Yes</v>
      </c>
      <c r="J753" s="18" t="str">
        <f t="shared" si="534"/>
        <v>Yes</v>
      </c>
      <c r="K753" s="21">
        <v>751</v>
      </c>
      <c r="L753" s="5" t="s">
        <v>1652</v>
      </c>
      <c r="M753" s="5" t="s">
        <v>1653</v>
      </c>
      <c r="N753" s="5" t="s">
        <v>2266</v>
      </c>
      <c r="O753" s="5" t="s">
        <v>149</v>
      </c>
      <c r="P753" s="5" t="s">
        <v>4982</v>
      </c>
      <c r="Q753" s="32" t="s">
        <v>4983</v>
      </c>
      <c r="R753" s="21">
        <v>1</v>
      </c>
      <c r="S753" s="22"/>
      <c r="T753" s="22"/>
      <c r="U753" s="22"/>
      <c r="V753" s="22"/>
      <c r="W753" s="22"/>
      <c r="X753" s="22"/>
      <c r="Y753" s="22"/>
      <c r="Z753" s="22"/>
      <c r="AA753" s="5" t="s">
        <v>21</v>
      </c>
      <c r="AB753" s="5" t="s">
        <v>4669</v>
      </c>
      <c r="AC753" s="32" t="s">
        <v>2693</v>
      </c>
      <c r="AD753" s="21">
        <v>1</v>
      </c>
    </row>
    <row r="754" spans="1:30" x14ac:dyDescent="0.3">
      <c r="A754" s="18" t="str">
        <f t="shared" ref="A754:B754" si="776">IF(AND(ISNUMBER(SEARCH("Yes",C754)),ISNUMBER(SEARCH("Yes",E754)),ISNUMBER(SEARCH("Yes",G754)),ISNUMBER(SEARCH("Yes",I754))),"Yes","No")</f>
        <v>No</v>
      </c>
      <c r="B754" s="18" t="str">
        <f t="shared" si="776"/>
        <v>No</v>
      </c>
      <c r="C754" s="15" t="str">
        <f t="shared" si="527"/>
        <v>No</v>
      </c>
      <c r="D754" s="18" t="str">
        <f t="shared" si="528"/>
        <v>No</v>
      </c>
      <c r="E754" s="18" t="str">
        <f t="shared" si="529"/>
        <v>No</v>
      </c>
      <c r="F754" s="18" t="str">
        <f t="shared" si="530"/>
        <v>No</v>
      </c>
      <c r="G754" s="18" t="str">
        <f t="shared" si="531"/>
        <v>No</v>
      </c>
      <c r="H754" s="18" t="str">
        <f t="shared" si="532"/>
        <v>No</v>
      </c>
      <c r="I754" s="18" t="str">
        <f t="shared" si="533"/>
        <v>Yes</v>
      </c>
      <c r="J754" s="18" t="str">
        <f t="shared" si="534"/>
        <v>Yes</v>
      </c>
      <c r="K754" s="21">
        <v>752</v>
      </c>
      <c r="L754" s="5" t="s">
        <v>1654</v>
      </c>
      <c r="M754" s="5" t="s">
        <v>1655</v>
      </c>
      <c r="N754" s="5" t="s">
        <v>2266</v>
      </c>
      <c r="O754" s="5" t="s">
        <v>149</v>
      </c>
      <c r="P754" s="5" t="s">
        <v>2496</v>
      </c>
      <c r="Q754" s="32" t="s">
        <v>4984</v>
      </c>
      <c r="R754" s="21">
        <v>1</v>
      </c>
      <c r="S754" s="22"/>
      <c r="T754" s="22"/>
      <c r="U754" s="22"/>
      <c r="V754" s="22"/>
      <c r="W754" s="22"/>
      <c r="X754" s="22"/>
      <c r="Y754" s="22"/>
      <c r="Z754" s="22"/>
      <c r="AA754" s="5" t="s">
        <v>2269</v>
      </c>
      <c r="AB754" s="5" t="s">
        <v>4985</v>
      </c>
      <c r="AC754" s="32" t="s">
        <v>4986</v>
      </c>
      <c r="AD754" s="21">
        <v>1</v>
      </c>
    </row>
    <row r="755" spans="1:30" x14ac:dyDescent="0.3">
      <c r="A755" s="18" t="str">
        <f t="shared" ref="A755:B755" si="777">IF(AND(ISNUMBER(SEARCH("Yes",C755)),ISNUMBER(SEARCH("Yes",E755)),ISNUMBER(SEARCH("Yes",G755)),ISNUMBER(SEARCH("Yes",I755))),"Yes","No")</f>
        <v>No</v>
      </c>
      <c r="B755" s="18" t="str">
        <f t="shared" si="777"/>
        <v>No</v>
      </c>
      <c r="C755" s="15" t="str">
        <f t="shared" si="527"/>
        <v>No</v>
      </c>
      <c r="D755" s="18" t="str">
        <f t="shared" si="528"/>
        <v>No</v>
      </c>
      <c r="E755" s="18" t="str">
        <f t="shared" si="529"/>
        <v>No</v>
      </c>
      <c r="F755" s="18" t="str">
        <f t="shared" si="530"/>
        <v>No</v>
      </c>
      <c r="G755" s="18" t="str">
        <f t="shared" si="531"/>
        <v>No</v>
      </c>
      <c r="H755" s="18" t="str">
        <f t="shared" si="532"/>
        <v>No</v>
      </c>
      <c r="I755" s="18" t="str">
        <f t="shared" si="533"/>
        <v>Yes</v>
      </c>
      <c r="J755" s="18" t="str">
        <f t="shared" si="534"/>
        <v>No</v>
      </c>
      <c r="K755" s="21">
        <v>753</v>
      </c>
      <c r="L755" s="5" t="s">
        <v>1656</v>
      </c>
      <c r="M755" s="5" t="s">
        <v>1657</v>
      </c>
      <c r="N755" s="5" t="s">
        <v>2266</v>
      </c>
      <c r="O755" s="5" t="s">
        <v>149</v>
      </c>
      <c r="P755" s="5" t="s">
        <v>4987</v>
      </c>
      <c r="Q755" s="32" t="s">
        <v>4988</v>
      </c>
      <c r="R755" s="21">
        <v>1</v>
      </c>
      <c r="S755" s="22"/>
      <c r="T755" s="22"/>
      <c r="U755" s="22"/>
      <c r="V755" s="22"/>
      <c r="W755" s="22"/>
      <c r="X755" s="22"/>
      <c r="Y755" s="22"/>
      <c r="Z755" s="22"/>
      <c r="AA755" s="5" t="s">
        <v>149</v>
      </c>
      <c r="AB755" s="5" t="s">
        <v>2890</v>
      </c>
      <c r="AC755" s="32" t="s">
        <v>3200</v>
      </c>
      <c r="AD755" s="21">
        <v>1</v>
      </c>
    </row>
    <row r="756" spans="1:30" x14ac:dyDescent="0.3">
      <c r="A756" s="18" t="str">
        <f t="shared" ref="A756:B756" si="778">IF(AND(ISNUMBER(SEARCH("Yes",C756)),ISNUMBER(SEARCH("Yes",E756)),ISNUMBER(SEARCH("Yes",G756)),ISNUMBER(SEARCH("Yes",I756))),"Yes","No")</f>
        <v>No</v>
      </c>
      <c r="B756" s="18" t="str">
        <f t="shared" si="778"/>
        <v>No</v>
      </c>
      <c r="C756" s="15" t="str">
        <f t="shared" si="527"/>
        <v>No</v>
      </c>
      <c r="D756" s="18" t="str">
        <f t="shared" si="528"/>
        <v>No</v>
      </c>
      <c r="E756" s="18" t="str">
        <f t="shared" si="529"/>
        <v>No</v>
      </c>
      <c r="F756" s="18" t="str">
        <f t="shared" si="530"/>
        <v>No</v>
      </c>
      <c r="G756" s="18" t="str">
        <f t="shared" si="531"/>
        <v>No</v>
      </c>
      <c r="H756" s="18" t="str">
        <f t="shared" si="532"/>
        <v>No</v>
      </c>
      <c r="I756" s="18" t="str">
        <f t="shared" si="533"/>
        <v>Yes</v>
      </c>
      <c r="J756" s="18" t="str">
        <f t="shared" si="534"/>
        <v>Yes</v>
      </c>
      <c r="K756" s="21">
        <v>754</v>
      </c>
      <c r="L756" s="5" t="s">
        <v>1658</v>
      </c>
      <c r="M756" s="5" t="s">
        <v>1659</v>
      </c>
      <c r="N756" s="5" t="s">
        <v>2266</v>
      </c>
      <c r="O756" s="5" t="s">
        <v>149</v>
      </c>
      <c r="P756" s="5" t="s">
        <v>2280</v>
      </c>
      <c r="Q756" s="32" t="s">
        <v>2556</v>
      </c>
      <c r="R756" s="21">
        <v>1</v>
      </c>
      <c r="S756" s="22"/>
      <c r="T756" s="22"/>
      <c r="U756" s="22"/>
      <c r="V756" s="22"/>
      <c r="W756" s="22"/>
      <c r="X756" s="22"/>
      <c r="Y756" s="22"/>
      <c r="Z756" s="22"/>
      <c r="AA756" s="5" t="s">
        <v>2269</v>
      </c>
      <c r="AB756" s="5" t="s">
        <v>4989</v>
      </c>
      <c r="AC756" s="32" t="s">
        <v>4990</v>
      </c>
      <c r="AD756" s="21">
        <v>1</v>
      </c>
    </row>
    <row r="757" spans="1:30" x14ac:dyDescent="0.3">
      <c r="A757" s="18" t="str">
        <f t="shared" ref="A757:B757" si="779">IF(AND(ISNUMBER(SEARCH("Yes",C757)),ISNUMBER(SEARCH("Yes",E757)),ISNUMBER(SEARCH("Yes",G757)),ISNUMBER(SEARCH("Yes",I757))),"Yes","No")</f>
        <v>No</v>
      </c>
      <c r="B757" s="18" t="str">
        <f t="shared" si="779"/>
        <v>No</v>
      </c>
      <c r="C757" s="15" t="str">
        <f t="shared" si="527"/>
        <v>No</v>
      </c>
      <c r="D757" s="18" t="str">
        <f t="shared" si="528"/>
        <v>No</v>
      </c>
      <c r="E757" s="18" t="str">
        <f t="shared" si="529"/>
        <v>No</v>
      </c>
      <c r="F757" s="18" t="str">
        <f t="shared" si="530"/>
        <v>No</v>
      </c>
      <c r="G757" s="18" t="str">
        <f t="shared" si="531"/>
        <v>No</v>
      </c>
      <c r="H757" s="18" t="str">
        <f t="shared" si="532"/>
        <v>No</v>
      </c>
      <c r="I757" s="18" t="str">
        <f t="shared" si="533"/>
        <v>Yes</v>
      </c>
      <c r="J757" s="18" t="str">
        <f t="shared" si="534"/>
        <v>Yes</v>
      </c>
      <c r="K757" s="21">
        <v>755</v>
      </c>
      <c r="L757" s="5" t="s">
        <v>1660</v>
      </c>
      <c r="M757" s="5" t="s">
        <v>1661</v>
      </c>
      <c r="N757" s="5" t="s">
        <v>2266</v>
      </c>
      <c r="O757" s="5" t="s">
        <v>149</v>
      </c>
      <c r="P757" s="5" t="s">
        <v>2292</v>
      </c>
      <c r="Q757" s="32" t="s">
        <v>2652</v>
      </c>
      <c r="R757" s="21">
        <v>1</v>
      </c>
      <c r="S757" s="22"/>
      <c r="T757" s="22"/>
      <c r="U757" s="22"/>
      <c r="V757" s="22"/>
      <c r="W757" s="22"/>
      <c r="X757" s="22"/>
      <c r="Y757" s="22"/>
      <c r="Z757" s="22"/>
      <c r="AA757" s="5" t="s">
        <v>2269</v>
      </c>
      <c r="AB757" s="5" t="s">
        <v>2628</v>
      </c>
      <c r="AC757" s="32" t="s">
        <v>2693</v>
      </c>
      <c r="AD757" s="21">
        <v>1</v>
      </c>
    </row>
    <row r="758" spans="1:30" x14ac:dyDescent="0.3">
      <c r="A758" s="18" t="str">
        <f t="shared" ref="A758:B758" si="780">IF(AND(ISNUMBER(SEARCH("Yes",C758)),ISNUMBER(SEARCH("Yes",E758)),ISNUMBER(SEARCH("Yes",G758)),ISNUMBER(SEARCH("Yes",I758))),"Yes","No")</f>
        <v>No</v>
      </c>
      <c r="B758" s="18" t="str">
        <f t="shared" si="780"/>
        <v>No</v>
      </c>
      <c r="C758" s="15" t="str">
        <f t="shared" si="527"/>
        <v>No</v>
      </c>
      <c r="D758" s="18" t="str">
        <f t="shared" si="528"/>
        <v>No</v>
      </c>
      <c r="E758" s="18" t="str">
        <f t="shared" si="529"/>
        <v>No</v>
      </c>
      <c r="F758" s="18" t="str">
        <f t="shared" si="530"/>
        <v>No</v>
      </c>
      <c r="G758" s="18" t="str">
        <f t="shared" si="531"/>
        <v>No</v>
      </c>
      <c r="H758" s="18" t="str">
        <f t="shared" si="532"/>
        <v>No</v>
      </c>
      <c r="I758" s="18" t="str">
        <f t="shared" si="533"/>
        <v>Yes</v>
      </c>
      <c r="J758" s="18" t="str">
        <f t="shared" si="534"/>
        <v>Yes</v>
      </c>
      <c r="K758" s="21">
        <v>756</v>
      </c>
      <c r="L758" s="5" t="s">
        <v>1662</v>
      </c>
      <c r="M758" s="5" t="s">
        <v>1663</v>
      </c>
      <c r="N758" s="5" t="s">
        <v>2266</v>
      </c>
      <c r="O758" s="5" t="s">
        <v>149</v>
      </c>
      <c r="P758" s="5" t="s">
        <v>2626</v>
      </c>
      <c r="Q758" s="32" t="s">
        <v>4991</v>
      </c>
      <c r="R758" s="21">
        <v>1</v>
      </c>
      <c r="S758" s="22"/>
      <c r="T758" s="22"/>
      <c r="U758" s="22"/>
      <c r="V758" s="22"/>
      <c r="W758" s="22"/>
      <c r="X758" s="22"/>
      <c r="Y758" s="22"/>
      <c r="Z758" s="22"/>
      <c r="AA758" s="5" t="s">
        <v>2269</v>
      </c>
      <c r="AB758" s="5" t="s">
        <v>2381</v>
      </c>
      <c r="AC758" s="32" t="s">
        <v>4992</v>
      </c>
      <c r="AD758" s="21">
        <v>1</v>
      </c>
    </row>
    <row r="759" spans="1:30" x14ac:dyDescent="0.3">
      <c r="A759" s="18" t="str">
        <f t="shared" ref="A759:B759" si="781">IF(AND(ISNUMBER(SEARCH("Yes",C759)),ISNUMBER(SEARCH("Yes",E759)),ISNUMBER(SEARCH("Yes",G759)),ISNUMBER(SEARCH("Yes",I759))),"Yes","No")</f>
        <v>No</v>
      </c>
      <c r="B759" s="18" t="str">
        <f t="shared" si="781"/>
        <v>No</v>
      </c>
      <c r="C759" s="15" t="str">
        <f t="shared" si="527"/>
        <v>No</v>
      </c>
      <c r="D759" s="18" t="str">
        <f t="shared" si="528"/>
        <v>No</v>
      </c>
      <c r="E759" s="18" t="str">
        <f t="shared" si="529"/>
        <v>No</v>
      </c>
      <c r="F759" s="18" t="str">
        <f t="shared" si="530"/>
        <v>No</v>
      </c>
      <c r="G759" s="18" t="str">
        <f t="shared" si="531"/>
        <v>No</v>
      </c>
      <c r="H759" s="18" t="str">
        <f t="shared" si="532"/>
        <v>No</v>
      </c>
      <c r="I759" s="18" t="str">
        <f t="shared" si="533"/>
        <v>Yes</v>
      </c>
      <c r="J759" s="18" t="str">
        <f t="shared" si="534"/>
        <v>Yes</v>
      </c>
      <c r="K759" s="21">
        <v>757</v>
      </c>
      <c r="L759" s="5" t="s">
        <v>1664</v>
      </c>
      <c r="M759" s="5" t="s">
        <v>1665</v>
      </c>
      <c r="N759" s="5" t="s">
        <v>2266</v>
      </c>
      <c r="O759" s="5" t="s">
        <v>149</v>
      </c>
      <c r="P759" s="5" t="s">
        <v>2394</v>
      </c>
      <c r="Q759" s="32" t="s">
        <v>4993</v>
      </c>
      <c r="R759" s="21">
        <v>1</v>
      </c>
      <c r="S759" s="22"/>
      <c r="T759" s="22"/>
      <c r="U759" s="22"/>
      <c r="V759" s="22"/>
      <c r="W759" s="22"/>
      <c r="X759" s="22"/>
      <c r="Y759" s="22"/>
      <c r="Z759" s="22"/>
      <c r="AA759" s="5" t="s">
        <v>2269</v>
      </c>
      <c r="AB759" s="5" t="s">
        <v>4994</v>
      </c>
      <c r="AC759" s="32" t="s">
        <v>4995</v>
      </c>
      <c r="AD759" s="21">
        <v>1</v>
      </c>
    </row>
    <row r="760" spans="1:30" x14ac:dyDescent="0.3">
      <c r="A760" s="18" t="str">
        <f t="shared" ref="A760:B760" si="782">IF(AND(ISNUMBER(SEARCH("Yes",C760)),ISNUMBER(SEARCH("Yes",E760)),ISNUMBER(SEARCH("Yes",G760)),ISNUMBER(SEARCH("Yes",I760))),"Yes","No")</f>
        <v>No</v>
      </c>
      <c r="B760" s="18" t="str">
        <f t="shared" si="782"/>
        <v>No</v>
      </c>
      <c r="C760" s="15" t="str">
        <f t="shared" si="527"/>
        <v>No</v>
      </c>
      <c r="D760" s="18" t="str">
        <f t="shared" si="528"/>
        <v>No</v>
      </c>
      <c r="E760" s="18" t="str">
        <f t="shared" si="529"/>
        <v>No</v>
      </c>
      <c r="F760" s="18" t="str">
        <f t="shared" si="530"/>
        <v>No</v>
      </c>
      <c r="G760" s="18" t="str">
        <f t="shared" si="531"/>
        <v>No</v>
      </c>
      <c r="H760" s="18" t="str">
        <f t="shared" si="532"/>
        <v>No</v>
      </c>
      <c r="I760" s="18" t="str">
        <f t="shared" si="533"/>
        <v>Yes</v>
      </c>
      <c r="J760" s="18" t="str">
        <f t="shared" si="534"/>
        <v>No</v>
      </c>
      <c r="K760" s="21">
        <v>758</v>
      </c>
      <c r="L760" s="5" t="s">
        <v>1666</v>
      </c>
      <c r="M760" s="5" t="s">
        <v>1667</v>
      </c>
      <c r="N760" s="5" t="s">
        <v>2266</v>
      </c>
      <c r="O760" s="5" t="s">
        <v>149</v>
      </c>
      <c r="P760" s="5" t="s">
        <v>2394</v>
      </c>
      <c r="Q760" s="32" t="s">
        <v>4996</v>
      </c>
      <c r="R760" s="21">
        <v>1</v>
      </c>
      <c r="S760" s="22"/>
      <c r="T760" s="22"/>
      <c r="U760" s="22"/>
      <c r="V760" s="22"/>
      <c r="W760" s="22"/>
      <c r="X760" s="22"/>
      <c r="Y760" s="22"/>
      <c r="Z760" s="22"/>
      <c r="AA760" s="5" t="s">
        <v>149</v>
      </c>
      <c r="AB760" s="5" t="s">
        <v>4997</v>
      </c>
      <c r="AC760" s="32" t="s">
        <v>4998</v>
      </c>
      <c r="AD760" s="21">
        <v>1</v>
      </c>
    </row>
    <row r="761" spans="1:30" x14ac:dyDescent="0.3">
      <c r="A761" s="18" t="str">
        <f t="shared" ref="A761:B761" si="783">IF(AND(ISNUMBER(SEARCH("Yes",C761)),ISNUMBER(SEARCH("Yes",E761)),ISNUMBER(SEARCH("Yes",G761)),ISNUMBER(SEARCH("Yes",I761))),"Yes","No")</f>
        <v>No</v>
      </c>
      <c r="B761" s="18" t="str">
        <f t="shared" si="783"/>
        <v>No</v>
      </c>
      <c r="C761" s="15" t="str">
        <f t="shared" si="527"/>
        <v>No</v>
      </c>
      <c r="D761" s="18" t="str">
        <f t="shared" si="528"/>
        <v>No</v>
      </c>
      <c r="E761" s="18" t="str">
        <f t="shared" si="529"/>
        <v>No</v>
      </c>
      <c r="F761" s="18" t="str">
        <f t="shared" si="530"/>
        <v>No</v>
      </c>
      <c r="G761" s="18" t="str">
        <f t="shared" si="531"/>
        <v>No</v>
      </c>
      <c r="H761" s="18" t="str">
        <f t="shared" si="532"/>
        <v>No</v>
      </c>
      <c r="I761" s="18" t="str">
        <f t="shared" si="533"/>
        <v>Yes</v>
      </c>
      <c r="J761" s="18" t="str">
        <f t="shared" si="534"/>
        <v>Yes</v>
      </c>
      <c r="K761" s="21">
        <v>759</v>
      </c>
      <c r="L761" s="5" t="s">
        <v>1668</v>
      </c>
      <c r="M761" s="5" t="s">
        <v>1669</v>
      </c>
      <c r="N761" s="5" t="s">
        <v>2266</v>
      </c>
      <c r="O761" s="5" t="s">
        <v>149</v>
      </c>
      <c r="P761" s="5" t="s">
        <v>2683</v>
      </c>
      <c r="Q761" s="32" t="s">
        <v>4999</v>
      </c>
      <c r="R761" s="21">
        <v>1</v>
      </c>
      <c r="S761" s="22"/>
      <c r="T761" s="22"/>
      <c r="U761" s="22"/>
      <c r="V761" s="22"/>
      <c r="W761" s="22"/>
      <c r="X761" s="22"/>
      <c r="Y761" s="22"/>
      <c r="Z761" s="22"/>
      <c r="AA761" s="5" t="s">
        <v>2269</v>
      </c>
      <c r="AB761" s="5" t="s">
        <v>5000</v>
      </c>
      <c r="AC761" s="32" t="s">
        <v>5001</v>
      </c>
      <c r="AD761" s="21">
        <v>1</v>
      </c>
    </row>
    <row r="762" spans="1:30" x14ac:dyDescent="0.3">
      <c r="A762" s="18" t="str">
        <f t="shared" ref="A762:B762" si="784">IF(AND(ISNUMBER(SEARCH("Yes",C762)),ISNUMBER(SEARCH("Yes",E762)),ISNUMBER(SEARCH("Yes",G762)),ISNUMBER(SEARCH("Yes",I762))),"Yes","No")</f>
        <v>No</v>
      </c>
      <c r="B762" s="18" t="str">
        <f t="shared" si="784"/>
        <v>No</v>
      </c>
      <c r="C762" s="15" t="str">
        <f t="shared" si="527"/>
        <v>No</v>
      </c>
      <c r="D762" s="18" t="str">
        <f t="shared" si="528"/>
        <v>No</v>
      </c>
      <c r="E762" s="18" t="str">
        <f t="shared" si="529"/>
        <v>No</v>
      </c>
      <c r="F762" s="18" t="str">
        <f t="shared" si="530"/>
        <v>No</v>
      </c>
      <c r="G762" s="18" t="str">
        <f t="shared" si="531"/>
        <v>No</v>
      </c>
      <c r="H762" s="18" t="str">
        <f t="shared" si="532"/>
        <v>No</v>
      </c>
      <c r="I762" s="18" t="str">
        <f t="shared" si="533"/>
        <v>Yes</v>
      </c>
      <c r="J762" s="18" t="str">
        <f t="shared" si="534"/>
        <v>No</v>
      </c>
      <c r="K762" s="21">
        <v>760</v>
      </c>
      <c r="L762" s="5" t="s">
        <v>1670</v>
      </c>
      <c r="M762" s="5" t="s">
        <v>1671</v>
      </c>
      <c r="N762" s="5" t="s">
        <v>2266</v>
      </c>
      <c r="O762" s="5" t="s">
        <v>149</v>
      </c>
      <c r="P762" s="5" t="s">
        <v>2284</v>
      </c>
      <c r="Q762" s="32" t="s">
        <v>5002</v>
      </c>
      <c r="R762" s="21">
        <v>1</v>
      </c>
      <c r="S762" s="22"/>
      <c r="T762" s="22"/>
      <c r="U762" s="22"/>
      <c r="V762" s="22"/>
      <c r="W762" s="22"/>
      <c r="X762" s="22"/>
      <c r="Y762" s="22"/>
      <c r="Z762" s="22"/>
      <c r="AA762" s="5" t="s">
        <v>149</v>
      </c>
      <c r="AB762" s="5" t="s">
        <v>3652</v>
      </c>
      <c r="AC762" s="32" t="s">
        <v>5003</v>
      </c>
      <c r="AD762" s="21">
        <v>1</v>
      </c>
    </row>
    <row r="763" spans="1:30" x14ac:dyDescent="0.3">
      <c r="A763" s="18" t="str">
        <f t="shared" ref="A763:B763" si="785">IF(AND(ISNUMBER(SEARCH("Yes",C763)),ISNUMBER(SEARCH("Yes",E763)),ISNUMBER(SEARCH("Yes",G763)),ISNUMBER(SEARCH("Yes",I763))),"Yes","No")</f>
        <v>No</v>
      </c>
      <c r="B763" s="18" t="str">
        <f t="shared" si="785"/>
        <v>No</v>
      </c>
      <c r="C763" s="15" t="str">
        <f t="shared" si="527"/>
        <v>No</v>
      </c>
      <c r="D763" s="18" t="str">
        <f t="shared" si="528"/>
        <v>No</v>
      </c>
      <c r="E763" s="18" t="str">
        <f t="shared" si="529"/>
        <v>No</v>
      </c>
      <c r="F763" s="18" t="str">
        <f t="shared" si="530"/>
        <v>No</v>
      </c>
      <c r="G763" s="18" t="str">
        <f t="shared" si="531"/>
        <v>No</v>
      </c>
      <c r="H763" s="18" t="str">
        <f t="shared" si="532"/>
        <v>No</v>
      </c>
      <c r="I763" s="18" t="str">
        <f t="shared" si="533"/>
        <v>Yes</v>
      </c>
      <c r="J763" s="18" t="str">
        <f t="shared" si="534"/>
        <v>Yes</v>
      </c>
      <c r="K763" s="21">
        <v>761</v>
      </c>
      <c r="L763" s="5" t="s">
        <v>1672</v>
      </c>
      <c r="M763" s="5" t="s">
        <v>1673</v>
      </c>
      <c r="N763" s="5" t="s">
        <v>2266</v>
      </c>
      <c r="O763" s="5" t="s">
        <v>149</v>
      </c>
      <c r="P763" s="5" t="s">
        <v>2623</v>
      </c>
      <c r="Q763" s="32" t="s">
        <v>5004</v>
      </c>
      <c r="R763" s="21">
        <v>1</v>
      </c>
      <c r="S763" s="22"/>
      <c r="T763" s="22"/>
      <c r="U763" s="22"/>
      <c r="V763" s="22"/>
      <c r="W763" s="22"/>
      <c r="X763" s="22"/>
      <c r="Y763" s="22"/>
      <c r="Z763" s="22"/>
      <c r="AA763" s="5" t="s">
        <v>2269</v>
      </c>
      <c r="AB763" s="5" t="s">
        <v>3903</v>
      </c>
      <c r="AC763" s="32" t="s">
        <v>3498</v>
      </c>
      <c r="AD763" s="21">
        <v>1</v>
      </c>
    </row>
    <row r="764" spans="1:30" x14ac:dyDescent="0.3">
      <c r="A764" s="18" t="str">
        <f t="shared" ref="A764:B764" si="786">IF(AND(ISNUMBER(SEARCH("Yes",C764)),ISNUMBER(SEARCH("Yes",E764)),ISNUMBER(SEARCH("Yes",G764)),ISNUMBER(SEARCH("Yes",I764))),"Yes","No")</f>
        <v>No</v>
      </c>
      <c r="B764" s="18" t="str">
        <f t="shared" si="786"/>
        <v>No</v>
      </c>
      <c r="C764" s="15" t="str">
        <f t="shared" si="527"/>
        <v>No</v>
      </c>
      <c r="D764" s="18" t="str">
        <f t="shared" si="528"/>
        <v>No</v>
      </c>
      <c r="E764" s="18" t="str">
        <f t="shared" si="529"/>
        <v>No</v>
      </c>
      <c r="F764" s="18" t="str">
        <f t="shared" si="530"/>
        <v>No</v>
      </c>
      <c r="G764" s="18" t="str">
        <f t="shared" si="531"/>
        <v>No</v>
      </c>
      <c r="H764" s="18" t="str">
        <f t="shared" si="532"/>
        <v>No</v>
      </c>
      <c r="I764" s="18" t="str">
        <f t="shared" si="533"/>
        <v>Yes</v>
      </c>
      <c r="J764" s="18" t="str">
        <f t="shared" si="534"/>
        <v>Yes</v>
      </c>
      <c r="K764" s="21">
        <v>762</v>
      </c>
      <c r="L764" s="5" t="s">
        <v>1674</v>
      </c>
      <c r="M764" s="5" t="s">
        <v>1675</v>
      </c>
      <c r="N764" s="5" t="s">
        <v>2266</v>
      </c>
      <c r="O764" s="5" t="s">
        <v>149</v>
      </c>
      <c r="P764" s="5" t="s">
        <v>5005</v>
      </c>
      <c r="Q764" s="32" t="s">
        <v>2762</v>
      </c>
      <c r="R764" s="21">
        <v>1</v>
      </c>
      <c r="S764" s="22"/>
      <c r="T764" s="22"/>
      <c r="U764" s="22"/>
      <c r="V764" s="22"/>
      <c r="W764" s="22"/>
      <c r="X764" s="22"/>
      <c r="Y764" s="22"/>
      <c r="Z764" s="22"/>
      <c r="AA764" s="5" t="s">
        <v>2269</v>
      </c>
      <c r="AB764" s="5" t="s">
        <v>3979</v>
      </c>
      <c r="AC764" s="32" t="s">
        <v>2435</v>
      </c>
      <c r="AD764" s="21">
        <v>1</v>
      </c>
    </row>
    <row r="765" spans="1:30" x14ac:dyDescent="0.3">
      <c r="A765" s="18" t="str">
        <f t="shared" ref="A765:B765" si="787">IF(AND(ISNUMBER(SEARCH("Yes",C765)),ISNUMBER(SEARCH("Yes",E765)),ISNUMBER(SEARCH("Yes",G765)),ISNUMBER(SEARCH("Yes",I765))),"Yes","No")</f>
        <v>No</v>
      </c>
      <c r="B765" s="18" t="str">
        <f t="shared" si="787"/>
        <v>No</v>
      </c>
      <c r="C765" s="15" t="str">
        <f t="shared" si="527"/>
        <v>No</v>
      </c>
      <c r="D765" s="18" t="str">
        <f t="shared" si="528"/>
        <v>No</v>
      </c>
      <c r="E765" s="18" t="str">
        <f t="shared" si="529"/>
        <v>No</v>
      </c>
      <c r="F765" s="18" t="str">
        <f t="shared" si="530"/>
        <v>No</v>
      </c>
      <c r="G765" s="18" t="str">
        <f t="shared" si="531"/>
        <v>No</v>
      </c>
      <c r="H765" s="18" t="str">
        <f t="shared" si="532"/>
        <v>No</v>
      </c>
      <c r="I765" s="18" t="str">
        <f t="shared" si="533"/>
        <v>Yes</v>
      </c>
      <c r="J765" s="18" t="str">
        <f t="shared" si="534"/>
        <v>Yes</v>
      </c>
      <c r="K765" s="21">
        <v>763</v>
      </c>
      <c r="L765" s="5" t="s">
        <v>1676</v>
      </c>
      <c r="M765" s="5" t="s">
        <v>1677</v>
      </c>
      <c r="N765" s="5" t="s">
        <v>2266</v>
      </c>
      <c r="O765" s="5" t="s">
        <v>149</v>
      </c>
      <c r="P765" s="5" t="s">
        <v>2683</v>
      </c>
      <c r="Q765" s="32" t="s">
        <v>5006</v>
      </c>
      <c r="R765" s="21">
        <v>1</v>
      </c>
      <c r="S765" s="22"/>
      <c r="T765" s="22"/>
      <c r="U765" s="22"/>
      <c r="V765" s="22"/>
      <c r="W765" s="22"/>
      <c r="X765" s="22"/>
      <c r="Y765" s="22"/>
      <c r="Z765" s="22"/>
      <c r="AA765" s="5" t="s">
        <v>2269</v>
      </c>
      <c r="AB765" s="5" t="s">
        <v>5007</v>
      </c>
      <c r="AC765" s="32" t="s">
        <v>5008</v>
      </c>
      <c r="AD765" s="21">
        <v>1</v>
      </c>
    </row>
    <row r="766" spans="1:30" x14ac:dyDescent="0.3">
      <c r="A766" s="18" t="str">
        <f t="shared" ref="A766:B766" si="788">IF(AND(ISNUMBER(SEARCH("Yes",C766)),ISNUMBER(SEARCH("Yes",E766)),ISNUMBER(SEARCH("Yes",G766)),ISNUMBER(SEARCH("Yes",I766))),"Yes","No")</f>
        <v>No</v>
      </c>
      <c r="B766" s="18" t="str">
        <f t="shared" si="788"/>
        <v>No</v>
      </c>
      <c r="C766" s="15" t="str">
        <f t="shared" si="527"/>
        <v>No</v>
      </c>
      <c r="D766" s="18" t="str">
        <f t="shared" si="528"/>
        <v>No</v>
      </c>
      <c r="E766" s="18" t="str">
        <f t="shared" si="529"/>
        <v>No</v>
      </c>
      <c r="F766" s="18" t="str">
        <f t="shared" si="530"/>
        <v>No</v>
      </c>
      <c r="G766" s="18" t="str">
        <f t="shared" si="531"/>
        <v>No</v>
      </c>
      <c r="H766" s="18" t="str">
        <f t="shared" si="532"/>
        <v>No</v>
      </c>
      <c r="I766" s="18" t="str">
        <f t="shared" si="533"/>
        <v>Yes</v>
      </c>
      <c r="J766" s="18" t="str">
        <f t="shared" si="534"/>
        <v>Yes</v>
      </c>
      <c r="K766" s="21">
        <v>764</v>
      </c>
      <c r="L766" s="5" t="s">
        <v>1678</v>
      </c>
      <c r="M766" s="5" t="s">
        <v>1679</v>
      </c>
      <c r="N766" s="5" t="s">
        <v>2266</v>
      </c>
      <c r="O766" s="5" t="s">
        <v>149</v>
      </c>
      <c r="P766" s="5" t="s">
        <v>5009</v>
      </c>
      <c r="Q766" s="32" t="s">
        <v>5010</v>
      </c>
      <c r="R766" s="21">
        <v>1</v>
      </c>
      <c r="S766" s="22"/>
      <c r="T766" s="22"/>
      <c r="U766" s="22"/>
      <c r="V766" s="22"/>
      <c r="W766" s="22"/>
      <c r="X766" s="22"/>
      <c r="Y766" s="22"/>
      <c r="Z766" s="22"/>
      <c r="AA766" s="5" t="s">
        <v>21</v>
      </c>
      <c r="AB766" s="5" t="s">
        <v>5011</v>
      </c>
      <c r="AC766" s="32" t="s">
        <v>5012</v>
      </c>
      <c r="AD766" s="21">
        <v>1</v>
      </c>
    </row>
    <row r="767" spans="1:30" x14ac:dyDescent="0.3">
      <c r="A767" s="18" t="str">
        <f t="shared" ref="A767:B767" si="789">IF(AND(ISNUMBER(SEARCH("Yes",C767)),ISNUMBER(SEARCH("Yes",E767)),ISNUMBER(SEARCH("Yes",G767)),ISNUMBER(SEARCH("Yes",I767))),"Yes","No")</f>
        <v>No</v>
      </c>
      <c r="B767" s="18" t="str">
        <f t="shared" si="789"/>
        <v>No</v>
      </c>
      <c r="C767" s="15" t="str">
        <f t="shared" ref="C767:C1021" si="790">IF(ISNUMBER(SEARCH("No;",Q767)),"No","Yes")</f>
        <v>No</v>
      </c>
      <c r="D767" s="18" t="str">
        <f t="shared" ref="D767:D1021" si="791">IF(ISNUMBER(SEARCH("No",O767)),"No","Yes")</f>
        <v>No</v>
      </c>
      <c r="E767" s="18" t="str">
        <f t="shared" ref="E767:E1021" si="792">IF(ISNUMBER(SEARCH("No;",U767)),"No",IF(ISBLANK(U767),"No","Yes"))</f>
        <v>No</v>
      </c>
      <c r="F767" s="18" t="str">
        <f t="shared" ref="F767:F1021" si="793">IF(ISNUMBER(SEARCH("No;",S767)),"No",IF(ISBLANK(S767),"No","Yes"))</f>
        <v>No</v>
      </c>
      <c r="G767" s="18" t="str">
        <f t="shared" ref="G767:G1021" si="794">IF(ISNUMBER(SEARCH("No;",Y767)),"No",IF(ISBLANK(Y767),"No","Yes"))</f>
        <v>No</v>
      </c>
      <c r="H767" s="18" t="str">
        <f t="shared" ref="H767:H1021" si="795">IF(ISNUMBER(SEARCH("No;",W767)),"No",IF(ISBLANK(W767),"No","Yes"))</f>
        <v>No</v>
      </c>
      <c r="I767" s="18" t="str">
        <f t="shared" ref="I767:I1021" si="796">IF(ISNUMBER(SEARCH("No;",AC767)),"No",IF(ISBLANK(AC767),"No","Yes"))</f>
        <v>Yes</v>
      </c>
      <c r="J767" s="18" t="str">
        <f t="shared" ref="J767:J1021" si="797">IF(ISNUMBER(SEARCH("No",AA767)),"No",IF(ISBLANK(AA767),"No","Yes"))</f>
        <v>Yes</v>
      </c>
      <c r="K767" s="21">
        <v>765</v>
      </c>
      <c r="L767" s="5" t="s">
        <v>1680</v>
      </c>
      <c r="M767" s="5" t="s">
        <v>1681</v>
      </c>
      <c r="N767" s="5" t="s">
        <v>2266</v>
      </c>
      <c r="O767" s="5" t="s">
        <v>149</v>
      </c>
      <c r="P767" s="5" t="s">
        <v>2683</v>
      </c>
      <c r="Q767" s="32" t="s">
        <v>5013</v>
      </c>
      <c r="R767" s="21">
        <v>1</v>
      </c>
      <c r="S767" s="22"/>
      <c r="T767" s="22"/>
      <c r="U767" s="22"/>
      <c r="V767" s="22"/>
      <c r="W767" s="22"/>
      <c r="X767" s="22"/>
      <c r="Y767" s="22"/>
      <c r="Z767" s="22"/>
      <c r="AA767" s="5" t="s">
        <v>21</v>
      </c>
      <c r="AB767" s="5" t="s">
        <v>5014</v>
      </c>
      <c r="AC767" s="32" t="s">
        <v>5015</v>
      </c>
      <c r="AD767" s="21">
        <v>1</v>
      </c>
    </row>
    <row r="768" spans="1:30" x14ac:dyDescent="0.3">
      <c r="A768" s="18" t="str">
        <f t="shared" ref="A768:B768" si="798">IF(AND(ISNUMBER(SEARCH("Yes",C768)),ISNUMBER(SEARCH("Yes",E768)),ISNUMBER(SEARCH("Yes",G768)),ISNUMBER(SEARCH("Yes",I768))),"Yes","No")</f>
        <v>Yes</v>
      </c>
      <c r="B768" s="18" t="str">
        <f t="shared" si="798"/>
        <v>Yes</v>
      </c>
      <c r="C768" s="15" t="str">
        <f t="shared" si="790"/>
        <v>Yes</v>
      </c>
      <c r="D768" s="18" t="str">
        <f t="shared" si="791"/>
        <v>Yes</v>
      </c>
      <c r="E768" s="18" t="str">
        <f t="shared" si="792"/>
        <v>Yes</v>
      </c>
      <c r="F768" s="18" t="str">
        <f t="shared" si="793"/>
        <v>Yes</v>
      </c>
      <c r="G768" s="18" t="str">
        <f t="shared" si="794"/>
        <v>Yes</v>
      </c>
      <c r="H768" s="18" t="str">
        <f t="shared" si="795"/>
        <v>Yes</v>
      </c>
      <c r="I768" s="18" t="str">
        <f t="shared" si="796"/>
        <v>Yes</v>
      </c>
      <c r="J768" s="18" t="str">
        <f t="shared" si="797"/>
        <v>Yes</v>
      </c>
      <c r="K768" s="21">
        <v>766</v>
      </c>
      <c r="L768" s="5" t="s">
        <v>119</v>
      </c>
      <c r="M768" s="5" t="s">
        <v>120</v>
      </c>
      <c r="N768" s="5" t="s">
        <v>2266</v>
      </c>
      <c r="O768" s="5" t="s">
        <v>21</v>
      </c>
      <c r="P768" s="5" t="s">
        <v>5016</v>
      </c>
      <c r="Q768" s="32" t="s">
        <v>5017</v>
      </c>
      <c r="R768" s="21">
        <v>1</v>
      </c>
      <c r="S768" s="5" t="s">
        <v>21</v>
      </c>
      <c r="T768" s="5" t="s">
        <v>5018</v>
      </c>
      <c r="U768" s="32" t="s">
        <v>5019</v>
      </c>
      <c r="V768" s="21">
        <v>1</v>
      </c>
      <c r="W768" s="5" t="s">
        <v>21</v>
      </c>
      <c r="X768" s="5" t="s">
        <v>5020</v>
      </c>
      <c r="Y768" s="32" t="s">
        <v>5021</v>
      </c>
      <c r="Z768" s="21">
        <v>1</v>
      </c>
      <c r="AA768" s="5" t="s">
        <v>2269</v>
      </c>
      <c r="AB768" s="5" t="s">
        <v>5022</v>
      </c>
      <c r="AC768" s="32" t="s">
        <v>5023</v>
      </c>
      <c r="AD768" s="21">
        <v>1</v>
      </c>
    </row>
    <row r="769" spans="1:30" x14ac:dyDescent="0.3">
      <c r="A769" s="18" t="str">
        <f t="shared" ref="A769:B769" si="799">IF(AND(ISNUMBER(SEARCH("Yes",C769)),ISNUMBER(SEARCH("Yes",E769)),ISNUMBER(SEARCH("Yes",G769)),ISNUMBER(SEARCH("Yes",I769))),"Yes","No")</f>
        <v>No</v>
      </c>
      <c r="B769" s="18" t="str">
        <f t="shared" si="799"/>
        <v>No</v>
      </c>
      <c r="C769" s="15" t="str">
        <f t="shared" si="790"/>
        <v>No</v>
      </c>
      <c r="D769" s="18" t="str">
        <f t="shared" si="791"/>
        <v>No</v>
      </c>
      <c r="E769" s="18" t="str">
        <f t="shared" si="792"/>
        <v>No</v>
      </c>
      <c r="F769" s="18" t="str">
        <f t="shared" si="793"/>
        <v>No</v>
      </c>
      <c r="G769" s="18" t="str">
        <f t="shared" si="794"/>
        <v>No</v>
      </c>
      <c r="H769" s="18" t="str">
        <f t="shared" si="795"/>
        <v>No</v>
      </c>
      <c r="I769" s="18" t="str">
        <f t="shared" si="796"/>
        <v>Yes</v>
      </c>
      <c r="J769" s="18" t="str">
        <f t="shared" si="797"/>
        <v>Yes</v>
      </c>
      <c r="K769" s="21">
        <v>767</v>
      </c>
      <c r="L769" s="5" t="s">
        <v>1682</v>
      </c>
      <c r="M769" s="5" t="s">
        <v>1683</v>
      </c>
      <c r="N769" s="5" t="s">
        <v>2266</v>
      </c>
      <c r="O769" s="5" t="s">
        <v>149</v>
      </c>
      <c r="P769" s="5" t="s">
        <v>5024</v>
      </c>
      <c r="Q769" s="32" t="s">
        <v>5025</v>
      </c>
      <c r="R769" s="21">
        <v>1</v>
      </c>
      <c r="S769" s="22"/>
      <c r="T769" s="22"/>
      <c r="U769" s="22"/>
      <c r="V769" s="22"/>
      <c r="W769" s="22"/>
      <c r="X769" s="22"/>
      <c r="Y769" s="22"/>
      <c r="Z769" s="22"/>
      <c r="AA769" s="5" t="s">
        <v>2269</v>
      </c>
      <c r="AB769" s="5" t="s">
        <v>2381</v>
      </c>
      <c r="AC769" s="32" t="s">
        <v>2682</v>
      </c>
      <c r="AD769" s="21">
        <v>1</v>
      </c>
    </row>
    <row r="770" spans="1:30" x14ac:dyDescent="0.3">
      <c r="A770" s="18" t="str">
        <f t="shared" ref="A770:B770" si="800">IF(AND(ISNUMBER(SEARCH("Yes",C770)),ISNUMBER(SEARCH("Yes",E770)),ISNUMBER(SEARCH("Yes",G770)),ISNUMBER(SEARCH("Yes",I770))),"Yes","No")</f>
        <v>No</v>
      </c>
      <c r="B770" s="18" t="str">
        <f t="shared" si="800"/>
        <v>No</v>
      </c>
      <c r="C770" s="15" t="str">
        <f t="shared" si="790"/>
        <v>No</v>
      </c>
      <c r="D770" s="18" t="str">
        <f t="shared" si="791"/>
        <v>No</v>
      </c>
      <c r="E770" s="18" t="str">
        <f t="shared" si="792"/>
        <v>No</v>
      </c>
      <c r="F770" s="18" t="str">
        <f t="shared" si="793"/>
        <v>No</v>
      </c>
      <c r="G770" s="18" t="str">
        <f t="shared" si="794"/>
        <v>No</v>
      </c>
      <c r="H770" s="18" t="str">
        <f t="shared" si="795"/>
        <v>No</v>
      </c>
      <c r="I770" s="18" t="str">
        <f t="shared" si="796"/>
        <v>Yes</v>
      </c>
      <c r="J770" s="18" t="str">
        <f t="shared" si="797"/>
        <v>Yes</v>
      </c>
      <c r="K770" s="21">
        <v>768</v>
      </c>
      <c r="L770" s="5" t="s">
        <v>1684</v>
      </c>
      <c r="M770" s="5" t="s">
        <v>1685</v>
      </c>
      <c r="N770" s="5" t="s">
        <v>2266</v>
      </c>
      <c r="O770" s="5" t="s">
        <v>149</v>
      </c>
      <c r="P770" s="5" t="s">
        <v>2276</v>
      </c>
      <c r="Q770" s="32" t="s">
        <v>5026</v>
      </c>
      <c r="R770" s="21">
        <v>1</v>
      </c>
      <c r="S770" s="22"/>
      <c r="T770" s="22"/>
      <c r="U770" s="22"/>
      <c r="V770" s="22"/>
      <c r="W770" s="22"/>
      <c r="X770" s="22"/>
      <c r="Y770" s="22"/>
      <c r="Z770" s="22"/>
      <c r="AA770" s="5" t="s">
        <v>21</v>
      </c>
      <c r="AB770" s="5" t="s">
        <v>5027</v>
      </c>
      <c r="AC770" s="32" t="s">
        <v>5028</v>
      </c>
      <c r="AD770" s="21">
        <v>1</v>
      </c>
    </row>
    <row r="771" spans="1:30" x14ac:dyDescent="0.3">
      <c r="A771" s="18" t="str">
        <f t="shared" ref="A771:B771" si="801">IF(AND(ISNUMBER(SEARCH("Yes",C771)),ISNUMBER(SEARCH("Yes",E771)),ISNUMBER(SEARCH("Yes",G771)),ISNUMBER(SEARCH("Yes",I771))),"Yes","No")</f>
        <v>No</v>
      </c>
      <c r="B771" s="18" t="str">
        <f t="shared" si="801"/>
        <v>No</v>
      </c>
      <c r="C771" s="15" t="str">
        <f t="shared" si="790"/>
        <v>No</v>
      </c>
      <c r="D771" s="18" t="str">
        <f t="shared" si="791"/>
        <v>No</v>
      </c>
      <c r="E771" s="18" t="str">
        <f t="shared" si="792"/>
        <v>No</v>
      </c>
      <c r="F771" s="18" t="str">
        <f t="shared" si="793"/>
        <v>No</v>
      </c>
      <c r="G771" s="18" t="str">
        <f t="shared" si="794"/>
        <v>No</v>
      </c>
      <c r="H771" s="18" t="str">
        <f t="shared" si="795"/>
        <v>No</v>
      </c>
      <c r="I771" s="18" t="str">
        <f t="shared" si="796"/>
        <v>Yes</v>
      </c>
      <c r="J771" s="18" t="str">
        <f t="shared" si="797"/>
        <v>Yes</v>
      </c>
      <c r="K771" s="21">
        <v>769</v>
      </c>
      <c r="L771" s="5" t="s">
        <v>1686</v>
      </c>
      <c r="M771" s="5" t="s">
        <v>1687</v>
      </c>
      <c r="N771" s="5" t="s">
        <v>2266</v>
      </c>
      <c r="O771" s="5" t="s">
        <v>149</v>
      </c>
      <c r="P771" s="5" t="s">
        <v>5029</v>
      </c>
      <c r="Q771" s="32" t="s">
        <v>5030</v>
      </c>
      <c r="R771" s="21">
        <v>1</v>
      </c>
      <c r="S771" s="22"/>
      <c r="T771" s="22"/>
      <c r="U771" s="22"/>
      <c r="V771" s="22"/>
      <c r="W771" s="22"/>
      <c r="X771" s="22"/>
      <c r="Y771" s="22"/>
      <c r="Z771" s="22"/>
      <c r="AA771" s="5" t="s">
        <v>2269</v>
      </c>
      <c r="AB771" s="5" t="s">
        <v>5031</v>
      </c>
      <c r="AC771" s="32" t="s">
        <v>5032</v>
      </c>
      <c r="AD771" s="21">
        <v>1</v>
      </c>
    </row>
    <row r="772" spans="1:30" x14ac:dyDescent="0.3">
      <c r="A772" s="18" t="str">
        <f t="shared" ref="A772:B772" si="802">IF(AND(ISNUMBER(SEARCH("Yes",C772)),ISNUMBER(SEARCH("Yes",E772)),ISNUMBER(SEARCH("Yes",G772)),ISNUMBER(SEARCH("Yes",I772))),"Yes","No")</f>
        <v>No</v>
      </c>
      <c r="B772" s="18" t="str">
        <f t="shared" si="802"/>
        <v>No</v>
      </c>
      <c r="C772" s="15" t="str">
        <f t="shared" si="790"/>
        <v>No</v>
      </c>
      <c r="D772" s="18" t="str">
        <f t="shared" si="791"/>
        <v>No</v>
      </c>
      <c r="E772" s="18" t="str">
        <f t="shared" si="792"/>
        <v>No</v>
      </c>
      <c r="F772" s="18" t="str">
        <f t="shared" si="793"/>
        <v>No</v>
      </c>
      <c r="G772" s="18" t="str">
        <f t="shared" si="794"/>
        <v>No</v>
      </c>
      <c r="H772" s="18" t="str">
        <f t="shared" si="795"/>
        <v>No</v>
      </c>
      <c r="I772" s="18" t="str">
        <f t="shared" si="796"/>
        <v>Yes</v>
      </c>
      <c r="J772" s="18" t="str">
        <f t="shared" si="797"/>
        <v>Yes</v>
      </c>
      <c r="K772" s="21">
        <v>770</v>
      </c>
      <c r="L772" s="34" t="s">
        <v>5033</v>
      </c>
      <c r="M772" s="5" t="s">
        <v>1689</v>
      </c>
      <c r="N772" s="5" t="s">
        <v>2266</v>
      </c>
      <c r="O772" s="5" t="s">
        <v>149</v>
      </c>
      <c r="P772" s="5" t="s">
        <v>2390</v>
      </c>
      <c r="Q772" s="32" t="s">
        <v>5034</v>
      </c>
      <c r="R772" s="21">
        <v>1</v>
      </c>
      <c r="S772" s="22"/>
      <c r="T772" s="22"/>
      <c r="U772" s="22"/>
      <c r="V772" s="22"/>
      <c r="W772" s="22"/>
      <c r="X772" s="22"/>
      <c r="Y772" s="22"/>
      <c r="Z772" s="22"/>
      <c r="AA772" s="5" t="s">
        <v>2269</v>
      </c>
      <c r="AB772" s="5" t="s">
        <v>5035</v>
      </c>
      <c r="AC772" s="32" t="s">
        <v>5036</v>
      </c>
      <c r="AD772" s="21">
        <v>1</v>
      </c>
    </row>
    <row r="773" spans="1:30" x14ac:dyDescent="0.3">
      <c r="A773" s="18" t="str">
        <f t="shared" ref="A773:B773" si="803">IF(AND(ISNUMBER(SEARCH("Yes",C773)),ISNUMBER(SEARCH("Yes",E773)),ISNUMBER(SEARCH("Yes",G773)),ISNUMBER(SEARCH("Yes",I773))),"Yes","No")</f>
        <v>No</v>
      </c>
      <c r="B773" s="18" t="str">
        <f t="shared" si="803"/>
        <v>No</v>
      </c>
      <c r="C773" s="15" t="str">
        <f t="shared" si="790"/>
        <v>No</v>
      </c>
      <c r="D773" s="18" t="str">
        <f t="shared" si="791"/>
        <v>No</v>
      </c>
      <c r="E773" s="18" t="str">
        <f t="shared" si="792"/>
        <v>No</v>
      </c>
      <c r="F773" s="18" t="str">
        <f t="shared" si="793"/>
        <v>No</v>
      </c>
      <c r="G773" s="18" t="str">
        <f t="shared" si="794"/>
        <v>No</v>
      </c>
      <c r="H773" s="18" t="str">
        <f t="shared" si="795"/>
        <v>No</v>
      </c>
      <c r="I773" s="18" t="str">
        <f t="shared" si="796"/>
        <v>Yes</v>
      </c>
      <c r="J773" s="18" t="str">
        <f t="shared" si="797"/>
        <v>Yes</v>
      </c>
      <c r="K773" s="21">
        <v>771</v>
      </c>
      <c r="L773" s="5" t="s">
        <v>1690</v>
      </c>
      <c r="M773" s="5" t="s">
        <v>1691</v>
      </c>
      <c r="N773" s="5" t="s">
        <v>2266</v>
      </c>
      <c r="O773" s="5" t="s">
        <v>149</v>
      </c>
      <c r="P773" s="5" t="s">
        <v>5037</v>
      </c>
      <c r="Q773" s="32" t="s">
        <v>5038</v>
      </c>
      <c r="R773" s="21">
        <v>1</v>
      </c>
      <c r="S773" s="22"/>
      <c r="T773" s="22"/>
      <c r="U773" s="22"/>
      <c r="V773" s="22"/>
      <c r="W773" s="22"/>
      <c r="X773" s="22"/>
      <c r="Y773" s="22"/>
      <c r="Z773" s="22"/>
      <c r="AA773" s="5" t="s">
        <v>21</v>
      </c>
      <c r="AB773" s="5" t="s">
        <v>5039</v>
      </c>
      <c r="AC773" s="32" t="s">
        <v>5040</v>
      </c>
      <c r="AD773" s="21">
        <v>1</v>
      </c>
    </row>
    <row r="774" spans="1:30" x14ac:dyDescent="0.3">
      <c r="A774" s="18" t="str">
        <f t="shared" ref="A774:B774" si="804">IF(AND(ISNUMBER(SEARCH("Yes",C774)),ISNUMBER(SEARCH("Yes",E774)),ISNUMBER(SEARCH("Yes",G774)),ISNUMBER(SEARCH("Yes",I774))),"Yes","No")</f>
        <v>No</v>
      </c>
      <c r="B774" s="18" t="str">
        <f t="shared" si="804"/>
        <v>No</v>
      </c>
      <c r="C774" s="15" t="str">
        <f t="shared" si="790"/>
        <v>No</v>
      </c>
      <c r="D774" s="18" t="str">
        <f t="shared" si="791"/>
        <v>No</v>
      </c>
      <c r="E774" s="18" t="str">
        <f t="shared" si="792"/>
        <v>No</v>
      </c>
      <c r="F774" s="18" t="str">
        <f t="shared" si="793"/>
        <v>No</v>
      </c>
      <c r="G774" s="18" t="str">
        <f t="shared" si="794"/>
        <v>No</v>
      </c>
      <c r="H774" s="18" t="str">
        <f t="shared" si="795"/>
        <v>No</v>
      </c>
      <c r="I774" s="18" t="str">
        <f t="shared" si="796"/>
        <v>Yes</v>
      </c>
      <c r="J774" s="18" t="str">
        <f t="shared" si="797"/>
        <v>Yes</v>
      </c>
      <c r="K774" s="21">
        <v>772</v>
      </c>
      <c r="L774" s="5" t="s">
        <v>1692</v>
      </c>
      <c r="M774" s="5" t="s">
        <v>1693</v>
      </c>
      <c r="N774" s="5" t="s">
        <v>2266</v>
      </c>
      <c r="O774" s="5" t="s">
        <v>149</v>
      </c>
      <c r="P774" s="5" t="s">
        <v>2276</v>
      </c>
      <c r="Q774" s="32" t="s">
        <v>5041</v>
      </c>
      <c r="R774" s="21">
        <v>1</v>
      </c>
      <c r="S774" s="22"/>
      <c r="T774" s="22"/>
      <c r="U774" s="22"/>
      <c r="V774" s="22"/>
      <c r="W774" s="22"/>
      <c r="X774" s="22"/>
      <c r="Y774" s="22"/>
      <c r="Z774" s="22"/>
      <c r="AA774" s="5" t="s">
        <v>2269</v>
      </c>
      <c r="AB774" s="5" t="s">
        <v>5042</v>
      </c>
      <c r="AC774" s="32" t="s">
        <v>5043</v>
      </c>
      <c r="AD774" s="21">
        <v>1</v>
      </c>
    </row>
    <row r="775" spans="1:30" x14ac:dyDescent="0.3">
      <c r="A775" s="18" t="str">
        <f t="shared" ref="A775:B775" si="805">IF(AND(ISNUMBER(SEARCH("Yes",C775)),ISNUMBER(SEARCH("Yes",E775)),ISNUMBER(SEARCH("Yes",G775)),ISNUMBER(SEARCH("Yes",I775))),"Yes","No")</f>
        <v>No</v>
      </c>
      <c r="B775" s="18" t="str">
        <f t="shared" si="805"/>
        <v>No</v>
      </c>
      <c r="C775" s="15" t="str">
        <f t="shared" si="790"/>
        <v>No</v>
      </c>
      <c r="D775" s="18" t="str">
        <f t="shared" si="791"/>
        <v>No</v>
      </c>
      <c r="E775" s="18" t="str">
        <f t="shared" si="792"/>
        <v>No</v>
      </c>
      <c r="F775" s="18" t="str">
        <f t="shared" si="793"/>
        <v>No</v>
      </c>
      <c r="G775" s="18" t="str">
        <f t="shared" si="794"/>
        <v>No</v>
      </c>
      <c r="H775" s="18" t="str">
        <f t="shared" si="795"/>
        <v>No</v>
      </c>
      <c r="I775" s="18" t="str">
        <f t="shared" si="796"/>
        <v>Yes</v>
      </c>
      <c r="J775" s="18" t="str">
        <f t="shared" si="797"/>
        <v>Yes</v>
      </c>
      <c r="K775" s="21">
        <v>773</v>
      </c>
      <c r="L775" s="5" t="s">
        <v>1694</v>
      </c>
      <c r="M775" s="5" t="s">
        <v>1695</v>
      </c>
      <c r="N775" s="5" t="s">
        <v>2266</v>
      </c>
      <c r="O775" s="5" t="s">
        <v>149</v>
      </c>
      <c r="P775" s="5" t="s">
        <v>2408</v>
      </c>
      <c r="Q775" s="32" t="s">
        <v>5044</v>
      </c>
      <c r="R775" s="21">
        <v>1</v>
      </c>
      <c r="S775" s="22"/>
      <c r="T775" s="22"/>
      <c r="U775" s="22"/>
      <c r="V775" s="22"/>
      <c r="W775" s="22"/>
      <c r="X775" s="22"/>
      <c r="Y775" s="22"/>
      <c r="Z775" s="22"/>
      <c r="AA775" s="5" t="s">
        <v>2269</v>
      </c>
      <c r="AB775" s="5" t="s">
        <v>5045</v>
      </c>
      <c r="AC775" s="32" t="s">
        <v>5046</v>
      </c>
      <c r="AD775" s="21">
        <v>1</v>
      </c>
    </row>
    <row r="776" spans="1:30" x14ac:dyDescent="0.3">
      <c r="A776" s="18" t="str">
        <f t="shared" ref="A776:B776" si="806">IF(AND(ISNUMBER(SEARCH("Yes",C776)),ISNUMBER(SEARCH("Yes",E776)),ISNUMBER(SEARCH("Yes",G776)),ISNUMBER(SEARCH("Yes",I776))),"Yes","No")</f>
        <v>No</v>
      </c>
      <c r="B776" s="18" t="str">
        <f t="shared" si="806"/>
        <v>No</v>
      </c>
      <c r="C776" s="15" t="str">
        <f t="shared" si="790"/>
        <v>No</v>
      </c>
      <c r="D776" s="18" t="str">
        <f t="shared" si="791"/>
        <v>No</v>
      </c>
      <c r="E776" s="18" t="str">
        <f t="shared" si="792"/>
        <v>No</v>
      </c>
      <c r="F776" s="18" t="str">
        <f t="shared" si="793"/>
        <v>No</v>
      </c>
      <c r="G776" s="18" t="str">
        <f t="shared" si="794"/>
        <v>No</v>
      </c>
      <c r="H776" s="18" t="str">
        <f t="shared" si="795"/>
        <v>No</v>
      </c>
      <c r="I776" s="18" t="str">
        <f t="shared" si="796"/>
        <v>Yes</v>
      </c>
      <c r="J776" s="18" t="str">
        <f t="shared" si="797"/>
        <v>Yes</v>
      </c>
      <c r="K776" s="21">
        <v>774</v>
      </c>
      <c r="L776" s="5" t="s">
        <v>1696</v>
      </c>
      <c r="M776" s="5" t="s">
        <v>1697</v>
      </c>
      <c r="N776" s="5" t="s">
        <v>2266</v>
      </c>
      <c r="O776" s="5" t="s">
        <v>149</v>
      </c>
      <c r="P776" s="5" t="s">
        <v>2292</v>
      </c>
      <c r="Q776" s="32" t="s">
        <v>5047</v>
      </c>
      <c r="R776" s="21">
        <v>1</v>
      </c>
      <c r="S776" s="22"/>
      <c r="T776" s="22"/>
      <c r="U776" s="22"/>
      <c r="V776" s="22"/>
      <c r="W776" s="22"/>
      <c r="X776" s="22"/>
      <c r="Y776" s="22"/>
      <c r="Z776" s="22"/>
      <c r="AA776" s="5" t="s">
        <v>2269</v>
      </c>
      <c r="AB776" s="5" t="s">
        <v>2381</v>
      </c>
      <c r="AC776" s="32" t="s">
        <v>2430</v>
      </c>
      <c r="AD776" s="21">
        <v>1</v>
      </c>
    </row>
    <row r="777" spans="1:30" x14ac:dyDescent="0.3">
      <c r="A777" s="18" t="str">
        <f t="shared" ref="A777:B777" si="807">IF(AND(ISNUMBER(SEARCH("Yes",C777)),ISNUMBER(SEARCH("Yes",E777)),ISNUMBER(SEARCH("Yes",G777)),ISNUMBER(SEARCH("Yes",I777))),"Yes","No")</f>
        <v>No</v>
      </c>
      <c r="B777" s="18" t="str">
        <f t="shared" si="807"/>
        <v>No</v>
      </c>
      <c r="C777" s="15" t="str">
        <f t="shared" si="790"/>
        <v>No</v>
      </c>
      <c r="D777" s="18" t="str">
        <f t="shared" si="791"/>
        <v>No</v>
      </c>
      <c r="E777" s="18" t="str">
        <f t="shared" si="792"/>
        <v>No</v>
      </c>
      <c r="F777" s="18" t="str">
        <f t="shared" si="793"/>
        <v>No</v>
      </c>
      <c r="G777" s="18" t="str">
        <f t="shared" si="794"/>
        <v>No</v>
      </c>
      <c r="H777" s="18" t="str">
        <f t="shared" si="795"/>
        <v>No</v>
      </c>
      <c r="I777" s="18" t="str">
        <f t="shared" si="796"/>
        <v>Yes</v>
      </c>
      <c r="J777" s="18" t="str">
        <f t="shared" si="797"/>
        <v>Yes</v>
      </c>
      <c r="K777" s="21">
        <v>775</v>
      </c>
      <c r="L777" s="5" t="s">
        <v>1698</v>
      </c>
      <c r="M777" s="5" t="s">
        <v>1699</v>
      </c>
      <c r="N777" s="5" t="s">
        <v>2266</v>
      </c>
      <c r="O777" s="5" t="s">
        <v>149</v>
      </c>
      <c r="P777" s="5" t="s">
        <v>2405</v>
      </c>
      <c r="Q777" s="32" t="s">
        <v>2406</v>
      </c>
      <c r="R777" s="21">
        <v>1</v>
      </c>
      <c r="S777" s="22"/>
      <c r="T777" s="22"/>
      <c r="U777" s="22"/>
      <c r="V777" s="22"/>
      <c r="W777" s="22"/>
      <c r="X777" s="22"/>
      <c r="Y777" s="22"/>
      <c r="Z777" s="22"/>
      <c r="AA777" s="5" t="s">
        <v>21</v>
      </c>
      <c r="AB777" s="5" t="s">
        <v>5048</v>
      </c>
      <c r="AC777" s="32" t="s">
        <v>5049</v>
      </c>
      <c r="AD777" s="21">
        <v>1</v>
      </c>
    </row>
    <row r="778" spans="1:30" x14ac:dyDescent="0.3">
      <c r="A778" s="18" t="str">
        <f t="shared" ref="A778:B778" si="808">IF(AND(ISNUMBER(SEARCH("Yes",C778)),ISNUMBER(SEARCH("Yes",E778)),ISNUMBER(SEARCH("Yes",G778)),ISNUMBER(SEARCH("Yes",I778))),"Yes","No")</f>
        <v>No</v>
      </c>
      <c r="B778" s="18" t="str">
        <f t="shared" si="808"/>
        <v>No</v>
      </c>
      <c r="C778" s="15" t="str">
        <f t="shared" si="790"/>
        <v>No</v>
      </c>
      <c r="D778" s="18" t="str">
        <f t="shared" si="791"/>
        <v>No</v>
      </c>
      <c r="E778" s="18" t="str">
        <f t="shared" si="792"/>
        <v>No</v>
      </c>
      <c r="F778" s="18" t="str">
        <f t="shared" si="793"/>
        <v>No</v>
      </c>
      <c r="G778" s="18" t="str">
        <f t="shared" si="794"/>
        <v>No</v>
      </c>
      <c r="H778" s="18" t="str">
        <f t="shared" si="795"/>
        <v>No</v>
      </c>
      <c r="I778" s="18" t="str">
        <f t="shared" si="796"/>
        <v>Yes</v>
      </c>
      <c r="J778" s="18" t="str">
        <f t="shared" si="797"/>
        <v>Yes</v>
      </c>
      <c r="K778" s="21">
        <v>776</v>
      </c>
      <c r="L778" s="5" t="s">
        <v>1700</v>
      </c>
      <c r="M778" s="5" t="s">
        <v>1701</v>
      </c>
      <c r="N778" s="5" t="s">
        <v>2266</v>
      </c>
      <c r="O778" s="5" t="s">
        <v>149</v>
      </c>
      <c r="P778" s="5" t="s">
        <v>2408</v>
      </c>
      <c r="Q778" s="32" t="s">
        <v>5050</v>
      </c>
      <c r="R778" s="21">
        <v>1</v>
      </c>
      <c r="S778" s="22"/>
      <c r="T778" s="22"/>
      <c r="U778" s="22"/>
      <c r="V778" s="22"/>
      <c r="W778" s="22"/>
      <c r="X778" s="22"/>
      <c r="Y778" s="22"/>
      <c r="Z778" s="22"/>
      <c r="AA778" s="5" t="s">
        <v>2269</v>
      </c>
      <c r="AB778" s="5" t="s">
        <v>5051</v>
      </c>
      <c r="AC778" s="32" t="s">
        <v>5052</v>
      </c>
      <c r="AD778" s="21">
        <v>1</v>
      </c>
    </row>
    <row r="779" spans="1:30" x14ac:dyDescent="0.3">
      <c r="A779" s="18" t="str">
        <f t="shared" ref="A779:B779" si="809">IF(AND(ISNUMBER(SEARCH("Yes",C779)),ISNUMBER(SEARCH("Yes",E779)),ISNUMBER(SEARCH("Yes",G779)),ISNUMBER(SEARCH("Yes",I779))),"Yes","No")</f>
        <v>Yes</v>
      </c>
      <c r="B779" s="18" t="str">
        <f t="shared" si="809"/>
        <v>Yes</v>
      </c>
      <c r="C779" s="15" t="str">
        <f t="shared" si="790"/>
        <v>Yes</v>
      </c>
      <c r="D779" s="18" t="str">
        <f t="shared" si="791"/>
        <v>Yes</v>
      </c>
      <c r="E779" s="18" t="str">
        <f t="shared" si="792"/>
        <v>Yes</v>
      </c>
      <c r="F779" s="18" t="str">
        <f t="shared" si="793"/>
        <v>Yes</v>
      </c>
      <c r="G779" s="18" t="str">
        <f t="shared" si="794"/>
        <v>Yes</v>
      </c>
      <c r="H779" s="18" t="str">
        <f t="shared" si="795"/>
        <v>Yes</v>
      </c>
      <c r="I779" s="18" t="str">
        <f t="shared" si="796"/>
        <v>Yes</v>
      </c>
      <c r="J779" s="18" t="str">
        <f t="shared" si="797"/>
        <v>Yes</v>
      </c>
      <c r="K779" s="21">
        <v>777</v>
      </c>
      <c r="L779" s="5" t="s">
        <v>180</v>
      </c>
      <c r="M779" s="5" t="s">
        <v>181</v>
      </c>
      <c r="N779" s="5" t="s">
        <v>2266</v>
      </c>
      <c r="O779" s="5" t="s">
        <v>21</v>
      </c>
      <c r="P779" s="5" t="s">
        <v>5053</v>
      </c>
      <c r="Q779" s="32" t="s">
        <v>5054</v>
      </c>
      <c r="R779" s="21">
        <v>1</v>
      </c>
      <c r="S779" s="5" t="s">
        <v>21</v>
      </c>
      <c r="T779" s="5" t="s">
        <v>5055</v>
      </c>
      <c r="U779" s="32" t="s">
        <v>5056</v>
      </c>
      <c r="V779" s="21">
        <v>1</v>
      </c>
      <c r="W779" s="5" t="s">
        <v>21</v>
      </c>
      <c r="X779" s="5" t="s">
        <v>5057</v>
      </c>
      <c r="Y779" s="32" t="s">
        <v>5058</v>
      </c>
      <c r="Z779" s="21">
        <v>1</v>
      </c>
      <c r="AA779" s="5" t="s">
        <v>21</v>
      </c>
      <c r="AB779" s="5" t="s">
        <v>5059</v>
      </c>
      <c r="AC779" s="32" t="s">
        <v>2338</v>
      </c>
      <c r="AD779" s="21">
        <v>1</v>
      </c>
    </row>
    <row r="780" spans="1:30" x14ac:dyDescent="0.3">
      <c r="A780" s="18" t="str">
        <f t="shared" ref="A780:B780" si="810">IF(AND(ISNUMBER(SEARCH("Yes",C780)),ISNUMBER(SEARCH("Yes",E780)),ISNUMBER(SEARCH("Yes",G780)),ISNUMBER(SEARCH("Yes",I780))),"Yes","No")</f>
        <v>No</v>
      </c>
      <c r="B780" s="18" t="str">
        <f t="shared" si="810"/>
        <v>No</v>
      </c>
      <c r="C780" s="15" t="str">
        <f t="shared" si="790"/>
        <v>No</v>
      </c>
      <c r="D780" s="18" t="str">
        <f t="shared" si="791"/>
        <v>No</v>
      </c>
      <c r="E780" s="18" t="str">
        <f t="shared" si="792"/>
        <v>No</v>
      </c>
      <c r="F780" s="18" t="str">
        <f t="shared" si="793"/>
        <v>No</v>
      </c>
      <c r="G780" s="18" t="str">
        <f t="shared" si="794"/>
        <v>No</v>
      </c>
      <c r="H780" s="18" t="str">
        <f t="shared" si="795"/>
        <v>No</v>
      </c>
      <c r="I780" s="18" t="str">
        <f t="shared" si="796"/>
        <v>Yes</v>
      </c>
      <c r="J780" s="18" t="str">
        <f t="shared" si="797"/>
        <v>No</v>
      </c>
      <c r="K780" s="21">
        <v>778</v>
      </c>
      <c r="L780" s="5" t="s">
        <v>1702</v>
      </c>
      <c r="M780" s="5" t="s">
        <v>1703</v>
      </c>
      <c r="N780" s="5" t="s">
        <v>2266</v>
      </c>
      <c r="O780" s="5" t="s">
        <v>149</v>
      </c>
      <c r="P780" s="5" t="s">
        <v>5060</v>
      </c>
      <c r="Q780" s="32" t="s">
        <v>5061</v>
      </c>
      <c r="R780" s="21">
        <v>1</v>
      </c>
      <c r="S780" s="22"/>
      <c r="T780" s="22"/>
      <c r="U780" s="22"/>
      <c r="V780" s="22"/>
      <c r="W780" s="22"/>
      <c r="X780" s="22"/>
      <c r="Y780" s="22"/>
      <c r="Z780" s="22"/>
      <c r="AA780" s="5" t="s">
        <v>149</v>
      </c>
      <c r="AB780" s="5" t="s">
        <v>2890</v>
      </c>
      <c r="AC780" s="32" t="s">
        <v>3200</v>
      </c>
      <c r="AD780" s="21">
        <v>1</v>
      </c>
    </row>
    <row r="781" spans="1:30" x14ac:dyDescent="0.3">
      <c r="A781" s="18" t="str">
        <f t="shared" ref="A781:B781" si="811">IF(AND(ISNUMBER(SEARCH("Yes",C781)),ISNUMBER(SEARCH("Yes",E781)),ISNUMBER(SEARCH("Yes",G781)),ISNUMBER(SEARCH("Yes",I781))),"Yes","No")</f>
        <v>No</v>
      </c>
      <c r="B781" s="18" t="str">
        <f t="shared" si="811"/>
        <v>No</v>
      </c>
      <c r="C781" s="15" t="str">
        <f t="shared" si="790"/>
        <v>Yes</v>
      </c>
      <c r="D781" s="18" t="str">
        <f t="shared" si="791"/>
        <v>Yes</v>
      </c>
      <c r="E781" s="18" t="str">
        <f t="shared" si="792"/>
        <v>No</v>
      </c>
      <c r="F781" s="18" t="str">
        <f t="shared" si="793"/>
        <v>Yes</v>
      </c>
      <c r="G781" s="18" t="str">
        <f t="shared" si="794"/>
        <v>No</v>
      </c>
      <c r="H781" s="18" t="str">
        <f t="shared" si="795"/>
        <v>No</v>
      </c>
      <c r="I781" s="18" t="str">
        <f t="shared" si="796"/>
        <v>Yes</v>
      </c>
      <c r="J781" s="18" t="str">
        <f t="shared" si="797"/>
        <v>Yes</v>
      </c>
      <c r="K781" s="21">
        <v>779</v>
      </c>
      <c r="L781" s="5" t="s">
        <v>1704</v>
      </c>
      <c r="M781" s="5" t="s">
        <v>1705</v>
      </c>
      <c r="N781" s="5" t="s">
        <v>2266</v>
      </c>
      <c r="O781" s="5" t="s">
        <v>2269</v>
      </c>
      <c r="P781" s="5" t="s">
        <v>5062</v>
      </c>
      <c r="Q781" s="32" t="s">
        <v>5063</v>
      </c>
      <c r="R781" s="21">
        <v>1</v>
      </c>
      <c r="S781" s="5" t="s">
        <v>149</v>
      </c>
      <c r="T781" s="5" t="s">
        <v>5064</v>
      </c>
      <c r="U781" s="32" t="s">
        <v>5065</v>
      </c>
      <c r="V781" s="21">
        <v>1</v>
      </c>
      <c r="W781" s="22"/>
      <c r="X781" s="22"/>
      <c r="Y781" s="22"/>
      <c r="Z781" s="22"/>
      <c r="AA781" s="5" t="s">
        <v>2269</v>
      </c>
      <c r="AB781" s="5" t="s">
        <v>5066</v>
      </c>
      <c r="AC781" s="32" t="s">
        <v>5067</v>
      </c>
      <c r="AD781" s="21">
        <v>1</v>
      </c>
    </row>
    <row r="782" spans="1:30" x14ac:dyDescent="0.3">
      <c r="A782" s="18" t="str">
        <f t="shared" ref="A782:B782" si="812">IF(AND(ISNUMBER(SEARCH("Yes",C782)),ISNUMBER(SEARCH("Yes",E782)),ISNUMBER(SEARCH("Yes",G782)),ISNUMBER(SEARCH("Yes",I782))),"Yes","No")</f>
        <v>No</v>
      </c>
      <c r="B782" s="18" t="str">
        <f t="shared" si="812"/>
        <v>No</v>
      </c>
      <c r="C782" s="15" t="str">
        <f t="shared" si="790"/>
        <v>No</v>
      </c>
      <c r="D782" s="18" t="str">
        <f t="shared" si="791"/>
        <v>No</v>
      </c>
      <c r="E782" s="18" t="str">
        <f t="shared" si="792"/>
        <v>No</v>
      </c>
      <c r="F782" s="18" t="str">
        <f t="shared" si="793"/>
        <v>No</v>
      </c>
      <c r="G782" s="18" t="str">
        <f t="shared" si="794"/>
        <v>No</v>
      </c>
      <c r="H782" s="18" t="str">
        <f t="shared" si="795"/>
        <v>No</v>
      </c>
      <c r="I782" s="18" t="str">
        <f t="shared" si="796"/>
        <v>Yes</v>
      </c>
      <c r="J782" s="18" t="str">
        <f t="shared" si="797"/>
        <v>No</v>
      </c>
      <c r="K782" s="21">
        <v>780</v>
      </c>
      <c r="L782" s="5" t="s">
        <v>1706</v>
      </c>
      <c r="M782" s="5" t="s">
        <v>1707</v>
      </c>
      <c r="N782" s="5" t="s">
        <v>2266</v>
      </c>
      <c r="O782" s="5" t="s">
        <v>149</v>
      </c>
      <c r="P782" s="5" t="s">
        <v>2420</v>
      </c>
      <c r="Q782" s="32" t="s">
        <v>5068</v>
      </c>
      <c r="R782" s="21">
        <v>1</v>
      </c>
      <c r="S782" s="22"/>
      <c r="T782" s="22"/>
      <c r="U782" s="22"/>
      <c r="V782" s="22"/>
      <c r="W782" s="22"/>
      <c r="X782" s="22"/>
      <c r="Y782" s="22"/>
      <c r="Z782" s="22"/>
      <c r="AA782" s="5" t="s">
        <v>149</v>
      </c>
      <c r="AB782" s="5" t="s">
        <v>2890</v>
      </c>
      <c r="AC782" s="32" t="s">
        <v>3200</v>
      </c>
      <c r="AD782" s="21">
        <v>1</v>
      </c>
    </row>
    <row r="783" spans="1:30" x14ac:dyDescent="0.3">
      <c r="A783" s="18" t="str">
        <f t="shared" ref="A783:B783" si="813">IF(AND(ISNUMBER(SEARCH("Yes",C783)),ISNUMBER(SEARCH("Yes",E783)),ISNUMBER(SEARCH("Yes",G783)),ISNUMBER(SEARCH("Yes",I783))),"Yes","No")</f>
        <v>No</v>
      </c>
      <c r="B783" s="18" t="str">
        <f t="shared" si="813"/>
        <v>No</v>
      </c>
      <c r="C783" s="15" t="str">
        <f t="shared" si="790"/>
        <v>No</v>
      </c>
      <c r="D783" s="18" t="str">
        <f t="shared" si="791"/>
        <v>No</v>
      </c>
      <c r="E783" s="18" t="str">
        <f t="shared" si="792"/>
        <v>No</v>
      </c>
      <c r="F783" s="18" t="str">
        <f t="shared" si="793"/>
        <v>No</v>
      </c>
      <c r="G783" s="18" t="str">
        <f t="shared" si="794"/>
        <v>No</v>
      </c>
      <c r="H783" s="18" t="str">
        <f t="shared" si="795"/>
        <v>No</v>
      </c>
      <c r="I783" s="18" t="str">
        <f t="shared" si="796"/>
        <v>Yes</v>
      </c>
      <c r="J783" s="18" t="str">
        <f t="shared" si="797"/>
        <v>Yes</v>
      </c>
      <c r="K783" s="21">
        <v>781</v>
      </c>
      <c r="L783" s="5" t="s">
        <v>1708</v>
      </c>
      <c r="M783" s="5" t="s">
        <v>1709</v>
      </c>
      <c r="N783" s="5" t="s">
        <v>2266</v>
      </c>
      <c r="O783" s="5" t="s">
        <v>149</v>
      </c>
      <c r="P783" s="5" t="s">
        <v>5009</v>
      </c>
      <c r="Q783" s="32" t="s">
        <v>5069</v>
      </c>
      <c r="R783" s="21">
        <v>1</v>
      </c>
      <c r="S783" s="22"/>
      <c r="T783" s="22"/>
      <c r="U783" s="22"/>
      <c r="V783" s="22"/>
      <c r="W783" s="22"/>
      <c r="X783" s="22"/>
      <c r="Y783" s="22"/>
      <c r="Z783" s="22"/>
      <c r="AA783" s="5" t="s">
        <v>2269</v>
      </c>
      <c r="AB783" s="5" t="s">
        <v>2956</v>
      </c>
      <c r="AC783" s="32" t="s">
        <v>2430</v>
      </c>
      <c r="AD783" s="21">
        <v>1</v>
      </c>
    </row>
    <row r="784" spans="1:30" x14ac:dyDescent="0.3">
      <c r="A784" s="18" t="str">
        <f t="shared" ref="A784:B784" si="814">IF(AND(ISNUMBER(SEARCH("Yes",C784)),ISNUMBER(SEARCH("Yes",E784)),ISNUMBER(SEARCH("Yes",G784)),ISNUMBER(SEARCH("Yes",I784))),"Yes","No")</f>
        <v>Yes</v>
      </c>
      <c r="B784" s="18" t="str">
        <f t="shared" si="814"/>
        <v>Yes</v>
      </c>
      <c r="C784" s="15" t="str">
        <f t="shared" si="790"/>
        <v>Yes</v>
      </c>
      <c r="D784" s="18" t="str">
        <f t="shared" si="791"/>
        <v>Yes</v>
      </c>
      <c r="E784" s="18" t="str">
        <f t="shared" si="792"/>
        <v>Yes</v>
      </c>
      <c r="F784" s="18" t="str">
        <f t="shared" si="793"/>
        <v>Yes</v>
      </c>
      <c r="G784" s="18" t="str">
        <f t="shared" si="794"/>
        <v>Yes</v>
      </c>
      <c r="H784" s="18" t="str">
        <f t="shared" si="795"/>
        <v>Yes</v>
      </c>
      <c r="I784" s="18" t="str">
        <f t="shared" si="796"/>
        <v>Yes</v>
      </c>
      <c r="J784" s="18" t="str">
        <f t="shared" si="797"/>
        <v>Yes</v>
      </c>
      <c r="K784" s="21">
        <v>782</v>
      </c>
      <c r="L784" s="5" t="s">
        <v>169</v>
      </c>
      <c r="M784" s="5" t="s">
        <v>170</v>
      </c>
      <c r="N784" s="5" t="s">
        <v>2266</v>
      </c>
      <c r="O784" s="5" t="s">
        <v>21</v>
      </c>
      <c r="P784" s="5" t="s">
        <v>5070</v>
      </c>
      <c r="Q784" s="32" t="s">
        <v>5071</v>
      </c>
      <c r="R784" s="21">
        <v>1</v>
      </c>
      <c r="S784" s="5" t="s">
        <v>21</v>
      </c>
      <c r="T784" s="5" t="s">
        <v>5072</v>
      </c>
      <c r="U784" s="32" t="s">
        <v>5073</v>
      </c>
      <c r="V784" s="21">
        <v>1</v>
      </c>
      <c r="W784" s="5" t="s">
        <v>21</v>
      </c>
      <c r="X784" s="5" t="s">
        <v>5074</v>
      </c>
      <c r="Y784" s="32" t="s">
        <v>5075</v>
      </c>
      <c r="Z784" s="21">
        <v>1</v>
      </c>
      <c r="AA784" s="5" t="s">
        <v>2269</v>
      </c>
      <c r="AB784" s="5" t="s">
        <v>2381</v>
      </c>
      <c r="AC784" s="32" t="s">
        <v>2682</v>
      </c>
      <c r="AD784" s="21">
        <v>1</v>
      </c>
    </row>
    <row r="785" spans="1:30" x14ac:dyDescent="0.3">
      <c r="A785" s="18" t="str">
        <f t="shared" ref="A785:B785" si="815">IF(AND(ISNUMBER(SEARCH("Yes",C785)),ISNUMBER(SEARCH("Yes",E785)),ISNUMBER(SEARCH("Yes",G785)),ISNUMBER(SEARCH("Yes",I785))),"Yes","No")</f>
        <v>No</v>
      </c>
      <c r="B785" s="18" t="str">
        <f t="shared" si="815"/>
        <v>No</v>
      </c>
      <c r="C785" s="15" t="str">
        <f t="shared" si="790"/>
        <v>No</v>
      </c>
      <c r="D785" s="18" t="str">
        <f t="shared" si="791"/>
        <v>No</v>
      </c>
      <c r="E785" s="18" t="str">
        <f t="shared" si="792"/>
        <v>No</v>
      </c>
      <c r="F785" s="18" t="str">
        <f t="shared" si="793"/>
        <v>No</v>
      </c>
      <c r="G785" s="18" t="str">
        <f t="shared" si="794"/>
        <v>No</v>
      </c>
      <c r="H785" s="18" t="str">
        <f t="shared" si="795"/>
        <v>No</v>
      </c>
      <c r="I785" s="18" t="str">
        <f t="shared" si="796"/>
        <v>Yes</v>
      </c>
      <c r="J785" s="18" t="str">
        <f t="shared" si="797"/>
        <v>Yes</v>
      </c>
      <c r="K785" s="21">
        <v>783</v>
      </c>
      <c r="L785" s="5" t="s">
        <v>1710</v>
      </c>
      <c r="M785" s="5" t="s">
        <v>1711</v>
      </c>
      <c r="N785" s="5" t="s">
        <v>2266</v>
      </c>
      <c r="O785" s="5" t="s">
        <v>149</v>
      </c>
      <c r="P785" s="5" t="s">
        <v>5076</v>
      </c>
      <c r="Q785" s="32" t="s">
        <v>2570</v>
      </c>
      <c r="R785" s="21">
        <v>1</v>
      </c>
      <c r="S785" s="22"/>
      <c r="T785" s="22"/>
      <c r="U785" s="22"/>
      <c r="V785" s="22"/>
      <c r="W785" s="22"/>
      <c r="X785" s="22"/>
      <c r="Y785" s="22"/>
      <c r="Z785" s="22"/>
      <c r="AA785" s="5" t="s">
        <v>21</v>
      </c>
      <c r="AB785" s="5" t="s">
        <v>5077</v>
      </c>
      <c r="AC785" s="32" t="s">
        <v>5078</v>
      </c>
      <c r="AD785" s="21">
        <v>1</v>
      </c>
    </row>
    <row r="786" spans="1:30" x14ac:dyDescent="0.3">
      <c r="A786" s="18" t="str">
        <f t="shared" ref="A786:B786" si="816">IF(AND(ISNUMBER(SEARCH("Yes",C786)),ISNUMBER(SEARCH("Yes",E786)),ISNUMBER(SEARCH("Yes",G786)),ISNUMBER(SEARCH("Yes",I786))),"Yes","No")</f>
        <v>No</v>
      </c>
      <c r="B786" s="18" t="str">
        <f t="shared" si="816"/>
        <v>No</v>
      </c>
      <c r="C786" s="15" t="str">
        <f t="shared" si="790"/>
        <v>No</v>
      </c>
      <c r="D786" s="18" t="str">
        <f t="shared" si="791"/>
        <v>No</v>
      </c>
      <c r="E786" s="18" t="str">
        <f t="shared" si="792"/>
        <v>No</v>
      </c>
      <c r="F786" s="18" t="str">
        <f t="shared" si="793"/>
        <v>No</v>
      </c>
      <c r="G786" s="18" t="str">
        <f t="shared" si="794"/>
        <v>No</v>
      </c>
      <c r="H786" s="18" t="str">
        <f t="shared" si="795"/>
        <v>No</v>
      </c>
      <c r="I786" s="18" t="str">
        <f t="shared" si="796"/>
        <v>Yes</v>
      </c>
      <c r="J786" s="18" t="str">
        <f t="shared" si="797"/>
        <v>Yes</v>
      </c>
      <c r="K786" s="21">
        <v>784</v>
      </c>
      <c r="L786" s="5" t="s">
        <v>1712</v>
      </c>
      <c r="M786" s="5" t="s">
        <v>1713</v>
      </c>
      <c r="N786" s="5" t="s">
        <v>2266</v>
      </c>
      <c r="O786" s="5" t="s">
        <v>149</v>
      </c>
      <c r="P786" s="5" t="s">
        <v>2292</v>
      </c>
      <c r="Q786" s="32" t="s">
        <v>5079</v>
      </c>
      <c r="R786" s="21">
        <v>1</v>
      </c>
      <c r="S786" s="22"/>
      <c r="T786" s="22"/>
      <c r="U786" s="22"/>
      <c r="V786" s="22"/>
      <c r="W786" s="22"/>
      <c r="X786" s="22"/>
      <c r="Y786" s="22"/>
      <c r="Z786" s="22"/>
      <c r="AA786" s="5" t="s">
        <v>2269</v>
      </c>
      <c r="AB786" s="5" t="s">
        <v>2966</v>
      </c>
      <c r="AC786" s="32" t="s">
        <v>5080</v>
      </c>
      <c r="AD786" s="21">
        <v>1</v>
      </c>
    </row>
    <row r="787" spans="1:30" x14ac:dyDescent="0.3">
      <c r="A787" s="18" t="str">
        <f t="shared" ref="A787:B787" si="817">IF(AND(ISNUMBER(SEARCH("Yes",C787)),ISNUMBER(SEARCH("Yes",E787)),ISNUMBER(SEARCH("Yes",G787)),ISNUMBER(SEARCH("Yes",I787))),"Yes","No")</f>
        <v>No</v>
      </c>
      <c r="B787" s="18" t="str">
        <f t="shared" si="817"/>
        <v>No</v>
      </c>
      <c r="C787" s="15" t="str">
        <f t="shared" si="790"/>
        <v>No</v>
      </c>
      <c r="D787" s="18" t="str">
        <f t="shared" si="791"/>
        <v>No</v>
      </c>
      <c r="E787" s="18" t="str">
        <f t="shared" si="792"/>
        <v>No</v>
      </c>
      <c r="F787" s="18" t="str">
        <f t="shared" si="793"/>
        <v>No</v>
      </c>
      <c r="G787" s="18" t="str">
        <f t="shared" si="794"/>
        <v>No</v>
      </c>
      <c r="H787" s="18" t="str">
        <f t="shared" si="795"/>
        <v>No</v>
      </c>
      <c r="I787" s="18" t="str">
        <f t="shared" si="796"/>
        <v>Yes</v>
      </c>
      <c r="J787" s="18" t="str">
        <f t="shared" si="797"/>
        <v>No</v>
      </c>
      <c r="K787" s="21">
        <v>785</v>
      </c>
      <c r="L787" s="5" t="s">
        <v>1714</v>
      </c>
      <c r="M787" s="5" t="s">
        <v>1715</v>
      </c>
      <c r="N787" s="5" t="s">
        <v>2266</v>
      </c>
      <c r="O787" s="5" t="s">
        <v>149</v>
      </c>
      <c r="P787" s="5" t="s">
        <v>5081</v>
      </c>
      <c r="Q787" s="32" t="s">
        <v>5082</v>
      </c>
      <c r="R787" s="21">
        <v>1</v>
      </c>
      <c r="S787" s="22"/>
      <c r="T787" s="22"/>
      <c r="U787" s="22"/>
      <c r="V787" s="22"/>
      <c r="W787" s="22"/>
      <c r="X787" s="22"/>
      <c r="Y787" s="22"/>
      <c r="Z787" s="22"/>
      <c r="AA787" s="5" t="s">
        <v>149</v>
      </c>
      <c r="AB787" s="5" t="s">
        <v>5083</v>
      </c>
      <c r="AC787" s="32" t="s">
        <v>5084</v>
      </c>
      <c r="AD787" s="21">
        <v>1</v>
      </c>
    </row>
    <row r="788" spans="1:30" x14ac:dyDescent="0.3">
      <c r="A788" s="18" t="str">
        <f t="shared" ref="A788:B788" si="818">IF(AND(ISNUMBER(SEARCH("Yes",C788)),ISNUMBER(SEARCH("Yes",E788)),ISNUMBER(SEARCH("Yes",G788)),ISNUMBER(SEARCH("Yes",I788))),"Yes","No")</f>
        <v>No</v>
      </c>
      <c r="B788" s="18" t="str">
        <f t="shared" si="818"/>
        <v>No</v>
      </c>
      <c r="C788" s="15" t="str">
        <f t="shared" si="790"/>
        <v>No</v>
      </c>
      <c r="D788" s="18" t="str">
        <f t="shared" si="791"/>
        <v>No</v>
      </c>
      <c r="E788" s="18" t="str">
        <f t="shared" si="792"/>
        <v>No</v>
      </c>
      <c r="F788" s="18" t="str">
        <f t="shared" si="793"/>
        <v>No</v>
      </c>
      <c r="G788" s="18" t="str">
        <f t="shared" si="794"/>
        <v>No</v>
      </c>
      <c r="H788" s="18" t="str">
        <f t="shared" si="795"/>
        <v>No</v>
      </c>
      <c r="I788" s="18" t="str">
        <f t="shared" si="796"/>
        <v>Yes</v>
      </c>
      <c r="J788" s="18" t="str">
        <f t="shared" si="797"/>
        <v>Yes</v>
      </c>
      <c r="K788" s="21">
        <v>786</v>
      </c>
      <c r="L788" s="5" t="s">
        <v>1716</v>
      </c>
      <c r="M788" s="5" t="s">
        <v>1717</v>
      </c>
      <c r="N788" s="5" t="s">
        <v>2266</v>
      </c>
      <c r="O788" s="5" t="s">
        <v>149</v>
      </c>
      <c r="P788" s="5" t="s">
        <v>4887</v>
      </c>
      <c r="Q788" s="32" t="s">
        <v>5085</v>
      </c>
      <c r="R788" s="21">
        <v>1</v>
      </c>
      <c r="S788" s="22"/>
      <c r="T788" s="22"/>
      <c r="U788" s="22"/>
      <c r="V788" s="22"/>
      <c r="W788" s="22"/>
      <c r="X788" s="22"/>
      <c r="Y788" s="22"/>
      <c r="Z788" s="22"/>
      <c r="AA788" s="5" t="s">
        <v>2269</v>
      </c>
      <c r="AB788" s="5" t="s">
        <v>5086</v>
      </c>
      <c r="AC788" s="32" t="s">
        <v>5087</v>
      </c>
      <c r="AD788" s="21">
        <v>1</v>
      </c>
    </row>
    <row r="789" spans="1:30" x14ac:dyDescent="0.3">
      <c r="A789" s="18" t="str">
        <f t="shared" ref="A789:B789" si="819">IF(AND(ISNUMBER(SEARCH("Yes",C789)),ISNUMBER(SEARCH("Yes",E789)),ISNUMBER(SEARCH("Yes",G789)),ISNUMBER(SEARCH("Yes",I789))),"Yes","No")</f>
        <v>No</v>
      </c>
      <c r="B789" s="18" t="str">
        <f t="shared" si="819"/>
        <v>No</v>
      </c>
      <c r="C789" s="15" t="str">
        <f t="shared" si="790"/>
        <v>No</v>
      </c>
      <c r="D789" s="18" t="str">
        <f t="shared" si="791"/>
        <v>No</v>
      </c>
      <c r="E789" s="18" t="str">
        <f t="shared" si="792"/>
        <v>No</v>
      </c>
      <c r="F789" s="18" t="str">
        <f t="shared" si="793"/>
        <v>No</v>
      </c>
      <c r="G789" s="18" t="str">
        <f t="shared" si="794"/>
        <v>No</v>
      </c>
      <c r="H789" s="18" t="str">
        <f t="shared" si="795"/>
        <v>No</v>
      </c>
      <c r="I789" s="18" t="str">
        <f t="shared" si="796"/>
        <v>Yes</v>
      </c>
      <c r="J789" s="18" t="str">
        <f t="shared" si="797"/>
        <v>Yes</v>
      </c>
      <c r="K789" s="21">
        <v>787</v>
      </c>
      <c r="L789" s="5" t="s">
        <v>1718</v>
      </c>
      <c r="M789" s="5" t="s">
        <v>1719</v>
      </c>
      <c r="N789" s="5" t="s">
        <v>2266</v>
      </c>
      <c r="O789" s="5" t="s">
        <v>149</v>
      </c>
      <c r="P789" s="5" t="s">
        <v>5088</v>
      </c>
      <c r="Q789" s="32" t="s">
        <v>5089</v>
      </c>
      <c r="R789" s="21">
        <v>1</v>
      </c>
      <c r="S789" s="22"/>
      <c r="T789" s="22"/>
      <c r="U789" s="22"/>
      <c r="V789" s="22"/>
      <c r="W789" s="22"/>
      <c r="X789" s="22"/>
      <c r="Y789" s="22"/>
      <c r="Z789" s="22"/>
      <c r="AA789" s="5" t="s">
        <v>21</v>
      </c>
      <c r="AB789" s="5" t="s">
        <v>5090</v>
      </c>
      <c r="AC789" s="32" t="s">
        <v>5091</v>
      </c>
      <c r="AD789" s="21">
        <v>1</v>
      </c>
    </row>
    <row r="790" spans="1:30" x14ac:dyDescent="0.3">
      <c r="A790" s="18" t="str">
        <f t="shared" ref="A790:B790" si="820">IF(AND(ISNUMBER(SEARCH("Yes",C790)),ISNUMBER(SEARCH("Yes",E790)),ISNUMBER(SEARCH("Yes",G790)),ISNUMBER(SEARCH("Yes",I790))),"Yes","No")</f>
        <v>No</v>
      </c>
      <c r="B790" s="18" t="str">
        <f t="shared" si="820"/>
        <v>No</v>
      </c>
      <c r="C790" s="15" t="str">
        <f t="shared" si="790"/>
        <v>No</v>
      </c>
      <c r="D790" s="18" t="str">
        <f t="shared" si="791"/>
        <v>No</v>
      </c>
      <c r="E790" s="18" t="str">
        <f t="shared" si="792"/>
        <v>No</v>
      </c>
      <c r="F790" s="18" t="str">
        <f t="shared" si="793"/>
        <v>No</v>
      </c>
      <c r="G790" s="18" t="str">
        <f t="shared" si="794"/>
        <v>No</v>
      </c>
      <c r="H790" s="18" t="str">
        <f t="shared" si="795"/>
        <v>No</v>
      </c>
      <c r="I790" s="18" t="str">
        <f t="shared" si="796"/>
        <v>Yes</v>
      </c>
      <c r="J790" s="18" t="str">
        <f t="shared" si="797"/>
        <v>Yes</v>
      </c>
      <c r="K790" s="21">
        <v>788</v>
      </c>
      <c r="L790" s="5" t="s">
        <v>1720</v>
      </c>
      <c r="M790" s="5" t="s">
        <v>5092</v>
      </c>
      <c r="N790" s="5" t="s">
        <v>2266</v>
      </c>
      <c r="O790" s="5" t="s">
        <v>149</v>
      </c>
      <c r="P790" s="5" t="s">
        <v>5093</v>
      </c>
      <c r="Q790" s="32" t="s">
        <v>5094</v>
      </c>
      <c r="R790" s="21">
        <v>1</v>
      </c>
      <c r="S790" s="22"/>
      <c r="T790" s="22"/>
      <c r="U790" s="22"/>
      <c r="V790" s="22"/>
      <c r="W790" s="22"/>
      <c r="X790" s="22"/>
      <c r="Y790" s="22"/>
      <c r="Z790" s="22"/>
      <c r="AA790" s="5" t="s">
        <v>21</v>
      </c>
      <c r="AB790" s="5" t="s">
        <v>5095</v>
      </c>
      <c r="AC790" s="32" t="s">
        <v>5096</v>
      </c>
      <c r="AD790" s="21">
        <v>1</v>
      </c>
    </row>
    <row r="791" spans="1:30" x14ac:dyDescent="0.3">
      <c r="A791" s="18" t="str">
        <f t="shared" ref="A791:B791" si="821">IF(AND(ISNUMBER(SEARCH("Yes",C791)),ISNUMBER(SEARCH("Yes",E791)),ISNUMBER(SEARCH("Yes",G791)),ISNUMBER(SEARCH("Yes",I791))),"Yes","No")</f>
        <v>No</v>
      </c>
      <c r="B791" s="18" t="str">
        <f t="shared" si="821"/>
        <v>No</v>
      </c>
      <c r="C791" s="15" t="str">
        <f t="shared" si="790"/>
        <v>No</v>
      </c>
      <c r="D791" s="18" t="str">
        <f t="shared" si="791"/>
        <v>No</v>
      </c>
      <c r="E791" s="18" t="str">
        <f t="shared" si="792"/>
        <v>No</v>
      </c>
      <c r="F791" s="18" t="str">
        <f t="shared" si="793"/>
        <v>No</v>
      </c>
      <c r="G791" s="18" t="str">
        <f t="shared" si="794"/>
        <v>No</v>
      </c>
      <c r="H791" s="18" t="str">
        <f t="shared" si="795"/>
        <v>No</v>
      </c>
      <c r="I791" s="18" t="str">
        <f t="shared" si="796"/>
        <v>Yes</v>
      </c>
      <c r="J791" s="18" t="str">
        <f t="shared" si="797"/>
        <v>No</v>
      </c>
      <c r="K791" s="21">
        <v>789</v>
      </c>
      <c r="L791" s="5" t="s">
        <v>1722</v>
      </c>
      <c r="M791" s="5" t="s">
        <v>1723</v>
      </c>
      <c r="N791" s="5" t="s">
        <v>2266</v>
      </c>
      <c r="O791" s="5" t="s">
        <v>149</v>
      </c>
      <c r="P791" s="5" t="s">
        <v>2351</v>
      </c>
      <c r="Q791" s="32" t="s">
        <v>5097</v>
      </c>
      <c r="R791" s="21">
        <v>1</v>
      </c>
      <c r="S791" s="22"/>
      <c r="T791" s="22"/>
      <c r="U791" s="22"/>
      <c r="V791" s="22"/>
      <c r="W791" s="22"/>
      <c r="X791" s="22"/>
      <c r="Y791" s="22"/>
      <c r="Z791" s="22"/>
      <c r="AA791" s="5" t="s">
        <v>149</v>
      </c>
      <c r="AB791" s="5" t="s">
        <v>4997</v>
      </c>
      <c r="AC791" s="32" t="s">
        <v>5098</v>
      </c>
      <c r="AD791" s="21">
        <v>1</v>
      </c>
    </row>
    <row r="792" spans="1:30" x14ac:dyDescent="0.3">
      <c r="A792" s="18" t="str">
        <f t="shared" ref="A792:B792" si="822">IF(AND(ISNUMBER(SEARCH("Yes",C792)),ISNUMBER(SEARCH("Yes",E792)),ISNUMBER(SEARCH("Yes",G792)),ISNUMBER(SEARCH("Yes",I792))),"Yes","No")</f>
        <v>No</v>
      </c>
      <c r="B792" s="18" t="str">
        <f t="shared" si="822"/>
        <v>No</v>
      </c>
      <c r="C792" s="15" t="str">
        <f t="shared" si="790"/>
        <v>No</v>
      </c>
      <c r="D792" s="18" t="str">
        <f t="shared" si="791"/>
        <v>No</v>
      </c>
      <c r="E792" s="18" t="str">
        <f t="shared" si="792"/>
        <v>No</v>
      </c>
      <c r="F792" s="18" t="str">
        <f t="shared" si="793"/>
        <v>No</v>
      </c>
      <c r="G792" s="18" t="str">
        <f t="shared" si="794"/>
        <v>No</v>
      </c>
      <c r="H792" s="18" t="str">
        <f t="shared" si="795"/>
        <v>No</v>
      </c>
      <c r="I792" s="18" t="str">
        <f t="shared" si="796"/>
        <v>Yes</v>
      </c>
      <c r="J792" s="18" t="str">
        <f t="shared" si="797"/>
        <v>Yes</v>
      </c>
      <c r="K792" s="21">
        <v>790</v>
      </c>
      <c r="L792" s="5" t="s">
        <v>1724</v>
      </c>
      <c r="M792" s="5" t="s">
        <v>1725</v>
      </c>
      <c r="N792" s="5" t="s">
        <v>2266</v>
      </c>
      <c r="O792" s="5" t="s">
        <v>149</v>
      </c>
      <c r="P792" s="5" t="s">
        <v>3072</v>
      </c>
      <c r="Q792" s="32" t="s">
        <v>5099</v>
      </c>
      <c r="R792" s="21">
        <v>1</v>
      </c>
      <c r="S792" s="22"/>
      <c r="T792" s="22"/>
      <c r="U792" s="22"/>
      <c r="V792" s="22"/>
      <c r="W792" s="22"/>
      <c r="X792" s="22"/>
      <c r="Y792" s="22"/>
      <c r="Z792" s="22"/>
      <c r="AA792" s="5" t="s">
        <v>21</v>
      </c>
      <c r="AB792" s="5" t="s">
        <v>5100</v>
      </c>
      <c r="AC792" s="32" t="s">
        <v>5101</v>
      </c>
      <c r="AD792" s="21">
        <v>1</v>
      </c>
    </row>
    <row r="793" spans="1:30" x14ac:dyDescent="0.3">
      <c r="A793" s="18" t="str">
        <f t="shared" ref="A793:B793" si="823">IF(AND(ISNUMBER(SEARCH("Yes",C793)),ISNUMBER(SEARCH("Yes",E793)),ISNUMBER(SEARCH("Yes",G793)),ISNUMBER(SEARCH("Yes",I793))),"Yes","No")</f>
        <v>No</v>
      </c>
      <c r="B793" s="18" t="str">
        <f t="shared" si="823"/>
        <v>No</v>
      </c>
      <c r="C793" s="15" t="str">
        <f t="shared" si="790"/>
        <v>No</v>
      </c>
      <c r="D793" s="18" t="str">
        <f t="shared" si="791"/>
        <v>No</v>
      </c>
      <c r="E793" s="18" t="str">
        <f t="shared" si="792"/>
        <v>No</v>
      </c>
      <c r="F793" s="18" t="str">
        <f t="shared" si="793"/>
        <v>No</v>
      </c>
      <c r="G793" s="18" t="str">
        <f t="shared" si="794"/>
        <v>No</v>
      </c>
      <c r="H793" s="18" t="str">
        <f t="shared" si="795"/>
        <v>No</v>
      </c>
      <c r="I793" s="18" t="str">
        <f t="shared" si="796"/>
        <v>Yes</v>
      </c>
      <c r="J793" s="18" t="str">
        <f t="shared" si="797"/>
        <v>Yes</v>
      </c>
      <c r="K793" s="21">
        <v>791</v>
      </c>
      <c r="L793" s="5" t="s">
        <v>1726</v>
      </c>
      <c r="M793" s="5" t="s">
        <v>1727</v>
      </c>
      <c r="N793" s="5" t="s">
        <v>2266</v>
      </c>
      <c r="O793" s="5" t="s">
        <v>149</v>
      </c>
      <c r="P793" s="5" t="s">
        <v>2408</v>
      </c>
      <c r="Q793" s="32" t="s">
        <v>5102</v>
      </c>
      <c r="R793" s="21">
        <v>1</v>
      </c>
      <c r="S793" s="22"/>
      <c r="T793" s="22"/>
      <c r="U793" s="22"/>
      <c r="V793" s="22"/>
      <c r="W793" s="22"/>
      <c r="X793" s="22"/>
      <c r="Y793" s="22"/>
      <c r="Z793" s="22"/>
      <c r="AA793" s="5" t="s">
        <v>2269</v>
      </c>
      <c r="AB793" s="5" t="s">
        <v>2668</v>
      </c>
      <c r="AC793" s="32" t="s">
        <v>2435</v>
      </c>
      <c r="AD793" s="21">
        <v>1</v>
      </c>
    </row>
    <row r="794" spans="1:30" x14ac:dyDescent="0.3">
      <c r="A794" s="18" t="str">
        <f t="shared" ref="A794:B794" si="824">IF(AND(ISNUMBER(SEARCH("Yes",C794)),ISNUMBER(SEARCH("Yes",E794)),ISNUMBER(SEARCH("Yes",G794)),ISNUMBER(SEARCH("Yes",I794))),"Yes","No")</f>
        <v>No</v>
      </c>
      <c r="B794" s="18" t="str">
        <f t="shared" si="824"/>
        <v>No</v>
      </c>
      <c r="C794" s="15" t="str">
        <f t="shared" si="790"/>
        <v>No</v>
      </c>
      <c r="D794" s="18" t="str">
        <f t="shared" si="791"/>
        <v>No</v>
      </c>
      <c r="E794" s="18" t="str">
        <f t="shared" si="792"/>
        <v>No</v>
      </c>
      <c r="F794" s="18" t="str">
        <f t="shared" si="793"/>
        <v>No</v>
      </c>
      <c r="G794" s="18" t="str">
        <f t="shared" si="794"/>
        <v>No</v>
      </c>
      <c r="H794" s="18" t="str">
        <f t="shared" si="795"/>
        <v>No</v>
      </c>
      <c r="I794" s="18" t="str">
        <f t="shared" si="796"/>
        <v>Yes</v>
      </c>
      <c r="J794" s="18" t="str">
        <f t="shared" si="797"/>
        <v>No</v>
      </c>
      <c r="K794" s="21">
        <v>792</v>
      </c>
      <c r="L794" s="5" t="s">
        <v>1728</v>
      </c>
      <c r="M794" s="5" t="s">
        <v>1729</v>
      </c>
      <c r="N794" s="5" t="s">
        <v>2266</v>
      </c>
      <c r="O794" s="5" t="s">
        <v>149</v>
      </c>
      <c r="P794" s="5" t="s">
        <v>2351</v>
      </c>
      <c r="Q794" s="32" t="s">
        <v>5103</v>
      </c>
      <c r="R794" s="21">
        <v>1</v>
      </c>
      <c r="S794" s="22"/>
      <c r="T794" s="22"/>
      <c r="U794" s="22"/>
      <c r="V794" s="22"/>
      <c r="W794" s="22"/>
      <c r="X794" s="22"/>
      <c r="Y794" s="22"/>
      <c r="Z794" s="22"/>
      <c r="AA794" s="5" t="s">
        <v>149</v>
      </c>
      <c r="AB794" s="5" t="s">
        <v>5104</v>
      </c>
      <c r="AC794" s="32" t="s">
        <v>5105</v>
      </c>
      <c r="AD794" s="21">
        <v>1</v>
      </c>
    </row>
    <row r="795" spans="1:30" x14ac:dyDescent="0.3">
      <c r="A795" s="18" t="str">
        <f t="shared" ref="A795:B795" si="825">IF(AND(ISNUMBER(SEARCH("Yes",C795)),ISNUMBER(SEARCH("Yes",E795)),ISNUMBER(SEARCH("Yes",G795)),ISNUMBER(SEARCH("Yes",I795))),"Yes","No")</f>
        <v>No</v>
      </c>
      <c r="B795" s="18" t="str">
        <f t="shared" si="825"/>
        <v>No</v>
      </c>
      <c r="C795" s="15" t="str">
        <f t="shared" si="790"/>
        <v>No</v>
      </c>
      <c r="D795" s="18" t="str">
        <f t="shared" si="791"/>
        <v>No</v>
      </c>
      <c r="E795" s="18" t="str">
        <f t="shared" si="792"/>
        <v>No</v>
      </c>
      <c r="F795" s="18" t="str">
        <f t="shared" si="793"/>
        <v>No</v>
      </c>
      <c r="G795" s="18" t="str">
        <f t="shared" si="794"/>
        <v>No</v>
      </c>
      <c r="H795" s="18" t="str">
        <f t="shared" si="795"/>
        <v>No</v>
      </c>
      <c r="I795" s="18" t="str">
        <f t="shared" si="796"/>
        <v>Yes</v>
      </c>
      <c r="J795" s="18" t="str">
        <f t="shared" si="797"/>
        <v>Yes</v>
      </c>
      <c r="K795" s="21">
        <v>793</v>
      </c>
      <c r="L795" s="5" t="s">
        <v>1730</v>
      </c>
      <c r="M795" s="5" t="s">
        <v>1731</v>
      </c>
      <c r="N795" s="5" t="s">
        <v>2266</v>
      </c>
      <c r="O795" s="5" t="s">
        <v>149</v>
      </c>
      <c r="P795" s="5" t="s">
        <v>2626</v>
      </c>
      <c r="Q795" s="32" t="s">
        <v>5106</v>
      </c>
      <c r="R795" s="21">
        <v>1</v>
      </c>
      <c r="S795" s="22"/>
      <c r="T795" s="22"/>
      <c r="U795" s="22"/>
      <c r="V795" s="22"/>
      <c r="W795" s="22"/>
      <c r="X795" s="22"/>
      <c r="Y795" s="22"/>
      <c r="Z795" s="22"/>
      <c r="AA795" s="5" t="s">
        <v>2269</v>
      </c>
      <c r="AB795" s="5" t="s">
        <v>5107</v>
      </c>
      <c r="AC795" s="32" t="s">
        <v>5108</v>
      </c>
      <c r="AD795" s="21">
        <v>1</v>
      </c>
    </row>
    <row r="796" spans="1:30" x14ac:dyDescent="0.3">
      <c r="A796" s="18" t="str">
        <f t="shared" ref="A796:B796" si="826">IF(AND(ISNUMBER(SEARCH("Yes",C796)),ISNUMBER(SEARCH("Yes",E796)),ISNUMBER(SEARCH("Yes",G796)),ISNUMBER(SEARCH("Yes",I796))),"Yes","No")</f>
        <v>No</v>
      </c>
      <c r="B796" s="18" t="str">
        <f t="shared" si="826"/>
        <v>No</v>
      </c>
      <c r="C796" s="15" t="str">
        <f t="shared" si="790"/>
        <v>No</v>
      </c>
      <c r="D796" s="18" t="str">
        <f t="shared" si="791"/>
        <v>No</v>
      </c>
      <c r="E796" s="18" t="str">
        <f t="shared" si="792"/>
        <v>No</v>
      </c>
      <c r="F796" s="18" t="str">
        <f t="shared" si="793"/>
        <v>No</v>
      </c>
      <c r="G796" s="18" t="str">
        <f t="shared" si="794"/>
        <v>No</v>
      </c>
      <c r="H796" s="18" t="str">
        <f t="shared" si="795"/>
        <v>No</v>
      </c>
      <c r="I796" s="18" t="str">
        <f t="shared" si="796"/>
        <v>Yes</v>
      </c>
      <c r="J796" s="18" t="str">
        <f t="shared" si="797"/>
        <v>Yes</v>
      </c>
      <c r="K796" s="21">
        <v>794</v>
      </c>
      <c r="L796" s="5" t="s">
        <v>198</v>
      </c>
      <c r="M796" s="5" t="s">
        <v>393</v>
      </c>
      <c r="N796" s="5" t="s">
        <v>2266</v>
      </c>
      <c r="O796" s="5" t="s">
        <v>149</v>
      </c>
      <c r="P796" s="5" t="s">
        <v>2608</v>
      </c>
      <c r="Q796" s="32" t="s">
        <v>5103</v>
      </c>
      <c r="R796" s="21">
        <v>1</v>
      </c>
      <c r="S796" s="22"/>
      <c r="T796" s="22"/>
      <c r="U796" s="22"/>
      <c r="V796" s="22"/>
      <c r="W796" s="22"/>
      <c r="X796" s="22"/>
      <c r="Y796" s="22"/>
      <c r="Z796" s="22"/>
      <c r="AA796" s="5" t="s">
        <v>21</v>
      </c>
      <c r="AB796" s="5" t="s">
        <v>5109</v>
      </c>
      <c r="AC796" s="32" t="s">
        <v>5110</v>
      </c>
      <c r="AD796" s="21">
        <v>1</v>
      </c>
    </row>
    <row r="797" spans="1:30" x14ac:dyDescent="0.3">
      <c r="A797" s="18" t="str">
        <f t="shared" ref="A797:B797" si="827">IF(AND(ISNUMBER(SEARCH("Yes",C797)),ISNUMBER(SEARCH("Yes",E797)),ISNUMBER(SEARCH("Yes",G797)),ISNUMBER(SEARCH("Yes",I797))),"Yes","No")</f>
        <v>No</v>
      </c>
      <c r="B797" s="18" t="str">
        <f t="shared" si="827"/>
        <v>No</v>
      </c>
      <c r="C797" s="15" t="str">
        <f t="shared" si="790"/>
        <v>No</v>
      </c>
      <c r="D797" s="18" t="str">
        <f t="shared" si="791"/>
        <v>No</v>
      </c>
      <c r="E797" s="18" t="str">
        <f t="shared" si="792"/>
        <v>No</v>
      </c>
      <c r="F797" s="18" t="str">
        <f t="shared" si="793"/>
        <v>No</v>
      </c>
      <c r="G797" s="18" t="str">
        <f t="shared" si="794"/>
        <v>No</v>
      </c>
      <c r="H797" s="18" t="str">
        <f t="shared" si="795"/>
        <v>No</v>
      </c>
      <c r="I797" s="18" t="str">
        <f t="shared" si="796"/>
        <v>Yes</v>
      </c>
      <c r="J797" s="18" t="str">
        <f t="shared" si="797"/>
        <v>Yes</v>
      </c>
      <c r="K797" s="21">
        <v>795</v>
      </c>
      <c r="L797" s="5" t="s">
        <v>1732</v>
      </c>
      <c r="M797" s="5" t="s">
        <v>1733</v>
      </c>
      <c r="N797" s="5" t="s">
        <v>2266</v>
      </c>
      <c r="O797" s="5" t="s">
        <v>149</v>
      </c>
      <c r="P797" s="5" t="s">
        <v>2394</v>
      </c>
      <c r="Q797" s="32" t="s">
        <v>5111</v>
      </c>
      <c r="R797" s="21">
        <v>1</v>
      </c>
      <c r="S797" s="22"/>
      <c r="T797" s="22"/>
      <c r="U797" s="22"/>
      <c r="V797" s="22"/>
      <c r="W797" s="22"/>
      <c r="X797" s="22"/>
      <c r="Y797" s="22"/>
      <c r="Z797" s="22"/>
      <c r="AA797" s="5" t="s">
        <v>21</v>
      </c>
      <c r="AB797" s="5" t="s">
        <v>3746</v>
      </c>
      <c r="AC797" s="32" t="s">
        <v>3294</v>
      </c>
      <c r="AD797" s="21">
        <v>1</v>
      </c>
    </row>
    <row r="798" spans="1:30" x14ac:dyDescent="0.3">
      <c r="A798" s="18" t="str">
        <f t="shared" ref="A798:B798" si="828">IF(AND(ISNUMBER(SEARCH("Yes",C798)),ISNUMBER(SEARCH("Yes",E798)),ISNUMBER(SEARCH("Yes",G798)),ISNUMBER(SEARCH("Yes",I798))),"Yes","No")</f>
        <v>No</v>
      </c>
      <c r="B798" s="18" t="str">
        <f t="shared" si="828"/>
        <v>No</v>
      </c>
      <c r="C798" s="15" t="str">
        <f t="shared" si="790"/>
        <v>No</v>
      </c>
      <c r="D798" s="18" t="str">
        <f t="shared" si="791"/>
        <v>No</v>
      </c>
      <c r="E798" s="18" t="str">
        <f t="shared" si="792"/>
        <v>No</v>
      </c>
      <c r="F798" s="18" t="str">
        <f t="shared" si="793"/>
        <v>No</v>
      </c>
      <c r="G798" s="18" t="str">
        <f t="shared" si="794"/>
        <v>No</v>
      </c>
      <c r="H798" s="18" t="str">
        <f t="shared" si="795"/>
        <v>No</v>
      </c>
      <c r="I798" s="18" t="str">
        <f t="shared" si="796"/>
        <v>Yes</v>
      </c>
      <c r="J798" s="18" t="str">
        <f t="shared" si="797"/>
        <v>Yes</v>
      </c>
      <c r="K798" s="21">
        <v>796</v>
      </c>
      <c r="L798" s="5" t="s">
        <v>1734</v>
      </c>
      <c r="M798" s="5" t="s">
        <v>1735</v>
      </c>
      <c r="N798" s="5" t="s">
        <v>2266</v>
      </c>
      <c r="O798" s="5" t="s">
        <v>149</v>
      </c>
      <c r="P798" s="5" t="s">
        <v>2317</v>
      </c>
      <c r="Q798" s="32" t="s">
        <v>5112</v>
      </c>
      <c r="R798" s="21">
        <v>1</v>
      </c>
      <c r="S798" s="22"/>
      <c r="T798" s="22"/>
      <c r="U798" s="22"/>
      <c r="V798" s="22"/>
      <c r="W798" s="22"/>
      <c r="X798" s="22"/>
      <c r="Y798" s="22"/>
      <c r="Z798" s="22"/>
      <c r="AA798" s="5" t="s">
        <v>2269</v>
      </c>
      <c r="AB798" s="5" t="s">
        <v>5113</v>
      </c>
      <c r="AC798" s="32" t="s">
        <v>5114</v>
      </c>
      <c r="AD798" s="21">
        <v>1</v>
      </c>
    </row>
    <row r="799" spans="1:30" x14ac:dyDescent="0.3">
      <c r="A799" s="18" t="str">
        <f t="shared" ref="A799:B799" si="829">IF(AND(ISNUMBER(SEARCH("Yes",C799)),ISNUMBER(SEARCH("Yes",E799)),ISNUMBER(SEARCH("Yes",G799)),ISNUMBER(SEARCH("Yes",I799))),"Yes","No")</f>
        <v>No</v>
      </c>
      <c r="B799" s="18" t="str">
        <f t="shared" si="829"/>
        <v>No</v>
      </c>
      <c r="C799" s="15" t="str">
        <f t="shared" si="790"/>
        <v>No</v>
      </c>
      <c r="D799" s="18" t="str">
        <f t="shared" si="791"/>
        <v>No</v>
      </c>
      <c r="E799" s="18" t="str">
        <f t="shared" si="792"/>
        <v>No</v>
      </c>
      <c r="F799" s="18" t="str">
        <f t="shared" si="793"/>
        <v>No</v>
      </c>
      <c r="G799" s="18" t="str">
        <f t="shared" si="794"/>
        <v>No</v>
      </c>
      <c r="H799" s="18" t="str">
        <f t="shared" si="795"/>
        <v>No</v>
      </c>
      <c r="I799" s="18" t="str">
        <f t="shared" si="796"/>
        <v>Yes</v>
      </c>
      <c r="J799" s="18" t="str">
        <f t="shared" si="797"/>
        <v>Yes</v>
      </c>
      <c r="K799" s="21">
        <v>797</v>
      </c>
      <c r="L799" s="5" t="s">
        <v>1736</v>
      </c>
      <c r="M799" s="5" t="s">
        <v>1737</v>
      </c>
      <c r="N799" s="5" t="s">
        <v>2266</v>
      </c>
      <c r="O799" s="5" t="s">
        <v>149</v>
      </c>
      <c r="P799" s="5" t="s">
        <v>5115</v>
      </c>
      <c r="Q799" s="32" t="s">
        <v>5116</v>
      </c>
      <c r="R799" s="21">
        <v>1</v>
      </c>
      <c r="S799" s="22"/>
      <c r="T799" s="22"/>
      <c r="U799" s="22"/>
      <c r="V799" s="22"/>
      <c r="W799" s="22"/>
      <c r="X799" s="22"/>
      <c r="Y799" s="22"/>
      <c r="Z799" s="22"/>
      <c r="AA799" s="5" t="s">
        <v>21</v>
      </c>
      <c r="AB799" s="5" t="s">
        <v>5117</v>
      </c>
      <c r="AC799" s="32" t="s">
        <v>3972</v>
      </c>
      <c r="AD799" s="21">
        <v>1</v>
      </c>
    </row>
    <row r="800" spans="1:30" x14ac:dyDescent="0.3">
      <c r="A800" s="18" t="str">
        <f t="shared" ref="A800:B800" si="830">IF(AND(ISNUMBER(SEARCH("Yes",C800)),ISNUMBER(SEARCH("Yes",E800)),ISNUMBER(SEARCH("Yes",G800)),ISNUMBER(SEARCH("Yes",I800))),"Yes","No")</f>
        <v>No</v>
      </c>
      <c r="B800" s="18" t="str">
        <f t="shared" si="830"/>
        <v>No</v>
      </c>
      <c r="C800" s="15" t="str">
        <f t="shared" si="790"/>
        <v>No</v>
      </c>
      <c r="D800" s="18" t="str">
        <f t="shared" si="791"/>
        <v>No</v>
      </c>
      <c r="E800" s="18" t="str">
        <f t="shared" si="792"/>
        <v>No</v>
      </c>
      <c r="F800" s="18" t="str">
        <f t="shared" si="793"/>
        <v>No</v>
      </c>
      <c r="G800" s="18" t="str">
        <f t="shared" si="794"/>
        <v>No</v>
      </c>
      <c r="H800" s="18" t="str">
        <f t="shared" si="795"/>
        <v>No</v>
      </c>
      <c r="I800" s="18" t="str">
        <f t="shared" si="796"/>
        <v>Yes</v>
      </c>
      <c r="J800" s="18" t="str">
        <f t="shared" si="797"/>
        <v>Yes</v>
      </c>
      <c r="K800" s="21">
        <v>798</v>
      </c>
      <c r="L800" s="5" t="s">
        <v>1738</v>
      </c>
      <c r="M800" s="5" t="s">
        <v>1739</v>
      </c>
      <c r="N800" s="5" t="s">
        <v>2266</v>
      </c>
      <c r="O800" s="5" t="s">
        <v>149</v>
      </c>
      <c r="P800" s="5" t="s">
        <v>2351</v>
      </c>
      <c r="Q800" s="32" t="s">
        <v>5118</v>
      </c>
      <c r="R800" s="21">
        <v>1</v>
      </c>
      <c r="S800" s="22"/>
      <c r="T800" s="22"/>
      <c r="U800" s="22"/>
      <c r="V800" s="22"/>
      <c r="W800" s="22"/>
      <c r="X800" s="22"/>
      <c r="Y800" s="22"/>
      <c r="Z800" s="22"/>
      <c r="AA800" s="5" t="s">
        <v>21</v>
      </c>
      <c r="AB800" s="5" t="s">
        <v>3156</v>
      </c>
      <c r="AC800" s="32" t="s">
        <v>5119</v>
      </c>
      <c r="AD800" s="21">
        <v>1</v>
      </c>
    </row>
    <row r="801" spans="1:30" x14ac:dyDescent="0.3">
      <c r="A801" s="18" t="str">
        <f t="shared" ref="A801:B801" si="831">IF(AND(ISNUMBER(SEARCH("Yes",C801)),ISNUMBER(SEARCH("Yes",E801)),ISNUMBER(SEARCH("Yes",G801)),ISNUMBER(SEARCH("Yes",I801))),"Yes","No")</f>
        <v>No</v>
      </c>
      <c r="B801" s="18" t="str">
        <f t="shared" si="831"/>
        <v>No</v>
      </c>
      <c r="C801" s="15" t="str">
        <f t="shared" si="790"/>
        <v>No</v>
      </c>
      <c r="D801" s="18" t="str">
        <f t="shared" si="791"/>
        <v>No</v>
      </c>
      <c r="E801" s="18" t="str">
        <f t="shared" si="792"/>
        <v>No</v>
      </c>
      <c r="F801" s="18" t="str">
        <f t="shared" si="793"/>
        <v>No</v>
      </c>
      <c r="G801" s="18" t="str">
        <f t="shared" si="794"/>
        <v>No</v>
      </c>
      <c r="H801" s="18" t="str">
        <f t="shared" si="795"/>
        <v>No</v>
      </c>
      <c r="I801" s="18" t="str">
        <f t="shared" si="796"/>
        <v>Yes</v>
      </c>
      <c r="J801" s="18" t="str">
        <f t="shared" si="797"/>
        <v>Yes</v>
      </c>
      <c r="K801" s="21">
        <v>799</v>
      </c>
      <c r="L801" s="5" t="s">
        <v>1740</v>
      </c>
      <c r="M801" s="5" t="s">
        <v>1741</v>
      </c>
      <c r="N801" s="5" t="s">
        <v>2266</v>
      </c>
      <c r="O801" s="5" t="s">
        <v>149</v>
      </c>
      <c r="P801" s="5" t="s">
        <v>5120</v>
      </c>
      <c r="Q801" s="32" t="s">
        <v>5121</v>
      </c>
      <c r="R801" s="21">
        <v>1</v>
      </c>
      <c r="S801" s="22"/>
      <c r="T801" s="22"/>
      <c r="U801" s="22"/>
      <c r="V801" s="22"/>
      <c r="W801" s="22"/>
      <c r="X801" s="22"/>
      <c r="Y801" s="22"/>
      <c r="Z801" s="22"/>
      <c r="AA801" s="5" t="s">
        <v>2269</v>
      </c>
      <c r="AB801" s="5" t="s">
        <v>5122</v>
      </c>
      <c r="AC801" s="32" t="s">
        <v>5123</v>
      </c>
      <c r="AD801" s="21">
        <v>1</v>
      </c>
    </row>
    <row r="802" spans="1:30" x14ac:dyDescent="0.3">
      <c r="A802" s="18" t="str">
        <f t="shared" ref="A802:B802" si="832">IF(AND(ISNUMBER(SEARCH("Yes",C802)),ISNUMBER(SEARCH("Yes",E802)),ISNUMBER(SEARCH("Yes",G802)),ISNUMBER(SEARCH("Yes",I802))),"Yes","No")</f>
        <v>No</v>
      </c>
      <c r="B802" s="18" t="str">
        <f t="shared" si="832"/>
        <v>No</v>
      </c>
      <c r="C802" s="15" t="str">
        <f t="shared" si="790"/>
        <v>No</v>
      </c>
      <c r="D802" s="18" t="str">
        <f t="shared" si="791"/>
        <v>No</v>
      </c>
      <c r="E802" s="18" t="str">
        <f t="shared" si="792"/>
        <v>No</v>
      </c>
      <c r="F802" s="18" t="str">
        <f t="shared" si="793"/>
        <v>No</v>
      </c>
      <c r="G802" s="18" t="str">
        <f t="shared" si="794"/>
        <v>No</v>
      </c>
      <c r="H802" s="18" t="str">
        <f t="shared" si="795"/>
        <v>No</v>
      </c>
      <c r="I802" s="18" t="str">
        <f t="shared" si="796"/>
        <v>Yes</v>
      </c>
      <c r="J802" s="18" t="str">
        <f t="shared" si="797"/>
        <v>Yes</v>
      </c>
      <c r="K802" s="21">
        <v>800</v>
      </c>
      <c r="L802" s="5" t="s">
        <v>1742</v>
      </c>
      <c r="M802" s="5" t="s">
        <v>5124</v>
      </c>
      <c r="N802" s="5" t="s">
        <v>2266</v>
      </c>
      <c r="O802" s="5" t="s">
        <v>149</v>
      </c>
      <c r="P802" s="5" t="s">
        <v>5125</v>
      </c>
      <c r="Q802" s="32" t="s">
        <v>5126</v>
      </c>
      <c r="R802" s="21">
        <v>1</v>
      </c>
      <c r="S802" s="22"/>
      <c r="T802" s="22"/>
      <c r="U802" s="22"/>
      <c r="V802" s="22"/>
      <c r="W802" s="22"/>
      <c r="X802" s="22"/>
      <c r="Y802" s="22"/>
      <c r="Z802" s="22"/>
      <c r="AA802" s="5" t="s">
        <v>2269</v>
      </c>
      <c r="AB802" s="5" t="s">
        <v>5127</v>
      </c>
      <c r="AC802" s="32" t="s">
        <v>5128</v>
      </c>
      <c r="AD802" s="21">
        <v>1</v>
      </c>
    </row>
    <row r="803" spans="1:30" x14ac:dyDescent="0.3">
      <c r="A803" s="18" t="str">
        <f t="shared" ref="A803:B803" si="833">IF(AND(ISNUMBER(SEARCH("Yes",C803)),ISNUMBER(SEARCH("Yes",E803)),ISNUMBER(SEARCH("Yes",G803)),ISNUMBER(SEARCH("Yes",I803))),"Yes","No")</f>
        <v>No</v>
      </c>
      <c r="B803" s="18" t="str">
        <f t="shared" si="833"/>
        <v>No</v>
      </c>
      <c r="C803" s="15" t="str">
        <f t="shared" si="790"/>
        <v>No</v>
      </c>
      <c r="D803" s="18" t="str">
        <f t="shared" si="791"/>
        <v>No</v>
      </c>
      <c r="E803" s="18" t="str">
        <f t="shared" si="792"/>
        <v>No</v>
      </c>
      <c r="F803" s="18" t="str">
        <f t="shared" si="793"/>
        <v>No</v>
      </c>
      <c r="G803" s="18" t="str">
        <f t="shared" si="794"/>
        <v>No</v>
      </c>
      <c r="H803" s="18" t="str">
        <f t="shared" si="795"/>
        <v>No</v>
      </c>
      <c r="I803" s="18" t="str">
        <f t="shared" si="796"/>
        <v>Yes</v>
      </c>
      <c r="J803" s="18" t="str">
        <f t="shared" si="797"/>
        <v>Yes</v>
      </c>
      <c r="K803" s="21">
        <v>801</v>
      </c>
      <c r="L803" s="5" t="s">
        <v>1744</v>
      </c>
      <c r="M803" s="5" t="s">
        <v>1745</v>
      </c>
      <c r="N803" s="5" t="s">
        <v>2266</v>
      </c>
      <c r="O803" s="5" t="s">
        <v>149</v>
      </c>
      <c r="P803" s="5" t="s">
        <v>2394</v>
      </c>
      <c r="Q803" s="32" t="s">
        <v>5129</v>
      </c>
      <c r="R803" s="21">
        <v>1</v>
      </c>
      <c r="S803" s="22"/>
      <c r="T803" s="22"/>
      <c r="U803" s="22"/>
      <c r="V803" s="22"/>
      <c r="W803" s="22"/>
      <c r="X803" s="22"/>
      <c r="Y803" s="22"/>
      <c r="Z803" s="22"/>
      <c r="AA803" s="5" t="s">
        <v>2269</v>
      </c>
      <c r="AB803" s="5" t="s">
        <v>5130</v>
      </c>
      <c r="AC803" s="32" t="s">
        <v>5131</v>
      </c>
      <c r="AD803" s="21">
        <v>1</v>
      </c>
    </row>
    <row r="804" spans="1:30" x14ac:dyDescent="0.3">
      <c r="A804" s="18" t="str">
        <f t="shared" ref="A804:B804" si="834">IF(AND(ISNUMBER(SEARCH("Yes",C804)),ISNUMBER(SEARCH("Yes",E804)),ISNUMBER(SEARCH("Yes",G804)),ISNUMBER(SEARCH("Yes",I804))),"Yes","No")</f>
        <v>No</v>
      </c>
      <c r="B804" s="18" t="str">
        <f t="shared" si="834"/>
        <v>No</v>
      </c>
      <c r="C804" s="15" t="str">
        <f t="shared" si="790"/>
        <v>No</v>
      </c>
      <c r="D804" s="18" t="str">
        <f t="shared" si="791"/>
        <v>No</v>
      </c>
      <c r="E804" s="18" t="str">
        <f t="shared" si="792"/>
        <v>No</v>
      </c>
      <c r="F804" s="18" t="str">
        <f t="shared" si="793"/>
        <v>No</v>
      </c>
      <c r="G804" s="18" t="str">
        <f t="shared" si="794"/>
        <v>No</v>
      </c>
      <c r="H804" s="18" t="str">
        <f t="shared" si="795"/>
        <v>No</v>
      </c>
      <c r="I804" s="18" t="str">
        <f t="shared" si="796"/>
        <v>Yes</v>
      </c>
      <c r="J804" s="18" t="str">
        <f t="shared" si="797"/>
        <v>Yes</v>
      </c>
      <c r="K804" s="21">
        <v>802</v>
      </c>
      <c r="L804" s="5" t="s">
        <v>1746</v>
      </c>
      <c r="M804" s="5" t="s">
        <v>1747</v>
      </c>
      <c r="N804" s="5" t="s">
        <v>2266</v>
      </c>
      <c r="O804" s="5" t="s">
        <v>149</v>
      </c>
      <c r="P804" s="5" t="s">
        <v>5132</v>
      </c>
      <c r="Q804" s="32" t="s">
        <v>5133</v>
      </c>
      <c r="R804" s="21">
        <v>1</v>
      </c>
      <c r="S804" s="22"/>
      <c r="T804" s="22"/>
      <c r="U804" s="22"/>
      <c r="V804" s="22"/>
      <c r="W804" s="22"/>
      <c r="X804" s="22"/>
      <c r="Y804" s="22"/>
      <c r="Z804" s="22"/>
      <c r="AA804" s="5" t="s">
        <v>21</v>
      </c>
      <c r="AB804" s="5" t="s">
        <v>5134</v>
      </c>
      <c r="AC804" s="32" t="s">
        <v>5135</v>
      </c>
      <c r="AD804" s="21">
        <v>1</v>
      </c>
    </row>
    <row r="805" spans="1:30" x14ac:dyDescent="0.3">
      <c r="A805" s="18" t="str">
        <f t="shared" ref="A805:B805" si="835">IF(AND(ISNUMBER(SEARCH("Yes",C805)),ISNUMBER(SEARCH("Yes",E805)),ISNUMBER(SEARCH("Yes",G805)),ISNUMBER(SEARCH("Yes",I805))),"Yes","No")</f>
        <v>No</v>
      </c>
      <c r="B805" s="18" t="str">
        <f t="shared" si="835"/>
        <v>No</v>
      </c>
      <c r="C805" s="15" t="str">
        <f t="shared" si="790"/>
        <v>No</v>
      </c>
      <c r="D805" s="18" t="str">
        <f t="shared" si="791"/>
        <v>No</v>
      </c>
      <c r="E805" s="18" t="str">
        <f t="shared" si="792"/>
        <v>No</v>
      </c>
      <c r="F805" s="18" t="str">
        <f t="shared" si="793"/>
        <v>No</v>
      </c>
      <c r="G805" s="18" t="str">
        <f t="shared" si="794"/>
        <v>No</v>
      </c>
      <c r="H805" s="18" t="str">
        <f t="shared" si="795"/>
        <v>No</v>
      </c>
      <c r="I805" s="18" t="str">
        <f t="shared" si="796"/>
        <v>Yes</v>
      </c>
      <c r="J805" s="18" t="str">
        <f t="shared" si="797"/>
        <v>No</v>
      </c>
      <c r="K805" s="21">
        <v>803</v>
      </c>
      <c r="L805" s="5" t="s">
        <v>1748</v>
      </c>
      <c r="M805" s="5" t="s">
        <v>1749</v>
      </c>
      <c r="N805" s="5" t="s">
        <v>2266</v>
      </c>
      <c r="O805" s="5" t="s">
        <v>149</v>
      </c>
      <c r="P805" s="5" t="s">
        <v>5136</v>
      </c>
      <c r="Q805" s="32" t="s">
        <v>5137</v>
      </c>
      <c r="R805" s="21">
        <v>1</v>
      </c>
      <c r="S805" s="22"/>
      <c r="T805" s="22"/>
      <c r="U805" s="22"/>
      <c r="V805" s="22"/>
      <c r="W805" s="22"/>
      <c r="X805" s="22"/>
      <c r="Y805" s="22"/>
      <c r="Z805" s="22"/>
      <c r="AA805" s="5" t="s">
        <v>149</v>
      </c>
      <c r="AB805" s="5" t="s">
        <v>2432</v>
      </c>
      <c r="AC805" s="32" t="s">
        <v>5138</v>
      </c>
      <c r="AD805" s="21">
        <v>1</v>
      </c>
    </row>
    <row r="806" spans="1:30" x14ac:dyDescent="0.3">
      <c r="A806" s="18" t="str">
        <f t="shared" ref="A806:B806" si="836">IF(AND(ISNUMBER(SEARCH("Yes",C806)),ISNUMBER(SEARCH("Yes",E806)),ISNUMBER(SEARCH("Yes",G806)),ISNUMBER(SEARCH("Yes",I806))),"Yes","No")</f>
        <v>No</v>
      </c>
      <c r="B806" s="18" t="str">
        <f t="shared" si="836"/>
        <v>No</v>
      </c>
      <c r="C806" s="15" t="str">
        <f t="shared" si="790"/>
        <v>No</v>
      </c>
      <c r="D806" s="18" t="str">
        <f t="shared" si="791"/>
        <v>No</v>
      </c>
      <c r="E806" s="18" t="str">
        <f t="shared" si="792"/>
        <v>No</v>
      </c>
      <c r="F806" s="18" t="str">
        <f t="shared" si="793"/>
        <v>No</v>
      </c>
      <c r="G806" s="18" t="str">
        <f t="shared" si="794"/>
        <v>No</v>
      </c>
      <c r="H806" s="18" t="str">
        <f t="shared" si="795"/>
        <v>No</v>
      </c>
      <c r="I806" s="18" t="str">
        <f t="shared" si="796"/>
        <v>Yes</v>
      </c>
      <c r="J806" s="18" t="str">
        <f t="shared" si="797"/>
        <v>Yes</v>
      </c>
      <c r="K806" s="21">
        <v>804</v>
      </c>
      <c r="L806" s="5" t="s">
        <v>1750</v>
      </c>
      <c r="M806" s="5" t="s">
        <v>1751</v>
      </c>
      <c r="N806" s="5" t="s">
        <v>2266</v>
      </c>
      <c r="O806" s="5" t="s">
        <v>149</v>
      </c>
      <c r="P806" s="5" t="s">
        <v>2351</v>
      </c>
      <c r="Q806" s="32" t="s">
        <v>3021</v>
      </c>
      <c r="R806" s="21">
        <v>1</v>
      </c>
      <c r="S806" s="22"/>
      <c r="T806" s="22"/>
      <c r="U806" s="22"/>
      <c r="V806" s="22"/>
      <c r="W806" s="22"/>
      <c r="X806" s="22"/>
      <c r="Y806" s="22"/>
      <c r="Z806" s="22"/>
      <c r="AA806" s="5" t="s">
        <v>21</v>
      </c>
      <c r="AB806" s="5" t="s">
        <v>5139</v>
      </c>
      <c r="AC806" s="32" t="s">
        <v>2693</v>
      </c>
      <c r="AD806" s="21">
        <v>1</v>
      </c>
    </row>
    <row r="807" spans="1:30" x14ac:dyDescent="0.3">
      <c r="A807" s="18" t="str">
        <f t="shared" ref="A807:B807" si="837">IF(AND(ISNUMBER(SEARCH("Yes",C807)),ISNUMBER(SEARCH("Yes",E807)),ISNUMBER(SEARCH("Yes",G807)),ISNUMBER(SEARCH("Yes",I807))),"Yes","No")</f>
        <v>No</v>
      </c>
      <c r="B807" s="18" t="str">
        <f t="shared" si="837"/>
        <v>No</v>
      </c>
      <c r="C807" s="15" t="str">
        <f t="shared" si="790"/>
        <v>No</v>
      </c>
      <c r="D807" s="18" t="str">
        <f t="shared" si="791"/>
        <v>No</v>
      </c>
      <c r="E807" s="18" t="str">
        <f t="shared" si="792"/>
        <v>No</v>
      </c>
      <c r="F807" s="18" t="str">
        <f t="shared" si="793"/>
        <v>No</v>
      </c>
      <c r="G807" s="18" t="str">
        <f t="shared" si="794"/>
        <v>No</v>
      </c>
      <c r="H807" s="18" t="str">
        <f t="shared" si="795"/>
        <v>No</v>
      </c>
      <c r="I807" s="18" t="str">
        <f t="shared" si="796"/>
        <v>Yes</v>
      </c>
      <c r="J807" s="18" t="str">
        <f t="shared" si="797"/>
        <v>Yes</v>
      </c>
      <c r="K807" s="21">
        <v>805</v>
      </c>
      <c r="L807" s="5" t="s">
        <v>1752</v>
      </c>
      <c r="M807" s="5" t="s">
        <v>1753</v>
      </c>
      <c r="N807" s="5" t="s">
        <v>2266</v>
      </c>
      <c r="O807" s="5" t="s">
        <v>149</v>
      </c>
      <c r="P807" s="5" t="s">
        <v>5140</v>
      </c>
      <c r="Q807" s="32" t="s">
        <v>5141</v>
      </c>
      <c r="R807" s="21">
        <v>1</v>
      </c>
      <c r="S807" s="22"/>
      <c r="T807" s="22"/>
      <c r="U807" s="22"/>
      <c r="V807" s="22"/>
      <c r="W807" s="22"/>
      <c r="X807" s="22"/>
      <c r="Y807" s="22"/>
      <c r="Z807" s="22"/>
      <c r="AA807" s="5" t="s">
        <v>2269</v>
      </c>
      <c r="AB807" s="5" t="s">
        <v>5142</v>
      </c>
      <c r="AC807" s="32" t="s">
        <v>5143</v>
      </c>
      <c r="AD807" s="21">
        <v>1</v>
      </c>
    </row>
    <row r="808" spans="1:30" x14ac:dyDescent="0.3">
      <c r="A808" s="18" t="str">
        <f t="shared" ref="A808:B808" si="838">IF(AND(ISNUMBER(SEARCH("Yes",C808)),ISNUMBER(SEARCH("Yes",E808)),ISNUMBER(SEARCH("Yes",G808)),ISNUMBER(SEARCH("Yes",I808))),"Yes","No")</f>
        <v>No</v>
      </c>
      <c r="B808" s="18" t="str">
        <f t="shared" si="838"/>
        <v>No</v>
      </c>
      <c r="C808" s="15" t="str">
        <f t="shared" si="790"/>
        <v>No</v>
      </c>
      <c r="D808" s="18" t="str">
        <f t="shared" si="791"/>
        <v>No</v>
      </c>
      <c r="E808" s="18" t="str">
        <f t="shared" si="792"/>
        <v>No</v>
      </c>
      <c r="F808" s="18" t="str">
        <f t="shared" si="793"/>
        <v>No</v>
      </c>
      <c r="G808" s="18" t="str">
        <f t="shared" si="794"/>
        <v>No</v>
      </c>
      <c r="H808" s="18" t="str">
        <f t="shared" si="795"/>
        <v>No</v>
      </c>
      <c r="I808" s="18" t="str">
        <f t="shared" si="796"/>
        <v>Yes</v>
      </c>
      <c r="J808" s="18" t="str">
        <f t="shared" si="797"/>
        <v>Yes</v>
      </c>
      <c r="K808" s="21">
        <v>806</v>
      </c>
      <c r="L808" s="5" t="s">
        <v>1754</v>
      </c>
      <c r="M808" s="5" t="s">
        <v>1755</v>
      </c>
      <c r="N808" s="5" t="s">
        <v>2266</v>
      </c>
      <c r="O808" s="5" t="s">
        <v>149</v>
      </c>
      <c r="P808" s="5" t="s">
        <v>4693</v>
      </c>
      <c r="Q808" s="32" t="s">
        <v>5144</v>
      </c>
      <c r="R808" s="21">
        <v>1</v>
      </c>
      <c r="S808" s="22"/>
      <c r="T808" s="22"/>
      <c r="U808" s="22"/>
      <c r="V808" s="22"/>
      <c r="W808" s="22"/>
      <c r="X808" s="22"/>
      <c r="Y808" s="22"/>
      <c r="Z808" s="22"/>
      <c r="AA808" s="5" t="s">
        <v>21</v>
      </c>
      <c r="AB808" s="5" t="s">
        <v>5145</v>
      </c>
      <c r="AC808" s="32" t="s">
        <v>5146</v>
      </c>
      <c r="AD808" s="21">
        <v>1</v>
      </c>
    </row>
    <row r="809" spans="1:30" x14ac:dyDescent="0.3">
      <c r="A809" s="18" t="str">
        <f t="shared" ref="A809:B809" si="839">IF(AND(ISNUMBER(SEARCH("Yes",C809)),ISNUMBER(SEARCH("Yes",E809)),ISNUMBER(SEARCH("Yes",G809)),ISNUMBER(SEARCH("Yes",I809))),"Yes","No")</f>
        <v>No</v>
      </c>
      <c r="B809" s="18" t="str">
        <f t="shared" si="839"/>
        <v>No</v>
      </c>
      <c r="C809" s="15" t="str">
        <f t="shared" si="790"/>
        <v>No</v>
      </c>
      <c r="D809" s="18" t="str">
        <f t="shared" si="791"/>
        <v>No</v>
      </c>
      <c r="E809" s="18" t="str">
        <f t="shared" si="792"/>
        <v>No</v>
      </c>
      <c r="F809" s="18" t="str">
        <f t="shared" si="793"/>
        <v>No</v>
      </c>
      <c r="G809" s="18" t="str">
        <f t="shared" si="794"/>
        <v>No</v>
      </c>
      <c r="H809" s="18" t="str">
        <f t="shared" si="795"/>
        <v>No</v>
      </c>
      <c r="I809" s="18" t="str">
        <f t="shared" si="796"/>
        <v>Yes</v>
      </c>
      <c r="J809" s="18" t="str">
        <f t="shared" si="797"/>
        <v>No</v>
      </c>
      <c r="K809" s="21">
        <v>807</v>
      </c>
      <c r="L809" s="5" t="s">
        <v>1756</v>
      </c>
      <c r="M809" s="5" t="s">
        <v>1757</v>
      </c>
      <c r="N809" s="5" t="s">
        <v>2266</v>
      </c>
      <c r="O809" s="5" t="s">
        <v>149</v>
      </c>
      <c r="P809" s="5" t="s">
        <v>2272</v>
      </c>
      <c r="Q809" s="32" t="s">
        <v>5147</v>
      </c>
      <c r="R809" s="21">
        <v>1</v>
      </c>
      <c r="S809" s="22"/>
      <c r="T809" s="22"/>
      <c r="U809" s="22"/>
      <c r="V809" s="22"/>
      <c r="W809" s="22"/>
      <c r="X809" s="22"/>
      <c r="Y809" s="22"/>
      <c r="Z809" s="22"/>
      <c r="AA809" s="5" t="s">
        <v>149</v>
      </c>
      <c r="AB809" s="5" t="s">
        <v>2890</v>
      </c>
      <c r="AC809" s="32" t="s">
        <v>3200</v>
      </c>
      <c r="AD809" s="21">
        <v>1</v>
      </c>
    </row>
    <row r="810" spans="1:30" x14ac:dyDescent="0.3">
      <c r="A810" s="18" t="str">
        <f t="shared" ref="A810:B810" si="840">IF(AND(ISNUMBER(SEARCH("Yes",C810)),ISNUMBER(SEARCH("Yes",E810)),ISNUMBER(SEARCH("Yes",G810)),ISNUMBER(SEARCH("Yes",I810))),"Yes","No")</f>
        <v>No</v>
      </c>
      <c r="B810" s="18" t="str">
        <f t="shared" si="840"/>
        <v>No</v>
      </c>
      <c r="C810" s="15" t="str">
        <f t="shared" si="790"/>
        <v>No</v>
      </c>
      <c r="D810" s="18" t="str">
        <f t="shared" si="791"/>
        <v>No</v>
      </c>
      <c r="E810" s="18" t="str">
        <f t="shared" si="792"/>
        <v>No</v>
      </c>
      <c r="F810" s="18" t="str">
        <f t="shared" si="793"/>
        <v>No</v>
      </c>
      <c r="G810" s="18" t="str">
        <f t="shared" si="794"/>
        <v>No</v>
      </c>
      <c r="H810" s="18" t="str">
        <f t="shared" si="795"/>
        <v>No</v>
      </c>
      <c r="I810" s="18" t="str">
        <f t="shared" si="796"/>
        <v>Yes</v>
      </c>
      <c r="J810" s="18" t="str">
        <f t="shared" si="797"/>
        <v>Yes</v>
      </c>
      <c r="K810" s="21">
        <v>808</v>
      </c>
      <c r="L810" s="5" t="s">
        <v>1758</v>
      </c>
      <c r="M810" s="5" t="s">
        <v>1759</v>
      </c>
      <c r="N810" s="5" t="s">
        <v>2266</v>
      </c>
      <c r="O810" s="5" t="s">
        <v>149</v>
      </c>
      <c r="P810" s="5" t="s">
        <v>3051</v>
      </c>
      <c r="Q810" s="32" t="s">
        <v>5148</v>
      </c>
      <c r="R810" s="21">
        <v>1</v>
      </c>
      <c r="S810" s="22"/>
      <c r="T810" s="22"/>
      <c r="U810" s="22"/>
      <c r="V810" s="22"/>
      <c r="W810" s="22"/>
      <c r="X810" s="22"/>
      <c r="Y810" s="22"/>
      <c r="Z810" s="22"/>
      <c r="AA810" s="5" t="s">
        <v>2269</v>
      </c>
      <c r="AB810" s="5" t="s">
        <v>5149</v>
      </c>
      <c r="AC810" s="32" t="s">
        <v>5150</v>
      </c>
      <c r="AD810" s="21">
        <v>1</v>
      </c>
    </row>
    <row r="811" spans="1:30" x14ac:dyDescent="0.3">
      <c r="A811" s="18" t="str">
        <f t="shared" ref="A811:B811" si="841">IF(AND(ISNUMBER(SEARCH("Yes",C811)),ISNUMBER(SEARCH("Yes",E811)),ISNUMBER(SEARCH("Yes",G811)),ISNUMBER(SEARCH("Yes",I811))),"Yes","No")</f>
        <v>No</v>
      </c>
      <c r="B811" s="18" t="str">
        <f t="shared" si="841"/>
        <v>No</v>
      </c>
      <c r="C811" s="15" t="str">
        <f t="shared" si="790"/>
        <v>No</v>
      </c>
      <c r="D811" s="18" t="str">
        <f t="shared" si="791"/>
        <v>No</v>
      </c>
      <c r="E811" s="18" t="str">
        <f t="shared" si="792"/>
        <v>Yes</v>
      </c>
      <c r="F811" s="18" t="str">
        <f t="shared" si="793"/>
        <v>Yes</v>
      </c>
      <c r="G811" s="18" t="str">
        <f t="shared" si="794"/>
        <v>No</v>
      </c>
      <c r="H811" s="18" t="str">
        <f t="shared" si="795"/>
        <v>Yes</v>
      </c>
      <c r="I811" s="18" t="str">
        <f t="shared" si="796"/>
        <v>Yes</v>
      </c>
      <c r="J811" s="18" t="str">
        <f t="shared" si="797"/>
        <v>Yes</v>
      </c>
      <c r="K811" s="21">
        <v>809</v>
      </c>
      <c r="L811" s="5" t="s">
        <v>365</v>
      </c>
      <c r="M811" s="5" t="s">
        <v>366</v>
      </c>
      <c r="N811" s="5" t="s">
        <v>2266</v>
      </c>
      <c r="O811" s="5" t="s">
        <v>149</v>
      </c>
      <c r="P811" s="5" t="s">
        <v>5151</v>
      </c>
      <c r="Q811" s="32" t="s">
        <v>5152</v>
      </c>
      <c r="R811" s="21">
        <v>1</v>
      </c>
      <c r="S811" s="5" t="s">
        <v>21</v>
      </c>
      <c r="T811" s="5" t="s">
        <v>5153</v>
      </c>
      <c r="U811" s="32" t="s">
        <v>5154</v>
      </c>
      <c r="V811" s="21">
        <v>1</v>
      </c>
      <c r="W811" s="5" t="s">
        <v>149</v>
      </c>
      <c r="X811" s="5" t="s">
        <v>5155</v>
      </c>
      <c r="Y811" s="32" t="s">
        <v>5156</v>
      </c>
      <c r="Z811" s="21">
        <v>1</v>
      </c>
      <c r="AA811" s="5" t="s">
        <v>21</v>
      </c>
      <c r="AB811" s="5" t="s">
        <v>5157</v>
      </c>
      <c r="AC811" s="32" t="s">
        <v>5158</v>
      </c>
      <c r="AD811" s="21">
        <v>1</v>
      </c>
    </row>
    <row r="812" spans="1:30" x14ac:dyDescent="0.3">
      <c r="A812" s="18" t="str">
        <f t="shared" ref="A812:B812" si="842">IF(AND(ISNUMBER(SEARCH("Yes",C812)),ISNUMBER(SEARCH("Yes",E812)),ISNUMBER(SEARCH("Yes",G812)),ISNUMBER(SEARCH("Yes",I812))),"Yes","No")</f>
        <v>No</v>
      </c>
      <c r="B812" s="18" t="str">
        <f t="shared" si="842"/>
        <v>No</v>
      </c>
      <c r="C812" s="15" t="str">
        <f t="shared" si="790"/>
        <v>No</v>
      </c>
      <c r="D812" s="18" t="str">
        <f t="shared" si="791"/>
        <v>No</v>
      </c>
      <c r="E812" s="18" t="str">
        <f t="shared" si="792"/>
        <v>No</v>
      </c>
      <c r="F812" s="18" t="str">
        <f t="shared" si="793"/>
        <v>No</v>
      </c>
      <c r="G812" s="18" t="str">
        <f t="shared" si="794"/>
        <v>No</v>
      </c>
      <c r="H812" s="18" t="str">
        <f t="shared" si="795"/>
        <v>No</v>
      </c>
      <c r="I812" s="18" t="str">
        <f t="shared" si="796"/>
        <v>Yes</v>
      </c>
      <c r="J812" s="18" t="str">
        <f t="shared" si="797"/>
        <v>Yes</v>
      </c>
      <c r="K812" s="21">
        <v>810</v>
      </c>
      <c r="L812" s="5" t="s">
        <v>1760</v>
      </c>
      <c r="M812" s="5" t="s">
        <v>1761</v>
      </c>
      <c r="N812" s="5" t="s">
        <v>2266</v>
      </c>
      <c r="O812" s="5" t="s">
        <v>149</v>
      </c>
      <c r="P812" s="5" t="s">
        <v>5159</v>
      </c>
      <c r="Q812" s="32" t="s">
        <v>5160</v>
      </c>
      <c r="R812" s="21">
        <v>1</v>
      </c>
      <c r="S812" s="22"/>
      <c r="T812" s="22"/>
      <c r="U812" s="22"/>
      <c r="V812" s="22"/>
      <c r="W812" s="22"/>
      <c r="X812" s="22"/>
      <c r="Y812" s="22"/>
      <c r="Z812" s="22"/>
      <c r="AA812" s="5" t="s">
        <v>2269</v>
      </c>
      <c r="AB812" s="5" t="s">
        <v>2628</v>
      </c>
      <c r="AC812" s="32" t="s">
        <v>3316</v>
      </c>
      <c r="AD812" s="21">
        <v>1</v>
      </c>
    </row>
    <row r="813" spans="1:30" x14ac:dyDescent="0.3">
      <c r="A813" s="18" t="str">
        <f t="shared" ref="A813:B813" si="843">IF(AND(ISNUMBER(SEARCH("Yes",C813)),ISNUMBER(SEARCH("Yes",E813)),ISNUMBER(SEARCH("Yes",G813)),ISNUMBER(SEARCH("Yes",I813))),"Yes","No")</f>
        <v>No</v>
      </c>
      <c r="B813" s="18" t="str">
        <f t="shared" si="843"/>
        <v>No</v>
      </c>
      <c r="C813" s="15" t="str">
        <f t="shared" si="790"/>
        <v>No</v>
      </c>
      <c r="D813" s="18" t="str">
        <f t="shared" si="791"/>
        <v>No</v>
      </c>
      <c r="E813" s="18" t="str">
        <f t="shared" si="792"/>
        <v>No</v>
      </c>
      <c r="F813" s="18" t="str">
        <f t="shared" si="793"/>
        <v>No</v>
      </c>
      <c r="G813" s="18" t="str">
        <f t="shared" si="794"/>
        <v>No</v>
      </c>
      <c r="H813" s="18" t="str">
        <f t="shared" si="795"/>
        <v>No</v>
      </c>
      <c r="I813" s="18" t="str">
        <f t="shared" si="796"/>
        <v>Yes</v>
      </c>
      <c r="J813" s="18" t="str">
        <f t="shared" si="797"/>
        <v>Yes</v>
      </c>
      <c r="K813" s="21">
        <v>811</v>
      </c>
      <c r="L813" s="5" t="s">
        <v>1762</v>
      </c>
      <c r="M813" s="5" t="s">
        <v>1763</v>
      </c>
      <c r="N813" s="5" t="s">
        <v>2266</v>
      </c>
      <c r="O813" s="5" t="s">
        <v>149</v>
      </c>
      <c r="P813" s="5" t="s">
        <v>5005</v>
      </c>
      <c r="Q813" s="32" t="s">
        <v>5161</v>
      </c>
      <c r="R813" s="21">
        <v>1</v>
      </c>
      <c r="S813" s="22"/>
      <c r="T813" s="22"/>
      <c r="U813" s="22"/>
      <c r="V813" s="22"/>
      <c r="W813" s="22"/>
      <c r="X813" s="22"/>
      <c r="Y813" s="22"/>
      <c r="Z813" s="22"/>
      <c r="AA813" s="5" t="s">
        <v>2269</v>
      </c>
      <c r="AB813" s="5" t="s">
        <v>5162</v>
      </c>
      <c r="AC813" s="32" t="s">
        <v>5163</v>
      </c>
      <c r="AD813" s="21">
        <v>1</v>
      </c>
    </row>
    <row r="814" spans="1:30" x14ac:dyDescent="0.3">
      <c r="A814" s="18" t="str">
        <f t="shared" ref="A814:B814" si="844">IF(AND(ISNUMBER(SEARCH("Yes",C814)),ISNUMBER(SEARCH("Yes",E814)),ISNUMBER(SEARCH("Yes",G814)),ISNUMBER(SEARCH("Yes",I814))),"Yes","No")</f>
        <v>No</v>
      </c>
      <c r="B814" s="18" t="str">
        <f t="shared" si="844"/>
        <v>No</v>
      </c>
      <c r="C814" s="15" t="str">
        <f t="shared" si="790"/>
        <v>No</v>
      </c>
      <c r="D814" s="18" t="str">
        <f t="shared" si="791"/>
        <v>No</v>
      </c>
      <c r="E814" s="18" t="str">
        <f t="shared" si="792"/>
        <v>No</v>
      </c>
      <c r="F814" s="18" t="str">
        <f t="shared" si="793"/>
        <v>No</v>
      </c>
      <c r="G814" s="18" t="str">
        <f t="shared" si="794"/>
        <v>No</v>
      </c>
      <c r="H814" s="18" t="str">
        <f t="shared" si="795"/>
        <v>No</v>
      </c>
      <c r="I814" s="18" t="str">
        <f t="shared" si="796"/>
        <v>Yes</v>
      </c>
      <c r="J814" s="18" t="str">
        <f t="shared" si="797"/>
        <v>Yes</v>
      </c>
      <c r="K814" s="21">
        <v>812</v>
      </c>
      <c r="L814" s="5" t="s">
        <v>1764</v>
      </c>
      <c r="M814" s="5" t="s">
        <v>5164</v>
      </c>
      <c r="N814" s="5" t="s">
        <v>2266</v>
      </c>
      <c r="O814" s="5" t="s">
        <v>149</v>
      </c>
      <c r="P814" s="5" t="s">
        <v>2351</v>
      </c>
      <c r="Q814" s="32" t="s">
        <v>5165</v>
      </c>
      <c r="R814" s="21">
        <v>1</v>
      </c>
      <c r="S814" s="22"/>
      <c r="T814" s="22"/>
      <c r="U814" s="22"/>
      <c r="V814" s="22"/>
      <c r="W814" s="22"/>
      <c r="X814" s="22"/>
      <c r="Y814" s="22"/>
      <c r="Z814" s="22"/>
      <c r="AA814" s="5" t="s">
        <v>2269</v>
      </c>
      <c r="AB814" s="5" t="s">
        <v>5166</v>
      </c>
      <c r="AC814" s="32" t="s">
        <v>5167</v>
      </c>
      <c r="AD814" s="21">
        <v>1</v>
      </c>
    </row>
    <row r="815" spans="1:30" x14ac:dyDescent="0.3">
      <c r="A815" s="18" t="str">
        <f t="shared" ref="A815:B815" si="845">IF(AND(ISNUMBER(SEARCH("Yes",C815)),ISNUMBER(SEARCH("Yes",E815)),ISNUMBER(SEARCH("Yes",G815)),ISNUMBER(SEARCH("Yes",I815))),"Yes","No")</f>
        <v>No</v>
      </c>
      <c r="B815" s="18" t="str">
        <f t="shared" si="845"/>
        <v>No</v>
      </c>
      <c r="C815" s="15" t="str">
        <f t="shared" si="790"/>
        <v>No</v>
      </c>
      <c r="D815" s="18" t="str">
        <f t="shared" si="791"/>
        <v>No</v>
      </c>
      <c r="E815" s="18" t="str">
        <f t="shared" si="792"/>
        <v>No</v>
      </c>
      <c r="F815" s="18" t="str">
        <f t="shared" si="793"/>
        <v>No</v>
      </c>
      <c r="G815" s="18" t="str">
        <f t="shared" si="794"/>
        <v>No</v>
      </c>
      <c r="H815" s="18" t="str">
        <f t="shared" si="795"/>
        <v>No</v>
      </c>
      <c r="I815" s="18" t="str">
        <f t="shared" si="796"/>
        <v>Yes</v>
      </c>
      <c r="J815" s="18" t="str">
        <f t="shared" si="797"/>
        <v>Yes</v>
      </c>
      <c r="K815" s="21">
        <v>813</v>
      </c>
      <c r="L815" s="5" t="s">
        <v>1766</v>
      </c>
      <c r="M815" s="5" t="s">
        <v>1767</v>
      </c>
      <c r="N815" s="5" t="s">
        <v>2266</v>
      </c>
      <c r="O815" s="5" t="s">
        <v>149</v>
      </c>
      <c r="P815" s="5" t="s">
        <v>2292</v>
      </c>
      <c r="Q815" s="32" t="s">
        <v>5168</v>
      </c>
      <c r="R815" s="21">
        <v>1</v>
      </c>
      <c r="S815" s="22"/>
      <c r="T815" s="22"/>
      <c r="U815" s="22"/>
      <c r="V815" s="22"/>
      <c r="W815" s="22"/>
      <c r="X815" s="22"/>
      <c r="Y815" s="22"/>
      <c r="Z815" s="22"/>
      <c r="AA815" s="5" t="s">
        <v>21</v>
      </c>
      <c r="AB815" s="5" t="s">
        <v>5169</v>
      </c>
      <c r="AC815" s="32" t="s">
        <v>5170</v>
      </c>
      <c r="AD815" s="21">
        <v>1</v>
      </c>
    </row>
    <row r="816" spans="1:30" x14ac:dyDescent="0.3">
      <c r="A816" s="18" t="str">
        <f t="shared" ref="A816:B816" si="846">IF(AND(ISNUMBER(SEARCH("Yes",C816)),ISNUMBER(SEARCH("Yes",E816)),ISNUMBER(SEARCH("Yes",G816)),ISNUMBER(SEARCH("Yes",I816))),"Yes","No")</f>
        <v>No</v>
      </c>
      <c r="B816" s="18" t="str">
        <f t="shared" si="846"/>
        <v>No</v>
      </c>
      <c r="C816" s="15" t="str">
        <f t="shared" si="790"/>
        <v>No</v>
      </c>
      <c r="D816" s="18" t="str">
        <f t="shared" si="791"/>
        <v>No</v>
      </c>
      <c r="E816" s="18" t="str">
        <f t="shared" si="792"/>
        <v>No</v>
      </c>
      <c r="F816" s="18" t="str">
        <f t="shared" si="793"/>
        <v>No</v>
      </c>
      <c r="G816" s="18" t="str">
        <f t="shared" si="794"/>
        <v>No</v>
      </c>
      <c r="H816" s="18" t="str">
        <f t="shared" si="795"/>
        <v>No</v>
      </c>
      <c r="I816" s="18" t="str">
        <f t="shared" si="796"/>
        <v>Yes</v>
      </c>
      <c r="J816" s="18" t="str">
        <f t="shared" si="797"/>
        <v>Yes</v>
      </c>
      <c r="K816" s="21">
        <v>814</v>
      </c>
      <c r="L816" s="5" t="s">
        <v>1768</v>
      </c>
      <c r="M816" s="5" t="s">
        <v>1769</v>
      </c>
      <c r="N816" s="5" t="s">
        <v>2266</v>
      </c>
      <c r="O816" s="5" t="s">
        <v>149</v>
      </c>
      <c r="P816" s="5" t="s">
        <v>2408</v>
      </c>
      <c r="Q816" s="32" t="s">
        <v>3654</v>
      </c>
      <c r="R816" s="21">
        <v>1</v>
      </c>
      <c r="S816" s="22"/>
      <c r="T816" s="22"/>
      <c r="U816" s="22"/>
      <c r="V816" s="22"/>
      <c r="W816" s="22"/>
      <c r="X816" s="22"/>
      <c r="Y816" s="22"/>
      <c r="Z816" s="22"/>
      <c r="AA816" s="5" t="s">
        <v>21</v>
      </c>
      <c r="AB816" s="5" t="s">
        <v>5171</v>
      </c>
      <c r="AC816" s="32" t="s">
        <v>5172</v>
      </c>
      <c r="AD816" s="21">
        <v>1</v>
      </c>
    </row>
    <row r="817" spans="1:30" x14ac:dyDescent="0.3">
      <c r="A817" s="18" t="str">
        <f t="shared" ref="A817:B817" si="847">IF(AND(ISNUMBER(SEARCH("Yes",C817)),ISNUMBER(SEARCH("Yes",E817)),ISNUMBER(SEARCH("Yes",G817)),ISNUMBER(SEARCH("Yes",I817))),"Yes","No")</f>
        <v>Yes</v>
      </c>
      <c r="B817" s="18" t="str">
        <f t="shared" si="847"/>
        <v>No</v>
      </c>
      <c r="C817" s="15" t="str">
        <f t="shared" si="790"/>
        <v>Yes</v>
      </c>
      <c r="D817" s="18" t="str">
        <f t="shared" si="791"/>
        <v>No</v>
      </c>
      <c r="E817" s="18" t="str">
        <f t="shared" si="792"/>
        <v>Yes</v>
      </c>
      <c r="F817" s="18" t="str">
        <f t="shared" si="793"/>
        <v>Yes</v>
      </c>
      <c r="G817" s="18" t="str">
        <f t="shared" si="794"/>
        <v>Yes</v>
      </c>
      <c r="H817" s="18" t="str">
        <f t="shared" si="795"/>
        <v>Yes</v>
      </c>
      <c r="I817" s="18" t="str">
        <f t="shared" si="796"/>
        <v>Yes</v>
      </c>
      <c r="J817" s="18" t="str">
        <f t="shared" si="797"/>
        <v>Yes</v>
      </c>
      <c r="K817" s="21">
        <v>815</v>
      </c>
      <c r="L817" s="5" t="s">
        <v>143</v>
      </c>
      <c r="M817" s="5" t="s">
        <v>256</v>
      </c>
      <c r="N817" s="5" t="s">
        <v>2266</v>
      </c>
      <c r="O817" s="5" t="s">
        <v>149</v>
      </c>
      <c r="P817" s="5" t="s">
        <v>2408</v>
      </c>
      <c r="Q817" s="32" t="s">
        <v>5173</v>
      </c>
      <c r="R817" s="21">
        <v>1</v>
      </c>
      <c r="S817" s="5" t="s">
        <v>2269</v>
      </c>
      <c r="T817" s="5" t="s">
        <v>5174</v>
      </c>
      <c r="U817" s="32" t="s">
        <v>5175</v>
      </c>
      <c r="V817" s="21">
        <v>1</v>
      </c>
      <c r="W817" s="5" t="s">
        <v>21</v>
      </c>
      <c r="X817" s="5" t="s">
        <v>5176</v>
      </c>
      <c r="Y817" s="32" t="s">
        <v>5177</v>
      </c>
      <c r="Z817" s="21">
        <v>1</v>
      </c>
      <c r="AA817" s="5" t="s">
        <v>21</v>
      </c>
      <c r="AB817" s="5" t="s">
        <v>4650</v>
      </c>
      <c r="AC817" s="32" t="s">
        <v>5178</v>
      </c>
      <c r="AD817" s="21">
        <v>1</v>
      </c>
    </row>
    <row r="818" spans="1:30" x14ac:dyDescent="0.3">
      <c r="A818" s="18" t="str">
        <f t="shared" ref="A818:B818" si="848">IF(AND(ISNUMBER(SEARCH("Yes",C818)),ISNUMBER(SEARCH("Yes",E818)),ISNUMBER(SEARCH("Yes",G818)),ISNUMBER(SEARCH("Yes",I818))),"Yes","No")</f>
        <v>No</v>
      </c>
      <c r="B818" s="18" t="str">
        <f t="shared" si="848"/>
        <v>No</v>
      </c>
      <c r="C818" s="15" t="str">
        <f t="shared" si="790"/>
        <v>No</v>
      </c>
      <c r="D818" s="18" t="str">
        <f t="shared" si="791"/>
        <v>No</v>
      </c>
      <c r="E818" s="18" t="str">
        <f t="shared" si="792"/>
        <v>No</v>
      </c>
      <c r="F818" s="18" t="str">
        <f t="shared" si="793"/>
        <v>No</v>
      </c>
      <c r="G818" s="18" t="str">
        <f t="shared" si="794"/>
        <v>No</v>
      </c>
      <c r="H818" s="18" t="str">
        <f t="shared" si="795"/>
        <v>No</v>
      </c>
      <c r="I818" s="18" t="str">
        <f t="shared" si="796"/>
        <v>Yes</v>
      </c>
      <c r="J818" s="18" t="str">
        <f t="shared" si="797"/>
        <v>Yes</v>
      </c>
      <c r="K818" s="21">
        <v>816</v>
      </c>
      <c r="L818" s="5" t="s">
        <v>1770</v>
      </c>
      <c r="M818" s="5" t="s">
        <v>1771</v>
      </c>
      <c r="N818" s="5" t="s">
        <v>2266</v>
      </c>
      <c r="O818" s="5" t="s">
        <v>149</v>
      </c>
      <c r="P818" s="5" t="s">
        <v>3158</v>
      </c>
      <c r="Q818" s="32" t="s">
        <v>5179</v>
      </c>
      <c r="R818" s="21">
        <v>1</v>
      </c>
      <c r="S818" s="22"/>
      <c r="T818" s="22"/>
      <c r="U818" s="22"/>
      <c r="V818" s="22"/>
      <c r="W818" s="22"/>
      <c r="X818" s="22"/>
      <c r="Y818" s="22"/>
      <c r="Z818" s="22"/>
      <c r="AA818" s="5" t="s">
        <v>2269</v>
      </c>
      <c r="AB818" s="5" t="s">
        <v>5180</v>
      </c>
      <c r="AC818" s="32" t="s">
        <v>5181</v>
      </c>
      <c r="AD818" s="21">
        <v>1</v>
      </c>
    </row>
    <row r="819" spans="1:30" x14ac:dyDescent="0.3">
      <c r="A819" s="18" t="str">
        <f t="shared" ref="A819:B819" si="849">IF(AND(ISNUMBER(SEARCH("Yes",C819)),ISNUMBER(SEARCH("Yes",E819)),ISNUMBER(SEARCH("Yes",G819)),ISNUMBER(SEARCH("Yes",I819))),"Yes","No")</f>
        <v>No</v>
      </c>
      <c r="B819" s="18" t="str">
        <f t="shared" si="849"/>
        <v>No</v>
      </c>
      <c r="C819" s="15" t="str">
        <f t="shared" si="790"/>
        <v>No</v>
      </c>
      <c r="D819" s="18" t="str">
        <f t="shared" si="791"/>
        <v>No</v>
      </c>
      <c r="E819" s="18" t="str">
        <f t="shared" si="792"/>
        <v>No</v>
      </c>
      <c r="F819" s="18" t="str">
        <f t="shared" si="793"/>
        <v>No</v>
      </c>
      <c r="G819" s="18" t="str">
        <f t="shared" si="794"/>
        <v>No</v>
      </c>
      <c r="H819" s="18" t="str">
        <f t="shared" si="795"/>
        <v>No</v>
      </c>
      <c r="I819" s="18" t="str">
        <f t="shared" si="796"/>
        <v>Yes</v>
      </c>
      <c r="J819" s="18" t="str">
        <f t="shared" si="797"/>
        <v>Yes</v>
      </c>
      <c r="K819" s="21">
        <v>817</v>
      </c>
      <c r="L819" s="5" t="s">
        <v>1772</v>
      </c>
      <c r="M819" s="5" t="s">
        <v>1773</v>
      </c>
      <c r="N819" s="5" t="s">
        <v>2266</v>
      </c>
      <c r="O819" s="5" t="s">
        <v>149</v>
      </c>
      <c r="P819" s="5" t="s">
        <v>2492</v>
      </c>
      <c r="Q819" s="32" t="s">
        <v>5182</v>
      </c>
      <c r="R819" s="21">
        <v>1</v>
      </c>
      <c r="S819" s="22"/>
      <c r="T819" s="22"/>
      <c r="U819" s="22"/>
      <c r="V819" s="22"/>
      <c r="W819" s="22"/>
      <c r="X819" s="22"/>
      <c r="Y819" s="22"/>
      <c r="Z819" s="22"/>
      <c r="AA819" s="5" t="s">
        <v>21</v>
      </c>
      <c r="AB819" s="5" t="s">
        <v>5183</v>
      </c>
      <c r="AC819" s="32" t="s">
        <v>5184</v>
      </c>
      <c r="AD819" s="21">
        <v>1</v>
      </c>
    </row>
    <row r="820" spans="1:30" x14ac:dyDescent="0.3">
      <c r="A820" s="18" t="str">
        <f t="shared" ref="A820:B820" si="850">IF(AND(ISNUMBER(SEARCH("Yes",C820)),ISNUMBER(SEARCH("Yes",E820)),ISNUMBER(SEARCH("Yes",G820)),ISNUMBER(SEARCH("Yes",I820))),"Yes","No")</f>
        <v>No</v>
      </c>
      <c r="B820" s="18" t="str">
        <f t="shared" si="850"/>
        <v>No</v>
      </c>
      <c r="C820" s="15" t="str">
        <f t="shared" si="790"/>
        <v>No</v>
      </c>
      <c r="D820" s="18" t="str">
        <f t="shared" si="791"/>
        <v>No</v>
      </c>
      <c r="E820" s="18" t="str">
        <f t="shared" si="792"/>
        <v>No</v>
      </c>
      <c r="F820" s="18" t="str">
        <f t="shared" si="793"/>
        <v>No</v>
      </c>
      <c r="G820" s="18" t="str">
        <f t="shared" si="794"/>
        <v>No</v>
      </c>
      <c r="H820" s="18" t="str">
        <f t="shared" si="795"/>
        <v>No</v>
      </c>
      <c r="I820" s="18" t="str">
        <f t="shared" si="796"/>
        <v>Yes</v>
      </c>
      <c r="J820" s="18" t="str">
        <f t="shared" si="797"/>
        <v>Yes</v>
      </c>
      <c r="K820" s="21">
        <v>818</v>
      </c>
      <c r="L820" s="5" t="s">
        <v>1774</v>
      </c>
      <c r="M820" s="5" t="s">
        <v>1775</v>
      </c>
      <c r="N820" s="5" t="s">
        <v>2266</v>
      </c>
      <c r="O820" s="5" t="s">
        <v>149</v>
      </c>
      <c r="P820" s="5" t="s">
        <v>2394</v>
      </c>
      <c r="Q820" s="32" t="s">
        <v>5185</v>
      </c>
      <c r="R820" s="21">
        <v>1</v>
      </c>
      <c r="S820" s="22"/>
      <c r="T820" s="22"/>
      <c r="U820" s="22"/>
      <c r="V820" s="22"/>
      <c r="W820" s="22"/>
      <c r="X820" s="22"/>
      <c r="Y820" s="22"/>
      <c r="Z820" s="22"/>
      <c r="AA820" s="5" t="s">
        <v>2269</v>
      </c>
      <c r="AB820" s="5" t="s">
        <v>5186</v>
      </c>
      <c r="AC820" s="32" t="s">
        <v>5187</v>
      </c>
      <c r="AD820" s="21">
        <v>1</v>
      </c>
    </row>
    <row r="821" spans="1:30" x14ac:dyDescent="0.3">
      <c r="A821" s="18" t="str">
        <f t="shared" ref="A821:B821" si="851">IF(AND(ISNUMBER(SEARCH("Yes",C821)),ISNUMBER(SEARCH("Yes",E821)),ISNUMBER(SEARCH("Yes",G821)),ISNUMBER(SEARCH("Yes",I821))),"Yes","No")</f>
        <v>No</v>
      </c>
      <c r="B821" s="18" t="str">
        <f t="shared" si="851"/>
        <v>No</v>
      </c>
      <c r="C821" s="15" t="str">
        <f t="shared" si="790"/>
        <v>No</v>
      </c>
      <c r="D821" s="18" t="str">
        <f t="shared" si="791"/>
        <v>No</v>
      </c>
      <c r="E821" s="18" t="str">
        <f t="shared" si="792"/>
        <v>No</v>
      </c>
      <c r="F821" s="18" t="str">
        <f t="shared" si="793"/>
        <v>No</v>
      </c>
      <c r="G821" s="18" t="str">
        <f t="shared" si="794"/>
        <v>No</v>
      </c>
      <c r="H821" s="18" t="str">
        <f t="shared" si="795"/>
        <v>No</v>
      </c>
      <c r="I821" s="18" t="str">
        <f t="shared" si="796"/>
        <v>Yes</v>
      </c>
      <c r="J821" s="18" t="str">
        <f t="shared" si="797"/>
        <v>Yes</v>
      </c>
      <c r="K821" s="21">
        <v>819</v>
      </c>
      <c r="L821" s="5" t="s">
        <v>1776</v>
      </c>
      <c r="M821" s="5" t="s">
        <v>1777</v>
      </c>
      <c r="N821" s="5" t="s">
        <v>2266</v>
      </c>
      <c r="O821" s="5" t="s">
        <v>149</v>
      </c>
      <c r="P821" s="5" t="s">
        <v>4887</v>
      </c>
      <c r="Q821" s="32" t="s">
        <v>5188</v>
      </c>
      <c r="R821" s="21">
        <v>1</v>
      </c>
      <c r="S821" s="22"/>
      <c r="T821" s="22"/>
      <c r="U821" s="22"/>
      <c r="V821" s="22"/>
      <c r="W821" s="22"/>
      <c r="X821" s="22"/>
      <c r="Y821" s="22"/>
      <c r="Z821" s="22"/>
      <c r="AA821" s="5" t="s">
        <v>21</v>
      </c>
      <c r="AB821" s="5" t="s">
        <v>5189</v>
      </c>
      <c r="AC821" s="32" t="s">
        <v>5190</v>
      </c>
      <c r="AD821" s="21">
        <v>1</v>
      </c>
    </row>
    <row r="822" spans="1:30" x14ac:dyDescent="0.3">
      <c r="A822" s="18" t="str">
        <f t="shared" ref="A822:B822" si="852">IF(AND(ISNUMBER(SEARCH("Yes",C822)),ISNUMBER(SEARCH("Yes",E822)),ISNUMBER(SEARCH("Yes",G822)),ISNUMBER(SEARCH("Yes",I822))),"Yes","No")</f>
        <v>No</v>
      </c>
      <c r="B822" s="18" t="str">
        <f t="shared" si="852"/>
        <v>No</v>
      </c>
      <c r="C822" s="15" t="str">
        <f t="shared" si="790"/>
        <v>No</v>
      </c>
      <c r="D822" s="18" t="str">
        <f t="shared" si="791"/>
        <v>No</v>
      </c>
      <c r="E822" s="18" t="str">
        <f t="shared" si="792"/>
        <v>No</v>
      </c>
      <c r="F822" s="18" t="str">
        <f t="shared" si="793"/>
        <v>No</v>
      </c>
      <c r="G822" s="18" t="str">
        <f t="shared" si="794"/>
        <v>No</v>
      </c>
      <c r="H822" s="18" t="str">
        <f t="shared" si="795"/>
        <v>No</v>
      </c>
      <c r="I822" s="18" t="str">
        <f t="shared" si="796"/>
        <v>Yes</v>
      </c>
      <c r="J822" s="18" t="str">
        <f t="shared" si="797"/>
        <v>Yes</v>
      </c>
      <c r="K822" s="21">
        <v>820</v>
      </c>
      <c r="L822" s="5" t="s">
        <v>1778</v>
      </c>
      <c r="M822" s="5" t="s">
        <v>1779</v>
      </c>
      <c r="N822" s="5" t="s">
        <v>2266</v>
      </c>
      <c r="O822" s="5" t="s">
        <v>149</v>
      </c>
      <c r="P822" s="5" t="s">
        <v>5191</v>
      </c>
      <c r="Q822" s="32" t="s">
        <v>5192</v>
      </c>
      <c r="R822" s="21">
        <v>1</v>
      </c>
      <c r="S822" s="22"/>
      <c r="T822" s="22"/>
      <c r="U822" s="22"/>
      <c r="V822" s="22"/>
      <c r="W822" s="22"/>
      <c r="X822" s="22"/>
      <c r="Y822" s="22"/>
      <c r="Z822" s="22"/>
      <c r="AA822" s="5" t="s">
        <v>21</v>
      </c>
      <c r="AB822" s="5" t="s">
        <v>5193</v>
      </c>
      <c r="AC822" s="32" t="s">
        <v>5194</v>
      </c>
      <c r="AD822" s="21">
        <v>1</v>
      </c>
    </row>
    <row r="823" spans="1:30" x14ac:dyDescent="0.3">
      <c r="A823" s="18" t="str">
        <f t="shared" ref="A823:B823" si="853">IF(AND(ISNUMBER(SEARCH("Yes",C823)),ISNUMBER(SEARCH("Yes",E823)),ISNUMBER(SEARCH("Yes",G823)),ISNUMBER(SEARCH("Yes",I823))),"Yes","No")</f>
        <v>No</v>
      </c>
      <c r="B823" s="18" t="str">
        <f t="shared" si="853"/>
        <v>No</v>
      </c>
      <c r="C823" s="15" t="str">
        <f t="shared" si="790"/>
        <v>No</v>
      </c>
      <c r="D823" s="18" t="str">
        <f t="shared" si="791"/>
        <v>No</v>
      </c>
      <c r="E823" s="18" t="str">
        <f t="shared" si="792"/>
        <v>No</v>
      </c>
      <c r="F823" s="18" t="str">
        <f t="shared" si="793"/>
        <v>No</v>
      </c>
      <c r="G823" s="18" t="str">
        <f t="shared" si="794"/>
        <v>No</v>
      </c>
      <c r="H823" s="18" t="str">
        <f t="shared" si="795"/>
        <v>No</v>
      </c>
      <c r="I823" s="18" t="str">
        <f t="shared" si="796"/>
        <v>Yes</v>
      </c>
      <c r="J823" s="18" t="str">
        <f t="shared" si="797"/>
        <v>Yes</v>
      </c>
      <c r="K823" s="21">
        <v>821</v>
      </c>
      <c r="L823" s="5" t="s">
        <v>1780</v>
      </c>
      <c r="M823" s="5" t="s">
        <v>1781</v>
      </c>
      <c r="N823" s="5" t="s">
        <v>2266</v>
      </c>
      <c r="O823" s="5" t="s">
        <v>149</v>
      </c>
      <c r="P823" s="5" t="s">
        <v>2496</v>
      </c>
      <c r="Q823" s="32" t="s">
        <v>5195</v>
      </c>
      <c r="R823" s="21">
        <v>1</v>
      </c>
      <c r="S823" s="22"/>
      <c r="T823" s="22"/>
      <c r="U823" s="22"/>
      <c r="V823" s="22"/>
      <c r="W823" s="22"/>
      <c r="X823" s="22"/>
      <c r="Y823" s="22"/>
      <c r="Z823" s="22"/>
      <c r="AA823" s="5" t="s">
        <v>21</v>
      </c>
      <c r="AB823" s="5" t="s">
        <v>2498</v>
      </c>
      <c r="AC823" s="32" t="s">
        <v>3017</v>
      </c>
      <c r="AD823" s="21">
        <v>1</v>
      </c>
    </row>
    <row r="824" spans="1:30" x14ac:dyDescent="0.3">
      <c r="A824" s="18" t="str">
        <f t="shared" ref="A824:B824" si="854">IF(AND(ISNUMBER(SEARCH("Yes",C824)),ISNUMBER(SEARCH("Yes",E824)),ISNUMBER(SEARCH("Yes",G824)),ISNUMBER(SEARCH("Yes",I824))),"Yes","No")</f>
        <v>No</v>
      </c>
      <c r="B824" s="18" t="str">
        <f t="shared" si="854"/>
        <v>No</v>
      </c>
      <c r="C824" s="15" t="str">
        <f t="shared" si="790"/>
        <v>No</v>
      </c>
      <c r="D824" s="18" t="str">
        <f t="shared" si="791"/>
        <v>No</v>
      </c>
      <c r="E824" s="18" t="str">
        <f t="shared" si="792"/>
        <v>No</v>
      </c>
      <c r="F824" s="18" t="str">
        <f t="shared" si="793"/>
        <v>No</v>
      </c>
      <c r="G824" s="18" t="str">
        <f t="shared" si="794"/>
        <v>No</v>
      </c>
      <c r="H824" s="18" t="str">
        <f t="shared" si="795"/>
        <v>No</v>
      </c>
      <c r="I824" s="18" t="str">
        <f t="shared" si="796"/>
        <v>Yes</v>
      </c>
      <c r="J824" s="18" t="str">
        <f t="shared" si="797"/>
        <v>Yes</v>
      </c>
      <c r="K824" s="21">
        <v>822</v>
      </c>
      <c r="L824" s="5" t="s">
        <v>1782</v>
      </c>
      <c r="M824" s="5" t="s">
        <v>1783</v>
      </c>
      <c r="N824" s="5" t="s">
        <v>2266</v>
      </c>
      <c r="O824" s="5" t="s">
        <v>149</v>
      </c>
      <c r="P824" s="5" t="s">
        <v>2390</v>
      </c>
      <c r="Q824" s="32" t="s">
        <v>5196</v>
      </c>
      <c r="R824" s="21">
        <v>1</v>
      </c>
      <c r="S824" s="22"/>
      <c r="T824" s="22"/>
      <c r="U824" s="22"/>
      <c r="V824" s="22"/>
      <c r="W824" s="22"/>
      <c r="X824" s="22"/>
      <c r="Y824" s="22"/>
      <c r="Z824" s="22"/>
      <c r="AA824" s="5" t="s">
        <v>2269</v>
      </c>
      <c r="AB824" s="5" t="s">
        <v>5197</v>
      </c>
      <c r="AC824" s="32" t="s">
        <v>5198</v>
      </c>
      <c r="AD824" s="21">
        <v>1</v>
      </c>
    </row>
    <row r="825" spans="1:30" x14ac:dyDescent="0.3">
      <c r="A825" s="18" t="str">
        <f t="shared" ref="A825:B825" si="855">IF(AND(ISNUMBER(SEARCH("Yes",C825)),ISNUMBER(SEARCH("Yes",E825)),ISNUMBER(SEARCH("Yes",G825)),ISNUMBER(SEARCH("Yes",I825))),"Yes","No")</f>
        <v>Yes</v>
      </c>
      <c r="B825" s="18" t="str">
        <f t="shared" si="855"/>
        <v>Yes</v>
      </c>
      <c r="C825" s="15" t="str">
        <f t="shared" si="790"/>
        <v>Yes</v>
      </c>
      <c r="D825" s="18" t="str">
        <f t="shared" si="791"/>
        <v>Yes</v>
      </c>
      <c r="E825" s="18" t="str">
        <f t="shared" si="792"/>
        <v>Yes</v>
      </c>
      <c r="F825" s="18" t="str">
        <f t="shared" si="793"/>
        <v>Yes</v>
      </c>
      <c r="G825" s="18" t="str">
        <f t="shared" si="794"/>
        <v>Yes</v>
      </c>
      <c r="H825" s="18" t="str">
        <f t="shared" si="795"/>
        <v>Yes</v>
      </c>
      <c r="I825" s="18" t="str">
        <f t="shared" si="796"/>
        <v>Yes</v>
      </c>
      <c r="J825" s="18" t="str">
        <f t="shared" si="797"/>
        <v>Yes</v>
      </c>
      <c r="K825" s="21">
        <v>823</v>
      </c>
      <c r="L825" s="5" t="s">
        <v>214</v>
      </c>
      <c r="M825" s="5" t="s">
        <v>215</v>
      </c>
      <c r="N825" s="5" t="s">
        <v>2266</v>
      </c>
      <c r="O825" s="5" t="s">
        <v>21</v>
      </c>
      <c r="P825" s="5" t="s">
        <v>5199</v>
      </c>
      <c r="Q825" s="32" t="s">
        <v>5200</v>
      </c>
      <c r="R825" s="21">
        <v>1</v>
      </c>
      <c r="S825" s="5" t="s">
        <v>21</v>
      </c>
      <c r="T825" s="5" t="s">
        <v>5201</v>
      </c>
      <c r="U825" s="32" t="s">
        <v>5202</v>
      </c>
      <c r="V825" s="21">
        <v>1</v>
      </c>
      <c r="W825" s="5" t="s">
        <v>21</v>
      </c>
      <c r="X825" s="5" t="s">
        <v>5203</v>
      </c>
      <c r="Y825" s="32" t="s">
        <v>5204</v>
      </c>
      <c r="Z825" s="21">
        <v>1</v>
      </c>
      <c r="AA825" s="5" t="s">
        <v>2269</v>
      </c>
      <c r="AB825" s="5" t="s">
        <v>5205</v>
      </c>
      <c r="AC825" s="32" t="s">
        <v>5206</v>
      </c>
      <c r="AD825" s="21">
        <v>1</v>
      </c>
    </row>
    <row r="826" spans="1:30" x14ac:dyDescent="0.3">
      <c r="A826" s="18" t="str">
        <f t="shared" ref="A826:B826" si="856">IF(AND(ISNUMBER(SEARCH("Yes",C826)),ISNUMBER(SEARCH("Yes",E826)),ISNUMBER(SEARCH("Yes",G826)),ISNUMBER(SEARCH("Yes",I826))),"Yes","No")</f>
        <v>No</v>
      </c>
      <c r="B826" s="18" t="str">
        <f t="shared" si="856"/>
        <v>No</v>
      </c>
      <c r="C826" s="15" t="str">
        <f t="shared" si="790"/>
        <v>No</v>
      </c>
      <c r="D826" s="18" t="str">
        <f t="shared" si="791"/>
        <v>No</v>
      </c>
      <c r="E826" s="18" t="str">
        <f t="shared" si="792"/>
        <v>No</v>
      </c>
      <c r="F826" s="18" t="str">
        <f t="shared" si="793"/>
        <v>No</v>
      </c>
      <c r="G826" s="18" t="str">
        <f t="shared" si="794"/>
        <v>No</v>
      </c>
      <c r="H826" s="18" t="str">
        <f t="shared" si="795"/>
        <v>No</v>
      </c>
      <c r="I826" s="18" t="str">
        <f t="shared" si="796"/>
        <v>Yes</v>
      </c>
      <c r="J826" s="18" t="str">
        <f t="shared" si="797"/>
        <v>Yes</v>
      </c>
      <c r="K826" s="21">
        <v>824</v>
      </c>
      <c r="L826" s="5" t="s">
        <v>1784</v>
      </c>
      <c r="M826" s="5" t="s">
        <v>1785</v>
      </c>
      <c r="N826" s="5" t="s">
        <v>2266</v>
      </c>
      <c r="O826" s="5" t="s">
        <v>149</v>
      </c>
      <c r="P826" s="5" t="s">
        <v>2386</v>
      </c>
      <c r="Q826" s="32" t="s">
        <v>5207</v>
      </c>
      <c r="R826" s="21">
        <v>1</v>
      </c>
      <c r="S826" s="22"/>
      <c r="T826" s="22"/>
      <c r="U826" s="22"/>
      <c r="V826" s="22"/>
      <c r="W826" s="22"/>
      <c r="X826" s="22"/>
      <c r="Y826" s="22"/>
      <c r="Z826" s="22"/>
      <c r="AA826" s="5" t="s">
        <v>2269</v>
      </c>
      <c r="AB826" s="5" t="s">
        <v>3828</v>
      </c>
      <c r="AC826" s="32" t="s">
        <v>5208</v>
      </c>
      <c r="AD826" s="21">
        <v>1</v>
      </c>
    </row>
    <row r="827" spans="1:30" x14ac:dyDescent="0.3">
      <c r="A827" s="18" t="str">
        <f t="shared" ref="A827:B827" si="857">IF(AND(ISNUMBER(SEARCH("Yes",C827)),ISNUMBER(SEARCH("Yes",E827)),ISNUMBER(SEARCH("Yes",G827)),ISNUMBER(SEARCH("Yes",I827))),"Yes","No")</f>
        <v>No</v>
      </c>
      <c r="B827" s="18" t="str">
        <f t="shared" si="857"/>
        <v>No</v>
      </c>
      <c r="C827" s="15" t="str">
        <f t="shared" si="790"/>
        <v>No</v>
      </c>
      <c r="D827" s="18" t="str">
        <f t="shared" si="791"/>
        <v>No</v>
      </c>
      <c r="E827" s="18" t="str">
        <f t="shared" si="792"/>
        <v>No</v>
      </c>
      <c r="F827" s="18" t="str">
        <f t="shared" si="793"/>
        <v>No</v>
      </c>
      <c r="G827" s="18" t="str">
        <f t="shared" si="794"/>
        <v>No</v>
      </c>
      <c r="H827" s="18" t="str">
        <f t="shared" si="795"/>
        <v>No</v>
      </c>
      <c r="I827" s="18" t="str">
        <f t="shared" si="796"/>
        <v>Yes</v>
      </c>
      <c r="J827" s="18" t="str">
        <f t="shared" si="797"/>
        <v>Yes</v>
      </c>
      <c r="K827" s="21">
        <v>825</v>
      </c>
      <c r="L827" s="5" t="s">
        <v>5209</v>
      </c>
      <c r="M827" s="5" t="s">
        <v>1787</v>
      </c>
      <c r="N827" s="5" t="s">
        <v>2266</v>
      </c>
      <c r="O827" s="5" t="s">
        <v>149</v>
      </c>
      <c r="P827" s="5" t="s">
        <v>2623</v>
      </c>
      <c r="Q827" s="32" t="s">
        <v>5210</v>
      </c>
      <c r="R827" s="21">
        <v>1</v>
      </c>
      <c r="S827" s="22"/>
      <c r="T827" s="22"/>
      <c r="U827" s="22"/>
      <c r="V827" s="22"/>
      <c r="W827" s="22"/>
      <c r="X827" s="22"/>
      <c r="Y827" s="22"/>
      <c r="Z827" s="22"/>
      <c r="AA827" s="5" t="s">
        <v>2269</v>
      </c>
      <c r="AB827" s="5" t="s">
        <v>5211</v>
      </c>
      <c r="AC827" s="32" t="s">
        <v>5212</v>
      </c>
      <c r="AD827" s="21">
        <v>1</v>
      </c>
    </row>
    <row r="828" spans="1:30" x14ac:dyDescent="0.3">
      <c r="A828" s="18" t="str">
        <f t="shared" ref="A828:B828" si="858">IF(AND(ISNUMBER(SEARCH("Yes",C828)),ISNUMBER(SEARCH("Yes",E828)),ISNUMBER(SEARCH("Yes",G828)),ISNUMBER(SEARCH("Yes",I828))),"Yes","No")</f>
        <v>Yes</v>
      </c>
      <c r="B828" s="18" t="str">
        <f t="shared" si="858"/>
        <v>Yes</v>
      </c>
      <c r="C828" s="15" t="str">
        <f t="shared" si="790"/>
        <v>Yes</v>
      </c>
      <c r="D828" s="18" t="str">
        <f t="shared" si="791"/>
        <v>Yes</v>
      </c>
      <c r="E828" s="18" t="str">
        <f t="shared" si="792"/>
        <v>Yes</v>
      </c>
      <c r="F828" s="18" t="str">
        <f t="shared" si="793"/>
        <v>Yes</v>
      </c>
      <c r="G828" s="18" t="str">
        <f t="shared" si="794"/>
        <v>Yes</v>
      </c>
      <c r="H828" s="18" t="str">
        <f t="shared" si="795"/>
        <v>Yes</v>
      </c>
      <c r="I828" s="18" t="str">
        <f t="shared" si="796"/>
        <v>Yes</v>
      </c>
      <c r="J828" s="18" t="str">
        <f t="shared" si="797"/>
        <v>Yes</v>
      </c>
      <c r="K828" s="21">
        <v>826</v>
      </c>
      <c r="L828" s="5" t="s">
        <v>121</v>
      </c>
      <c r="M828" s="5" t="s">
        <v>122</v>
      </c>
      <c r="N828" s="5" t="s">
        <v>2266</v>
      </c>
      <c r="O828" s="5" t="s">
        <v>21</v>
      </c>
      <c r="P828" s="5" t="s">
        <v>5213</v>
      </c>
      <c r="Q828" s="32" t="s">
        <v>5214</v>
      </c>
      <c r="R828" s="21">
        <v>1</v>
      </c>
      <c r="S828" s="5" t="s">
        <v>2269</v>
      </c>
      <c r="T828" s="5" t="s">
        <v>5215</v>
      </c>
      <c r="U828" s="32" t="s">
        <v>5216</v>
      </c>
      <c r="V828" s="21">
        <v>1</v>
      </c>
      <c r="W828" s="5" t="s">
        <v>2269</v>
      </c>
      <c r="X828" s="5" t="s">
        <v>5217</v>
      </c>
      <c r="Y828" s="32" t="s">
        <v>5218</v>
      </c>
      <c r="Z828" s="21">
        <v>1</v>
      </c>
      <c r="AA828" s="5" t="s">
        <v>21</v>
      </c>
      <c r="AB828" s="5" t="s">
        <v>5219</v>
      </c>
      <c r="AC828" s="32" t="s">
        <v>5220</v>
      </c>
      <c r="AD828" s="21">
        <v>1</v>
      </c>
    </row>
    <row r="829" spans="1:30" x14ac:dyDescent="0.3">
      <c r="A829" s="18" t="str">
        <f t="shared" ref="A829:B829" si="859">IF(AND(ISNUMBER(SEARCH("Yes",C829)),ISNUMBER(SEARCH("Yes",E829)),ISNUMBER(SEARCH("Yes",G829)),ISNUMBER(SEARCH("Yes",I829))),"Yes","No")</f>
        <v>No</v>
      </c>
      <c r="B829" s="18" t="str">
        <f t="shared" si="859"/>
        <v>No</v>
      </c>
      <c r="C829" s="15" t="str">
        <f t="shared" si="790"/>
        <v>No</v>
      </c>
      <c r="D829" s="18" t="str">
        <f t="shared" si="791"/>
        <v>No</v>
      </c>
      <c r="E829" s="18" t="str">
        <f t="shared" si="792"/>
        <v>No</v>
      </c>
      <c r="F829" s="18" t="str">
        <f t="shared" si="793"/>
        <v>No</v>
      </c>
      <c r="G829" s="18" t="str">
        <f t="shared" si="794"/>
        <v>No</v>
      </c>
      <c r="H829" s="18" t="str">
        <f t="shared" si="795"/>
        <v>No</v>
      </c>
      <c r="I829" s="18" t="str">
        <f t="shared" si="796"/>
        <v>Yes</v>
      </c>
      <c r="J829" s="18" t="str">
        <f t="shared" si="797"/>
        <v>Yes</v>
      </c>
      <c r="K829" s="21">
        <v>827</v>
      </c>
      <c r="L829" s="5" t="s">
        <v>1788</v>
      </c>
      <c r="M829" s="5" t="s">
        <v>1789</v>
      </c>
      <c r="N829" s="5" t="s">
        <v>2266</v>
      </c>
      <c r="O829" s="5" t="s">
        <v>149</v>
      </c>
      <c r="P829" s="5" t="s">
        <v>2371</v>
      </c>
      <c r="Q829" s="32" t="s">
        <v>5221</v>
      </c>
      <c r="R829" s="21">
        <v>1</v>
      </c>
      <c r="S829" s="22"/>
      <c r="T829" s="22"/>
      <c r="U829" s="22"/>
      <c r="V829" s="22"/>
      <c r="W829" s="22"/>
      <c r="X829" s="22"/>
      <c r="Y829" s="22"/>
      <c r="Z829" s="22"/>
      <c r="AA829" s="5" t="s">
        <v>2269</v>
      </c>
      <c r="AB829" s="5" t="s">
        <v>5222</v>
      </c>
      <c r="AC829" s="32" t="s">
        <v>5223</v>
      </c>
      <c r="AD829" s="21">
        <v>1</v>
      </c>
    </row>
    <row r="830" spans="1:30" x14ac:dyDescent="0.3">
      <c r="A830" s="18" t="str">
        <f t="shared" ref="A830:B830" si="860">IF(AND(ISNUMBER(SEARCH("Yes",C830)),ISNUMBER(SEARCH("Yes",E830)),ISNUMBER(SEARCH("Yes",G830)),ISNUMBER(SEARCH("Yes",I830))),"Yes","No")</f>
        <v>Yes</v>
      </c>
      <c r="B830" s="18" t="str">
        <f t="shared" si="860"/>
        <v>Yes</v>
      </c>
      <c r="C830" s="15" t="str">
        <f t="shared" si="790"/>
        <v>Yes</v>
      </c>
      <c r="D830" s="18" t="str">
        <f t="shared" si="791"/>
        <v>Yes</v>
      </c>
      <c r="E830" s="18" t="str">
        <f t="shared" si="792"/>
        <v>Yes</v>
      </c>
      <c r="F830" s="18" t="str">
        <f t="shared" si="793"/>
        <v>Yes</v>
      </c>
      <c r="G830" s="18" t="str">
        <f t="shared" si="794"/>
        <v>Yes</v>
      </c>
      <c r="H830" s="18" t="str">
        <f t="shared" si="795"/>
        <v>Yes</v>
      </c>
      <c r="I830" s="18" t="str">
        <f t="shared" si="796"/>
        <v>Yes</v>
      </c>
      <c r="J830" s="18" t="str">
        <f t="shared" si="797"/>
        <v>Yes</v>
      </c>
      <c r="K830" s="21">
        <v>828</v>
      </c>
      <c r="L830" s="5" t="s">
        <v>50</v>
      </c>
      <c r="M830" s="5" t="s">
        <v>123</v>
      </c>
      <c r="N830" s="5" t="s">
        <v>2266</v>
      </c>
      <c r="O830" s="5" t="s">
        <v>2269</v>
      </c>
      <c r="P830" s="5" t="s">
        <v>5224</v>
      </c>
      <c r="Q830" s="32" t="s">
        <v>5225</v>
      </c>
      <c r="R830" s="21">
        <v>1</v>
      </c>
      <c r="S830" s="5" t="s">
        <v>21</v>
      </c>
      <c r="T830" s="5" t="s">
        <v>5226</v>
      </c>
      <c r="U830" s="32" t="s">
        <v>5227</v>
      </c>
      <c r="V830" s="21">
        <v>1</v>
      </c>
      <c r="W830" s="5" t="s">
        <v>21</v>
      </c>
      <c r="X830" s="5" t="s">
        <v>5228</v>
      </c>
      <c r="Y830" s="32" t="s">
        <v>5229</v>
      </c>
      <c r="Z830" s="21">
        <v>1</v>
      </c>
      <c r="AA830" s="5" t="s">
        <v>21</v>
      </c>
      <c r="AB830" s="5" t="s">
        <v>5230</v>
      </c>
      <c r="AC830" s="32" t="s">
        <v>5231</v>
      </c>
      <c r="AD830" s="21">
        <v>1</v>
      </c>
    </row>
    <row r="831" spans="1:30" x14ac:dyDescent="0.3">
      <c r="A831" s="18" t="str">
        <f t="shared" ref="A831:B831" si="861">IF(AND(ISNUMBER(SEARCH("Yes",C831)),ISNUMBER(SEARCH("Yes",E831)),ISNUMBER(SEARCH("Yes",G831)),ISNUMBER(SEARCH("Yes",I831))),"Yes","No")</f>
        <v>No</v>
      </c>
      <c r="B831" s="18" t="str">
        <f t="shared" si="861"/>
        <v>No</v>
      </c>
      <c r="C831" s="15" t="str">
        <f t="shared" si="790"/>
        <v>No</v>
      </c>
      <c r="D831" s="18" t="str">
        <f t="shared" si="791"/>
        <v>No</v>
      </c>
      <c r="E831" s="18" t="str">
        <f t="shared" si="792"/>
        <v>No</v>
      </c>
      <c r="F831" s="18" t="str">
        <f t="shared" si="793"/>
        <v>No</v>
      </c>
      <c r="G831" s="18" t="str">
        <f t="shared" si="794"/>
        <v>No</v>
      </c>
      <c r="H831" s="18" t="str">
        <f t="shared" si="795"/>
        <v>No</v>
      </c>
      <c r="I831" s="18" t="str">
        <f t="shared" si="796"/>
        <v>Yes</v>
      </c>
      <c r="J831" s="18" t="str">
        <f t="shared" si="797"/>
        <v>Yes</v>
      </c>
      <c r="K831" s="21">
        <v>829</v>
      </c>
      <c r="L831" s="5" t="s">
        <v>1790</v>
      </c>
      <c r="M831" s="5" t="s">
        <v>1791</v>
      </c>
      <c r="N831" s="5" t="s">
        <v>2266</v>
      </c>
      <c r="O831" s="5" t="s">
        <v>149</v>
      </c>
      <c r="P831" s="5" t="s">
        <v>2492</v>
      </c>
      <c r="Q831" s="32" t="s">
        <v>5232</v>
      </c>
      <c r="R831" s="21">
        <v>1</v>
      </c>
      <c r="S831" s="22"/>
      <c r="T831" s="22"/>
      <c r="U831" s="22"/>
      <c r="V831" s="22"/>
      <c r="W831" s="22"/>
      <c r="X831" s="22"/>
      <c r="Y831" s="22"/>
      <c r="Z831" s="22"/>
      <c r="AA831" s="5" t="s">
        <v>2269</v>
      </c>
      <c r="AB831" s="5" t="s">
        <v>2432</v>
      </c>
      <c r="AC831" s="32" t="s">
        <v>5233</v>
      </c>
      <c r="AD831" s="21">
        <v>1</v>
      </c>
    </row>
    <row r="832" spans="1:30" x14ac:dyDescent="0.3">
      <c r="A832" s="18" t="str">
        <f t="shared" ref="A832:B832" si="862">IF(AND(ISNUMBER(SEARCH("Yes",C832)),ISNUMBER(SEARCH("Yes",E832)),ISNUMBER(SEARCH("Yes",G832)),ISNUMBER(SEARCH("Yes",I832))),"Yes","No")</f>
        <v>No</v>
      </c>
      <c r="B832" s="18" t="str">
        <f t="shared" si="862"/>
        <v>No</v>
      </c>
      <c r="C832" s="15" t="str">
        <f t="shared" si="790"/>
        <v>No</v>
      </c>
      <c r="D832" s="18" t="str">
        <f t="shared" si="791"/>
        <v>No</v>
      </c>
      <c r="E832" s="18" t="str">
        <f t="shared" si="792"/>
        <v>No</v>
      </c>
      <c r="F832" s="18" t="str">
        <f t="shared" si="793"/>
        <v>No</v>
      </c>
      <c r="G832" s="18" t="str">
        <f t="shared" si="794"/>
        <v>No</v>
      </c>
      <c r="H832" s="18" t="str">
        <f t="shared" si="795"/>
        <v>No</v>
      </c>
      <c r="I832" s="18" t="str">
        <f t="shared" si="796"/>
        <v>Yes</v>
      </c>
      <c r="J832" s="18" t="str">
        <f t="shared" si="797"/>
        <v>Yes</v>
      </c>
      <c r="K832" s="21">
        <v>830</v>
      </c>
      <c r="L832" s="5" t="s">
        <v>1792</v>
      </c>
      <c r="M832" s="5" t="s">
        <v>1793</v>
      </c>
      <c r="N832" s="5" t="s">
        <v>2266</v>
      </c>
      <c r="O832" s="5" t="s">
        <v>149</v>
      </c>
      <c r="P832" s="5" t="s">
        <v>2623</v>
      </c>
      <c r="Q832" s="32" t="s">
        <v>5234</v>
      </c>
      <c r="R832" s="21">
        <v>1</v>
      </c>
      <c r="S832" s="22"/>
      <c r="T832" s="22"/>
      <c r="U832" s="22"/>
      <c r="V832" s="22"/>
      <c r="W832" s="22"/>
      <c r="X832" s="22"/>
      <c r="Y832" s="22"/>
      <c r="Z832" s="22"/>
      <c r="AA832" s="5" t="s">
        <v>2269</v>
      </c>
      <c r="AB832" s="5" t="s">
        <v>3877</v>
      </c>
      <c r="AC832" s="32" t="s">
        <v>2682</v>
      </c>
      <c r="AD832" s="21">
        <v>1</v>
      </c>
    </row>
    <row r="833" spans="1:30" x14ac:dyDescent="0.3">
      <c r="A833" s="18" t="str">
        <f t="shared" ref="A833:B833" si="863">IF(AND(ISNUMBER(SEARCH("Yes",C833)),ISNUMBER(SEARCH("Yes",E833)),ISNUMBER(SEARCH("Yes",G833)),ISNUMBER(SEARCH("Yes",I833))),"Yes","No")</f>
        <v>No</v>
      </c>
      <c r="B833" s="18" t="str">
        <f t="shared" si="863"/>
        <v>No</v>
      </c>
      <c r="C833" s="15" t="str">
        <f t="shared" si="790"/>
        <v>No</v>
      </c>
      <c r="D833" s="18" t="str">
        <f t="shared" si="791"/>
        <v>No</v>
      </c>
      <c r="E833" s="18" t="str">
        <f t="shared" si="792"/>
        <v>No</v>
      </c>
      <c r="F833" s="18" t="str">
        <f t="shared" si="793"/>
        <v>No</v>
      </c>
      <c r="G833" s="18" t="str">
        <f t="shared" si="794"/>
        <v>No</v>
      </c>
      <c r="H833" s="18" t="str">
        <f t="shared" si="795"/>
        <v>No</v>
      </c>
      <c r="I833" s="18" t="str">
        <f t="shared" si="796"/>
        <v>Yes</v>
      </c>
      <c r="J833" s="18" t="str">
        <f t="shared" si="797"/>
        <v>Yes</v>
      </c>
      <c r="K833" s="21">
        <v>831</v>
      </c>
      <c r="L833" s="5" t="s">
        <v>1794</v>
      </c>
      <c r="M833" s="5" t="s">
        <v>1795</v>
      </c>
      <c r="N833" s="5" t="s">
        <v>2266</v>
      </c>
      <c r="O833" s="5" t="s">
        <v>149</v>
      </c>
      <c r="P833" s="5" t="s">
        <v>2608</v>
      </c>
      <c r="Q833" s="32" t="s">
        <v>5235</v>
      </c>
      <c r="R833" s="21">
        <v>1</v>
      </c>
      <c r="S833" s="22"/>
      <c r="T833" s="22"/>
      <c r="U833" s="22"/>
      <c r="V833" s="22"/>
      <c r="W833" s="22"/>
      <c r="X833" s="22"/>
      <c r="Y833" s="22"/>
      <c r="Z833" s="22"/>
      <c r="AA833" s="5" t="s">
        <v>21</v>
      </c>
      <c r="AB833" s="5" t="s">
        <v>5236</v>
      </c>
      <c r="AC833" s="32" t="s">
        <v>5237</v>
      </c>
      <c r="AD833" s="21">
        <v>1</v>
      </c>
    </row>
    <row r="834" spans="1:30" x14ac:dyDescent="0.3">
      <c r="A834" s="18" t="str">
        <f t="shared" ref="A834:B834" si="864">IF(AND(ISNUMBER(SEARCH("Yes",C834)),ISNUMBER(SEARCH("Yes",E834)),ISNUMBER(SEARCH("Yes",G834)),ISNUMBER(SEARCH("Yes",I834))),"Yes","No")</f>
        <v>No</v>
      </c>
      <c r="B834" s="18" t="str">
        <f t="shared" si="864"/>
        <v>No</v>
      </c>
      <c r="C834" s="15" t="str">
        <f t="shared" si="790"/>
        <v>No</v>
      </c>
      <c r="D834" s="18" t="str">
        <f t="shared" si="791"/>
        <v>No</v>
      </c>
      <c r="E834" s="18" t="str">
        <f t="shared" si="792"/>
        <v>No</v>
      </c>
      <c r="F834" s="18" t="str">
        <f t="shared" si="793"/>
        <v>No</v>
      </c>
      <c r="G834" s="18" t="str">
        <f t="shared" si="794"/>
        <v>No</v>
      </c>
      <c r="H834" s="18" t="str">
        <f t="shared" si="795"/>
        <v>No</v>
      </c>
      <c r="I834" s="18" t="str">
        <f t="shared" si="796"/>
        <v>Yes</v>
      </c>
      <c r="J834" s="18" t="str">
        <f t="shared" si="797"/>
        <v>Yes</v>
      </c>
      <c r="K834" s="21">
        <v>832</v>
      </c>
      <c r="L834" s="5" t="s">
        <v>1796</v>
      </c>
      <c r="M834" s="5" t="s">
        <v>1797</v>
      </c>
      <c r="N834" s="5" t="s">
        <v>2266</v>
      </c>
      <c r="O834" s="5" t="s">
        <v>149</v>
      </c>
      <c r="P834" s="5" t="s">
        <v>2371</v>
      </c>
      <c r="Q834" s="32" t="s">
        <v>5238</v>
      </c>
      <c r="R834" s="21">
        <v>1</v>
      </c>
      <c r="S834" s="22"/>
      <c r="T834" s="22"/>
      <c r="U834" s="22"/>
      <c r="V834" s="22"/>
      <c r="W834" s="22"/>
      <c r="X834" s="22"/>
      <c r="Y834" s="22"/>
      <c r="Z834" s="22"/>
      <c r="AA834" s="5" t="s">
        <v>2269</v>
      </c>
      <c r="AB834" s="5" t="s">
        <v>2628</v>
      </c>
      <c r="AC834" s="32" t="s">
        <v>2693</v>
      </c>
      <c r="AD834" s="21">
        <v>1</v>
      </c>
    </row>
    <row r="835" spans="1:30" x14ac:dyDescent="0.3">
      <c r="A835" s="18" t="str">
        <f t="shared" ref="A835:B835" si="865">IF(AND(ISNUMBER(SEARCH("Yes",C835)),ISNUMBER(SEARCH("Yes",E835)),ISNUMBER(SEARCH("Yes",G835)),ISNUMBER(SEARCH("Yes",I835))),"Yes","No")</f>
        <v>No</v>
      </c>
      <c r="B835" s="18" t="str">
        <f t="shared" si="865"/>
        <v>No</v>
      </c>
      <c r="C835" s="15" t="str">
        <f t="shared" si="790"/>
        <v>No</v>
      </c>
      <c r="D835" s="18" t="str">
        <f t="shared" si="791"/>
        <v>No</v>
      </c>
      <c r="E835" s="18" t="str">
        <f t="shared" si="792"/>
        <v>No</v>
      </c>
      <c r="F835" s="18" t="str">
        <f t="shared" si="793"/>
        <v>No</v>
      </c>
      <c r="G835" s="18" t="str">
        <f t="shared" si="794"/>
        <v>No</v>
      </c>
      <c r="H835" s="18" t="str">
        <f t="shared" si="795"/>
        <v>No</v>
      </c>
      <c r="I835" s="18" t="str">
        <f t="shared" si="796"/>
        <v>Yes</v>
      </c>
      <c r="J835" s="18" t="str">
        <f t="shared" si="797"/>
        <v>Yes</v>
      </c>
      <c r="K835" s="21">
        <v>833</v>
      </c>
      <c r="L835" s="5" t="s">
        <v>1798</v>
      </c>
      <c r="M835" s="5" t="s">
        <v>1799</v>
      </c>
      <c r="N835" s="5" t="s">
        <v>2266</v>
      </c>
      <c r="O835" s="5" t="s">
        <v>149</v>
      </c>
      <c r="P835" s="5" t="s">
        <v>2292</v>
      </c>
      <c r="Q835" s="32" t="s">
        <v>5239</v>
      </c>
      <c r="R835" s="21">
        <v>1</v>
      </c>
      <c r="S835" s="22"/>
      <c r="T835" s="22"/>
      <c r="U835" s="22"/>
      <c r="V835" s="22"/>
      <c r="W835" s="22"/>
      <c r="X835" s="22"/>
      <c r="Y835" s="22"/>
      <c r="Z835" s="22"/>
      <c r="AA835" s="5" t="s">
        <v>2269</v>
      </c>
      <c r="AB835" s="5" t="s">
        <v>3083</v>
      </c>
      <c r="AC835" s="32" t="s">
        <v>3084</v>
      </c>
      <c r="AD835" s="21">
        <v>1</v>
      </c>
    </row>
    <row r="836" spans="1:30" x14ac:dyDescent="0.3">
      <c r="A836" s="18" t="str">
        <f t="shared" ref="A836:B836" si="866">IF(AND(ISNUMBER(SEARCH("Yes",C836)),ISNUMBER(SEARCH("Yes",E836)),ISNUMBER(SEARCH("Yes",G836)),ISNUMBER(SEARCH("Yes",I836))),"Yes","No")</f>
        <v>Yes</v>
      </c>
      <c r="B836" s="18" t="str">
        <f t="shared" si="866"/>
        <v>Yes</v>
      </c>
      <c r="C836" s="15" t="str">
        <f t="shared" si="790"/>
        <v>Yes</v>
      </c>
      <c r="D836" s="18" t="str">
        <f t="shared" si="791"/>
        <v>Yes</v>
      </c>
      <c r="E836" s="18" t="str">
        <f t="shared" si="792"/>
        <v>Yes</v>
      </c>
      <c r="F836" s="18" t="str">
        <f t="shared" si="793"/>
        <v>Yes</v>
      </c>
      <c r="G836" s="18" t="str">
        <f t="shared" si="794"/>
        <v>Yes</v>
      </c>
      <c r="H836" s="18" t="str">
        <f t="shared" si="795"/>
        <v>Yes</v>
      </c>
      <c r="I836" s="18" t="str">
        <f t="shared" si="796"/>
        <v>Yes</v>
      </c>
      <c r="J836" s="18" t="str">
        <f t="shared" si="797"/>
        <v>Yes</v>
      </c>
      <c r="K836" s="21">
        <v>834</v>
      </c>
      <c r="L836" s="5" t="s">
        <v>91</v>
      </c>
      <c r="M836" s="5" t="s">
        <v>25</v>
      </c>
      <c r="N836" s="5" t="s">
        <v>2266</v>
      </c>
      <c r="O836" s="5" t="s">
        <v>2269</v>
      </c>
      <c r="P836" s="5" t="s">
        <v>5240</v>
      </c>
      <c r="Q836" s="32" t="s">
        <v>5241</v>
      </c>
      <c r="R836" s="21">
        <v>1</v>
      </c>
      <c r="S836" s="5" t="s">
        <v>21</v>
      </c>
      <c r="T836" s="5" t="s">
        <v>5242</v>
      </c>
      <c r="U836" s="32" t="s">
        <v>5243</v>
      </c>
      <c r="V836" s="21">
        <v>1</v>
      </c>
      <c r="W836" s="5" t="s">
        <v>21</v>
      </c>
      <c r="X836" s="5" t="s">
        <v>5244</v>
      </c>
      <c r="Y836" s="32" t="s">
        <v>5245</v>
      </c>
      <c r="Z836" s="21">
        <v>1</v>
      </c>
      <c r="AA836" s="5" t="s">
        <v>2269</v>
      </c>
      <c r="AB836" s="5" t="s">
        <v>5246</v>
      </c>
      <c r="AC836" s="32" t="s">
        <v>5247</v>
      </c>
      <c r="AD836" s="21">
        <v>1</v>
      </c>
    </row>
    <row r="837" spans="1:30" x14ac:dyDescent="0.3">
      <c r="A837" s="18" t="str">
        <f t="shared" ref="A837:B837" si="867">IF(AND(ISNUMBER(SEARCH("Yes",C837)),ISNUMBER(SEARCH("Yes",E837)),ISNUMBER(SEARCH("Yes",G837)),ISNUMBER(SEARCH("Yes",I837))),"Yes","No")</f>
        <v>No</v>
      </c>
      <c r="B837" s="18" t="str">
        <f t="shared" si="867"/>
        <v>No</v>
      </c>
      <c r="C837" s="15" t="str">
        <f t="shared" si="790"/>
        <v>No</v>
      </c>
      <c r="D837" s="18" t="str">
        <f t="shared" si="791"/>
        <v>No</v>
      </c>
      <c r="E837" s="18" t="str">
        <f t="shared" si="792"/>
        <v>No</v>
      </c>
      <c r="F837" s="18" t="str">
        <f t="shared" si="793"/>
        <v>No</v>
      </c>
      <c r="G837" s="18" t="str">
        <f t="shared" si="794"/>
        <v>No</v>
      </c>
      <c r="H837" s="18" t="str">
        <f t="shared" si="795"/>
        <v>No</v>
      </c>
      <c r="I837" s="18" t="str">
        <f t="shared" si="796"/>
        <v>Yes</v>
      </c>
      <c r="J837" s="18" t="str">
        <f t="shared" si="797"/>
        <v>Yes</v>
      </c>
      <c r="K837" s="21">
        <v>835</v>
      </c>
      <c r="L837" s="5" t="s">
        <v>1800</v>
      </c>
      <c r="M837" s="5" t="s">
        <v>1801</v>
      </c>
      <c r="N837" s="5" t="s">
        <v>2266</v>
      </c>
      <c r="O837" s="5" t="s">
        <v>149</v>
      </c>
      <c r="P837" s="5" t="s">
        <v>5248</v>
      </c>
      <c r="Q837" s="32" t="s">
        <v>5249</v>
      </c>
      <c r="R837" s="21">
        <v>1</v>
      </c>
      <c r="S837" s="22"/>
      <c r="T837" s="22"/>
      <c r="U837" s="22"/>
      <c r="V837" s="22"/>
      <c r="W837" s="22"/>
      <c r="X837" s="22"/>
      <c r="Y837" s="22"/>
      <c r="Z837" s="22"/>
      <c r="AA837" s="5" t="s">
        <v>21</v>
      </c>
      <c r="AB837" s="5" t="s">
        <v>5250</v>
      </c>
      <c r="AC837" s="32" t="s">
        <v>5251</v>
      </c>
      <c r="AD837" s="21">
        <v>1</v>
      </c>
    </row>
    <row r="838" spans="1:30" x14ac:dyDescent="0.3">
      <c r="A838" s="18" t="str">
        <f t="shared" ref="A838:B838" si="868">IF(AND(ISNUMBER(SEARCH("Yes",C838)),ISNUMBER(SEARCH("Yes",E838)),ISNUMBER(SEARCH("Yes",G838)),ISNUMBER(SEARCH("Yes",I838))),"Yes","No")</f>
        <v>No</v>
      </c>
      <c r="B838" s="18" t="str">
        <f t="shared" si="868"/>
        <v>No</v>
      </c>
      <c r="C838" s="15" t="str">
        <f t="shared" si="790"/>
        <v>No</v>
      </c>
      <c r="D838" s="18" t="str">
        <f t="shared" si="791"/>
        <v>No</v>
      </c>
      <c r="E838" s="18" t="str">
        <f t="shared" si="792"/>
        <v>No</v>
      </c>
      <c r="F838" s="18" t="str">
        <f t="shared" si="793"/>
        <v>No</v>
      </c>
      <c r="G838" s="18" t="str">
        <f t="shared" si="794"/>
        <v>No</v>
      </c>
      <c r="H838" s="18" t="str">
        <f t="shared" si="795"/>
        <v>No</v>
      </c>
      <c r="I838" s="18" t="str">
        <f t="shared" si="796"/>
        <v>Yes</v>
      </c>
      <c r="J838" s="18" t="str">
        <f t="shared" si="797"/>
        <v>Yes</v>
      </c>
      <c r="K838" s="21">
        <v>836</v>
      </c>
      <c r="L838" s="5" t="s">
        <v>1802</v>
      </c>
      <c r="M838" s="5" t="s">
        <v>1803</v>
      </c>
      <c r="N838" s="5" t="s">
        <v>2266</v>
      </c>
      <c r="O838" s="5" t="s">
        <v>149</v>
      </c>
      <c r="P838" s="5" t="s">
        <v>2394</v>
      </c>
      <c r="Q838" s="32" t="s">
        <v>5252</v>
      </c>
      <c r="R838" s="21">
        <v>1</v>
      </c>
      <c r="S838" s="22"/>
      <c r="T838" s="22"/>
      <c r="U838" s="22"/>
      <c r="V838" s="22"/>
      <c r="W838" s="22"/>
      <c r="X838" s="22"/>
      <c r="Y838" s="22"/>
      <c r="Z838" s="22"/>
      <c r="AA838" s="5" t="s">
        <v>2269</v>
      </c>
      <c r="AB838" s="5" t="s">
        <v>2381</v>
      </c>
      <c r="AC838" s="32" t="s">
        <v>2430</v>
      </c>
      <c r="AD838" s="21">
        <v>1</v>
      </c>
    </row>
    <row r="839" spans="1:30" x14ac:dyDescent="0.3">
      <c r="A839" s="18" t="str">
        <f t="shared" ref="A839:B839" si="869">IF(AND(ISNUMBER(SEARCH("Yes",C839)),ISNUMBER(SEARCH("Yes",E839)),ISNUMBER(SEARCH("Yes",G839)),ISNUMBER(SEARCH("Yes",I839))),"Yes","No")</f>
        <v>No</v>
      </c>
      <c r="B839" s="18" t="str">
        <f t="shared" si="869"/>
        <v>No</v>
      </c>
      <c r="C839" s="15" t="str">
        <f t="shared" si="790"/>
        <v>No</v>
      </c>
      <c r="D839" s="18" t="str">
        <f t="shared" si="791"/>
        <v>No</v>
      </c>
      <c r="E839" s="18" t="str">
        <f t="shared" si="792"/>
        <v>No</v>
      </c>
      <c r="F839" s="18" t="str">
        <f t="shared" si="793"/>
        <v>No</v>
      </c>
      <c r="G839" s="18" t="str">
        <f t="shared" si="794"/>
        <v>No</v>
      </c>
      <c r="H839" s="18" t="str">
        <f t="shared" si="795"/>
        <v>No</v>
      </c>
      <c r="I839" s="18" t="str">
        <f t="shared" si="796"/>
        <v>Yes</v>
      </c>
      <c r="J839" s="18" t="str">
        <f t="shared" si="797"/>
        <v>Yes</v>
      </c>
      <c r="K839" s="21">
        <v>837</v>
      </c>
      <c r="L839" s="5" t="s">
        <v>1804</v>
      </c>
      <c r="M839" s="5" t="s">
        <v>1805</v>
      </c>
      <c r="N839" s="5" t="s">
        <v>2266</v>
      </c>
      <c r="O839" s="5" t="s">
        <v>149</v>
      </c>
      <c r="P839" s="5" t="s">
        <v>2394</v>
      </c>
      <c r="Q839" s="32" t="s">
        <v>5253</v>
      </c>
      <c r="R839" s="21">
        <v>1</v>
      </c>
      <c r="S839" s="22"/>
      <c r="T839" s="22"/>
      <c r="U839" s="22"/>
      <c r="V839" s="22"/>
      <c r="W839" s="22"/>
      <c r="X839" s="22"/>
      <c r="Y839" s="22"/>
      <c r="Z839" s="22"/>
      <c r="AA839" s="5" t="s">
        <v>2269</v>
      </c>
      <c r="AB839" s="5" t="s">
        <v>2678</v>
      </c>
      <c r="AC839" s="32" t="s">
        <v>2679</v>
      </c>
      <c r="AD839" s="21">
        <v>1</v>
      </c>
    </row>
    <row r="840" spans="1:30" x14ac:dyDescent="0.3">
      <c r="A840" s="18" t="str">
        <f t="shared" ref="A840:B840" si="870">IF(AND(ISNUMBER(SEARCH("Yes",C840)),ISNUMBER(SEARCH("Yes",E840)),ISNUMBER(SEARCH("Yes",G840)),ISNUMBER(SEARCH("Yes",I840))),"Yes","No")</f>
        <v>No</v>
      </c>
      <c r="B840" s="18" t="str">
        <f t="shared" si="870"/>
        <v>No</v>
      </c>
      <c r="C840" s="15" t="str">
        <f t="shared" si="790"/>
        <v>No</v>
      </c>
      <c r="D840" s="18" t="str">
        <f t="shared" si="791"/>
        <v>No</v>
      </c>
      <c r="E840" s="18" t="str">
        <f t="shared" si="792"/>
        <v>No</v>
      </c>
      <c r="F840" s="18" t="str">
        <f t="shared" si="793"/>
        <v>No</v>
      </c>
      <c r="G840" s="18" t="str">
        <f t="shared" si="794"/>
        <v>No</v>
      </c>
      <c r="H840" s="18" t="str">
        <f t="shared" si="795"/>
        <v>No</v>
      </c>
      <c r="I840" s="18" t="str">
        <f t="shared" si="796"/>
        <v>Yes</v>
      </c>
      <c r="J840" s="18" t="str">
        <f t="shared" si="797"/>
        <v>Yes</v>
      </c>
      <c r="K840" s="21">
        <v>838</v>
      </c>
      <c r="L840" s="5" t="s">
        <v>1806</v>
      </c>
      <c r="M840" s="5" t="s">
        <v>1807</v>
      </c>
      <c r="N840" s="5" t="s">
        <v>2266</v>
      </c>
      <c r="O840" s="5" t="s">
        <v>149</v>
      </c>
      <c r="P840" s="5" t="s">
        <v>3658</v>
      </c>
      <c r="Q840" s="32" t="s">
        <v>5254</v>
      </c>
      <c r="R840" s="21">
        <v>1</v>
      </c>
      <c r="S840" s="22"/>
      <c r="T840" s="22"/>
      <c r="U840" s="22"/>
      <c r="V840" s="22"/>
      <c r="W840" s="22"/>
      <c r="X840" s="22"/>
      <c r="Y840" s="22"/>
      <c r="Z840" s="22"/>
      <c r="AA840" s="5" t="s">
        <v>21</v>
      </c>
      <c r="AB840" s="5" t="s">
        <v>2498</v>
      </c>
      <c r="AC840" s="32" t="s">
        <v>3017</v>
      </c>
      <c r="AD840" s="21">
        <v>1</v>
      </c>
    </row>
    <row r="841" spans="1:30" x14ac:dyDescent="0.3">
      <c r="A841" s="18" t="str">
        <f t="shared" ref="A841:B841" si="871">IF(AND(ISNUMBER(SEARCH("Yes",C841)),ISNUMBER(SEARCH("Yes",E841)),ISNUMBER(SEARCH("Yes",G841)),ISNUMBER(SEARCH("Yes",I841))),"Yes","No")</f>
        <v>No</v>
      </c>
      <c r="B841" s="18" t="str">
        <f t="shared" si="871"/>
        <v>No</v>
      </c>
      <c r="C841" s="15" t="str">
        <f t="shared" si="790"/>
        <v>No</v>
      </c>
      <c r="D841" s="18" t="str">
        <f t="shared" si="791"/>
        <v>No</v>
      </c>
      <c r="E841" s="18" t="str">
        <f t="shared" si="792"/>
        <v>No</v>
      </c>
      <c r="F841" s="18" t="str">
        <f t="shared" si="793"/>
        <v>No</v>
      </c>
      <c r="G841" s="18" t="str">
        <f t="shared" si="794"/>
        <v>No</v>
      </c>
      <c r="H841" s="18" t="str">
        <f t="shared" si="795"/>
        <v>No</v>
      </c>
      <c r="I841" s="18" t="str">
        <f t="shared" si="796"/>
        <v>Yes</v>
      </c>
      <c r="J841" s="18" t="str">
        <f t="shared" si="797"/>
        <v>Yes</v>
      </c>
      <c r="K841" s="21">
        <v>839</v>
      </c>
      <c r="L841" s="5" t="s">
        <v>1808</v>
      </c>
      <c r="M841" s="5" t="s">
        <v>1809</v>
      </c>
      <c r="N841" s="5" t="s">
        <v>2266</v>
      </c>
      <c r="O841" s="5" t="s">
        <v>149</v>
      </c>
      <c r="P841" s="5" t="s">
        <v>2371</v>
      </c>
      <c r="Q841" s="32" t="s">
        <v>2372</v>
      </c>
      <c r="R841" s="21">
        <v>1</v>
      </c>
      <c r="S841" s="22"/>
      <c r="T841" s="22"/>
      <c r="U841" s="22"/>
      <c r="V841" s="22"/>
      <c r="W841" s="22"/>
      <c r="X841" s="22"/>
      <c r="Y841" s="22"/>
      <c r="Z841" s="22"/>
      <c r="AA841" s="5" t="s">
        <v>2269</v>
      </c>
      <c r="AB841" s="5" t="s">
        <v>5255</v>
      </c>
      <c r="AC841" s="32" t="s">
        <v>5256</v>
      </c>
      <c r="AD841" s="21">
        <v>1</v>
      </c>
    </row>
    <row r="842" spans="1:30" x14ac:dyDescent="0.3">
      <c r="A842" s="18" t="str">
        <f t="shared" ref="A842:B842" si="872">IF(AND(ISNUMBER(SEARCH("Yes",C842)),ISNUMBER(SEARCH("Yes",E842)),ISNUMBER(SEARCH("Yes",G842)),ISNUMBER(SEARCH("Yes",I842))),"Yes","No")</f>
        <v>No</v>
      </c>
      <c r="B842" s="18" t="str">
        <f t="shared" si="872"/>
        <v>No</v>
      </c>
      <c r="C842" s="15" t="str">
        <f t="shared" si="790"/>
        <v>No</v>
      </c>
      <c r="D842" s="18" t="str">
        <f t="shared" si="791"/>
        <v>No</v>
      </c>
      <c r="E842" s="18" t="str">
        <f t="shared" si="792"/>
        <v>No</v>
      </c>
      <c r="F842" s="18" t="str">
        <f t="shared" si="793"/>
        <v>No</v>
      </c>
      <c r="G842" s="18" t="str">
        <f t="shared" si="794"/>
        <v>No</v>
      </c>
      <c r="H842" s="18" t="str">
        <f t="shared" si="795"/>
        <v>No</v>
      </c>
      <c r="I842" s="18" t="str">
        <f t="shared" si="796"/>
        <v>Yes</v>
      </c>
      <c r="J842" s="18" t="str">
        <f t="shared" si="797"/>
        <v>Yes</v>
      </c>
      <c r="K842" s="21">
        <v>840</v>
      </c>
      <c r="L842" s="5" t="s">
        <v>1810</v>
      </c>
      <c r="M842" s="5" t="s">
        <v>1811</v>
      </c>
      <c r="N842" s="5" t="s">
        <v>2266</v>
      </c>
      <c r="O842" s="5" t="s">
        <v>149</v>
      </c>
      <c r="P842" s="5" t="s">
        <v>3086</v>
      </c>
      <c r="Q842" s="32" t="s">
        <v>5257</v>
      </c>
      <c r="R842" s="21">
        <v>1</v>
      </c>
      <c r="S842" s="22"/>
      <c r="T842" s="22"/>
      <c r="U842" s="22"/>
      <c r="V842" s="22"/>
      <c r="W842" s="22"/>
      <c r="X842" s="22"/>
      <c r="Y842" s="22"/>
      <c r="Z842" s="22"/>
      <c r="AA842" s="5" t="s">
        <v>2269</v>
      </c>
      <c r="AB842" s="5" t="s">
        <v>5258</v>
      </c>
      <c r="AC842" s="32" t="s">
        <v>5259</v>
      </c>
      <c r="AD842" s="21">
        <v>1</v>
      </c>
    </row>
    <row r="843" spans="1:30" x14ac:dyDescent="0.3">
      <c r="A843" s="18" t="str">
        <f t="shared" ref="A843:B843" si="873">IF(AND(ISNUMBER(SEARCH("Yes",C843)),ISNUMBER(SEARCH("Yes",E843)),ISNUMBER(SEARCH("Yes",G843)),ISNUMBER(SEARCH("Yes",I843))),"Yes","No")</f>
        <v>No</v>
      </c>
      <c r="B843" s="18" t="str">
        <f t="shared" si="873"/>
        <v>No</v>
      </c>
      <c r="C843" s="15" t="str">
        <f t="shared" si="790"/>
        <v>No</v>
      </c>
      <c r="D843" s="18" t="str">
        <f t="shared" si="791"/>
        <v>No</v>
      </c>
      <c r="E843" s="18" t="str">
        <f t="shared" si="792"/>
        <v>No</v>
      </c>
      <c r="F843" s="18" t="str">
        <f t="shared" si="793"/>
        <v>No</v>
      </c>
      <c r="G843" s="18" t="str">
        <f t="shared" si="794"/>
        <v>No</v>
      </c>
      <c r="H843" s="18" t="str">
        <f t="shared" si="795"/>
        <v>No</v>
      </c>
      <c r="I843" s="18" t="str">
        <f t="shared" si="796"/>
        <v>Yes</v>
      </c>
      <c r="J843" s="18" t="str">
        <f t="shared" si="797"/>
        <v>Yes</v>
      </c>
      <c r="K843" s="21">
        <v>841</v>
      </c>
      <c r="L843" s="5" t="s">
        <v>1812</v>
      </c>
      <c r="M843" s="5" t="s">
        <v>1813</v>
      </c>
      <c r="N843" s="5" t="s">
        <v>2266</v>
      </c>
      <c r="O843" s="5" t="s">
        <v>149</v>
      </c>
      <c r="P843" s="5" t="s">
        <v>5260</v>
      </c>
      <c r="Q843" s="32" t="s">
        <v>5261</v>
      </c>
      <c r="R843" s="21">
        <v>1</v>
      </c>
      <c r="S843" s="22"/>
      <c r="T843" s="22"/>
      <c r="U843" s="22"/>
      <c r="V843" s="22"/>
      <c r="W843" s="22"/>
      <c r="X843" s="22"/>
      <c r="Y843" s="22"/>
      <c r="Z843" s="22"/>
      <c r="AA843" s="5" t="s">
        <v>2269</v>
      </c>
      <c r="AB843" s="5" t="s">
        <v>3083</v>
      </c>
      <c r="AC843" s="32" t="s">
        <v>3084</v>
      </c>
      <c r="AD843" s="21">
        <v>1</v>
      </c>
    </row>
    <row r="844" spans="1:30" x14ac:dyDescent="0.3">
      <c r="A844" s="18" t="str">
        <f t="shared" ref="A844:B844" si="874">IF(AND(ISNUMBER(SEARCH("Yes",C844)),ISNUMBER(SEARCH("Yes",E844)),ISNUMBER(SEARCH("Yes",G844)),ISNUMBER(SEARCH("Yes",I844))),"Yes","No")</f>
        <v>No</v>
      </c>
      <c r="B844" s="18" t="str">
        <f t="shared" si="874"/>
        <v>No</v>
      </c>
      <c r="C844" s="15" t="str">
        <f t="shared" si="790"/>
        <v>No</v>
      </c>
      <c r="D844" s="18" t="str">
        <f t="shared" si="791"/>
        <v>No</v>
      </c>
      <c r="E844" s="18" t="str">
        <f t="shared" si="792"/>
        <v>No</v>
      </c>
      <c r="F844" s="18" t="str">
        <f t="shared" si="793"/>
        <v>No</v>
      </c>
      <c r="G844" s="18" t="str">
        <f t="shared" si="794"/>
        <v>No</v>
      </c>
      <c r="H844" s="18" t="str">
        <f t="shared" si="795"/>
        <v>No</v>
      </c>
      <c r="I844" s="18" t="str">
        <f t="shared" si="796"/>
        <v>Yes</v>
      </c>
      <c r="J844" s="18" t="str">
        <f t="shared" si="797"/>
        <v>Yes</v>
      </c>
      <c r="K844" s="21">
        <v>842</v>
      </c>
      <c r="L844" s="5" t="s">
        <v>1814</v>
      </c>
      <c r="M844" s="5" t="s">
        <v>1815</v>
      </c>
      <c r="N844" s="5" t="s">
        <v>2266</v>
      </c>
      <c r="O844" s="5" t="s">
        <v>149</v>
      </c>
      <c r="P844" s="5" t="s">
        <v>2496</v>
      </c>
      <c r="Q844" s="32" t="s">
        <v>5262</v>
      </c>
      <c r="R844" s="21">
        <v>1</v>
      </c>
      <c r="S844" s="22"/>
      <c r="T844" s="22"/>
      <c r="U844" s="22"/>
      <c r="V844" s="22"/>
      <c r="W844" s="22"/>
      <c r="X844" s="22"/>
      <c r="Y844" s="22"/>
      <c r="Z844" s="22"/>
      <c r="AA844" s="5" t="s">
        <v>2269</v>
      </c>
      <c r="AB844" s="5" t="s">
        <v>5263</v>
      </c>
      <c r="AC844" s="32" t="s">
        <v>5264</v>
      </c>
      <c r="AD844" s="21">
        <v>1</v>
      </c>
    </row>
    <row r="845" spans="1:30" x14ac:dyDescent="0.3">
      <c r="A845" s="18" t="str">
        <f t="shared" ref="A845:B845" si="875">IF(AND(ISNUMBER(SEARCH("Yes",C845)),ISNUMBER(SEARCH("Yes",E845)),ISNUMBER(SEARCH("Yes",G845)),ISNUMBER(SEARCH("Yes",I845))),"Yes","No")</f>
        <v>No</v>
      </c>
      <c r="B845" s="18" t="str">
        <f t="shared" si="875"/>
        <v>No</v>
      </c>
      <c r="C845" s="15" t="str">
        <f t="shared" si="790"/>
        <v>No</v>
      </c>
      <c r="D845" s="18" t="str">
        <f t="shared" si="791"/>
        <v>No</v>
      </c>
      <c r="E845" s="18" t="str">
        <f t="shared" si="792"/>
        <v>No</v>
      </c>
      <c r="F845" s="18" t="str">
        <f t="shared" si="793"/>
        <v>No</v>
      </c>
      <c r="G845" s="18" t="str">
        <f t="shared" si="794"/>
        <v>No</v>
      </c>
      <c r="H845" s="18" t="str">
        <f t="shared" si="795"/>
        <v>No</v>
      </c>
      <c r="I845" s="18" t="str">
        <f t="shared" si="796"/>
        <v>Yes</v>
      </c>
      <c r="J845" s="18" t="str">
        <f t="shared" si="797"/>
        <v>Yes</v>
      </c>
      <c r="K845" s="21">
        <v>843</v>
      </c>
      <c r="L845" s="5" t="s">
        <v>1816</v>
      </c>
      <c r="M845" s="5" t="s">
        <v>1817</v>
      </c>
      <c r="N845" s="5" t="s">
        <v>2266</v>
      </c>
      <c r="O845" s="5" t="s">
        <v>149</v>
      </c>
      <c r="P845" s="5" t="s">
        <v>2317</v>
      </c>
      <c r="Q845" s="32" t="s">
        <v>5265</v>
      </c>
      <c r="R845" s="21">
        <v>1</v>
      </c>
      <c r="S845" s="22"/>
      <c r="T845" s="22"/>
      <c r="U845" s="22"/>
      <c r="V845" s="22"/>
      <c r="W845" s="22"/>
      <c r="X845" s="22"/>
      <c r="Y845" s="22"/>
      <c r="Z845" s="22"/>
      <c r="AA845" s="5" t="s">
        <v>2269</v>
      </c>
      <c r="AB845" s="5" t="s">
        <v>2956</v>
      </c>
      <c r="AC845" s="32" t="s">
        <v>5266</v>
      </c>
      <c r="AD845" s="21">
        <v>1</v>
      </c>
    </row>
    <row r="846" spans="1:30" x14ac:dyDescent="0.3">
      <c r="A846" s="18" t="str">
        <f t="shared" ref="A846:B846" si="876">IF(AND(ISNUMBER(SEARCH("Yes",C846)),ISNUMBER(SEARCH("Yes",E846)),ISNUMBER(SEARCH("Yes",G846)),ISNUMBER(SEARCH("Yes",I846))),"Yes","No")</f>
        <v>Yes</v>
      </c>
      <c r="B846" s="18" t="str">
        <f t="shared" si="876"/>
        <v>No</v>
      </c>
      <c r="C846" s="15" t="str">
        <f t="shared" si="790"/>
        <v>Yes</v>
      </c>
      <c r="D846" s="18" t="str">
        <f t="shared" si="791"/>
        <v>No</v>
      </c>
      <c r="E846" s="18" t="str">
        <f t="shared" si="792"/>
        <v>Yes</v>
      </c>
      <c r="F846" s="18" t="str">
        <f t="shared" si="793"/>
        <v>Yes</v>
      </c>
      <c r="G846" s="18" t="str">
        <f t="shared" si="794"/>
        <v>Yes</v>
      </c>
      <c r="H846" s="18" t="str">
        <f t="shared" si="795"/>
        <v>Yes</v>
      </c>
      <c r="I846" s="18" t="str">
        <f t="shared" si="796"/>
        <v>Yes</v>
      </c>
      <c r="J846" s="18" t="str">
        <f t="shared" si="797"/>
        <v>Yes</v>
      </c>
      <c r="K846" s="21">
        <v>844</v>
      </c>
      <c r="L846" s="5" t="s">
        <v>294</v>
      </c>
      <c r="M846" s="5" t="s">
        <v>295</v>
      </c>
      <c r="N846" s="5" t="s">
        <v>2266</v>
      </c>
      <c r="O846" s="5" t="s">
        <v>149</v>
      </c>
      <c r="P846" s="5" t="s">
        <v>2351</v>
      </c>
      <c r="Q846" s="32" t="s">
        <v>5267</v>
      </c>
      <c r="R846" s="21">
        <v>1</v>
      </c>
      <c r="S846" s="5" t="s">
        <v>21</v>
      </c>
      <c r="T846" s="5" t="s">
        <v>5268</v>
      </c>
      <c r="U846" s="32" t="s">
        <v>5269</v>
      </c>
      <c r="V846" s="21">
        <v>1</v>
      </c>
      <c r="W846" s="5" t="s">
        <v>21</v>
      </c>
      <c r="X846" s="5" t="s">
        <v>5270</v>
      </c>
      <c r="Y846" s="32" t="s">
        <v>5271</v>
      </c>
      <c r="Z846" s="21">
        <v>1</v>
      </c>
      <c r="AA846" s="5" t="s">
        <v>2269</v>
      </c>
      <c r="AB846" s="5" t="s">
        <v>5272</v>
      </c>
      <c r="AC846" s="32" t="s">
        <v>5273</v>
      </c>
      <c r="AD846" s="21">
        <v>1</v>
      </c>
    </row>
    <row r="847" spans="1:30" x14ac:dyDescent="0.3">
      <c r="A847" s="18" t="str">
        <f t="shared" ref="A847:B847" si="877">IF(AND(ISNUMBER(SEARCH("Yes",C847)),ISNUMBER(SEARCH("Yes",E847)),ISNUMBER(SEARCH("Yes",G847)),ISNUMBER(SEARCH("Yes",I847))),"Yes","No")</f>
        <v>Yes</v>
      </c>
      <c r="B847" s="18" t="str">
        <f t="shared" si="877"/>
        <v>No</v>
      </c>
      <c r="C847" s="15" t="str">
        <f t="shared" si="790"/>
        <v>Yes</v>
      </c>
      <c r="D847" s="18" t="str">
        <f t="shared" si="791"/>
        <v>No</v>
      </c>
      <c r="E847" s="18" t="str">
        <f t="shared" si="792"/>
        <v>Yes</v>
      </c>
      <c r="F847" s="18" t="str">
        <f t="shared" si="793"/>
        <v>Yes</v>
      </c>
      <c r="G847" s="18" t="str">
        <f t="shared" si="794"/>
        <v>Yes</v>
      </c>
      <c r="H847" s="18" t="str">
        <f t="shared" si="795"/>
        <v>Yes</v>
      </c>
      <c r="I847" s="18" t="str">
        <f t="shared" si="796"/>
        <v>Yes</v>
      </c>
      <c r="J847" s="18" t="str">
        <f t="shared" si="797"/>
        <v>Yes</v>
      </c>
      <c r="K847" s="21">
        <v>845</v>
      </c>
      <c r="L847" s="5" t="s">
        <v>274</v>
      </c>
      <c r="M847" s="5" t="s">
        <v>275</v>
      </c>
      <c r="N847" s="5" t="s">
        <v>2266</v>
      </c>
      <c r="O847" s="5" t="s">
        <v>149</v>
      </c>
      <c r="P847" s="5" t="s">
        <v>2408</v>
      </c>
      <c r="Q847" s="32" t="s">
        <v>5274</v>
      </c>
      <c r="R847" s="21">
        <v>1</v>
      </c>
      <c r="S847" s="5" t="s">
        <v>21</v>
      </c>
      <c r="T847" s="5" t="s">
        <v>5275</v>
      </c>
      <c r="U847" s="32" t="s">
        <v>5276</v>
      </c>
      <c r="V847" s="21">
        <v>1</v>
      </c>
      <c r="W847" s="5" t="s">
        <v>2269</v>
      </c>
      <c r="X847" s="5" t="s">
        <v>5277</v>
      </c>
      <c r="Y847" s="32" t="s">
        <v>5278</v>
      </c>
      <c r="Z847" s="21">
        <v>1</v>
      </c>
      <c r="AA847" s="5" t="s">
        <v>21</v>
      </c>
      <c r="AB847" s="5" t="s">
        <v>5279</v>
      </c>
      <c r="AC847" s="32" t="s">
        <v>5280</v>
      </c>
      <c r="AD847" s="21">
        <v>1</v>
      </c>
    </row>
    <row r="848" spans="1:30" x14ac:dyDescent="0.3">
      <c r="A848" s="18" t="str">
        <f t="shared" ref="A848:B848" si="878">IF(AND(ISNUMBER(SEARCH("Yes",C848)),ISNUMBER(SEARCH("Yes",E848)),ISNUMBER(SEARCH("Yes",G848)),ISNUMBER(SEARCH("Yes",I848))),"Yes","No")</f>
        <v>No</v>
      </c>
      <c r="B848" s="18" t="str">
        <f t="shared" si="878"/>
        <v>No</v>
      </c>
      <c r="C848" s="15" t="str">
        <f t="shared" si="790"/>
        <v>No</v>
      </c>
      <c r="D848" s="18" t="str">
        <f t="shared" si="791"/>
        <v>No</v>
      </c>
      <c r="E848" s="18" t="str">
        <f t="shared" si="792"/>
        <v>No</v>
      </c>
      <c r="F848" s="18" t="str">
        <f t="shared" si="793"/>
        <v>No</v>
      </c>
      <c r="G848" s="18" t="str">
        <f t="shared" si="794"/>
        <v>No</v>
      </c>
      <c r="H848" s="18" t="str">
        <f t="shared" si="795"/>
        <v>No</v>
      </c>
      <c r="I848" s="18" t="str">
        <f t="shared" si="796"/>
        <v>Yes</v>
      </c>
      <c r="J848" s="18" t="str">
        <f t="shared" si="797"/>
        <v>Yes</v>
      </c>
      <c r="K848" s="21">
        <v>846</v>
      </c>
      <c r="L848" s="5" t="s">
        <v>1818</v>
      </c>
      <c r="M848" s="5" t="s">
        <v>1819</v>
      </c>
      <c r="N848" s="5" t="s">
        <v>2266</v>
      </c>
      <c r="O848" s="5" t="s">
        <v>149</v>
      </c>
      <c r="P848" s="5" t="s">
        <v>2284</v>
      </c>
      <c r="Q848" s="32" t="s">
        <v>5281</v>
      </c>
      <c r="R848" s="21">
        <v>1</v>
      </c>
      <c r="S848" s="22"/>
      <c r="T848" s="22"/>
      <c r="U848" s="22"/>
      <c r="V848" s="22"/>
      <c r="W848" s="22"/>
      <c r="X848" s="22"/>
      <c r="Y848" s="22"/>
      <c r="Z848" s="22"/>
      <c r="AA848" s="5" t="s">
        <v>2269</v>
      </c>
      <c r="AB848" s="5" t="s">
        <v>5282</v>
      </c>
      <c r="AC848" s="32" t="s">
        <v>2308</v>
      </c>
      <c r="AD848" s="21">
        <v>1</v>
      </c>
    </row>
    <row r="849" spans="1:30" x14ac:dyDescent="0.3">
      <c r="A849" s="18" t="str">
        <f t="shared" ref="A849:B849" si="879">IF(AND(ISNUMBER(SEARCH("Yes",C849)),ISNUMBER(SEARCH("Yes",E849)),ISNUMBER(SEARCH("Yes",G849)),ISNUMBER(SEARCH("Yes",I849))),"Yes","No")</f>
        <v>No</v>
      </c>
      <c r="B849" s="18" t="str">
        <f t="shared" si="879"/>
        <v>No</v>
      </c>
      <c r="C849" s="15" t="str">
        <f t="shared" si="790"/>
        <v>No</v>
      </c>
      <c r="D849" s="18" t="str">
        <f t="shared" si="791"/>
        <v>No</v>
      </c>
      <c r="E849" s="18" t="str">
        <f t="shared" si="792"/>
        <v>No</v>
      </c>
      <c r="F849" s="18" t="str">
        <f t="shared" si="793"/>
        <v>No</v>
      </c>
      <c r="G849" s="18" t="str">
        <f t="shared" si="794"/>
        <v>No</v>
      </c>
      <c r="H849" s="18" t="str">
        <f t="shared" si="795"/>
        <v>No</v>
      </c>
      <c r="I849" s="18" t="str">
        <f t="shared" si="796"/>
        <v>Yes</v>
      </c>
      <c r="J849" s="18" t="str">
        <f t="shared" si="797"/>
        <v>Yes</v>
      </c>
      <c r="K849" s="21">
        <v>847</v>
      </c>
      <c r="L849" s="5" t="s">
        <v>1820</v>
      </c>
      <c r="M849" s="5" t="s">
        <v>1821</v>
      </c>
      <c r="N849" s="5" t="s">
        <v>2266</v>
      </c>
      <c r="O849" s="5" t="s">
        <v>149</v>
      </c>
      <c r="P849" s="5" t="s">
        <v>3154</v>
      </c>
      <c r="Q849" s="32" t="s">
        <v>5283</v>
      </c>
      <c r="R849" s="21">
        <v>1</v>
      </c>
      <c r="S849" s="22"/>
      <c r="T849" s="22"/>
      <c r="U849" s="22"/>
      <c r="V849" s="22"/>
      <c r="W849" s="22"/>
      <c r="X849" s="22"/>
      <c r="Y849" s="22"/>
      <c r="Z849" s="22"/>
      <c r="AA849" s="5" t="s">
        <v>2269</v>
      </c>
      <c r="AB849" s="5" t="s">
        <v>5284</v>
      </c>
      <c r="AC849" s="32" t="s">
        <v>3084</v>
      </c>
      <c r="AD849" s="21">
        <v>1</v>
      </c>
    </row>
    <row r="850" spans="1:30" x14ac:dyDescent="0.3">
      <c r="A850" s="18" t="str">
        <f t="shared" ref="A850:B850" si="880">IF(AND(ISNUMBER(SEARCH("Yes",C850)),ISNUMBER(SEARCH("Yes",E850)),ISNUMBER(SEARCH("Yes",G850)),ISNUMBER(SEARCH("Yes",I850))),"Yes","No")</f>
        <v>No</v>
      </c>
      <c r="B850" s="18" t="str">
        <f t="shared" si="880"/>
        <v>No</v>
      </c>
      <c r="C850" s="15" t="str">
        <f t="shared" si="790"/>
        <v>No</v>
      </c>
      <c r="D850" s="18" t="str">
        <f t="shared" si="791"/>
        <v>No</v>
      </c>
      <c r="E850" s="18" t="str">
        <f t="shared" si="792"/>
        <v>No</v>
      </c>
      <c r="F850" s="18" t="str">
        <f t="shared" si="793"/>
        <v>No</v>
      </c>
      <c r="G850" s="18" t="str">
        <f t="shared" si="794"/>
        <v>No</v>
      </c>
      <c r="H850" s="18" t="str">
        <f t="shared" si="795"/>
        <v>No</v>
      </c>
      <c r="I850" s="18" t="str">
        <f t="shared" si="796"/>
        <v>Yes</v>
      </c>
      <c r="J850" s="18" t="str">
        <f t="shared" si="797"/>
        <v>Yes</v>
      </c>
      <c r="K850" s="21">
        <v>848</v>
      </c>
      <c r="L850" s="5" t="s">
        <v>1822</v>
      </c>
      <c r="M850" s="5" t="s">
        <v>1823</v>
      </c>
      <c r="N850" s="5" t="s">
        <v>2266</v>
      </c>
      <c r="O850" s="5" t="s">
        <v>149</v>
      </c>
      <c r="P850" s="5" t="s">
        <v>2683</v>
      </c>
      <c r="Q850" s="32" t="s">
        <v>5285</v>
      </c>
      <c r="R850" s="21">
        <v>1</v>
      </c>
      <c r="S850" s="22"/>
      <c r="T850" s="22"/>
      <c r="U850" s="22"/>
      <c r="V850" s="22"/>
      <c r="W850" s="22"/>
      <c r="X850" s="22"/>
      <c r="Y850" s="22"/>
      <c r="Z850" s="22"/>
      <c r="AA850" s="5" t="s">
        <v>21</v>
      </c>
      <c r="AB850" s="5" t="s">
        <v>5286</v>
      </c>
      <c r="AC850" s="32" t="s">
        <v>5287</v>
      </c>
      <c r="AD850" s="21">
        <v>1</v>
      </c>
    </row>
    <row r="851" spans="1:30" x14ac:dyDescent="0.3">
      <c r="A851" s="18" t="str">
        <f t="shared" ref="A851:B851" si="881">IF(AND(ISNUMBER(SEARCH("Yes",C851)),ISNUMBER(SEARCH("Yes",E851)),ISNUMBER(SEARCH("Yes",G851)),ISNUMBER(SEARCH("Yes",I851))),"Yes","No")</f>
        <v>No</v>
      </c>
      <c r="B851" s="18" t="str">
        <f t="shared" si="881"/>
        <v>No</v>
      </c>
      <c r="C851" s="15" t="str">
        <f t="shared" si="790"/>
        <v>No</v>
      </c>
      <c r="D851" s="18" t="str">
        <f t="shared" si="791"/>
        <v>No</v>
      </c>
      <c r="E851" s="18" t="str">
        <f t="shared" si="792"/>
        <v>No</v>
      </c>
      <c r="F851" s="18" t="str">
        <f t="shared" si="793"/>
        <v>No</v>
      </c>
      <c r="G851" s="18" t="str">
        <f t="shared" si="794"/>
        <v>No</v>
      </c>
      <c r="H851" s="18" t="str">
        <f t="shared" si="795"/>
        <v>No</v>
      </c>
      <c r="I851" s="18" t="str">
        <f t="shared" si="796"/>
        <v>Yes</v>
      </c>
      <c r="J851" s="18" t="str">
        <f t="shared" si="797"/>
        <v>Yes</v>
      </c>
      <c r="K851" s="21">
        <v>849</v>
      </c>
      <c r="L851" s="5" t="s">
        <v>1824</v>
      </c>
      <c r="M851" s="5" t="s">
        <v>5288</v>
      </c>
      <c r="N851" s="5" t="s">
        <v>2266</v>
      </c>
      <c r="O851" s="5" t="s">
        <v>149</v>
      </c>
      <c r="P851" s="5" t="s">
        <v>2351</v>
      </c>
      <c r="Q851" s="32" t="s">
        <v>5289</v>
      </c>
      <c r="R851" s="21">
        <v>1</v>
      </c>
      <c r="S851" s="22"/>
      <c r="T851" s="22"/>
      <c r="U851" s="22"/>
      <c r="V851" s="22"/>
      <c r="W851" s="22"/>
      <c r="X851" s="22"/>
      <c r="Y851" s="22"/>
      <c r="Z851" s="22"/>
      <c r="AA851" s="5" t="s">
        <v>2269</v>
      </c>
      <c r="AB851" s="5" t="s">
        <v>5290</v>
      </c>
      <c r="AC851" s="32" t="s">
        <v>5291</v>
      </c>
      <c r="AD851" s="21">
        <v>1</v>
      </c>
    </row>
    <row r="852" spans="1:30" x14ac:dyDescent="0.3">
      <c r="A852" s="18" t="str">
        <f t="shared" ref="A852:B852" si="882">IF(AND(ISNUMBER(SEARCH("Yes",C852)),ISNUMBER(SEARCH("Yes",E852)),ISNUMBER(SEARCH("Yes",G852)),ISNUMBER(SEARCH("Yes",I852))),"Yes","No")</f>
        <v>No</v>
      </c>
      <c r="B852" s="18" t="str">
        <f t="shared" si="882"/>
        <v>No</v>
      </c>
      <c r="C852" s="15" t="str">
        <f t="shared" si="790"/>
        <v>No</v>
      </c>
      <c r="D852" s="18" t="str">
        <f t="shared" si="791"/>
        <v>No</v>
      </c>
      <c r="E852" s="18" t="str">
        <f t="shared" si="792"/>
        <v>No</v>
      </c>
      <c r="F852" s="18" t="str">
        <f t="shared" si="793"/>
        <v>No</v>
      </c>
      <c r="G852" s="18" t="str">
        <f t="shared" si="794"/>
        <v>No</v>
      </c>
      <c r="H852" s="18" t="str">
        <f t="shared" si="795"/>
        <v>No</v>
      </c>
      <c r="I852" s="18" t="str">
        <f t="shared" si="796"/>
        <v>Yes</v>
      </c>
      <c r="J852" s="18" t="str">
        <f t="shared" si="797"/>
        <v>No</v>
      </c>
      <c r="K852" s="21">
        <v>850</v>
      </c>
      <c r="L852" s="5" t="s">
        <v>1826</v>
      </c>
      <c r="M852" s="5" t="s">
        <v>1827</v>
      </c>
      <c r="N852" s="5" t="s">
        <v>2266</v>
      </c>
      <c r="O852" s="5" t="s">
        <v>149</v>
      </c>
      <c r="P852" s="5" t="s">
        <v>3585</v>
      </c>
      <c r="Q852" s="32" t="s">
        <v>5292</v>
      </c>
      <c r="R852" s="21">
        <v>1</v>
      </c>
      <c r="S852" s="22"/>
      <c r="T852" s="22"/>
      <c r="U852" s="22"/>
      <c r="V852" s="22"/>
      <c r="W852" s="22"/>
      <c r="X852" s="22"/>
      <c r="Y852" s="22"/>
      <c r="Z852" s="22"/>
      <c r="AA852" s="5" t="s">
        <v>149</v>
      </c>
      <c r="AB852" s="5" t="s">
        <v>5293</v>
      </c>
      <c r="AC852" s="32" t="s">
        <v>5294</v>
      </c>
      <c r="AD852" s="21">
        <v>1</v>
      </c>
    </row>
    <row r="853" spans="1:30" x14ac:dyDescent="0.3">
      <c r="A853" s="18" t="str">
        <f t="shared" ref="A853:B853" si="883">IF(AND(ISNUMBER(SEARCH("Yes",C853)),ISNUMBER(SEARCH("Yes",E853)),ISNUMBER(SEARCH("Yes",G853)),ISNUMBER(SEARCH("Yes",I853))),"Yes","No")</f>
        <v>No</v>
      </c>
      <c r="B853" s="18" t="str">
        <f t="shared" si="883"/>
        <v>No</v>
      </c>
      <c r="C853" s="15" t="str">
        <f t="shared" si="790"/>
        <v>No</v>
      </c>
      <c r="D853" s="18" t="str">
        <f t="shared" si="791"/>
        <v>No</v>
      </c>
      <c r="E853" s="18" t="str">
        <f t="shared" si="792"/>
        <v>No</v>
      </c>
      <c r="F853" s="18" t="str">
        <f t="shared" si="793"/>
        <v>No</v>
      </c>
      <c r="G853" s="18" t="str">
        <f t="shared" si="794"/>
        <v>No</v>
      </c>
      <c r="H853" s="18" t="str">
        <f t="shared" si="795"/>
        <v>No</v>
      </c>
      <c r="I853" s="18" t="str">
        <f t="shared" si="796"/>
        <v>Yes</v>
      </c>
      <c r="J853" s="18" t="str">
        <f t="shared" si="797"/>
        <v>Yes</v>
      </c>
      <c r="K853" s="21">
        <v>851</v>
      </c>
      <c r="L853" s="5" t="s">
        <v>1828</v>
      </c>
      <c r="M853" s="5" t="s">
        <v>1829</v>
      </c>
      <c r="N853" s="5" t="s">
        <v>2266</v>
      </c>
      <c r="O853" s="5" t="s">
        <v>149</v>
      </c>
      <c r="P853" s="5" t="s">
        <v>2371</v>
      </c>
      <c r="Q853" s="32" t="s">
        <v>5221</v>
      </c>
      <c r="R853" s="21">
        <v>1</v>
      </c>
      <c r="S853" s="22"/>
      <c r="T853" s="22"/>
      <c r="U853" s="22"/>
      <c r="V853" s="22"/>
      <c r="W853" s="22"/>
      <c r="X853" s="22"/>
      <c r="Y853" s="22"/>
      <c r="Z853" s="22"/>
      <c r="AA853" s="5" t="s">
        <v>21</v>
      </c>
      <c r="AB853" s="5" t="s">
        <v>5295</v>
      </c>
      <c r="AC853" s="32" t="s">
        <v>5296</v>
      </c>
      <c r="AD853" s="21">
        <v>1</v>
      </c>
    </row>
    <row r="854" spans="1:30" x14ac:dyDescent="0.3">
      <c r="A854" s="18" t="str">
        <f t="shared" ref="A854:B854" si="884">IF(AND(ISNUMBER(SEARCH("Yes",C854)),ISNUMBER(SEARCH("Yes",E854)),ISNUMBER(SEARCH("Yes",G854)),ISNUMBER(SEARCH("Yes",I854))),"Yes","No")</f>
        <v>No</v>
      </c>
      <c r="B854" s="18" t="str">
        <f t="shared" si="884"/>
        <v>No</v>
      </c>
      <c r="C854" s="15" t="str">
        <f t="shared" si="790"/>
        <v>No</v>
      </c>
      <c r="D854" s="18" t="str">
        <f t="shared" si="791"/>
        <v>No</v>
      </c>
      <c r="E854" s="18" t="str">
        <f t="shared" si="792"/>
        <v>No</v>
      </c>
      <c r="F854" s="18" t="str">
        <f t="shared" si="793"/>
        <v>No</v>
      </c>
      <c r="G854" s="18" t="str">
        <f t="shared" si="794"/>
        <v>No</v>
      </c>
      <c r="H854" s="18" t="str">
        <f t="shared" si="795"/>
        <v>No</v>
      </c>
      <c r="I854" s="18" t="str">
        <f t="shared" si="796"/>
        <v>Yes</v>
      </c>
      <c r="J854" s="18" t="str">
        <f t="shared" si="797"/>
        <v>Yes</v>
      </c>
      <c r="K854" s="21">
        <v>852</v>
      </c>
      <c r="L854" s="5" t="s">
        <v>1830</v>
      </c>
      <c r="M854" s="5" t="s">
        <v>1831</v>
      </c>
      <c r="N854" s="5" t="s">
        <v>2266</v>
      </c>
      <c r="O854" s="5" t="s">
        <v>149</v>
      </c>
      <c r="P854" s="5" t="s">
        <v>5297</v>
      </c>
      <c r="Q854" s="32" t="s">
        <v>5298</v>
      </c>
      <c r="R854" s="21">
        <v>1</v>
      </c>
      <c r="S854" s="22"/>
      <c r="T854" s="22"/>
      <c r="U854" s="22"/>
      <c r="V854" s="22"/>
      <c r="W854" s="22"/>
      <c r="X854" s="22"/>
      <c r="Y854" s="22"/>
      <c r="Z854" s="22"/>
      <c r="AA854" s="5" t="s">
        <v>2269</v>
      </c>
      <c r="AB854" s="5" t="s">
        <v>5299</v>
      </c>
      <c r="AC854" s="32" t="s">
        <v>5300</v>
      </c>
      <c r="AD854" s="21">
        <v>1</v>
      </c>
    </row>
    <row r="855" spans="1:30" x14ac:dyDescent="0.3">
      <c r="A855" s="18" t="str">
        <f t="shared" ref="A855:B855" si="885">IF(AND(ISNUMBER(SEARCH("Yes",C855)),ISNUMBER(SEARCH("Yes",E855)),ISNUMBER(SEARCH("Yes",G855)),ISNUMBER(SEARCH("Yes",I855))),"Yes","No")</f>
        <v>No</v>
      </c>
      <c r="B855" s="18" t="str">
        <f t="shared" si="885"/>
        <v>No</v>
      </c>
      <c r="C855" s="15" t="str">
        <f t="shared" si="790"/>
        <v>No</v>
      </c>
      <c r="D855" s="18" t="str">
        <f t="shared" si="791"/>
        <v>No</v>
      </c>
      <c r="E855" s="18" t="str">
        <f t="shared" si="792"/>
        <v>No</v>
      </c>
      <c r="F855" s="18" t="str">
        <f t="shared" si="793"/>
        <v>No</v>
      </c>
      <c r="G855" s="18" t="str">
        <f t="shared" si="794"/>
        <v>No</v>
      </c>
      <c r="H855" s="18" t="str">
        <f t="shared" si="795"/>
        <v>No</v>
      </c>
      <c r="I855" s="18" t="str">
        <f t="shared" si="796"/>
        <v>Yes</v>
      </c>
      <c r="J855" s="18" t="str">
        <f t="shared" si="797"/>
        <v>Yes</v>
      </c>
      <c r="K855" s="21">
        <v>853</v>
      </c>
      <c r="L855" s="5" t="s">
        <v>1832</v>
      </c>
      <c r="M855" s="5" t="s">
        <v>1833</v>
      </c>
      <c r="N855" s="5" t="s">
        <v>2266</v>
      </c>
      <c r="O855" s="5" t="s">
        <v>149</v>
      </c>
      <c r="P855" s="5" t="s">
        <v>2608</v>
      </c>
      <c r="Q855" s="32" t="s">
        <v>5103</v>
      </c>
      <c r="R855" s="21">
        <v>1</v>
      </c>
      <c r="S855" s="22"/>
      <c r="T855" s="22"/>
      <c r="U855" s="22"/>
      <c r="V855" s="22"/>
      <c r="W855" s="22"/>
      <c r="X855" s="22"/>
      <c r="Y855" s="22"/>
      <c r="Z855" s="22"/>
      <c r="AA855" s="5" t="s">
        <v>21</v>
      </c>
      <c r="AB855" s="5" t="s">
        <v>5301</v>
      </c>
      <c r="AC855" s="32" t="s">
        <v>5302</v>
      </c>
      <c r="AD855" s="21">
        <v>1</v>
      </c>
    </row>
    <row r="856" spans="1:30" x14ac:dyDescent="0.3">
      <c r="A856" s="18" t="str">
        <f t="shared" ref="A856:B856" si="886">IF(AND(ISNUMBER(SEARCH("Yes",C856)),ISNUMBER(SEARCH("Yes",E856)),ISNUMBER(SEARCH("Yes",G856)),ISNUMBER(SEARCH("Yes",I856))),"Yes","No")</f>
        <v>No</v>
      </c>
      <c r="B856" s="18" t="str">
        <f t="shared" si="886"/>
        <v>No</v>
      </c>
      <c r="C856" s="15" t="str">
        <f t="shared" si="790"/>
        <v>No</v>
      </c>
      <c r="D856" s="18" t="str">
        <f t="shared" si="791"/>
        <v>No</v>
      </c>
      <c r="E856" s="18" t="str">
        <f t="shared" si="792"/>
        <v>No</v>
      </c>
      <c r="F856" s="18" t="str">
        <f t="shared" si="793"/>
        <v>No</v>
      </c>
      <c r="G856" s="18" t="str">
        <f t="shared" si="794"/>
        <v>No</v>
      </c>
      <c r="H856" s="18" t="str">
        <f t="shared" si="795"/>
        <v>No</v>
      </c>
      <c r="I856" s="18" t="str">
        <f t="shared" si="796"/>
        <v>Yes</v>
      </c>
      <c r="J856" s="18" t="str">
        <f t="shared" si="797"/>
        <v>Yes</v>
      </c>
      <c r="K856" s="21">
        <v>854</v>
      </c>
      <c r="L856" s="5" t="s">
        <v>1834</v>
      </c>
      <c r="M856" s="5" t="s">
        <v>1835</v>
      </c>
      <c r="N856" s="5" t="s">
        <v>2266</v>
      </c>
      <c r="O856" s="5" t="s">
        <v>149</v>
      </c>
      <c r="P856" s="5" t="s">
        <v>2683</v>
      </c>
      <c r="Q856" s="32" t="s">
        <v>5303</v>
      </c>
      <c r="R856" s="21">
        <v>1</v>
      </c>
      <c r="S856" s="22"/>
      <c r="T856" s="22"/>
      <c r="U856" s="22"/>
      <c r="V856" s="22"/>
      <c r="W856" s="22"/>
      <c r="X856" s="22"/>
      <c r="Y856" s="22"/>
      <c r="Z856" s="22"/>
      <c r="AA856" s="5" t="s">
        <v>21</v>
      </c>
      <c r="AB856" s="5" t="s">
        <v>5304</v>
      </c>
      <c r="AC856" s="32" t="s">
        <v>3972</v>
      </c>
      <c r="AD856" s="21">
        <v>1</v>
      </c>
    </row>
    <row r="857" spans="1:30" x14ac:dyDescent="0.3">
      <c r="A857" s="18" t="str">
        <f t="shared" ref="A857:B857" si="887">IF(AND(ISNUMBER(SEARCH("Yes",C857)),ISNUMBER(SEARCH("Yes",E857)),ISNUMBER(SEARCH("Yes",G857)),ISNUMBER(SEARCH("Yes",I857))),"Yes","No")</f>
        <v>No</v>
      </c>
      <c r="B857" s="18" t="str">
        <f t="shared" si="887"/>
        <v>No</v>
      </c>
      <c r="C857" s="15" t="str">
        <f t="shared" si="790"/>
        <v>No</v>
      </c>
      <c r="D857" s="18" t="str">
        <f t="shared" si="791"/>
        <v>No</v>
      </c>
      <c r="E857" s="18" t="str">
        <f t="shared" si="792"/>
        <v>No</v>
      </c>
      <c r="F857" s="18" t="str">
        <f t="shared" si="793"/>
        <v>No</v>
      </c>
      <c r="G857" s="18" t="str">
        <f t="shared" si="794"/>
        <v>No</v>
      </c>
      <c r="H857" s="18" t="str">
        <f t="shared" si="795"/>
        <v>No</v>
      </c>
      <c r="I857" s="18" t="str">
        <f t="shared" si="796"/>
        <v>Yes</v>
      </c>
      <c r="J857" s="18" t="str">
        <f t="shared" si="797"/>
        <v>Yes</v>
      </c>
      <c r="K857" s="21">
        <v>855</v>
      </c>
      <c r="L857" s="5" t="s">
        <v>1836</v>
      </c>
      <c r="M857" s="5" t="s">
        <v>1837</v>
      </c>
      <c r="N857" s="5" t="s">
        <v>2266</v>
      </c>
      <c r="O857" s="5" t="s">
        <v>149</v>
      </c>
      <c r="P857" s="5" t="s">
        <v>5305</v>
      </c>
      <c r="Q857" s="32" t="s">
        <v>5306</v>
      </c>
      <c r="R857" s="21">
        <v>1</v>
      </c>
      <c r="S857" s="22"/>
      <c r="T857" s="22"/>
      <c r="U857" s="22"/>
      <c r="V857" s="22"/>
      <c r="W857" s="22"/>
      <c r="X857" s="22"/>
      <c r="Y857" s="22"/>
      <c r="Z857" s="22"/>
      <c r="AA857" s="5" t="s">
        <v>2269</v>
      </c>
      <c r="AB857" s="5" t="s">
        <v>5307</v>
      </c>
      <c r="AC857" s="32" t="s">
        <v>5308</v>
      </c>
      <c r="AD857" s="21">
        <v>1</v>
      </c>
    </row>
    <row r="858" spans="1:30" x14ac:dyDescent="0.3">
      <c r="A858" s="18" t="str">
        <f t="shared" ref="A858:B858" si="888">IF(AND(ISNUMBER(SEARCH("Yes",C858)),ISNUMBER(SEARCH("Yes",E858)),ISNUMBER(SEARCH("Yes",G858)),ISNUMBER(SEARCH("Yes",I858))),"Yes","No")</f>
        <v>No</v>
      </c>
      <c r="B858" s="18" t="str">
        <f t="shared" si="888"/>
        <v>No</v>
      </c>
      <c r="C858" s="15" t="str">
        <f t="shared" si="790"/>
        <v>No</v>
      </c>
      <c r="D858" s="18" t="str">
        <f t="shared" si="791"/>
        <v>No</v>
      </c>
      <c r="E858" s="18" t="str">
        <f t="shared" si="792"/>
        <v>No</v>
      </c>
      <c r="F858" s="18" t="str">
        <f t="shared" si="793"/>
        <v>No</v>
      </c>
      <c r="G858" s="18" t="str">
        <f t="shared" si="794"/>
        <v>No</v>
      </c>
      <c r="H858" s="18" t="str">
        <f t="shared" si="795"/>
        <v>No</v>
      </c>
      <c r="I858" s="18" t="str">
        <f t="shared" si="796"/>
        <v>Yes</v>
      </c>
      <c r="J858" s="18" t="str">
        <f t="shared" si="797"/>
        <v>No</v>
      </c>
      <c r="K858" s="21">
        <v>856</v>
      </c>
      <c r="L858" s="5" t="s">
        <v>1838</v>
      </c>
      <c r="M858" s="5" t="s">
        <v>1839</v>
      </c>
      <c r="N858" s="5" t="s">
        <v>2266</v>
      </c>
      <c r="O858" s="5" t="s">
        <v>149</v>
      </c>
      <c r="P858" s="5" t="s">
        <v>2683</v>
      </c>
      <c r="Q858" s="32" t="s">
        <v>5309</v>
      </c>
      <c r="R858" s="21">
        <v>1</v>
      </c>
      <c r="S858" s="22"/>
      <c r="T858" s="22"/>
      <c r="U858" s="22"/>
      <c r="V858" s="22"/>
      <c r="W858" s="22"/>
      <c r="X858" s="22"/>
      <c r="Y858" s="22"/>
      <c r="Z858" s="22"/>
      <c r="AA858" s="5" t="s">
        <v>149</v>
      </c>
      <c r="AB858" s="5" t="s">
        <v>3028</v>
      </c>
      <c r="AC858" s="32" t="s">
        <v>5310</v>
      </c>
      <c r="AD858" s="21">
        <v>1</v>
      </c>
    </row>
    <row r="859" spans="1:30" x14ac:dyDescent="0.3">
      <c r="A859" s="18" t="str">
        <f t="shared" ref="A859:B859" si="889">IF(AND(ISNUMBER(SEARCH("Yes",C859)),ISNUMBER(SEARCH("Yes",E859)),ISNUMBER(SEARCH("Yes",G859)),ISNUMBER(SEARCH("Yes",I859))),"Yes","No")</f>
        <v>No</v>
      </c>
      <c r="B859" s="18" t="str">
        <f t="shared" si="889"/>
        <v>No</v>
      </c>
      <c r="C859" s="15" t="str">
        <f t="shared" si="790"/>
        <v>No</v>
      </c>
      <c r="D859" s="18" t="str">
        <f t="shared" si="791"/>
        <v>No</v>
      </c>
      <c r="E859" s="18" t="str">
        <f t="shared" si="792"/>
        <v>No</v>
      </c>
      <c r="F859" s="18" t="str">
        <f t="shared" si="793"/>
        <v>No</v>
      </c>
      <c r="G859" s="18" t="str">
        <f t="shared" si="794"/>
        <v>No</v>
      </c>
      <c r="H859" s="18" t="str">
        <f t="shared" si="795"/>
        <v>No</v>
      </c>
      <c r="I859" s="18" t="str">
        <f t="shared" si="796"/>
        <v>Yes</v>
      </c>
      <c r="J859" s="18" t="str">
        <f t="shared" si="797"/>
        <v>Yes</v>
      </c>
      <c r="K859" s="21">
        <v>857</v>
      </c>
      <c r="L859" s="5" t="s">
        <v>1840</v>
      </c>
      <c r="M859" s="5" t="s">
        <v>1841</v>
      </c>
      <c r="N859" s="5" t="s">
        <v>2266</v>
      </c>
      <c r="O859" s="5" t="s">
        <v>149</v>
      </c>
      <c r="P859" s="5" t="s">
        <v>2292</v>
      </c>
      <c r="Q859" s="32" t="s">
        <v>5311</v>
      </c>
      <c r="R859" s="21">
        <v>1</v>
      </c>
      <c r="S859" s="22"/>
      <c r="T859" s="22"/>
      <c r="U859" s="22"/>
      <c r="V859" s="22"/>
      <c r="W859" s="22"/>
      <c r="X859" s="22"/>
      <c r="Y859" s="22"/>
      <c r="Z859" s="22"/>
      <c r="AA859" s="5" t="s">
        <v>2269</v>
      </c>
      <c r="AB859" s="5" t="s">
        <v>5312</v>
      </c>
      <c r="AC859" s="32" t="s">
        <v>5313</v>
      </c>
      <c r="AD859" s="21">
        <v>1</v>
      </c>
    </row>
    <row r="860" spans="1:30" x14ac:dyDescent="0.3">
      <c r="A860" s="18" t="str">
        <f t="shared" ref="A860:B860" si="890">IF(AND(ISNUMBER(SEARCH("Yes",C860)),ISNUMBER(SEARCH("Yes",E860)),ISNUMBER(SEARCH("Yes",G860)),ISNUMBER(SEARCH("Yes",I860))),"Yes","No")</f>
        <v>No</v>
      </c>
      <c r="B860" s="18" t="str">
        <f t="shared" si="890"/>
        <v>No</v>
      </c>
      <c r="C860" s="15" t="str">
        <f t="shared" si="790"/>
        <v>No</v>
      </c>
      <c r="D860" s="18" t="str">
        <f t="shared" si="791"/>
        <v>No</v>
      </c>
      <c r="E860" s="18" t="str">
        <f t="shared" si="792"/>
        <v>No</v>
      </c>
      <c r="F860" s="18" t="str">
        <f t="shared" si="793"/>
        <v>No</v>
      </c>
      <c r="G860" s="18" t="str">
        <f t="shared" si="794"/>
        <v>No</v>
      </c>
      <c r="H860" s="18" t="str">
        <f t="shared" si="795"/>
        <v>No</v>
      </c>
      <c r="I860" s="18" t="str">
        <f t="shared" si="796"/>
        <v>Yes</v>
      </c>
      <c r="J860" s="18" t="str">
        <f t="shared" si="797"/>
        <v>Yes</v>
      </c>
      <c r="K860" s="21">
        <v>858</v>
      </c>
      <c r="L860" s="5" t="s">
        <v>1842</v>
      </c>
      <c r="M860" s="5" t="s">
        <v>5314</v>
      </c>
      <c r="N860" s="5" t="s">
        <v>2266</v>
      </c>
      <c r="O860" s="5" t="s">
        <v>149</v>
      </c>
      <c r="P860" s="5" t="s">
        <v>2394</v>
      </c>
      <c r="Q860" s="32" t="s">
        <v>5315</v>
      </c>
      <c r="R860" s="21">
        <v>1</v>
      </c>
      <c r="S860" s="22"/>
      <c r="T860" s="22"/>
      <c r="U860" s="22"/>
      <c r="V860" s="22"/>
      <c r="W860" s="22"/>
      <c r="X860" s="22"/>
      <c r="Y860" s="22"/>
      <c r="Z860" s="22"/>
      <c r="AA860" s="5" t="s">
        <v>21</v>
      </c>
      <c r="AB860" s="5" t="s">
        <v>5316</v>
      </c>
      <c r="AC860" s="32" t="s">
        <v>3838</v>
      </c>
      <c r="AD860" s="21">
        <v>1</v>
      </c>
    </row>
    <row r="861" spans="1:30" x14ac:dyDescent="0.3">
      <c r="A861" s="18" t="str">
        <f t="shared" ref="A861:B861" si="891">IF(AND(ISNUMBER(SEARCH("Yes",C861)),ISNUMBER(SEARCH("Yes",E861)),ISNUMBER(SEARCH("Yes",G861)),ISNUMBER(SEARCH("Yes",I861))),"Yes","No")</f>
        <v>No</v>
      </c>
      <c r="B861" s="18" t="str">
        <f t="shared" si="891"/>
        <v>No</v>
      </c>
      <c r="C861" s="15" t="str">
        <f t="shared" si="790"/>
        <v>No</v>
      </c>
      <c r="D861" s="18" t="str">
        <f t="shared" si="791"/>
        <v>No</v>
      </c>
      <c r="E861" s="18" t="str">
        <f t="shared" si="792"/>
        <v>No</v>
      </c>
      <c r="F861" s="18" t="str">
        <f t="shared" si="793"/>
        <v>No</v>
      </c>
      <c r="G861" s="18" t="str">
        <f t="shared" si="794"/>
        <v>No</v>
      </c>
      <c r="H861" s="18" t="str">
        <f t="shared" si="795"/>
        <v>No</v>
      </c>
      <c r="I861" s="18" t="str">
        <f t="shared" si="796"/>
        <v>Yes</v>
      </c>
      <c r="J861" s="18" t="str">
        <f t="shared" si="797"/>
        <v>Yes</v>
      </c>
      <c r="K861" s="21">
        <v>859</v>
      </c>
      <c r="L861" s="5" t="s">
        <v>255</v>
      </c>
      <c r="M861" s="5" t="s">
        <v>394</v>
      </c>
      <c r="N861" s="5" t="s">
        <v>2266</v>
      </c>
      <c r="O861" s="5" t="s">
        <v>149</v>
      </c>
      <c r="P861" s="5" t="s">
        <v>5317</v>
      </c>
      <c r="Q861" s="32" t="s">
        <v>2783</v>
      </c>
      <c r="R861" s="21">
        <v>1</v>
      </c>
      <c r="S861" s="22"/>
      <c r="T861" s="22"/>
      <c r="U861" s="22"/>
      <c r="V861" s="22"/>
      <c r="W861" s="22"/>
      <c r="X861" s="22"/>
      <c r="Y861" s="22"/>
      <c r="Z861" s="22"/>
      <c r="AA861" s="5" t="s">
        <v>2269</v>
      </c>
      <c r="AB861" s="5" t="s">
        <v>5318</v>
      </c>
      <c r="AC861" s="32" t="s">
        <v>5319</v>
      </c>
      <c r="AD861" s="21">
        <v>1</v>
      </c>
    </row>
    <row r="862" spans="1:30" x14ac:dyDescent="0.3">
      <c r="A862" s="18" t="str">
        <f t="shared" ref="A862:B862" si="892">IF(AND(ISNUMBER(SEARCH("Yes",C862)),ISNUMBER(SEARCH("Yes",E862)),ISNUMBER(SEARCH("Yes",G862)),ISNUMBER(SEARCH("Yes",I862))),"Yes","No")</f>
        <v>No</v>
      </c>
      <c r="B862" s="18" t="str">
        <f t="shared" si="892"/>
        <v>No</v>
      </c>
      <c r="C862" s="15" t="str">
        <f t="shared" si="790"/>
        <v>No</v>
      </c>
      <c r="D862" s="18" t="str">
        <f t="shared" si="791"/>
        <v>No</v>
      </c>
      <c r="E862" s="18" t="str">
        <f t="shared" si="792"/>
        <v>No</v>
      </c>
      <c r="F862" s="18" t="str">
        <f t="shared" si="793"/>
        <v>No</v>
      </c>
      <c r="G862" s="18" t="str">
        <f t="shared" si="794"/>
        <v>No</v>
      </c>
      <c r="H862" s="18" t="str">
        <f t="shared" si="795"/>
        <v>No</v>
      </c>
      <c r="I862" s="18" t="str">
        <f t="shared" si="796"/>
        <v>Yes</v>
      </c>
      <c r="J862" s="18" t="str">
        <f t="shared" si="797"/>
        <v>Yes</v>
      </c>
      <c r="K862" s="21">
        <v>860</v>
      </c>
      <c r="L862" s="5" t="s">
        <v>1844</v>
      </c>
      <c r="M862" s="5" t="s">
        <v>1845</v>
      </c>
      <c r="N862" s="5" t="s">
        <v>2266</v>
      </c>
      <c r="O862" s="5" t="s">
        <v>149</v>
      </c>
      <c r="P862" s="5" t="s">
        <v>2496</v>
      </c>
      <c r="Q862" s="32" t="s">
        <v>5320</v>
      </c>
      <c r="R862" s="21">
        <v>1</v>
      </c>
      <c r="S862" s="22"/>
      <c r="T862" s="22"/>
      <c r="U862" s="22"/>
      <c r="V862" s="22"/>
      <c r="W862" s="22"/>
      <c r="X862" s="22"/>
      <c r="Y862" s="22"/>
      <c r="Z862" s="22"/>
      <c r="AA862" s="5" t="s">
        <v>21</v>
      </c>
      <c r="AB862" s="5" t="s">
        <v>3156</v>
      </c>
      <c r="AC862" s="32" t="s">
        <v>5321</v>
      </c>
      <c r="AD862" s="21">
        <v>1</v>
      </c>
    </row>
    <row r="863" spans="1:30" x14ac:dyDescent="0.3">
      <c r="A863" s="18" t="str">
        <f t="shared" ref="A863:B863" si="893">IF(AND(ISNUMBER(SEARCH("Yes",C863)),ISNUMBER(SEARCH("Yes",E863)),ISNUMBER(SEARCH("Yes",G863)),ISNUMBER(SEARCH("Yes",I863))),"Yes","No")</f>
        <v>Yes</v>
      </c>
      <c r="B863" s="18" t="str">
        <f t="shared" si="893"/>
        <v>Yes</v>
      </c>
      <c r="C863" s="15" t="str">
        <f t="shared" si="790"/>
        <v>Yes</v>
      </c>
      <c r="D863" s="18" t="str">
        <f t="shared" si="791"/>
        <v>Yes</v>
      </c>
      <c r="E863" s="18" t="str">
        <f t="shared" si="792"/>
        <v>Yes</v>
      </c>
      <c r="F863" s="18" t="str">
        <f t="shared" si="793"/>
        <v>Yes</v>
      </c>
      <c r="G863" s="18" t="str">
        <f t="shared" si="794"/>
        <v>Yes</v>
      </c>
      <c r="H863" s="18" t="str">
        <f t="shared" si="795"/>
        <v>Yes</v>
      </c>
      <c r="I863" s="18" t="str">
        <f t="shared" si="796"/>
        <v>Yes</v>
      </c>
      <c r="J863" s="18" t="str">
        <f t="shared" si="797"/>
        <v>Yes</v>
      </c>
      <c r="K863" s="21">
        <v>861</v>
      </c>
      <c r="L863" s="5" t="s">
        <v>173</v>
      </c>
      <c r="M863" s="5" t="s">
        <v>174</v>
      </c>
      <c r="N863" s="5" t="s">
        <v>2266</v>
      </c>
      <c r="O863" s="5" t="s">
        <v>21</v>
      </c>
      <c r="P863" s="5" t="s">
        <v>5322</v>
      </c>
      <c r="Q863" s="32" t="s">
        <v>5323</v>
      </c>
      <c r="R863" s="21">
        <v>1</v>
      </c>
      <c r="S863" s="5" t="s">
        <v>21</v>
      </c>
      <c r="T863" s="5" t="s">
        <v>5324</v>
      </c>
      <c r="U863" s="32" t="s">
        <v>5325</v>
      </c>
      <c r="V863" s="21">
        <v>1</v>
      </c>
      <c r="W863" s="5" t="s">
        <v>2269</v>
      </c>
      <c r="X863" s="5" t="s">
        <v>5326</v>
      </c>
      <c r="Y863" s="32" t="s">
        <v>5327</v>
      </c>
      <c r="Z863" s="21">
        <v>1</v>
      </c>
      <c r="AA863" s="5" t="s">
        <v>21</v>
      </c>
      <c r="AB863" s="5" t="s">
        <v>2893</v>
      </c>
      <c r="AC863" s="32" t="s">
        <v>5251</v>
      </c>
      <c r="AD863" s="21">
        <v>1</v>
      </c>
    </row>
    <row r="864" spans="1:30" x14ac:dyDescent="0.3">
      <c r="A864" s="18" t="str">
        <f t="shared" ref="A864:B864" si="894">IF(AND(ISNUMBER(SEARCH("Yes",C864)),ISNUMBER(SEARCH("Yes",E864)),ISNUMBER(SEARCH("Yes",G864)),ISNUMBER(SEARCH("Yes",I864))),"Yes","No")</f>
        <v>No</v>
      </c>
      <c r="B864" s="18" t="str">
        <f t="shared" si="894"/>
        <v>No</v>
      </c>
      <c r="C864" s="15" t="str">
        <f t="shared" si="790"/>
        <v>No</v>
      </c>
      <c r="D864" s="18" t="str">
        <f t="shared" si="791"/>
        <v>No</v>
      </c>
      <c r="E864" s="18" t="str">
        <f t="shared" si="792"/>
        <v>No</v>
      </c>
      <c r="F864" s="18" t="str">
        <f t="shared" si="793"/>
        <v>No</v>
      </c>
      <c r="G864" s="18" t="str">
        <f t="shared" si="794"/>
        <v>No</v>
      </c>
      <c r="H864" s="18" t="str">
        <f t="shared" si="795"/>
        <v>No</v>
      </c>
      <c r="I864" s="18" t="str">
        <f t="shared" si="796"/>
        <v>Yes</v>
      </c>
      <c r="J864" s="18" t="str">
        <f t="shared" si="797"/>
        <v>Yes</v>
      </c>
      <c r="K864" s="21">
        <v>862</v>
      </c>
      <c r="L864" s="5" t="s">
        <v>1846</v>
      </c>
      <c r="M864" s="5" t="s">
        <v>1847</v>
      </c>
      <c r="N864" s="5" t="s">
        <v>2266</v>
      </c>
      <c r="O864" s="5" t="s">
        <v>149</v>
      </c>
      <c r="P864" s="5" t="s">
        <v>2292</v>
      </c>
      <c r="Q864" s="32" t="s">
        <v>5328</v>
      </c>
      <c r="R864" s="21">
        <v>1</v>
      </c>
      <c r="S864" s="22"/>
      <c r="T864" s="22"/>
      <c r="U864" s="22"/>
      <c r="V864" s="22"/>
      <c r="W864" s="22"/>
      <c r="X864" s="22"/>
      <c r="Y864" s="22"/>
      <c r="Z864" s="22"/>
      <c r="AA864" s="5" t="s">
        <v>2269</v>
      </c>
      <c r="AB864" s="5" t="s">
        <v>2311</v>
      </c>
      <c r="AC864" s="32" t="s">
        <v>2407</v>
      </c>
      <c r="AD864" s="21">
        <v>1</v>
      </c>
    </row>
    <row r="865" spans="1:30" x14ac:dyDescent="0.3">
      <c r="A865" s="18" t="str">
        <f t="shared" ref="A865:B865" si="895">IF(AND(ISNUMBER(SEARCH("Yes",C865)),ISNUMBER(SEARCH("Yes",E865)),ISNUMBER(SEARCH("Yes",G865)),ISNUMBER(SEARCH("Yes",I865))),"Yes","No")</f>
        <v>No</v>
      </c>
      <c r="B865" s="18" t="str">
        <f t="shared" si="895"/>
        <v>No</v>
      </c>
      <c r="C865" s="15" t="str">
        <f t="shared" si="790"/>
        <v>No</v>
      </c>
      <c r="D865" s="18" t="str">
        <f t="shared" si="791"/>
        <v>No</v>
      </c>
      <c r="E865" s="18" t="str">
        <f t="shared" si="792"/>
        <v>No</v>
      </c>
      <c r="F865" s="18" t="str">
        <f t="shared" si="793"/>
        <v>No</v>
      </c>
      <c r="G865" s="18" t="str">
        <f t="shared" si="794"/>
        <v>No</v>
      </c>
      <c r="H865" s="18" t="str">
        <f t="shared" si="795"/>
        <v>No</v>
      </c>
      <c r="I865" s="18" t="str">
        <f t="shared" si="796"/>
        <v>Yes</v>
      </c>
      <c r="J865" s="18" t="str">
        <f t="shared" si="797"/>
        <v>Yes</v>
      </c>
      <c r="K865" s="21">
        <v>863</v>
      </c>
      <c r="L865" s="5" t="s">
        <v>1848</v>
      </c>
      <c r="M865" s="5" t="s">
        <v>1849</v>
      </c>
      <c r="N865" s="5" t="s">
        <v>2266</v>
      </c>
      <c r="O865" s="5" t="s">
        <v>149</v>
      </c>
      <c r="P865" s="5" t="s">
        <v>2492</v>
      </c>
      <c r="Q865" s="32" t="s">
        <v>5329</v>
      </c>
      <c r="R865" s="21">
        <v>1</v>
      </c>
      <c r="S865" s="22"/>
      <c r="T865" s="22"/>
      <c r="U865" s="22"/>
      <c r="V865" s="22"/>
      <c r="W865" s="22"/>
      <c r="X865" s="22"/>
      <c r="Y865" s="22"/>
      <c r="Z865" s="22"/>
      <c r="AA865" s="5" t="s">
        <v>2269</v>
      </c>
      <c r="AB865" s="5" t="s">
        <v>5330</v>
      </c>
      <c r="AC865" s="32" t="s">
        <v>5331</v>
      </c>
      <c r="AD865" s="21">
        <v>1</v>
      </c>
    </row>
    <row r="866" spans="1:30" x14ac:dyDescent="0.3">
      <c r="A866" s="18" t="str">
        <f t="shared" ref="A866:B866" si="896">IF(AND(ISNUMBER(SEARCH("Yes",C866)),ISNUMBER(SEARCH("Yes",E866)),ISNUMBER(SEARCH("Yes",G866)),ISNUMBER(SEARCH("Yes",I866))),"Yes","No")</f>
        <v>No</v>
      </c>
      <c r="B866" s="18" t="str">
        <f t="shared" si="896"/>
        <v>No</v>
      </c>
      <c r="C866" s="15" t="str">
        <f t="shared" si="790"/>
        <v>No</v>
      </c>
      <c r="D866" s="18" t="str">
        <f t="shared" si="791"/>
        <v>No</v>
      </c>
      <c r="E866" s="18" t="str">
        <f t="shared" si="792"/>
        <v>Yes</v>
      </c>
      <c r="F866" s="18" t="str">
        <f t="shared" si="793"/>
        <v>Yes</v>
      </c>
      <c r="G866" s="18" t="str">
        <f t="shared" si="794"/>
        <v>Yes</v>
      </c>
      <c r="H866" s="18" t="str">
        <f t="shared" si="795"/>
        <v>Yes</v>
      </c>
      <c r="I866" s="18" t="str">
        <f t="shared" si="796"/>
        <v>Yes</v>
      </c>
      <c r="J866" s="18" t="str">
        <f t="shared" si="797"/>
        <v>Yes</v>
      </c>
      <c r="K866" s="21">
        <v>864</v>
      </c>
      <c r="L866" s="5" t="s">
        <v>309</v>
      </c>
      <c r="M866" s="5" t="s">
        <v>310</v>
      </c>
      <c r="N866" s="5" t="s">
        <v>2266</v>
      </c>
      <c r="O866" s="5" t="s">
        <v>149</v>
      </c>
      <c r="P866" s="5" t="s">
        <v>2280</v>
      </c>
      <c r="Q866" s="32" t="s">
        <v>5332</v>
      </c>
      <c r="R866" s="21">
        <v>1</v>
      </c>
      <c r="S866" s="5" t="s">
        <v>21</v>
      </c>
      <c r="T866" s="5" t="s">
        <v>5333</v>
      </c>
      <c r="U866" s="32" t="s">
        <v>5334</v>
      </c>
      <c r="V866" s="21">
        <v>1</v>
      </c>
      <c r="W866" s="5" t="s">
        <v>21</v>
      </c>
      <c r="X866" s="5" t="s">
        <v>5335</v>
      </c>
      <c r="Y866" s="32" t="s">
        <v>5336</v>
      </c>
      <c r="Z866" s="21">
        <v>1</v>
      </c>
      <c r="AA866" s="5" t="s">
        <v>2269</v>
      </c>
      <c r="AB866" s="5" t="s">
        <v>3979</v>
      </c>
      <c r="AC866" s="32" t="s">
        <v>2682</v>
      </c>
      <c r="AD866" s="21">
        <v>1</v>
      </c>
    </row>
    <row r="867" spans="1:30" x14ac:dyDescent="0.3">
      <c r="A867" s="18" t="str">
        <f t="shared" ref="A867:B867" si="897">IF(AND(ISNUMBER(SEARCH("Yes",C867)),ISNUMBER(SEARCH("Yes",E867)),ISNUMBER(SEARCH("Yes",G867)),ISNUMBER(SEARCH("Yes",I867))),"Yes","No")</f>
        <v>No</v>
      </c>
      <c r="B867" s="18" t="str">
        <f t="shared" si="897"/>
        <v>No</v>
      </c>
      <c r="C867" s="15" t="str">
        <f t="shared" si="790"/>
        <v>Yes</v>
      </c>
      <c r="D867" s="18" t="str">
        <f t="shared" si="791"/>
        <v>No</v>
      </c>
      <c r="E867" s="18" t="str">
        <f t="shared" si="792"/>
        <v>Yes</v>
      </c>
      <c r="F867" s="18" t="str">
        <f t="shared" si="793"/>
        <v>Yes</v>
      </c>
      <c r="G867" s="18" t="str">
        <f t="shared" si="794"/>
        <v>No</v>
      </c>
      <c r="H867" s="18" t="str">
        <f t="shared" si="795"/>
        <v>Yes</v>
      </c>
      <c r="I867" s="18" t="str">
        <f t="shared" si="796"/>
        <v>Yes</v>
      </c>
      <c r="J867" s="18" t="str">
        <f t="shared" si="797"/>
        <v>Yes</v>
      </c>
      <c r="K867" s="21">
        <v>865</v>
      </c>
      <c r="L867" s="5" t="s">
        <v>26</v>
      </c>
      <c r="M867" s="5" t="s">
        <v>350</v>
      </c>
      <c r="N867" s="5" t="s">
        <v>2266</v>
      </c>
      <c r="O867" s="5" t="s">
        <v>149</v>
      </c>
      <c r="P867" s="5" t="s">
        <v>3014</v>
      </c>
      <c r="Q867" s="32" t="s">
        <v>5337</v>
      </c>
      <c r="R867" s="21">
        <v>1</v>
      </c>
      <c r="S867" s="5" t="s">
        <v>21</v>
      </c>
      <c r="T867" s="5" t="s">
        <v>5338</v>
      </c>
      <c r="U867" s="32" t="s">
        <v>5339</v>
      </c>
      <c r="V867" s="21">
        <v>1</v>
      </c>
      <c r="W867" s="5" t="s">
        <v>149</v>
      </c>
      <c r="X867" s="5" t="s">
        <v>5340</v>
      </c>
      <c r="Y867" s="32" t="s">
        <v>5341</v>
      </c>
      <c r="Z867" s="21">
        <v>1</v>
      </c>
      <c r="AA867" s="5" t="s">
        <v>2269</v>
      </c>
      <c r="AB867" s="5" t="s">
        <v>2956</v>
      </c>
      <c r="AC867" s="32" t="s">
        <v>5342</v>
      </c>
      <c r="AD867" s="21">
        <v>1</v>
      </c>
    </row>
    <row r="868" spans="1:30" x14ac:dyDescent="0.3">
      <c r="A868" s="18" t="str">
        <f t="shared" ref="A868:B868" si="898">IF(AND(ISNUMBER(SEARCH("Yes",C868)),ISNUMBER(SEARCH("Yes",E868)),ISNUMBER(SEARCH("Yes",G868)),ISNUMBER(SEARCH("Yes",I868))),"Yes","No")</f>
        <v>No</v>
      </c>
      <c r="B868" s="18" t="str">
        <f t="shared" si="898"/>
        <v>No</v>
      </c>
      <c r="C868" s="15" t="str">
        <f t="shared" si="790"/>
        <v>No</v>
      </c>
      <c r="D868" s="18" t="str">
        <f t="shared" si="791"/>
        <v>No</v>
      </c>
      <c r="E868" s="18" t="str">
        <f t="shared" si="792"/>
        <v>No</v>
      </c>
      <c r="F868" s="18" t="str">
        <f t="shared" si="793"/>
        <v>No</v>
      </c>
      <c r="G868" s="18" t="str">
        <f t="shared" si="794"/>
        <v>No</v>
      </c>
      <c r="H868" s="18" t="str">
        <f t="shared" si="795"/>
        <v>No</v>
      </c>
      <c r="I868" s="18" t="str">
        <f t="shared" si="796"/>
        <v>Yes</v>
      </c>
      <c r="J868" s="18" t="str">
        <f t="shared" si="797"/>
        <v>Yes</v>
      </c>
      <c r="K868" s="21">
        <v>866</v>
      </c>
      <c r="L868" s="5" t="s">
        <v>1850</v>
      </c>
      <c r="M868" s="5" t="s">
        <v>1851</v>
      </c>
      <c r="N868" s="5" t="s">
        <v>2266</v>
      </c>
      <c r="O868" s="5" t="s">
        <v>149</v>
      </c>
      <c r="P868" s="5" t="s">
        <v>2683</v>
      </c>
      <c r="Q868" s="32" t="s">
        <v>5343</v>
      </c>
      <c r="R868" s="21">
        <v>1</v>
      </c>
      <c r="S868" s="22"/>
      <c r="T868" s="22"/>
      <c r="U868" s="22"/>
      <c r="V868" s="22"/>
      <c r="W868" s="22"/>
      <c r="X868" s="22"/>
      <c r="Y868" s="22"/>
      <c r="Z868" s="22"/>
      <c r="AA868" s="5" t="s">
        <v>2269</v>
      </c>
      <c r="AB868" s="5" t="s">
        <v>2349</v>
      </c>
      <c r="AC868" s="32" t="s">
        <v>2350</v>
      </c>
      <c r="AD868" s="21">
        <v>1</v>
      </c>
    </row>
    <row r="869" spans="1:30" x14ac:dyDescent="0.3">
      <c r="A869" s="18" t="str">
        <f t="shared" ref="A869:B869" si="899">IF(AND(ISNUMBER(SEARCH("Yes",C869)),ISNUMBER(SEARCH("Yes",E869)),ISNUMBER(SEARCH("Yes",G869)),ISNUMBER(SEARCH("Yes",I869))),"Yes","No")</f>
        <v>No</v>
      </c>
      <c r="B869" s="18" t="str">
        <f t="shared" si="899"/>
        <v>No</v>
      </c>
      <c r="C869" s="15" t="str">
        <f t="shared" si="790"/>
        <v>No</v>
      </c>
      <c r="D869" s="18" t="str">
        <f t="shared" si="791"/>
        <v>No</v>
      </c>
      <c r="E869" s="18" t="str">
        <f t="shared" si="792"/>
        <v>No</v>
      </c>
      <c r="F869" s="18" t="str">
        <f t="shared" si="793"/>
        <v>No</v>
      </c>
      <c r="G869" s="18" t="str">
        <f t="shared" si="794"/>
        <v>No</v>
      </c>
      <c r="H869" s="18" t="str">
        <f t="shared" si="795"/>
        <v>No</v>
      </c>
      <c r="I869" s="18" t="str">
        <f t="shared" si="796"/>
        <v>Yes</v>
      </c>
      <c r="J869" s="18" t="str">
        <f t="shared" si="797"/>
        <v>Yes</v>
      </c>
      <c r="K869" s="21">
        <v>867</v>
      </c>
      <c r="L869" s="5" t="s">
        <v>1852</v>
      </c>
      <c r="M869" s="5" t="s">
        <v>1853</v>
      </c>
      <c r="N869" s="5" t="s">
        <v>2266</v>
      </c>
      <c r="O869" s="5" t="s">
        <v>149</v>
      </c>
      <c r="P869" s="5" t="s">
        <v>2683</v>
      </c>
      <c r="Q869" s="32" t="s">
        <v>5344</v>
      </c>
      <c r="R869" s="21">
        <v>1</v>
      </c>
      <c r="S869" s="22"/>
      <c r="T869" s="22"/>
      <c r="U869" s="22"/>
      <c r="V869" s="22"/>
      <c r="W869" s="22"/>
      <c r="X869" s="22"/>
      <c r="Y869" s="22"/>
      <c r="Z869" s="22"/>
      <c r="AA869" s="5" t="s">
        <v>2269</v>
      </c>
      <c r="AB869" s="5" t="s">
        <v>2381</v>
      </c>
      <c r="AC869" s="32" t="s">
        <v>2682</v>
      </c>
      <c r="AD869" s="21">
        <v>1</v>
      </c>
    </row>
    <row r="870" spans="1:30" x14ac:dyDescent="0.3">
      <c r="A870" s="18" t="str">
        <f t="shared" ref="A870:B870" si="900">IF(AND(ISNUMBER(SEARCH("Yes",C870)),ISNUMBER(SEARCH("Yes",E870)),ISNUMBER(SEARCH("Yes",G870)),ISNUMBER(SEARCH("Yes",I870))),"Yes","No")</f>
        <v>No</v>
      </c>
      <c r="B870" s="18" t="str">
        <f t="shared" si="900"/>
        <v>No</v>
      </c>
      <c r="C870" s="15" t="str">
        <f t="shared" si="790"/>
        <v>No</v>
      </c>
      <c r="D870" s="18" t="str">
        <f t="shared" si="791"/>
        <v>No</v>
      </c>
      <c r="E870" s="18" t="str">
        <f t="shared" si="792"/>
        <v>No</v>
      </c>
      <c r="F870" s="18" t="str">
        <f t="shared" si="793"/>
        <v>No</v>
      </c>
      <c r="G870" s="18" t="str">
        <f t="shared" si="794"/>
        <v>No</v>
      </c>
      <c r="H870" s="18" t="str">
        <f t="shared" si="795"/>
        <v>No</v>
      </c>
      <c r="I870" s="18" t="str">
        <f t="shared" si="796"/>
        <v>Yes</v>
      </c>
      <c r="J870" s="18" t="str">
        <f t="shared" si="797"/>
        <v>Yes</v>
      </c>
      <c r="K870" s="21">
        <v>868</v>
      </c>
      <c r="L870" s="5" t="s">
        <v>1854</v>
      </c>
      <c r="M870" s="5" t="s">
        <v>1855</v>
      </c>
      <c r="N870" s="5" t="s">
        <v>2266</v>
      </c>
      <c r="O870" s="5" t="s">
        <v>149</v>
      </c>
      <c r="P870" s="5" t="s">
        <v>5345</v>
      </c>
      <c r="Q870" s="32" t="s">
        <v>5346</v>
      </c>
      <c r="R870" s="21">
        <v>1</v>
      </c>
      <c r="S870" s="22"/>
      <c r="T870" s="22"/>
      <c r="U870" s="22"/>
      <c r="V870" s="22"/>
      <c r="W870" s="22"/>
      <c r="X870" s="22"/>
      <c r="Y870" s="22"/>
      <c r="Z870" s="22"/>
      <c r="AA870" s="5" t="s">
        <v>2269</v>
      </c>
      <c r="AB870" s="5" t="s">
        <v>5347</v>
      </c>
      <c r="AC870" s="32" t="s">
        <v>5348</v>
      </c>
      <c r="AD870" s="21">
        <v>1</v>
      </c>
    </row>
    <row r="871" spans="1:30" x14ac:dyDescent="0.3">
      <c r="A871" s="18" t="str">
        <f t="shared" ref="A871:B871" si="901">IF(AND(ISNUMBER(SEARCH("Yes",C871)),ISNUMBER(SEARCH("Yes",E871)),ISNUMBER(SEARCH("Yes",G871)),ISNUMBER(SEARCH("Yes",I871))),"Yes","No")</f>
        <v>No</v>
      </c>
      <c r="B871" s="18" t="str">
        <f t="shared" si="901"/>
        <v>No</v>
      </c>
      <c r="C871" s="15" t="str">
        <f t="shared" si="790"/>
        <v>No</v>
      </c>
      <c r="D871" s="18" t="str">
        <f t="shared" si="791"/>
        <v>No</v>
      </c>
      <c r="E871" s="18" t="str">
        <f t="shared" si="792"/>
        <v>No</v>
      </c>
      <c r="F871" s="18" t="str">
        <f t="shared" si="793"/>
        <v>No</v>
      </c>
      <c r="G871" s="18" t="str">
        <f t="shared" si="794"/>
        <v>No</v>
      </c>
      <c r="H871" s="18" t="str">
        <f t="shared" si="795"/>
        <v>No</v>
      </c>
      <c r="I871" s="18" t="str">
        <f t="shared" si="796"/>
        <v>Yes</v>
      </c>
      <c r="J871" s="18" t="str">
        <f t="shared" si="797"/>
        <v>No</v>
      </c>
      <c r="K871" s="21">
        <v>869</v>
      </c>
      <c r="L871" s="5" t="s">
        <v>1856</v>
      </c>
      <c r="M871" s="5" t="s">
        <v>1857</v>
      </c>
      <c r="N871" s="5" t="s">
        <v>2266</v>
      </c>
      <c r="O871" s="5" t="s">
        <v>149</v>
      </c>
      <c r="P871" s="5" t="s">
        <v>2272</v>
      </c>
      <c r="Q871" s="32" t="s">
        <v>5349</v>
      </c>
      <c r="R871" s="21">
        <v>1</v>
      </c>
      <c r="S871" s="22"/>
      <c r="T871" s="22"/>
      <c r="U871" s="22"/>
      <c r="V871" s="22"/>
      <c r="W871" s="22"/>
      <c r="X871" s="22"/>
      <c r="Y871" s="22"/>
      <c r="Z871" s="22"/>
      <c r="AA871" s="5" t="s">
        <v>149</v>
      </c>
      <c r="AB871" s="5" t="s">
        <v>5350</v>
      </c>
      <c r="AC871" s="32" t="s">
        <v>5351</v>
      </c>
      <c r="AD871" s="21">
        <v>1</v>
      </c>
    </row>
    <row r="872" spans="1:30" x14ac:dyDescent="0.3">
      <c r="A872" s="18" t="str">
        <f t="shared" ref="A872:B872" si="902">IF(AND(ISNUMBER(SEARCH("Yes",C872)),ISNUMBER(SEARCH("Yes",E872)),ISNUMBER(SEARCH("Yes",G872)),ISNUMBER(SEARCH("Yes",I872))),"Yes","No")</f>
        <v>No</v>
      </c>
      <c r="B872" s="18" t="str">
        <f t="shared" si="902"/>
        <v>No</v>
      </c>
      <c r="C872" s="15" t="str">
        <f t="shared" si="790"/>
        <v>No</v>
      </c>
      <c r="D872" s="18" t="str">
        <f t="shared" si="791"/>
        <v>No</v>
      </c>
      <c r="E872" s="18" t="str">
        <f t="shared" si="792"/>
        <v>No</v>
      </c>
      <c r="F872" s="18" t="str">
        <f t="shared" si="793"/>
        <v>No</v>
      </c>
      <c r="G872" s="18" t="str">
        <f t="shared" si="794"/>
        <v>No</v>
      </c>
      <c r="H872" s="18" t="str">
        <f t="shared" si="795"/>
        <v>No</v>
      </c>
      <c r="I872" s="18" t="str">
        <f t="shared" si="796"/>
        <v>Yes</v>
      </c>
      <c r="J872" s="18" t="str">
        <f t="shared" si="797"/>
        <v>Yes</v>
      </c>
      <c r="K872" s="21">
        <v>870</v>
      </c>
      <c r="L872" s="5" t="s">
        <v>1858</v>
      </c>
      <c r="M872" s="5" t="s">
        <v>25</v>
      </c>
      <c r="N872" s="5" t="s">
        <v>2266</v>
      </c>
      <c r="O872" s="5" t="s">
        <v>149</v>
      </c>
      <c r="P872" s="5" t="s">
        <v>5352</v>
      </c>
      <c r="Q872" s="32" t="s">
        <v>2853</v>
      </c>
      <c r="R872" s="21">
        <v>1</v>
      </c>
      <c r="S872" s="22"/>
      <c r="T872" s="22"/>
      <c r="U872" s="22"/>
      <c r="V872" s="22"/>
      <c r="W872" s="22"/>
      <c r="X872" s="22"/>
      <c r="Y872" s="22"/>
      <c r="Z872" s="22"/>
      <c r="AA872" s="5" t="s">
        <v>2269</v>
      </c>
      <c r="AB872" s="5" t="s">
        <v>5353</v>
      </c>
      <c r="AC872" s="32" t="s">
        <v>5354</v>
      </c>
      <c r="AD872" s="21">
        <v>1</v>
      </c>
    </row>
    <row r="873" spans="1:30" x14ac:dyDescent="0.3">
      <c r="A873" s="18" t="str">
        <f t="shared" ref="A873:B873" si="903">IF(AND(ISNUMBER(SEARCH("Yes",C873)),ISNUMBER(SEARCH("Yes",E873)),ISNUMBER(SEARCH("Yes",G873)),ISNUMBER(SEARCH("Yes",I873))),"Yes","No")</f>
        <v>No</v>
      </c>
      <c r="B873" s="18" t="str">
        <f t="shared" si="903"/>
        <v>No</v>
      </c>
      <c r="C873" s="15" t="str">
        <f t="shared" si="790"/>
        <v>No</v>
      </c>
      <c r="D873" s="18" t="str">
        <f t="shared" si="791"/>
        <v>No</v>
      </c>
      <c r="E873" s="18" t="str">
        <f t="shared" si="792"/>
        <v>No</v>
      </c>
      <c r="F873" s="18" t="str">
        <f t="shared" si="793"/>
        <v>No</v>
      </c>
      <c r="G873" s="18" t="str">
        <f t="shared" si="794"/>
        <v>No</v>
      </c>
      <c r="H873" s="18" t="str">
        <f t="shared" si="795"/>
        <v>No</v>
      </c>
      <c r="I873" s="18" t="str">
        <f t="shared" si="796"/>
        <v>Yes</v>
      </c>
      <c r="J873" s="18" t="str">
        <f t="shared" si="797"/>
        <v>Yes</v>
      </c>
      <c r="K873" s="21">
        <v>871</v>
      </c>
      <c r="L873" s="5" t="s">
        <v>1859</v>
      </c>
      <c r="M873" s="5" t="s">
        <v>1860</v>
      </c>
      <c r="N873" s="5" t="s">
        <v>2266</v>
      </c>
      <c r="O873" s="5" t="s">
        <v>149</v>
      </c>
      <c r="P873" s="5" t="s">
        <v>4693</v>
      </c>
      <c r="Q873" s="32" t="s">
        <v>5355</v>
      </c>
      <c r="R873" s="21">
        <v>1</v>
      </c>
      <c r="S873" s="22"/>
      <c r="T873" s="22"/>
      <c r="U873" s="22"/>
      <c r="V873" s="22"/>
      <c r="W873" s="22"/>
      <c r="X873" s="22"/>
      <c r="Y873" s="22"/>
      <c r="Z873" s="22"/>
      <c r="AA873" s="5" t="s">
        <v>2269</v>
      </c>
      <c r="AB873" s="5" t="s">
        <v>2628</v>
      </c>
      <c r="AC873" s="32" t="s">
        <v>2693</v>
      </c>
      <c r="AD873" s="21">
        <v>1</v>
      </c>
    </row>
    <row r="874" spans="1:30" x14ac:dyDescent="0.3">
      <c r="A874" s="18" t="str">
        <f t="shared" ref="A874:B874" si="904">IF(AND(ISNUMBER(SEARCH("Yes",C874)),ISNUMBER(SEARCH("Yes",E874)),ISNUMBER(SEARCH("Yes",G874)),ISNUMBER(SEARCH("Yes",I874))),"Yes","No")</f>
        <v>No</v>
      </c>
      <c r="B874" s="18" t="str">
        <f t="shared" si="904"/>
        <v>No</v>
      </c>
      <c r="C874" s="15" t="str">
        <f t="shared" si="790"/>
        <v>No</v>
      </c>
      <c r="D874" s="18" t="str">
        <f t="shared" si="791"/>
        <v>No</v>
      </c>
      <c r="E874" s="18" t="str">
        <f t="shared" si="792"/>
        <v>No</v>
      </c>
      <c r="F874" s="18" t="str">
        <f t="shared" si="793"/>
        <v>No</v>
      </c>
      <c r="G874" s="18" t="str">
        <f t="shared" si="794"/>
        <v>No</v>
      </c>
      <c r="H874" s="18" t="str">
        <f t="shared" si="795"/>
        <v>No</v>
      </c>
      <c r="I874" s="18" t="str">
        <f t="shared" si="796"/>
        <v>Yes</v>
      </c>
      <c r="J874" s="18" t="str">
        <f t="shared" si="797"/>
        <v>Yes</v>
      </c>
      <c r="K874" s="21">
        <v>872</v>
      </c>
      <c r="L874" s="5" t="s">
        <v>1861</v>
      </c>
      <c r="M874" s="5" t="s">
        <v>1862</v>
      </c>
      <c r="N874" s="5" t="s">
        <v>2266</v>
      </c>
      <c r="O874" s="5" t="s">
        <v>149</v>
      </c>
      <c r="P874" s="5" t="s">
        <v>5356</v>
      </c>
      <c r="Q874" s="32" t="s">
        <v>5357</v>
      </c>
      <c r="R874" s="21">
        <v>1</v>
      </c>
      <c r="S874" s="22"/>
      <c r="T874" s="22"/>
      <c r="U874" s="22"/>
      <c r="V874" s="22"/>
      <c r="W874" s="22"/>
      <c r="X874" s="22"/>
      <c r="Y874" s="22"/>
      <c r="Z874" s="22"/>
      <c r="AA874" s="5" t="s">
        <v>2269</v>
      </c>
      <c r="AB874" s="5" t="s">
        <v>2345</v>
      </c>
      <c r="AC874" s="32" t="s">
        <v>2346</v>
      </c>
      <c r="AD874" s="21">
        <v>1</v>
      </c>
    </row>
    <row r="875" spans="1:30" x14ac:dyDescent="0.3">
      <c r="A875" s="18" t="str">
        <f t="shared" ref="A875:B875" si="905">IF(AND(ISNUMBER(SEARCH("Yes",C875)),ISNUMBER(SEARCH("Yes",E875)),ISNUMBER(SEARCH("Yes",G875)),ISNUMBER(SEARCH("Yes",I875))),"Yes","No")</f>
        <v>No</v>
      </c>
      <c r="B875" s="18" t="str">
        <f t="shared" si="905"/>
        <v>No</v>
      </c>
      <c r="C875" s="15" t="str">
        <f t="shared" si="790"/>
        <v>No</v>
      </c>
      <c r="D875" s="18" t="str">
        <f t="shared" si="791"/>
        <v>No</v>
      </c>
      <c r="E875" s="18" t="str">
        <f t="shared" si="792"/>
        <v>No</v>
      </c>
      <c r="F875" s="18" t="str">
        <f t="shared" si="793"/>
        <v>No</v>
      </c>
      <c r="G875" s="18" t="str">
        <f t="shared" si="794"/>
        <v>No</v>
      </c>
      <c r="H875" s="18" t="str">
        <f t="shared" si="795"/>
        <v>No</v>
      </c>
      <c r="I875" s="18" t="str">
        <f t="shared" si="796"/>
        <v>Yes</v>
      </c>
      <c r="J875" s="18" t="str">
        <f t="shared" si="797"/>
        <v>Yes</v>
      </c>
      <c r="K875" s="21">
        <v>873</v>
      </c>
      <c r="L875" s="5" t="s">
        <v>1863</v>
      </c>
      <c r="M875" s="5" t="s">
        <v>1864</v>
      </c>
      <c r="N875" s="5" t="s">
        <v>2266</v>
      </c>
      <c r="O875" s="5" t="s">
        <v>149</v>
      </c>
      <c r="P875" s="5" t="s">
        <v>2280</v>
      </c>
      <c r="Q875" s="32" t="s">
        <v>5358</v>
      </c>
      <c r="R875" s="21">
        <v>1</v>
      </c>
      <c r="S875" s="22"/>
      <c r="T875" s="22"/>
      <c r="U875" s="22"/>
      <c r="V875" s="22"/>
      <c r="W875" s="22"/>
      <c r="X875" s="22"/>
      <c r="Y875" s="22"/>
      <c r="Z875" s="22"/>
      <c r="AA875" s="5" t="s">
        <v>2269</v>
      </c>
      <c r="AB875" s="5" t="s">
        <v>2506</v>
      </c>
      <c r="AC875" s="32" t="s">
        <v>5359</v>
      </c>
      <c r="AD875" s="21">
        <v>1</v>
      </c>
    </row>
    <row r="876" spans="1:30" x14ac:dyDescent="0.3">
      <c r="A876" s="18" t="str">
        <f t="shared" ref="A876:B876" si="906">IF(AND(ISNUMBER(SEARCH("Yes",C876)),ISNUMBER(SEARCH("Yes",E876)),ISNUMBER(SEARCH("Yes",G876)),ISNUMBER(SEARCH("Yes",I876))),"Yes","No")</f>
        <v>No</v>
      </c>
      <c r="B876" s="18" t="str">
        <f t="shared" si="906"/>
        <v>No</v>
      </c>
      <c r="C876" s="15" t="str">
        <f t="shared" si="790"/>
        <v>No</v>
      </c>
      <c r="D876" s="18" t="str">
        <f t="shared" si="791"/>
        <v>No</v>
      </c>
      <c r="E876" s="18" t="str">
        <f t="shared" si="792"/>
        <v>No</v>
      </c>
      <c r="F876" s="18" t="str">
        <f t="shared" si="793"/>
        <v>No</v>
      </c>
      <c r="G876" s="18" t="str">
        <f t="shared" si="794"/>
        <v>No</v>
      </c>
      <c r="H876" s="18" t="str">
        <f t="shared" si="795"/>
        <v>No</v>
      </c>
      <c r="I876" s="18" t="str">
        <f t="shared" si="796"/>
        <v>Yes</v>
      </c>
      <c r="J876" s="18" t="str">
        <f t="shared" si="797"/>
        <v>Yes</v>
      </c>
      <c r="K876" s="21">
        <v>874</v>
      </c>
      <c r="L876" s="5" t="s">
        <v>1865</v>
      </c>
      <c r="M876" s="5" t="s">
        <v>1866</v>
      </c>
      <c r="N876" s="5" t="s">
        <v>2266</v>
      </c>
      <c r="O876" s="5" t="s">
        <v>149</v>
      </c>
      <c r="P876" s="5" t="s">
        <v>2347</v>
      </c>
      <c r="Q876" s="32" t="s">
        <v>2348</v>
      </c>
      <c r="R876" s="21">
        <v>1</v>
      </c>
      <c r="S876" s="22"/>
      <c r="T876" s="22"/>
      <c r="U876" s="22"/>
      <c r="V876" s="22"/>
      <c r="W876" s="22"/>
      <c r="X876" s="22"/>
      <c r="Y876" s="22"/>
      <c r="Z876" s="22"/>
      <c r="AA876" s="5" t="s">
        <v>21</v>
      </c>
      <c r="AB876" s="5" t="s">
        <v>5360</v>
      </c>
      <c r="AC876" s="32" t="s">
        <v>3001</v>
      </c>
      <c r="AD876" s="21">
        <v>1</v>
      </c>
    </row>
    <row r="877" spans="1:30" x14ac:dyDescent="0.3">
      <c r="A877" s="18" t="str">
        <f t="shared" ref="A877:B877" si="907">IF(AND(ISNUMBER(SEARCH("Yes",C877)),ISNUMBER(SEARCH("Yes",E877)),ISNUMBER(SEARCH("Yes",G877)),ISNUMBER(SEARCH("Yes",I877))),"Yes","No")</f>
        <v>No</v>
      </c>
      <c r="B877" s="18" t="str">
        <f t="shared" si="907"/>
        <v>No</v>
      </c>
      <c r="C877" s="15" t="str">
        <f t="shared" si="790"/>
        <v>No</v>
      </c>
      <c r="D877" s="18" t="str">
        <f t="shared" si="791"/>
        <v>No</v>
      </c>
      <c r="E877" s="18" t="str">
        <f t="shared" si="792"/>
        <v>No</v>
      </c>
      <c r="F877" s="18" t="str">
        <f t="shared" si="793"/>
        <v>No</v>
      </c>
      <c r="G877" s="18" t="str">
        <f t="shared" si="794"/>
        <v>No</v>
      </c>
      <c r="H877" s="18" t="str">
        <f t="shared" si="795"/>
        <v>No</v>
      </c>
      <c r="I877" s="18" t="str">
        <f t="shared" si="796"/>
        <v>Yes</v>
      </c>
      <c r="J877" s="18" t="str">
        <f t="shared" si="797"/>
        <v>Yes</v>
      </c>
      <c r="K877" s="21">
        <v>875</v>
      </c>
      <c r="L877" s="34" t="s">
        <v>5361</v>
      </c>
      <c r="M877" s="5" t="s">
        <v>1868</v>
      </c>
      <c r="N877" s="5" t="s">
        <v>2266</v>
      </c>
      <c r="O877" s="5" t="s">
        <v>149</v>
      </c>
      <c r="P877" s="5" t="s">
        <v>3190</v>
      </c>
      <c r="Q877" s="32" t="s">
        <v>5362</v>
      </c>
      <c r="R877" s="21">
        <v>1</v>
      </c>
      <c r="S877" s="22"/>
      <c r="T877" s="22"/>
      <c r="U877" s="22"/>
      <c r="V877" s="22"/>
      <c r="W877" s="22"/>
      <c r="X877" s="22"/>
      <c r="Y877" s="22"/>
      <c r="Z877" s="22"/>
      <c r="AA877" s="5" t="s">
        <v>21</v>
      </c>
      <c r="AB877" s="5" t="s">
        <v>5363</v>
      </c>
      <c r="AC877" s="32" t="s">
        <v>5364</v>
      </c>
      <c r="AD877" s="21">
        <v>1</v>
      </c>
    </row>
    <row r="878" spans="1:30" x14ac:dyDescent="0.3">
      <c r="A878" s="18" t="str">
        <f t="shared" ref="A878:B878" si="908">IF(AND(ISNUMBER(SEARCH("Yes",C878)),ISNUMBER(SEARCH("Yes",E878)),ISNUMBER(SEARCH("Yes",G878)),ISNUMBER(SEARCH("Yes",I878))),"Yes","No")</f>
        <v>No</v>
      </c>
      <c r="B878" s="18" t="str">
        <f t="shared" si="908"/>
        <v>No</v>
      </c>
      <c r="C878" s="15" t="str">
        <f t="shared" si="790"/>
        <v>No</v>
      </c>
      <c r="D878" s="18" t="str">
        <f t="shared" si="791"/>
        <v>No</v>
      </c>
      <c r="E878" s="18" t="str">
        <f t="shared" si="792"/>
        <v>No</v>
      </c>
      <c r="F878" s="18" t="str">
        <f t="shared" si="793"/>
        <v>No</v>
      </c>
      <c r="G878" s="18" t="str">
        <f t="shared" si="794"/>
        <v>No</v>
      </c>
      <c r="H878" s="18" t="str">
        <f t="shared" si="795"/>
        <v>No</v>
      </c>
      <c r="I878" s="18" t="str">
        <f t="shared" si="796"/>
        <v>Yes</v>
      </c>
      <c r="J878" s="18" t="str">
        <f t="shared" si="797"/>
        <v>No</v>
      </c>
      <c r="K878" s="21">
        <v>876</v>
      </c>
      <c r="L878" s="5" t="s">
        <v>1869</v>
      </c>
      <c r="M878" s="5" t="s">
        <v>1870</v>
      </c>
      <c r="N878" s="5" t="s">
        <v>2266</v>
      </c>
      <c r="O878" s="5" t="s">
        <v>149</v>
      </c>
      <c r="P878" s="5" t="s">
        <v>5365</v>
      </c>
      <c r="Q878" s="32" t="s">
        <v>5366</v>
      </c>
      <c r="R878" s="21">
        <v>1</v>
      </c>
      <c r="S878" s="22"/>
      <c r="T878" s="22"/>
      <c r="U878" s="22"/>
      <c r="V878" s="22"/>
      <c r="W878" s="22"/>
      <c r="X878" s="22"/>
      <c r="Y878" s="22"/>
      <c r="Z878" s="22"/>
      <c r="AA878" s="5" t="s">
        <v>149</v>
      </c>
      <c r="AB878" s="5" t="s">
        <v>2924</v>
      </c>
      <c r="AC878" s="32" t="s">
        <v>5367</v>
      </c>
      <c r="AD878" s="21">
        <v>1</v>
      </c>
    </row>
    <row r="879" spans="1:30" x14ac:dyDescent="0.3">
      <c r="A879" s="18" t="str">
        <f t="shared" ref="A879:B879" si="909">IF(AND(ISNUMBER(SEARCH("Yes",C879)),ISNUMBER(SEARCH("Yes",E879)),ISNUMBER(SEARCH("Yes",G879)),ISNUMBER(SEARCH("Yes",I879))),"Yes","No")</f>
        <v>No</v>
      </c>
      <c r="B879" s="18" t="str">
        <f t="shared" si="909"/>
        <v>No</v>
      </c>
      <c r="C879" s="15" t="str">
        <f t="shared" si="790"/>
        <v>No</v>
      </c>
      <c r="D879" s="18" t="str">
        <f t="shared" si="791"/>
        <v>No</v>
      </c>
      <c r="E879" s="18" t="str">
        <f t="shared" si="792"/>
        <v>No</v>
      </c>
      <c r="F879" s="18" t="str">
        <f t="shared" si="793"/>
        <v>No</v>
      </c>
      <c r="G879" s="18" t="str">
        <f t="shared" si="794"/>
        <v>No</v>
      </c>
      <c r="H879" s="18" t="str">
        <f t="shared" si="795"/>
        <v>No</v>
      </c>
      <c r="I879" s="18" t="str">
        <f t="shared" si="796"/>
        <v>Yes</v>
      </c>
      <c r="J879" s="18" t="str">
        <f t="shared" si="797"/>
        <v>Yes</v>
      </c>
      <c r="K879" s="21">
        <v>877</v>
      </c>
      <c r="L879" s="5" t="s">
        <v>1871</v>
      </c>
      <c r="M879" s="5" t="s">
        <v>1872</v>
      </c>
      <c r="N879" s="5" t="s">
        <v>2266</v>
      </c>
      <c r="O879" s="5" t="s">
        <v>149</v>
      </c>
      <c r="P879" s="5" t="s">
        <v>3940</v>
      </c>
      <c r="Q879" s="32" t="s">
        <v>2997</v>
      </c>
      <c r="R879" s="21">
        <v>1</v>
      </c>
      <c r="S879" s="22"/>
      <c r="T879" s="22"/>
      <c r="U879" s="22"/>
      <c r="V879" s="22"/>
      <c r="W879" s="22"/>
      <c r="X879" s="22"/>
      <c r="Y879" s="22"/>
      <c r="Z879" s="22"/>
      <c r="AA879" s="5" t="s">
        <v>21</v>
      </c>
      <c r="AB879" s="5" t="s">
        <v>5368</v>
      </c>
      <c r="AC879" s="32" t="s">
        <v>5369</v>
      </c>
      <c r="AD879" s="21">
        <v>1</v>
      </c>
    </row>
    <row r="880" spans="1:30" x14ac:dyDescent="0.3">
      <c r="A880" s="18" t="str">
        <f t="shared" ref="A880:B880" si="910">IF(AND(ISNUMBER(SEARCH("Yes",C880)),ISNUMBER(SEARCH("Yes",E880)),ISNUMBER(SEARCH("Yes",G880)),ISNUMBER(SEARCH("Yes",I880))),"Yes","No")</f>
        <v>No</v>
      </c>
      <c r="B880" s="18" t="str">
        <f t="shared" si="910"/>
        <v>No</v>
      </c>
      <c r="C880" s="15" t="str">
        <f t="shared" si="790"/>
        <v>No</v>
      </c>
      <c r="D880" s="18" t="str">
        <f t="shared" si="791"/>
        <v>No</v>
      </c>
      <c r="E880" s="18" t="str">
        <f t="shared" si="792"/>
        <v>No</v>
      </c>
      <c r="F880" s="18" t="str">
        <f t="shared" si="793"/>
        <v>No</v>
      </c>
      <c r="G880" s="18" t="str">
        <f t="shared" si="794"/>
        <v>No</v>
      </c>
      <c r="H880" s="18" t="str">
        <f t="shared" si="795"/>
        <v>No</v>
      </c>
      <c r="I880" s="18" t="str">
        <f t="shared" si="796"/>
        <v>Yes</v>
      </c>
      <c r="J880" s="18" t="str">
        <f t="shared" si="797"/>
        <v>Yes</v>
      </c>
      <c r="K880" s="21">
        <v>878</v>
      </c>
      <c r="L880" s="5" t="s">
        <v>1873</v>
      </c>
      <c r="M880" s="5" t="s">
        <v>1874</v>
      </c>
      <c r="N880" s="5" t="s">
        <v>2266</v>
      </c>
      <c r="O880" s="5" t="s">
        <v>149</v>
      </c>
      <c r="P880" s="5" t="s">
        <v>3185</v>
      </c>
      <c r="Q880" s="32" t="s">
        <v>5370</v>
      </c>
      <c r="R880" s="21">
        <v>1</v>
      </c>
      <c r="S880" s="22"/>
      <c r="T880" s="22"/>
      <c r="U880" s="22"/>
      <c r="V880" s="22"/>
      <c r="W880" s="22"/>
      <c r="X880" s="22"/>
      <c r="Y880" s="22"/>
      <c r="Z880" s="22"/>
      <c r="AA880" s="5" t="s">
        <v>21</v>
      </c>
      <c r="AB880" s="5" t="s">
        <v>5371</v>
      </c>
      <c r="AC880" s="32" t="s">
        <v>5372</v>
      </c>
      <c r="AD880" s="21">
        <v>1</v>
      </c>
    </row>
    <row r="881" spans="1:30" x14ac:dyDescent="0.3">
      <c r="A881" s="18" t="str">
        <f t="shared" ref="A881:B881" si="911">IF(AND(ISNUMBER(SEARCH("Yes",C881)),ISNUMBER(SEARCH("Yes",E881)),ISNUMBER(SEARCH("Yes",G881)),ISNUMBER(SEARCH("Yes",I881))),"Yes","No")</f>
        <v>No</v>
      </c>
      <c r="B881" s="18" t="str">
        <f t="shared" si="911"/>
        <v>No</v>
      </c>
      <c r="C881" s="15" t="str">
        <f t="shared" si="790"/>
        <v>No</v>
      </c>
      <c r="D881" s="18" t="str">
        <f t="shared" si="791"/>
        <v>No</v>
      </c>
      <c r="E881" s="18" t="str">
        <f t="shared" si="792"/>
        <v>No</v>
      </c>
      <c r="F881" s="18" t="str">
        <f t="shared" si="793"/>
        <v>No</v>
      </c>
      <c r="G881" s="18" t="str">
        <f t="shared" si="794"/>
        <v>No</v>
      </c>
      <c r="H881" s="18" t="str">
        <f t="shared" si="795"/>
        <v>No</v>
      </c>
      <c r="I881" s="18" t="str">
        <f t="shared" si="796"/>
        <v>Yes</v>
      </c>
      <c r="J881" s="18" t="str">
        <f t="shared" si="797"/>
        <v>Yes</v>
      </c>
      <c r="K881" s="21">
        <v>879</v>
      </c>
      <c r="L881" s="5" t="s">
        <v>1875</v>
      </c>
      <c r="M881" s="5" t="s">
        <v>1876</v>
      </c>
      <c r="N881" s="5" t="s">
        <v>2266</v>
      </c>
      <c r="O881" s="5" t="s">
        <v>149</v>
      </c>
      <c r="P881" s="5" t="s">
        <v>2284</v>
      </c>
      <c r="Q881" s="32" t="s">
        <v>5373</v>
      </c>
      <c r="R881" s="21">
        <v>1</v>
      </c>
      <c r="S881" s="22"/>
      <c r="T881" s="22"/>
      <c r="U881" s="22"/>
      <c r="V881" s="22"/>
      <c r="W881" s="22"/>
      <c r="X881" s="22"/>
      <c r="Y881" s="22"/>
      <c r="Z881" s="22"/>
      <c r="AA881" s="5" t="s">
        <v>21</v>
      </c>
      <c r="AB881" s="5" t="s">
        <v>5374</v>
      </c>
      <c r="AC881" s="32" t="s">
        <v>5375</v>
      </c>
      <c r="AD881" s="21">
        <v>1</v>
      </c>
    </row>
    <row r="882" spans="1:30" x14ac:dyDescent="0.3">
      <c r="A882" s="18" t="str">
        <f t="shared" ref="A882:B882" si="912">IF(AND(ISNUMBER(SEARCH("Yes",C882)),ISNUMBER(SEARCH("Yes",E882)),ISNUMBER(SEARCH("Yes",G882)),ISNUMBER(SEARCH("Yes",I882))),"Yes","No")</f>
        <v>Yes</v>
      </c>
      <c r="B882" s="18" t="str">
        <f t="shared" si="912"/>
        <v>Yes</v>
      </c>
      <c r="C882" s="15" t="str">
        <f t="shared" si="790"/>
        <v>Yes</v>
      </c>
      <c r="D882" s="18" t="str">
        <f t="shared" si="791"/>
        <v>Yes</v>
      </c>
      <c r="E882" s="18" t="str">
        <f t="shared" si="792"/>
        <v>Yes</v>
      </c>
      <c r="F882" s="18" t="str">
        <f t="shared" si="793"/>
        <v>Yes</v>
      </c>
      <c r="G882" s="18" t="str">
        <f t="shared" si="794"/>
        <v>Yes</v>
      </c>
      <c r="H882" s="18" t="str">
        <f t="shared" si="795"/>
        <v>Yes</v>
      </c>
      <c r="I882" s="18" t="str">
        <f t="shared" si="796"/>
        <v>Yes</v>
      </c>
      <c r="J882" s="18" t="str">
        <f t="shared" si="797"/>
        <v>Yes</v>
      </c>
      <c r="K882" s="21">
        <v>880</v>
      </c>
      <c r="L882" s="5" t="s">
        <v>232</v>
      </c>
      <c r="M882" s="5" t="s">
        <v>5376</v>
      </c>
      <c r="N882" s="5" t="s">
        <v>2266</v>
      </c>
      <c r="O882" s="5" t="s">
        <v>21</v>
      </c>
      <c r="P882" s="5" t="s">
        <v>5377</v>
      </c>
      <c r="Q882" s="32" t="s">
        <v>5378</v>
      </c>
      <c r="R882" s="21">
        <v>1</v>
      </c>
      <c r="S882" s="5" t="s">
        <v>21</v>
      </c>
      <c r="T882" s="5" t="s">
        <v>5379</v>
      </c>
      <c r="U882" s="32" t="s">
        <v>5380</v>
      </c>
      <c r="V882" s="21">
        <v>1</v>
      </c>
      <c r="W882" s="5" t="s">
        <v>21</v>
      </c>
      <c r="X882" s="5" t="s">
        <v>5381</v>
      </c>
      <c r="Y882" s="32" t="s">
        <v>5382</v>
      </c>
      <c r="Z882" s="21">
        <v>1</v>
      </c>
      <c r="AA882" s="5" t="s">
        <v>21</v>
      </c>
      <c r="AB882" s="5" t="s">
        <v>5383</v>
      </c>
      <c r="AC882" s="32" t="s">
        <v>5384</v>
      </c>
      <c r="AD882" s="21">
        <v>1</v>
      </c>
    </row>
    <row r="883" spans="1:30" x14ac:dyDescent="0.3">
      <c r="A883" s="18" t="str">
        <f t="shared" ref="A883:B883" si="913">IF(AND(ISNUMBER(SEARCH("Yes",C883)),ISNUMBER(SEARCH("Yes",E883)),ISNUMBER(SEARCH("Yes",G883)),ISNUMBER(SEARCH("Yes",I883))),"Yes","No")</f>
        <v>No</v>
      </c>
      <c r="B883" s="18" t="str">
        <f t="shared" si="913"/>
        <v>No</v>
      </c>
      <c r="C883" s="15" t="str">
        <f t="shared" si="790"/>
        <v>No</v>
      </c>
      <c r="D883" s="18" t="str">
        <f t="shared" si="791"/>
        <v>No</v>
      </c>
      <c r="E883" s="18" t="str">
        <f t="shared" si="792"/>
        <v>No</v>
      </c>
      <c r="F883" s="18" t="str">
        <f t="shared" si="793"/>
        <v>No</v>
      </c>
      <c r="G883" s="18" t="str">
        <f t="shared" si="794"/>
        <v>No</v>
      </c>
      <c r="H883" s="18" t="str">
        <f t="shared" si="795"/>
        <v>No</v>
      </c>
      <c r="I883" s="18" t="str">
        <f t="shared" si="796"/>
        <v>Yes</v>
      </c>
      <c r="J883" s="18" t="str">
        <f t="shared" si="797"/>
        <v>Yes</v>
      </c>
      <c r="K883" s="21">
        <v>881</v>
      </c>
      <c r="L883" s="5" t="s">
        <v>1877</v>
      </c>
      <c r="M883" s="5" t="s">
        <v>1878</v>
      </c>
      <c r="N883" s="5" t="s">
        <v>2266</v>
      </c>
      <c r="O883" s="5" t="s">
        <v>149</v>
      </c>
      <c r="P883" s="5" t="s">
        <v>5385</v>
      </c>
      <c r="Q883" s="32" t="s">
        <v>5386</v>
      </c>
      <c r="R883" s="21">
        <v>1</v>
      </c>
      <c r="S883" s="22"/>
      <c r="T883" s="22"/>
      <c r="U883" s="22"/>
      <c r="V883" s="22"/>
      <c r="W883" s="22"/>
      <c r="X883" s="22"/>
      <c r="Y883" s="22"/>
      <c r="Z883" s="22"/>
      <c r="AA883" s="5" t="s">
        <v>21</v>
      </c>
      <c r="AB883" s="5" t="s">
        <v>2700</v>
      </c>
      <c r="AC883" s="32" t="s">
        <v>5387</v>
      </c>
      <c r="AD883" s="21">
        <v>1</v>
      </c>
    </row>
    <row r="884" spans="1:30" x14ac:dyDescent="0.3">
      <c r="A884" s="18" t="str">
        <f t="shared" ref="A884:B884" si="914">IF(AND(ISNUMBER(SEARCH("Yes",C884)),ISNUMBER(SEARCH("Yes",E884)),ISNUMBER(SEARCH("Yes",G884)),ISNUMBER(SEARCH("Yes",I884))),"Yes","No")</f>
        <v>No</v>
      </c>
      <c r="B884" s="18" t="str">
        <f t="shared" si="914"/>
        <v>No</v>
      </c>
      <c r="C884" s="15" t="str">
        <f t="shared" si="790"/>
        <v>No</v>
      </c>
      <c r="D884" s="18" t="str">
        <f t="shared" si="791"/>
        <v>No</v>
      </c>
      <c r="E884" s="18" t="str">
        <f t="shared" si="792"/>
        <v>No</v>
      </c>
      <c r="F884" s="18" t="str">
        <f t="shared" si="793"/>
        <v>No</v>
      </c>
      <c r="G884" s="18" t="str">
        <f t="shared" si="794"/>
        <v>No</v>
      </c>
      <c r="H884" s="18" t="str">
        <f t="shared" si="795"/>
        <v>No</v>
      </c>
      <c r="I884" s="18" t="str">
        <f t="shared" si="796"/>
        <v>Yes</v>
      </c>
      <c r="J884" s="18" t="str">
        <f t="shared" si="797"/>
        <v>Yes</v>
      </c>
      <c r="K884" s="21">
        <v>882</v>
      </c>
      <c r="L884" s="5" t="s">
        <v>1879</v>
      </c>
      <c r="M884" s="5" t="s">
        <v>1880</v>
      </c>
      <c r="N884" s="5" t="s">
        <v>2266</v>
      </c>
      <c r="O884" s="5" t="s">
        <v>149</v>
      </c>
      <c r="P884" s="5" t="s">
        <v>5388</v>
      </c>
      <c r="Q884" s="32" t="s">
        <v>2783</v>
      </c>
      <c r="R884" s="21">
        <v>1</v>
      </c>
      <c r="S884" s="22"/>
      <c r="T884" s="22"/>
      <c r="U884" s="22"/>
      <c r="V884" s="22"/>
      <c r="W884" s="22"/>
      <c r="X884" s="22"/>
      <c r="Y884" s="22"/>
      <c r="Z884" s="22"/>
      <c r="AA884" s="5" t="s">
        <v>21</v>
      </c>
      <c r="AB884" s="5" t="s">
        <v>5389</v>
      </c>
      <c r="AC884" s="32" t="s">
        <v>5390</v>
      </c>
      <c r="AD884" s="21">
        <v>1</v>
      </c>
    </row>
    <row r="885" spans="1:30" x14ac:dyDescent="0.3">
      <c r="A885" s="18" t="str">
        <f t="shared" ref="A885:B885" si="915">IF(AND(ISNUMBER(SEARCH("Yes",C885)),ISNUMBER(SEARCH("Yes",E885)),ISNUMBER(SEARCH("Yes",G885)),ISNUMBER(SEARCH("Yes",I885))),"Yes","No")</f>
        <v>No</v>
      </c>
      <c r="B885" s="18" t="str">
        <f t="shared" si="915"/>
        <v>Yes</v>
      </c>
      <c r="C885" s="15" t="str">
        <f t="shared" si="790"/>
        <v>Yes</v>
      </c>
      <c r="D885" s="18" t="str">
        <f t="shared" si="791"/>
        <v>Yes</v>
      </c>
      <c r="E885" s="18" t="str">
        <f t="shared" si="792"/>
        <v>Yes</v>
      </c>
      <c r="F885" s="18" t="str">
        <f t="shared" si="793"/>
        <v>Yes</v>
      </c>
      <c r="G885" s="18" t="str">
        <f t="shared" si="794"/>
        <v>No</v>
      </c>
      <c r="H885" s="18" t="str">
        <f t="shared" si="795"/>
        <v>Yes</v>
      </c>
      <c r="I885" s="18" t="str">
        <f t="shared" si="796"/>
        <v>Yes</v>
      </c>
      <c r="J885" s="18" t="str">
        <f t="shared" si="797"/>
        <v>Yes</v>
      </c>
      <c r="K885" s="21">
        <v>883</v>
      </c>
      <c r="L885" s="5" t="s">
        <v>296</v>
      </c>
      <c r="M885" s="5" t="s">
        <v>297</v>
      </c>
      <c r="N885" s="5" t="s">
        <v>2266</v>
      </c>
      <c r="O885" s="5" t="s">
        <v>2269</v>
      </c>
      <c r="P885" s="5" t="s">
        <v>5391</v>
      </c>
      <c r="Q885" s="32" t="s">
        <v>5392</v>
      </c>
      <c r="R885" s="21">
        <v>1</v>
      </c>
      <c r="S885" s="5" t="s">
        <v>21</v>
      </c>
      <c r="T885" s="5" t="s">
        <v>5393</v>
      </c>
      <c r="U885" s="32" t="s">
        <v>5394</v>
      </c>
      <c r="V885" s="21">
        <v>1</v>
      </c>
      <c r="W885" s="5" t="s">
        <v>2269</v>
      </c>
      <c r="X885" s="5" t="s">
        <v>5395</v>
      </c>
      <c r="Y885" s="32" t="s">
        <v>5396</v>
      </c>
      <c r="Z885" s="21">
        <v>1</v>
      </c>
      <c r="AA885" s="5" t="s">
        <v>2269</v>
      </c>
      <c r="AB885" s="5" t="s">
        <v>5397</v>
      </c>
      <c r="AC885" s="32" t="s">
        <v>5398</v>
      </c>
      <c r="AD885" s="21">
        <v>1</v>
      </c>
    </row>
    <row r="886" spans="1:30" x14ac:dyDescent="0.3">
      <c r="A886" s="18" t="str">
        <f t="shared" ref="A886:B886" si="916">IF(AND(ISNUMBER(SEARCH("Yes",C886)),ISNUMBER(SEARCH("Yes",E886)),ISNUMBER(SEARCH("Yes",G886)),ISNUMBER(SEARCH("Yes",I886))),"Yes","No")</f>
        <v>No</v>
      </c>
      <c r="B886" s="18" t="str">
        <f t="shared" si="916"/>
        <v>No</v>
      </c>
      <c r="C886" s="15" t="str">
        <f t="shared" si="790"/>
        <v>No</v>
      </c>
      <c r="D886" s="18" t="str">
        <f t="shared" si="791"/>
        <v>No</v>
      </c>
      <c r="E886" s="18" t="str">
        <f t="shared" si="792"/>
        <v>No</v>
      </c>
      <c r="F886" s="18" t="str">
        <f t="shared" si="793"/>
        <v>No</v>
      </c>
      <c r="G886" s="18" t="str">
        <f t="shared" si="794"/>
        <v>No</v>
      </c>
      <c r="H886" s="18" t="str">
        <f t="shared" si="795"/>
        <v>No</v>
      </c>
      <c r="I886" s="18" t="str">
        <f t="shared" si="796"/>
        <v>Yes</v>
      </c>
      <c r="J886" s="18" t="str">
        <f t="shared" si="797"/>
        <v>Yes</v>
      </c>
      <c r="K886" s="21">
        <v>884</v>
      </c>
      <c r="L886" s="5" t="s">
        <v>1881</v>
      </c>
      <c r="M886" s="5" t="s">
        <v>1882</v>
      </c>
      <c r="N886" s="5" t="s">
        <v>2266</v>
      </c>
      <c r="O886" s="5" t="s">
        <v>149</v>
      </c>
      <c r="P886" s="5" t="s">
        <v>2683</v>
      </c>
      <c r="Q886" s="32" t="s">
        <v>5399</v>
      </c>
      <c r="R886" s="21">
        <v>1</v>
      </c>
      <c r="S886" s="22"/>
      <c r="T886" s="22"/>
      <c r="U886" s="22"/>
      <c r="V886" s="22"/>
      <c r="W886" s="22"/>
      <c r="X886" s="22"/>
      <c r="Y886" s="22"/>
      <c r="Z886" s="22"/>
      <c r="AA886" s="5" t="s">
        <v>2269</v>
      </c>
      <c r="AB886" s="5" t="s">
        <v>2381</v>
      </c>
      <c r="AC886" s="32" t="s">
        <v>5400</v>
      </c>
      <c r="AD886" s="21">
        <v>1</v>
      </c>
    </row>
    <row r="887" spans="1:30" x14ac:dyDescent="0.3">
      <c r="A887" s="18" t="str">
        <f t="shared" ref="A887:B887" si="917">IF(AND(ISNUMBER(SEARCH("Yes",C887)),ISNUMBER(SEARCH("Yes",E887)),ISNUMBER(SEARCH("Yes",G887)),ISNUMBER(SEARCH("Yes",I887))),"Yes","No")</f>
        <v>No</v>
      </c>
      <c r="B887" s="18" t="str">
        <f t="shared" si="917"/>
        <v>No</v>
      </c>
      <c r="C887" s="15" t="str">
        <f t="shared" si="790"/>
        <v>No</v>
      </c>
      <c r="D887" s="18" t="str">
        <f t="shared" si="791"/>
        <v>No</v>
      </c>
      <c r="E887" s="18" t="str">
        <f t="shared" si="792"/>
        <v>Yes</v>
      </c>
      <c r="F887" s="18" t="str">
        <f t="shared" si="793"/>
        <v>Yes</v>
      </c>
      <c r="G887" s="18" t="str">
        <f t="shared" si="794"/>
        <v>Yes</v>
      </c>
      <c r="H887" s="18" t="str">
        <f t="shared" si="795"/>
        <v>Yes</v>
      </c>
      <c r="I887" s="18" t="str">
        <f t="shared" si="796"/>
        <v>Yes</v>
      </c>
      <c r="J887" s="18" t="str">
        <f t="shared" si="797"/>
        <v>Yes</v>
      </c>
      <c r="K887" s="21">
        <v>885</v>
      </c>
      <c r="L887" s="5" t="s">
        <v>321</v>
      </c>
      <c r="M887" s="5" t="s">
        <v>322</v>
      </c>
      <c r="N887" s="5" t="s">
        <v>2266</v>
      </c>
      <c r="O887" s="5" t="s">
        <v>149</v>
      </c>
      <c r="P887" s="5" t="s">
        <v>2351</v>
      </c>
      <c r="Q887" s="32" t="s">
        <v>5401</v>
      </c>
      <c r="R887" s="21">
        <v>1</v>
      </c>
      <c r="S887" s="5" t="s">
        <v>2269</v>
      </c>
      <c r="T887" s="5" t="s">
        <v>5402</v>
      </c>
      <c r="U887" s="32" t="s">
        <v>5403</v>
      </c>
      <c r="V887" s="21">
        <v>1</v>
      </c>
      <c r="W887" s="5" t="s">
        <v>2269</v>
      </c>
      <c r="X887" s="5" t="s">
        <v>5404</v>
      </c>
      <c r="Y887" s="32" t="s">
        <v>5405</v>
      </c>
      <c r="Z887" s="21">
        <v>1</v>
      </c>
      <c r="AA887" s="5" t="s">
        <v>21</v>
      </c>
      <c r="AB887" s="5" t="s">
        <v>5406</v>
      </c>
      <c r="AC887" s="32" t="s">
        <v>5407</v>
      </c>
      <c r="AD887" s="21">
        <v>1</v>
      </c>
    </row>
    <row r="888" spans="1:30" x14ac:dyDescent="0.3">
      <c r="A888" s="18" t="str">
        <f t="shared" ref="A888:B888" si="918">IF(AND(ISNUMBER(SEARCH("Yes",C888)),ISNUMBER(SEARCH("Yes",E888)),ISNUMBER(SEARCH("Yes",G888)),ISNUMBER(SEARCH("Yes",I888))),"Yes","No")</f>
        <v>No</v>
      </c>
      <c r="B888" s="18" t="str">
        <f t="shared" si="918"/>
        <v>No</v>
      </c>
      <c r="C888" s="15" t="str">
        <f t="shared" si="790"/>
        <v>No</v>
      </c>
      <c r="D888" s="18" t="str">
        <f t="shared" si="791"/>
        <v>No</v>
      </c>
      <c r="E888" s="18" t="str">
        <f t="shared" si="792"/>
        <v>No</v>
      </c>
      <c r="F888" s="18" t="str">
        <f t="shared" si="793"/>
        <v>No</v>
      </c>
      <c r="G888" s="18" t="str">
        <f t="shared" si="794"/>
        <v>No</v>
      </c>
      <c r="H888" s="18" t="str">
        <f t="shared" si="795"/>
        <v>No</v>
      </c>
      <c r="I888" s="18" t="str">
        <f t="shared" si="796"/>
        <v>Yes</v>
      </c>
      <c r="J888" s="18" t="str">
        <f t="shared" si="797"/>
        <v>Yes</v>
      </c>
      <c r="K888" s="21">
        <v>886</v>
      </c>
      <c r="L888" s="5" t="s">
        <v>1883</v>
      </c>
      <c r="M888" s="5" t="s">
        <v>1884</v>
      </c>
      <c r="N888" s="5" t="s">
        <v>2266</v>
      </c>
      <c r="O888" s="5" t="s">
        <v>149</v>
      </c>
      <c r="P888" s="5" t="s">
        <v>2292</v>
      </c>
      <c r="Q888" s="32" t="s">
        <v>5408</v>
      </c>
      <c r="R888" s="21">
        <v>1</v>
      </c>
      <c r="S888" s="22"/>
      <c r="T888" s="22"/>
      <c r="U888" s="22"/>
      <c r="V888" s="22"/>
      <c r="W888" s="22"/>
      <c r="X888" s="22"/>
      <c r="Y888" s="22"/>
      <c r="Z888" s="22"/>
      <c r="AA888" s="5" t="s">
        <v>21</v>
      </c>
      <c r="AB888" s="5" t="s">
        <v>5409</v>
      </c>
      <c r="AC888" s="32" t="s">
        <v>5410</v>
      </c>
      <c r="AD888" s="21">
        <v>1</v>
      </c>
    </row>
    <row r="889" spans="1:30" x14ac:dyDescent="0.3">
      <c r="A889" s="18" t="str">
        <f t="shared" ref="A889:B889" si="919">IF(AND(ISNUMBER(SEARCH("Yes",C889)),ISNUMBER(SEARCH("Yes",E889)),ISNUMBER(SEARCH("Yes",G889)),ISNUMBER(SEARCH("Yes",I889))),"Yes","No")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
        <v>Yes</v>
      </c>
      <c r="G889" s="18" t="str">
        <f t="shared" si="794"/>
        <v>Yes</v>
      </c>
      <c r="H889" s="18" t="str">
        <f t="shared" si="795"/>
        <v>Yes</v>
      </c>
      <c r="I889" s="18" t="str">
        <f t="shared" si="796"/>
        <v>Yes</v>
      </c>
      <c r="J889" s="18" t="str">
        <f t="shared" si="797"/>
        <v>Yes</v>
      </c>
      <c r="K889" s="21">
        <v>887</v>
      </c>
      <c r="L889" s="5" t="s">
        <v>192</v>
      </c>
      <c r="M889" s="5" t="s">
        <v>5411</v>
      </c>
      <c r="N889" s="5" t="s">
        <v>2266</v>
      </c>
      <c r="O889" s="5" t="s">
        <v>2269</v>
      </c>
      <c r="P889" s="5" t="s">
        <v>5412</v>
      </c>
      <c r="Q889" s="32" t="s">
        <v>5413</v>
      </c>
      <c r="R889" s="21">
        <v>1</v>
      </c>
      <c r="S889" s="5" t="s">
        <v>21</v>
      </c>
      <c r="T889" s="5" t="s">
        <v>5414</v>
      </c>
      <c r="U889" s="32" t="s">
        <v>5415</v>
      </c>
      <c r="V889" s="21">
        <v>1</v>
      </c>
      <c r="W889" s="5" t="s">
        <v>21</v>
      </c>
      <c r="X889" s="5" t="s">
        <v>5416</v>
      </c>
      <c r="Y889" s="32" t="s">
        <v>5417</v>
      </c>
      <c r="Z889" s="21">
        <v>1</v>
      </c>
      <c r="AA889" s="5" t="s">
        <v>2269</v>
      </c>
      <c r="AB889" s="5" t="s">
        <v>5418</v>
      </c>
      <c r="AC889" s="32" t="s">
        <v>5419</v>
      </c>
      <c r="AD889" s="21">
        <v>1</v>
      </c>
    </row>
    <row r="890" spans="1:30" x14ac:dyDescent="0.3">
      <c r="A890" s="18" t="str">
        <f t="shared" ref="A890:B890" si="920">IF(AND(ISNUMBER(SEARCH("Yes",C890)),ISNUMBER(SEARCH("Yes",E890)),ISNUMBER(SEARCH("Yes",G890)),ISNUMBER(SEARCH("Yes",I890))),"Yes","No")</f>
        <v>No</v>
      </c>
      <c r="B890" s="18" t="str">
        <f t="shared" si="920"/>
        <v>No</v>
      </c>
      <c r="C890" s="15" t="str">
        <f t="shared" si="790"/>
        <v>No</v>
      </c>
      <c r="D890" s="18" t="str">
        <f t="shared" si="791"/>
        <v>No</v>
      </c>
      <c r="E890" s="18" t="str">
        <f t="shared" si="792"/>
        <v>No</v>
      </c>
      <c r="F890" s="18" t="str">
        <f t="shared" si="793"/>
        <v>No</v>
      </c>
      <c r="G890" s="18" t="str">
        <f t="shared" si="794"/>
        <v>No</v>
      </c>
      <c r="H890" s="18" t="str">
        <f t="shared" si="795"/>
        <v>No</v>
      </c>
      <c r="I890" s="18" t="str">
        <f t="shared" si="796"/>
        <v>Yes</v>
      </c>
      <c r="J890" s="18" t="str">
        <f t="shared" si="797"/>
        <v>Yes</v>
      </c>
      <c r="K890" s="21">
        <v>888</v>
      </c>
      <c r="L890" s="5" t="s">
        <v>1885</v>
      </c>
      <c r="M890" s="5" t="s">
        <v>1886</v>
      </c>
      <c r="N890" s="5" t="s">
        <v>2266</v>
      </c>
      <c r="O890" s="5" t="s">
        <v>149</v>
      </c>
      <c r="P890" s="5" t="s">
        <v>5420</v>
      </c>
      <c r="Q890" s="32" t="s">
        <v>5421</v>
      </c>
      <c r="R890" s="21">
        <v>1</v>
      </c>
      <c r="S890" s="22"/>
      <c r="T890" s="22"/>
      <c r="U890" s="22"/>
      <c r="V890" s="22"/>
      <c r="W890" s="22"/>
      <c r="X890" s="22"/>
      <c r="Y890" s="22"/>
      <c r="Z890" s="22"/>
      <c r="AA890" s="5" t="s">
        <v>2269</v>
      </c>
      <c r="AB890" s="5" t="s">
        <v>5422</v>
      </c>
      <c r="AC890" s="32" t="s">
        <v>5423</v>
      </c>
      <c r="AD890" s="21">
        <v>1</v>
      </c>
    </row>
    <row r="891" spans="1:30" x14ac:dyDescent="0.3">
      <c r="A891" s="18" t="str">
        <f t="shared" ref="A891:B891" si="921">IF(AND(ISNUMBER(SEARCH("Yes",C891)),ISNUMBER(SEARCH("Yes",E891)),ISNUMBER(SEARCH("Yes",G891)),ISNUMBER(SEARCH("Yes",I891))),"Yes","No")</f>
        <v>No</v>
      </c>
      <c r="B891" s="18" t="str">
        <f t="shared" si="921"/>
        <v>No</v>
      </c>
      <c r="C891" s="15" t="str">
        <f t="shared" si="790"/>
        <v>No</v>
      </c>
      <c r="D891" s="18" t="str">
        <f t="shared" si="791"/>
        <v>No</v>
      </c>
      <c r="E891" s="18" t="str">
        <f t="shared" si="792"/>
        <v>No</v>
      </c>
      <c r="F891" s="18" t="str">
        <f t="shared" si="793"/>
        <v>No</v>
      </c>
      <c r="G891" s="18" t="str">
        <f t="shared" si="794"/>
        <v>No</v>
      </c>
      <c r="H891" s="18" t="str">
        <f t="shared" si="795"/>
        <v>No</v>
      </c>
      <c r="I891" s="18" t="str">
        <f t="shared" si="796"/>
        <v>Yes</v>
      </c>
      <c r="J891" s="18" t="str">
        <f t="shared" si="797"/>
        <v>Yes</v>
      </c>
      <c r="K891" s="21">
        <v>889</v>
      </c>
      <c r="L891" s="5" t="s">
        <v>1887</v>
      </c>
      <c r="M891" s="5" t="s">
        <v>1888</v>
      </c>
      <c r="N891" s="5" t="s">
        <v>2266</v>
      </c>
      <c r="O891" s="5" t="s">
        <v>149</v>
      </c>
      <c r="P891" s="5" t="s">
        <v>5424</v>
      </c>
      <c r="Q891" s="32" t="s">
        <v>5425</v>
      </c>
      <c r="R891" s="21">
        <v>1</v>
      </c>
      <c r="S891" s="22"/>
      <c r="T891" s="22"/>
      <c r="U891" s="22"/>
      <c r="V891" s="22"/>
      <c r="W891" s="22"/>
      <c r="X891" s="22"/>
      <c r="Y891" s="22"/>
      <c r="Z891" s="22"/>
      <c r="AA891" s="5" t="s">
        <v>2269</v>
      </c>
      <c r="AB891" s="5" t="s">
        <v>5426</v>
      </c>
      <c r="AC891" s="32" t="s">
        <v>5427</v>
      </c>
      <c r="AD891" s="21">
        <v>1</v>
      </c>
    </row>
    <row r="892" spans="1:30" x14ac:dyDescent="0.3">
      <c r="A892" s="18" t="str">
        <f t="shared" ref="A892:B892" si="922">IF(AND(ISNUMBER(SEARCH("Yes",C892)),ISNUMBER(SEARCH("Yes",E892)),ISNUMBER(SEARCH("Yes",G892)),ISNUMBER(SEARCH("Yes",I892))),"Yes","No")</f>
        <v>No</v>
      </c>
      <c r="B892" s="18" t="str">
        <f t="shared" si="922"/>
        <v>Yes</v>
      </c>
      <c r="C892" s="15" t="str">
        <f t="shared" si="790"/>
        <v>Yes</v>
      </c>
      <c r="D892" s="18" t="str">
        <f t="shared" si="791"/>
        <v>Yes</v>
      </c>
      <c r="E892" s="18" t="str">
        <f t="shared" si="792"/>
        <v>Yes</v>
      </c>
      <c r="F892" s="18" t="str">
        <f t="shared" si="793"/>
        <v>Yes</v>
      </c>
      <c r="G892" s="18" t="str">
        <f t="shared" si="794"/>
        <v>No</v>
      </c>
      <c r="H892" s="18" t="str">
        <f t="shared" si="795"/>
        <v>Yes</v>
      </c>
      <c r="I892" s="18" t="str">
        <f t="shared" si="796"/>
        <v>Yes</v>
      </c>
      <c r="J892" s="18" t="str">
        <f t="shared" si="797"/>
        <v>Yes</v>
      </c>
      <c r="K892" s="21">
        <v>890</v>
      </c>
      <c r="L892" s="5" t="s">
        <v>353</v>
      </c>
      <c r="M892" s="5" t="s">
        <v>354</v>
      </c>
      <c r="N892" s="5" t="s">
        <v>2266</v>
      </c>
      <c r="O892" s="5" t="s">
        <v>2269</v>
      </c>
      <c r="P892" s="5" t="s">
        <v>5428</v>
      </c>
      <c r="Q892" s="32" t="s">
        <v>5429</v>
      </c>
      <c r="R892" s="21">
        <v>1</v>
      </c>
      <c r="S892" s="5" t="s">
        <v>21</v>
      </c>
      <c r="T892" s="5" t="s">
        <v>5430</v>
      </c>
      <c r="U892" s="32" t="s">
        <v>5431</v>
      </c>
      <c r="V892" s="21">
        <v>1</v>
      </c>
      <c r="W892" s="5" t="s">
        <v>149</v>
      </c>
      <c r="X892" s="5" t="s">
        <v>5432</v>
      </c>
      <c r="Y892" s="32" t="s">
        <v>5433</v>
      </c>
      <c r="Z892" s="21">
        <v>1</v>
      </c>
      <c r="AA892" s="5" t="s">
        <v>2269</v>
      </c>
      <c r="AB892" s="5" t="s">
        <v>5434</v>
      </c>
      <c r="AC892" s="32" t="s">
        <v>5435</v>
      </c>
      <c r="AD892" s="21">
        <v>1</v>
      </c>
    </row>
    <row r="893" spans="1:30" x14ac:dyDescent="0.3">
      <c r="A893" s="18" t="str">
        <f t="shared" ref="A893:B893" si="923">IF(AND(ISNUMBER(SEARCH("Yes",C893)),ISNUMBER(SEARCH("Yes",E893)),ISNUMBER(SEARCH("Yes",G893)),ISNUMBER(SEARCH("Yes",I893))),"Yes","No")</f>
        <v>No</v>
      </c>
      <c r="B893" s="18" t="str">
        <f t="shared" si="923"/>
        <v>No</v>
      </c>
      <c r="C893" s="15" t="str">
        <f t="shared" si="790"/>
        <v>No</v>
      </c>
      <c r="D893" s="18" t="str">
        <f t="shared" si="791"/>
        <v>No</v>
      </c>
      <c r="E893" s="18" t="str">
        <f t="shared" si="792"/>
        <v>No</v>
      </c>
      <c r="F893" s="18" t="str">
        <f t="shared" si="793"/>
        <v>No</v>
      </c>
      <c r="G893" s="18" t="str">
        <f t="shared" si="794"/>
        <v>No</v>
      </c>
      <c r="H893" s="18" t="str">
        <f t="shared" si="795"/>
        <v>No</v>
      </c>
      <c r="I893" s="18" t="str">
        <f t="shared" si="796"/>
        <v>Yes</v>
      </c>
      <c r="J893" s="18" t="str">
        <f t="shared" si="797"/>
        <v>Yes</v>
      </c>
      <c r="K893" s="21">
        <v>891</v>
      </c>
      <c r="L893" s="5" t="s">
        <v>1889</v>
      </c>
      <c r="M893" s="5" t="s">
        <v>1890</v>
      </c>
      <c r="N893" s="5" t="s">
        <v>2266</v>
      </c>
      <c r="O893" s="5" t="s">
        <v>149</v>
      </c>
      <c r="P893" s="5" t="s">
        <v>2292</v>
      </c>
      <c r="Q893" s="32" t="s">
        <v>5436</v>
      </c>
      <c r="R893" s="21">
        <v>1</v>
      </c>
      <c r="S893" s="22"/>
      <c r="T893" s="22"/>
      <c r="U893" s="22"/>
      <c r="V893" s="22"/>
      <c r="W893" s="22"/>
      <c r="X893" s="22"/>
      <c r="Y893" s="22"/>
      <c r="Z893" s="22"/>
      <c r="AA893" s="5" t="s">
        <v>2269</v>
      </c>
      <c r="AB893" s="5" t="s">
        <v>5437</v>
      </c>
      <c r="AC893" s="32" t="s">
        <v>5438</v>
      </c>
      <c r="AD893" s="21">
        <v>1</v>
      </c>
    </row>
    <row r="894" spans="1:30" x14ac:dyDescent="0.3">
      <c r="A894" s="18" t="str">
        <f t="shared" ref="A894:B894" si="924">IF(AND(ISNUMBER(SEARCH("Yes",C894)),ISNUMBER(SEARCH("Yes",E894)),ISNUMBER(SEARCH("Yes",G894)),ISNUMBER(SEARCH("Yes",I894))),"Yes","No")</f>
        <v>No</v>
      </c>
      <c r="B894" s="18" t="str">
        <f t="shared" si="924"/>
        <v>No</v>
      </c>
      <c r="C894" s="15" t="str">
        <f t="shared" si="790"/>
        <v>No</v>
      </c>
      <c r="D894" s="18" t="str">
        <f t="shared" si="791"/>
        <v>No</v>
      </c>
      <c r="E894" s="18" t="str">
        <f t="shared" si="792"/>
        <v>No</v>
      </c>
      <c r="F894" s="18" t="str">
        <f t="shared" si="793"/>
        <v>No</v>
      </c>
      <c r="G894" s="18" t="str">
        <f t="shared" si="794"/>
        <v>No</v>
      </c>
      <c r="H894" s="18" t="str">
        <f t="shared" si="795"/>
        <v>No</v>
      </c>
      <c r="I894" s="18" t="str">
        <f t="shared" si="796"/>
        <v>Yes</v>
      </c>
      <c r="J894" s="18" t="str">
        <f t="shared" si="797"/>
        <v>No</v>
      </c>
      <c r="K894" s="21">
        <v>892</v>
      </c>
      <c r="L894" s="5" t="s">
        <v>1891</v>
      </c>
      <c r="M894" s="5" t="s">
        <v>1892</v>
      </c>
      <c r="N894" s="5" t="s">
        <v>2266</v>
      </c>
      <c r="O894" s="5" t="s">
        <v>149</v>
      </c>
      <c r="P894" s="5" t="s">
        <v>5356</v>
      </c>
      <c r="Q894" s="32" t="s">
        <v>5439</v>
      </c>
      <c r="R894" s="21">
        <v>1</v>
      </c>
      <c r="S894" s="22"/>
      <c r="T894" s="22"/>
      <c r="U894" s="22"/>
      <c r="V894" s="22"/>
      <c r="W894" s="22"/>
      <c r="X894" s="22"/>
      <c r="Y894" s="22"/>
      <c r="Z894" s="22"/>
      <c r="AA894" s="5" t="s">
        <v>149</v>
      </c>
      <c r="AB894" s="5" t="s">
        <v>3028</v>
      </c>
      <c r="AC894" s="32" t="s">
        <v>5440</v>
      </c>
      <c r="AD894" s="21">
        <v>1</v>
      </c>
    </row>
    <row r="895" spans="1:30" x14ac:dyDescent="0.3">
      <c r="A895" s="18" t="str">
        <f t="shared" ref="A895:B895" si="925">IF(AND(ISNUMBER(SEARCH("Yes",C895)),ISNUMBER(SEARCH("Yes",E895)),ISNUMBER(SEARCH("Yes",G895)),ISNUMBER(SEARCH("Yes",I895))),"Yes","No")</f>
        <v>No</v>
      </c>
      <c r="B895" s="18" t="str">
        <f t="shared" si="925"/>
        <v>No</v>
      </c>
      <c r="C895" s="15" t="str">
        <f t="shared" si="790"/>
        <v>No</v>
      </c>
      <c r="D895" s="18" t="str">
        <f t="shared" si="791"/>
        <v>No</v>
      </c>
      <c r="E895" s="18" t="str">
        <f t="shared" si="792"/>
        <v>No</v>
      </c>
      <c r="F895" s="18" t="str">
        <f t="shared" si="793"/>
        <v>No</v>
      </c>
      <c r="G895" s="18" t="str">
        <f t="shared" si="794"/>
        <v>No</v>
      </c>
      <c r="H895" s="18" t="str">
        <f t="shared" si="795"/>
        <v>No</v>
      </c>
      <c r="I895" s="18" t="str">
        <f t="shared" si="796"/>
        <v>Yes</v>
      </c>
      <c r="J895" s="18" t="str">
        <f t="shared" si="797"/>
        <v>Yes</v>
      </c>
      <c r="K895" s="21">
        <v>893</v>
      </c>
      <c r="L895" s="5" t="s">
        <v>1893</v>
      </c>
      <c r="M895" s="5" t="s">
        <v>1894</v>
      </c>
      <c r="N895" s="5" t="s">
        <v>2266</v>
      </c>
      <c r="O895" s="5" t="s">
        <v>149</v>
      </c>
      <c r="P895" s="5" t="s">
        <v>2394</v>
      </c>
      <c r="Q895" s="32" t="s">
        <v>5441</v>
      </c>
      <c r="R895" s="21">
        <v>1</v>
      </c>
      <c r="S895" s="22"/>
      <c r="T895" s="22"/>
      <c r="U895" s="22"/>
      <c r="V895" s="22"/>
      <c r="W895" s="22"/>
      <c r="X895" s="22"/>
      <c r="Y895" s="22"/>
      <c r="Z895" s="22"/>
      <c r="AA895" s="5" t="s">
        <v>2269</v>
      </c>
      <c r="AB895" s="5" t="s">
        <v>5442</v>
      </c>
      <c r="AC895" s="32" t="s">
        <v>5443</v>
      </c>
      <c r="AD895" s="21">
        <v>1</v>
      </c>
    </row>
    <row r="896" spans="1:30" x14ac:dyDescent="0.3">
      <c r="A896" s="18" t="str">
        <f t="shared" ref="A896:B896" si="926">IF(AND(ISNUMBER(SEARCH("Yes",C896)),ISNUMBER(SEARCH("Yes",E896)),ISNUMBER(SEARCH("Yes",G896)),ISNUMBER(SEARCH("Yes",I896))),"Yes","No")</f>
        <v>No</v>
      </c>
      <c r="B896" s="18" t="str">
        <f t="shared" si="926"/>
        <v>No</v>
      </c>
      <c r="C896" s="15" t="str">
        <f t="shared" si="790"/>
        <v>No</v>
      </c>
      <c r="D896" s="18" t="str">
        <f t="shared" si="791"/>
        <v>No</v>
      </c>
      <c r="E896" s="18" t="str">
        <f t="shared" si="792"/>
        <v>No</v>
      </c>
      <c r="F896" s="18" t="str">
        <f t="shared" si="793"/>
        <v>No</v>
      </c>
      <c r="G896" s="18" t="str">
        <f t="shared" si="794"/>
        <v>No</v>
      </c>
      <c r="H896" s="18" t="str">
        <f t="shared" si="795"/>
        <v>No</v>
      </c>
      <c r="I896" s="18" t="str">
        <f t="shared" si="796"/>
        <v>Yes</v>
      </c>
      <c r="J896" s="18" t="str">
        <f t="shared" si="797"/>
        <v>Yes</v>
      </c>
      <c r="K896" s="21">
        <v>894</v>
      </c>
      <c r="L896" s="5" t="s">
        <v>1895</v>
      </c>
      <c r="M896" s="5" t="s">
        <v>1896</v>
      </c>
      <c r="N896" s="5" t="s">
        <v>2266</v>
      </c>
      <c r="O896" s="5" t="s">
        <v>149</v>
      </c>
      <c r="P896" s="5" t="s">
        <v>2608</v>
      </c>
      <c r="Q896" s="32" t="s">
        <v>2609</v>
      </c>
      <c r="R896" s="21">
        <v>1</v>
      </c>
      <c r="S896" s="22"/>
      <c r="T896" s="22"/>
      <c r="U896" s="22"/>
      <c r="V896" s="22"/>
      <c r="W896" s="22"/>
      <c r="X896" s="22"/>
      <c r="Y896" s="22"/>
      <c r="Z896" s="22"/>
      <c r="AA896" s="5" t="s">
        <v>21</v>
      </c>
      <c r="AB896" s="5" t="s">
        <v>5236</v>
      </c>
      <c r="AC896" s="32" t="s">
        <v>5444</v>
      </c>
      <c r="AD896" s="21">
        <v>1</v>
      </c>
    </row>
    <row r="897" spans="1:30" x14ac:dyDescent="0.3">
      <c r="A897" s="18" t="str">
        <f t="shared" ref="A897:B897" si="927">IF(AND(ISNUMBER(SEARCH("Yes",C897)),ISNUMBER(SEARCH("Yes",E897)),ISNUMBER(SEARCH("Yes",G897)),ISNUMBER(SEARCH("Yes",I897))),"Yes","No")</f>
        <v>No</v>
      </c>
      <c r="B897" s="18" t="str">
        <f t="shared" si="927"/>
        <v>No</v>
      </c>
      <c r="C897" s="15" t="str">
        <f t="shared" si="790"/>
        <v>No</v>
      </c>
      <c r="D897" s="18" t="str">
        <f t="shared" si="791"/>
        <v>No</v>
      </c>
      <c r="E897" s="18" t="str">
        <f t="shared" si="792"/>
        <v>No</v>
      </c>
      <c r="F897" s="18" t="str">
        <f t="shared" si="793"/>
        <v>No</v>
      </c>
      <c r="G897" s="18" t="str">
        <f t="shared" si="794"/>
        <v>No</v>
      </c>
      <c r="H897" s="18" t="str">
        <f t="shared" si="795"/>
        <v>No</v>
      </c>
      <c r="I897" s="18" t="str">
        <f t="shared" si="796"/>
        <v>Yes</v>
      </c>
      <c r="J897" s="18" t="str">
        <f t="shared" si="797"/>
        <v>Yes</v>
      </c>
      <c r="K897" s="21">
        <v>895</v>
      </c>
      <c r="L897" s="5" t="s">
        <v>1897</v>
      </c>
      <c r="M897" s="5" t="s">
        <v>1898</v>
      </c>
      <c r="N897" s="5" t="s">
        <v>2266</v>
      </c>
      <c r="O897" s="5" t="s">
        <v>149</v>
      </c>
      <c r="P897" s="5" t="s">
        <v>5445</v>
      </c>
      <c r="Q897" s="32" t="s">
        <v>5446</v>
      </c>
      <c r="R897" s="21">
        <v>1</v>
      </c>
      <c r="S897" s="22"/>
      <c r="T897" s="22"/>
      <c r="U897" s="22"/>
      <c r="V897" s="22"/>
      <c r="W897" s="22"/>
      <c r="X897" s="22"/>
      <c r="Y897" s="22"/>
      <c r="Z897" s="22"/>
      <c r="AA897" s="5" t="s">
        <v>21</v>
      </c>
      <c r="AB897" s="5" t="s">
        <v>5447</v>
      </c>
      <c r="AC897" s="32" t="s">
        <v>5448</v>
      </c>
      <c r="AD897" s="21">
        <v>1</v>
      </c>
    </row>
    <row r="898" spans="1:30" x14ac:dyDescent="0.3">
      <c r="A898" s="18" t="str">
        <f t="shared" ref="A898:B898" si="928">IF(AND(ISNUMBER(SEARCH("Yes",C898)),ISNUMBER(SEARCH("Yes",E898)),ISNUMBER(SEARCH("Yes",G898)),ISNUMBER(SEARCH("Yes",I898))),"Yes","No")</f>
        <v>No</v>
      </c>
      <c r="B898" s="18" t="str">
        <f t="shared" si="928"/>
        <v>No</v>
      </c>
      <c r="C898" s="15" t="str">
        <f t="shared" si="790"/>
        <v>No</v>
      </c>
      <c r="D898" s="18" t="str">
        <f t="shared" si="791"/>
        <v>No</v>
      </c>
      <c r="E898" s="18" t="str">
        <f t="shared" si="792"/>
        <v>No</v>
      </c>
      <c r="F898" s="18" t="str">
        <f t="shared" si="793"/>
        <v>No</v>
      </c>
      <c r="G898" s="18" t="str">
        <f t="shared" si="794"/>
        <v>No</v>
      </c>
      <c r="H898" s="18" t="str">
        <f t="shared" si="795"/>
        <v>No</v>
      </c>
      <c r="I898" s="18" t="str">
        <f t="shared" si="796"/>
        <v>Yes</v>
      </c>
      <c r="J898" s="18" t="str">
        <f t="shared" si="797"/>
        <v>Yes</v>
      </c>
      <c r="K898" s="21">
        <v>896</v>
      </c>
      <c r="L898" s="5" t="s">
        <v>1899</v>
      </c>
      <c r="M898" s="5" t="s">
        <v>1900</v>
      </c>
      <c r="N898" s="5" t="s">
        <v>2266</v>
      </c>
      <c r="O898" s="5" t="s">
        <v>149</v>
      </c>
      <c r="P898" s="5" t="s">
        <v>2623</v>
      </c>
      <c r="Q898" s="32" t="s">
        <v>5449</v>
      </c>
      <c r="R898" s="21">
        <v>1</v>
      </c>
      <c r="S898" s="22"/>
      <c r="T898" s="22"/>
      <c r="U898" s="22"/>
      <c r="V898" s="22"/>
      <c r="W898" s="22"/>
      <c r="X898" s="22"/>
      <c r="Y898" s="22"/>
      <c r="Z898" s="22"/>
      <c r="AA898" s="5" t="s">
        <v>2269</v>
      </c>
      <c r="AB898" s="5" t="s">
        <v>5450</v>
      </c>
      <c r="AC898" s="32" t="s">
        <v>5451</v>
      </c>
      <c r="AD898" s="21">
        <v>1</v>
      </c>
    </row>
    <row r="899" spans="1:30" x14ac:dyDescent="0.3">
      <c r="A899" s="18" t="str">
        <f t="shared" ref="A899:B899" si="929">IF(AND(ISNUMBER(SEARCH("Yes",C899)),ISNUMBER(SEARCH("Yes",E899)),ISNUMBER(SEARCH("Yes",G899)),ISNUMBER(SEARCH("Yes",I899))),"Yes","No")</f>
        <v>No</v>
      </c>
      <c r="B899" s="18" t="str">
        <f t="shared" si="929"/>
        <v>No</v>
      </c>
      <c r="C899" s="15" t="str">
        <f t="shared" si="790"/>
        <v>No</v>
      </c>
      <c r="D899" s="18" t="str">
        <f t="shared" si="791"/>
        <v>No</v>
      </c>
      <c r="E899" s="18" t="str">
        <f t="shared" si="792"/>
        <v>No</v>
      </c>
      <c r="F899" s="18" t="str">
        <f t="shared" si="793"/>
        <v>No</v>
      </c>
      <c r="G899" s="18" t="str">
        <f t="shared" si="794"/>
        <v>No</v>
      </c>
      <c r="H899" s="18" t="str">
        <f t="shared" si="795"/>
        <v>No</v>
      </c>
      <c r="I899" s="18" t="str">
        <f t="shared" si="796"/>
        <v>Yes</v>
      </c>
      <c r="J899" s="18" t="str">
        <f t="shared" si="797"/>
        <v>Yes</v>
      </c>
      <c r="K899" s="21">
        <v>897</v>
      </c>
      <c r="L899" s="5" t="s">
        <v>78</v>
      </c>
      <c r="M899" s="5" t="s">
        <v>377</v>
      </c>
      <c r="N899" s="5" t="s">
        <v>2266</v>
      </c>
      <c r="O899" s="5" t="s">
        <v>149</v>
      </c>
      <c r="P899" s="5" t="s">
        <v>2608</v>
      </c>
      <c r="Q899" s="32" t="s">
        <v>5452</v>
      </c>
      <c r="R899" s="21">
        <v>1</v>
      </c>
      <c r="S899" s="22"/>
      <c r="T899" s="22"/>
      <c r="U899" s="22"/>
      <c r="V899" s="22"/>
      <c r="W899" s="22"/>
      <c r="X899" s="22"/>
      <c r="Y899" s="22"/>
      <c r="Z899" s="22"/>
      <c r="AA899" s="5" t="s">
        <v>2269</v>
      </c>
      <c r="AB899" s="5" t="s">
        <v>2884</v>
      </c>
      <c r="AC899" s="32" t="s">
        <v>5453</v>
      </c>
      <c r="AD899" s="21">
        <v>1</v>
      </c>
    </row>
    <row r="900" spans="1:30" x14ac:dyDescent="0.3">
      <c r="A900" s="18" t="str">
        <f t="shared" ref="A900:B900" si="930">IF(AND(ISNUMBER(SEARCH("Yes",C900)),ISNUMBER(SEARCH("Yes",E900)),ISNUMBER(SEARCH("Yes",G900)),ISNUMBER(SEARCH("Yes",I900))),"Yes","No")</f>
        <v>No</v>
      </c>
      <c r="B900" s="18" t="str">
        <f t="shared" si="930"/>
        <v>No</v>
      </c>
      <c r="C900" s="15" t="str">
        <f t="shared" si="790"/>
        <v>No</v>
      </c>
      <c r="D900" s="18" t="str">
        <f t="shared" si="791"/>
        <v>No</v>
      </c>
      <c r="E900" s="18" t="str">
        <f t="shared" si="792"/>
        <v>No</v>
      </c>
      <c r="F900" s="18" t="str">
        <f t="shared" si="793"/>
        <v>No</v>
      </c>
      <c r="G900" s="18" t="str">
        <f t="shared" si="794"/>
        <v>No</v>
      </c>
      <c r="H900" s="18" t="str">
        <f t="shared" si="795"/>
        <v>No</v>
      </c>
      <c r="I900" s="18" t="str">
        <f t="shared" si="796"/>
        <v>Yes</v>
      </c>
      <c r="J900" s="18" t="str">
        <f t="shared" si="797"/>
        <v>Yes</v>
      </c>
      <c r="K900" s="21">
        <v>898</v>
      </c>
      <c r="L900" s="5" t="s">
        <v>1901</v>
      </c>
      <c r="M900" s="5" t="s">
        <v>1902</v>
      </c>
      <c r="N900" s="5" t="s">
        <v>2266</v>
      </c>
      <c r="O900" s="5" t="s">
        <v>149</v>
      </c>
      <c r="P900" s="5" t="s">
        <v>2284</v>
      </c>
      <c r="Q900" s="32" t="s">
        <v>5454</v>
      </c>
      <c r="R900" s="21">
        <v>1</v>
      </c>
      <c r="S900" s="22"/>
      <c r="T900" s="22"/>
      <c r="U900" s="22"/>
      <c r="V900" s="22"/>
      <c r="W900" s="22"/>
      <c r="X900" s="22"/>
      <c r="Y900" s="22"/>
      <c r="Z900" s="22"/>
      <c r="AA900" s="5" t="s">
        <v>21</v>
      </c>
      <c r="AB900" s="5" t="s">
        <v>2688</v>
      </c>
      <c r="AC900" s="32" t="s">
        <v>5410</v>
      </c>
      <c r="AD900" s="21">
        <v>1</v>
      </c>
    </row>
    <row r="901" spans="1:30" x14ac:dyDescent="0.3">
      <c r="A901" s="18" t="str">
        <f t="shared" ref="A901:B901" si="931">IF(AND(ISNUMBER(SEARCH("Yes",C901)),ISNUMBER(SEARCH("Yes",E901)),ISNUMBER(SEARCH("Yes",G901)),ISNUMBER(SEARCH("Yes",I901))),"Yes","No")</f>
        <v>No</v>
      </c>
      <c r="B901" s="18" t="str">
        <f t="shared" si="931"/>
        <v>No</v>
      </c>
      <c r="C901" s="15" t="str">
        <f t="shared" si="790"/>
        <v>No</v>
      </c>
      <c r="D901" s="18" t="str">
        <f t="shared" si="791"/>
        <v>No</v>
      </c>
      <c r="E901" s="18" t="str">
        <f t="shared" si="792"/>
        <v>Yes</v>
      </c>
      <c r="F901" s="18" t="str">
        <f t="shared" si="793"/>
        <v>Yes</v>
      </c>
      <c r="G901" s="18" t="str">
        <f t="shared" si="794"/>
        <v>Yes</v>
      </c>
      <c r="H901" s="18" t="str">
        <f t="shared" si="795"/>
        <v>Yes</v>
      </c>
      <c r="I901" s="18" t="str">
        <f t="shared" si="796"/>
        <v>Yes</v>
      </c>
      <c r="J901" s="18" t="str">
        <f t="shared" si="797"/>
        <v>Yes</v>
      </c>
      <c r="K901" s="21">
        <v>899</v>
      </c>
      <c r="L901" s="5" t="s">
        <v>357</v>
      </c>
      <c r="M901" s="5" t="s">
        <v>358</v>
      </c>
      <c r="N901" s="5" t="s">
        <v>2266</v>
      </c>
      <c r="O901" s="5" t="s">
        <v>149</v>
      </c>
      <c r="P901" s="5" t="s">
        <v>2317</v>
      </c>
      <c r="Q901" s="32" t="s">
        <v>5455</v>
      </c>
      <c r="R901" s="21">
        <v>1</v>
      </c>
      <c r="S901" s="5" t="s">
        <v>21</v>
      </c>
      <c r="T901" s="5" t="s">
        <v>5456</v>
      </c>
      <c r="U901" s="32" t="s">
        <v>5457</v>
      </c>
      <c r="V901" s="21">
        <v>1</v>
      </c>
      <c r="W901" s="5" t="s">
        <v>21</v>
      </c>
      <c r="X901" s="5" t="s">
        <v>5458</v>
      </c>
      <c r="Y901" s="32" t="s">
        <v>5459</v>
      </c>
      <c r="Z901" s="21">
        <v>1</v>
      </c>
      <c r="AA901" s="5" t="s">
        <v>2269</v>
      </c>
      <c r="AB901" s="5" t="s">
        <v>2984</v>
      </c>
      <c r="AC901" s="32" t="s">
        <v>5460</v>
      </c>
      <c r="AD901" s="21">
        <v>1</v>
      </c>
    </row>
    <row r="902" spans="1:30" x14ac:dyDescent="0.3">
      <c r="A902" s="18" t="str">
        <f t="shared" ref="A902:B902" si="932">IF(AND(ISNUMBER(SEARCH("Yes",C902)),ISNUMBER(SEARCH("Yes",E902)),ISNUMBER(SEARCH("Yes",G902)),ISNUMBER(SEARCH("Yes",I902))),"Yes","No")</f>
        <v>Yes</v>
      </c>
      <c r="B902" s="18" t="str">
        <f t="shared" si="932"/>
        <v>Yes</v>
      </c>
      <c r="C902" s="15" t="str">
        <f t="shared" si="790"/>
        <v>Yes</v>
      </c>
      <c r="D902" s="18" t="str">
        <f t="shared" si="791"/>
        <v>Yes</v>
      </c>
      <c r="E902" s="18" t="str">
        <f t="shared" si="792"/>
        <v>Yes</v>
      </c>
      <c r="F902" s="18" t="str">
        <f t="shared" si="793"/>
        <v>Yes</v>
      </c>
      <c r="G902" s="18" t="str">
        <f t="shared" si="794"/>
        <v>Yes</v>
      </c>
      <c r="H902" s="18" t="str">
        <f t="shared" si="795"/>
        <v>Yes</v>
      </c>
      <c r="I902" s="18" t="str">
        <f t="shared" si="796"/>
        <v>Yes</v>
      </c>
      <c r="J902" s="18" t="str">
        <f t="shared" si="797"/>
        <v>Yes</v>
      </c>
      <c r="K902" s="21">
        <v>900</v>
      </c>
      <c r="L902" s="5" t="s">
        <v>81</v>
      </c>
      <c r="M902" s="5" t="s">
        <v>127</v>
      </c>
      <c r="N902" s="5" t="s">
        <v>2266</v>
      </c>
      <c r="O902" s="5" t="s">
        <v>21</v>
      </c>
      <c r="P902" s="5" t="s">
        <v>3670</v>
      </c>
      <c r="Q902" s="32" t="s">
        <v>5461</v>
      </c>
      <c r="R902" s="21">
        <v>1</v>
      </c>
      <c r="S902" s="5" t="s">
        <v>21</v>
      </c>
      <c r="T902" s="5" t="s">
        <v>5462</v>
      </c>
      <c r="U902" s="32" t="s">
        <v>5463</v>
      </c>
      <c r="V902" s="21">
        <v>1</v>
      </c>
      <c r="W902" s="5" t="s">
        <v>21</v>
      </c>
      <c r="X902" s="5" t="s">
        <v>5464</v>
      </c>
      <c r="Y902" s="32" t="s">
        <v>5465</v>
      </c>
      <c r="Z902" s="21">
        <v>1</v>
      </c>
      <c r="AA902" s="5" t="s">
        <v>2269</v>
      </c>
      <c r="AB902" s="5" t="s">
        <v>3979</v>
      </c>
      <c r="AC902" s="32" t="s">
        <v>5466</v>
      </c>
      <c r="AD902" s="21">
        <v>1</v>
      </c>
    </row>
    <row r="903" spans="1:30" x14ac:dyDescent="0.3">
      <c r="A903" s="18" t="str">
        <f t="shared" ref="A903:B903" si="933">IF(AND(ISNUMBER(SEARCH("Yes",C903)),ISNUMBER(SEARCH("Yes",E903)),ISNUMBER(SEARCH("Yes",G903)),ISNUMBER(SEARCH("Yes",I903))),"Yes","No")</f>
        <v>No</v>
      </c>
      <c r="B903" s="18" t="str">
        <f t="shared" si="933"/>
        <v>No</v>
      </c>
      <c r="C903" s="15" t="str">
        <f t="shared" si="790"/>
        <v>No</v>
      </c>
      <c r="D903" s="18" t="str">
        <f t="shared" si="791"/>
        <v>No</v>
      </c>
      <c r="E903" s="18" t="str">
        <f t="shared" si="792"/>
        <v>No</v>
      </c>
      <c r="F903" s="18" t="str">
        <f t="shared" si="793"/>
        <v>No</v>
      </c>
      <c r="G903" s="18" t="str">
        <f t="shared" si="794"/>
        <v>No</v>
      </c>
      <c r="H903" s="18" t="str">
        <f t="shared" si="795"/>
        <v>No</v>
      </c>
      <c r="I903" s="18" t="str">
        <f t="shared" si="796"/>
        <v>Yes</v>
      </c>
      <c r="J903" s="18" t="str">
        <f t="shared" si="797"/>
        <v>Yes</v>
      </c>
      <c r="K903" s="21">
        <v>901</v>
      </c>
      <c r="L903" s="5" t="s">
        <v>1903</v>
      </c>
      <c r="M903" s="5" t="s">
        <v>1904</v>
      </c>
      <c r="N903" s="5" t="s">
        <v>2266</v>
      </c>
      <c r="O903" s="5" t="s">
        <v>149</v>
      </c>
      <c r="P903" s="5" t="s">
        <v>3396</v>
      </c>
      <c r="Q903" s="32" t="s">
        <v>5467</v>
      </c>
      <c r="R903" s="21">
        <v>1</v>
      </c>
      <c r="S903" s="22"/>
      <c r="T903" s="22"/>
      <c r="U903" s="22"/>
      <c r="V903" s="22"/>
      <c r="W903" s="22"/>
      <c r="X903" s="22"/>
      <c r="Y903" s="22"/>
      <c r="Z903" s="22"/>
      <c r="AA903" s="5" t="s">
        <v>21</v>
      </c>
      <c r="AB903" s="5" t="s">
        <v>5316</v>
      </c>
      <c r="AC903" s="32" t="s">
        <v>5468</v>
      </c>
      <c r="AD903" s="21">
        <v>1</v>
      </c>
    </row>
    <row r="904" spans="1:30" x14ac:dyDescent="0.3">
      <c r="A904" s="18" t="str">
        <f t="shared" ref="A904:B904" si="934">IF(AND(ISNUMBER(SEARCH("Yes",C904)),ISNUMBER(SEARCH("Yes",E904)),ISNUMBER(SEARCH("Yes",G904)),ISNUMBER(SEARCH("Yes",I904))),"Yes","No")</f>
        <v>No</v>
      </c>
      <c r="B904" s="18" t="str">
        <f t="shared" si="934"/>
        <v>No</v>
      </c>
      <c r="C904" s="15" t="str">
        <f t="shared" si="790"/>
        <v>No</v>
      </c>
      <c r="D904" s="18" t="str">
        <f t="shared" si="791"/>
        <v>No</v>
      </c>
      <c r="E904" s="18" t="str">
        <f t="shared" si="792"/>
        <v>No</v>
      </c>
      <c r="F904" s="18" t="str">
        <f t="shared" si="793"/>
        <v>No</v>
      </c>
      <c r="G904" s="18" t="str">
        <f t="shared" si="794"/>
        <v>No</v>
      </c>
      <c r="H904" s="18" t="str">
        <f t="shared" si="795"/>
        <v>No</v>
      </c>
      <c r="I904" s="18" t="str">
        <f t="shared" si="796"/>
        <v>Yes</v>
      </c>
      <c r="J904" s="18" t="str">
        <f t="shared" si="797"/>
        <v>Yes</v>
      </c>
      <c r="K904" s="21">
        <v>902</v>
      </c>
      <c r="L904" s="5" t="s">
        <v>1905</v>
      </c>
      <c r="M904" s="5" t="s">
        <v>1906</v>
      </c>
      <c r="N904" s="5" t="s">
        <v>2266</v>
      </c>
      <c r="O904" s="5" t="s">
        <v>149</v>
      </c>
      <c r="P904" s="5" t="s">
        <v>2390</v>
      </c>
      <c r="Q904" s="32" t="s">
        <v>5469</v>
      </c>
      <c r="R904" s="21">
        <v>1</v>
      </c>
      <c r="S904" s="22"/>
      <c r="T904" s="22"/>
      <c r="U904" s="22"/>
      <c r="V904" s="22"/>
      <c r="W904" s="22"/>
      <c r="X904" s="22"/>
      <c r="Y904" s="22"/>
      <c r="Z904" s="22"/>
      <c r="AA904" s="5" t="s">
        <v>2269</v>
      </c>
      <c r="AB904" s="5" t="s">
        <v>3407</v>
      </c>
      <c r="AC904" s="32" t="s">
        <v>5470</v>
      </c>
      <c r="AD904" s="21">
        <v>1</v>
      </c>
    </row>
    <row r="905" spans="1:30" x14ac:dyDescent="0.3">
      <c r="A905" s="18" t="str">
        <f t="shared" ref="A905:B905" si="935">IF(AND(ISNUMBER(SEARCH("Yes",C905)),ISNUMBER(SEARCH("Yes",E905)),ISNUMBER(SEARCH("Yes",G905)),ISNUMBER(SEARCH("Yes",I905))),"Yes","No")</f>
        <v>No</v>
      </c>
      <c r="B905" s="18" t="str">
        <f t="shared" si="935"/>
        <v>No</v>
      </c>
      <c r="C905" s="15" t="str">
        <f t="shared" si="790"/>
        <v>No</v>
      </c>
      <c r="D905" s="18" t="str">
        <f t="shared" si="791"/>
        <v>No</v>
      </c>
      <c r="E905" s="18" t="str">
        <f t="shared" si="792"/>
        <v>No</v>
      </c>
      <c r="F905" s="18" t="str">
        <f t="shared" si="793"/>
        <v>No</v>
      </c>
      <c r="G905" s="18" t="str">
        <f t="shared" si="794"/>
        <v>No</v>
      </c>
      <c r="H905" s="18" t="str">
        <f t="shared" si="795"/>
        <v>No</v>
      </c>
      <c r="I905" s="18" t="str">
        <f t="shared" si="796"/>
        <v>Yes</v>
      </c>
      <c r="J905" s="18" t="str">
        <f t="shared" si="797"/>
        <v>No</v>
      </c>
      <c r="K905" s="21">
        <v>903</v>
      </c>
      <c r="L905" s="5" t="s">
        <v>1907</v>
      </c>
      <c r="M905" s="5" t="s">
        <v>1908</v>
      </c>
      <c r="N905" s="5" t="s">
        <v>2266</v>
      </c>
      <c r="O905" s="5" t="s">
        <v>149</v>
      </c>
      <c r="P905" s="5" t="s">
        <v>5471</v>
      </c>
      <c r="Q905" s="32" t="s">
        <v>5472</v>
      </c>
      <c r="R905" s="21">
        <v>1</v>
      </c>
      <c r="S905" s="22"/>
      <c r="T905" s="22"/>
      <c r="U905" s="22"/>
      <c r="V905" s="22"/>
      <c r="W905" s="22"/>
      <c r="X905" s="22"/>
      <c r="Y905" s="22"/>
      <c r="Z905" s="22"/>
      <c r="AA905" s="5" t="s">
        <v>149</v>
      </c>
      <c r="AB905" s="5" t="s">
        <v>5473</v>
      </c>
      <c r="AC905" s="32" t="s">
        <v>5474</v>
      </c>
      <c r="AD905" s="21">
        <v>1</v>
      </c>
    </row>
    <row r="906" spans="1:30" x14ac:dyDescent="0.3">
      <c r="A906" s="18" t="str">
        <f t="shared" ref="A906:B906" si="936">IF(AND(ISNUMBER(SEARCH("Yes",C906)),ISNUMBER(SEARCH("Yes",E906)),ISNUMBER(SEARCH("Yes",G906)),ISNUMBER(SEARCH("Yes",I906))),"Yes","No")</f>
        <v>No</v>
      </c>
      <c r="B906" s="18" t="str">
        <f t="shared" si="936"/>
        <v>No</v>
      </c>
      <c r="C906" s="15" t="str">
        <f t="shared" si="790"/>
        <v>No</v>
      </c>
      <c r="D906" s="18" t="str">
        <f t="shared" si="791"/>
        <v>No</v>
      </c>
      <c r="E906" s="18" t="str">
        <f t="shared" si="792"/>
        <v>No</v>
      </c>
      <c r="F906" s="18" t="str">
        <f t="shared" si="793"/>
        <v>No</v>
      </c>
      <c r="G906" s="18" t="str">
        <f t="shared" si="794"/>
        <v>No</v>
      </c>
      <c r="H906" s="18" t="str">
        <f t="shared" si="795"/>
        <v>No</v>
      </c>
      <c r="I906" s="18" t="str">
        <f t="shared" si="796"/>
        <v>Yes</v>
      </c>
      <c r="J906" s="18" t="str">
        <f t="shared" si="797"/>
        <v>Yes</v>
      </c>
      <c r="K906" s="21">
        <v>904</v>
      </c>
      <c r="L906" s="5" t="s">
        <v>1909</v>
      </c>
      <c r="M906" s="5" t="s">
        <v>1910</v>
      </c>
      <c r="N906" s="5" t="s">
        <v>2266</v>
      </c>
      <c r="O906" s="5" t="s">
        <v>149</v>
      </c>
      <c r="P906" s="5" t="s">
        <v>5475</v>
      </c>
      <c r="Q906" s="32" t="s">
        <v>5476</v>
      </c>
      <c r="R906" s="21">
        <v>1</v>
      </c>
      <c r="S906" s="22"/>
      <c r="T906" s="22"/>
      <c r="U906" s="22"/>
      <c r="V906" s="22"/>
      <c r="W906" s="22"/>
      <c r="X906" s="22"/>
      <c r="Y906" s="22"/>
      <c r="Z906" s="22"/>
      <c r="AA906" s="5" t="s">
        <v>2269</v>
      </c>
      <c r="AB906" s="5" t="s">
        <v>2432</v>
      </c>
      <c r="AC906" s="32" t="s">
        <v>5477</v>
      </c>
      <c r="AD906" s="21">
        <v>1</v>
      </c>
    </row>
    <row r="907" spans="1:30" x14ac:dyDescent="0.3">
      <c r="A907" s="18" t="str">
        <f t="shared" ref="A907:B907" si="937">IF(AND(ISNUMBER(SEARCH("Yes",C907)),ISNUMBER(SEARCH("Yes",E907)),ISNUMBER(SEARCH("Yes",G907)),ISNUMBER(SEARCH("Yes",I907))),"Yes","No")</f>
        <v>No</v>
      </c>
      <c r="B907" s="18" t="str">
        <f t="shared" si="937"/>
        <v>No</v>
      </c>
      <c r="C907" s="15" t="str">
        <f t="shared" si="790"/>
        <v>No</v>
      </c>
      <c r="D907" s="18" t="str">
        <f t="shared" si="791"/>
        <v>No</v>
      </c>
      <c r="E907" s="18" t="str">
        <f t="shared" si="792"/>
        <v>No</v>
      </c>
      <c r="F907" s="18" t="str">
        <f t="shared" si="793"/>
        <v>No</v>
      </c>
      <c r="G907" s="18" t="str">
        <f t="shared" si="794"/>
        <v>No</v>
      </c>
      <c r="H907" s="18" t="str">
        <f t="shared" si="795"/>
        <v>No</v>
      </c>
      <c r="I907" s="18" t="str">
        <f t="shared" si="796"/>
        <v>Yes</v>
      </c>
      <c r="J907" s="18" t="str">
        <f t="shared" si="797"/>
        <v>Yes</v>
      </c>
      <c r="K907" s="21">
        <v>905</v>
      </c>
      <c r="L907" s="5" t="s">
        <v>1911</v>
      </c>
      <c r="M907" s="5" t="s">
        <v>1912</v>
      </c>
      <c r="N907" s="5" t="s">
        <v>2266</v>
      </c>
      <c r="O907" s="5" t="s">
        <v>149</v>
      </c>
      <c r="P907" s="5" t="s">
        <v>3072</v>
      </c>
      <c r="Q907" s="32" t="s">
        <v>5478</v>
      </c>
      <c r="R907" s="21">
        <v>1</v>
      </c>
      <c r="S907" s="22"/>
      <c r="T907" s="22"/>
      <c r="U907" s="22"/>
      <c r="V907" s="22"/>
      <c r="W907" s="22"/>
      <c r="X907" s="22"/>
      <c r="Y907" s="22"/>
      <c r="Z907" s="22"/>
      <c r="AA907" s="5" t="s">
        <v>21</v>
      </c>
      <c r="AB907" s="5" t="s">
        <v>3156</v>
      </c>
      <c r="AC907" s="32" t="s">
        <v>5479</v>
      </c>
      <c r="AD907" s="21">
        <v>1</v>
      </c>
    </row>
    <row r="908" spans="1:30" x14ac:dyDescent="0.3">
      <c r="A908" s="18" t="str">
        <f t="shared" ref="A908:B908" si="938">IF(AND(ISNUMBER(SEARCH("Yes",C908)),ISNUMBER(SEARCH("Yes",E908)),ISNUMBER(SEARCH("Yes",G908)),ISNUMBER(SEARCH("Yes",I908))),"Yes","No")</f>
        <v>No</v>
      </c>
      <c r="B908" s="18" t="str">
        <f t="shared" si="938"/>
        <v>No</v>
      </c>
      <c r="C908" s="15" t="str">
        <f t="shared" si="790"/>
        <v>No</v>
      </c>
      <c r="D908" s="18" t="str">
        <f t="shared" si="791"/>
        <v>No</v>
      </c>
      <c r="E908" s="18" t="str">
        <f t="shared" si="792"/>
        <v>No</v>
      </c>
      <c r="F908" s="18" t="str">
        <f t="shared" si="793"/>
        <v>No</v>
      </c>
      <c r="G908" s="18" t="str">
        <f t="shared" si="794"/>
        <v>No</v>
      </c>
      <c r="H908" s="18" t="str">
        <f t="shared" si="795"/>
        <v>No</v>
      </c>
      <c r="I908" s="18" t="str">
        <f t="shared" si="796"/>
        <v>Yes</v>
      </c>
      <c r="J908" s="18" t="str">
        <f t="shared" si="797"/>
        <v>No</v>
      </c>
      <c r="K908" s="21">
        <v>906</v>
      </c>
      <c r="L908" s="5" t="s">
        <v>1913</v>
      </c>
      <c r="M908" s="5" t="s">
        <v>1914</v>
      </c>
      <c r="N908" s="5" t="s">
        <v>2266</v>
      </c>
      <c r="O908" s="5" t="s">
        <v>149</v>
      </c>
      <c r="P908" s="5" t="s">
        <v>2683</v>
      </c>
      <c r="Q908" s="32" t="s">
        <v>5480</v>
      </c>
      <c r="R908" s="21">
        <v>1</v>
      </c>
      <c r="S908" s="22"/>
      <c r="T908" s="22"/>
      <c r="U908" s="22"/>
      <c r="V908" s="22"/>
      <c r="W908" s="22"/>
      <c r="X908" s="22"/>
      <c r="Y908" s="22"/>
      <c r="Z908" s="22"/>
      <c r="AA908" s="5" t="s">
        <v>149</v>
      </c>
      <c r="AB908" s="5" t="s">
        <v>2937</v>
      </c>
      <c r="AC908" s="32" t="s">
        <v>5481</v>
      </c>
      <c r="AD908" s="21">
        <v>1</v>
      </c>
    </row>
    <row r="909" spans="1:30" x14ac:dyDescent="0.3">
      <c r="A909" s="18" t="str">
        <f t="shared" ref="A909:B909" si="939">IF(AND(ISNUMBER(SEARCH("Yes",C909)),ISNUMBER(SEARCH("Yes",E909)),ISNUMBER(SEARCH("Yes",G909)),ISNUMBER(SEARCH("Yes",I909))),"Yes","No")</f>
        <v>No</v>
      </c>
      <c r="B909" s="18" t="str">
        <f t="shared" si="939"/>
        <v>No</v>
      </c>
      <c r="C909" s="15" t="str">
        <f t="shared" si="790"/>
        <v>No</v>
      </c>
      <c r="D909" s="18" t="str">
        <f t="shared" si="791"/>
        <v>No</v>
      </c>
      <c r="E909" s="18" t="str">
        <f t="shared" si="792"/>
        <v>No</v>
      </c>
      <c r="F909" s="18" t="str">
        <f t="shared" si="793"/>
        <v>No</v>
      </c>
      <c r="G909" s="18" t="str">
        <f t="shared" si="794"/>
        <v>No</v>
      </c>
      <c r="H909" s="18" t="str">
        <f t="shared" si="795"/>
        <v>No</v>
      </c>
      <c r="I909" s="18" t="str">
        <f t="shared" si="796"/>
        <v>Yes</v>
      </c>
      <c r="J909" s="18" t="str">
        <f t="shared" si="797"/>
        <v>Yes</v>
      </c>
      <c r="K909" s="21">
        <v>907</v>
      </c>
      <c r="L909" s="5" t="s">
        <v>1915</v>
      </c>
      <c r="M909" s="5" t="s">
        <v>1916</v>
      </c>
      <c r="N909" s="5" t="s">
        <v>2266</v>
      </c>
      <c r="O909" s="5" t="s">
        <v>149</v>
      </c>
      <c r="P909" s="5" t="s">
        <v>5482</v>
      </c>
      <c r="Q909" s="32" t="s">
        <v>5483</v>
      </c>
      <c r="R909" s="21">
        <v>1</v>
      </c>
      <c r="S909" s="22"/>
      <c r="T909" s="22"/>
      <c r="U909" s="22"/>
      <c r="V909" s="22"/>
      <c r="W909" s="22"/>
      <c r="X909" s="22"/>
      <c r="Y909" s="22"/>
      <c r="Z909" s="22"/>
      <c r="AA909" s="5" t="s">
        <v>21</v>
      </c>
      <c r="AB909" s="5" t="s">
        <v>5484</v>
      </c>
      <c r="AC909" s="32" t="s">
        <v>5485</v>
      </c>
      <c r="AD909" s="21">
        <v>1</v>
      </c>
    </row>
    <row r="910" spans="1:30" x14ac:dyDescent="0.3">
      <c r="A910" s="18" t="str">
        <f t="shared" ref="A910:B910" si="940">IF(AND(ISNUMBER(SEARCH("Yes",C910)),ISNUMBER(SEARCH("Yes",E910)),ISNUMBER(SEARCH("Yes",G910)),ISNUMBER(SEARCH("Yes",I910))),"Yes","No")</f>
        <v>No</v>
      </c>
      <c r="B910" s="18" t="str">
        <f t="shared" si="940"/>
        <v>No</v>
      </c>
      <c r="C910" s="15" t="str">
        <f t="shared" si="790"/>
        <v>Yes</v>
      </c>
      <c r="D910" s="18" t="str">
        <f t="shared" si="791"/>
        <v>No</v>
      </c>
      <c r="E910" s="18" t="str">
        <f t="shared" si="792"/>
        <v>Yes</v>
      </c>
      <c r="F910" s="18" t="str">
        <f t="shared" si="793"/>
        <v>Yes</v>
      </c>
      <c r="G910" s="18" t="str">
        <f t="shared" si="794"/>
        <v>No</v>
      </c>
      <c r="H910" s="18" t="str">
        <f t="shared" si="795"/>
        <v>Yes</v>
      </c>
      <c r="I910" s="18" t="str">
        <f t="shared" si="796"/>
        <v>Yes</v>
      </c>
      <c r="J910" s="18" t="str">
        <f t="shared" si="797"/>
        <v>Yes</v>
      </c>
      <c r="K910" s="21">
        <v>908</v>
      </c>
      <c r="L910" s="5" t="s">
        <v>163</v>
      </c>
      <c r="M910" s="5" t="s">
        <v>338</v>
      </c>
      <c r="N910" s="5" t="s">
        <v>2266</v>
      </c>
      <c r="O910" s="5" t="s">
        <v>149</v>
      </c>
      <c r="P910" s="5" t="s">
        <v>2449</v>
      </c>
      <c r="Q910" s="32" t="s">
        <v>5486</v>
      </c>
      <c r="R910" s="21">
        <v>1</v>
      </c>
      <c r="S910" s="5" t="s">
        <v>21</v>
      </c>
      <c r="T910" s="5" t="s">
        <v>5487</v>
      </c>
      <c r="U910" s="32" t="s">
        <v>5488</v>
      </c>
      <c r="V910" s="21">
        <v>1</v>
      </c>
      <c r="W910" s="5" t="s">
        <v>149</v>
      </c>
      <c r="X910" s="5" t="s">
        <v>5489</v>
      </c>
      <c r="Y910" s="32" t="s">
        <v>5490</v>
      </c>
      <c r="Z910" s="21">
        <v>1</v>
      </c>
      <c r="AA910" s="5" t="s">
        <v>21</v>
      </c>
      <c r="AB910" s="5" t="s">
        <v>5491</v>
      </c>
      <c r="AC910" s="32" t="s">
        <v>5492</v>
      </c>
      <c r="AD910" s="21">
        <v>1</v>
      </c>
    </row>
    <row r="911" spans="1:30" x14ac:dyDescent="0.3">
      <c r="A911" s="18" t="str">
        <f t="shared" ref="A911:B911" si="941">IF(AND(ISNUMBER(SEARCH("Yes",C911)),ISNUMBER(SEARCH("Yes",E911)),ISNUMBER(SEARCH("Yes",G911)),ISNUMBER(SEARCH("Yes",I911))),"Yes","No")</f>
        <v>No</v>
      </c>
      <c r="B911" s="18" t="str">
        <f t="shared" si="941"/>
        <v>No</v>
      </c>
      <c r="C911" s="15" t="str">
        <f t="shared" si="790"/>
        <v>No</v>
      </c>
      <c r="D911" s="18" t="str">
        <f t="shared" si="791"/>
        <v>No</v>
      </c>
      <c r="E911" s="18" t="str">
        <f t="shared" si="792"/>
        <v>No</v>
      </c>
      <c r="F911" s="18" t="str">
        <f t="shared" si="793"/>
        <v>No</v>
      </c>
      <c r="G911" s="18" t="str">
        <f t="shared" si="794"/>
        <v>No</v>
      </c>
      <c r="H911" s="18" t="str">
        <f t="shared" si="795"/>
        <v>No</v>
      </c>
      <c r="I911" s="18" t="str">
        <f t="shared" si="796"/>
        <v>Yes</v>
      </c>
      <c r="J911" s="18" t="str">
        <f t="shared" si="797"/>
        <v>Yes</v>
      </c>
      <c r="K911" s="21">
        <v>909</v>
      </c>
      <c r="L911" s="5" t="s">
        <v>1917</v>
      </c>
      <c r="M911" s="5" t="s">
        <v>1918</v>
      </c>
      <c r="N911" s="5" t="s">
        <v>2266</v>
      </c>
      <c r="O911" s="5" t="s">
        <v>149</v>
      </c>
      <c r="P911" s="5" t="s">
        <v>2394</v>
      </c>
      <c r="Q911" s="32" t="s">
        <v>5493</v>
      </c>
      <c r="R911" s="21">
        <v>1</v>
      </c>
      <c r="S911" s="22"/>
      <c r="T911" s="22"/>
      <c r="U911" s="22"/>
      <c r="V911" s="22"/>
      <c r="W911" s="22"/>
      <c r="X911" s="22"/>
      <c r="Y911" s="22"/>
      <c r="Z911" s="22"/>
      <c r="AA911" s="5" t="s">
        <v>21</v>
      </c>
      <c r="AB911" s="5" t="s">
        <v>4807</v>
      </c>
      <c r="AC911" s="32" t="s">
        <v>3294</v>
      </c>
      <c r="AD911" s="21">
        <v>1</v>
      </c>
    </row>
    <row r="912" spans="1:30" x14ac:dyDescent="0.3">
      <c r="A912" s="18" t="str">
        <f t="shared" ref="A912:B912" si="942">IF(AND(ISNUMBER(SEARCH("Yes",C912)),ISNUMBER(SEARCH("Yes",E912)),ISNUMBER(SEARCH("Yes",G912)),ISNUMBER(SEARCH("Yes",I912))),"Yes","No")</f>
        <v>No</v>
      </c>
      <c r="B912" s="18" t="str">
        <f t="shared" si="942"/>
        <v>No</v>
      </c>
      <c r="C912" s="15" t="str">
        <f t="shared" si="790"/>
        <v>No</v>
      </c>
      <c r="D912" s="18" t="str">
        <f t="shared" si="791"/>
        <v>No</v>
      </c>
      <c r="E912" s="18" t="str">
        <f t="shared" si="792"/>
        <v>No</v>
      </c>
      <c r="F912" s="18" t="str">
        <f t="shared" si="793"/>
        <v>No</v>
      </c>
      <c r="G912" s="18" t="str">
        <f t="shared" si="794"/>
        <v>No</v>
      </c>
      <c r="H912" s="18" t="str">
        <f t="shared" si="795"/>
        <v>No</v>
      </c>
      <c r="I912" s="18" t="str">
        <f t="shared" si="796"/>
        <v>Yes</v>
      </c>
      <c r="J912" s="18" t="str">
        <f t="shared" si="797"/>
        <v>Yes</v>
      </c>
      <c r="K912" s="21">
        <v>910</v>
      </c>
      <c r="L912" s="5" t="s">
        <v>1919</v>
      </c>
      <c r="M912" s="5" t="s">
        <v>1920</v>
      </c>
      <c r="N912" s="5" t="s">
        <v>2266</v>
      </c>
      <c r="O912" s="5" t="s">
        <v>149</v>
      </c>
      <c r="P912" s="5" t="s">
        <v>5494</v>
      </c>
      <c r="Q912" s="32" t="s">
        <v>5495</v>
      </c>
      <c r="R912" s="21">
        <v>1</v>
      </c>
      <c r="S912" s="22"/>
      <c r="T912" s="22"/>
      <c r="U912" s="22"/>
      <c r="V912" s="22"/>
      <c r="W912" s="22"/>
      <c r="X912" s="22"/>
      <c r="Y912" s="22"/>
      <c r="Z912" s="22"/>
      <c r="AA912" s="5" t="s">
        <v>2269</v>
      </c>
      <c r="AB912" s="5" t="s">
        <v>5496</v>
      </c>
      <c r="AC912" s="32" t="s">
        <v>5497</v>
      </c>
      <c r="AD912" s="21">
        <v>1</v>
      </c>
    </row>
    <row r="913" spans="1:30" x14ac:dyDescent="0.3">
      <c r="A913" s="18" t="str">
        <f t="shared" ref="A913:B913" si="943">IF(AND(ISNUMBER(SEARCH("Yes",C913)),ISNUMBER(SEARCH("Yes",E913)),ISNUMBER(SEARCH("Yes",G913)),ISNUMBER(SEARCH("Yes",I913))),"Yes","No")</f>
        <v>No</v>
      </c>
      <c r="B913" s="18" t="str">
        <f t="shared" si="943"/>
        <v>No</v>
      </c>
      <c r="C913" s="15" t="str">
        <f t="shared" si="790"/>
        <v>No</v>
      </c>
      <c r="D913" s="18" t="str">
        <f t="shared" si="791"/>
        <v>No</v>
      </c>
      <c r="E913" s="18" t="str">
        <f t="shared" si="792"/>
        <v>No</v>
      </c>
      <c r="F913" s="18" t="str">
        <f t="shared" si="793"/>
        <v>No</v>
      </c>
      <c r="G913" s="18" t="str">
        <f t="shared" si="794"/>
        <v>No</v>
      </c>
      <c r="H913" s="18" t="str">
        <f t="shared" si="795"/>
        <v>No</v>
      </c>
      <c r="I913" s="18" t="str">
        <f t="shared" si="796"/>
        <v>Yes</v>
      </c>
      <c r="J913" s="18" t="str">
        <f t="shared" si="797"/>
        <v>Yes</v>
      </c>
      <c r="K913" s="21">
        <v>911</v>
      </c>
      <c r="L913" s="5" t="s">
        <v>1921</v>
      </c>
      <c r="M913" s="5" t="s">
        <v>1922</v>
      </c>
      <c r="N913" s="5" t="s">
        <v>2266</v>
      </c>
      <c r="O913" s="5" t="s">
        <v>149</v>
      </c>
      <c r="P913" s="5" t="s">
        <v>5498</v>
      </c>
      <c r="Q913" s="32" t="s">
        <v>5499</v>
      </c>
      <c r="R913" s="21">
        <v>1</v>
      </c>
      <c r="S913" s="22"/>
      <c r="T913" s="22"/>
      <c r="U913" s="22"/>
      <c r="V913" s="22"/>
      <c r="W913" s="22"/>
      <c r="X913" s="22"/>
      <c r="Y913" s="22"/>
      <c r="Z913" s="22"/>
      <c r="AA913" s="5" t="s">
        <v>2269</v>
      </c>
      <c r="AB913" s="5" t="s">
        <v>5500</v>
      </c>
      <c r="AC913" s="32" t="s">
        <v>5501</v>
      </c>
      <c r="AD913" s="21">
        <v>1</v>
      </c>
    </row>
    <row r="914" spans="1:30" x14ac:dyDescent="0.3">
      <c r="A914" s="18" t="str">
        <f t="shared" ref="A914:B914" si="944">IF(AND(ISNUMBER(SEARCH("Yes",C914)),ISNUMBER(SEARCH("Yes",E914)),ISNUMBER(SEARCH("Yes",G914)),ISNUMBER(SEARCH("Yes",I914))),"Yes","No")</f>
        <v>No</v>
      </c>
      <c r="B914" s="18" t="str">
        <f t="shared" si="944"/>
        <v>No</v>
      </c>
      <c r="C914" s="15" t="str">
        <f t="shared" si="790"/>
        <v>No</v>
      </c>
      <c r="D914" s="18" t="str">
        <f t="shared" si="791"/>
        <v>No</v>
      </c>
      <c r="E914" s="18" t="str">
        <f t="shared" si="792"/>
        <v>No</v>
      </c>
      <c r="F914" s="18" t="str">
        <f t="shared" si="793"/>
        <v>No</v>
      </c>
      <c r="G914" s="18" t="str">
        <f t="shared" si="794"/>
        <v>No</v>
      </c>
      <c r="H914" s="18" t="str">
        <f t="shared" si="795"/>
        <v>No</v>
      </c>
      <c r="I914" s="18" t="str">
        <f t="shared" si="796"/>
        <v>Yes</v>
      </c>
      <c r="J914" s="18" t="str">
        <f t="shared" si="797"/>
        <v>Yes</v>
      </c>
      <c r="K914" s="21">
        <v>912</v>
      </c>
      <c r="L914" s="5" t="s">
        <v>1923</v>
      </c>
      <c r="M914" s="5" t="s">
        <v>1924</v>
      </c>
      <c r="N914" s="5" t="s">
        <v>2266</v>
      </c>
      <c r="O914" s="5" t="s">
        <v>149</v>
      </c>
      <c r="P914" s="5" t="s">
        <v>2390</v>
      </c>
      <c r="Q914" s="32" t="s">
        <v>5502</v>
      </c>
      <c r="R914" s="21">
        <v>1</v>
      </c>
      <c r="S914" s="22"/>
      <c r="T914" s="22"/>
      <c r="U914" s="22"/>
      <c r="V914" s="22"/>
      <c r="W914" s="22"/>
      <c r="X914" s="22"/>
      <c r="Y914" s="22"/>
      <c r="Z914" s="22"/>
      <c r="AA914" s="5" t="s">
        <v>2269</v>
      </c>
      <c r="AB914" s="5" t="s">
        <v>2557</v>
      </c>
      <c r="AC914" s="32" t="s">
        <v>2558</v>
      </c>
      <c r="AD914" s="21">
        <v>1</v>
      </c>
    </row>
    <row r="915" spans="1:30" x14ac:dyDescent="0.3">
      <c r="A915" s="18" t="str">
        <f t="shared" ref="A915:B915" si="945">IF(AND(ISNUMBER(SEARCH("Yes",C915)),ISNUMBER(SEARCH("Yes",E915)),ISNUMBER(SEARCH("Yes",G915)),ISNUMBER(SEARCH("Yes",I915))),"Yes","No")</f>
        <v>No</v>
      </c>
      <c r="B915" s="18" t="str">
        <f t="shared" si="945"/>
        <v>No</v>
      </c>
      <c r="C915" s="15" t="str">
        <f t="shared" si="790"/>
        <v>No</v>
      </c>
      <c r="D915" s="18" t="str">
        <f t="shared" si="791"/>
        <v>No</v>
      </c>
      <c r="E915" s="18" t="str">
        <f t="shared" si="792"/>
        <v>No</v>
      </c>
      <c r="F915" s="18" t="str">
        <f t="shared" si="793"/>
        <v>No</v>
      </c>
      <c r="G915" s="18" t="str">
        <f t="shared" si="794"/>
        <v>No</v>
      </c>
      <c r="H915" s="18" t="str">
        <f t="shared" si="795"/>
        <v>No</v>
      </c>
      <c r="I915" s="18" t="str">
        <f t="shared" si="796"/>
        <v>Yes</v>
      </c>
      <c r="J915" s="18" t="str">
        <f t="shared" si="797"/>
        <v>Yes</v>
      </c>
      <c r="K915" s="21">
        <v>913</v>
      </c>
      <c r="L915" s="5" t="s">
        <v>1925</v>
      </c>
      <c r="M915" s="5" t="s">
        <v>1926</v>
      </c>
      <c r="N915" s="5" t="s">
        <v>2266</v>
      </c>
      <c r="O915" s="5" t="s">
        <v>149</v>
      </c>
      <c r="P915" s="5" t="s">
        <v>2292</v>
      </c>
      <c r="Q915" s="32" t="s">
        <v>5503</v>
      </c>
      <c r="R915" s="21">
        <v>1</v>
      </c>
      <c r="S915" s="22"/>
      <c r="T915" s="22"/>
      <c r="U915" s="22"/>
      <c r="V915" s="22"/>
      <c r="W915" s="22"/>
      <c r="X915" s="22"/>
      <c r="Y915" s="22"/>
      <c r="Z915" s="22"/>
      <c r="AA915" s="5" t="s">
        <v>2269</v>
      </c>
      <c r="AB915" s="5" t="s">
        <v>5504</v>
      </c>
      <c r="AC915" s="32" t="s">
        <v>5505</v>
      </c>
      <c r="AD915" s="21">
        <v>1</v>
      </c>
    </row>
    <row r="916" spans="1:30" x14ac:dyDescent="0.3">
      <c r="A916" s="18" t="str">
        <f t="shared" ref="A916:B916" si="946">IF(AND(ISNUMBER(SEARCH("Yes",C916)),ISNUMBER(SEARCH("Yes",E916)),ISNUMBER(SEARCH("Yes",G916)),ISNUMBER(SEARCH("Yes",I916))),"Yes","No")</f>
        <v>Yes</v>
      </c>
      <c r="B916" s="18" t="str">
        <f t="shared" si="946"/>
        <v>Yes</v>
      </c>
      <c r="C916" s="15" t="str">
        <f t="shared" si="790"/>
        <v>Yes</v>
      </c>
      <c r="D916" s="18" t="str">
        <f t="shared" si="791"/>
        <v>Yes</v>
      </c>
      <c r="E916" s="18" t="str">
        <f t="shared" si="792"/>
        <v>Yes</v>
      </c>
      <c r="F916" s="18" t="str">
        <f t="shared" si="793"/>
        <v>Yes</v>
      </c>
      <c r="G916" s="18" t="str">
        <f t="shared" si="794"/>
        <v>Yes</v>
      </c>
      <c r="H916" s="18" t="str">
        <f t="shared" si="795"/>
        <v>Yes</v>
      </c>
      <c r="I916" s="18" t="str">
        <f t="shared" si="796"/>
        <v>Yes</v>
      </c>
      <c r="J916" s="18" t="str">
        <f t="shared" si="797"/>
        <v>Yes</v>
      </c>
      <c r="K916" s="21">
        <v>914</v>
      </c>
      <c r="L916" s="5" t="s">
        <v>164</v>
      </c>
      <c r="M916" s="5" t="s">
        <v>165</v>
      </c>
      <c r="N916" s="5" t="s">
        <v>2266</v>
      </c>
      <c r="O916" s="5" t="s">
        <v>21</v>
      </c>
      <c r="P916" s="5" t="s">
        <v>5506</v>
      </c>
      <c r="Q916" s="32" t="s">
        <v>5507</v>
      </c>
      <c r="R916" s="21">
        <v>1</v>
      </c>
      <c r="S916" s="5" t="s">
        <v>21</v>
      </c>
      <c r="T916" s="5" t="s">
        <v>5508</v>
      </c>
      <c r="U916" s="32" t="s">
        <v>5509</v>
      </c>
      <c r="V916" s="21">
        <v>1</v>
      </c>
      <c r="W916" s="5" t="s">
        <v>21</v>
      </c>
      <c r="X916" s="5" t="s">
        <v>5510</v>
      </c>
      <c r="Y916" s="32" t="s">
        <v>5511</v>
      </c>
      <c r="Z916" s="21">
        <v>1</v>
      </c>
      <c r="AA916" s="5" t="s">
        <v>2269</v>
      </c>
      <c r="AB916" s="5" t="s">
        <v>5512</v>
      </c>
      <c r="AC916" s="32" t="s">
        <v>5513</v>
      </c>
      <c r="AD916" s="21">
        <v>1</v>
      </c>
    </row>
    <row r="917" spans="1:30" x14ac:dyDescent="0.3">
      <c r="A917" s="18" t="str">
        <f t="shared" ref="A917:B917" si="947">IF(AND(ISNUMBER(SEARCH("Yes",C917)),ISNUMBER(SEARCH("Yes",E917)),ISNUMBER(SEARCH("Yes",G917)),ISNUMBER(SEARCH("Yes",I917))),"Yes","No")</f>
        <v>No</v>
      </c>
      <c r="B917" s="18" t="str">
        <f t="shared" si="947"/>
        <v>No</v>
      </c>
      <c r="C917" s="15" t="str">
        <f t="shared" si="790"/>
        <v>No</v>
      </c>
      <c r="D917" s="18" t="str">
        <f t="shared" si="791"/>
        <v>No</v>
      </c>
      <c r="E917" s="18" t="str">
        <f t="shared" si="792"/>
        <v>No</v>
      </c>
      <c r="F917" s="18" t="str">
        <f t="shared" si="793"/>
        <v>No</v>
      </c>
      <c r="G917" s="18" t="str">
        <f t="shared" si="794"/>
        <v>No</v>
      </c>
      <c r="H917" s="18" t="str">
        <f t="shared" si="795"/>
        <v>No</v>
      </c>
      <c r="I917" s="18" t="str">
        <f t="shared" si="796"/>
        <v>Yes</v>
      </c>
      <c r="J917" s="18" t="str">
        <f t="shared" si="797"/>
        <v>Yes</v>
      </c>
      <c r="K917" s="21">
        <v>915</v>
      </c>
      <c r="L917" s="5" t="s">
        <v>1927</v>
      </c>
      <c r="M917" s="5" t="s">
        <v>1928</v>
      </c>
      <c r="N917" s="5" t="s">
        <v>2266</v>
      </c>
      <c r="O917" s="5" t="s">
        <v>149</v>
      </c>
      <c r="P917" s="5" t="s">
        <v>5514</v>
      </c>
      <c r="Q917" s="32" t="s">
        <v>5515</v>
      </c>
      <c r="R917" s="21">
        <v>1</v>
      </c>
      <c r="S917" s="22"/>
      <c r="T917" s="22"/>
      <c r="U917" s="22"/>
      <c r="V917" s="22"/>
      <c r="W917" s="22"/>
      <c r="X917" s="22"/>
      <c r="Y917" s="22"/>
      <c r="Z917" s="22"/>
      <c r="AA917" s="5" t="s">
        <v>21</v>
      </c>
      <c r="AB917" s="5" t="s">
        <v>5516</v>
      </c>
      <c r="AC917" s="32" t="s">
        <v>5517</v>
      </c>
      <c r="AD917" s="21">
        <v>1</v>
      </c>
    </row>
    <row r="918" spans="1:30" x14ac:dyDescent="0.3">
      <c r="A918" s="18" t="str">
        <f t="shared" ref="A918:B918" si="948">IF(AND(ISNUMBER(SEARCH("Yes",C918)),ISNUMBER(SEARCH("Yes",E918)),ISNUMBER(SEARCH("Yes",G918)),ISNUMBER(SEARCH("Yes",I918))),"Yes","No")</f>
        <v>No</v>
      </c>
      <c r="B918" s="18" t="str">
        <f t="shared" si="948"/>
        <v>No</v>
      </c>
      <c r="C918" s="15" t="str">
        <f t="shared" si="790"/>
        <v>No</v>
      </c>
      <c r="D918" s="18" t="str">
        <f t="shared" si="791"/>
        <v>No</v>
      </c>
      <c r="E918" s="18" t="str">
        <f t="shared" si="792"/>
        <v>No</v>
      </c>
      <c r="F918" s="18" t="str">
        <f t="shared" si="793"/>
        <v>No</v>
      </c>
      <c r="G918" s="18" t="str">
        <f t="shared" si="794"/>
        <v>No</v>
      </c>
      <c r="H918" s="18" t="str">
        <f t="shared" si="795"/>
        <v>No</v>
      </c>
      <c r="I918" s="18" t="str">
        <f t="shared" si="796"/>
        <v>Yes</v>
      </c>
      <c r="J918" s="18" t="str">
        <f t="shared" si="797"/>
        <v>Yes</v>
      </c>
      <c r="K918" s="21">
        <v>916</v>
      </c>
      <c r="L918" s="5" t="s">
        <v>1929</v>
      </c>
      <c r="M918" s="5" t="s">
        <v>5518</v>
      </c>
      <c r="N918" s="5" t="s">
        <v>2266</v>
      </c>
      <c r="O918" s="5" t="s">
        <v>149</v>
      </c>
      <c r="P918" s="5" t="s">
        <v>2408</v>
      </c>
      <c r="Q918" s="32" t="s">
        <v>5519</v>
      </c>
      <c r="R918" s="21">
        <v>1</v>
      </c>
      <c r="S918" s="22"/>
      <c r="T918" s="22"/>
      <c r="U918" s="22"/>
      <c r="V918" s="22"/>
      <c r="W918" s="22"/>
      <c r="X918" s="22"/>
      <c r="Y918" s="22"/>
      <c r="Z918" s="22"/>
      <c r="AA918" s="5" t="s">
        <v>21</v>
      </c>
      <c r="AB918" s="5" t="s">
        <v>5520</v>
      </c>
      <c r="AC918" s="32" t="s">
        <v>5521</v>
      </c>
      <c r="AD918" s="21">
        <v>1</v>
      </c>
    </row>
    <row r="919" spans="1:30" x14ac:dyDescent="0.3">
      <c r="A919" s="18" t="str">
        <f t="shared" ref="A919:B919" si="949">IF(AND(ISNUMBER(SEARCH("Yes",C919)),ISNUMBER(SEARCH("Yes",E919)),ISNUMBER(SEARCH("Yes",G919)),ISNUMBER(SEARCH("Yes",I919))),"Yes","No")</f>
        <v>No</v>
      </c>
      <c r="B919" s="18" t="str">
        <f t="shared" si="949"/>
        <v>No</v>
      </c>
      <c r="C919" s="15" t="str">
        <f t="shared" si="790"/>
        <v>No</v>
      </c>
      <c r="D919" s="18" t="str">
        <f t="shared" si="791"/>
        <v>No</v>
      </c>
      <c r="E919" s="18" t="str">
        <f t="shared" si="792"/>
        <v>No</v>
      </c>
      <c r="F919" s="18" t="str">
        <f t="shared" si="793"/>
        <v>No</v>
      </c>
      <c r="G919" s="18" t="str">
        <f t="shared" si="794"/>
        <v>No</v>
      </c>
      <c r="H919" s="18" t="str">
        <f t="shared" si="795"/>
        <v>No</v>
      </c>
      <c r="I919" s="18" t="str">
        <f t="shared" si="796"/>
        <v>Yes</v>
      </c>
      <c r="J919" s="18" t="str">
        <f t="shared" si="797"/>
        <v>Yes</v>
      </c>
      <c r="K919" s="21">
        <v>917</v>
      </c>
      <c r="L919" s="5" t="s">
        <v>1931</v>
      </c>
      <c r="M919" s="5" t="s">
        <v>1932</v>
      </c>
      <c r="N919" s="5" t="s">
        <v>2266</v>
      </c>
      <c r="O919" s="5" t="s">
        <v>149</v>
      </c>
      <c r="P919" s="5" t="s">
        <v>2280</v>
      </c>
      <c r="Q919" s="32" t="s">
        <v>5522</v>
      </c>
      <c r="R919" s="21">
        <v>1</v>
      </c>
      <c r="S919" s="22"/>
      <c r="T919" s="22"/>
      <c r="U919" s="22"/>
      <c r="V919" s="22"/>
      <c r="W919" s="22"/>
      <c r="X919" s="22"/>
      <c r="Y919" s="22"/>
      <c r="Z919" s="22"/>
      <c r="AA919" s="5" t="s">
        <v>2269</v>
      </c>
      <c r="AB919" s="5" t="s">
        <v>5523</v>
      </c>
      <c r="AC919" s="32" t="s">
        <v>3084</v>
      </c>
      <c r="AD919" s="21">
        <v>1</v>
      </c>
    </row>
    <row r="920" spans="1:30" x14ac:dyDescent="0.3">
      <c r="A920" s="18" t="str">
        <f t="shared" ref="A920:B920" si="950">IF(AND(ISNUMBER(SEARCH("Yes",C920)),ISNUMBER(SEARCH("Yes",E920)),ISNUMBER(SEARCH("Yes",G920)),ISNUMBER(SEARCH("Yes",I920))),"Yes","No")</f>
        <v>No</v>
      </c>
      <c r="B920" s="18" t="str">
        <f t="shared" si="950"/>
        <v>No</v>
      </c>
      <c r="C920" s="15" t="str">
        <f t="shared" si="790"/>
        <v>No</v>
      </c>
      <c r="D920" s="18" t="str">
        <f t="shared" si="791"/>
        <v>No</v>
      </c>
      <c r="E920" s="18" t="str">
        <f t="shared" si="792"/>
        <v>No</v>
      </c>
      <c r="F920" s="18" t="str">
        <f t="shared" si="793"/>
        <v>No</v>
      </c>
      <c r="G920" s="18" t="str">
        <f t="shared" si="794"/>
        <v>No</v>
      </c>
      <c r="H920" s="18" t="str">
        <f t="shared" si="795"/>
        <v>No</v>
      </c>
      <c r="I920" s="18" t="str">
        <f t="shared" si="796"/>
        <v>Yes</v>
      </c>
      <c r="J920" s="18" t="str">
        <f t="shared" si="797"/>
        <v>Yes</v>
      </c>
      <c r="K920" s="21">
        <v>918</v>
      </c>
      <c r="L920" s="5" t="s">
        <v>1933</v>
      </c>
      <c r="M920" s="5" t="s">
        <v>1934</v>
      </c>
      <c r="N920" s="5" t="s">
        <v>2266</v>
      </c>
      <c r="O920" s="5" t="s">
        <v>149</v>
      </c>
      <c r="P920" s="5" t="s">
        <v>4693</v>
      </c>
      <c r="Q920" s="32" t="s">
        <v>5524</v>
      </c>
      <c r="R920" s="21">
        <v>1</v>
      </c>
      <c r="S920" s="22"/>
      <c r="T920" s="22"/>
      <c r="U920" s="22"/>
      <c r="V920" s="22"/>
      <c r="W920" s="22"/>
      <c r="X920" s="22"/>
      <c r="Y920" s="22"/>
      <c r="Z920" s="22"/>
      <c r="AA920" s="5" t="s">
        <v>2269</v>
      </c>
      <c r="AB920" s="5" t="s">
        <v>5525</v>
      </c>
      <c r="AC920" s="32" t="s">
        <v>5526</v>
      </c>
      <c r="AD920" s="21">
        <v>1</v>
      </c>
    </row>
    <row r="921" spans="1:30" x14ac:dyDescent="0.3">
      <c r="A921" s="18" t="str">
        <f t="shared" ref="A921:B921" si="951">IF(AND(ISNUMBER(SEARCH("Yes",C921)),ISNUMBER(SEARCH("Yes",E921)),ISNUMBER(SEARCH("Yes",G921)),ISNUMBER(SEARCH("Yes",I921))),"Yes","No")</f>
        <v>No</v>
      </c>
      <c r="B921" s="18" t="str">
        <f t="shared" si="951"/>
        <v>No</v>
      </c>
      <c r="C921" s="15" t="str">
        <f t="shared" si="790"/>
        <v>No</v>
      </c>
      <c r="D921" s="18" t="str">
        <f t="shared" si="791"/>
        <v>No</v>
      </c>
      <c r="E921" s="18" t="str">
        <f t="shared" si="792"/>
        <v>No</v>
      </c>
      <c r="F921" s="18" t="str">
        <f t="shared" si="793"/>
        <v>No</v>
      </c>
      <c r="G921" s="18" t="str">
        <f t="shared" si="794"/>
        <v>No</v>
      </c>
      <c r="H921" s="18" t="str">
        <f t="shared" si="795"/>
        <v>No</v>
      </c>
      <c r="I921" s="18" t="str">
        <f t="shared" si="796"/>
        <v>Yes</v>
      </c>
      <c r="J921" s="18" t="str">
        <f t="shared" si="797"/>
        <v>Yes</v>
      </c>
      <c r="K921" s="21">
        <v>919</v>
      </c>
      <c r="L921" s="5" t="s">
        <v>1935</v>
      </c>
      <c r="M921" s="5" t="s">
        <v>1936</v>
      </c>
      <c r="N921" s="5" t="s">
        <v>2266</v>
      </c>
      <c r="O921" s="5" t="s">
        <v>149</v>
      </c>
      <c r="P921" s="5" t="s">
        <v>4895</v>
      </c>
      <c r="Q921" s="32" t="s">
        <v>2762</v>
      </c>
      <c r="R921" s="21">
        <v>1</v>
      </c>
      <c r="S921" s="22"/>
      <c r="T921" s="22"/>
      <c r="U921" s="22"/>
      <c r="V921" s="22"/>
      <c r="W921" s="22"/>
      <c r="X921" s="22"/>
      <c r="Y921" s="22"/>
      <c r="Z921" s="22"/>
      <c r="AA921" s="5" t="s">
        <v>2269</v>
      </c>
      <c r="AB921" s="5" t="s">
        <v>2554</v>
      </c>
      <c r="AC921" s="32" t="s">
        <v>5527</v>
      </c>
      <c r="AD921" s="21">
        <v>1</v>
      </c>
    </row>
    <row r="922" spans="1:30" x14ac:dyDescent="0.3">
      <c r="A922" s="18" t="str">
        <f t="shared" ref="A922:B922" si="952">IF(AND(ISNUMBER(SEARCH("Yes",C922)),ISNUMBER(SEARCH("Yes",E922)),ISNUMBER(SEARCH("Yes",G922)),ISNUMBER(SEARCH("Yes",I922))),"Yes","No")</f>
        <v>No</v>
      </c>
      <c r="B922" s="18" t="str">
        <f t="shared" si="952"/>
        <v>No</v>
      </c>
      <c r="C922" s="15" t="str">
        <f t="shared" si="790"/>
        <v>Yes</v>
      </c>
      <c r="D922" s="18" t="str">
        <f t="shared" si="791"/>
        <v>Yes</v>
      </c>
      <c r="E922" s="18" t="str">
        <f t="shared" si="792"/>
        <v>No</v>
      </c>
      <c r="F922" s="18" t="str">
        <f t="shared" si="793"/>
        <v>Yes</v>
      </c>
      <c r="G922" s="18" t="str">
        <f t="shared" si="794"/>
        <v>No</v>
      </c>
      <c r="H922" s="18" t="str">
        <f t="shared" si="795"/>
        <v>No</v>
      </c>
      <c r="I922" s="18" t="str">
        <f t="shared" si="796"/>
        <v>Yes</v>
      </c>
      <c r="J922" s="18" t="str">
        <f t="shared" si="797"/>
        <v>Yes</v>
      </c>
      <c r="K922" s="21">
        <v>920</v>
      </c>
      <c r="L922" s="5" t="s">
        <v>1937</v>
      </c>
      <c r="M922" s="5" t="s">
        <v>1938</v>
      </c>
      <c r="N922" s="5" t="s">
        <v>2266</v>
      </c>
      <c r="O922" s="5" t="s">
        <v>21</v>
      </c>
      <c r="P922" s="5" t="s">
        <v>5528</v>
      </c>
      <c r="Q922" s="32" t="s">
        <v>5529</v>
      </c>
      <c r="R922" s="21">
        <v>1</v>
      </c>
      <c r="S922" s="5" t="s">
        <v>149</v>
      </c>
      <c r="T922" s="5" t="s">
        <v>5530</v>
      </c>
      <c r="U922" s="32" t="s">
        <v>5531</v>
      </c>
      <c r="V922" s="21">
        <v>1</v>
      </c>
      <c r="W922" s="22"/>
      <c r="X922" s="22"/>
      <c r="Y922" s="22"/>
      <c r="Z922" s="22"/>
      <c r="AA922" s="5" t="s">
        <v>2269</v>
      </c>
      <c r="AB922" s="5" t="s">
        <v>5532</v>
      </c>
      <c r="AC922" s="32" t="s">
        <v>5533</v>
      </c>
      <c r="AD922" s="21">
        <v>1</v>
      </c>
    </row>
    <row r="923" spans="1:30" x14ac:dyDescent="0.3">
      <c r="A923" s="18" t="str">
        <f t="shared" ref="A923:B923" si="953">IF(AND(ISNUMBER(SEARCH("Yes",C923)),ISNUMBER(SEARCH("Yes",E923)),ISNUMBER(SEARCH("Yes",G923)),ISNUMBER(SEARCH("Yes",I923))),"Yes","No")</f>
        <v>No</v>
      </c>
      <c r="B923" s="18" t="str">
        <f t="shared" si="953"/>
        <v>No</v>
      </c>
      <c r="C923" s="15" t="str">
        <f t="shared" si="790"/>
        <v>No</v>
      </c>
      <c r="D923" s="18" t="str">
        <f t="shared" si="791"/>
        <v>No</v>
      </c>
      <c r="E923" s="18" t="str">
        <f t="shared" si="792"/>
        <v>No</v>
      </c>
      <c r="F923" s="18" t="str">
        <f t="shared" si="793"/>
        <v>No</v>
      </c>
      <c r="G923" s="18" t="str">
        <f t="shared" si="794"/>
        <v>No</v>
      </c>
      <c r="H923" s="18" t="str">
        <f t="shared" si="795"/>
        <v>No</v>
      </c>
      <c r="I923" s="18" t="str">
        <f t="shared" si="796"/>
        <v>Yes</v>
      </c>
      <c r="J923" s="18" t="str">
        <f t="shared" si="797"/>
        <v>Yes</v>
      </c>
      <c r="K923" s="21">
        <v>921</v>
      </c>
      <c r="L923" s="5" t="s">
        <v>1939</v>
      </c>
      <c r="M923" s="5" t="s">
        <v>1940</v>
      </c>
      <c r="N923" s="5" t="s">
        <v>2266</v>
      </c>
      <c r="O923" s="5" t="s">
        <v>149</v>
      </c>
      <c r="P923" s="5" t="s">
        <v>2317</v>
      </c>
      <c r="Q923" s="32" t="s">
        <v>5534</v>
      </c>
      <c r="R923" s="21">
        <v>1</v>
      </c>
      <c r="S923" s="22"/>
      <c r="T923" s="22"/>
      <c r="U923" s="22"/>
      <c r="V923" s="22"/>
      <c r="W923" s="22"/>
      <c r="X923" s="22"/>
      <c r="Y923" s="22"/>
      <c r="Z923" s="22"/>
      <c r="AA923" s="5" t="s">
        <v>2269</v>
      </c>
      <c r="AB923" s="5" t="s">
        <v>2345</v>
      </c>
      <c r="AC923" s="32" t="s">
        <v>5535</v>
      </c>
      <c r="AD923" s="21">
        <v>1</v>
      </c>
    </row>
    <row r="924" spans="1:30" x14ac:dyDescent="0.3">
      <c r="A924" s="18" t="str">
        <f t="shared" ref="A924:B924" si="954">IF(AND(ISNUMBER(SEARCH("Yes",C924)),ISNUMBER(SEARCH("Yes",E924)),ISNUMBER(SEARCH("Yes",G924)),ISNUMBER(SEARCH("Yes",I924))),"Yes","No")</f>
        <v>No</v>
      </c>
      <c r="B924" s="18" t="str">
        <f t="shared" si="954"/>
        <v>No</v>
      </c>
      <c r="C924" s="15" t="str">
        <f t="shared" si="790"/>
        <v>No</v>
      </c>
      <c r="D924" s="18" t="str">
        <f t="shared" si="791"/>
        <v>No</v>
      </c>
      <c r="E924" s="18" t="str">
        <f t="shared" si="792"/>
        <v>No</v>
      </c>
      <c r="F924" s="18" t="str">
        <f t="shared" si="793"/>
        <v>No</v>
      </c>
      <c r="G924" s="18" t="str">
        <f t="shared" si="794"/>
        <v>No</v>
      </c>
      <c r="H924" s="18" t="str">
        <f t="shared" si="795"/>
        <v>No</v>
      </c>
      <c r="I924" s="18" t="str">
        <f t="shared" si="796"/>
        <v>Yes</v>
      </c>
      <c r="J924" s="18" t="str">
        <f t="shared" si="797"/>
        <v>Yes</v>
      </c>
      <c r="K924" s="21">
        <v>922</v>
      </c>
      <c r="L924" s="5" t="s">
        <v>1941</v>
      </c>
      <c r="M924" s="5" t="s">
        <v>1942</v>
      </c>
      <c r="N924" s="5" t="s">
        <v>2266</v>
      </c>
      <c r="O924" s="5" t="s">
        <v>149</v>
      </c>
      <c r="P924" s="5" t="s">
        <v>5536</v>
      </c>
      <c r="Q924" s="32" t="s">
        <v>5537</v>
      </c>
      <c r="R924" s="21">
        <v>1</v>
      </c>
      <c r="S924" s="22"/>
      <c r="T924" s="22"/>
      <c r="U924" s="22"/>
      <c r="V924" s="22"/>
      <c r="W924" s="22"/>
      <c r="X924" s="22"/>
      <c r="Y924" s="22"/>
      <c r="Z924" s="22"/>
      <c r="AA924" s="5" t="s">
        <v>21</v>
      </c>
      <c r="AB924" s="5" t="s">
        <v>5538</v>
      </c>
      <c r="AC924" s="32" t="s">
        <v>5539</v>
      </c>
      <c r="AD924" s="21">
        <v>1</v>
      </c>
    </row>
    <row r="925" spans="1:30" x14ac:dyDescent="0.3">
      <c r="A925" s="18" t="str">
        <f t="shared" ref="A925:B925" si="955">IF(AND(ISNUMBER(SEARCH("Yes",C925)),ISNUMBER(SEARCH("Yes",E925)),ISNUMBER(SEARCH("Yes",G925)),ISNUMBER(SEARCH("Yes",I925))),"Yes","No")</f>
        <v>No</v>
      </c>
      <c r="B925" s="18" t="str">
        <f t="shared" si="955"/>
        <v>No</v>
      </c>
      <c r="C925" s="15" t="str">
        <f t="shared" si="790"/>
        <v>No</v>
      </c>
      <c r="D925" s="18" t="str">
        <f t="shared" si="791"/>
        <v>No</v>
      </c>
      <c r="E925" s="18" t="str">
        <f t="shared" si="792"/>
        <v>No</v>
      </c>
      <c r="F925" s="18" t="str">
        <f t="shared" si="793"/>
        <v>No</v>
      </c>
      <c r="G925" s="18" t="str">
        <f t="shared" si="794"/>
        <v>No</v>
      </c>
      <c r="H925" s="18" t="str">
        <f t="shared" si="795"/>
        <v>No</v>
      </c>
      <c r="I925" s="18" t="str">
        <f t="shared" si="796"/>
        <v>Yes</v>
      </c>
      <c r="J925" s="18" t="str">
        <f t="shared" si="797"/>
        <v>Yes</v>
      </c>
      <c r="K925" s="21">
        <v>923</v>
      </c>
      <c r="L925" s="5" t="s">
        <v>1943</v>
      </c>
      <c r="M925" s="5" t="s">
        <v>1944</v>
      </c>
      <c r="N925" s="5" t="s">
        <v>2266</v>
      </c>
      <c r="O925" s="5" t="s">
        <v>149</v>
      </c>
      <c r="P925" s="5" t="s">
        <v>5540</v>
      </c>
      <c r="Q925" s="32" t="s">
        <v>5541</v>
      </c>
      <c r="R925" s="21">
        <v>1</v>
      </c>
      <c r="S925" s="22"/>
      <c r="T925" s="22"/>
      <c r="U925" s="22"/>
      <c r="V925" s="22"/>
      <c r="W925" s="22"/>
      <c r="X925" s="22"/>
      <c r="Y925" s="22"/>
      <c r="Z925" s="22"/>
      <c r="AA925" s="5" t="s">
        <v>2269</v>
      </c>
      <c r="AB925" s="5" t="s">
        <v>5542</v>
      </c>
      <c r="AC925" s="32" t="s">
        <v>5543</v>
      </c>
      <c r="AD925" s="21">
        <v>1</v>
      </c>
    </row>
    <row r="926" spans="1:30" x14ac:dyDescent="0.3">
      <c r="A926" s="18" t="str">
        <f t="shared" ref="A926:B926" si="956">IF(AND(ISNUMBER(SEARCH("Yes",C926)),ISNUMBER(SEARCH("Yes",E926)),ISNUMBER(SEARCH("Yes",G926)),ISNUMBER(SEARCH("Yes",I926))),"Yes","No")</f>
        <v>No</v>
      </c>
      <c r="B926" s="18" t="str">
        <f t="shared" si="956"/>
        <v>No</v>
      </c>
      <c r="C926" s="15" t="str">
        <f t="shared" si="790"/>
        <v>No</v>
      </c>
      <c r="D926" s="18" t="str">
        <f t="shared" si="791"/>
        <v>No</v>
      </c>
      <c r="E926" s="18" t="str">
        <f t="shared" si="792"/>
        <v>No</v>
      </c>
      <c r="F926" s="18" t="str">
        <f t="shared" si="793"/>
        <v>No</v>
      </c>
      <c r="G926" s="18" t="str">
        <f t="shared" si="794"/>
        <v>No</v>
      </c>
      <c r="H926" s="18" t="str">
        <f t="shared" si="795"/>
        <v>No</v>
      </c>
      <c r="I926" s="18" t="str">
        <f t="shared" si="796"/>
        <v>Yes</v>
      </c>
      <c r="J926" s="18" t="str">
        <f t="shared" si="797"/>
        <v>Yes</v>
      </c>
      <c r="K926" s="21">
        <v>924</v>
      </c>
      <c r="L926" s="5" t="s">
        <v>1945</v>
      </c>
      <c r="M926" s="5" t="s">
        <v>1946</v>
      </c>
      <c r="N926" s="5" t="s">
        <v>2266</v>
      </c>
      <c r="O926" s="5" t="s">
        <v>149</v>
      </c>
      <c r="P926" s="5" t="s">
        <v>4527</v>
      </c>
      <c r="Q926" s="32" t="s">
        <v>5544</v>
      </c>
      <c r="R926" s="21">
        <v>1</v>
      </c>
      <c r="S926" s="22"/>
      <c r="T926" s="22"/>
      <c r="U926" s="22"/>
      <c r="V926" s="22"/>
      <c r="W926" s="22"/>
      <c r="X926" s="22"/>
      <c r="Y926" s="22"/>
      <c r="Z926" s="22"/>
      <c r="AA926" s="5" t="s">
        <v>2269</v>
      </c>
      <c r="AB926" s="5" t="s">
        <v>2956</v>
      </c>
      <c r="AC926" s="32" t="s">
        <v>2932</v>
      </c>
      <c r="AD926" s="21">
        <v>1</v>
      </c>
    </row>
    <row r="927" spans="1:30" x14ac:dyDescent="0.3">
      <c r="A927" s="18" t="str">
        <f t="shared" ref="A927:B927" si="957">IF(AND(ISNUMBER(SEARCH("Yes",C927)),ISNUMBER(SEARCH("Yes",E927)),ISNUMBER(SEARCH("Yes",G927)),ISNUMBER(SEARCH("Yes",I927))),"Yes","No")</f>
        <v>No</v>
      </c>
      <c r="B927" s="18" t="str">
        <f t="shared" si="957"/>
        <v>No</v>
      </c>
      <c r="C927" s="15" t="str">
        <f t="shared" si="790"/>
        <v>No</v>
      </c>
      <c r="D927" s="18" t="str">
        <f t="shared" si="791"/>
        <v>No</v>
      </c>
      <c r="E927" s="18" t="str">
        <f t="shared" si="792"/>
        <v>No</v>
      </c>
      <c r="F927" s="18" t="str">
        <f t="shared" si="793"/>
        <v>No</v>
      </c>
      <c r="G927" s="18" t="str">
        <f t="shared" si="794"/>
        <v>No</v>
      </c>
      <c r="H927" s="18" t="str">
        <f t="shared" si="795"/>
        <v>No</v>
      </c>
      <c r="I927" s="18" t="str">
        <f t="shared" si="796"/>
        <v>Yes</v>
      </c>
      <c r="J927" s="18" t="str">
        <f t="shared" si="797"/>
        <v>Yes</v>
      </c>
      <c r="K927" s="21">
        <v>925</v>
      </c>
      <c r="L927" s="5" t="s">
        <v>1947</v>
      </c>
      <c r="M927" s="5" t="s">
        <v>1948</v>
      </c>
      <c r="N927" s="5" t="s">
        <v>2266</v>
      </c>
      <c r="O927" s="5" t="s">
        <v>149</v>
      </c>
      <c r="P927" s="5" t="s">
        <v>2394</v>
      </c>
      <c r="Q927" s="32" t="s">
        <v>5545</v>
      </c>
      <c r="R927" s="21">
        <v>1</v>
      </c>
      <c r="S927" s="22"/>
      <c r="T927" s="22"/>
      <c r="U927" s="22"/>
      <c r="V927" s="22"/>
      <c r="W927" s="22"/>
      <c r="X927" s="22"/>
      <c r="Y927" s="22"/>
      <c r="Z927" s="22"/>
      <c r="AA927" s="5" t="s">
        <v>2269</v>
      </c>
      <c r="AB927" s="5" t="s">
        <v>5546</v>
      </c>
      <c r="AC927" s="32" t="s">
        <v>5547</v>
      </c>
      <c r="AD927" s="21">
        <v>1</v>
      </c>
    </row>
    <row r="928" spans="1:30" x14ac:dyDescent="0.3">
      <c r="A928" s="18" t="str">
        <f t="shared" ref="A928:B928" si="958">IF(AND(ISNUMBER(SEARCH("Yes",C928)),ISNUMBER(SEARCH("Yes",E928)),ISNUMBER(SEARCH("Yes",G928)),ISNUMBER(SEARCH("Yes",I928))),"Yes","No")</f>
        <v>No</v>
      </c>
      <c r="B928" s="18" t="str">
        <f t="shared" si="958"/>
        <v>No</v>
      </c>
      <c r="C928" s="15" t="str">
        <f t="shared" si="790"/>
        <v>No</v>
      </c>
      <c r="D928" s="18" t="str">
        <f t="shared" si="791"/>
        <v>No</v>
      </c>
      <c r="E928" s="18" t="str">
        <f t="shared" si="792"/>
        <v>No</v>
      </c>
      <c r="F928" s="18" t="str">
        <f t="shared" si="793"/>
        <v>No</v>
      </c>
      <c r="G928" s="18" t="str">
        <f t="shared" si="794"/>
        <v>No</v>
      </c>
      <c r="H928" s="18" t="str">
        <f t="shared" si="795"/>
        <v>No</v>
      </c>
      <c r="I928" s="18" t="str">
        <f t="shared" si="796"/>
        <v>Yes</v>
      </c>
      <c r="J928" s="18" t="str">
        <f t="shared" si="797"/>
        <v>Yes</v>
      </c>
      <c r="K928" s="21">
        <v>926</v>
      </c>
      <c r="L928" s="5" t="s">
        <v>1949</v>
      </c>
      <c r="M928" s="5" t="s">
        <v>1950</v>
      </c>
      <c r="N928" s="5" t="s">
        <v>2266</v>
      </c>
      <c r="O928" s="5" t="s">
        <v>149</v>
      </c>
      <c r="P928" s="5" t="s">
        <v>2683</v>
      </c>
      <c r="Q928" s="32" t="s">
        <v>5548</v>
      </c>
      <c r="R928" s="21">
        <v>1</v>
      </c>
      <c r="S928" s="22"/>
      <c r="T928" s="22"/>
      <c r="U928" s="22"/>
      <c r="V928" s="22"/>
      <c r="W928" s="22"/>
      <c r="X928" s="22"/>
      <c r="Y928" s="22"/>
      <c r="Z928" s="22"/>
      <c r="AA928" s="5" t="s">
        <v>2269</v>
      </c>
      <c r="AB928" s="5" t="s">
        <v>5549</v>
      </c>
      <c r="AC928" s="32" t="s">
        <v>5550</v>
      </c>
      <c r="AD928" s="21">
        <v>1</v>
      </c>
    </row>
    <row r="929" spans="1:30" x14ac:dyDescent="0.3">
      <c r="A929" s="18" t="str">
        <f t="shared" ref="A929:B929" si="959">IF(AND(ISNUMBER(SEARCH("Yes",C929)),ISNUMBER(SEARCH("Yes",E929)),ISNUMBER(SEARCH("Yes",G929)),ISNUMBER(SEARCH("Yes",I929))),"Yes","No")</f>
        <v>No</v>
      </c>
      <c r="B929" s="18" t="str">
        <f t="shared" si="959"/>
        <v>No</v>
      </c>
      <c r="C929" s="15" t="str">
        <f t="shared" si="790"/>
        <v>No</v>
      </c>
      <c r="D929" s="18" t="str">
        <f t="shared" si="791"/>
        <v>No</v>
      </c>
      <c r="E929" s="18" t="str">
        <f t="shared" si="792"/>
        <v>No</v>
      </c>
      <c r="F929" s="18" t="str">
        <f t="shared" si="793"/>
        <v>No</v>
      </c>
      <c r="G929" s="18" t="str">
        <f t="shared" si="794"/>
        <v>No</v>
      </c>
      <c r="H929" s="18" t="str">
        <f t="shared" si="795"/>
        <v>No</v>
      </c>
      <c r="I929" s="18" t="str">
        <f t="shared" si="796"/>
        <v>Yes</v>
      </c>
      <c r="J929" s="18" t="str">
        <f t="shared" si="797"/>
        <v>Yes</v>
      </c>
      <c r="K929" s="21">
        <v>927</v>
      </c>
      <c r="L929" s="5" t="s">
        <v>1951</v>
      </c>
      <c r="M929" s="5" t="s">
        <v>1952</v>
      </c>
      <c r="N929" s="5" t="s">
        <v>2266</v>
      </c>
      <c r="O929" s="5" t="s">
        <v>149</v>
      </c>
      <c r="P929" s="5" t="s">
        <v>4593</v>
      </c>
      <c r="Q929" s="32" t="s">
        <v>4594</v>
      </c>
      <c r="R929" s="21">
        <v>1</v>
      </c>
      <c r="S929" s="22"/>
      <c r="T929" s="22"/>
      <c r="U929" s="22"/>
      <c r="V929" s="22"/>
      <c r="W929" s="22"/>
      <c r="X929" s="22"/>
      <c r="Y929" s="22"/>
      <c r="Z929" s="22"/>
      <c r="AA929" s="5" t="s">
        <v>2269</v>
      </c>
      <c r="AB929" s="5" t="s">
        <v>2678</v>
      </c>
      <c r="AC929" s="32" t="s">
        <v>2679</v>
      </c>
      <c r="AD929" s="21">
        <v>1</v>
      </c>
    </row>
    <row r="930" spans="1:30" x14ac:dyDescent="0.3">
      <c r="A930" s="18" t="str">
        <f t="shared" ref="A930:B930" si="960">IF(AND(ISNUMBER(SEARCH("Yes",C930)),ISNUMBER(SEARCH("Yes",E930)),ISNUMBER(SEARCH("Yes",G930)),ISNUMBER(SEARCH("Yes",I930))),"Yes","No")</f>
        <v>No</v>
      </c>
      <c r="B930" s="18" t="str">
        <f t="shared" si="960"/>
        <v>No</v>
      </c>
      <c r="C930" s="15" t="str">
        <f t="shared" si="790"/>
        <v>No</v>
      </c>
      <c r="D930" s="18" t="str">
        <f t="shared" si="791"/>
        <v>No</v>
      </c>
      <c r="E930" s="18" t="str">
        <f t="shared" si="792"/>
        <v>No</v>
      </c>
      <c r="F930" s="18" t="str">
        <f t="shared" si="793"/>
        <v>No</v>
      </c>
      <c r="G930" s="18" t="str">
        <f t="shared" si="794"/>
        <v>No</v>
      </c>
      <c r="H930" s="18" t="str">
        <f t="shared" si="795"/>
        <v>No</v>
      </c>
      <c r="I930" s="18" t="str">
        <f t="shared" si="796"/>
        <v>Yes</v>
      </c>
      <c r="J930" s="18" t="str">
        <f t="shared" si="797"/>
        <v>Yes</v>
      </c>
      <c r="K930" s="21">
        <v>928</v>
      </c>
      <c r="L930" s="5" t="s">
        <v>1953</v>
      </c>
      <c r="M930" s="5" t="s">
        <v>1954</v>
      </c>
      <c r="N930" s="5" t="s">
        <v>2266</v>
      </c>
      <c r="O930" s="5" t="s">
        <v>149</v>
      </c>
      <c r="P930" s="5" t="s">
        <v>2683</v>
      </c>
      <c r="Q930" s="32" t="s">
        <v>5551</v>
      </c>
      <c r="R930" s="21">
        <v>1</v>
      </c>
      <c r="S930" s="22"/>
      <c r="T930" s="22"/>
      <c r="U930" s="22"/>
      <c r="V930" s="22"/>
      <c r="W930" s="22"/>
      <c r="X930" s="22"/>
      <c r="Y930" s="22"/>
      <c r="Z930" s="22"/>
      <c r="AA930" s="5" t="s">
        <v>2269</v>
      </c>
      <c r="AB930" s="5" t="s">
        <v>2966</v>
      </c>
      <c r="AC930" s="32" t="s">
        <v>2967</v>
      </c>
      <c r="AD930" s="21">
        <v>1</v>
      </c>
    </row>
    <row r="931" spans="1:30" x14ac:dyDescent="0.3">
      <c r="A931" s="18" t="str">
        <f t="shared" ref="A931:B931" si="961">IF(AND(ISNUMBER(SEARCH("Yes",C931)),ISNUMBER(SEARCH("Yes",E931)),ISNUMBER(SEARCH("Yes",G931)),ISNUMBER(SEARCH("Yes",I931))),"Yes","No")</f>
        <v>Yes</v>
      </c>
      <c r="B931" s="18" t="str">
        <f t="shared" si="961"/>
        <v>Yes</v>
      </c>
      <c r="C931" s="15" t="str">
        <f t="shared" si="790"/>
        <v>Yes</v>
      </c>
      <c r="D931" s="18" t="str">
        <f t="shared" si="791"/>
        <v>Yes</v>
      </c>
      <c r="E931" s="18" t="str">
        <f t="shared" si="792"/>
        <v>Yes</v>
      </c>
      <c r="F931" s="18" t="str">
        <f t="shared" si="793"/>
        <v>Yes</v>
      </c>
      <c r="G931" s="18" t="str">
        <f t="shared" si="794"/>
        <v>Yes</v>
      </c>
      <c r="H931" s="18" t="str">
        <f t="shared" si="795"/>
        <v>Yes</v>
      </c>
      <c r="I931" s="18" t="str">
        <f t="shared" si="796"/>
        <v>Yes</v>
      </c>
      <c r="J931" s="18" t="str">
        <f t="shared" si="797"/>
        <v>Yes</v>
      </c>
      <c r="K931" s="21">
        <v>929</v>
      </c>
      <c r="L931" s="5" t="s">
        <v>53</v>
      </c>
      <c r="M931" s="5" t="s">
        <v>284</v>
      </c>
      <c r="N931" s="5" t="s">
        <v>2266</v>
      </c>
      <c r="O931" s="5" t="s">
        <v>2269</v>
      </c>
      <c r="P931" s="5" t="s">
        <v>5552</v>
      </c>
      <c r="Q931" s="32" t="s">
        <v>5553</v>
      </c>
      <c r="R931" s="21">
        <v>1</v>
      </c>
      <c r="S931" s="5" t="s">
        <v>21</v>
      </c>
      <c r="T931" s="5" t="s">
        <v>5554</v>
      </c>
      <c r="U931" s="32" t="s">
        <v>5555</v>
      </c>
      <c r="V931" s="21">
        <v>1</v>
      </c>
      <c r="W931" s="5" t="s">
        <v>21</v>
      </c>
      <c r="X931" s="5" t="s">
        <v>5556</v>
      </c>
      <c r="Y931" s="32" t="s">
        <v>5557</v>
      </c>
      <c r="Z931" s="21">
        <v>1</v>
      </c>
      <c r="AA931" s="5" t="s">
        <v>21</v>
      </c>
      <c r="AB931" s="5" t="s">
        <v>5558</v>
      </c>
      <c r="AC931" s="32" t="s">
        <v>5559</v>
      </c>
      <c r="AD931" s="21">
        <v>1</v>
      </c>
    </row>
    <row r="932" spans="1:30" x14ac:dyDescent="0.3">
      <c r="A932" s="18" t="str">
        <f t="shared" ref="A932:B932" si="962">IF(AND(ISNUMBER(SEARCH("Yes",C932)),ISNUMBER(SEARCH("Yes",E932)),ISNUMBER(SEARCH("Yes",G932)),ISNUMBER(SEARCH("Yes",I932))),"Yes","No")</f>
        <v>No</v>
      </c>
      <c r="B932" s="18" t="str">
        <f t="shared" si="962"/>
        <v>No</v>
      </c>
      <c r="C932" s="15" t="str">
        <f t="shared" si="790"/>
        <v>No</v>
      </c>
      <c r="D932" s="18" t="str">
        <f t="shared" si="791"/>
        <v>No</v>
      </c>
      <c r="E932" s="18" t="str">
        <f t="shared" si="792"/>
        <v>No</v>
      </c>
      <c r="F932" s="18" t="str">
        <f t="shared" si="793"/>
        <v>No</v>
      </c>
      <c r="G932" s="18" t="str">
        <f t="shared" si="794"/>
        <v>No</v>
      </c>
      <c r="H932" s="18" t="str">
        <f t="shared" si="795"/>
        <v>No</v>
      </c>
      <c r="I932" s="18" t="str">
        <f t="shared" si="796"/>
        <v>Yes</v>
      </c>
      <c r="J932" s="18" t="str">
        <f t="shared" si="797"/>
        <v>Yes</v>
      </c>
      <c r="K932" s="21">
        <v>930</v>
      </c>
      <c r="L932" s="5" t="s">
        <v>1955</v>
      </c>
      <c r="M932" s="5" t="s">
        <v>1956</v>
      </c>
      <c r="N932" s="5" t="s">
        <v>2266</v>
      </c>
      <c r="O932" s="5" t="s">
        <v>149</v>
      </c>
      <c r="P932" s="5" t="s">
        <v>2390</v>
      </c>
      <c r="Q932" s="32" t="s">
        <v>5560</v>
      </c>
      <c r="R932" s="21">
        <v>1</v>
      </c>
      <c r="S932" s="22"/>
      <c r="T932" s="22"/>
      <c r="U932" s="22"/>
      <c r="V932" s="22"/>
      <c r="W932" s="22"/>
      <c r="X932" s="22"/>
      <c r="Y932" s="22"/>
      <c r="Z932" s="22"/>
      <c r="AA932" s="5" t="s">
        <v>2269</v>
      </c>
      <c r="AB932" s="5" t="s">
        <v>5561</v>
      </c>
      <c r="AC932" s="32" t="s">
        <v>5562</v>
      </c>
      <c r="AD932" s="21">
        <v>1</v>
      </c>
    </row>
    <row r="933" spans="1:30" x14ac:dyDescent="0.3">
      <c r="A933" s="18" t="str">
        <f t="shared" ref="A933:B933" si="963">IF(AND(ISNUMBER(SEARCH("Yes",C933)),ISNUMBER(SEARCH("Yes",E933)),ISNUMBER(SEARCH("Yes",G933)),ISNUMBER(SEARCH("Yes",I933))),"Yes","No")</f>
        <v>No</v>
      </c>
      <c r="B933" s="18" t="str">
        <f t="shared" si="963"/>
        <v>No</v>
      </c>
      <c r="C933" s="15" t="str">
        <f t="shared" si="790"/>
        <v>No</v>
      </c>
      <c r="D933" s="18" t="str">
        <f t="shared" si="791"/>
        <v>No</v>
      </c>
      <c r="E933" s="18" t="str">
        <f t="shared" si="792"/>
        <v>No</v>
      </c>
      <c r="F933" s="18" t="str">
        <f t="shared" si="793"/>
        <v>No</v>
      </c>
      <c r="G933" s="18" t="str">
        <f t="shared" si="794"/>
        <v>No</v>
      </c>
      <c r="H933" s="18" t="str">
        <f t="shared" si="795"/>
        <v>No</v>
      </c>
      <c r="I933" s="18" t="str">
        <f t="shared" si="796"/>
        <v>Yes</v>
      </c>
      <c r="J933" s="18" t="str">
        <f t="shared" si="797"/>
        <v>Yes</v>
      </c>
      <c r="K933" s="21">
        <v>931</v>
      </c>
      <c r="L933" s="5" t="s">
        <v>1957</v>
      </c>
      <c r="M933" s="5" t="s">
        <v>1958</v>
      </c>
      <c r="N933" s="5" t="s">
        <v>2266</v>
      </c>
      <c r="O933" s="5" t="s">
        <v>149</v>
      </c>
      <c r="P933" s="5" t="s">
        <v>2683</v>
      </c>
      <c r="Q933" s="32" t="s">
        <v>5563</v>
      </c>
      <c r="R933" s="21">
        <v>1</v>
      </c>
      <c r="S933" s="22"/>
      <c r="T933" s="22"/>
      <c r="U933" s="22"/>
      <c r="V933" s="22"/>
      <c r="W933" s="22"/>
      <c r="X933" s="22"/>
      <c r="Y933" s="22"/>
      <c r="Z933" s="22"/>
      <c r="AA933" s="5" t="s">
        <v>2269</v>
      </c>
      <c r="AB933" s="5" t="s">
        <v>2381</v>
      </c>
      <c r="AC933" s="32" t="s">
        <v>2682</v>
      </c>
      <c r="AD933" s="21">
        <v>1</v>
      </c>
    </row>
    <row r="934" spans="1:30" x14ac:dyDescent="0.3">
      <c r="A934" s="18" t="str">
        <f t="shared" ref="A934:B934" si="964">IF(AND(ISNUMBER(SEARCH("Yes",C934)),ISNUMBER(SEARCH("Yes",E934)),ISNUMBER(SEARCH("Yes",G934)),ISNUMBER(SEARCH("Yes",I934))),"Yes","No")</f>
        <v>No</v>
      </c>
      <c r="B934" s="18" t="str">
        <f t="shared" si="964"/>
        <v>No</v>
      </c>
      <c r="C934" s="15" t="str">
        <f t="shared" si="790"/>
        <v>No</v>
      </c>
      <c r="D934" s="18" t="str">
        <f t="shared" si="791"/>
        <v>No</v>
      </c>
      <c r="E934" s="18" t="str">
        <f t="shared" si="792"/>
        <v>No</v>
      </c>
      <c r="F934" s="18" t="str">
        <f t="shared" si="793"/>
        <v>No</v>
      </c>
      <c r="G934" s="18" t="str">
        <f t="shared" si="794"/>
        <v>No</v>
      </c>
      <c r="H934" s="18" t="str">
        <f t="shared" si="795"/>
        <v>No</v>
      </c>
      <c r="I934" s="18" t="str">
        <f t="shared" si="796"/>
        <v>Yes</v>
      </c>
      <c r="J934" s="18" t="str">
        <f t="shared" si="797"/>
        <v>Yes</v>
      </c>
      <c r="K934" s="21">
        <v>932</v>
      </c>
      <c r="L934" s="5" t="s">
        <v>1959</v>
      </c>
      <c r="M934" s="5" t="s">
        <v>1960</v>
      </c>
      <c r="N934" s="5" t="s">
        <v>2266</v>
      </c>
      <c r="O934" s="5" t="s">
        <v>149</v>
      </c>
      <c r="P934" s="5" t="s">
        <v>2390</v>
      </c>
      <c r="Q934" s="32" t="s">
        <v>5564</v>
      </c>
      <c r="R934" s="21">
        <v>1</v>
      </c>
      <c r="S934" s="22"/>
      <c r="T934" s="22"/>
      <c r="U934" s="22"/>
      <c r="V934" s="22"/>
      <c r="W934" s="22"/>
      <c r="X934" s="22"/>
      <c r="Y934" s="22"/>
      <c r="Z934" s="22"/>
      <c r="AA934" s="5" t="s">
        <v>2269</v>
      </c>
      <c r="AB934" s="5" t="s">
        <v>5565</v>
      </c>
      <c r="AC934" s="32" t="s">
        <v>5566</v>
      </c>
      <c r="AD934" s="21">
        <v>1</v>
      </c>
    </row>
    <row r="935" spans="1:30" x14ac:dyDescent="0.3">
      <c r="A935" s="18" t="str">
        <f t="shared" ref="A935:B935" si="965">IF(AND(ISNUMBER(SEARCH("Yes",C935)),ISNUMBER(SEARCH("Yes",E935)),ISNUMBER(SEARCH("Yes",G935)),ISNUMBER(SEARCH("Yes",I935))),"Yes","No")</f>
        <v>No</v>
      </c>
      <c r="B935" s="18" t="str">
        <f t="shared" si="965"/>
        <v>No</v>
      </c>
      <c r="C935" s="15" t="str">
        <f t="shared" si="790"/>
        <v>No</v>
      </c>
      <c r="D935" s="18" t="str">
        <f t="shared" si="791"/>
        <v>No</v>
      </c>
      <c r="E935" s="18" t="str">
        <f t="shared" si="792"/>
        <v>No</v>
      </c>
      <c r="F935" s="18" t="str">
        <f t="shared" si="793"/>
        <v>No</v>
      </c>
      <c r="G935" s="18" t="str">
        <f t="shared" si="794"/>
        <v>No</v>
      </c>
      <c r="H935" s="18" t="str">
        <f t="shared" si="795"/>
        <v>No</v>
      </c>
      <c r="I935" s="18" t="str">
        <f t="shared" si="796"/>
        <v>Yes</v>
      </c>
      <c r="J935" s="18" t="str">
        <f t="shared" si="797"/>
        <v>Yes</v>
      </c>
      <c r="K935" s="21">
        <v>933</v>
      </c>
      <c r="L935" s="5" t="s">
        <v>1961</v>
      </c>
      <c r="M935" s="5" t="s">
        <v>1962</v>
      </c>
      <c r="N935" s="5" t="s">
        <v>2266</v>
      </c>
      <c r="O935" s="5" t="s">
        <v>149</v>
      </c>
      <c r="P935" s="5" t="s">
        <v>5567</v>
      </c>
      <c r="Q935" s="32" t="s">
        <v>5568</v>
      </c>
      <c r="R935" s="21">
        <v>1</v>
      </c>
      <c r="S935" s="22"/>
      <c r="T935" s="22"/>
      <c r="U935" s="22"/>
      <c r="V935" s="22"/>
      <c r="W935" s="22"/>
      <c r="X935" s="22"/>
      <c r="Y935" s="22"/>
      <c r="Z935" s="22"/>
      <c r="AA935" s="5" t="s">
        <v>2269</v>
      </c>
      <c r="AB935" s="5" t="s">
        <v>2956</v>
      </c>
      <c r="AC935" s="32" t="s">
        <v>4245</v>
      </c>
      <c r="AD935" s="21">
        <v>1</v>
      </c>
    </row>
    <row r="936" spans="1:30" x14ac:dyDescent="0.3">
      <c r="A936" s="18" t="str">
        <f t="shared" ref="A936:B936" si="966">IF(AND(ISNUMBER(SEARCH("Yes",C936)),ISNUMBER(SEARCH("Yes",E936)),ISNUMBER(SEARCH("Yes",G936)),ISNUMBER(SEARCH("Yes",I936))),"Yes","No")</f>
        <v>No</v>
      </c>
      <c r="B936" s="18" t="str">
        <f t="shared" si="966"/>
        <v>No</v>
      </c>
      <c r="C936" s="15" t="str">
        <f t="shared" si="790"/>
        <v>No</v>
      </c>
      <c r="D936" s="18" t="str">
        <f t="shared" si="791"/>
        <v>No</v>
      </c>
      <c r="E936" s="18" t="str">
        <f t="shared" si="792"/>
        <v>No</v>
      </c>
      <c r="F936" s="18" t="str">
        <f t="shared" si="793"/>
        <v>No</v>
      </c>
      <c r="G936" s="18" t="str">
        <f t="shared" si="794"/>
        <v>No</v>
      </c>
      <c r="H936" s="18" t="str">
        <f t="shared" si="795"/>
        <v>No</v>
      </c>
      <c r="I936" s="18" t="str">
        <f t="shared" si="796"/>
        <v>Yes</v>
      </c>
      <c r="J936" s="18" t="str">
        <f t="shared" si="797"/>
        <v>Yes</v>
      </c>
      <c r="K936" s="21">
        <v>934</v>
      </c>
      <c r="L936" s="5" t="s">
        <v>1963</v>
      </c>
      <c r="M936" s="5" t="s">
        <v>1964</v>
      </c>
      <c r="N936" s="5" t="s">
        <v>2266</v>
      </c>
      <c r="O936" s="5" t="s">
        <v>149</v>
      </c>
      <c r="P936" s="5" t="s">
        <v>2351</v>
      </c>
      <c r="Q936" s="32" t="s">
        <v>5569</v>
      </c>
      <c r="R936" s="21">
        <v>1</v>
      </c>
      <c r="S936" s="22"/>
      <c r="T936" s="22"/>
      <c r="U936" s="22"/>
      <c r="V936" s="22"/>
      <c r="W936" s="22"/>
      <c r="X936" s="22"/>
      <c r="Y936" s="22"/>
      <c r="Z936" s="22"/>
      <c r="AA936" s="5" t="s">
        <v>21</v>
      </c>
      <c r="AB936" s="5" t="s">
        <v>5570</v>
      </c>
      <c r="AC936" s="32" t="s">
        <v>2735</v>
      </c>
      <c r="AD936" s="21">
        <v>1</v>
      </c>
    </row>
    <row r="937" spans="1:30" x14ac:dyDescent="0.3">
      <c r="A937" s="18" t="str">
        <f t="shared" ref="A937:B937" si="967">IF(AND(ISNUMBER(SEARCH("Yes",C937)),ISNUMBER(SEARCH("Yes",E937)),ISNUMBER(SEARCH("Yes",G937)),ISNUMBER(SEARCH("Yes",I937))),"Yes","No")</f>
        <v>No</v>
      </c>
      <c r="B937" s="18" t="str">
        <f t="shared" si="967"/>
        <v>No</v>
      </c>
      <c r="C937" s="15" t="str">
        <f t="shared" si="790"/>
        <v>No</v>
      </c>
      <c r="D937" s="18" t="str">
        <f t="shared" si="791"/>
        <v>No</v>
      </c>
      <c r="E937" s="18" t="str">
        <f t="shared" si="792"/>
        <v>No</v>
      </c>
      <c r="F937" s="18" t="str">
        <f t="shared" si="793"/>
        <v>No</v>
      </c>
      <c r="G937" s="18" t="str">
        <f t="shared" si="794"/>
        <v>No</v>
      </c>
      <c r="H937" s="18" t="str">
        <f t="shared" si="795"/>
        <v>No</v>
      </c>
      <c r="I937" s="18" t="str">
        <f t="shared" si="796"/>
        <v>Yes</v>
      </c>
      <c r="J937" s="18" t="str">
        <f t="shared" si="797"/>
        <v>Yes</v>
      </c>
      <c r="K937" s="21">
        <v>935</v>
      </c>
      <c r="L937" s="5" t="s">
        <v>1965</v>
      </c>
      <c r="M937" s="5" t="s">
        <v>1966</v>
      </c>
      <c r="N937" s="5" t="s">
        <v>2266</v>
      </c>
      <c r="O937" s="5" t="s">
        <v>149</v>
      </c>
      <c r="P937" s="5" t="s">
        <v>5571</v>
      </c>
      <c r="Q937" s="32" t="s">
        <v>5572</v>
      </c>
      <c r="R937" s="21">
        <v>1</v>
      </c>
      <c r="S937" s="22"/>
      <c r="T937" s="22"/>
      <c r="U937" s="22"/>
      <c r="V937" s="22"/>
      <c r="W937" s="22"/>
      <c r="X937" s="22"/>
      <c r="Y937" s="22"/>
      <c r="Z937" s="22"/>
      <c r="AA937" s="5" t="s">
        <v>2269</v>
      </c>
      <c r="AB937" s="5" t="s">
        <v>2381</v>
      </c>
      <c r="AC937" s="32" t="s">
        <v>2430</v>
      </c>
      <c r="AD937" s="21">
        <v>1</v>
      </c>
    </row>
    <row r="938" spans="1:30" x14ac:dyDescent="0.3">
      <c r="A938" s="18" t="str">
        <f t="shared" ref="A938:B938" si="968">IF(AND(ISNUMBER(SEARCH("Yes",C938)),ISNUMBER(SEARCH("Yes",E938)),ISNUMBER(SEARCH("Yes",G938)),ISNUMBER(SEARCH("Yes",I938))),"Yes","No")</f>
        <v>No</v>
      </c>
      <c r="B938" s="18" t="str">
        <f t="shared" si="968"/>
        <v>No</v>
      </c>
      <c r="C938" s="15" t="str">
        <f t="shared" si="790"/>
        <v>No</v>
      </c>
      <c r="D938" s="18" t="str">
        <f t="shared" si="791"/>
        <v>No</v>
      </c>
      <c r="E938" s="18" t="str">
        <f t="shared" si="792"/>
        <v>No</v>
      </c>
      <c r="F938" s="18" t="str">
        <f t="shared" si="793"/>
        <v>No</v>
      </c>
      <c r="G938" s="18" t="str">
        <f t="shared" si="794"/>
        <v>No</v>
      </c>
      <c r="H938" s="18" t="str">
        <f t="shared" si="795"/>
        <v>No</v>
      </c>
      <c r="I938" s="18" t="str">
        <f t="shared" si="796"/>
        <v>Yes</v>
      </c>
      <c r="J938" s="18" t="str">
        <f t="shared" si="797"/>
        <v>Yes</v>
      </c>
      <c r="K938" s="21">
        <v>936</v>
      </c>
      <c r="L938" s="5" t="s">
        <v>1967</v>
      </c>
      <c r="M938" s="5" t="s">
        <v>1968</v>
      </c>
      <c r="N938" s="5" t="s">
        <v>2266</v>
      </c>
      <c r="O938" s="5" t="s">
        <v>149</v>
      </c>
      <c r="P938" s="5" t="s">
        <v>5573</v>
      </c>
      <c r="Q938" s="32" t="s">
        <v>5574</v>
      </c>
      <c r="R938" s="21">
        <v>1</v>
      </c>
      <c r="S938" s="22"/>
      <c r="T938" s="22"/>
      <c r="U938" s="22"/>
      <c r="V938" s="22"/>
      <c r="W938" s="22"/>
      <c r="X938" s="22"/>
      <c r="Y938" s="22"/>
      <c r="Z938" s="22"/>
      <c r="AA938" s="5" t="s">
        <v>2269</v>
      </c>
      <c r="AB938" s="5" t="s">
        <v>5575</v>
      </c>
      <c r="AC938" s="32" t="s">
        <v>5576</v>
      </c>
      <c r="AD938" s="21">
        <v>1</v>
      </c>
    </row>
    <row r="939" spans="1:30" x14ac:dyDescent="0.3">
      <c r="A939" s="18" t="str">
        <f t="shared" ref="A939:B939" si="969">IF(AND(ISNUMBER(SEARCH("Yes",C939)),ISNUMBER(SEARCH("Yes",E939)),ISNUMBER(SEARCH("Yes",G939)),ISNUMBER(SEARCH("Yes",I939))),"Yes","No")</f>
        <v>No</v>
      </c>
      <c r="B939" s="18" t="str">
        <f t="shared" si="969"/>
        <v>No</v>
      </c>
      <c r="C939" s="15" t="str">
        <f t="shared" si="790"/>
        <v>No</v>
      </c>
      <c r="D939" s="18" t="str">
        <f t="shared" si="791"/>
        <v>No</v>
      </c>
      <c r="E939" s="18" t="str">
        <f t="shared" si="792"/>
        <v>No</v>
      </c>
      <c r="F939" s="18" t="str">
        <f t="shared" si="793"/>
        <v>No</v>
      </c>
      <c r="G939" s="18" t="str">
        <f t="shared" si="794"/>
        <v>No</v>
      </c>
      <c r="H939" s="18" t="str">
        <f t="shared" si="795"/>
        <v>No</v>
      </c>
      <c r="I939" s="18" t="str">
        <f t="shared" si="796"/>
        <v>No</v>
      </c>
      <c r="J939" s="18" t="str">
        <f t="shared" si="797"/>
        <v>No</v>
      </c>
      <c r="K939" s="21">
        <v>937</v>
      </c>
      <c r="L939" s="5" t="s">
        <v>1969</v>
      </c>
      <c r="M939" s="5" t="s">
        <v>1970</v>
      </c>
      <c r="N939" s="5" t="s">
        <v>2266</v>
      </c>
      <c r="O939" s="5" t="s">
        <v>149</v>
      </c>
      <c r="P939" s="5" t="s">
        <v>5577</v>
      </c>
      <c r="Q939" s="32" t="s">
        <v>2958</v>
      </c>
      <c r="R939" s="21">
        <v>1</v>
      </c>
      <c r="S939" s="22"/>
      <c r="T939" s="22"/>
      <c r="U939" s="22"/>
      <c r="V939" s="22"/>
      <c r="W939" s="22"/>
      <c r="X939" s="22"/>
      <c r="Y939" s="22"/>
      <c r="Z939" s="22"/>
      <c r="AA939" s="5" t="s">
        <v>149</v>
      </c>
      <c r="AB939" s="5" t="s">
        <v>5578</v>
      </c>
      <c r="AC939" s="32" t="s">
        <v>5579</v>
      </c>
      <c r="AD939" s="21">
        <v>1</v>
      </c>
    </row>
    <row r="940" spans="1:30" x14ac:dyDescent="0.3">
      <c r="A940" s="18" t="str">
        <f t="shared" ref="A940:B940" si="970">IF(AND(ISNUMBER(SEARCH("Yes",C940)),ISNUMBER(SEARCH("Yes",E940)),ISNUMBER(SEARCH("Yes",G940)),ISNUMBER(SEARCH("Yes",I940))),"Yes","No")</f>
        <v>No</v>
      </c>
      <c r="B940" s="18" t="str">
        <f t="shared" si="970"/>
        <v>No</v>
      </c>
      <c r="C940" s="15" t="str">
        <f t="shared" si="790"/>
        <v>No</v>
      </c>
      <c r="D940" s="18" t="str">
        <f t="shared" si="791"/>
        <v>No</v>
      </c>
      <c r="E940" s="18" t="str">
        <f t="shared" si="792"/>
        <v>No</v>
      </c>
      <c r="F940" s="18" t="str">
        <f t="shared" si="793"/>
        <v>No</v>
      </c>
      <c r="G940" s="18" t="str">
        <f t="shared" si="794"/>
        <v>No</v>
      </c>
      <c r="H940" s="18" t="str">
        <f t="shared" si="795"/>
        <v>No</v>
      </c>
      <c r="I940" s="18" t="str">
        <f t="shared" si="796"/>
        <v>Yes</v>
      </c>
      <c r="J940" s="18" t="str">
        <f t="shared" si="797"/>
        <v>Yes</v>
      </c>
      <c r="K940" s="21">
        <v>938</v>
      </c>
      <c r="L940" s="5" t="s">
        <v>1971</v>
      </c>
      <c r="M940" s="5" t="s">
        <v>25</v>
      </c>
      <c r="N940" s="5" t="s">
        <v>2266</v>
      </c>
      <c r="O940" s="5" t="s">
        <v>149</v>
      </c>
      <c r="P940" s="5" t="s">
        <v>5475</v>
      </c>
      <c r="Q940" s="32" t="s">
        <v>5580</v>
      </c>
      <c r="R940" s="21">
        <v>1</v>
      </c>
      <c r="S940" s="22"/>
      <c r="T940" s="22"/>
      <c r="U940" s="22"/>
      <c r="V940" s="22"/>
      <c r="W940" s="22"/>
      <c r="X940" s="22"/>
      <c r="Y940" s="22"/>
      <c r="Z940" s="22"/>
      <c r="AA940" s="5" t="s">
        <v>2269</v>
      </c>
      <c r="AB940" s="5" t="s">
        <v>3808</v>
      </c>
      <c r="AC940" s="32" t="s">
        <v>5581</v>
      </c>
      <c r="AD940" s="21">
        <v>1</v>
      </c>
    </row>
    <row r="941" spans="1:30" x14ac:dyDescent="0.3">
      <c r="A941" s="18" t="str">
        <f t="shared" ref="A941:B941" si="971">IF(AND(ISNUMBER(SEARCH("Yes",C941)),ISNUMBER(SEARCH("Yes",E941)),ISNUMBER(SEARCH("Yes",G941)),ISNUMBER(SEARCH("Yes",I941))),"Yes","No")</f>
        <v>No</v>
      </c>
      <c r="B941" s="18" t="str">
        <f t="shared" si="971"/>
        <v>No</v>
      </c>
      <c r="C941" s="15" t="str">
        <f t="shared" si="790"/>
        <v>No</v>
      </c>
      <c r="D941" s="18" t="str">
        <f t="shared" si="791"/>
        <v>No</v>
      </c>
      <c r="E941" s="18" t="str">
        <f t="shared" si="792"/>
        <v>No</v>
      </c>
      <c r="F941" s="18" t="str">
        <f t="shared" si="793"/>
        <v>No</v>
      </c>
      <c r="G941" s="18" t="str">
        <f t="shared" si="794"/>
        <v>No</v>
      </c>
      <c r="H941" s="18" t="str">
        <f t="shared" si="795"/>
        <v>No</v>
      </c>
      <c r="I941" s="18" t="str">
        <f t="shared" si="796"/>
        <v>Yes</v>
      </c>
      <c r="J941" s="18" t="str">
        <f t="shared" si="797"/>
        <v>Yes</v>
      </c>
      <c r="K941" s="21">
        <v>939</v>
      </c>
      <c r="L941" s="5" t="s">
        <v>1972</v>
      </c>
      <c r="M941" s="5" t="s">
        <v>1973</v>
      </c>
      <c r="N941" s="5" t="s">
        <v>2266</v>
      </c>
      <c r="O941" s="5" t="s">
        <v>149</v>
      </c>
      <c r="P941" s="5" t="s">
        <v>5582</v>
      </c>
      <c r="Q941" s="32" t="s">
        <v>5583</v>
      </c>
      <c r="R941" s="21">
        <v>1</v>
      </c>
      <c r="S941" s="22"/>
      <c r="T941" s="22"/>
      <c r="U941" s="22"/>
      <c r="V941" s="22"/>
      <c r="W941" s="22"/>
      <c r="X941" s="22"/>
      <c r="Y941" s="22"/>
      <c r="Z941" s="22"/>
      <c r="AA941" s="5" t="s">
        <v>21</v>
      </c>
      <c r="AB941" s="5" t="s">
        <v>5584</v>
      </c>
      <c r="AC941" s="32" t="s">
        <v>5585</v>
      </c>
      <c r="AD941" s="21">
        <v>1</v>
      </c>
    </row>
    <row r="942" spans="1:30" x14ac:dyDescent="0.3">
      <c r="A942" s="18" t="str">
        <f t="shared" ref="A942:B942" si="972">IF(AND(ISNUMBER(SEARCH("Yes",C942)),ISNUMBER(SEARCH("Yes",E942)),ISNUMBER(SEARCH("Yes",G942)),ISNUMBER(SEARCH("Yes",I942))),"Yes","No")</f>
        <v>No</v>
      </c>
      <c r="B942" s="18" t="str">
        <f t="shared" si="972"/>
        <v>No</v>
      </c>
      <c r="C942" s="15" t="str">
        <f t="shared" si="790"/>
        <v>No</v>
      </c>
      <c r="D942" s="18" t="str">
        <f t="shared" si="791"/>
        <v>No</v>
      </c>
      <c r="E942" s="18" t="str">
        <f t="shared" si="792"/>
        <v>No</v>
      </c>
      <c r="F942" s="18" t="str">
        <f t="shared" si="793"/>
        <v>No</v>
      </c>
      <c r="G942" s="18" t="str">
        <f t="shared" si="794"/>
        <v>No</v>
      </c>
      <c r="H942" s="18" t="str">
        <f t="shared" si="795"/>
        <v>No</v>
      </c>
      <c r="I942" s="18" t="str">
        <f t="shared" si="796"/>
        <v>Yes</v>
      </c>
      <c r="J942" s="18" t="str">
        <f t="shared" si="797"/>
        <v>Yes</v>
      </c>
      <c r="K942" s="21">
        <v>940</v>
      </c>
      <c r="L942" s="5" t="s">
        <v>1974</v>
      </c>
      <c r="M942" s="5" t="s">
        <v>1975</v>
      </c>
      <c r="N942" s="5" t="s">
        <v>2266</v>
      </c>
      <c r="O942" s="5" t="s">
        <v>149</v>
      </c>
      <c r="P942" s="5" t="s">
        <v>5586</v>
      </c>
      <c r="Q942" s="32" t="s">
        <v>5587</v>
      </c>
      <c r="R942" s="21">
        <v>1</v>
      </c>
      <c r="S942" s="22"/>
      <c r="T942" s="22"/>
      <c r="U942" s="22"/>
      <c r="V942" s="22"/>
      <c r="W942" s="22"/>
      <c r="X942" s="22"/>
      <c r="Y942" s="22"/>
      <c r="Z942" s="22"/>
      <c r="AA942" s="5" t="s">
        <v>2269</v>
      </c>
      <c r="AB942" s="5" t="s">
        <v>2628</v>
      </c>
      <c r="AC942" s="32" t="s">
        <v>2693</v>
      </c>
      <c r="AD942" s="21">
        <v>1</v>
      </c>
    </row>
    <row r="943" spans="1:30" x14ac:dyDescent="0.3">
      <c r="A943" s="18" t="str">
        <f t="shared" ref="A943:B943" si="973">IF(AND(ISNUMBER(SEARCH("Yes",C943)),ISNUMBER(SEARCH("Yes",E943)),ISNUMBER(SEARCH("Yes",G943)),ISNUMBER(SEARCH("Yes",I943))),"Yes","No")</f>
        <v>No</v>
      </c>
      <c r="B943" s="18" t="str">
        <f t="shared" si="973"/>
        <v>No</v>
      </c>
      <c r="C943" s="15" t="str">
        <f t="shared" si="790"/>
        <v>No</v>
      </c>
      <c r="D943" s="18" t="str">
        <f t="shared" si="791"/>
        <v>No</v>
      </c>
      <c r="E943" s="18" t="str">
        <f t="shared" si="792"/>
        <v>No</v>
      </c>
      <c r="F943" s="18" t="str">
        <f t="shared" si="793"/>
        <v>No</v>
      </c>
      <c r="G943" s="18" t="str">
        <f t="shared" si="794"/>
        <v>No</v>
      </c>
      <c r="H943" s="18" t="str">
        <f t="shared" si="795"/>
        <v>No</v>
      </c>
      <c r="I943" s="18" t="str">
        <f t="shared" si="796"/>
        <v>Yes</v>
      </c>
      <c r="J943" s="18" t="str">
        <f t="shared" si="797"/>
        <v>Yes</v>
      </c>
      <c r="K943" s="21">
        <v>941</v>
      </c>
      <c r="L943" s="5" t="s">
        <v>1976</v>
      </c>
      <c r="M943" s="5" t="s">
        <v>1977</v>
      </c>
      <c r="N943" s="5" t="s">
        <v>2266</v>
      </c>
      <c r="O943" s="5" t="s">
        <v>149</v>
      </c>
      <c r="P943" s="5" t="s">
        <v>5588</v>
      </c>
      <c r="Q943" s="32" t="s">
        <v>5589</v>
      </c>
      <c r="R943" s="21">
        <v>1</v>
      </c>
      <c r="S943" s="22"/>
      <c r="T943" s="22"/>
      <c r="U943" s="22"/>
      <c r="V943" s="22"/>
      <c r="W943" s="22"/>
      <c r="X943" s="22"/>
      <c r="Y943" s="22"/>
      <c r="Z943" s="22"/>
      <c r="AA943" s="5" t="s">
        <v>21</v>
      </c>
      <c r="AB943" s="5" t="s">
        <v>5590</v>
      </c>
      <c r="AC943" s="32" t="s">
        <v>5591</v>
      </c>
      <c r="AD943" s="21">
        <v>1</v>
      </c>
    </row>
    <row r="944" spans="1:30" x14ac:dyDescent="0.3">
      <c r="A944" s="18" t="str">
        <f t="shared" ref="A944:B944" si="974">IF(AND(ISNUMBER(SEARCH("Yes",C944)),ISNUMBER(SEARCH("Yes",E944)),ISNUMBER(SEARCH("Yes",G944)),ISNUMBER(SEARCH("Yes",I944))),"Yes","No")</f>
        <v>No</v>
      </c>
      <c r="B944" s="18" t="str">
        <f t="shared" si="974"/>
        <v>No</v>
      </c>
      <c r="C944" s="15" t="str">
        <f t="shared" si="790"/>
        <v>No</v>
      </c>
      <c r="D944" s="18" t="str">
        <f t="shared" si="791"/>
        <v>No</v>
      </c>
      <c r="E944" s="18" t="str">
        <f t="shared" si="792"/>
        <v>No</v>
      </c>
      <c r="F944" s="18" t="str">
        <f t="shared" si="793"/>
        <v>No</v>
      </c>
      <c r="G944" s="18" t="str">
        <f t="shared" si="794"/>
        <v>No</v>
      </c>
      <c r="H944" s="18" t="str">
        <f t="shared" si="795"/>
        <v>No</v>
      </c>
      <c r="I944" s="18" t="str">
        <f t="shared" si="796"/>
        <v>Yes</v>
      </c>
      <c r="J944" s="18" t="str">
        <f t="shared" si="797"/>
        <v>Yes</v>
      </c>
      <c r="K944" s="21">
        <v>942</v>
      </c>
      <c r="L944" s="5" t="s">
        <v>1978</v>
      </c>
      <c r="M944" s="5" t="s">
        <v>1979</v>
      </c>
      <c r="N944" s="5" t="s">
        <v>2266</v>
      </c>
      <c r="O944" s="5" t="s">
        <v>149</v>
      </c>
      <c r="P944" s="5" t="s">
        <v>5592</v>
      </c>
      <c r="Q944" s="32" t="s">
        <v>5593</v>
      </c>
      <c r="R944" s="21">
        <v>1</v>
      </c>
      <c r="S944" s="22"/>
      <c r="T944" s="22"/>
      <c r="U944" s="22"/>
      <c r="V944" s="22"/>
      <c r="W944" s="22"/>
      <c r="X944" s="22"/>
      <c r="Y944" s="22"/>
      <c r="Z944" s="22"/>
      <c r="AA944" s="5" t="s">
        <v>2269</v>
      </c>
      <c r="AB944" s="5" t="s">
        <v>5594</v>
      </c>
      <c r="AC944" s="32" t="s">
        <v>5595</v>
      </c>
      <c r="AD944" s="21">
        <v>1</v>
      </c>
    </row>
    <row r="945" spans="1:30" x14ac:dyDescent="0.3">
      <c r="A945" s="18" t="str">
        <f t="shared" ref="A945:B945" si="975">IF(AND(ISNUMBER(SEARCH("Yes",C945)),ISNUMBER(SEARCH("Yes",E945)),ISNUMBER(SEARCH("Yes",G945)),ISNUMBER(SEARCH("Yes",I945))),"Yes","No")</f>
        <v>No</v>
      </c>
      <c r="B945" s="18" t="str">
        <f t="shared" si="975"/>
        <v>No</v>
      </c>
      <c r="C945" s="15" t="str">
        <f t="shared" si="790"/>
        <v>Yes</v>
      </c>
      <c r="D945" s="18" t="str">
        <f t="shared" si="791"/>
        <v>Yes</v>
      </c>
      <c r="E945" s="18" t="str">
        <f t="shared" si="792"/>
        <v>Yes</v>
      </c>
      <c r="F945" s="18" t="str">
        <f t="shared" si="793"/>
        <v>Yes</v>
      </c>
      <c r="G945" s="18" t="str">
        <f t="shared" si="794"/>
        <v>Yes</v>
      </c>
      <c r="H945" s="18" t="str">
        <f t="shared" si="795"/>
        <v>Yes</v>
      </c>
      <c r="I945" s="18" t="str">
        <f t="shared" si="796"/>
        <v>No</v>
      </c>
      <c r="J945" s="18" t="str">
        <f t="shared" si="797"/>
        <v>No</v>
      </c>
      <c r="K945" s="21">
        <v>943</v>
      </c>
      <c r="L945" s="5" t="s">
        <v>313</v>
      </c>
      <c r="M945" s="5" t="s">
        <v>314</v>
      </c>
      <c r="N945" s="5" t="s">
        <v>2266</v>
      </c>
      <c r="O945" s="5" t="s">
        <v>21</v>
      </c>
      <c r="P945" s="5" t="s">
        <v>5596</v>
      </c>
      <c r="Q945" s="32" t="s">
        <v>5597</v>
      </c>
      <c r="R945" s="21">
        <v>1</v>
      </c>
      <c r="S945" s="5" t="s">
        <v>2269</v>
      </c>
      <c r="T945" s="5" t="s">
        <v>5598</v>
      </c>
      <c r="U945" s="32" t="s">
        <v>5599</v>
      </c>
      <c r="V945" s="21">
        <v>1</v>
      </c>
      <c r="W945" s="5" t="s">
        <v>2269</v>
      </c>
      <c r="X945" s="5" t="s">
        <v>5600</v>
      </c>
      <c r="Y945" s="32" t="s">
        <v>5601</v>
      </c>
      <c r="Z945" s="21">
        <v>1</v>
      </c>
      <c r="AA945" s="5" t="s">
        <v>149</v>
      </c>
      <c r="AB945" s="5" t="s">
        <v>5602</v>
      </c>
      <c r="AC945" s="32" t="s">
        <v>5603</v>
      </c>
      <c r="AD945" s="21">
        <v>1</v>
      </c>
    </row>
    <row r="946" spans="1:30" x14ac:dyDescent="0.3">
      <c r="A946" s="18" t="str">
        <f t="shared" ref="A946:B946" si="976">IF(AND(ISNUMBER(SEARCH("Yes",C946)),ISNUMBER(SEARCH("Yes",E946)),ISNUMBER(SEARCH("Yes",G946)),ISNUMBER(SEARCH("Yes",I946))),"Yes","No")</f>
        <v>No</v>
      </c>
      <c r="B946" s="18" t="str">
        <f t="shared" si="976"/>
        <v>No</v>
      </c>
      <c r="C946" s="15" t="str">
        <f t="shared" si="790"/>
        <v>No</v>
      </c>
      <c r="D946" s="18" t="str">
        <f t="shared" si="791"/>
        <v>No</v>
      </c>
      <c r="E946" s="18" t="str">
        <f t="shared" si="792"/>
        <v>No</v>
      </c>
      <c r="F946" s="18" t="str">
        <f t="shared" si="793"/>
        <v>No</v>
      </c>
      <c r="G946" s="18" t="str">
        <f t="shared" si="794"/>
        <v>No</v>
      </c>
      <c r="H946" s="18" t="str">
        <f t="shared" si="795"/>
        <v>No</v>
      </c>
      <c r="I946" s="18" t="str">
        <f t="shared" si="796"/>
        <v>Yes</v>
      </c>
      <c r="J946" s="18" t="str">
        <f t="shared" si="797"/>
        <v>Yes</v>
      </c>
      <c r="K946" s="21">
        <v>944</v>
      </c>
      <c r="L946" s="5" t="s">
        <v>1980</v>
      </c>
      <c r="M946" s="5" t="s">
        <v>1981</v>
      </c>
      <c r="N946" s="5" t="s">
        <v>2266</v>
      </c>
      <c r="O946" s="5" t="s">
        <v>149</v>
      </c>
      <c r="P946" s="5" t="s">
        <v>2371</v>
      </c>
      <c r="Q946" s="32" t="s">
        <v>5604</v>
      </c>
      <c r="R946" s="21">
        <v>1</v>
      </c>
      <c r="S946" s="22"/>
      <c r="T946" s="22"/>
      <c r="U946" s="22"/>
      <c r="V946" s="22"/>
      <c r="W946" s="22"/>
      <c r="X946" s="22"/>
      <c r="Y946" s="22"/>
      <c r="Z946" s="22"/>
      <c r="AA946" s="5" t="s">
        <v>2269</v>
      </c>
      <c r="AB946" s="5" t="s">
        <v>2381</v>
      </c>
      <c r="AC946" s="32" t="s">
        <v>3200</v>
      </c>
      <c r="AD946" s="21">
        <v>1</v>
      </c>
    </row>
    <row r="947" spans="1:30" x14ac:dyDescent="0.3">
      <c r="A947" s="18" t="str">
        <f t="shared" ref="A947:B947" si="977">IF(AND(ISNUMBER(SEARCH("Yes",C947)),ISNUMBER(SEARCH("Yes",E947)),ISNUMBER(SEARCH("Yes",G947)),ISNUMBER(SEARCH("Yes",I947))),"Yes","No")</f>
        <v>Yes</v>
      </c>
      <c r="B947" s="18" t="str">
        <f t="shared" si="977"/>
        <v>Yes</v>
      </c>
      <c r="C947" s="15" t="str">
        <f t="shared" si="790"/>
        <v>Yes</v>
      </c>
      <c r="D947" s="18" t="str">
        <f t="shared" si="791"/>
        <v>Yes</v>
      </c>
      <c r="E947" s="18" t="str">
        <f t="shared" si="792"/>
        <v>Yes</v>
      </c>
      <c r="F947" s="18" t="str">
        <f t="shared" si="793"/>
        <v>Yes</v>
      </c>
      <c r="G947" s="18" t="str">
        <f t="shared" si="794"/>
        <v>Yes</v>
      </c>
      <c r="H947" s="18" t="str">
        <f t="shared" si="795"/>
        <v>Yes</v>
      </c>
      <c r="I947" s="18" t="str">
        <f t="shared" si="796"/>
        <v>Yes</v>
      </c>
      <c r="J947" s="18" t="str">
        <f t="shared" si="797"/>
        <v>Yes</v>
      </c>
      <c r="K947" s="21">
        <v>945</v>
      </c>
      <c r="L947" s="5" t="s">
        <v>166</v>
      </c>
      <c r="M947" s="5" t="s">
        <v>25</v>
      </c>
      <c r="N947" s="5" t="s">
        <v>2266</v>
      </c>
      <c r="O947" s="5" t="s">
        <v>2269</v>
      </c>
      <c r="P947" s="5" t="s">
        <v>5605</v>
      </c>
      <c r="Q947" s="32" t="s">
        <v>5606</v>
      </c>
      <c r="R947" s="21">
        <v>1</v>
      </c>
      <c r="S947" s="5" t="s">
        <v>21</v>
      </c>
      <c r="T947" s="5" t="s">
        <v>5607</v>
      </c>
      <c r="U947" s="32" t="s">
        <v>5608</v>
      </c>
      <c r="V947" s="21">
        <v>1</v>
      </c>
      <c r="W947" s="5" t="s">
        <v>21</v>
      </c>
      <c r="X947" s="5" t="s">
        <v>5609</v>
      </c>
      <c r="Y947" s="32" t="s">
        <v>5610</v>
      </c>
      <c r="Z947" s="21">
        <v>1</v>
      </c>
      <c r="AA947" s="5" t="s">
        <v>2269</v>
      </c>
      <c r="AB947" s="5" t="s">
        <v>5611</v>
      </c>
      <c r="AC947" s="32" t="s">
        <v>5612</v>
      </c>
      <c r="AD947" s="21">
        <v>1</v>
      </c>
    </row>
    <row r="948" spans="1:30" x14ac:dyDescent="0.3">
      <c r="A948" s="18" t="str">
        <f t="shared" ref="A948:B948" si="978">IF(AND(ISNUMBER(SEARCH("Yes",C948)),ISNUMBER(SEARCH("Yes",E948)),ISNUMBER(SEARCH("Yes",G948)),ISNUMBER(SEARCH("Yes",I948))),"Yes","No")</f>
        <v>No</v>
      </c>
      <c r="B948" s="18" t="str">
        <f t="shared" si="978"/>
        <v>No</v>
      </c>
      <c r="C948" s="15" t="str">
        <f t="shared" si="790"/>
        <v>No</v>
      </c>
      <c r="D948" s="18" t="str">
        <f t="shared" si="791"/>
        <v>No</v>
      </c>
      <c r="E948" s="18" t="str">
        <f t="shared" si="792"/>
        <v>No</v>
      </c>
      <c r="F948" s="18" t="str">
        <f t="shared" si="793"/>
        <v>No</v>
      </c>
      <c r="G948" s="18" t="str">
        <f t="shared" si="794"/>
        <v>No</v>
      </c>
      <c r="H948" s="18" t="str">
        <f t="shared" si="795"/>
        <v>No</v>
      </c>
      <c r="I948" s="18" t="str">
        <f t="shared" si="796"/>
        <v>Yes</v>
      </c>
      <c r="J948" s="18" t="str">
        <f t="shared" si="797"/>
        <v>Yes</v>
      </c>
      <c r="K948" s="21">
        <v>946</v>
      </c>
      <c r="L948" s="5" t="s">
        <v>1982</v>
      </c>
      <c r="M948" s="5" t="s">
        <v>1983</v>
      </c>
      <c r="N948" s="5" t="s">
        <v>2266</v>
      </c>
      <c r="O948" s="5" t="s">
        <v>149</v>
      </c>
      <c r="P948" s="5" t="s">
        <v>2351</v>
      </c>
      <c r="Q948" s="32" t="s">
        <v>5613</v>
      </c>
      <c r="R948" s="21">
        <v>1</v>
      </c>
      <c r="S948" s="22"/>
      <c r="T948" s="22"/>
      <c r="U948" s="22"/>
      <c r="V948" s="22"/>
      <c r="W948" s="22"/>
      <c r="X948" s="22"/>
      <c r="Y948" s="22"/>
      <c r="Z948" s="22"/>
      <c r="AA948" s="5" t="s">
        <v>2269</v>
      </c>
      <c r="AB948" s="5" t="s">
        <v>5614</v>
      </c>
      <c r="AC948" s="32" t="s">
        <v>5615</v>
      </c>
      <c r="AD948" s="21">
        <v>1</v>
      </c>
    </row>
    <row r="949" spans="1:30" x14ac:dyDescent="0.3">
      <c r="A949" s="18" t="str">
        <f t="shared" ref="A949:B949" si="979">IF(AND(ISNUMBER(SEARCH("Yes",C949)),ISNUMBER(SEARCH("Yes",E949)),ISNUMBER(SEARCH("Yes",G949)),ISNUMBER(SEARCH("Yes",I949))),"Yes","No")</f>
        <v>No</v>
      </c>
      <c r="B949" s="18" t="str">
        <f t="shared" si="979"/>
        <v>No</v>
      </c>
      <c r="C949" s="15" t="str">
        <f t="shared" si="790"/>
        <v>No</v>
      </c>
      <c r="D949" s="18" t="str">
        <f t="shared" si="791"/>
        <v>No</v>
      </c>
      <c r="E949" s="18" t="str">
        <f t="shared" si="792"/>
        <v>No</v>
      </c>
      <c r="F949" s="18" t="str">
        <f t="shared" si="793"/>
        <v>No</v>
      </c>
      <c r="G949" s="18" t="str">
        <f t="shared" si="794"/>
        <v>No</v>
      </c>
      <c r="H949" s="18" t="str">
        <f t="shared" si="795"/>
        <v>No</v>
      </c>
      <c r="I949" s="18" t="str">
        <f t="shared" si="796"/>
        <v>Yes</v>
      </c>
      <c r="J949" s="18" t="str">
        <f t="shared" si="797"/>
        <v>Yes</v>
      </c>
      <c r="K949" s="21">
        <v>947</v>
      </c>
      <c r="L949" s="5" t="s">
        <v>1984</v>
      </c>
      <c r="M949" s="5" t="s">
        <v>1985</v>
      </c>
      <c r="N949" s="5" t="s">
        <v>2266</v>
      </c>
      <c r="O949" s="5" t="s">
        <v>149</v>
      </c>
      <c r="P949" s="5" t="s">
        <v>2390</v>
      </c>
      <c r="Q949" s="32" t="s">
        <v>5616</v>
      </c>
      <c r="R949" s="21">
        <v>1</v>
      </c>
      <c r="S949" s="22"/>
      <c r="T949" s="22"/>
      <c r="U949" s="22"/>
      <c r="V949" s="22"/>
      <c r="W949" s="22"/>
      <c r="X949" s="22"/>
      <c r="Y949" s="22"/>
      <c r="Z949" s="22"/>
      <c r="AA949" s="5" t="s">
        <v>21</v>
      </c>
      <c r="AB949" s="5" t="s">
        <v>2414</v>
      </c>
      <c r="AC949" s="32" t="s">
        <v>2415</v>
      </c>
      <c r="AD949" s="21">
        <v>1</v>
      </c>
    </row>
    <row r="950" spans="1:30" x14ac:dyDescent="0.3">
      <c r="A950" s="18" t="str">
        <f t="shared" ref="A950:B950" si="980">IF(AND(ISNUMBER(SEARCH("Yes",C950)),ISNUMBER(SEARCH("Yes",E950)),ISNUMBER(SEARCH("Yes",G950)),ISNUMBER(SEARCH("Yes",I950))),"Yes","No")</f>
        <v>No</v>
      </c>
      <c r="B950" s="18" t="str">
        <f t="shared" si="980"/>
        <v>No</v>
      </c>
      <c r="C950" s="15" t="str">
        <f t="shared" si="790"/>
        <v>No</v>
      </c>
      <c r="D950" s="18" t="str">
        <f t="shared" si="791"/>
        <v>No</v>
      </c>
      <c r="E950" s="18" t="str">
        <f t="shared" si="792"/>
        <v>No</v>
      </c>
      <c r="F950" s="18" t="str">
        <f t="shared" si="793"/>
        <v>No</v>
      </c>
      <c r="G950" s="18" t="str">
        <f t="shared" si="794"/>
        <v>No</v>
      </c>
      <c r="H950" s="18" t="str">
        <f t="shared" si="795"/>
        <v>No</v>
      </c>
      <c r="I950" s="18" t="str">
        <f t="shared" si="796"/>
        <v>Yes</v>
      </c>
      <c r="J950" s="18" t="str">
        <f t="shared" si="797"/>
        <v>Yes</v>
      </c>
      <c r="K950" s="21">
        <v>948</v>
      </c>
      <c r="L950" s="5" t="s">
        <v>1986</v>
      </c>
      <c r="M950" s="5" t="s">
        <v>1987</v>
      </c>
      <c r="N950" s="5" t="s">
        <v>2266</v>
      </c>
      <c r="O950" s="5" t="s">
        <v>149</v>
      </c>
      <c r="P950" s="5" t="s">
        <v>2492</v>
      </c>
      <c r="Q950" s="32" t="s">
        <v>5617</v>
      </c>
      <c r="R950" s="21">
        <v>1</v>
      </c>
      <c r="S950" s="22"/>
      <c r="T950" s="22"/>
      <c r="U950" s="22"/>
      <c r="V950" s="22"/>
      <c r="W950" s="22"/>
      <c r="X950" s="22"/>
      <c r="Y950" s="22"/>
      <c r="Z950" s="22"/>
      <c r="AA950" s="5" t="s">
        <v>21</v>
      </c>
      <c r="AB950" s="5" t="s">
        <v>4406</v>
      </c>
      <c r="AC950" s="32" t="s">
        <v>4407</v>
      </c>
      <c r="AD950" s="21">
        <v>1</v>
      </c>
    </row>
    <row r="951" spans="1:30" x14ac:dyDescent="0.3">
      <c r="A951" s="18" t="str">
        <f t="shared" ref="A951:B951" si="981">IF(AND(ISNUMBER(SEARCH("Yes",C951)),ISNUMBER(SEARCH("Yes",E951)),ISNUMBER(SEARCH("Yes",G951)),ISNUMBER(SEARCH("Yes",I951))),"Yes","No")</f>
        <v>No</v>
      </c>
      <c r="B951" s="18" t="str">
        <f t="shared" si="981"/>
        <v>No</v>
      </c>
      <c r="C951" s="15" t="str">
        <f t="shared" si="790"/>
        <v>No</v>
      </c>
      <c r="D951" s="18" t="str">
        <f t="shared" si="791"/>
        <v>No</v>
      </c>
      <c r="E951" s="18" t="str">
        <f t="shared" si="792"/>
        <v>No</v>
      </c>
      <c r="F951" s="18" t="str">
        <f t="shared" si="793"/>
        <v>No</v>
      </c>
      <c r="G951" s="18" t="str">
        <f t="shared" si="794"/>
        <v>No</v>
      </c>
      <c r="H951" s="18" t="str">
        <f t="shared" si="795"/>
        <v>No</v>
      </c>
      <c r="I951" s="18" t="str">
        <f t="shared" si="796"/>
        <v>Yes</v>
      </c>
      <c r="J951" s="18" t="str">
        <f t="shared" si="797"/>
        <v>Yes</v>
      </c>
      <c r="K951" s="21">
        <v>949</v>
      </c>
      <c r="L951" s="5" t="s">
        <v>1988</v>
      </c>
      <c r="M951" s="5" t="s">
        <v>1989</v>
      </c>
      <c r="N951" s="5" t="s">
        <v>2266</v>
      </c>
      <c r="O951" s="5" t="s">
        <v>149</v>
      </c>
      <c r="P951" s="5" t="s">
        <v>2272</v>
      </c>
      <c r="Q951" s="32" t="s">
        <v>5618</v>
      </c>
      <c r="R951" s="21">
        <v>1</v>
      </c>
      <c r="S951" s="22"/>
      <c r="T951" s="22"/>
      <c r="U951" s="22"/>
      <c r="V951" s="22"/>
      <c r="W951" s="22"/>
      <c r="X951" s="22"/>
      <c r="Y951" s="22"/>
      <c r="Z951" s="22"/>
      <c r="AA951" s="5" t="s">
        <v>2269</v>
      </c>
      <c r="AB951" s="5" t="s">
        <v>5619</v>
      </c>
      <c r="AC951" s="32" t="s">
        <v>5620</v>
      </c>
      <c r="AD951" s="21">
        <v>1</v>
      </c>
    </row>
    <row r="952" spans="1:30" x14ac:dyDescent="0.3">
      <c r="A952" s="18" t="str">
        <f t="shared" ref="A952:B952" si="982">IF(AND(ISNUMBER(SEARCH("Yes",C952)),ISNUMBER(SEARCH("Yes",E952)),ISNUMBER(SEARCH("Yes",G952)),ISNUMBER(SEARCH("Yes",I952))),"Yes","No")</f>
        <v>No</v>
      </c>
      <c r="B952" s="18" t="str">
        <f t="shared" si="982"/>
        <v>No</v>
      </c>
      <c r="C952" s="15" t="str">
        <f t="shared" si="790"/>
        <v>No</v>
      </c>
      <c r="D952" s="18" t="str">
        <f t="shared" si="791"/>
        <v>No</v>
      </c>
      <c r="E952" s="18" t="str">
        <f t="shared" si="792"/>
        <v>No</v>
      </c>
      <c r="F952" s="18" t="str">
        <f t="shared" si="793"/>
        <v>No</v>
      </c>
      <c r="G952" s="18" t="str">
        <f t="shared" si="794"/>
        <v>No</v>
      </c>
      <c r="H952" s="18" t="str">
        <f t="shared" si="795"/>
        <v>No</v>
      </c>
      <c r="I952" s="18" t="str">
        <f t="shared" si="796"/>
        <v>Yes</v>
      </c>
      <c r="J952" s="18" t="str">
        <f t="shared" si="797"/>
        <v>Yes</v>
      </c>
      <c r="K952" s="21">
        <v>950</v>
      </c>
      <c r="L952" s="5" t="s">
        <v>1990</v>
      </c>
      <c r="M952" s="5" t="s">
        <v>1991</v>
      </c>
      <c r="N952" s="5" t="s">
        <v>2266</v>
      </c>
      <c r="O952" s="5" t="s">
        <v>149</v>
      </c>
      <c r="P952" s="5" t="s">
        <v>2305</v>
      </c>
      <c r="Q952" s="32" t="s">
        <v>5621</v>
      </c>
      <c r="R952" s="21">
        <v>1</v>
      </c>
      <c r="S952" s="22"/>
      <c r="T952" s="22"/>
      <c r="U952" s="22"/>
      <c r="V952" s="22"/>
      <c r="W952" s="22"/>
      <c r="X952" s="22"/>
      <c r="Y952" s="22"/>
      <c r="Z952" s="22"/>
      <c r="AA952" s="5" t="s">
        <v>2269</v>
      </c>
      <c r="AB952" s="5" t="s">
        <v>2668</v>
      </c>
      <c r="AC952" s="32" t="s">
        <v>5622</v>
      </c>
      <c r="AD952" s="21">
        <v>1</v>
      </c>
    </row>
    <row r="953" spans="1:30" x14ac:dyDescent="0.3">
      <c r="A953" s="18" t="str">
        <f t="shared" ref="A953:B953" si="983">IF(AND(ISNUMBER(SEARCH("Yes",C953)),ISNUMBER(SEARCH("Yes",E953)),ISNUMBER(SEARCH("Yes",G953)),ISNUMBER(SEARCH("Yes",I953))),"Yes","No")</f>
        <v>No</v>
      </c>
      <c r="B953" s="18" t="str">
        <f t="shared" si="983"/>
        <v>No</v>
      </c>
      <c r="C953" s="15" t="str">
        <f t="shared" si="790"/>
        <v>No</v>
      </c>
      <c r="D953" s="18" t="str">
        <f t="shared" si="791"/>
        <v>No</v>
      </c>
      <c r="E953" s="18" t="str">
        <f t="shared" si="792"/>
        <v>No</v>
      </c>
      <c r="F953" s="18" t="str">
        <f t="shared" si="793"/>
        <v>No</v>
      </c>
      <c r="G953" s="18" t="str">
        <f t="shared" si="794"/>
        <v>No</v>
      </c>
      <c r="H953" s="18" t="str">
        <f t="shared" si="795"/>
        <v>No</v>
      </c>
      <c r="I953" s="18" t="str">
        <f t="shared" si="796"/>
        <v>Yes</v>
      </c>
      <c r="J953" s="18" t="str">
        <f t="shared" si="797"/>
        <v>No</v>
      </c>
      <c r="K953" s="21">
        <v>951</v>
      </c>
      <c r="L953" s="5" t="s">
        <v>1992</v>
      </c>
      <c r="M953" s="5" t="s">
        <v>1993</v>
      </c>
      <c r="N953" s="5" t="s">
        <v>2266</v>
      </c>
      <c r="O953" s="5" t="s">
        <v>149</v>
      </c>
      <c r="P953" s="5" t="s">
        <v>5623</v>
      </c>
      <c r="Q953" s="32" t="s">
        <v>5624</v>
      </c>
      <c r="R953" s="21">
        <v>1</v>
      </c>
      <c r="S953" s="22"/>
      <c r="T953" s="22"/>
      <c r="U953" s="22"/>
      <c r="V953" s="22"/>
      <c r="W953" s="22"/>
      <c r="X953" s="22"/>
      <c r="Y953" s="22"/>
      <c r="Z953" s="22"/>
      <c r="AA953" s="5" t="s">
        <v>149</v>
      </c>
      <c r="AB953" s="5" t="s">
        <v>3028</v>
      </c>
      <c r="AC953" s="32" t="s">
        <v>5625</v>
      </c>
      <c r="AD953" s="21">
        <v>1</v>
      </c>
    </row>
    <row r="954" spans="1:30" x14ac:dyDescent="0.3">
      <c r="A954" s="18" t="str">
        <f t="shared" ref="A954:B954" si="984">IF(AND(ISNUMBER(SEARCH("Yes",C954)),ISNUMBER(SEARCH("Yes",E954)),ISNUMBER(SEARCH("Yes",G954)),ISNUMBER(SEARCH("Yes",I954))),"Yes","No")</f>
        <v>No</v>
      </c>
      <c r="B954" s="18" t="str">
        <f t="shared" si="984"/>
        <v>No</v>
      </c>
      <c r="C954" s="15" t="str">
        <f t="shared" si="790"/>
        <v>No</v>
      </c>
      <c r="D954" s="18" t="str">
        <f t="shared" si="791"/>
        <v>No</v>
      </c>
      <c r="E954" s="18" t="str">
        <f t="shared" si="792"/>
        <v>No</v>
      </c>
      <c r="F954" s="18" t="str">
        <f t="shared" si="793"/>
        <v>No</v>
      </c>
      <c r="G954" s="18" t="str">
        <f t="shared" si="794"/>
        <v>No</v>
      </c>
      <c r="H954" s="18" t="str">
        <f t="shared" si="795"/>
        <v>No</v>
      </c>
      <c r="I954" s="18" t="str">
        <f t="shared" si="796"/>
        <v>Yes</v>
      </c>
      <c r="J954" s="18" t="str">
        <f t="shared" si="797"/>
        <v>Yes</v>
      </c>
      <c r="K954" s="21">
        <v>952</v>
      </c>
      <c r="L954" s="5" t="s">
        <v>1994</v>
      </c>
      <c r="M954" s="5" t="s">
        <v>1995</v>
      </c>
      <c r="N954" s="5" t="s">
        <v>2266</v>
      </c>
      <c r="O954" s="5" t="s">
        <v>149</v>
      </c>
      <c r="P954" s="5" t="s">
        <v>5626</v>
      </c>
      <c r="Q954" s="32" t="s">
        <v>5627</v>
      </c>
      <c r="R954" s="21">
        <v>1</v>
      </c>
      <c r="S954" s="22"/>
      <c r="T954" s="22"/>
      <c r="U954" s="22"/>
      <c r="V954" s="22"/>
      <c r="W954" s="22"/>
      <c r="X954" s="22"/>
      <c r="Y954" s="22"/>
      <c r="Z954" s="22"/>
      <c r="AA954" s="5" t="s">
        <v>2269</v>
      </c>
      <c r="AB954" s="5" t="s">
        <v>2381</v>
      </c>
      <c r="AC954" s="32" t="s">
        <v>2430</v>
      </c>
      <c r="AD954" s="21">
        <v>1</v>
      </c>
    </row>
    <row r="955" spans="1:30" x14ac:dyDescent="0.3">
      <c r="A955" s="18" t="str">
        <f t="shared" ref="A955:B955" si="985">IF(AND(ISNUMBER(SEARCH("Yes",C955)),ISNUMBER(SEARCH("Yes",E955)),ISNUMBER(SEARCH("Yes",G955)),ISNUMBER(SEARCH("Yes",I955))),"Yes","No")</f>
        <v>Yes</v>
      </c>
      <c r="B955" s="18" t="str">
        <f t="shared" si="985"/>
        <v>Yes</v>
      </c>
      <c r="C955" s="15" t="str">
        <f t="shared" si="790"/>
        <v>Yes</v>
      </c>
      <c r="D955" s="18" t="str">
        <f t="shared" si="791"/>
        <v>Yes</v>
      </c>
      <c r="E955" s="18" t="str">
        <f t="shared" si="792"/>
        <v>Yes</v>
      </c>
      <c r="F955" s="18" t="str">
        <f t="shared" si="793"/>
        <v>Yes</v>
      </c>
      <c r="G955" s="18" t="str">
        <f t="shared" si="794"/>
        <v>Yes</v>
      </c>
      <c r="H955" s="18" t="str">
        <f t="shared" si="795"/>
        <v>Yes</v>
      </c>
      <c r="I955" s="18" t="str">
        <f t="shared" si="796"/>
        <v>Yes</v>
      </c>
      <c r="J955" s="18" t="str">
        <f t="shared" si="797"/>
        <v>Yes</v>
      </c>
      <c r="K955" s="21">
        <v>953</v>
      </c>
      <c r="L955" s="5" t="s">
        <v>128</v>
      </c>
      <c r="M955" s="5" t="s">
        <v>129</v>
      </c>
      <c r="N955" s="5" t="s">
        <v>2266</v>
      </c>
      <c r="O955" s="5" t="s">
        <v>21</v>
      </c>
      <c r="P955" s="5" t="s">
        <v>5628</v>
      </c>
      <c r="Q955" s="32" t="s">
        <v>5529</v>
      </c>
      <c r="R955" s="21">
        <v>1</v>
      </c>
      <c r="S955" s="5" t="s">
        <v>21</v>
      </c>
      <c r="T955" s="5" t="s">
        <v>5629</v>
      </c>
      <c r="U955" s="32" t="s">
        <v>5630</v>
      </c>
      <c r="V955" s="21">
        <v>1</v>
      </c>
      <c r="W955" s="5" t="s">
        <v>21</v>
      </c>
      <c r="X955" s="5" t="s">
        <v>5631</v>
      </c>
      <c r="Y955" s="32" t="s">
        <v>5632</v>
      </c>
      <c r="Z955" s="21">
        <v>1</v>
      </c>
      <c r="AA955" s="5" t="s">
        <v>21</v>
      </c>
      <c r="AB955" s="5" t="s">
        <v>5633</v>
      </c>
      <c r="AC955" s="32" t="s">
        <v>5634</v>
      </c>
      <c r="AD955" s="21">
        <v>1</v>
      </c>
    </row>
    <row r="956" spans="1:30" x14ac:dyDescent="0.3">
      <c r="A956" s="18" t="str">
        <f t="shared" ref="A956:B956" si="986">IF(AND(ISNUMBER(SEARCH("Yes",C956)),ISNUMBER(SEARCH("Yes",E956)),ISNUMBER(SEARCH("Yes",G956)),ISNUMBER(SEARCH("Yes",I956))),"Yes","No")</f>
        <v>No</v>
      </c>
      <c r="B956" s="18" t="str">
        <f t="shared" si="986"/>
        <v>No</v>
      </c>
      <c r="C956" s="15" t="str">
        <f t="shared" si="790"/>
        <v>No</v>
      </c>
      <c r="D956" s="18" t="str">
        <f t="shared" si="791"/>
        <v>No</v>
      </c>
      <c r="E956" s="18" t="str">
        <f t="shared" si="792"/>
        <v>No</v>
      </c>
      <c r="F956" s="18" t="str">
        <f t="shared" si="793"/>
        <v>No</v>
      </c>
      <c r="G956" s="18" t="str">
        <f t="shared" si="794"/>
        <v>No</v>
      </c>
      <c r="H956" s="18" t="str">
        <f t="shared" si="795"/>
        <v>No</v>
      </c>
      <c r="I956" s="18" t="str">
        <f t="shared" si="796"/>
        <v>Yes</v>
      </c>
      <c r="J956" s="18" t="str">
        <f t="shared" si="797"/>
        <v>Yes</v>
      </c>
      <c r="K956" s="21">
        <v>954</v>
      </c>
      <c r="L956" s="5" t="s">
        <v>1996</v>
      </c>
      <c r="M956" s="5" t="s">
        <v>1997</v>
      </c>
      <c r="N956" s="5" t="s">
        <v>2266</v>
      </c>
      <c r="O956" s="5" t="s">
        <v>149</v>
      </c>
      <c r="P956" s="5" t="s">
        <v>2276</v>
      </c>
      <c r="Q956" s="32" t="s">
        <v>5635</v>
      </c>
      <c r="R956" s="21">
        <v>1</v>
      </c>
      <c r="S956" s="22"/>
      <c r="T956" s="22"/>
      <c r="U956" s="22"/>
      <c r="V956" s="22"/>
      <c r="W956" s="22"/>
      <c r="X956" s="22"/>
      <c r="Y956" s="22"/>
      <c r="Z956" s="22"/>
      <c r="AA956" s="5" t="s">
        <v>2269</v>
      </c>
      <c r="AB956" s="5" t="s">
        <v>3814</v>
      </c>
      <c r="AC956" s="32" t="s">
        <v>2735</v>
      </c>
      <c r="AD956" s="21">
        <v>1</v>
      </c>
    </row>
    <row r="957" spans="1:30" x14ac:dyDescent="0.3">
      <c r="A957" s="18" t="str">
        <f t="shared" ref="A957:B957" si="987">IF(AND(ISNUMBER(SEARCH("Yes",C957)),ISNUMBER(SEARCH("Yes",E957)),ISNUMBER(SEARCH("Yes",G957)),ISNUMBER(SEARCH("Yes",I957))),"Yes","No")</f>
        <v>No</v>
      </c>
      <c r="B957" s="18" t="str">
        <f t="shared" si="987"/>
        <v>No</v>
      </c>
      <c r="C957" s="15" t="str">
        <f t="shared" si="790"/>
        <v>No</v>
      </c>
      <c r="D957" s="18" t="str">
        <f t="shared" si="791"/>
        <v>No</v>
      </c>
      <c r="E957" s="18" t="str">
        <f t="shared" si="792"/>
        <v>No</v>
      </c>
      <c r="F957" s="18" t="str">
        <f t="shared" si="793"/>
        <v>No</v>
      </c>
      <c r="G957" s="18" t="str">
        <f t="shared" si="794"/>
        <v>No</v>
      </c>
      <c r="H957" s="18" t="str">
        <f t="shared" si="795"/>
        <v>No</v>
      </c>
      <c r="I957" s="18" t="str">
        <f t="shared" si="796"/>
        <v>Yes</v>
      </c>
      <c r="J957" s="18" t="str">
        <f t="shared" si="797"/>
        <v>Yes</v>
      </c>
      <c r="K957" s="21">
        <v>955</v>
      </c>
      <c r="L957" s="5" t="s">
        <v>1998</v>
      </c>
      <c r="M957" s="5" t="s">
        <v>1999</v>
      </c>
      <c r="N957" s="5" t="s">
        <v>2266</v>
      </c>
      <c r="O957" s="5" t="s">
        <v>149</v>
      </c>
      <c r="P957" s="5" t="s">
        <v>2626</v>
      </c>
      <c r="Q957" s="32" t="s">
        <v>5636</v>
      </c>
      <c r="R957" s="21">
        <v>1</v>
      </c>
      <c r="S957" s="22"/>
      <c r="T957" s="22"/>
      <c r="U957" s="22"/>
      <c r="V957" s="22"/>
      <c r="W957" s="22"/>
      <c r="X957" s="22"/>
      <c r="Y957" s="22"/>
      <c r="Z957" s="22"/>
      <c r="AA957" s="5" t="s">
        <v>21</v>
      </c>
      <c r="AB957" s="5" t="s">
        <v>5637</v>
      </c>
      <c r="AC957" s="32" t="s">
        <v>5638</v>
      </c>
      <c r="AD957" s="21">
        <v>1</v>
      </c>
    </row>
    <row r="958" spans="1:30" x14ac:dyDescent="0.3">
      <c r="A958" s="18" t="str">
        <f t="shared" ref="A958:B958" si="988">IF(AND(ISNUMBER(SEARCH("Yes",C958)),ISNUMBER(SEARCH("Yes",E958)),ISNUMBER(SEARCH("Yes",G958)),ISNUMBER(SEARCH("Yes",I958))),"Yes","No")</f>
        <v>No</v>
      </c>
      <c r="B958" s="18" t="str">
        <f t="shared" si="988"/>
        <v>No</v>
      </c>
      <c r="C958" s="15" t="str">
        <f t="shared" si="790"/>
        <v>No</v>
      </c>
      <c r="D958" s="18" t="str">
        <f t="shared" si="791"/>
        <v>No</v>
      </c>
      <c r="E958" s="18" t="str">
        <f t="shared" si="792"/>
        <v>No</v>
      </c>
      <c r="F958" s="18" t="str">
        <f t="shared" si="793"/>
        <v>No</v>
      </c>
      <c r="G958" s="18" t="str">
        <f t="shared" si="794"/>
        <v>No</v>
      </c>
      <c r="H958" s="18" t="str">
        <f t="shared" si="795"/>
        <v>No</v>
      </c>
      <c r="I958" s="18" t="str">
        <f t="shared" si="796"/>
        <v>Yes</v>
      </c>
      <c r="J958" s="18" t="str">
        <f t="shared" si="797"/>
        <v>No</v>
      </c>
      <c r="K958" s="21">
        <v>956</v>
      </c>
      <c r="L958" s="5" t="s">
        <v>2000</v>
      </c>
      <c r="M958" s="5" t="s">
        <v>2001</v>
      </c>
      <c r="N958" s="5" t="s">
        <v>2266</v>
      </c>
      <c r="O958" s="5" t="s">
        <v>149</v>
      </c>
      <c r="P958" s="5" t="s">
        <v>5639</v>
      </c>
      <c r="Q958" s="32" t="s">
        <v>5640</v>
      </c>
      <c r="R958" s="21">
        <v>1</v>
      </c>
      <c r="S958" s="22"/>
      <c r="T958" s="22"/>
      <c r="U958" s="22"/>
      <c r="V958" s="22"/>
      <c r="W958" s="22"/>
      <c r="X958" s="22"/>
      <c r="Y958" s="22"/>
      <c r="Z958" s="22"/>
      <c r="AA958" s="5" t="s">
        <v>149</v>
      </c>
      <c r="AB958" s="5" t="s">
        <v>4809</v>
      </c>
      <c r="AC958" s="32" t="s">
        <v>3200</v>
      </c>
      <c r="AD958" s="21">
        <v>1</v>
      </c>
    </row>
    <row r="959" spans="1:30" x14ac:dyDescent="0.3">
      <c r="A959" s="18" t="str">
        <f t="shared" ref="A959:B959" si="989">IF(AND(ISNUMBER(SEARCH("Yes",C959)),ISNUMBER(SEARCH("Yes",E959)),ISNUMBER(SEARCH("Yes",G959)),ISNUMBER(SEARCH("Yes",I959))),"Yes","No")</f>
        <v>No</v>
      </c>
      <c r="B959" s="18" t="str">
        <f t="shared" si="989"/>
        <v>No</v>
      </c>
      <c r="C959" s="15" t="str">
        <f t="shared" si="790"/>
        <v>No</v>
      </c>
      <c r="D959" s="18" t="str">
        <f t="shared" si="791"/>
        <v>No</v>
      </c>
      <c r="E959" s="18" t="str">
        <f t="shared" si="792"/>
        <v>No</v>
      </c>
      <c r="F959" s="18" t="str">
        <f t="shared" si="793"/>
        <v>No</v>
      </c>
      <c r="G959" s="18" t="str">
        <f t="shared" si="794"/>
        <v>No</v>
      </c>
      <c r="H959" s="18" t="str">
        <f t="shared" si="795"/>
        <v>No</v>
      </c>
      <c r="I959" s="18" t="str">
        <f t="shared" si="796"/>
        <v>Yes</v>
      </c>
      <c r="J959" s="18" t="str">
        <f t="shared" si="797"/>
        <v>Yes</v>
      </c>
      <c r="K959" s="21">
        <v>957</v>
      </c>
      <c r="L959" s="5" t="s">
        <v>2002</v>
      </c>
      <c r="M959" s="5" t="s">
        <v>2003</v>
      </c>
      <c r="N959" s="5" t="s">
        <v>2266</v>
      </c>
      <c r="O959" s="5" t="s">
        <v>149</v>
      </c>
      <c r="P959" s="5" t="s">
        <v>3340</v>
      </c>
      <c r="Q959" s="32" t="s">
        <v>5641</v>
      </c>
      <c r="R959" s="21">
        <v>1</v>
      </c>
      <c r="S959" s="22"/>
      <c r="T959" s="22"/>
      <c r="U959" s="22"/>
      <c r="V959" s="22"/>
      <c r="W959" s="22"/>
      <c r="X959" s="22"/>
      <c r="Y959" s="22"/>
      <c r="Z959" s="22"/>
      <c r="AA959" s="5" t="s">
        <v>2269</v>
      </c>
      <c r="AB959" s="5" t="s">
        <v>5642</v>
      </c>
      <c r="AC959" s="32" t="s">
        <v>5643</v>
      </c>
      <c r="AD959" s="21">
        <v>1</v>
      </c>
    </row>
    <row r="960" spans="1:30" x14ac:dyDescent="0.3">
      <c r="A960" s="18" t="str">
        <f t="shared" ref="A960:B960" si="990">IF(AND(ISNUMBER(SEARCH("Yes",C960)),ISNUMBER(SEARCH("Yes",E960)),ISNUMBER(SEARCH("Yes",G960)),ISNUMBER(SEARCH("Yes",I960))),"Yes","No")</f>
        <v>No</v>
      </c>
      <c r="B960" s="18" t="str">
        <f t="shared" si="990"/>
        <v>No</v>
      </c>
      <c r="C960" s="15" t="str">
        <f t="shared" si="790"/>
        <v>No</v>
      </c>
      <c r="D960" s="18" t="str">
        <f t="shared" si="791"/>
        <v>No</v>
      </c>
      <c r="E960" s="18" t="str">
        <f t="shared" si="792"/>
        <v>No</v>
      </c>
      <c r="F960" s="18" t="str">
        <f t="shared" si="793"/>
        <v>No</v>
      </c>
      <c r="G960" s="18" t="str">
        <f t="shared" si="794"/>
        <v>No</v>
      </c>
      <c r="H960" s="18" t="str">
        <f t="shared" si="795"/>
        <v>No</v>
      </c>
      <c r="I960" s="18" t="str">
        <f t="shared" si="796"/>
        <v>Yes</v>
      </c>
      <c r="J960" s="18" t="str">
        <f t="shared" si="797"/>
        <v>Yes</v>
      </c>
      <c r="K960" s="21">
        <v>958</v>
      </c>
      <c r="L960" s="5" t="s">
        <v>2004</v>
      </c>
      <c r="M960" s="5" t="s">
        <v>5644</v>
      </c>
      <c r="N960" s="5" t="s">
        <v>2266</v>
      </c>
      <c r="O960" s="5" t="s">
        <v>149</v>
      </c>
      <c r="P960" s="5" t="s">
        <v>3086</v>
      </c>
      <c r="Q960" s="32" t="s">
        <v>5645</v>
      </c>
      <c r="R960" s="21">
        <v>1</v>
      </c>
      <c r="S960" s="22"/>
      <c r="T960" s="22"/>
      <c r="U960" s="22"/>
      <c r="V960" s="22"/>
      <c r="W960" s="22"/>
      <c r="X960" s="22"/>
      <c r="Y960" s="22"/>
      <c r="Z960" s="22"/>
      <c r="AA960" s="5" t="s">
        <v>21</v>
      </c>
      <c r="AB960" s="5" t="s">
        <v>3977</v>
      </c>
      <c r="AC960" s="32" t="s">
        <v>3595</v>
      </c>
      <c r="AD960" s="21">
        <v>1</v>
      </c>
    </row>
    <row r="961" spans="1:30" x14ac:dyDescent="0.3">
      <c r="A961" s="18" t="str">
        <f t="shared" ref="A961:B961" si="991">IF(AND(ISNUMBER(SEARCH("Yes",C961)),ISNUMBER(SEARCH("Yes",E961)),ISNUMBER(SEARCH("Yes",G961)),ISNUMBER(SEARCH("Yes",I961))),"Yes","No")</f>
        <v>Yes</v>
      </c>
      <c r="B961" s="18" t="str">
        <f t="shared" si="991"/>
        <v>Yes</v>
      </c>
      <c r="C961" s="15" t="str">
        <f t="shared" si="790"/>
        <v>Yes</v>
      </c>
      <c r="D961" s="18" t="str">
        <f t="shared" si="791"/>
        <v>Yes</v>
      </c>
      <c r="E961" s="18" t="str">
        <f t="shared" si="792"/>
        <v>Yes</v>
      </c>
      <c r="F961" s="18" t="str">
        <f t="shared" si="793"/>
        <v>Yes</v>
      </c>
      <c r="G961" s="18" t="str">
        <f t="shared" si="794"/>
        <v>Yes</v>
      </c>
      <c r="H961" s="18" t="str">
        <f t="shared" si="795"/>
        <v>Yes</v>
      </c>
      <c r="I961" s="18" t="str">
        <f t="shared" si="796"/>
        <v>Yes</v>
      </c>
      <c r="J961" s="18" t="str">
        <f t="shared" si="797"/>
        <v>Yes</v>
      </c>
      <c r="K961" s="21">
        <v>959</v>
      </c>
      <c r="L961" s="5" t="s">
        <v>227</v>
      </c>
      <c r="M961" s="5" t="s">
        <v>228</v>
      </c>
      <c r="N961" s="5" t="s">
        <v>2266</v>
      </c>
      <c r="O961" s="5" t="s">
        <v>2269</v>
      </c>
      <c r="P961" s="5" t="s">
        <v>5646</v>
      </c>
      <c r="Q961" s="32" t="s">
        <v>5647</v>
      </c>
      <c r="R961" s="21">
        <v>1</v>
      </c>
      <c r="S961" s="5" t="s">
        <v>21</v>
      </c>
      <c r="T961" s="5" t="s">
        <v>5648</v>
      </c>
      <c r="U961" s="32" t="s">
        <v>5649</v>
      </c>
      <c r="V961" s="21">
        <v>1</v>
      </c>
      <c r="W961" s="5" t="s">
        <v>2269</v>
      </c>
      <c r="X961" s="5" t="s">
        <v>5650</v>
      </c>
      <c r="Y961" s="32" t="s">
        <v>5651</v>
      </c>
      <c r="Z961" s="21">
        <v>1</v>
      </c>
      <c r="AA961" s="5" t="s">
        <v>21</v>
      </c>
      <c r="AB961" s="5" t="s">
        <v>5250</v>
      </c>
      <c r="AC961" s="32" t="s">
        <v>5251</v>
      </c>
      <c r="AD961" s="21">
        <v>1</v>
      </c>
    </row>
    <row r="962" spans="1:30" x14ac:dyDescent="0.3">
      <c r="A962" s="18" t="str">
        <f t="shared" ref="A962:B962" si="992">IF(AND(ISNUMBER(SEARCH("Yes",C962)),ISNUMBER(SEARCH("Yes",E962)),ISNUMBER(SEARCH("Yes",G962)),ISNUMBER(SEARCH("Yes",I962))),"Yes","No")</f>
        <v>No</v>
      </c>
      <c r="B962" s="18" t="str">
        <f t="shared" si="992"/>
        <v>No</v>
      </c>
      <c r="C962" s="15" t="str">
        <f t="shared" si="790"/>
        <v>No</v>
      </c>
      <c r="D962" s="18" t="str">
        <f t="shared" si="791"/>
        <v>No</v>
      </c>
      <c r="E962" s="18" t="str">
        <f t="shared" si="792"/>
        <v>No</v>
      </c>
      <c r="F962" s="18" t="str">
        <f t="shared" si="793"/>
        <v>No</v>
      </c>
      <c r="G962" s="18" t="str">
        <f t="shared" si="794"/>
        <v>No</v>
      </c>
      <c r="H962" s="18" t="str">
        <f t="shared" si="795"/>
        <v>No</v>
      </c>
      <c r="I962" s="18" t="str">
        <f t="shared" si="796"/>
        <v>Yes</v>
      </c>
      <c r="J962" s="18" t="str">
        <f t="shared" si="797"/>
        <v>No</v>
      </c>
      <c r="K962" s="21">
        <v>960</v>
      </c>
      <c r="L962" s="5" t="s">
        <v>2006</v>
      </c>
      <c r="M962" s="5" t="s">
        <v>2007</v>
      </c>
      <c r="N962" s="5" t="s">
        <v>2266</v>
      </c>
      <c r="O962" s="5" t="s">
        <v>149</v>
      </c>
      <c r="P962" s="5" t="s">
        <v>2284</v>
      </c>
      <c r="Q962" s="32" t="s">
        <v>5652</v>
      </c>
      <c r="R962" s="21">
        <v>1</v>
      </c>
      <c r="S962" s="22"/>
      <c r="T962" s="22"/>
      <c r="U962" s="22"/>
      <c r="V962" s="22"/>
      <c r="W962" s="22"/>
      <c r="X962" s="22"/>
      <c r="Y962" s="22"/>
      <c r="Z962" s="22"/>
      <c r="AA962" s="5" t="s">
        <v>149</v>
      </c>
      <c r="AB962" s="5" t="s">
        <v>5653</v>
      </c>
      <c r="AC962" s="32" t="s">
        <v>5654</v>
      </c>
      <c r="AD962" s="21">
        <v>1</v>
      </c>
    </row>
    <row r="963" spans="1:30" x14ac:dyDescent="0.3">
      <c r="A963" s="18" t="str">
        <f t="shared" ref="A963:B963" si="993">IF(AND(ISNUMBER(SEARCH("Yes",C963)),ISNUMBER(SEARCH("Yes",E963)),ISNUMBER(SEARCH("Yes",G963)),ISNUMBER(SEARCH("Yes",I963))),"Yes","No")</f>
        <v>No</v>
      </c>
      <c r="B963" s="18" t="str">
        <f t="shared" si="993"/>
        <v>No</v>
      </c>
      <c r="C963" s="15" t="str">
        <f t="shared" si="790"/>
        <v>No</v>
      </c>
      <c r="D963" s="18" t="str">
        <f t="shared" si="791"/>
        <v>No</v>
      </c>
      <c r="E963" s="18" t="str">
        <f t="shared" si="792"/>
        <v>No</v>
      </c>
      <c r="F963" s="18" t="str">
        <f t="shared" si="793"/>
        <v>No</v>
      </c>
      <c r="G963" s="18" t="str">
        <f t="shared" si="794"/>
        <v>No</v>
      </c>
      <c r="H963" s="18" t="str">
        <f t="shared" si="795"/>
        <v>No</v>
      </c>
      <c r="I963" s="18" t="str">
        <f t="shared" si="796"/>
        <v>Yes</v>
      </c>
      <c r="J963" s="18" t="str">
        <f t="shared" si="797"/>
        <v>Yes</v>
      </c>
      <c r="K963" s="21">
        <v>961</v>
      </c>
      <c r="L963" s="5" t="s">
        <v>2008</v>
      </c>
      <c r="M963" s="5" t="s">
        <v>2009</v>
      </c>
      <c r="N963" s="5" t="s">
        <v>2266</v>
      </c>
      <c r="O963" s="5" t="s">
        <v>149</v>
      </c>
      <c r="P963" s="5" t="s">
        <v>3501</v>
      </c>
      <c r="Q963" s="32" t="s">
        <v>5655</v>
      </c>
      <c r="R963" s="21">
        <v>1</v>
      </c>
      <c r="S963" s="22"/>
      <c r="T963" s="22"/>
      <c r="U963" s="22"/>
      <c r="V963" s="22"/>
      <c r="W963" s="22"/>
      <c r="X963" s="22"/>
      <c r="Y963" s="22"/>
      <c r="Z963" s="22"/>
      <c r="AA963" s="5" t="s">
        <v>21</v>
      </c>
      <c r="AB963" s="5" t="s">
        <v>5656</v>
      </c>
      <c r="AC963" s="32" t="s">
        <v>5657</v>
      </c>
      <c r="AD963" s="21">
        <v>1</v>
      </c>
    </row>
    <row r="964" spans="1:30" x14ac:dyDescent="0.3">
      <c r="A964" s="18" t="str">
        <f t="shared" ref="A964:B964" si="994">IF(AND(ISNUMBER(SEARCH("Yes",C964)),ISNUMBER(SEARCH("Yes",E964)),ISNUMBER(SEARCH("Yes",G964)),ISNUMBER(SEARCH("Yes",I964))),"Yes","No")</f>
        <v>No</v>
      </c>
      <c r="B964" s="18" t="str">
        <f t="shared" si="994"/>
        <v>No</v>
      </c>
      <c r="C964" s="15" t="str">
        <f t="shared" si="790"/>
        <v>No</v>
      </c>
      <c r="D964" s="18" t="str">
        <f t="shared" si="791"/>
        <v>No</v>
      </c>
      <c r="E964" s="18" t="str">
        <f t="shared" si="792"/>
        <v>No</v>
      </c>
      <c r="F964" s="18" t="str">
        <f t="shared" si="793"/>
        <v>No</v>
      </c>
      <c r="G964" s="18" t="str">
        <f t="shared" si="794"/>
        <v>No</v>
      </c>
      <c r="H964" s="18" t="str">
        <f t="shared" si="795"/>
        <v>No</v>
      </c>
      <c r="I964" s="18" t="str">
        <f t="shared" si="796"/>
        <v>Yes</v>
      </c>
      <c r="J964" s="18" t="str">
        <f t="shared" si="797"/>
        <v>Yes</v>
      </c>
      <c r="K964" s="21">
        <v>962</v>
      </c>
      <c r="L964" s="5" t="s">
        <v>2010</v>
      </c>
      <c r="M964" s="5" t="s">
        <v>2011</v>
      </c>
      <c r="N964" s="5" t="s">
        <v>2266</v>
      </c>
      <c r="O964" s="5" t="s">
        <v>149</v>
      </c>
      <c r="P964" s="5" t="s">
        <v>5658</v>
      </c>
      <c r="Q964" s="32" t="s">
        <v>5659</v>
      </c>
      <c r="R964" s="21">
        <v>1</v>
      </c>
      <c r="S964" s="22"/>
      <c r="T964" s="22"/>
      <c r="U964" s="22"/>
      <c r="V964" s="22"/>
      <c r="W964" s="22"/>
      <c r="X964" s="22"/>
      <c r="Y964" s="22"/>
      <c r="Z964" s="22"/>
      <c r="AA964" s="5" t="s">
        <v>21</v>
      </c>
      <c r="AB964" s="5" t="s">
        <v>5660</v>
      </c>
      <c r="AC964" s="32" t="s">
        <v>5661</v>
      </c>
      <c r="AD964" s="21">
        <v>1</v>
      </c>
    </row>
    <row r="965" spans="1:30" x14ac:dyDescent="0.3">
      <c r="A965" s="18" t="str">
        <f t="shared" ref="A965:B965" si="995">IF(AND(ISNUMBER(SEARCH("Yes",C965)),ISNUMBER(SEARCH("Yes",E965)),ISNUMBER(SEARCH("Yes",G965)),ISNUMBER(SEARCH("Yes",I965))),"Yes","No")</f>
        <v>No</v>
      </c>
      <c r="B965" s="18" t="str">
        <f t="shared" si="995"/>
        <v>No</v>
      </c>
      <c r="C965" s="15" t="str">
        <f t="shared" si="790"/>
        <v>No</v>
      </c>
      <c r="D965" s="18" t="str">
        <f t="shared" si="791"/>
        <v>No</v>
      </c>
      <c r="E965" s="18" t="str">
        <f t="shared" si="792"/>
        <v>No</v>
      </c>
      <c r="F965" s="18" t="str">
        <f t="shared" si="793"/>
        <v>No</v>
      </c>
      <c r="G965" s="18" t="str">
        <f t="shared" si="794"/>
        <v>No</v>
      </c>
      <c r="H965" s="18" t="str">
        <f t="shared" si="795"/>
        <v>No</v>
      </c>
      <c r="I965" s="18" t="str">
        <f t="shared" si="796"/>
        <v>Yes</v>
      </c>
      <c r="J965" s="18" t="str">
        <f t="shared" si="797"/>
        <v>Yes</v>
      </c>
      <c r="K965" s="21">
        <v>963</v>
      </c>
      <c r="L965" s="5" t="s">
        <v>2012</v>
      </c>
      <c r="M965" s="5" t="s">
        <v>2013</v>
      </c>
      <c r="N965" s="5" t="s">
        <v>2266</v>
      </c>
      <c r="O965" s="5" t="s">
        <v>149</v>
      </c>
      <c r="P965" s="5" t="s">
        <v>2390</v>
      </c>
      <c r="Q965" s="32" t="s">
        <v>5662</v>
      </c>
      <c r="R965" s="21">
        <v>1</v>
      </c>
      <c r="S965" s="22"/>
      <c r="T965" s="22"/>
      <c r="U965" s="22"/>
      <c r="V965" s="22"/>
      <c r="W965" s="22"/>
      <c r="X965" s="22"/>
      <c r="Y965" s="22"/>
      <c r="Z965" s="22"/>
      <c r="AA965" s="5" t="s">
        <v>21</v>
      </c>
      <c r="AB965" s="5" t="s">
        <v>5663</v>
      </c>
      <c r="AC965" s="32" t="s">
        <v>5664</v>
      </c>
      <c r="AD965" s="21">
        <v>1</v>
      </c>
    </row>
    <row r="966" spans="1:30" x14ac:dyDescent="0.3">
      <c r="A966" s="18" t="str">
        <f t="shared" ref="A966:B966" si="996">IF(AND(ISNUMBER(SEARCH("Yes",C966)),ISNUMBER(SEARCH("Yes",E966)),ISNUMBER(SEARCH("Yes",G966)),ISNUMBER(SEARCH("Yes",I966))),"Yes","No")</f>
        <v>No</v>
      </c>
      <c r="B966" s="18" t="str">
        <f t="shared" si="996"/>
        <v>No</v>
      </c>
      <c r="C966" s="15" t="str">
        <f t="shared" si="790"/>
        <v>No</v>
      </c>
      <c r="D966" s="18" t="str">
        <f t="shared" si="791"/>
        <v>No</v>
      </c>
      <c r="E966" s="18" t="str">
        <f t="shared" si="792"/>
        <v>No</v>
      </c>
      <c r="F966" s="18" t="str">
        <f t="shared" si="793"/>
        <v>No</v>
      </c>
      <c r="G966" s="18" t="str">
        <f t="shared" si="794"/>
        <v>No</v>
      </c>
      <c r="H966" s="18" t="str">
        <f t="shared" si="795"/>
        <v>No</v>
      </c>
      <c r="I966" s="18" t="str">
        <f t="shared" si="796"/>
        <v>Yes</v>
      </c>
      <c r="J966" s="18" t="str">
        <f t="shared" si="797"/>
        <v>Yes</v>
      </c>
      <c r="K966" s="21">
        <v>964</v>
      </c>
      <c r="L966" s="5" t="s">
        <v>2014</v>
      </c>
      <c r="M966" s="5" t="s">
        <v>2015</v>
      </c>
      <c r="N966" s="5" t="s">
        <v>2266</v>
      </c>
      <c r="O966" s="5" t="s">
        <v>149</v>
      </c>
      <c r="P966" s="5" t="s">
        <v>2394</v>
      </c>
      <c r="Q966" s="32" t="s">
        <v>5665</v>
      </c>
      <c r="R966" s="21">
        <v>1</v>
      </c>
      <c r="S966" s="22"/>
      <c r="T966" s="22"/>
      <c r="U966" s="22"/>
      <c r="V966" s="22"/>
      <c r="W966" s="22"/>
      <c r="X966" s="22"/>
      <c r="Y966" s="22"/>
      <c r="Z966" s="22"/>
      <c r="AA966" s="5" t="s">
        <v>2269</v>
      </c>
      <c r="AB966" s="5" t="s">
        <v>5666</v>
      </c>
      <c r="AC966" s="32" t="s">
        <v>5667</v>
      </c>
      <c r="AD966" s="21">
        <v>1</v>
      </c>
    </row>
    <row r="967" spans="1:30" x14ac:dyDescent="0.3">
      <c r="A967" s="18" t="str">
        <f t="shared" ref="A967:B967" si="997">IF(AND(ISNUMBER(SEARCH("Yes",C967)),ISNUMBER(SEARCH("Yes",E967)),ISNUMBER(SEARCH("Yes",G967)),ISNUMBER(SEARCH("Yes",I967))),"Yes","No")</f>
        <v>No</v>
      </c>
      <c r="B967" s="18" t="str">
        <f t="shared" si="997"/>
        <v>No</v>
      </c>
      <c r="C967" s="15" t="str">
        <f t="shared" si="790"/>
        <v>No</v>
      </c>
      <c r="D967" s="18" t="str">
        <f t="shared" si="791"/>
        <v>No</v>
      </c>
      <c r="E967" s="18" t="str">
        <f t="shared" si="792"/>
        <v>No</v>
      </c>
      <c r="F967" s="18" t="str">
        <f t="shared" si="793"/>
        <v>No</v>
      </c>
      <c r="G967" s="18" t="str">
        <f t="shared" si="794"/>
        <v>No</v>
      </c>
      <c r="H967" s="18" t="str">
        <f t="shared" si="795"/>
        <v>No</v>
      </c>
      <c r="I967" s="18" t="str">
        <f t="shared" si="796"/>
        <v>Yes</v>
      </c>
      <c r="J967" s="18" t="str">
        <f t="shared" si="797"/>
        <v>Yes</v>
      </c>
      <c r="K967" s="21">
        <v>965</v>
      </c>
      <c r="L967" s="5" t="s">
        <v>2016</v>
      </c>
      <c r="M967" s="5" t="s">
        <v>2017</v>
      </c>
      <c r="N967" s="5" t="s">
        <v>2266</v>
      </c>
      <c r="O967" s="5" t="s">
        <v>149</v>
      </c>
      <c r="P967" s="5" t="s">
        <v>3199</v>
      </c>
      <c r="Q967" s="32" t="s">
        <v>5668</v>
      </c>
      <c r="R967" s="21">
        <v>1</v>
      </c>
      <c r="S967" s="22"/>
      <c r="T967" s="22"/>
      <c r="U967" s="22"/>
      <c r="V967" s="22"/>
      <c r="W967" s="22"/>
      <c r="X967" s="22"/>
      <c r="Y967" s="22"/>
      <c r="Z967" s="22"/>
      <c r="AA967" s="5" t="s">
        <v>2269</v>
      </c>
      <c r="AB967" s="5" t="s">
        <v>5669</v>
      </c>
      <c r="AC967" s="32" t="s">
        <v>5670</v>
      </c>
      <c r="AD967" s="21">
        <v>1</v>
      </c>
    </row>
    <row r="968" spans="1:30" x14ac:dyDescent="0.3">
      <c r="A968" s="18" t="str">
        <f t="shared" ref="A968:B968" si="998">IF(AND(ISNUMBER(SEARCH("Yes",C968)),ISNUMBER(SEARCH("Yes",E968)),ISNUMBER(SEARCH("Yes",G968)),ISNUMBER(SEARCH("Yes",I968))),"Yes","No")</f>
        <v>No</v>
      </c>
      <c r="B968" s="18" t="str">
        <f t="shared" si="998"/>
        <v>No</v>
      </c>
      <c r="C968" s="15" t="str">
        <f t="shared" si="790"/>
        <v>No</v>
      </c>
      <c r="D968" s="18" t="str">
        <f t="shared" si="791"/>
        <v>No</v>
      </c>
      <c r="E968" s="18" t="str">
        <f t="shared" si="792"/>
        <v>No</v>
      </c>
      <c r="F968" s="18" t="str">
        <f t="shared" si="793"/>
        <v>No</v>
      </c>
      <c r="G968" s="18" t="str">
        <f t="shared" si="794"/>
        <v>No</v>
      </c>
      <c r="H968" s="18" t="str">
        <f t="shared" si="795"/>
        <v>No</v>
      </c>
      <c r="I968" s="18" t="str">
        <f t="shared" si="796"/>
        <v>Yes</v>
      </c>
      <c r="J968" s="18" t="str">
        <f t="shared" si="797"/>
        <v>Yes</v>
      </c>
      <c r="K968" s="21">
        <v>966</v>
      </c>
      <c r="L968" s="5" t="s">
        <v>2018</v>
      </c>
      <c r="M968" s="5" t="s">
        <v>2019</v>
      </c>
      <c r="N968" s="5" t="s">
        <v>2266</v>
      </c>
      <c r="O968" s="5" t="s">
        <v>149</v>
      </c>
      <c r="P968" s="5" t="s">
        <v>3396</v>
      </c>
      <c r="Q968" s="32" t="s">
        <v>5671</v>
      </c>
      <c r="R968" s="21">
        <v>1</v>
      </c>
      <c r="S968" s="22"/>
      <c r="T968" s="22"/>
      <c r="U968" s="22"/>
      <c r="V968" s="22"/>
      <c r="W968" s="22"/>
      <c r="X968" s="22"/>
      <c r="Y968" s="22"/>
      <c r="Z968" s="22"/>
      <c r="AA968" s="5" t="s">
        <v>2269</v>
      </c>
      <c r="AB968" s="5" t="s">
        <v>2345</v>
      </c>
      <c r="AC968" s="32" t="s">
        <v>2346</v>
      </c>
      <c r="AD968" s="21">
        <v>1</v>
      </c>
    </row>
    <row r="969" spans="1:30" x14ac:dyDescent="0.3">
      <c r="A969" s="18" t="str">
        <f t="shared" ref="A969:B969" si="999">IF(AND(ISNUMBER(SEARCH("Yes",C969)),ISNUMBER(SEARCH("Yes",E969)),ISNUMBER(SEARCH("Yes",G969)),ISNUMBER(SEARCH("Yes",I969))),"Yes","No")</f>
        <v>No</v>
      </c>
      <c r="B969" s="18" t="str">
        <f t="shared" si="999"/>
        <v>No</v>
      </c>
      <c r="C969" s="15" t="str">
        <f t="shared" si="790"/>
        <v>No</v>
      </c>
      <c r="D969" s="18" t="str">
        <f t="shared" si="791"/>
        <v>No</v>
      </c>
      <c r="E969" s="18" t="str">
        <f t="shared" si="792"/>
        <v>No</v>
      </c>
      <c r="F969" s="18" t="str">
        <f t="shared" si="793"/>
        <v>No</v>
      </c>
      <c r="G969" s="18" t="str">
        <f t="shared" si="794"/>
        <v>No</v>
      </c>
      <c r="H969" s="18" t="str">
        <f t="shared" si="795"/>
        <v>No</v>
      </c>
      <c r="I969" s="18" t="str">
        <f t="shared" si="796"/>
        <v>Yes</v>
      </c>
      <c r="J969" s="18" t="str">
        <f t="shared" si="797"/>
        <v>Yes</v>
      </c>
      <c r="K969" s="21">
        <v>967</v>
      </c>
      <c r="L969" s="5" t="s">
        <v>2020</v>
      </c>
      <c r="M969" s="5" t="s">
        <v>2021</v>
      </c>
      <c r="N969" s="5" t="s">
        <v>2266</v>
      </c>
      <c r="O969" s="5" t="s">
        <v>149</v>
      </c>
      <c r="P969" s="5" t="s">
        <v>3287</v>
      </c>
      <c r="Q969" s="32" t="s">
        <v>4473</v>
      </c>
      <c r="R969" s="21">
        <v>1</v>
      </c>
      <c r="S969" s="22"/>
      <c r="T969" s="22"/>
      <c r="U969" s="22"/>
      <c r="V969" s="22"/>
      <c r="W969" s="22"/>
      <c r="X969" s="22"/>
      <c r="Y969" s="22"/>
      <c r="Z969" s="22"/>
      <c r="AA969" s="5" t="s">
        <v>2269</v>
      </c>
      <c r="AB969" s="5" t="s">
        <v>2956</v>
      </c>
      <c r="AC969" s="32" t="s">
        <v>5672</v>
      </c>
      <c r="AD969" s="21">
        <v>1</v>
      </c>
    </row>
    <row r="970" spans="1:30" x14ac:dyDescent="0.3">
      <c r="A970" s="18" t="str">
        <f t="shared" ref="A970:B970" si="1000">IF(AND(ISNUMBER(SEARCH("Yes",C970)),ISNUMBER(SEARCH("Yes",E970)),ISNUMBER(SEARCH("Yes",G970)),ISNUMBER(SEARCH("Yes",I970))),"Yes","No")</f>
        <v>Yes</v>
      </c>
      <c r="B970" s="18" t="str">
        <f t="shared" si="1000"/>
        <v>Yes</v>
      </c>
      <c r="C970" s="15" t="str">
        <f t="shared" si="790"/>
        <v>Yes</v>
      </c>
      <c r="D970" s="18" t="str">
        <f t="shared" si="791"/>
        <v>Yes</v>
      </c>
      <c r="E970" s="18" t="str">
        <f t="shared" si="792"/>
        <v>Yes</v>
      </c>
      <c r="F970" s="18" t="str">
        <f t="shared" si="793"/>
        <v>Yes</v>
      </c>
      <c r="G970" s="18" t="str">
        <f t="shared" si="794"/>
        <v>Yes</v>
      </c>
      <c r="H970" s="18" t="str">
        <f t="shared" si="795"/>
        <v>Yes</v>
      </c>
      <c r="I970" s="18" t="str">
        <f t="shared" si="796"/>
        <v>Yes</v>
      </c>
      <c r="J970" s="18" t="str">
        <f t="shared" si="797"/>
        <v>Yes</v>
      </c>
      <c r="K970" s="21">
        <v>968</v>
      </c>
      <c r="L970" s="5" t="s">
        <v>58</v>
      </c>
      <c r="M970" s="5" t="s">
        <v>130</v>
      </c>
      <c r="N970" s="5" t="s">
        <v>2266</v>
      </c>
      <c r="O970" s="5" t="s">
        <v>21</v>
      </c>
      <c r="P970" s="5" t="s">
        <v>2843</v>
      </c>
      <c r="Q970" s="32" t="s">
        <v>5673</v>
      </c>
      <c r="R970" s="21">
        <v>1</v>
      </c>
      <c r="S970" s="5" t="s">
        <v>21</v>
      </c>
      <c r="T970" s="5" t="s">
        <v>5674</v>
      </c>
      <c r="U970" s="32" t="s">
        <v>5675</v>
      </c>
      <c r="V970" s="21">
        <v>1</v>
      </c>
      <c r="W970" s="5" t="s">
        <v>2269</v>
      </c>
      <c r="X970" s="5" t="s">
        <v>5676</v>
      </c>
      <c r="Y970" s="32" t="s">
        <v>5677</v>
      </c>
      <c r="Z970" s="21">
        <v>1</v>
      </c>
      <c r="AA970" s="5" t="s">
        <v>21</v>
      </c>
      <c r="AB970" s="5" t="s">
        <v>5678</v>
      </c>
      <c r="AC970" s="32" t="s">
        <v>5559</v>
      </c>
      <c r="AD970" s="21">
        <v>1</v>
      </c>
    </row>
    <row r="971" spans="1:30" x14ac:dyDescent="0.3">
      <c r="A971" s="18" t="str">
        <f t="shared" ref="A971:B971" si="1001">IF(AND(ISNUMBER(SEARCH("Yes",C971)),ISNUMBER(SEARCH("Yes",E971)),ISNUMBER(SEARCH("Yes",G971)),ISNUMBER(SEARCH("Yes",I971))),"Yes","No")</f>
        <v>Yes</v>
      </c>
      <c r="B971" s="18" t="str">
        <f t="shared" si="1001"/>
        <v>Yes</v>
      </c>
      <c r="C971" s="15" t="str">
        <f t="shared" si="790"/>
        <v>Yes</v>
      </c>
      <c r="D971" s="18" t="str">
        <f t="shared" si="791"/>
        <v>Yes</v>
      </c>
      <c r="E971" s="18" t="str">
        <f t="shared" si="792"/>
        <v>Yes</v>
      </c>
      <c r="F971" s="18" t="str">
        <f t="shared" si="793"/>
        <v>Yes</v>
      </c>
      <c r="G971" s="18" t="str">
        <f t="shared" si="794"/>
        <v>Yes</v>
      </c>
      <c r="H971" s="18" t="str">
        <f t="shared" si="795"/>
        <v>Yes</v>
      </c>
      <c r="I971" s="18" t="str">
        <f t="shared" si="796"/>
        <v>Yes</v>
      </c>
      <c r="J971" s="18" t="str">
        <f t="shared" si="797"/>
        <v>Yes</v>
      </c>
      <c r="K971" s="21">
        <v>969</v>
      </c>
      <c r="L971" s="5" t="s">
        <v>131</v>
      </c>
      <c r="M971" s="5" t="s">
        <v>132</v>
      </c>
      <c r="N971" s="5" t="s">
        <v>2266</v>
      </c>
      <c r="O971" s="5" t="s">
        <v>2269</v>
      </c>
      <c r="P971" s="5" t="s">
        <v>5679</v>
      </c>
      <c r="Q971" s="32" t="s">
        <v>5680</v>
      </c>
      <c r="R971" s="21">
        <v>1</v>
      </c>
      <c r="S971" s="5" t="s">
        <v>21</v>
      </c>
      <c r="T971" s="5" t="s">
        <v>5681</v>
      </c>
      <c r="U971" s="32" t="s">
        <v>5682</v>
      </c>
      <c r="V971" s="21">
        <v>1</v>
      </c>
      <c r="W971" s="5" t="s">
        <v>21</v>
      </c>
      <c r="X971" s="5" t="s">
        <v>5683</v>
      </c>
      <c r="Y971" s="32" t="s">
        <v>5684</v>
      </c>
      <c r="Z971" s="21">
        <v>1</v>
      </c>
      <c r="AA971" s="5" t="s">
        <v>2269</v>
      </c>
      <c r="AB971" s="5" t="s">
        <v>2307</v>
      </c>
      <c r="AC971" s="32" t="s">
        <v>2308</v>
      </c>
      <c r="AD971" s="21">
        <v>1</v>
      </c>
    </row>
    <row r="972" spans="1:30" x14ac:dyDescent="0.3">
      <c r="A972" s="18" t="str">
        <f t="shared" ref="A972:B972" si="1002">IF(AND(ISNUMBER(SEARCH("Yes",C972)),ISNUMBER(SEARCH("Yes",E972)),ISNUMBER(SEARCH("Yes",G972)),ISNUMBER(SEARCH("Yes",I972))),"Yes","No")</f>
        <v>No</v>
      </c>
      <c r="B972" s="18" t="str">
        <f t="shared" si="1002"/>
        <v>No</v>
      </c>
      <c r="C972" s="15" t="str">
        <f t="shared" si="790"/>
        <v>No</v>
      </c>
      <c r="D972" s="18" t="str">
        <f t="shared" si="791"/>
        <v>No</v>
      </c>
      <c r="E972" s="18" t="str">
        <f t="shared" si="792"/>
        <v>No</v>
      </c>
      <c r="F972" s="18" t="str">
        <f t="shared" si="793"/>
        <v>No</v>
      </c>
      <c r="G972" s="18" t="str">
        <f t="shared" si="794"/>
        <v>No</v>
      </c>
      <c r="H972" s="18" t="str">
        <f t="shared" si="795"/>
        <v>No</v>
      </c>
      <c r="I972" s="18" t="str">
        <f t="shared" si="796"/>
        <v>Yes</v>
      </c>
      <c r="J972" s="18" t="str">
        <f t="shared" si="797"/>
        <v>Yes</v>
      </c>
      <c r="K972" s="21">
        <v>970</v>
      </c>
      <c r="L972" s="5" t="s">
        <v>35</v>
      </c>
      <c r="M972" s="5" t="s">
        <v>396</v>
      </c>
      <c r="N972" s="5" t="s">
        <v>2266</v>
      </c>
      <c r="O972" s="5" t="s">
        <v>149</v>
      </c>
      <c r="P972" s="5" t="s">
        <v>5685</v>
      </c>
      <c r="Q972" s="32" t="s">
        <v>5686</v>
      </c>
      <c r="R972" s="21">
        <v>1</v>
      </c>
      <c r="S972" s="22"/>
      <c r="T972" s="22"/>
      <c r="U972" s="22"/>
      <c r="V972" s="22"/>
      <c r="W972" s="22"/>
      <c r="X972" s="22"/>
      <c r="Y972" s="22"/>
      <c r="Z972" s="22"/>
      <c r="AA972" s="5" t="s">
        <v>21</v>
      </c>
      <c r="AB972" s="5" t="s">
        <v>5687</v>
      </c>
      <c r="AC972" s="32" t="s">
        <v>5688</v>
      </c>
      <c r="AD972" s="21">
        <v>1</v>
      </c>
    </row>
    <row r="973" spans="1:30" x14ac:dyDescent="0.3">
      <c r="A973" s="18" t="str">
        <f t="shared" ref="A973:B973" si="1003">IF(AND(ISNUMBER(SEARCH("Yes",C973)),ISNUMBER(SEARCH("Yes",E973)),ISNUMBER(SEARCH("Yes",G973)),ISNUMBER(SEARCH("Yes",I973))),"Yes","No")</f>
        <v>No</v>
      </c>
      <c r="B973" s="18" t="str">
        <f t="shared" si="1003"/>
        <v>No</v>
      </c>
      <c r="C973" s="15" t="str">
        <f t="shared" si="790"/>
        <v>No</v>
      </c>
      <c r="D973" s="18" t="str">
        <f t="shared" si="791"/>
        <v>No</v>
      </c>
      <c r="E973" s="18" t="str">
        <f t="shared" si="792"/>
        <v>No</v>
      </c>
      <c r="F973" s="18" t="str">
        <f t="shared" si="793"/>
        <v>No</v>
      </c>
      <c r="G973" s="18" t="str">
        <f t="shared" si="794"/>
        <v>No</v>
      </c>
      <c r="H973" s="18" t="str">
        <f t="shared" si="795"/>
        <v>No</v>
      </c>
      <c r="I973" s="18" t="str">
        <f t="shared" si="796"/>
        <v>Yes</v>
      </c>
      <c r="J973" s="18" t="str">
        <f t="shared" si="797"/>
        <v>Yes</v>
      </c>
      <c r="K973" s="21">
        <v>971</v>
      </c>
      <c r="L973" s="5" t="s">
        <v>2022</v>
      </c>
      <c r="M973" s="5" t="s">
        <v>2023</v>
      </c>
      <c r="N973" s="5" t="s">
        <v>2266</v>
      </c>
      <c r="O973" s="5" t="s">
        <v>149</v>
      </c>
      <c r="P973" s="5" t="s">
        <v>5689</v>
      </c>
      <c r="Q973" s="32" t="s">
        <v>5690</v>
      </c>
      <c r="R973" s="21">
        <v>1</v>
      </c>
      <c r="S973" s="22"/>
      <c r="T973" s="22"/>
      <c r="U973" s="22"/>
      <c r="V973" s="22"/>
      <c r="W973" s="22"/>
      <c r="X973" s="22"/>
      <c r="Y973" s="22"/>
      <c r="Z973" s="22"/>
      <c r="AA973" s="5" t="s">
        <v>21</v>
      </c>
      <c r="AB973" s="5" t="s">
        <v>3170</v>
      </c>
      <c r="AC973" s="32" t="s">
        <v>5691</v>
      </c>
      <c r="AD973" s="21">
        <v>1</v>
      </c>
    </row>
    <row r="974" spans="1:30" x14ac:dyDescent="0.3">
      <c r="A974" s="18" t="str">
        <f t="shared" ref="A974:B974" si="1004">IF(AND(ISNUMBER(SEARCH("Yes",C974)),ISNUMBER(SEARCH("Yes",E974)),ISNUMBER(SEARCH("Yes",G974)),ISNUMBER(SEARCH("Yes",I974))),"Yes","No")</f>
        <v>Yes</v>
      </c>
      <c r="B974" s="18" t="str">
        <f t="shared" si="1004"/>
        <v>Yes</v>
      </c>
      <c r="C974" s="15" t="str">
        <f t="shared" si="790"/>
        <v>Yes</v>
      </c>
      <c r="D974" s="18" t="str">
        <f t="shared" si="791"/>
        <v>Yes</v>
      </c>
      <c r="E974" s="18" t="str">
        <f t="shared" si="792"/>
        <v>Yes</v>
      </c>
      <c r="F974" s="18" t="str">
        <f t="shared" si="793"/>
        <v>Yes</v>
      </c>
      <c r="G974" s="18" t="str">
        <f t="shared" si="794"/>
        <v>Yes</v>
      </c>
      <c r="H974" s="18" t="str">
        <f t="shared" si="795"/>
        <v>Yes</v>
      </c>
      <c r="I974" s="18" t="str">
        <f t="shared" si="796"/>
        <v>Yes</v>
      </c>
      <c r="J974" s="18" t="str">
        <f t="shared" si="797"/>
        <v>Yes</v>
      </c>
      <c r="K974" s="21">
        <v>972</v>
      </c>
      <c r="L974" s="5" t="s">
        <v>134</v>
      </c>
      <c r="M974" s="5" t="s">
        <v>135</v>
      </c>
      <c r="N974" s="5" t="s">
        <v>2266</v>
      </c>
      <c r="O974" s="5" t="s">
        <v>21</v>
      </c>
      <c r="P974" s="5" t="s">
        <v>5692</v>
      </c>
      <c r="Q974" s="32" t="s">
        <v>5693</v>
      </c>
      <c r="R974" s="21">
        <v>1</v>
      </c>
      <c r="S974" s="5" t="s">
        <v>21</v>
      </c>
      <c r="T974" s="5" t="s">
        <v>5694</v>
      </c>
      <c r="U974" s="32" t="s">
        <v>5695</v>
      </c>
      <c r="V974" s="21">
        <v>1</v>
      </c>
      <c r="W974" s="5" t="s">
        <v>21</v>
      </c>
      <c r="X974" s="5" t="s">
        <v>5696</v>
      </c>
      <c r="Y974" s="32" t="s">
        <v>5697</v>
      </c>
      <c r="Z974" s="21">
        <v>1</v>
      </c>
      <c r="AA974" s="5" t="s">
        <v>2269</v>
      </c>
      <c r="AB974" s="5" t="s">
        <v>5698</v>
      </c>
      <c r="AC974" s="32" t="s">
        <v>5699</v>
      </c>
      <c r="AD974" s="21">
        <v>1</v>
      </c>
    </row>
    <row r="975" spans="1:30" x14ac:dyDescent="0.3">
      <c r="A975" s="18" t="str">
        <f t="shared" ref="A975:B975" si="1005">IF(AND(ISNUMBER(SEARCH("Yes",C975)),ISNUMBER(SEARCH("Yes",E975)),ISNUMBER(SEARCH("Yes",G975)),ISNUMBER(SEARCH("Yes",I975))),"Yes","No")</f>
        <v>No</v>
      </c>
      <c r="B975" s="18" t="str">
        <f t="shared" si="1005"/>
        <v>No</v>
      </c>
      <c r="C975" s="15" t="str">
        <f t="shared" si="790"/>
        <v>No</v>
      </c>
      <c r="D975" s="18" t="str">
        <f t="shared" si="791"/>
        <v>No</v>
      </c>
      <c r="E975" s="18" t="str">
        <f t="shared" si="792"/>
        <v>No</v>
      </c>
      <c r="F975" s="18" t="str">
        <f t="shared" si="793"/>
        <v>No</v>
      </c>
      <c r="G975" s="18" t="str">
        <f t="shared" si="794"/>
        <v>No</v>
      </c>
      <c r="H975" s="18" t="str">
        <f t="shared" si="795"/>
        <v>No</v>
      </c>
      <c r="I975" s="18" t="str">
        <f t="shared" si="796"/>
        <v>Yes</v>
      </c>
      <c r="J975" s="18" t="str">
        <f t="shared" si="797"/>
        <v>Yes</v>
      </c>
      <c r="K975" s="21">
        <v>973</v>
      </c>
      <c r="L975" s="5" t="s">
        <v>2024</v>
      </c>
      <c r="M975" s="5" t="s">
        <v>2025</v>
      </c>
      <c r="N975" s="5" t="s">
        <v>2266</v>
      </c>
      <c r="O975" s="5" t="s">
        <v>149</v>
      </c>
      <c r="P975" s="5" t="s">
        <v>2386</v>
      </c>
      <c r="Q975" s="32" t="s">
        <v>5700</v>
      </c>
      <c r="R975" s="21">
        <v>1</v>
      </c>
      <c r="S975" s="22"/>
      <c r="T975" s="22"/>
      <c r="U975" s="22"/>
      <c r="V975" s="22"/>
      <c r="W975" s="22"/>
      <c r="X975" s="22"/>
      <c r="Y975" s="22"/>
      <c r="Z975" s="22"/>
      <c r="AA975" s="5" t="s">
        <v>2269</v>
      </c>
      <c r="AB975" s="5" t="s">
        <v>5701</v>
      </c>
      <c r="AC975" s="32" t="s">
        <v>5702</v>
      </c>
      <c r="AD975" s="21">
        <v>1</v>
      </c>
    </row>
    <row r="976" spans="1:30" x14ac:dyDescent="0.3">
      <c r="A976" s="18" t="str">
        <f t="shared" ref="A976:B976" si="1006">IF(AND(ISNUMBER(SEARCH("Yes",C976)),ISNUMBER(SEARCH("Yes",E976)),ISNUMBER(SEARCH("Yes",G976)),ISNUMBER(SEARCH("Yes",I976))),"Yes","No")</f>
        <v>No</v>
      </c>
      <c r="B976" s="18" t="str">
        <f t="shared" si="1006"/>
        <v>No</v>
      </c>
      <c r="C976" s="15" t="str">
        <f t="shared" si="790"/>
        <v>No</v>
      </c>
      <c r="D976" s="18" t="str">
        <f t="shared" si="791"/>
        <v>No</v>
      </c>
      <c r="E976" s="18" t="str">
        <f t="shared" si="792"/>
        <v>No</v>
      </c>
      <c r="F976" s="18" t="str">
        <f t="shared" si="793"/>
        <v>No</v>
      </c>
      <c r="G976" s="18" t="str">
        <f t="shared" si="794"/>
        <v>No</v>
      </c>
      <c r="H976" s="18" t="str">
        <f t="shared" si="795"/>
        <v>No</v>
      </c>
      <c r="I976" s="18" t="str">
        <f t="shared" si="796"/>
        <v>Yes</v>
      </c>
      <c r="J976" s="18" t="str">
        <f t="shared" si="797"/>
        <v>Yes</v>
      </c>
      <c r="K976" s="21">
        <v>974</v>
      </c>
      <c r="L976" s="5" t="s">
        <v>2026</v>
      </c>
      <c r="M976" s="5" t="s">
        <v>2027</v>
      </c>
      <c r="N976" s="5" t="s">
        <v>2266</v>
      </c>
      <c r="O976" s="5" t="s">
        <v>149</v>
      </c>
      <c r="P976" s="5" t="s">
        <v>5703</v>
      </c>
      <c r="Q976" s="32" t="s">
        <v>5344</v>
      </c>
      <c r="R976" s="21">
        <v>1</v>
      </c>
      <c r="S976" s="22"/>
      <c r="T976" s="22"/>
      <c r="U976" s="22"/>
      <c r="V976" s="22"/>
      <c r="W976" s="22"/>
      <c r="X976" s="22"/>
      <c r="Y976" s="22"/>
      <c r="Z976" s="22"/>
      <c r="AA976" s="5" t="s">
        <v>2269</v>
      </c>
      <c r="AB976" s="5" t="s">
        <v>2628</v>
      </c>
      <c r="AC976" s="32" t="s">
        <v>2693</v>
      </c>
      <c r="AD976" s="21">
        <v>1</v>
      </c>
    </row>
    <row r="977" spans="1:30" x14ac:dyDescent="0.3">
      <c r="A977" s="18" t="str">
        <f t="shared" ref="A977:B977" si="1007">IF(AND(ISNUMBER(SEARCH("Yes",C977)),ISNUMBER(SEARCH("Yes",E977)),ISNUMBER(SEARCH("Yes",G977)),ISNUMBER(SEARCH("Yes",I977))),"Yes","No")</f>
        <v>No</v>
      </c>
      <c r="B977" s="18" t="str">
        <f t="shared" si="1007"/>
        <v>No</v>
      </c>
      <c r="C977" s="15" t="str">
        <f t="shared" si="790"/>
        <v>No</v>
      </c>
      <c r="D977" s="18" t="str">
        <f t="shared" si="791"/>
        <v>No</v>
      </c>
      <c r="E977" s="18" t="str">
        <f t="shared" si="792"/>
        <v>No</v>
      </c>
      <c r="F977" s="18" t="str">
        <f t="shared" si="793"/>
        <v>No</v>
      </c>
      <c r="G977" s="18" t="str">
        <f t="shared" si="794"/>
        <v>No</v>
      </c>
      <c r="H977" s="18" t="str">
        <f t="shared" si="795"/>
        <v>No</v>
      </c>
      <c r="I977" s="18" t="str">
        <f t="shared" si="796"/>
        <v>Yes</v>
      </c>
      <c r="J977" s="18" t="str">
        <f t="shared" si="797"/>
        <v>Yes</v>
      </c>
      <c r="K977" s="21">
        <v>975</v>
      </c>
      <c r="L977" s="5" t="s">
        <v>2028</v>
      </c>
      <c r="M977" s="5" t="s">
        <v>2029</v>
      </c>
      <c r="N977" s="5" t="s">
        <v>2266</v>
      </c>
      <c r="O977" s="5" t="s">
        <v>149</v>
      </c>
      <c r="P977" s="5" t="s">
        <v>5704</v>
      </c>
      <c r="Q977" s="32" t="s">
        <v>5705</v>
      </c>
      <c r="R977" s="21">
        <v>1</v>
      </c>
      <c r="S977" s="22"/>
      <c r="T977" s="22"/>
      <c r="U977" s="22"/>
      <c r="V977" s="22"/>
      <c r="W977" s="22"/>
      <c r="X977" s="22"/>
      <c r="Y977" s="22"/>
      <c r="Z977" s="22"/>
      <c r="AA977" s="5" t="s">
        <v>21</v>
      </c>
      <c r="AB977" s="5" t="s">
        <v>5706</v>
      </c>
      <c r="AC977" s="32" t="s">
        <v>5707</v>
      </c>
      <c r="AD977" s="21">
        <v>1</v>
      </c>
    </row>
    <row r="978" spans="1:30" x14ac:dyDescent="0.3">
      <c r="A978" s="18" t="str">
        <f t="shared" ref="A978:B978" si="1008">IF(AND(ISNUMBER(SEARCH("Yes",C978)),ISNUMBER(SEARCH("Yes",E978)),ISNUMBER(SEARCH("Yes",G978)),ISNUMBER(SEARCH("Yes",I978))),"Yes","No")</f>
        <v>No</v>
      </c>
      <c r="B978" s="18" t="str">
        <f t="shared" si="1008"/>
        <v>No</v>
      </c>
      <c r="C978" s="15" t="str">
        <f t="shared" si="790"/>
        <v>No</v>
      </c>
      <c r="D978" s="18" t="str">
        <f t="shared" si="791"/>
        <v>No</v>
      </c>
      <c r="E978" s="18" t="str">
        <f t="shared" si="792"/>
        <v>No</v>
      </c>
      <c r="F978" s="18" t="str">
        <f t="shared" si="793"/>
        <v>No</v>
      </c>
      <c r="G978" s="18" t="str">
        <f t="shared" si="794"/>
        <v>No</v>
      </c>
      <c r="H978" s="18" t="str">
        <f t="shared" si="795"/>
        <v>No</v>
      </c>
      <c r="I978" s="18" t="str">
        <f t="shared" si="796"/>
        <v>Yes</v>
      </c>
      <c r="J978" s="18" t="str">
        <f t="shared" si="797"/>
        <v>Yes</v>
      </c>
      <c r="K978" s="21">
        <v>976</v>
      </c>
      <c r="L978" s="5" t="s">
        <v>2030</v>
      </c>
      <c r="M978" s="5" t="s">
        <v>2031</v>
      </c>
      <c r="N978" s="5" t="s">
        <v>2266</v>
      </c>
      <c r="O978" s="5" t="s">
        <v>149</v>
      </c>
      <c r="P978" s="5" t="s">
        <v>2623</v>
      </c>
      <c r="Q978" s="32" t="s">
        <v>5708</v>
      </c>
      <c r="R978" s="21">
        <v>1</v>
      </c>
      <c r="S978" s="22"/>
      <c r="T978" s="22"/>
      <c r="U978" s="22"/>
      <c r="V978" s="22"/>
      <c r="W978" s="22"/>
      <c r="X978" s="22"/>
      <c r="Y978" s="22"/>
      <c r="Z978" s="22"/>
      <c r="AA978" s="5" t="s">
        <v>21</v>
      </c>
      <c r="AB978" s="5" t="s">
        <v>5709</v>
      </c>
      <c r="AC978" s="32" t="s">
        <v>5710</v>
      </c>
      <c r="AD978" s="21">
        <v>1</v>
      </c>
    </row>
    <row r="979" spans="1:30" x14ac:dyDescent="0.3">
      <c r="A979" s="18" t="str">
        <f t="shared" ref="A979:B979" si="1009">IF(AND(ISNUMBER(SEARCH("Yes",C979)),ISNUMBER(SEARCH("Yes",E979)),ISNUMBER(SEARCH("Yes",G979)),ISNUMBER(SEARCH("Yes",I979))),"Yes","No")</f>
        <v>No</v>
      </c>
      <c r="B979" s="18" t="str">
        <f t="shared" si="1009"/>
        <v>No</v>
      </c>
      <c r="C979" s="15" t="str">
        <f t="shared" si="790"/>
        <v>No</v>
      </c>
      <c r="D979" s="18" t="str">
        <f t="shared" si="791"/>
        <v>No</v>
      </c>
      <c r="E979" s="18" t="str">
        <f t="shared" si="792"/>
        <v>No</v>
      </c>
      <c r="F979" s="18" t="str">
        <f t="shared" si="793"/>
        <v>No</v>
      </c>
      <c r="G979" s="18" t="str">
        <f t="shared" si="794"/>
        <v>No</v>
      </c>
      <c r="H979" s="18" t="str">
        <f t="shared" si="795"/>
        <v>No</v>
      </c>
      <c r="I979" s="18" t="str">
        <f t="shared" si="796"/>
        <v>Yes</v>
      </c>
      <c r="J979" s="18" t="str">
        <f t="shared" si="797"/>
        <v>Yes</v>
      </c>
      <c r="K979" s="21">
        <v>977</v>
      </c>
      <c r="L979" s="5" t="s">
        <v>2032</v>
      </c>
      <c r="M979" s="5" t="s">
        <v>2033</v>
      </c>
      <c r="N979" s="5" t="s">
        <v>2266</v>
      </c>
      <c r="O979" s="5" t="s">
        <v>149</v>
      </c>
      <c r="P979" s="5" t="s">
        <v>5711</v>
      </c>
      <c r="Q979" s="32" t="s">
        <v>5712</v>
      </c>
      <c r="R979" s="21">
        <v>1</v>
      </c>
      <c r="S979" s="22"/>
      <c r="T979" s="22"/>
      <c r="U979" s="22"/>
      <c r="V979" s="22"/>
      <c r="W979" s="22"/>
      <c r="X979" s="22"/>
      <c r="Y979" s="22"/>
      <c r="Z979" s="22"/>
      <c r="AA979" s="5" t="s">
        <v>2269</v>
      </c>
      <c r="AB979" s="5" t="s">
        <v>5713</v>
      </c>
      <c r="AC979" s="32" t="s">
        <v>5714</v>
      </c>
      <c r="AD979" s="21">
        <v>1</v>
      </c>
    </row>
    <row r="980" spans="1:30" x14ac:dyDescent="0.3">
      <c r="A980" s="18" t="str">
        <f t="shared" ref="A980:B980" si="1010">IF(AND(ISNUMBER(SEARCH("Yes",C980)),ISNUMBER(SEARCH("Yes",E980)),ISNUMBER(SEARCH("Yes",G980)),ISNUMBER(SEARCH("Yes",I980))),"Yes","No")</f>
        <v>No</v>
      </c>
      <c r="B980" s="18" t="str">
        <f t="shared" si="1010"/>
        <v>No</v>
      </c>
      <c r="C980" s="15" t="str">
        <f t="shared" si="790"/>
        <v>No</v>
      </c>
      <c r="D980" s="18" t="str">
        <f t="shared" si="791"/>
        <v>No</v>
      </c>
      <c r="E980" s="18" t="str">
        <f t="shared" si="792"/>
        <v>No</v>
      </c>
      <c r="F980" s="18" t="str">
        <f t="shared" si="793"/>
        <v>No</v>
      </c>
      <c r="G980" s="18" t="str">
        <f t="shared" si="794"/>
        <v>No</v>
      </c>
      <c r="H980" s="18" t="str">
        <f t="shared" si="795"/>
        <v>No</v>
      </c>
      <c r="I980" s="18" t="str">
        <f t="shared" si="796"/>
        <v>Yes</v>
      </c>
      <c r="J980" s="18" t="str">
        <f t="shared" si="797"/>
        <v>Yes</v>
      </c>
      <c r="K980" s="21">
        <v>978</v>
      </c>
      <c r="L980" s="5" t="s">
        <v>2034</v>
      </c>
      <c r="M980" s="5" t="s">
        <v>2035</v>
      </c>
      <c r="N980" s="5" t="s">
        <v>2266</v>
      </c>
      <c r="O980" s="5" t="s">
        <v>149</v>
      </c>
      <c r="P980" s="5" t="s">
        <v>2390</v>
      </c>
      <c r="Q980" s="32" t="s">
        <v>5715</v>
      </c>
      <c r="R980" s="21">
        <v>1</v>
      </c>
      <c r="S980" s="22"/>
      <c r="T980" s="22"/>
      <c r="U980" s="22"/>
      <c r="V980" s="22"/>
      <c r="W980" s="22"/>
      <c r="X980" s="22"/>
      <c r="Y980" s="22"/>
      <c r="Z980" s="22"/>
      <c r="AA980" s="5" t="s">
        <v>2269</v>
      </c>
      <c r="AB980" s="5" t="s">
        <v>2554</v>
      </c>
      <c r="AC980" s="32" t="s">
        <v>4090</v>
      </c>
      <c r="AD980" s="21">
        <v>1</v>
      </c>
    </row>
    <row r="981" spans="1:30" x14ac:dyDescent="0.3">
      <c r="A981" s="18" t="str">
        <f t="shared" ref="A981:B981" si="1011">IF(AND(ISNUMBER(SEARCH("Yes",C981)),ISNUMBER(SEARCH("Yes",E981)),ISNUMBER(SEARCH("Yes",G981)),ISNUMBER(SEARCH("Yes",I981))),"Yes","No")</f>
        <v>No</v>
      </c>
      <c r="B981" s="18" t="str">
        <f t="shared" si="1011"/>
        <v>No</v>
      </c>
      <c r="C981" s="15" t="str">
        <f t="shared" si="790"/>
        <v>No</v>
      </c>
      <c r="D981" s="18" t="str">
        <f t="shared" si="791"/>
        <v>No</v>
      </c>
      <c r="E981" s="18" t="str">
        <f t="shared" si="792"/>
        <v>No</v>
      </c>
      <c r="F981" s="18" t="str">
        <f t="shared" si="793"/>
        <v>No</v>
      </c>
      <c r="G981" s="18" t="str">
        <f t="shared" si="794"/>
        <v>No</v>
      </c>
      <c r="H981" s="18" t="str">
        <f t="shared" si="795"/>
        <v>No</v>
      </c>
      <c r="I981" s="18" t="str">
        <f t="shared" si="796"/>
        <v>Yes</v>
      </c>
      <c r="J981" s="18" t="str">
        <f t="shared" si="797"/>
        <v>Yes</v>
      </c>
      <c r="K981" s="21">
        <v>979</v>
      </c>
      <c r="L981" s="5" t="s">
        <v>2036</v>
      </c>
      <c r="M981" s="5" t="s">
        <v>2037</v>
      </c>
      <c r="N981" s="5" t="s">
        <v>2266</v>
      </c>
      <c r="O981" s="5" t="s">
        <v>149</v>
      </c>
      <c r="P981" s="5" t="s">
        <v>2390</v>
      </c>
      <c r="Q981" s="32" t="s">
        <v>5716</v>
      </c>
      <c r="R981" s="21">
        <v>1</v>
      </c>
      <c r="S981" s="22"/>
      <c r="T981" s="22"/>
      <c r="U981" s="22"/>
      <c r="V981" s="22"/>
      <c r="W981" s="22"/>
      <c r="X981" s="22"/>
      <c r="Y981" s="22"/>
      <c r="Z981" s="22"/>
      <c r="AA981" s="5" t="s">
        <v>21</v>
      </c>
      <c r="AB981" s="5" t="s">
        <v>2540</v>
      </c>
      <c r="AC981" s="32" t="s">
        <v>2541</v>
      </c>
      <c r="AD981" s="21">
        <v>1</v>
      </c>
    </row>
    <row r="982" spans="1:30" x14ac:dyDescent="0.3">
      <c r="A982" s="18" t="str">
        <f t="shared" ref="A982:B982" si="1012">IF(AND(ISNUMBER(SEARCH("Yes",C982)),ISNUMBER(SEARCH("Yes",E982)),ISNUMBER(SEARCH("Yes",G982)),ISNUMBER(SEARCH("Yes",I982))),"Yes","No")</f>
        <v>No</v>
      </c>
      <c r="B982" s="18" t="str">
        <f t="shared" si="1012"/>
        <v>No</v>
      </c>
      <c r="C982" s="15" t="str">
        <f t="shared" si="790"/>
        <v>No</v>
      </c>
      <c r="D982" s="18" t="str">
        <f t="shared" si="791"/>
        <v>No</v>
      </c>
      <c r="E982" s="18" t="str">
        <f t="shared" si="792"/>
        <v>No</v>
      </c>
      <c r="F982" s="18" t="str">
        <f t="shared" si="793"/>
        <v>No</v>
      </c>
      <c r="G982" s="18" t="str">
        <f t="shared" si="794"/>
        <v>No</v>
      </c>
      <c r="H982" s="18" t="str">
        <f t="shared" si="795"/>
        <v>No</v>
      </c>
      <c r="I982" s="18" t="str">
        <f t="shared" si="796"/>
        <v>Yes</v>
      </c>
      <c r="J982" s="18" t="str">
        <f t="shared" si="797"/>
        <v>Yes</v>
      </c>
      <c r="K982" s="21">
        <v>980</v>
      </c>
      <c r="L982" s="5" t="s">
        <v>2038</v>
      </c>
      <c r="M982" s="5" t="s">
        <v>2039</v>
      </c>
      <c r="N982" s="5" t="s">
        <v>2266</v>
      </c>
      <c r="O982" s="5" t="s">
        <v>149</v>
      </c>
      <c r="P982" s="5" t="s">
        <v>2390</v>
      </c>
      <c r="Q982" s="32" t="s">
        <v>5717</v>
      </c>
      <c r="R982" s="21">
        <v>1</v>
      </c>
      <c r="S982" s="22"/>
      <c r="T982" s="22"/>
      <c r="U982" s="22"/>
      <c r="V982" s="22"/>
      <c r="W982" s="22"/>
      <c r="X982" s="22"/>
      <c r="Y982" s="22"/>
      <c r="Z982" s="22"/>
      <c r="AA982" s="5" t="s">
        <v>2269</v>
      </c>
      <c r="AB982" s="5" t="s">
        <v>5718</v>
      </c>
      <c r="AC982" s="32" t="s">
        <v>5719</v>
      </c>
      <c r="AD982" s="21">
        <v>1</v>
      </c>
    </row>
    <row r="983" spans="1:30" x14ac:dyDescent="0.3">
      <c r="A983" s="18" t="str">
        <f t="shared" ref="A983:B983" si="1013">IF(AND(ISNUMBER(SEARCH("Yes",C983)),ISNUMBER(SEARCH("Yes",E983)),ISNUMBER(SEARCH("Yes",G983)),ISNUMBER(SEARCH("Yes",I983))),"Yes","No")</f>
        <v>No</v>
      </c>
      <c r="B983" s="18" t="str">
        <f t="shared" si="1013"/>
        <v>No</v>
      </c>
      <c r="C983" s="15" t="str">
        <f t="shared" si="790"/>
        <v>No</v>
      </c>
      <c r="D983" s="18" t="str">
        <f t="shared" si="791"/>
        <v>No</v>
      </c>
      <c r="E983" s="18" t="str">
        <f t="shared" si="792"/>
        <v>No</v>
      </c>
      <c r="F983" s="18" t="str">
        <f t="shared" si="793"/>
        <v>No</v>
      </c>
      <c r="G983" s="18" t="str">
        <f t="shared" si="794"/>
        <v>No</v>
      </c>
      <c r="H983" s="18" t="str">
        <f t="shared" si="795"/>
        <v>No</v>
      </c>
      <c r="I983" s="18" t="str">
        <f t="shared" si="796"/>
        <v>Yes</v>
      </c>
      <c r="J983" s="18" t="str">
        <f t="shared" si="797"/>
        <v>Yes</v>
      </c>
      <c r="K983" s="21">
        <v>981</v>
      </c>
      <c r="L983" s="5" t="s">
        <v>2040</v>
      </c>
      <c r="M983" s="5" t="s">
        <v>2041</v>
      </c>
      <c r="N983" s="5" t="s">
        <v>2266</v>
      </c>
      <c r="O983" s="5" t="s">
        <v>149</v>
      </c>
      <c r="P983" s="5" t="s">
        <v>2683</v>
      </c>
      <c r="Q983" s="32" t="s">
        <v>5720</v>
      </c>
      <c r="R983" s="21">
        <v>1</v>
      </c>
      <c r="S983" s="22"/>
      <c r="T983" s="22"/>
      <c r="U983" s="22"/>
      <c r="V983" s="22"/>
      <c r="W983" s="22"/>
      <c r="X983" s="22"/>
      <c r="Y983" s="22"/>
      <c r="Z983" s="22"/>
      <c r="AA983" s="5" t="s">
        <v>2269</v>
      </c>
      <c r="AB983" s="5" t="s">
        <v>3831</v>
      </c>
      <c r="AC983" s="32" t="s">
        <v>5721</v>
      </c>
      <c r="AD983" s="21">
        <v>1</v>
      </c>
    </row>
    <row r="984" spans="1:30" x14ac:dyDescent="0.3">
      <c r="A984" s="18" t="str">
        <f t="shared" ref="A984:B984" si="1014">IF(AND(ISNUMBER(SEARCH("Yes",C984)),ISNUMBER(SEARCH("Yes",E984)),ISNUMBER(SEARCH("Yes",G984)),ISNUMBER(SEARCH("Yes",I984))),"Yes","No")</f>
        <v>No</v>
      </c>
      <c r="B984" s="18" t="str">
        <f t="shared" si="1014"/>
        <v>No</v>
      </c>
      <c r="C984" s="15" t="str">
        <f t="shared" si="790"/>
        <v>No</v>
      </c>
      <c r="D984" s="18" t="str">
        <f t="shared" si="791"/>
        <v>No</v>
      </c>
      <c r="E984" s="18" t="str">
        <f t="shared" si="792"/>
        <v>No</v>
      </c>
      <c r="F984" s="18" t="str">
        <f t="shared" si="793"/>
        <v>No</v>
      </c>
      <c r="G984" s="18" t="str">
        <f t="shared" si="794"/>
        <v>No</v>
      </c>
      <c r="H984" s="18" t="str">
        <f t="shared" si="795"/>
        <v>No</v>
      </c>
      <c r="I984" s="18" t="str">
        <f t="shared" si="796"/>
        <v>Yes</v>
      </c>
      <c r="J984" s="18" t="str">
        <f t="shared" si="797"/>
        <v>Yes</v>
      </c>
      <c r="K984" s="21">
        <v>982</v>
      </c>
      <c r="L984" s="5" t="s">
        <v>2042</v>
      </c>
      <c r="M984" s="5" t="s">
        <v>2043</v>
      </c>
      <c r="N984" s="5" t="s">
        <v>2266</v>
      </c>
      <c r="O984" s="5" t="s">
        <v>149</v>
      </c>
      <c r="P984" s="5" t="s">
        <v>2276</v>
      </c>
      <c r="Q984" s="32" t="s">
        <v>5722</v>
      </c>
      <c r="R984" s="21">
        <v>1</v>
      </c>
      <c r="S984" s="22"/>
      <c r="T984" s="22"/>
      <c r="U984" s="22"/>
      <c r="V984" s="22"/>
      <c r="W984" s="22"/>
      <c r="X984" s="22"/>
      <c r="Y984" s="22"/>
      <c r="Z984" s="22"/>
      <c r="AA984" s="5" t="s">
        <v>2269</v>
      </c>
      <c r="AB984" s="5" t="s">
        <v>5723</v>
      </c>
      <c r="AC984" s="32" t="s">
        <v>5724</v>
      </c>
      <c r="AD984" s="21">
        <v>1</v>
      </c>
    </row>
    <row r="985" spans="1:30" x14ac:dyDescent="0.3">
      <c r="A985" s="18" t="str">
        <f t="shared" ref="A985:B985" si="1015">IF(AND(ISNUMBER(SEARCH("Yes",C985)),ISNUMBER(SEARCH("Yes",E985)),ISNUMBER(SEARCH("Yes",G985)),ISNUMBER(SEARCH("Yes",I985))),"Yes","No")</f>
        <v>No</v>
      </c>
      <c r="B985" s="18" t="str">
        <f t="shared" si="1015"/>
        <v>No</v>
      </c>
      <c r="C985" s="15" t="str">
        <f t="shared" si="790"/>
        <v>No</v>
      </c>
      <c r="D985" s="18" t="str">
        <f t="shared" si="791"/>
        <v>No</v>
      </c>
      <c r="E985" s="18" t="str">
        <f t="shared" si="792"/>
        <v>No</v>
      </c>
      <c r="F985" s="18" t="str">
        <f t="shared" si="793"/>
        <v>No</v>
      </c>
      <c r="G985" s="18" t="str">
        <f t="shared" si="794"/>
        <v>No</v>
      </c>
      <c r="H985" s="18" t="str">
        <f t="shared" si="795"/>
        <v>No</v>
      </c>
      <c r="I985" s="18" t="str">
        <f t="shared" si="796"/>
        <v>Yes</v>
      </c>
      <c r="J985" s="18" t="str">
        <f t="shared" si="797"/>
        <v>Yes</v>
      </c>
      <c r="K985" s="21">
        <v>983</v>
      </c>
      <c r="L985" s="5" t="s">
        <v>2044</v>
      </c>
      <c r="M985" s="5" t="s">
        <v>2045</v>
      </c>
      <c r="N985" s="5" t="s">
        <v>2266</v>
      </c>
      <c r="O985" s="5" t="s">
        <v>149</v>
      </c>
      <c r="P985" s="5" t="s">
        <v>2390</v>
      </c>
      <c r="Q985" s="32" t="s">
        <v>5725</v>
      </c>
      <c r="R985" s="21">
        <v>1</v>
      </c>
      <c r="S985" s="22"/>
      <c r="T985" s="22"/>
      <c r="U985" s="22"/>
      <c r="V985" s="22"/>
      <c r="W985" s="22"/>
      <c r="X985" s="22"/>
      <c r="Y985" s="22"/>
      <c r="Z985" s="22"/>
      <c r="AA985" s="5" t="s">
        <v>2269</v>
      </c>
      <c r="AB985" s="5" t="s">
        <v>5726</v>
      </c>
      <c r="AC985" s="32" t="s">
        <v>5727</v>
      </c>
      <c r="AD985" s="21">
        <v>1</v>
      </c>
    </row>
    <row r="986" spans="1:30" x14ac:dyDescent="0.3">
      <c r="A986" s="18" t="str">
        <f t="shared" ref="A986:B986" si="1016">IF(AND(ISNUMBER(SEARCH("Yes",C986)),ISNUMBER(SEARCH("Yes",E986)),ISNUMBER(SEARCH("Yes",G986)),ISNUMBER(SEARCH("Yes",I986))),"Yes","No")</f>
        <v>No</v>
      </c>
      <c r="B986" s="18" t="str">
        <f t="shared" si="1016"/>
        <v>No</v>
      </c>
      <c r="C986" s="15" t="str">
        <f t="shared" si="790"/>
        <v>No</v>
      </c>
      <c r="D986" s="18" t="str">
        <f t="shared" si="791"/>
        <v>No</v>
      </c>
      <c r="E986" s="18" t="str">
        <f t="shared" si="792"/>
        <v>No</v>
      </c>
      <c r="F986" s="18" t="str">
        <f t="shared" si="793"/>
        <v>No</v>
      </c>
      <c r="G986" s="18" t="str">
        <f t="shared" si="794"/>
        <v>No</v>
      </c>
      <c r="H986" s="18" t="str">
        <f t="shared" si="795"/>
        <v>No</v>
      </c>
      <c r="I986" s="18" t="str">
        <f t="shared" si="796"/>
        <v>Yes</v>
      </c>
      <c r="J986" s="18" t="str">
        <f t="shared" si="797"/>
        <v>Yes</v>
      </c>
      <c r="K986" s="21">
        <v>984</v>
      </c>
      <c r="L986" s="5" t="s">
        <v>2046</v>
      </c>
      <c r="M986" s="5" t="s">
        <v>2047</v>
      </c>
      <c r="N986" s="5" t="s">
        <v>2266</v>
      </c>
      <c r="O986" s="5" t="s">
        <v>149</v>
      </c>
      <c r="P986" s="5" t="s">
        <v>5728</v>
      </c>
      <c r="Q986" s="32" t="s">
        <v>5729</v>
      </c>
      <c r="R986" s="21">
        <v>1</v>
      </c>
      <c r="S986" s="22"/>
      <c r="T986" s="22"/>
      <c r="U986" s="22"/>
      <c r="V986" s="22"/>
      <c r="W986" s="22"/>
      <c r="X986" s="22"/>
      <c r="Y986" s="22"/>
      <c r="Z986" s="22"/>
      <c r="AA986" s="5" t="s">
        <v>2269</v>
      </c>
      <c r="AB986" s="5" t="s">
        <v>5730</v>
      </c>
      <c r="AC986" s="32" t="s">
        <v>2558</v>
      </c>
      <c r="AD986" s="21">
        <v>1</v>
      </c>
    </row>
    <row r="987" spans="1:30" x14ac:dyDescent="0.3">
      <c r="A987" s="18" t="str">
        <f t="shared" ref="A987:B987" si="1017">IF(AND(ISNUMBER(SEARCH("Yes",C987)),ISNUMBER(SEARCH("Yes",E987)),ISNUMBER(SEARCH("Yes",G987)),ISNUMBER(SEARCH("Yes",I987))),"Yes","No")</f>
        <v>No</v>
      </c>
      <c r="B987" s="18" t="str">
        <f t="shared" si="1017"/>
        <v>No</v>
      </c>
      <c r="C987" s="15" t="str">
        <f t="shared" si="790"/>
        <v>No</v>
      </c>
      <c r="D987" s="18" t="str">
        <f t="shared" si="791"/>
        <v>No</v>
      </c>
      <c r="E987" s="18" t="str">
        <f t="shared" si="792"/>
        <v>No</v>
      </c>
      <c r="F987" s="18" t="str">
        <f t="shared" si="793"/>
        <v>No</v>
      </c>
      <c r="G987" s="18" t="str">
        <f t="shared" si="794"/>
        <v>No</v>
      </c>
      <c r="H987" s="18" t="str">
        <f t="shared" si="795"/>
        <v>No</v>
      </c>
      <c r="I987" s="18" t="str">
        <f t="shared" si="796"/>
        <v>Yes</v>
      </c>
      <c r="J987" s="18" t="str">
        <f t="shared" si="797"/>
        <v>Yes</v>
      </c>
      <c r="K987" s="21">
        <v>985</v>
      </c>
      <c r="L987" s="5" t="s">
        <v>2048</v>
      </c>
      <c r="M987" s="5" t="s">
        <v>2049</v>
      </c>
      <c r="N987" s="5" t="s">
        <v>2266</v>
      </c>
      <c r="O987" s="5" t="s">
        <v>149</v>
      </c>
      <c r="P987" s="5" t="s">
        <v>5731</v>
      </c>
      <c r="Q987" s="32" t="s">
        <v>5732</v>
      </c>
      <c r="R987" s="21">
        <v>1</v>
      </c>
      <c r="S987" s="22"/>
      <c r="T987" s="22"/>
      <c r="U987" s="22"/>
      <c r="V987" s="22"/>
      <c r="W987" s="22"/>
      <c r="X987" s="22"/>
      <c r="Y987" s="22"/>
      <c r="Z987" s="22"/>
      <c r="AA987" s="5" t="s">
        <v>2269</v>
      </c>
      <c r="AB987" s="5" t="s">
        <v>5733</v>
      </c>
      <c r="AC987" s="32" t="s">
        <v>5734</v>
      </c>
      <c r="AD987" s="21">
        <v>1</v>
      </c>
    </row>
    <row r="988" spans="1:30" x14ac:dyDescent="0.3">
      <c r="A988" s="18" t="str">
        <f t="shared" ref="A988:B988" si="1018">IF(AND(ISNUMBER(SEARCH("Yes",C988)),ISNUMBER(SEARCH("Yes",E988)),ISNUMBER(SEARCH("Yes",G988)),ISNUMBER(SEARCH("Yes",I988))),"Yes","No")</f>
        <v>Yes</v>
      </c>
      <c r="B988" s="18" t="str">
        <f t="shared" si="1018"/>
        <v>Yes</v>
      </c>
      <c r="C988" s="15" t="str">
        <f t="shared" si="790"/>
        <v>Yes</v>
      </c>
      <c r="D988" s="18" t="str">
        <f t="shared" si="791"/>
        <v>Yes</v>
      </c>
      <c r="E988" s="18" t="str">
        <f t="shared" si="792"/>
        <v>Yes</v>
      </c>
      <c r="F988" s="18" t="str">
        <f t="shared" si="793"/>
        <v>Yes</v>
      </c>
      <c r="G988" s="18" t="str">
        <f t="shared" si="794"/>
        <v>Yes</v>
      </c>
      <c r="H988" s="18" t="str">
        <f t="shared" si="795"/>
        <v>Yes</v>
      </c>
      <c r="I988" s="18" t="str">
        <f t="shared" si="796"/>
        <v>Yes</v>
      </c>
      <c r="J988" s="18" t="str">
        <f t="shared" si="797"/>
        <v>Yes</v>
      </c>
      <c r="K988" s="21">
        <v>986</v>
      </c>
      <c r="L988" s="5" t="s">
        <v>153</v>
      </c>
      <c r="M988" s="5" t="s">
        <v>25</v>
      </c>
      <c r="N988" s="5" t="s">
        <v>2266</v>
      </c>
      <c r="O988" s="5" t="s">
        <v>2269</v>
      </c>
      <c r="P988" s="5" t="s">
        <v>5735</v>
      </c>
      <c r="Q988" s="32" t="s">
        <v>5736</v>
      </c>
      <c r="R988" s="21">
        <v>1</v>
      </c>
      <c r="S988" s="5" t="s">
        <v>21</v>
      </c>
      <c r="T988" s="5" t="s">
        <v>5737</v>
      </c>
      <c r="U988" s="32" t="s">
        <v>5738</v>
      </c>
      <c r="V988" s="21">
        <v>1</v>
      </c>
      <c r="W988" s="5" t="s">
        <v>21</v>
      </c>
      <c r="X988" s="5" t="s">
        <v>5739</v>
      </c>
      <c r="Y988" s="32" t="s">
        <v>5740</v>
      </c>
      <c r="Z988" s="21">
        <v>1</v>
      </c>
      <c r="AA988" s="5" t="s">
        <v>2269</v>
      </c>
      <c r="AB988" s="5" t="s">
        <v>5741</v>
      </c>
      <c r="AC988" s="32" t="s">
        <v>5742</v>
      </c>
      <c r="AD988" s="21">
        <v>1</v>
      </c>
    </row>
    <row r="989" spans="1:30" x14ac:dyDescent="0.3">
      <c r="A989" s="18" t="str">
        <f t="shared" ref="A989:B989" si="1019">IF(AND(ISNUMBER(SEARCH("Yes",C989)),ISNUMBER(SEARCH("Yes",E989)),ISNUMBER(SEARCH("Yes",G989)),ISNUMBER(SEARCH("Yes",I989))),"Yes","No")</f>
        <v>No</v>
      </c>
      <c r="B989" s="18" t="str">
        <f t="shared" si="1019"/>
        <v>No</v>
      </c>
      <c r="C989" s="15" t="str">
        <f t="shared" si="790"/>
        <v>No</v>
      </c>
      <c r="D989" s="18" t="str">
        <f t="shared" si="791"/>
        <v>No</v>
      </c>
      <c r="E989" s="18" t="str">
        <f t="shared" si="792"/>
        <v>No</v>
      </c>
      <c r="F989" s="18" t="str">
        <f t="shared" si="793"/>
        <v>No</v>
      </c>
      <c r="G989" s="18" t="str">
        <f t="shared" si="794"/>
        <v>No</v>
      </c>
      <c r="H989" s="18" t="str">
        <f t="shared" si="795"/>
        <v>No</v>
      </c>
      <c r="I989" s="18" t="str">
        <f t="shared" si="796"/>
        <v>Yes</v>
      </c>
      <c r="J989" s="18" t="str">
        <f t="shared" si="797"/>
        <v>Yes</v>
      </c>
      <c r="K989" s="21">
        <v>987</v>
      </c>
      <c r="L989" s="5" t="s">
        <v>2050</v>
      </c>
      <c r="M989" s="5" t="s">
        <v>2051</v>
      </c>
      <c r="N989" s="5" t="s">
        <v>2266</v>
      </c>
      <c r="O989" s="5" t="s">
        <v>149</v>
      </c>
      <c r="P989" s="5" t="s">
        <v>2626</v>
      </c>
      <c r="Q989" s="32" t="s">
        <v>5743</v>
      </c>
      <c r="R989" s="21">
        <v>1</v>
      </c>
      <c r="S989" s="22"/>
      <c r="T989" s="22"/>
      <c r="U989" s="22"/>
      <c r="V989" s="22"/>
      <c r="W989" s="22"/>
      <c r="X989" s="22"/>
      <c r="Y989" s="22"/>
      <c r="Z989" s="22"/>
      <c r="AA989" s="5" t="s">
        <v>21</v>
      </c>
      <c r="AB989" s="5" t="s">
        <v>5744</v>
      </c>
      <c r="AC989" s="32" t="s">
        <v>5745</v>
      </c>
      <c r="AD989" s="21">
        <v>1</v>
      </c>
    </row>
    <row r="990" spans="1:30" x14ac:dyDescent="0.3">
      <c r="A990" s="18" t="str">
        <f t="shared" ref="A990:B990" si="1020">IF(AND(ISNUMBER(SEARCH("Yes",C990)),ISNUMBER(SEARCH("Yes",E990)),ISNUMBER(SEARCH("Yes",G990)),ISNUMBER(SEARCH("Yes",I990))),"Yes","No")</f>
        <v>Yes</v>
      </c>
      <c r="B990" s="18" t="str">
        <f t="shared" si="1020"/>
        <v>Yes</v>
      </c>
      <c r="C990" s="15" t="str">
        <f t="shared" si="790"/>
        <v>Yes</v>
      </c>
      <c r="D990" s="18" t="str">
        <f t="shared" si="791"/>
        <v>Yes</v>
      </c>
      <c r="E990" s="18" t="str">
        <f t="shared" si="792"/>
        <v>Yes</v>
      </c>
      <c r="F990" s="18" t="str">
        <f t="shared" si="793"/>
        <v>Yes</v>
      </c>
      <c r="G990" s="18" t="str">
        <f t="shared" si="794"/>
        <v>Yes</v>
      </c>
      <c r="H990" s="18" t="str">
        <f t="shared" si="795"/>
        <v>Yes</v>
      </c>
      <c r="I990" s="18" t="str">
        <f t="shared" si="796"/>
        <v>Yes</v>
      </c>
      <c r="J990" s="18" t="str">
        <f t="shared" si="797"/>
        <v>Yes</v>
      </c>
      <c r="K990" s="21">
        <v>988</v>
      </c>
      <c r="L990" s="5" t="s">
        <v>194</v>
      </c>
      <c r="M990" s="5" t="s">
        <v>304</v>
      </c>
      <c r="N990" s="5" t="s">
        <v>2266</v>
      </c>
      <c r="O990" s="5" t="s">
        <v>21</v>
      </c>
      <c r="P990" s="5" t="s">
        <v>5506</v>
      </c>
      <c r="Q990" s="32" t="s">
        <v>5746</v>
      </c>
      <c r="R990" s="21">
        <v>1</v>
      </c>
      <c r="S990" s="5" t="s">
        <v>21</v>
      </c>
      <c r="T990" s="5" t="s">
        <v>5747</v>
      </c>
      <c r="U990" s="32" t="s">
        <v>5748</v>
      </c>
      <c r="V990" s="21">
        <v>1</v>
      </c>
      <c r="W990" s="5" t="s">
        <v>149</v>
      </c>
      <c r="X990" s="5" t="s">
        <v>5749</v>
      </c>
      <c r="Y990" s="32" t="s">
        <v>5750</v>
      </c>
      <c r="Z990" s="21">
        <v>1</v>
      </c>
      <c r="AA990" s="5" t="s">
        <v>2269</v>
      </c>
      <c r="AB990" s="5" t="s">
        <v>3903</v>
      </c>
      <c r="AC990" s="32" t="s">
        <v>3498</v>
      </c>
      <c r="AD990" s="21">
        <v>1</v>
      </c>
    </row>
    <row r="991" spans="1:30" x14ac:dyDescent="0.3">
      <c r="A991" s="18" t="str">
        <f t="shared" ref="A991:B991" si="1021">IF(AND(ISNUMBER(SEARCH("Yes",C991)),ISNUMBER(SEARCH("Yes",E991)),ISNUMBER(SEARCH("Yes",G991)),ISNUMBER(SEARCH("Yes",I991))),"Yes","No")</f>
        <v>No</v>
      </c>
      <c r="B991" s="18" t="str">
        <f t="shared" si="1021"/>
        <v>No</v>
      </c>
      <c r="C991" s="15" t="str">
        <f t="shared" si="790"/>
        <v>No</v>
      </c>
      <c r="D991" s="18" t="str">
        <f t="shared" si="791"/>
        <v>No</v>
      </c>
      <c r="E991" s="18" t="str">
        <f t="shared" si="792"/>
        <v>No</v>
      </c>
      <c r="F991" s="18" t="str">
        <f t="shared" si="793"/>
        <v>No</v>
      </c>
      <c r="G991" s="18" t="str">
        <f t="shared" si="794"/>
        <v>No</v>
      </c>
      <c r="H991" s="18" t="str">
        <f t="shared" si="795"/>
        <v>No</v>
      </c>
      <c r="I991" s="18" t="str">
        <f t="shared" si="796"/>
        <v>No</v>
      </c>
      <c r="J991" s="18" t="str">
        <f t="shared" si="797"/>
        <v>No</v>
      </c>
      <c r="K991" s="21">
        <v>989</v>
      </c>
      <c r="L991" s="5" t="s">
        <v>2052</v>
      </c>
      <c r="M991" s="5" t="s">
        <v>2053</v>
      </c>
      <c r="N991" s="5" t="s">
        <v>2266</v>
      </c>
      <c r="O991" s="5" t="s">
        <v>149</v>
      </c>
      <c r="P991" s="5" t="s">
        <v>3072</v>
      </c>
      <c r="Q991" s="32" t="s">
        <v>5751</v>
      </c>
      <c r="R991" s="21">
        <v>1</v>
      </c>
      <c r="S991" s="22"/>
      <c r="T991" s="22"/>
      <c r="U991" s="22"/>
      <c r="V991" s="22"/>
      <c r="W991" s="22"/>
      <c r="X991" s="22"/>
      <c r="Y991" s="22"/>
      <c r="Z991" s="22"/>
      <c r="AA991" s="5" t="s">
        <v>149</v>
      </c>
      <c r="AB991" s="5" t="s">
        <v>5752</v>
      </c>
      <c r="AC991" s="32" t="s">
        <v>5753</v>
      </c>
      <c r="AD991" s="21">
        <v>1</v>
      </c>
    </row>
    <row r="992" spans="1:30" x14ac:dyDescent="0.3">
      <c r="A992" s="18" t="str">
        <f t="shared" ref="A992:B992" si="1022">IF(AND(ISNUMBER(SEARCH("Yes",C992)),ISNUMBER(SEARCH("Yes",E992)),ISNUMBER(SEARCH("Yes",G992)),ISNUMBER(SEARCH("Yes",I992))),"Yes","No")</f>
        <v>No</v>
      </c>
      <c r="B992" s="18" t="str">
        <f t="shared" si="1022"/>
        <v>No</v>
      </c>
      <c r="C992" s="15" t="str">
        <f t="shared" si="790"/>
        <v>No</v>
      </c>
      <c r="D992" s="18" t="str">
        <f t="shared" si="791"/>
        <v>No</v>
      </c>
      <c r="E992" s="18" t="str">
        <f t="shared" si="792"/>
        <v>No</v>
      </c>
      <c r="F992" s="18" t="str">
        <f t="shared" si="793"/>
        <v>No</v>
      </c>
      <c r="G992" s="18" t="str">
        <f t="shared" si="794"/>
        <v>No</v>
      </c>
      <c r="H992" s="18" t="str">
        <f t="shared" si="795"/>
        <v>No</v>
      </c>
      <c r="I992" s="18" t="str">
        <f t="shared" si="796"/>
        <v>Yes</v>
      </c>
      <c r="J992" s="18" t="str">
        <f t="shared" si="797"/>
        <v>Yes</v>
      </c>
      <c r="K992" s="21">
        <v>990</v>
      </c>
      <c r="L992" s="5" t="s">
        <v>2054</v>
      </c>
      <c r="M992" s="5" t="s">
        <v>2055</v>
      </c>
      <c r="N992" s="5" t="s">
        <v>2266</v>
      </c>
      <c r="O992" s="5" t="s">
        <v>149</v>
      </c>
      <c r="P992" s="5" t="s">
        <v>5754</v>
      </c>
      <c r="Q992" s="32" t="s">
        <v>5755</v>
      </c>
      <c r="R992" s="21">
        <v>1</v>
      </c>
      <c r="S992" s="22"/>
      <c r="T992" s="22"/>
      <c r="U992" s="22"/>
      <c r="V992" s="22"/>
      <c r="W992" s="22"/>
      <c r="X992" s="22"/>
      <c r="Y992" s="22"/>
      <c r="Z992" s="22"/>
      <c r="AA992" s="5" t="s">
        <v>21</v>
      </c>
      <c r="AB992" s="5" t="s">
        <v>5756</v>
      </c>
      <c r="AC992" s="32" t="s">
        <v>5757</v>
      </c>
      <c r="AD992" s="21">
        <v>1</v>
      </c>
    </row>
    <row r="993" spans="1:30" x14ac:dyDescent="0.3">
      <c r="A993" s="18" t="str">
        <f t="shared" ref="A993:B993" si="1023">IF(AND(ISNUMBER(SEARCH("Yes",C993)),ISNUMBER(SEARCH("Yes",E993)),ISNUMBER(SEARCH("Yes",G993)),ISNUMBER(SEARCH("Yes",I993))),"Yes","No")</f>
        <v>No</v>
      </c>
      <c r="B993" s="18" t="str">
        <f t="shared" si="1023"/>
        <v>No</v>
      </c>
      <c r="C993" s="15" t="str">
        <f t="shared" si="790"/>
        <v>No</v>
      </c>
      <c r="D993" s="18" t="str">
        <f t="shared" si="791"/>
        <v>No</v>
      </c>
      <c r="E993" s="18" t="str">
        <f t="shared" si="792"/>
        <v>No</v>
      </c>
      <c r="F993" s="18" t="str">
        <f t="shared" si="793"/>
        <v>No</v>
      </c>
      <c r="G993" s="18" t="str">
        <f t="shared" si="794"/>
        <v>No</v>
      </c>
      <c r="H993" s="18" t="str">
        <f t="shared" si="795"/>
        <v>No</v>
      </c>
      <c r="I993" s="18" t="str">
        <f t="shared" si="796"/>
        <v>Yes</v>
      </c>
      <c r="J993" s="18" t="str">
        <f t="shared" si="797"/>
        <v>Yes</v>
      </c>
      <c r="K993" s="21">
        <v>991</v>
      </c>
      <c r="L993" s="5" t="s">
        <v>2056</v>
      </c>
      <c r="M993" s="5" t="s">
        <v>2057</v>
      </c>
      <c r="N993" s="5" t="s">
        <v>2266</v>
      </c>
      <c r="O993" s="5" t="s">
        <v>149</v>
      </c>
      <c r="P993" s="5" t="s">
        <v>2386</v>
      </c>
      <c r="Q993" s="32" t="s">
        <v>5758</v>
      </c>
      <c r="R993" s="21">
        <v>1</v>
      </c>
      <c r="S993" s="22"/>
      <c r="T993" s="22"/>
      <c r="U993" s="22"/>
      <c r="V993" s="22"/>
      <c r="W993" s="22"/>
      <c r="X993" s="22"/>
      <c r="Y993" s="22"/>
      <c r="Z993" s="22"/>
      <c r="AA993" s="5" t="s">
        <v>21</v>
      </c>
      <c r="AB993" s="5" t="s">
        <v>5759</v>
      </c>
      <c r="AC993" s="32" t="s">
        <v>5760</v>
      </c>
      <c r="AD993" s="21">
        <v>1</v>
      </c>
    </row>
    <row r="994" spans="1:30" x14ac:dyDescent="0.3">
      <c r="A994" s="18" t="str">
        <f t="shared" ref="A994:B994" si="1024">IF(AND(ISNUMBER(SEARCH("Yes",C994)),ISNUMBER(SEARCH("Yes",E994)),ISNUMBER(SEARCH("Yes",G994)),ISNUMBER(SEARCH("Yes",I994))),"Yes","No")</f>
        <v>No</v>
      </c>
      <c r="B994" s="18" t="str">
        <f t="shared" si="1024"/>
        <v>No</v>
      </c>
      <c r="C994" s="15" t="str">
        <f t="shared" si="790"/>
        <v>No</v>
      </c>
      <c r="D994" s="18" t="str">
        <f t="shared" si="791"/>
        <v>No</v>
      </c>
      <c r="E994" s="18" t="str">
        <f t="shared" si="792"/>
        <v>No</v>
      </c>
      <c r="F994" s="18" t="str">
        <f t="shared" si="793"/>
        <v>No</v>
      </c>
      <c r="G994" s="18" t="str">
        <f t="shared" si="794"/>
        <v>No</v>
      </c>
      <c r="H994" s="18" t="str">
        <f t="shared" si="795"/>
        <v>No</v>
      </c>
      <c r="I994" s="18" t="str">
        <f t="shared" si="796"/>
        <v>Yes</v>
      </c>
      <c r="J994" s="18" t="str">
        <f t="shared" si="797"/>
        <v>Yes</v>
      </c>
      <c r="K994" s="21">
        <v>992</v>
      </c>
      <c r="L994" s="5" t="s">
        <v>2058</v>
      </c>
      <c r="M994" s="5" t="s">
        <v>2059</v>
      </c>
      <c r="N994" s="5" t="s">
        <v>2266</v>
      </c>
      <c r="O994" s="5" t="s">
        <v>149</v>
      </c>
      <c r="P994" s="5" t="s">
        <v>2504</v>
      </c>
      <c r="Q994" s="32" t="s">
        <v>5761</v>
      </c>
      <c r="R994" s="21">
        <v>1</v>
      </c>
      <c r="S994" s="22"/>
      <c r="T994" s="22"/>
      <c r="U994" s="22"/>
      <c r="V994" s="22"/>
      <c r="W994" s="22"/>
      <c r="X994" s="22"/>
      <c r="Y994" s="22"/>
      <c r="Z994" s="22"/>
      <c r="AA994" s="5" t="s">
        <v>2269</v>
      </c>
      <c r="AB994" s="5" t="s">
        <v>5762</v>
      </c>
      <c r="AC994" s="32" t="s">
        <v>5763</v>
      </c>
      <c r="AD994" s="21">
        <v>1</v>
      </c>
    </row>
    <row r="995" spans="1:30" x14ac:dyDescent="0.3">
      <c r="A995" s="18" t="str">
        <f t="shared" ref="A995:B995" si="1025">IF(AND(ISNUMBER(SEARCH("Yes",C995)),ISNUMBER(SEARCH("Yes",E995)),ISNUMBER(SEARCH("Yes",G995)),ISNUMBER(SEARCH("Yes",I995))),"Yes","No")</f>
        <v>No</v>
      </c>
      <c r="B995" s="18" t="str">
        <f t="shared" si="1025"/>
        <v>No</v>
      </c>
      <c r="C995" s="15" t="str">
        <f t="shared" si="790"/>
        <v>No</v>
      </c>
      <c r="D995" s="18" t="str">
        <f t="shared" si="791"/>
        <v>No</v>
      </c>
      <c r="E995" s="18" t="str">
        <f t="shared" si="792"/>
        <v>No</v>
      </c>
      <c r="F995" s="18" t="str">
        <f t="shared" si="793"/>
        <v>No</v>
      </c>
      <c r="G995" s="18" t="str">
        <f t="shared" si="794"/>
        <v>No</v>
      </c>
      <c r="H995" s="18" t="str">
        <f t="shared" si="795"/>
        <v>No</v>
      </c>
      <c r="I995" s="18" t="str">
        <f t="shared" si="796"/>
        <v>Yes</v>
      </c>
      <c r="J995" s="18" t="str">
        <f t="shared" si="797"/>
        <v>No</v>
      </c>
      <c r="K995" s="21">
        <v>993</v>
      </c>
      <c r="L995" s="5" t="s">
        <v>2060</v>
      </c>
      <c r="M995" s="5" t="s">
        <v>2061</v>
      </c>
      <c r="N995" s="5" t="s">
        <v>2266</v>
      </c>
      <c r="O995" s="5" t="s">
        <v>149</v>
      </c>
      <c r="P995" s="5" t="s">
        <v>2351</v>
      </c>
      <c r="Q995" s="32" t="s">
        <v>5764</v>
      </c>
      <c r="R995" s="21">
        <v>1</v>
      </c>
      <c r="S995" s="22"/>
      <c r="T995" s="22"/>
      <c r="U995" s="22"/>
      <c r="V995" s="22"/>
      <c r="W995" s="22"/>
      <c r="X995" s="22"/>
      <c r="Y995" s="22"/>
      <c r="Z995" s="22"/>
      <c r="AA995" s="5" t="s">
        <v>149</v>
      </c>
      <c r="AB995" s="5" t="s">
        <v>3805</v>
      </c>
      <c r="AC995" s="32" t="s">
        <v>3806</v>
      </c>
      <c r="AD995" s="21">
        <v>1</v>
      </c>
    </row>
    <row r="996" spans="1:30" x14ac:dyDescent="0.3">
      <c r="A996" s="18" t="str">
        <f t="shared" ref="A996:B996" si="1026">IF(AND(ISNUMBER(SEARCH("Yes",C996)),ISNUMBER(SEARCH("Yes",E996)),ISNUMBER(SEARCH("Yes",G996)),ISNUMBER(SEARCH("Yes",I996))),"Yes","No")</f>
        <v>No</v>
      </c>
      <c r="B996" s="18" t="str">
        <f t="shared" si="1026"/>
        <v>Yes</v>
      </c>
      <c r="C996" s="15" t="str">
        <f t="shared" si="790"/>
        <v>Yes</v>
      </c>
      <c r="D996" s="18" t="str">
        <f t="shared" si="791"/>
        <v>Yes</v>
      </c>
      <c r="E996" s="18" t="str">
        <f t="shared" si="792"/>
        <v>Yes</v>
      </c>
      <c r="F996" s="18" t="str">
        <f t="shared" si="793"/>
        <v>Yes</v>
      </c>
      <c r="G996" s="18" t="str">
        <f t="shared" si="794"/>
        <v>No</v>
      </c>
      <c r="H996" s="18" t="str">
        <f t="shared" si="795"/>
        <v>Yes</v>
      </c>
      <c r="I996" s="18" t="str">
        <f t="shared" si="796"/>
        <v>Yes</v>
      </c>
      <c r="J996" s="18" t="str">
        <f t="shared" si="797"/>
        <v>Yes</v>
      </c>
      <c r="K996" s="21">
        <v>994</v>
      </c>
      <c r="L996" s="5" t="s">
        <v>140</v>
      </c>
      <c r="M996" s="5" t="s">
        <v>330</v>
      </c>
      <c r="N996" s="5" t="s">
        <v>2266</v>
      </c>
      <c r="O996" s="5" t="s">
        <v>21</v>
      </c>
      <c r="P996" s="5" t="s">
        <v>5765</v>
      </c>
      <c r="Q996" s="32" t="s">
        <v>5766</v>
      </c>
      <c r="R996" s="21">
        <v>1</v>
      </c>
      <c r="S996" s="5" t="s">
        <v>21</v>
      </c>
      <c r="T996" s="5" t="s">
        <v>5767</v>
      </c>
      <c r="U996" s="32" t="s">
        <v>5768</v>
      </c>
      <c r="V996" s="21">
        <v>1</v>
      </c>
      <c r="W996" s="5" t="s">
        <v>149</v>
      </c>
      <c r="X996" s="5" t="s">
        <v>5769</v>
      </c>
      <c r="Y996" s="32" t="s">
        <v>5770</v>
      </c>
      <c r="Z996" s="21">
        <v>1</v>
      </c>
      <c r="AA996" s="5" t="s">
        <v>2269</v>
      </c>
      <c r="AB996" s="5" t="s">
        <v>5771</v>
      </c>
      <c r="AC996" s="32" t="s">
        <v>5772</v>
      </c>
      <c r="AD996" s="21">
        <v>1</v>
      </c>
    </row>
    <row r="997" spans="1:30" x14ac:dyDescent="0.3">
      <c r="A997" s="18" t="str">
        <f t="shared" ref="A997:B997" si="1027">IF(AND(ISNUMBER(SEARCH("Yes",C997)),ISNUMBER(SEARCH("Yes",E997)),ISNUMBER(SEARCH("Yes",G997)),ISNUMBER(SEARCH("Yes",I997))),"Yes","No")</f>
        <v>No</v>
      </c>
      <c r="B997" s="18" t="str">
        <f t="shared" si="1027"/>
        <v>No</v>
      </c>
      <c r="C997" s="15" t="str">
        <f t="shared" si="790"/>
        <v>No</v>
      </c>
      <c r="D997" s="18" t="str">
        <f t="shared" si="791"/>
        <v>No</v>
      </c>
      <c r="E997" s="18" t="str">
        <f t="shared" si="792"/>
        <v>No</v>
      </c>
      <c r="F997" s="18" t="str">
        <f t="shared" si="793"/>
        <v>No</v>
      </c>
      <c r="G997" s="18" t="str">
        <f t="shared" si="794"/>
        <v>No</v>
      </c>
      <c r="H997" s="18" t="str">
        <f t="shared" si="795"/>
        <v>No</v>
      </c>
      <c r="I997" s="18" t="str">
        <f t="shared" si="796"/>
        <v>Yes</v>
      </c>
      <c r="J997" s="18" t="str">
        <f t="shared" si="797"/>
        <v>Yes</v>
      </c>
      <c r="K997" s="21">
        <v>995</v>
      </c>
      <c r="L997" s="5" t="s">
        <v>2062</v>
      </c>
      <c r="M997" s="5" t="s">
        <v>2063</v>
      </c>
      <c r="N997" s="5" t="s">
        <v>2266</v>
      </c>
      <c r="O997" s="5" t="s">
        <v>149</v>
      </c>
      <c r="P997" s="5" t="s">
        <v>2496</v>
      </c>
      <c r="Q997" s="32" t="s">
        <v>5773</v>
      </c>
      <c r="R997" s="21">
        <v>1</v>
      </c>
      <c r="S997" s="22"/>
      <c r="T997" s="22"/>
      <c r="U997" s="22"/>
      <c r="V997" s="22"/>
      <c r="W997" s="22"/>
      <c r="X997" s="22"/>
      <c r="Y997" s="22"/>
      <c r="Z997" s="22"/>
      <c r="AA997" s="5" t="s">
        <v>21</v>
      </c>
      <c r="AB997" s="5" t="s">
        <v>5774</v>
      </c>
      <c r="AC997" s="32" t="s">
        <v>3793</v>
      </c>
      <c r="AD997" s="21">
        <v>1</v>
      </c>
    </row>
    <row r="998" spans="1:30" x14ac:dyDescent="0.3">
      <c r="A998" s="18" t="str">
        <f t="shared" ref="A998:B998" si="1028">IF(AND(ISNUMBER(SEARCH("Yes",C998)),ISNUMBER(SEARCH("Yes",E998)),ISNUMBER(SEARCH("Yes",G998)),ISNUMBER(SEARCH("Yes",I998))),"Yes","No")</f>
        <v>No</v>
      </c>
      <c r="B998" s="18" t="str">
        <f t="shared" si="1028"/>
        <v>No</v>
      </c>
      <c r="C998" s="15" t="str">
        <f t="shared" si="790"/>
        <v>Yes</v>
      </c>
      <c r="D998" s="18" t="str">
        <f t="shared" si="791"/>
        <v>No</v>
      </c>
      <c r="E998" s="18" t="str">
        <f t="shared" si="792"/>
        <v>No</v>
      </c>
      <c r="F998" s="18" t="str">
        <f t="shared" si="793"/>
        <v>Yes</v>
      </c>
      <c r="G998" s="18" t="str">
        <f t="shared" si="794"/>
        <v>Yes</v>
      </c>
      <c r="H998" s="18" t="str">
        <f t="shared" si="795"/>
        <v>Yes</v>
      </c>
      <c r="I998" s="18" t="str">
        <f t="shared" si="796"/>
        <v>Yes</v>
      </c>
      <c r="J998" s="18" t="str">
        <f t="shared" si="797"/>
        <v>Yes</v>
      </c>
      <c r="K998" s="21">
        <v>996</v>
      </c>
      <c r="L998" s="5" t="s">
        <v>242</v>
      </c>
      <c r="M998" s="5" t="s">
        <v>300</v>
      </c>
      <c r="N998" s="5" t="s">
        <v>2266</v>
      </c>
      <c r="O998" s="5" t="s">
        <v>149</v>
      </c>
      <c r="P998" s="5" t="s">
        <v>2351</v>
      </c>
      <c r="Q998" s="32" t="s">
        <v>5775</v>
      </c>
      <c r="R998" s="21">
        <v>1</v>
      </c>
      <c r="S998" s="5" t="s">
        <v>149</v>
      </c>
      <c r="T998" s="5" t="s">
        <v>5776</v>
      </c>
      <c r="U998" s="32" t="s">
        <v>5777</v>
      </c>
      <c r="V998" s="21">
        <v>1</v>
      </c>
      <c r="W998" s="5" t="s">
        <v>21</v>
      </c>
      <c r="X998" s="5" t="s">
        <v>5778</v>
      </c>
      <c r="Y998" s="32" t="s">
        <v>5779</v>
      </c>
      <c r="Z998" s="21">
        <v>1</v>
      </c>
      <c r="AA998" s="5" t="s">
        <v>21</v>
      </c>
      <c r="AB998" s="5" t="s">
        <v>4734</v>
      </c>
      <c r="AC998" s="32" t="s">
        <v>5780</v>
      </c>
      <c r="AD998" s="21">
        <v>1</v>
      </c>
    </row>
    <row r="999" spans="1:30" x14ac:dyDescent="0.3">
      <c r="A999" s="18" t="str">
        <f t="shared" ref="A999:B999" si="1029">IF(AND(ISNUMBER(SEARCH("Yes",C999)),ISNUMBER(SEARCH("Yes",E999)),ISNUMBER(SEARCH("Yes",G999)),ISNUMBER(SEARCH("Yes",I999))),"Yes","No")</f>
        <v>No</v>
      </c>
      <c r="B999" s="18" t="str">
        <f t="shared" si="1029"/>
        <v>No</v>
      </c>
      <c r="C999" s="15" t="str">
        <f t="shared" si="790"/>
        <v>No</v>
      </c>
      <c r="D999" s="18" t="str">
        <f t="shared" si="791"/>
        <v>No</v>
      </c>
      <c r="E999" s="18" t="str">
        <f t="shared" si="792"/>
        <v>No</v>
      </c>
      <c r="F999" s="18" t="str">
        <f t="shared" si="793"/>
        <v>No</v>
      </c>
      <c r="G999" s="18" t="str">
        <f t="shared" si="794"/>
        <v>No</v>
      </c>
      <c r="H999" s="18" t="str">
        <f t="shared" si="795"/>
        <v>No</v>
      </c>
      <c r="I999" s="18" t="str">
        <f t="shared" si="796"/>
        <v>Yes</v>
      </c>
      <c r="J999" s="18" t="str">
        <f t="shared" si="797"/>
        <v>Yes</v>
      </c>
      <c r="K999" s="21">
        <v>997</v>
      </c>
      <c r="L999" s="5" t="s">
        <v>2064</v>
      </c>
      <c r="M999" s="5" t="s">
        <v>2065</v>
      </c>
      <c r="N999" s="5" t="s">
        <v>2266</v>
      </c>
      <c r="O999" s="5" t="s">
        <v>149</v>
      </c>
      <c r="P999" s="5" t="s">
        <v>2683</v>
      </c>
      <c r="Q999" s="32" t="s">
        <v>5781</v>
      </c>
      <c r="R999" s="21">
        <v>1</v>
      </c>
      <c r="S999" s="22"/>
      <c r="T999" s="22"/>
      <c r="U999" s="22"/>
      <c r="V999" s="22"/>
      <c r="W999" s="22"/>
      <c r="X999" s="22"/>
      <c r="Y999" s="22"/>
      <c r="Z999" s="22"/>
      <c r="AA999" s="5" t="s">
        <v>2269</v>
      </c>
      <c r="AB999" s="5" t="s">
        <v>3828</v>
      </c>
      <c r="AC999" s="32" t="s">
        <v>5782</v>
      </c>
      <c r="AD999" s="21">
        <v>1</v>
      </c>
    </row>
    <row r="1000" spans="1:30" x14ac:dyDescent="0.3">
      <c r="A1000" s="18" t="str">
        <f t="shared" ref="A1000:B1000" si="1030">IF(AND(ISNUMBER(SEARCH("Yes",C1000)),ISNUMBER(SEARCH("Yes",E1000)),ISNUMBER(SEARCH("Yes",G1000)),ISNUMBER(SEARCH("Yes",I1000))),"Yes","No")</f>
        <v>No</v>
      </c>
      <c r="B1000" s="18" t="str">
        <f t="shared" si="1030"/>
        <v>No</v>
      </c>
      <c r="C1000" s="15" t="str">
        <f t="shared" si="790"/>
        <v>No</v>
      </c>
      <c r="D1000" s="18" t="str">
        <f t="shared" si="791"/>
        <v>No</v>
      </c>
      <c r="E1000" s="18" t="str">
        <f t="shared" si="792"/>
        <v>No</v>
      </c>
      <c r="F1000" s="18" t="str">
        <f t="shared" si="793"/>
        <v>No</v>
      </c>
      <c r="G1000" s="18" t="str">
        <f t="shared" si="794"/>
        <v>No</v>
      </c>
      <c r="H1000" s="18" t="str">
        <f t="shared" si="795"/>
        <v>No</v>
      </c>
      <c r="I1000" s="18" t="str">
        <f t="shared" si="796"/>
        <v>Yes</v>
      </c>
      <c r="J1000" s="18" t="str">
        <f t="shared" si="797"/>
        <v>Yes</v>
      </c>
      <c r="K1000" s="21">
        <v>998</v>
      </c>
      <c r="L1000" s="5" t="s">
        <v>2066</v>
      </c>
      <c r="M1000" s="5" t="s">
        <v>2067</v>
      </c>
      <c r="N1000" s="5" t="s">
        <v>2266</v>
      </c>
      <c r="O1000" s="5" t="s">
        <v>149</v>
      </c>
      <c r="P1000" s="5" t="s">
        <v>2386</v>
      </c>
      <c r="Q1000" s="32" t="s">
        <v>5783</v>
      </c>
      <c r="R1000" s="21">
        <v>1</v>
      </c>
      <c r="S1000" s="22"/>
      <c r="T1000" s="22"/>
      <c r="U1000" s="22"/>
      <c r="V1000" s="22"/>
      <c r="W1000" s="22"/>
      <c r="X1000" s="22"/>
      <c r="Y1000" s="22"/>
      <c r="Z1000" s="22"/>
      <c r="AA1000" s="5" t="s">
        <v>21</v>
      </c>
      <c r="AB1000" s="5" t="s">
        <v>5301</v>
      </c>
      <c r="AC1000" s="32" t="s">
        <v>5302</v>
      </c>
      <c r="AD1000" s="21">
        <v>1</v>
      </c>
    </row>
    <row r="1001" spans="1:30" x14ac:dyDescent="0.3">
      <c r="A1001" s="18" t="str">
        <f t="shared" ref="A1001:B1001" si="1031">IF(AND(ISNUMBER(SEARCH("Yes",C1001)),ISNUMBER(SEARCH("Yes",E1001)),ISNUMBER(SEARCH("Yes",G1001)),ISNUMBER(SEARCH("Yes",I1001))),"Yes","No")</f>
        <v>No</v>
      </c>
      <c r="B1001" s="18" t="str">
        <f t="shared" si="1031"/>
        <v>No</v>
      </c>
      <c r="C1001" s="15" t="str">
        <f t="shared" si="790"/>
        <v>No</v>
      </c>
      <c r="D1001" s="18" t="str">
        <f t="shared" si="791"/>
        <v>No</v>
      </c>
      <c r="E1001" s="18" t="str">
        <f t="shared" si="792"/>
        <v>No</v>
      </c>
      <c r="F1001" s="18" t="str">
        <f t="shared" si="793"/>
        <v>No</v>
      </c>
      <c r="G1001" s="18" t="str">
        <f t="shared" si="794"/>
        <v>No</v>
      </c>
      <c r="H1001" s="18" t="str">
        <f t="shared" si="795"/>
        <v>No</v>
      </c>
      <c r="I1001" s="18" t="str">
        <f t="shared" si="796"/>
        <v>Yes</v>
      </c>
      <c r="J1001" s="18" t="str">
        <f t="shared" si="797"/>
        <v>Yes</v>
      </c>
      <c r="K1001" s="21">
        <v>999</v>
      </c>
      <c r="L1001" s="5" t="s">
        <v>2068</v>
      </c>
      <c r="M1001" s="5" t="s">
        <v>2069</v>
      </c>
      <c r="N1001" s="5" t="s">
        <v>2266</v>
      </c>
      <c r="O1001" s="5" t="s">
        <v>149</v>
      </c>
      <c r="P1001" s="5" t="s">
        <v>2683</v>
      </c>
      <c r="Q1001" s="32" t="s">
        <v>5784</v>
      </c>
      <c r="R1001" s="21">
        <v>1</v>
      </c>
      <c r="S1001" s="22"/>
      <c r="T1001" s="22"/>
      <c r="U1001" s="22"/>
      <c r="V1001" s="22"/>
      <c r="W1001" s="22"/>
      <c r="X1001" s="22"/>
      <c r="Y1001" s="22"/>
      <c r="Z1001" s="22"/>
      <c r="AA1001" s="5" t="s">
        <v>2269</v>
      </c>
      <c r="AB1001" s="5" t="s">
        <v>5785</v>
      </c>
      <c r="AC1001" s="32" t="s">
        <v>5786</v>
      </c>
      <c r="AD1001" s="21">
        <v>1</v>
      </c>
    </row>
    <row r="1002" spans="1:30" x14ac:dyDescent="0.3">
      <c r="A1002" s="18" t="str">
        <f t="shared" ref="A1002:B1002" si="1032">IF(AND(ISNUMBER(SEARCH("Yes",C1002)),ISNUMBER(SEARCH("Yes",E1002)),ISNUMBER(SEARCH("Yes",G1002)),ISNUMBER(SEARCH("Yes",I1002))),"Yes","No")</f>
        <v>No</v>
      </c>
      <c r="B1002" s="18" t="str">
        <f t="shared" si="1032"/>
        <v>No</v>
      </c>
      <c r="C1002" s="15" t="str">
        <f t="shared" si="790"/>
        <v>No</v>
      </c>
      <c r="D1002" s="18" t="str">
        <f t="shared" si="791"/>
        <v>No</v>
      </c>
      <c r="E1002" s="18" t="str">
        <f t="shared" si="792"/>
        <v>No</v>
      </c>
      <c r="F1002" s="18" t="str">
        <f t="shared" si="793"/>
        <v>No</v>
      </c>
      <c r="G1002" s="18" t="str">
        <f t="shared" si="794"/>
        <v>No</v>
      </c>
      <c r="H1002" s="18" t="str">
        <f t="shared" si="795"/>
        <v>No</v>
      </c>
      <c r="I1002" s="18" t="str">
        <f t="shared" si="796"/>
        <v>Yes</v>
      </c>
      <c r="J1002" s="18" t="str">
        <f t="shared" si="797"/>
        <v>Yes</v>
      </c>
      <c r="K1002" s="21">
        <v>1000</v>
      </c>
      <c r="L1002" s="5" t="s">
        <v>2070</v>
      </c>
      <c r="M1002" s="5" t="s">
        <v>2071</v>
      </c>
      <c r="N1002" s="5" t="s">
        <v>2266</v>
      </c>
      <c r="O1002" s="5" t="s">
        <v>149</v>
      </c>
      <c r="P1002" s="5" t="s">
        <v>2309</v>
      </c>
      <c r="Q1002" s="32" t="s">
        <v>5787</v>
      </c>
      <c r="R1002" s="21">
        <v>1</v>
      </c>
      <c r="S1002" s="22"/>
      <c r="T1002" s="22"/>
      <c r="U1002" s="22"/>
      <c r="V1002" s="22"/>
      <c r="W1002" s="22"/>
      <c r="X1002" s="22"/>
      <c r="Y1002" s="22"/>
      <c r="Z1002" s="22"/>
      <c r="AA1002" s="5" t="s">
        <v>2269</v>
      </c>
      <c r="AB1002" s="5" t="s">
        <v>5788</v>
      </c>
      <c r="AC1002" s="32" t="s">
        <v>5789</v>
      </c>
      <c r="AD1002" s="21">
        <v>1</v>
      </c>
    </row>
    <row r="1003" spans="1:30" x14ac:dyDescent="0.3">
      <c r="A1003" s="18" t="str">
        <f t="shared" ref="A1003:B1003" si="1033">IF(AND(ISNUMBER(SEARCH("Yes",C1003)),ISNUMBER(SEARCH("Yes",E1003)),ISNUMBER(SEARCH("Yes",G1003)),ISNUMBER(SEARCH("Yes",I1003))),"Yes","No")</f>
        <v>No</v>
      </c>
      <c r="B1003" s="18" t="str">
        <f t="shared" si="1033"/>
        <v>No</v>
      </c>
      <c r="C1003" s="15" t="str">
        <f t="shared" si="790"/>
        <v>No</v>
      </c>
      <c r="D1003" s="18" t="str">
        <f t="shared" si="791"/>
        <v>No</v>
      </c>
      <c r="E1003" s="18" t="str">
        <f t="shared" si="792"/>
        <v>No</v>
      </c>
      <c r="F1003" s="18" t="str">
        <f t="shared" si="793"/>
        <v>No</v>
      </c>
      <c r="G1003" s="18" t="str">
        <f t="shared" si="794"/>
        <v>No</v>
      </c>
      <c r="H1003" s="18" t="str">
        <f t="shared" si="795"/>
        <v>No</v>
      </c>
      <c r="I1003" s="18" t="str">
        <f t="shared" si="796"/>
        <v>Yes</v>
      </c>
      <c r="J1003" s="18" t="str">
        <f t="shared" si="797"/>
        <v>Yes</v>
      </c>
      <c r="K1003" s="21">
        <v>1001</v>
      </c>
      <c r="L1003" s="5" t="s">
        <v>2072</v>
      </c>
      <c r="M1003" s="5" t="s">
        <v>2073</v>
      </c>
      <c r="N1003" s="5" t="s">
        <v>2266</v>
      </c>
      <c r="O1003" s="5" t="s">
        <v>149</v>
      </c>
      <c r="P1003" s="5" t="s">
        <v>5790</v>
      </c>
      <c r="Q1003" s="32" t="s">
        <v>5791</v>
      </c>
      <c r="R1003" s="21">
        <v>1</v>
      </c>
      <c r="S1003" s="22"/>
      <c r="T1003" s="22"/>
      <c r="U1003" s="22"/>
      <c r="V1003" s="22"/>
      <c r="W1003" s="22"/>
      <c r="X1003" s="22"/>
      <c r="Y1003" s="22"/>
      <c r="Z1003" s="22"/>
      <c r="AA1003" s="5" t="s">
        <v>21</v>
      </c>
      <c r="AB1003" s="5" t="s">
        <v>5792</v>
      </c>
      <c r="AC1003" s="32" t="s">
        <v>5793</v>
      </c>
      <c r="AD1003" s="21">
        <v>1</v>
      </c>
    </row>
    <row r="1004" spans="1:30" x14ac:dyDescent="0.3">
      <c r="A1004" s="18" t="str">
        <f t="shared" ref="A1004:B1004" si="1034">IF(AND(ISNUMBER(SEARCH("Yes",C1004)),ISNUMBER(SEARCH("Yes",E1004)),ISNUMBER(SEARCH("Yes",G1004)),ISNUMBER(SEARCH("Yes",I1004))),"Yes","No")</f>
        <v>No</v>
      </c>
      <c r="B1004" s="18" t="str">
        <f t="shared" si="1034"/>
        <v>No</v>
      </c>
      <c r="C1004" s="15" t="str">
        <f t="shared" si="790"/>
        <v>No</v>
      </c>
      <c r="D1004" s="18" t="str">
        <f t="shared" si="791"/>
        <v>No</v>
      </c>
      <c r="E1004" s="18" t="str">
        <f t="shared" si="792"/>
        <v>No</v>
      </c>
      <c r="F1004" s="18" t="str">
        <f t="shared" si="793"/>
        <v>No</v>
      </c>
      <c r="G1004" s="18" t="str">
        <f t="shared" si="794"/>
        <v>No</v>
      </c>
      <c r="H1004" s="18" t="str">
        <f t="shared" si="795"/>
        <v>No</v>
      </c>
      <c r="I1004" s="18" t="str">
        <f t="shared" si="796"/>
        <v>Yes</v>
      </c>
      <c r="J1004" s="18" t="str">
        <f t="shared" si="797"/>
        <v>Yes</v>
      </c>
      <c r="K1004" s="21">
        <v>1002</v>
      </c>
      <c r="L1004" s="5" t="s">
        <v>2074</v>
      </c>
      <c r="M1004" s="5" t="s">
        <v>2075</v>
      </c>
      <c r="N1004" s="5" t="s">
        <v>2266</v>
      </c>
      <c r="O1004" s="5" t="s">
        <v>149</v>
      </c>
      <c r="P1004" s="5" t="s">
        <v>2390</v>
      </c>
      <c r="Q1004" s="32" t="s">
        <v>5794</v>
      </c>
      <c r="R1004" s="21">
        <v>1</v>
      </c>
      <c r="S1004" s="22"/>
      <c r="T1004" s="22"/>
      <c r="U1004" s="22"/>
      <c r="V1004" s="22"/>
      <c r="W1004" s="22"/>
      <c r="X1004" s="22"/>
      <c r="Y1004" s="22"/>
      <c r="Z1004" s="22"/>
      <c r="AA1004" s="5" t="s">
        <v>2269</v>
      </c>
      <c r="AB1004" s="5" t="s">
        <v>5795</v>
      </c>
      <c r="AC1004" s="32" t="s">
        <v>5796</v>
      </c>
      <c r="AD1004" s="21">
        <v>1</v>
      </c>
    </row>
    <row r="1005" spans="1:30" x14ac:dyDescent="0.3">
      <c r="A1005" s="18" t="str">
        <f t="shared" ref="A1005:B1005" si="1035">IF(AND(ISNUMBER(SEARCH("Yes",C1005)),ISNUMBER(SEARCH("Yes",E1005)),ISNUMBER(SEARCH("Yes",G1005)),ISNUMBER(SEARCH("Yes",I1005))),"Yes","No")</f>
        <v>No</v>
      </c>
      <c r="B1005" s="18" t="str">
        <f t="shared" si="1035"/>
        <v>No</v>
      </c>
      <c r="C1005" s="15" t="str">
        <f t="shared" si="790"/>
        <v>No</v>
      </c>
      <c r="D1005" s="18" t="str">
        <f t="shared" si="791"/>
        <v>No</v>
      </c>
      <c r="E1005" s="18" t="str">
        <f t="shared" si="792"/>
        <v>No</v>
      </c>
      <c r="F1005" s="18" t="str">
        <f t="shared" si="793"/>
        <v>No</v>
      </c>
      <c r="G1005" s="18" t="str">
        <f t="shared" si="794"/>
        <v>No</v>
      </c>
      <c r="H1005" s="18" t="str">
        <f t="shared" si="795"/>
        <v>No</v>
      </c>
      <c r="I1005" s="18" t="str">
        <f t="shared" si="796"/>
        <v>Yes</v>
      </c>
      <c r="J1005" s="18" t="str">
        <f t="shared" si="797"/>
        <v>Yes</v>
      </c>
      <c r="K1005" s="21">
        <v>1003</v>
      </c>
      <c r="L1005" s="5" t="s">
        <v>2076</v>
      </c>
      <c r="M1005" s="5" t="s">
        <v>2077</v>
      </c>
      <c r="N1005" s="5" t="s">
        <v>2266</v>
      </c>
      <c r="O1005" s="5" t="s">
        <v>149</v>
      </c>
      <c r="P1005" s="5" t="s">
        <v>3340</v>
      </c>
      <c r="Q1005" s="32" t="s">
        <v>5797</v>
      </c>
      <c r="R1005" s="21">
        <v>1</v>
      </c>
      <c r="S1005" s="22"/>
      <c r="T1005" s="22"/>
      <c r="U1005" s="22"/>
      <c r="V1005" s="22"/>
      <c r="W1005" s="22"/>
      <c r="X1005" s="22"/>
      <c r="Y1005" s="22"/>
      <c r="Z1005" s="22"/>
      <c r="AA1005" s="5" t="s">
        <v>2269</v>
      </c>
      <c r="AB1005" s="5" t="s">
        <v>5798</v>
      </c>
      <c r="AC1005" s="32" t="s">
        <v>5799</v>
      </c>
      <c r="AD1005" s="21">
        <v>1</v>
      </c>
    </row>
    <row r="1006" spans="1:30" x14ac:dyDescent="0.3">
      <c r="A1006" s="18" t="str">
        <f t="shared" ref="A1006:B1006" si="1036">IF(AND(ISNUMBER(SEARCH("Yes",C1006)),ISNUMBER(SEARCH("Yes",E1006)),ISNUMBER(SEARCH("Yes",G1006)),ISNUMBER(SEARCH("Yes",I1006))),"Yes","No")</f>
        <v>No</v>
      </c>
      <c r="B1006" s="18" t="str">
        <f t="shared" si="1036"/>
        <v>No</v>
      </c>
      <c r="C1006" s="15" t="str">
        <f t="shared" si="790"/>
        <v>No</v>
      </c>
      <c r="D1006" s="18" t="str">
        <f t="shared" si="791"/>
        <v>No</v>
      </c>
      <c r="E1006" s="18" t="str">
        <f t="shared" si="792"/>
        <v>No</v>
      </c>
      <c r="F1006" s="18" t="str">
        <f t="shared" si="793"/>
        <v>No</v>
      </c>
      <c r="G1006" s="18" t="str">
        <f t="shared" si="794"/>
        <v>No</v>
      </c>
      <c r="H1006" s="18" t="str">
        <f t="shared" si="795"/>
        <v>No</v>
      </c>
      <c r="I1006" s="18" t="str">
        <f t="shared" si="796"/>
        <v>Yes</v>
      </c>
      <c r="J1006" s="18" t="str">
        <f t="shared" si="797"/>
        <v>Yes</v>
      </c>
      <c r="K1006" s="21">
        <v>1004</v>
      </c>
      <c r="L1006" s="5" t="s">
        <v>2078</v>
      </c>
      <c r="M1006" s="5" t="s">
        <v>2079</v>
      </c>
      <c r="N1006" s="5" t="s">
        <v>2266</v>
      </c>
      <c r="O1006" s="5" t="s">
        <v>149</v>
      </c>
      <c r="P1006" s="5" t="s">
        <v>2626</v>
      </c>
      <c r="Q1006" s="32" t="s">
        <v>5800</v>
      </c>
      <c r="R1006" s="21">
        <v>1</v>
      </c>
      <c r="S1006" s="22"/>
      <c r="T1006" s="22"/>
      <c r="U1006" s="22"/>
      <c r="V1006" s="22"/>
      <c r="W1006" s="22"/>
      <c r="X1006" s="22"/>
      <c r="Y1006" s="22"/>
      <c r="Z1006" s="22"/>
      <c r="AA1006" s="5" t="s">
        <v>2269</v>
      </c>
      <c r="AB1006" s="5" t="s">
        <v>2294</v>
      </c>
      <c r="AC1006" s="32" t="s">
        <v>5801</v>
      </c>
      <c r="AD1006" s="21">
        <v>1</v>
      </c>
    </row>
    <row r="1007" spans="1:30" x14ac:dyDescent="0.3">
      <c r="A1007" s="18" t="str">
        <f t="shared" ref="A1007:B1007" si="1037">IF(AND(ISNUMBER(SEARCH("Yes",C1007)),ISNUMBER(SEARCH("Yes",E1007)),ISNUMBER(SEARCH("Yes",G1007)),ISNUMBER(SEARCH("Yes",I1007))),"Yes","No")</f>
        <v>No</v>
      </c>
      <c r="B1007" s="18" t="str">
        <f t="shared" si="1037"/>
        <v>No</v>
      </c>
      <c r="C1007" s="15" t="str">
        <f t="shared" si="790"/>
        <v>No</v>
      </c>
      <c r="D1007" s="18" t="str">
        <f t="shared" si="791"/>
        <v>No</v>
      </c>
      <c r="E1007" s="18" t="str">
        <f t="shared" si="792"/>
        <v>No</v>
      </c>
      <c r="F1007" s="18" t="str">
        <f t="shared" si="793"/>
        <v>No</v>
      </c>
      <c r="G1007" s="18" t="str">
        <f t="shared" si="794"/>
        <v>No</v>
      </c>
      <c r="H1007" s="18" t="str">
        <f t="shared" si="795"/>
        <v>No</v>
      </c>
      <c r="I1007" s="18" t="str">
        <f t="shared" si="796"/>
        <v>Yes</v>
      </c>
      <c r="J1007" s="18" t="str">
        <f t="shared" si="797"/>
        <v>Yes</v>
      </c>
      <c r="K1007" s="21">
        <v>1005</v>
      </c>
      <c r="L1007" s="5" t="s">
        <v>2080</v>
      </c>
      <c r="M1007" s="5" t="s">
        <v>2081</v>
      </c>
      <c r="N1007" s="5" t="s">
        <v>2266</v>
      </c>
      <c r="O1007" s="5" t="s">
        <v>149</v>
      </c>
      <c r="P1007" s="5" t="s">
        <v>2390</v>
      </c>
      <c r="Q1007" s="32" t="s">
        <v>5802</v>
      </c>
      <c r="R1007" s="21">
        <v>1</v>
      </c>
      <c r="S1007" s="22"/>
      <c r="T1007" s="22"/>
      <c r="U1007" s="22"/>
      <c r="V1007" s="22"/>
      <c r="W1007" s="22"/>
      <c r="X1007" s="22"/>
      <c r="Y1007" s="22"/>
      <c r="Z1007" s="22"/>
      <c r="AA1007" s="5" t="s">
        <v>2269</v>
      </c>
      <c r="AB1007" s="5" t="s">
        <v>2506</v>
      </c>
      <c r="AC1007" s="32" t="s">
        <v>2821</v>
      </c>
      <c r="AD1007" s="21">
        <v>1</v>
      </c>
    </row>
    <row r="1008" spans="1:30" x14ac:dyDescent="0.3">
      <c r="A1008" s="18" t="str">
        <f t="shared" ref="A1008:B1008" si="1038">IF(AND(ISNUMBER(SEARCH("Yes",C1008)),ISNUMBER(SEARCH("Yes",E1008)),ISNUMBER(SEARCH("Yes",G1008)),ISNUMBER(SEARCH("Yes",I1008))),"Yes","No")</f>
        <v>No</v>
      </c>
      <c r="B1008" s="18" t="str">
        <f t="shared" si="1038"/>
        <v>No</v>
      </c>
      <c r="C1008" s="15" t="str">
        <f t="shared" si="790"/>
        <v>No</v>
      </c>
      <c r="D1008" s="18" t="str">
        <f t="shared" si="791"/>
        <v>No</v>
      </c>
      <c r="E1008" s="18" t="str">
        <f t="shared" si="792"/>
        <v>No</v>
      </c>
      <c r="F1008" s="18" t="str">
        <f t="shared" si="793"/>
        <v>No</v>
      </c>
      <c r="G1008" s="18" t="str">
        <f t="shared" si="794"/>
        <v>No</v>
      </c>
      <c r="H1008" s="18" t="str">
        <f t="shared" si="795"/>
        <v>No</v>
      </c>
      <c r="I1008" s="18" t="str">
        <f t="shared" si="796"/>
        <v>Yes</v>
      </c>
      <c r="J1008" s="18" t="str">
        <f t="shared" si="797"/>
        <v>Yes</v>
      </c>
      <c r="K1008" s="21">
        <v>1006</v>
      </c>
      <c r="L1008" s="5" t="s">
        <v>2082</v>
      </c>
      <c r="M1008" s="5" t="s">
        <v>2083</v>
      </c>
      <c r="N1008" s="5" t="s">
        <v>2266</v>
      </c>
      <c r="O1008" s="5" t="s">
        <v>149</v>
      </c>
      <c r="P1008" s="5" t="s">
        <v>2272</v>
      </c>
      <c r="Q1008" s="32" t="s">
        <v>5803</v>
      </c>
      <c r="R1008" s="21">
        <v>1</v>
      </c>
      <c r="S1008" s="22"/>
      <c r="T1008" s="22"/>
      <c r="U1008" s="22"/>
      <c r="V1008" s="22"/>
      <c r="W1008" s="22"/>
      <c r="X1008" s="22"/>
      <c r="Y1008" s="22"/>
      <c r="Z1008" s="22"/>
      <c r="AA1008" s="5" t="s">
        <v>2269</v>
      </c>
      <c r="AB1008" s="5" t="s">
        <v>3083</v>
      </c>
      <c r="AC1008" s="32" t="s">
        <v>3084</v>
      </c>
      <c r="AD1008" s="21">
        <v>1</v>
      </c>
    </row>
    <row r="1009" spans="1:30" x14ac:dyDescent="0.3">
      <c r="A1009" s="18" t="str">
        <f t="shared" ref="A1009:B1009" si="1039">IF(AND(ISNUMBER(SEARCH("Yes",C1009)),ISNUMBER(SEARCH("Yes",E1009)),ISNUMBER(SEARCH("Yes",G1009)),ISNUMBER(SEARCH("Yes",I1009))),"Yes","No")</f>
        <v>No</v>
      </c>
      <c r="B1009" s="18" t="str">
        <f t="shared" si="1039"/>
        <v>No</v>
      </c>
      <c r="C1009" s="15" t="str">
        <f t="shared" si="790"/>
        <v>No</v>
      </c>
      <c r="D1009" s="18" t="str">
        <f t="shared" si="791"/>
        <v>No</v>
      </c>
      <c r="E1009" s="18" t="str">
        <f t="shared" si="792"/>
        <v>No</v>
      </c>
      <c r="F1009" s="18" t="str">
        <f t="shared" si="793"/>
        <v>No</v>
      </c>
      <c r="G1009" s="18" t="str">
        <f t="shared" si="794"/>
        <v>No</v>
      </c>
      <c r="H1009" s="18" t="str">
        <f t="shared" si="795"/>
        <v>No</v>
      </c>
      <c r="I1009" s="18" t="str">
        <f t="shared" si="796"/>
        <v>Yes</v>
      </c>
      <c r="J1009" s="18" t="str">
        <f t="shared" si="797"/>
        <v>Yes</v>
      </c>
      <c r="K1009" s="21">
        <v>1007</v>
      </c>
      <c r="L1009" s="5" t="s">
        <v>2084</v>
      </c>
      <c r="M1009" s="5" t="s">
        <v>2085</v>
      </c>
      <c r="N1009" s="5" t="s">
        <v>2266</v>
      </c>
      <c r="O1009" s="5" t="s">
        <v>149</v>
      </c>
      <c r="P1009" s="5" t="s">
        <v>4887</v>
      </c>
      <c r="Q1009" s="32" t="s">
        <v>5804</v>
      </c>
      <c r="R1009" s="21">
        <v>1</v>
      </c>
      <c r="S1009" s="22"/>
      <c r="T1009" s="22"/>
      <c r="U1009" s="22"/>
      <c r="V1009" s="22"/>
      <c r="W1009" s="22"/>
      <c r="X1009" s="22"/>
      <c r="Y1009" s="22"/>
      <c r="Z1009" s="22"/>
      <c r="AA1009" s="5" t="s">
        <v>2269</v>
      </c>
      <c r="AB1009" s="5" t="s">
        <v>3877</v>
      </c>
      <c r="AC1009" s="32" t="s">
        <v>2682</v>
      </c>
      <c r="AD1009" s="21">
        <v>1</v>
      </c>
    </row>
    <row r="1010" spans="1:30" x14ac:dyDescent="0.3">
      <c r="A1010" s="18" t="str">
        <f t="shared" ref="A1010:B1010" si="1040">IF(AND(ISNUMBER(SEARCH("Yes",C1010)),ISNUMBER(SEARCH("Yes",E1010)),ISNUMBER(SEARCH("Yes",G1010)),ISNUMBER(SEARCH("Yes",I1010))),"Yes","No")</f>
        <v>No</v>
      </c>
      <c r="B1010" s="18" t="str">
        <f t="shared" si="1040"/>
        <v>No</v>
      </c>
      <c r="C1010" s="15" t="str">
        <f t="shared" si="790"/>
        <v>No</v>
      </c>
      <c r="D1010" s="18" t="str">
        <f t="shared" si="791"/>
        <v>No</v>
      </c>
      <c r="E1010" s="18" t="str">
        <f t="shared" si="792"/>
        <v>No</v>
      </c>
      <c r="F1010" s="18" t="str">
        <f t="shared" si="793"/>
        <v>No</v>
      </c>
      <c r="G1010" s="18" t="str">
        <f t="shared" si="794"/>
        <v>No</v>
      </c>
      <c r="H1010" s="18" t="str">
        <f t="shared" si="795"/>
        <v>No</v>
      </c>
      <c r="I1010" s="18" t="str">
        <f t="shared" si="796"/>
        <v>Yes</v>
      </c>
      <c r="J1010" s="18" t="str">
        <f t="shared" si="797"/>
        <v>Yes</v>
      </c>
      <c r="K1010" s="21">
        <v>1008</v>
      </c>
      <c r="L1010" s="5" t="s">
        <v>2086</v>
      </c>
      <c r="M1010" s="5" t="s">
        <v>2087</v>
      </c>
      <c r="N1010" s="5" t="s">
        <v>2266</v>
      </c>
      <c r="O1010" s="5" t="s">
        <v>149</v>
      </c>
      <c r="P1010" s="5" t="s">
        <v>5805</v>
      </c>
      <c r="Q1010" s="32" t="s">
        <v>5806</v>
      </c>
      <c r="R1010" s="21">
        <v>1</v>
      </c>
      <c r="S1010" s="22"/>
      <c r="T1010" s="22"/>
      <c r="U1010" s="22"/>
      <c r="V1010" s="22"/>
      <c r="W1010" s="22"/>
      <c r="X1010" s="22"/>
      <c r="Y1010" s="22"/>
      <c r="Z1010" s="22"/>
      <c r="AA1010" s="5" t="s">
        <v>2269</v>
      </c>
      <c r="AB1010" s="5" t="s">
        <v>5807</v>
      </c>
      <c r="AC1010" s="32" t="s">
        <v>5808</v>
      </c>
      <c r="AD1010" s="21">
        <v>1</v>
      </c>
    </row>
    <row r="1011" spans="1:30" x14ac:dyDescent="0.3">
      <c r="A1011" s="18" t="str">
        <f t="shared" ref="A1011:B1011" si="1041">IF(AND(ISNUMBER(SEARCH("Yes",C1011)),ISNUMBER(SEARCH("Yes",E1011)),ISNUMBER(SEARCH("Yes",G1011)),ISNUMBER(SEARCH("Yes",I1011))),"Yes","No")</f>
        <v>No</v>
      </c>
      <c r="B1011" s="18" t="str">
        <f t="shared" si="1041"/>
        <v>No</v>
      </c>
      <c r="C1011" s="15" t="str">
        <f t="shared" si="790"/>
        <v>No</v>
      </c>
      <c r="D1011" s="18" t="str">
        <f t="shared" si="791"/>
        <v>No</v>
      </c>
      <c r="E1011" s="18" t="str">
        <f t="shared" si="792"/>
        <v>No</v>
      </c>
      <c r="F1011" s="18" t="str">
        <f t="shared" si="793"/>
        <v>No</v>
      </c>
      <c r="G1011" s="18" t="str">
        <f t="shared" si="794"/>
        <v>No</v>
      </c>
      <c r="H1011" s="18" t="str">
        <f t="shared" si="795"/>
        <v>No</v>
      </c>
      <c r="I1011" s="18" t="str">
        <f t="shared" si="796"/>
        <v>No</v>
      </c>
      <c r="J1011" s="18" t="str">
        <f t="shared" si="797"/>
        <v>No</v>
      </c>
      <c r="K1011" s="21">
        <v>1009</v>
      </c>
      <c r="L1011" s="5" t="s">
        <v>2088</v>
      </c>
      <c r="M1011" s="5" t="s">
        <v>2089</v>
      </c>
      <c r="N1011" s="5" t="s">
        <v>2266</v>
      </c>
      <c r="O1011" s="5" t="s">
        <v>149</v>
      </c>
      <c r="P1011" s="5" t="s">
        <v>5809</v>
      </c>
      <c r="Q1011" s="32" t="s">
        <v>5810</v>
      </c>
      <c r="R1011" s="21">
        <v>1</v>
      </c>
      <c r="S1011" s="22"/>
      <c r="T1011" s="22"/>
      <c r="U1011" s="22"/>
      <c r="V1011" s="22"/>
      <c r="W1011" s="22"/>
      <c r="X1011" s="22"/>
      <c r="Y1011" s="22"/>
      <c r="Z1011" s="22"/>
      <c r="AA1011" s="5" t="s">
        <v>149</v>
      </c>
      <c r="AB1011" s="5" t="s">
        <v>5811</v>
      </c>
      <c r="AC1011" s="32" t="s">
        <v>5812</v>
      </c>
      <c r="AD1011" s="21">
        <v>1</v>
      </c>
    </row>
    <row r="1012" spans="1:30" x14ac:dyDescent="0.3">
      <c r="A1012" s="18" t="str">
        <f t="shared" ref="A1012:B1012" si="1042">IF(AND(ISNUMBER(SEARCH("Yes",C1012)),ISNUMBER(SEARCH("Yes",E1012)),ISNUMBER(SEARCH("Yes",G1012)),ISNUMBER(SEARCH("Yes",I1012))),"Yes","No")</f>
        <v>No</v>
      </c>
      <c r="B1012" s="18" t="str">
        <f t="shared" si="1042"/>
        <v>No</v>
      </c>
      <c r="C1012" s="15" t="str">
        <f t="shared" si="790"/>
        <v>No</v>
      </c>
      <c r="D1012" s="18" t="str">
        <f t="shared" si="791"/>
        <v>No</v>
      </c>
      <c r="E1012" s="18" t="str">
        <f t="shared" si="792"/>
        <v>No</v>
      </c>
      <c r="F1012" s="18" t="str">
        <f t="shared" si="793"/>
        <v>No</v>
      </c>
      <c r="G1012" s="18" t="str">
        <f t="shared" si="794"/>
        <v>No</v>
      </c>
      <c r="H1012" s="18" t="str">
        <f t="shared" si="795"/>
        <v>No</v>
      </c>
      <c r="I1012" s="18" t="str">
        <f t="shared" si="796"/>
        <v>Yes</v>
      </c>
      <c r="J1012" s="18" t="str">
        <f t="shared" si="797"/>
        <v>Yes</v>
      </c>
      <c r="K1012" s="21">
        <v>1010</v>
      </c>
      <c r="L1012" s="5" t="s">
        <v>2090</v>
      </c>
      <c r="M1012" s="5" t="s">
        <v>2091</v>
      </c>
      <c r="N1012" s="5" t="s">
        <v>2266</v>
      </c>
      <c r="O1012" s="5" t="s">
        <v>149</v>
      </c>
      <c r="P1012" s="5" t="s">
        <v>3317</v>
      </c>
      <c r="Q1012" s="32" t="s">
        <v>5813</v>
      </c>
      <c r="R1012" s="21">
        <v>1</v>
      </c>
      <c r="S1012" s="22"/>
      <c r="T1012" s="22"/>
      <c r="U1012" s="22"/>
      <c r="V1012" s="22"/>
      <c r="W1012" s="22"/>
      <c r="X1012" s="22"/>
      <c r="Y1012" s="22"/>
      <c r="Z1012" s="22"/>
      <c r="AA1012" s="5" t="s">
        <v>2269</v>
      </c>
      <c r="AB1012" s="5" t="s">
        <v>2432</v>
      </c>
      <c r="AC1012" s="32" t="s">
        <v>5814</v>
      </c>
      <c r="AD1012" s="21">
        <v>1</v>
      </c>
    </row>
    <row r="1013" spans="1:30" x14ac:dyDescent="0.3">
      <c r="A1013" s="18" t="str">
        <f t="shared" ref="A1013:B1013" si="1043">IF(AND(ISNUMBER(SEARCH("Yes",C1013)),ISNUMBER(SEARCH("Yes",E1013)),ISNUMBER(SEARCH("Yes",G1013)),ISNUMBER(SEARCH("Yes",I1013))),"Yes","No")</f>
        <v>No</v>
      </c>
      <c r="B1013" s="18" t="str">
        <f t="shared" si="1043"/>
        <v>No</v>
      </c>
      <c r="C1013" s="15" t="str">
        <f t="shared" si="790"/>
        <v>No</v>
      </c>
      <c r="D1013" s="18" t="str">
        <f t="shared" si="791"/>
        <v>No</v>
      </c>
      <c r="E1013" s="18" t="str">
        <f t="shared" si="792"/>
        <v>No</v>
      </c>
      <c r="F1013" s="18" t="str">
        <f t="shared" si="793"/>
        <v>No</v>
      </c>
      <c r="G1013" s="18" t="str">
        <f t="shared" si="794"/>
        <v>No</v>
      </c>
      <c r="H1013" s="18" t="str">
        <f t="shared" si="795"/>
        <v>No</v>
      </c>
      <c r="I1013" s="18" t="str">
        <f t="shared" si="796"/>
        <v>Yes</v>
      </c>
      <c r="J1013" s="18" t="str">
        <f t="shared" si="797"/>
        <v>Yes</v>
      </c>
      <c r="K1013" s="21">
        <v>1011</v>
      </c>
      <c r="L1013" s="5" t="s">
        <v>2092</v>
      </c>
      <c r="M1013" s="5" t="s">
        <v>2093</v>
      </c>
      <c r="N1013" s="5" t="s">
        <v>2266</v>
      </c>
      <c r="O1013" s="5" t="s">
        <v>149</v>
      </c>
      <c r="P1013" s="5" t="s">
        <v>2720</v>
      </c>
      <c r="Q1013" s="32" t="s">
        <v>5815</v>
      </c>
      <c r="R1013" s="21">
        <v>1</v>
      </c>
      <c r="S1013" s="22"/>
      <c r="T1013" s="22"/>
      <c r="U1013" s="22"/>
      <c r="V1013" s="22"/>
      <c r="W1013" s="22"/>
      <c r="X1013" s="22"/>
      <c r="Y1013" s="22"/>
      <c r="Z1013" s="22"/>
      <c r="AA1013" s="5" t="s">
        <v>2269</v>
      </c>
      <c r="AB1013" s="5" t="s">
        <v>5816</v>
      </c>
      <c r="AC1013" s="32" t="s">
        <v>5817</v>
      </c>
      <c r="AD1013" s="21">
        <v>1</v>
      </c>
    </row>
    <row r="1014" spans="1:30" x14ac:dyDescent="0.3">
      <c r="A1014" s="18" t="str">
        <f t="shared" ref="A1014:B1014" si="1044">IF(AND(ISNUMBER(SEARCH("Yes",C1014)),ISNUMBER(SEARCH("Yes",E1014)),ISNUMBER(SEARCH("Yes",G1014)),ISNUMBER(SEARCH("Yes",I1014))),"Yes","No")</f>
        <v>No</v>
      </c>
      <c r="B1014" s="18" t="str">
        <f t="shared" si="1044"/>
        <v>No</v>
      </c>
      <c r="C1014" s="15" t="str">
        <f t="shared" si="790"/>
        <v>No</v>
      </c>
      <c r="D1014" s="18" t="str">
        <f t="shared" si="791"/>
        <v>No</v>
      </c>
      <c r="E1014" s="18" t="str">
        <f t="shared" si="792"/>
        <v>No</v>
      </c>
      <c r="F1014" s="18" t="str">
        <f t="shared" si="793"/>
        <v>No</v>
      </c>
      <c r="G1014" s="18" t="str">
        <f t="shared" si="794"/>
        <v>No</v>
      </c>
      <c r="H1014" s="18" t="str">
        <f t="shared" si="795"/>
        <v>No</v>
      </c>
      <c r="I1014" s="18" t="str">
        <f t="shared" si="796"/>
        <v>Yes</v>
      </c>
      <c r="J1014" s="18" t="str">
        <f t="shared" si="797"/>
        <v>Yes</v>
      </c>
      <c r="K1014" s="21">
        <v>1012</v>
      </c>
      <c r="L1014" s="5" t="s">
        <v>2094</v>
      </c>
      <c r="M1014" s="5" t="s">
        <v>2095</v>
      </c>
      <c r="N1014" s="5" t="s">
        <v>2266</v>
      </c>
      <c r="O1014" s="5" t="s">
        <v>149</v>
      </c>
      <c r="P1014" s="5" t="s">
        <v>2390</v>
      </c>
      <c r="Q1014" s="32" t="s">
        <v>5818</v>
      </c>
      <c r="R1014" s="21">
        <v>1</v>
      </c>
      <c r="S1014" s="22"/>
      <c r="T1014" s="22"/>
      <c r="U1014" s="22"/>
      <c r="V1014" s="22"/>
      <c r="W1014" s="22"/>
      <c r="X1014" s="22"/>
      <c r="Y1014" s="22"/>
      <c r="Z1014" s="22"/>
      <c r="AA1014" s="5" t="s">
        <v>2269</v>
      </c>
      <c r="AB1014" s="5" t="s">
        <v>5819</v>
      </c>
      <c r="AC1014" s="32" t="s">
        <v>5820</v>
      </c>
      <c r="AD1014" s="21">
        <v>1</v>
      </c>
    </row>
    <row r="1015" spans="1:30" x14ac:dyDescent="0.3">
      <c r="A1015" s="18" t="str">
        <f t="shared" ref="A1015:B1015" si="1045">IF(AND(ISNUMBER(SEARCH("Yes",C1015)),ISNUMBER(SEARCH("Yes",E1015)),ISNUMBER(SEARCH("Yes",G1015)),ISNUMBER(SEARCH("Yes",I1015))),"Yes","No")</f>
        <v>No</v>
      </c>
      <c r="B1015" s="18" t="str">
        <f t="shared" si="1045"/>
        <v>No</v>
      </c>
      <c r="C1015" s="15" t="str">
        <f t="shared" si="790"/>
        <v>No</v>
      </c>
      <c r="D1015" s="18" t="str">
        <f t="shared" si="791"/>
        <v>No</v>
      </c>
      <c r="E1015" s="18" t="str">
        <f t="shared" si="792"/>
        <v>No</v>
      </c>
      <c r="F1015" s="18" t="str">
        <f t="shared" si="793"/>
        <v>No</v>
      </c>
      <c r="G1015" s="18" t="str">
        <f t="shared" si="794"/>
        <v>No</v>
      </c>
      <c r="H1015" s="18" t="str">
        <f t="shared" si="795"/>
        <v>No</v>
      </c>
      <c r="I1015" s="18" t="str">
        <f t="shared" si="796"/>
        <v>Yes</v>
      </c>
      <c r="J1015" s="18" t="str">
        <f t="shared" si="797"/>
        <v>Yes</v>
      </c>
      <c r="K1015" s="21">
        <v>1013</v>
      </c>
      <c r="L1015" s="5" t="s">
        <v>2096</v>
      </c>
      <c r="M1015" s="5" t="s">
        <v>2097</v>
      </c>
      <c r="N1015" s="5" t="s">
        <v>2266</v>
      </c>
      <c r="O1015" s="5" t="s">
        <v>149</v>
      </c>
      <c r="P1015" s="5" t="s">
        <v>2496</v>
      </c>
      <c r="Q1015" s="32" t="s">
        <v>5821</v>
      </c>
      <c r="R1015" s="21">
        <v>1</v>
      </c>
      <c r="S1015" s="22"/>
      <c r="T1015" s="22"/>
      <c r="U1015" s="22"/>
      <c r="V1015" s="22"/>
      <c r="W1015" s="22"/>
      <c r="X1015" s="22"/>
      <c r="Y1015" s="22"/>
      <c r="Z1015" s="22"/>
      <c r="AA1015" s="5" t="s">
        <v>2269</v>
      </c>
      <c r="AB1015" s="5" t="s">
        <v>5822</v>
      </c>
      <c r="AC1015" s="32" t="s">
        <v>5823</v>
      </c>
      <c r="AD1015" s="21">
        <v>1</v>
      </c>
    </row>
    <row r="1016" spans="1:30" x14ac:dyDescent="0.3">
      <c r="A1016" s="18" t="str">
        <f t="shared" ref="A1016:B1016" si="1046">IF(AND(ISNUMBER(SEARCH("Yes",C1016)),ISNUMBER(SEARCH("Yes",E1016)),ISNUMBER(SEARCH("Yes",G1016)),ISNUMBER(SEARCH("Yes",I1016))),"Yes","No")</f>
        <v>No</v>
      </c>
      <c r="B1016" s="18" t="str">
        <f t="shared" si="1046"/>
        <v>No</v>
      </c>
      <c r="C1016" s="15" t="str">
        <f t="shared" si="790"/>
        <v>No</v>
      </c>
      <c r="D1016" s="18" t="str">
        <f t="shared" si="791"/>
        <v>No</v>
      </c>
      <c r="E1016" s="18" t="str">
        <f t="shared" si="792"/>
        <v>No</v>
      </c>
      <c r="F1016" s="18" t="str">
        <f t="shared" si="793"/>
        <v>No</v>
      </c>
      <c r="G1016" s="18" t="str">
        <f t="shared" si="794"/>
        <v>No</v>
      </c>
      <c r="H1016" s="18" t="str">
        <f t="shared" si="795"/>
        <v>No</v>
      </c>
      <c r="I1016" s="18" t="str">
        <f t="shared" si="796"/>
        <v>Yes</v>
      </c>
      <c r="J1016" s="18" t="str">
        <f t="shared" si="797"/>
        <v>Yes</v>
      </c>
      <c r="K1016" s="21">
        <v>1014</v>
      </c>
      <c r="L1016" s="5" t="s">
        <v>2098</v>
      </c>
      <c r="M1016" s="5" t="s">
        <v>2099</v>
      </c>
      <c r="N1016" s="5" t="s">
        <v>2266</v>
      </c>
      <c r="O1016" s="5" t="s">
        <v>149</v>
      </c>
      <c r="P1016" s="5" t="s">
        <v>3899</v>
      </c>
      <c r="Q1016" s="32" t="s">
        <v>3111</v>
      </c>
      <c r="R1016" s="21">
        <v>1</v>
      </c>
      <c r="S1016" s="22"/>
      <c r="T1016" s="22"/>
      <c r="U1016" s="22"/>
      <c r="V1016" s="22"/>
      <c r="W1016" s="22"/>
      <c r="X1016" s="22"/>
      <c r="Y1016" s="22"/>
      <c r="Z1016" s="22"/>
      <c r="AA1016" s="5" t="s">
        <v>2269</v>
      </c>
      <c r="AB1016" s="5" t="s">
        <v>5824</v>
      </c>
      <c r="AC1016" s="32" t="s">
        <v>5825</v>
      </c>
      <c r="AD1016" s="21">
        <v>1</v>
      </c>
    </row>
    <row r="1017" spans="1:30" x14ac:dyDescent="0.3">
      <c r="A1017" s="18" t="str">
        <f t="shared" ref="A1017:B1017" si="1047">IF(AND(ISNUMBER(SEARCH("Yes",C1017)),ISNUMBER(SEARCH("Yes",E1017)),ISNUMBER(SEARCH("Yes",G1017)),ISNUMBER(SEARCH("Yes",I1017))),"Yes","No")</f>
        <v>No</v>
      </c>
      <c r="B1017" s="18" t="str">
        <f t="shared" si="1047"/>
        <v>No</v>
      </c>
      <c r="C1017" s="15" t="str">
        <f t="shared" si="790"/>
        <v>No</v>
      </c>
      <c r="D1017" s="18" t="str">
        <f t="shared" si="791"/>
        <v>No</v>
      </c>
      <c r="E1017" s="18" t="str">
        <f t="shared" si="792"/>
        <v>No</v>
      </c>
      <c r="F1017" s="18" t="str">
        <f t="shared" si="793"/>
        <v>No</v>
      </c>
      <c r="G1017" s="18" t="str">
        <f t="shared" si="794"/>
        <v>No</v>
      </c>
      <c r="H1017" s="18" t="str">
        <f t="shared" si="795"/>
        <v>No</v>
      </c>
      <c r="I1017" s="18" t="str">
        <f t="shared" si="796"/>
        <v>Yes</v>
      </c>
      <c r="J1017" s="18" t="str">
        <f t="shared" si="797"/>
        <v>Yes</v>
      </c>
      <c r="K1017" s="21">
        <v>1015</v>
      </c>
      <c r="L1017" s="5" t="s">
        <v>2100</v>
      </c>
      <c r="M1017" s="5" t="s">
        <v>2101</v>
      </c>
      <c r="N1017" s="5" t="s">
        <v>2266</v>
      </c>
      <c r="O1017" s="5" t="s">
        <v>149</v>
      </c>
      <c r="P1017" s="5" t="s">
        <v>3546</v>
      </c>
      <c r="Q1017" s="32" t="s">
        <v>5826</v>
      </c>
      <c r="R1017" s="21">
        <v>1</v>
      </c>
      <c r="S1017" s="22"/>
      <c r="T1017" s="22"/>
      <c r="U1017" s="22"/>
      <c r="V1017" s="22"/>
      <c r="W1017" s="22"/>
      <c r="X1017" s="22"/>
      <c r="Y1017" s="22"/>
      <c r="Z1017" s="22"/>
      <c r="AA1017" s="5" t="s">
        <v>2269</v>
      </c>
      <c r="AB1017" s="5" t="s">
        <v>5827</v>
      </c>
      <c r="AC1017" s="32" t="s">
        <v>5828</v>
      </c>
      <c r="AD1017" s="21">
        <v>1</v>
      </c>
    </row>
    <row r="1018" spans="1:30" x14ac:dyDescent="0.3">
      <c r="A1018" s="18" t="str">
        <f t="shared" ref="A1018:B1018" si="1048">IF(AND(ISNUMBER(SEARCH("Yes",C1018)),ISNUMBER(SEARCH("Yes",E1018)),ISNUMBER(SEARCH("Yes",G1018)),ISNUMBER(SEARCH("Yes",I1018))),"Yes","No")</f>
        <v>No</v>
      </c>
      <c r="B1018" s="18" t="str">
        <f t="shared" si="1048"/>
        <v>No</v>
      </c>
      <c r="C1018" s="15" t="str">
        <f t="shared" si="790"/>
        <v>No</v>
      </c>
      <c r="D1018" s="18" t="str">
        <f t="shared" si="791"/>
        <v>No</v>
      </c>
      <c r="E1018" s="18" t="str">
        <f t="shared" si="792"/>
        <v>No</v>
      </c>
      <c r="F1018" s="18" t="str">
        <f t="shared" si="793"/>
        <v>No</v>
      </c>
      <c r="G1018" s="18" t="str">
        <f t="shared" si="794"/>
        <v>No</v>
      </c>
      <c r="H1018" s="18" t="str">
        <f t="shared" si="795"/>
        <v>No</v>
      </c>
      <c r="I1018" s="18" t="str">
        <f t="shared" si="796"/>
        <v>Yes</v>
      </c>
      <c r="J1018" s="18" t="str">
        <f t="shared" si="797"/>
        <v>Yes</v>
      </c>
      <c r="K1018" s="21">
        <v>1016</v>
      </c>
      <c r="L1018" s="5" t="s">
        <v>2102</v>
      </c>
      <c r="M1018" s="5" t="s">
        <v>2103</v>
      </c>
      <c r="N1018" s="5" t="s">
        <v>2266</v>
      </c>
      <c r="O1018" s="5" t="s">
        <v>149</v>
      </c>
      <c r="P1018" s="5" t="s">
        <v>2276</v>
      </c>
      <c r="Q1018" s="32" t="s">
        <v>2277</v>
      </c>
      <c r="R1018" s="21">
        <v>1</v>
      </c>
      <c r="S1018" s="22"/>
      <c r="T1018" s="22"/>
      <c r="U1018" s="22"/>
      <c r="V1018" s="22"/>
      <c r="W1018" s="22"/>
      <c r="X1018" s="22"/>
      <c r="Y1018" s="22"/>
      <c r="Z1018" s="22"/>
      <c r="AA1018" s="5" t="s">
        <v>21</v>
      </c>
      <c r="AB1018" s="5" t="s">
        <v>4224</v>
      </c>
      <c r="AC1018" s="32" t="s">
        <v>5829</v>
      </c>
      <c r="AD1018" s="21">
        <v>1</v>
      </c>
    </row>
    <row r="1019" spans="1:30" x14ac:dyDescent="0.3">
      <c r="A1019" s="18" t="str">
        <f t="shared" ref="A1019:B1019" si="1049">IF(AND(ISNUMBER(SEARCH("Yes",C1019)),ISNUMBER(SEARCH("Yes",E1019)),ISNUMBER(SEARCH("Yes",G1019)),ISNUMBER(SEARCH("Yes",I1019))),"Yes","No")</f>
        <v>Yes</v>
      </c>
      <c r="B1019" s="18" t="str">
        <f t="shared" si="1049"/>
        <v>Yes</v>
      </c>
      <c r="C1019" s="15" t="str">
        <f t="shared" si="790"/>
        <v>Yes</v>
      </c>
      <c r="D1019" s="18" t="str">
        <f t="shared" si="791"/>
        <v>Yes</v>
      </c>
      <c r="E1019" s="18" t="str">
        <f t="shared" si="792"/>
        <v>Yes</v>
      </c>
      <c r="F1019" s="18" t="str">
        <f t="shared" si="793"/>
        <v>Yes</v>
      </c>
      <c r="G1019" s="18" t="str">
        <f t="shared" si="794"/>
        <v>Yes</v>
      </c>
      <c r="H1019" s="18" t="str">
        <f t="shared" si="795"/>
        <v>Yes</v>
      </c>
      <c r="I1019" s="18" t="str">
        <f t="shared" si="796"/>
        <v>Yes</v>
      </c>
      <c r="J1019" s="18" t="str">
        <f t="shared" si="797"/>
        <v>Yes</v>
      </c>
      <c r="K1019" s="21">
        <v>1017</v>
      </c>
      <c r="L1019" s="5" t="s">
        <v>136</v>
      </c>
      <c r="M1019" s="5" t="s">
        <v>137</v>
      </c>
      <c r="N1019" s="5" t="s">
        <v>2266</v>
      </c>
      <c r="O1019" s="5" t="s">
        <v>21</v>
      </c>
      <c r="P1019" s="5" t="s">
        <v>5830</v>
      </c>
      <c r="Q1019" s="32" t="s">
        <v>5831</v>
      </c>
      <c r="R1019" s="21">
        <v>1</v>
      </c>
      <c r="S1019" s="5" t="s">
        <v>21</v>
      </c>
      <c r="T1019" s="5" t="s">
        <v>5832</v>
      </c>
      <c r="U1019" s="32" t="s">
        <v>5833</v>
      </c>
      <c r="V1019" s="21">
        <v>1</v>
      </c>
      <c r="W1019" s="5" t="s">
        <v>21</v>
      </c>
      <c r="X1019" s="5" t="s">
        <v>5834</v>
      </c>
      <c r="Y1019" s="32" t="s">
        <v>5835</v>
      </c>
      <c r="Z1019" s="21">
        <v>1</v>
      </c>
      <c r="AA1019" s="5" t="s">
        <v>21</v>
      </c>
      <c r="AB1019" s="5" t="s">
        <v>3285</v>
      </c>
      <c r="AC1019" s="32" t="s">
        <v>3790</v>
      </c>
      <c r="AD1019" s="21">
        <v>1</v>
      </c>
    </row>
    <row r="1020" spans="1:30" x14ac:dyDescent="0.3">
      <c r="A1020" s="18" t="str">
        <f t="shared" ref="A1020:B1020" si="1050">IF(AND(ISNUMBER(SEARCH("Yes",C1020)),ISNUMBER(SEARCH("Yes",E1020)),ISNUMBER(SEARCH("Yes",G1020)),ISNUMBER(SEARCH("Yes",I1020))),"Yes","No")</f>
        <v>No</v>
      </c>
      <c r="B1020" s="18" t="str">
        <f t="shared" si="1050"/>
        <v>No</v>
      </c>
      <c r="C1020" s="15" t="str">
        <f t="shared" si="790"/>
        <v>No</v>
      </c>
      <c r="D1020" s="18" t="str">
        <f t="shared" si="791"/>
        <v>No</v>
      </c>
      <c r="E1020" s="18" t="str">
        <f t="shared" si="792"/>
        <v>No</v>
      </c>
      <c r="F1020" s="18" t="str">
        <f t="shared" si="793"/>
        <v>No</v>
      </c>
      <c r="G1020" s="18" t="str">
        <f t="shared" si="794"/>
        <v>No</v>
      </c>
      <c r="H1020" s="18" t="str">
        <f t="shared" si="795"/>
        <v>No</v>
      </c>
      <c r="I1020" s="18" t="str">
        <f t="shared" si="796"/>
        <v>Yes</v>
      </c>
      <c r="J1020" s="18" t="str">
        <f t="shared" si="797"/>
        <v>Yes</v>
      </c>
      <c r="K1020" s="21">
        <v>1018</v>
      </c>
      <c r="L1020" s="5" t="s">
        <v>2104</v>
      </c>
      <c r="M1020" s="5" t="s">
        <v>2105</v>
      </c>
      <c r="N1020" s="5" t="s">
        <v>2266</v>
      </c>
      <c r="O1020" s="5" t="s">
        <v>149</v>
      </c>
      <c r="P1020" s="5" t="s">
        <v>2683</v>
      </c>
      <c r="Q1020" s="32" t="s">
        <v>5836</v>
      </c>
      <c r="R1020" s="21">
        <v>1</v>
      </c>
      <c r="S1020" s="22"/>
      <c r="T1020" s="22"/>
      <c r="U1020" s="22"/>
      <c r="V1020" s="22"/>
      <c r="W1020" s="22"/>
      <c r="X1020" s="22"/>
      <c r="Y1020" s="22"/>
      <c r="Z1020" s="22"/>
      <c r="AA1020" s="5" t="s">
        <v>2269</v>
      </c>
      <c r="AB1020" s="5" t="s">
        <v>5837</v>
      </c>
      <c r="AC1020" s="32" t="s">
        <v>4245</v>
      </c>
      <c r="AD1020" s="21">
        <v>1</v>
      </c>
    </row>
    <row r="1021" spans="1:30" x14ac:dyDescent="0.3">
      <c r="A1021" s="18" t="str">
        <f t="shared" ref="A1021:B1021" si="1051">IF(AND(ISNUMBER(SEARCH("Yes",C1021)),ISNUMBER(SEARCH("Yes",E1021)),ISNUMBER(SEARCH("Yes",G1021)),ISNUMBER(SEARCH("Yes",I1021))),"Yes","No")</f>
        <v>No</v>
      </c>
      <c r="B1021" s="18" t="str">
        <f t="shared" si="1051"/>
        <v>No</v>
      </c>
      <c r="C1021" s="15" t="str">
        <f t="shared" si="790"/>
        <v>No</v>
      </c>
      <c r="D1021" s="18" t="str">
        <f t="shared" si="791"/>
        <v>No</v>
      </c>
      <c r="E1021" s="18" t="str">
        <f t="shared" si="792"/>
        <v>No</v>
      </c>
      <c r="F1021" s="18" t="str">
        <f t="shared" si="793"/>
        <v>No</v>
      </c>
      <c r="G1021" s="18" t="str">
        <f t="shared" si="794"/>
        <v>No</v>
      </c>
      <c r="H1021" s="18" t="str">
        <f t="shared" si="795"/>
        <v>No</v>
      </c>
      <c r="I1021" s="18" t="str">
        <f t="shared" si="796"/>
        <v>Yes</v>
      </c>
      <c r="J1021" s="18" t="str">
        <f t="shared" si="797"/>
        <v>Yes</v>
      </c>
      <c r="K1021" s="21">
        <v>1019</v>
      </c>
      <c r="L1021" s="5" t="s">
        <v>2106</v>
      </c>
      <c r="M1021" s="5" t="s">
        <v>2107</v>
      </c>
      <c r="N1021" s="5" t="s">
        <v>2266</v>
      </c>
      <c r="O1021" s="5" t="s">
        <v>149</v>
      </c>
      <c r="P1021" s="5" t="s">
        <v>2496</v>
      </c>
      <c r="Q1021" s="32" t="s">
        <v>5838</v>
      </c>
      <c r="R1021" s="21">
        <v>1</v>
      </c>
      <c r="S1021" s="22"/>
      <c r="T1021" s="22"/>
      <c r="U1021" s="22"/>
      <c r="V1021" s="22"/>
      <c r="W1021" s="22"/>
      <c r="X1021" s="22"/>
      <c r="Y1021" s="22"/>
      <c r="Z1021" s="22"/>
      <c r="AA1021" s="5" t="s">
        <v>2269</v>
      </c>
      <c r="AB1021" s="5" t="s">
        <v>4244</v>
      </c>
      <c r="AC1021" s="32" t="s">
        <v>4245</v>
      </c>
      <c r="AD1021" s="21">
        <v>1</v>
      </c>
    </row>
    <row r="1022" spans="1:30" x14ac:dyDescent="0.3">
      <c r="A1022" s="18" t="str">
        <f t="shared" ref="A1022:B1022" si="1052">IF(AND(ISNUMBER(SEARCH("Yes",C1022)),ISNUMBER(SEARCH("Yes",E1022)),ISNUMBER(SEARCH("Yes",G1022)),ISNUMBER(SEARCH("Yes",I1022))),"Yes","No")</f>
        <v>No</v>
      </c>
      <c r="B1022" s="18" t="str">
        <f t="shared" si="1052"/>
        <v>No</v>
      </c>
      <c r="C1022" s="15" t="str">
        <f t="shared" ref="C1022:C1099" si="1053">IF(ISNUMBER(SEARCH("No;",Q1022)),"No","Yes")</f>
        <v>No</v>
      </c>
      <c r="D1022" s="18" t="str">
        <f t="shared" ref="D1022:D1099" si="1054">IF(ISNUMBER(SEARCH("No",O1022)),"No","Yes")</f>
        <v>No</v>
      </c>
      <c r="E1022" s="18" t="str">
        <f t="shared" ref="E1022:E1099" si="1055">IF(ISNUMBER(SEARCH("No;",U1022)),"No",IF(ISBLANK(U1022),"No","Yes"))</f>
        <v>No</v>
      </c>
      <c r="F1022" s="18" t="str">
        <f t="shared" ref="F1022:F1099" si="1056">IF(ISNUMBER(SEARCH("No;",S1022)),"No",IF(ISBLANK(S1022),"No","Yes"))</f>
        <v>No</v>
      </c>
      <c r="G1022" s="18" t="str">
        <f t="shared" ref="G1022:G1099" si="1057">IF(ISNUMBER(SEARCH("No;",Y1022)),"No",IF(ISBLANK(Y1022),"No","Yes"))</f>
        <v>No</v>
      </c>
      <c r="H1022" s="18" t="str">
        <f t="shared" ref="H1022:H1099" si="1058">IF(ISNUMBER(SEARCH("No;",W1022)),"No",IF(ISBLANK(W1022),"No","Yes"))</f>
        <v>No</v>
      </c>
      <c r="I1022" s="18" t="str">
        <f t="shared" ref="I1022:I1099" si="1059">IF(ISNUMBER(SEARCH("No;",AC1022)),"No",IF(ISBLANK(AC1022),"No","Yes"))</f>
        <v>Yes</v>
      </c>
      <c r="J1022" s="18" t="str">
        <f t="shared" ref="J1022:J1099" si="1060">IF(ISNUMBER(SEARCH("No",AA1022)),"No",IF(ISBLANK(AA1022),"No","Yes"))</f>
        <v>Yes</v>
      </c>
      <c r="K1022" s="21">
        <v>1020</v>
      </c>
      <c r="L1022" s="5" t="s">
        <v>2108</v>
      </c>
      <c r="M1022" s="5" t="s">
        <v>2109</v>
      </c>
      <c r="N1022" s="5" t="s">
        <v>2266</v>
      </c>
      <c r="O1022" s="5" t="s">
        <v>149</v>
      </c>
      <c r="P1022" s="5" t="s">
        <v>5005</v>
      </c>
      <c r="Q1022" s="32" t="s">
        <v>5839</v>
      </c>
      <c r="R1022" s="21">
        <v>1</v>
      </c>
      <c r="S1022" s="22"/>
      <c r="T1022" s="22"/>
      <c r="U1022" s="22"/>
      <c r="V1022" s="22"/>
      <c r="W1022" s="22"/>
      <c r="X1022" s="22"/>
      <c r="Y1022" s="22"/>
      <c r="Z1022" s="22"/>
      <c r="AA1022" s="5" t="s">
        <v>2269</v>
      </c>
      <c r="AB1022" s="5" t="s">
        <v>5840</v>
      </c>
      <c r="AC1022" s="32" t="s">
        <v>5841</v>
      </c>
      <c r="AD1022" s="21">
        <v>1</v>
      </c>
    </row>
    <row r="1023" spans="1:30" x14ac:dyDescent="0.3">
      <c r="A1023" s="18" t="str">
        <f t="shared" ref="A1023:B1023" si="1061">IF(AND(ISNUMBER(SEARCH("Yes",C1023)),ISNUMBER(SEARCH("Yes",E1023)),ISNUMBER(SEARCH("Yes",G1023)),ISNUMBER(SEARCH("Yes",I1023))),"Yes","No")</f>
        <v>No</v>
      </c>
      <c r="B1023" s="18" t="str">
        <f t="shared" si="1061"/>
        <v>No</v>
      </c>
      <c r="C1023" s="15" t="str">
        <f t="shared" si="1053"/>
        <v>No</v>
      </c>
      <c r="D1023" s="18" t="str">
        <f t="shared" si="1054"/>
        <v>No</v>
      </c>
      <c r="E1023" s="18" t="str">
        <f t="shared" si="1055"/>
        <v>No</v>
      </c>
      <c r="F1023" s="18" t="str">
        <f t="shared" si="1056"/>
        <v>No</v>
      </c>
      <c r="G1023" s="18" t="str">
        <f t="shared" si="1057"/>
        <v>No</v>
      </c>
      <c r="H1023" s="18" t="str">
        <f t="shared" si="1058"/>
        <v>No</v>
      </c>
      <c r="I1023" s="18" t="str">
        <f t="shared" si="1059"/>
        <v>Yes</v>
      </c>
      <c r="J1023" s="18" t="str">
        <f t="shared" si="1060"/>
        <v>Yes</v>
      </c>
      <c r="K1023" s="21">
        <v>1021</v>
      </c>
      <c r="L1023" s="5" t="s">
        <v>2110</v>
      </c>
      <c r="M1023" s="5" t="s">
        <v>2111</v>
      </c>
      <c r="N1023" s="5" t="s">
        <v>2266</v>
      </c>
      <c r="O1023" s="5" t="s">
        <v>149</v>
      </c>
      <c r="P1023" s="5" t="s">
        <v>2276</v>
      </c>
      <c r="Q1023" s="32" t="s">
        <v>5842</v>
      </c>
      <c r="R1023" s="21">
        <v>1</v>
      </c>
      <c r="S1023" s="22"/>
      <c r="T1023" s="22"/>
      <c r="U1023" s="22"/>
      <c r="V1023" s="22"/>
      <c r="W1023" s="22"/>
      <c r="X1023" s="22"/>
      <c r="Y1023" s="22"/>
      <c r="Z1023" s="22"/>
      <c r="AA1023" s="5" t="s">
        <v>21</v>
      </c>
      <c r="AB1023" s="5" t="s">
        <v>5843</v>
      </c>
      <c r="AC1023" s="32" t="s">
        <v>5844</v>
      </c>
      <c r="AD1023" s="21">
        <v>1</v>
      </c>
    </row>
    <row r="1024" spans="1:30" x14ac:dyDescent="0.3">
      <c r="A1024" s="18" t="str">
        <f t="shared" ref="A1024:B1024" si="1062">IF(AND(ISNUMBER(SEARCH("Yes",C1024)),ISNUMBER(SEARCH("Yes",E1024)),ISNUMBER(SEARCH("Yes",G1024)),ISNUMBER(SEARCH("Yes",I1024))),"Yes","No")</f>
        <v>No</v>
      </c>
      <c r="B1024" s="18" t="str">
        <f t="shared" si="1062"/>
        <v>No</v>
      </c>
      <c r="C1024" s="15" t="str">
        <f t="shared" si="1053"/>
        <v>No</v>
      </c>
      <c r="D1024" s="18" t="str">
        <f t="shared" si="1054"/>
        <v>No</v>
      </c>
      <c r="E1024" s="18" t="str">
        <f t="shared" si="1055"/>
        <v>No</v>
      </c>
      <c r="F1024" s="18" t="str">
        <f t="shared" si="1056"/>
        <v>No</v>
      </c>
      <c r="G1024" s="18" t="str">
        <f t="shared" si="1057"/>
        <v>No</v>
      </c>
      <c r="H1024" s="18" t="str">
        <f t="shared" si="1058"/>
        <v>No</v>
      </c>
      <c r="I1024" s="18" t="str">
        <f t="shared" si="1059"/>
        <v>Yes</v>
      </c>
      <c r="J1024" s="18" t="str">
        <f t="shared" si="1060"/>
        <v>Yes</v>
      </c>
      <c r="K1024" s="21">
        <v>1022</v>
      </c>
      <c r="L1024" s="5" t="s">
        <v>2112</v>
      </c>
      <c r="M1024" s="5" t="s">
        <v>2113</v>
      </c>
      <c r="N1024" s="5" t="s">
        <v>2266</v>
      </c>
      <c r="O1024" s="5" t="s">
        <v>149</v>
      </c>
      <c r="P1024" s="5" t="s">
        <v>2386</v>
      </c>
      <c r="Q1024" s="32" t="s">
        <v>5845</v>
      </c>
      <c r="R1024" s="21">
        <v>1</v>
      </c>
      <c r="S1024" s="22"/>
      <c r="T1024" s="22"/>
      <c r="U1024" s="22"/>
      <c r="V1024" s="22"/>
      <c r="W1024" s="22"/>
      <c r="X1024" s="22"/>
      <c r="Y1024" s="22"/>
      <c r="Z1024" s="22"/>
      <c r="AA1024" s="5" t="s">
        <v>2269</v>
      </c>
      <c r="AB1024" s="5" t="s">
        <v>5846</v>
      </c>
      <c r="AC1024" s="32" t="s">
        <v>5847</v>
      </c>
      <c r="AD1024" s="21">
        <v>1</v>
      </c>
    </row>
    <row r="1025" spans="1:30" x14ac:dyDescent="0.3">
      <c r="A1025" s="18" t="str">
        <f t="shared" ref="A1025:B1025" si="1063">IF(AND(ISNUMBER(SEARCH("Yes",C1025)),ISNUMBER(SEARCH("Yes",E1025)),ISNUMBER(SEARCH("Yes",G1025)),ISNUMBER(SEARCH("Yes",I1025))),"Yes","No")</f>
        <v>No</v>
      </c>
      <c r="B1025" s="18" t="str">
        <f t="shared" si="1063"/>
        <v>No</v>
      </c>
      <c r="C1025" s="15" t="str">
        <f t="shared" si="1053"/>
        <v>No</v>
      </c>
      <c r="D1025" s="18" t="str">
        <f t="shared" si="1054"/>
        <v>No</v>
      </c>
      <c r="E1025" s="18" t="str">
        <f t="shared" si="1055"/>
        <v>No</v>
      </c>
      <c r="F1025" s="18" t="str">
        <f t="shared" si="1056"/>
        <v>No</v>
      </c>
      <c r="G1025" s="18" t="str">
        <f t="shared" si="1057"/>
        <v>No</v>
      </c>
      <c r="H1025" s="18" t="str">
        <f t="shared" si="1058"/>
        <v>No</v>
      </c>
      <c r="I1025" s="18" t="str">
        <f t="shared" si="1059"/>
        <v>Yes</v>
      </c>
      <c r="J1025" s="18" t="str">
        <f t="shared" si="1060"/>
        <v>Yes</v>
      </c>
      <c r="K1025" s="21">
        <v>1023</v>
      </c>
      <c r="L1025" s="5" t="s">
        <v>2114</v>
      </c>
      <c r="M1025" s="5" t="s">
        <v>2115</v>
      </c>
      <c r="N1025" s="5" t="s">
        <v>2266</v>
      </c>
      <c r="O1025" s="5" t="s">
        <v>149</v>
      </c>
      <c r="P1025" s="5" t="s">
        <v>2394</v>
      </c>
      <c r="Q1025" s="32" t="s">
        <v>5848</v>
      </c>
      <c r="R1025" s="21">
        <v>1</v>
      </c>
      <c r="S1025" s="22"/>
      <c r="T1025" s="22"/>
      <c r="U1025" s="22"/>
      <c r="V1025" s="22"/>
      <c r="W1025" s="22"/>
      <c r="X1025" s="22"/>
      <c r="Y1025" s="22"/>
      <c r="Z1025" s="22"/>
      <c r="AA1025" s="5" t="s">
        <v>2269</v>
      </c>
      <c r="AB1025" s="5" t="s">
        <v>5849</v>
      </c>
      <c r="AC1025" s="32" t="s">
        <v>5850</v>
      </c>
      <c r="AD1025" s="21">
        <v>1</v>
      </c>
    </row>
    <row r="1026" spans="1:30" x14ac:dyDescent="0.3">
      <c r="A1026" s="18" t="str">
        <f t="shared" ref="A1026:B1026" si="1064">IF(AND(ISNUMBER(SEARCH("Yes",C1026)),ISNUMBER(SEARCH("Yes",E1026)),ISNUMBER(SEARCH("Yes",G1026)),ISNUMBER(SEARCH("Yes",I1026))),"Yes","No")</f>
        <v>No</v>
      </c>
      <c r="B1026" s="18" t="str">
        <f t="shared" si="1064"/>
        <v>No</v>
      </c>
      <c r="C1026" s="15" t="str">
        <f t="shared" si="1053"/>
        <v>No</v>
      </c>
      <c r="D1026" s="18" t="str">
        <f t="shared" si="1054"/>
        <v>No</v>
      </c>
      <c r="E1026" s="18" t="str">
        <f t="shared" si="1055"/>
        <v>No</v>
      </c>
      <c r="F1026" s="18" t="str">
        <f t="shared" si="1056"/>
        <v>No</v>
      </c>
      <c r="G1026" s="18" t="str">
        <f t="shared" si="1057"/>
        <v>No</v>
      </c>
      <c r="H1026" s="18" t="str">
        <f t="shared" si="1058"/>
        <v>No</v>
      </c>
      <c r="I1026" s="18" t="str">
        <f t="shared" si="1059"/>
        <v>Yes</v>
      </c>
      <c r="J1026" s="18" t="str">
        <f t="shared" si="1060"/>
        <v>Yes</v>
      </c>
      <c r="K1026" s="21">
        <v>1024</v>
      </c>
      <c r="L1026" s="5" t="s">
        <v>2116</v>
      </c>
      <c r="M1026" s="5" t="s">
        <v>2117</v>
      </c>
      <c r="N1026" s="5" t="s">
        <v>2266</v>
      </c>
      <c r="O1026" s="5" t="s">
        <v>149</v>
      </c>
      <c r="P1026" s="5" t="s">
        <v>2371</v>
      </c>
      <c r="Q1026" s="32" t="s">
        <v>5851</v>
      </c>
      <c r="R1026" s="21">
        <v>1</v>
      </c>
      <c r="S1026" s="22"/>
      <c r="T1026" s="22"/>
      <c r="U1026" s="22"/>
      <c r="V1026" s="22"/>
      <c r="W1026" s="22"/>
      <c r="X1026" s="22"/>
      <c r="Y1026" s="22"/>
      <c r="Z1026" s="22"/>
      <c r="AA1026" s="5" t="s">
        <v>2269</v>
      </c>
      <c r="AB1026" s="5" t="s">
        <v>5852</v>
      </c>
      <c r="AC1026" s="32" t="s">
        <v>5853</v>
      </c>
      <c r="AD1026" s="21">
        <v>1</v>
      </c>
    </row>
    <row r="1027" spans="1:30" x14ac:dyDescent="0.3">
      <c r="A1027" s="18" t="str">
        <f t="shared" ref="A1027:B1027" si="1065">IF(AND(ISNUMBER(SEARCH("Yes",C1027)),ISNUMBER(SEARCH("Yes",E1027)),ISNUMBER(SEARCH("Yes",G1027)),ISNUMBER(SEARCH("Yes",I1027))),"Yes","No")</f>
        <v>No</v>
      </c>
      <c r="B1027" s="18" t="str">
        <f t="shared" si="1065"/>
        <v>No</v>
      </c>
      <c r="C1027" s="15" t="str">
        <f t="shared" si="1053"/>
        <v>No</v>
      </c>
      <c r="D1027" s="18" t="str">
        <f t="shared" si="1054"/>
        <v>No</v>
      </c>
      <c r="E1027" s="18" t="str">
        <f t="shared" si="1055"/>
        <v>No</v>
      </c>
      <c r="F1027" s="18" t="str">
        <f t="shared" si="1056"/>
        <v>No</v>
      </c>
      <c r="G1027" s="18" t="str">
        <f t="shared" si="1057"/>
        <v>No</v>
      </c>
      <c r="H1027" s="18" t="str">
        <f t="shared" si="1058"/>
        <v>No</v>
      </c>
      <c r="I1027" s="18" t="str">
        <f t="shared" si="1059"/>
        <v>Yes</v>
      </c>
      <c r="J1027" s="18" t="str">
        <f t="shared" si="1060"/>
        <v>Yes</v>
      </c>
      <c r="K1027" s="21">
        <v>1025</v>
      </c>
      <c r="L1027" s="5" t="s">
        <v>2118</v>
      </c>
      <c r="M1027" s="5" t="s">
        <v>2119</v>
      </c>
      <c r="N1027" s="5" t="s">
        <v>2266</v>
      </c>
      <c r="O1027" s="5" t="s">
        <v>149</v>
      </c>
      <c r="P1027" s="5" t="s">
        <v>5854</v>
      </c>
      <c r="Q1027" s="32" t="s">
        <v>4445</v>
      </c>
      <c r="R1027" s="21">
        <v>1</v>
      </c>
      <c r="S1027" s="22"/>
      <c r="T1027" s="22"/>
      <c r="U1027" s="22"/>
      <c r="V1027" s="22"/>
      <c r="W1027" s="22"/>
      <c r="X1027" s="22"/>
      <c r="Y1027" s="22"/>
      <c r="Z1027" s="22"/>
      <c r="AA1027" s="5" t="s">
        <v>21</v>
      </c>
      <c r="AB1027" s="5" t="s">
        <v>5855</v>
      </c>
      <c r="AC1027" s="32" t="s">
        <v>5856</v>
      </c>
      <c r="AD1027" s="21">
        <v>1</v>
      </c>
    </row>
    <row r="1028" spans="1:30" x14ac:dyDescent="0.3">
      <c r="A1028" s="18" t="str">
        <f t="shared" ref="A1028:B1028" si="1066">IF(AND(ISNUMBER(SEARCH("Yes",C1028)),ISNUMBER(SEARCH("Yes",E1028)),ISNUMBER(SEARCH("Yes",G1028)),ISNUMBER(SEARCH("Yes",I1028))),"Yes","No")</f>
        <v>No</v>
      </c>
      <c r="B1028" s="18" t="str">
        <f t="shared" si="1066"/>
        <v>No</v>
      </c>
      <c r="C1028" s="15" t="str">
        <f t="shared" si="1053"/>
        <v>No</v>
      </c>
      <c r="D1028" s="18" t="str">
        <f t="shared" si="1054"/>
        <v>No</v>
      </c>
      <c r="E1028" s="18" t="str">
        <f t="shared" si="1055"/>
        <v>No</v>
      </c>
      <c r="F1028" s="18" t="str">
        <f t="shared" si="1056"/>
        <v>No</v>
      </c>
      <c r="G1028" s="18" t="str">
        <f t="shared" si="1057"/>
        <v>No</v>
      </c>
      <c r="H1028" s="18" t="str">
        <f t="shared" si="1058"/>
        <v>No</v>
      </c>
      <c r="I1028" s="18" t="str">
        <f t="shared" si="1059"/>
        <v>Yes</v>
      </c>
      <c r="J1028" s="18" t="str">
        <f t="shared" si="1060"/>
        <v>Yes</v>
      </c>
      <c r="K1028" s="21">
        <v>1026</v>
      </c>
      <c r="L1028" s="5" t="s">
        <v>2120</v>
      </c>
      <c r="M1028" s="5" t="s">
        <v>2121</v>
      </c>
      <c r="N1028" s="5" t="s">
        <v>2266</v>
      </c>
      <c r="O1028" s="5" t="s">
        <v>149</v>
      </c>
      <c r="P1028" s="5" t="s">
        <v>5857</v>
      </c>
      <c r="Q1028" s="32" t="s">
        <v>5858</v>
      </c>
      <c r="R1028" s="21">
        <v>1</v>
      </c>
      <c r="S1028" s="22"/>
      <c r="T1028" s="22"/>
      <c r="U1028" s="22"/>
      <c r="V1028" s="22"/>
      <c r="W1028" s="22"/>
      <c r="X1028" s="22"/>
      <c r="Y1028" s="22"/>
      <c r="Z1028" s="22"/>
      <c r="AA1028" s="5" t="s">
        <v>2269</v>
      </c>
      <c r="AB1028" s="5" t="s">
        <v>5859</v>
      </c>
      <c r="AC1028" s="32" t="s">
        <v>5860</v>
      </c>
      <c r="AD1028" s="21">
        <v>1</v>
      </c>
    </row>
    <row r="1029" spans="1:30" x14ac:dyDescent="0.3">
      <c r="A1029" s="18" t="str">
        <f t="shared" ref="A1029:B1029" si="1067">IF(AND(ISNUMBER(SEARCH("Yes",C1029)),ISNUMBER(SEARCH("Yes",E1029)),ISNUMBER(SEARCH("Yes",G1029)),ISNUMBER(SEARCH("Yes",I1029))),"Yes","No")</f>
        <v>No</v>
      </c>
      <c r="B1029" s="18" t="str">
        <f t="shared" si="1067"/>
        <v>No</v>
      </c>
      <c r="C1029" s="15" t="str">
        <f t="shared" si="1053"/>
        <v>No</v>
      </c>
      <c r="D1029" s="18" t="str">
        <f t="shared" si="1054"/>
        <v>No</v>
      </c>
      <c r="E1029" s="18" t="str">
        <f t="shared" si="1055"/>
        <v>No</v>
      </c>
      <c r="F1029" s="18" t="str">
        <f t="shared" si="1056"/>
        <v>No</v>
      </c>
      <c r="G1029" s="18" t="str">
        <f t="shared" si="1057"/>
        <v>No</v>
      </c>
      <c r="H1029" s="18" t="str">
        <f t="shared" si="1058"/>
        <v>No</v>
      </c>
      <c r="I1029" s="18" t="str">
        <f t="shared" si="1059"/>
        <v>Yes</v>
      </c>
      <c r="J1029" s="18" t="str">
        <f t="shared" si="1060"/>
        <v>Yes</v>
      </c>
      <c r="K1029" s="21">
        <v>1027</v>
      </c>
      <c r="L1029" s="5" t="s">
        <v>2122</v>
      </c>
      <c r="M1029" s="5" t="s">
        <v>2123</v>
      </c>
      <c r="N1029" s="5" t="s">
        <v>2266</v>
      </c>
      <c r="O1029" s="5" t="s">
        <v>149</v>
      </c>
      <c r="P1029" s="5" t="s">
        <v>5861</v>
      </c>
      <c r="Q1029" s="32" t="s">
        <v>5862</v>
      </c>
      <c r="R1029" s="21">
        <v>1</v>
      </c>
      <c r="S1029" s="22"/>
      <c r="T1029" s="22"/>
      <c r="U1029" s="22"/>
      <c r="V1029" s="22"/>
      <c r="W1029" s="22"/>
      <c r="X1029" s="22"/>
      <c r="Y1029" s="22"/>
      <c r="Z1029" s="22"/>
      <c r="AA1029" s="5" t="s">
        <v>2269</v>
      </c>
      <c r="AB1029" s="5" t="s">
        <v>3559</v>
      </c>
      <c r="AC1029" s="32" t="s">
        <v>3084</v>
      </c>
      <c r="AD1029" s="21">
        <v>1</v>
      </c>
    </row>
    <row r="1030" spans="1:30" x14ac:dyDescent="0.3">
      <c r="A1030" s="18" t="str">
        <f t="shared" ref="A1030:B1030" si="1068">IF(AND(ISNUMBER(SEARCH("Yes",C1030)),ISNUMBER(SEARCH("Yes",E1030)),ISNUMBER(SEARCH("Yes",G1030)),ISNUMBER(SEARCH("Yes",I1030))),"Yes","No")</f>
        <v>No</v>
      </c>
      <c r="B1030" s="18" t="str">
        <f t="shared" si="1068"/>
        <v>No</v>
      </c>
      <c r="C1030" s="15" t="str">
        <f t="shared" si="1053"/>
        <v>No</v>
      </c>
      <c r="D1030" s="18" t="str">
        <f t="shared" si="1054"/>
        <v>No</v>
      </c>
      <c r="E1030" s="18" t="str">
        <f t="shared" si="1055"/>
        <v>No</v>
      </c>
      <c r="F1030" s="18" t="str">
        <f t="shared" si="1056"/>
        <v>No</v>
      </c>
      <c r="G1030" s="18" t="str">
        <f t="shared" si="1057"/>
        <v>No</v>
      </c>
      <c r="H1030" s="18" t="str">
        <f t="shared" si="1058"/>
        <v>No</v>
      </c>
      <c r="I1030" s="18" t="str">
        <f t="shared" si="1059"/>
        <v>Yes</v>
      </c>
      <c r="J1030" s="18" t="str">
        <f t="shared" si="1060"/>
        <v>Yes</v>
      </c>
      <c r="K1030" s="21">
        <v>1028</v>
      </c>
      <c r="L1030" s="5" t="s">
        <v>2124</v>
      </c>
      <c r="M1030" s="5" t="s">
        <v>5863</v>
      </c>
      <c r="N1030" s="5" t="s">
        <v>2266</v>
      </c>
      <c r="O1030" s="5" t="s">
        <v>149</v>
      </c>
      <c r="P1030" s="5" t="s">
        <v>2623</v>
      </c>
      <c r="Q1030" s="32" t="s">
        <v>5864</v>
      </c>
      <c r="R1030" s="21">
        <v>1</v>
      </c>
      <c r="S1030" s="22"/>
      <c r="T1030" s="22"/>
      <c r="U1030" s="22"/>
      <c r="V1030" s="22"/>
      <c r="W1030" s="22"/>
      <c r="X1030" s="22"/>
      <c r="Y1030" s="22"/>
      <c r="Z1030" s="22"/>
      <c r="AA1030" s="5" t="s">
        <v>2269</v>
      </c>
      <c r="AB1030" s="5" t="s">
        <v>2282</v>
      </c>
      <c r="AC1030" s="32" t="s">
        <v>2435</v>
      </c>
      <c r="AD1030" s="21">
        <v>1</v>
      </c>
    </row>
    <row r="1031" spans="1:30" x14ac:dyDescent="0.3">
      <c r="A1031" s="18" t="str">
        <f t="shared" ref="A1031:B1031" si="1069">IF(AND(ISNUMBER(SEARCH("Yes",C1031)),ISNUMBER(SEARCH("Yes",E1031)),ISNUMBER(SEARCH("Yes",G1031)),ISNUMBER(SEARCH("Yes",I1031))),"Yes","No")</f>
        <v>No</v>
      </c>
      <c r="B1031" s="18" t="str">
        <f t="shared" si="1069"/>
        <v>No</v>
      </c>
      <c r="C1031" s="15" t="str">
        <f t="shared" si="1053"/>
        <v>No</v>
      </c>
      <c r="D1031" s="18" t="str">
        <f t="shared" si="1054"/>
        <v>No</v>
      </c>
      <c r="E1031" s="18" t="str">
        <f t="shared" si="1055"/>
        <v>No</v>
      </c>
      <c r="F1031" s="18" t="str">
        <f t="shared" si="1056"/>
        <v>No</v>
      </c>
      <c r="G1031" s="18" t="str">
        <f t="shared" si="1057"/>
        <v>No</v>
      </c>
      <c r="H1031" s="18" t="str">
        <f t="shared" si="1058"/>
        <v>No</v>
      </c>
      <c r="I1031" s="18" t="str">
        <f t="shared" si="1059"/>
        <v>Yes</v>
      </c>
      <c r="J1031" s="18" t="str">
        <f t="shared" si="1060"/>
        <v>Yes</v>
      </c>
      <c r="K1031" s="21">
        <v>1029</v>
      </c>
      <c r="L1031" s="5" t="s">
        <v>2126</v>
      </c>
      <c r="M1031" s="5" t="s">
        <v>2127</v>
      </c>
      <c r="N1031" s="5" t="s">
        <v>2266</v>
      </c>
      <c r="O1031" s="5" t="s">
        <v>149</v>
      </c>
      <c r="P1031" s="5" t="s">
        <v>2683</v>
      </c>
      <c r="Q1031" s="32" t="s">
        <v>5865</v>
      </c>
      <c r="R1031" s="21">
        <v>1</v>
      </c>
      <c r="S1031" s="22"/>
      <c r="T1031" s="22"/>
      <c r="U1031" s="22"/>
      <c r="V1031" s="22"/>
      <c r="W1031" s="22"/>
      <c r="X1031" s="22"/>
      <c r="Y1031" s="22"/>
      <c r="Z1031" s="22"/>
      <c r="AA1031" s="5" t="s">
        <v>2269</v>
      </c>
      <c r="AB1031" s="5" t="s">
        <v>5866</v>
      </c>
      <c r="AC1031" s="32" t="s">
        <v>5867</v>
      </c>
      <c r="AD1031" s="21">
        <v>1</v>
      </c>
    </row>
    <row r="1032" spans="1:30" x14ac:dyDescent="0.3">
      <c r="A1032" s="18" t="str">
        <f t="shared" ref="A1032:B1032" si="1070">IF(AND(ISNUMBER(SEARCH("Yes",C1032)),ISNUMBER(SEARCH("Yes",E1032)),ISNUMBER(SEARCH("Yes",G1032)),ISNUMBER(SEARCH("Yes",I1032))),"Yes","No")</f>
        <v>No</v>
      </c>
      <c r="B1032" s="18" t="str">
        <f t="shared" si="1070"/>
        <v>No</v>
      </c>
      <c r="C1032" s="15" t="str">
        <f t="shared" si="1053"/>
        <v>No</v>
      </c>
      <c r="D1032" s="18" t="str">
        <f t="shared" si="1054"/>
        <v>No</v>
      </c>
      <c r="E1032" s="18" t="str">
        <f t="shared" si="1055"/>
        <v>No</v>
      </c>
      <c r="F1032" s="18" t="str">
        <f t="shared" si="1056"/>
        <v>No</v>
      </c>
      <c r="G1032" s="18" t="str">
        <f t="shared" si="1057"/>
        <v>No</v>
      </c>
      <c r="H1032" s="18" t="str">
        <f t="shared" si="1058"/>
        <v>No</v>
      </c>
      <c r="I1032" s="18" t="str">
        <f t="shared" si="1059"/>
        <v>Yes</v>
      </c>
      <c r="J1032" s="18" t="str">
        <f t="shared" si="1060"/>
        <v>No</v>
      </c>
      <c r="K1032" s="21">
        <v>1030</v>
      </c>
      <c r="L1032" s="5" t="s">
        <v>2128</v>
      </c>
      <c r="M1032" s="5" t="s">
        <v>2129</v>
      </c>
      <c r="N1032" s="5" t="s">
        <v>2266</v>
      </c>
      <c r="O1032" s="5" t="s">
        <v>149</v>
      </c>
      <c r="P1032" s="5" t="s">
        <v>5868</v>
      </c>
      <c r="Q1032" s="32" t="s">
        <v>5869</v>
      </c>
      <c r="R1032" s="21">
        <v>1</v>
      </c>
      <c r="S1032" s="22"/>
      <c r="T1032" s="22"/>
      <c r="U1032" s="22"/>
      <c r="V1032" s="22"/>
      <c r="W1032" s="22"/>
      <c r="X1032" s="22"/>
      <c r="Y1032" s="22"/>
      <c r="Z1032" s="22"/>
      <c r="AA1032" s="5" t="s">
        <v>149</v>
      </c>
      <c r="AB1032" s="5" t="s">
        <v>2890</v>
      </c>
      <c r="AC1032" s="32" t="s">
        <v>3200</v>
      </c>
      <c r="AD1032" s="21">
        <v>1</v>
      </c>
    </row>
    <row r="1033" spans="1:30" x14ac:dyDescent="0.3">
      <c r="A1033" s="18" t="str">
        <f t="shared" ref="A1033:B1033" si="1071">IF(AND(ISNUMBER(SEARCH("Yes",C1033)),ISNUMBER(SEARCH("Yes",E1033)),ISNUMBER(SEARCH("Yes",G1033)),ISNUMBER(SEARCH("Yes",I1033))),"Yes","No")</f>
        <v>No</v>
      </c>
      <c r="B1033" s="18" t="str">
        <f t="shared" si="1071"/>
        <v>No</v>
      </c>
      <c r="C1033" s="15" t="str">
        <f t="shared" si="1053"/>
        <v>No</v>
      </c>
      <c r="D1033" s="18" t="str">
        <f t="shared" si="1054"/>
        <v>No</v>
      </c>
      <c r="E1033" s="18" t="str">
        <f t="shared" si="1055"/>
        <v>No</v>
      </c>
      <c r="F1033" s="18" t="str">
        <f t="shared" si="1056"/>
        <v>No</v>
      </c>
      <c r="G1033" s="18" t="str">
        <f t="shared" si="1057"/>
        <v>No</v>
      </c>
      <c r="H1033" s="18" t="str">
        <f t="shared" si="1058"/>
        <v>No</v>
      </c>
      <c r="I1033" s="18" t="str">
        <f t="shared" si="1059"/>
        <v>Yes</v>
      </c>
      <c r="J1033" s="18" t="str">
        <f t="shared" si="1060"/>
        <v>Yes</v>
      </c>
      <c r="K1033" s="21">
        <v>1031</v>
      </c>
      <c r="L1033" s="5" t="s">
        <v>2130</v>
      </c>
      <c r="M1033" s="5" t="s">
        <v>2131</v>
      </c>
      <c r="N1033" s="5" t="s">
        <v>2266</v>
      </c>
      <c r="O1033" s="5" t="s">
        <v>149</v>
      </c>
      <c r="P1033" s="5" t="s">
        <v>2882</v>
      </c>
      <c r="Q1033" s="32" t="s">
        <v>5870</v>
      </c>
      <c r="R1033" s="21">
        <v>1</v>
      </c>
      <c r="S1033" s="22"/>
      <c r="T1033" s="22"/>
      <c r="U1033" s="22"/>
      <c r="V1033" s="22"/>
      <c r="W1033" s="22"/>
      <c r="X1033" s="22"/>
      <c r="Y1033" s="22"/>
      <c r="Z1033" s="22"/>
      <c r="AA1033" s="5" t="s">
        <v>2269</v>
      </c>
      <c r="AB1033" s="5" t="s">
        <v>5871</v>
      </c>
      <c r="AC1033" s="32" t="s">
        <v>5872</v>
      </c>
      <c r="AD1033" s="21">
        <v>1</v>
      </c>
    </row>
    <row r="1034" spans="1:30" x14ac:dyDescent="0.3">
      <c r="A1034" s="18" t="str">
        <f t="shared" ref="A1034:B1034" si="1072">IF(AND(ISNUMBER(SEARCH("Yes",C1034)),ISNUMBER(SEARCH("Yes",E1034)),ISNUMBER(SEARCH("Yes",G1034)),ISNUMBER(SEARCH("Yes",I1034))),"Yes","No")</f>
        <v>No</v>
      </c>
      <c r="B1034" s="18" t="str">
        <f t="shared" si="1072"/>
        <v>No</v>
      </c>
      <c r="C1034" s="15" t="str">
        <f t="shared" si="1053"/>
        <v>No</v>
      </c>
      <c r="D1034" s="18" t="str">
        <f t="shared" si="1054"/>
        <v>No</v>
      </c>
      <c r="E1034" s="18" t="str">
        <f t="shared" si="1055"/>
        <v>No</v>
      </c>
      <c r="F1034" s="18" t="str">
        <f t="shared" si="1056"/>
        <v>No</v>
      </c>
      <c r="G1034" s="18" t="str">
        <f t="shared" si="1057"/>
        <v>No</v>
      </c>
      <c r="H1034" s="18" t="str">
        <f t="shared" si="1058"/>
        <v>No</v>
      </c>
      <c r="I1034" s="18" t="str">
        <f t="shared" si="1059"/>
        <v>Yes</v>
      </c>
      <c r="J1034" s="18" t="str">
        <f t="shared" si="1060"/>
        <v>Yes</v>
      </c>
      <c r="K1034" s="21">
        <v>1032</v>
      </c>
      <c r="L1034" s="5" t="s">
        <v>2132</v>
      </c>
      <c r="M1034" s="5" t="s">
        <v>2133</v>
      </c>
      <c r="N1034" s="5" t="s">
        <v>2266</v>
      </c>
      <c r="O1034" s="5" t="s">
        <v>149</v>
      </c>
      <c r="P1034" s="5" t="s">
        <v>2683</v>
      </c>
      <c r="Q1034" s="32" t="s">
        <v>5873</v>
      </c>
      <c r="R1034" s="21">
        <v>1</v>
      </c>
      <c r="S1034" s="22"/>
      <c r="T1034" s="22"/>
      <c r="U1034" s="22"/>
      <c r="V1034" s="22"/>
      <c r="W1034" s="22"/>
      <c r="X1034" s="22"/>
      <c r="Y1034" s="22"/>
      <c r="Z1034" s="22"/>
      <c r="AA1034" s="5" t="s">
        <v>21</v>
      </c>
      <c r="AB1034" s="5" t="s">
        <v>5874</v>
      </c>
      <c r="AC1034" s="32" t="s">
        <v>5875</v>
      </c>
      <c r="AD1034" s="21">
        <v>1</v>
      </c>
    </row>
    <row r="1035" spans="1:30" x14ac:dyDescent="0.3">
      <c r="A1035" s="18" t="str">
        <f t="shared" ref="A1035:B1035" si="1073">IF(AND(ISNUMBER(SEARCH("Yes",C1035)),ISNUMBER(SEARCH("Yes",E1035)),ISNUMBER(SEARCH("Yes",G1035)),ISNUMBER(SEARCH("Yes",I1035))),"Yes","No")</f>
        <v>Yes</v>
      </c>
      <c r="B1035" s="18" t="str">
        <f t="shared" si="1073"/>
        <v>No</v>
      </c>
      <c r="C1035" s="15" t="str">
        <f t="shared" si="1053"/>
        <v>Yes</v>
      </c>
      <c r="D1035" s="18" t="str">
        <f t="shared" si="1054"/>
        <v>No</v>
      </c>
      <c r="E1035" s="18" t="str">
        <f t="shared" si="1055"/>
        <v>Yes</v>
      </c>
      <c r="F1035" s="18" t="str">
        <f t="shared" si="1056"/>
        <v>Yes</v>
      </c>
      <c r="G1035" s="18" t="str">
        <f t="shared" si="1057"/>
        <v>Yes</v>
      </c>
      <c r="H1035" s="18" t="str">
        <f t="shared" si="1058"/>
        <v>Yes</v>
      </c>
      <c r="I1035" s="18" t="str">
        <f t="shared" si="1059"/>
        <v>Yes</v>
      </c>
      <c r="J1035" s="18" t="str">
        <f t="shared" si="1060"/>
        <v>Yes</v>
      </c>
      <c r="K1035" s="21">
        <v>1033</v>
      </c>
      <c r="L1035" s="5" t="s">
        <v>229</v>
      </c>
      <c r="M1035" s="5" t="s">
        <v>230</v>
      </c>
      <c r="N1035" s="5" t="s">
        <v>2266</v>
      </c>
      <c r="O1035" s="5" t="s">
        <v>149</v>
      </c>
      <c r="P1035" s="5" t="s">
        <v>2408</v>
      </c>
      <c r="Q1035" s="32" t="s">
        <v>5876</v>
      </c>
      <c r="R1035" s="21">
        <v>1</v>
      </c>
      <c r="S1035" s="5" t="s">
        <v>21</v>
      </c>
      <c r="T1035" s="5" t="s">
        <v>5877</v>
      </c>
      <c r="U1035" s="32" t="s">
        <v>5878</v>
      </c>
      <c r="V1035" s="21">
        <v>1</v>
      </c>
      <c r="W1035" s="5" t="s">
        <v>21</v>
      </c>
      <c r="X1035" s="5" t="s">
        <v>5879</v>
      </c>
      <c r="Y1035" s="32" t="s">
        <v>5880</v>
      </c>
      <c r="Z1035" s="21">
        <v>1</v>
      </c>
      <c r="AA1035" s="5" t="s">
        <v>2269</v>
      </c>
      <c r="AB1035" s="5" t="s">
        <v>2422</v>
      </c>
      <c r="AC1035" s="32" t="s">
        <v>5881</v>
      </c>
      <c r="AD1035" s="21">
        <v>1</v>
      </c>
    </row>
    <row r="1036" spans="1:30" x14ac:dyDescent="0.3">
      <c r="A1036" s="18" t="str">
        <f t="shared" ref="A1036:B1036" si="1074">IF(AND(ISNUMBER(SEARCH("Yes",C1036)),ISNUMBER(SEARCH("Yes",E1036)),ISNUMBER(SEARCH("Yes",G1036)),ISNUMBER(SEARCH("Yes",I1036))),"Yes","No")</f>
        <v>No</v>
      </c>
      <c r="B1036" s="18" t="str">
        <f t="shared" si="1074"/>
        <v>No</v>
      </c>
      <c r="C1036" s="15" t="str">
        <f t="shared" si="1053"/>
        <v>No</v>
      </c>
      <c r="D1036" s="18" t="str">
        <f t="shared" si="1054"/>
        <v>No</v>
      </c>
      <c r="E1036" s="18" t="str">
        <f t="shared" si="1055"/>
        <v>No</v>
      </c>
      <c r="F1036" s="18" t="str">
        <f t="shared" si="1056"/>
        <v>No</v>
      </c>
      <c r="G1036" s="18" t="str">
        <f t="shared" si="1057"/>
        <v>No</v>
      </c>
      <c r="H1036" s="18" t="str">
        <f t="shared" si="1058"/>
        <v>No</v>
      </c>
      <c r="I1036" s="18" t="str">
        <f t="shared" si="1059"/>
        <v>Yes</v>
      </c>
      <c r="J1036" s="18" t="str">
        <f t="shared" si="1060"/>
        <v>Yes</v>
      </c>
      <c r="K1036" s="21">
        <v>1034</v>
      </c>
      <c r="L1036" s="5" t="s">
        <v>2134</v>
      </c>
      <c r="M1036" s="5" t="s">
        <v>2135</v>
      </c>
      <c r="N1036" s="5" t="s">
        <v>2266</v>
      </c>
      <c r="O1036" s="5" t="s">
        <v>149</v>
      </c>
      <c r="P1036" s="5" t="s">
        <v>5882</v>
      </c>
      <c r="Q1036" s="32" t="s">
        <v>5883</v>
      </c>
      <c r="R1036" s="21">
        <v>1</v>
      </c>
      <c r="S1036" s="22"/>
      <c r="T1036" s="22"/>
      <c r="U1036" s="22"/>
      <c r="V1036" s="22"/>
      <c r="W1036" s="22"/>
      <c r="X1036" s="22"/>
      <c r="Y1036" s="22"/>
      <c r="Z1036" s="22"/>
      <c r="AA1036" s="5" t="s">
        <v>21</v>
      </c>
      <c r="AB1036" s="5" t="s">
        <v>5884</v>
      </c>
      <c r="AC1036" s="32" t="s">
        <v>5885</v>
      </c>
      <c r="AD1036" s="21">
        <v>1</v>
      </c>
    </row>
    <row r="1037" spans="1:30" x14ac:dyDescent="0.3">
      <c r="A1037" s="18" t="str">
        <f t="shared" ref="A1037:B1037" si="1075">IF(AND(ISNUMBER(SEARCH("Yes",C1037)),ISNUMBER(SEARCH("Yes",E1037)),ISNUMBER(SEARCH("Yes",G1037)),ISNUMBER(SEARCH("Yes",I1037))),"Yes","No")</f>
        <v>No</v>
      </c>
      <c r="B1037" s="18" t="str">
        <f t="shared" si="1075"/>
        <v>No</v>
      </c>
      <c r="C1037" s="15" t="str">
        <f t="shared" si="1053"/>
        <v>No</v>
      </c>
      <c r="D1037" s="18" t="str">
        <f t="shared" si="1054"/>
        <v>No</v>
      </c>
      <c r="E1037" s="18" t="str">
        <f t="shared" si="1055"/>
        <v>No</v>
      </c>
      <c r="F1037" s="18" t="str">
        <f t="shared" si="1056"/>
        <v>No</v>
      </c>
      <c r="G1037" s="18" t="str">
        <f t="shared" si="1057"/>
        <v>No</v>
      </c>
      <c r="H1037" s="18" t="str">
        <f t="shared" si="1058"/>
        <v>No</v>
      </c>
      <c r="I1037" s="18" t="str">
        <f t="shared" si="1059"/>
        <v>Yes</v>
      </c>
      <c r="J1037" s="18" t="str">
        <f t="shared" si="1060"/>
        <v>Yes</v>
      </c>
      <c r="K1037" s="21">
        <v>1035</v>
      </c>
      <c r="L1037" s="22"/>
      <c r="M1037" s="5" t="s">
        <v>2136</v>
      </c>
      <c r="N1037" s="5" t="s">
        <v>2266</v>
      </c>
      <c r="O1037" s="5" t="s">
        <v>149</v>
      </c>
      <c r="P1037" s="5" t="s">
        <v>5886</v>
      </c>
      <c r="Q1037" s="32" t="s">
        <v>5887</v>
      </c>
      <c r="R1037" s="21">
        <v>1</v>
      </c>
      <c r="S1037" s="22"/>
      <c r="T1037" s="22"/>
      <c r="U1037" s="22"/>
      <c r="V1037" s="22"/>
      <c r="W1037" s="22"/>
      <c r="X1037" s="22"/>
      <c r="Y1037" s="22"/>
      <c r="Z1037" s="22"/>
      <c r="AA1037" s="5" t="s">
        <v>2269</v>
      </c>
      <c r="AB1037" s="5" t="s">
        <v>2381</v>
      </c>
      <c r="AC1037" s="32" t="s">
        <v>5466</v>
      </c>
      <c r="AD1037" s="21">
        <v>1</v>
      </c>
    </row>
    <row r="1038" spans="1:30" x14ac:dyDescent="0.3">
      <c r="A1038" s="18" t="str">
        <f t="shared" ref="A1038:B1038" si="1076">IF(AND(ISNUMBER(SEARCH("Yes",C1038)),ISNUMBER(SEARCH("Yes",E1038)),ISNUMBER(SEARCH("Yes",G1038)),ISNUMBER(SEARCH("Yes",I1038))),"Yes","No")</f>
        <v>No</v>
      </c>
      <c r="B1038" s="18" t="str">
        <f t="shared" si="1076"/>
        <v>No</v>
      </c>
      <c r="C1038" s="15" t="str">
        <f t="shared" si="1053"/>
        <v>No</v>
      </c>
      <c r="D1038" s="18" t="str">
        <f t="shared" si="1054"/>
        <v>No</v>
      </c>
      <c r="E1038" s="18" t="str">
        <f t="shared" si="1055"/>
        <v>No</v>
      </c>
      <c r="F1038" s="18" t="str">
        <f t="shared" si="1056"/>
        <v>No</v>
      </c>
      <c r="G1038" s="18" t="str">
        <f t="shared" si="1057"/>
        <v>No</v>
      </c>
      <c r="H1038" s="18" t="str">
        <f t="shared" si="1058"/>
        <v>No</v>
      </c>
      <c r="I1038" s="18" t="str">
        <f t="shared" si="1059"/>
        <v>Yes</v>
      </c>
      <c r="J1038" s="18" t="str">
        <f t="shared" si="1060"/>
        <v>Yes</v>
      </c>
      <c r="K1038" s="21">
        <v>1036</v>
      </c>
      <c r="L1038" s="5" t="s">
        <v>2137</v>
      </c>
      <c r="M1038" s="5" t="s">
        <v>2138</v>
      </c>
      <c r="N1038" s="5" t="s">
        <v>2266</v>
      </c>
      <c r="O1038" s="5" t="s">
        <v>149</v>
      </c>
      <c r="P1038" s="5" t="s">
        <v>2351</v>
      </c>
      <c r="Q1038" s="32" t="s">
        <v>5888</v>
      </c>
      <c r="R1038" s="21">
        <v>1</v>
      </c>
      <c r="S1038" s="22"/>
      <c r="T1038" s="22"/>
      <c r="U1038" s="22"/>
      <c r="V1038" s="22"/>
      <c r="W1038" s="22"/>
      <c r="X1038" s="22"/>
      <c r="Y1038" s="22"/>
      <c r="Z1038" s="22"/>
      <c r="AA1038" s="5" t="s">
        <v>2269</v>
      </c>
      <c r="AB1038" s="5" t="s">
        <v>5889</v>
      </c>
      <c r="AC1038" s="32" t="s">
        <v>5890</v>
      </c>
      <c r="AD1038" s="21">
        <v>1</v>
      </c>
    </row>
    <row r="1039" spans="1:30" x14ac:dyDescent="0.3">
      <c r="A1039" s="18" t="str">
        <f t="shared" ref="A1039:B1039" si="1077">IF(AND(ISNUMBER(SEARCH("Yes",C1039)),ISNUMBER(SEARCH("Yes",E1039)),ISNUMBER(SEARCH("Yes",G1039)),ISNUMBER(SEARCH("Yes",I1039))),"Yes","No")</f>
        <v>No</v>
      </c>
      <c r="B1039" s="18" t="str">
        <f t="shared" si="1077"/>
        <v>No</v>
      </c>
      <c r="C1039" s="15" t="str">
        <f t="shared" si="1053"/>
        <v>No</v>
      </c>
      <c r="D1039" s="18" t="str">
        <f t="shared" si="1054"/>
        <v>No</v>
      </c>
      <c r="E1039" s="18" t="str">
        <f t="shared" si="1055"/>
        <v>No</v>
      </c>
      <c r="F1039" s="18" t="str">
        <f t="shared" si="1056"/>
        <v>No</v>
      </c>
      <c r="G1039" s="18" t="str">
        <f t="shared" si="1057"/>
        <v>No</v>
      </c>
      <c r="H1039" s="18" t="str">
        <f t="shared" si="1058"/>
        <v>No</v>
      </c>
      <c r="I1039" s="18" t="str">
        <f t="shared" si="1059"/>
        <v>Yes</v>
      </c>
      <c r="J1039" s="18" t="str">
        <f t="shared" si="1060"/>
        <v>Yes</v>
      </c>
      <c r="K1039" s="21">
        <v>1037</v>
      </c>
      <c r="L1039" s="5" t="s">
        <v>2139</v>
      </c>
      <c r="M1039" s="5" t="s">
        <v>2140</v>
      </c>
      <c r="N1039" s="5" t="s">
        <v>2266</v>
      </c>
      <c r="O1039" s="5" t="s">
        <v>149</v>
      </c>
      <c r="P1039" s="5" t="s">
        <v>2623</v>
      </c>
      <c r="Q1039" s="32" t="s">
        <v>5891</v>
      </c>
      <c r="R1039" s="21">
        <v>1</v>
      </c>
      <c r="S1039" s="22"/>
      <c r="T1039" s="22"/>
      <c r="U1039" s="22"/>
      <c r="V1039" s="22"/>
      <c r="W1039" s="22"/>
      <c r="X1039" s="22"/>
      <c r="Y1039" s="22"/>
      <c r="Z1039" s="22"/>
      <c r="AA1039" s="5" t="s">
        <v>2269</v>
      </c>
      <c r="AB1039" s="5" t="s">
        <v>5892</v>
      </c>
      <c r="AC1039" s="32" t="s">
        <v>5893</v>
      </c>
      <c r="AD1039" s="21">
        <v>1</v>
      </c>
    </row>
    <row r="1040" spans="1:30" x14ac:dyDescent="0.3">
      <c r="A1040" s="18" t="str">
        <f t="shared" ref="A1040:B1040" si="1078">IF(AND(ISNUMBER(SEARCH("Yes",C1040)),ISNUMBER(SEARCH("Yes",E1040)),ISNUMBER(SEARCH("Yes",G1040)),ISNUMBER(SEARCH("Yes",I1040))),"Yes","No")</f>
        <v>No</v>
      </c>
      <c r="B1040" s="18" t="str">
        <f t="shared" si="1078"/>
        <v>No</v>
      </c>
      <c r="C1040" s="15" t="str">
        <f t="shared" si="1053"/>
        <v>No</v>
      </c>
      <c r="D1040" s="18" t="str">
        <f t="shared" si="1054"/>
        <v>No</v>
      </c>
      <c r="E1040" s="18" t="str">
        <f t="shared" si="1055"/>
        <v>No</v>
      </c>
      <c r="F1040" s="18" t="str">
        <f t="shared" si="1056"/>
        <v>No</v>
      </c>
      <c r="G1040" s="18" t="str">
        <f t="shared" si="1057"/>
        <v>No</v>
      </c>
      <c r="H1040" s="18" t="str">
        <f t="shared" si="1058"/>
        <v>No</v>
      </c>
      <c r="I1040" s="18" t="str">
        <f t="shared" si="1059"/>
        <v>Yes</v>
      </c>
      <c r="J1040" s="18" t="str">
        <f t="shared" si="1060"/>
        <v>Yes</v>
      </c>
      <c r="K1040" s="21">
        <v>1038</v>
      </c>
      <c r="L1040" s="5" t="s">
        <v>2141</v>
      </c>
      <c r="M1040" s="5" t="s">
        <v>2142</v>
      </c>
      <c r="N1040" s="5" t="s">
        <v>2266</v>
      </c>
      <c r="O1040" s="5" t="s">
        <v>149</v>
      </c>
      <c r="P1040" s="5" t="s">
        <v>2292</v>
      </c>
      <c r="Q1040" s="32" t="s">
        <v>5894</v>
      </c>
      <c r="R1040" s="21">
        <v>1</v>
      </c>
      <c r="S1040" s="22"/>
      <c r="T1040" s="22"/>
      <c r="U1040" s="22"/>
      <c r="V1040" s="22"/>
      <c r="W1040" s="22"/>
      <c r="X1040" s="22"/>
      <c r="Y1040" s="22"/>
      <c r="Z1040" s="22"/>
      <c r="AA1040" s="5" t="s">
        <v>2269</v>
      </c>
      <c r="AB1040" s="5" t="s">
        <v>5895</v>
      </c>
      <c r="AC1040" s="32" t="s">
        <v>5896</v>
      </c>
      <c r="AD1040" s="21">
        <v>1</v>
      </c>
    </row>
    <row r="1041" spans="1:30" x14ac:dyDescent="0.3">
      <c r="A1041" s="18" t="str">
        <f t="shared" ref="A1041:B1041" si="1079">IF(AND(ISNUMBER(SEARCH("Yes",C1041)),ISNUMBER(SEARCH("Yes",E1041)),ISNUMBER(SEARCH("Yes",G1041)),ISNUMBER(SEARCH("Yes",I1041))),"Yes","No")</f>
        <v>No</v>
      </c>
      <c r="B1041" s="18" t="str">
        <f t="shared" si="1079"/>
        <v>No</v>
      </c>
      <c r="C1041" s="15" t="str">
        <f t="shared" si="1053"/>
        <v>No</v>
      </c>
      <c r="D1041" s="18" t="str">
        <f t="shared" si="1054"/>
        <v>No</v>
      </c>
      <c r="E1041" s="18" t="str">
        <f t="shared" si="1055"/>
        <v>No</v>
      </c>
      <c r="F1041" s="18" t="str">
        <f t="shared" si="1056"/>
        <v>No</v>
      </c>
      <c r="G1041" s="18" t="str">
        <f t="shared" si="1057"/>
        <v>No</v>
      </c>
      <c r="H1041" s="18" t="str">
        <f t="shared" si="1058"/>
        <v>No</v>
      </c>
      <c r="I1041" s="18" t="str">
        <f t="shared" si="1059"/>
        <v>Yes</v>
      </c>
      <c r="J1041" s="18" t="str">
        <f t="shared" si="1060"/>
        <v>Yes</v>
      </c>
      <c r="K1041" s="21">
        <v>1039</v>
      </c>
      <c r="L1041" s="5" t="s">
        <v>2143</v>
      </c>
      <c r="M1041" s="5" t="s">
        <v>2144</v>
      </c>
      <c r="N1041" s="5" t="s">
        <v>2266</v>
      </c>
      <c r="O1041" s="5" t="s">
        <v>149</v>
      </c>
      <c r="P1041" s="5" t="s">
        <v>5297</v>
      </c>
      <c r="Q1041" s="32" t="s">
        <v>5897</v>
      </c>
      <c r="R1041" s="21">
        <v>1</v>
      </c>
      <c r="S1041" s="22"/>
      <c r="T1041" s="22"/>
      <c r="U1041" s="22"/>
      <c r="V1041" s="22"/>
      <c r="W1041" s="22"/>
      <c r="X1041" s="22"/>
      <c r="Y1041" s="22"/>
      <c r="Z1041" s="22"/>
      <c r="AA1041" s="5" t="s">
        <v>2269</v>
      </c>
      <c r="AB1041" s="5" t="s">
        <v>2554</v>
      </c>
      <c r="AC1041" s="32" t="s">
        <v>5898</v>
      </c>
      <c r="AD1041" s="21">
        <v>1</v>
      </c>
    </row>
    <row r="1042" spans="1:30" x14ac:dyDescent="0.3">
      <c r="A1042" s="18" t="str">
        <f t="shared" ref="A1042:B1042" si="1080">IF(AND(ISNUMBER(SEARCH("Yes",C1042)),ISNUMBER(SEARCH("Yes",E1042)),ISNUMBER(SEARCH("Yes",G1042)),ISNUMBER(SEARCH("Yes",I1042))),"Yes","No")</f>
        <v>No</v>
      </c>
      <c r="B1042" s="18" t="str">
        <f t="shared" si="1080"/>
        <v>No</v>
      </c>
      <c r="C1042" s="15" t="str">
        <f t="shared" si="1053"/>
        <v>No</v>
      </c>
      <c r="D1042" s="18" t="str">
        <f t="shared" si="1054"/>
        <v>No</v>
      </c>
      <c r="E1042" s="18" t="str">
        <f t="shared" si="1055"/>
        <v>No</v>
      </c>
      <c r="F1042" s="18" t="str">
        <f t="shared" si="1056"/>
        <v>No</v>
      </c>
      <c r="G1042" s="18" t="str">
        <f t="shared" si="1057"/>
        <v>No</v>
      </c>
      <c r="H1042" s="18" t="str">
        <f t="shared" si="1058"/>
        <v>No</v>
      </c>
      <c r="I1042" s="18" t="str">
        <f t="shared" si="1059"/>
        <v>Yes</v>
      </c>
      <c r="J1042" s="18" t="str">
        <f t="shared" si="1060"/>
        <v>Yes</v>
      </c>
      <c r="K1042" s="21">
        <v>1040</v>
      </c>
      <c r="L1042" s="5" t="s">
        <v>2145</v>
      </c>
      <c r="M1042" s="5" t="s">
        <v>2146</v>
      </c>
      <c r="N1042" s="5" t="s">
        <v>2266</v>
      </c>
      <c r="O1042" s="5" t="s">
        <v>149</v>
      </c>
      <c r="P1042" s="5" t="s">
        <v>2292</v>
      </c>
      <c r="Q1042" s="32" t="s">
        <v>5899</v>
      </c>
      <c r="R1042" s="21">
        <v>1</v>
      </c>
      <c r="S1042" s="22"/>
      <c r="T1042" s="22"/>
      <c r="U1042" s="22"/>
      <c r="V1042" s="22"/>
      <c r="W1042" s="22"/>
      <c r="X1042" s="22"/>
      <c r="Y1042" s="22"/>
      <c r="Z1042" s="22"/>
      <c r="AA1042" s="5" t="s">
        <v>2269</v>
      </c>
      <c r="AB1042" s="5" t="s">
        <v>5900</v>
      </c>
      <c r="AC1042" s="32" t="s">
        <v>5901</v>
      </c>
      <c r="AD1042" s="21">
        <v>1</v>
      </c>
    </row>
    <row r="1043" spans="1:30" x14ac:dyDescent="0.3">
      <c r="A1043" s="18" t="str">
        <f t="shared" ref="A1043:B1043" si="1081">IF(AND(ISNUMBER(SEARCH("Yes",C1043)),ISNUMBER(SEARCH("Yes",E1043)),ISNUMBER(SEARCH("Yes",G1043)),ISNUMBER(SEARCH("Yes",I1043))),"Yes","No")</f>
        <v>No</v>
      </c>
      <c r="B1043" s="18" t="str">
        <f t="shared" si="1081"/>
        <v>No</v>
      </c>
      <c r="C1043" s="15" t="str">
        <f t="shared" si="1053"/>
        <v>No</v>
      </c>
      <c r="D1043" s="18" t="str">
        <f t="shared" si="1054"/>
        <v>No</v>
      </c>
      <c r="E1043" s="18" t="str">
        <f t="shared" si="1055"/>
        <v>No</v>
      </c>
      <c r="F1043" s="18" t="str">
        <f t="shared" si="1056"/>
        <v>No</v>
      </c>
      <c r="G1043" s="18" t="str">
        <f t="shared" si="1057"/>
        <v>No</v>
      </c>
      <c r="H1043" s="18" t="str">
        <f t="shared" si="1058"/>
        <v>No</v>
      </c>
      <c r="I1043" s="18" t="str">
        <f t="shared" si="1059"/>
        <v>Yes</v>
      </c>
      <c r="J1043" s="18" t="str">
        <f t="shared" si="1060"/>
        <v>Yes</v>
      </c>
      <c r="K1043" s="21">
        <v>1041</v>
      </c>
      <c r="L1043" s="5" t="s">
        <v>2147</v>
      </c>
      <c r="M1043" s="5" t="s">
        <v>2148</v>
      </c>
      <c r="N1043" s="5" t="s">
        <v>2266</v>
      </c>
      <c r="O1043" s="5" t="s">
        <v>149</v>
      </c>
      <c r="P1043" s="5" t="s">
        <v>2351</v>
      </c>
      <c r="Q1043" s="32" t="s">
        <v>5902</v>
      </c>
      <c r="R1043" s="21">
        <v>1</v>
      </c>
      <c r="S1043" s="22"/>
      <c r="T1043" s="22"/>
      <c r="U1043" s="22"/>
      <c r="V1043" s="22"/>
      <c r="W1043" s="22"/>
      <c r="X1043" s="22"/>
      <c r="Y1043" s="22"/>
      <c r="Z1043" s="22"/>
      <c r="AA1043" s="5" t="s">
        <v>2269</v>
      </c>
      <c r="AB1043" s="5" t="s">
        <v>3882</v>
      </c>
      <c r="AC1043" s="32" t="s">
        <v>5903</v>
      </c>
      <c r="AD1043" s="21">
        <v>1</v>
      </c>
    </row>
    <row r="1044" spans="1:30" x14ac:dyDescent="0.3">
      <c r="A1044" s="18" t="str">
        <f t="shared" ref="A1044:B1044" si="1082">IF(AND(ISNUMBER(SEARCH("Yes",C1044)),ISNUMBER(SEARCH("Yes",E1044)),ISNUMBER(SEARCH("Yes",G1044)),ISNUMBER(SEARCH("Yes",I1044))),"Yes","No")</f>
        <v>No</v>
      </c>
      <c r="B1044" s="18" t="str">
        <f t="shared" si="1082"/>
        <v>No</v>
      </c>
      <c r="C1044" s="15" t="str">
        <f t="shared" si="1053"/>
        <v>No</v>
      </c>
      <c r="D1044" s="18" t="str">
        <f t="shared" si="1054"/>
        <v>No</v>
      </c>
      <c r="E1044" s="18" t="str">
        <f t="shared" si="1055"/>
        <v>No</v>
      </c>
      <c r="F1044" s="18" t="str">
        <f t="shared" si="1056"/>
        <v>No</v>
      </c>
      <c r="G1044" s="18" t="str">
        <f t="shared" si="1057"/>
        <v>No</v>
      </c>
      <c r="H1044" s="18" t="str">
        <f t="shared" si="1058"/>
        <v>No</v>
      </c>
      <c r="I1044" s="18" t="str">
        <f t="shared" si="1059"/>
        <v>Yes</v>
      </c>
      <c r="J1044" s="18" t="str">
        <f t="shared" si="1060"/>
        <v>Yes</v>
      </c>
      <c r="K1044" s="21">
        <v>1042</v>
      </c>
      <c r="L1044" s="5" t="s">
        <v>2149</v>
      </c>
      <c r="M1044" s="5" t="s">
        <v>2150</v>
      </c>
      <c r="N1044" s="5" t="s">
        <v>2266</v>
      </c>
      <c r="O1044" s="5" t="s">
        <v>149</v>
      </c>
      <c r="P1044" s="5" t="s">
        <v>2496</v>
      </c>
      <c r="Q1044" s="32" t="s">
        <v>5904</v>
      </c>
      <c r="R1044" s="21">
        <v>1</v>
      </c>
      <c r="S1044" s="22"/>
      <c r="T1044" s="22"/>
      <c r="U1044" s="22"/>
      <c r="V1044" s="22"/>
      <c r="W1044" s="22"/>
      <c r="X1044" s="22"/>
      <c r="Y1044" s="22"/>
      <c r="Z1044" s="22"/>
      <c r="AA1044" s="5" t="s">
        <v>2269</v>
      </c>
      <c r="AB1044" s="5" t="s">
        <v>4166</v>
      </c>
      <c r="AC1044" s="32" t="s">
        <v>4167</v>
      </c>
      <c r="AD1044" s="21">
        <v>1</v>
      </c>
    </row>
    <row r="1045" spans="1:30" x14ac:dyDescent="0.3">
      <c r="A1045" s="18" t="str">
        <f t="shared" ref="A1045:B1045" si="1083">IF(AND(ISNUMBER(SEARCH("Yes",C1045)),ISNUMBER(SEARCH("Yes",E1045)),ISNUMBER(SEARCH("Yes",G1045)),ISNUMBER(SEARCH("Yes",I1045))),"Yes","No")</f>
        <v>No</v>
      </c>
      <c r="B1045" s="18" t="str">
        <f t="shared" si="1083"/>
        <v>No</v>
      </c>
      <c r="C1045" s="15" t="str">
        <f t="shared" si="1053"/>
        <v>No</v>
      </c>
      <c r="D1045" s="18" t="str">
        <f t="shared" si="1054"/>
        <v>No</v>
      </c>
      <c r="E1045" s="18" t="str">
        <f t="shared" si="1055"/>
        <v>No</v>
      </c>
      <c r="F1045" s="18" t="str">
        <f t="shared" si="1056"/>
        <v>No</v>
      </c>
      <c r="G1045" s="18" t="str">
        <f t="shared" si="1057"/>
        <v>No</v>
      </c>
      <c r="H1045" s="18" t="str">
        <f t="shared" si="1058"/>
        <v>No</v>
      </c>
      <c r="I1045" s="18" t="str">
        <f t="shared" si="1059"/>
        <v>Yes</v>
      </c>
      <c r="J1045" s="18" t="str">
        <f t="shared" si="1060"/>
        <v>Yes</v>
      </c>
      <c r="K1045" s="21">
        <v>1043</v>
      </c>
      <c r="L1045" s="5" t="s">
        <v>2151</v>
      </c>
      <c r="M1045" s="5" t="s">
        <v>2152</v>
      </c>
      <c r="N1045" s="5" t="s">
        <v>2266</v>
      </c>
      <c r="O1045" s="5" t="s">
        <v>149</v>
      </c>
      <c r="P1045" s="5" t="s">
        <v>2619</v>
      </c>
      <c r="Q1045" s="32" t="s">
        <v>5905</v>
      </c>
      <c r="R1045" s="21">
        <v>1</v>
      </c>
      <c r="S1045" s="22"/>
      <c r="T1045" s="22"/>
      <c r="U1045" s="22"/>
      <c r="V1045" s="22"/>
      <c r="W1045" s="22"/>
      <c r="X1045" s="22"/>
      <c r="Y1045" s="22"/>
      <c r="Z1045" s="22"/>
      <c r="AA1045" s="5" t="s">
        <v>21</v>
      </c>
      <c r="AB1045" s="5" t="s">
        <v>5906</v>
      </c>
      <c r="AC1045" s="32" t="s">
        <v>5907</v>
      </c>
      <c r="AD1045" s="21">
        <v>1</v>
      </c>
    </row>
    <row r="1046" spans="1:30" x14ac:dyDescent="0.3">
      <c r="A1046" s="18" t="str">
        <f t="shared" ref="A1046:B1046" si="1084">IF(AND(ISNUMBER(SEARCH("Yes",C1046)),ISNUMBER(SEARCH("Yes",E1046)),ISNUMBER(SEARCH("Yes",G1046)),ISNUMBER(SEARCH("Yes",I1046))),"Yes","No")</f>
        <v>No</v>
      </c>
      <c r="B1046" s="18" t="str">
        <f t="shared" si="1084"/>
        <v>No</v>
      </c>
      <c r="C1046" s="15" t="str">
        <f t="shared" si="1053"/>
        <v>No</v>
      </c>
      <c r="D1046" s="18" t="str">
        <f t="shared" si="1054"/>
        <v>No</v>
      </c>
      <c r="E1046" s="18" t="str">
        <f t="shared" si="1055"/>
        <v>No</v>
      </c>
      <c r="F1046" s="18" t="str">
        <f t="shared" si="1056"/>
        <v>No</v>
      </c>
      <c r="G1046" s="18" t="str">
        <f t="shared" si="1057"/>
        <v>No</v>
      </c>
      <c r="H1046" s="18" t="str">
        <f t="shared" si="1058"/>
        <v>No</v>
      </c>
      <c r="I1046" s="18" t="str">
        <f t="shared" si="1059"/>
        <v>Yes</v>
      </c>
      <c r="J1046" s="18" t="str">
        <f t="shared" si="1060"/>
        <v>Yes</v>
      </c>
      <c r="K1046" s="21">
        <v>1044</v>
      </c>
      <c r="L1046" s="5" t="s">
        <v>2153</v>
      </c>
      <c r="M1046" s="5" t="s">
        <v>2154</v>
      </c>
      <c r="N1046" s="5" t="s">
        <v>2266</v>
      </c>
      <c r="O1046" s="5" t="s">
        <v>149</v>
      </c>
      <c r="P1046" s="5" t="s">
        <v>5908</v>
      </c>
      <c r="Q1046" s="32" t="s">
        <v>5909</v>
      </c>
      <c r="R1046" s="21">
        <v>1</v>
      </c>
      <c r="S1046" s="22"/>
      <c r="T1046" s="22"/>
      <c r="U1046" s="22"/>
      <c r="V1046" s="22"/>
      <c r="W1046" s="22"/>
      <c r="X1046" s="22"/>
      <c r="Y1046" s="22"/>
      <c r="Z1046" s="22"/>
      <c r="AA1046" s="5" t="s">
        <v>2269</v>
      </c>
      <c r="AB1046" s="5" t="s">
        <v>5910</v>
      </c>
      <c r="AC1046" s="32" t="s">
        <v>5911</v>
      </c>
      <c r="AD1046" s="21">
        <v>1</v>
      </c>
    </row>
    <row r="1047" spans="1:30" x14ac:dyDescent="0.3">
      <c r="A1047" s="18" t="str">
        <f t="shared" ref="A1047:B1047" si="1085">IF(AND(ISNUMBER(SEARCH("Yes",C1047)),ISNUMBER(SEARCH("Yes",E1047)),ISNUMBER(SEARCH("Yes",G1047)),ISNUMBER(SEARCH("Yes",I1047))),"Yes","No")</f>
        <v>No</v>
      </c>
      <c r="B1047" s="18" t="str">
        <f t="shared" si="1085"/>
        <v>No</v>
      </c>
      <c r="C1047" s="15" t="str">
        <f t="shared" si="1053"/>
        <v>No</v>
      </c>
      <c r="D1047" s="18" t="str">
        <f t="shared" si="1054"/>
        <v>No</v>
      </c>
      <c r="E1047" s="18" t="str">
        <f t="shared" si="1055"/>
        <v>No</v>
      </c>
      <c r="F1047" s="18" t="str">
        <f t="shared" si="1056"/>
        <v>No</v>
      </c>
      <c r="G1047" s="18" t="str">
        <f t="shared" si="1057"/>
        <v>No</v>
      </c>
      <c r="H1047" s="18" t="str">
        <f t="shared" si="1058"/>
        <v>No</v>
      </c>
      <c r="I1047" s="18" t="str">
        <f t="shared" si="1059"/>
        <v>Yes</v>
      </c>
      <c r="J1047" s="18" t="str">
        <f t="shared" si="1060"/>
        <v>Yes</v>
      </c>
      <c r="K1047" s="21">
        <v>1045</v>
      </c>
      <c r="L1047" s="5" t="s">
        <v>2155</v>
      </c>
      <c r="M1047" s="5" t="s">
        <v>2156</v>
      </c>
      <c r="N1047" s="5" t="s">
        <v>2266</v>
      </c>
      <c r="O1047" s="5" t="s">
        <v>149</v>
      </c>
      <c r="P1047" s="5" t="s">
        <v>5912</v>
      </c>
      <c r="Q1047" s="32" t="s">
        <v>5913</v>
      </c>
      <c r="R1047" s="21">
        <v>1</v>
      </c>
      <c r="S1047" s="22"/>
      <c r="T1047" s="22"/>
      <c r="U1047" s="22"/>
      <c r="V1047" s="22"/>
      <c r="W1047" s="22"/>
      <c r="X1047" s="22"/>
      <c r="Y1047" s="22"/>
      <c r="Z1047" s="22"/>
      <c r="AA1047" s="5" t="s">
        <v>2269</v>
      </c>
      <c r="AB1047" s="5" t="s">
        <v>2381</v>
      </c>
      <c r="AC1047" s="32" t="s">
        <v>3200</v>
      </c>
      <c r="AD1047" s="21">
        <v>1</v>
      </c>
    </row>
    <row r="1048" spans="1:30" x14ac:dyDescent="0.3">
      <c r="A1048" s="18" t="str">
        <f t="shared" ref="A1048:B1048" si="1086">IF(AND(ISNUMBER(SEARCH("Yes",C1048)),ISNUMBER(SEARCH("Yes",E1048)),ISNUMBER(SEARCH("Yes",G1048)),ISNUMBER(SEARCH("Yes",I1048))),"Yes","No")</f>
        <v>No</v>
      </c>
      <c r="B1048" s="18" t="str">
        <f t="shared" si="1086"/>
        <v>No</v>
      </c>
      <c r="C1048" s="15" t="str">
        <f t="shared" si="1053"/>
        <v>No</v>
      </c>
      <c r="D1048" s="18" t="str">
        <f t="shared" si="1054"/>
        <v>No</v>
      </c>
      <c r="E1048" s="18" t="str">
        <f t="shared" si="1055"/>
        <v>No</v>
      </c>
      <c r="F1048" s="18" t="str">
        <f t="shared" si="1056"/>
        <v>No</v>
      </c>
      <c r="G1048" s="18" t="str">
        <f t="shared" si="1057"/>
        <v>No</v>
      </c>
      <c r="H1048" s="18" t="str">
        <f t="shared" si="1058"/>
        <v>No</v>
      </c>
      <c r="I1048" s="18" t="str">
        <f t="shared" si="1059"/>
        <v>Yes</v>
      </c>
      <c r="J1048" s="18" t="str">
        <f t="shared" si="1060"/>
        <v>Yes</v>
      </c>
      <c r="K1048" s="21">
        <v>1046</v>
      </c>
      <c r="L1048" s="5" t="s">
        <v>2157</v>
      </c>
      <c r="M1048" s="5" t="s">
        <v>2158</v>
      </c>
      <c r="N1048" s="5" t="s">
        <v>2266</v>
      </c>
      <c r="O1048" s="5" t="s">
        <v>149</v>
      </c>
      <c r="P1048" s="5" t="s">
        <v>2292</v>
      </c>
      <c r="Q1048" s="32" t="s">
        <v>5914</v>
      </c>
      <c r="R1048" s="21">
        <v>1</v>
      </c>
      <c r="S1048" s="22"/>
      <c r="T1048" s="22"/>
      <c r="U1048" s="22"/>
      <c r="V1048" s="22"/>
      <c r="W1048" s="22"/>
      <c r="X1048" s="22"/>
      <c r="Y1048" s="22"/>
      <c r="Z1048" s="22"/>
      <c r="AA1048" s="5" t="s">
        <v>2269</v>
      </c>
      <c r="AB1048" s="5" t="s">
        <v>5915</v>
      </c>
      <c r="AC1048" s="32" t="s">
        <v>5916</v>
      </c>
      <c r="AD1048" s="21">
        <v>1</v>
      </c>
    </row>
    <row r="1049" spans="1:30" x14ac:dyDescent="0.3">
      <c r="A1049" s="18" t="str">
        <f t="shared" ref="A1049:B1049" si="1087">IF(AND(ISNUMBER(SEARCH("Yes",C1049)),ISNUMBER(SEARCH("Yes",E1049)),ISNUMBER(SEARCH("Yes",G1049)),ISNUMBER(SEARCH("Yes",I1049))),"Yes","No")</f>
        <v>No</v>
      </c>
      <c r="B1049" s="18" t="str">
        <f t="shared" si="1087"/>
        <v>No</v>
      </c>
      <c r="C1049" s="15" t="str">
        <f t="shared" si="1053"/>
        <v>No</v>
      </c>
      <c r="D1049" s="18" t="str">
        <f t="shared" si="1054"/>
        <v>No</v>
      </c>
      <c r="E1049" s="18" t="str">
        <f t="shared" si="1055"/>
        <v>No</v>
      </c>
      <c r="F1049" s="18" t="str">
        <f t="shared" si="1056"/>
        <v>No</v>
      </c>
      <c r="G1049" s="18" t="str">
        <f t="shared" si="1057"/>
        <v>No</v>
      </c>
      <c r="H1049" s="18" t="str">
        <f t="shared" si="1058"/>
        <v>No</v>
      </c>
      <c r="I1049" s="18" t="str">
        <f t="shared" si="1059"/>
        <v>Yes</v>
      </c>
      <c r="J1049" s="18" t="str">
        <f t="shared" si="1060"/>
        <v>Yes</v>
      </c>
      <c r="K1049" s="21">
        <v>1047</v>
      </c>
      <c r="L1049" s="5" t="s">
        <v>2159</v>
      </c>
      <c r="M1049" s="5" t="s">
        <v>2160</v>
      </c>
      <c r="N1049" s="5" t="s">
        <v>2266</v>
      </c>
      <c r="O1049" s="5" t="s">
        <v>149</v>
      </c>
      <c r="P1049" s="5" t="s">
        <v>2386</v>
      </c>
      <c r="Q1049" s="32" t="s">
        <v>5917</v>
      </c>
      <c r="R1049" s="21">
        <v>1</v>
      </c>
      <c r="S1049" s="22"/>
      <c r="T1049" s="22"/>
      <c r="U1049" s="22"/>
      <c r="V1049" s="22"/>
      <c r="W1049" s="22"/>
      <c r="X1049" s="22"/>
      <c r="Y1049" s="22"/>
      <c r="Z1049" s="22"/>
      <c r="AA1049" s="5" t="s">
        <v>2269</v>
      </c>
      <c r="AB1049" s="5" t="s">
        <v>5918</v>
      </c>
      <c r="AC1049" s="32" t="s">
        <v>2709</v>
      </c>
      <c r="AD1049" s="21">
        <v>1</v>
      </c>
    </row>
    <row r="1050" spans="1:30" x14ac:dyDescent="0.3">
      <c r="A1050" s="18" t="str">
        <f t="shared" ref="A1050:B1050" si="1088">IF(AND(ISNUMBER(SEARCH("Yes",C1050)),ISNUMBER(SEARCH("Yes",E1050)),ISNUMBER(SEARCH("Yes",G1050)),ISNUMBER(SEARCH("Yes",I1050))),"Yes","No")</f>
        <v>No</v>
      </c>
      <c r="B1050" s="18" t="str">
        <f t="shared" si="1088"/>
        <v>No</v>
      </c>
      <c r="C1050" s="15" t="str">
        <f t="shared" si="1053"/>
        <v>No</v>
      </c>
      <c r="D1050" s="18" t="str">
        <f t="shared" si="1054"/>
        <v>No</v>
      </c>
      <c r="E1050" s="18" t="str">
        <f t="shared" si="1055"/>
        <v>No</v>
      </c>
      <c r="F1050" s="18" t="str">
        <f t="shared" si="1056"/>
        <v>No</v>
      </c>
      <c r="G1050" s="18" t="str">
        <f t="shared" si="1057"/>
        <v>No</v>
      </c>
      <c r="H1050" s="18" t="str">
        <f t="shared" si="1058"/>
        <v>No</v>
      </c>
      <c r="I1050" s="18" t="str">
        <f t="shared" si="1059"/>
        <v>Yes</v>
      </c>
      <c r="J1050" s="18" t="str">
        <f t="shared" si="1060"/>
        <v>Yes</v>
      </c>
      <c r="K1050" s="21">
        <v>1048</v>
      </c>
      <c r="L1050" s="5" t="s">
        <v>2161</v>
      </c>
      <c r="M1050" s="5" t="s">
        <v>2162</v>
      </c>
      <c r="N1050" s="5" t="s">
        <v>2266</v>
      </c>
      <c r="O1050" s="5" t="s">
        <v>149</v>
      </c>
      <c r="P1050" s="5" t="s">
        <v>2292</v>
      </c>
      <c r="Q1050" s="32" t="s">
        <v>5919</v>
      </c>
      <c r="R1050" s="21">
        <v>1</v>
      </c>
      <c r="S1050" s="22"/>
      <c r="T1050" s="22"/>
      <c r="U1050" s="22"/>
      <c r="V1050" s="22"/>
      <c r="W1050" s="22"/>
      <c r="X1050" s="22"/>
      <c r="Y1050" s="22"/>
      <c r="Z1050" s="22"/>
      <c r="AA1050" s="5" t="s">
        <v>2269</v>
      </c>
      <c r="AB1050" s="5" t="s">
        <v>5920</v>
      </c>
      <c r="AC1050" s="32" t="s">
        <v>5921</v>
      </c>
      <c r="AD1050" s="21">
        <v>1</v>
      </c>
    </row>
    <row r="1051" spans="1:30" x14ac:dyDescent="0.3">
      <c r="A1051" s="18" t="str">
        <f t="shared" ref="A1051:B1051" si="1089">IF(AND(ISNUMBER(SEARCH("Yes",C1051)),ISNUMBER(SEARCH("Yes",E1051)),ISNUMBER(SEARCH("Yes",G1051)),ISNUMBER(SEARCH("Yes",I1051))),"Yes","No")</f>
        <v>No</v>
      </c>
      <c r="B1051" s="18" t="str">
        <f t="shared" si="1089"/>
        <v>No</v>
      </c>
      <c r="C1051" s="15" t="str">
        <f t="shared" si="1053"/>
        <v>No</v>
      </c>
      <c r="D1051" s="18" t="str">
        <f t="shared" si="1054"/>
        <v>No</v>
      </c>
      <c r="E1051" s="18" t="str">
        <f t="shared" si="1055"/>
        <v>No</v>
      </c>
      <c r="F1051" s="18" t="str">
        <f t="shared" si="1056"/>
        <v>No</v>
      </c>
      <c r="G1051" s="18" t="str">
        <f t="shared" si="1057"/>
        <v>No</v>
      </c>
      <c r="H1051" s="18" t="str">
        <f t="shared" si="1058"/>
        <v>No</v>
      </c>
      <c r="I1051" s="18" t="str">
        <f t="shared" si="1059"/>
        <v>Yes</v>
      </c>
      <c r="J1051" s="18" t="str">
        <f t="shared" si="1060"/>
        <v>Yes</v>
      </c>
      <c r="K1051" s="21">
        <v>1049</v>
      </c>
      <c r="L1051" s="5" t="s">
        <v>2163</v>
      </c>
      <c r="M1051" s="5" t="s">
        <v>2164</v>
      </c>
      <c r="N1051" s="5" t="s">
        <v>2266</v>
      </c>
      <c r="O1051" s="5" t="s">
        <v>149</v>
      </c>
      <c r="P1051" s="5" t="s">
        <v>2683</v>
      </c>
      <c r="Q1051" s="32" t="s">
        <v>5922</v>
      </c>
      <c r="R1051" s="21">
        <v>1</v>
      </c>
      <c r="S1051" s="22"/>
      <c r="T1051" s="22"/>
      <c r="U1051" s="22"/>
      <c r="V1051" s="22"/>
      <c r="W1051" s="22"/>
      <c r="X1051" s="22"/>
      <c r="Y1051" s="22"/>
      <c r="Z1051" s="22"/>
      <c r="AA1051" s="5" t="s">
        <v>2269</v>
      </c>
      <c r="AB1051" s="5" t="s">
        <v>5923</v>
      </c>
      <c r="AC1051" s="32" t="s">
        <v>5924</v>
      </c>
      <c r="AD1051" s="21">
        <v>1</v>
      </c>
    </row>
    <row r="1052" spans="1:30" x14ac:dyDescent="0.3">
      <c r="A1052" s="18" t="str">
        <f t="shared" ref="A1052:B1052" si="1090">IF(AND(ISNUMBER(SEARCH("Yes",C1052)),ISNUMBER(SEARCH("Yes",E1052)),ISNUMBER(SEARCH("Yes",G1052)),ISNUMBER(SEARCH("Yes",I1052))),"Yes","No")</f>
        <v>No</v>
      </c>
      <c r="B1052" s="18" t="str">
        <f t="shared" si="1090"/>
        <v>No</v>
      </c>
      <c r="C1052" s="15" t="str">
        <f t="shared" si="1053"/>
        <v>No</v>
      </c>
      <c r="D1052" s="18" t="str">
        <f t="shared" si="1054"/>
        <v>No</v>
      </c>
      <c r="E1052" s="18" t="str">
        <f t="shared" si="1055"/>
        <v>No</v>
      </c>
      <c r="F1052" s="18" t="str">
        <f t="shared" si="1056"/>
        <v>No</v>
      </c>
      <c r="G1052" s="18" t="str">
        <f t="shared" si="1057"/>
        <v>No</v>
      </c>
      <c r="H1052" s="18" t="str">
        <f t="shared" si="1058"/>
        <v>No</v>
      </c>
      <c r="I1052" s="18" t="str">
        <f t="shared" si="1059"/>
        <v>Yes</v>
      </c>
      <c r="J1052" s="18" t="str">
        <f t="shared" si="1060"/>
        <v>Yes</v>
      </c>
      <c r="K1052" s="21">
        <v>1050</v>
      </c>
      <c r="L1052" s="5" t="s">
        <v>2165</v>
      </c>
      <c r="M1052" s="5" t="s">
        <v>2166</v>
      </c>
      <c r="N1052" s="5" t="s">
        <v>2266</v>
      </c>
      <c r="O1052" s="5" t="s">
        <v>149</v>
      </c>
      <c r="P1052" s="5" t="s">
        <v>3072</v>
      </c>
      <c r="Q1052" s="32" t="s">
        <v>5925</v>
      </c>
      <c r="R1052" s="21">
        <v>1</v>
      </c>
      <c r="S1052" s="22"/>
      <c r="T1052" s="22"/>
      <c r="U1052" s="22"/>
      <c r="V1052" s="22"/>
      <c r="W1052" s="22"/>
      <c r="X1052" s="22"/>
      <c r="Y1052" s="22"/>
      <c r="Z1052" s="22"/>
      <c r="AA1052" s="5" t="s">
        <v>21</v>
      </c>
      <c r="AB1052" s="5" t="s">
        <v>5926</v>
      </c>
      <c r="AC1052" s="32" t="s">
        <v>3664</v>
      </c>
      <c r="AD1052" s="21">
        <v>1</v>
      </c>
    </row>
    <row r="1053" spans="1:30" x14ac:dyDescent="0.3">
      <c r="A1053" s="18" t="str">
        <f t="shared" ref="A1053:B1053" si="1091">IF(AND(ISNUMBER(SEARCH("Yes",C1053)),ISNUMBER(SEARCH("Yes",E1053)),ISNUMBER(SEARCH("Yes",G1053)),ISNUMBER(SEARCH("Yes",I1053))),"Yes","No")</f>
        <v>No</v>
      </c>
      <c r="B1053" s="18" t="str">
        <f t="shared" si="1091"/>
        <v>No</v>
      </c>
      <c r="C1053" s="15" t="str">
        <f t="shared" si="1053"/>
        <v>No</v>
      </c>
      <c r="D1053" s="18" t="str">
        <f t="shared" si="1054"/>
        <v>No</v>
      </c>
      <c r="E1053" s="18" t="str">
        <f t="shared" si="1055"/>
        <v>No</v>
      </c>
      <c r="F1053" s="18" t="str">
        <f t="shared" si="1056"/>
        <v>No</v>
      </c>
      <c r="G1053" s="18" t="str">
        <f t="shared" si="1057"/>
        <v>No</v>
      </c>
      <c r="H1053" s="18" t="str">
        <f t="shared" si="1058"/>
        <v>No</v>
      </c>
      <c r="I1053" s="18" t="str">
        <f t="shared" si="1059"/>
        <v>Yes</v>
      </c>
      <c r="J1053" s="18" t="str">
        <f t="shared" si="1060"/>
        <v>Yes</v>
      </c>
      <c r="K1053" s="21">
        <v>1051</v>
      </c>
      <c r="L1053" s="5" t="s">
        <v>2167</v>
      </c>
      <c r="M1053" s="5" t="s">
        <v>2168</v>
      </c>
      <c r="N1053" s="5" t="s">
        <v>2266</v>
      </c>
      <c r="O1053" s="5" t="s">
        <v>149</v>
      </c>
      <c r="P1053" s="5" t="s">
        <v>5927</v>
      </c>
      <c r="Q1053" s="32" t="s">
        <v>5928</v>
      </c>
      <c r="R1053" s="21">
        <v>1</v>
      </c>
      <c r="S1053" s="22"/>
      <c r="T1053" s="22"/>
      <c r="U1053" s="22"/>
      <c r="V1053" s="22"/>
      <c r="W1053" s="22"/>
      <c r="X1053" s="22"/>
      <c r="Y1053" s="22"/>
      <c r="Z1053" s="22"/>
      <c r="AA1053" s="5" t="s">
        <v>2269</v>
      </c>
      <c r="AB1053" s="5" t="s">
        <v>5929</v>
      </c>
      <c r="AC1053" s="32" t="s">
        <v>5930</v>
      </c>
      <c r="AD1053" s="21">
        <v>1</v>
      </c>
    </row>
    <row r="1054" spans="1:30" x14ac:dyDescent="0.3">
      <c r="A1054" s="18" t="str">
        <f t="shared" ref="A1054:B1054" si="1092">IF(AND(ISNUMBER(SEARCH("Yes",C1054)),ISNUMBER(SEARCH("Yes",E1054)),ISNUMBER(SEARCH("Yes",G1054)),ISNUMBER(SEARCH("Yes",I1054))),"Yes","No")</f>
        <v>Yes</v>
      </c>
      <c r="B1054" s="18" t="str">
        <f t="shared" si="1092"/>
        <v>Yes</v>
      </c>
      <c r="C1054" s="15" t="str">
        <f t="shared" si="1053"/>
        <v>Yes</v>
      </c>
      <c r="D1054" s="18" t="str">
        <f t="shared" si="1054"/>
        <v>Yes</v>
      </c>
      <c r="E1054" s="18" t="str">
        <f t="shared" si="1055"/>
        <v>Yes</v>
      </c>
      <c r="F1054" s="18" t="str">
        <f t="shared" si="1056"/>
        <v>Yes</v>
      </c>
      <c r="G1054" s="18" t="str">
        <f t="shared" si="1057"/>
        <v>Yes</v>
      </c>
      <c r="H1054" s="18" t="str">
        <f t="shared" si="1058"/>
        <v>Yes</v>
      </c>
      <c r="I1054" s="18" t="str">
        <f t="shared" si="1059"/>
        <v>Yes</v>
      </c>
      <c r="J1054" s="18" t="str">
        <f t="shared" si="1060"/>
        <v>Yes</v>
      </c>
      <c r="K1054" s="21">
        <v>1052</v>
      </c>
      <c r="L1054" s="5" t="s">
        <v>138</v>
      </c>
      <c r="M1054" s="5" t="s">
        <v>139</v>
      </c>
      <c r="N1054" s="5" t="s">
        <v>2266</v>
      </c>
      <c r="O1054" s="5" t="s">
        <v>21</v>
      </c>
      <c r="P1054" s="5" t="s">
        <v>5931</v>
      </c>
      <c r="Q1054" s="32" t="s">
        <v>5932</v>
      </c>
      <c r="R1054" s="21">
        <v>1</v>
      </c>
      <c r="S1054" s="5" t="s">
        <v>21</v>
      </c>
      <c r="T1054" s="5" t="s">
        <v>5933</v>
      </c>
      <c r="U1054" s="32" t="s">
        <v>5934</v>
      </c>
      <c r="V1054" s="21">
        <v>1</v>
      </c>
      <c r="W1054" s="5" t="s">
        <v>21</v>
      </c>
      <c r="X1054" s="5" t="s">
        <v>5935</v>
      </c>
      <c r="Y1054" s="32" t="s">
        <v>5936</v>
      </c>
      <c r="Z1054" s="21">
        <v>1</v>
      </c>
      <c r="AA1054" s="5" t="s">
        <v>2269</v>
      </c>
      <c r="AB1054" s="5" t="s">
        <v>5937</v>
      </c>
      <c r="AC1054" s="32" t="s">
        <v>5938</v>
      </c>
      <c r="AD1054" s="21">
        <v>1</v>
      </c>
    </row>
    <row r="1055" spans="1:30" x14ac:dyDescent="0.3">
      <c r="A1055" s="18" t="str">
        <f t="shared" ref="A1055:B1055" si="1093">IF(AND(ISNUMBER(SEARCH("Yes",C1055)),ISNUMBER(SEARCH("Yes",E1055)),ISNUMBER(SEARCH("Yes",G1055)),ISNUMBER(SEARCH("Yes",I1055))),"Yes","No")</f>
        <v>No</v>
      </c>
      <c r="B1055" s="18" t="str">
        <f t="shared" si="1093"/>
        <v>No</v>
      </c>
      <c r="C1055" s="15" t="str">
        <f t="shared" si="1053"/>
        <v>No</v>
      </c>
      <c r="D1055" s="18" t="str">
        <f t="shared" si="1054"/>
        <v>No</v>
      </c>
      <c r="E1055" s="18" t="str">
        <f t="shared" si="1055"/>
        <v>No</v>
      </c>
      <c r="F1055" s="18" t="str">
        <f t="shared" si="1056"/>
        <v>No</v>
      </c>
      <c r="G1055" s="18" t="str">
        <f t="shared" si="1057"/>
        <v>No</v>
      </c>
      <c r="H1055" s="18" t="str">
        <f t="shared" si="1058"/>
        <v>No</v>
      </c>
      <c r="I1055" s="18" t="str">
        <f t="shared" si="1059"/>
        <v>No</v>
      </c>
      <c r="J1055" s="18" t="str">
        <f t="shared" si="1060"/>
        <v>No</v>
      </c>
      <c r="K1055" s="21">
        <v>1053</v>
      </c>
      <c r="L1055" s="5" t="s">
        <v>2169</v>
      </c>
      <c r="M1055" s="5" t="s">
        <v>2170</v>
      </c>
      <c r="N1055" s="5" t="s">
        <v>2266</v>
      </c>
      <c r="O1055" s="5" t="s">
        <v>149</v>
      </c>
      <c r="P1055" s="5" t="s">
        <v>2623</v>
      </c>
      <c r="Q1055" s="32" t="s">
        <v>2609</v>
      </c>
      <c r="R1055" s="21">
        <v>1</v>
      </c>
      <c r="S1055" s="22"/>
      <c r="T1055" s="22"/>
      <c r="U1055" s="22"/>
      <c r="V1055" s="22"/>
      <c r="W1055" s="22"/>
      <c r="X1055" s="22"/>
      <c r="Y1055" s="22"/>
      <c r="Z1055" s="22"/>
      <c r="AA1055" s="5" t="s">
        <v>149</v>
      </c>
      <c r="AB1055" s="5" t="s">
        <v>5939</v>
      </c>
      <c r="AC1055" s="32" t="s">
        <v>5940</v>
      </c>
      <c r="AD1055" s="21">
        <v>1</v>
      </c>
    </row>
    <row r="1056" spans="1:30" x14ac:dyDescent="0.3">
      <c r="A1056" s="18" t="str">
        <f t="shared" ref="A1056:B1056" si="1094">IF(AND(ISNUMBER(SEARCH("Yes",C1056)),ISNUMBER(SEARCH("Yes",E1056)),ISNUMBER(SEARCH("Yes",G1056)),ISNUMBER(SEARCH("Yes",I1056))),"Yes","No")</f>
        <v>No</v>
      </c>
      <c r="B1056" s="18" t="str">
        <f t="shared" si="1094"/>
        <v>No</v>
      </c>
      <c r="C1056" s="15" t="str">
        <f t="shared" si="1053"/>
        <v>No</v>
      </c>
      <c r="D1056" s="18" t="str">
        <f t="shared" si="1054"/>
        <v>No</v>
      </c>
      <c r="E1056" s="18" t="str">
        <f t="shared" si="1055"/>
        <v>No</v>
      </c>
      <c r="F1056" s="18" t="str">
        <f t="shared" si="1056"/>
        <v>No</v>
      </c>
      <c r="G1056" s="18" t="str">
        <f t="shared" si="1057"/>
        <v>No</v>
      </c>
      <c r="H1056" s="18" t="str">
        <f t="shared" si="1058"/>
        <v>No</v>
      </c>
      <c r="I1056" s="18" t="str">
        <f t="shared" si="1059"/>
        <v>Yes</v>
      </c>
      <c r="J1056" s="18" t="str">
        <f t="shared" si="1060"/>
        <v>Yes</v>
      </c>
      <c r="K1056" s="21">
        <v>1054</v>
      </c>
      <c r="L1056" s="5" t="s">
        <v>2171</v>
      </c>
      <c r="M1056" s="5" t="s">
        <v>2172</v>
      </c>
      <c r="N1056" s="5" t="s">
        <v>2266</v>
      </c>
      <c r="O1056" s="5" t="s">
        <v>149</v>
      </c>
      <c r="P1056" s="5" t="s">
        <v>2284</v>
      </c>
      <c r="Q1056" s="32" t="s">
        <v>5941</v>
      </c>
      <c r="R1056" s="21">
        <v>1</v>
      </c>
      <c r="S1056" s="22"/>
      <c r="T1056" s="22"/>
      <c r="U1056" s="22"/>
      <c r="V1056" s="22"/>
      <c r="W1056" s="22"/>
      <c r="X1056" s="22"/>
      <c r="Y1056" s="22"/>
      <c r="Z1056" s="22"/>
      <c r="AA1056" s="5" t="s">
        <v>2269</v>
      </c>
      <c r="AB1056" s="5" t="s">
        <v>2956</v>
      </c>
      <c r="AC1056" s="32" t="s">
        <v>5942</v>
      </c>
      <c r="AD1056" s="21">
        <v>1</v>
      </c>
    </row>
    <row r="1057" spans="1:30" x14ac:dyDescent="0.3">
      <c r="A1057" s="18" t="str">
        <f t="shared" ref="A1057:B1057" si="1095">IF(AND(ISNUMBER(SEARCH("Yes",C1057)),ISNUMBER(SEARCH("Yes",E1057)),ISNUMBER(SEARCH("Yes",G1057)),ISNUMBER(SEARCH("Yes",I1057))),"Yes","No")</f>
        <v>No</v>
      </c>
      <c r="B1057" s="18" t="str">
        <f t="shared" si="1095"/>
        <v>No</v>
      </c>
      <c r="C1057" s="15" t="str">
        <f t="shared" si="1053"/>
        <v>No</v>
      </c>
      <c r="D1057" s="18" t="str">
        <f t="shared" si="1054"/>
        <v>No</v>
      </c>
      <c r="E1057" s="18" t="str">
        <f t="shared" si="1055"/>
        <v>No</v>
      </c>
      <c r="F1057" s="18" t="str">
        <f t="shared" si="1056"/>
        <v>No</v>
      </c>
      <c r="G1057" s="18" t="str">
        <f t="shared" si="1057"/>
        <v>No</v>
      </c>
      <c r="H1057" s="18" t="str">
        <f t="shared" si="1058"/>
        <v>No</v>
      </c>
      <c r="I1057" s="18" t="str">
        <f t="shared" si="1059"/>
        <v>Yes</v>
      </c>
      <c r="J1057" s="18" t="str">
        <f t="shared" si="1060"/>
        <v>Yes</v>
      </c>
      <c r="K1057" s="21">
        <v>1055</v>
      </c>
      <c r="L1057" s="5" t="s">
        <v>2173</v>
      </c>
      <c r="M1057" s="5" t="s">
        <v>2174</v>
      </c>
      <c r="N1057" s="5" t="s">
        <v>2266</v>
      </c>
      <c r="O1057" s="5" t="s">
        <v>149</v>
      </c>
      <c r="P1057" s="5" t="s">
        <v>5943</v>
      </c>
      <c r="Q1057" s="32" t="s">
        <v>5944</v>
      </c>
      <c r="R1057" s="21">
        <v>1</v>
      </c>
      <c r="S1057" s="22"/>
      <c r="T1057" s="22"/>
      <c r="U1057" s="22"/>
      <c r="V1057" s="22"/>
      <c r="W1057" s="22"/>
      <c r="X1057" s="22"/>
      <c r="Y1057" s="22"/>
      <c r="Z1057" s="22"/>
      <c r="AA1057" s="5" t="s">
        <v>21</v>
      </c>
      <c r="AB1057" s="5" t="s">
        <v>3088</v>
      </c>
      <c r="AC1057" s="32" t="s">
        <v>5945</v>
      </c>
      <c r="AD1057" s="21">
        <v>1</v>
      </c>
    </row>
    <row r="1058" spans="1:30" x14ac:dyDescent="0.3">
      <c r="A1058" s="18" t="str">
        <f t="shared" ref="A1058:B1058" si="1096">IF(AND(ISNUMBER(SEARCH("Yes",C1058)),ISNUMBER(SEARCH("Yes",E1058)),ISNUMBER(SEARCH("Yes",G1058)),ISNUMBER(SEARCH("Yes",I1058))),"Yes","No")</f>
        <v>Yes</v>
      </c>
      <c r="B1058" s="18" t="str">
        <f t="shared" si="1096"/>
        <v>Yes</v>
      </c>
      <c r="C1058" s="15" t="str">
        <f t="shared" si="1053"/>
        <v>Yes</v>
      </c>
      <c r="D1058" s="18" t="str">
        <f t="shared" si="1054"/>
        <v>Yes</v>
      </c>
      <c r="E1058" s="18" t="str">
        <f t="shared" si="1055"/>
        <v>Yes</v>
      </c>
      <c r="F1058" s="18" t="str">
        <f t="shared" si="1056"/>
        <v>Yes</v>
      </c>
      <c r="G1058" s="18" t="str">
        <f t="shared" si="1057"/>
        <v>Yes</v>
      </c>
      <c r="H1058" s="18" t="str">
        <f t="shared" si="1058"/>
        <v>Yes</v>
      </c>
      <c r="I1058" s="18" t="str">
        <f t="shared" si="1059"/>
        <v>Yes</v>
      </c>
      <c r="J1058" s="18" t="str">
        <f t="shared" si="1060"/>
        <v>Yes</v>
      </c>
      <c r="K1058" s="21">
        <v>1056</v>
      </c>
      <c r="L1058" s="5" t="s">
        <v>141</v>
      </c>
      <c r="M1058" s="5" t="s">
        <v>142</v>
      </c>
      <c r="N1058" s="5" t="s">
        <v>2266</v>
      </c>
      <c r="O1058" s="5" t="s">
        <v>21</v>
      </c>
      <c r="P1058" s="5" t="s">
        <v>5946</v>
      </c>
      <c r="Q1058" s="32" t="s">
        <v>5947</v>
      </c>
      <c r="R1058" s="21">
        <v>1</v>
      </c>
      <c r="S1058" s="5" t="s">
        <v>149</v>
      </c>
      <c r="T1058" s="5" t="s">
        <v>5948</v>
      </c>
      <c r="U1058" s="32" t="s">
        <v>5949</v>
      </c>
      <c r="V1058" s="21">
        <v>1</v>
      </c>
      <c r="W1058" s="5" t="s">
        <v>2269</v>
      </c>
      <c r="X1058" s="5" t="s">
        <v>5950</v>
      </c>
      <c r="Y1058" s="32" t="s">
        <v>5951</v>
      </c>
      <c r="Z1058" s="21">
        <v>1</v>
      </c>
      <c r="AA1058" s="5" t="s">
        <v>21</v>
      </c>
      <c r="AB1058" s="5" t="s">
        <v>5952</v>
      </c>
      <c r="AC1058" s="32" t="s">
        <v>5953</v>
      </c>
      <c r="AD1058" s="21">
        <v>1</v>
      </c>
    </row>
    <row r="1059" spans="1:30" x14ac:dyDescent="0.3">
      <c r="A1059" s="18" t="str">
        <f t="shared" ref="A1059:B1059" si="1097">IF(AND(ISNUMBER(SEARCH("Yes",C1059)),ISNUMBER(SEARCH("Yes",E1059)),ISNUMBER(SEARCH("Yes",G1059)),ISNUMBER(SEARCH("Yes",I1059))),"Yes","No")</f>
        <v>No</v>
      </c>
      <c r="B1059" s="18" t="str">
        <f t="shared" si="1097"/>
        <v>No</v>
      </c>
      <c r="C1059" s="15" t="str">
        <f t="shared" si="1053"/>
        <v>No</v>
      </c>
      <c r="D1059" s="18" t="str">
        <f t="shared" si="1054"/>
        <v>No</v>
      </c>
      <c r="E1059" s="18" t="str">
        <f t="shared" si="1055"/>
        <v>No</v>
      </c>
      <c r="F1059" s="18" t="str">
        <f t="shared" si="1056"/>
        <v>No</v>
      </c>
      <c r="G1059" s="18" t="str">
        <f t="shared" si="1057"/>
        <v>No</v>
      </c>
      <c r="H1059" s="18" t="str">
        <f t="shared" si="1058"/>
        <v>No</v>
      </c>
      <c r="I1059" s="18" t="str">
        <f t="shared" si="1059"/>
        <v>Yes</v>
      </c>
      <c r="J1059" s="18" t="str">
        <f t="shared" si="1060"/>
        <v>Yes</v>
      </c>
      <c r="K1059" s="21">
        <v>1057</v>
      </c>
      <c r="L1059" s="5" t="s">
        <v>2175</v>
      </c>
      <c r="M1059" s="5" t="s">
        <v>2176</v>
      </c>
      <c r="N1059" s="5" t="s">
        <v>2266</v>
      </c>
      <c r="O1059" s="5" t="s">
        <v>149</v>
      </c>
      <c r="P1059" s="5" t="s">
        <v>2496</v>
      </c>
      <c r="Q1059" s="32" t="s">
        <v>2726</v>
      </c>
      <c r="R1059" s="21">
        <v>1</v>
      </c>
      <c r="S1059" s="22"/>
      <c r="T1059" s="22"/>
      <c r="U1059" s="22"/>
      <c r="V1059" s="22"/>
      <c r="W1059" s="22"/>
      <c r="X1059" s="22"/>
      <c r="Y1059" s="22"/>
      <c r="Z1059" s="22"/>
      <c r="AA1059" s="5" t="s">
        <v>2269</v>
      </c>
      <c r="AB1059" s="5" t="s">
        <v>5954</v>
      </c>
      <c r="AC1059" s="32" t="s">
        <v>5955</v>
      </c>
      <c r="AD1059" s="21">
        <v>1</v>
      </c>
    </row>
    <row r="1060" spans="1:30" x14ac:dyDescent="0.3">
      <c r="A1060" s="18" t="str">
        <f t="shared" ref="A1060:B1060" si="1098">IF(AND(ISNUMBER(SEARCH("Yes",C1060)),ISNUMBER(SEARCH("Yes",E1060)),ISNUMBER(SEARCH("Yes",G1060)),ISNUMBER(SEARCH("Yes",I1060))),"Yes","No")</f>
        <v>No</v>
      </c>
      <c r="B1060" s="18" t="str">
        <f t="shared" si="1098"/>
        <v>No</v>
      </c>
      <c r="C1060" s="15" t="str">
        <f t="shared" si="1053"/>
        <v>No</v>
      </c>
      <c r="D1060" s="18" t="str">
        <f t="shared" si="1054"/>
        <v>No</v>
      </c>
      <c r="E1060" s="18" t="str">
        <f t="shared" si="1055"/>
        <v>No</v>
      </c>
      <c r="F1060" s="18" t="str">
        <f t="shared" si="1056"/>
        <v>No</v>
      </c>
      <c r="G1060" s="18" t="str">
        <f t="shared" si="1057"/>
        <v>No</v>
      </c>
      <c r="H1060" s="18" t="str">
        <f t="shared" si="1058"/>
        <v>No</v>
      </c>
      <c r="I1060" s="18" t="str">
        <f t="shared" si="1059"/>
        <v>Yes</v>
      </c>
      <c r="J1060" s="18" t="str">
        <f t="shared" si="1060"/>
        <v>Yes</v>
      </c>
      <c r="K1060" s="21">
        <v>1058</v>
      </c>
      <c r="L1060" s="5" t="s">
        <v>2177</v>
      </c>
      <c r="M1060" s="5" t="s">
        <v>2178</v>
      </c>
      <c r="N1060" s="5" t="s">
        <v>2266</v>
      </c>
      <c r="O1060" s="5" t="s">
        <v>149</v>
      </c>
      <c r="P1060" s="5" t="s">
        <v>2390</v>
      </c>
      <c r="Q1060" s="32" t="s">
        <v>5956</v>
      </c>
      <c r="R1060" s="21">
        <v>1</v>
      </c>
      <c r="S1060" s="22"/>
      <c r="T1060" s="22"/>
      <c r="U1060" s="22"/>
      <c r="V1060" s="22"/>
      <c r="W1060" s="22"/>
      <c r="X1060" s="22"/>
      <c r="Y1060" s="22"/>
      <c r="Z1060" s="22"/>
      <c r="AA1060" s="5" t="s">
        <v>21</v>
      </c>
      <c r="AB1060" s="5" t="s">
        <v>5957</v>
      </c>
      <c r="AC1060" s="32" t="s">
        <v>5958</v>
      </c>
      <c r="AD1060" s="21">
        <v>1</v>
      </c>
    </row>
    <row r="1061" spans="1:30" x14ac:dyDescent="0.3">
      <c r="A1061" s="18" t="str">
        <f t="shared" ref="A1061:B1061" si="1099">IF(AND(ISNUMBER(SEARCH("Yes",C1061)),ISNUMBER(SEARCH("Yes",E1061)),ISNUMBER(SEARCH("Yes",G1061)),ISNUMBER(SEARCH("Yes",I1061))),"Yes","No")</f>
        <v>No</v>
      </c>
      <c r="B1061" s="18" t="str">
        <f t="shared" si="1099"/>
        <v>No</v>
      </c>
      <c r="C1061" s="15" t="str">
        <f t="shared" si="1053"/>
        <v>No</v>
      </c>
      <c r="D1061" s="18" t="str">
        <f t="shared" si="1054"/>
        <v>No</v>
      </c>
      <c r="E1061" s="18" t="str">
        <f t="shared" si="1055"/>
        <v>No</v>
      </c>
      <c r="F1061" s="18" t="str">
        <f t="shared" si="1056"/>
        <v>No</v>
      </c>
      <c r="G1061" s="18" t="str">
        <f t="shared" si="1057"/>
        <v>No</v>
      </c>
      <c r="H1061" s="18" t="str">
        <f t="shared" si="1058"/>
        <v>No</v>
      </c>
      <c r="I1061" s="18" t="str">
        <f t="shared" si="1059"/>
        <v>Yes</v>
      </c>
      <c r="J1061" s="18" t="str">
        <f t="shared" si="1060"/>
        <v>No</v>
      </c>
      <c r="K1061" s="21">
        <v>1059</v>
      </c>
      <c r="L1061" s="5" t="s">
        <v>2179</v>
      </c>
      <c r="M1061" s="5" t="s">
        <v>2180</v>
      </c>
      <c r="N1061" s="5" t="s">
        <v>2266</v>
      </c>
      <c r="O1061" s="5" t="s">
        <v>149</v>
      </c>
      <c r="P1061" s="5" t="s">
        <v>2292</v>
      </c>
      <c r="Q1061" s="32" t="s">
        <v>2762</v>
      </c>
      <c r="R1061" s="21">
        <v>1</v>
      </c>
      <c r="S1061" s="22"/>
      <c r="T1061" s="22"/>
      <c r="U1061" s="22"/>
      <c r="V1061" s="22"/>
      <c r="W1061" s="22"/>
      <c r="X1061" s="22"/>
      <c r="Y1061" s="22"/>
      <c r="Z1061" s="22"/>
      <c r="AA1061" s="5" t="s">
        <v>149</v>
      </c>
      <c r="AB1061" s="5" t="s">
        <v>5959</v>
      </c>
      <c r="AC1061" s="32" t="s">
        <v>5960</v>
      </c>
      <c r="AD1061" s="21">
        <v>1</v>
      </c>
    </row>
    <row r="1062" spans="1:30" x14ac:dyDescent="0.3">
      <c r="A1062" s="18" t="str">
        <f t="shared" ref="A1062:B1062" si="1100">IF(AND(ISNUMBER(SEARCH("Yes",C1062)),ISNUMBER(SEARCH("Yes",E1062)),ISNUMBER(SEARCH("Yes",G1062)),ISNUMBER(SEARCH("Yes",I1062))),"Yes","No")</f>
        <v>No</v>
      </c>
      <c r="B1062" s="18" t="str">
        <f t="shared" si="1100"/>
        <v>No</v>
      </c>
      <c r="C1062" s="15" t="str">
        <f t="shared" si="1053"/>
        <v>No</v>
      </c>
      <c r="D1062" s="18" t="str">
        <f t="shared" si="1054"/>
        <v>No</v>
      </c>
      <c r="E1062" s="18" t="str">
        <f t="shared" si="1055"/>
        <v>No</v>
      </c>
      <c r="F1062" s="18" t="str">
        <f t="shared" si="1056"/>
        <v>No</v>
      </c>
      <c r="G1062" s="18" t="str">
        <f t="shared" si="1057"/>
        <v>No</v>
      </c>
      <c r="H1062" s="18" t="str">
        <f t="shared" si="1058"/>
        <v>No</v>
      </c>
      <c r="I1062" s="18" t="str">
        <f t="shared" si="1059"/>
        <v>Yes</v>
      </c>
      <c r="J1062" s="18" t="str">
        <f t="shared" si="1060"/>
        <v>Yes</v>
      </c>
      <c r="K1062" s="21">
        <v>1060</v>
      </c>
      <c r="L1062" s="5" t="s">
        <v>2181</v>
      </c>
      <c r="M1062" s="5" t="s">
        <v>2182</v>
      </c>
      <c r="N1062" s="5" t="s">
        <v>2266</v>
      </c>
      <c r="O1062" s="5" t="s">
        <v>149</v>
      </c>
      <c r="P1062" s="5" t="s">
        <v>5961</v>
      </c>
      <c r="Q1062" s="32" t="s">
        <v>5962</v>
      </c>
      <c r="R1062" s="21">
        <v>1</v>
      </c>
      <c r="S1062" s="22"/>
      <c r="T1062" s="22"/>
      <c r="U1062" s="22"/>
      <c r="V1062" s="22"/>
      <c r="W1062" s="22"/>
      <c r="X1062" s="22"/>
      <c r="Y1062" s="22"/>
      <c r="Z1062" s="22"/>
      <c r="AA1062" s="5" t="s">
        <v>2269</v>
      </c>
      <c r="AB1062" s="5" t="s">
        <v>2381</v>
      </c>
      <c r="AC1062" s="32" t="s">
        <v>2682</v>
      </c>
      <c r="AD1062" s="21">
        <v>1</v>
      </c>
    </row>
    <row r="1063" spans="1:30" x14ac:dyDescent="0.3">
      <c r="A1063" s="18" t="str">
        <f t="shared" ref="A1063:B1063" si="1101">IF(AND(ISNUMBER(SEARCH("Yes",C1063)),ISNUMBER(SEARCH("Yes",E1063)),ISNUMBER(SEARCH("Yes",G1063)),ISNUMBER(SEARCH("Yes",I1063))),"Yes","No")</f>
        <v>No</v>
      </c>
      <c r="B1063" s="18" t="str">
        <f t="shared" si="1101"/>
        <v>No</v>
      </c>
      <c r="C1063" s="15" t="str">
        <f t="shared" si="1053"/>
        <v>No</v>
      </c>
      <c r="D1063" s="18" t="str">
        <f t="shared" si="1054"/>
        <v>No</v>
      </c>
      <c r="E1063" s="18" t="str">
        <f t="shared" si="1055"/>
        <v>No</v>
      </c>
      <c r="F1063" s="18" t="str">
        <f t="shared" si="1056"/>
        <v>No</v>
      </c>
      <c r="G1063" s="18" t="str">
        <f t="shared" si="1057"/>
        <v>No</v>
      </c>
      <c r="H1063" s="18" t="str">
        <f t="shared" si="1058"/>
        <v>No</v>
      </c>
      <c r="I1063" s="18" t="str">
        <f t="shared" si="1059"/>
        <v>Yes</v>
      </c>
      <c r="J1063" s="18" t="str">
        <f t="shared" si="1060"/>
        <v>Yes</v>
      </c>
      <c r="K1063" s="21">
        <v>1061</v>
      </c>
      <c r="L1063" s="5" t="s">
        <v>2183</v>
      </c>
      <c r="M1063" s="5" t="s">
        <v>2184</v>
      </c>
      <c r="N1063" s="5" t="s">
        <v>2266</v>
      </c>
      <c r="O1063" s="5" t="s">
        <v>149</v>
      </c>
      <c r="P1063" s="5" t="s">
        <v>3396</v>
      </c>
      <c r="Q1063" s="32" t="s">
        <v>5963</v>
      </c>
      <c r="R1063" s="21">
        <v>1</v>
      </c>
      <c r="S1063" s="22"/>
      <c r="T1063" s="22"/>
      <c r="U1063" s="22"/>
      <c r="V1063" s="22"/>
      <c r="W1063" s="22"/>
      <c r="X1063" s="22"/>
      <c r="Y1063" s="22"/>
      <c r="Z1063" s="22"/>
      <c r="AA1063" s="5" t="s">
        <v>2269</v>
      </c>
      <c r="AB1063" s="5" t="s">
        <v>5964</v>
      </c>
      <c r="AC1063" s="32" t="s">
        <v>5965</v>
      </c>
      <c r="AD1063" s="21">
        <v>1</v>
      </c>
    </row>
    <row r="1064" spans="1:30" x14ac:dyDescent="0.3">
      <c r="A1064" s="18" t="str">
        <f t="shared" ref="A1064:B1064" si="1102">IF(AND(ISNUMBER(SEARCH("Yes",C1064)),ISNUMBER(SEARCH("Yes",E1064)),ISNUMBER(SEARCH("Yes",G1064)),ISNUMBER(SEARCH("Yes",I1064))),"Yes","No")</f>
        <v>No</v>
      </c>
      <c r="B1064" s="18" t="str">
        <f t="shared" si="1102"/>
        <v>No</v>
      </c>
      <c r="C1064" s="15" t="str">
        <f t="shared" si="1053"/>
        <v>No</v>
      </c>
      <c r="D1064" s="18" t="str">
        <f t="shared" si="1054"/>
        <v>No</v>
      </c>
      <c r="E1064" s="18" t="str">
        <f t="shared" si="1055"/>
        <v>No</v>
      </c>
      <c r="F1064" s="18" t="str">
        <f t="shared" si="1056"/>
        <v>No</v>
      </c>
      <c r="G1064" s="18" t="str">
        <f t="shared" si="1057"/>
        <v>No</v>
      </c>
      <c r="H1064" s="18" t="str">
        <f t="shared" si="1058"/>
        <v>No</v>
      </c>
      <c r="I1064" s="18" t="str">
        <f t="shared" si="1059"/>
        <v>Yes</v>
      </c>
      <c r="J1064" s="18" t="str">
        <f t="shared" si="1060"/>
        <v>Yes</v>
      </c>
      <c r="K1064" s="21">
        <v>1062</v>
      </c>
      <c r="L1064" s="5" t="s">
        <v>2185</v>
      </c>
      <c r="M1064" s="5" t="s">
        <v>2186</v>
      </c>
      <c r="N1064" s="5" t="s">
        <v>2266</v>
      </c>
      <c r="O1064" s="5" t="s">
        <v>149</v>
      </c>
      <c r="P1064" s="5" t="s">
        <v>3072</v>
      </c>
      <c r="Q1064" s="32" t="s">
        <v>5966</v>
      </c>
      <c r="R1064" s="21">
        <v>1</v>
      </c>
      <c r="S1064" s="22"/>
      <c r="T1064" s="22"/>
      <c r="U1064" s="22"/>
      <c r="V1064" s="22"/>
      <c r="W1064" s="22"/>
      <c r="X1064" s="22"/>
      <c r="Y1064" s="22"/>
      <c r="Z1064" s="22"/>
      <c r="AA1064" s="5" t="s">
        <v>21</v>
      </c>
      <c r="AB1064" s="5" t="s">
        <v>5967</v>
      </c>
      <c r="AC1064" s="32" t="s">
        <v>5968</v>
      </c>
      <c r="AD1064" s="21">
        <v>1</v>
      </c>
    </row>
    <row r="1065" spans="1:30" x14ac:dyDescent="0.3">
      <c r="A1065" s="18" t="str">
        <f t="shared" ref="A1065:B1065" si="1103">IF(AND(ISNUMBER(SEARCH("Yes",C1065)),ISNUMBER(SEARCH("Yes",E1065)),ISNUMBER(SEARCH("Yes",G1065)),ISNUMBER(SEARCH("Yes",I1065))),"Yes","No")</f>
        <v>No</v>
      </c>
      <c r="B1065" s="18" t="str">
        <f t="shared" si="1103"/>
        <v>No</v>
      </c>
      <c r="C1065" s="15" t="str">
        <f t="shared" si="1053"/>
        <v>No</v>
      </c>
      <c r="D1065" s="18" t="str">
        <f t="shared" si="1054"/>
        <v>No</v>
      </c>
      <c r="E1065" s="18" t="str">
        <f t="shared" si="1055"/>
        <v>No</v>
      </c>
      <c r="F1065" s="18" t="str">
        <f t="shared" si="1056"/>
        <v>No</v>
      </c>
      <c r="G1065" s="18" t="str">
        <f t="shared" si="1057"/>
        <v>No</v>
      </c>
      <c r="H1065" s="18" t="str">
        <f t="shared" si="1058"/>
        <v>No</v>
      </c>
      <c r="I1065" s="18" t="str">
        <f t="shared" si="1059"/>
        <v>Yes</v>
      </c>
      <c r="J1065" s="18" t="str">
        <f t="shared" si="1060"/>
        <v>No</v>
      </c>
      <c r="K1065" s="21">
        <v>1063</v>
      </c>
      <c r="L1065" s="5" t="s">
        <v>2187</v>
      </c>
      <c r="M1065" s="5" t="s">
        <v>2188</v>
      </c>
      <c r="N1065" s="5" t="s">
        <v>2266</v>
      </c>
      <c r="O1065" s="5" t="s">
        <v>149</v>
      </c>
      <c r="P1065" s="5" t="s">
        <v>5969</v>
      </c>
      <c r="Q1065" s="32" t="s">
        <v>5970</v>
      </c>
      <c r="R1065" s="21">
        <v>1</v>
      </c>
      <c r="S1065" s="22"/>
      <c r="T1065" s="22"/>
      <c r="U1065" s="22"/>
      <c r="V1065" s="22"/>
      <c r="W1065" s="22"/>
      <c r="X1065" s="22"/>
      <c r="Y1065" s="22"/>
      <c r="Z1065" s="22"/>
      <c r="AA1065" s="5" t="s">
        <v>149</v>
      </c>
      <c r="AB1065" s="5" t="s">
        <v>5971</v>
      </c>
      <c r="AC1065" s="32" t="s">
        <v>5972</v>
      </c>
      <c r="AD1065" s="21">
        <v>1</v>
      </c>
    </row>
    <row r="1066" spans="1:30" x14ac:dyDescent="0.3">
      <c r="A1066" s="18" t="str">
        <f t="shared" ref="A1066:B1066" si="1104">IF(AND(ISNUMBER(SEARCH("Yes",C1066)),ISNUMBER(SEARCH("Yes",E1066)),ISNUMBER(SEARCH("Yes",G1066)),ISNUMBER(SEARCH("Yes",I1066))),"Yes","No")</f>
        <v>No</v>
      </c>
      <c r="B1066" s="18" t="str">
        <f t="shared" si="1104"/>
        <v>No</v>
      </c>
      <c r="C1066" s="15" t="str">
        <f t="shared" si="1053"/>
        <v>No</v>
      </c>
      <c r="D1066" s="18" t="str">
        <f t="shared" si="1054"/>
        <v>No</v>
      </c>
      <c r="E1066" s="18" t="str">
        <f t="shared" si="1055"/>
        <v>No</v>
      </c>
      <c r="F1066" s="18" t="str">
        <f t="shared" si="1056"/>
        <v>No</v>
      </c>
      <c r="G1066" s="18" t="str">
        <f t="shared" si="1057"/>
        <v>No</v>
      </c>
      <c r="H1066" s="18" t="str">
        <f t="shared" si="1058"/>
        <v>No</v>
      </c>
      <c r="I1066" s="18" t="str">
        <f t="shared" si="1059"/>
        <v>Yes</v>
      </c>
      <c r="J1066" s="18" t="str">
        <f t="shared" si="1060"/>
        <v>Yes</v>
      </c>
      <c r="K1066" s="21">
        <v>1064</v>
      </c>
      <c r="L1066" s="5" t="s">
        <v>2189</v>
      </c>
      <c r="M1066" s="5" t="s">
        <v>2190</v>
      </c>
      <c r="N1066" s="5" t="s">
        <v>2266</v>
      </c>
      <c r="O1066" s="5" t="s">
        <v>149</v>
      </c>
      <c r="P1066" s="5" t="s">
        <v>5973</v>
      </c>
      <c r="Q1066" s="32" t="s">
        <v>5974</v>
      </c>
      <c r="R1066" s="21">
        <v>1</v>
      </c>
      <c r="S1066" s="22"/>
      <c r="T1066" s="22"/>
      <c r="U1066" s="22"/>
      <c r="V1066" s="22"/>
      <c r="W1066" s="22"/>
      <c r="X1066" s="22"/>
      <c r="Y1066" s="22"/>
      <c r="Z1066" s="22"/>
      <c r="AA1066" s="5" t="s">
        <v>21</v>
      </c>
      <c r="AB1066" s="5" t="s">
        <v>5975</v>
      </c>
      <c r="AC1066" s="32" t="s">
        <v>5976</v>
      </c>
      <c r="AD1066" s="21">
        <v>1</v>
      </c>
    </row>
    <row r="1067" spans="1:30" x14ac:dyDescent="0.3">
      <c r="A1067" s="18" t="str">
        <f t="shared" ref="A1067:B1067" si="1105">IF(AND(ISNUMBER(SEARCH("Yes",C1067)),ISNUMBER(SEARCH("Yes",E1067)),ISNUMBER(SEARCH("Yes",G1067)),ISNUMBER(SEARCH("Yes",I1067))),"Yes","No")</f>
        <v>No</v>
      </c>
      <c r="B1067" s="18" t="str">
        <f t="shared" si="1105"/>
        <v>No</v>
      </c>
      <c r="C1067" s="15" t="str">
        <f t="shared" si="1053"/>
        <v>No</v>
      </c>
      <c r="D1067" s="18" t="str">
        <f t="shared" si="1054"/>
        <v>No</v>
      </c>
      <c r="E1067" s="18" t="str">
        <f t="shared" si="1055"/>
        <v>Yes</v>
      </c>
      <c r="F1067" s="18" t="str">
        <f t="shared" si="1056"/>
        <v>Yes</v>
      </c>
      <c r="G1067" s="18" t="str">
        <f t="shared" si="1057"/>
        <v>Yes</v>
      </c>
      <c r="H1067" s="18" t="str">
        <f t="shared" si="1058"/>
        <v>Yes</v>
      </c>
      <c r="I1067" s="18" t="str">
        <f t="shared" si="1059"/>
        <v>Yes</v>
      </c>
      <c r="J1067" s="18" t="str">
        <f t="shared" si="1060"/>
        <v>Yes</v>
      </c>
      <c r="K1067" s="21">
        <v>1065</v>
      </c>
      <c r="L1067" s="5" t="s">
        <v>359</v>
      </c>
      <c r="M1067" s="5" t="s">
        <v>360</v>
      </c>
      <c r="N1067" s="5" t="s">
        <v>2266</v>
      </c>
      <c r="O1067" s="5" t="s">
        <v>149</v>
      </c>
      <c r="P1067" s="5" t="s">
        <v>2292</v>
      </c>
      <c r="Q1067" s="32" t="s">
        <v>5977</v>
      </c>
      <c r="R1067" s="21">
        <v>1</v>
      </c>
      <c r="S1067" s="5" t="s">
        <v>2269</v>
      </c>
      <c r="T1067" s="5" t="s">
        <v>5978</v>
      </c>
      <c r="U1067" s="32" t="s">
        <v>5979</v>
      </c>
      <c r="V1067" s="21">
        <v>1</v>
      </c>
      <c r="W1067" s="5" t="s">
        <v>21</v>
      </c>
      <c r="X1067" s="5" t="s">
        <v>5980</v>
      </c>
      <c r="Y1067" s="32" t="s">
        <v>5981</v>
      </c>
      <c r="Z1067" s="21">
        <v>1</v>
      </c>
      <c r="AA1067" s="5" t="s">
        <v>2269</v>
      </c>
      <c r="AB1067" s="5" t="s">
        <v>5982</v>
      </c>
      <c r="AC1067" s="32" t="s">
        <v>2558</v>
      </c>
      <c r="AD1067" s="21">
        <v>1</v>
      </c>
    </row>
    <row r="1068" spans="1:30" x14ac:dyDescent="0.3">
      <c r="A1068" s="18" t="str">
        <f t="shared" ref="A1068:B1068" si="1106">IF(AND(ISNUMBER(SEARCH("Yes",C1068)),ISNUMBER(SEARCH("Yes",E1068)),ISNUMBER(SEARCH("Yes",G1068)),ISNUMBER(SEARCH("Yes",I1068))),"Yes","No")</f>
        <v>No</v>
      </c>
      <c r="B1068" s="18" t="str">
        <f t="shared" si="1106"/>
        <v>Yes</v>
      </c>
      <c r="C1068" s="15" t="str">
        <f t="shared" si="1053"/>
        <v>Yes</v>
      </c>
      <c r="D1068" s="18" t="str">
        <f t="shared" si="1054"/>
        <v>Yes</v>
      </c>
      <c r="E1068" s="18" t="str">
        <f t="shared" si="1055"/>
        <v>Yes</v>
      </c>
      <c r="F1068" s="18" t="str">
        <f t="shared" si="1056"/>
        <v>Yes</v>
      </c>
      <c r="G1068" s="18" t="str">
        <f t="shared" si="1057"/>
        <v>No</v>
      </c>
      <c r="H1068" s="18" t="str">
        <f t="shared" si="1058"/>
        <v>Yes</v>
      </c>
      <c r="I1068" s="18" t="str">
        <f t="shared" si="1059"/>
        <v>Yes</v>
      </c>
      <c r="J1068" s="18" t="str">
        <f t="shared" si="1060"/>
        <v>Yes</v>
      </c>
      <c r="K1068" s="21">
        <v>1066</v>
      </c>
      <c r="L1068" s="5" t="s">
        <v>335</v>
      </c>
      <c r="M1068" s="5" t="s">
        <v>5983</v>
      </c>
      <c r="N1068" s="5" t="s">
        <v>2266</v>
      </c>
      <c r="O1068" s="5" t="s">
        <v>21</v>
      </c>
      <c r="P1068" s="5" t="s">
        <v>5984</v>
      </c>
      <c r="Q1068" s="32" t="s">
        <v>5985</v>
      </c>
      <c r="R1068" s="21">
        <v>1</v>
      </c>
      <c r="S1068" s="5" t="s">
        <v>21</v>
      </c>
      <c r="T1068" s="5" t="s">
        <v>5986</v>
      </c>
      <c r="U1068" s="32" t="s">
        <v>5987</v>
      </c>
      <c r="V1068" s="21">
        <v>1</v>
      </c>
      <c r="W1068" s="5" t="s">
        <v>2269</v>
      </c>
      <c r="X1068" s="5" t="s">
        <v>5988</v>
      </c>
      <c r="Y1068" s="32" t="s">
        <v>5989</v>
      </c>
      <c r="Z1068" s="21">
        <v>1</v>
      </c>
      <c r="AA1068" s="5" t="s">
        <v>2269</v>
      </c>
      <c r="AB1068" s="5" t="s">
        <v>3903</v>
      </c>
      <c r="AC1068" s="32" t="s">
        <v>3498</v>
      </c>
      <c r="AD1068" s="21">
        <v>1</v>
      </c>
    </row>
    <row r="1069" spans="1:30" x14ac:dyDescent="0.3">
      <c r="A1069" s="18" t="str">
        <f t="shared" ref="A1069:B1069" si="1107">IF(AND(ISNUMBER(SEARCH("Yes",C1069)),ISNUMBER(SEARCH("Yes",E1069)),ISNUMBER(SEARCH("Yes",G1069)),ISNUMBER(SEARCH("Yes",I1069))),"Yes","No")</f>
        <v>No</v>
      </c>
      <c r="B1069" s="18" t="str">
        <f t="shared" si="1107"/>
        <v>No</v>
      </c>
      <c r="C1069" s="15" t="str">
        <f t="shared" si="1053"/>
        <v>No</v>
      </c>
      <c r="D1069" s="18" t="str">
        <f t="shared" si="1054"/>
        <v>No</v>
      </c>
      <c r="E1069" s="18" t="str">
        <f t="shared" si="1055"/>
        <v>No</v>
      </c>
      <c r="F1069" s="18" t="str">
        <f t="shared" si="1056"/>
        <v>No</v>
      </c>
      <c r="G1069" s="18" t="str">
        <f t="shared" si="1057"/>
        <v>No</v>
      </c>
      <c r="H1069" s="18" t="str">
        <f t="shared" si="1058"/>
        <v>No</v>
      </c>
      <c r="I1069" s="18" t="str">
        <f t="shared" si="1059"/>
        <v>Yes</v>
      </c>
      <c r="J1069" s="18" t="str">
        <f t="shared" si="1060"/>
        <v>Yes</v>
      </c>
      <c r="K1069" s="21">
        <v>1067</v>
      </c>
      <c r="L1069" s="5" t="s">
        <v>2191</v>
      </c>
      <c r="M1069" s="5" t="s">
        <v>2192</v>
      </c>
      <c r="N1069" s="5" t="s">
        <v>2266</v>
      </c>
      <c r="O1069" s="5" t="s">
        <v>149</v>
      </c>
      <c r="P1069" s="5" t="s">
        <v>4895</v>
      </c>
      <c r="Q1069" s="32" t="s">
        <v>5990</v>
      </c>
      <c r="R1069" s="21">
        <v>1</v>
      </c>
      <c r="S1069" s="22"/>
      <c r="T1069" s="22"/>
      <c r="U1069" s="22"/>
      <c r="V1069" s="22"/>
      <c r="W1069" s="22"/>
      <c r="X1069" s="22"/>
      <c r="Y1069" s="22"/>
      <c r="Z1069" s="22"/>
      <c r="AA1069" s="5" t="s">
        <v>2269</v>
      </c>
      <c r="AB1069" s="5" t="s">
        <v>3750</v>
      </c>
      <c r="AC1069" s="32" t="s">
        <v>2558</v>
      </c>
      <c r="AD1069" s="21">
        <v>1</v>
      </c>
    </row>
    <row r="1070" spans="1:30" x14ac:dyDescent="0.3">
      <c r="A1070" s="18" t="str">
        <f t="shared" ref="A1070:B1070" si="1108">IF(AND(ISNUMBER(SEARCH("Yes",C1070)),ISNUMBER(SEARCH("Yes",E1070)),ISNUMBER(SEARCH("Yes",G1070)),ISNUMBER(SEARCH("Yes",I1070))),"Yes","No")</f>
        <v>No</v>
      </c>
      <c r="B1070" s="18" t="str">
        <f t="shared" si="1108"/>
        <v>No</v>
      </c>
      <c r="C1070" s="15" t="str">
        <f t="shared" si="1053"/>
        <v>No</v>
      </c>
      <c r="D1070" s="18" t="str">
        <f t="shared" si="1054"/>
        <v>No</v>
      </c>
      <c r="E1070" s="18" t="str">
        <f t="shared" si="1055"/>
        <v>No</v>
      </c>
      <c r="F1070" s="18" t="str">
        <f t="shared" si="1056"/>
        <v>No</v>
      </c>
      <c r="G1070" s="18" t="str">
        <f t="shared" si="1057"/>
        <v>No</v>
      </c>
      <c r="H1070" s="18" t="str">
        <f t="shared" si="1058"/>
        <v>No</v>
      </c>
      <c r="I1070" s="18" t="str">
        <f t="shared" si="1059"/>
        <v>Yes</v>
      </c>
      <c r="J1070" s="18" t="str">
        <f t="shared" si="1060"/>
        <v>Yes</v>
      </c>
      <c r="K1070" s="21">
        <v>1068</v>
      </c>
      <c r="L1070" s="5" t="s">
        <v>2193</v>
      </c>
      <c r="M1070" s="5" t="s">
        <v>2194</v>
      </c>
      <c r="N1070" s="5" t="s">
        <v>2266</v>
      </c>
      <c r="O1070" s="5" t="s">
        <v>149</v>
      </c>
      <c r="P1070" s="5" t="s">
        <v>2683</v>
      </c>
      <c r="Q1070" s="32" t="s">
        <v>5991</v>
      </c>
      <c r="R1070" s="21">
        <v>1</v>
      </c>
      <c r="S1070" s="22"/>
      <c r="T1070" s="22"/>
      <c r="U1070" s="22"/>
      <c r="V1070" s="22"/>
      <c r="W1070" s="22"/>
      <c r="X1070" s="22"/>
      <c r="Y1070" s="22"/>
      <c r="Z1070" s="22"/>
      <c r="AA1070" s="5" t="s">
        <v>2269</v>
      </c>
      <c r="AB1070" s="5" t="s">
        <v>5992</v>
      </c>
      <c r="AC1070" s="32" t="s">
        <v>5993</v>
      </c>
      <c r="AD1070" s="21">
        <v>1</v>
      </c>
    </row>
    <row r="1071" spans="1:30" x14ac:dyDescent="0.3">
      <c r="A1071" s="18" t="str">
        <f t="shared" ref="A1071:B1071" si="1109">IF(AND(ISNUMBER(SEARCH("Yes",C1071)),ISNUMBER(SEARCH("Yes",E1071)),ISNUMBER(SEARCH("Yes",G1071)),ISNUMBER(SEARCH("Yes",I1071))),"Yes","No")</f>
        <v>No</v>
      </c>
      <c r="B1071" s="18" t="str">
        <f t="shared" si="1109"/>
        <v>No</v>
      </c>
      <c r="C1071" s="15" t="str">
        <f t="shared" si="1053"/>
        <v>No</v>
      </c>
      <c r="D1071" s="18" t="str">
        <f t="shared" si="1054"/>
        <v>No</v>
      </c>
      <c r="E1071" s="18" t="str">
        <f t="shared" si="1055"/>
        <v>No</v>
      </c>
      <c r="F1071" s="18" t="str">
        <f t="shared" si="1056"/>
        <v>No</v>
      </c>
      <c r="G1071" s="18" t="str">
        <f t="shared" si="1057"/>
        <v>No</v>
      </c>
      <c r="H1071" s="18" t="str">
        <f t="shared" si="1058"/>
        <v>No</v>
      </c>
      <c r="I1071" s="18" t="str">
        <f t="shared" si="1059"/>
        <v>Yes</v>
      </c>
      <c r="J1071" s="18" t="str">
        <f t="shared" si="1060"/>
        <v>Yes</v>
      </c>
      <c r="K1071" s="21">
        <v>1069</v>
      </c>
      <c r="L1071" s="5" t="s">
        <v>2195</v>
      </c>
      <c r="M1071" s="5" t="s">
        <v>2196</v>
      </c>
      <c r="N1071" s="5" t="s">
        <v>2266</v>
      </c>
      <c r="O1071" s="5" t="s">
        <v>149</v>
      </c>
      <c r="P1071" s="5" t="s">
        <v>2683</v>
      </c>
      <c r="Q1071" s="32" t="s">
        <v>5994</v>
      </c>
      <c r="R1071" s="21">
        <v>1</v>
      </c>
      <c r="S1071" s="22"/>
      <c r="T1071" s="22"/>
      <c r="U1071" s="22"/>
      <c r="V1071" s="22"/>
      <c r="W1071" s="22"/>
      <c r="X1071" s="22"/>
      <c r="Y1071" s="22"/>
      <c r="Z1071" s="22"/>
      <c r="AA1071" s="5" t="s">
        <v>2269</v>
      </c>
      <c r="AB1071" s="5" t="s">
        <v>5995</v>
      </c>
      <c r="AC1071" s="32" t="s">
        <v>5996</v>
      </c>
      <c r="AD1071" s="21">
        <v>1</v>
      </c>
    </row>
    <row r="1072" spans="1:30" x14ac:dyDescent="0.3">
      <c r="A1072" s="18" t="str">
        <f t="shared" ref="A1072:B1072" si="1110">IF(AND(ISNUMBER(SEARCH("Yes",C1072)),ISNUMBER(SEARCH("Yes",E1072)),ISNUMBER(SEARCH("Yes",G1072)),ISNUMBER(SEARCH("Yes",I1072))),"Yes","No")</f>
        <v>Yes</v>
      </c>
      <c r="B1072" s="18" t="str">
        <f t="shared" si="1110"/>
        <v>Yes</v>
      </c>
      <c r="C1072" s="15" t="str">
        <f t="shared" si="1053"/>
        <v>Yes</v>
      </c>
      <c r="D1072" s="18" t="str">
        <f t="shared" si="1054"/>
        <v>Yes</v>
      </c>
      <c r="E1072" s="18" t="str">
        <f t="shared" si="1055"/>
        <v>Yes</v>
      </c>
      <c r="F1072" s="18" t="str">
        <f t="shared" si="1056"/>
        <v>Yes</v>
      </c>
      <c r="G1072" s="18" t="str">
        <f t="shared" si="1057"/>
        <v>Yes</v>
      </c>
      <c r="H1072" s="18" t="str">
        <f t="shared" si="1058"/>
        <v>Yes</v>
      </c>
      <c r="I1072" s="18" t="str">
        <f t="shared" si="1059"/>
        <v>Yes</v>
      </c>
      <c r="J1072" s="18" t="str">
        <f t="shared" si="1060"/>
        <v>Yes</v>
      </c>
      <c r="K1072" s="21">
        <v>1070</v>
      </c>
      <c r="L1072" s="5" t="s">
        <v>234</v>
      </c>
      <c r="M1072" s="5" t="s">
        <v>5997</v>
      </c>
      <c r="N1072" s="5" t="s">
        <v>2266</v>
      </c>
      <c r="O1072" s="5" t="s">
        <v>21</v>
      </c>
      <c r="P1072" s="5" t="s">
        <v>3362</v>
      </c>
      <c r="Q1072" s="32" t="s">
        <v>5998</v>
      </c>
      <c r="R1072" s="21">
        <v>1</v>
      </c>
      <c r="S1072" s="5" t="s">
        <v>21</v>
      </c>
      <c r="T1072" s="5" t="s">
        <v>5999</v>
      </c>
      <c r="U1072" s="32" t="s">
        <v>6000</v>
      </c>
      <c r="V1072" s="21">
        <v>1</v>
      </c>
      <c r="W1072" s="5" t="s">
        <v>2269</v>
      </c>
      <c r="X1072" s="5" t="s">
        <v>6001</v>
      </c>
      <c r="Y1072" s="32" t="s">
        <v>6002</v>
      </c>
      <c r="Z1072" s="21">
        <v>1</v>
      </c>
      <c r="AA1072" s="5" t="s">
        <v>2269</v>
      </c>
      <c r="AB1072" s="5" t="s">
        <v>6003</v>
      </c>
      <c r="AC1072" s="32" t="s">
        <v>6004</v>
      </c>
      <c r="AD1072" s="21">
        <v>1</v>
      </c>
    </row>
    <row r="1073" spans="1:30" x14ac:dyDescent="0.3">
      <c r="A1073" s="18" t="str">
        <f t="shared" ref="A1073:B1073" si="1111">IF(AND(ISNUMBER(SEARCH("Yes",C1073)),ISNUMBER(SEARCH("Yes",E1073)),ISNUMBER(SEARCH("Yes",G1073)),ISNUMBER(SEARCH("Yes",I1073))),"Yes","No")</f>
        <v>No</v>
      </c>
      <c r="B1073" s="18" t="str">
        <f t="shared" si="1111"/>
        <v>No</v>
      </c>
      <c r="C1073" s="15" t="str">
        <f t="shared" si="1053"/>
        <v>No</v>
      </c>
      <c r="D1073" s="18" t="str">
        <f t="shared" si="1054"/>
        <v>No</v>
      </c>
      <c r="E1073" s="18" t="str">
        <f t="shared" si="1055"/>
        <v>No</v>
      </c>
      <c r="F1073" s="18" t="str">
        <f t="shared" si="1056"/>
        <v>No</v>
      </c>
      <c r="G1073" s="18" t="str">
        <f t="shared" si="1057"/>
        <v>No</v>
      </c>
      <c r="H1073" s="18" t="str">
        <f t="shared" si="1058"/>
        <v>No</v>
      </c>
      <c r="I1073" s="18" t="str">
        <f t="shared" si="1059"/>
        <v>Yes</v>
      </c>
      <c r="J1073" s="18" t="str">
        <f t="shared" si="1060"/>
        <v>Yes</v>
      </c>
      <c r="K1073" s="21">
        <v>1071</v>
      </c>
      <c r="L1073" s="5" t="s">
        <v>2197</v>
      </c>
      <c r="M1073" s="5" t="s">
        <v>2198</v>
      </c>
      <c r="N1073" s="5" t="s">
        <v>2266</v>
      </c>
      <c r="O1073" s="5" t="s">
        <v>149</v>
      </c>
      <c r="P1073" s="5" t="s">
        <v>2351</v>
      </c>
      <c r="Q1073" s="32" t="s">
        <v>6005</v>
      </c>
      <c r="R1073" s="21">
        <v>1</v>
      </c>
      <c r="S1073" s="22"/>
      <c r="T1073" s="22"/>
      <c r="U1073" s="22"/>
      <c r="V1073" s="22"/>
      <c r="W1073" s="22"/>
      <c r="X1073" s="22"/>
      <c r="Y1073" s="22"/>
      <c r="Z1073" s="22"/>
      <c r="AA1073" s="5" t="s">
        <v>21</v>
      </c>
      <c r="AB1073" s="5" t="s">
        <v>6006</v>
      </c>
      <c r="AC1073" s="32" t="s">
        <v>6007</v>
      </c>
      <c r="AD1073" s="21">
        <v>1</v>
      </c>
    </row>
    <row r="1074" spans="1:30" x14ac:dyDescent="0.3">
      <c r="A1074" s="18" t="str">
        <f t="shared" ref="A1074:B1074" si="1112">IF(AND(ISNUMBER(SEARCH("Yes",C1074)),ISNUMBER(SEARCH("Yes",E1074)),ISNUMBER(SEARCH("Yes",G1074)),ISNUMBER(SEARCH("Yes",I1074))),"Yes","No")</f>
        <v>No</v>
      </c>
      <c r="B1074" s="18" t="str">
        <f t="shared" si="1112"/>
        <v>No</v>
      </c>
      <c r="C1074" s="15" t="str">
        <f t="shared" si="1053"/>
        <v>No</v>
      </c>
      <c r="D1074" s="18" t="str">
        <f t="shared" si="1054"/>
        <v>No</v>
      </c>
      <c r="E1074" s="18" t="str">
        <f t="shared" si="1055"/>
        <v>No</v>
      </c>
      <c r="F1074" s="18" t="str">
        <f t="shared" si="1056"/>
        <v>No</v>
      </c>
      <c r="G1074" s="18" t="str">
        <f t="shared" si="1057"/>
        <v>No</v>
      </c>
      <c r="H1074" s="18" t="str">
        <f t="shared" si="1058"/>
        <v>No</v>
      </c>
      <c r="I1074" s="18" t="str">
        <f t="shared" si="1059"/>
        <v>Yes</v>
      </c>
      <c r="J1074" s="18" t="str">
        <f t="shared" si="1060"/>
        <v>No</v>
      </c>
      <c r="K1074" s="21">
        <v>1072</v>
      </c>
      <c r="L1074" s="5" t="s">
        <v>2199</v>
      </c>
      <c r="M1074" s="5" t="s">
        <v>2200</v>
      </c>
      <c r="N1074" s="5" t="s">
        <v>2266</v>
      </c>
      <c r="O1074" s="5" t="s">
        <v>149</v>
      </c>
      <c r="P1074" s="5" t="s">
        <v>2394</v>
      </c>
      <c r="Q1074" s="32" t="s">
        <v>6008</v>
      </c>
      <c r="R1074" s="21">
        <v>1</v>
      </c>
      <c r="S1074" s="22"/>
      <c r="T1074" s="22"/>
      <c r="U1074" s="22"/>
      <c r="V1074" s="22"/>
      <c r="W1074" s="22"/>
      <c r="X1074" s="22"/>
      <c r="Y1074" s="22"/>
      <c r="Z1074" s="22"/>
      <c r="AA1074" s="5" t="s">
        <v>149</v>
      </c>
      <c r="AB1074" s="5" t="s">
        <v>6009</v>
      </c>
      <c r="AC1074" s="32" t="s">
        <v>6010</v>
      </c>
      <c r="AD1074" s="21">
        <v>1</v>
      </c>
    </row>
    <row r="1075" spans="1:30" x14ac:dyDescent="0.3">
      <c r="A1075" s="18" t="str">
        <f t="shared" ref="A1075:B1075" si="1113">IF(AND(ISNUMBER(SEARCH("Yes",C1075)),ISNUMBER(SEARCH("Yes",E1075)),ISNUMBER(SEARCH("Yes",G1075)),ISNUMBER(SEARCH("Yes",I1075))),"Yes","No")</f>
        <v>No</v>
      </c>
      <c r="B1075" s="18" t="str">
        <f t="shared" si="1113"/>
        <v>No</v>
      </c>
      <c r="C1075" s="15" t="str">
        <f t="shared" si="1053"/>
        <v>Yes</v>
      </c>
      <c r="D1075" s="18" t="str">
        <f t="shared" si="1054"/>
        <v>Yes</v>
      </c>
      <c r="E1075" s="18" t="str">
        <f t="shared" si="1055"/>
        <v>No</v>
      </c>
      <c r="F1075" s="18" t="str">
        <f t="shared" si="1056"/>
        <v>Yes</v>
      </c>
      <c r="G1075" s="18" t="str">
        <f t="shared" si="1057"/>
        <v>No</v>
      </c>
      <c r="H1075" s="18" t="str">
        <f t="shared" si="1058"/>
        <v>No</v>
      </c>
      <c r="I1075" s="18" t="str">
        <f t="shared" si="1059"/>
        <v>No</v>
      </c>
      <c r="J1075" s="18" t="str">
        <f t="shared" si="1060"/>
        <v>No</v>
      </c>
      <c r="K1075" s="21">
        <v>1073</v>
      </c>
      <c r="L1075" s="5" t="s">
        <v>2201</v>
      </c>
      <c r="M1075" s="5" t="s">
        <v>2202</v>
      </c>
      <c r="N1075" s="5" t="s">
        <v>2266</v>
      </c>
      <c r="O1075" s="5" t="s">
        <v>2269</v>
      </c>
      <c r="P1075" s="5" t="s">
        <v>6011</v>
      </c>
      <c r="Q1075" s="32" t="s">
        <v>6012</v>
      </c>
      <c r="R1075" s="21">
        <v>1</v>
      </c>
      <c r="S1075" s="5" t="s">
        <v>149</v>
      </c>
      <c r="T1075" s="5" t="s">
        <v>3121</v>
      </c>
      <c r="U1075" s="32" t="s">
        <v>6013</v>
      </c>
      <c r="V1075" s="21">
        <v>1</v>
      </c>
      <c r="W1075" s="22"/>
      <c r="X1075" s="22"/>
      <c r="Y1075" s="22"/>
      <c r="Z1075" s="22"/>
      <c r="AA1075" s="5" t="s">
        <v>149</v>
      </c>
      <c r="AB1075" s="5" t="s">
        <v>6014</v>
      </c>
      <c r="AC1075" s="32" t="s">
        <v>6015</v>
      </c>
      <c r="AD1075" s="21">
        <v>1</v>
      </c>
    </row>
    <row r="1076" spans="1:30" x14ac:dyDescent="0.3">
      <c r="A1076" s="18" t="str">
        <f t="shared" ref="A1076:B1076" si="1114">IF(AND(ISNUMBER(SEARCH("Yes",C1076)),ISNUMBER(SEARCH("Yes",E1076)),ISNUMBER(SEARCH("Yes",G1076)),ISNUMBER(SEARCH("Yes",I1076))),"Yes","No")</f>
        <v>No</v>
      </c>
      <c r="B1076" s="18" t="str">
        <f t="shared" si="1114"/>
        <v>No</v>
      </c>
      <c r="C1076" s="15" t="str">
        <f t="shared" si="1053"/>
        <v>No</v>
      </c>
      <c r="D1076" s="18" t="str">
        <f t="shared" si="1054"/>
        <v>No</v>
      </c>
      <c r="E1076" s="18" t="str">
        <f t="shared" si="1055"/>
        <v>No</v>
      </c>
      <c r="F1076" s="18" t="str">
        <f t="shared" si="1056"/>
        <v>No</v>
      </c>
      <c r="G1076" s="18" t="str">
        <f t="shared" si="1057"/>
        <v>No</v>
      </c>
      <c r="H1076" s="18" t="str">
        <f t="shared" si="1058"/>
        <v>No</v>
      </c>
      <c r="I1076" s="18" t="str">
        <f t="shared" si="1059"/>
        <v>Yes</v>
      </c>
      <c r="J1076" s="18" t="str">
        <f t="shared" si="1060"/>
        <v>Yes</v>
      </c>
      <c r="K1076" s="21">
        <v>1074</v>
      </c>
      <c r="L1076" s="5" t="s">
        <v>2203</v>
      </c>
      <c r="M1076" s="5" t="s">
        <v>2204</v>
      </c>
      <c r="N1076" s="5" t="s">
        <v>2266</v>
      </c>
      <c r="O1076" s="5" t="s">
        <v>149</v>
      </c>
      <c r="P1076" s="5" t="s">
        <v>2284</v>
      </c>
      <c r="Q1076" s="32" t="s">
        <v>6016</v>
      </c>
      <c r="R1076" s="21">
        <v>1</v>
      </c>
      <c r="S1076" s="22"/>
      <c r="T1076" s="22"/>
      <c r="U1076" s="22"/>
      <c r="V1076" s="22"/>
      <c r="W1076" s="22"/>
      <c r="X1076" s="22"/>
      <c r="Y1076" s="22"/>
      <c r="Z1076" s="22"/>
      <c r="AA1076" s="5" t="s">
        <v>21</v>
      </c>
      <c r="AB1076" s="5" t="s">
        <v>4529</v>
      </c>
      <c r="AC1076" s="32" t="s">
        <v>2842</v>
      </c>
      <c r="AD1076" s="21">
        <v>1</v>
      </c>
    </row>
    <row r="1077" spans="1:30" x14ac:dyDescent="0.3">
      <c r="A1077" s="18" t="str">
        <f t="shared" ref="A1077:B1077" si="1115">IF(AND(ISNUMBER(SEARCH("Yes",C1077)),ISNUMBER(SEARCH("Yes",E1077)),ISNUMBER(SEARCH("Yes",G1077)),ISNUMBER(SEARCH("Yes",I1077))),"Yes","No")</f>
        <v>No</v>
      </c>
      <c r="B1077" s="18" t="str">
        <f t="shared" si="1115"/>
        <v>No</v>
      </c>
      <c r="C1077" s="15" t="str">
        <f t="shared" si="1053"/>
        <v>No</v>
      </c>
      <c r="D1077" s="18" t="str">
        <f t="shared" si="1054"/>
        <v>No</v>
      </c>
      <c r="E1077" s="18" t="str">
        <f t="shared" si="1055"/>
        <v>No</v>
      </c>
      <c r="F1077" s="18" t="str">
        <f t="shared" si="1056"/>
        <v>No</v>
      </c>
      <c r="G1077" s="18" t="str">
        <f t="shared" si="1057"/>
        <v>No</v>
      </c>
      <c r="H1077" s="18" t="str">
        <f t="shared" si="1058"/>
        <v>No</v>
      </c>
      <c r="I1077" s="18" t="str">
        <f t="shared" si="1059"/>
        <v>Yes</v>
      </c>
      <c r="J1077" s="18" t="str">
        <f t="shared" si="1060"/>
        <v>Yes</v>
      </c>
      <c r="K1077" s="21">
        <v>1075</v>
      </c>
      <c r="L1077" s="5" t="s">
        <v>2205</v>
      </c>
      <c r="M1077" s="5" t="s">
        <v>2206</v>
      </c>
      <c r="N1077" s="5" t="s">
        <v>2266</v>
      </c>
      <c r="O1077" s="5" t="s">
        <v>149</v>
      </c>
      <c r="P1077" s="5" t="s">
        <v>2292</v>
      </c>
      <c r="Q1077" s="32" t="s">
        <v>6017</v>
      </c>
      <c r="R1077" s="21">
        <v>1</v>
      </c>
      <c r="S1077" s="22"/>
      <c r="T1077" s="22"/>
      <c r="U1077" s="22"/>
      <c r="V1077" s="22"/>
      <c r="W1077" s="22"/>
      <c r="X1077" s="22"/>
      <c r="Y1077" s="22"/>
      <c r="Z1077" s="22"/>
      <c r="AA1077" s="5" t="s">
        <v>21</v>
      </c>
      <c r="AB1077" s="5" t="s">
        <v>4650</v>
      </c>
      <c r="AC1077" s="32" t="s">
        <v>4651</v>
      </c>
      <c r="AD1077" s="21">
        <v>1</v>
      </c>
    </row>
    <row r="1078" spans="1:30" x14ac:dyDescent="0.3">
      <c r="A1078" s="18" t="str">
        <f t="shared" ref="A1078:B1078" si="1116">IF(AND(ISNUMBER(SEARCH("Yes",C1078)),ISNUMBER(SEARCH("Yes",E1078)),ISNUMBER(SEARCH("Yes",G1078)),ISNUMBER(SEARCH("Yes",I1078))),"Yes","No")</f>
        <v>No</v>
      </c>
      <c r="B1078" s="18" t="str">
        <f t="shared" si="1116"/>
        <v>No</v>
      </c>
      <c r="C1078" s="15" t="str">
        <f t="shared" si="1053"/>
        <v>No</v>
      </c>
      <c r="D1078" s="18" t="str">
        <f t="shared" si="1054"/>
        <v>No</v>
      </c>
      <c r="E1078" s="18" t="str">
        <f t="shared" si="1055"/>
        <v>No</v>
      </c>
      <c r="F1078" s="18" t="str">
        <f t="shared" si="1056"/>
        <v>No</v>
      </c>
      <c r="G1078" s="18" t="str">
        <f t="shared" si="1057"/>
        <v>No</v>
      </c>
      <c r="H1078" s="18" t="str">
        <f t="shared" si="1058"/>
        <v>No</v>
      </c>
      <c r="I1078" s="18" t="str">
        <f t="shared" si="1059"/>
        <v>Yes</v>
      </c>
      <c r="J1078" s="18" t="str">
        <f t="shared" si="1060"/>
        <v>Yes</v>
      </c>
      <c r="K1078" s="21">
        <v>1076</v>
      </c>
      <c r="L1078" s="5" t="s">
        <v>2207</v>
      </c>
      <c r="M1078" s="5" t="s">
        <v>2208</v>
      </c>
      <c r="N1078" s="5" t="s">
        <v>2266</v>
      </c>
      <c r="O1078" s="5" t="s">
        <v>149</v>
      </c>
      <c r="P1078" s="5" t="s">
        <v>2292</v>
      </c>
      <c r="Q1078" s="32" t="s">
        <v>6018</v>
      </c>
      <c r="R1078" s="21">
        <v>1</v>
      </c>
      <c r="S1078" s="22"/>
      <c r="T1078" s="22"/>
      <c r="U1078" s="22"/>
      <c r="V1078" s="22"/>
      <c r="W1078" s="22"/>
      <c r="X1078" s="22"/>
      <c r="Y1078" s="22"/>
      <c r="Z1078" s="22"/>
      <c r="AA1078" s="5" t="s">
        <v>2269</v>
      </c>
      <c r="AB1078" s="5" t="s">
        <v>2381</v>
      </c>
      <c r="AC1078" s="32" t="s">
        <v>2430</v>
      </c>
      <c r="AD1078" s="21">
        <v>1</v>
      </c>
    </row>
    <row r="1079" spans="1:30" x14ac:dyDescent="0.3">
      <c r="A1079" s="18" t="str">
        <f t="shared" ref="A1079:B1079" si="1117">IF(AND(ISNUMBER(SEARCH("Yes",C1079)),ISNUMBER(SEARCH("Yes",E1079)),ISNUMBER(SEARCH("Yes",G1079)),ISNUMBER(SEARCH("Yes",I1079))),"Yes","No")</f>
        <v>No</v>
      </c>
      <c r="B1079" s="18" t="str">
        <f t="shared" si="1117"/>
        <v>No</v>
      </c>
      <c r="C1079" s="15" t="str">
        <f t="shared" si="1053"/>
        <v>No</v>
      </c>
      <c r="D1079" s="18" t="str">
        <f t="shared" si="1054"/>
        <v>No</v>
      </c>
      <c r="E1079" s="18" t="str">
        <f t="shared" si="1055"/>
        <v>No</v>
      </c>
      <c r="F1079" s="18" t="str">
        <f t="shared" si="1056"/>
        <v>No</v>
      </c>
      <c r="G1079" s="18" t="str">
        <f t="shared" si="1057"/>
        <v>No</v>
      </c>
      <c r="H1079" s="18" t="str">
        <f t="shared" si="1058"/>
        <v>No</v>
      </c>
      <c r="I1079" s="18" t="str">
        <f t="shared" si="1059"/>
        <v>Yes</v>
      </c>
      <c r="J1079" s="18" t="str">
        <f t="shared" si="1060"/>
        <v>Yes</v>
      </c>
      <c r="K1079" s="21">
        <v>1077</v>
      </c>
      <c r="L1079" s="5" t="s">
        <v>2209</v>
      </c>
      <c r="M1079" s="5" t="s">
        <v>2210</v>
      </c>
      <c r="N1079" s="5" t="s">
        <v>2266</v>
      </c>
      <c r="O1079" s="5" t="s">
        <v>149</v>
      </c>
      <c r="P1079" s="5" t="s">
        <v>6019</v>
      </c>
      <c r="Q1079" s="32" t="s">
        <v>6020</v>
      </c>
      <c r="R1079" s="21">
        <v>1</v>
      </c>
      <c r="S1079" s="22"/>
      <c r="T1079" s="22"/>
      <c r="U1079" s="22"/>
      <c r="V1079" s="22"/>
      <c r="W1079" s="22"/>
      <c r="X1079" s="22"/>
      <c r="Y1079" s="22"/>
      <c r="Z1079" s="22"/>
      <c r="AA1079" s="5" t="s">
        <v>21</v>
      </c>
      <c r="AB1079" s="5" t="s">
        <v>6021</v>
      </c>
      <c r="AC1079" s="32" t="s">
        <v>6022</v>
      </c>
      <c r="AD1079" s="21">
        <v>1</v>
      </c>
    </row>
    <row r="1080" spans="1:30" x14ac:dyDescent="0.3">
      <c r="A1080" s="18" t="str">
        <f t="shared" ref="A1080:B1080" si="1118">IF(AND(ISNUMBER(SEARCH("Yes",C1080)),ISNUMBER(SEARCH("Yes",E1080)),ISNUMBER(SEARCH("Yes",G1080)),ISNUMBER(SEARCH("Yes",I1080))),"Yes","No")</f>
        <v>No</v>
      </c>
      <c r="B1080" s="18" t="str">
        <f t="shared" si="1118"/>
        <v>No</v>
      </c>
      <c r="C1080" s="15" t="str">
        <f t="shared" si="1053"/>
        <v>No</v>
      </c>
      <c r="D1080" s="18" t="str">
        <f t="shared" si="1054"/>
        <v>No</v>
      </c>
      <c r="E1080" s="18" t="str">
        <f t="shared" si="1055"/>
        <v>No</v>
      </c>
      <c r="F1080" s="18" t="str">
        <f t="shared" si="1056"/>
        <v>No</v>
      </c>
      <c r="G1080" s="18" t="str">
        <f t="shared" si="1057"/>
        <v>No</v>
      </c>
      <c r="H1080" s="18" t="str">
        <f t="shared" si="1058"/>
        <v>No</v>
      </c>
      <c r="I1080" s="18" t="str">
        <f t="shared" si="1059"/>
        <v>Yes</v>
      </c>
      <c r="J1080" s="18" t="str">
        <f t="shared" si="1060"/>
        <v>Yes</v>
      </c>
      <c r="K1080" s="21">
        <v>1078</v>
      </c>
      <c r="L1080" s="5" t="s">
        <v>2211</v>
      </c>
      <c r="M1080" s="5" t="s">
        <v>2212</v>
      </c>
      <c r="N1080" s="5" t="s">
        <v>2266</v>
      </c>
      <c r="O1080" s="5" t="s">
        <v>149</v>
      </c>
      <c r="P1080" s="5" t="s">
        <v>2351</v>
      </c>
      <c r="Q1080" s="32" t="s">
        <v>6023</v>
      </c>
      <c r="R1080" s="21">
        <v>1</v>
      </c>
      <c r="S1080" s="22"/>
      <c r="T1080" s="22"/>
      <c r="U1080" s="22"/>
      <c r="V1080" s="22"/>
      <c r="W1080" s="22"/>
      <c r="X1080" s="22"/>
      <c r="Y1080" s="22"/>
      <c r="Z1080" s="22"/>
      <c r="AA1080" s="5" t="s">
        <v>2269</v>
      </c>
      <c r="AB1080" s="5" t="s">
        <v>4220</v>
      </c>
      <c r="AC1080" s="32" t="s">
        <v>2558</v>
      </c>
      <c r="AD1080" s="21">
        <v>1</v>
      </c>
    </row>
    <row r="1081" spans="1:30" x14ac:dyDescent="0.3">
      <c r="A1081" s="18" t="str">
        <f t="shared" ref="A1081:B1081" si="1119">IF(AND(ISNUMBER(SEARCH("Yes",C1081)),ISNUMBER(SEARCH("Yes",E1081)),ISNUMBER(SEARCH("Yes",G1081)),ISNUMBER(SEARCH("Yes",I1081))),"Yes","No")</f>
        <v>No</v>
      </c>
      <c r="B1081" s="18" t="str">
        <f t="shared" si="1119"/>
        <v>No</v>
      </c>
      <c r="C1081" s="15" t="str">
        <f t="shared" si="1053"/>
        <v>No</v>
      </c>
      <c r="D1081" s="18" t="str">
        <f t="shared" si="1054"/>
        <v>No</v>
      </c>
      <c r="E1081" s="18" t="str">
        <f t="shared" si="1055"/>
        <v>No</v>
      </c>
      <c r="F1081" s="18" t="str">
        <f t="shared" si="1056"/>
        <v>No</v>
      </c>
      <c r="G1081" s="18" t="str">
        <f t="shared" si="1057"/>
        <v>No</v>
      </c>
      <c r="H1081" s="18" t="str">
        <f t="shared" si="1058"/>
        <v>No</v>
      </c>
      <c r="I1081" s="18" t="str">
        <f t="shared" si="1059"/>
        <v>Yes</v>
      </c>
      <c r="J1081" s="18" t="str">
        <f t="shared" si="1060"/>
        <v>Yes</v>
      </c>
      <c r="K1081" s="21">
        <v>1079</v>
      </c>
      <c r="L1081" s="5" t="s">
        <v>2213</v>
      </c>
      <c r="M1081" s="5" t="s">
        <v>2214</v>
      </c>
      <c r="N1081" s="5" t="s">
        <v>2266</v>
      </c>
      <c r="O1081" s="5" t="s">
        <v>149</v>
      </c>
      <c r="P1081" s="5" t="s">
        <v>6024</v>
      </c>
      <c r="Q1081" s="32" t="s">
        <v>6025</v>
      </c>
      <c r="R1081" s="21">
        <v>1</v>
      </c>
      <c r="S1081" s="22"/>
      <c r="T1081" s="22"/>
      <c r="U1081" s="22"/>
      <c r="V1081" s="22"/>
      <c r="W1081" s="22"/>
      <c r="X1081" s="22"/>
      <c r="Y1081" s="22"/>
      <c r="Z1081" s="22"/>
      <c r="AA1081" s="5" t="s">
        <v>2269</v>
      </c>
      <c r="AB1081" s="5" t="s">
        <v>2381</v>
      </c>
      <c r="AC1081" s="32" t="s">
        <v>3200</v>
      </c>
      <c r="AD1081" s="21">
        <v>1</v>
      </c>
    </row>
    <row r="1082" spans="1:30" x14ac:dyDescent="0.3">
      <c r="A1082" s="18" t="str">
        <f t="shared" ref="A1082:B1082" si="1120">IF(AND(ISNUMBER(SEARCH("Yes",C1082)),ISNUMBER(SEARCH("Yes",E1082)),ISNUMBER(SEARCH("Yes",G1082)),ISNUMBER(SEARCH("Yes",I1082))),"Yes","No")</f>
        <v>No</v>
      </c>
      <c r="B1082" s="18" t="str">
        <f t="shared" si="1120"/>
        <v>No</v>
      </c>
      <c r="C1082" s="15" t="str">
        <f t="shared" si="1053"/>
        <v>No</v>
      </c>
      <c r="D1082" s="18" t="str">
        <f t="shared" si="1054"/>
        <v>No</v>
      </c>
      <c r="E1082" s="18" t="str">
        <f t="shared" si="1055"/>
        <v>No</v>
      </c>
      <c r="F1082" s="18" t="str">
        <f t="shared" si="1056"/>
        <v>No</v>
      </c>
      <c r="G1082" s="18" t="str">
        <f t="shared" si="1057"/>
        <v>No</v>
      </c>
      <c r="H1082" s="18" t="str">
        <f t="shared" si="1058"/>
        <v>No</v>
      </c>
      <c r="I1082" s="18" t="str">
        <f t="shared" si="1059"/>
        <v>Yes</v>
      </c>
      <c r="J1082" s="18" t="str">
        <f t="shared" si="1060"/>
        <v>Yes</v>
      </c>
      <c r="K1082" s="21">
        <v>1080</v>
      </c>
      <c r="L1082" s="5" t="s">
        <v>2215</v>
      </c>
      <c r="M1082" s="5" t="s">
        <v>2216</v>
      </c>
      <c r="N1082" s="5" t="s">
        <v>2266</v>
      </c>
      <c r="O1082" s="5" t="s">
        <v>149</v>
      </c>
      <c r="P1082" s="5" t="s">
        <v>2394</v>
      </c>
      <c r="Q1082" s="32" t="s">
        <v>6026</v>
      </c>
      <c r="R1082" s="21">
        <v>1</v>
      </c>
      <c r="S1082" s="22"/>
      <c r="T1082" s="22"/>
      <c r="U1082" s="22"/>
      <c r="V1082" s="22"/>
      <c r="W1082" s="22"/>
      <c r="X1082" s="22"/>
      <c r="Y1082" s="22"/>
      <c r="Z1082" s="22"/>
      <c r="AA1082" s="5" t="s">
        <v>21</v>
      </c>
      <c r="AB1082" s="5" t="s">
        <v>5236</v>
      </c>
      <c r="AC1082" s="32" t="s">
        <v>5444</v>
      </c>
      <c r="AD1082" s="21">
        <v>1</v>
      </c>
    </row>
    <row r="1083" spans="1:30" x14ac:dyDescent="0.3">
      <c r="A1083" s="18" t="str">
        <f t="shared" ref="A1083:B1083" si="1121">IF(AND(ISNUMBER(SEARCH("Yes",C1083)),ISNUMBER(SEARCH("Yes",E1083)),ISNUMBER(SEARCH("Yes",G1083)),ISNUMBER(SEARCH("Yes",I1083))),"Yes","No")</f>
        <v>Yes</v>
      </c>
      <c r="B1083" s="18" t="str">
        <f t="shared" si="1121"/>
        <v>Yes</v>
      </c>
      <c r="C1083" s="15" t="str">
        <f t="shared" si="1053"/>
        <v>Yes</v>
      </c>
      <c r="D1083" s="18" t="str">
        <f t="shared" si="1054"/>
        <v>Yes</v>
      </c>
      <c r="E1083" s="18" t="str">
        <f t="shared" si="1055"/>
        <v>Yes</v>
      </c>
      <c r="F1083" s="18" t="str">
        <f t="shared" si="1056"/>
        <v>Yes</v>
      </c>
      <c r="G1083" s="18" t="str">
        <f t="shared" si="1057"/>
        <v>Yes</v>
      </c>
      <c r="H1083" s="18" t="str">
        <f t="shared" si="1058"/>
        <v>Yes</v>
      </c>
      <c r="I1083" s="18" t="str">
        <f t="shared" si="1059"/>
        <v>Yes</v>
      </c>
      <c r="J1083" s="18" t="str">
        <f t="shared" si="1060"/>
        <v>Yes</v>
      </c>
      <c r="K1083" s="21">
        <v>1081</v>
      </c>
      <c r="L1083" s="5" t="s">
        <v>217</v>
      </c>
      <c r="M1083" s="5" t="s">
        <v>218</v>
      </c>
      <c r="N1083" s="5" t="s">
        <v>2266</v>
      </c>
      <c r="O1083" s="5" t="s">
        <v>2269</v>
      </c>
      <c r="P1083" s="5" t="s">
        <v>6027</v>
      </c>
      <c r="Q1083" s="32" t="s">
        <v>6028</v>
      </c>
      <c r="R1083" s="21">
        <v>1</v>
      </c>
      <c r="S1083" s="5" t="s">
        <v>2269</v>
      </c>
      <c r="T1083" s="5" t="s">
        <v>6029</v>
      </c>
      <c r="U1083" s="32" t="s">
        <v>6030</v>
      </c>
      <c r="V1083" s="21">
        <v>1</v>
      </c>
      <c r="W1083" s="5" t="s">
        <v>2269</v>
      </c>
      <c r="X1083" s="5" t="s">
        <v>6031</v>
      </c>
      <c r="Y1083" s="32" t="s">
        <v>6032</v>
      </c>
      <c r="Z1083" s="21">
        <v>1</v>
      </c>
      <c r="AA1083" s="5" t="s">
        <v>2269</v>
      </c>
      <c r="AB1083" s="5" t="s">
        <v>6033</v>
      </c>
      <c r="AC1083" s="32" t="s">
        <v>6034</v>
      </c>
      <c r="AD1083" s="21">
        <v>1</v>
      </c>
    </row>
    <row r="1084" spans="1:30" x14ac:dyDescent="0.3">
      <c r="A1084" s="18" t="str">
        <f t="shared" ref="A1084:B1084" si="1122">IF(AND(ISNUMBER(SEARCH("Yes",C1084)),ISNUMBER(SEARCH("Yes",E1084)),ISNUMBER(SEARCH("Yes",G1084)),ISNUMBER(SEARCH("Yes",I1084))),"Yes","No")</f>
        <v>Yes</v>
      </c>
      <c r="B1084" s="18" t="str">
        <f t="shared" si="1122"/>
        <v>No</v>
      </c>
      <c r="C1084" s="15" t="str">
        <f t="shared" si="1053"/>
        <v>Yes</v>
      </c>
      <c r="D1084" s="18" t="str">
        <f t="shared" si="1054"/>
        <v>Yes</v>
      </c>
      <c r="E1084" s="18" t="str">
        <f t="shared" si="1055"/>
        <v>Yes</v>
      </c>
      <c r="F1084" s="18" t="str">
        <f t="shared" si="1056"/>
        <v>Yes</v>
      </c>
      <c r="G1084" s="18" t="str">
        <f t="shared" si="1057"/>
        <v>Yes</v>
      </c>
      <c r="H1084" s="18" t="str">
        <f t="shared" si="1058"/>
        <v>Yes</v>
      </c>
      <c r="I1084" s="18" t="str">
        <f t="shared" si="1059"/>
        <v>Yes</v>
      </c>
      <c r="J1084" s="18" t="str">
        <f t="shared" si="1060"/>
        <v>No</v>
      </c>
      <c r="K1084" s="21">
        <v>1082</v>
      </c>
      <c r="L1084" s="5" t="s">
        <v>286</v>
      </c>
      <c r="M1084" s="5" t="s">
        <v>287</v>
      </c>
      <c r="N1084" s="5" t="s">
        <v>2266</v>
      </c>
      <c r="O1084" s="5" t="s">
        <v>2269</v>
      </c>
      <c r="P1084" s="5" t="s">
        <v>6035</v>
      </c>
      <c r="Q1084" s="32" t="s">
        <v>6036</v>
      </c>
      <c r="R1084" s="21">
        <v>1</v>
      </c>
      <c r="S1084" s="5" t="s">
        <v>2269</v>
      </c>
      <c r="T1084" s="5" t="s">
        <v>6037</v>
      </c>
      <c r="U1084" s="32" t="s">
        <v>6038</v>
      </c>
      <c r="V1084" s="21">
        <v>1</v>
      </c>
      <c r="W1084" s="5" t="s">
        <v>21</v>
      </c>
      <c r="X1084" s="5" t="s">
        <v>6039</v>
      </c>
      <c r="Y1084" s="32" t="s">
        <v>6040</v>
      </c>
      <c r="Z1084" s="21">
        <v>1</v>
      </c>
      <c r="AA1084" s="5" t="s">
        <v>149</v>
      </c>
      <c r="AB1084" s="5" t="s">
        <v>2890</v>
      </c>
      <c r="AC1084" s="32" t="s">
        <v>3886</v>
      </c>
      <c r="AD1084" s="21">
        <v>1</v>
      </c>
    </row>
    <row r="1085" spans="1:30" x14ac:dyDescent="0.3">
      <c r="A1085" s="18" t="str">
        <f t="shared" ref="A1085:B1085" si="1123">IF(AND(ISNUMBER(SEARCH("Yes",C1085)),ISNUMBER(SEARCH("Yes",E1085)),ISNUMBER(SEARCH("Yes",G1085)),ISNUMBER(SEARCH("Yes",I1085))),"Yes","No")</f>
        <v>No</v>
      </c>
      <c r="B1085" s="18" t="str">
        <f t="shared" si="1123"/>
        <v>No</v>
      </c>
      <c r="C1085" s="15" t="str">
        <f t="shared" si="1053"/>
        <v>No</v>
      </c>
      <c r="D1085" s="18" t="str">
        <f t="shared" si="1054"/>
        <v>No</v>
      </c>
      <c r="E1085" s="18" t="str">
        <f t="shared" si="1055"/>
        <v>No</v>
      </c>
      <c r="F1085" s="18" t="str">
        <f t="shared" si="1056"/>
        <v>No</v>
      </c>
      <c r="G1085" s="18" t="str">
        <f t="shared" si="1057"/>
        <v>No</v>
      </c>
      <c r="H1085" s="18" t="str">
        <f t="shared" si="1058"/>
        <v>No</v>
      </c>
      <c r="I1085" s="18" t="str">
        <f t="shared" si="1059"/>
        <v>Yes</v>
      </c>
      <c r="J1085" s="18" t="str">
        <f t="shared" si="1060"/>
        <v>Yes</v>
      </c>
      <c r="K1085" s="21">
        <v>1083</v>
      </c>
      <c r="L1085" s="5" t="s">
        <v>2217</v>
      </c>
      <c r="M1085" s="5" t="s">
        <v>2218</v>
      </c>
      <c r="N1085" s="5" t="s">
        <v>2266</v>
      </c>
      <c r="O1085" s="5" t="s">
        <v>149</v>
      </c>
      <c r="P1085" s="5" t="s">
        <v>6041</v>
      </c>
      <c r="Q1085" s="32" t="s">
        <v>6042</v>
      </c>
      <c r="R1085" s="21">
        <v>1</v>
      </c>
      <c r="S1085" s="22"/>
      <c r="T1085" s="22"/>
      <c r="U1085" s="22"/>
      <c r="V1085" s="22"/>
      <c r="W1085" s="22"/>
      <c r="X1085" s="22"/>
      <c r="Y1085" s="22"/>
      <c r="Z1085" s="22"/>
      <c r="AA1085" s="5" t="s">
        <v>21</v>
      </c>
      <c r="AB1085" s="5" t="s">
        <v>6043</v>
      </c>
      <c r="AC1085" s="32" t="s">
        <v>6044</v>
      </c>
      <c r="AD1085" s="21">
        <v>1</v>
      </c>
    </row>
    <row r="1086" spans="1:30" x14ac:dyDescent="0.3">
      <c r="A1086" s="18" t="str">
        <f t="shared" ref="A1086:B1086" si="1124">IF(AND(ISNUMBER(SEARCH("Yes",C1086)),ISNUMBER(SEARCH("Yes",E1086)),ISNUMBER(SEARCH("Yes",G1086)),ISNUMBER(SEARCH("Yes",I1086))),"Yes","No")</f>
        <v>No</v>
      </c>
      <c r="B1086" s="18" t="str">
        <f t="shared" si="1124"/>
        <v>No</v>
      </c>
      <c r="C1086" s="15" t="str">
        <f t="shared" si="1053"/>
        <v>No</v>
      </c>
      <c r="D1086" s="18" t="str">
        <f t="shared" si="1054"/>
        <v>No</v>
      </c>
      <c r="E1086" s="18" t="str">
        <f t="shared" si="1055"/>
        <v>No</v>
      </c>
      <c r="F1086" s="18" t="str">
        <f t="shared" si="1056"/>
        <v>No</v>
      </c>
      <c r="G1086" s="18" t="str">
        <f t="shared" si="1057"/>
        <v>No</v>
      </c>
      <c r="H1086" s="18" t="str">
        <f t="shared" si="1058"/>
        <v>No</v>
      </c>
      <c r="I1086" s="18" t="str">
        <f t="shared" si="1059"/>
        <v>Yes</v>
      </c>
      <c r="J1086" s="18" t="str">
        <f t="shared" si="1060"/>
        <v>Yes</v>
      </c>
      <c r="K1086" s="21">
        <v>1084</v>
      </c>
      <c r="L1086" s="5" t="s">
        <v>2219</v>
      </c>
      <c r="M1086" s="5" t="s">
        <v>2220</v>
      </c>
      <c r="N1086" s="5" t="s">
        <v>2266</v>
      </c>
      <c r="O1086" s="5" t="s">
        <v>149</v>
      </c>
      <c r="P1086" s="5" t="s">
        <v>4693</v>
      </c>
      <c r="Q1086" s="32" t="s">
        <v>6045</v>
      </c>
      <c r="R1086" s="21">
        <v>1</v>
      </c>
      <c r="S1086" s="22"/>
      <c r="T1086" s="22"/>
      <c r="U1086" s="22"/>
      <c r="V1086" s="22"/>
      <c r="W1086" s="22"/>
      <c r="X1086" s="22"/>
      <c r="Y1086" s="22"/>
      <c r="Z1086" s="22"/>
      <c r="AA1086" s="5" t="s">
        <v>21</v>
      </c>
      <c r="AB1086" s="5" t="s">
        <v>6046</v>
      </c>
      <c r="AC1086" s="32" t="s">
        <v>3153</v>
      </c>
      <c r="AD1086" s="21">
        <v>1</v>
      </c>
    </row>
    <row r="1087" spans="1:30" x14ac:dyDescent="0.3">
      <c r="A1087" s="18" t="str">
        <f t="shared" ref="A1087:B1087" si="1125">IF(AND(ISNUMBER(SEARCH("Yes",C1087)),ISNUMBER(SEARCH("Yes",E1087)),ISNUMBER(SEARCH("Yes",G1087)),ISNUMBER(SEARCH("Yes",I1087))),"Yes","No")</f>
        <v>Yes</v>
      </c>
      <c r="B1087" s="18" t="str">
        <f t="shared" si="1125"/>
        <v>Yes</v>
      </c>
      <c r="C1087" s="15" t="str">
        <f t="shared" si="1053"/>
        <v>Yes</v>
      </c>
      <c r="D1087" s="18" t="str">
        <f t="shared" si="1054"/>
        <v>Yes</v>
      </c>
      <c r="E1087" s="18" t="str">
        <f t="shared" si="1055"/>
        <v>Yes</v>
      </c>
      <c r="F1087" s="18" t="str">
        <f t="shared" si="1056"/>
        <v>Yes</v>
      </c>
      <c r="G1087" s="18" t="str">
        <f t="shared" si="1057"/>
        <v>Yes</v>
      </c>
      <c r="H1087" s="18" t="str">
        <f t="shared" si="1058"/>
        <v>Yes</v>
      </c>
      <c r="I1087" s="18" t="str">
        <f t="shared" si="1059"/>
        <v>Yes</v>
      </c>
      <c r="J1087" s="18" t="str">
        <f t="shared" si="1060"/>
        <v>Yes</v>
      </c>
      <c r="K1087" s="21">
        <v>1085</v>
      </c>
      <c r="L1087" s="5" t="s">
        <v>38</v>
      </c>
      <c r="M1087" s="5" t="s">
        <v>144</v>
      </c>
      <c r="N1087" s="5" t="s">
        <v>2266</v>
      </c>
      <c r="O1087" s="5" t="s">
        <v>21</v>
      </c>
      <c r="P1087" s="5" t="s">
        <v>6047</v>
      </c>
      <c r="Q1087" s="32" t="s">
        <v>2340</v>
      </c>
      <c r="R1087" s="21">
        <v>1</v>
      </c>
      <c r="S1087" s="5" t="s">
        <v>21</v>
      </c>
      <c r="T1087" s="5" t="s">
        <v>6048</v>
      </c>
      <c r="U1087" s="32" t="s">
        <v>6049</v>
      </c>
      <c r="V1087" s="21">
        <v>1</v>
      </c>
      <c r="W1087" s="5" t="s">
        <v>21</v>
      </c>
      <c r="X1087" s="5" t="s">
        <v>6050</v>
      </c>
      <c r="Y1087" s="32" t="s">
        <v>6051</v>
      </c>
      <c r="Z1087" s="21">
        <v>1</v>
      </c>
      <c r="AA1087" s="5" t="s">
        <v>21</v>
      </c>
      <c r="AB1087" s="5" t="s">
        <v>6052</v>
      </c>
      <c r="AC1087" s="32" t="s">
        <v>6053</v>
      </c>
      <c r="AD1087" s="21">
        <v>1</v>
      </c>
    </row>
    <row r="1088" spans="1:30" x14ac:dyDescent="0.3">
      <c r="A1088" s="18" t="str">
        <f t="shared" ref="A1088:B1088" si="1126">IF(AND(ISNUMBER(SEARCH("Yes",C1088)),ISNUMBER(SEARCH("Yes",E1088)),ISNUMBER(SEARCH("Yes",G1088)),ISNUMBER(SEARCH("Yes",I1088))),"Yes","No")</f>
        <v>No</v>
      </c>
      <c r="B1088" s="18" t="str">
        <f t="shared" si="1126"/>
        <v>No</v>
      </c>
      <c r="C1088" s="15" t="str">
        <f t="shared" si="1053"/>
        <v>No</v>
      </c>
      <c r="D1088" s="18" t="str">
        <f t="shared" si="1054"/>
        <v>No</v>
      </c>
      <c r="E1088" s="18" t="str">
        <f t="shared" si="1055"/>
        <v>No</v>
      </c>
      <c r="F1088" s="18" t="str">
        <f t="shared" si="1056"/>
        <v>No</v>
      </c>
      <c r="G1088" s="18" t="str">
        <f t="shared" si="1057"/>
        <v>No</v>
      </c>
      <c r="H1088" s="18" t="str">
        <f t="shared" si="1058"/>
        <v>No</v>
      </c>
      <c r="I1088" s="18" t="str">
        <f t="shared" si="1059"/>
        <v>Yes</v>
      </c>
      <c r="J1088" s="18" t="str">
        <f t="shared" si="1060"/>
        <v>Yes</v>
      </c>
      <c r="K1088" s="21">
        <v>1086</v>
      </c>
      <c r="L1088" s="5" t="s">
        <v>2221</v>
      </c>
      <c r="M1088" s="5" t="s">
        <v>2222</v>
      </c>
      <c r="N1088" s="5" t="s">
        <v>2266</v>
      </c>
      <c r="O1088" s="5" t="s">
        <v>149</v>
      </c>
      <c r="P1088" s="5" t="s">
        <v>2683</v>
      </c>
      <c r="Q1088" s="32" t="s">
        <v>6054</v>
      </c>
      <c r="R1088" s="21">
        <v>1</v>
      </c>
      <c r="S1088" s="22"/>
      <c r="T1088" s="22"/>
      <c r="U1088" s="22"/>
      <c r="V1088" s="22"/>
      <c r="W1088" s="22"/>
      <c r="X1088" s="22"/>
      <c r="Y1088" s="22"/>
      <c r="Z1088" s="22"/>
      <c r="AA1088" s="5" t="s">
        <v>21</v>
      </c>
      <c r="AB1088" s="5" t="s">
        <v>6055</v>
      </c>
      <c r="AC1088" s="32" t="s">
        <v>6056</v>
      </c>
      <c r="AD1088" s="21">
        <v>1</v>
      </c>
    </row>
    <row r="1089" spans="1:30" x14ac:dyDescent="0.3">
      <c r="A1089" s="18" t="str">
        <f t="shared" ref="A1089:B1089" si="1127">IF(AND(ISNUMBER(SEARCH("Yes",C1089)),ISNUMBER(SEARCH("Yes",E1089)),ISNUMBER(SEARCH("Yes",G1089)),ISNUMBER(SEARCH("Yes",I1089))),"Yes","No")</f>
        <v>No</v>
      </c>
      <c r="B1089" s="18" t="str">
        <f t="shared" si="1127"/>
        <v>No</v>
      </c>
      <c r="C1089" s="15" t="str">
        <f t="shared" si="1053"/>
        <v>No</v>
      </c>
      <c r="D1089" s="18" t="str">
        <f t="shared" si="1054"/>
        <v>No</v>
      </c>
      <c r="E1089" s="18" t="str">
        <f t="shared" si="1055"/>
        <v>No</v>
      </c>
      <c r="F1089" s="18" t="str">
        <f t="shared" si="1056"/>
        <v>No</v>
      </c>
      <c r="G1089" s="18" t="str">
        <f t="shared" si="1057"/>
        <v>No</v>
      </c>
      <c r="H1089" s="18" t="str">
        <f t="shared" si="1058"/>
        <v>No</v>
      </c>
      <c r="I1089" s="18" t="str">
        <f t="shared" si="1059"/>
        <v>Yes</v>
      </c>
      <c r="J1089" s="18" t="str">
        <f t="shared" si="1060"/>
        <v>Yes</v>
      </c>
      <c r="K1089" s="21">
        <v>1087</v>
      </c>
      <c r="L1089" s="5" t="s">
        <v>2223</v>
      </c>
      <c r="M1089" s="5" t="s">
        <v>2224</v>
      </c>
      <c r="N1089" s="5" t="s">
        <v>2266</v>
      </c>
      <c r="O1089" s="5" t="s">
        <v>149</v>
      </c>
      <c r="P1089" s="5" t="s">
        <v>6057</v>
      </c>
      <c r="Q1089" s="32" t="s">
        <v>3021</v>
      </c>
      <c r="R1089" s="21">
        <v>1</v>
      </c>
      <c r="S1089" s="22"/>
      <c r="T1089" s="22"/>
      <c r="U1089" s="22"/>
      <c r="V1089" s="22"/>
      <c r="W1089" s="22"/>
      <c r="X1089" s="22"/>
      <c r="Y1089" s="22"/>
      <c r="Z1089" s="22"/>
      <c r="AA1089" s="5" t="s">
        <v>2269</v>
      </c>
      <c r="AB1089" s="5" t="s">
        <v>6058</v>
      </c>
      <c r="AC1089" s="32" t="s">
        <v>6059</v>
      </c>
      <c r="AD1089" s="21">
        <v>1</v>
      </c>
    </row>
    <row r="1090" spans="1:30" x14ac:dyDescent="0.3">
      <c r="A1090" s="18" t="str">
        <f t="shared" ref="A1090:B1090" si="1128">IF(AND(ISNUMBER(SEARCH("Yes",C1090)),ISNUMBER(SEARCH("Yes",E1090)),ISNUMBER(SEARCH("Yes",G1090)),ISNUMBER(SEARCH("Yes",I1090))),"Yes","No")</f>
        <v>No</v>
      </c>
      <c r="B1090" s="18" t="str">
        <f t="shared" si="1128"/>
        <v>No</v>
      </c>
      <c r="C1090" s="15" t="str">
        <f t="shared" si="1053"/>
        <v>No</v>
      </c>
      <c r="D1090" s="18" t="str">
        <f t="shared" si="1054"/>
        <v>No</v>
      </c>
      <c r="E1090" s="18" t="str">
        <f t="shared" si="1055"/>
        <v>No</v>
      </c>
      <c r="F1090" s="18" t="str">
        <f t="shared" si="1056"/>
        <v>No</v>
      </c>
      <c r="G1090" s="18" t="str">
        <f t="shared" si="1057"/>
        <v>No</v>
      </c>
      <c r="H1090" s="18" t="str">
        <f t="shared" si="1058"/>
        <v>No</v>
      </c>
      <c r="I1090" s="18" t="str">
        <f t="shared" si="1059"/>
        <v>Yes</v>
      </c>
      <c r="J1090" s="18" t="str">
        <f t="shared" si="1060"/>
        <v>Yes</v>
      </c>
      <c r="K1090" s="21">
        <v>1088</v>
      </c>
      <c r="L1090" s="5" t="s">
        <v>2225</v>
      </c>
      <c r="M1090" s="5" t="s">
        <v>2226</v>
      </c>
      <c r="N1090" s="5" t="s">
        <v>2266</v>
      </c>
      <c r="O1090" s="5" t="s">
        <v>149</v>
      </c>
      <c r="P1090" s="5" t="s">
        <v>5081</v>
      </c>
      <c r="Q1090" s="32" t="s">
        <v>6060</v>
      </c>
      <c r="R1090" s="21">
        <v>1</v>
      </c>
      <c r="S1090" s="22"/>
      <c r="T1090" s="22"/>
      <c r="U1090" s="22"/>
      <c r="V1090" s="22"/>
      <c r="W1090" s="22"/>
      <c r="X1090" s="22"/>
      <c r="Y1090" s="22"/>
      <c r="Z1090" s="22"/>
      <c r="AA1090" s="5" t="s">
        <v>2269</v>
      </c>
      <c r="AB1090" s="5" t="s">
        <v>6061</v>
      </c>
      <c r="AC1090" s="32" t="s">
        <v>6062</v>
      </c>
      <c r="AD1090" s="21">
        <v>1</v>
      </c>
    </row>
    <row r="1091" spans="1:30" x14ac:dyDescent="0.3">
      <c r="A1091" s="18" t="str">
        <f t="shared" ref="A1091:B1091" si="1129">IF(AND(ISNUMBER(SEARCH("Yes",C1091)),ISNUMBER(SEARCH("Yes",E1091)),ISNUMBER(SEARCH("Yes",G1091)),ISNUMBER(SEARCH("Yes",I1091))),"Yes","No")</f>
        <v>No</v>
      </c>
      <c r="B1091" s="18" t="str">
        <f t="shared" si="1129"/>
        <v>No</v>
      </c>
      <c r="C1091" s="15" t="str">
        <f t="shared" si="1053"/>
        <v>No</v>
      </c>
      <c r="D1091" s="18" t="str">
        <f t="shared" si="1054"/>
        <v>No</v>
      </c>
      <c r="E1091" s="18" t="str">
        <f t="shared" si="1055"/>
        <v>No</v>
      </c>
      <c r="F1091" s="18" t="str">
        <f t="shared" si="1056"/>
        <v>No</v>
      </c>
      <c r="G1091" s="18" t="str">
        <f t="shared" si="1057"/>
        <v>No</v>
      </c>
      <c r="H1091" s="18" t="str">
        <f t="shared" si="1058"/>
        <v>No</v>
      </c>
      <c r="I1091" s="18" t="str">
        <f t="shared" si="1059"/>
        <v>Yes</v>
      </c>
      <c r="J1091" s="18" t="str">
        <f t="shared" si="1060"/>
        <v>Yes</v>
      </c>
      <c r="K1091" s="21">
        <v>1089</v>
      </c>
      <c r="L1091" s="5" t="s">
        <v>2227</v>
      </c>
      <c r="M1091" s="5" t="s">
        <v>2228</v>
      </c>
      <c r="N1091" s="5" t="s">
        <v>2266</v>
      </c>
      <c r="O1091" s="5" t="s">
        <v>149</v>
      </c>
      <c r="P1091" s="5" t="s">
        <v>2386</v>
      </c>
      <c r="Q1091" s="32" t="s">
        <v>6063</v>
      </c>
      <c r="R1091" s="21">
        <v>1</v>
      </c>
      <c r="S1091" s="22"/>
      <c r="T1091" s="22"/>
      <c r="U1091" s="22"/>
      <c r="V1091" s="22"/>
      <c r="W1091" s="22"/>
      <c r="X1091" s="22"/>
      <c r="Y1091" s="22"/>
      <c r="Z1091" s="22"/>
      <c r="AA1091" s="5" t="s">
        <v>2269</v>
      </c>
      <c r="AB1091" s="5" t="s">
        <v>6064</v>
      </c>
      <c r="AC1091" s="32" t="s">
        <v>6065</v>
      </c>
      <c r="AD1091" s="21">
        <v>1</v>
      </c>
    </row>
    <row r="1092" spans="1:30" x14ac:dyDescent="0.3">
      <c r="A1092" s="18" t="str">
        <f t="shared" ref="A1092:B1092" si="1130">IF(AND(ISNUMBER(SEARCH("Yes",C1092)),ISNUMBER(SEARCH("Yes",E1092)),ISNUMBER(SEARCH("Yes",G1092)),ISNUMBER(SEARCH("Yes",I1092))),"Yes","No")</f>
        <v>No</v>
      </c>
      <c r="B1092" s="18" t="str">
        <f t="shared" si="1130"/>
        <v>No</v>
      </c>
      <c r="C1092" s="15" t="str">
        <f t="shared" si="1053"/>
        <v>No</v>
      </c>
      <c r="D1092" s="18" t="str">
        <f t="shared" si="1054"/>
        <v>No</v>
      </c>
      <c r="E1092" s="18" t="str">
        <f t="shared" si="1055"/>
        <v>No</v>
      </c>
      <c r="F1092" s="18" t="str">
        <f t="shared" si="1056"/>
        <v>No</v>
      </c>
      <c r="G1092" s="18" t="str">
        <f t="shared" si="1057"/>
        <v>No</v>
      </c>
      <c r="H1092" s="18" t="str">
        <f t="shared" si="1058"/>
        <v>No</v>
      </c>
      <c r="I1092" s="18" t="str">
        <f t="shared" si="1059"/>
        <v>Yes</v>
      </c>
      <c r="J1092" s="18" t="str">
        <f t="shared" si="1060"/>
        <v>Yes</v>
      </c>
      <c r="K1092" s="21">
        <v>1090</v>
      </c>
      <c r="L1092" s="5" t="s">
        <v>2229</v>
      </c>
      <c r="M1092" s="5" t="s">
        <v>2230</v>
      </c>
      <c r="N1092" s="5" t="s">
        <v>2266</v>
      </c>
      <c r="O1092" s="5" t="s">
        <v>149</v>
      </c>
      <c r="P1092" s="5" t="s">
        <v>2292</v>
      </c>
      <c r="Q1092" s="32" t="s">
        <v>5845</v>
      </c>
      <c r="R1092" s="21">
        <v>1</v>
      </c>
      <c r="S1092" s="22"/>
      <c r="T1092" s="22"/>
      <c r="U1092" s="22"/>
      <c r="V1092" s="22"/>
      <c r="W1092" s="22"/>
      <c r="X1092" s="22"/>
      <c r="Y1092" s="22"/>
      <c r="Z1092" s="22"/>
      <c r="AA1092" s="5" t="s">
        <v>2269</v>
      </c>
      <c r="AB1092" s="5" t="s">
        <v>6066</v>
      </c>
      <c r="AC1092" s="32" t="s">
        <v>6067</v>
      </c>
      <c r="AD1092" s="21">
        <v>1</v>
      </c>
    </row>
    <row r="1093" spans="1:30" x14ac:dyDescent="0.3">
      <c r="A1093" s="18" t="str">
        <f t="shared" ref="A1093:B1093" si="1131">IF(AND(ISNUMBER(SEARCH("Yes",C1093)),ISNUMBER(SEARCH("Yes",E1093)),ISNUMBER(SEARCH("Yes",G1093)),ISNUMBER(SEARCH("Yes",I1093))),"Yes","No")</f>
        <v>No</v>
      </c>
      <c r="B1093" s="18" t="str">
        <f t="shared" si="1131"/>
        <v>No</v>
      </c>
      <c r="C1093" s="15" t="str">
        <f t="shared" si="1053"/>
        <v>No</v>
      </c>
      <c r="D1093" s="18" t="str">
        <f t="shared" si="1054"/>
        <v>No</v>
      </c>
      <c r="E1093" s="18" t="str">
        <f t="shared" si="1055"/>
        <v>No</v>
      </c>
      <c r="F1093" s="18" t="str">
        <f t="shared" si="1056"/>
        <v>No</v>
      </c>
      <c r="G1093" s="18" t="str">
        <f t="shared" si="1057"/>
        <v>No</v>
      </c>
      <c r="H1093" s="18" t="str">
        <f t="shared" si="1058"/>
        <v>No</v>
      </c>
      <c r="I1093" s="18" t="str">
        <f t="shared" si="1059"/>
        <v>Yes</v>
      </c>
      <c r="J1093" s="18" t="str">
        <f t="shared" si="1060"/>
        <v>No</v>
      </c>
      <c r="K1093" s="21">
        <v>1091</v>
      </c>
      <c r="L1093" s="5" t="s">
        <v>2231</v>
      </c>
      <c r="M1093" s="5" t="s">
        <v>2232</v>
      </c>
      <c r="N1093" s="5" t="s">
        <v>2266</v>
      </c>
      <c r="O1093" s="5" t="s">
        <v>149</v>
      </c>
      <c r="P1093" s="5" t="s">
        <v>2492</v>
      </c>
      <c r="Q1093" s="32" t="s">
        <v>6068</v>
      </c>
      <c r="R1093" s="21">
        <v>1</v>
      </c>
      <c r="S1093" s="22"/>
      <c r="T1093" s="22"/>
      <c r="U1093" s="22"/>
      <c r="V1093" s="22"/>
      <c r="W1093" s="22"/>
      <c r="X1093" s="22"/>
      <c r="Y1093" s="22"/>
      <c r="Z1093" s="22"/>
      <c r="AA1093" s="5" t="s">
        <v>149</v>
      </c>
      <c r="AB1093" s="5" t="s">
        <v>2384</v>
      </c>
      <c r="AC1093" s="32" t="s">
        <v>6069</v>
      </c>
      <c r="AD1093" s="21">
        <v>1</v>
      </c>
    </row>
    <row r="1094" spans="1:30" x14ac:dyDescent="0.3">
      <c r="A1094" s="18" t="str">
        <f t="shared" ref="A1094:B1094" si="1132">IF(AND(ISNUMBER(SEARCH("Yes",C1094)),ISNUMBER(SEARCH("Yes",E1094)),ISNUMBER(SEARCH("Yes",G1094)),ISNUMBER(SEARCH("Yes",I1094))),"Yes","No")</f>
        <v>No</v>
      </c>
      <c r="B1094" s="18" t="str">
        <f t="shared" si="1132"/>
        <v>No</v>
      </c>
      <c r="C1094" s="15" t="str">
        <f t="shared" si="1053"/>
        <v>No</v>
      </c>
      <c r="D1094" s="18" t="str">
        <f t="shared" si="1054"/>
        <v>No</v>
      </c>
      <c r="E1094" s="18" t="str">
        <f t="shared" si="1055"/>
        <v>No</v>
      </c>
      <c r="F1094" s="18" t="str">
        <f t="shared" si="1056"/>
        <v>No</v>
      </c>
      <c r="G1094" s="18" t="str">
        <f t="shared" si="1057"/>
        <v>No</v>
      </c>
      <c r="H1094" s="18" t="str">
        <f t="shared" si="1058"/>
        <v>No</v>
      </c>
      <c r="I1094" s="18" t="str">
        <f t="shared" si="1059"/>
        <v>Yes</v>
      </c>
      <c r="J1094" s="18" t="str">
        <f t="shared" si="1060"/>
        <v>Yes</v>
      </c>
      <c r="K1094" s="21">
        <v>1092</v>
      </c>
      <c r="L1094" s="5" t="s">
        <v>2233</v>
      </c>
      <c r="M1094" s="5" t="s">
        <v>2234</v>
      </c>
      <c r="N1094" s="5" t="s">
        <v>2266</v>
      </c>
      <c r="O1094" s="5" t="s">
        <v>149</v>
      </c>
      <c r="P1094" s="5" t="s">
        <v>6070</v>
      </c>
      <c r="Q1094" s="32" t="s">
        <v>6071</v>
      </c>
      <c r="R1094" s="21">
        <v>1</v>
      </c>
      <c r="S1094" s="22"/>
      <c r="T1094" s="22"/>
      <c r="U1094" s="22"/>
      <c r="V1094" s="22"/>
      <c r="W1094" s="22"/>
      <c r="X1094" s="22"/>
      <c r="Y1094" s="22"/>
      <c r="Z1094" s="22"/>
      <c r="AA1094" s="5" t="s">
        <v>21</v>
      </c>
      <c r="AB1094" s="5" t="s">
        <v>6072</v>
      </c>
      <c r="AC1094" s="32" t="s">
        <v>6073</v>
      </c>
      <c r="AD1094" s="21">
        <v>1</v>
      </c>
    </row>
    <row r="1095" spans="1:30" x14ac:dyDescent="0.3">
      <c r="A1095" s="18" t="str">
        <f t="shared" ref="A1095:B1095" si="1133">IF(AND(ISNUMBER(SEARCH("Yes",C1095)),ISNUMBER(SEARCH("Yes",E1095)),ISNUMBER(SEARCH("Yes",G1095)),ISNUMBER(SEARCH("Yes",I1095))),"Yes","No")</f>
        <v>No</v>
      </c>
      <c r="B1095" s="18" t="str">
        <f t="shared" si="1133"/>
        <v>No</v>
      </c>
      <c r="C1095" s="15" t="str">
        <f t="shared" si="1053"/>
        <v>No</v>
      </c>
      <c r="D1095" s="18" t="str">
        <f t="shared" si="1054"/>
        <v>No</v>
      </c>
      <c r="E1095" s="18" t="str">
        <f t="shared" si="1055"/>
        <v>No</v>
      </c>
      <c r="F1095" s="18" t="str">
        <f t="shared" si="1056"/>
        <v>No</v>
      </c>
      <c r="G1095" s="18" t="str">
        <f t="shared" si="1057"/>
        <v>No</v>
      </c>
      <c r="H1095" s="18" t="str">
        <f t="shared" si="1058"/>
        <v>No</v>
      </c>
      <c r="I1095" s="18" t="str">
        <f t="shared" si="1059"/>
        <v>Yes</v>
      </c>
      <c r="J1095" s="18" t="str">
        <f t="shared" si="1060"/>
        <v>Yes</v>
      </c>
      <c r="K1095" s="21">
        <v>1093</v>
      </c>
      <c r="L1095" s="5" t="s">
        <v>2235</v>
      </c>
      <c r="M1095" s="5" t="s">
        <v>2236</v>
      </c>
      <c r="N1095" s="5" t="s">
        <v>2266</v>
      </c>
      <c r="O1095" s="5" t="s">
        <v>149</v>
      </c>
      <c r="P1095" s="5" t="s">
        <v>2623</v>
      </c>
      <c r="Q1095" s="32" t="s">
        <v>6074</v>
      </c>
      <c r="R1095" s="21">
        <v>1</v>
      </c>
      <c r="S1095" s="22"/>
      <c r="T1095" s="22"/>
      <c r="U1095" s="22"/>
      <c r="V1095" s="22"/>
      <c r="W1095" s="22"/>
      <c r="X1095" s="22"/>
      <c r="Y1095" s="22"/>
      <c r="Z1095" s="22"/>
      <c r="AA1095" s="5" t="s">
        <v>21</v>
      </c>
      <c r="AB1095" s="5" t="s">
        <v>6075</v>
      </c>
      <c r="AC1095" s="32" t="s">
        <v>6076</v>
      </c>
      <c r="AD1095" s="21">
        <v>1</v>
      </c>
    </row>
    <row r="1096" spans="1:30" x14ac:dyDescent="0.3">
      <c r="A1096" s="18" t="str">
        <f t="shared" ref="A1096:B1096" si="1134">IF(AND(ISNUMBER(SEARCH("Yes",C1096)),ISNUMBER(SEARCH("Yes",E1096)),ISNUMBER(SEARCH("Yes",G1096)),ISNUMBER(SEARCH("Yes",I1096))),"Yes","No")</f>
        <v>No</v>
      </c>
      <c r="B1096" s="18" t="str">
        <f t="shared" si="1134"/>
        <v>Yes</v>
      </c>
      <c r="C1096" s="15" t="str">
        <f t="shared" si="1053"/>
        <v>Yes</v>
      </c>
      <c r="D1096" s="18" t="str">
        <f t="shared" si="1054"/>
        <v>Yes</v>
      </c>
      <c r="E1096" s="18" t="str">
        <f t="shared" si="1055"/>
        <v>Yes</v>
      </c>
      <c r="F1096" s="18" t="str">
        <f t="shared" si="1056"/>
        <v>Yes</v>
      </c>
      <c r="G1096" s="18" t="str">
        <f t="shared" si="1057"/>
        <v>No</v>
      </c>
      <c r="H1096" s="18" t="str">
        <f t="shared" si="1058"/>
        <v>Yes</v>
      </c>
      <c r="I1096" s="18" t="str">
        <f t="shared" si="1059"/>
        <v>Yes</v>
      </c>
      <c r="J1096" s="18" t="str">
        <f t="shared" si="1060"/>
        <v>Yes</v>
      </c>
      <c r="K1096" s="21">
        <v>1094</v>
      </c>
      <c r="L1096" s="5" t="s">
        <v>268</v>
      </c>
      <c r="M1096" s="5" t="s">
        <v>347</v>
      </c>
      <c r="N1096" s="5" t="s">
        <v>2266</v>
      </c>
      <c r="O1096" s="5" t="s">
        <v>21</v>
      </c>
      <c r="P1096" s="5" t="s">
        <v>6077</v>
      </c>
      <c r="Q1096" s="32" t="s">
        <v>6078</v>
      </c>
      <c r="R1096" s="21">
        <v>1</v>
      </c>
      <c r="S1096" s="5" t="s">
        <v>21</v>
      </c>
      <c r="T1096" s="5" t="s">
        <v>6079</v>
      </c>
      <c r="U1096" s="32" t="s">
        <v>6080</v>
      </c>
      <c r="V1096" s="21">
        <v>1</v>
      </c>
      <c r="W1096" s="5" t="s">
        <v>149</v>
      </c>
      <c r="X1096" s="5" t="s">
        <v>6081</v>
      </c>
      <c r="Y1096" s="32" t="s">
        <v>6082</v>
      </c>
      <c r="Z1096" s="21">
        <v>1</v>
      </c>
      <c r="AA1096" s="5" t="s">
        <v>2269</v>
      </c>
      <c r="AB1096" s="5" t="s">
        <v>3938</v>
      </c>
      <c r="AC1096" s="32" t="s">
        <v>6083</v>
      </c>
      <c r="AD1096" s="21">
        <v>1</v>
      </c>
    </row>
    <row r="1097" spans="1:30" x14ac:dyDescent="0.3">
      <c r="A1097" s="18" t="str">
        <f t="shared" ref="A1097:B1097" si="1135">IF(AND(ISNUMBER(SEARCH("Yes",C1097)),ISNUMBER(SEARCH("Yes",E1097)),ISNUMBER(SEARCH("Yes",G1097)),ISNUMBER(SEARCH("Yes",I1097))),"Yes","No")</f>
        <v>No</v>
      </c>
      <c r="B1097" s="18" t="str">
        <f t="shared" si="1135"/>
        <v>No</v>
      </c>
      <c r="C1097" s="15" t="str">
        <f t="shared" si="1053"/>
        <v>No</v>
      </c>
      <c r="D1097" s="18" t="str">
        <f t="shared" si="1054"/>
        <v>No</v>
      </c>
      <c r="E1097" s="18" t="str">
        <f t="shared" si="1055"/>
        <v>No</v>
      </c>
      <c r="F1097" s="18" t="str">
        <f t="shared" si="1056"/>
        <v>No</v>
      </c>
      <c r="G1097" s="18" t="str">
        <f t="shared" si="1057"/>
        <v>No</v>
      </c>
      <c r="H1097" s="18" t="str">
        <f t="shared" si="1058"/>
        <v>No</v>
      </c>
      <c r="I1097" s="18" t="str">
        <f t="shared" si="1059"/>
        <v>No</v>
      </c>
      <c r="J1097" s="18" t="str">
        <f t="shared" si="1060"/>
        <v>No</v>
      </c>
      <c r="K1097" s="21">
        <v>1095</v>
      </c>
      <c r="L1097" s="5" t="s">
        <v>2237</v>
      </c>
      <c r="M1097" s="5" t="s">
        <v>2238</v>
      </c>
      <c r="N1097" s="5" t="s">
        <v>2266</v>
      </c>
      <c r="O1097" s="5" t="s">
        <v>149</v>
      </c>
      <c r="P1097" s="5" t="s">
        <v>6084</v>
      </c>
      <c r="Q1097" s="32" t="s">
        <v>6085</v>
      </c>
      <c r="R1097" s="21">
        <v>1</v>
      </c>
      <c r="S1097" s="22"/>
      <c r="T1097" s="22"/>
      <c r="U1097" s="22"/>
      <c r="V1097" s="22"/>
      <c r="W1097" s="22"/>
      <c r="X1097" s="22"/>
      <c r="Y1097" s="22"/>
      <c r="Z1097" s="22"/>
      <c r="AA1097" s="5" t="s">
        <v>149</v>
      </c>
      <c r="AB1097" s="5" t="s">
        <v>5578</v>
      </c>
      <c r="AC1097" s="32" t="s">
        <v>6086</v>
      </c>
      <c r="AD1097" s="21">
        <v>1</v>
      </c>
    </row>
    <row r="1098" spans="1:30" x14ac:dyDescent="0.3">
      <c r="A1098" s="18" t="str">
        <f t="shared" ref="A1098:B1098" si="1136">IF(AND(ISNUMBER(SEARCH("Yes",C1098)),ISNUMBER(SEARCH("Yes",E1098)),ISNUMBER(SEARCH("Yes",G1098)),ISNUMBER(SEARCH("Yes",I1098))),"Yes","No")</f>
        <v>Yes</v>
      </c>
      <c r="B1098" s="18" t="str">
        <f t="shared" si="1136"/>
        <v>Yes</v>
      </c>
      <c r="C1098" s="15" t="str">
        <f t="shared" si="1053"/>
        <v>Yes</v>
      </c>
      <c r="D1098" s="18" t="str">
        <f t="shared" si="1054"/>
        <v>Yes</v>
      </c>
      <c r="E1098" s="18" t="str">
        <f t="shared" si="1055"/>
        <v>Yes</v>
      </c>
      <c r="F1098" s="18" t="str">
        <f t="shared" si="1056"/>
        <v>Yes</v>
      </c>
      <c r="G1098" s="18" t="str">
        <f t="shared" si="1057"/>
        <v>Yes</v>
      </c>
      <c r="H1098" s="18" t="str">
        <f t="shared" si="1058"/>
        <v>Yes</v>
      </c>
      <c r="I1098" s="18" t="str">
        <f t="shared" si="1059"/>
        <v>Yes</v>
      </c>
      <c r="J1098" s="18" t="str">
        <f t="shared" si="1060"/>
        <v>Yes</v>
      </c>
      <c r="K1098" s="21">
        <v>1096</v>
      </c>
      <c r="L1098" s="5" t="s">
        <v>167</v>
      </c>
      <c r="M1098" s="5" t="s">
        <v>168</v>
      </c>
      <c r="N1098" s="5" t="s">
        <v>2266</v>
      </c>
      <c r="O1098" s="5" t="s">
        <v>21</v>
      </c>
      <c r="P1098" s="5" t="s">
        <v>6087</v>
      </c>
      <c r="Q1098" s="32" t="s">
        <v>6088</v>
      </c>
      <c r="R1098" s="21">
        <v>1</v>
      </c>
      <c r="S1098" s="5" t="s">
        <v>21</v>
      </c>
      <c r="T1098" s="5" t="s">
        <v>6089</v>
      </c>
      <c r="U1098" s="32" t="s">
        <v>6090</v>
      </c>
      <c r="V1098" s="21">
        <v>1</v>
      </c>
      <c r="W1098" s="5" t="s">
        <v>2269</v>
      </c>
      <c r="X1098" s="5" t="s">
        <v>6091</v>
      </c>
      <c r="Y1098" s="32" t="s">
        <v>6092</v>
      </c>
      <c r="Z1098" s="21">
        <v>1</v>
      </c>
      <c r="AA1098" s="5" t="s">
        <v>2269</v>
      </c>
      <c r="AB1098" s="5" t="s">
        <v>6093</v>
      </c>
      <c r="AC1098" s="32" t="s">
        <v>6094</v>
      </c>
      <c r="AD1098" s="21">
        <v>1</v>
      </c>
    </row>
    <row r="1099" spans="1:30" x14ac:dyDescent="0.3">
      <c r="A1099" s="18" t="str">
        <f t="shared" ref="A1099:B1099" si="1137">IF(AND(ISNUMBER(SEARCH("Yes",C1099)),ISNUMBER(SEARCH("Yes",E1099)),ISNUMBER(SEARCH("Yes",G1099)),ISNUMBER(SEARCH("Yes",I1099))),"Yes","No")</f>
        <v>Yes</v>
      </c>
      <c r="B1099" s="18" t="str">
        <f t="shared" si="1137"/>
        <v>Yes</v>
      </c>
      <c r="C1099" s="15" t="str">
        <f t="shared" si="1053"/>
        <v>Yes</v>
      </c>
      <c r="D1099" s="18" t="str">
        <f t="shared" si="1054"/>
        <v>Yes</v>
      </c>
      <c r="E1099" s="18" t="str">
        <f t="shared" si="1055"/>
        <v>Yes</v>
      </c>
      <c r="F1099" s="18" t="str">
        <f t="shared" si="1056"/>
        <v>Yes</v>
      </c>
      <c r="G1099" s="18" t="str">
        <f t="shared" si="1057"/>
        <v>Yes</v>
      </c>
      <c r="H1099" s="18" t="str">
        <f t="shared" si="1058"/>
        <v>Yes</v>
      </c>
      <c r="I1099" s="18" t="str">
        <f t="shared" si="1059"/>
        <v>Yes</v>
      </c>
      <c r="J1099" s="18" t="str">
        <f t="shared" si="1060"/>
        <v>Yes</v>
      </c>
      <c r="K1099" s="21">
        <v>1097</v>
      </c>
      <c r="L1099" s="5" t="s">
        <v>117</v>
      </c>
      <c r="M1099" s="5" t="s">
        <v>145</v>
      </c>
      <c r="N1099" s="5" t="s">
        <v>2266</v>
      </c>
      <c r="O1099" s="5" t="s">
        <v>21</v>
      </c>
      <c r="P1099" s="5" t="s">
        <v>4670</v>
      </c>
      <c r="Q1099" s="32" t="s">
        <v>6095</v>
      </c>
      <c r="R1099" s="21">
        <v>1</v>
      </c>
      <c r="S1099" s="5" t="s">
        <v>21</v>
      </c>
      <c r="T1099" s="5" t="s">
        <v>6096</v>
      </c>
      <c r="U1099" s="32" t="s">
        <v>6097</v>
      </c>
      <c r="V1099" s="21">
        <v>1</v>
      </c>
      <c r="W1099" s="5" t="s">
        <v>21</v>
      </c>
      <c r="X1099" s="5" t="s">
        <v>6098</v>
      </c>
      <c r="Y1099" s="32" t="s">
        <v>6099</v>
      </c>
      <c r="Z1099" s="21">
        <v>1</v>
      </c>
      <c r="AA1099" s="5" t="s">
        <v>21</v>
      </c>
      <c r="AB1099" s="5" t="s">
        <v>6100</v>
      </c>
      <c r="AC1099" s="32" t="s">
        <v>6101</v>
      </c>
      <c r="AD1099" s="21">
        <v>1</v>
      </c>
    </row>
  </sheetData>
  <conditionalFormatting sqref="A2:J1099">
    <cfRule type="containsText" dxfId="13" priority="1" operator="containsText" text="Maybe">
      <formula>NOT(ISERROR(SEARCH(("Maybe"),(A2))))</formula>
    </cfRule>
  </conditionalFormatting>
  <conditionalFormatting sqref="A2:J1099">
    <cfRule type="containsText" dxfId="12" priority="2" operator="containsText" text="Yes">
      <formula>NOT(ISERROR(SEARCH(("Yes"),(A2))))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99"/>
  <sheetViews>
    <sheetView topLeftCell="D587" workbookViewId="0">
      <selection activeCell="Q603" sqref="Q603"/>
    </sheetView>
  </sheetViews>
  <sheetFormatPr defaultColWidth="14.44140625" defaultRowHeight="15" customHeight="1" x14ac:dyDescent="0.3"/>
  <cols>
    <col min="1" max="8" width="12" customWidth="1"/>
  </cols>
  <sheetData>
    <row r="1" spans="1:30" x14ac:dyDescent="0.3">
      <c r="A1" s="2" t="s">
        <v>2239</v>
      </c>
      <c r="B1" s="2" t="s">
        <v>2240</v>
      </c>
      <c r="C1" s="16" t="s">
        <v>2241</v>
      </c>
      <c r="D1" s="2" t="s">
        <v>2242</v>
      </c>
      <c r="E1" s="2" t="s">
        <v>2243</v>
      </c>
      <c r="F1" s="2" t="s">
        <v>2244</v>
      </c>
      <c r="G1" s="2" t="s">
        <v>2245</v>
      </c>
      <c r="H1" s="2" t="s">
        <v>2246</v>
      </c>
      <c r="I1" s="2" t="s">
        <v>2247</v>
      </c>
      <c r="J1" s="2" t="s">
        <v>2248</v>
      </c>
      <c r="K1" s="5" t="s">
        <v>6102</v>
      </c>
      <c r="L1" s="5" t="s">
        <v>3</v>
      </c>
      <c r="M1" s="5" t="s">
        <v>4</v>
      </c>
      <c r="N1" s="5" t="s">
        <v>2249</v>
      </c>
      <c r="O1" s="5" t="s">
        <v>2250</v>
      </c>
      <c r="P1" s="5" t="s">
        <v>2251</v>
      </c>
      <c r="Q1" s="5" t="s">
        <v>2252</v>
      </c>
      <c r="R1" s="5" t="s">
        <v>2253</v>
      </c>
      <c r="S1" s="5" t="s">
        <v>2254</v>
      </c>
      <c r="T1" s="5" t="s">
        <v>2255</v>
      </c>
      <c r="U1" s="5" t="s">
        <v>2256</v>
      </c>
      <c r="V1" s="5" t="s">
        <v>2257</v>
      </c>
      <c r="W1" s="5" t="s">
        <v>2258</v>
      </c>
      <c r="X1" s="5" t="s">
        <v>2259</v>
      </c>
      <c r="Y1" s="5" t="s">
        <v>2260</v>
      </c>
      <c r="Z1" s="5" t="s">
        <v>2261</v>
      </c>
      <c r="AA1" s="5" t="s">
        <v>2262</v>
      </c>
      <c r="AB1" s="5" t="s">
        <v>2263</v>
      </c>
      <c r="AC1" s="5" t="s">
        <v>2264</v>
      </c>
      <c r="AD1" s="5" t="s">
        <v>2265</v>
      </c>
    </row>
    <row r="2" spans="1:30" x14ac:dyDescent="0.3">
      <c r="A2" s="18" t="str">
        <f t="shared" ref="A2:B2" si="0">IF(AND(ISNUMBER(SEARCH("Yes",C2)),ISNUMBER(SEARCH("Yes",E2)),ISNUMBER(SEARCH("Yes",G2)),ISNUMBER(SEARCH("Yes",I2))),"Yes","No")</f>
        <v>No</v>
      </c>
      <c r="B2" s="18" t="str">
        <f t="shared" si="0"/>
        <v>No</v>
      </c>
      <c r="C2" s="15" t="str">
        <f t="shared" ref="C2:C256" si="1">IF(ISNUMBER(SEARCH("No;",Q2)),"No","Yes")</f>
        <v>No</v>
      </c>
      <c r="D2" s="18" t="str">
        <f t="shared" ref="D2:D256" si="2">IF(ISNUMBER(SEARCH("No",O2)),"No","Yes")</f>
        <v>No</v>
      </c>
      <c r="E2" s="18" t="str">
        <f t="shared" ref="E2:E256" si="3">IF(ISNUMBER(SEARCH("No;",U2)),"No",IF(ISBLANK(U2),"No","Yes"))</f>
        <v>No</v>
      </c>
      <c r="F2" s="18" t="str">
        <f t="shared" ref="F2:F256" si="4">IF(ISNUMBER(SEARCH("No;",S2)),"No",IF(ISBLANK(S2),"No","Yes"))</f>
        <v>No</v>
      </c>
      <c r="G2" s="18" t="str">
        <f t="shared" ref="G2:G256" si="5">IF(ISNUMBER(SEARCH("No;",Y2)),"No",IF(ISBLANK(Y2),"No","Yes"))</f>
        <v>No</v>
      </c>
      <c r="H2" s="18" t="str">
        <f t="shared" ref="H2:H256" si="6">IF(ISNUMBER(SEARCH("No;",W2)),"No",IF(ISBLANK(W2),"No","Yes"))</f>
        <v>No</v>
      </c>
      <c r="I2" s="18" t="str">
        <f t="shared" ref="I2:I256" si="7">IF(ISNUMBER(SEARCH("No;",AC2)),"No",IF(ISBLANK(AC2),"No","Yes"))</f>
        <v>Yes</v>
      </c>
      <c r="J2" s="18" t="str">
        <f t="shared" ref="J2:J256" si="8">IF(ISNUMBER(SEARCH("No",AA2)),"No",IF(ISBLANK(AA2),"No","Yes"))</f>
        <v>Yes</v>
      </c>
      <c r="K2" s="21">
        <v>0</v>
      </c>
      <c r="L2" s="5" t="s">
        <v>397</v>
      </c>
      <c r="M2" s="5" t="s">
        <v>398</v>
      </c>
      <c r="N2" s="5" t="s">
        <v>2266</v>
      </c>
      <c r="O2" s="5" t="s">
        <v>149</v>
      </c>
      <c r="P2" s="5" t="s">
        <v>2942</v>
      </c>
      <c r="Q2" s="32" t="s">
        <v>6103</v>
      </c>
      <c r="R2" s="21">
        <v>1</v>
      </c>
      <c r="S2" s="33"/>
      <c r="T2" s="33"/>
      <c r="U2" s="33"/>
      <c r="V2" s="33"/>
      <c r="W2" s="33"/>
      <c r="X2" s="33"/>
      <c r="Y2" s="33"/>
      <c r="Z2" s="33"/>
      <c r="AA2" s="5" t="s">
        <v>2269</v>
      </c>
      <c r="AB2" s="5" t="s">
        <v>6104</v>
      </c>
      <c r="AC2" s="32" t="s">
        <v>6105</v>
      </c>
      <c r="AD2" s="21">
        <v>1</v>
      </c>
    </row>
    <row r="3" spans="1:30" x14ac:dyDescent="0.3">
      <c r="A3" s="18" t="str">
        <f t="shared" ref="A3:B3" si="9">IF(AND(ISNUMBER(SEARCH("Yes",C3)),ISNUMBER(SEARCH("Yes",E3)),ISNUMBER(SEARCH("Yes",G3)),ISNUMBER(SEARCH("Yes",I3))),"Yes","No")</f>
        <v>No</v>
      </c>
      <c r="B3" s="18" t="str">
        <f t="shared" si="9"/>
        <v>No</v>
      </c>
      <c r="C3" s="15" t="str">
        <f t="shared" si="1"/>
        <v>No</v>
      </c>
      <c r="D3" s="18" t="str">
        <f t="shared" si="2"/>
        <v>No</v>
      </c>
      <c r="E3" s="18" t="str">
        <f t="shared" si="3"/>
        <v>No</v>
      </c>
      <c r="F3" s="18" t="str">
        <f t="shared" si="4"/>
        <v>No</v>
      </c>
      <c r="G3" s="18" t="str">
        <f t="shared" si="5"/>
        <v>No</v>
      </c>
      <c r="H3" s="18" t="str">
        <f t="shared" si="6"/>
        <v>No</v>
      </c>
      <c r="I3" s="18" t="str">
        <f t="shared" si="7"/>
        <v>Yes</v>
      </c>
      <c r="J3" s="18" t="str">
        <f t="shared" si="8"/>
        <v>Yes</v>
      </c>
      <c r="K3" s="21">
        <v>1</v>
      </c>
      <c r="L3" s="5" t="s">
        <v>399</v>
      </c>
      <c r="M3" s="5" t="s">
        <v>400</v>
      </c>
      <c r="N3" s="5" t="s">
        <v>2266</v>
      </c>
      <c r="O3" s="5" t="s">
        <v>149</v>
      </c>
      <c r="P3" s="5" t="s">
        <v>2284</v>
      </c>
      <c r="Q3" s="32" t="s">
        <v>6106</v>
      </c>
      <c r="R3" s="21">
        <v>1</v>
      </c>
      <c r="S3" s="33"/>
      <c r="T3" s="33"/>
      <c r="U3" s="33"/>
      <c r="V3" s="33"/>
      <c r="W3" s="33"/>
      <c r="X3" s="33"/>
      <c r="Y3" s="33"/>
      <c r="Z3" s="33"/>
      <c r="AA3" s="5" t="s">
        <v>2269</v>
      </c>
      <c r="AB3" s="5" t="s">
        <v>2274</v>
      </c>
      <c r="AC3" s="32" t="s">
        <v>2275</v>
      </c>
      <c r="AD3" s="21">
        <v>1</v>
      </c>
    </row>
    <row r="4" spans="1:30" x14ac:dyDescent="0.3">
      <c r="A4" s="18" t="str">
        <f t="shared" ref="A4:B4" si="10">IF(AND(ISNUMBER(SEARCH("Yes",C4)),ISNUMBER(SEARCH("Yes",E4)),ISNUMBER(SEARCH("Yes",G4)),ISNUMBER(SEARCH("Yes",I4))),"Yes","No")</f>
        <v>No</v>
      </c>
      <c r="B4" s="18" t="str">
        <f t="shared" si="10"/>
        <v>No</v>
      </c>
      <c r="C4" s="15" t="str">
        <f t="shared" si="1"/>
        <v>No</v>
      </c>
      <c r="D4" s="18" t="str">
        <f t="shared" si="2"/>
        <v>No</v>
      </c>
      <c r="E4" s="18" t="str">
        <f t="shared" si="3"/>
        <v>No</v>
      </c>
      <c r="F4" s="18" t="str">
        <f t="shared" si="4"/>
        <v>No</v>
      </c>
      <c r="G4" s="18" t="str">
        <f t="shared" si="5"/>
        <v>No</v>
      </c>
      <c r="H4" s="18" t="str">
        <f t="shared" si="6"/>
        <v>No</v>
      </c>
      <c r="I4" s="18" t="str">
        <f t="shared" si="7"/>
        <v>Yes</v>
      </c>
      <c r="J4" s="18" t="str">
        <f t="shared" si="8"/>
        <v>Yes</v>
      </c>
      <c r="K4" s="21">
        <v>2</v>
      </c>
      <c r="L4" s="5" t="s">
        <v>401</v>
      </c>
      <c r="M4" s="5" t="s">
        <v>402</v>
      </c>
      <c r="N4" s="5" t="s">
        <v>2266</v>
      </c>
      <c r="O4" s="5" t="s">
        <v>149</v>
      </c>
      <c r="P4" s="5" t="s">
        <v>2623</v>
      </c>
      <c r="Q4" s="32" t="s">
        <v>6107</v>
      </c>
      <c r="R4" s="21">
        <v>1</v>
      </c>
      <c r="S4" s="33"/>
      <c r="T4" s="33"/>
      <c r="U4" s="33"/>
      <c r="V4" s="33"/>
      <c r="W4" s="33"/>
      <c r="X4" s="33"/>
      <c r="Y4" s="33"/>
      <c r="Z4" s="33"/>
      <c r="AA4" s="5" t="s">
        <v>2269</v>
      </c>
      <c r="AB4" s="5" t="s">
        <v>2278</v>
      </c>
      <c r="AC4" s="32" t="s">
        <v>2279</v>
      </c>
      <c r="AD4" s="21">
        <v>1</v>
      </c>
    </row>
    <row r="5" spans="1:30" x14ac:dyDescent="0.3">
      <c r="A5" s="18" t="str">
        <f t="shared" ref="A5:B5" si="11">IF(AND(ISNUMBER(SEARCH("Yes",C5)),ISNUMBER(SEARCH("Yes",E5)),ISNUMBER(SEARCH("Yes",G5)),ISNUMBER(SEARCH("Yes",I5))),"Yes","No")</f>
        <v>No</v>
      </c>
      <c r="B5" s="18" t="str">
        <f t="shared" si="11"/>
        <v>No</v>
      </c>
      <c r="C5" s="15" t="str">
        <f t="shared" si="1"/>
        <v>No</v>
      </c>
      <c r="D5" s="18" t="str">
        <f t="shared" si="2"/>
        <v>No</v>
      </c>
      <c r="E5" s="18" t="str">
        <f t="shared" si="3"/>
        <v>No</v>
      </c>
      <c r="F5" s="18" t="str">
        <f t="shared" si="4"/>
        <v>No</v>
      </c>
      <c r="G5" s="18" t="str">
        <f t="shared" si="5"/>
        <v>No</v>
      </c>
      <c r="H5" s="18" t="str">
        <f t="shared" si="6"/>
        <v>No</v>
      </c>
      <c r="I5" s="18" t="str">
        <f t="shared" si="7"/>
        <v>Yes</v>
      </c>
      <c r="J5" s="18" t="str">
        <f t="shared" si="8"/>
        <v>Yes</v>
      </c>
      <c r="K5" s="21">
        <v>3</v>
      </c>
      <c r="L5" s="5" t="s">
        <v>403</v>
      </c>
      <c r="M5" s="5" t="s">
        <v>404</v>
      </c>
      <c r="N5" s="5" t="s">
        <v>2266</v>
      </c>
      <c r="O5" s="5" t="s">
        <v>149</v>
      </c>
      <c r="P5" s="5" t="s">
        <v>2623</v>
      </c>
      <c r="Q5" s="32" t="s">
        <v>6108</v>
      </c>
      <c r="R5" s="21">
        <v>1</v>
      </c>
      <c r="S5" s="33"/>
      <c r="T5" s="33"/>
      <c r="U5" s="33"/>
      <c r="V5" s="33"/>
      <c r="W5" s="33"/>
      <c r="X5" s="33"/>
      <c r="Y5" s="33"/>
      <c r="Z5" s="33"/>
      <c r="AA5" s="5" t="s">
        <v>2269</v>
      </c>
      <c r="AB5" s="5" t="s">
        <v>2282</v>
      </c>
      <c r="AC5" s="32" t="s">
        <v>2283</v>
      </c>
      <c r="AD5" s="21">
        <v>1</v>
      </c>
    </row>
    <row r="6" spans="1:30" x14ac:dyDescent="0.3">
      <c r="A6" s="18" t="str">
        <f t="shared" ref="A6:B6" si="12">IF(AND(ISNUMBER(SEARCH("Yes",C6)),ISNUMBER(SEARCH("Yes",E6)),ISNUMBER(SEARCH("Yes",G6)),ISNUMBER(SEARCH("Yes",I6))),"Yes","No")</f>
        <v>No</v>
      </c>
      <c r="B6" s="18" t="str">
        <f t="shared" si="12"/>
        <v>No</v>
      </c>
      <c r="C6" s="15" t="str">
        <f t="shared" si="1"/>
        <v>No</v>
      </c>
      <c r="D6" s="18" t="str">
        <f t="shared" si="2"/>
        <v>No</v>
      </c>
      <c r="E6" s="18" t="str">
        <f t="shared" si="3"/>
        <v>No</v>
      </c>
      <c r="F6" s="18" t="str">
        <f t="shared" si="4"/>
        <v>No</v>
      </c>
      <c r="G6" s="18" t="str">
        <f t="shared" si="5"/>
        <v>No</v>
      </c>
      <c r="H6" s="18" t="str">
        <f t="shared" si="6"/>
        <v>No</v>
      </c>
      <c r="I6" s="18" t="str">
        <f t="shared" si="7"/>
        <v>Yes</v>
      </c>
      <c r="J6" s="18" t="str">
        <f t="shared" si="8"/>
        <v>Yes</v>
      </c>
      <c r="K6" s="21">
        <v>4</v>
      </c>
      <c r="L6" s="5" t="s">
        <v>405</v>
      </c>
      <c r="M6" s="5" t="s">
        <v>406</v>
      </c>
      <c r="N6" s="5" t="s">
        <v>2266</v>
      </c>
      <c r="O6" s="5" t="s">
        <v>149</v>
      </c>
      <c r="P6" s="5" t="s">
        <v>2496</v>
      </c>
      <c r="Q6" s="32" t="s">
        <v>6109</v>
      </c>
      <c r="R6" s="21">
        <v>1</v>
      </c>
      <c r="S6" s="33"/>
      <c r="T6" s="33"/>
      <c r="U6" s="33"/>
      <c r="V6" s="33"/>
      <c r="W6" s="33"/>
      <c r="X6" s="33"/>
      <c r="Y6" s="33"/>
      <c r="Z6" s="33"/>
      <c r="AA6" s="5" t="s">
        <v>2269</v>
      </c>
      <c r="AB6" s="5" t="s">
        <v>6110</v>
      </c>
      <c r="AC6" s="32" t="s">
        <v>6111</v>
      </c>
      <c r="AD6" s="21">
        <v>1</v>
      </c>
    </row>
    <row r="7" spans="1:30" x14ac:dyDescent="0.3">
      <c r="A7" s="18" t="str">
        <f t="shared" ref="A7:B7" si="13">IF(AND(ISNUMBER(SEARCH("Yes",C7)),ISNUMBER(SEARCH("Yes",E7)),ISNUMBER(SEARCH("Yes",G7)),ISNUMBER(SEARCH("Yes",I7))),"Yes","No")</f>
        <v>No</v>
      </c>
      <c r="B7" s="18" t="str">
        <f t="shared" si="13"/>
        <v>No</v>
      </c>
      <c r="C7" s="15" t="str">
        <f t="shared" si="1"/>
        <v>No</v>
      </c>
      <c r="D7" s="18" t="str">
        <f t="shared" si="2"/>
        <v>No</v>
      </c>
      <c r="E7" s="18" t="str">
        <f t="shared" si="3"/>
        <v>No</v>
      </c>
      <c r="F7" s="18" t="str">
        <f t="shared" si="4"/>
        <v>No</v>
      </c>
      <c r="G7" s="18" t="str">
        <f t="shared" si="5"/>
        <v>No</v>
      </c>
      <c r="H7" s="18" t="str">
        <f t="shared" si="6"/>
        <v>No</v>
      </c>
      <c r="I7" s="18" t="str">
        <f t="shared" si="7"/>
        <v>Yes</v>
      </c>
      <c r="J7" s="18" t="str">
        <f t="shared" si="8"/>
        <v>Yes</v>
      </c>
      <c r="K7" s="21">
        <v>5</v>
      </c>
      <c r="L7" s="5" t="s">
        <v>407</v>
      </c>
      <c r="M7" s="5" t="s">
        <v>408</v>
      </c>
      <c r="N7" s="5" t="s">
        <v>2266</v>
      </c>
      <c r="O7" s="5" t="s">
        <v>149</v>
      </c>
      <c r="P7" s="5" t="s">
        <v>3086</v>
      </c>
      <c r="Q7" s="32" t="s">
        <v>6112</v>
      </c>
      <c r="R7" s="21">
        <v>1</v>
      </c>
      <c r="S7" s="33"/>
      <c r="T7" s="33"/>
      <c r="U7" s="33"/>
      <c r="V7" s="33"/>
      <c r="W7" s="33"/>
      <c r="X7" s="33"/>
      <c r="Y7" s="33"/>
      <c r="Z7" s="33"/>
      <c r="AA7" s="5" t="s">
        <v>21</v>
      </c>
      <c r="AB7" s="5" t="s">
        <v>2290</v>
      </c>
      <c r="AC7" s="32" t="s">
        <v>2291</v>
      </c>
      <c r="AD7" s="21">
        <v>1</v>
      </c>
    </row>
    <row r="8" spans="1:30" x14ac:dyDescent="0.3">
      <c r="A8" s="18" t="str">
        <f t="shared" ref="A8:B8" si="14">IF(AND(ISNUMBER(SEARCH("Yes",C8)),ISNUMBER(SEARCH("Yes",E8)),ISNUMBER(SEARCH("Yes",G8)),ISNUMBER(SEARCH("Yes",I8))),"Yes","No")</f>
        <v>No</v>
      </c>
      <c r="B8" s="18" t="str">
        <f t="shared" si="14"/>
        <v>No</v>
      </c>
      <c r="C8" s="15" t="str">
        <f t="shared" si="1"/>
        <v>No</v>
      </c>
      <c r="D8" s="18" t="str">
        <f t="shared" si="2"/>
        <v>No</v>
      </c>
      <c r="E8" s="18" t="str">
        <f t="shared" si="3"/>
        <v>No</v>
      </c>
      <c r="F8" s="18" t="str">
        <f t="shared" si="4"/>
        <v>No</v>
      </c>
      <c r="G8" s="18" t="str">
        <f t="shared" si="5"/>
        <v>No</v>
      </c>
      <c r="H8" s="18" t="str">
        <f t="shared" si="6"/>
        <v>No</v>
      </c>
      <c r="I8" s="18" t="str">
        <f t="shared" si="7"/>
        <v>Yes</v>
      </c>
      <c r="J8" s="18" t="str">
        <f t="shared" si="8"/>
        <v>Yes</v>
      </c>
      <c r="K8" s="21">
        <v>6</v>
      </c>
      <c r="L8" s="5" t="s">
        <v>409</v>
      </c>
      <c r="M8" s="5" t="s">
        <v>410</v>
      </c>
      <c r="N8" s="5" t="s">
        <v>2266</v>
      </c>
      <c r="O8" s="5" t="s">
        <v>149</v>
      </c>
      <c r="P8" s="5" t="s">
        <v>6113</v>
      </c>
      <c r="Q8" s="32" t="s">
        <v>6114</v>
      </c>
      <c r="R8" s="21">
        <v>1</v>
      </c>
      <c r="S8" s="33"/>
      <c r="T8" s="33"/>
      <c r="U8" s="33"/>
      <c r="V8" s="33"/>
      <c r="W8" s="33"/>
      <c r="X8" s="33"/>
      <c r="Y8" s="33"/>
      <c r="Z8" s="33"/>
      <c r="AA8" s="5" t="s">
        <v>2269</v>
      </c>
      <c r="AB8" s="5" t="s">
        <v>6115</v>
      </c>
      <c r="AC8" s="32" t="s">
        <v>6116</v>
      </c>
      <c r="AD8" s="21">
        <v>1</v>
      </c>
    </row>
    <row r="9" spans="1:30" x14ac:dyDescent="0.3">
      <c r="A9" s="18" t="str">
        <f t="shared" ref="A9:B9" si="15">IF(AND(ISNUMBER(SEARCH("Yes",C9)),ISNUMBER(SEARCH("Yes",E9)),ISNUMBER(SEARCH("Yes",G9)),ISNUMBER(SEARCH("Yes",I9))),"Yes","No")</f>
        <v>No</v>
      </c>
      <c r="B9" s="18" t="str">
        <f t="shared" si="15"/>
        <v>No</v>
      </c>
      <c r="C9" s="15" t="str">
        <f t="shared" si="1"/>
        <v>No</v>
      </c>
      <c r="D9" s="18" t="str">
        <f t="shared" si="2"/>
        <v>No</v>
      </c>
      <c r="E9" s="18" t="str">
        <f t="shared" si="3"/>
        <v>No</v>
      </c>
      <c r="F9" s="18" t="str">
        <f t="shared" si="4"/>
        <v>No</v>
      </c>
      <c r="G9" s="18" t="str">
        <f t="shared" si="5"/>
        <v>No</v>
      </c>
      <c r="H9" s="18" t="str">
        <f t="shared" si="6"/>
        <v>No</v>
      </c>
      <c r="I9" s="18" t="str">
        <f t="shared" si="7"/>
        <v>Yes</v>
      </c>
      <c r="J9" s="18" t="str">
        <f t="shared" si="8"/>
        <v>Yes</v>
      </c>
      <c r="K9" s="21">
        <v>7</v>
      </c>
      <c r="L9" s="5" t="s">
        <v>411</v>
      </c>
      <c r="M9" s="5" t="s">
        <v>2296</v>
      </c>
      <c r="N9" s="5" t="s">
        <v>2266</v>
      </c>
      <c r="O9" s="5" t="s">
        <v>149</v>
      </c>
      <c r="P9" s="5" t="s">
        <v>6117</v>
      </c>
      <c r="Q9" s="32" t="s">
        <v>6118</v>
      </c>
      <c r="R9" s="21">
        <v>1</v>
      </c>
      <c r="S9" s="33"/>
      <c r="T9" s="33"/>
      <c r="U9" s="33"/>
      <c r="V9" s="33"/>
      <c r="W9" s="33"/>
      <c r="X9" s="33"/>
      <c r="Y9" s="33"/>
      <c r="Z9" s="33"/>
      <c r="AA9" s="5" t="s">
        <v>2269</v>
      </c>
      <c r="AB9" s="5" t="s">
        <v>3877</v>
      </c>
      <c r="AC9" s="32" t="s">
        <v>2430</v>
      </c>
      <c r="AD9" s="21">
        <v>1</v>
      </c>
    </row>
    <row r="10" spans="1:30" x14ac:dyDescent="0.3">
      <c r="A10" s="18" t="str">
        <f t="shared" ref="A10:B10" si="16">IF(AND(ISNUMBER(SEARCH("Yes",C10)),ISNUMBER(SEARCH("Yes",E10)),ISNUMBER(SEARCH("Yes",G10)),ISNUMBER(SEARCH("Yes",I10))),"Yes","No")</f>
        <v>No</v>
      </c>
      <c r="B10" s="18" t="str">
        <f t="shared" si="16"/>
        <v>No</v>
      </c>
      <c r="C10" s="15" t="str">
        <f t="shared" si="1"/>
        <v>No</v>
      </c>
      <c r="D10" s="18" t="str">
        <f t="shared" si="2"/>
        <v>No</v>
      </c>
      <c r="E10" s="18" t="str">
        <f t="shared" si="3"/>
        <v>No</v>
      </c>
      <c r="F10" s="18" t="str">
        <f t="shared" si="4"/>
        <v>No</v>
      </c>
      <c r="G10" s="18" t="str">
        <f t="shared" si="5"/>
        <v>No</v>
      </c>
      <c r="H10" s="18" t="str">
        <f t="shared" si="6"/>
        <v>No</v>
      </c>
      <c r="I10" s="18" t="str">
        <f t="shared" si="7"/>
        <v>Yes</v>
      </c>
      <c r="J10" s="18" t="str">
        <f t="shared" si="8"/>
        <v>Yes</v>
      </c>
      <c r="K10" s="21">
        <v>8</v>
      </c>
      <c r="L10" s="5" t="s">
        <v>413</v>
      </c>
      <c r="M10" s="5" t="s">
        <v>414</v>
      </c>
      <c r="N10" s="5" t="s">
        <v>2266</v>
      </c>
      <c r="O10" s="5" t="s">
        <v>149</v>
      </c>
      <c r="P10" s="5" t="s">
        <v>2394</v>
      </c>
      <c r="Q10" s="32" t="s">
        <v>6119</v>
      </c>
      <c r="R10" s="21">
        <v>1</v>
      </c>
      <c r="S10" s="33"/>
      <c r="T10" s="33"/>
      <c r="U10" s="33"/>
      <c r="V10" s="33"/>
      <c r="W10" s="33"/>
      <c r="X10" s="33"/>
      <c r="Y10" s="33"/>
      <c r="Z10" s="33"/>
      <c r="AA10" s="5" t="s">
        <v>2269</v>
      </c>
      <c r="AB10" s="5" t="s">
        <v>6120</v>
      </c>
      <c r="AC10" s="32" t="s">
        <v>6121</v>
      </c>
      <c r="AD10" s="21">
        <v>1</v>
      </c>
    </row>
    <row r="11" spans="1:30" x14ac:dyDescent="0.3">
      <c r="A11" s="18" t="str">
        <f t="shared" ref="A11:B11" si="17">IF(AND(ISNUMBER(SEARCH("Yes",C11)),ISNUMBER(SEARCH("Yes",E11)),ISNUMBER(SEARCH("Yes",G11)),ISNUMBER(SEARCH("Yes",I11))),"Yes","No")</f>
        <v>No</v>
      </c>
      <c r="B11" s="18" t="str">
        <f t="shared" si="17"/>
        <v>No</v>
      </c>
      <c r="C11" s="15" t="str">
        <f t="shared" si="1"/>
        <v>No</v>
      </c>
      <c r="D11" s="18" t="str">
        <f t="shared" si="2"/>
        <v>No</v>
      </c>
      <c r="E11" s="18" t="str">
        <f t="shared" si="3"/>
        <v>No</v>
      </c>
      <c r="F11" s="18" t="str">
        <f t="shared" si="4"/>
        <v>No</v>
      </c>
      <c r="G11" s="18" t="str">
        <f t="shared" si="5"/>
        <v>No</v>
      </c>
      <c r="H11" s="18" t="str">
        <f t="shared" si="6"/>
        <v>No</v>
      </c>
      <c r="I11" s="18" t="str">
        <f t="shared" si="7"/>
        <v>Yes</v>
      </c>
      <c r="J11" s="18" t="str">
        <f t="shared" si="8"/>
        <v>Yes</v>
      </c>
      <c r="K11" s="21">
        <v>9</v>
      </c>
      <c r="L11" s="5" t="s">
        <v>415</v>
      </c>
      <c r="M11" s="5" t="s">
        <v>416</v>
      </c>
      <c r="N11" s="5" t="s">
        <v>2266</v>
      </c>
      <c r="O11" s="5" t="s">
        <v>149</v>
      </c>
      <c r="P11" s="5" t="s">
        <v>2623</v>
      </c>
      <c r="Q11" s="32" t="s">
        <v>6122</v>
      </c>
      <c r="R11" s="21">
        <v>1</v>
      </c>
      <c r="S11" s="33"/>
      <c r="T11" s="33"/>
      <c r="U11" s="33"/>
      <c r="V11" s="33"/>
      <c r="W11" s="33"/>
      <c r="X11" s="33"/>
      <c r="Y11" s="33"/>
      <c r="Z11" s="33"/>
      <c r="AA11" s="5" t="s">
        <v>2269</v>
      </c>
      <c r="AB11" s="5" t="s">
        <v>6123</v>
      </c>
      <c r="AC11" s="32" t="s">
        <v>6124</v>
      </c>
      <c r="AD11" s="21">
        <v>1</v>
      </c>
    </row>
    <row r="12" spans="1:30" x14ac:dyDescent="0.3">
      <c r="A12" s="18" t="str">
        <f t="shared" ref="A12:B12" si="18">IF(AND(ISNUMBER(SEARCH("Yes",C12)),ISNUMBER(SEARCH("Yes",E12)),ISNUMBER(SEARCH("Yes",G12)),ISNUMBER(SEARCH("Yes",I12))),"Yes","No")</f>
        <v>No</v>
      </c>
      <c r="B12" s="18" t="str">
        <f t="shared" si="18"/>
        <v>No</v>
      </c>
      <c r="C12" s="15" t="str">
        <f t="shared" si="1"/>
        <v>No</v>
      </c>
      <c r="D12" s="18" t="str">
        <f t="shared" si="2"/>
        <v>No</v>
      </c>
      <c r="E12" s="18" t="str">
        <f t="shared" si="3"/>
        <v>No</v>
      </c>
      <c r="F12" s="18" t="str">
        <f t="shared" si="4"/>
        <v>No</v>
      </c>
      <c r="G12" s="18" t="str">
        <f t="shared" si="5"/>
        <v>No</v>
      </c>
      <c r="H12" s="18" t="str">
        <f t="shared" si="6"/>
        <v>No</v>
      </c>
      <c r="I12" s="18" t="str">
        <f t="shared" si="7"/>
        <v>Yes</v>
      </c>
      <c r="J12" s="18" t="str">
        <f t="shared" si="8"/>
        <v>Yes</v>
      </c>
      <c r="K12" s="21">
        <v>10</v>
      </c>
      <c r="L12" s="5" t="s">
        <v>417</v>
      </c>
      <c r="M12" s="5" t="s">
        <v>418</v>
      </c>
      <c r="N12" s="5" t="s">
        <v>2266</v>
      </c>
      <c r="O12" s="5" t="s">
        <v>149</v>
      </c>
      <c r="P12" s="5" t="s">
        <v>2292</v>
      </c>
      <c r="Q12" s="32" t="s">
        <v>6125</v>
      </c>
      <c r="R12" s="21">
        <v>1</v>
      </c>
      <c r="S12" s="33"/>
      <c r="T12" s="33"/>
      <c r="U12" s="33"/>
      <c r="V12" s="33"/>
      <c r="W12" s="33"/>
      <c r="X12" s="33"/>
      <c r="Y12" s="33"/>
      <c r="Z12" s="33"/>
      <c r="AA12" s="5" t="s">
        <v>2269</v>
      </c>
      <c r="AB12" s="5" t="s">
        <v>2311</v>
      </c>
      <c r="AC12" s="32" t="s">
        <v>2312</v>
      </c>
      <c r="AD12" s="21">
        <v>1</v>
      </c>
    </row>
    <row r="13" spans="1:30" x14ac:dyDescent="0.3">
      <c r="A13" s="18" t="str">
        <f t="shared" ref="A13:B13" si="19">IF(AND(ISNUMBER(SEARCH("Yes",C13)),ISNUMBER(SEARCH("Yes",E13)),ISNUMBER(SEARCH("Yes",G13)),ISNUMBER(SEARCH("Yes",I13))),"Yes","No")</f>
        <v>No</v>
      </c>
      <c r="B13" s="18" t="str">
        <f t="shared" si="19"/>
        <v>No</v>
      </c>
      <c r="C13" s="15" t="str">
        <f t="shared" si="1"/>
        <v>No</v>
      </c>
      <c r="D13" s="18" t="str">
        <f t="shared" si="2"/>
        <v>No</v>
      </c>
      <c r="E13" s="18" t="str">
        <f t="shared" si="3"/>
        <v>No</v>
      </c>
      <c r="F13" s="18" t="str">
        <f t="shared" si="4"/>
        <v>No</v>
      </c>
      <c r="G13" s="18" t="str">
        <f t="shared" si="5"/>
        <v>No</v>
      </c>
      <c r="H13" s="18" t="str">
        <f t="shared" si="6"/>
        <v>No</v>
      </c>
      <c r="I13" s="18" t="str">
        <f t="shared" si="7"/>
        <v>Yes</v>
      </c>
      <c r="J13" s="18" t="str">
        <f t="shared" si="8"/>
        <v>Yes</v>
      </c>
      <c r="K13" s="21">
        <v>11</v>
      </c>
      <c r="L13" s="5" t="s">
        <v>419</v>
      </c>
      <c r="M13" s="5" t="s">
        <v>420</v>
      </c>
      <c r="N13" s="5" t="s">
        <v>2266</v>
      </c>
      <c r="O13" s="5" t="s">
        <v>149</v>
      </c>
      <c r="P13" s="5" t="s">
        <v>2623</v>
      </c>
      <c r="Q13" s="32" t="s">
        <v>6126</v>
      </c>
      <c r="R13" s="21">
        <v>1</v>
      </c>
      <c r="S13" s="33"/>
      <c r="T13" s="33"/>
      <c r="U13" s="33"/>
      <c r="V13" s="33"/>
      <c r="W13" s="33"/>
      <c r="X13" s="33"/>
      <c r="Y13" s="33"/>
      <c r="Z13" s="33"/>
      <c r="AA13" s="5" t="s">
        <v>2269</v>
      </c>
      <c r="AB13" s="5" t="s">
        <v>2315</v>
      </c>
      <c r="AC13" s="32" t="s">
        <v>2316</v>
      </c>
      <c r="AD13" s="21">
        <v>1</v>
      </c>
    </row>
    <row r="14" spans="1:30" x14ac:dyDescent="0.3">
      <c r="A14" s="18" t="str">
        <f t="shared" ref="A14:B14" si="20">IF(AND(ISNUMBER(SEARCH("Yes",C14)),ISNUMBER(SEARCH("Yes",E14)),ISNUMBER(SEARCH("Yes",G14)),ISNUMBER(SEARCH("Yes",I14))),"Yes","No")</f>
        <v>No</v>
      </c>
      <c r="B14" s="18" t="str">
        <f t="shared" si="20"/>
        <v>No</v>
      </c>
      <c r="C14" s="15" t="str">
        <f t="shared" si="1"/>
        <v>No</v>
      </c>
      <c r="D14" s="18" t="str">
        <f t="shared" si="2"/>
        <v>Yes</v>
      </c>
      <c r="E14" s="18" t="str">
        <f t="shared" si="3"/>
        <v>No</v>
      </c>
      <c r="F14" s="18" t="str">
        <f t="shared" si="4"/>
        <v>Yes</v>
      </c>
      <c r="G14" s="18" t="str">
        <f t="shared" si="5"/>
        <v>No</v>
      </c>
      <c r="H14" s="18" t="str">
        <f t="shared" si="6"/>
        <v>No</v>
      </c>
      <c r="I14" s="18" t="str">
        <f t="shared" si="7"/>
        <v>Yes</v>
      </c>
      <c r="J14" s="18" t="str">
        <f t="shared" si="8"/>
        <v>Yes</v>
      </c>
      <c r="K14" s="21">
        <v>12</v>
      </c>
      <c r="L14" s="5" t="s">
        <v>421</v>
      </c>
      <c r="M14" s="5" t="s">
        <v>422</v>
      </c>
      <c r="N14" s="5" t="s">
        <v>2266</v>
      </c>
      <c r="O14" s="5" t="s">
        <v>2269</v>
      </c>
      <c r="P14" s="5" t="s">
        <v>6127</v>
      </c>
      <c r="Q14" s="32" t="s">
        <v>6128</v>
      </c>
      <c r="R14" s="21">
        <v>1</v>
      </c>
      <c r="S14" s="5" t="s">
        <v>149</v>
      </c>
      <c r="T14" s="5" t="s">
        <v>2319</v>
      </c>
      <c r="U14" s="32" t="s">
        <v>6129</v>
      </c>
      <c r="V14" s="21">
        <v>1</v>
      </c>
      <c r="W14" s="33"/>
      <c r="X14" s="33"/>
      <c r="Y14" s="33"/>
      <c r="Z14" s="33"/>
      <c r="AA14" s="5" t="s">
        <v>2269</v>
      </c>
      <c r="AB14" s="5" t="s">
        <v>2321</v>
      </c>
      <c r="AC14" s="32" t="s">
        <v>2322</v>
      </c>
      <c r="AD14" s="21">
        <v>1</v>
      </c>
    </row>
    <row r="15" spans="1:30" x14ac:dyDescent="0.3">
      <c r="A15" s="18" t="str">
        <f t="shared" ref="A15:B15" si="21">IF(AND(ISNUMBER(SEARCH("Yes",C15)),ISNUMBER(SEARCH("Yes",E15)),ISNUMBER(SEARCH("Yes",G15)),ISNUMBER(SEARCH("Yes",I15))),"Yes","No")</f>
        <v>Yes</v>
      </c>
      <c r="B15" s="18" t="str">
        <f t="shared" si="21"/>
        <v>No</v>
      </c>
      <c r="C15" s="15" t="str">
        <f t="shared" si="1"/>
        <v>Yes</v>
      </c>
      <c r="D15" s="18" t="str">
        <f t="shared" si="2"/>
        <v>No</v>
      </c>
      <c r="E15" s="18" t="str">
        <f t="shared" si="3"/>
        <v>Yes</v>
      </c>
      <c r="F15" s="18" t="str">
        <f t="shared" si="4"/>
        <v>Yes</v>
      </c>
      <c r="G15" s="18" t="str">
        <f t="shared" si="5"/>
        <v>Yes</v>
      </c>
      <c r="H15" s="18" t="str">
        <f t="shared" si="6"/>
        <v>Yes</v>
      </c>
      <c r="I15" s="18" t="str">
        <f t="shared" si="7"/>
        <v>Yes</v>
      </c>
      <c r="J15" s="18" t="str">
        <f t="shared" si="8"/>
        <v>Yes</v>
      </c>
      <c r="K15" s="21">
        <v>13</v>
      </c>
      <c r="L15" s="5" t="s">
        <v>64</v>
      </c>
      <c r="M15" s="5" t="s">
        <v>25</v>
      </c>
      <c r="N15" s="5" t="s">
        <v>2266</v>
      </c>
      <c r="O15" s="5" t="s">
        <v>149</v>
      </c>
      <c r="P15" s="5" t="s">
        <v>6130</v>
      </c>
      <c r="Q15" s="32" t="s">
        <v>6131</v>
      </c>
      <c r="R15" s="21">
        <v>1</v>
      </c>
      <c r="S15" s="5" t="s">
        <v>21</v>
      </c>
      <c r="T15" s="5" t="s">
        <v>6132</v>
      </c>
      <c r="U15" s="32" t="s">
        <v>6133</v>
      </c>
      <c r="V15" s="21">
        <v>1</v>
      </c>
      <c r="W15" s="5" t="s">
        <v>2269</v>
      </c>
      <c r="X15" s="5" t="s">
        <v>6134</v>
      </c>
      <c r="Y15" s="32" t="s">
        <v>6135</v>
      </c>
      <c r="Z15" s="21">
        <v>1</v>
      </c>
      <c r="AA15" s="5" t="s">
        <v>2269</v>
      </c>
      <c r="AB15" s="5" t="s">
        <v>2329</v>
      </c>
      <c r="AC15" s="32" t="s">
        <v>2330</v>
      </c>
      <c r="AD15" s="21">
        <v>1</v>
      </c>
    </row>
    <row r="16" spans="1:30" x14ac:dyDescent="0.3">
      <c r="A16" s="18" t="str">
        <f t="shared" ref="A16:B16" si="22">IF(AND(ISNUMBER(SEARCH("Yes",C16)),ISNUMBER(SEARCH("Yes",E16)),ISNUMBER(SEARCH("Yes",G16)),ISNUMBER(SEARCH("Yes",I16))),"Yes","No")</f>
        <v>Yes</v>
      </c>
      <c r="B16" s="18" t="str">
        <f t="shared" si="22"/>
        <v>Yes</v>
      </c>
      <c r="C16" s="15" t="str">
        <f t="shared" si="1"/>
        <v>Yes</v>
      </c>
      <c r="D16" s="18" t="str">
        <f t="shared" si="2"/>
        <v>Yes</v>
      </c>
      <c r="E16" s="18" t="str">
        <f t="shared" si="3"/>
        <v>Yes</v>
      </c>
      <c r="F16" s="18" t="str">
        <f t="shared" si="4"/>
        <v>Yes</v>
      </c>
      <c r="G16" s="18" t="str">
        <f t="shared" si="5"/>
        <v>Yes</v>
      </c>
      <c r="H16" s="18" t="str">
        <f t="shared" si="6"/>
        <v>Yes</v>
      </c>
      <c r="I16" s="18" t="str">
        <f t="shared" si="7"/>
        <v>Yes</v>
      </c>
      <c r="J16" s="18" t="str">
        <f t="shared" si="8"/>
        <v>Yes</v>
      </c>
      <c r="K16" s="21">
        <v>14</v>
      </c>
      <c r="L16" s="5" t="s">
        <v>19</v>
      </c>
      <c r="M16" s="5" t="s">
        <v>20</v>
      </c>
      <c r="N16" s="5" t="s">
        <v>2266</v>
      </c>
      <c r="O16" s="5" t="s">
        <v>21</v>
      </c>
      <c r="P16" s="5" t="s">
        <v>6136</v>
      </c>
      <c r="Q16" s="32" t="s">
        <v>6137</v>
      </c>
      <c r="R16" s="21">
        <v>1</v>
      </c>
      <c r="S16" s="5" t="s">
        <v>21</v>
      </c>
      <c r="T16" s="5" t="s">
        <v>6138</v>
      </c>
      <c r="U16" s="32" t="s">
        <v>2334</v>
      </c>
      <c r="V16" s="21">
        <v>1</v>
      </c>
      <c r="W16" s="5" t="s">
        <v>21</v>
      </c>
      <c r="X16" s="5" t="s">
        <v>6139</v>
      </c>
      <c r="Y16" s="32" t="s">
        <v>2336</v>
      </c>
      <c r="Z16" s="21">
        <v>1</v>
      </c>
      <c r="AA16" s="5" t="s">
        <v>2269</v>
      </c>
      <c r="AB16" s="5" t="s">
        <v>3882</v>
      </c>
      <c r="AC16" s="32" t="s">
        <v>5903</v>
      </c>
      <c r="AD16" s="21">
        <v>1</v>
      </c>
    </row>
    <row r="17" spans="1:30" x14ac:dyDescent="0.3">
      <c r="A17" s="18" t="str">
        <f t="shared" ref="A17:B17" si="23">IF(AND(ISNUMBER(SEARCH("Yes",C17)),ISNUMBER(SEARCH("Yes",E17)),ISNUMBER(SEARCH("Yes",G17)),ISNUMBER(SEARCH("Yes",I17))),"Yes","No")</f>
        <v>Yes</v>
      </c>
      <c r="B17" s="18" t="str">
        <f t="shared" si="23"/>
        <v>Yes</v>
      </c>
      <c r="C17" s="15" t="str">
        <f t="shared" si="1"/>
        <v>Yes</v>
      </c>
      <c r="D17" s="18" t="str">
        <f t="shared" si="2"/>
        <v>Yes</v>
      </c>
      <c r="E17" s="18" t="str">
        <f t="shared" si="3"/>
        <v>Yes</v>
      </c>
      <c r="F17" s="18" t="str">
        <f t="shared" si="4"/>
        <v>Yes</v>
      </c>
      <c r="G17" s="18" t="str">
        <f t="shared" si="5"/>
        <v>Yes</v>
      </c>
      <c r="H17" s="18" t="str">
        <f t="shared" si="6"/>
        <v>Yes</v>
      </c>
      <c r="I17" s="18" t="str">
        <f t="shared" si="7"/>
        <v>Yes</v>
      </c>
      <c r="J17" s="18" t="str">
        <f t="shared" si="8"/>
        <v>Yes</v>
      </c>
      <c r="K17" s="21">
        <v>15</v>
      </c>
      <c r="L17" s="5" t="s">
        <v>125</v>
      </c>
      <c r="M17" s="5" t="s">
        <v>278</v>
      </c>
      <c r="N17" s="5" t="s">
        <v>2266</v>
      </c>
      <c r="O17" s="5" t="s">
        <v>21</v>
      </c>
      <c r="P17" s="5" t="s">
        <v>2375</v>
      </c>
      <c r="Q17" s="32" t="s">
        <v>2376</v>
      </c>
      <c r="R17" s="21">
        <v>1</v>
      </c>
      <c r="S17" s="5" t="s">
        <v>21</v>
      </c>
      <c r="T17" s="5" t="s">
        <v>6140</v>
      </c>
      <c r="U17" s="32" t="s">
        <v>6141</v>
      </c>
      <c r="V17" s="21">
        <v>1</v>
      </c>
      <c r="W17" s="5" t="s">
        <v>2269</v>
      </c>
      <c r="X17" s="5" t="s">
        <v>6142</v>
      </c>
      <c r="Y17" s="32" t="s">
        <v>6143</v>
      </c>
      <c r="Z17" s="21">
        <v>1</v>
      </c>
      <c r="AA17" s="5" t="s">
        <v>21</v>
      </c>
      <c r="AB17" s="5" t="s">
        <v>6144</v>
      </c>
      <c r="AC17" s="32" t="s">
        <v>6145</v>
      </c>
      <c r="AD17" s="21">
        <v>1</v>
      </c>
    </row>
    <row r="18" spans="1:30" x14ac:dyDescent="0.3">
      <c r="A18" s="18" t="str">
        <f t="shared" ref="A18:B18" si="24">IF(AND(ISNUMBER(SEARCH("Yes",C18)),ISNUMBER(SEARCH("Yes",E18)),ISNUMBER(SEARCH("Yes",G18)),ISNUMBER(SEARCH("Yes",I18))),"Yes","No")</f>
        <v>No</v>
      </c>
      <c r="B18" s="18" t="str">
        <f t="shared" si="24"/>
        <v>No</v>
      </c>
      <c r="C18" s="15" t="str">
        <f t="shared" si="1"/>
        <v>No</v>
      </c>
      <c r="D18" s="18" t="str">
        <f t="shared" si="2"/>
        <v>No</v>
      </c>
      <c r="E18" s="18" t="str">
        <f t="shared" si="3"/>
        <v>No</v>
      </c>
      <c r="F18" s="18" t="str">
        <f t="shared" si="4"/>
        <v>No</v>
      </c>
      <c r="G18" s="18" t="str">
        <f t="shared" si="5"/>
        <v>No</v>
      </c>
      <c r="H18" s="18" t="str">
        <f t="shared" si="6"/>
        <v>No</v>
      </c>
      <c r="I18" s="18" t="str">
        <f t="shared" si="7"/>
        <v>Yes</v>
      </c>
      <c r="J18" s="18" t="str">
        <f t="shared" si="8"/>
        <v>Yes</v>
      </c>
      <c r="K18" s="21">
        <v>16</v>
      </c>
      <c r="L18" s="5" t="s">
        <v>223</v>
      </c>
      <c r="M18" s="5" t="s">
        <v>369</v>
      </c>
      <c r="N18" s="5" t="s">
        <v>2266</v>
      </c>
      <c r="O18" s="5" t="s">
        <v>149</v>
      </c>
      <c r="P18" s="5" t="s">
        <v>2347</v>
      </c>
      <c r="Q18" s="32" t="s">
        <v>2348</v>
      </c>
      <c r="R18" s="21">
        <v>1</v>
      </c>
      <c r="S18" s="33"/>
      <c r="T18" s="33"/>
      <c r="U18" s="33"/>
      <c r="V18" s="33"/>
      <c r="W18" s="33"/>
      <c r="X18" s="33"/>
      <c r="Y18" s="33"/>
      <c r="Z18" s="33"/>
      <c r="AA18" s="5" t="s">
        <v>2269</v>
      </c>
      <c r="AB18" s="5" t="s">
        <v>2628</v>
      </c>
      <c r="AC18" s="32" t="s">
        <v>2693</v>
      </c>
      <c r="AD18" s="21">
        <v>1</v>
      </c>
    </row>
    <row r="19" spans="1:30" x14ac:dyDescent="0.3">
      <c r="A19" s="18" t="str">
        <f t="shared" ref="A19:B19" si="25">IF(AND(ISNUMBER(SEARCH("Yes",C19)),ISNUMBER(SEARCH("Yes",E19)),ISNUMBER(SEARCH("Yes",G19)),ISNUMBER(SEARCH("Yes",I19))),"Yes","No")</f>
        <v>No</v>
      </c>
      <c r="B19" s="18" t="str">
        <f t="shared" si="25"/>
        <v>No</v>
      </c>
      <c r="C19" s="15" t="str">
        <f t="shared" si="1"/>
        <v>No</v>
      </c>
      <c r="D19" s="18" t="str">
        <f t="shared" si="2"/>
        <v>No</v>
      </c>
      <c r="E19" s="18" t="str">
        <f t="shared" si="3"/>
        <v>No</v>
      </c>
      <c r="F19" s="18" t="str">
        <f t="shared" si="4"/>
        <v>Yes</v>
      </c>
      <c r="G19" s="18" t="str">
        <f t="shared" si="5"/>
        <v>Yes</v>
      </c>
      <c r="H19" s="18" t="str">
        <f t="shared" si="6"/>
        <v>Yes</v>
      </c>
      <c r="I19" s="18" t="str">
        <f t="shared" si="7"/>
        <v>Yes</v>
      </c>
      <c r="J19" s="18" t="str">
        <f t="shared" si="8"/>
        <v>Yes</v>
      </c>
      <c r="K19" s="21">
        <v>17</v>
      </c>
      <c r="L19" s="5" t="s">
        <v>348</v>
      </c>
      <c r="M19" s="5" t="s">
        <v>349</v>
      </c>
      <c r="N19" s="5" t="s">
        <v>2266</v>
      </c>
      <c r="O19" s="5" t="s">
        <v>149</v>
      </c>
      <c r="P19" s="5" t="s">
        <v>2351</v>
      </c>
      <c r="Q19" s="32" t="s">
        <v>2352</v>
      </c>
      <c r="R19" s="21">
        <v>1</v>
      </c>
      <c r="S19" s="5" t="s">
        <v>2269</v>
      </c>
      <c r="T19" s="5" t="s">
        <v>6146</v>
      </c>
      <c r="U19" s="32" t="s">
        <v>6147</v>
      </c>
      <c r="V19" s="21">
        <v>1</v>
      </c>
      <c r="W19" s="5" t="s">
        <v>21</v>
      </c>
      <c r="X19" s="5" t="s">
        <v>2355</v>
      </c>
      <c r="Y19" s="32" t="s">
        <v>6148</v>
      </c>
      <c r="Z19" s="21">
        <v>1</v>
      </c>
      <c r="AA19" s="5" t="s">
        <v>2269</v>
      </c>
      <c r="AB19" s="5" t="s">
        <v>2506</v>
      </c>
      <c r="AC19" s="32" t="s">
        <v>4422</v>
      </c>
      <c r="AD19" s="21">
        <v>1</v>
      </c>
    </row>
    <row r="20" spans="1:30" x14ac:dyDescent="0.3">
      <c r="A20" s="18" t="str">
        <f t="shared" ref="A20:B20" si="26">IF(AND(ISNUMBER(SEARCH("Yes",C20)),ISNUMBER(SEARCH("Yes",E20)),ISNUMBER(SEARCH("Yes",G20)),ISNUMBER(SEARCH("Yes",I20))),"Yes","No")</f>
        <v>No</v>
      </c>
      <c r="B20" s="18" t="str">
        <f t="shared" si="26"/>
        <v>No</v>
      </c>
      <c r="C20" s="15" t="str">
        <f t="shared" si="1"/>
        <v>No</v>
      </c>
      <c r="D20" s="18" t="str">
        <f t="shared" si="2"/>
        <v>No</v>
      </c>
      <c r="E20" s="18" t="str">
        <f t="shared" si="3"/>
        <v>No</v>
      </c>
      <c r="F20" s="18" t="str">
        <f t="shared" si="4"/>
        <v>No</v>
      </c>
      <c r="G20" s="18" t="str">
        <f t="shared" si="5"/>
        <v>No</v>
      </c>
      <c r="H20" s="18" t="str">
        <f t="shared" si="6"/>
        <v>No</v>
      </c>
      <c r="I20" s="18" t="str">
        <f t="shared" si="7"/>
        <v>Yes</v>
      </c>
      <c r="J20" s="18" t="str">
        <f t="shared" si="8"/>
        <v>Yes</v>
      </c>
      <c r="K20" s="21">
        <v>18</v>
      </c>
      <c r="L20" s="5" t="s">
        <v>423</v>
      </c>
      <c r="M20" s="5" t="s">
        <v>424</v>
      </c>
      <c r="N20" s="5" t="s">
        <v>2266</v>
      </c>
      <c r="O20" s="5" t="s">
        <v>149</v>
      </c>
      <c r="P20" s="5" t="s">
        <v>2359</v>
      </c>
      <c r="Q20" s="32" t="s">
        <v>2360</v>
      </c>
      <c r="R20" s="21">
        <v>1</v>
      </c>
      <c r="S20" s="33"/>
      <c r="T20" s="33"/>
      <c r="U20" s="33"/>
      <c r="V20" s="33"/>
      <c r="W20" s="33"/>
      <c r="X20" s="33"/>
      <c r="Y20" s="33"/>
      <c r="Z20" s="33"/>
      <c r="AA20" s="5" t="s">
        <v>2269</v>
      </c>
      <c r="AB20" s="5" t="s">
        <v>6149</v>
      </c>
      <c r="AC20" s="32" t="s">
        <v>6150</v>
      </c>
      <c r="AD20" s="21">
        <v>1</v>
      </c>
    </row>
    <row r="21" spans="1:30" x14ac:dyDescent="0.3">
      <c r="A21" s="18" t="str">
        <f t="shared" ref="A21:B21" si="27">IF(AND(ISNUMBER(SEARCH("Yes",C21)),ISNUMBER(SEARCH("Yes",E21)),ISNUMBER(SEARCH("Yes",G21)),ISNUMBER(SEARCH("Yes",I21))),"Yes","No")</f>
        <v>Yes</v>
      </c>
      <c r="B21" s="18" t="str">
        <f t="shared" si="27"/>
        <v>Yes</v>
      </c>
      <c r="C21" s="15" t="str">
        <f t="shared" si="1"/>
        <v>Yes</v>
      </c>
      <c r="D21" s="18" t="str">
        <f t="shared" si="2"/>
        <v>Yes</v>
      </c>
      <c r="E21" s="18" t="str">
        <f t="shared" si="3"/>
        <v>Yes</v>
      </c>
      <c r="F21" s="18" t="str">
        <f t="shared" si="4"/>
        <v>Yes</v>
      </c>
      <c r="G21" s="18" t="str">
        <f t="shared" si="5"/>
        <v>Yes</v>
      </c>
      <c r="H21" s="18" t="str">
        <f t="shared" si="6"/>
        <v>Yes</v>
      </c>
      <c r="I21" s="18" t="str">
        <f t="shared" si="7"/>
        <v>Yes</v>
      </c>
      <c r="J21" s="18" t="str">
        <f t="shared" si="8"/>
        <v>Yes</v>
      </c>
      <c r="K21" s="21">
        <v>19</v>
      </c>
      <c r="L21" s="5" t="s">
        <v>24</v>
      </c>
      <c r="M21" s="5" t="s">
        <v>25</v>
      </c>
      <c r="N21" s="5" t="s">
        <v>2266</v>
      </c>
      <c r="O21" s="5" t="s">
        <v>2269</v>
      </c>
      <c r="P21" s="5" t="s">
        <v>6151</v>
      </c>
      <c r="Q21" s="32" t="s">
        <v>6152</v>
      </c>
      <c r="R21" s="21">
        <v>1</v>
      </c>
      <c r="S21" s="5" t="s">
        <v>21</v>
      </c>
      <c r="T21" s="5" t="s">
        <v>6153</v>
      </c>
      <c r="U21" s="32" t="s">
        <v>6154</v>
      </c>
      <c r="V21" s="21">
        <v>1</v>
      </c>
      <c r="W21" s="5" t="s">
        <v>21</v>
      </c>
      <c r="X21" s="5" t="s">
        <v>6155</v>
      </c>
      <c r="Y21" s="32" t="s">
        <v>6156</v>
      </c>
      <c r="Z21" s="21">
        <v>1</v>
      </c>
      <c r="AA21" s="5" t="s">
        <v>2269</v>
      </c>
      <c r="AB21" s="5" t="s">
        <v>6157</v>
      </c>
      <c r="AC21" s="32" t="s">
        <v>5612</v>
      </c>
      <c r="AD21" s="21">
        <v>1</v>
      </c>
    </row>
    <row r="22" spans="1:30" x14ac:dyDescent="0.3">
      <c r="A22" s="18" t="str">
        <f t="shared" ref="A22:B22" si="28">IF(AND(ISNUMBER(SEARCH("Yes",C22)),ISNUMBER(SEARCH("Yes",E22)),ISNUMBER(SEARCH("Yes",G22)),ISNUMBER(SEARCH("Yes",I22))),"Yes","No")</f>
        <v>No</v>
      </c>
      <c r="B22" s="18" t="str">
        <f t="shared" si="28"/>
        <v>No</v>
      </c>
      <c r="C22" s="15" t="str">
        <f t="shared" si="1"/>
        <v>No</v>
      </c>
      <c r="D22" s="18" t="str">
        <f t="shared" si="2"/>
        <v>No</v>
      </c>
      <c r="E22" s="18" t="str">
        <f t="shared" si="3"/>
        <v>No</v>
      </c>
      <c r="F22" s="18" t="str">
        <f t="shared" si="4"/>
        <v>No</v>
      </c>
      <c r="G22" s="18" t="str">
        <f t="shared" si="5"/>
        <v>No</v>
      </c>
      <c r="H22" s="18" t="str">
        <f t="shared" si="6"/>
        <v>No</v>
      </c>
      <c r="I22" s="18" t="str">
        <f t="shared" si="7"/>
        <v>Yes</v>
      </c>
      <c r="J22" s="18" t="str">
        <f t="shared" si="8"/>
        <v>Yes</v>
      </c>
      <c r="K22" s="21">
        <v>20</v>
      </c>
      <c r="L22" s="5" t="s">
        <v>425</v>
      </c>
      <c r="M22" s="5" t="s">
        <v>426</v>
      </c>
      <c r="N22" s="5" t="s">
        <v>2266</v>
      </c>
      <c r="O22" s="5" t="s">
        <v>149</v>
      </c>
      <c r="P22" s="5" t="s">
        <v>2371</v>
      </c>
      <c r="Q22" s="32" t="s">
        <v>2372</v>
      </c>
      <c r="R22" s="21">
        <v>1</v>
      </c>
      <c r="S22" s="33"/>
      <c r="T22" s="33"/>
      <c r="U22" s="33"/>
      <c r="V22" s="33"/>
      <c r="W22" s="33"/>
      <c r="X22" s="33"/>
      <c r="Y22" s="33"/>
      <c r="Z22" s="33"/>
      <c r="AA22" s="5" t="s">
        <v>2269</v>
      </c>
      <c r="AB22" s="5" t="s">
        <v>4584</v>
      </c>
      <c r="AC22" s="32" t="s">
        <v>4585</v>
      </c>
      <c r="AD22" s="21">
        <v>1</v>
      </c>
    </row>
    <row r="23" spans="1:30" x14ac:dyDescent="0.3">
      <c r="A23" s="18" t="str">
        <f t="shared" ref="A23:B23" si="29">IF(AND(ISNUMBER(SEARCH("Yes",C23)),ISNUMBER(SEARCH("Yes",E23)),ISNUMBER(SEARCH("Yes",G23)),ISNUMBER(SEARCH("Yes",I23))),"Yes","No")</f>
        <v>Yes</v>
      </c>
      <c r="B23" s="18" t="str">
        <f t="shared" si="29"/>
        <v>Yes</v>
      </c>
      <c r="C23" s="15" t="str">
        <f t="shared" si="1"/>
        <v>Yes</v>
      </c>
      <c r="D23" s="18" t="str">
        <f t="shared" si="2"/>
        <v>Yes</v>
      </c>
      <c r="E23" s="18" t="str">
        <f t="shared" si="3"/>
        <v>Yes</v>
      </c>
      <c r="F23" s="18" t="str">
        <f t="shared" si="4"/>
        <v>Yes</v>
      </c>
      <c r="G23" s="18" t="str">
        <f t="shared" si="5"/>
        <v>Yes</v>
      </c>
      <c r="H23" s="18" t="str">
        <f t="shared" si="6"/>
        <v>Yes</v>
      </c>
      <c r="I23" s="18" t="str">
        <f t="shared" si="7"/>
        <v>Yes</v>
      </c>
      <c r="J23" s="18" t="str">
        <f t="shared" si="8"/>
        <v>Yes</v>
      </c>
      <c r="K23" s="21">
        <v>21</v>
      </c>
      <c r="L23" s="5" t="s">
        <v>27</v>
      </c>
      <c r="M23" s="5" t="s">
        <v>28</v>
      </c>
      <c r="N23" s="5" t="s">
        <v>2266</v>
      </c>
      <c r="O23" s="5" t="s">
        <v>21</v>
      </c>
      <c r="P23" s="5" t="s">
        <v>6158</v>
      </c>
      <c r="Q23" s="32" t="s">
        <v>2376</v>
      </c>
      <c r="R23" s="21">
        <v>1</v>
      </c>
      <c r="S23" s="5" t="s">
        <v>2269</v>
      </c>
      <c r="T23" s="5" t="s">
        <v>6159</v>
      </c>
      <c r="U23" s="32" t="s">
        <v>6160</v>
      </c>
      <c r="V23" s="21">
        <v>1</v>
      </c>
      <c r="W23" s="5" t="s">
        <v>21</v>
      </c>
      <c r="X23" s="5" t="s">
        <v>6161</v>
      </c>
      <c r="Y23" s="32" t="s">
        <v>6162</v>
      </c>
      <c r="Z23" s="21">
        <v>1</v>
      </c>
      <c r="AA23" s="5" t="s">
        <v>2269</v>
      </c>
      <c r="AB23" s="5" t="s">
        <v>2381</v>
      </c>
      <c r="AC23" s="32" t="s">
        <v>2430</v>
      </c>
      <c r="AD23" s="21">
        <v>1</v>
      </c>
    </row>
    <row r="24" spans="1:30" x14ac:dyDescent="0.3">
      <c r="A24" s="18" t="str">
        <f t="shared" ref="A24:B24" si="30">IF(AND(ISNUMBER(SEARCH("Yes",C24)),ISNUMBER(SEARCH("Yes",E24)),ISNUMBER(SEARCH("Yes",G24)),ISNUMBER(SEARCH("Yes",I24))),"Yes","No")</f>
        <v>No</v>
      </c>
      <c r="B24" s="18" t="str">
        <f t="shared" si="30"/>
        <v>No</v>
      </c>
      <c r="C24" s="15" t="str">
        <f t="shared" si="1"/>
        <v>No</v>
      </c>
      <c r="D24" s="18" t="str">
        <f t="shared" si="2"/>
        <v>No</v>
      </c>
      <c r="E24" s="18" t="str">
        <f t="shared" si="3"/>
        <v>No</v>
      </c>
      <c r="F24" s="18" t="str">
        <f t="shared" si="4"/>
        <v>No</v>
      </c>
      <c r="G24" s="18" t="str">
        <f t="shared" si="5"/>
        <v>No</v>
      </c>
      <c r="H24" s="18" t="str">
        <f t="shared" si="6"/>
        <v>No</v>
      </c>
      <c r="I24" s="18" t="str">
        <f t="shared" si="7"/>
        <v>Yes</v>
      </c>
      <c r="J24" s="18" t="str">
        <f t="shared" si="8"/>
        <v>Yes</v>
      </c>
      <c r="K24" s="21">
        <v>22</v>
      </c>
      <c r="L24" s="5" t="s">
        <v>427</v>
      </c>
      <c r="M24" s="5" t="s">
        <v>428</v>
      </c>
      <c r="N24" s="5" t="s">
        <v>2266</v>
      </c>
      <c r="O24" s="5" t="s">
        <v>149</v>
      </c>
      <c r="P24" s="5" t="s">
        <v>2284</v>
      </c>
      <c r="Q24" s="32" t="s">
        <v>6163</v>
      </c>
      <c r="R24" s="21">
        <v>1</v>
      </c>
      <c r="S24" s="33"/>
      <c r="T24" s="33"/>
      <c r="U24" s="33"/>
      <c r="V24" s="33"/>
      <c r="W24" s="33"/>
      <c r="X24" s="33"/>
      <c r="Y24" s="33"/>
      <c r="Z24" s="33"/>
      <c r="AA24" s="5" t="s">
        <v>2269</v>
      </c>
      <c r="AB24" s="5" t="s">
        <v>6164</v>
      </c>
      <c r="AC24" s="32" t="s">
        <v>6165</v>
      </c>
      <c r="AD24" s="21">
        <v>1</v>
      </c>
    </row>
    <row r="25" spans="1:30" x14ac:dyDescent="0.3">
      <c r="A25" s="18" t="str">
        <f t="shared" ref="A25:B25" si="31">IF(AND(ISNUMBER(SEARCH("Yes",C25)),ISNUMBER(SEARCH("Yes",E25)),ISNUMBER(SEARCH("Yes",G25)),ISNUMBER(SEARCH("Yes",I25))),"Yes","No")</f>
        <v>No</v>
      </c>
      <c r="B25" s="18" t="str">
        <f t="shared" si="31"/>
        <v>No</v>
      </c>
      <c r="C25" s="15" t="str">
        <f t="shared" si="1"/>
        <v>No</v>
      </c>
      <c r="D25" s="18" t="str">
        <f t="shared" si="2"/>
        <v>No</v>
      </c>
      <c r="E25" s="18" t="str">
        <f t="shared" si="3"/>
        <v>No</v>
      </c>
      <c r="F25" s="18" t="str">
        <f t="shared" si="4"/>
        <v>No</v>
      </c>
      <c r="G25" s="18" t="str">
        <f t="shared" si="5"/>
        <v>No</v>
      </c>
      <c r="H25" s="18" t="str">
        <f t="shared" si="6"/>
        <v>No</v>
      </c>
      <c r="I25" s="18" t="str">
        <f t="shared" si="7"/>
        <v>Yes</v>
      </c>
      <c r="J25" s="18" t="str">
        <f t="shared" si="8"/>
        <v>Yes</v>
      </c>
      <c r="K25" s="21">
        <v>23</v>
      </c>
      <c r="L25" s="5" t="s">
        <v>429</v>
      </c>
      <c r="M25" s="5" t="s">
        <v>430</v>
      </c>
      <c r="N25" s="5" t="s">
        <v>2266</v>
      </c>
      <c r="O25" s="5" t="s">
        <v>149</v>
      </c>
      <c r="P25" s="5" t="s">
        <v>2386</v>
      </c>
      <c r="Q25" s="32" t="s">
        <v>2387</v>
      </c>
      <c r="R25" s="21">
        <v>1</v>
      </c>
      <c r="S25" s="33"/>
      <c r="T25" s="33"/>
      <c r="U25" s="33"/>
      <c r="V25" s="33"/>
      <c r="W25" s="33"/>
      <c r="X25" s="33"/>
      <c r="Y25" s="33"/>
      <c r="Z25" s="33"/>
      <c r="AA25" s="5" t="s">
        <v>2269</v>
      </c>
      <c r="AB25" s="5" t="s">
        <v>6166</v>
      </c>
      <c r="AC25" s="32" t="s">
        <v>6167</v>
      </c>
      <c r="AD25" s="21">
        <v>1</v>
      </c>
    </row>
    <row r="26" spans="1:30" x14ac:dyDescent="0.3">
      <c r="A26" s="18" t="str">
        <f t="shared" ref="A26:B26" si="32">IF(AND(ISNUMBER(SEARCH("Yes",C26)),ISNUMBER(SEARCH("Yes",E26)),ISNUMBER(SEARCH("Yes",G26)),ISNUMBER(SEARCH("Yes",I26))),"Yes","No")</f>
        <v>No</v>
      </c>
      <c r="B26" s="18" t="str">
        <f t="shared" si="32"/>
        <v>No</v>
      </c>
      <c r="C26" s="15" t="str">
        <f t="shared" si="1"/>
        <v>No</v>
      </c>
      <c r="D26" s="18" t="str">
        <f t="shared" si="2"/>
        <v>No</v>
      </c>
      <c r="E26" s="18" t="str">
        <f t="shared" si="3"/>
        <v>No</v>
      </c>
      <c r="F26" s="18" t="str">
        <f t="shared" si="4"/>
        <v>No</v>
      </c>
      <c r="G26" s="18" t="str">
        <f t="shared" si="5"/>
        <v>No</v>
      </c>
      <c r="H26" s="18" t="str">
        <f t="shared" si="6"/>
        <v>No</v>
      </c>
      <c r="I26" s="18" t="str">
        <f t="shared" si="7"/>
        <v>Yes</v>
      </c>
      <c r="J26" s="18" t="str">
        <f t="shared" si="8"/>
        <v>Yes</v>
      </c>
      <c r="K26" s="21">
        <v>24</v>
      </c>
      <c r="L26" s="5" t="s">
        <v>431</v>
      </c>
      <c r="M26" s="5" t="s">
        <v>432</v>
      </c>
      <c r="N26" s="5" t="s">
        <v>2266</v>
      </c>
      <c r="O26" s="5" t="s">
        <v>149</v>
      </c>
      <c r="P26" s="5" t="s">
        <v>2390</v>
      </c>
      <c r="Q26" s="32" t="s">
        <v>6168</v>
      </c>
      <c r="R26" s="21">
        <v>1</v>
      </c>
      <c r="S26" s="33"/>
      <c r="T26" s="33"/>
      <c r="U26" s="33"/>
      <c r="V26" s="33"/>
      <c r="W26" s="33"/>
      <c r="X26" s="33"/>
      <c r="Y26" s="33"/>
      <c r="Z26" s="33"/>
      <c r="AA26" s="5" t="s">
        <v>21</v>
      </c>
      <c r="AB26" s="5" t="s">
        <v>6169</v>
      </c>
      <c r="AC26" s="32" t="s">
        <v>6170</v>
      </c>
      <c r="AD26" s="21">
        <v>1</v>
      </c>
    </row>
    <row r="27" spans="1:30" x14ac:dyDescent="0.3">
      <c r="A27" s="18" t="str">
        <f t="shared" ref="A27:B27" si="33">IF(AND(ISNUMBER(SEARCH("Yes",C27)),ISNUMBER(SEARCH("Yes",E27)),ISNUMBER(SEARCH("Yes",G27)),ISNUMBER(SEARCH("Yes",I27))),"Yes","No")</f>
        <v>No</v>
      </c>
      <c r="B27" s="18" t="str">
        <f t="shared" si="33"/>
        <v>No</v>
      </c>
      <c r="C27" s="15" t="str">
        <f t="shared" si="1"/>
        <v>No</v>
      </c>
      <c r="D27" s="18" t="str">
        <f t="shared" si="2"/>
        <v>No</v>
      </c>
      <c r="E27" s="18" t="str">
        <f t="shared" si="3"/>
        <v>No</v>
      </c>
      <c r="F27" s="18" t="str">
        <f t="shared" si="4"/>
        <v>No</v>
      </c>
      <c r="G27" s="18" t="str">
        <f t="shared" si="5"/>
        <v>No</v>
      </c>
      <c r="H27" s="18" t="str">
        <f t="shared" si="6"/>
        <v>No</v>
      </c>
      <c r="I27" s="18" t="str">
        <f t="shared" si="7"/>
        <v>Yes</v>
      </c>
      <c r="J27" s="18" t="str">
        <f t="shared" si="8"/>
        <v>Yes</v>
      </c>
      <c r="K27" s="21">
        <v>25</v>
      </c>
      <c r="L27" s="5" t="s">
        <v>433</v>
      </c>
      <c r="M27" s="5" t="s">
        <v>434</v>
      </c>
      <c r="N27" s="5" t="s">
        <v>2266</v>
      </c>
      <c r="O27" s="5" t="s">
        <v>149</v>
      </c>
      <c r="P27" s="5" t="s">
        <v>2394</v>
      </c>
      <c r="Q27" s="32" t="s">
        <v>2395</v>
      </c>
      <c r="R27" s="21">
        <v>1</v>
      </c>
      <c r="S27" s="33"/>
      <c r="T27" s="33"/>
      <c r="U27" s="33"/>
      <c r="V27" s="33"/>
      <c r="W27" s="33"/>
      <c r="X27" s="33"/>
      <c r="Y27" s="33"/>
      <c r="Z27" s="33"/>
      <c r="AA27" s="5" t="s">
        <v>2269</v>
      </c>
      <c r="AB27" s="5" t="s">
        <v>6171</v>
      </c>
      <c r="AC27" s="32" t="s">
        <v>6172</v>
      </c>
      <c r="AD27" s="21">
        <v>1</v>
      </c>
    </row>
    <row r="28" spans="1:30" x14ac:dyDescent="0.3">
      <c r="A28" s="18" t="str">
        <f t="shared" ref="A28:B28" si="34">IF(AND(ISNUMBER(SEARCH("Yes",C28)),ISNUMBER(SEARCH("Yes",E28)),ISNUMBER(SEARCH("Yes",G28)),ISNUMBER(SEARCH("Yes",I28))),"Yes","No")</f>
        <v>No</v>
      </c>
      <c r="B28" s="18" t="str">
        <f t="shared" si="34"/>
        <v>No</v>
      </c>
      <c r="C28" s="15" t="str">
        <f t="shared" si="1"/>
        <v>No</v>
      </c>
      <c r="D28" s="18" t="str">
        <f t="shared" si="2"/>
        <v>No</v>
      </c>
      <c r="E28" s="18" t="str">
        <f t="shared" si="3"/>
        <v>No</v>
      </c>
      <c r="F28" s="18" t="str">
        <f t="shared" si="4"/>
        <v>No</v>
      </c>
      <c r="G28" s="18" t="str">
        <f t="shared" si="5"/>
        <v>No</v>
      </c>
      <c r="H28" s="18" t="str">
        <f t="shared" si="6"/>
        <v>No</v>
      </c>
      <c r="I28" s="18" t="str">
        <f t="shared" si="7"/>
        <v>Yes</v>
      </c>
      <c r="J28" s="18" t="str">
        <f t="shared" si="8"/>
        <v>Yes</v>
      </c>
      <c r="K28" s="21">
        <v>26</v>
      </c>
      <c r="L28" s="5" t="s">
        <v>435</v>
      </c>
      <c r="M28" s="5" t="s">
        <v>436</v>
      </c>
      <c r="N28" s="5" t="s">
        <v>2266</v>
      </c>
      <c r="O28" s="5" t="s">
        <v>149</v>
      </c>
      <c r="P28" s="5" t="s">
        <v>6173</v>
      </c>
      <c r="Q28" s="32" t="s">
        <v>2398</v>
      </c>
      <c r="R28" s="21">
        <v>1</v>
      </c>
      <c r="S28" s="33"/>
      <c r="T28" s="33"/>
      <c r="U28" s="33"/>
      <c r="V28" s="33"/>
      <c r="W28" s="33"/>
      <c r="X28" s="33"/>
      <c r="Y28" s="33"/>
      <c r="Z28" s="33"/>
      <c r="AA28" s="5" t="s">
        <v>21</v>
      </c>
      <c r="AB28" s="5" t="s">
        <v>3285</v>
      </c>
      <c r="AC28" s="32" t="s">
        <v>2842</v>
      </c>
      <c r="AD28" s="21">
        <v>1</v>
      </c>
    </row>
    <row r="29" spans="1:30" x14ac:dyDescent="0.3">
      <c r="A29" s="18" t="str">
        <f t="shared" ref="A29:B29" si="35">IF(AND(ISNUMBER(SEARCH("Yes",C29)),ISNUMBER(SEARCH("Yes",E29)),ISNUMBER(SEARCH("Yes",G29)),ISNUMBER(SEARCH("Yes",I29))),"Yes","No")</f>
        <v>No</v>
      </c>
      <c r="B29" s="18" t="str">
        <f t="shared" si="35"/>
        <v>No</v>
      </c>
      <c r="C29" s="15" t="str">
        <f t="shared" si="1"/>
        <v>No</v>
      </c>
      <c r="D29" s="18" t="str">
        <f t="shared" si="2"/>
        <v>No</v>
      </c>
      <c r="E29" s="18" t="str">
        <f t="shared" si="3"/>
        <v>No</v>
      </c>
      <c r="F29" s="18" t="str">
        <f t="shared" si="4"/>
        <v>No</v>
      </c>
      <c r="G29" s="18" t="str">
        <f t="shared" si="5"/>
        <v>No</v>
      </c>
      <c r="H29" s="18" t="str">
        <f t="shared" si="6"/>
        <v>No</v>
      </c>
      <c r="I29" s="18" t="str">
        <f t="shared" si="7"/>
        <v>Yes</v>
      </c>
      <c r="J29" s="18" t="str">
        <f t="shared" si="8"/>
        <v>Yes</v>
      </c>
      <c r="K29" s="21">
        <v>27</v>
      </c>
      <c r="L29" s="5" t="s">
        <v>437</v>
      </c>
      <c r="M29" s="5" t="s">
        <v>438</v>
      </c>
      <c r="N29" s="5" t="s">
        <v>2266</v>
      </c>
      <c r="O29" s="5" t="s">
        <v>149</v>
      </c>
      <c r="P29" s="5" t="s">
        <v>4593</v>
      </c>
      <c r="Q29" s="32" t="s">
        <v>6174</v>
      </c>
      <c r="R29" s="21">
        <v>1</v>
      </c>
      <c r="S29" s="33"/>
      <c r="T29" s="33"/>
      <c r="U29" s="33"/>
      <c r="V29" s="33"/>
      <c r="W29" s="33"/>
      <c r="X29" s="33"/>
      <c r="Y29" s="33"/>
      <c r="Z29" s="33"/>
      <c r="AA29" s="5" t="s">
        <v>21</v>
      </c>
      <c r="AB29" s="5" t="s">
        <v>6175</v>
      </c>
      <c r="AC29" s="32" t="s">
        <v>6176</v>
      </c>
      <c r="AD29" s="21">
        <v>1</v>
      </c>
    </row>
    <row r="30" spans="1:30" x14ac:dyDescent="0.3">
      <c r="A30" s="18" t="str">
        <f t="shared" ref="A30:B30" si="36">IF(AND(ISNUMBER(SEARCH("Yes",C30)),ISNUMBER(SEARCH("Yes",E30)),ISNUMBER(SEARCH("Yes",G30)),ISNUMBER(SEARCH("Yes",I30))),"Yes","No")</f>
        <v>No</v>
      </c>
      <c r="B30" s="18" t="str">
        <f t="shared" si="36"/>
        <v>No</v>
      </c>
      <c r="C30" s="15" t="str">
        <f t="shared" si="1"/>
        <v>No</v>
      </c>
      <c r="D30" s="18" t="str">
        <f t="shared" si="2"/>
        <v>No</v>
      </c>
      <c r="E30" s="18" t="str">
        <f t="shared" si="3"/>
        <v>No</v>
      </c>
      <c r="F30" s="18" t="str">
        <f t="shared" si="4"/>
        <v>No</v>
      </c>
      <c r="G30" s="18" t="str">
        <f t="shared" si="5"/>
        <v>No</v>
      </c>
      <c r="H30" s="18" t="str">
        <f t="shared" si="6"/>
        <v>No</v>
      </c>
      <c r="I30" s="18" t="str">
        <f t="shared" si="7"/>
        <v>Yes</v>
      </c>
      <c r="J30" s="18" t="str">
        <f t="shared" si="8"/>
        <v>No</v>
      </c>
      <c r="K30" s="21">
        <v>28</v>
      </c>
      <c r="L30" s="5" t="s">
        <v>439</v>
      </c>
      <c r="M30" s="5" t="s">
        <v>440</v>
      </c>
      <c r="N30" s="5" t="s">
        <v>2266</v>
      </c>
      <c r="O30" s="5" t="s">
        <v>149</v>
      </c>
      <c r="P30" s="5" t="s">
        <v>2683</v>
      </c>
      <c r="Q30" s="32" t="s">
        <v>2406</v>
      </c>
      <c r="R30" s="21">
        <v>1</v>
      </c>
      <c r="S30" s="33"/>
      <c r="T30" s="33"/>
      <c r="U30" s="33"/>
      <c r="V30" s="33"/>
      <c r="W30" s="33"/>
      <c r="X30" s="33"/>
      <c r="Y30" s="33"/>
      <c r="Z30" s="33"/>
      <c r="AA30" s="5" t="s">
        <v>149</v>
      </c>
      <c r="AB30" s="5" t="s">
        <v>2890</v>
      </c>
      <c r="AC30" s="32" t="s">
        <v>6177</v>
      </c>
      <c r="AD30" s="21">
        <v>1</v>
      </c>
    </row>
    <row r="31" spans="1:30" x14ac:dyDescent="0.3">
      <c r="A31" s="18" t="str">
        <f t="shared" ref="A31:B31" si="37">IF(AND(ISNUMBER(SEARCH("Yes",C31)),ISNUMBER(SEARCH("Yes",E31)),ISNUMBER(SEARCH("Yes",G31)),ISNUMBER(SEARCH("Yes",I31))),"Yes","No")</f>
        <v>Yes</v>
      </c>
      <c r="B31" s="18" t="str">
        <f t="shared" si="37"/>
        <v>No</v>
      </c>
      <c r="C31" s="15" t="str">
        <f t="shared" si="1"/>
        <v>Yes</v>
      </c>
      <c r="D31" s="18" t="str">
        <f t="shared" si="2"/>
        <v>No</v>
      </c>
      <c r="E31" s="18" t="str">
        <f t="shared" si="3"/>
        <v>Yes</v>
      </c>
      <c r="F31" s="18" t="str">
        <f t="shared" si="4"/>
        <v>Yes</v>
      </c>
      <c r="G31" s="18" t="str">
        <f t="shared" si="5"/>
        <v>Yes</v>
      </c>
      <c r="H31" s="18" t="str">
        <f t="shared" si="6"/>
        <v>Yes</v>
      </c>
      <c r="I31" s="18" t="str">
        <f t="shared" si="7"/>
        <v>Yes</v>
      </c>
      <c r="J31" s="18" t="str">
        <f t="shared" si="8"/>
        <v>Yes</v>
      </c>
      <c r="K31" s="21">
        <v>29</v>
      </c>
      <c r="L31" s="5" t="s">
        <v>18</v>
      </c>
      <c r="M31" s="5" t="s">
        <v>270</v>
      </c>
      <c r="N31" s="5" t="s">
        <v>2266</v>
      </c>
      <c r="O31" s="5" t="s">
        <v>149</v>
      </c>
      <c r="P31" s="5" t="s">
        <v>2408</v>
      </c>
      <c r="Q31" s="32" t="s">
        <v>6178</v>
      </c>
      <c r="R31" s="21">
        <v>1</v>
      </c>
      <c r="S31" s="5" t="s">
        <v>2269</v>
      </c>
      <c r="T31" s="5" t="s">
        <v>6179</v>
      </c>
      <c r="U31" s="32" t="s">
        <v>6180</v>
      </c>
      <c r="V31" s="21">
        <v>1</v>
      </c>
      <c r="W31" s="5" t="s">
        <v>21</v>
      </c>
      <c r="X31" s="5" t="s">
        <v>6181</v>
      </c>
      <c r="Y31" s="32" t="s">
        <v>6182</v>
      </c>
      <c r="Z31" s="21">
        <v>1</v>
      </c>
      <c r="AA31" s="5" t="s">
        <v>21</v>
      </c>
      <c r="AB31" s="5" t="s">
        <v>2414</v>
      </c>
      <c r="AC31" s="32" t="s">
        <v>2415</v>
      </c>
      <c r="AD31" s="21">
        <v>1</v>
      </c>
    </row>
    <row r="32" spans="1:30" x14ac:dyDescent="0.3">
      <c r="A32" s="18" t="str">
        <f t="shared" ref="A32:B32" si="38">IF(AND(ISNUMBER(SEARCH("Yes",C32)),ISNUMBER(SEARCH("Yes",E32)),ISNUMBER(SEARCH("Yes",G32)),ISNUMBER(SEARCH("Yes",I32))),"Yes","No")</f>
        <v>No</v>
      </c>
      <c r="B32" s="18" t="str">
        <f t="shared" si="38"/>
        <v>No</v>
      </c>
      <c r="C32" s="15" t="str">
        <f t="shared" si="1"/>
        <v>No</v>
      </c>
      <c r="D32" s="18" t="str">
        <f t="shared" si="2"/>
        <v>No</v>
      </c>
      <c r="E32" s="18" t="str">
        <f t="shared" si="3"/>
        <v>No</v>
      </c>
      <c r="F32" s="18" t="str">
        <f t="shared" si="4"/>
        <v>No</v>
      </c>
      <c r="G32" s="18" t="str">
        <f t="shared" si="5"/>
        <v>No</v>
      </c>
      <c r="H32" s="18" t="str">
        <f t="shared" si="6"/>
        <v>No</v>
      </c>
      <c r="I32" s="18" t="str">
        <f t="shared" si="7"/>
        <v>Yes</v>
      </c>
      <c r="J32" s="18" t="str">
        <f t="shared" si="8"/>
        <v>Yes</v>
      </c>
      <c r="K32" s="21">
        <v>30</v>
      </c>
      <c r="L32" s="5" t="s">
        <v>441</v>
      </c>
      <c r="M32" s="5" t="s">
        <v>442</v>
      </c>
      <c r="N32" s="5" t="s">
        <v>2266</v>
      </c>
      <c r="O32" s="5" t="s">
        <v>149</v>
      </c>
      <c r="P32" s="5" t="s">
        <v>6183</v>
      </c>
      <c r="Q32" s="32" t="s">
        <v>6184</v>
      </c>
      <c r="R32" s="21">
        <v>1</v>
      </c>
      <c r="S32" s="33"/>
      <c r="T32" s="33"/>
      <c r="U32" s="33"/>
      <c r="V32" s="33"/>
      <c r="W32" s="33"/>
      <c r="X32" s="33"/>
      <c r="Y32" s="33"/>
      <c r="Z32" s="33"/>
      <c r="AA32" s="5" t="s">
        <v>2269</v>
      </c>
      <c r="AB32" s="5" t="s">
        <v>6185</v>
      </c>
      <c r="AC32" s="32" t="s">
        <v>6186</v>
      </c>
      <c r="AD32" s="21">
        <v>1</v>
      </c>
    </row>
    <row r="33" spans="1:30" x14ac:dyDescent="0.3">
      <c r="A33" s="18" t="str">
        <f t="shared" ref="A33:B33" si="39">IF(AND(ISNUMBER(SEARCH("Yes",C33)),ISNUMBER(SEARCH("Yes",E33)),ISNUMBER(SEARCH("Yes",G33)),ISNUMBER(SEARCH("Yes",I33))),"Yes","No")</f>
        <v>No</v>
      </c>
      <c r="B33" s="18" t="str">
        <f t="shared" si="39"/>
        <v>No</v>
      </c>
      <c r="C33" s="15" t="str">
        <f t="shared" si="1"/>
        <v>No</v>
      </c>
      <c r="D33" s="18" t="str">
        <f t="shared" si="2"/>
        <v>No</v>
      </c>
      <c r="E33" s="18" t="str">
        <f t="shared" si="3"/>
        <v>No</v>
      </c>
      <c r="F33" s="18" t="str">
        <f t="shared" si="4"/>
        <v>No</v>
      </c>
      <c r="G33" s="18" t="str">
        <f t="shared" si="5"/>
        <v>No</v>
      </c>
      <c r="H33" s="18" t="str">
        <f t="shared" si="6"/>
        <v>No</v>
      </c>
      <c r="I33" s="18" t="str">
        <f t="shared" si="7"/>
        <v>Yes</v>
      </c>
      <c r="J33" s="18" t="str">
        <f t="shared" si="8"/>
        <v>Yes</v>
      </c>
      <c r="K33" s="21">
        <v>31</v>
      </c>
      <c r="L33" s="5" t="s">
        <v>443</v>
      </c>
      <c r="M33" s="5" t="s">
        <v>444</v>
      </c>
      <c r="N33" s="5" t="s">
        <v>2266</v>
      </c>
      <c r="O33" s="5" t="s">
        <v>149</v>
      </c>
      <c r="P33" s="5" t="s">
        <v>2420</v>
      </c>
      <c r="Q33" s="32" t="s">
        <v>6187</v>
      </c>
      <c r="R33" s="21">
        <v>1</v>
      </c>
      <c r="S33" s="33"/>
      <c r="T33" s="33"/>
      <c r="U33" s="33"/>
      <c r="V33" s="33"/>
      <c r="W33" s="33"/>
      <c r="X33" s="33"/>
      <c r="Y33" s="33"/>
      <c r="Z33" s="33"/>
      <c r="AA33" s="5" t="s">
        <v>2269</v>
      </c>
      <c r="AB33" s="5" t="s">
        <v>2422</v>
      </c>
      <c r="AC33" s="32" t="s">
        <v>2423</v>
      </c>
      <c r="AD33" s="21">
        <v>1</v>
      </c>
    </row>
    <row r="34" spans="1:30" x14ac:dyDescent="0.3">
      <c r="A34" s="18" t="str">
        <f t="shared" ref="A34:B34" si="40">IF(AND(ISNUMBER(SEARCH("Yes",C34)),ISNUMBER(SEARCH("Yes",E34)),ISNUMBER(SEARCH("Yes",G34)),ISNUMBER(SEARCH("Yes",I34))),"Yes","No")</f>
        <v>No</v>
      </c>
      <c r="B34" s="18" t="str">
        <f t="shared" si="40"/>
        <v>Yes</v>
      </c>
      <c r="C34" s="15" t="str">
        <f t="shared" si="1"/>
        <v>Yes</v>
      </c>
      <c r="D34" s="18" t="str">
        <f t="shared" si="2"/>
        <v>Yes</v>
      </c>
      <c r="E34" s="18" t="str">
        <f t="shared" si="3"/>
        <v>Yes</v>
      </c>
      <c r="F34" s="18" t="str">
        <f t="shared" si="4"/>
        <v>Yes</v>
      </c>
      <c r="G34" s="18" t="str">
        <f t="shared" si="5"/>
        <v>No</v>
      </c>
      <c r="H34" s="18" t="str">
        <f t="shared" si="6"/>
        <v>Yes</v>
      </c>
      <c r="I34" s="18" t="str">
        <f t="shared" si="7"/>
        <v>Yes</v>
      </c>
      <c r="J34" s="18" t="str">
        <f t="shared" si="8"/>
        <v>Yes</v>
      </c>
      <c r="K34" s="21">
        <v>32</v>
      </c>
      <c r="L34" s="5" t="s">
        <v>182</v>
      </c>
      <c r="M34" s="5" t="s">
        <v>325</v>
      </c>
      <c r="N34" s="5" t="s">
        <v>2266</v>
      </c>
      <c r="O34" s="5" t="s">
        <v>21</v>
      </c>
      <c r="P34" s="5" t="s">
        <v>6188</v>
      </c>
      <c r="Q34" s="32" t="s">
        <v>6189</v>
      </c>
      <c r="R34" s="21">
        <v>1</v>
      </c>
      <c r="S34" s="5" t="s">
        <v>21</v>
      </c>
      <c r="T34" s="5" t="s">
        <v>6190</v>
      </c>
      <c r="U34" s="32" t="s">
        <v>6191</v>
      </c>
      <c r="V34" s="21">
        <v>1</v>
      </c>
      <c r="W34" s="5" t="s">
        <v>149</v>
      </c>
      <c r="X34" s="5" t="s">
        <v>6192</v>
      </c>
      <c r="Y34" s="32" t="s">
        <v>6193</v>
      </c>
      <c r="Z34" s="21">
        <v>1</v>
      </c>
      <c r="AA34" s="5" t="s">
        <v>2269</v>
      </c>
      <c r="AB34" s="5" t="s">
        <v>2381</v>
      </c>
      <c r="AC34" s="32" t="s">
        <v>2682</v>
      </c>
      <c r="AD34" s="21">
        <v>1</v>
      </c>
    </row>
    <row r="35" spans="1:30" x14ac:dyDescent="0.3">
      <c r="A35" s="18" t="str">
        <f t="shared" ref="A35:B35" si="41">IF(AND(ISNUMBER(SEARCH("Yes",C35)),ISNUMBER(SEARCH("Yes",E35)),ISNUMBER(SEARCH("Yes",G35)),ISNUMBER(SEARCH("Yes",I35))),"Yes","No")</f>
        <v>No</v>
      </c>
      <c r="B35" s="18" t="str">
        <f t="shared" si="41"/>
        <v>No</v>
      </c>
      <c r="C35" s="15" t="str">
        <f t="shared" si="1"/>
        <v>No</v>
      </c>
      <c r="D35" s="18" t="str">
        <f t="shared" si="2"/>
        <v>No</v>
      </c>
      <c r="E35" s="18" t="str">
        <f t="shared" si="3"/>
        <v>No</v>
      </c>
      <c r="F35" s="18" t="str">
        <f t="shared" si="4"/>
        <v>No</v>
      </c>
      <c r="G35" s="18" t="str">
        <f t="shared" si="5"/>
        <v>No</v>
      </c>
      <c r="H35" s="18" t="str">
        <f t="shared" si="6"/>
        <v>No</v>
      </c>
      <c r="I35" s="18" t="str">
        <f t="shared" si="7"/>
        <v>Yes</v>
      </c>
      <c r="J35" s="18" t="str">
        <f t="shared" si="8"/>
        <v>Yes</v>
      </c>
      <c r="K35" s="21">
        <v>33</v>
      </c>
      <c r="L35" s="5" t="s">
        <v>445</v>
      </c>
      <c r="M35" s="5" t="s">
        <v>446</v>
      </c>
      <c r="N35" s="5" t="s">
        <v>2266</v>
      </c>
      <c r="O35" s="5" t="s">
        <v>149</v>
      </c>
      <c r="P35" s="5" t="s">
        <v>5689</v>
      </c>
      <c r="Q35" s="32" t="s">
        <v>6194</v>
      </c>
      <c r="R35" s="21">
        <v>1</v>
      </c>
      <c r="S35" s="33"/>
      <c r="T35" s="33"/>
      <c r="U35" s="33"/>
      <c r="V35" s="33"/>
      <c r="W35" s="33"/>
      <c r="X35" s="33"/>
      <c r="Y35" s="33"/>
      <c r="Z35" s="33"/>
      <c r="AA35" s="5" t="s">
        <v>2269</v>
      </c>
      <c r="AB35" s="5" t="s">
        <v>2294</v>
      </c>
      <c r="AC35" s="32" t="s">
        <v>6195</v>
      </c>
      <c r="AD35" s="21">
        <v>1</v>
      </c>
    </row>
    <row r="36" spans="1:30" x14ac:dyDescent="0.3">
      <c r="A36" s="18" t="str">
        <f t="shared" ref="A36:B36" si="42">IF(AND(ISNUMBER(SEARCH("Yes",C36)),ISNUMBER(SEARCH("Yes",E36)),ISNUMBER(SEARCH("Yes",G36)),ISNUMBER(SEARCH("Yes",I36))),"Yes","No")</f>
        <v>No</v>
      </c>
      <c r="B36" s="18" t="str">
        <f t="shared" si="42"/>
        <v>No</v>
      </c>
      <c r="C36" s="15" t="str">
        <f t="shared" si="1"/>
        <v>No</v>
      </c>
      <c r="D36" s="18" t="str">
        <f t="shared" si="2"/>
        <v>No</v>
      </c>
      <c r="E36" s="18" t="str">
        <f t="shared" si="3"/>
        <v>No</v>
      </c>
      <c r="F36" s="18" t="str">
        <f t="shared" si="4"/>
        <v>No</v>
      </c>
      <c r="G36" s="18" t="str">
        <f t="shared" si="5"/>
        <v>No</v>
      </c>
      <c r="H36" s="18" t="str">
        <f t="shared" si="6"/>
        <v>No</v>
      </c>
      <c r="I36" s="18" t="str">
        <f t="shared" si="7"/>
        <v>Yes</v>
      </c>
      <c r="J36" s="18" t="str">
        <f t="shared" si="8"/>
        <v>Yes</v>
      </c>
      <c r="K36" s="21">
        <v>34</v>
      </c>
      <c r="L36" s="5" t="s">
        <v>447</v>
      </c>
      <c r="M36" s="5" t="s">
        <v>448</v>
      </c>
      <c r="N36" s="5" t="s">
        <v>2266</v>
      </c>
      <c r="O36" s="5" t="s">
        <v>149</v>
      </c>
      <c r="P36" s="5" t="s">
        <v>2276</v>
      </c>
      <c r="Q36" s="32" t="s">
        <v>2434</v>
      </c>
      <c r="R36" s="21">
        <v>1</v>
      </c>
      <c r="S36" s="33"/>
      <c r="T36" s="33"/>
      <c r="U36" s="33"/>
      <c r="V36" s="33"/>
      <c r="W36" s="33"/>
      <c r="X36" s="33"/>
      <c r="Y36" s="33"/>
      <c r="Z36" s="33"/>
      <c r="AA36" s="5" t="s">
        <v>2269</v>
      </c>
      <c r="AB36" s="5" t="s">
        <v>2381</v>
      </c>
      <c r="AC36" s="32" t="s">
        <v>2682</v>
      </c>
      <c r="AD36" s="21">
        <v>1</v>
      </c>
    </row>
    <row r="37" spans="1:30" x14ac:dyDescent="0.3">
      <c r="A37" s="18" t="str">
        <f t="shared" ref="A37:B37" si="43">IF(AND(ISNUMBER(SEARCH("Yes",C37)),ISNUMBER(SEARCH("Yes",E37)),ISNUMBER(SEARCH("Yes",G37)),ISNUMBER(SEARCH("Yes",I37))),"Yes","No")</f>
        <v>No</v>
      </c>
      <c r="B37" s="18" t="str">
        <f t="shared" si="43"/>
        <v>No</v>
      </c>
      <c r="C37" s="15" t="str">
        <f t="shared" si="1"/>
        <v>No</v>
      </c>
      <c r="D37" s="18" t="str">
        <f t="shared" si="2"/>
        <v>No</v>
      </c>
      <c r="E37" s="18" t="str">
        <f t="shared" si="3"/>
        <v>No</v>
      </c>
      <c r="F37" s="18" t="str">
        <f t="shared" si="4"/>
        <v>No</v>
      </c>
      <c r="G37" s="18" t="str">
        <f t="shared" si="5"/>
        <v>No</v>
      </c>
      <c r="H37" s="18" t="str">
        <f t="shared" si="6"/>
        <v>No</v>
      </c>
      <c r="I37" s="18" t="str">
        <f t="shared" si="7"/>
        <v>Yes</v>
      </c>
      <c r="J37" s="18" t="str">
        <f t="shared" si="8"/>
        <v>Yes</v>
      </c>
      <c r="K37" s="21">
        <v>35</v>
      </c>
      <c r="L37" s="5" t="s">
        <v>449</v>
      </c>
      <c r="M37" s="5" t="s">
        <v>450</v>
      </c>
      <c r="N37" s="5" t="s">
        <v>2266</v>
      </c>
      <c r="O37" s="5" t="s">
        <v>149</v>
      </c>
      <c r="P37" s="5" t="s">
        <v>2351</v>
      </c>
      <c r="Q37" s="32" t="s">
        <v>6196</v>
      </c>
      <c r="R37" s="21">
        <v>1</v>
      </c>
      <c r="S37" s="33"/>
      <c r="T37" s="33"/>
      <c r="U37" s="33"/>
      <c r="V37" s="33"/>
      <c r="W37" s="33"/>
      <c r="X37" s="33"/>
      <c r="Y37" s="33"/>
      <c r="Z37" s="33"/>
      <c r="AA37" s="5" t="s">
        <v>2269</v>
      </c>
      <c r="AB37" s="5" t="s">
        <v>6197</v>
      </c>
      <c r="AC37" s="32" t="s">
        <v>6198</v>
      </c>
      <c r="AD37" s="21">
        <v>1</v>
      </c>
    </row>
    <row r="38" spans="1:30" x14ac:dyDescent="0.3">
      <c r="A38" s="18" t="str">
        <f t="shared" ref="A38:B38" si="44">IF(AND(ISNUMBER(SEARCH("Yes",C38)),ISNUMBER(SEARCH("Yes",E38)),ISNUMBER(SEARCH("Yes",G38)),ISNUMBER(SEARCH("Yes",I38))),"Yes","No")</f>
        <v>Yes</v>
      </c>
      <c r="B38" s="18" t="str">
        <f t="shared" si="44"/>
        <v>Yes</v>
      </c>
      <c r="C38" s="15" t="str">
        <f t="shared" si="1"/>
        <v>Yes</v>
      </c>
      <c r="D38" s="18" t="str">
        <f t="shared" si="2"/>
        <v>Yes</v>
      </c>
      <c r="E38" s="18" t="str">
        <f t="shared" si="3"/>
        <v>Yes</v>
      </c>
      <c r="F38" s="18" t="str">
        <f t="shared" si="4"/>
        <v>Yes</v>
      </c>
      <c r="G38" s="18" t="str">
        <f t="shared" si="5"/>
        <v>Yes</v>
      </c>
      <c r="H38" s="18" t="str">
        <f t="shared" si="6"/>
        <v>Yes</v>
      </c>
      <c r="I38" s="18" t="str">
        <f t="shared" si="7"/>
        <v>Yes</v>
      </c>
      <c r="J38" s="18" t="str">
        <f t="shared" si="8"/>
        <v>Yes</v>
      </c>
      <c r="K38" s="21">
        <v>36</v>
      </c>
      <c r="L38" s="5" t="s">
        <v>147</v>
      </c>
      <c r="M38" s="5" t="s">
        <v>148</v>
      </c>
      <c r="N38" s="5" t="s">
        <v>2266</v>
      </c>
      <c r="O38" s="5" t="s">
        <v>21</v>
      </c>
      <c r="P38" s="5" t="s">
        <v>6199</v>
      </c>
      <c r="Q38" s="32" t="s">
        <v>2441</v>
      </c>
      <c r="R38" s="21">
        <v>1</v>
      </c>
      <c r="S38" s="5" t="s">
        <v>21</v>
      </c>
      <c r="T38" s="5" t="s">
        <v>6200</v>
      </c>
      <c r="U38" s="32" t="s">
        <v>6201</v>
      </c>
      <c r="V38" s="21">
        <v>1</v>
      </c>
      <c r="W38" s="5" t="s">
        <v>2269</v>
      </c>
      <c r="X38" s="5" t="s">
        <v>6202</v>
      </c>
      <c r="Y38" s="32" t="s">
        <v>6203</v>
      </c>
      <c r="Z38" s="21">
        <v>1</v>
      </c>
      <c r="AA38" s="5" t="s">
        <v>2269</v>
      </c>
      <c r="AB38" s="5" t="s">
        <v>6204</v>
      </c>
      <c r="AC38" s="32" t="s">
        <v>6205</v>
      </c>
      <c r="AD38" s="21">
        <v>1</v>
      </c>
    </row>
    <row r="39" spans="1:30" x14ac:dyDescent="0.3">
      <c r="A39" s="18" t="str">
        <f t="shared" ref="A39:B39" si="45">IF(AND(ISNUMBER(SEARCH("Yes",C39)),ISNUMBER(SEARCH("Yes",E39)),ISNUMBER(SEARCH("Yes",G39)),ISNUMBER(SEARCH("Yes",I39))),"Yes","No")</f>
        <v>No</v>
      </c>
      <c r="B39" s="18" t="str">
        <f t="shared" si="45"/>
        <v>No</v>
      </c>
      <c r="C39" s="15" t="str">
        <f t="shared" si="1"/>
        <v>No</v>
      </c>
      <c r="D39" s="18" t="str">
        <f t="shared" si="2"/>
        <v>No</v>
      </c>
      <c r="E39" s="18" t="str">
        <f t="shared" si="3"/>
        <v>No</v>
      </c>
      <c r="F39" s="18" t="str">
        <f t="shared" si="4"/>
        <v>No</v>
      </c>
      <c r="G39" s="18" t="str">
        <f t="shared" si="5"/>
        <v>No</v>
      </c>
      <c r="H39" s="18" t="str">
        <f t="shared" si="6"/>
        <v>No</v>
      </c>
      <c r="I39" s="18" t="str">
        <f t="shared" si="7"/>
        <v>Yes</v>
      </c>
      <c r="J39" s="18" t="str">
        <f t="shared" si="8"/>
        <v>Yes</v>
      </c>
      <c r="K39" s="21">
        <v>37</v>
      </c>
      <c r="L39" s="5" t="s">
        <v>451</v>
      </c>
      <c r="M39" s="5" t="s">
        <v>452</v>
      </c>
      <c r="N39" s="5" t="s">
        <v>2266</v>
      </c>
      <c r="O39" s="5" t="s">
        <v>149</v>
      </c>
      <c r="P39" s="5" t="s">
        <v>2292</v>
      </c>
      <c r="Q39" s="32" t="s">
        <v>2446</v>
      </c>
      <c r="R39" s="21">
        <v>1</v>
      </c>
      <c r="S39" s="33"/>
      <c r="T39" s="33"/>
      <c r="U39" s="33"/>
      <c r="V39" s="33"/>
      <c r="W39" s="33"/>
      <c r="X39" s="33"/>
      <c r="Y39" s="33"/>
      <c r="Z39" s="33"/>
      <c r="AA39" s="5" t="s">
        <v>2269</v>
      </c>
      <c r="AB39" s="5" t="s">
        <v>6206</v>
      </c>
      <c r="AC39" s="32" t="s">
        <v>6207</v>
      </c>
      <c r="AD39" s="21">
        <v>1</v>
      </c>
    </row>
    <row r="40" spans="1:30" x14ac:dyDescent="0.3">
      <c r="A40" s="18" t="str">
        <f t="shared" ref="A40:B40" si="46">IF(AND(ISNUMBER(SEARCH("Yes",C40)),ISNUMBER(SEARCH("Yes",E40)),ISNUMBER(SEARCH("Yes",G40)),ISNUMBER(SEARCH("Yes",I40))),"Yes","No")</f>
        <v>Yes</v>
      </c>
      <c r="B40" s="18" t="str">
        <f t="shared" si="46"/>
        <v>No</v>
      </c>
      <c r="C40" s="15" t="str">
        <f t="shared" si="1"/>
        <v>Yes</v>
      </c>
      <c r="D40" s="18" t="str">
        <f t="shared" si="2"/>
        <v>No</v>
      </c>
      <c r="E40" s="18" t="str">
        <f t="shared" si="3"/>
        <v>Yes</v>
      </c>
      <c r="F40" s="18" t="str">
        <f t="shared" si="4"/>
        <v>Yes</v>
      </c>
      <c r="G40" s="18" t="str">
        <f t="shared" si="5"/>
        <v>Yes</v>
      </c>
      <c r="H40" s="18" t="str">
        <f t="shared" si="6"/>
        <v>Yes</v>
      </c>
      <c r="I40" s="18" t="str">
        <f t="shared" si="7"/>
        <v>Yes</v>
      </c>
      <c r="J40" s="18" t="str">
        <f t="shared" si="8"/>
        <v>Yes</v>
      </c>
      <c r="K40" s="21">
        <v>38</v>
      </c>
      <c r="L40" s="5" t="s">
        <v>160</v>
      </c>
      <c r="M40" s="5" t="s">
        <v>254</v>
      </c>
      <c r="N40" s="5" t="s">
        <v>2266</v>
      </c>
      <c r="O40" s="5" t="s">
        <v>149</v>
      </c>
      <c r="P40" s="5" t="s">
        <v>3851</v>
      </c>
      <c r="Q40" s="32" t="s">
        <v>6208</v>
      </c>
      <c r="R40" s="21">
        <v>1</v>
      </c>
      <c r="S40" s="5" t="s">
        <v>2269</v>
      </c>
      <c r="T40" s="5" t="s">
        <v>6209</v>
      </c>
      <c r="U40" s="32" t="s">
        <v>6210</v>
      </c>
      <c r="V40" s="21">
        <v>1</v>
      </c>
      <c r="W40" s="5" t="s">
        <v>21</v>
      </c>
      <c r="X40" s="5" t="s">
        <v>2453</v>
      </c>
      <c r="Y40" s="32" t="s">
        <v>2454</v>
      </c>
      <c r="Z40" s="21">
        <v>1</v>
      </c>
      <c r="AA40" s="5" t="s">
        <v>2269</v>
      </c>
      <c r="AB40" s="5" t="s">
        <v>5282</v>
      </c>
      <c r="AC40" s="32" t="s">
        <v>2308</v>
      </c>
      <c r="AD40" s="21">
        <v>1</v>
      </c>
    </row>
    <row r="41" spans="1:30" x14ac:dyDescent="0.3">
      <c r="A41" s="18" t="str">
        <f t="shared" ref="A41:B41" si="47">IF(AND(ISNUMBER(SEARCH("Yes",C41)),ISNUMBER(SEARCH("Yes",E41)),ISNUMBER(SEARCH("Yes",G41)),ISNUMBER(SEARCH("Yes",I41))),"Yes","No")</f>
        <v>No</v>
      </c>
      <c r="B41" s="18" t="str">
        <f t="shared" si="47"/>
        <v>No</v>
      </c>
      <c r="C41" s="15" t="str">
        <f t="shared" si="1"/>
        <v>No</v>
      </c>
      <c r="D41" s="18" t="str">
        <f t="shared" si="2"/>
        <v>No</v>
      </c>
      <c r="E41" s="18" t="str">
        <f t="shared" si="3"/>
        <v>Yes</v>
      </c>
      <c r="F41" s="18" t="str">
        <f t="shared" si="4"/>
        <v>Yes</v>
      </c>
      <c r="G41" s="18" t="str">
        <f t="shared" si="5"/>
        <v>Yes</v>
      </c>
      <c r="H41" s="18" t="str">
        <f t="shared" si="6"/>
        <v>Yes</v>
      </c>
      <c r="I41" s="18" t="str">
        <f t="shared" si="7"/>
        <v>Yes</v>
      </c>
      <c r="J41" s="18" t="str">
        <f t="shared" si="8"/>
        <v>Yes</v>
      </c>
      <c r="K41" s="21">
        <v>39</v>
      </c>
      <c r="L41" s="5" t="s">
        <v>316</v>
      </c>
      <c r="M41" s="5" t="s">
        <v>317</v>
      </c>
      <c r="N41" s="5" t="s">
        <v>2266</v>
      </c>
      <c r="O41" s="5" t="s">
        <v>149</v>
      </c>
      <c r="P41" s="5" t="s">
        <v>6211</v>
      </c>
      <c r="Q41" s="32" t="s">
        <v>6212</v>
      </c>
      <c r="R41" s="21">
        <v>1</v>
      </c>
      <c r="S41" s="5" t="s">
        <v>21</v>
      </c>
      <c r="T41" s="5" t="s">
        <v>2459</v>
      </c>
      <c r="U41" s="32" t="s">
        <v>2460</v>
      </c>
      <c r="V41" s="21">
        <v>1</v>
      </c>
      <c r="W41" s="5" t="s">
        <v>2269</v>
      </c>
      <c r="X41" s="5" t="s">
        <v>6213</v>
      </c>
      <c r="Y41" s="32" t="s">
        <v>6214</v>
      </c>
      <c r="Z41" s="21">
        <v>1</v>
      </c>
      <c r="AA41" s="5" t="s">
        <v>21</v>
      </c>
      <c r="AB41" s="5" t="s">
        <v>2463</v>
      </c>
      <c r="AC41" s="32" t="s">
        <v>2464</v>
      </c>
      <c r="AD41" s="21">
        <v>1</v>
      </c>
    </row>
    <row r="42" spans="1:30" x14ac:dyDescent="0.3">
      <c r="A42" s="18" t="str">
        <f t="shared" ref="A42:B42" si="48">IF(AND(ISNUMBER(SEARCH("Yes",C42)),ISNUMBER(SEARCH("Yes",E42)),ISNUMBER(SEARCH("Yes",G42)),ISNUMBER(SEARCH("Yes",I42))),"Yes","No")</f>
        <v>No</v>
      </c>
      <c r="B42" s="18" t="str">
        <f t="shared" si="48"/>
        <v>No</v>
      </c>
      <c r="C42" s="15" t="str">
        <f t="shared" si="1"/>
        <v>No</v>
      </c>
      <c r="D42" s="18" t="str">
        <f t="shared" si="2"/>
        <v>No</v>
      </c>
      <c r="E42" s="18" t="str">
        <f t="shared" si="3"/>
        <v>No</v>
      </c>
      <c r="F42" s="18" t="str">
        <f t="shared" si="4"/>
        <v>No</v>
      </c>
      <c r="G42" s="18" t="str">
        <f t="shared" si="5"/>
        <v>No</v>
      </c>
      <c r="H42" s="18" t="str">
        <f t="shared" si="6"/>
        <v>No</v>
      </c>
      <c r="I42" s="18" t="str">
        <f t="shared" si="7"/>
        <v>Yes</v>
      </c>
      <c r="J42" s="18" t="str">
        <f t="shared" si="8"/>
        <v>Yes</v>
      </c>
      <c r="K42" s="21">
        <v>40</v>
      </c>
      <c r="L42" s="5" t="s">
        <v>453</v>
      </c>
      <c r="M42" s="5" t="s">
        <v>454</v>
      </c>
      <c r="N42" s="5" t="s">
        <v>2266</v>
      </c>
      <c r="O42" s="5" t="s">
        <v>149</v>
      </c>
      <c r="P42" s="5" t="s">
        <v>2683</v>
      </c>
      <c r="Q42" s="32" t="s">
        <v>2466</v>
      </c>
      <c r="R42" s="21">
        <v>1</v>
      </c>
      <c r="S42" s="33"/>
      <c r="T42" s="33"/>
      <c r="U42" s="33"/>
      <c r="V42" s="33"/>
      <c r="W42" s="33"/>
      <c r="X42" s="33"/>
      <c r="Y42" s="33"/>
      <c r="Z42" s="33"/>
      <c r="AA42" s="5" t="s">
        <v>2269</v>
      </c>
      <c r="AB42" s="5" t="s">
        <v>2311</v>
      </c>
      <c r="AC42" s="32" t="s">
        <v>2407</v>
      </c>
      <c r="AD42" s="21">
        <v>1</v>
      </c>
    </row>
    <row r="43" spans="1:30" x14ac:dyDescent="0.3">
      <c r="A43" s="18" t="str">
        <f t="shared" ref="A43:B43" si="49">IF(AND(ISNUMBER(SEARCH("Yes",C43)),ISNUMBER(SEARCH("Yes",E43)),ISNUMBER(SEARCH("Yes",G43)),ISNUMBER(SEARCH("Yes",I43))),"Yes","No")</f>
        <v>No</v>
      </c>
      <c r="B43" s="18" t="str">
        <f t="shared" si="49"/>
        <v>No</v>
      </c>
      <c r="C43" s="15" t="str">
        <f t="shared" si="1"/>
        <v>No</v>
      </c>
      <c r="D43" s="18" t="str">
        <f t="shared" si="2"/>
        <v>No</v>
      </c>
      <c r="E43" s="18" t="str">
        <f t="shared" si="3"/>
        <v>No</v>
      </c>
      <c r="F43" s="18" t="str">
        <f t="shared" si="4"/>
        <v>No</v>
      </c>
      <c r="G43" s="18" t="str">
        <f t="shared" si="5"/>
        <v>No</v>
      </c>
      <c r="H43" s="18" t="str">
        <f t="shared" si="6"/>
        <v>No</v>
      </c>
      <c r="I43" s="18" t="str">
        <f t="shared" si="7"/>
        <v>Yes</v>
      </c>
      <c r="J43" s="18" t="str">
        <f t="shared" si="8"/>
        <v>Yes</v>
      </c>
      <c r="K43" s="21">
        <v>41</v>
      </c>
      <c r="L43" s="5" t="s">
        <v>455</v>
      </c>
      <c r="M43" s="5" t="s">
        <v>456</v>
      </c>
      <c r="N43" s="5" t="s">
        <v>2266</v>
      </c>
      <c r="O43" s="5" t="s">
        <v>149</v>
      </c>
      <c r="P43" s="5" t="s">
        <v>2420</v>
      </c>
      <c r="Q43" s="32" t="s">
        <v>6215</v>
      </c>
      <c r="R43" s="21">
        <v>1</v>
      </c>
      <c r="S43" s="33"/>
      <c r="T43" s="33"/>
      <c r="U43" s="33"/>
      <c r="V43" s="33"/>
      <c r="W43" s="33"/>
      <c r="X43" s="33"/>
      <c r="Y43" s="33"/>
      <c r="Z43" s="33"/>
      <c r="AA43" s="5" t="s">
        <v>21</v>
      </c>
      <c r="AB43" s="5" t="s">
        <v>2470</v>
      </c>
      <c r="AC43" s="32" t="s">
        <v>6216</v>
      </c>
      <c r="AD43" s="21">
        <v>1</v>
      </c>
    </row>
    <row r="44" spans="1:30" x14ac:dyDescent="0.3">
      <c r="A44" s="18" t="str">
        <f t="shared" ref="A44:B44" si="50">IF(AND(ISNUMBER(SEARCH("Yes",C44)),ISNUMBER(SEARCH("Yes",E44)),ISNUMBER(SEARCH("Yes",G44)),ISNUMBER(SEARCH("Yes",I44))),"Yes","No")</f>
        <v>Yes</v>
      </c>
      <c r="B44" s="18" t="str">
        <f t="shared" si="50"/>
        <v>Yes</v>
      </c>
      <c r="C44" s="15" t="str">
        <f t="shared" si="1"/>
        <v>Yes</v>
      </c>
      <c r="D44" s="18" t="str">
        <f t="shared" si="2"/>
        <v>Yes</v>
      </c>
      <c r="E44" s="18" t="str">
        <f t="shared" si="3"/>
        <v>Yes</v>
      </c>
      <c r="F44" s="18" t="str">
        <f t="shared" si="4"/>
        <v>Yes</v>
      </c>
      <c r="G44" s="18" t="str">
        <f t="shared" si="5"/>
        <v>Yes</v>
      </c>
      <c r="H44" s="18" t="str">
        <f t="shared" si="6"/>
        <v>Yes</v>
      </c>
      <c r="I44" s="18" t="str">
        <f t="shared" si="7"/>
        <v>Yes</v>
      </c>
      <c r="J44" s="18" t="str">
        <f t="shared" si="8"/>
        <v>Yes</v>
      </c>
      <c r="K44" s="21">
        <v>42</v>
      </c>
      <c r="L44" s="5" t="s">
        <v>30</v>
      </c>
      <c r="M44" s="5" t="s">
        <v>31</v>
      </c>
      <c r="N44" s="5" t="s">
        <v>2266</v>
      </c>
      <c r="O44" s="5" t="s">
        <v>21</v>
      </c>
      <c r="P44" s="5" t="s">
        <v>2472</v>
      </c>
      <c r="Q44" s="32" t="s">
        <v>2473</v>
      </c>
      <c r="R44" s="21">
        <v>1</v>
      </c>
      <c r="S44" s="5" t="s">
        <v>21</v>
      </c>
      <c r="T44" s="5" t="s">
        <v>6217</v>
      </c>
      <c r="U44" s="32" t="s">
        <v>2475</v>
      </c>
      <c r="V44" s="21">
        <v>1</v>
      </c>
      <c r="W44" s="5" t="s">
        <v>21</v>
      </c>
      <c r="X44" s="5" t="s">
        <v>2476</v>
      </c>
      <c r="Y44" s="32" t="s">
        <v>2477</v>
      </c>
      <c r="Z44" s="21">
        <v>1</v>
      </c>
      <c r="AA44" s="5" t="s">
        <v>21</v>
      </c>
      <c r="AB44" s="5" t="s">
        <v>6218</v>
      </c>
      <c r="AC44" s="32" t="s">
        <v>6219</v>
      </c>
      <c r="AD44" s="21">
        <v>1</v>
      </c>
    </row>
    <row r="45" spans="1:30" x14ac:dyDescent="0.3">
      <c r="A45" s="18" t="str">
        <f t="shared" ref="A45:B45" si="51">IF(AND(ISNUMBER(SEARCH("Yes",C45)),ISNUMBER(SEARCH("Yes",E45)),ISNUMBER(SEARCH("Yes",G45)),ISNUMBER(SEARCH("Yes",I45))),"Yes","No")</f>
        <v>Yes</v>
      </c>
      <c r="B45" s="18" t="str">
        <f t="shared" si="51"/>
        <v>Yes</v>
      </c>
      <c r="C45" s="15" t="str">
        <f t="shared" si="1"/>
        <v>Yes</v>
      </c>
      <c r="D45" s="18" t="str">
        <f t="shared" si="2"/>
        <v>Yes</v>
      </c>
      <c r="E45" s="18" t="str">
        <f t="shared" si="3"/>
        <v>Yes</v>
      </c>
      <c r="F45" s="18" t="str">
        <f t="shared" si="4"/>
        <v>Yes</v>
      </c>
      <c r="G45" s="18" t="str">
        <f t="shared" si="5"/>
        <v>Yes</v>
      </c>
      <c r="H45" s="18" t="str">
        <f t="shared" si="6"/>
        <v>Yes</v>
      </c>
      <c r="I45" s="18" t="str">
        <f t="shared" si="7"/>
        <v>Yes</v>
      </c>
      <c r="J45" s="18" t="str">
        <f t="shared" si="8"/>
        <v>Yes</v>
      </c>
      <c r="K45" s="21">
        <v>43</v>
      </c>
      <c r="L45" s="5" t="s">
        <v>33</v>
      </c>
      <c r="M45" s="5" t="s">
        <v>34</v>
      </c>
      <c r="N45" s="5" t="s">
        <v>2266</v>
      </c>
      <c r="O45" s="5" t="s">
        <v>21</v>
      </c>
      <c r="P45" s="5" t="s">
        <v>6220</v>
      </c>
      <c r="Q45" s="32" t="s">
        <v>6221</v>
      </c>
      <c r="R45" s="21">
        <v>1</v>
      </c>
      <c r="S45" s="5" t="s">
        <v>21</v>
      </c>
      <c r="T45" s="5" t="s">
        <v>6222</v>
      </c>
      <c r="U45" s="32" t="s">
        <v>6223</v>
      </c>
      <c r="V45" s="21">
        <v>1</v>
      </c>
      <c r="W45" s="5" t="s">
        <v>21</v>
      </c>
      <c r="X45" s="5" t="s">
        <v>2484</v>
      </c>
      <c r="Y45" s="32" t="s">
        <v>2485</v>
      </c>
      <c r="Z45" s="21">
        <v>1</v>
      </c>
      <c r="AA45" s="5" t="s">
        <v>2269</v>
      </c>
      <c r="AB45" s="5" t="s">
        <v>6224</v>
      </c>
      <c r="AC45" s="32" t="s">
        <v>2487</v>
      </c>
      <c r="AD45" s="21">
        <v>1</v>
      </c>
    </row>
    <row r="46" spans="1:30" x14ac:dyDescent="0.3">
      <c r="A46" s="18" t="str">
        <f t="shared" ref="A46:B46" si="52">IF(AND(ISNUMBER(SEARCH("Yes",C46)),ISNUMBER(SEARCH("Yes",E46)),ISNUMBER(SEARCH("Yes",G46)),ISNUMBER(SEARCH("Yes",I46))),"Yes","No")</f>
        <v>No</v>
      </c>
      <c r="B46" s="18" t="str">
        <f t="shared" si="52"/>
        <v>No</v>
      </c>
      <c r="C46" s="15" t="str">
        <f t="shared" si="1"/>
        <v>No</v>
      </c>
      <c r="D46" s="18" t="str">
        <f t="shared" si="2"/>
        <v>No</v>
      </c>
      <c r="E46" s="18" t="str">
        <f t="shared" si="3"/>
        <v>No</v>
      </c>
      <c r="F46" s="18" t="str">
        <f t="shared" si="4"/>
        <v>No</v>
      </c>
      <c r="G46" s="18" t="str">
        <f t="shared" si="5"/>
        <v>No</v>
      </c>
      <c r="H46" s="18" t="str">
        <f t="shared" si="6"/>
        <v>No</v>
      </c>
      <c r="I46" s="18" t="str">
        <f t="shared" si="7"/>
        <v>Yes</v>
      </c>
      <c r="J46" s="18" t="str">
        <f t="shared" si="8"/>
        <v>Yes</v>
      </c>
      <c r="K46" s="21">
        <v>44</v>
      </c>
      <c r="L46" s="5" t="s">
        <v>457</v>
      </c>
      <c r="M46" s="5" t="s">
        <v>458</v>
      </c>
      <c r="N46" s="5" t="s">
        <v>2266</v>
      </c>
      <c r="O46" s="5" t="s">
        <v>149</v>
      </c>
      <c r="P46" s="5" t="s">
        <v>2492</v>
      </c>
      <c r="Q46" s="32" t="s">
        <v>6225</v>
      </c>
      <c r="R46" s="21">
        <v>1</v>
      </c>
      <c r="S46" s="33"/>
      <c r="T46" s="33"/>
      <c r="U46" s="33"/>
      <c r="V46" s="33"/>
      <c r="W46" s="33"/>
      <c r="X46" s="33"/>
      <c r="Y46" s="33"/>
      <c r="Z46" s="33"/>
      <c r="AA46" s="5" t="s">
        <v>21</v>
      </c>
      <c r="AB46" s="5" t="s">
        <v>6226</v>
      </c>
      <c r="AC46" s="32" t="s">
        <v>6227</v>
      </c>
      <c r="AD46" s="21">
        <v>1</v>
      </c>
    </row>
    <row r="47" spans="1:30" x14ac:dyDescent="0.3">
      <c r="A47" s="18" t="str">
        <f t="shared" ref="A47:B47" si="53">IF(AND(ISNUMBER(SEARCH("Yes",C47)),ISNUMBER(SEARCH("Yes",E47)),ISNUMBER(SEARCH("Yes",G47)),ISNUMBER(SEARCH("Yes",I47))),"Yes","No")</f>
        <v>No</v>
      </c>
      <c r="B47" s="18" t="str">
        <f t="shared" si="53"/>
        <v>No</v>
      </c>
      <c r="C47" s="15" t="str">
        <f t="shared" si="1"/>
        <v>No</v>
      </c>
      <c r="D47" s="18" t="str">
        <f t="shared" si="2"/>
        <v>No</v>
      </c>
      <c r="E47" s="18" t="str">
        <f t="shared" si="3"/>
        <v>No</v>
      </c>
      <c r="F47" s="18" t="str">
        <f t="shared" si="4"/>
        <v>No</v>
      </c>
      <c r="G47" s="18" t="str">
        <f t="shared" si="5"/>
        <v>No</v>
      </c>
      <c r="H47" s="18" t="str">
        <f t="shared" si="6"/>
        <v>No</v>
      </c>
      <c r="I47" s="18" t="str">
        <f t="shared" si="7"/>
        <v>Yes</v>
      </c>
      <c r="J47" s="18" t="str">
        <f t="shared" si="8"/>
        <v>Yes</v>
      </c>
      <c r="K47" s="21">
        <v>45</v>
      </c>
      <c r="L47" s="5" t="s">
        <v>459</v>
      </c>
      <c r="M47" s="5" t="s">
        <v>460</v>
      </c>
      <c r="N47" s="5" t="s">
        <v>2266</v>
      </c>
      <c r="O47" s="5" t="s">
        <v>149</v>
      </c>
      <c r="P47" s="5" t="s">
        <v>3658</v>
      </c>
      <c r="Q47" s="32" t="s">
        <v>6228</v>
      </c>
      <c r="R47" s="21">
        <v>1</v>
      </c>
      <c r="S47" s="33"/>
      <c r="T47" s="33"/>
      <c r="U47" s="33"/>
      <c r="V47" s="33"/>
      <c r="W47" s="33"/>
      <c r="X47" s="33"/>
      <c r="Y47" s="33"/>
      <c r="Z47" s="33"/>
      <c r="AA47" s="5" t="s">
        <v>21</v>
      </c>
      <c r="AB47" s="5" t="s">
        <v>6229</v>
      </c>
      <c r="AC47" s="32" t="s">
        <v>6230</v>
      </c>
      <c r="AD47" s="21">
        <v>1</v>
      </c>
    </row>
    <row r="48" spans="1:30" x14ac:dyDescent="0.3">
      <c r="A48" s="18" t="str">
        <f t="shared" ref="A48:B48" si="54">IF(AND(ISNUMBER(SEARCH("Yes",C48)),ISNUMBER(SEARCH("Yes",E48)),ISNUMBER(SEARCH("Yes",G48)),ISNUMBER(SEARCH("Yes",I48))),"Yes","No")</f>
        <v>No</v>
      </c>
      <c r="B48" s="18" t="str">
        <f t="shared" si="54"/>
        <v>No</v>
      </c>
      <c r="C48" s="15" t="str">
        <f t="shared" si="1"/>
        <v>No</v>
      </c>
      <c r="D48" s="18" t="str">
        <f t="shared" si="2"/>
        <v>No</v>
      </c>
      <c r="E48" s="18" t="str">
        <f t="shared" si="3"/>
        <v>No</v>
      </c>
      <c r="F48" s="18" t="str">
        <f t="shared" si="4"/>
        <v>No</v>
      </c>
      <c r="G48" s="18" t="str">
        <f t="shared" si="5"/>
        <v>No</v>
      </c>
      <c r="H48" s="18" t="str">
        <f t="shared" si="6"/>
        <v>No</v>
      </c>
      <c r="I48" s="18" t="str">
        <f t="shared" si="7"/>
        <v>Yes</v>
      </c>
      <c r="J48" s="18" t="str">
        <f t="shared" si="8"/>
        <v>Yes</v>
      </c>
      <c r="K48" s="21">
        <v>46</v>
      </c>
      <c r="L48" s="5" t="s">
        <v>461</v>
      </c>
      <c r="M48" s="5" t="s">
        <v>462</v>
      </c>
      <c r="N48" s="5" t="s">
        <v>2266</v>
      </c>
      <c r="O48" s="5" t="s">
        <v>149</v>
      </c>
      <c r="P48" s="5" t="s">
        <v>3165</v>
      </c>
      <c r="Q48" s="32" t="s">
        <v>6231</v>
      </c>
      <c r="R48" s="21">
        <v>1</v>
      </c>
      <c r="S48" s="33"/>
      <c r="T48" s="33"/>
      <c r="U48" s="33"/>
      <c r="V48" s="33"/>
      <c r="W48" s="33"/>
      <c r="X48" s="33"/>
      <c r="Y48" s="33"/>
      <c r="Z48" s="33"/>
      <c r="AA48" s="5" t="s">
        <v>21</v>
      </c>
      <c r="AB48" s="5" t="s">
        <v>6232</v>
      </c>
      <c r="AC48" s="32" t="s">
        <v>6233</v>
      </c>
      <c r="AD48" s="21">
        <v>1</v>
      </c>
    </row>
    <row r="49" spans="1:30" x14ac:dyDescent="0.3">
      <c r="A49" s="18" t="str">
        <f t="shared" ref="A49:B49" si="55">IF(AND(ISNUMBER(SEARCH("Yes",C49)),ISNUMBER(SEARCH("Yes",E49)),ISNUMBER(SEARCH("Yes",G49)),ISNUMBER(SEARCH("Yes",I49))),"Yes","No")</f>
        <v>No</v>
      </c>
      <c r="B49" s="18" t="str">
        <f t="shared" si="55"/>
        <v>No</v>
      </c>
      <c r="C49" s="15" t="str">
        <f t="shared" si="1"/>
        <v>No</v>
      </c>
      <c r="D49" s="18" t="str">
        <f t="shared" si="2"/>
        <v>No</v>
      </c>
      <c r="E49" s="18" t="str">
        <f t="shared" si="3"/>
        <v>No</v>
      </c>
      <c r="F49" s="18" t="str">
        <f t="shared" si="4"/>
        <v>No</v>
      </c>
      <c r="G49" s="18" t="str">
        <f t="shared" si="5"/>
        <v>No</v>
      </c>
      <c r="H49" s="18" t="str">
        <f t="shared" si="6"/>
        <v>No</v>
      </c>
      <c r="I49" s="18" t="str">
        <f t="shared" si="7"/>
        <v>Yes</v>
      </c>
      <c r="J49" s="18" t="str">
        <f t="shared" si="8"/>
        <v>Yes</v>
      </c>
      <c r="K49" s="21">
        <v>47</v>
      </c>
      <c r="L49" s="5" t="s">
        <v>463</v>
      </c>
      <c r="M49" s="5" t="s">
        <v>2500</v>
      </c>
      <c r="N49" s="5" t="s">
        <v>2266</v>
      </c>
      <c r="O49" s="5" t="s">
        <v>149</v>
      </c>
      <c r="P49" s="5" t="s">
        <v>2390</v>
      </c>
      <c r="Q49" s="32" t="s">
        <v>2501</v>
      </c>
      <c r="R49" s="21">
        <v>1</v>
      </c>
      <c r="S49" s="33"/>
      <c r="T49" s="33"/>
      <c r="U49" s="33"/>
      <c r="V49" s="33"/>
      <c r="W49" s="33"/>
      <c r="X49" s="33"/>
      <c r="Y49" s="33"/>
      <c r="Z49" s="33"/>
      <c r="AA49" s="5" t="s">
        <v>21</v>
      </c>
      <c r="AB49" s="5" t="s">
        <v>6234</v>
      </c>
      <c r="AC49" s="32" t="s">
        <v>6235</v>
      </c>
      <c r="AD49" s="21">
        <v>1</v>
      </c>
    </row>
    <row r="50" spans="1:30" x14ac:dyDescent="0.3">
      <c r="A50" s="18" t="str">
        <f t="shared" ref="A50:B50" si="56">IF(AND(ISNUMBER(SEARCH("Yes",C50)),ISNUMBER(SEARCH("Yes",E50)),ISNUMBER(SEARCH("Yes",G50)),ISNUMBER(SEARCH("Yes",I50))),"Yes","No")</f>
        <v>No</v>
      </c>
      <c r="B50" s="18" t="str">
        <f t="shared" si="56"/>
        <v>No</v>
      </c>
      <c r="C50" s="15" t="str">
        <f t="shared" si="1"/>
        <v>No</v>
      </c>
      <c r="D50" s="18" t="str">
        <f t="shared" si="2"/>
        <v>No</v>
      </c>
      <c r="E50" s="18" t="str">
        <f t="shared" si="3"/>
        <v>No</v>
      </c>
      <c r="F50" s="18" t="str">
        <f t="shared" si="4"/>
        <v>No</v>
      </c>
      <c r="G50" s="18" t="str">
        <f t="shared" si="5"/>
        <v>No</v>
      </c>
      <c r="H50" s="18" t="str">
        <f t="shared" si="6"/>
        <v>No</v>
      </c>
      <c r="I50" s="18" t="str">
        <f t="shared" si="7"/>
        <v>Yes</v>
      </c>
      <c r="J50" s="18" t="str">
        <f t="shared" si="8"/>
        <v>Yes</v>
      </c>
      <c r="K50" s="21">
        <v>48</v>
      </c>
      <c r="L50" s="5" t="s">
        <v>465</v>
      </c>
      <c r="M50" s="5" t="s">
        <v>466</v>
      </c>
      <c r="N50" s="5" t="s">
        <v>2266</v>
      </c>
      <c r="O50" s="5" t="s">
        <v>149</v>
      </c>
      <c r="P50" s="5" t="s">
        <v>3396</v>
      </c>
      <c r="Q50" s="32" t="s">
        <v>6236</v>
      </c>
      <c r="R50" s="21">
        <v>1</v>
      </c>
      <c r="S50" s="33"/>
      <c r="T50" s="33"/>
      <c r="U50" s="33"/>
      <c r="V50" s="33"/>
      <c r="W50" s="33"/>
      <c r="X50" s="33"/>
      <c r="Y50" s="33"/>
      <c r="Z50" s="33"/>
      <c r="AA50" s="5" t="s">
        <v>2269</v>
      </c>
      <c r="AB50" s="5" t="s">
        <v>2506</v>
      </c>
      <c r="AC50" s="32" t="s">
        <v>2507</v>
      </c>
      <c r="AD50" s="21">
        <v>1</v>
      </c>
    </row>
    <row r="51" spans="1:30" x14ac:dyDescent="0.3">
      <c r="A51" s="18" t="str">
        <f t="shared" ref="A51:B51" si="57">IF(AND(ISNUMBER(SEARCH("Yes",C51)),ISNUMBER(SEARCH("Yes",E51)),ISNUMBER(SEARCH("Yes",G51)),ISNUMBER(SEARCH("Yes",I51))),"Yes","No")</f>
        <v>No</v>
      </c>
      <c r="B51" s="18" t="str">
        <f t="shared" si="57"/>
        <v>No</v>
      </c>
      <c r="C51" s="15" t="str">
        <f t="shared" si="1"/>
        <v>Yes</v>
      </c>
      <c r="D51" s="18" t="str">
        <f t="shared" si="2"/>
        <v>No</v>
      </c>
      <c r="E51" s="18" t="str">
        <f t="shared" si="3"/>
        <v>Yes</v>
      </c>
      <c r="F51" s="18" t="str">
        <f t="shared" si="4"/>
        <v>Yes</v>
      </c>
      <c r="G51" s="18" t="str">
        <f t="shared" si="5"/>
        <v>No</v>
      </c>
      <c r="H51" s="18" t="str">
        <f t="shared" si="6"/>
        <v>Yes</v>
      </c>
      <c r="I51" s="18" t="str">
        <f t="shared" si="7"/>
        <v>Yes</v>
      </c>
      <c r="J51" s="18" t="str">
        <f t="shared" si="8"/>
        <v>Yes</v>
      </c>
      <c r="K51" s="21">
        <v>49</v>
      </c>
      <c r="L51" s="5" t="s">
        <v>339</v>
      </c>
      <c r="M51" s="5" t="s">
        <v>340</v>
      </c>
      <c r="N51" s="5" t="s">
        <v>2266</v>
      </c>
      <c r="O51" s="5" t="s">
        <v>149</v>
      </c>
      <c r="P51" s="5" t="s">
        <v>6237</v>
      </c>
      <c r="Q51" s="32" t="s">
        <v>6238</v>
      </c>
      <c r="R51" s="21">
        <v>1</v>
      </c>
      <c r="S51" s="5" t="s">
        <v>21</v>
      </c>
      <c r="T51" s="5" t="s">
        <v>6239</v>
      </c>
      <c r="U51" s="32" t="s">
        <v>6240</v>
      </c>
      <c r="V51" s="21">
        <v>1</v>
      </c>
      <c r="W51" s="5" t="s">
        <v>149</v>
      </c>
      <c r="X51" s="5" t="s">
        <v>6241</v>
      </c>
      <c r="Y51" s="32" t="s">
        <v>6242</v>
      </c>
      <c r="Z51" s="21">
        <v>1</v>
      </c>
      <c r="AA51" s="5" t="s">
        <v>2269</v>
      </c>
      <c r="AB51" s="5" t="s">
        <v>2628</v>
      </c>
      <c r="AC51" s="32" t="s">
        <v>3316</v>
      </c>
      <c r="AD51" s="21">
        <v>1</v>
      </c>
    </row>
    <row r="52" spans="1:30" x14ac:dyDescent="0.3">
      <c r="A52" s="18" t="str">
        <f t="shared" ref="A52:B52" si="58">IF(AND(ISNUMBER(SEARCH("Yes",C52)),ISNUMBER(SEARCH("Yes",E52)),ISNUMBER(SEARCH("Yes",G52)),ISNUMBER(SEARCH("Yes",I52))),"Yes","No")</f>
        <v>No</v>
      </c>
      <c r="B52" s="18" t="str">
        <f t="shared" si="58"/>
        <v>No</v>
      </c>
      <c r="C52" s="15" t="str">
        <f t="shared" si="1"/>
        <v>No</v>
      </c>
      <c r="D52" s="18" t="str">
        <f t="shared" si="2"/>
        <v>No</v>
      </c>
      <c r="E52" s="18" t="str">
        <f t="shared" si="3"/>
        <v>No</v>
      </c>
      <c r="F52" s="18" t="str">
        <f t="shared" si="4"/>
        <v>No</v>
      </c>
      <c r="G52" s="18" t="str">
        <f t="shared" si="5"/>
        <v>No</v>
      </c>
      <c r="H52" s="18" t="str">
        <f t="shared" si="6"/>
        <v>No</v>
      </c>
      <c r="I52" s="18" t="str">
        <f t="shared" si="7"/>
        <v>Yes</v>
      </c>
      <c r="J52" s="18" t="str">
        <f t="shared" si="8"/>
        <v>Yes</v>
      </c>
      <c r="K52" s="21">
        <v>50</v>
      </c>
      <c r="L52" s="5" t="s">
        <v>467</v>
      </c>
      <c r="M52" s="5" t="s">
        <v>468</v>
      </c>
      <c r="N52" s="5" t="s">
        <v>2266</v>
      </c>
      <c r="O52" s="5" t="s">
        <v>149</v>
      </c>
      <c r="P52" s="5" t="s">
        <v>2267</v>
      </c>
      <c r="Q52" s="32" t="s">
        <v>2516</v>
      </c>
      <c r="R52" s="21">
        <v>1</v>
      </c>
      <c r="S52" s="33"/>
      <c r="T52" s="33"/>
      <c r="U52" s="33"/>
      <c r="V52" s="33"/>
      <c r="W52" s="33"/>
      <c r="X52" s="33"/>
      <c r="Y52" s="33"/>
      <c r="Z52" s="33"/>
      <c r="AA52" s="5" t="s">
        <v>2269</v>
      </c>
      <c r="AB52" s="5" t="s">
        <v>6243</v>
      </c>
      <c r="AC52" s="32" t="s">
        <v>6244</v>
      </c>
      <c r="AD52" s="21">
        <v>1</v>
      </c>
    </row>
    <row r="53" spans="1:30" x14ac:dyDescent="0.3">
      <c r="A53" s="18" t="str">
        <f t="shared" ref="A53:B53" si="59">IF(AND(ISNUMBER(SEARCH("Yes",C53)),ISNUMBER(SEARCH("Yes",E53)),ISNUMBER(SEARCH("Yes",G53)),ISNUMBER(SEARCH("Yes",I53))),"Yes","No")</f>
        <v>No</v>
      </c>
      <c r="B53" s="18" t="str">
        <f t="shared" si="59"/>
        <v>No</v>
      </c>
      <c r="C53" s="15" t="str">
        <f t="shared" si="1"/>
        <v>No</v>
      </c>
      <c r="D53" s="18" t="str">
        <f t="shared" si="2"/>
        <v>No</v>
      </c>
      <c r="E53" s="18" t="str">
        <f t="shared" si="3"/>
        <v>No</v>
      </c>
      <c r="F53" s="18" t="str">
        <f t="shared" si="4"/>
        <v>No</v>
      </c>
      <c r="G53" s="18" t="str">
        <f t="shared" si="5"/>
        <v>No</v>
      </c>
      <c r="H53" s="18" t="str">
        <f t="shared" si="6"/>
        <v>No</v>
      </c>
      <c r="I53" s="18" t="str">
        <f t="shared" si="7"/>
        <v>Yes</v>
      </c>
      <c r="J53" s="18" t="str">
        <f t="shared" si="8"/>
        <v>Yes</v>
      </c>
      <c r="K53" s="21">
        <v>51</v>
      </c>
      <c r="L53" s="5" t="s">
        <v>469</v>
      </c>
      <c r="M53" s="5" t="s">
        <v>470</v>
      </c>
      <c r="N53" s="5" t="s">
        <v>2266</v>
      </c>
      <c r="O53" s="5" t="s">
        <v>149</v>
      </c>
      <c r="P53" s="5" t="s">
        <v>6245</v>
      </c>
      <c r="Q53" s="32" t="s">
        <v>6246</v>
      </c>
      <c r="R53" s="21">
        <v>1</v>
      </c>
      <c r="S53" s="33"/>
      <c r="T53" s="33"/>
      <c r="U53" s="33"/>
      <c r="V53" s="33"/>
      <c r="W53" s="33"/>
      <c r="X53" s="33"/>
      <c r="Y53" s="33"/>
      <c r="Z53" s="33"/>
      <c r="AA53" s="5" t="s">
        <v>21</v>
      </c>
      <c r="AB53" s="5" t="s">
        <v>6247</v>
      </c>
      <c r="AC53" s="32" t="s">
        <v>2522</v>
      </c>
      <c r="AD53" s="21">
        <v>1</v>
      </c>
    </row>
    <row r="54" spans="1:30" x14ac:dyDescent="0.3">
      <c r="A54" s="18" t="str">
        <f t="shared" ref="A54:B54" si="60">IF(AND(ISNUMBER(SEARCH("Yes",C54)),ISNUMBER(SEARCH("Yes",E54)),ISNUMBER(SEARCH("Yes",G54)),ISNUMBER(SEARCH("Yes",I54))),"Yes","No")</f>
        <v>Yes</v>
      </c>
      <c r="B54" s="18" t="str">
        <f t="shared" si="60"/>
        <v>Yes</v>
      </c>
      <c r="C54" s="15" t="str">
        <f t="shared" si="1"/>
        <v>Yes</v>
      </c>
      <c r="D54" s="18" t="str">
        <f t="shared" si="2"/>
        <v>Yes</v>
      </c>
      <c r="E54" s="18" t="str">
        <f t="shared" si="3"/>
        <v>Yes</v>
      </c>
      <c r="F54" s="18" t="str">
        <f t="shared" si="4"/>
        <v>Yes</v>
      </c>
      <c r="G54" s="18" t="str">
        <f t="shared" si="5"/>
        <v>Yes</v>
      </c>
      <c r="H54" s="18" t="str">
        <f t="shared" si="6"/>
        <v>Yes</v>
      </c>
      <c r="I54" s="18" t="str">
        <f t="shared" si="7"/>
        <v>Yes</v>
      </c>
      <c r="J54" s="18" t="str">
        <f t="shared" si="8"/>
        <v>Yes</v>
      </c>
      <c r="K54" s="21">
        <v>52</v>
      </c>
      <c r="L54" s="5" t="s">
        <v>36</v>
      </c>
      <c r="M54" s="5" t="s">
        <v>37</v>
      </c>
      <c r="N54" s="5" t="s">
        <v>2266</v>
      </c>
      <c r="O54" s="5" t="s">
        <v>2269</v>
      </c>
      <c r="P54" s="5" t="s">
        <v>6248</v>
      </c>
      <c r="Q54" s="32" t="s">
        <v>6249</v>
      </c>
      <c r="R54" s="21">
        <v>1</v>
      </c>
      <c r="S54" s="5" t="s">
        <v>21</v>
      </c>
      <c r="T54" s="5" t="s">
        <v>6250</v>
      </c>
      <c r="U54" s="32" t="s">
        <v>6251</v>
      </c>
      <c r="V54" s="21">
        <v>1</v>
      </c>
      <c r="W54" s="5" t="s">
        <v>2269</v>
      </c>
      <c r="X54" s="5" t="s">
        <v>6252</v>
      </c>
      <c r="Y54" s="32" t="s">
        <v>2528</v>
      </c>
      <c r="Z54" s="21">
        <v>1</v>
      </c>
      <c r="AA54" s="5" t="s">
        <v>21</v>
      </c>
      <c r="AB54" s="5" t="s">
        <v>6253</v>
      </c>
      <c r="AC54" s="32" t="s">
        <v>6254</v>
      </c>
      <c r="AD54" s="21">
        <v>1</v>
      </c>
    </row>
    <row r="55" spans="1:30" x14ac:dyDescent="0.3">
      <c r="A55" s="18" t="str">
        <f t="shared" ref="A55:B55" si="61">IF(AND(ISNUMBER(SEARCH("Yes",C55)),ISNUMBER(SEARCH("Yes",E55)),ISNUMBER(SEARCH("Yes",G55)),ISNUMBER(SEARCH("Yes",I55))),"Yes","No")</f>
        <v>Yes</v>
      </c>
      <c r="B55" s="18" t="str">
        <f t="shared" si="61"/>
        <v>Yes</v>
      </c>
      <c r="C55" s="15" t="str">
        <f t="shared" si="1"/>
        <v>Yes</v>
      </c>
      <c r="D55" s="18" t="str">
        <f t="shared" si="2"/>
        <v>Yes</v>
      </c>
      <c r="E55" s="18" t="str">
        <f t="shared" si="3"/>
        <v>Yes</v>
      </c>
      <c r="F55" s="18" t="str">
        <f t="shared" si="4"/>
        <v>Yes</v>
      </c>
      <c r="G55" s="18" t="str">
        <f t="shared" si="5"/>
        <v>Yes</v>
      </c>
      <c r="H55" s="18" t="str">
        <f t="shared" si="6"/>
        <v>Yes</v>
      </c>
      <c r="I55" s="18" t="str">
        <f t="shared" si="7"/>
        <v>Yes</v>
      </c>
      <c r="J55" s="18" t="str">
        <f t="shared" si="8"/>
        <v>Yes</v>
      </c>
      <c r="K55" s="21">
        <v>53</v>
      </c>
      <c r="L55" s="5" t="s">
        <v>39</v>
      </c>
      <c r="M55" s="5" t="s">
        <v>40</v>
      </c>
      <c r="N55" s="5" t="s">
        <v>2266</v>
      </c>
      <c r="O55" s="5" t="s">
        <v>21</v>
      </c>
      <c r="P55" s="5" t="s">
        <v>6255</v>
      </c>
      <c r="Q55" s="32" t="s">
        <v>6256</v>
      </c>
      <c r="R55" s="21">
        <v>1</v>
      </c>
      <c r="S55" s="5" t="s">
        <v>21</v>
      </c>
      <c r="T55" s="5" t="s">
        <v>6257</v>
      </c>
      <c r="U55" s="32" t="s">
        <v>6258</v>
      </c>
      <c r="V55" s="21">
        <v>1</v>
      </c>
      <c r="W55" s="5" t="s">
        <v>21</v>
      </c>
      <c r="X55" s="5" t="s">
        <v>6259</v>
      </c>
      <c r="Y55" s="32" t="s">
        <v>6260</v>
      </c>
      <c r="Z55" s="21">
        <v>1</v>
      </c>
      <c r="AA55" s="5" t="s">
        <v>21</v>
      </c>
      <c r="AB55" s="5" t="s">
        <v>6261</v>
      </c>
      <c r="AC55" s="32" t="s">
        <v>6262</v>
      </c>
      <c r="AD55" s="21">
        <v>1</v>
      </c>
    </row>
    <row r="56" spans="1:30" x14ac:dyDescent="0.3">
      <c r="A56" s="18" t="str">
        <f t="shared" ref="A56:B56" si="62">IF(AND(ISNUMBER(SEARCH("Yes",C56)),ISNUMBER(SEARCH("Yes",E56)),ISNUMBER(SEARCH("Yes",G56)),ISNUMBER(SEARCH("Yes",I56))),"Yes","No")</f>
        <v>No</v>
      </c>
      <c r="B56" s="18" t="str">
        <f t="shared" si="62"/>
        <v>No</v>
      </c>
      <c r="C56" s="15" t="str">
        <f t="shared" si="1"/>
        <v>No</v>
      </c>
      <c r="D56" s="18" t="str">
        <f t="shared" si="2"/>
        <v>No</v>
      </c>
      <c r="E56" s="18" t="str">
        <f t="shared" si="3"/>
        <v>No</v>
      </c>
      <c r="F56" s="18" t="str">
        <f t="shared" si="4"/>
        <v>No</v>
      </c>
      <c r="G56" s="18" t="str">
        <f t="shared" si="5"/>
        <v>No</v>
      </c>
      <c r="H56" s="18" t="str">
        <f t="shared" si="6"/>
        <v>No</v>
      </c>
      <c r="I56" s="18" t="str">
        <f t="shared" si="7"/>
        <v>Yes</v>
      </c>
      <c r="J56" s="18" t="str">
        <f t="shared" si="8"/>
        <v>Yes</v>
      </c>
      <c r="K56" s="21">
        <v>54</v>
      </c>
      <c r="L56" s="5" t="s">
        <v>471</v>
      </c>
      <c r="M56" s="5" t="s">
        <v>472</v>
      </c>
      <c r="N56" s="5" t="s">
        <v>2266</v>
      </c>
      <c r="O56" s="5" t="s">
        <v>149</v>
      </c>
      <c r="P56" s="5" t="s">
        <v>2390</v>
      </c>
      <c r="Q56" s="32" t="s">
        <v>2539</v>
      </c>
      <c r="R56" s="21">
        <v>1</v>
      </c>
      <c r="S56" s="33"/>
      <c r="T56" s="33"/>
      <c r="U56" s="33"/>
      <c r="V56" s="33"/>
      <c r="W56" s="33"/>
      <c r="X56" s="33"/>
      <c r="Y56" s="33"/>
      <c r="Z56" s="33"/>
      <c r="AA56" s="5" t="s">
        <v>2269</v>
      </c>
      <c r="AB56" s="5" t="s">
        <v>6263</v>
      </c>
      <c r="AC56" s="32" t="s">
        <v>6264</v>
      </c>
      <c r="AD56" s="21">
        <v>1</v>
      </c>
    </row>
    <row r="57" spans="1:30" x14ac:dyDescent="0.3">
      <c r="A57" s="18" t="str">
        <f t="shared" ref="A57:B57" si="63">IF(AND(ISNUMBER(SEARCH("Yes",C57)),ISNUMBER(SEARCH("Yes",E57)),ISNUMBER(SEARCH("Yes",G57)),ISNUMBER(SEARCH("Yes",I57))),"Yes","No")</f>
        <v>No</v>
      </c>
      <c r="B57" s="18" t="str">
        <f t="shared" si="63"/>
        <v>No</v>
      </c>
      <c r="C57" s="15" t="str">
        <f t="shared" si="1"/>
        <v>No</v>
      </c>
      <c r="D57" s="18" t="str">
        <f t="shared" si="2"/>
        <v>No</v>
      </c>
      <c r="E57" s="18" t="str">
        <f t="shared" si="3"/>
        <v>No</v>
      </c>
      <c r="F57" s="18" t="str">
        <f t="shared" si="4"/>
        <v>No</v>
      </c>
      <c r="G57" s="18" t="str">
        <f t="shared" si="5"/>
        <v>No</v>
      </c>
      <c r="H57" s="18" t="str">
        <f t="shared" si="6"/>
        <v>No</v>
      </c>
      <c r="I57" s="18" t="str">
        <f t="shared" si="7"/>
        <v>Yes</v>
      </c>
      <c r="J57" s="18" t="str">
        <f t="shared" si="8"/>
        <v>Yes</v>
      </c>
      <c r="K57" s="21">
        <v>55</v>
      </c>
      <c r="L57" s="5" t="s">
        <v>473</v>
      </c>
      <c r="M57" s="5" t="s">
        <v>474</v>
      </c>
      <c r="N57" s="5" t="s">
        <v>2266</v>
      </c>
      <c r="O57" s="5" t="s">
        <v>149</v>
      </c>
      <c r="P57" s="5" t="s">
        <v>2626</v>
      </c>
      <c r="Q57" s="32" t="s">
        <v>6265</v>
      </c>
      <c r="R57" s="21">
        <v>1</v>
      </c>
      <c r="S57" s="33"/>
      <c r="T57" s="33"/>
      <c r="U57" s="33"/>
      <c r="V57" s="33"/>
      <c r="W57" s="33"/>
      <c r="X57" s="33"/>
      <c r="Y57" s="33"/>
      <c r="Z57" s="33"/>
      <c r="AA57" s="5" t="s">
        <v>2269</v>
      </c>
      <c r="AB57" s="5" t="s">
        <v>6266</v>
      </c>
      <c r="AC57" s="32" t="s">
        <v>6267</v>
      </c>
      <c r="AD57" s="21">
        <v>1</v>
      </c>
    </row>
    <row r="58" spans="1:30" x14ac:dyDescent="0.3">
      <c r="A58" s="18" t="str">
        <f t="shared" ref="A58:B58" si="64">IF(AND(ISNUMBER(SEARCH("Yes",C58)),ISNUMBER(SEARCH("Yes",E58)),ISNUMBER(SEARCH("Yes",G58)),ISNUMBER(SEARCH("Yes",I58))),"Yes","No")</f>
        <v>No</v>
      </c>
      <c r="B58" s="18" t="str">
        <f t="shared" si="64"/>
        <v>No</v>
      </c>
      <c r="C58" s="15" t="str">
        <f t="shared" si="1"/>
        <v>No</v>
      </c>
      <c r="D58" s="18" t="str">
        <f t="shared" si="2"/>
        <v>No</v>
      </c>
      <c r="E58" s="18" t="str">
        <f t="shared" si="3"/>
        <v>No</v>
      </c>
      <c r="F58" s="18" t="str">
        <f t="shared" si="4"/>
        <v>No</v>
      </c>
      <c r="G58" s="18" t="str">
        <f t="shared" si="5"/>
        <v>No</v>
      </c>
      <c r="H58" s="18" t="str">
        <f t="shared" si="6"/>
        <v>No</v>
      </c>
      <c r="I58" s="18" t="str">
        <f t="shared" si="7"/>
        <v>Yes</v>
      </c>
      <c r="J58" s="18" t="str">
        <f t="shared" si="8"/>
        <v>Yes</v>
      </c>
      <c r="K58" s="21">
        <v>56</v>
      </c>
      <c r="L58" s="5" t="s">
        <v>475</v>
      </c>
      <c r="M58" s="5" t="s">
        <v>476</v>
      </c>
      <c r="N58" s="5" t="s">
        <v>2266</v>
      </c>
      <c r="O58" s="5" t="s">
        <v>149</v>
      </c>
      <c r="P58" s="5" t="s">
        <v>2626</v>
      </c>
      <c r="Q58" s="32" t="s">
        <v>6268</v>
      </c>
      <c r="R58" s="21">
        <v>1</v>
      </c>
      <c r="S58" s="33"/>
      <c r="T58" s="33"/>
      <c r="U58" s="33"/>
      <c r="V58" s="33"/>
      <c r="W58" s="33"/>
      <c r="X58" s="33"/>
      <c r="Y58" s="33"/>
      <c r="Z58" s="33"/>
      <c r="AA58" s="5" t="s">
        <v>21</v>
      </c>
      <c r="AB58" s="5" t="s">
        <v>2547</v>
      </c>
      <c r="AC58" s="32" t="s">
        <v>2548</v>
      </c>
      <c r="AD58" s="21">
        <v>1</v>
      </c>
    </row>
    <row r="59" spans="1:30" x14ac:dyDescent="0.3">
      <c r="A59" s="18" t="str">
        <f t="shared" ref="A59:B59" si="65">IF(AND(ISNUMBER(SEARCH("Yes",C59)),ISNUMBER(SEARCH("Yes",E59)),ISNUMBER(SEARCH("Yes",G59)),ISNUMBER(SEARCH("Yes",I59))),"Yes","No")</f>
        <v>No</v>
      </c>
      <c r="B59" s="18" t="str">
        <f t="shared" si="65"/>
        <v>No</v>
      </c>
      <c r="C59" s="15" t="str">
        <f t="shared" si="1"/>
        <v>No</v>
      </c>
      <c r="D59" s="18" t="str">
        <f t="shared" si="2"/>
        <v>No</v>
      </c>
      <c r="E59" s="18" t="str">
        <f t="shared" si="3"/>
        <v>No</v>
      </c>
      <c r="F59" s="18" t="str">
        <f t="shared" si="4"/>
        <v>No</v>
      </c>
      <c r="G59" s="18" t="str">
        <f t="shared" si="5"/>
        <v>No</v>
      </c>
      <c r="H59" s="18" t="str">
        <f t="shared" si="6"/>
        <v>No</v>
      </c>
      <c r="I59" s="18" t="str">
        <f t="shared" si="7"/>
        <v>No</v>
      </c>
      <c r="J59" s="18" t="str">
        <f t="shared" si="8"/>
        <v>No</v>
      </c>
      <c r="K59" s="21">
        <v>57</v>
      </c>
      <c r="L59" s="5" t="s">
        <v>477</v>
      </c>
      <c r="M59" s="5" t="s">
        <v>478</v>
      </c>
      <c r="N59" s="5" t="s">
        <v>2266</v>
      </c>
      <c r="O59" s="5" t="s">
        <v>149</v>
      </c>
      <c r="P59" s="5" t="s">
        <v>6269</v>
      </c>
      <c r="Q59" s="32" t="s">
        <v>6270</v>
      </c>
      <c r="R59" s="21">
        <v>1</v>
      </c>
      <c r="S59" s="33"/>
      <c r="T59" s="33"/>
      <c r="U59" s="33"/>
      <c r="V59" s="33"/>
      <c r="W59" s="33"/>
      <c r="X59" s="33"/>
      <c r="Y59" s="33"/>
      <c r="Z59" s="33"/>
      <c r="AA59" s="5" t="s">
        <v>149</v>
      </c>
      <c r="AB59" s="5" t="s">
        <v>6271</v>
      </c>
      <c r="AC59" s="32" t="s">
        <v>6272</v>
      </c>
      <c r="AD59" s="21">
        <v>1</v>
      </c>
    </row>
    <row r="60" spans="1:30" x14ac:dyDescent="0.3">
      <c r="A60" s="18" t="str">
        <f t="shared" ref="A60:B60" si="66">IF(AND(ISNUMBER(SEARCH("Yes",C60)),ISNUMBER(SEARCH("Yes",E60)),ISNUMBER(SEARCH("Yes",G60)),ISNUMBER(SEARCH("Yes",I60))),"Yes","No")</f>
        <v>No</v>
      </c>
      <c r="B60" s="18" t="str">
        <f t="shared" si="66"/>
        <v>No</v>
      </c>
      <c r="C60" s="15" t="str">
        <f t="shared" si="1"/>
        <v>No</v>
      </c>
      <c r="D60" s="18" t="str">
        <f t="shared" si="2"/>
        <v>No</v>
      </c>
      <c r="E60" s="18" t="str">
        <f t="shared" si="3"/>
        <v>No</v>
      </c>
      <c r="F60" s="18" t="str">
        <f t="shared" si="4"/>
        <v>No</v>
      </c>
      <c r="G60" s="18" t="str">
        <f t="shared" si="5"/>
        <v>No</v>
      </c>
      <c r="H60" s="18" t="str">
        <f t="shared" si="6"/>
        <v>No</v>
      </c>
      <c r="I60" s="18" t="str">
        <f t="shared" si="7"/>
        <v>Yes</v>
      </c>
      <c r="J60" s="18" t="str">
        <f t="shared" si="8"/>
        <v>Yes</v>
      </c>
      <c r="K60" s="21">
        <v>58</v>
      </c>
      <c r="L60" s="5" t="s">
        <v>479</v>
      </c>
      <c r="M60" s="5" t="s">
        <v>480</v>
      </c>
      <c r="N60" s="5" t="s">
        <v>2266</v>
      </c>
      <c r="O60" s="5" t="s">
        <v>149</v>
      </c>
      <c r="P60" s="5" t="s">
        <v>2408</v>
      </c>
      <c r="Q60" s="32" t="s">
        <v>6273</v>
      </c>
      <c r="R60" s="21">
        <v>1</v>
      </c>
      <c r="S60" s="33"/>
      <c r="T60" s="33"/>
      <c r="U60" s="33"/>
      <c r="V60" s="33"/>
      <c r="W60" s="33"/>
      <c r="X60" s="33"/>
      <c r="Y60" s="33"/>
      <c r="Z60" s="33"/>
      <c r="AA60" s="5" t="s">
        <v>2269</v>
      </c>
      <c r="AB60" s="5" t="s">
        <v>2554</v>
      </c>
      <c r="AC60" s="32" t="s">
        <v>2555</v>
      </c>
      <c r="AD60" s="21">
        <v>1</v>
      </c>
    </row>
    <row r="61" spans="1:30" x14ac:dyDescent="0.3">
      <c r="A61" s="18" t="str">
        <f t="shared" ref="A61:B61" si="67">IF(AND(ISNUMBER(SEARCH("Yes",C61)),ISNUMBER(SEARCH("Yes",E61)),ISNUMBER(SEARCH("Yes",G61)),ISNUMBER(SEARCH("Yes",I61))),"Yes","No")</f>
        <v>No</v>
      </c>
      <c r="B61" s="18" t="str">
        <f t="shared" si="67"/>
        <v>No</v>
      </c>
      <c r="C61" s="15" t="str">
        <f t="shared" si="1"/>
        <v>No</v>
      </c>
      <c r="D61" s="18" t="str">
        <f t="shared" si="2"/>
        <v>No</v>
      </c>
      <c r="E61" s="18" t="str">
        <f t="shared" si="3"/>
        <v>No</v>
      </c>
      <c r="F61" s="18" t="str">
        <f t="shared" si="4"/>
        <v>No</v>
      </c>
      <c r="G61" s="18" t="str">
        <f t="shared" si="5"/>
        <v>No</v>
      </c>
      <c r="H61" s="18" t="str">
        <f t="shared" si="6"/>
        <v>No</v>
      </c>
      <c r="I61" s="18" t="str">
        <f t="shared" si="7"/>
        <v>Yes</v>
      </c>
      <c r="J61" s="18" t="str">
        <f t="shared" si="8"/>
        <v>Yes</v>
      </c>
      <c r="K61" s="21">
        <v>59</v>
      </c>
      <c r="L61" s="5" t="s">
        <v>481</v>
      </c>
      <c r="M61" s="5" t="s">
        <v>482</v>
      </c>
      <c r="N61" s="5" t="s">
        <v>2266</v>
      </c>
      <c r="O61" s="5" t="s">
        <v>149</v>
      </c>
      <c r="P61" s="5" t="s">
        <v>2276</v>
      </c>
      <c r="Q61" s="32" t="s">
        <v>2556</v>
      </c>
      <c r="R61" s="21">
        <v>1</v>
      </c>
      <c r="S61" s="33"/>
      <c r="T61" s="33"/>
      <c r="U61" s="33"/>
      <c r="V61" s="33"/>
      <c r="W61" s="33"/>
      <c r="X61" s="33"/>
      <c r="Y61" s="33"/>
      <c r="Z61" s="33"/>
      <c r="AA61" s="5" t="s">
        <v>2269</v>
      </c>
      <c r="AB61" s="5" t="s">
        <v>3882</v>
      </c>
      <c r="AC61" s="32" t="s">
        <v>2945</v>
      </c>
      <c r="AD61" s="21">
        <v>1</v>
      </c>
    </row>
    <row r="62" spans="1:30" x14ac:dyDescent="0.3">
      <c r="A62" s="18" t="str">
        <f t="shared" ref="A62:B62" si="68">IF(AND(ISNUMBER(SEARCH("Yes",C62)),ISNUMBER(SEARCH("Yes",E62)),ISNUMBER(SEARCH("Yes",G62)),ISNUMBER(SEARCH("Yes",I62))),"Yes","No")</f>
        <v>No</v>
      </c>
      <c r="B62" s="18" t="str">
        <f t="shared" si="68"/>
        <v>No</v>
      </c>
      <c r="C62" s="15" t="str">
        <f t="shared" si="1"/>
        <v>No</v>
      </c>
      <c r="D62" s="18" t="str">
        <f t="shared" si="2"/>
        <v>No</v>
      </c>
      <c r="E62" s="18" t="str">
        <f t="shared" si="3"/>
        <v>No</v>
      </c>
      <c r="F62" s="18" t="str">
        <f t="shared" si="4"/>
        <v>No</v>
      </c>
      <c r="G62" s="18" t="str">
        <f t="shared" si="5"/>
        <v>No</v>
      </c>
      <c r="H62" s="18" t="str">
        <f t="shared" si="6"/>
        <v>No</v>
      </c>
      <c r="I62" s="18" t="str">
        <f t="shared" si="7"/>
        <v>Yes</v>
      </c>
      <c r="J62" s="18" t="str">
        <f t="shared" si="8"/>
        <v>Yes</v>
      </c>
      <c r="K62" s="21">
        <v>60</v>
      </c>
      <c r="L62" s="5" t="s">
        <v>483</v>
      </c>
      <c r="M62" s="5" t="s">
        <v>484</v>
      </c>
      <c r="N62" s="5" t="s">
        <v>2266</v>
      </c>
      <c r="O62" s="5" t="s">
        <v>149</v>
      </c>
      <c r="P62" s="5" t="s">
        <v>2408</v>
      </c>
      <c r="Q62" s="32" t="s">
        <v>6274</v>
      </c>
      <c r="R62" s="21">
        <v>1</v>
      </c>
      <c r="S62" s="33"/>
      <c r="T62" s="33"/>
      <c r="U62" s="33"/>
      <c r="V62" s="33"/>
      <c r="W62" s="33"/>
      <c r="X62" s="33"/>
      <c r="Y62" s="33"/>
      <c r="Z62" s="33"/>
      <c r="AA62" s="5" t="s">
        <v>21</v>
      </c>
      <c r="AB62" s="5" t="s">
        <v>4734</v>
      </c>
      <c r="AC62" s="32" t="s">
        <v>3790</v>
      </c>
      <c r="AD62" s="21">
        <v>1</v>
      </c>
    </row>
    <row r="63" spans="1:30" x14ac:dyDescent="0.3">
      <c r="A63" s="18" t="str">
        <f t="shared" ref="A63:B63" si="69">IF(AND(ISNUMBER(SEARCH("Yes",C63)),ISNUMBER(SEARCH("Yes",E63)),ISNUMBER(SEARCH("Yes",G63)),ISNUMBER(SEARCH("Yes",I63))),"Yes","No")</f>
        <v>No</v>
      </c>
      <c r="B63" s="18" t="str">
        <f t="shared" si="69"/>
        <v>No</v>
      </c>
      <c r="C63" s="15" t="str">
        <f t="shared" si="1"/>
        <v>No</v>
      </c>
      <c r="D63" s="18" t="str">
        <f t="shared" si="2"/>
        <v>No</v>
      </c>
      <c r="E63" s="18" t="str">
        <f t="shared" si="3"/>
        <v>No</v>
      </c>
      <c r="F63" s="18" t="str">
        <f t="shared" si="4"/>
        <v>No</v>
      </c>
      <c r="G63" s="18" t="str">
        <f t="shared" si="5"/>
        <v>No</v>
      </c>
      <c r="H63" s="18" t="str">
        <f t="shared" si="6"/>
        <v>No</v>
      </c>
      <c r="I63" s="18" t="str">
        <f t="shared" si="7"/>
        <v>Yes</v>
      </c>
      <c r="J63" s="18" t="str">
        <f t="shared" si="8"/>
        <v>No</v>
      </c>
      <c r="K63" s="21">
        <v>61</v>
      </c>
      <c r="L63" s="5" t="s">
        <v>485</v>
      </c>
      <c r="M63" s="5" t="s">
        <v>486</v>
      </c>
      <c r="N63" s="5" t="s">
        <v>2266</v>
      </c>
      <c r="O63" s="5" t="s">
        <v>149</v>
      </c>
      <c r="P63" s="5" t="s">
        <v>3940</v>
      </c>
      <c r="Q63" s="32" t="s">
        <v>6275</v>
      </c>
      <c r="R63" s="21">
        <v>1</v>
      </c>
      <c r="S63" s="33"/>
      <c r="T63" s="33"/>
      <c r="U63" s="33"/>
      <c r="V63" s="33"/>
      <c r="W63" s="33"/>
      <c r="X63" s="33"/>
      <c r="Y63" s="33"/>
      <c r="Z63" s="33"/>
      <c r="AA63" s="5" t="s">
        <v>149</v>
      </c>
      <c r="AB63" s="5" t="s">
        <v>2890</v>
      </c>
      <c r="AC63" s="32" t="s">
        <v>6276</v>
      </c>
      <c r="AD63" s="21">
        <v>1</v>
      </c>
    </row>
    <row r="64" spans="1:30" x14ac:dyDescent="0.3">
      <c r="A64" s="18" t="str">
        <f t="shared" ref="A64:B64" si="70">IF(AND(ISNUMBER(SEARCH("Yes",C64)),ISNUMBER(SEARCH("Yes",E64)),ISNUMBER(SEARCH("Yes",G64)),ISNUMBER(SEARCH("Yes",I64))),"Yes","No")</f>
        <v>No</v>
      </c>
      <c r="B64" s="18" t="str">
        <f t="shared" si="70"/>
        <v>No</v>
      </c>
      <c r="C64" s="15" t="str">
        <f t="shared" si="1"/>
        <v>No</v>
      </c>
      <c r="D64" s="18" t="str">
        <f t="shared" si="2"/>
        <v>No</v>
      </c>
      <c r="E64" s="18" t="str">
        <f t="shared" si="3"/>
        <v>No</v>
      </c>
      <c r="F64" s="18" t="str">
        <f t="shared" si="4"/>
        <v>No</v>
      </c>
      <c r="G64" s="18" t="str">
        <f t="shared" si="5"/>
        <v>No</v>
      </c>
      <c r="H64" s="18" t="str">
        <f t="shared" si="6"/>
        <v>No</v>
      </c>
      <c r="I64" s="18" t="str">
        <f t="shared" si="7"/>
        <v>Yes</v>
      </c>
      <c r="J64" s="18" t="str">
        <f t="shared" si="8"/>
        <v>Yes</v>
      </c>
      <c r="K64" s="21">
        <v>62</v>
      </c>
      <c r="L64" s="5" t="s">
        <v>487</v>
      </c>
      <c r="M64" s="5" t="s">
        <v>488</v>
      </c>
      <c r="N64" s="5" t="s">
        <v>2266</v>
      </c>
      <c r="O64" s="5" t="s">
        <v>149</v>
      </c>
      <c r="P64" s="5" t="s">
        <v>2565</v>
      </c>
      <c r="Q64" s="32" t="s">
        <v>2566</v>
      </c>
      <c r="R64" s="21">
        <v>1</v>
      </c>
      <c r="S64" s="33"/>
      <c r="T64" s="33"/>
      <c r="U64" s="33"/>
      <c r="V64" s="33"/>
      <c r="W64" s="33"/>
      <c r="X64" s="33"/>
      <c r="Y64" s="33"/>
      <c r="Z64" s="33"/>
      <c r="AA64" s="5" t="s">
        <v>2269</v>
      </c>
      <c r="AB64" s="5" t="s">
        <v>6277</v>
      </c>
      <c r="AC64" s="32" t="s">
        <v>6278</v>
      </c>
      <c r="AD64" s="21">
        <v>1</v>
      </c>
    </row>
    <row r="65" spans="1:30" x14ac:dyDescent="0.3">
      <c r="A65" s="18" t="str">
        <f t="shared" ref="A65:B65" si="71">IF(AND(ISNUMBER(SEARCH("Yes",C65)),ISNUMBER(SEARCH("Yes",E65)),ISNUMBER(SEARCH("Yes",G65)),ISNUMBER(SEARCH("Yes",I65))),"Yes","No")</f>
        <v>No</v>
      </c>
      <c r="B65" s="18" t="str">
        <f t="shared" si="71"/>
        <v>No</v>
      </c>
      <c r="C65" s="15" t="str">
        <f t="shared" si="1"/>
        <v>No</v>
      </c>
      <c r="D65" s="18" t="str">
        <f t="shared" si="2"/>
        <v>No</v>
      </c>
      <c r="E65" s="18" t="str">
        <f t="shared" si="3"/>
        <v>No</v>
      </c>
      <c r="F65" s="18" t="str">
        <f t="shared" si="4"/>
        <v>No</v>
      </c>
      <c r="G65" s="18" t="str">
        <f t="shared" si="5"/>
        <v>No</v>
      </c>
      <c r="H65" s="18" t="str">
        <f t="shared" si="6"/>
        <v>No</v>
      </c>
      <c r="I65" s="18" t="str">
        <f t="shared" si="7"/>
        <v>Yes</v>
      </c>
      <c r="J65" s="18" t="str">
        <f t="shared" si="8"/>
        <v>Yes</v>
      </c>
      <c r="K65" s="21">
        <v>63</v>
      </c>
      <c r="L65" s="5" t="s">
        <v>489</v>
      </c>
      <c r="M65" s="5" t="s">
        <v>490</v>
      </c>
      <c r="N65" s="5" t="s">
        <v>2266</v>
      </c>
      <c r="O65" s="5" t="s">
        <v>149</v>
      </c>
      <c r="P65" s="5" t="s">
        <v>2683</v>
      </c>
      <c r="Q65" s="32" t="s">
        <v>6279</v>
      </c>
      <c r="R65" s="21">
        <v>1</v>
      </c>
      <c r="S65" s="33"/>
      <c r="T65" s="33"/>
      <c r="U65" s="33"/>
      <c r="V65" s="33"/>
      <c r="W65" s="33"/>
      <c r="X65" s="33"/>
      <c r="Y65" s="33"/>
      <c r="Z65" s="33"/>
      <c r="AA65" s="5" t="s">
        <v>2269</v>
      </c>
      <c r="AB65" s="5" t="s">
        <v>2708</v>
      </c>
      <c r="AC65" s="32" t="s">
        <v>2709</v>
      </c>
      <c r="AD65" s="21">
        <v>1</v>
      </c>
    </row>
    <row r="66" spans="1:30" x14ac:dyDescent="0.3">
      <c r="A66" s="18" t="str">
        <f t="shared" ref="A66:B66" si="72">IF(AND(ISNUMBER(SEARCH("Yes",C66)),ISNUMBER(SEARCH("Yes",E66)),ISNUMBER(SEARCH("Yes",G66)),ISNUMBER(SEARCH("Yes",I66))),"Yes","No")</f>
        <v>No</v>
      </c>
      <c r="B66" s="18" t="str">
        <f t="shared" si="72"/>
        <v>No</v>
      </c>
      <c r="C66" s="15" t="str">
        <f t="shared" si="1"/>
        <v>No</v>
      </c>
      <c r="D66" s="18" t="str">
        <f t="shared" si="2"/>
        <v>No</v>
      </c>
      <c r="E66" s="18" t="str">
        <f t="shared" si="3"/>
        <v>No</v>
      </c>
      <c r="F66" s="18" t="str">
        <f t="shared" si="4"/>
        <v>No</v>
      </c>
      <c r="G66" s="18" t="str">
        <f t="shared" si="5"/>
        <v>No</v>
      </c>
      <c r="H66" s="18" t="str">
        <f t="shared" si="6"/>
        <v>No</v>
      </c>
      <c r="I66" s="18" t="str">
        <f t="shared" si="7"/>
        <v>Yes</v>
      </c>
      <c r="J66" s="18" t="str">
        <f t="shared" si="8"/>
        <v>Yes</v>
      </c>
      <c r="K66" s="21">
        <v>64</v>
      </c>
      <c r="L66" s="5" t="s">
        <v>491</v>
      </c>
      <c r="M66" s="5" t="s">
        <v>492</v>
      </c>
      <c r="N66" s="5" t="s">
        <v>2266</v>
      </c>
      <c r="O66" s="5" t="s">
        <v>149</v>
      </c>
      <c r="P66" s="5" t="s">
        <v>2626</v>
      </c>
      <c r="Q66" s="32" t="s">
        <v>6280</v>
      </c>
      <c r="R66" s="21">
        <v>1</v>
      </c>
      <c r="S66" s="33"/>
      <c r="T66" s="33"/>
      <c r="U66" s="33"/>
      <c r="V66" s="33"/>
      <c r="W66" s="33"/>
      <c r="X66" s="33"/>
      <c r="Y66" s="33"/>
      <c r="Z66" s="33"/>
      <c r="AA66" s="5" t="s">
        <v>21</v>
      </c>
      <c r="AB66" s="5" t="s">
        <v>2574</v>
      </c>
      <c r="AC66" s="32" t="s">
        <v>2575</v>
      </c>
      <c r="AD66" s="21">
        <v>1</v>
      </c>
    </row>
    <row r="67" spans="1:30" x14ac:dyDescent="0.3">
      <c r="A67" s="18" t="str">
        <f t="shared" ref="A67:B67" si="73">IF(AND(ISNUMBER(SEARCH("Yes",C67)),ISNUMBER(SEARCH("Yes",E67)),ISNUMBER(SEARCH("Yes",G67)),ISNUMBER(SEARCH("Yes",I67))),"Yes","No")</f>
        <v>No</v>
      </c>
      <c r="B67" s="18" t="str">
        <f t="shared" si="73"/>
        <v>No</v>
      </c>
      <c r="C67" s="15" t="str">
        <f t="shared" si="1"/>
        <v>No</v>
      </c>
      <c r="D67" s="18" t="str">
        <f t="shared" si="2"/>
        <v>No</v>
      </c>
      <c r="E67" s="18" t="str">
        <f t="shared" si="3"/>
        <v>No</v>
      </c>
      <c r="F67" s="18" t="str">
        <f t="shared" si="4"/>
        <v>No</v>
      </c>
      <c r="G67" s="18" t="str">
        <f t="shared" si="5"/>
        <v>No</v>
      </c>
      <c r="H67" s="18" t="str">
        <f t="shared" si="6"/>
        <v>No</v>
      </c>
      <c r="I67" s="18" t="str">
        <f t="shared" si="7"/>
        <v>Yes</v>
      </c>
      <c r="J67" s="18" t="str">
        <f t="shared" si="8"/>
        <v>Yes</v>
      </c>
      <c r="K67" s="21">
        <v>65</v>
      </c>
      <c r="L67" s="5" t="s">
        <v>493</v>
      </c>
      <c r="M67" s="5" t="s">
        <v>494</v>
      </c>
      <c r="N67" s="5" t="s">
        <v>2266</v>
      </c>
      <c r="O67" s="5" t="s">
        <v>149</v>
      </c>
      <c r="P67" s="5" t="s">
        <v>2292</v>
      </c>
      <c r="Q67" s="32" t="s">
        <v>2576</v>
      </c>
      <c r="R67" s="21">
        <v>1</v>
      </c>
      <c r="S67" s="33"/>
      <c r="T67" s="33"/>
      <c r="U67" s="33"/>
      <c r="V67" s="33"/>
      <c r="W67" s="33"/>
      <c r="X67" s="33"/>
      <c r="Y67" s="33"/>
      <c r="Z67" s="33"/>
      <c r="AA67" s="5" t="s">
        <v>2269</v>
      </c>
      <c r="AB67" s="5" t="s">
        <v>4032</v>
      </c>
      <c r="AC67" s="32" t="s">
        <v>6281</v>
      </c>
      <c r="AD67" s="21">
        <v>1</v>
      </c>
    </row>
    <row r="68" spans="1:30" x14ac:dyDescent="0.3">
      <c r="A68" s="18" t="str">
        <f t="shared" ref="A68:B68" si="74">IF(AND(ISNUMBER(SEARCH("Yes",C68)),ISNUMBER(SEARCH("Yes",E68)),ISNUMBER(SEARCH("Yes",G68)),ISNUMBER(SEARCH("Yes",I68))),"Yes","No")</f>
        <v>No</v>
      </c>
      <c r="B68" s="18" t="str">
        <f t="shared" si="74"/>
        <v>No</v>
      </c>
      <c r="C68" s="15" t="str">
        <f t="shared" si="1"/>
        <v>Yes</v>
      </c>
      <c r="D68" s="18" t="str">
        <f t="shared" si="2"/>
        <v>Yes</v>
      </c>
      <c r="E68" s="18" t="str">
        <f t="shared" si="3"/>
        <v>No</v>
      </c>
      <c r="F68" s="18" t="str">
        <f t="shared" si="4"/>
        <v>Yes</v>
      </c>
      <c r="G68" s="18" t="str">
        <f t="shared" si="5"/>
        <v>Yes</v>
      </c>
      <c r="H68" s="18" t="str">
        <f t="shared" si="6"/>
        <v>Yes</v>
      </c>
      <c r="I68" s="18" t="str">
        <f t="shared" si="7"/>
        <v>No</v>
      </c>
      <c r="J68" s="18" t="str">
        <f t="shared" si="8"/>
        <v>No</v>
      </c>
      <c r="K68" s="21">
        <v>66</v>
      </c>
      <c r="L68" s="5" t="s">
        <v>378</v>
      </c>
      <c r="M68" s="5" t="s">
        <v>379</v>
      </c>
      <c r="N68" s="5" t="s">
        <v>2266</v>
      </c>
      <c r="O68" s="5" t="s">
        <v>2269</v>
      </c>
      <c r="P68" s="5" t="s">
        <v>6282</v>
      </c>
      <c r="Q68" s="32" t="s">
        <v>6283</v>
      </c>
      <c r="R68" s="21">
        <v>1</v>
      </c>
      <c r="S68" s="5" t="s">
        <v>149</v>
      </c>
      <c r="T68" s="5" t="s">
        <v>6284</v>
      </c>
      <c r="U68" s="32" t="s">
        <v>6285</v>
      </c>
      <c r="V68" s="21">
        <v>1</v>
      </c>
      <c r="W68" s="5" t="s">
        <v>2269</v>
      </c>
      <c r="X68" s="5" t="s">
        <v>6286</v>
      </c>
      <c r="Y68" s="32" t="s">
        <v>6287</v>
      </c>
      <c r="Z68" s="21">
        <v>1</v>
      </c>
      <c r="AA68" s="5" t="s">
        <v>149</v>
      </c>
      <c r="AB68" s="5" t="s">
        <v>6288</v>
      </c>
      <c r="AC68" s="32" t="s">
        <v>6289</v>
      </c>
      <c r="AD68" s="21">
        <v>1</v>
      </c>
    </row>
    <row r="69" spans="1:30" x14ac:dyDescent="0.3">
      <c r="A69" s="18" t="str">
        <f t="shared" ref="A69:B69" si="75">IF(AND(ISNUMBER(SEARCH("Yes",C69)),ISNUMBER(SEARCH("Yes",E69)),ISNUMBER(SEARCH("Yes",G69)),ISNUMBER(SEARCH("Yes",I69))),"Yes","No")</f>
        <v>No</v>
      </c>
      <c r="B69" s="18" t="str">
        <f t="shared" si="75"/>
        <v>No</v>
      </c>
      <c r="C69" s="15" t="str">
        <f t="shared" si="1"/>
        <v>No</v>
      </c>
      <c r="D69" s="18" t="str">
        <f t="shared" si="2"/>
        <v>No</v>
      </c>
      <c r="E69" s="18" t="str">
        <f t="shared" si="3"/>
        <v>No</v>
      </c>
      <c r="F69" s="18" t="str">
        <f t="shared" si="4"/>
        <v>No</v>
      </c>
      <c r="G69" s="18" t="str">
        <f t="shared" si="5"/>
        <v>No</v>
      </c>
      <c r="H69" s="18" t="str">
        <f t="shared" si="6"/>
        <v>No</v>
      </c>
      <c r="I69" s="18" t="str">
        <f t="shared" si="7"/>
        <v>Yes</v>
      </c>
      <c r="J69" s="18" t="str">
        <f t="shared" si="8"/>
        <v>No</v>
      </c>
      <c r="K69" s="21">
        <v>67</v>
      </c>
      <c r="L69" s="5" t="s">
        <v>495</v>
      </c>
      <c r="M69" s="5" t="s">
        <v>496</v>
      </c>
      <c r="N69" s="5" t="s">
        <v>2266</v>
      </c>
      <c r="O69" s="5" t="s">
        <v>149</v>
      </c>
      <c r="P69" s="5" t="s">
        <v>2292</v>
      </c>
      <c r="Q69" s="32" t="s">
        <v>6290</v>
      </c>
      <c r="R69" s="21">
        <v>1</v>
      </c>
      <c r="S69" s="33"/>
      <c r="T69" s="33"/>
      <c r="U69" s="33"/>
      <c r="V69" s="33"/>
      <c r="W69" s="33"/>
      <c r="X69" s="33"/>
      <c r="Y69" s="33"/>
      <c r="Z69" s="33"/>
      <c r="AA69" s="5" t="s">
        <v>149</v>
      </c>
      <c r="AB69" s="5" t="s">
        <v>6291</v>
      </c>
      <c r="AC69" s="32" t="s">
        <v>2308</v>
      </c>
      <c r="AD69" s="21">
        <v>1</v>
      </c>
    </row>
    <row r="70" spans="1:30" x14ac:dyDescent="0.3">
      <c r="A70" s="18" t="str">
        <f t="shared" ref="A70:B70" si="76">IF(AND(ISNUMBER(SEARCH("Yes",C70)),ISNUMBER(SEARCH("Yes",E70)),ISNUMBER(SEARCH("Yes",G70)),ISNUMBER(SEARCH("Yes",I70))),"Yes","No")</f>
        <v>No</v>
      </c>
      <c r="B70" s="18" t="str">
        <f t="shared" si="76"/>
        <v>No</v>
      </c>
      <c r="C70" s="15" t="str">
        <f t="shared" si="1"/>
        <v>No</v>
      </c>
      <c r="D70" s="18" t="str">
        <f t="shared" si="2"/>
        <v>No</v>
      </c>
      <c r="E70" s="18" t="str">
        <f t="shared" si="3"/>
        <v>No</v>
      </c>
      <c r="F70" s="18" t="str">
        <f t="shared" si="4"/>
        <v>No</v>
      </c>
      <c r="G70" s="18" t="str">
        <f t="shared" si="5"/>
        <v>No</v>
      </c>
      <c r="H70" s="18" t="str">
        <f t="shared" si="6"/>
        <v>No</v>
      </c>
      <c r="I70" s="18" t="str">
        <f t="shared" si="7"/>
        <v>Yes</v>
      </c>
      <c r="J70" s="18" t="str">
        <f t="shared" si="8"/>
        <v>Yes</v>
      </c>
      <c r="K70" s="21">
        <v>68</v>
      </c>
      <c r="L70" s="5" t="s">
        <v>497</v>
      </c>
      <c r="M70" s="5" t="s">
        <v>2590</v>
      </c>
      <c r="N70" s="5" t="s">
        <v>2266</v>
      </c>
      <c r="O70" s="5" t="s">
        <v>149</v>
      </c>
      <c r="P70" s="5" t="s">
        <v>5093</v>
      </c>
      <c r="Q70" s="32" t="s">
        <v>6292</v>
      </c>
      <c r="R70" s="21">
        <v>1</v>
      </c>
      <c r="S70" s="33"/>
      <c r="T70" s="33"/>
      <c r="U70" s="33"/>
      <c r="V70" s="33"/>
      <c r="W70" s="33"/>
      <c r="X70" s="33"/>
      <c r="Y70" s="33"/>
      <c r="Z70" s="33"/>
      <c r="AA70" s="5" t="s">
        <v>21</v>
      </c>
      <c r="AB70" s="5" t="s">
        <v>6293</v>
      </c>
      <c r="AC70" s="32" t="s">
        <v>6294</v>
      </c>
      <c r="AD70" s="21">
        <v>1</v>
      </c>
    </row>
    <row r="71" spans="1:30" x14ac:dyDescent="0.3">
      <c r="A71" s="18" t="str">
        <f t="shared" ref="A71:B71" si="77">IF(AND(ISNUMBER(SEARCH("Yes",C71)),ISNUMBER(SEARCH("Yes",E71)),ISNUMBER(SEARCH("Yes",G71)),ISNUMBER(SEARCH("Yes",I71))),"Yes","No")</f>
        <v>Yes</v>
      </c>
      <c r="B71" s="18" t="str">
        <f t="shared" si="77"/>
        <v>No</v>
      </c>
      <c r="C71" s="15" t="str">
        <f t="shared" si="1"/>
        <v>Yes</v>
      </c>
      <c r="D71" s="18" t="str">
        <f t="shared" si="2"/>
        <v>Yes</v>
      </c>
      <c r="E71" s="18" t="str">
        <f t="shared" si="3"/>
        <v>Yes</v>
      </c>
      <c r="F71" s="18" t="str">
        <f t="shared" si="4"/>
        <v>Yes</v>
      </c>
      <c r="G71" s="18" t="str">
        <f t="shared" si="5"/>
        <v>Yes</v>
      </c>
      <c r="H71" s="18" t="str">
        <f t="shared" si="6"/>
        <v>Yes</v>
      </c>
      <c r="I71" s="18" t="str">
        <f t="shared" si="7"/>
        <v>Yes</v>
      </c>
      <c r="J71" s="18" t="str">
        <f t="shared" si="8"/>
        <v>No</v>
      </c>
      <c r="K71" s="21">
        <v>69</v>
      </c>
      <c r="L71" s="5" t="s">
        <v>191</v>
      </c>
      <c r="M71" s="5" t="s">
        <v>251</v>
      </c>
      <c r="N71" s="5" t="s">
        <v>2266</v>
      </c>
      <c r="O71" s="5" t="s">
        <v>2269</v>
      </c>
      <c r="P71" s="5" t="s">
        <v>6295</v>
      </c>
      <c r="Q71" s="32" t="s">
        <v>6296</v>
      </c>
      <c r="R71" s="21">
        <v>1</v>
      </c>
      <c r="S71" s="5" t="s">
        <v>2269</v>
      </c>
      <c r="T71" s="5" t="s">
        <v>6297</v>
      </c>
      <c r="U71" s="32" t="s">
        <v>6298</v>
      </c>
      <c r="V71" s="21">
        <v>1</v>
      </c>
      <c r="W71" s="5" t="s">
        <v>21</v>
      </c>
      <c r="X71" s="5" t="s">
        <v>2598</v>
      </c>
      <c r="Y71" s="32" t="s">
        <v>2599</v>
      </c>
      <c r="Z71" s="21">
        <v>1</v>
      </c>
      <c r="AA71" s="5" t="s">
        <v>149</v>
      </c>
      <c r="AB71" s="5" t="s">
        <v>2890</v>
      </c>
      <c r="AC71" s="32" t="s">
        <v>2600</v>
      </c>
      <c r="AD71" s="21">
        <v>1</v>
      </c>
    </row>
    <row r="72" spans="1:30" x14ac:dyDescent="0.3">
      <c r="A72" s="18" t="str">
        <f t="shared" ref="A72:B72" si="78">IF(AND(ISNUMBER(SEARCH("Yes",C72)),ISNUMBER(SEARCH("Yes",E72)),ISNUMBER(SEARCH("Yes",G72)),ISNUMBER(SEARCH("Yes",I72))),"Yes","No")</f>
        <v>No</v>
      </c>
      <c r="B72" s="18" t="str">
        <f t="shared" si="78"/>
        <v>No</v>
      </c>
      <c r="C72" s="15" t="str">
        <f t="shared" si="1"/>
        <v>No</v>
      </c>
      <c r="D72" s="18" t="str">
        <f t="shared" si="2"/>
        <v>No</v>
      </c>
      <c r="E72" s="18" t="str">
        <f t="shared" si="3"/>
        <v>No</v>
      </c>
      <c r="F72" s="18" t="str">
        <f t="shared" si="4"/>
        <v>No</v>
      </c>
      <c r="G72" s="18" t="str">
        <f t="shared" si="5"/>
        <v>No</v>
      </c>
      <c r="H72" s="18" t="str">
        <f t="shared" si="6"/>
        <v>No</v>
      </c>
      <c r="I72" s="18" t="str">
        <f t="shared" si="7"/>
        <v>Yes</v>
      </c>
      <c r="J72" s="18" t="str">
        <f t="shared" si="8"/>
        <v>Yes</v>
      </c>
      <c r="K72" s="21">
        <v>70</v>
      </c>
      <c r="L72" s="5" t="s">
        <v>499</v>
      </c>
      <c r="M72" s="5" t="s">
        <v>500</v>
      </c>
      <c r="N72" s="5" t="s">
        <v>2266</v>
      </c>
      <c r="O72" s="5" t="s">
        <v>149</v>
      </c>
      <c r="P72" s="5" t="s">
        <v>6299</v>
      </c>
      <c r="Q72" s="32" t="s">
        <v>6300</v>
      </c>
      <c r="R72" s="21">
        <v>1</v>
      </c>
      <c r="S72" s="33"/>
      <c r="T72" s="33"/>
      <c r="U72" s="33"/>
      <c r="V72" s="33"/>
      <c r="W72" s="33"/>
      <c r="X72" s="33"/>
      <c r="Y72" s="33"/>
      <c r="Z72" s="33"/>
      <c r="AA72" s="5" t="s">
        <v>2269</v>
      </c>
      <c r="AB72" s="5" t="s">
        <v>2603</v>
      </c>
      <c r="AC72" s="32" t="s">
        <v>2604</v>
      </c>
      <c r="AD72" s="21">
        <v>1</v>
      </c>
    </row>
    <row r="73" spans="1:30" x14ac:dyDescent="0.3">
      <c r="A73" s="18" t="str">
        <f t="shared" ref="A73:B73" si="79">IF(AND(ISNUMBER(SEARCH("Yes",C73)),ISNUMBER(SEARCH("Yes",E73)),ISNUMBER(SEARCH("Yes",G73)),ISNUMBER(SEARCH("Yes",I73))),"Yes","No")</f>
        <v>No</v>
      </c>
      <c r="B73" s="18" t="str">
        <f t="shared" si="79"/>
        <v>No</v>
      </c>
      <c r="C73" s="15" t="str">
        <f t="shared" si="1"/>
        <v>No</v>
      </c>
      <c r="D73" s="18" t="str">
        <f t="shared" si="2"/>
        <v>No</v>
      </c>
      <c r="E73" s="18" t="str">
        <f t="shared" si="3"/>
        <v>No</v>
      </c>
      <c r="F73" s="18" t="str">
        <f t="shared" si="4"/>
        <v>No</v>
      </c>
      <c r="G73" s="18" t="str">
        <f t="shared" si="5"/>
        <v>No</v>
      </c>
      <c r="H73" s="18" t="str">
        <f t="shared" si="6"/>
        <v>No</v>
      </c>
      <c r="I73" s="18" t="str">
        <f t="shared" si="7"/>
        <v>Yes</v>
      </c>
      <c r="J73" s="18" t="str">
        <f t="shared" si="8"/>
        <v>Yes</v>
      </c>
      <c r="K73" s="21">
        <v>71</v>
      </c>
      <c r="L73" s="5" t="s">
        <v>501</v>
      </c>
      <c r="M73" s="5" t="s">
        <v>502</v>
      </c>
      <c r="N73" s="5" t="s">
        <v>2266</v>
      </c>
      <c r="O73" s="5" t="s">
        <v>149</v>
      </c>
      <c r="P73" s="5" t="s">
        <v>2496</v>
      </c>
      <c r="Q73" s="32" t="s">
        <v>6301</v>
      </c>
      <c r="R73" s="21">
        <v>1</v>
      </c>
      <c r="S73" s="33"/>
      <c r="T73" s="33"/>
      <c r="U73" s="33"/>
      <c r="V73" s="33"/>
      <c r="W73" s="33"/>
      <c r="X73" s="33"/>
      <c r="Y73" s="33"/>
      <c r="Z73" s="33"/>
      <c r="AA73" s="5" t="s">
        <v>2269</v>
      </c>
      <c r="AB73" s="5" t="s">
        <v>6302</v>
      </c>
      <c r="AC73" s="32" t="s">
        <v>6303</v>
      </c>
      <c r="AD73" s="21">
        <v>1</v>
      </c>
    </row>
    <row r="74" spans="1:30" x14ac:dyDescent="0.3">
      <c r="A74" s="18" t="str">
        <f t="shared" ref="A74:B74" si="80">IF(AND(ISNUMBER(SEARCH("Yes",C74)),ISNUMBER(SEARCH("Yes",E74)),ISNUMBER(SEARCH("Yes",G74)),ISNUMBER(SEARCH("Yes",I74))),"Yes","No")</f>
        <v>No</v>
      </c>
      <c r="B74" s="18" t="str">
        <f t="shared" si="80"/>
        <v>No</v>
      </c>
      <c r="C74" s="15" t="str">
        <f t="shared" si="1"/>
        <v>No</v>
      </c>
      <c r="D74" s="18" t="str">
        <f t="shared" si="2"/>
        <v>No</v>
      </c>
      <c r="E74" s="18" t="str">
        <f t="shared" si="3"/>
        <v>No</v>
      </c>
      <c r="F74" s="18" t="str">
        <f t="shared" si="4"/>
        <v>No</v>
      </c>
      <c r="G74" s="18" t="str">
        <f t="shared" si="5"/>
        <v>No</v>
      </c>
      <c r="H74" s="18" t="str">
        <f t="shared" si="6"/>
        <v>No</v>
      </c>
      <c r="I74" s="18" t="str">
        <f t="shared" si="7"/>
        <v>Yes</v>
      </c>
      <c r="J74" s="18" t="str">
        <f t="shared" si="8"/>
        <v>Yes</v>
      </c>
      <c r="K74" s="21">
        <v>72</v>
      </c>
      <c r="L74" s="5" t="s">
        <v>503</v>
      </c>
      <c r="M74" s="5" t="s">
        <v>504</v>
      </c>
      <c r="N74" s="5" t="s">
        <v>2266</v>
      </c>
      <c r="O74" s="5" t="s">
        <v>149</v>
      </c>
      <c r="P74" s="5" t="s">
        <v>2619</v>
      </c>
      <c r="Q74" s="32" t="s">
        <v>5103</v>
      </c>
      <c r="R74" s="21">
        <v>1</v>
      </c>
      <c r="S74" s="33"/>
      <c r="T74" s="33"/>
      <c r="U74" s="33"/>
      <c r="V74" s="33"/>
      <c r="W74" s="33"/>
      <c r="X74" s="33"/>
      <c r="Y74" s="33"/>
      <c r="Z74" s="33"/>
      <c r="AA74" s="5" t="s">
        <v>21</v>
      </c>
      <c r="AB74" s="5" t="s">
        <v>6304</v>
      </c>
      <c r="AC74" s="32" t="s">
        <v>2611</v>
      </c>
      <c r="AD74" s="21">
        <v>1</v>
      </c>
    </row>
    <row r="75" spans="1:30" x14ac:dyDescent="0.3">
      <c r="A75" s="18" t="str">
        <f t="shared" ref="A75:B75" si="81">IF(AND(ISNUMBER(SEARCH("Yes",C75)),ISNUMBER(SEARCH("Yes",E75)),ISNUMBER(SEARCH("Yes",G75)),ISNUMBER(SEARCH("Yes",I75))),"Yes","No")</f>
        <v>No</v>
      </c>
      <c r="B75" s="18" t="str">
        <f t="shared" si="81"/>
        <v>No</v>
      </c>
      <c r="C75" s="15" t="str">
        <f t="shared" si="1"/>
        <v>No</v>
      </c>
      <c r="D75" s="18" t="str">
        <f t="shared" si="2"/>
        <v>No</v>
      </c>
      <c r="E75" s="18" t="str">
        <f t="shared" si="3"/>
        <v>No</v>
      </c>
      <c r="F75" s="18" t="str">
        <f t="shared" si="4"/>
        <v>No</v>
      </c>
      <c r="G75" s="18" t="str">
        <f t="shared" si="5"/>
        <v>No</v>
      </c>
      <c r="H75" s="18" t="str">
        <f t="shared" si="6"/>
        <v>No</v>
      </c>
      <c r="I75" s="18" t="str">
        <f t="shared" si="7"/>
        <v>Yes</v>
      </c>
      <c r="J75" s="18" t="str">
        <f t="shared" si="8"/>
        <v>Yes</v>
      </c>
      <c r="K75" s="21">
        <v>73</v>
      </c>
      <c r="L75" s="5" t="s">
        <v>505</v>
      </c>
      <c r="M75" s="5" t="s">
        <v>506</v>
      </c>
      <c r="N75" s="5" t="s">
        <v>2266</v>
      </c>
      <c r="O75" s="5" t="s">
        <v>149</v>
      </c>
      <c r="P75" s="5" t="s">
        <v>2386</v>
      </c>
      <c r="Q75" s="32" t="s">
        <v>2612</v>
      </c>
      <c r="R75" s="21">
        <v>1</v>
      </c>
      <c r="S75" s="33"/>
      <c r="T75" s="33"/>
      <c r="U75" s="33"/>
      <c r="V75" s="33"/>
      <c r="W75" s="33"/>
      <c r="X75" s="33"/>
      <c r="Y75" s="33"/>
      <c r="Z75" s="33"/>
      <c r="AA75" s="5" t="s">
        <v>2269</v>
      </c>
      <c r="AB75" s="5" t="s">
        <v>2613</v>
      </c>
      <c r="AC75" s="32" t="s">
        <v>2614</v>
      </c>
      <c r="AD75" s="21">
        <v>1</v>
      </c>
    </row>
    <row r="76" spans="1:30" x14ac:dyDescent="0.3">
      <c r="A76" s="18" t="str">
        <f t="shared" ref="A76:B76" si="82">IF(AND(ISNUMBER(SEARCH("Yes",C76)),ISNUMBER(SEARCH("Yes",E76)),ISNUMBER(SEARCH("Yes",G76)),ISNUMBER(SEARCH("Yes",I76))),"Yes","No")</f>
        <v>No</v>
      </c>
      <c r="B76" s="18" t="str">
        <f t="shared" si="82"/>
        <v>No</v>
      </c>
      <c r="C76" s="15" t="str">
        <f t="shared" si="1"/>
        <v>No</v>
      </c>
      <c r="D76" s="18" t="str">
        <f t="shared" si="2"/>
        <v>No</v>
      </c>
      <c r="E76" s="18" t="str">
        <f t="shared" si="3"/>
        <v>No</v>
      </c>
      <c r="F76" s="18" t="str">
        <f t="shared" si="4"/>
        <v>No</v>
      </c>
      <c r="G76" s="18" t="str">
        <f t="shared" si="5"/>
        <v>No</v>
      </c>
      <c r="H76" s="18" t="str">
        <f t="shared" si="6"/>
        <v>No</v>
      </c>
      <c r="I76" s="18" t="str">
        <f t="shared" si="7"/>
        <v>Yes</v>
      </c>
      <c r="J76" s="18" t="str">
        <f t="shared" si="8"/>
        <v>Yes</v>
      </c>
      <c r="K76" s="21">
        <v>74</v>
      </c>
      <c r="L76" s="5" t="s">
        <v>507</v>
      </c>
      <c r="M76" s="5" t="s">
        <v>2615</v>
      </c>
      <c r="N76" s="5" t="s">
        <v>2266</v>
      </c>
      <c r="O76" s="5" t="s">
        <v>149</v>
      </c>
      <c r="P76" s="5" t="s">
        <v>3563</v>
      </c>
      <c r="Q76" s="32" t="s">
        <v>6305</v>
      </c>
      <c r="R76" s="21">
        <v>1</v>
      </c>
      <c r="S76" s="33"/>
      <c r="T76" s="33"/>
      <c r="U76" s="33"/>
      <c r="V76" s="33"/>
      <c r="W76" s="33"/>
      <c r="X76" s="33"/>
      <c r="Y76" s="33"/>
      <c r="Z76" s="33"/>
      <c r="AA76" s="5" t="s">
        <v>2269</v>
      </c>
      <c r="AB76" s="5" t="s">
        <v>6306</v>
      </c>
      <c r="AC76" s="32" t="s">
        <v>6307</v>
      </c>
      <c r="AD76" s="21">
        <v>1</v>
      </c>
    </row>
    <row r="77" spans="1:30" x14ac:dyDescent="0.3">
      <c r="A77" s="18" t="str">
        <f t="shared" ref="A77:B77" si="83">IF(AND(ISNUMBER(SEARCH("Yes",C77)),ISNUMBER(SEARCH("Yes",E77)),ISNUMBER(SEARCH("Yes",G77)),ISNUMBER(SEARCH("Yes",I77))),"Yes","No")</f>
        <v>No</v>
      </c>
      <c r="B77" s="18" t="str">
        <f t="shared" si="83"/>
        <v>No</v>
      </c>
      <c r="C77" s="15" t="str">
        <f t="shared" si="1"/>
        <v>No</v>
      </c>
      <c r="D77" s="18" t="str">
        <f t="shared" si="2"/>
        <v>No</v>
      </c>
      <c r="E77" s="18" t="str">
        <f t="shared" si="3"/>
        <v>No</v>
      </c>
      <c r="F77" s="18" t="str">
        <f t="shared" si="4"/>
        <v>No</v>
      </c>
      <c r="G77" s="18" t="str">
        <f t="shared" si="5"/>
        <v>No</v>
      </c>
      <c r="H77" s="18" t="str">
        <f t="shared" si="6"/>
        <v>No</v>
      </c>
      <c r="I77" s="18" t="str">
        <f t="shared" si="7"/>
        <v>Yes</v>
      </c>
      <c r="J77" s="18" t="str">
        <f t="shared" si="8"/>
        <v>No</v>
      </c>
      <c r="K77" s="21">
        <v>75</v>
      </c>
      <c r="L77" s="5" t="s">
        <v>509</v>
      </c>
      <c r="M77" s="5" t="s">
        <v>510</v>
      </c>
      <c r="N77" s="5" t="s">
        <v>2266</v>
      </c>
      <c r="O77" s="5" t="s">
        <v>149</v>
      </c>
      <c r="P77" s="5" t="s">
        <v>2347</v>
      </c>
      <c r="Q77" s="32" t="s">
        <v>6308</v>
      </c>
      <c r="R77" s="21">
        <v>1</v>
      </c>
      <c r="S77" s="33"/>
      <c r="T77" s="33"/>
      <c r="U77" s="33"/>
      <c r="V77" s="33"/>
      <c r="W77" s="33"/>
      <c r="X77" s="33"/>
      <c r="Y77" s="33"/>
      <c r="Z77" s="33"/>
      <c r="AA77" s="5" t="s">
        <v>149</v>
      </c>
      <c r="AB77" s="5" t="s">
        <v>2890</v>
      </c>
      <c r="AC77" s="32" t="s">
        <v>2435</v>
      </c>
      <c r="AD77" s="21">
        <v>1</v>
      </c>
    </row>
    <row r="78" spans="1:30" x14ac:dyDescent="0.3">
      <c r="A78" s="18" t="str">
        <f t="shared" ref="A78:B78" si="84">IF(AND(ISNUMBER(SEARCH("Yes",C78)),ISNUMBER(SEARCH("Yes",E78)),ISNUMBER(SEARCH("Yes",G78)),ISNUMBER(SEARCH("Yes",I78))),"Yes","No")</f>
        <v>No</v>
      </c>
      <c r="B78" s="18" t="str">
        <f t="shared" si="84"/>
        <v>No</v>
      </c>
      <c r="C78" s="15" t="str">
        <f t="shared" si="1"/>
        <v>No</v>
      </c>
      <c r="D78" s="18" t="str">
        <f t="shared" si="2"/>
        <v>No</v>
      </c>
      <c r="E78" s="18" t="str">
        <f t="shared" si="3"/>
        <v>No</v>
      </c>
      <c r="F78" s="18" t="str">
        <f t="shared" si="4"/>
        <v>No</v>
      </c>
      <c r="G78" s="18" t="str">
        <f t="shared" si="5"/>
        <v>No</v>
      </c>
      <c r="H78" s="18" t="str">
        <f t="shared" si="6"/>
        <v>No</v>
      </c>
      <c r="I78" s="18" t="str">
        <f t="shared" si="7"/>
        <v>Yes</v>
      </c>
      <c r="J78" s="18" t="str">
        <f t="shared" si="8"/>
        <v>Yes</v>
      </c>
      <c r="K78" s="21">
        <v>76</v>
      </c>
      <c r="L78" s="5" t="s">
        <v>511</v>
      </c>
      <c r="M78" s="5" t="s">
        <v>512</v>
      </c>
      <c r="N78" s="5" t="s">
        <v>2266</v>
      </c>
      <c r="O78" s="5" t="s">
        <v>149</v>
      </c>
      <c r="P78" s="5" t="s">
        <v>3185</v>
      </c>
      <c r="Q78" s="32" t="s">
        <v>6309</v>
      </c>
      <c r="R78" s="21">
        <v>1</v>
      </c>
      <c r="S78" s="33"/>
      <c r="T78" s="33"/>
      <c r="U78" s="33"/>
      <c r="V78" s="33"/>
      <c r="W78" s="33"/>
      <c r="X78" s="33"/>
      <c r="Y78" s="33"/>
      <c r="Z78" s="33"/>
      <c r="AA78" s="5" t="s">
        <v>2269</v>
      </c>
      <c r="AB78" s="5" t="s">
        <v>6310</v>
      </c>
      <c r="AC78" s="32" t="s">
        <v>6311</v>
      </c>
      <c r="AD78" s="21">
        <v>1</v>
      </c>
    </row>
    <row r="79" spans="1:30" x14ac:dyDescent="0.3">
      <c r="A79" s="18" t="str">
        <f t="shared" ref="A79:B79" si="85">IF(AND(ISNUMBER(SEARCH("Yes",C79)),ISNUMBER(SEARCH("Yes",E79)),ISNUMBER(SEARCH("Yes",G79)),ISNUMBER(SEARCH("Yes",I79))),"Yes","No")</f>
        <v>No</v>
      </c>
      <c r="B79" s="18" t="str">
        <f t="shared" si="85"/>
        <v>No</v>
      </c>
      <c r="C79" s="15" t="str">
        <f t="shared" si="1"/>
        <v>No</v>
      </c>
      <c r="D79" s="18" t="str">
        <f t="shared" si="2"/>
        <v>No</v>
      </c>
      <c r="E79" s="18" t="str">
        <f t="shared" si="3"/>
        <v>No</v>
      </c>
      <c r="F79" s="18" t="str">
        <f t="shared" si="4"/>
        <v>No</v>
      </c>
      <c r="G79" s="18" t="str">
        <f t="shared" si="5"/>
        <v>No</v>
      </c>
      <c r="H79" s="18" t="str">
        <f t="shared" si="6"/>
        <v>No</v>
      </c>
      <c r="I79" s="18" t="str">
        <f t="shared" si="7"/>
        <v>Yes</v>
      </c>
      <c r="J79" s="18" t="str">
        <f t="shared" si="8"/>
        <v>Yes</v>
      </c>
      <c r="K79" s="21">
        <v>77</v>
      </c>
      <c r="L79" s="5" t="s">
        <v>513</v>
      </c>
      <c r="M79" s="5" t="s">
        <v>514</v>
      </c>
      <c r="N79" s="5" t="s">
        <v>2266</v>
      </c>
      <c r="O79" s="5" t="s">
        <v>149</v>
      </c>
      <c r="P79" s="5" t="s">
        <v>2496</v>
      </c>
      <c r="Q79" s="32" t="s">
        <v>2627</v>
      </c>
      <c r="R79" s="21">
        <v>1</v>
      </c>
      <c r="S79" s="33"/>
      <c r="T79" s="33"/>
      <c r="U79" s="33"/>
      <c r="V79" s="33"/>
      <c r="W79" s="33"/>
      <c r="X79" s="33"/>
      <c r="Y79" s="33"/>
      <c r="Z79" s="33"/>
      <c r="AA79" s="5" t="s">
        <v>2269</v>
      </c>
      <c r="AB79" s="5" t="s">
        <v>6312</v>
      </c>
      <c r="AC79" s="32" t="s">
        <v>6313</v>
      </c>
      <c r="AD79" s="21">
        <v>1</v>
      </c>
    </row>
    <row r="80" spans="1:30" x14ac:dyDescent="0.3">
      <c r="A80" s="18" t="str">
        <f t="shared" ref="A80:B80" si="86">IF(AND(ISNUMBER(SEARCH("Yes",C80)),ISNUMBER(SEARCH("Yes",E80)),ISNUMBER(SEARCH("Yes",G80)),ISNUMBER(SEARCH("Yes",I80))),"Yes","No")</f>
        <v>Yes</v>
      </c>
      <c r="B80" s="18" t="str">
        <f t="shared" si="86"/>
        <v>Yes</v>
      </c>
      <c r="C80" s="15" t="str">
        <f t="shared" si="1"/>
        <v>Yes</v>
      </c>
      <c r="D80" s="18" t="str">
        <f t="shared" si="2"/>
        <v>Yes</v>
      </c>
      <c r="E80" s="18" t="str">
        <f t="shared" si="3"/>
        <v>Yes</v>
      </c>
      <c r="F80" s="18" t="str">
        <f t="shared" si="4"/>
        <v>Yes</v>
      </c>
      <c r="G80" s="18" t="str">
        <f t="shared" si="5"/>
        <v>Yes</v>
      </c>
      <c r="H80" s="18" t="str">
        <f t="shared" si="6"/>
        <v>Yes</v>
      </c>
      <c r="I80" s="18" t="str">
        <f t="shared" si="7"/>
        <v>Yes</v>
      </c>
      <c r="J80" s="18" t="str">
        <f t="shared" si="8"/>
        <v>Yes</v>
      </c>
      <c r="K80" s="21">
        <v>78</v>
      </c>
      <c r="L80" s="5" t="s">
        <v>41</v>
      </c>
      <c r="M80" s="5" t="s">
        <v>42</v>
      </c>
      <c r="N80" s="5" t="s">
        <v>2266</v>
      </c>
      <c r="O80" s="5" t="s">
        <v>21</v>
      </c>
      <c r="P80" s="5" t="s">
        <v>6314</v>
      </c>
      <c r="Q80" s="32" t="s">
        <v>2376</v>
      </c>
      <c r="R80" s="21">
        <v>1</v>
      </c>
      <c r="S80" s="5" t="s">
        <v>21</v>
      </c>
      <c r="T80" s="5" t="s">
        <v>6315</v>
      </c>
      <c r="U80" s="32" t="s">
        <v>6316</v>
      </c>
      <c r="V80" s="21">
        <v>1</v>
      </c>
      <c r="W80" s="5" t="s">
        <v>21</v>
      </c>
      <c r="X80" s="5" t="s">
        <v>2632</v>
      </c>
      <c r="Y80" s="32" t="s">
        <v>6317</v>
      </c>
      <c r="Z80" s="21">
        <v>1</v>
      </c>
      <c r="AA80" s="5" t="s">
        <v>2269</v>
      </c>
      <c r="AB80" s="5" t="s">
        <v>2349</v>
      </c>
      <c r="AC80" s="32" t="s">
        <v>2350</v>
      </c>
      <c r="AD80" s="21">
        <v>1</v>
      </c>
    </row>
    <row r="81" spans="1:30" x14ac:dyDescent="0.3">
      <c r="A81" s="18" t="str">
        <f t="shared" ref="A81:B81" si="87">IF(AND(ISNUMBER(SEARCH("Yes",C81)),ISNUMBER(SEARCH("Yes",E81)),ISNUMBER(SEARCH("Yes",G81)),ISNUMBER(SEARCH("Yes",I81))),"Yes","No")</f>
        <v>No</v>
      </c>
      <c r="B81" s="18" t="str">
        <f t="shared" si="87"/>
        <v>No</v>
      </c>
      <c r="C81" s="15" t="str">
        <f t="shared" si="1"/>
        <v>No</v>
      </c>
      <c r="D81" s="18" t="str">
        <f t="shared" si="2"/>
        <v>No</v>
      </c>
      <c r="E81" s="18" t="str">
        <f t="shared" si="3"/>
        <v>No</v>
      </c>
      <c r="F81" s="18" t="str">
        <f t="shared" si="4"/>
        <v>No</v>
      </c>
      <c r="G81" s="18" t="str">
        <f t="shared" si="5"/>
        <v>No</v>
      </c>
      <c r="H81" s="18" t="str">
        <f t="shared" si="6"/>
        <v>No</v>
      </c>
      <c r="I81" s="18" t="str">
        <f t="shared" si="7"/>
        <v>Yes</v>
      </c>
      <c r="J81" s="18" t="str">
        <f t="shared" si="8"/>
        <v>Yes</v>
      </c>
      <c r="K81" s="21">
        <v>79</v>
      </c>
      <c r="L81" s="5" t="s">
        <v>515</v>
      </c>
      <c r="M81" s="5" t="s">
        <v>516</v>
      </c>
      <c r="N81" s="5" t="s">
        <v>2266</v>
      </c>
      <c r="O81" s="5" t="s">
        <v>149</v>
      </c>
      <c r="P81" s="5" t="s">
        <v>6318</v>
      </c>
      <c r="Q81" s="32" t="s">
        <v>6319</v>
      </c>
      <c r="R81" s="21">
        <v>1</v>
      </c>
      <c r="S81" s="33"/>
      <c r="T81" s="33"/>
      <c r="U81" s="33"/>
      <c r="V81" s="33"/>
      <c r="W81" s="33"/>
      <c r="X81" s="33"/>
      <c r="Y81" s="33"/>
      <c r="Z81" s="33"/>
      <c r="AA81" s="5" t="s">
        <v>2269</v>
      </c>
      <c r="AB81" s="5" t="s">
        <v>6320</v>
      </c>
      <c r="AC81" s="32" t="s">
        <v>6321</v>
      </c>
      <c r="AD81" s="21">
        <v>1</v>
      </c>
    </row>
    <row r="82" spans="1:30" x14ac:dyDescent="0.3">
      <c r="A82" s="18" t="str">
        <f t="shared" ref="A82:B82" si="88">IF(AND(ISNUMBER(SEARCH("Yes",C82)),ISNUMBER(SEARCH("Yes",E82)),ISNUMBER(SEARCH("Yes",G82)),ISNUMBER(SEARCH("Yes",I82))),"Yes","No")</f>
        <v>No</v>
      </c>
      <c r="B82" s="18" t="str">
        <f t="shared" si="88"/>
        <v>No</v>
      </c>
      <c r="C82" s="15" t="str">
        <f t="shared" si="1"/>
        <v>No</v>
      </c>
      <c r="D82" s="18" t="str">
        <f t="shared" si="2"/>
        <v>No</v>
      </c>
      <c r="E82" s="18" t="str">
        <f t="shared" si="3"/>
        <v>No</v>
      </c>
      <c r="F82" s="18" t="str">
        <f t="shared" si="4"/>
        <v>No</v>
      </c>
      <c r="G82" s="18" t="str">
        <f t="shared" si="5"/>
        <v>No</v>
      </c>
      <c r="H82" s="18" t="str">
        <f t="shared" si="6"/>
        <v>No</v>
      </c>
      <c r="I82" s="18" t="str">
        <f t="shared" si="7"/>
        <v>Yes</v>
      </c>
      <c r="J82" s="18" t="str">
        <f t="shared" si="8"/>
        <v>Yes</v>
      </c>
      <c r="K82" s="21">
        <v>80</v>
      </c>
      <c r="L82" s="5" t="s">
        <v>517</v>
      </c>
      <c r="M82" s="5" t="s">
        <v>518</v>
      </c>
      <c r="N82" s="5" t="s">
        <v>2266</v>
      </c>
      <c r="O82" s="5" t="s">
        <v>149</v>
      </c>
      <c r="P82" s="5" t="s">
        <v>2496</v>
      </c>
      <c r="Q82" s="32" t="s">
        <v>6322</v>
      </c>
      <c r="R82" s="21">
        <v>1</v>
      </c>
      <c r="S82" s="33"/>
      <c r="T82" s="33"/>
      <c r="U82" s="33"/>
      <c r="V82" s="33"/>
      <c r="W82" s="33"/>
      <c r="X82" s="33"/>
      <c r="Y82" s="33"/>
      <c r="Z82" s="33"/>
      <c r="AA82" s="5" t="s">
        <v>21</v>
      </c>
      <c r="AB82" s="5" t="s">
        <v>6323</v>
      </c>
      <c r="AC82" s="32" t="s">
        <v>2693</v>
      </c>
      <c r="AD82" s="21">
        <v>1</v>
      </c>
    </row>
    <row r="83" spans="1:30" x14ac:dyDescent="0.3">
      <c r="A83" s="18" t="str">
        <f t="shared" ref="A83:B83" si="89">IF(AND(ISNUMBER(SEARCH("Yes",C83)),ISNUMBER(SEARCH("Yes",E83)),ISNUMBER(SEARCH("Yes",G83)),ISNUMBER(SEARCH("Yes",I83))),"Yes","No")</f>
        <v>No</v>
      </c>
      <c r="B83" s="18" t="str">
        <f t="shared" si="89"/>
        <v>No</v>
      </c>
      <c r="C83" s="15" t="str">
        <f t="shared" si="1"/>
        <v>No</v>
      </c>
      <c r="D83" s="18" t="str">
        <f t="shared" si="2"/>
        <v>No</v>
      </c>
      <c r="E83" s="18" t="str">
        <f t="shared" si="3"/>
        <v>No</v>
      </c>
      <c r="F83" s="18" t="str">
        <f t="shared" si="4"/>
        <v>No</v>
      </c>
      <c r="G83" s="18" t="str">
        <f t="shared" si="5"/>
        <v>No</v>
      </c>
      <c r="H83" s="18" t="str">
        <f t="shared" si="6"/>
        <v>No</v>
      </c>
      <c r="I83" s="18" t="str">
        <f t="shared" si="7"/>
        <v>Yes</v>
      </c>
      <c r="J83" s="18" t="str">
        <f t="shared" si="8"/>
        <v>Yes</v>
      </c>
      <c r="K83" s="21">
        <v>81</v>
      </c>
      <c r="L83" s="5" t="s">
        <v>519</v>
      </c>
      <c r="M83" s="5" t="s">
        <v>520</v>
      </c>
      <c r="N83" s="5" t="s">
        <v>2266</v>
      </c>
      <c r="O83" s="5" t="s">
        <v>149</v>
      </c>
      <c r="P83" s="5" t="s">
        <v>6324</v>
      </c>
      <c r="Q83" s="32" t="s">
        <v>6325</v>
      </c>
      <c r="R83" s="21">
        <v>1</v>
      </c>
      <c r="S83" s="33"/>
      <c r="T83" s="33"/>
      <c r="U83" s="33"/>
      <c r="V83" s="33"/>
      <c r="W83" s="33"/>
      <c r="X83" s="33"/>
      <c r="Y83" s="33"/>
      <c r="Z83" s="33"/>
      <c r="AA83" s="5" t="s">
        <v>2269</v>
      </c>
      <c r="AB83" s="5" t="s">
        <v>6326</v>
      </c>
      <c r="AC83" s="32" t="s">
        <v>6327</v>
      </c>
      <c r="AD83" s="21">
        <v>1</v>
      </c>
    </row>
    <row r="84" spans="1:30" x14ac:dyDescent="0.3">
      <c r="A84" s="18" t="str">
        <f t="shared" ref="A84:B84" si="90">IF(AND(ISNUMBER(SEARCH("Yes",C84)),ISNUMBER(SEARCH("Yes",E84)),ISNUMBER(SEARCH("Yes",G84)),ISNUMBER(SEARCH("Yes",I84))),"Yes","No")</f>
        <v>No</v>
      </c>
      <c r="B84" s="18" t="str">
        <f t="shared" si="90"/>
        <v>No</v>
      </c>
      <c r="C84" s="15" t="str">
        <f t="shared" si="1"/>
        <v>No</v>
      </c>
      <c r="D84" s="18" t="str">
        <f t="shared" si="2"/>
        <v>No</v>
      </c>
      <c r="E84" s="18" t="str">
        <f t="shared" si="3"/>
        <v>No</v>
      </c>
      <c r="F84" s="18" t="str">
        <f t="shared" si="4"/>
        <v>No</v>
      </c>
      <c r="G84" s="18" t="str">
        <f t="shared" si="5"/>
        <v>No</v>
      </c>
      <c r="H84" s="18" t="str">
        <f t="shared" si="6"/>
        <v>No</v>
      </c>
      <c r="I84" s="18" t="str">
        <f t="shared" si="7"/>
        <v>Yes</v>
      </c>
      <c r="J84" s="18" t="str">
        <f t="shared" si="8"/>
        <v>Yes</v>
      </c>
      <c r="K84" s="21">
        <v>82</v>
      </c>
      <c r="L84" s="5" t="s">
        <v>521</v>
      </c>
      <c r="M84" s="5" t="s">
        <v>522</v>
      </c>
      <c r="N84" s="5" t="s">
        <v>2266</v>
      </c>
      <c r="O84" s="5" t="s">
        <v>149</v>
      </c>
      <c r="P84" s="5" t="s">
        <v>6328</v>
      </c>
      <c r="Q84" s="32" t="s">
        <v>6329</v>
      </c>
      <c r="R84" s="21">
        <v>1</v>
      </c>
      <c r="S84" s="33"/>
      <c r="T84" s="33"/>
      <c r="U84" s="33"/>
      <c r="V84" s="33"/>
      <c r="W84" s="33"/>
      <c r="X84" s="33"/>
      <c r="Y84" s="33"/>
      <c r="Z84" s="33"/>
      <c r="AA84" s="5" t="s">
        <v>2269</v>
      </c>
      <c r="AB84" s="5" t="s">
        <v>2381</v>
      </c>
      <c r="AC84" s="32" t="s">
        <v>2430</v>
      </c>
      <c r="AD84" s="21">
        <v>1</v>
      </c>
    </row>
    <row r="85" spans="1:30" x14ac:dyDescent="0.3">
      <c r="A85" s="18" t="str">
        <f t="shared" ref="A85:B85" si="91">IF(AND(ISNUMBER(SEARCH("Yes",C85)),ISNUMBER(SEARCH("Yes",E85)),ISNUMBER(SEARCH("Yes",G85)),ISNUMBER(SEARCH("Yes",I85))),"Yes","No")</f>
        <v>No</v>
      </c>
      <c r="B85" s="18" t="str">
        <f t="shared" si="91"/>
        <v>No</v>
      </c>
      <c r="C85" s="15" t="str">
        <f t="shared" si="1"/>
        <v>No</v>
      </c>
      <c r="D85" s="18" t="str">
        <f t="shared" si="2"/>
        <v>No</v>
      </c>
      <c r="E85" s="18" t="str">
        <f t="shared" si="3"/>
        <v>No</v>
      </c>
      <c r="F85" s="18" t="str">
        <f t="shared" si="4"/>
        <v>No</v>
      </c>
      <c r="G85" s="18" t="str">
        <f t="shared" si="5"/>
        <v>No</v>
      </c>
      <c r="H85" s="18" t="str">
        <f t="shared" si="6"/>
        <v>No</v>
      </c>
      <c r="I85" s="18" t="str">
        <f t="shared" si="7"/>
        <v>Yes</v>
      </c>
      <c r="J85" s="18" t="str">
        <f t="shared" si="8"/>
        <v>Yes</v>
      </c>
      <c r="K85" s="21">
        <v>83</v>
      </c>
      <c r="L85" s="5" t="s">
        <v>523</v>
      </c>
      <c r="M85" s="5" t="s">
        <v>524</v>
      </c>
      <c r="N85" s="5" t="s">
        <v>2266</v>
      </c>
      <c r="O85" s="5" t="s">
        <v>149</v>
      </c>
      <c r="P85" s="5" t="s">
        <v>2683</v>
      </c>
      <c r="Q85" s="32" t="s">
        <v>6330</v>
      </c>
      <c r="R85" s="21">
        <v>1</v>
      </c>
      <c r="S85" s="33"/>
      <c r="T85" s="33"/>
      <c r="U85" s="33"/>
      <c r="V85" s="33"/>
      <c r="W85" s="33"/>
      <c r="X85" s="33"/>
      <c r="Y85" s="33"/>
      <c r="Z85" s="33"/>
      <c r="AA85" s="5" t="s">
        <v>2269</v>
      </c>
      <c r="AB85" s="5" t="s">
        <v>6331</v>
      </c>
      <c r="AC85" s="32" t="s">
        <v>6332</v>
      </c>
      <c r="AD85" s="21">
        <v>1</v>
      </c>
    </row>
    <row r="86" spans="1:30" x14ac:dyDescent="0.3">
      <c r="A86" s="18" t="str">
        <f t="shared" ref="A86:B86" si="92">IF(AND(ISNUMBER(SEARCH("Yes",C86)),ISNUMBER(SEARCH("Yes",E86)),ISNUMBER(SEARCH("Yes",G86)),ISNUMBER(SEARCH("Yes",I86))),"Yes","No")</f>
        <v>No</v>
      </c>
      <c r="B86" s="18" t="str">
        <f t="shared" si="92"/>
        <v>No</v>
      </c>
      <c r="C86" s="15" t="str">
        <f t="shared" si="1"/>
        <v>No</v>
      </c>
      <c r="D86" s="18" t="str">
        <f t="shared" si="2"/>
        <v>No</v>
      </c>
      <c r="E86" s="18" t="str">
        <f t="shared" si="3"/>
        <v>No</v>
      </c>
      <c r="F86" s="18" t="str">
        <f t="shared" si="4"/>
        <v>No</v>
      </c>
      <c r="G86" s="18" t="str">
        <f t="shared" si="5"/>
        <v>No</v>
      </c>
      <c r="H86" s="18" t="str">
        <f t="shared" si="6"/>
        <v>No</v>
      </c>
      <c r="I86" s="18" t="str">
        <f t="shared" si="7"/>
        <v>Yes</v>
      </c>
      <c r="J86" s="18" t="str">
        <f t="shared" si="8"/>
        <v>Yes</v>
      </c>
      <c r="K86" s="21">
        <v>84</v>
      </c>
      <c r="L86" s="5" t="s">
        <v>525</v>
      </c>
      <c r="M86" s="5" t="s">
        <v>526</v>
      </c>
      <c r="N86" s="5" t="s">
        <v>2266</v>
      </c>
      <c r="O86" s="5" t="s">
        <v>149</v>
      </c>
      <c r="P86" s="5" t="s">
        <v>2496</v>
      </c>
      <c r="Q86" s="32" t="s">
        <v>2758</v>
      </c>
      <c r="R86" s="21">
        <v>1</v>
      </c>
      <c r="S86" s="33"/>
      <c r="T86" s="33"/>
      <c r="U86" s="33"/>
      <c r="V86" s="33"/>
      <c r="W86" s="33"/>
      <c r="X86" s="33"/>
      <c r="Y86" s="33"/>
      <c r="Z86" s="33"/>
      <c r="AA86" s="5" t="s">
        <v>2269</v>
      </c>
      <c r="AB86" s="5" t="s">
        <v>6333</v>
      </c>
      <c r="AC86" s="32" t="s">
        <v>2654</v>
      </c>
      <c r="AD86" s="21">
        <v>1</v>
      </c>
    </row>
    <row r="87" spans="1:30" x14ac:dyDescent="0.3">
      <c r="A87" s="18" t="str">
        <f t="shared" ref="A87:B87" si="93">IF(AND(ISNUMBER(SEARCH("Yes",C87)),ISNUMBER(SEARCH("Yes",E87)),ISNUMBER(SEARCH("Yes",G87)),ISNUMBER(SEARCH("Yes",I87))),"Yes","No")</f>
        <v>Yes</v>
      </c>
      <c r="B87" s="18" t="str">
        <f t="shared" si="93"/>
        <v>Yes</v>
      </c>
      <c r="C87" s="15" t="str">
        <f t="shared" si="1"/>
        <v>Yes</v>
      </c>
      <c r="D87" s="18" t="str">
        <f t="shared" si="2"/>
        <v>Yes</v>
      </c>
      <c r="E87" s="18" t="str">
        <f t="shared" si="3"/>
        <v>Yes</v>
      </c>
      <c r="F87" s="18" t="str">
        <f t="shared" si="4"/>
        <v>Yes</v>
      </c>
      <c r="G87" s="18" t="str">
        <f t="shared" si="5"/>
        <v>Yes</v>
      </c>
      <c r="H87" s="18" t="str">
        <f t="shared" si="6"/>
        <v>Yes</v>
      </c>
      <c r="I87" s="18" t="str">
        <f t="shared" si="7"/>
        <v>Yes</v>
      </c>
      <c r="J87" s="18" t="str">
        <f t="shared" si="8"/>
        <v>Yes</v>
      </c>
      <c r="K87" s="21">
        <v>85</v>
      </c>
      <c r="L87" s="5" t="s">
        <v>205</v>
      </c>
      <c r="M87" s="5" t="s">
        <v>303</v>
      </c>
      <c r="N87" s="5" t="s">
        <v>2266</v>
      </c>
      <c r="O87" s="5" t="s">
        <v>21</v>
      </c>
      <c r="P87" s="5" t="s">
        <v>6334</v>
      </c>
      <c r="Q87" s="32" t="s">
        <v>6335</v>
      </c>
      <c r="R87" s="21">
        <v>1</v>
      </c>
      <c r="S87" s="5" t="s">
        <v>21</v>
      </c>
      <c r="T87" s="5" t="s">
        <v>6336</v>
      </c>
      <c r="U87" s="32" t="s">
        <v>6337</v>
      </c>
      <c r="V87" s="21">
        <v>1</v>
      </c>
      <c r="W87" s="5" t="s">
        <v>2269</v>
      </c>
      <c r="X87" s="5" t="s">
        <v>6338</v>
      </c>
      <c r="Y87" s="32" t="s">
        <v>6339</v>
      </c>
      <c r="Z87" s="21">
        <v>1</v>
      </c>
      <c r="AA87" s="5" t="s">
        <v>21</v>
      </c>
      <c r="AB87" s="5" t="s">
        <v>6340</v>
      </c>
      <c r="AC87" s="32" t="s">
        <v>6341</v>
      </c>
      <c r="AD87" s="21">
        <v>1</v>
      </c>
    </row>
    <row r="88" spans="1:30" x14ac:dyDescent="0.3">
      <c r="A88" s="18" t="str">
        <f t="shared" ref="A88:B88" si="94">IF(AND(ISNUMBER(SEARCH("Yes",C88)),ISNUMBER(SEARCH("Yes",E88)),ISNUMBER(SEARCH("Yes",G88)),ISNUMBER(SEARCH("Yes",I88))),"Yes","No")</f>
        <v>No</v>
      </c>
      <c r="B88" s="18" t="str">
        <f t="shared" si="94"/>
        <v>No</v>
      </c>
      <c r="C88" s="15" t="str">
        <f t="shared" si="1"/>
        <v>No</v>
      </c>
      <c r="D88" s="18" t="str">
        <f t="shared" si="2"/>
        <v>No</v>
      </c>
      <c r="E88" s="18" t="str">
        <f t="shared" si="3"/>
        <v>No</v>
      </c>
      <c r="F88" s="18" t="str">
        <f t="shared" si="4"/>
        <v>No</v>
      </c>
      <c r="G88" s="18" t="str">
        <f t="shared" si="5"/>
        <v>No</v>
      </c>
      <c r="H88" s="18" t="str">
        <f t="shared" si="6"/>
        <v>No</v>
      </c>
      <c r="I88" s="18" t="str">
        <f t="shared" si="7"/>
        <v>Yes</v>
      </c>
      <c r="J88" s="18" t="str">
        <f t="shared" si="8"/>
        <v>No</v>
      </c>
      <c r="K88" s="21">
        <v>86</v>
      </c>
      <c r="L88" s="5" t="s">
        <v>527</v>
      </c>
      <c r="M88" s="5" t="s">
        <v>528</v>
      </c>
      <c r="N88" s="5" t="s">
        <v>2266</v>
      </c>
      <c r="O88" s="5" t="s">
        <v>149</v>
      </c>
      <c r="P88" s="5" t="s">
        <v>2663</v>
      </c>
      <c r="Q88" s="32" t="s">
        <v>2664</v>
      </c>
      <c r="R88" s="21">
        <v>1</v>
      </c>
      <c r="S88" s="33"/>
      <c r="T88" s="33"/>
      <c r="U88" s="33"/>
      <c r="V88" s="33"/>
      <c r="W88" s="33"/>
      <c r="X88" s="33"/>
      <c r="Y88" s="33"/>
      <c r="Z88" s="33"/>
      <c r="AA88" s="5" t="s">
        <v>149</v>
      </c>
      <c r="AB88" s="5" t="s">
        <v>6342</v>
      </c>
      <c r="AC88" s="32" t="s">
        <v>6343</v>
      </c>
      <c r="AD88" s="21">
        <v>1</v>
      </c>
    </row>
    <row r="89" spans="1:30" x14ac:dyDescent="0.3">
      <c r="A89" s="18" t="str">
        <f t="shared" ref="A89:B89" si="95">IF(AND(ISNUMBER(SEARCH("Yes",C89)),ISNUMBER(SEARCH("Yes",E89)),ISNUMBER(SEARCH("Yes",G89)),ISNUMBER(SEARCH("Yes",I89))),"Yes","No")</f>
        <v>No</v>
      </c>
      <c r="B89" s="18" t="str">
        <f t="shared" si="95"/>
        <v>No</v>
      </c>
      <c r="C89" s="15" t="str">
        <f t="shared" si="1"/>
        <v>No</v>
      </c>
      <c r="D89" s="18" t="str">
        <f t="shared" si="2"/>
        <v>No</v>
      </c>
      <c r="E89" s="18" t="str">
        <f t="shared" si="3"/>
        <v>No</v>
      </c>
      <c r="F89" s="18" t="str">
        <f t="shared" si="4"/>
        <v>No</v>
      </c>
      <c r="G89" s="18" t="str">
        <f t="shared" si="5"/>
        <v>No</v>
      </c>
      <c r="H89" s="18" t="str">
        <f t="shared" si="6"/>
        <v>No</v>
      </c>
      <c r="I89" s="18" t="str">
        <f t="shared" si="7"/>
        <v>Yes</v>
      </c>
      <c r="J89" s="18" t="str">
        <f t="shared" si="8"/>
        <v>Yes</v>
      </c>
      <c r="K89" s="21">
        <v>87</v>
      </c>
      <c r="L89" s="5" t="s">
        <v>529</v>
      </c>
      <c r="M89" s="5" t="s">
        <v>530</v>
      </c>
      <c r="N89" s="5" t="s">
        <v>2266</v>
      </c>
      <c r="O89" s="5" t="s">
        <v>149</v>
      </c>
      <c r="P89" s="5" t="s">
        <v>2496</v>
      </c>
      <c r="Q89" s="32" t="s">
        <v>6344</v>
      </c>
      <c r="R89" s="21">
        <v>1</v>
      </c>
      <c r="S89" s="33"/>
      <c r="T89" s="33"/>
      <c r="U89" s="33"/>
      <c r="V89" s="33"/>
      <c r="W89" s="33"/>
      <c r="X89" s="33"/>
      <c r="Y89" s="33"/>
      <c r="Z89" s="33"/>
      <c r="AA89" s="5" t="s">
        <v>2269</v>
      </c>
      <c r="AB89" s="5" t="s">
        <v>2668</v>
      </c>
      <c r="AC89" s="32" t="s">
        <v>2346</v>
      </c>
      <c r="AD89" s="21">
        <v>1</v>
      </c>
    </row>
    <row r="90" spans="1:30" x14ac:dyDescent="0.3">
      <c r="A90" s="18" t="str">
        <f t="shared" ref="A90:B90" si="96">IF(AND(ISNUMBER(SEARCH("Yes",C90)),ISNUMBER(SEARCH("Yes",E90)),ISNUMBER(SEARCH("Yes",G90)),ISNUMBER(SEARCH("Yes",I90))),"Yes","No")</f>
        <v>No</v>
      </c>
      <c r="B90" s="18" t="str">
        <f t="shared" si="96"/>
        <v>No</v>
      </c>
      <c r="C90" s="15" t="str">
        <f t="shared" si="1"/>
        <v>No</v>
      </c>
      <c r="D90" s="18" t="str">
        <f t="shared" si="2"/>
        <v>No</v>
      </c>
      <c r="E90" s="18" t="str">
        <f t="shared" si="3"/>
        <v>No</v>
      </c>
      <c r="F90" s="18" t="str">
        <f t="shared" si="4"/>
        <v>No</v>
      </c>
      <c r="G90" s="18" t="str">
        <f t="shared" si="5"/>
        <v>No</v>
      </c>
      <c r="H90" s="18" t="str">
        <f t="shared" si="6"/>
        <v>No</v>
      </c>
      <c r="I90" s="18" t="str">
        <f t="shared" si="7"/>
        <v>Yes</v>
      </c>
      <c r="J90" s="18" t="str">
        <f t="shared" si="8"/>
        <v>Yes</v>
      </c>
      <c r="K90" s="21">
        <v>88</v>
      </c>
      <c r="L90" s="5" t="s">
        <v>531</v>
      </c>
      <c r="M90" s="5" t="s">
        <v>532</v>
      </c>
      <c r="N90" s="5" t="s">
        <v>2266</v>
      </c>
      <c r="O90" s="5" t="s">
        <v>149</v>
      </c>
      <c r="P90" s="5" t="s">
        <v>2789</v>
      </c>
      <c r="Q90" s="32" t="s">
        <v>6345</v>
      </c>
      <c r="R90" s="21">
        <v>1</v>
      </c>
      <c r="S90" s="33"/>
      <c r="T90" s="33"/>
      <c r="U90" s="33"/>
      <c r="V90" s="33"/>
      <c r="W90" s="33"/>
      <c r="X90" s="33"/>
      <c r="Y90" s="33"/>
      <c r="Z90" s="33"/>
      <c r="AA90" s="5" t="s">
        <v>2269</v>
      </c>
      <c r="AB90" s="5" t="s">
        <v>6346</v>
      </c>
      <c r="AC90" s="32" t="s">
        <v>6347</v>
      </c>
      <c r="AD90" s="21">
        <v>1</v>
      </c>
    </row>
    <row r="91" spans="1:30" x14ac:dyDescent="0.3">
      <c r="A91" s="18" t="str">
        <f t="shared" ref="A91:B91" si="97">IF(AND(ISNUMBER(SEARCH("Yes",C91)),ISNUMBER(SEARCH("Yes",E91)),ISNUMBER(SEARCH("Yes",G91)),ISNUMBER(SEARCH("Yes",I91))),"Yes","No")</f>
        <v>No</v>
      </c>
      <c r="B91" s="18" t="str">
        <f t="shared" si="97"/>
        <v>No</v>
      </c>
      <c r="C91" s="15" t="str">
        <f t="shared" si="1"/>
        <v>No</v>
      </c>
      <c r="D91" s="18" t="str">
        <f t="shared" si="2"/>
        <v>No</v>
      </c>
      <c r="E91" s="18" t="str">
        <f t="shared" si="3"/>
        <v>No</v>
      </c>
      <c r="F91" s="18" t="str">
        <f t="shared" si="4"/>
        <v>No</v>
      </c>
      <c r="G91" s="18" t="str">
        <f t="shared" si="5"/>
        <v>No</v>
      </c>
      <c r="H91" s="18" t="str">
        <f t="shared" si="6"/>
        <v>No</v>
      </c>
      <c r="I91" s="18" t="str">
        <f t="shared" si="7"/>
        <v>Yes</v>
      </c>
      <c r="J91" s="18" t="str">
        <f t="shared" si="8"/>
        <v>Yes</v>
      </c>
      <c r="K91" s="21">
        <v>89</v>
      </c>
      <c r="L91" s="5" t="s">
        <v>533</v>
      </c>
      <c r="M91" s="5" t="s">
        <v>534</v>
      </c>
      <c r="N91" s="5" t="s">
        <v>2266</v>
      </c>
      <c r="O91" s="5" t="s">
        <v>149</v>
      </c>
      <c r="P91" s="5" t="s">
        <v>2569</v>
      </c>
      <c r="Q91" s="32" t="s">
        <v>6348</v>
      </c>
      <c r="R91" s="21">
        <v>1</v>
      </c>
      <c r="S91" s="33"/>
      <c r="T91" s="33"/>
      <c r="U91" s="33"/>
      <c r="V91" s="33"/>
      <c r="W91" s="33"/>
      <c r="X91" s="33"/>
      <c r="Y91" s="33"/>
      <c r="Z91" s="33"/>
      <c r="AA91" s="5" t="s">
        <v>21</v>
      </c>
      <c r="AB91" s="5" t="s">
        <v>6349</v>
      </c>
      <c r="AC91" s="32" t="s">
        <v>6350</v>
      </c>
      <c r="AD91" s="21">
        <v>1</v>
      </c>
    </row>
    <row r="92" spans="1:30" x14ac:dyDescent="0.3">
      <c r="A92" s="18" t="str">
        <f t="shared" ref="A92:B92" si="98">IF(AND(ISNUMBER(SEARCH("Yes",C92)),ISNUMBER(SEARCH("Yes",E92)),ISNUMBER(SEARCH("Yes",G92)),ISNUMBER(SEARCH("Yes",I92))),"Yes","No")</f>
        <v>No</v>
      </c>
      <c r="B92" s="18" t="str">
        <f t="shared" si="98"/>
        <v>No</v>
      </c>
      <c r="C92" s="15" t="str">
        <f t="shared" si="1"/>
        <v>No</v>
      </c>
      <c r="D92" s="18" t="str">
        <f t="shared" si="2"/>
        <v>No</v>
      </c>
      <c r="E92" s="18" t="str">
        <f t="shared" si="3"/>
        <v>No</v>
      </c>
      <c r="F92" s="18" t="str">
        <f t="shared" si="4"/>
        <v>No</v>
      </c>
      <c r="G92" s="18" t="str">
        <f t="shared" si="5"/>
        <v>No</v>
      </c>
      <c r="H92" s="18" t="str">
        <f t="shared" si="6"/>
        <v>No</v>
      </c>
      <c r="I92" s="18" t="str">
        <f t="shared" si="7"/>
        <v>Yes</v>
      </c>
      <c r="J92" s="18" t="str">
        <f t="shared" si="8"/>
        <v>Yes</v>
      </c>
      <c r="K92" s="21">
        <v>90</v>
      </c>
      <c r="L92" s="5" t="s">
        <v>535</v>
      </c>
      <c r="M92" s="5" t="s">
        <v>536</v>
      </c>
      <c r="N92" s="5" t="s">
        <v>2266</v>
      </c>
      <c r="O92" s="5" t="s">
        <v>149</v>
      </c>
      <c r="P92" s="5" t="s">
        <v>6351</v>
      </c>
      <c r="Q92" s="32" t="s">
        <v>6352</v>
      </c>
      <c r="R92" s="21">
        <v>1</v>
      </c>
      <c r="S92" s="33"/>
      <c r="T92" s="33"/>
      <c r="U92" s="33"/>
      <c r="V92" s="33"/>
      <c r="W92" s="33"/>
      <c r="X92" s="33"/>
      <c r="Y92" s="33"/>
      <c r="Z92" s="33"/>
      <c r="AA92" s="5" t="s">
        <v>2269</v>
      </c>
      <c r="AB92" s="5" t="s">
        <v>2678</v>
      </c>
      <c r="AC92" s="32" t="s">
        <v>2679</v>
      </c>
      <c r="AD92" s="21">
        <v>1</v>
      </c>
    </row>
    <row r="93" spans="1:30" x14ac:dyDescent="0.3">
      <c r="A93" s="18" t="str">
        <f t="shared" ref="A93:B93" si="99">IF(AND(ISNUMBER(SEARCH("Yes",C93)),ISNUMBER(SEARCH("Yes",E93)),ISNUMBER(SEARCH("Yes",G93)),ISNUMBER(SEARCH("Yes",I93))),"Yes","No")</f>
        <v>No</v>
      </c>
      <c r="B93" s="18" t="str">
        <f t="shared" si="99"/>
        <v>No</v>
      </c>
      <c r="C93" s="15" t="str">
        <f t="shared" si="1"/>
        <v>No</v>
      </c>
      <c r="D93" s="18" t="str">
        <f t="shared" si="2"/>
        <v>No</v>
      </c>
      <c r="E93" s="18" t="str">
        <f t="shared" si="3"/>
        <v>No</v>
      </c>
      <c r="F93" s="18" t="str">
        <f t="shared" si="4"/>
        <v>No</v>
      </c>
      <c r="G93" s="18" t="str">
        <f t="shared" si="5"/>
        <v>No</v>
      </c>
      <c r="H93" s="18" t="str">
        <f t="shared" si="6"/>
        <v>No</v>
      </c>
      <c r="I93" s="18" t="str">
        <f t="shared" si="7"/>
        <v>Yes</v>
      </c>
      <c r="J93" s="18" t="str">
        <f t="shared" si="8"/>
        <v>Yes</v>
      </c>
      <c r="K93" s="21">
        <v>91</v>
      </c>
      <c r="L93" s="5" t="s">
        <v>537</v>
      </c>
      <c r="M93" s="5" t="s">
        <v>538</v>
      </c>
      <c r="N93" s="5" t="s">
        <v>2266</v>
      </c>
      <c r="O93" s="5" t="s">
        <v>149</v>
      </c>
      <c r="P93" s="5" t="s">
        <v>2680</v>
      </c>
      <c r="Q93" s="32" t="s">
        <v>6353</v>
      </c>
      <c r="R93" s="21">
        <v>1</v>
      </c>
      <c r="S93" s="33"/>
      <c r="T93" s="33"/>
      <c r="U93" s="33"/>
      <c r="V93" s="33"/>
      <c r="W93" s="33"/>
      <c r="X93" s="33"/>
      <c r="Y93" s="33"/>
      <c r="Z93" s="33"/>
      <c r="AA93" s="5" t="s">
        <v>2269</v>
      </c>
      <c r="AB93" s="5" t="s">
        <v>2282</v>
      </c>
      <c r="AC93" s="32" t="s">
        <v>2283</v>
      </c>
      <c r="AD93" s="21">
        <v>1</v>
      </c>
    </row>
    <row r="94" spans="1:30" x14ac:dyDescent="0.3">
      <c r="A94" s="18" t="str">
        <f t="shared" ref="A94:B94" si="100">IF(AND(ISNUMBER(SEARCH("Yes",C94)),ISNUMBER(SEARCH("Yes",E94)),ISNUMBER(SEARCH("Yes",G94)),ISNUMBER(SEARCH("Yes",I94))),"Yes","No")</f>
        <v>No</v>
      </c>
      <c r="B94" s="18" t="str">
        <f t="shared" si="100"/>
        <v>No</v>
      </c>
      <c r="C94" s="15" t="str">
        <f t="shared" si="1"/>
        <v>No</v>
      </c>
      <c r="D94" s="18" t="str">
        <f t="shared" si="2"/>
        <v>No</v>
      </c>
      <c r="E94" s="18" t="str">
        <f t="shared" si="3"/>
        <v>No</v>
      </c>
      <c r="F94" s="18" t="str">
        <f t="shared" si="4"/>
        <v>No</v>
      </c>
      <c r="G94" s="18" t="str">
        <f t="shared" si="5"/>
        <v>No</v>
      </c>
      <c r="H94" s="18" t="str">
        <f t="shared" si="6"/>
        <v>No</v>
      </c>
      <c r="I94" s="18" t="str">
        <f t="shared" si="7"/>
        <v>Yes</v>
      </c>
      <c r="J94" s="18" t="str">
        <f t="shared" si="8"/>
        <v>Yes</v>
      </c>
      <c r="K94" s="21">
        <v>92</v>
      </c>
      <c r="L94" s="5" t="s">
        <v>539</v>
      </c>
      <c r="M94" s="5" t="s">
        <v>540</v>
      </c>
      <c r="N94" s="5" t="s">
        <v>2266</v>
      </c>
      <c r="O94" s="5" t="s">
        <v>149</v>
      </c>
      <c r="P94" s="5" t="s">
        <v>6354</v>
      </c>
      <c r="Q94" s="32" t="s">
        <v>6355</v>
      </c>
      <c r="R94" s="21">
        <v>1</v>
      </c>
      <c r="S94" s="33"/>
      <c r="T94" s="33"/>
      <c r="U94" s="33"/>
      <c r="V94" s="33"/>
      <c r="W94" s="33"/>
      <c r="X94" s="33"/>
      <c r="Y94" s="33"/>
      <c r="Z94" s="33"/>
      <c r="AA94" s="5" t="s">
        <v>2269</v>
      </c>
      <c r="AB94" s="5" t="s">
        <v>3503</v>
      </c>
      <c r="AC94" s="32" t="s">
        <v>5622</v>
      </c>
      <c r="AD94" s="21">
        <v>1</v>
      </c>
    </row>
    <row r="95" spans="1:30" x14ac:dyDescent="0.3">
      <c r="A95" s="18" t="str">
        <f t="shared" ref="A95:B95" si="101">IF(AND(ISNUMBER(SEARCH("Yes",C95)),ISNUMBER(SEARCH("Yes",E95)),ISNUMBER(SEARCH("Yes",G95)),ISNUMBER(SEARCH("Yes",I95))),"Yes","No")</f>
        <v>No</v>
      </c>
      <c r="B95" s="18" t="str">
        <f t="shared" si="101"/>
        <v>No</v>
      </c>
      <c r="C95" s="15" t="str">
        <f t="shared" si="1"/>
        <v>No</v>
      </c>
      <c r="D95" s="18" t="str">
        <f t="shared" si="2"/>
        <v>No</v>
      </c>
      <c r="E95" s="18" t="str">
        <f t="shared" si="3"/>
        <v>No</v>
      </c>
      <c r="F95" s="18" t="str">
        <f t="shared" si="4"/>
        <v>No</v>
      </c>
      <c r="G95" s="18" t="str">
        <f t="shared" si="5"/>
        <v>No</v>
      </c>
      <c r="H95" s="18" t="str">
        <f t="shared" si="6"/>
        <v>No</v>
      </c>
      <c r="I95" s="18" t="str">
        <f t="shared" si="7"/>
        <v>Yes</v>
      </c>
      <c r="J95" s="18" t="str">
        <f t="shared" si="8"/>
        <v>Yes</v>
      </c>
      <c r="K95" s="21">
        <v>93</v>
      </c>
      <c r="L95" s="5" t="s">
        <v>541</v>
      </c>
      <c r="M95" s="5" t="s">
        <v>542</v>
      </c>
      <c r="N95" s="5" t="s">
        <v>2266</v>
      </c>
      <c r="O95" s="5" t="s">
        <v>149</v>
      </c>
      <c r="P95" s="5" t="s">
        <v>2390</v>
      </c>
      <c r="Q95" s="32" t="s">
        <v>2687</v>
      </c>
      <c r="R95" s="21">
        <v>1</v>
      </c>
      <c r="S95" s="33"/>
      <c r="T95" s="33"/>
      <c r="U95" s="33"/>
      <c r="V95" s="33"/>
      <c r="W95" s="33"/>
      <c r="X95" s="33"/>
      <c r="Y95" s="33"/>
      <c r="Z95" s="33"/>
      <c r="AA95" s="5" t="s">
        <v>21</v>
      </c>
      <c r="AB95" s="5" t="s">
        <v>6356</v>
      </c>
      <c r="AC95" s="32" t="s">
        <v>6357</v>
      </c>
      <c r="AD95" s="21">
        <v>1</v>
      </c>
    </row>
    <row r="96" spans="1:30" x14ac:dyDescent="0.3">
      <c r="A96" s="18" t="str">
        <f t="shared" ref="A96:B96" si="102">IF(AND(ISNUMBER(SEARCH("Yes",C96)),ISNUMBER(SEARCH("Yes",E96)),ISNUMBER(SEARCH("Yes",G96)),ISNUMBER(SEARCH("Yes",I96))),"Yes","No")</f>
        <v>No</v>
      </c>
      <c r="B96" s="18" t="str">
        <f t="shared" si="102"/>
        <v>No</v>
      </c>
      <c r="C96" s="15" t="str">
        <f t="shared" si="1"/>
        <v>No</v>
      </c>
      <c r="D96" s="18" t="str">
        <f t="shared" si="2"/>
        <v>No</v>
      </c>
      <c r="E96" s="18" t="str">
        <f t="shared" si="3"/>
        <v>No</v>
      </c>
      <c r="F96" s="18" t="str">
        <f t="shared" si="4"/>
        <v>No</v>
      </c>
      <c r="G96" s="18" t="str">
        <f t="shared" si="5"/>
        <v>No</v>
      </c>
      <c r="H96" s="18" t="str">
        <f t="shared" si="6"/>
        <v>No</v>
      </c>
      <c r="I96" s="18" t="str">
        <f t="shared" si="7"/>
        <v>Yes</v>
      </c>
      <c r="J96" s="18" t="str">
        <f t="shared" si="8"/>
        <v>Yes</v>
      </c>
      <c r="K96" s="21">
        <v>94</v>
      </c>
      <c r="L96" s="5" t="s">
        <v>543</v>
      </c>
      <c r="M96" s="5" t="s">
        <v>544</v>
      </c>
      <c r="N96" s="5" t="s">
        <v>2266</v>
      </c>
      <c r="O96" s="5" t="s">
        <v>149</v>
      </c>
      <c r="P96" s="5" t="s">
        <v>2292</v>
      </c>
      <c r="Q96" s="32" t="s">
        <v>6358</v>
      </c>
      <c r="R96" s="21">
        <v>1</v>
      </c>
      <c r="S96" s="33"/>
      <c r="T96" s="33"/>
      <c r="U96" s="33"/>
      <c r="V96" s="33"/>
      <c r="W96" s="33"/>
      <c r="X96" s="33"/>
      <c r="Y96" s="33"/>
      <c r="Z96" s="33"/>
      <c r="AA96" s="5" t="s">
        <v>21</v>
      </c>
      <c r="AB96" s="5" t="s">
        <v>6359</v>
      </c>
      <c r="AC96" s="32" t="s">
        <v>2693</v>
      </c>
      <c r="AD96" s="21">
        <v>1</v>
      </c>
    </row>
    <row r="97" spans="1:30" x14ac:dyDescent="0.3">
      <c r="A97" s="18" t="str">
        <f t="shared" ref="A97:B97" si="103">IF(AND(ISNUMBER(SEARCH("Yes",C97)),ISNUMBER(SEARCH("Yes",E97)),ISNUMBER(SEARCH("Yes",G97)),ISNUMBER(SEARCH("Yes",I97))),"Yes","No")</f>
        <v>No</v>
      </c>
      <c r="B97" s="18" t="str">
        <f t="shared" si="103"/>
        <v>No</v>
      </c>
      <c r="C97" s="15" t="str">
        <f t="shared" si="1"/>
        <v>No</v>
      </c>
      <c r="D97" s="18" t="str">
        <f t="shared" si="2"/>
        <v>No</v>
      </c>
      <c r="E97" s="18" t="str">
        <f t="shared" si="3"/>
        <v>No</v>
      </c>
      <c r="F97" s="18" t="str">
        <f t="shared" si="4"/>
        <v>No</v>
      </c>
      <c r="G97" s="18" t="str">
        <f t="shared" si="5"/>
        <v>No</v>
      </c>
      <c r="H97" s="18" t="str">
        <f t="shared" si="6"/>
        <v>No</v>
      </c>
      <c r="I97" s="18" t="str">
        <f t="shared" si="7"/>
        <v>Yes</v>
      </c>
      <c r="J97" s="18" t="str">
        <f t="shared" si="8"/>
        <v>Yes</v>
      </c>
      <c r="K97" s="21">
        <v>95</v>
      </c>
      <c r="L97" s="5" t="s">
        <v>545</v>
      </c>
      <c r="M97" s="5" t="s">
        <v>546</v>
      </c>
      <c r="N97" s="5" t="s">
        <v>2266</v>
      </c>
      <c r="O97" s="5" t="s">
        <v>149</v>
      </c>
      <c r="P97" s="5" t="s">
        <v>2694</v>
      </c>
      <c r="Q97" s="32" t="s">
        <v>2695</v>
      </c>
      <c r="R97" s="21">
        <v>1</v>
      </c>
      <c r="S97" s="33"/>
      <c r="T97" s="33"/>
      <c r="U97" s="33"/>
      <c r="V97" s="33"/>
      <c r="W97" s="33"/>
      <c r="X97" s="33"/>
      <c r="Y97" s="33"/>
      <c r="Z97" s="33"/>
      <c r="AA97" s="5" t="s">
        <v>2269</v>
      </c>
      <c r="AB97" s="5" t="s">
        <v>6360</v>
      </c>
      <c r="AC97" s="32" t="s">
        <v>6361</v>
      </c>
      <c r="AD97" s="21">
        <v>1</v>
      </c>
    </row>
    <row r="98" spans="1:30" x14ac:dyDescent="0.3">
      <c r="A98" s="18" t="str">
        <f t="shared" ref="A98:B98" si="104">IF(AND(ISNUMBER(SEARCH("Yes",C98)),ISNUMBER(SEARCH("Yes",E98)),ISNUMBER(SEARCH("Yes",G98)),ISNUMBER(SEARCH("Yes",I98))),"Yes","No")</f>
        <v>No</v>
      </c>
      <c r="B98" s="18" t="str">
        <f t="shared" si="104"/>
        <v>No</v>
      </c>
      <c r="C98" s="15" t="str">
        <f t="shared" si="1"/>
        <v>No</v>
      </c>
      <c r="D98" s="18" t="str">
        <f t="shared" si="2"/>
        <v>No</v>
      </c>
      <c r="E98" s="18" t="str">
        <f t="shared" si="3"/>
        <v>No</v>
      </c>
      <c r="F98" s="18" t="str">
        <f t="shared" si="4"/>
        <v>No</v>
      </c>
      <c r="G98" s="18" t="str">
        <f t="shared" si="5"/>
        <v>No</v>
      </c>
      <c r="H98" s="18" t="str">
        <f t="shared" si="6"/>
        <v>No</v>
      </c>
      <c r="I98" s="18" t="str">
        <f t="shared" si="7"/>
        <v>Yes</v>
      </c>
      <c r="J98" s="18" t="str">
        <f t="shared" si="8"/>
        <v>Yes</v>
      </c>
      <c r="K98" s="21">
        <v>96</v>
      </c>
      <c r="L98" s="5" t="s">
        <v>547</v>
      </c>
      <c r="M98" s="5" t="s">
        <v>548</v>
      </c>
      <c r="N98" s="5" t="s">
        <v>2266</v>
      </c>
      <c r="O98" s="5" t="s">
        <v>149</v>
      </c>
      <c r="P98" s="5" t="s">
        <v>4268</v>
      </c>
      <c r="Q98" s="32" t="s">
        <v>6362</v>
      </c>
      <c r="R98" s="21">
        <v>1</v>
      </c>
      <c r="S98" s="33"/>
      <c r="T98" s="33"/>
      <c r="U98" s="33"/>
      <c r="V98" s="33"/>
      <c r="W98" s="33"/>
      <c r="X98" s="33"/>
      <c r="Y98" s="33"/>
      <c r="Z98" s="33"/>
      <c r="AA98" s="5" t="s">
        <v>2269</v>
      </c>
      <c r="AB98" s="5" t="s">
        <v>6363</v>
      </c>
      <c r="AC98" s="32" t="s">
        <v>6364</v>
      </c>
      <c r="AD98" s="21">
        <v>1</v>
      </c>
    </row>
    <row r="99" spans="1:30" x14ac:dyDescent="0.3">
      <c r="A99" s="18" t="str">
        <f t="shared" ref="A99:B99" si="105">IF(AND(ISNUMBER(SEARCH("Yes",C99)),ISNUMBER(SEARCH("Yes",E99)),ISNUMBER(SEARCH("Yes",G99)),ISNUMBER(SEARCH("Yes",I99))),"Yes","No")</f>
        <v>Yes</v>
      </c>
      <c r="B99" s="18" t="str">
        <f t="shared" si="105"/>
        <v>Yes</v>
      </c>
      <c r="C99" s="15" t="str">
        <f t="shared" si="1"/>
        <v>Yes</v>
      </c>
      <c r="D99" s="18" t="str">
        <f t="shared" si="2"/>
        <v>Yes</v>
      </c>
      <c r="E99" s="18" t="str">
        <f t="shared" si="3"/>
        <v>Yes</v>
      </c>
      <c r="F99" s="18" t="str">
        <f t="shared" si="4"/>
        <v>Yes</v>
      </c>
      <c r="G99" s="18" t="str">
        <f t="shared" si="5"/>
        <v>Yes</v>
      </c>
      <c r="H99" s="18" t="str">
        <f t="shared" si="6"/>
        <v>Yes</v>
      </c>
      <c r="I99" s="18" t="str">
        <f t="shared" si="7"/>
        <v>Yes</v>
      </c>
      <c r="J99" s="18" t="str">
        <f t="shared" si="8"/>
        <v>Yes</v>
      </c>
      <c r="K99" s="21">
        <v>97</v>
      </c>
      <c r="L99" s="5" t="s">
        <v>249</v>
      </c>
      <c r="M99" s="5" t="s">
        <v>250</v>
      </c>
      <c r="N99" s="5" t="s">
        <v>2266</v>
      </c>
      <c r="O99" s="5" t="s">
        <v>2269</v>
      </c>
      <c r="P99" s="5" t="s">
        <v>2702</v>
      </c>
      <c r="Q99" s="32" t="s">
        <v>2703</v>
      </c>
      <c r="R99" s="21">
        <v>1</v>
      </c>
      <c r="S99" s="5" t="s">
        <v>21</v>
      </c>
      <c r="T99" s="5" t="s">
        <v>6365</v>
      </c>
      <c r="U99" s="32" t="s">
        <v>6366</v>
      </c>
      <c r="V99" s="21">
        <v>1</v>
      </c>
      <c r="W99" s="5" t="s">
        <v>21</v>
      </c>
      <c r="X99" s="5" t="s">
        <v>2706</v>
      </c>
      <c r="Y99" s="32" t="s">
        <v>2707</v>
      </c>
      <c r="Z99" s="21">
        <v>1</v>
      </c>
      <c r="AA99" s="5" t="s">
        <v>21</v>
      </c>
      <c r="AB99" s="5" t="s">
        <v>6367</v>
      </c>
      <c r="AC99" s="32" t="s">
        <v>2338</v>
      </c>
      <c r="AD99" s="21">
        <v>1</v>
      </c>
    </row>
    <row r="100" spans="1:30" x14ac:dyDescent="0.3">
      <c r="A100" s="18" t="str">
        <f t="shared" ref="A100:B100" si="106">IF(AND(ISNUMBER(SEARCH("Yes",C100)),ISNUMBER(SEARCH("Yes",E100)),ISNUMBER(SEARCH("Yes",G100)),ISNUMBER(SEARCH("Yes",I100))),"Yes","No")</f>
        <v>Yes</v>
      </c>
      <c r="B100" s="18" t="str">
        <f t="shared" si="106"/>
        <v>Yes</v>
      </c>
      <c r="C100" s="15" t="str">
        <f t="shared" si="1"/>
        <v>Yes</v>
      </c>
      <c r="D100" s="18" t="str">
        <f t="shared" si="2"/>
        <v>Yes</v>
      </c>
      <c r="E100" s="18" t="str">
        <f t="shared" si="3"/>
        <v>Yes</v>
      </c>
      <c r="F100" s="18" t="str">
        <f t="shared" si="4"/>
        <v>Yes</v>
      </c>
      <c r="G100" s="18" t="str">
        <f t="shared" si="5"/>
        <v>Yes</v>
      </c>
      <c r="H100" s="18" t="str">
        <f t="shared" si="6"/>
        <v>Yes</v>
      </c>
      <c r="I100" s="18" t="str">
        <f t="shared" si="7"/>
        <v>Yes</v>
      </c>
      <c r="J100" s="18" t="str">
        <f t="shared" si="8"/>
        <v>Yes</v>
      </c>
      <c r="K100" s="21">
        <v>98</v>
      </c>
      <c r="L100" s="5" t="s">
        <v>44</v>
      </c>
      <c r="M100" s="5" t="s">
        <v>45</v>
      </c>
      <c r="N100" s="5" t="s">
        <v>2266</v>
      </c>
      <c r="O100" s="5" t="s">
        <v>21</v>
      </c>
      <c r="P100" s="5" t="s">
        <v>6368</v>
      </c>
      <c r="Q100" s="32" t="s">
        <v>6369</v>
      </c>
      <c r="R100" s="21">
        <v>1</v>
      </c>
      <c r="S100" s="5" t="s">
        <v>21</v>
      </c>
      <c r="T100" s="5" t="s">
        <v>6370</v>
      </c>
      <c r="U100" s="32" t="s">
        <v>6371</v>
      </c>
      <c r="V100" s="21">
        <v>1</v>
      </c>
      <c r="W100" s="5" t="s">
        <v>2269</v>
      </c>
      <c r="X100" s="5" t="s">
        <v>6372</v>
      </c>
      <c r="Y100" s="32" t="s">
        <v>6373</v>
      </c>
      <c r="Z100" s="21">
        <v>1</v>
      </c>
      <c r="AA100" s="5" t="s">
        <v>2269</v>
      </c>
      <c r="AB100" s="5" t="s">
        <v>6374</v>
      </c>
      <c r="AC100" s="32" t="s">
        <v>6375</v>
      </c>
      <c r="AD100" s="21">
        <v>1</v>
      </c>
    </row>
    <row r="101" spans="1:30" x14ac:dyDescent="0.3">
      <c r="A101" s="18" t="str">
        <f t="shared" ref="A101:B101" si="107">IF(AND(ISNUMBER(SEARCH("Yes",C101)),ISNUMBER(SEARCH("Yes",E101)),ISNUMBER(SEARCH("Yes",G101)),ISNUMBER(SEARCH("Yes",I101))),"Yes","No")</f>
        <v>No</v>
      </c>
      <c r="B101" s="18" t="str">
        <f t="shared" si="107"/>
        <v>No</v>
      </c>
      <c r="C101" s="15" t="str">
        <f t="shared" si="1"/>
        <v>No</v>
      </c>
      <c r="D101" s="18" t="str">
        <f t="shared" si="2"/>
        <v>No</v>
      </c>
      <c r="E101" s="18" t="str">
        <f t="shared" si="3"/>
        <v>No</v>
      </c>
      <c r="F101" s="18" t="str">
        <f t="shared" si="4"/>
        <v>No</v>
      </c>
      <c r="G101" s="18" t="str">
        <f t="shared" si="5"/>
        <v>No</v>
      </c>
      <c r="H101" s="18" t="str">
        <f t="shared" si="6"/>
        <v>No</v>
      </c>
      <c r="I101" s="18" t="str">
        <f t="shared" si="7"/>
        <v>Yes</v>
      </c>
      <c r="J101" s="18" t="str">
        <f t="shared" si="8"/>
        <v>Yes</v>
      </c>
      <c r="K101" s="21">
        <v>99</v>
      </c>
      <c r="L101" s="5" t="s">
        <v>549</v>
      </c>
      <c r="M101" s="5" t="s">
        <v>2718</v>
      </c>
      <c r="N101" s="5" t="s">
        <v>2266</v>
      </c>
      <c r="O101" s="5" t="s">
        <v>149</v>
      </c>
      <c r="P101" s="5" t="s">
        <v>3899</v>
      </c>
      <c r="Q101" s="32" t="s">
        <v>3782</v>
      </c>
      <c r="R101" s="21">
        <v>1</v>
      </c>
      <c r="S101" s="33"/>
      <c r="T101" s="33"/>
      <c r="U101" s="33"/>
      <c r="V101" s="33"/>
      <c r="W101" s="33"/>
      <c r="X101" s="33"/>
      <c r="Y101" s="33"/>
      <c r="Z101" s="33"/>
      <c r="AA101" s="5" t="s">
        <v>2269</v>
      </c>
      <c r="AB101" s="5" t="s">
        <v>2678</v>
      </c>
      <c r="AC101" s="32" t="s">
        <v>2679</v>
      </c>
      <c r="AD101" s="21">
        <v>1</v>
      </c>
    </row>
    <row r="102" spans="1:30" x14ac:dyDescent="0.3">
      <c r="A102" s="18" t="str">
        <f t="shared" ref="A102:B102" si="108">IF(AND(ISNUMBER(SEARCH("Yes",C102)),ISNUMBER(SEARCH("Yes",E102)),ISNUMBER(SEARCH("Yes",G102)),ISNUMBER(SEARCH("Yes",I102))),"Yes","No")</f>
        <v>No</v>
      </c>
      <c r="B102" s="18" t="str">
        <f t="shared" si="108"/>
        <v>No</v>
      </c>
      <c r="C102" s="15" t="str">
        <f t="shared" si="1"/>
        <v>No</v>
      </c>
      <c r="D102" s="18" t="str">
        <f t="shared" si="2"/>
        <v>No</v>
      </c>
      <c r="E102" s="18" t="str">
        <f t="shared" si="3"/>
        <v>No</v>
      </c>
      <c r="F102" s="18" t="str">
        <f t="shared" si="4"/>
        <v>No</v>
      </c>
      <c r="G102" s="18" t="str">
        <f t="shared" si="5"/>
        <v>No</v>
      </c>
      <c r="H102" s="18" t="str">
        <f t="shared" si="6"/>
        <v>No</v>
      </c>
      <c r="I102" s="18" t="str">
        <f t="shared" si="7"/>
        <v>No</v>
      </c>
      <c r="J102" s="18" t="str">
        <f t="shared" si="8"/>
        <v>No</v>
      </c>
      <c r="K102" s="21">
        <v>100</v>
      </c>
      <c r="L102" s="5" t="s">
        <v>551</v>
      </c>
      <c r="M102" s="5" t="s">
        <v>552</v>
      </c>
      <c r="N102" s="5" t="s">
        <v>2266</v>
      </c>
      <c r="O102" s="5" t="s">
        <v>149</v>
      </c>
      <c r="P102" s="5" t="s">
        <v>2720</v>
      </c>
      <c r="Q102" s="32" t="s">
        <v>2721</v>
      </c>
      <c r="R102" s="21">
        <v>1</v>
      </c>
      <c r="S102" s="33"/>
      <c r="T102" s="33"/>
      <c r="U102" s="33"/>
      <c r="V102" s="33"/>
      <c r="W102" s="33"/>
      <c r="X102" s="33"/>
      <c r="Y102" s="33"/>
      <c r="Z102" s="33"/>
      <c r="AA102" s="5" t="s">
        <v>149</v>
      </c>
      <c r="AB102" s="5" t="s">
        <v>6376</v>
      </c>
      <c r="AC102" s="32" t="s">
        <v>6377</v>
      </c>
      <c r="AD102" s="21">
        <v>1</v>
      </c>
    </row>
    <row r="103" spans="1:30" x14ac:dyDescent="0.3">
      <c r="A103" s="18" t="str">
        <f t="shared" ref="A103:B103" si="109">IF(AND(ISNUMBER(SEARCH("Yes",C103)),ISNUMBER(SEARCH("Yes",E103)),ISNUMBER(SEARCH("Yes",G103)),ISNUMBER(SEARCH("Yes",I103))),"Yes","No")</f>
        <v>No</v>
      </c>
      <c r="B103" s="18" t="str">
        <f t="shared" si="109"/>
        <v>No</v>
      </c>
      <c r="C103" s="15" t="str">
        <f t="shared" si="1"/>
        <v>No</v>
      </c>
      <c r="D103" s="18" t="str">
        <f t="shared" si="2"/>
        <v>No</v>
      </c>
      <c r="E103" s="18" t="str">
        <f t="shared" si="3"/>
        <v>No</v>
      </c>
      <c r="F103" s="18" t="str">
        <f t="shared" si="4"/>
        <v>No</v>
      </c>
      <c r="G103" s="18" t="str">
        <f t="shared" si="5"/>
        <v>No</v>
      </c>
      <c r="H103" s="18" t="str">
        <f t="shared" si="6"/>
        <v>No</v>
      </c>
      <c r="I103" s="18" t="str">
        <f t="shared" si="7"/>
        <v>Yes</v>
      </c>
      <c r="J103" s="18" t="str">
        <f t="shared" si="8"/>
        <v>Yes</v>
      </c>
      <c r="K103" s="21">
        <v>101</v>
      </c>
      <c r="L103" s="5" t="s">
        <v>553</v>
      </c>
      <c r="M103" s="5" t="s">
        <v>554</v>
      </c>
      <c r="N103" s="5" t="s">
        <v>2266</v>
      </c>
      <c r="O103" s="5" t="s">
        <v>149</v>
      </c>
      <c r="P103" s="5" t="s">
        <v>2683</v>
      </c>
      <c r="Q103" s="32" t="s">
        <v>6378</v>
      </c>
      <c r="R103" s="21">
        <v>1</v>
      </c>
      <c r="S103" s="33"/>
      <c r="T103" s="33"/>
      <c r="U103" s="33"/>
      <c r="V103" s="33"/>
      <c r="W103" s="33"/>
      <c r="X103" s="33"/>
      <c r="Y103" s="33"/>
      <c r="Z103" s="33"/>
      <c r="AA103" s="5" t="s">
        <v>21</v>
      </c>
      <c r="AB103" s="5" t="s">
        <v>6379</v>
      </c>
      <c r="AC103" s="32" t="s">
        <v>6380</v>
      </c>
      <c r="AD103" s="21">
        <v>1</v>
      </c>
    </row>
    <row r="104" spans="1:30" x14ac:dyDescent="0.3">
      <c r="A104" s="18" t="str">
        <f t="shared" ref="A104:B104" si="110">IF(AND(ISNUMBER(SEARCH("Yes",C104)),ISNUMBER(SEARCH("Yes",E104)),ISNUMBER(SEARCH("Yes",G104)),ISNUMBER(SEARCH("Yes",I104))),"Yes","No")</f>
        <v>No</v>
      </c>
      <c r="B104" s="18" t="str">
        <f t="shared" si="110"/>
        <v>No</v>
      </c>
      <c r="C104" s="15" t="str">
        <f t="shared" si="1"/>
        <v>No</v>
      </c>
      <c r="D104" s="18" t="str">
        <f t="shared" si="2"/>
        <v>No</v>
      </c>
      <c r="E104" s="18" t="str">
        <f t="shared" si="3"/>
        <v>No</v>
      </c>
      <c r="F104" s="18" t="str">
        <f t="shared" si="4"/>
        <v>No</v>
      </c>
      <c r="G104" s="18" t="str">
        <f t="shared" si="5"/>
        <v>No</v>
      </c>
      <c r="H104" s="18" t="str">
        <f t="shared" si="6"/>
        <v>No</v>
      </c>
      <c r="I104" s="18" t="str">
        <f t="shared" si="7"/>
        <v>Yes</v>
      </c>
      <c r="J104" s="18" t="str">
        <f t="shared" si="8"/>
        <v>Yes</v>
      </c>
      <c r="K104" s="21">
        <v>102</v>
      </c>
      <c r="L104" s="5" t="s">
        <v>555</v>
      </c>
      <c r="M104" s="5" t="s">
        <v>556</v>
      </c>
      <c r="N104" s="5" t="s">
        <v>2266</v>
      </c>
      <c r="O104" s="5" t="s">
        <v>149</v>
      </c>
      <c r="P104" s="5" t="s">
        <v>2496</v>
      </c>
      <c r="Q104" s="32" t="s">
        <v>2726</v>
      </c>
      <c r="R104" s="21">
        <v>1</v>
      </c>
      <c r="S104" s="33"/>
      <c r="T104" s="33"/>
      <c r="U104" s="33"/>
      <c r="V104" s="33"/>
      <c r="W104" s="33"/>
      <c r="X104" s="33"/>
      <c r="Y104" s="33"/>
      <c r="Z104" s="33"/>
      <c r="AA104" s="5" t="s">
        <v>2269</v>
      </c>
      <c r="AB104" s="5" t="s">
        <v>2727</v>
      </c>
      <c r="AC104" s="32" t="s">
        <v>6381</v>
      </c>
      <c r="AD104" s="21">
        <v>1</v>
      </c>
    </row>
    <row r="105" spans="1:30" x14ac:dyDescent="0.3">
      <c r="A105" s="18" t="str">
        <f t="shared" ref="A105:B105" si="111">IF(AND(ISNUMBER(SEARCH("Yes",C105)),ISNUMBER(SEARCH("Yes",E105)),ISNUMBER(SEARCH("Yes",G105)),ISNUMBER(SEARCH("Yes",I105))),"Yes","No")</f>
        <v>No</v>
      </c>
      <c r="B105" s="18" t="str">
        <f t="shared" si="111"/>
        <v>No</v>
      </c>
      <c r="C105" s="15" t="str">
        <f t="shared" si="1"/>
        <v>No</v>
      </c>
      <c r="D105" s="18" t="str">
        <f t="shared" si="2"/>
        <v>No</v>
      </c>
      <c r="E105" s="18" t="str">
        <f t="shared" si="3"/>
        <v>No</v>
      </c>
      <c r="F105" s="18" t="str">
        <f t="shared" si="4"/>
        <v>No</v>
      </c>
      <c r="G105" s="18" t="str">
        <f t="shared" si="5"/>
        <v>No</v>
      </c>
      <c r="H105" s="18" t="str">
        <f t="shared" si="6"/>
        <v>No</v>
      </c>
      <c r="I105" s="18" t="str">
        <f t="shared" si="7"/>
        <v>Yes</v>
      </c>
      <c r="J105" s="18" t="str">
        <f t="shared" si="8"/>
        <v>Yes</v>
      </c>
      <c r="K105" s="21">
        <v>103</v>
      </c>
      <c r="L105" s="5" t="s">
        <v>557</v>
      </c>
      <c r="M105" s="5" t="s">
        <v>558</v>
      </c>
      <c r="N105" s="5" t="s">
        <v>2266</v>
      </c>
      <c r="O105" s="5" t="s">
        <v>149</v>
      </c>
      <c r="P105" s="5" t="s">
        <v>6382</v>
      </c>
      <c r="Q105" s="32" t="s">
        <v>6383</v>
      </c>
      <c r="R105" s="21">
        <v>1</v>
      </c>
      <c r="S105" s="33"/>
      <c r="T105" s="33"/>
      <c r="U105" s="33"/>
      <c r="V105" s="33"/>
      <c r="W105" s="33"/>
      <c r="X105" s="33"/>
      <c r="Y105" s="33"/>
      <c r="Z105" s="33"/>
      <c r="AA105" s="5" t="s">
        <v>21</v>
      </c>
      <c r="AB105" s="5" t="s">
        <v>2833</v>
      </c>
      <c r="AC105" s="32" t="s">
        <v>6384</v>
      </c>
      <c r="AD105" s="21">
        <v>1</v>
      </c>
    </row>
    <row r="106" spans="1:30" x14ac:dyDescent="0.3">
      <c r="A106" s="18" t="str">
        <f t="shared" ref="A106:B106" si="112">IF(AND(ISNUMBER(SEARCH("Yes",C106)),ISNUMBER(SEARCH("Yes",E106)),ISNUMBER(SEARCH("Yes",G106)),ISNUMBER(SEARCH("Yes",I106))),"Yes","No")</f>
        <v>No</v>
      </c>
      <c r="B106" s="18" t="str">
        <f t="shared" si="112"/>
        <v>No</v>
      </c>
      <c r="C106" s="15" t="str">
        <f t="shared" si="1"/>
        <v>No</v>
      </c>
      <c r="D106" s="18" t="str">
        <f t="shared" si="2"/>
        <v>No</v>
      </c>
      <c r="E106" s="18" t="str">
        <f t="shared" si="3"/>
        <v>No</v>
      </c>
      <c r="F106" s="18" t="str">
        <f t="shared" si="4"/>
        <v>No</v>
      </c>
      <c r="G106" s="18" t="str">
        <f t="shared" si="5"/>
        <v>No</v>
      </c>
      <c r="H106" s="18" t="str">
        <f t="shared" si="6"/>
        <v>No</v>
      </c>
      <c r="I106" s="18" t="str">
        <f t="shared" si="7"/>
        <v>Yes</v>
      </c>
      <c r="J106" s="18" t="str">
        <f t="shared" si="8"/>
        <v>Yes</v>
      </c>
      <c r="K106" s="21">
        <v>104</v>
      </c>
      <c r="L106" s="5" t="s">
        <v>559</v>
      </c>
      <c r="M106" s="5" t="s">
        <v>560</v>
      </c>
      <c r="N106" s="5" t="s">
        <v>2266</v>
      </c>
      <c r="O106" s="5" t="s">
        <v>149</v>
      </c>
      <c r="P106" s="5" t="s">
        <v>6385</v>
      </c>
      <c r="Q106" s="32" t="s">
        <v>6386</v>
      </c>
      <c r="R106" s="21">
        <v>1</v>
      </c>
      <c r="S106" s="33"/>
      <c r="T106" s="33"/>
      <c r="U106" s="33"/>
      <c r="V106" s="33"/>
      <c r="W106" s="33"/>
      <c r="X106" s="33"/>
      <c r="Y106" s="33"/>
      <c r="Z106" s="33"/>
      <c r="AA106" s="5" t="s">
        <v>2269</v>
      </c>
      <c r="AB106" s="5" t="s">
        <v>3031</v>
      </c>
      <c r="AC106" s="32" t="s">
        <v>6010</v>
      </c>
      <c r="AD106" s="21">
        <v>1</v>
      </c>
    </row>
    <row r="107" spans="1:30" x14ac:dyDescent="0.3">
      <c r="A107" s="18" t="str">
        <f t="shared" ref="A107:B107" si="113">IF(AND(ISNUMBER(SEARCH("Yes",C107)),ISNUMBER(SEARCH("Yes",E107)),ISNUMBER(SEARCH("Yes",G107)),ISNUMBER(SEARCH("Yes",I107))),"Yes","No")</f>
        <v>Yes</v>
      </c>
      <c r="B107" s="18" t="str">
        <f t="shared" si="113"/>
        <v>Yes</v>
      </c>
      <c r="C107" s="15" t="str">
        <f t="shared" si="1"/>
        <v>Yes</v>
      </c>
      <c r="D107" s="18" t="str">
        <f t="shared" si="2"/>
        <v>Yes</v>
      </c>
      <c r="E107" s="18" t="str">
        <f t="shared" si="3"/>
        <v>Yes</v>
      </c>
      <c r="F107" s="18" t="str">
        <f t="shared" si="4"/>
        <v>Yes</v>
      </c>
      <c r="G107" s="18" t="str">
        <f t="shared" si="5"/>
        <v>Yes</v>
      </c>
      <c r="H107" s="18" t="str">
        <f t="shared" si="6"/>
        <v>Yes</v>
      </c>
      <c r="I107" s="18" t="str">
        <f t="shared" si="7"/>
        <v>Yes</v>
      </c>
      <c r="J107" s="18" t="str">
        <f t="shared" si="8"/>
        <v>Yes</v>
      </c>
      <c r="K107" s="21">
        <v>105</v>
      </c>
      <c r="L107" s="5" t="s">
        <v>47</v>
      </c>
      <c r="M107" s="5" t="s">
        <v>48</v>
      </c>
      <c r="N107" s="5" t="s">
        <v>2266</v>
      </c>
      <c r="O107" s="5" t="s">
        <v>2269</v>
      </c>
      <c r="P107" s="5" t="s">
        <v>6387</v>
      </c>
      <c r="Q107" s="32" t="s">
        <v>6388</v>
      </c>
      <c r="R107" s="21">
        <v>1</v>
      </c>
      <c r="S107" s="5" t="s">
        <v>21</v>
      </c>
      <c r="T107" s="5" t="s">
        <v>2738</v>
      </c>
      <c r="U107" s="32" t="s">
        <v>6389</v>
      </c>
      <c r="V107" s="21">
        <v>1</v>
      </c>
      <c r="W107" s="5" t="s">
        <v>21</v>
      </c>
      <c r="X107" s="5" t="s">
        <v>6390</v>
      </c>
      <c r="Y107" s="32" t="s">
        <v>6391</v>
      </c>
      <c r="Z107" s="21">
        <v>1</v>
      </c>
      <c r="AA107" s="5" t="s">
        <v>2269</v>
      </c>
      <c r="AB107" s="5" t="s">
        <v>6392</v>
      </c>
      <c r="AC107" s="32" t="s">
        <v>6165</v>
      </c>
      <c r="AD107" s="21">
        <v>1</v>
      </c>
    </row>
    <row r="108" spans="1:30" x14ac:dyDescent="0.3">
      <c r="A108" s="18" t="str">
        <f t="shared" ref="A108:B108" si="114">IF(AND(ISNUMBER(SEARCH("Yes",C108)),ISNUMBER(SEARCH("Yes",E108)),ISNUMBER(SEARCH("Yes",G108)),ISNUMBER(SEARCH("Yes",I108))),"Yes","No")</f>
        <v>No</v>
      </c>
      <c r="B108" s="18" t="str">
        <f t="shared" si="114"/>
        <v>No</v>
      </c>
      <c r="C108" s="15" t="str">
        <f t="shared" si="1"/>
        <v>Yes</v>
      </c>
      <c r="D108" s="18" t="str">
        <f t="shared" si="2"/>
        <v>No</v>
      </c>
      <c r="E108" s="18" t="str">
        <f t="shared" si="3"/>
        <v>No</v>
      </c>
      <c r="F108" s="18" t="str">
        <f t="shared" si="4"/>
        <v>Yes</v>
      </c>
      <c r="G108" s="18" t="str">
        <f t="shared" si="5"/>
        <v>No</v>
      </c>
      <c r="H108" s="18" t="str">
        <f t="shared" si="6"/>
        <v>No</v>
      </c>
      <c r="I108" s="18" t="str">
        <f t="shared" si="7"/>
        <v>Yes</v>
      </c>
      <c r="J108" s="18" t="str">
        <f t="shared" si="8"/>
        <v>Yes</v>
      </c>
      <c r="K108" s="21">
        <v>106</v>
      </c>
      <c r="L108" s="5" t="s">
        <v>561</v>
      </c>
      <c r="M108" s="5" t="s">
        <v>562</v>
      </c>
      <c r="N108" s="5" t="s">
        <v>2266</v>
      </c>
      <c r="O108" s="5" t="s">
        <v>149</v>
      </c>
      <c r="P108" s="5" t="s">
        <v>2408</v>
      </c>
      <c r="Q108" s="32" t="s">
        <v>2745</v>
      </c>
      <c r="R108" s="21">
        <v>1</v>
      </c>
      <c r="S108" s="5" t="s">
        <v>149</v>
      </c>
      <c r="T108" s="5" t="s">
        <v>6393</v>
      </c>
      <c r="U108" s="32" t="s">
        <v>6394</v>
      </c>
      <c r="V108" s="21">
        <v>1</v>
      </c>
      <c r="W108" s="33"/>
      <c r="X108" s="33"/>
      <c r="Y108" s="33"/>
      <c r="Z108" s="33"/>
      <c r="AA108" s="5" t="s">
        <v>2269</v>
      </c>
      <c r="AB108" s="5" t="s">
        <v>6291</v>
      </c>
      <c r="AC108" s="32" t="s">
        <v>2693</v>
      </c>
      <c r="AD108" s="21">
        <v>1</v>
      </c>
    </row>
    <row r="109" spans="1:30" x14ac:dyDescent="0.3">
      <c r="A109" s="18" t="str">
        <f t="shared" ref="A109:B109" si="115">IF(AND(ISNUMBER(SEARCH("Yes",C109)),ISNUMBER(SEARCH("Yes",E109)),ISNUMBER(SEARCH("Yes",G109)),ISNUMBER(SEARCH("Yes",I109))),"Yes","No")</f>
        <v>No</v>
      </c>
      <c r="B109" s="18" t="str">
        <f t="shared" si="115"/>
        <v>No</v>
      </c>
      <c r="C109" s="15" t="str">
        <f t="shared" si="1"/>
        <v>Yes</v>
      </c>
      <c r="D109" s="18" t="str">
        <f t="shared" si="2"/>
        <v>Yes</v>
      </c>
      <c r="E109" s="18" t="str">
        <f t="shared" si="3"/>
        <v>No</v>
      </c>
      <c r="F109" s="18" t="str">
        <f t="shared" si="4"/>
        <v>Yes</v>
      </c>
      <c r="G109" s="18" t="str">
        <f t="shared" si="5"/>
        <v>No</v>
      </c>
      <c r="H109" s="18" t="str">
        <f t="shared" si="6"/>
        <v>No</v>
      </c>
      <c r="I109" s="18" t="str">
        <f t="shared" si="7"/>
        <v>Yes</v>
      </c>
      <c r="J109" s="18" t="str">
        <f t="shared" si="8"/>
        <v>Yes</v>
      </c>
      <c r="K109" s="21">
        <v>107</v>
      </c>
      <c r="L109" s="5" t="s">
        <v>563</v>
      </c>
      <c r="M109" s="5" t="s">
        <v>564</v>
      </c>
      <c r="N109" s="5" t="s">
        <v>2266</v>
      </c>
      <c r="O109" s="5" t="s">
        <v>2269</v>
      </c>
      <c r="P109" s="5" t="s">
        <v>6395</v>
      </c>
      <c r="Q109" s="32" t="s">
        <v>6396</v>
      </c>
      <c r="R109" s="21">
        <v>1</v>
      </c>
      <c r="S109" s="5" t="s">
        <v>149</v>
      </c>
      <c r="T109" s="5" t="s">
        <v>5530</v>
      </c>
      <c r="U109" s="32" t="s">
        <v>6397</v>
      </c>
      <c r="V109" s="21">
        <v>1</v>
      </c>
      <c r="W109" s="33"/>
      <c r="X109" s="33"/>
      <c r="Y109" s="33"/>
      <c r="Z109" s="33"/>
      <c r="AA109" s="5" t="s">
        <v>2269</v>
      </c>
      <c r="AB109" s="5" t="s">
        <v>2628</v>
      </c>
      <c r="AC109" s="32" t="s">
        <v>3316</v>
      </c>
      <c r="AD109" s="21">
        <v>1</v>
      </c>
    </row>
    <row r="110" spans="1:30" x14ac:dyDescent="0.3">
      <c r="A110" s="18" t="str">
        <f t="shared" ref="A110:B110" si="116">IF(AND(ISNUMBER(SEARCH("Yes",C110)),ISNUMBER(SEARCH("Yes",E110)),ISNUMBER(SEARCH("Yes",G110)),ISNUMBER(SEARCH("Yes",I110))),"Yes","No")</f>
        <v>No</v>
      </c>
      <c r="B110" s="18" t="str">
        <f t="shared" si="116"/>
        <v>No</v>
      </c>
      <c r="C110" s="15" t="str">
        <f t="shared" si="1"/>
        <v>No</v>
      </c>
      <c r="D110" s="18" t="str">
        <f t="shared" si="2"/>
        <v>No</v>
      </c>
      <c r="E110" s="18" t="str">
        <f t="shared" si="3"/>
        <v>No</v>
      </c>
      <c r="F110" s="18" t="str">
        <f t="shared" si="4"/>
        <v>No</v>
      </c>
      <c r="G110" s="18" t="str">
        <f t="shared" si="5"/>
        <v>No</v>
      </c>
      <c r="H110" s="18" t="str">
        <f t="shared" si="6"/>
        <v>No</v>
      </c>
      <c r="I110" s="18" t="str">
        <f t="shared" si="7"/>
        <v>Yes</v>
      </c>
      <c r="J110" s="18" t="str">
        <f t="shared" si="8"/>
        <v>Yes</v>
      </c>
      <c r="K110" s="21">
        <v>108</v>
      </c>
      <c r="L110" s="5" t="s">
        <v>565</v>
      </c>
      <c r="M110" s="5" t="s">
        <v>566</v>
      </c>
      <c r="N110" s="5" t="s">
        <v>2266</v>
      </c>
      <c r="O110" s="5" t="s">
        <v>149</v>
      </c>
      <c r="P110" s="5" t="s">
        <v>2292</v>
      </c>
      <c r="Q110" s="32" t="s">
        <v>6398</v>
      </c>
      <c r="R110" s="21">
        <v>1</v>
      </c>
      <c r="S110" s="33"/>
      <c r="T110" s="33"/>
      <c r="U110" s="33"/>
      <c r="V110" s="33"/>
      <c r="W110" s="33"/>
      <c r="X110" s="33"/>
      <c r="Y110" s="33"/>
      <c r="Z110" s="33"/>
      <c r="AA110" s="5" t="s">
        <v>21</v>
      </c>
      <c r="AB110" s="5" t="s">
        <v>6399</v>
      </c>
      <c r="AC110" s="32" t="s">
        <v>6400</v>
      </c>
      <c r="AD110" s="21">
        <v>1</v>
      </c>
    </row>
    <row r="111" spans="1:30" x14ac:dyDescent="0.3">
      <c r="A111" s="18" t="str">
        <f t="shared" ref="A111:B111" si="117">IF(AND(ISNUMBER(SEARCH("Yes",C111)),ISNUMBER(SEARCH("Yes",E111)),ISNUMBER(SEARCH("Yes",G111)),ISNUMBER(SEARCH("Yes",I111))),"Yes","No")</f>
        <v>No</v>
      </c>
      <c r="B111" s="18" t="str">
        <f t="shared" si="117"/>
        <v>No</v>
      </c>
      <c r="C111" s="15" t="str">
        <f t="shared" si="1"/>
        <v>No</v>
      </c>
      <c r="D111" s="18" t="str">
        <f t="shared" si="2"/>
        <v>No</v>
      </c>
      <c r="E111" s="18" t="str">
        <f t="shared" si="3"/>
        <v>No</v>
      </c>
      <c r="F111" s="18" t="str">
        <f t="shared" si="4"/>
        <v>No</v>
      </c>
      <c r="G111" s="18" t="str">
        <f t="shared" si="5"/>
        <v>No</v>
      </c>
      <c r="H111" s="18" t="str">
        <f t="shared" si="6"/>
        <v>No</v>
      </c>
      <c r="I111" s="18" t="str">
        <f t="shared" si="7"/>
        <v>Yes</v>
      </c>
      <c r="J111" s="18" t="str">
        <f t="shared" si="8"/>
        <v>Yes</v>
      </c>
      <c r="K111" s="21">
        <v>109</v>
      </c>
      <c r="L111" s="5" t="s">
        <v>567</v>
      </c>
      <c r="M111" s="5" t="s">
        <v>568</v>
      </c>
      <c r="N111" s="5" t="s">
        <v>2266</v>
      </c>
      <c r="O111" s="5" t="s">
        <v>149</v>
      </c>
      <c r="P111" s="5" t="s">
        <v>2390</v>
      </c>
      <c r="Q111" s="32" t="s">
        <v>2758</v>
      </c>
      <c r="R111" s="21">
        <v>1</v>
      </c>
      <c r="S111" s="33"/>
      <c r="T111" s="33"/>
      <c r="U111" s="33"/>
      <c r="V111" s="33"/>
      <c r="W111" s="33"/>
      <c r="X111" s="33"/>
      <c r="Y111" s="33"/>
      <c r="Z111" s="33"/>
      <c r="AA111" s="5" t="s">
        <v>2269</v>
      </c>
      <c r="AB111" s="5" t="s">
        <v>6401</v>
      </c>
      <c r="AC111" s="32" t="s">
        <v>6402</v>
      </c>
      <c r="AD111" s="21">
        <v>1</v>
      </c>
    </row>
    <row r="112" spans="1:30" x14ac:dyDescent="0.3">
      <c r="A112" s="18" t="str">
        <f t="shared" ref="A112:B112" si="118">IF(AND(ISNUMBER(SEARCH("Yes",C112)),ISNUMBER(SEARCH("Yes",E112)),ISNUMBER(SEARCH("Yes",G112)),ISNUMBER(SEARCH("Yes",I112))),"Yes","No")</f>
        <v>No</v>
      </c>
      <c r="B112" s="18" t="str">
        <f t="shared" si="118"/>
        <v>No</v>
      </c>
      <c r="C112" s="15" t="str">
        <f t="shared" si="1"/>
        <v>No</v>
      </c>
      <c r="D112" s="18" t="str">
        <f t="shared" si="2"/>
        <v>No</v>
      </c>
      <c r="E112" s="18" t="str">
        <f t="shared" si="3"/>
        <v>No</v>
      </c>
      <c r="F112" s="18" t="str">
        <f t="shared" si="4"/>
        <v>No</v>
      </c>
      <c r="G112" s="18" t="str">
        <f t="shared" si="5"/>
        <v>No</v>
      </c>
      <c r="H112" s="18" t="str">
        <f t="shared" si="6"/>
        <v>No</v>
      </c>
      <c r="I112" s="18" t="str">
        <f t="shared" si="7"/>
        <v>Yes</v>
      </c>
      <c r="J112" s="18" t="str">
        <f t="shared" si="8"/>
        <v>Yes</v>
      </c>
      <c r="K112" s="21">
        <v>110</v>
      </c>
      <c r="L112" s="5" t="s">
        <v>569</v>
      </c>
      <c r="M112" s="5" t="s">
        <v>570</v>
      </c>
      <c r="N112" s="5" t="s">
        <v>2266</v>
      </c>
      <c r="O112" s="5" t="s">
        <v>149</v>
      </c>
      <c r="P112" s="5" t="s">
        <v>2761</v>
      </c>
      <c r="Q112" s="32" t="s">
        <v>2762</v>
      </c>
      <c r="R112" s="21">
        <v>1</v>
      </c>
      <c r="S112" s="33"/>
      <c r="T112" s="33"/>
      <c r="U112" s="33"/>
      <c r="V112" s="33"/>
      <c r="W112" s="33"/>
      <c r="X112" s="33"/>
      <c r="Y112" s="33"/>
      <c r="Z112" s="33"/>
      <c r="AA112" s="5" t="s">
        <v>2269</v>
      </c>
      <c r="AB112" s="5" t="s">
        <v>2381</v>
      </c>
      <c r="AC112" s="32" t="s">
        <v>2430</v>
      </c>
      <c r="AD112" s="21">
        <v>1</v>
      </c>
    </row>
    <row r="113" spans="1:30" x14ac:dyDescent="0.3">
      <c r="A113" s="18" t="str">
        <f t="shared" ref="A113:B113" si="119">IF(AND(ISNUMBER(SEARCH("Yes",C113)),ISNUMBER(SEARCH("Yes",E113)),ISNUMBER(SEARCH("Yes",G113)),ISNUMBER(SEARCH("Yes",I113))),"Yes","No")</f>
        <v>No</v>
      </c>
      <c r="B113" s="18" t="str">
        <f t="shared" si="119"/>
        <v>No</v>
      </c>
      <c r="C113" s="15" t="str">
        <f t="shared" si="1"/>
        <v>No</v>
      </c>
      <c r="D113" s="18" t="str">
        <f t="shared" si="2"/>
        <v>No</v>
      </c>
      <c r="E113" s="18" t="str">
        <f t="shared" si="3"/>
        <v>No</v>
      </c>
      <c r="F113" s="18" t="str">
        <f t="shared" si="4"/>
        <v>No</v>
      </c>
      <c r="G113" s="18" t="str">
        <f t="shared" si="5"/>
        <v>No</v>
      </c>
      <c r="H113" s="18" t="str">
        <f t="shared" si="6"/>
        <v>No</v>
      </c>
      <c r="I113" s="18" t="str">
        <f t="shared" si="7"/>
        <v>Yes</v>
      </c>
      <c r="J113" s="18" t="str">
        <f t="shared" si="8"/>
        <v>Yes</v>
      </c>
      <c r="K113" s="21">
        <v>111</v>
      </c>
      <c r="L113" s="5" t="s">
        <v>571</v>
      </c>
      <c r="M113" s="5" t="s">
        <v>572</v>
      </c>
      <c r="N113" s="5" t="s">
        <v>2266</v>
      </c>
      <c r="O113" s="5" t="s">
        <v>149</v>
      </c>
      <c r="P113" s="5" t="s">
        <v>2394</v>
      </c>
      <c r="Q113" s="32" t="s">
        <v>6403</v>
      </c>
      <c r="R113" s="21">
        <v>1</v>
      </c>
      <c r="S113" s="33"/>
      <c r="T113" s="33"/>
      <c r="U113" s="33"/>
      <c r="V113" s="33"/>
      <c r="W113" s="33"/>
      <c r="X113" s="33"/>
      <c r="Y113" s="33"/>
      <c r="Z113" s="33"/>
      <c r="AA113" s="5" t="s">
        <v>2269</v>
      </c>
      <c r="AB113" s="5" t="s">
        <v>6404</v>
      </c>
      <c r="AC113" s="32" t="s">
        <v>6405</v>
      </c>
      <c r="AD113" s="21">
        <v>1</v>
      </c>
    </row>
    <row r="114" spans="1:30" x14ac:dyDescent="0.3">
      <c r="A114" s="18" t="str">
        <f t="shared" ref="A114:B114" si="120">IF(AND(ISNUMBER(SEARCH("Yes",C114)),ISNUMBER(SEARCH("Yes",E114)),ISNUMBER(SEARCH("Yes",G114)),ISNUMBER(SEARCH("Yes",I114))),"Yes","No")</f>
        <v>Yes</v>
      </c>
      <c r="B114" s="18" t="str">
        <f t="shared" si="120"/>
        <v>Yes</v>
      </c>
      <c r="C114" s="15" t="str">
        <f t="shared" si="1"/>
        <v>Yes</v>
      </c>
      <c r="D114" s="18" t="str">
        <f t="shared" si="2"/>
        <v>Yes</v>
      </c>
      <c r="E114" s="18" t="str">
        <f t="shared" si="3"/>
        <v>Yes</v>
      </c>
      <c r="F114" s="18" t="str">
        <f t="shared" si="4"/>
        <v>Yes</v>
      </c>
      <c r="G114" s="18" t="str">
        <f t="shared" si="5"/>
        <v>Yes</v>
      </c>
      <c r="H114" s="18" t="str">
        <f t="shared" si="6"/>
        <v>Yes</v>
      </c>
      <c r="I114" s="18" t="str">
        <f t="shared" si="7"/>
        <v>Yes</v>
      </c>
      <c r="J114" s="18" t="str">
        <f t="shared" si="8"/>
        <v>Yes</v>
      </c>
      <c r="K114" s="21">
        <v>112</v>
      </c>
      <c r="L114" s="5" t="s">
        <v>51</v>
      </c>
      <c r="M114" s="5" t="s">
        <v>52</v>
      </c>
      <c r="N114" s="5" t="s">
        <v>2266</v>
      </c>
      <c r="O114" s="5" t="s">
        <v>21</v>
      </c>
      <c r="P114" s="5" t="s">
        <v>2767</v>
      </c>
      <c r="Q114" s="32" t="s">
        <v>6406</v>
      </c>
      <c r="R114" s="21">
        <v>1</v>
      </c>
      <c r="S114" s="5" t="s">
        <v>21</v>
      </c>
      <c r="T114" s="5" t="s">
        <v>6407</v>
      </c>
      <c r="U114" s="32" t="s">
        <v>6408</v>
      </c>
      <c r="V114" s="21">
        <v>1</v>
      </c>
      <c r="W114" s="5" t="s">
        <v>21</v>
      </c>
      <c r="X114" s="5" t="s">
        <v>6409</v>
      </c>
      <c r="Y114" s="32" t="s">
        <v>6410</v>
      </c>
      <c r="Z114" s="21">
        <v>1</v>
      </c>
      <c r="AA114" s="5" t="s">
        <v>21</v>
      </c>
      <c r="AB114" s="5" t="s">
        <v>2773</v>
      </c>
      <c r="AC114" s="32" t="s">
        <v>6411</v>
      </c>
      <c r="AD114" s="21">
        <v>1</v>
      </c>
    </row>
    <row r="115" spans="1:30" x14ac:dyDescent="0.3">
      <c r="A115" s="18" t="str">
        <f t="shared" ref="A115:B115" si="121">IF(AND(ISNUMBER(SEARCH("Yes",C115)),ISNUMBER(SEARCH("Yes",E115)),ISNUMBER(SEARCH("Yes",G115)),ISNUMBER(SEARCH("Yes",I115))),"Yes","No")</f>
        <v>Yes</v>
      </c>
      <c r="B115" s="18" t="str">
        <f t="shared" si="121"/>
        <v>Yes</v>
      </c>
      <c r="C115" s="15" t="str">
        <f t="shared" si="1"/>
        <v>Yes</v>
      </c>
      <c r="D115" s="18" t="str">
        <f t="shared" si="2"/>
        <v>Yes</v>
      </c>
      <c r="E115" s="18" t="str">
        <f t="shared" si="3"/>
        <v>Yes</v>
      </c>
      <c r="F115" s="18" t="str">
        <f t="shared" si="4"/>
        <v>Yes</v>
      </c>
      <c r="G115" s="18" t="str">
        <f t="shared" si="5"/>
        <v>Yes</v>
      </c>
      <c r="H115" s="18" t="str">
        <f t="shared" si="6"/>
        <v>Yes</v>
      </c>
      <c r="I115" s="18" t="str">
        <f t="shared" si="7"/>
        <v>Yes</v>
      </c>
      <c r="J115" s="18" t="str">
        <f t="shared" si="8"/>
        <v>Yes</v>
      </c>
      <c r="K115" s="21">
        <v>113</v>
      </c>
      <c r="L115" s="5" t="s">
        <v>179</v>
      </c>
      <c r="M115" s="5" t="s">
        <v>281</v>
      </c>
      <c r="N115" s="5" t="s">
        <v>2266</v>
      </c>
      <c r="O115" s="5" t="s">
        <v>2269</v>
      </c>
      <c r="P115" s="5" t="s">
        <v>6412</v>
      </c>
      <c r="Q115" s="32" t="s">
        <v>6413</v>
      </c>
      <c r="R115" s="21">
        <v>1</v>
      </c>
      <c r="S115" s="5" t="s">
        <v>21</v>
      </c>
      <c r="T115" s="5" t="s">
        <v>6414</v>
      </c>
      <c r="U115" s="32" t="s">
        <v>6415</v>
      </c>
      <c r="V115" s="21">
        <v>1</v>
      </c>
      <c r="W115" s="5" t="s">
        <v>2269</v>
      </c>
      <c r="X115" s="5" t="s">
        <v>6416</v>
      </c>
      <c r="Y115" s="32" t="s">
        <v>6417</v>
      </c>
      <c r="Z115" s="21">
        <v>1</v>
      </c>
      <c r="AA115" s="5" t="s">
        <v>2269</v>
      </c>
      <c r="AB115" s="5" t="s">
        <v>6418</v>
      </c>
      <c r="AC115" s="32" t="s">
        <v>6419</v>
      </c>
      <c r="AD115" s="21">
        <v>1</v>
      </c>
    </row>
    <row r="116" spans="1:30" x14ac:dyDescent="0.3">
      <c r="A116" s="18" t="str">
        <f t="shared" ref="A116:B116" si="122">IF(AND(ISNUMBER(SEARCH("Yes",C116)),ISNUMBER(SEARCH("Yes",E116)),ISNUMBER(SEARCH("Yes",G116)),ISNUMBER(SEARCH("Yes",I116))),"Yes","No")</f>
        <v>No</v>
      </c>
      <c r="B116" s="18" t="str">
        <f t="shared" si="122"/>
        <v>No</v>
      </c>
      <c r="C116" s="15" t="str">
        <f t="shared" si="1"/>
        <v>No</v>
      </c>
      <c r="D116" s="18" t="str">
        <f t="shared" si="2"/>
        <v>No</v>
      </c>
      <c r="E116" s="18" t="str">
        <f t="shared" si="3"/>
        <v>No</v>
      </c>
      <c r="F116" s="18" t="str">
        <f t="shared" si="4"/>
        <v>No</v>
      </c>
      <c r="G116" s="18" t="str">
        <f t="shared" si="5"/>
        <v>No</v>
      </c>
      <c r="H116" s="18" t="str">
        <f t="shared" si="6"/>
        <v>No</v>
      </c>
      <c r="I116" s="18" t="str">
        <f t="shared" si="7"/>
        <v>No</v>
      </c>
      <c r="J116" s="18" t="str">
        <f t="shared" si="8"/>
        <v>No</v>
      </c>
      <c r="K116" s="21">
        <v>114</v>
      </c>
      <c r="L116" s="5" t="s">
        <v>573</v>
      </c>
      <c r="M116" s="5" t="s">
        <v>574</v>
      </c>
      <c r="N116" s="5" t="s">
        <v>2266</v>
      </c>
      <c r="O116" s="5" t="s">
        <v>149</v>
      </c>
      <c r="P116" s="5" t="s">
        <v>2782</v>
      </c>
      <c r="Q116" s="32" t="s">
        <v>2783</v>
      </c>
      <c r="R116" s="21">
        <v>1</v>
      </c>
      <c r="S116" s="33"/>
      <c r="T116" s="33"/>
      <c r="U116" s="33"/>
      <c r="V116" s="33"/>
      <c r="W116" s="33"/>
      <c r="X116" s="33"/>
      <c r="Y116" s="33"/>
      <c r="Z116" s="33"/>
      <c r="AA116" s="5" t="s">
        <v>149</v>
      </c>
      <c r="AB116" s="5" t="s">
        <v>6420</v>
      </c>
      <c r="AC116" s="32" t="s">
        <v>6421</v>
      </c>
      <c r="AD116" s="21">
        <v>1</v>
      </c>
    </row>
    <row r="117" spans="1:30" x14ac:dyDescent="0.3">
      <c r="A117" s="18" t="str">
        <f t="shared" ref="A117:B117" si="123">IF(AND(ISNUMBER(SEARCH("Yes",C117)),ISNUMBER(SEARCH("Yes",E117)),ISNUMBER(SEARCH("Yes",G117)),ISNUMBER(SEARCH("Yes",I117))),"Yes","No")</f>
        <v>No</v>
      </c>
      <c r="B117" s="18" t="str">
        <f t="shared" si="123"/>
        <v>No</v>
      </c>
      <c r="C117" s="15" t="str">
        <f t="shared" si="1"/>
        <v>No</v>
      </c>
      <c r="D117" s="18" t="str">
        <f t="shared" si="2"/>
        <v>No</v>
      </c>
      <c r="E117" s="18" t="str">
        <f t="shared" si="3"/>
        <v>No</v>
      </c>
      <c r="F117" s="18" t="str">
        <f t="shared" si="4"/>
        <v>No</v>
      </c>
      <c r="G117" s="18" t="str">
        <f t="shared" si="5"/>
        <v>No</v>
      </c>
      <c r="H117" s="18" t="str">
        <f t="shared" si="6"/>
        <v>No</v>
      </c>
      <c r="I117" s="18" t="str">
        <f t="shared" si="7"/>
        <v>Yes</v>
      </c>
      <c r="J117" s="18" t="str">
        <f t="shared" si="8"/>
        <v>Yes</v>
      </c>
      <c r="K117" s="21">
        <v>115</v>
      </c>
      <c r="L117" s="5" t="s">
        <v>575</v>
      </c>
      <c r="M117" s="5" t="s">
        <v>576</v>
      </c>
      <c r="N117" s="5" t="s">
        <v>2266</v>
      </c>
      <c r="O117" s="5" t="s">
        <v>149</v>
      </c>
      <c r="P117" s="5" t="s">
        <v>2309</v>
      </c>
      <c r="Q117" s="32" t="s">
        <v>6422</v>
      </c>
      <c r="R117" s="21">
        <v>1</v>
      </c>
      <c r="S117" s="33"/>
      <c r="T117" s="33"/>
      <c r="U117" s="33"/>
      <c r="V117" s="33"/>
      <c r="W117" s="33"/>
      <c r="X117" s="33"/>
      <c r="Y117" s="33"/>
      <c r="Z117" s="33"/>
      <c r="AA117" s="5" t="s">
        <v>2269</v>
      </c>
      <c r="AB117" s="5" t="s">
        <v>6423</v>
      </c>
      <c r="AC117" s="32" t="s">
        <v>6424</v>
      </c>
      <c r="AD117" s="21">
        <v>1</v>
      </c>
    </row>
    <row r="118" spans="1:30" x14ac:dyDescent="0.3">
      <c r="A118" s="18" t="str">
        <f t="shared" ref="A118:B118" si="124">IF(AND(ISNUMBER(SEARCH("Yes",C118)),ISNUMBER(SEARCH("Yes",E118)),ISNUMBER(SEARCH("Yes",G118)),ISNUMBER(SEARCH("Yes",I118))),"Yes","No")</f>
        <v>No</v>
      </c>
      <c r="B118" s="18" t="str">
        <f t="shared" si="124"/>
        <v>No</v>
      </c>
      <c r="C118" s="15" t="str">
        <f t="shared" si="1"/>
        <v>No</v>
      </c>
      <c r="D118" s="18" t="str">
        <f t="shared" si="2"/>
        <v>No</v>
      </c>
      <c r="E118" s="18" t="str">
        <f t="shared" si="3"/>
        <v>No</v>
      </c>
      <c r="F118" s="18" t="str">
        <f t="shared" si="4"/>
        <v>No</v>
      </c>
      <c r="G118" s="18" t="str">
        <f t="shared" si="5"/>
        <v>No</v>
      </c>
      <c r="H118" s="18" t="str">
        <f t="shared" si="6"/>
        <v>No</v>
      </c>
      <c r="I118" s="18" t="str">
        <f t="shared" si="7"/>
        <v>Yes</v>
      </c>
      <c r="J118" s="18" t="str">
        <f t="shared" si="8"/>
        <v>Yes</v>
      </c>
      <c r="K118" s="21">
        <v>116</v>
      </c>
      <c r="L118" s="5" t="s">
        <v>577</v>
      </c>
      <c r="M118" s="5" t="s">
        <v>578</v>
      </c>
      <c r="N118" s="5" t="s">
        <v>2266</v>
      </c>
      <c r="O118" s="5" t="s">
        <v>149</v>
      </c>
      <c r="P118" s="5" t="s">
        <v>2789</v>
      </c>
      <c r="Q118" s="32" t="s">
        <v>2790</v>
      </c>
      <c r="R118" s="21">
        <v>1</v>
      </c>
      <c r="S118" s="33"/>
      <c r="T118" s="33"/>
      <c r="U118" s="33"/>
      <c r="V118" s="33"/>
      <c r="W118" s="33"/>
      <c r="X118" s="33"/>
      <c r="Y118" s="33"/>
      <c r="Z118" s="33"/>
      <c r="AA118" s="5" t="s">
        <v>2269</v>
      </c>
      <c r="AB118" s="5" t="s">
        <v>6425</v>
      </c>
      <c r="AC118" s="32" t="s">
        <v>6426</v>
      </c>
      <c r="AD118" s="21">
        <v>1</v>
      </c>
    </row>
    <row r="119" spans="1:30" x14ac:dyDescent="0.3">
      <c r="A119" s="18" t="str">
        <f t="shared" ref="A119:B119" si="125">IF(AND(ISNUMBER(SEARCH("Yes",C119)),ISNUMBER(SEARCH("Yes",E119)),ISNUMBER(SEARCH("Yes",G119)),ISNUMBER(SEARCH("Yes",I119))),"Yes","No")</f>
        <v>No</v>
      </c>
      <c r="B119" s="18" t="str">
        <f t="shared" si="125"/>
        <v>No</v>
      </c>
      <c r="C119" s="15" t="str">
        <f t="shared" si="1"/>
        <v>No</v>
      </c>
      <c r="D119" s="18" t="str">
        <f t="shared" si="2"/>
        <v>No</v>
      </c>
      <c r="E119" s="18" t="str">
        <f t="shared" si="3"/>
        <v>No</v>
      </c>
      <c r="F119" s="18" t="str">
        <f t="shared" si="4"/>
        <v>No</v>
      </c>
      <c r="G119" s="18" t="str">
        <f t="shared" si="5"/>
        <v>No</v>
      </c>
      <c r="H119" s="18" t="str">
        <f t="shared" si="6"/>
        <v>No</v>
      </c>
      <c r="I119" s="18" t="str">
        <f t="shared" si="7"/>
        <v>Yes</v>
      </c>
      <c r="J119" s="18" t="str">
        <f t="shared" si="8"/>
        <v>Yes</v>
      </c>
      <c r="K119" s="21">
        <v>117</v>
      </c>
      <c r="L119" s="5" t="s">
        <v>579</v>
      </c>
      <c r="M119" s="5" t="s">
        <v>580</v>
      </c>
      <c r="N119" s="5" t="s">
        <v>2266</v>
      </c>
      <c r="O119" s="5" t="s">
        <v>149</v>
      </c>
      <c r="P119" s="5" t="s">
        <v>2408</v>
      </c>
      <c r="Q119" s="32" t="s">
        <v>2556</v>
      </c>
      <c r="R119" s="21">
        <v>1</v>
      </c>
      <c r="S119" s="33"/>
      <c r="T119" s="33"/>
      <c r="U119" s="33"/>
      <c r="V119" s="33"/>
      <c r="W119" s="33"/>
      <c r="X119" s="33"/>
      <c r="Y119" s="33"/>
      <c r="Z119" s="33"/>
      <c r="AA119" s="5" t="s">
        <v>2269</v>
      </c>
      <c r="AB119" s="5" t="s">
        <v>6427</v>
      </c>
      <c r="AC119" s="32" t="s">
        <v>6428</v>
      </c>
      <c r="AD119" s="21">
        <v>1</v>
      </c>
    </row>
    <row r="120" spans="1:30" x14ac:dyDescent="0.3">
      <c r="A120" s="18" t="str">
        <f t="shared" ref="A120:B120" si="126">IF(AND(ISNUMBER(SEARCH("Yes",C120)),ISNUMBER(SEARCH("Yes",E120)),ISNUMBER(SEARCH("Yes",G120)),ISNUMBER(SEARCH("Yes",I120))),"Yes","No")</f>
        <v>No</v>
      </c>
      <c r="B120" s="18" t="str">
        <f t="shared" si="126"/>
        <v>No</v>
      </c>
      <c r="C120" s="15" t="str">
        <f t="shared" si="1"/>
        <v>No</v>
      </c>
      <c r="D120" s="18" t="str">
        <f t="shared" si="2"/>
        <v>No</v>
      </c>
      <c r="E120" s="18" t="str">
        <f t="shared" si="3"/>
        <v>No</v>
      </c>
      <c r="F120" s="18" t="str">
        <f t="shared" si="4"/>
        <v>No</v>
      </c>
      <c r="G120" s="18" t="str">
        <f t="shared" si="5"/>
        <v>No</v>
      </c>
      <c r="H120" s="18" t="str">
        <f t="shared" si="6"/>
        <v>No</v>
      </c>
      <c r="I120" s="18" t="str">
        <f t="shared" si="7"/>
        <v>Yes</v>
      </c>
      <c r="J120" s="18" t="str">
        <f t="shared" si="8"/>
        <v>Yes</v>
      </c>
      <c r="K120" s="21">
        <v>118</v>
      </c>
      <c r="L120" s="5" t="s">
        <v>581</v>
      </c>
      <c r="M120" s="5" t="s">
        <v>582</v>
      </c>
      <c r="N120" s="5" t="s">
        <v>2266</v>
      </c>
      <c r="O120" s="5" t="s">
        <v>149</v>
      </c>
      <c r="P120" s="5" t="s">
        <v>2795</v>
      </c>
      <c r="Q120" s="32" t="s">
        <v>2796</v>
      </c>
      <c r="R120" s="21">
        <v>1</v>
      </c>
      <c r="S120" s="33"/>
      <c r="T120" s="33"/>
      <c r="U120" s="33"/>
      <c r="V120" s="33"/>
      <c r="W120" s="33"/>
      <c r="X120" s="33"/>
      <c r="Y120" s="33"/>
      <c r="Z120" s="33"/>
      <c r="AA120" s="5" t="s">
        <v>21</v>
      </c>
      <c r="AB120" s="5" t="s">
        <v>6429</v>
      </c>
      <c r="AC120" s="32" t="s">
        <v>6430</v>
      </c>
      <c r="AD120" s="21">
        <v>1</v>
      </c>
    </row>
    <row r="121" spans="1:30" x14ac:dyDescent="0.3">
      <c r="A121" s="18" t="str">
        <f t="shared" ref="A121:B121" si="127">IF(AND(ISNUMBER(SEARCH("Yes",C121)),ISNUMBER(SEARCH("Yes",E121)),ISNUMBER(SEARCH("Yes",G121)),ISNUMBER(SEARCH("Yes",I121))),"Yes","No")</f>
        <v>No</v>
      </c>
      <c r="B121" s="18" t="str">
        <f t="shared" si="127"/>
        <v>No</v>
      </c>
      <c r="C121" s="15" t="str">
        <f t="shared" si="1"/>
        <v>No</v>
      </c>
      <c r="D121" s="18" t="str">
        <f t="shared" si="2"/>
        <v>No</v>
      </c>
      <c r="E121" s="18" t="str">
        <f t="shared" si="3"/>
        <v>Yes</v>
      </c>
      <c r="F121" s="18" t="str">
        <f t="shared" si="4"/>
        <v>Yes</v>
      </c>
      <c r="G121" s="18" t="str">
        <f t="shared" si="5"/>
        <v>Yes</v>
      </c>
      <c r="H121" s="18" t="str">
        <f t="shared" si="6"/>
        <v>Yes</v>
      </c>
      <c r="I121" s="18" t="str">
        <f t="shared" si="7"/>
        <v>Yes</v>
      </c>
      <c r="J121" s="18" t="str">
        <f t="shared" si="8"/>
        <v>Yes</v>
      </c>
      <c r="K121" s="21">
        <v>119</v>
      </c>
      <c r="L121" s="5" t="s">
        <v>301</v>
      </c>
      <c r="M121" s="5" t="s">
        <v>302</v>
      </c>
      <c r="N121" s="5" t="s">
        <v>2266</v>
      </c>
      <c r="O121" s="5" t="s">
        <v>149</v>
      </c>
      <c r="P121" s="5" t="s">
        <v>6431</v>
      </c>
      <c r="Q121" s="32" t="s">
        <v>6432</v>
      </c>
      <c r="R121" s="21">
        <v>1</v>
      </c>
      <c r="S121" s="5" t="s">
        <v>149</v>
      </c>
      <c r="T121" s="5" t="s">
        <v>6433</v>
      </c>
      <c r="U121" s="32" t="s">
        <v>6434</v>
      </c>
      <c r="V121" s="21">
        <v>1</v>
      </c>
      <c r="W121" s="5" t="s">
        <v>2269</v>
      </c>
      <c r="X121" s="5" t="s">
        <v>6435</v>
      </c>
      <c r="Y121" s="32" t="s">
        <v>6436</v>
      </c>
      <c r="Z121" s="21">
        <v>1</v>
      </c>
      <c r="AA121" s="5" t="s">
        <v>2269</v>
      </c>
      <c r="AB121" s="5" t="s">
        <v>2294</v>
      </c>
      <c r="AC121" s="32" t="s">
        <v>6437</v>
      </c>
      <c r="AD121" s="21">
        <v>1</v>
      </c>
    </row>
    <row r="122" spans="1:30" x14ac:dyDescent="0.3">
      <c r="A122" s="18" t="str">
        <f t="shared" ref="A122:B122" si="128">IF(AND(ISNUMBER(SEARCH("Yes",C122)),ISNUMBER(SEARCH("Yes",E122)),ISNUMBER(SEARCH("Yes",G122)),ISNUMBER(SEARCH("Yes",I122))),"Yes","No")</f>
        <v>No</v>
      </c>
      <c r="B122" s="18" t="str">
        <f t="shared" si="128"/>
        <v>No</v>
      </c>
      <c r="C122" s="15" t="str">
        <f t="shared" si="1"/>
        <v>No</v>
      </c>
      <c r="D122" s="18" t="str">
        <f t="shared" si="2"/>
        <v>No</v>
      </c>
      <c r="E122" s="18" t="str">
        <f t="shared" si="3"/>
        <v>No</v>
      </c>
      <c r="F122" s="18" t="str">
        <f t="shared" si="4"/>
        <v>No</v>
      </c>
      <c r="G122" s="18" t="str">
        <f t="shared" si="5"/>
        <v>No</v>
      </c>
      <c r="H122" s="18" t="str">
        <f t="shared" si="6"/>
        <v>No</v>
      </c>
      <c r="I122" s="18" t="str">
        <f t="shared" si="7"/>
        <v>Yes</v>
      </c>
      <c r="J122" s="18" t="str">
        <f t="shared" si="8"/>
        <v>Yes</v>
      </c>
      <c r="K122" s="21">
        <v>120</v>
      </c>
      <c r="L122" s="5" t="s">
        <v>583</v>
      </c>
      <c r="M122" s="5" t="s">
        <v>584</v>
      </c>
      <c r="N122" s="5" t="s">
        <v>2266</v>
      </c>
      <c r="O122" s="5" t="s">
        <v>149</v>
      </c>
      <c r="P122" s="5" t="s">
        <v>2492</v>
      </c>
      <c r="Q122" s="32" t="s">
        <v>4246</v>
      </c>
      <c r="R122" s="21">
        <v>1</v>
      </c>
      <c r="S122" s="33"/>
      <c r="T122" s="33"/>
      <c r="U122" s="33"/>
      <c r="V122" s="33"/>
      <c r="W122" s="33"/>
      <c r="X122" s="33"/>
      <c r="Y122" s="33"/>
      <c r="Z122" s="33"/>
      <c r="AA122" s="5" t="s">
        <v>2269</v>
      </c>
      <c r="AB122" s="5" t="s">
        <v>2282</v>
      </c>
      <c r="AC122" s="32" t="s">
        <v>3200</v>
      </c>
      <c r="AD122" s="21">
        <v>1</v>
      </c>
    </row>
    <row r="123" spans="1:30" x14ac:dyDescent="0.3">
      <c r="A123" s="18" t="str">
        <f t="shared" ref="A123:B123" si="129">IF(AND(ISNUMBER(SEARCH("Yes",C123)),ISNUMBER(SEARCH("Yes",E123)),ISNUMBER(SEARCH("Yes",G123)),ISNUMBER(SEARCH("Yes",I123))),"Yes","No")</f>
        <v>No</v>
      </c>
      <c r="B123" s="18" t="str">
        <f t="shared" si="129"/>
        <v>No</v>
      </c>
      <c r="C123" s="15" t="str">
        <f t="shared" si="1"/>
        <v>No</v>
      </c>
      <c r="D123" s="18" t="str">
        <f t="shared" si="2"/>
        <v>No</v>
      </c>
      <c r="E123" s="18" t="str">
        <f t="shared" si="3"/>
        <v>No</v>
      </c>
      <c r="F123" s="18" t="str">
        <f t="shared" si="4"/>
        <v>No</v>
      </c>
      <c r="G123" s="18" t="str">
        <f t="shared" si="5"/>
        <v>No</v>
      </c>
      <c r="H123" s="18" t="str">
        <f t="shared" si="6"/>
        <v>No</v>
      </c>
      <c r="I123" s="18" t="str">
        <f t="shared" si="7"/>
        <v>Yes</v>
      </c>
      <c r="J123" s="18" t="str">
        <f t="shared" si="8"/>
        <v>Yes</v>
      </c>
      <c r="K123" s="21">
        <v>121</v>
      </c>
      <c r="L123" s="5" t="s">
        <v>585</v>
      </c>
      <c r="M123" s="5" t="s">
        <v>586</v>
      </c>
      <c r="N123" s="5" t="s">
        <v>2266</v>
      </c>
      <c r="O123" s="5" t="s">
        <v>149</v>
      </c>
      <c r="P123" s="5" t="s">
        <v>2351</v>
      </c>
      <c r="Q123" s="32" t="s">
        <v>6438</v>
      </c>
      <c r="R123" s="21">
        <v>1</v>
      </c>
      <c r="S123" s="33"/>
      <c r="T123" s="33"/>
      <c r="U123" s="33"/>
      <c r="V123" s="33"/>
      <c r="W123" s="33"/>
      <c r="X123" s="33"/>
      <c r="Y123" s="33"/>
      <c r="Z123" s="33"/>
      <c r="AA123" s="5" t="s">
        <v>21</v>
      </c>
      <c r="AB123" s="5" t="s">
        <v>4906</v>
      </c>
      <c r="AC123" s="32" t="s">
        <v>6439</v>
      </c>
      <c r="AD123" s="21">
        <v>1</v>
      </c>
    </row>
    <row r="124" spans="1:30" x14ac:dyDescent="0.3">
      <c r="A124" s="18" t="str">
        <f t="shared" ref="A124:B124" si="130">IF(AND(ISNUMBER(SEARCH("Yes",C124)),ISNUMBER(SEARCH("Yes",E124)),ISNUMBER(SEARCH("Yes",G124)),ISNUMBER(SEARCH("Yes",I124))),"Yes","No")</f>
        <v>No</v>
      </c>
      <c r="B124" s="18" t="str">
        <f t="shared" si="130"/>
        <v>No</v>
      </c>
      <c r="C124" s="15" t="str">
        <f t="shared" si="1"/>
        <v>No</v>
      </c>
      <c r="D124" s="18" t="str">
        <f t="shared" si="2"/>
        <v>No</v>
      </c>
      <c r="E124" s="18" t="str">
        <f t="shared" si="3"/>
        <v>No</v>
      </c>
      <c r="F124" s="18" t="str">
        <f t="shared" si="4"/>
        <v>No</v>
      </c>
      <c r="G124" s="18" t="str">
        <f t="shared" si="5"/>
        <v>No</v>
      </c>
      <c r="H124" s="18" t="str">
        <f t="shared" si="6"/>
        <v>No</v>
      </c>
      <c r="I124" s="18" t="str">
        <f t="shared" si="7"/>
        <v>Yes</v>
      </c>
      <c r="J124" s="18" t="str">
        <f t="shared" si="8"/>
        <v>No</v>
      </c>
      <c r="K124" s="21">
        <v>122</v>
      </c>
      <c r="L124" s="5" t="s">
        <v>587</v>
      </c>
      <c r="M124" s="5" t="s">
        <v>588</v>
      </c>
      <c r="N124" s="5" t="s">
        <v>2266</v>
      </c>
      <c r="O124" s="5" t="s">
        <v>149</v>
      </c>
      <c r="P124" s="5" t="s">
        <v>2492</v>
      </c>
      <c r="Q124" s="32" t="s">
        <v>2812</v>
      </c>
      <c r="R124" s="21">
        <v>1</v>
      </c>
      <c r="S124" s="33"/>
      <c r="T124" s="33"/>
      <c r="U124" s="33"/>
      <c r="V124" s="33"/>
      <c r="W124" s="33"/>
      <c r="X124" s="33"/>
      <c r="Y124" s="33"/>
      <c r="Z124" s="33"/>
      <c r="AA124" s="5" t="s">
        <v>149</v>
      </c>
      <c r="AB124" s="5" t="s">
        <v>6440</v>
      </c>
      <c r="AC124" s="32" t="s">
        <v>6441</v>
      </c>
      <c r="AD124" s="21">
        <v>1</v>
      </c>
    </row>
    <row r="125" spans="1:30" x14ac:dyDescent="0.3">
      <c r="A125" s="18" t="str">
        <f t="shared" ref="A125:B125" si="131">IF(AND(ISNUMBER(SEARCH("Yes",C125)),ISNUMBER(SEARCH("Yes",E125)),ISNUMBER(SEARCH("Yes",G125)),ISNUMBER(SEARCH("Yes",I125))),"Yes","No")</f>
        <v>No</v>
      </c>
      <c r="B125" s="18" t="str">
        <f t="shared" si="131"/>
        <v>No</v>
      </c>
      <c r="C125" s="15" t="str">
        <f t="shared" si="1"/>
        <v>No</v>
      </c>
      <c r="D125" s="18" t="str">
        <f t="shared" si="2"/>
        <v>No</v>
      </c>
      <c r="E125" s="18" t="str">
        <f t="shared" si="3"/>
        <v>No</v>
      </c>
      <c r="F125" s="18" t="str">
        <f t="shared" si="4"/>
        <v>No</v>
      </c>
      <c r="G125" s="18" t="str">
        <f t="shared" si="5"/>
        <v>No</v>
      </c>
      <c r="H125" s="18" t="str">
        <f t="shared" si="6"/>
        <v>No</v>
      </c>
      <c r="I125" s="18" t="str">
        <f t="shared" si="7"/>
        <v>Yes</v>
      </c>
      <c r="J125" s="18" t="str">
        <f t="shared" si="8"/>
        <v>Yes</v>
      </c>
      <c r="K125" s="21">
        <v>123</v>
      </c>
      <c r="L125" s="5" t="s">
        <v>589</v>
      </c>
      <c r="M125" s="5" t="s">
        <v>590</v>
      </c>
      <c r="N125" s="5" t="s">
        <v>2266</v>
      </c>
      <c r="O125" s="5" t="s">
        <v>149</v>
      </c>
      <c r="P125" s="5" t="s">
        <v>6442</v>
      </c>
      <c r="Q125" s="32" t="s">
        <v>2816</v>
      </c>
      <c r="R125" s="21">
        <v>1</v>
      </c>
      <c r="S125" s="33"/>
      <c r="T125" s="33"/>
      <c r="U125" s="33"/>
      <c r="V125" s="33"/>
      <c r="W125" s="33"/>
      <c r="X125" s="33"/>
      <c r="Y125" s="33"/>
      <c r="Z125" s="33"/>
      <c r="AA125" s="5" t="s">
        <v>21</v>
      </c>
      <c r="AB125" s="5" t="s">
        <v>6443</v>
      </c>
      <c r="AC125" s="32" t="s">
        <v>6444</v>
      </c>
      <c r="AD125" s="21">
        <v>1</v>
      </c>
    </row>
    <row r="126" spans="1:30" x14ac:dyDescent="0.3">
      <c r="A126" s="18" t="str">
        <f t="shared" ref="A126:B126" si="132">IF(AND(ISNUMBER(SEARCH("Yes",C126)),ISNUMBER(SEARCH("Yes",E126)),ISNUMBER(SEARCH("Yes",G126)),ISNUMBER(SEARCH("Yes",I126))),"Yes","No")</f>
        <v>No</v>
      </c>
      <c r="B126" s="18" t="str">
        <f t="shared" si="132"/>
        <v>No</v>
      </c>
      <c r="C126" s="15" t="str">
        <f t="shared" si="1"/>
        <v>No</v>
      </c>
      <c r="D126" s="18" t="str">
        <f t="shared" si="2"/>
        <v>No</v>
      </c>
      <c r="E126" s="18" t="str">
        <f t="shared" si="3"/>
        <v>No</v>
      </c>
      <c r="F126" s="18" t="str">
        <f t="shared" si="4"/>
        <v>No</v>
      </c>
      <c r="G126" s="18" t="str">
        <f t="shared" si="5"/>
        <v>No</v>
      </c>
      <c r="H126" s="18" t="str">
        <f t="shared" si="6"/>
        <v>No</v>
      </c>
      <c r="I126" s="18" t="str">
        <f t="shared" si="7"/>
        <v>Yes</v>
      </c>
      <c r="J126" s="18" t="str">
        <f t="shared" si="8"/>
        <v>Yes</v>
      </c>
      <c r="K126" s="21">
        <v>124</v>
      </c>
      <c r="L126" s="5" t="s">
        <v>591</v>
      </c>
      <c r="M126" s="5" t="s">
        <v>592</v>
      </c>
      <c r="N126" s="5" t="s">
        <v>2266</v>
      </c>
      <c r="O126" s="5" t="s">
        <v>149</v>
      </c>
      <c r="P126" s="5" t="s">
        <v>2819</v>
      </c>
      <c r="Q126" s="32" t="s">
        <v>2820</v>
      </c>
      <c r="R126" s="21">
        <v>1</v>
      </c>
      <c r="S126" s="33"/>
      <c r="T126" s="33"/>
      <c r="U126" s="33"/>
      <c r="V126" s="33"/>
      <c r="W126" s="33"/>
      <c r="X126" s="33"/>
      <c r="Y126" s="33"/>
      <c r="Z126" s="33"/>
      <c r="AA126" s="5" t="s">
        <v>21</v>
      </c>
      <c r="AB126" s="5" t="s">
        <v>4734</v>
      </c>
      <c r="AC126" s="32" t="s">
        <v>3206</v>
      </c>
      <c r="AD126" s="21">
        <v>1</v>
      </c>
    </row>
    <row r="127" spans="1:30" x14ac:dyDescent="0.3">
      <c r="A127" s="18" t="str">
        <f t="shared" ref="A127:B127" si="133">IF(AND(ISNUMBER(SEARCH("Yes",C127)),ISNUMBER(SEARCH("Yes",E127)),ISNUMBER(SEARCH("Yes",G127)),ISNUMBER(SEARCH("Yes",I127))),"Yes","No")</f>
        <v>No</v>
      </c>
      <c r="B127" s="18" t="str">
        <f t="shared" si="133"/>
        <v>No</v>
      </c>
      <c r="C127" s="15" t="str">
        <f t="shared" si="1"/>
        <v>No</v>
      </c>
      <c r="D127" s="18" t="str">
        <f t="shared" si="2"/>
        <v>No</v>
      </c>
      <c r="E127" s="18" t="str">
        <f t="shared" si="3"/>
        <v>No</v>
      </c>
      <c r="F127" s="18" t="str">
        <f t="shared" si="4"/>
        <v>No</v>
      </c>
      <c r="G127" s="18" t="str">
        <f t="shared" si="5"/>
        <v>No</v>
      </c>
      <c r="H127" s="18" t="str">
        <f t="shared" si="6"/>
        <v>No</v>
      </c>
      <c r="I127" s="18" t="str">
        <f t="shared" si="7"/>
        <v>Yes</v>
      </c>
      <c r="J127" s="18" t="str">
        <f t="shared" si="8"/>
        <v>Yes</v>
      </c>
      <c r="K127" s="21">
        <v>125</v>
      </c>
      <c r="L127" s="5" t="s">
        <v>593</v>
      </c>
      <c r="M127" s="5" t="s">
        <v>594</v>
      </c>
      <c r="N127" s="5" t="s">
        <v>2266</v>
      </c>
      <c r="O127" s="5" t="s">
        <v>149</v>
      </c>
      <c r="P127" s="5" t="s">
        <v>2683</v>
      </c>
      <c r="Q127" s="32" t="s">
        <v>6445</v>
      </c>
      <c r="R127" s="21">
        <v>1</v>
      </c>
      <c r="S127" s="33"/>
      <c r="T127" s="33"/>
      <c r="U127" s="33"/>
      <c r="V127" s="33"/>
      <c r="W127" s="33"/>
      <c r="X127" s="33"/>
      <c r="Y127" s="33"/>
      <c r="Z127" s="33"/>
      <c r="AA127" s="5" t="s">
        <v>2269</v>
      </c>
      <c r="AB127" s="5" t="s">
        <v>2824</v>
      </c>
      <c r="AC127" s="32" t="s">
        <v>2825</v>
      </c>
      <c r="AD127" s="21">
        <v>1</v>
      </c>
    </row>
    <row r="128" spans="1:30" x14ac:dyDescent="0.3">
      <c r="A128" s="18" t="str">
        <f t="shared" ref="A128:B128" si="134">IF(AND(ISNUMBER(SEARCH("Yes",C128)),ISNUMBER(SEARCH("Yes",E128)),ISNUMBER(SEARCH("Yes",G128)),ISNUMBER(SEARCH("Yes",I128))),"Yes","No")</f>
        <v>No</v>
      </c>
      <c r="B128" s="18" t="str">
        <f t="shared" si="134"/>
        <v>No</v>
      </c>
      <c r="C128" s="15" t="str">
        <f t="shared" si="1"/>
        <v>No</v>
      </c>
      <c r="D128" s="18" t="str">
        <f t="shared" si="2"/>
        <v>No</v>
      </c>
      <c r="E128" s="18" t="str">
        <f t="shared" si="3"/>
        <v>No</v>
      </c>
      <c r="F128" s="18" t="str">
        <f t="shared" si="4"/>
        <v>No</v>
      </c>
      <c r="G128" s="18" t="str">
        <f t="shared" si="5"/>
        <v>No</v>
      </c>
      <c r="H128" s="18" t="str">
        <f t="shared" si="6"/>
        <v>No</v>
      </c>
      <c r="I128" s="18" t="str">
        <f t="shared" si="7"/>
        <v>Yes</v>
      </c>
      <c r="J128" s="18" t="str">
        <f t="shared" si="8"/>
        <v>Yes</v>
      </c>
      <c r="K128" s="21">
        <v>126</v>
      </c>
      <c r="L128" s="5" t="s">
        <v>595</v>
      </c>
      <c r="M128" s="5" t="s">
        <v>596</v>
      </c>
      <c r="N128" s="5" t="s">
        <v>2266</v>
      </c>
      <c r="O128" s="5" t="s">
        <v>149</v>
      </c>
      <c r="P128" s="5" t="s">
        <v>2623</v>
      </c>
      <c r="Q128" s="32" t="s">
        <v>6446</v>
      </c>
      <c r="R128" s="21">
        <v>1</v>
      </c>
      <c r="S128" s="33"/>
      <c r="T128" s="33"/>
      <c r="U128" s="33"/>
      <c r="V128" s="33"/>
      <c r="W128" s="33"/>
      <c r="X128" s="33"/>
      <c r="Y128" s="33"/>
      <c r="Z128" s="33"/>
      <c r="AA128" s="5" t="s">
        <v>21</v>
      </c>
      <c r="AB128" s="5" t="s">
        <v>6447</v>
      </c>
      <c r="AC128" s="32" t="s">
        <v>6448</v>
      </c>
      <c r="AD128" s="21">
        <v>1</v>
      </c>
    </row>
    <row r="129" spans="1:30" x14ac:dyDescent="0.3">
      <c r="A129" s="18" t="str">
        <f t="shared" ref="A129:B129" si="135">IF(AND(ISNUMBER(SEARCH("Yes",C129)),ISNUMBER(SEARCH("Yes",E129)),ISNUMBER(SEARCH("Yes",G129)),ISNUMBER(SEARCH("Yes",I129))),"Yes","No")</f>
        <v>No</v>
      </c>
      <c r="B129" s="18" t="str">
        <f t="shared" si="135"/>
        <v>No</v>
      </c>
      <c r="C129" s="15" t="str">
        <f t="shared" si="1"/>
        <v>No</v>
      </c>
      <c r="D129" s="18" t="str">
        <f t="shared" si="2"/>
        <v>No</v>
      </c>
      <c r="E129" s="18" t="str">
        <f t="shared" si="3"/>
        <v>No</v>
      </c>
      <c r="F129" s="18" t="str">
        <f t="shared" si="4"/>
        <v>No</v>
      </c>
      <c r="G129" s="18" t="str">
        <f t="shared" si="5"/>
        <v>No</v>
      </c>
      <c r="H129" s="18" t="str">
        <f t="shared" si="6"/>
        <v>No</v>
      </c>
      <c r="I129" s="18" t="str">
        <f t="shared" si="7"/>
        <v>Yes</v>
      </c>
      <c r="J129" s="18" t="str">
        <f t="shared" si="8"/>
        <v>Yes</v>
      </c>
      <c r="K129" s="21">
        <v>127</v>
      </c>
      <c r="L129" s="5" t="s">
        <v>597</v>
      </c>
      <c r="M129" s="5" t="s">
        <v>598</v>
      </c>
      <c r="N129" s="5" t="s">
        <v>2266</v>
      </c>
      <c r="O129" s="5" t="s">
        <v>149</v>
      </c>
      <c r="P129" s="5" t="s">
        <v>2351</v>
      </c>
      <c r="Q129" s="32" t="s">
        <v>6449</v>
      </c>
      <c r="R129" s="21">
        <v>1</v>
      </c>
      <c r="S129" s="33"/>
      <c r="T129" s="33"/>
      <c r="U129" s="33"/>
      <c r="V129" s="33"/>
      <c r="W129" s="33"/>
      <c r="X129" s="33"/>
      <c r="Y129" s="33"/>
      <c r="Z129" s="33"/>
      <c r="AA129" s="5" t="s">
        <v>2269</v>
      </c>
      <c r="AB129" s="5" t="s">
        <v>2381</v>
      </c>
      <c r="AC129" s="32" t="s">
        <v>2430</v>
      </c>
      <c r="AD129" s="21">
        <v>1</v>
      </c>
    </row>
    <row r="130" spans="1:30" x14ac:dyDescent="0.3">
      <c r="A130" s="18" t="str">
        <f t="shared" ref="A130:B130" si="136">IF(AND(ISNUMBER(SEARCH("Yes",C130)),ISNUMBER(SEARCH("Yes",E130)),ISNUMBER(SEARCH("Yes",G130)),ISNUMBER(SEARCH("Yes",I130))),"Yes","No")</f>
        <v>No</v>
      </c>
      <c r="B130" s="18" t="str">
        <f t="shared" si="136"/>
        <v>No</v>
      </c>
      <c r="C130" s="15" t="str">
        <f t="shared" si="1"/>
        <v>No</v>
      </c>
      <c r="D130" s="18" t="str">
        <f t="shared" si="2"/>
        <v>No</v>
      </c>
      <c r="E130" s="18" t="str">
        <f t="shared" si="3"/>
        <v>No</v>
      </c>
      <c r="F130" s="18" t="str">
        <f t="shared" si="4"/>
        <v>No</v>
      </c>
      <c r="G130" s="18" t="str">
        <f t="shared" si="5"/>
        <v>No</v>
      </c>
      <c r="H130" s="18" t="str">
        <f t="shared" si="6"/>
        <v>No</v>
      </c>
      <c r="I130" s="18" t="str">
        <f t="shared" si="7"/>
        <v>Yes</v>
      </c>
      <c r="J130" s="18" t="str">
        <f t="shared" si="8"/>
        <v>Yes</v>
      </c>
      <c r="K130" s="21">
        <v>128</v>
      </c>
      <c r="L130" s="5" t="s">
        <v>599</v>
      </c>
      <c r="M130" s="5" t="s">
        <v>600</v>
      </c>
      <c r="N130" s="5" t="s">
        <v>2266</v>
      </c>
      <c r="O130" s="5" t="s">
        <v>149</v>
      </c>
      <c r="P130" s="5" t="s">
        <v>2683</v>
      </c>
      <c r="Q130" s="32" t="s">
        <v>2832</v>
      </c>
      <c r="R130" s="21">
        <v>1</v>
      </c>
      <c r="S130" s="33"/>
      <c r="T130" s="33"/>
      <c r="U130" s="33"/>
      <c r="V130" s="33"/>
      <c r="W130" s="33"/>
      <c r="X130" s="33"/>
      <c r="Y130" s="33"/>
      <c r="Z130" s="33"/>
      <c r="AA130" s="5" t="s">
        <v>21</v>
      </c>
      <c r="AB130" s="5" t="s">
        <v>6450</v>
      </c>
      <c r="AC130" s="32" t="s">
        <v>6451</v>
      </c>
      <c r="AD130" s="21">
        <v>1</v>
      </c>
    </row>
    <row r="131" spans="1:30" x14ac:dyDescent="0.3">
      <c r="A131" s="18" t="str">
        <f t="shared" ref="A131:B131" si="137">IF(AND(ISNUMBER(SEARCH("Yes",C131)),ISNUMBER(SEARCH("Yes",E131)),ISNUMBER(SEARCH("Yes",G131)),ISNUMBER(SEARCH("Yes",I131))),"Yes","No")</f>
        <v>Yes</v>
      </c>
      <c r="B131" s="18" t="str">
        <f t="shared" si="137"/>
        <v>Yes</v>
      </c>
      <c r="C131" s="15" t="str">
        <f t="shared" si="1"/>
        <v>Yes</v>
      </c>
      <c r="D131" s="18" t="str">
        <f t="shared" si="2"/>
        <v>Yes</v>
      </c>
      <c r="E131" s="18" t="str">
        <f t="shared" si="3"/>
        <v>Yes</v>
      </c>
      <c r="F131" s="18" t="str">
        <f t="shared" si="4"/>
        <v>Yes</v>
      </c>
      <c r="G131" s="18" t="str">
        <f t="shared" si="5"/>
        <v>Yes</v>
      </c>
      <c r="H131" s="18" t="str">
        <f t="shared" si="6"/>
        <v>Yes</v>
      </c>
      <c r="I131" s="18" t="str">
        <f t="shared" si="7"/>
        <v>Yes</v>
      </c>
      <c r="J131" s="18" t="str">
        <f t="shared" si="8"/>
        <v>Yes</v>
      </c>
      <c r="K131" s="21">
        <v>129</v>
      </c>
      <c r="L131" s="5" t="s">
        <v>199</v>
      </c>
      <c r="M131" s="5" t="s">
        <v>200</v>
      </c>
      <c r="N131" s="5" t="s">
        <v>2266</v>
      </c>
      <c r="O131" s="5" t="s">
        <v>2269</v>
      </c>
      <c r="P131" s="5" t="s">
        <v>6452</v>
      </c>
      <c r="Q131" s="32" t="s">
        <v>6453</v>
      </c>
      <c r="R131" s="21">
        <v>1</v>
      </c>
      <c r="S131" s="5" t="s">
        <v>21</v>
      </c>
      <c r="T131" s="5" t="s">
        <v>6454</v>
      </c>
      <c r="U131" s="32" t="s">
        <v>6455</v>
      </c>
      <c r="V131" s="21">
        <v>1</v>
      </c>
      <c r="W131" s="5" t="s">
        <v>21</v>
      </c>
      <c r="X131" s="5" t="s">
        <v>2839</v>
      </c>
      <c r="Y131" s="32" t="s">
        <v>2840</v>
      </c>
      <c r="Z131" s="21">
        <v>1</v>
      </c>
      <c r="AA131" s="5" t="s">
        <v>21</v>
      </c>
      <c r="AB131" s="5" t="s">
        <v>6456</v>
      </c>
      <c r="AC131" s="32" t="s">
        <v>6457</v>
      </c>
      <c r="AD131" s="21">
        <v>1</v>
      </c>
    </row>
    <row r="132" spans="1:30" x14ac:dyDescent="0.3">
      <c r="A132" s="18" t="str">
        <f t="shared" ref="A132:B132" si="138">IF(AND(ISNUMBER(SEARCH("Yes",C132)),ISNUMBER(SEARCH("Yes",E132)),ISNUMBER(SEARCH("Yes",G132)),ISNUMBER(SEARCH("Yes",I132))),"Yes","No")</f>
        <v>Yes</v>
      </c>
      <c r="B132" s="18" t="str">
        <f t="shared" si="138"/>
        <v>No</v>
      </c>
      <c r="C132" s="15" t="str">
        <f t="shared" si="1"/>
        <v>Yes</v>
      </c>
      <c r="D132" s="18" t="str">
        <f t="shared" si="2"/>
        <v>Yes</v>
      </c>
      <c r="E132" s="18" t="str">
        <f t="shared" si="3"/>
        <v>Yes</v>
      </c>
      <c r="F132" s="18" t="str">
        <f t="shared" si="4"/>
        <v>Yes</v>
      </c>
      <c r="G132" s="18" t="str">
        <f t="shared" si="5"/>
        <v>Yes</v>
      </c>
      <c r="H132" s="18" t="str">
        <f t="shared" si="6"/>
        <v>Yes</v>
      </c>
      <c r="I132" s="18" t="str">
        <f t="shared" si="7"/>
        <v>Yes</v>
      </c>
      <c r="J132" s="18" t="str">
        <f t="shared" si="8"/>
        <v>No</v>
      </c>
      <c r="K132" s="21">
        <v>130</v>
      </c>
      <c r="L132" s="5" t="s">
        <v>109</v>
      </c>
      <c r="M132" s="5" t="s">
        <v>252</v>
      </c>
      <c r="N132" s="5" t="s">
        <v>2266</v>
      </c>
      <c r="O132" s="5" t="s">
        <v>21</v>
      </c>
      <c r="P132" s="5" t="s">
        <v>2843</v>
      </c>
      <c r="Q132" s="32" t="s">
        <v>6458</v>
      </c>
      <c r="R132" s="21">
        <v>1</v>
      </c>
      <c r="S132" s="5" t="s">
        <v>21</v>
      </c>
      <c r="T132" s="5" t="s">
        <v>6459</v>
      </c>
      <c r="U132" s="32" t="s">
        <v>6460</v>
      </c>
      <c r="V132" s="21">
        <v>1</v>
      </c>
      <c r="W132" s="5" t="s">
        <v>149</v>
      </c>
      <c r="X132" s="5" t="s">
        <v>6461</v>
      </c>
      <c r="Y132" s="32" t="s">
        <v>2848</v>
      </c>
      <c r="Z132" s="21">
        <v>1</v>
      </c>
      <c r="AA132" s="5" t="s">
        <v>149</v>
      </c>
      <c r="AB132" s="5" t="s">
        <v>2294</v>
      </c>
      <c r="AC132" s="32" t="s">
        <v>2850</v>
      </c>
      <c r="AD132" s="21">
        <v>1</v>
      </c>
    </row>
    <row r="133" spans="1:30" x14ac:dyDescent="0.3">
      <c r="A133" s="18" t="str">
        <f t="shared" ref="A133:B133" si="139">IF(AND(ISNUMBER(SEARCH("Yes",C133)),ISNUMBER(SEARCH("Yes",E133)),ISNUMBER(SEARCH("Yes",G133)),ISNUMBER(SEARCH("Yes",I133))),"Yes","No")</f>
        <v>No</v>
      </c>
      <c r="B133" s="18" t="str">
        <f t="shared" si="139"/>
        <v>No</v>
      </c>
      <c r="C133" s="15" t="str">
        <f t="shared" si="1"/>
        <v>No</v>
      </c>
      <c r="D133" s="18" t="str">
        <f t="shared" si="2"/>
        <v>No</v>
      </c>
      <c r="E133" s="18" t="str">
        <f t="shared" si="3"/>
        <v>No</v>
      </c>
      <c r="F133" s="18" t="str">
        <f t="shared" si="4"/>
        <v>No</v>
      </c>
      <c r="G133" s="18" t="str">
        <f t="shared" si="5"/>
        <v>No</v>
      </c>
      <c r="H133" s="18" t="str">
        <f t="shared" si="6"/>
        <v>No</v>
      </c>
      <c r="I133" s="18" t="str">
        <f t="shared" si="7"/>
        <v>Yes</v>
      </c>
      <c r="J133" s="18" t="str">
        <f t="shared" si="8"/>
        <v>Yes</v>
      </c>
      <c r="K133" s="21">
        <v>131</v>
      </c>
      <c r="L133" s="5" t="s">
        <v>601</v>
      </c>
      <c r="M133" s="5" t="s">
        <v>602</v>
      </c>
      <c r="N133" s="5" t="s">
        <v>2266</v>
      </c>
      <c r="O133" s="5" t="s">
        <v>149</v>
      </c>
      <c r="P133" s="5" t="s">
        <v>2683</v>
      </c>
      <c r="Q133" s="32" t="s">
        <v>6462</v>
      </c>
      <c r="R133" s="21">
        <v>1</v>
      </c>
      <c r="S133" s="33"/>
      <c r="T133" s="33"/>
      <c r="U133" s="33"/>
      <c r="V133" s="33"/>
      <c r="W133" s="33"/>
      <c r="X133" s="33"/>
      <c r="Y133" s="33"/>
      <c r="Z133" s="33"/>
      <c r="AA133" s="5" t="s">
        <v>2269</v>
      </c>
      <c r="AB133" s="5" t="s">
        <v>6463</v>
      </c>
      <c r="AC133" s="32" t="s">
        <v>6464</v>
      </c>
      <c r="AD133" s="21">
        <v>1</v>
      </c>
    </row>
    <row r="134" spans="1:30" x14ac:dyDescent="0.3">
      <c r="A134" s="18" t="str">
        <f t="shared" ref="A134:B134" si="140">IF(AND(ISNUMBER(SEARCH("Yes",C134)),ISNUMBER(SEARCH("Yes",E134)),ISNUMBER(SEARCH("Yes",G134)),ISNUMBER(SEARCH("Yes",I134))),"Yes","No")</f>
        <v>No</v>
      </c>
      <c r="B134" s="18" t="str">
        <f t="shared" si="140"/>
        <v>No</v>
      </c>
      <c r="C134" s="15" t="str">
        <f t="shared" si="1"/>
        <v>No</v>
      </c>
      <c r="D134" s="18" t="str">
        <f t="shared" si="2"/>
        <v>No</v>
      </c>
      <c r="E134" s="18" t="str">
        <f t="shared" si="3"/>
        <v>No</v>
      </c>
      <c r="F134" s="18" t="str">
        <f t="shared" si="4"/>
        <v>No</v>
      </c>
      <c r="G134" s="18" t="str">
        <f t="shared" si="5"/>
        <v>No</v>
      </c>
      <c r="H134" s="18" t="str">
        <f t="shared" si="6"/>
        <v>No</v>
      </c>
      <c r="I134" s="18" t="str">
        <f t="shared" si="7"/>
        <v>Yes</v>
      </c>
      <c r="J134" s="18" t="str">
        <f t="shared" si="8"/>
        <v>Yes</v>
      </c>
      <c r="K134" s="21">
        <v>132</v>
      </c>
      <c r="L134" s="5" t="s">
        <v>603</v>
      </c>
      <c r="M134" s="5" t="s">
        <v>25</v>
      </c>
      <c r="N134" s="5" t="s">
        <v>2266</v>
      </c>
      <c r="O134" s="5" t="s">
        <v>149</v>
      </c>
      <c r="P134" s="5" t="s">
        <v>6465</v>
      </c>
      <c r="Q134" s="32" t="s">
        <v>4701</v>
      </c>
      <c r="R134" s="21">
        <v>1</v>
      </c>
      <c r="S134" s="33"/>
      <c r="T134" s="33"/>
      <c r="U134" s="33"/>
      <c r="V134" s="33"/>
      <c r="W134" s="33"/>
      <c r="X134" s="33"/>
      <c r="Y134" s="33"/>
      <c r="Z134" s="33"/>
      <c r="AA134" s="5" t="s">
        <v>2269</v>
      </c>
      <c r="AB134" s="5" t="s">
        <v>2329</v>
      </c>
      <c r="AC134" s="32" t="s">
        <v>2855</v>
      </c>
      <c r="AD134" s="21">
        <v>1</v>
      </c>
    </row>
    <row r="135" spans="1:30" x14ac:dyDescent="0.3">
      <c r="A135" s="18" t="str">
        <f t="shared" ref="A135:B135" si="141">IF(AND(ISNUMBER(SEARCH("Yes",C135)),ISNUMBER(SEARCH("Yes",E135)),ISNUMBER(SEARCH("Yes",G135)),ISNUMBER(SEARCH("Yes",I135))),"Yes","No")</f>
        <v>Yes</v>
      </c>
      <c r="B135" s="18" t="str">
        <f t="shared" si="141"/>
        <v>Yes</v>
      </c>
      <c r="C135" s="15" t="str">
        <f t="shared" si="1"/>
        <v>Yes</v>
      </c>
      <c r="D135" s="18" t="str">
        <f t="shared" si="2"/>
        <v>Yes</v>
      </c>
      <c r="E135" s="18" t="str">
        <f t="shared" si="3"/>
        <v>Yes</v>
      </c>
      <c r="F135" s="18" t="str">
        <f t="shared" si="4"/>
        <v>Yes</v>
      </c>
      <c r="G135" s="18" t="str">
        <f t="shared" si="5"/>
        <v>Yes</v>
      </c>
      <c r="H135" s="18" t="str">
        <f t="shared" si="6"/>
        <v>Yes</v>
      </c>
      <c r="I135" s="18" t="str">
        <f t="shared" si="7"/>
        <v>Yes</v>
      </c>
      <c r="J135" s="18" t="str">
        <f t="shared" si="8"/>
        <v>Yes</v>
      </c>
      <c r="K135" s="21">
        <v>133</v>
      </c>
      <c r="L135" s="5" t="s">
        <v>201</v>
      </c>
      <c r="M135" s="5" t="s">
        <v>202</v>
      </c>
      <c r="N135" s="5" t="s">
        <v>2266</v>
      </c>
      <c r="O135" s="5" t="s">
        <v>21</v>
      </c>
      <c r="P135" s="5" t="s">
        <v>6466</v>
      </c>
      <c r="Q135" s="32" t="s">
        <v>6467</v>
      </c>
      <c r="R135" s="21">
        <v>1</v>
      </c>
      <c r="S135" s="5" t="s">
        <v>21</v>
      </c>
      <c r="T135" s="5" t="s">
        <v>6468</v>
      </c>
      <c r="U135" s="32" t="s">
        <v>6469</v>
      </c>
      <c r="V135" s="21">
        <v>1</v>
      </c>
      <c r="W135" s="5" t="s">
        <v>21</v>
      </c>
      <c r="X135" s="5" t="s">
        <v>6470</v>
      </c>
      <c r="Y135" s="32" t="s">
        <v>6471</v>
      </c>
      <c r="Z135" s="21">
        <v>1</v>
      </c>
      <c r="AA135" s="5" t="s">
        <v>2269</v>
      </c>
      <c r="AB135" s="5" t="s">
        <v>3979</v>
      </c>
      <c r="AC135" s="32" t="s">
        <v>2283</v>
      </c>
      <c r="AD135" s="21">
        <v>1</v>
      </c>
    </row>
    <row r="136" spans="1:30" x14ac:dyDescent="0.3">
      <c r="A136" s="18" t="str">
        <f t="shared" ref="A136:B136" si="142">IF(AND(ISNUMBER(SEARCH("Yes",C136)),ISNUMBER(SEARCH("Yes",E136)),ISNUMBER(SEARCH("Yes",G136)),ISNUMBER(SEARCH("Yes",I136))),"Yes","No")</f>
        <v>No</v>
      </c>
      <c r="B136" s="18" t="str">
        <f t="shared" si="142"/>
        <v>No</v>
      </c>
      <c r="C136" s="15" t="str">
        <f t="shared" si="1"/>
        <v>No</v>
      </c>
      <c r="D136" s="18" t="str">
        <f t="shared" si="2"/>
        <v>No</v>
      </c>
      <c r="E136" s="18" t="str">
        <f t="shared" si="3"/>
        <v>No</v>
      </c>
      <c r="F136" s="18" t="str">
        <f t="shared" si="4"/>
        <v>No</v>
      </c>
      <c r="G136" s="18" t="str">
        <f t="shared" si="5"/>
        <v>No</v>
      </c>
      <c r="H136" s="18" t="str">
        <f t="shared" si="6"/>
        <v>No</v>
      </c>
      <c r="I136" s="18" t="str">
        <f t="shared" si="7"/>
        <v>Yes</v>
      </c>
      <c r="J136" s="18" t="str">
        <f t="shared" si="8"/>
        <v>Yes</v>
      </c>
      <c r="K136" s="21">
        <v>134</v>
      </c>
      <c r="L136" s="5" t="s">
        <v>604</v>
      </c>
      <c r="M136" s="5" t="s">
        <v>605</v>
      </c>
      <c r="N136" s="5" t="s">
        <v>2266</v>
      </c>
      <c r="O136" s="5" t="s">
        <v>149</v>
      </c>
      <c r="P136" s="5" t="s">
        <v>2394</v>
      </c>
      <c r="Q136" s="32" t="s">
        <v>2864</v>
      </c>
      <c r="R136" s="21">
        <v>1</v>
      </c>
      <c r="S136" s="33"/>
      <c r="T136" s="33"/>
      <c r="U136" s="33"/>
      <c r="V136" s="33"/>
      <c r="W136" s="33"/>
      <c r="X136" s="33"/>
      <c r="Y136" s="33"/>
      <c r="Z136" s="33"/>
      <c r="AA136" s="5" t="s">
        <v>2269</v>
      </c>
      <c r="AB136" s="5" t="s">
        <v>6472</v>
      </c>
      <c r="AC136" s="32" t="s">
        <v>6473</v>
      </c>
      <c r="AD136" s="21">
        <v>1</v>
      </c>
    </row>
    <row r="137" spans="1:30" x14ac:dyDescent="0.3">
      <c r="A137" s="18" t="str">
        <f t="shared" ref="A137:B137" si="143">IF(AND(ISNUMBER(SEARCH("Yes",C137)),ISNUMBER(SEARCH("Yes",E137)),ISNUMBER(SEARCH("Yes",G137)),ISNUMBER(SEARCH("Yes",I137))),"Yes","No")</f>
        <v>No</v>
      </c>
      <c r="B137" s="18" t="str">
        <f t="shared" si="143"/>
        <v>No</v>
      </c>
      <c r="C137" s="15" t="str">
        <f t="shared" si="1"/>
        <v>No</v>
      </c>
      <c r="D137" s="18" t="str">
        <f t="shared" si="2"/>
        <v>No</v>
      </c>
      <c r="E137" s="18" t="str">
        <f t="shared" si="3"/>
        <v>No</v>
      </c>
      <c r="F137" s="18" t="str">
        <f t="shared" si="4"/>
        <v>No</v>
      </c>
      <c r="G137" s="18" t="str">
        <f t="shared" si="5"/>
        <v>No</v>
      </c>
      <c r="H137" s="18" t="str">
        <f t="shared" si="6"/>
        <v>No</v>
      </c>
      <c r="I137" s="18" t="str">
        <f t="shared" si="7"/>
        <v>No</v>
      </c>
      <c r="J137" s="18" t="str">
        <f t="shared" si="8"/>
        <v>No</v>
      </c>
      <c r="K137" s="21">
        <v>135</v>
      </c>
      <c r="L137" s="5" t="s">
        <v>606</v>
      </c>
      <c r="M137" s="5" t="s">
        <v>607</v>
      </c>
      <c r="N137" s="5" t="s">
        <v>2266</v>
      </c>
      <c r="O137" s="5" t="s">
        <v>149</v>
      </c>
      <c r="P137" s="5" t="s">
        <v>6474</v>
      </c>
      <c r="Q137" s="32" t="s">
        <v>6475</v>
      </c>
      <c r="R137" s="21">
        <v>1</v>
      </c>
      <c r="S137" s="33"/>
      <c r="T137" s="33"/>
      <c r="U137" s="33"/>
      <c r="V137" s="33"/>
      <c r="W137" s="33"/>
      <c r="X137" s="33"/>
      <c r="Y137" s="33"/>
      <c r="Z137" s="33"/>
      <c r="AA137" s="5" t="s">
        <v>149</v>
      </c>
      <c r="AB137" s="5" t="s">
        <v>6476</v>
      </c>
      <c r="AC137" s="32" t="s">
        <v>6477</v>
      </c>
      <c r="AD137" s="21">
        <v>1</v>
      </c>
    </row>
    <row r="138" spans="1:30" x14ac:dyDescent="0.3">
      <c r="A138" s="18" t="str">
        <f t="shared" ref="A138:B138" si="144">IF(AND(ISNUMBER(SEARCH("Yes",C138)),ISNUMBER(SEARCH("Yes",E138)),ISNUMBER(SEARCH("Yes",G138)),ISNUMBER(SEARCH("Yes",I138))),"Yes","No")</f>
        <v>No</v>
      </c>
      <c r="B138" s="18" t="str">
        <f t="shared" si="144"/>
        <v>No</v>
      </c>
      <c r="C138" s="15" t="str">
        <f t="shared" si="1"/>
        <v>No</v>
      </c>
      <c r="D138" s="18" t="str">
        <f t="shared" si="2"/>
        <v>No</v>
      </c>
      <c r="E138" s="18" t="str">
        <f t="shared" si="3"/>
        <v>No</v>
      </c>
      <c r="F138" s="18" t="str">
        <f t="shared" si="4"/>
        <v>No</v>
      </c>
      <c r="G138" s="18" t="str">
        <f t="shared" si="5"/>
        <v>No</v>
      </c>
      <c r="H138" s="18" t="str">
        <f t="shared" si="6"/>
        <v>No</v>
      </c>
      <c r="I138" s="18" t="str">
        <f t="shared" si="7"/>
        <v>Yes</v>
      </c>
      <c r="J138" s="18" t="str">
        <f t="shared" si="8"/>
        <v>Yes</v>
      </c>
      <c r="K138" s="21">
        <v>136</v>
      </c>
      <c r="L138" s="5" t="s">
        <v>2871</v>
      </c>
      <c r="M138" s="5" t="s">
        <v>609</v>
      </c>
      <c r="N138" s="5" t="s">
        <v>2266</v>
      </c>
      <c r="O138" s="5" t="s">
        <v>149</v>
      </c>
      <c r="P138" s="5" t="s">
        <v>2683</v>
      </c>
      <c r="Q138" s="32" t="s">
        <v>6478</v>
      </c>
      <c r="R138" s="21">
        <v>1</v>
      </c>
      <c r="S138" s="33"/>
      <c r="T138" s="33"/>
      <c r="U138" s="33"/>
      <c r="V138" s="33"/>
      <c r="W138" s="33"/>
      <c r="X138" s="33"/>
      <c r="Y138" s="33"/>
      <c r="Z138" s="33"/>
      <c r="AA138" s="5" t="s">
        <v>2269</v>
      </c>
      <c r="AB138" s="5" t="s">
        <v>2874</v>
      </c>
      <c r="AC138" s="32" t="s">
        <v>2875</v>
      </c>
      <c r="AD138" s="21">
        <v>1</v>
      </c>
    </row>
    <row r="139" spans="1:30" x14ac:dyDescent="0.3">
      <c r="A139" s="18" t="str">
        <f t="shared" ref="A139:B139" si="145">IF(AND(ISNUMBER(SEARCH("Yes",C139)),ISNUMBER(SEARCH("Yes",E139)),ISNUMBER(SEARCH("Yes",G139)),ISNUMBER(SEARCH("Yes",I139))),"Yes","No")</f>
        <v>No</v>
      </c>
      <c r="B139" s="18" t="str">
        <f t="shared" si="145"/>
        <v>No</v>
      </c>
      <c r="C139" s="15" t="str">
        <f t="shared" si="1"/>
        <v>No</v>
      </c>
      <c r="D139" s="18" t="str">
        <f t="shared" si="2"/>
        <v>No</v>
      </c>
      <c r="E139" s="18" t="str">
        <f t="shared" si="3"/>
        <v>No</v>
      </c>
      <c r="F139" s="18" t="str">
        <f t="shared" si="4"/>
        <v>No</v>
      </c>
      <c r="G139" s="18" t="str">
        <f t="shared" si="5"/>
        <v>No</v>
      </c>
      <c r="H139" s="18" t="str">
        <f t="shared" si="6"/>
        <v>No</v>
      </c>
      <c r="I139" s="18" t="str">
        <f t="shared" si="7"/>
        <v>Yes</v>
      </c>
      <c r="J139" s="18" t="str">
        <f t="shared" si="8"/>
        <v>Yes</v>
      </c>
      <c r="K139" s="21">
        <v>137</v>
      </c>
      <c r="L139" s="5" t="s">
        <v>610</v>
      </c>
      <c r="M139" s="5" t="s">
        <v>611</v>
      </c>
      <c r="N139" s="5" t="s">
        <v>2266</v>
      </c>
      <c r="O139" s="5" t="s">
        <v>149</v>
      </c>
      <c r="P139" s="5" t="s">
        <v>2683</v>
      </c>
      <c r="Q139" s="32" t="s">
        <v>6479</v>
      </c>
      <c r="R139" s="21">
        <v>1</v>
      </c>
      <c r="S139" s="33"/>
      <c r="T139" s="33"/>
      <c r="U139" s="33"/>
      <c r="V139" s="33"/>
      <c r="W139" s="33"/>
      <c r="X139" s="33"/>
      <c r="Y139" s="33"/>
      <c r="Z139" s="33"/>
      <c r="AA139" s="5" t="s">
        <v>21</v>
      </c>
      <c r="AB139" s="5" t="s">
        <v>6480</v>
      </c>
      <c r="AC139" s="32" t="s">
        <v>2693</v>
      </c>
      <c r="AD139" s="21">
        <v>1</v>
      </c>
    </row>
    <row r="140" spans="1:30" x14ac:dyDescent="0.3">
      <c r="A140" s="18" t="str">
        <f t="shared" ref="A140:B140" si="146">IF(AND(ISNUMBER(SEARCH("Yes",C140)),ISNUMBER(SEARCH("Yes",E140)),ISNUMBER(SEARCH("Yes",G140)),ISNUMBER(SEARCH("Yes",I140))),"Yes","No")</f>
        <v>No</v>
      </c>
      <c r="B140" s="18" t="str">
        <f t="shared" si="146"/>
        <v>No</v>
      </c>
      <c r="C140" s="15" t="str">
        <f t="shared" si="1"/>
        <v>No</v>
      </c>
      <c r="D140" s="18" t="str">
        <f t="shared" si="2"/>
        <v>No</v>
      </c>
      <c r="E140" s="18" t="str">
        <f t="shared" si="3"/>
        <v>No</v>
      </c>
      <c r="F140" s="18" t="str">
        <f t="shared" si="4"/>
        <v>No</v>
      </c>
      <c r="G140" s="18" t="str">
        <f t="shared" si="5"/>
        <v>No</v>
      </c>
      <c r="H140" s="18" t="str">
        <f t="shared" si="6"/>
        <v>No</v>
      </c>
      <c r="I140" s="18" t="str">
        <f t="shared" si="7"/>
        <v>Yes</v>
      </c>
      <c r="J140" s="18" t="str">
        <f t="shared" si="8"/>
        <v>Yes</v>
      </c>
      <c r="K140" s="21">
        <v>138</v>
      </c>
      <c r="L140" s="5" t="s">
        <v>612</v>
      </c>
      <c r="M140" s="5" t="s">
        <v>613</v>
      </c>
      <c r="N140" s="5" t="s">
        <v>2266</v>
      </c>
      <c r="O140" s="5" t="s">
        <v>149</v>
      </c>
      <c r="P140" s="5" t="s">
        <v>2683</v>
      </c>
      <c r="Q140" s="32" t="s">
        <v>6481</v>
      </c>
      <c r="R140" s="21">
        <v>1</v>
      </c>
      <c r="S140" s="33"/>
      <c r="T140" s="33"/>
      <c r="U140" s="33"/>
      <c r="V140" s="33"/>
      <c r="W140" s="33"/>
      <c r="X140" s="33"/>
      <c r="Y140" s="33"/>
      <c r="Z140" s="33"/>
      <c r="AA140" s="5" t="s">
        <v>2269</v>
      </c>
      <c r="AB140" s="5" t="s">
        <v>6482</v>
      </c>
      <c r="AC140" s="32" t="s">
        <v>6483</v>
      </c>
      <c r="AD140" s="21">
        <v>1</v>
      </c>
    </row>
    <row r="141" spans="1:30" x14ac:dyDescent="0.3">
      <c r="A141" s="18" t="str">
        <f t="shared" ref="A141:B141" si="147">IF(AND(ISNUMBER(SEARCH("Yes",C141)),ISNUMBER(SEARCH("Yes",E141)),ISNUMBER(SEARCH("Yes",G141)),ISNUMBER(SEARCH("Yes",I141))),"Yes","No")</f>
        <v>No</v>
      </c>
      <c r="B141" s="18" t="str">
        <f t="shared" si="147"/>
        <v>No</v>
      </c>
      <c r="C141" s="15" t="str">
        <f t="shared" si="1"/>
        <v>No</v>
      </c>
      <c r="D141" s="18" t="str">
        <f t="shared" si="2"/>
        <v>No</v>
      </c>
      <c r="E141" s="18" t="str">
        <f t="shared" si="3"/>
        <v>No</v>
      </c>
      <c r="F141" s="18" t="str">
        <f t="shared" si="4"/>
        <v>No</v>
      </c>
      <c r="G141" s="18" t="str">
        <f t="shared" si="5"/>
        <v>No</v>
      </c>
      <c r="H141" s="18" t="str">
        <f t="shared" si="6"/>
        <v>No</v>
      </c>
      <c r="I141" s="18" t="str">
        <f t="shared" si="7"/>
        <v>Yes</v>
      </c>
      <c r="J141" s="18" t="str">
        <f t="shared" si="8"/>
        <v>Yes</v>
      </c>
      <c r="K141" s="21">
        <v>139</v>
      </c>
      <c r="L141" s="5" t="s">
        <v>614</v>
      </c>
      <c r="M141" s="5" t="s">
        <v>2881</v>
      </c>
      <c r="N141" s="5" t="s">
        <v>2266</v>
      </c>
      <c r="O141" s="5" t="s">
        <v>149</v>
      </c>
      <c r="P141" s="5" t="s">
        <v>2882</v>
      </c>
      <c r="Q141" s="32" t="s">
        <v>6484</v>
      </c>
      <c r="R141" s="21">
        <v>1</v>
      </c>
      <c r="S141" s="33"/>
      <c r="T141" s="33"/>
      <c r="U141" s="33"/>
      <c r="V141" s="33"/>
      <c r="W141" s="33"/>
      <c r="X141" s="33"/>
      <c r="Y141" s="33"/>
      <c r="Z141" s="33"/>
      <c r="AA141" s="5" t="s">
        <v>2269</v>
      </c>
      <c r="AB141" s="5" t="s">
        <v>6485</v>
      </c>
      <c r="AC141" s="32" t="s">
        <v>6486</v>
      </c>
      <c r="AD141" s="21">
        <v>1</v>
      </c>
    </row>
    <row r="142" spans="1:30" x14ac:dyDescent="0.3">
      <c r="A142" s="18" t="str">
        <f t="shared" ref="A142:B142" si="148">IF(AND(ISNUMBER(SEARCH("Yes",C142)),ISNUMBER(SEARCH("Yes",E142)),ISNUMBER(SEARCH("Yes",G142)),ISNUMBER(SEARCH("Yes",I142))),"Yes","No")</f>
        <v>No</v>
      </c>
      <c r="B142" s="18" t="str">
        <f t="shared" si="148"/>
        <v>No</v>
      </c>
      <c r="C142" s="15" t="str">
        <f t="shared" si="1"/>
        <v>No</v>
      </c>
      <c r="D142" s="18" t="str">
        <f t="shared" si="2"/>
        <v>No</v>
      </c>
      <c r="E142" s="18" t="str">
        <f t="shared" si="3"/>
        <v>No</v>
      </c>
      <c r="F142" s="18" t="str">
        <f t="shared" si="4"/>
        <v>No</v>
      </c>
      <c r="G142" s="18" t="str">
        <f t="shared" si="5"/>
        <v>No</v>
      </c>
      <c r="H142" s="18" t="str">
        <f t="shared" si="6"/>
        <v>No</v>
      </c>
      <c r="I142" s="18" t="str">
        <f t="shared" si="7"/>
        <v>Yes</v>
      </c>
      <c r="J142" s="18" t="str">
        <f t="shared" si="8"/>
        <v>Yes</v>
      </c>
      <c r="K142" s="21">
        <v>140</v>
      </c>
      <c r="L142" s="5" t="s">
        <v>616</v>
      </c>
      <c r="M142" s="5" t="s">
        <v>617</v>
      </c>
      <c r="N142" s="5" t="s">
        <v>2266</v>
      </c>
      <c r="O142" s="5" t="s">
        <v>149</v>
      </c>
      <c r="P142" s="5" t="s">
        <v>3154</v>
      </c>
      <c r="Q142" s="32" t="s">
        <v>6487</v>
      </c>
      <c r="R142" s="21">
        <v>1</v>
      </c>
      <c r="S142" s="33"/>
      <c r="T142" s="33"/>
      <c r="U142" s="33"/>
      <c r="V142" s="33"/>
      <c r="W142" s="33"/>
      <c r="X142" s="33"/>
      <c r="Y142" s="33"/>
      <c r="Z142" s="33"/>
      <c r="AA142" s="5" t="s">
        <v>2269</v>
      </c>
      <c r="AB142" s="5" t="s">
        <v>6488</v>
      </c>
      <c r="AC142" s="32" t="s">
        <v>2430</v>
      </c>
      <c r="AD142" s="21">
        <v>1</v>
      </c>
    </row>
    <row r="143" spans="1:30" x14ac:dyDescent="0.3">
      <c r="A143" s="18" t="str">
        <f t="shared" ref="A143:B143" si="149">IF(AND(ISNUMBER(SEARCH("Yes",C143)),ISNUMBER(SEARCH("Yes",E143)),ISNUMBER(SEARCH("Yes",G143)),ISNUMBER(SEARCH("Yes",I143))),"Yes","No")</f>
        <v>No</v>
      </c>
      <c r="B143" s="18" t="str">
        <f t="shared" si="149"/>
        <v>No</v>
      </c>
      <c r="C143" s="15" t="str">
        <f t="shared" si="1"/>
        <v>No</v>
      </c>
      <c r="D143" s="18" t="str">
        <f t="shared" si="2"/>
        <v>No</v>
      </c>
      <c r="E143" s="18" t="str">
        <f t="shared" si="3"/>
        <v>No</v>
      </c>
      <c r="F143" s="18" t="str">
        <f t="shared" si="4"/>
        <v>No</v>
      </c>
      <c r="G143" s="18" t="str">
        <f t="shared" si="5"/>
        <v>No</v>
      </c>
      <c r="H143" s="18" t="str">
        <f t="shared" si="6"/>
        <v>No</v>
      </c>
      <c r="I143" s="18" t="str">
        <f t="shared" si="7"/>
        <v>Yes</v>
      </c>
      <c r="J143" s="18" t="str">
        <f t="shared" si="8"/>
        <v>Yes</v>
      </c>
      <c r="K143" s="21">
        <v>141</v>
      </c>
      <c r="L143" s="5" t="s">
        <v>618</v>
      </c>
      <c r="M143" s="5" t="s">
        <v>619</v>
      </c>
      <c r="N143" s="5" t="s">
        <v>2266</v>
      </c>
      <c r="O143" s="5" t="s">
        <v>149</v>
      </c>
      <c r="P143" s="5" t="s">
        <v>5076</v>
      </c>
      <c r="Q143" s="32" t="s">
        <v>2570</v>
      </c>
      <c r="R143" s="21">
        <v>1</v>
      </c>
      <c r="S143" s="33"/>
      <c r="T143" s="33"/>
      <c r="U143" s="33"/>
      <c r="V143" s="33"/>
      <c r="W143" s="33"/>
      <c r="X143" s="33"/>
      <c r="Y143" s="33"/>
      <c r="Z143" s="33"/>
      <c r="AA143" s="5" t="s">
        <v>2269</v>
      </c>
      <c r="AB143" s="5" t="s">
        <v>6489</v>
      </c>
      <c r="AC143" s="32" t="s">
        <v>6490</v>
      </c>
      <c r="AD143" s="21">
        <v>1</v>
      </c>
    </row>
    <row r="144" spans="1:30" x14ac:dyDescent="0.3">
      <c r="A144" s="18" t="str">
        <f t="shared" ref="A144:B144" si="150">IF(AND(ISNUMBER(SEARCH("Yes",C144)),ISNUMBER(SEARCH("Yes",E144)),ISNUMBER(SEARCH("Yes",G144)),ISNUMBER(SEARCH("Yes",I144))),"Yes","No")</f>
        <v>No</v>
      </c>
      <c r="B144" s="18" t="str">
        <f t="shared" si="150"/>
        <v>No</v>
      </c>
      <c r="C144" s="15" t="str">
        <f t="shared" si="1"/>
        <v>No</v>
      </c>
      <c r="D144" s="18" t="str">
        <f t="shared" si="2"/>
        <v>No</v>
      </c>
      <c r="E144" s="18" t="str">
        <f t="shared" si="3"/>
        <v>No</v>
      </c>
      <c r="F144" s="18" t="str">
        <f t="shared" si="4"/>
        <v>No</v>
      </c>
      <c r="G144" s="18" t="str">
        <f t="shared" si="5"/>
        <v>No</v>
      </c>
      <c r="H144" s="18" t="str">
        <f t="shared" si="6"/>
        <v>No</v>
      </c>
      <c r="I144" s="18" t="str">
        <f t="shared" si="7"/>
        <v>Yes</v>
      </c>
      <c r="J144" s="18" t="str">
        <f t="shared" si="8"/>
        <v>Yes</v>
      </c>
      <c r="K144" s="21">
        <v>142</v>
      </c>
      <c r="L144" s="5" t="s">
        <v>620</v>
      </c>
      <c r="M144" s="5" t="s">
        <v>621</v>
      </c>
      <c r="N144" s="5" t="s">
        <v>2266</v>
      </c>
      <c r="O144" s="5" t="s">
        <v>149</v>
      </c>
      <c r="P144" s="5" t="s">
        <v>4593</v>
      </c>
      <c r="Q144" s="32" t="s">
        <v>6491</v>
      </c>
      <c r="R144" s="21">
        <v>1</v>
      </c>
      <c r="S144" s="33"/>
      <c r="T144" s="33"/>
      <c r="U144" s="33"/>
      <c r="V144" s="33"/>
      <c r="W144" s="33"/>
      <c r="X144" s="33"/>
      <c r="Y144" s="33"/>
      <c r="Z144" s="33"/>
      <c r="AA144" s="5" t="s">
        <v>21</v>
      </c>
      <c r="AB144" s="5" t="s">
        <v>3746</v>
      </c>
      <c r="AC144" s="32" t="s">
        <v>6492</v>
      </c>
      <c r="AD144" s="21">
        <v>1</v>
      </c>
    </row>
    <row r="145" spans="1:30" x14ac:dyDescent="0.3">
      <c r="A145" s="18" t="str">
        <f t="shared" ref="A145:B145" si="151">IF(AND(ISNUMBER(SEARCH("Yes",C145)),ISNUMBER(SEARCH("Yes",E145)),ISNUMBER(SEARCH("Yes",G145)),ISNUMBER(SEARCH("Yes",I145))),"Yes","No")</f>
        <v>Yes</v>
      </c>
      <c r="B145" s="18" t="str">
        <f t="shared" si="151"/>
        <v>Yes</v>
      </c>
      <c r="C145" s="15" t="str">
        <f t="shared" si="1"/>
        <v>Yes</v>
      </c>
      <c r="D145" s="18" t="str">
        <f t="shared" si="2"/>
        <v>Yes</v>
      </c>
      <c r="E145" s="18" t="str">
        <f t="shared" si="3"/>
        <v>Yes</v>
      </c>
      <c r="F145" s="18" t="str">
        <f t="shared" si="4"/>
        <v>Yes</v>
      </c>
      <c r="G145" s="18" t="str">
        <f t="shared" si="5"/>
        <v>Yes</v>
      </c>
      <c r="H145" s="18" t="str">
        <f t="shared" si="6"/>
        <v>Yes</v>
      </c>
      <c r="I145" s="18" t="str">
        <f t="shared" si="7"/>
        <v>Yes</v>
      </c>
      <c r="J145" s="18" t="str">
        <f t="shared" si="8"/>
        <v>Yes</v>
      </c>
      <c r="K145" s="21">
        <v>143</v>
      </c>
      <c r="L145" s="5" t="s">
        <v>32</v>
      </c>
      <c r="M145" s="5" t="s">
        <v>54</v>
      </c>
      <c r="N145" s="5" t="s">
        <v>2266</v>
      </c>
      <c r="O145" s="5" t="s">
        <v>21</v>
      </c>
      <c r="P145" s="5" t="s">
        <v>2895</v>
      </c>
      <c r="Q145" s="32" t="s">
        <v>6493</v>
      </c>
      <c r="R145" s="21">
        <v>1</v>
      </c>
      <c r="S145" s="5" t="s">
        <v>21</v>
      </c>
      <c r="T145" s="5" t="s">
        <v>6494</v>
      </c>
      <c r="U145" s="32" t="s">
        <v>6495</v>
      </c>
      <c r="V145" s="21">
        <v>1</v>
      </c>
      <c r="W145" s="5" t="s">
        <v>21</v>
      </c>
      <c r="X145" s="5" t="s">
        <v>6496</v>
      </c>
      <c r="Y145" s="32" t="s">
        <v>6497</v>
      </c>
      <c r="Z145" s="21">
        <v>1</v>
      </c>
      <c r="AA145" s="5" t="s">
        <v>2269</v>
      </c>
      <c r="AB145" s="5" t="s">
        <v>6498</v>
      </c>
      <c r="AC145" s="32" t="s">
        <v>6499</v>
      </c>
      <c r="AD145" s="21">
        <v>1</v>
      </c>
    </row>
    <row r="146" spans="1:30" x14ac:dyDescent="0.3">
      <c r="A146" s="18" t="str">
        <f t="shared" ref="A146:B146" si="152">IF(AND(ISNUMBER(SEARCH("Yes",C146)),ISNUMBER(SEARCH("Yes",E146)),ISNUMBER(SEARCH("Yes",G146)),ISNUMBER(SEARCH("Yes",I146))),"Yes","No")</f>
        <v>No</v>
      </c>
      <c r="B146" s="18" t="str">
        <f t="shared" si="152"/>
        <v>No</v>
      </c>
      <c r="C146" s="15" t="str">
        <f t="shared" si="1"/>
        <v>No</v>
      </c>
      <c r="D146" s="18" t="str">
        <f t="shared" si="2"/>
        <v>No</v>
      </c>
      <c r="E146" s="18" t="str">
        <f t="shared" si="3"/>
        <v>No</v>
      </c>
      <c r="F146" s="18" t="str">
        <f t="shared" si="4"/>
        <v>No</v>
      </c>
      <c r="G146" s="18" t="str">
        <f t="shared" si="5"/>
        <v>No</v>
      </c>
      <c r="H146" s="18" t="str">
        <f t="shared" si="6"/>
        <v>No</v>
      </c>
      <c r="I146" s="18" t="str">
        <f t="shared" si="7"/>
        <v>Yes</v>
      </c>
      <c r="J146" s="18" t="str">
        <f t="shared" si="8"/>
        <v>Yes</v>
      </c>
      <c r="K146" s="21">
        <v>144</v>
      </c>
      <c r="L146" s="5" t="s">
        <v>622</v>
      </c>
      <c r="M146" s="5" t="s">
        <v>623</v>
      </c>
      <c r="N146" s="5" t="s">
        <v>2266</v>
      </c>
      <c r="O146" s="5" t="s">
        <v>149</v>
      </c>
      <c r="P146" s="5" t="s">
        <v>2626</v>
      </c>
      <c r="Q146" s="32" t="s">
        <v>2903</v>
      </c>
      <c r="R146" s="21">
        <v>1</v>
      </c>
      <c r="S146" s="33"/>
      <c r="T146" s="33"/>
      <c r="U146" s="33"/>
      <c r="V146" s="33"/>
      <c r="W146" s="33"/>
      <c r="X146" s="33"/>
      <c r="Y146" s="33"/>
      <c r="Z146" s="33"/>
      <c r="AA146" s="5" t="s">
        <v>2269</v>
      </c>
      <c r="AB146" s="5" t="s">
        <v>6500</v>
      </c>
      <c r="AC146" s="32" t="s">
        <v>6501</v>
      </c>
      <c r="AD146" s="21">
        <v>1</v>
      </c>
    </row>
    <row r="147" spans="1:30" x14ac:dyDescent="0.3">
      <c r="A147" s="18" t="str">
        <f t="shared" ref="A147:B147" si="153">IF(AND(ISNUMBER(SEARCH("Yes",C147)),ISNUMBER(SEARCH("Yes",E147)),ISNUMBER(SEARCH("Yes",G147)),ISNUMBER(SEARCH("Yes",I147))),"Yes","No")</f>
        <v>Yes</v>
      </c>
      <c r="B147" s="18" t="str">
        <f t="shared" si="153"/>
        <v>Yes</v>
      </c>
      <c r="C147" s="15" t="str">
        <f t="shared" si="1"/>
        <v>Yes</v>
      </c>
      <c r="D147" s="18" t="str">
        <f t="shared" si="2"/>
        <v>Yes</v>
      </c>
      <c r="E147" s="18" t="str">
        <f t="shared" si="3"/>
        <v>Yes</v>
      </c>
      <c r="F147" s="18" t="str">
        <f t="shared" si="4"/>
        <v>Yes</v>
      </c>
      <c r="G147" s="18" t="str">
        <f t="shared" si="5"/>
        <v>Yes</v>
      </c>
      <c r="H147" s="18" t="str">
        <f t="shared" si="6"/>
        <v>Yes</v>
      </c>
      <c r="I147" s="18" t="str">
        <f t="shared" si="7"/>
        <v>Yes</v>
      </c>
      <c r="J147" s="18" t="str">
        <f t="shared" si="8"/>
        <v>Yes</v>
      </c>
      <c r="K147" s="21">
        <v>145</v>
      </c>
      <c r="L147" s="5" t="s">
        <v>220</v>
      </c>
      <c r="M147" s="5" t="s">
        <v>221</v>
      </c>
      <c r="N147" s="5" t="s">
        <v>2266</v>
      </c>
      <c r="O147" s="5" t="s">
        <v>21</v>
      </c>
      <c r="P147" s="5" t="s">
        <v>2767</v>
      </c>
      <c r="Q147" s="32" t="s">
        <v>6502</v>
      </c>
      <c r="R147" s="21">
        <v>1</v>
      </c>
      <c r="S147" s="5" t="s">
        <v>2269</v>
      </c>
      <c r="T147" s="5" t="s">
        <v>6503</v>
      </c>
      <c r="U147" s="32" t="s">
        <v>6504</v>
      </c>
      <c r="V147" s="21">
        <v>1</v>
      </c>
      <c r="W147" s="5" t="s">
        <v>21</v>
      </c>
      <c r="X147" s="5" t="s">
        <v>6505</v>
      </c>
      <c r="Y147" s="32" t="s">
        <v>6506</v>
      </c>
      <c r="Z147" s="21">
        <v>1</v>
      </c>
      <c r="AA147" s="5" t="s">
        <v>2269</v>
      </c>
      <c r="AB147" s="5" t="s">
        <v>6507</v>
      </c>
      <c r="AC147" s="32" t="s">
        <v>6508</v>
      </c>
      <c r="AD147" s="21">
        <v>1</v>
      </c>
    </row>
    <row r="148" spans="1:30" x14ac:dyDescent="0.3">
      <c r="A148" s="18" t="str">
        <f t="shared" ref="A148:B148" si="154">IF(AND(ISNUMBER(SEARCH("Yes",C148)),ISNUMBER(SEARCH("Yes",E148)),ISNUMBER(SEARCH("Yes",G148)),ISNUMBER(SEARCH("Yes",I148))),"Yes","No")</f>
        <v>No</v>
      </c>
      <c r="B148" s="18" t="str">
        <f t="shared" si="154"/>
        <v>No</v>
      </c>
      <c r="C148" s="15" t="str">
        <f t="shared" si="1"/>
        <v>No</v>
      </c>
      <c r="D148" s="18" t="str">
        <f t="shared" si="2"/>
        <v>No</v>
      </c>
      <c r="E148" s="18" t="str">
        <f t="shared" si="3"/>
        <v>No</v>
      </c>
      <c r="F148" s="18" t="str">
        <f t="shared" si="4"/>
        <v>No</v>
      </c>
      <c r="G148" s="18" t="str">
        <f t="shared" si="5"/>
        <v>No</v>
      </c>
      <c r="H148" s="18" t="str">
        <f t="shared" si="6"/>
        <v>No</v>
      </c>
      <c r="I148" s="18" t="str">
        <f t="shared" si="7"/>
        <v>Yes</v>
      </c>
      <c r="J148" s="18" t="str">
        <f t="shared" si="8"/>
        <v>Yes</v>
      </c>
      <c r="K148" s="21">
        <v>146</v>
      </c>
      <c r="L148" s="5" t="s">
        <v>624</v>
      </c>
      <c r="M148" s="5" t="s">
        <v>625</v>
      </c>
      <c r="N148" s="5" t="s">
        <v>2266</v>
      </c>
      <c r="O148" s="5" t="s">
        <v>149</v>
      </c>
      <c r="P148" s="5" t="s">
        <v>2492</v>
      </c>
      <c r="Q148" s="32" t="s">
        <v>2912</v>
      </c>
      <c r="R148" s="21">
        <v>1</v>
      </c>
      <c r="S148" s="33"/>
      <c r="T148" s="33"/>
      <c r="U148" s="33"/>
      <c r="V148" s="33"/>
      <c r="W148" s="33"/>
      <c r="X148" s="33"/>
      <c r="Y148" s="33"/>
      <c r="Z148" s="33"/>
      <c r="AA148" s="5" t="s">
        <v>2269</v>
      </c>
      <c r="AB148" s="5" t="s">
        <v>6509</v>
      </c>
      <c r="AC148" s="32" t="s">
        <v>2914</v>
      </c>
      <c r="AD148" s="21">
        <v>1</v>
      </c>
    </row>
    <row r="149" spans="1:30" x14ac:dyDescent="0.3">
      <c r="A149" s="18" t="str">
        <f t="shared" ref="A149:B149" si="155">IF(AND(ISNUMBER(SEARCH("Yes",C149)),ISNUMBER(SEARCH("Yes",E149)),ISNUMBER(SEARCH("Yes",G149)),ISNUMBER(SEARCH("Yes",I149))),"Yes","No")</f>
        <v>No</v>
      </c>
      <c r="B149" s="18" t="str">
        <f t="shared" si="155"/>
        <v>No</v>
      </c>
      <c r="C149" s="15" t="str">
        <f t="shared" si="1"/>
        <v>No</v>
      </c>
      <c r="D149" s="18" t="str">
        <f t="shared" si="2"/>
        <v>No</v>
      </c>
      <c r="E149" s="18" t="str">
        <f t="shared" si="3"/>
        <v>No</v>
      </c>
      <c r="F149" s="18" t="str">
        <f t="shared" si="4"/>
        <v>No</v>
      </c>
      <c r="G149" s="18" t="str">
        <f t="shared" si="5"/>
        <v>No</v>
      </c>
      <c r="H149" s="18" t="str">
        <f t="shared" si="6"/>
        <v>No</v>
      </c>
      <c r="I149" s="18" t="str">
        <f t="shared" si="7"/>
        <v>Yes</v>
      </c>
      <c r="J149" s="18" t="str">
        <f t="shared" si="8"/>
        <v>Yes</v>
      </c>
      <c r="K149" s="21">
        <v>147</v>
      </c>
      <c r="L149" s="5" t="s">
        <v>626</v>
      </c>
      <c r="M149" s="5" t="s">
        <v>627</v>
      </c>
      <c r="N149" s="5" t="s">
        <v>2266</v>
      </c>
      <c r="O149" s="5" t="s">
        <v>149</v>
      </c>
      <c r="P149" s="5" t="s">
        <v>6510</v>
      </c>
      <c r="Q149" s="32" t="s">
        <v>6511</v>
      </c>
      <c r="R149" s="21">
        <v>1</v>
      </c>
      <c r="S149" s="33"/>
      <c r="T149" s="33"/>
      <c r="U149" s="33"/>
      <c r="V149" s="33"/>
      <c r="W149" s="33"/>
      <c r="X149" s="33"/>
      <c r="Y149" s="33"/>
      <c r="Z149" s="33"/>
      <c r="AA149" s="5" t="s">
        <v>2269</v>
      </c>
      <c r="AB149" s="5" t="s">
        <v>6512</v>
      </c>
      <c r="AC149" s="32" t="s">
        <v>2918</v>
      </c>
      <c r="AD149" s="21">
        <v>1</v>
      </c>
    </row>
    <row r="150" spans="1:30" x14ac:dyDescent="0.3">
      <c r="A150" s="18" t="str">
        <f t="shared" ref="A150:B150" si="156">IF(AND(ISNUMBER(SEARCH("Yes",C150)),ISNUMBER(SEARCH("Yes",E150)),ISNUMBER(SEARCH("Yes",G150)),ISNUMBER(SEARCH("Yes",I150))),"Yes","No")</f>
        <v>No</v>
      </c>
      <c r="B150" s="18" t="str">
        <f t="shared" si="156"/>
        <v>No</v>
      </c>
      <c r="C150" s="15" t="str">
        <f t="shared" si="1"/>
        <v>No</v>
      </c>
      <c r="D150" s="18" t="str">
        <f t="shared" si="2"/>
        <v>No</v>
      </c>
      <c r="E150" s="18" t="str">
        <f t="shared" si="3"/>
        <v>No</v>
      </c>
      <c r="F150" s="18" t="str">
        <f t="shared" si="4"/>
        <v>No</v>
      </c>
      <c r="G150" s="18" t="str">
        <f t="shared" si="5"/>
        <v>No</v>
      </c>
      <c r="H150" s="18" t="str">
        <f t="shared" si="6"/>
        <v>No</v>
      </c>
      <c r="I150" s="18" t="str">
        <f t="shared" si="7"/>
        <v>Yes</v>
      </c>
      <c r="J150" s="18" t="str">
        <f t="shared" si="8"/>
        <v>Yes</v>
      </c>
      <c r="K150" s="21">
        <v>148</v>
      </c>
      <c r="L150" s="5" t="s">
        <v>628</v>
      </c>
      <c r="M150" s="5" t="s">
        <v>629</v>
      </c>
      <c r="N150" s="5" t="s">
        <v>2266</v>
      </c>
      <c r="O150" s="5" t="s">
        <v>149</v>
      </c>
      <c r="P150" s="5" t="s">
        <v>6513</v>
      </c>
      <c r="Q150" s="32" t="s">
        <v>6514</v>
      </c>
      <c r="R150" s="21">
        <v>1</v>
      </c>
      <c r="S150" s="33"/>
      <c r="T150" s="33"/>
      <c r="U150" s="33"/>
      <c r="V150" s="33"/>
      <c r="W150" s="33"/>
      <c r="X150" s="33"/>
      <c r="Y150" s="33"/>
      <c r="Z150" s="33"/>
      <c r="AA150" s="5" t="s">
        <v>2269</v>
      </c>
      <c r="AB150" s="5" t="s">
        <v>5937</v>
      </c>
      <c r="AC150" s="32" t="s">
        <v>6515</v>
      </c>
      <c r="AD150" s="21">
        <v>1</v>
      </c>
    </row>
    <row r="151" spans="1:30" x14ac:dyDescent="0.3">
      <c r="A151" s="18" t="str">
        <f t="shared" ref="A151:B151" si="157">IF(AND(ISNUMBER(SEARCH("Yes",C151)),ISNUMBER(SEARCH("Yes",E151)),ISNUMBER(SEARCH("Yes",G151)),ISNUMBER(SEARCH("Yes",I151))),"Yes","No")</f>
        <v>No</v>
      </c>
      <c r="B151" s="18" t="str">
        <f t="shared" si="157"/>
        <v>No</v>
      </c>
      <c r="C151" s="15" t="str">
        <f t="shared" si="1"/>
        <v>No</v>
      </c>
      <c r="D151" s="18" t="str">
        <f t="shared" si="2"/>
        <v>No</v>
      </c>
      <c r="E151" s="18" t="str">
        <f t="shared" si="3"/>
        <v>No</v>
      </c>
      <c r="F151" s="18" t="str">
        <f t="shared" si="4"/>
        <v>No</v>
      </c>
      <c r="G151" s="18" t="str">
        <f t="shared" si="5"/>
        <v>No</v>
      </c>
      <c r="H151" s="18" t="str">
        <f t="shared" si="6"/>
        <v>No</v>
      </c>
      <c r="I151" s="18" t="str">
        <f t="shared" si="7"/>
        <v>Yes</v>
      </c>
      <c r="J151" s="18" t="str">
        <f t="shared" si="8"/>
        <v>No</v>
      </c>
      <c r="K151" s="21">
        <v>149</v>
      </c>
      <c r="L151" s="5" t="s">
        <v>630</v>
      </c>
      <c r="M151" s="5" t="s">
        <v>631</v>
      </c>
      <c r="N151" s="5" t="s">
        <v>2266</v>
      </c>
      <c r="O151" s="5" t="s">
        <v>149</v>
      </c>
      <c r="P151" s="5" t="s">
        <v>2371</v>
      </c>
      <c r="Q151" s="32" t="s">
        <v>4656</v>
      </c>
      <c r="R151" s="21">
        <v>1</v>
      </c>
      <c r="S151" s="33"/>
      <c r="T151" s="33"/>
      <c r="U151" s="33"/>
      <c r="V151" s="33"/>
      <c r="W151" s="33"/>
      <c r="X151" s="33"/>
      <c r="Y151" s="33"/>
      <c r="Z151" s="33"/>
      <c r="AA151" s="5" t="s">
        <v>149</v>
      </c>
      <c r="AB151" s="5" t="s">
        <v>2924</v>
      </c>
      <c r="AC151" s="32" t="s">
        <v>2925</v>
      </c>
      <c r="AD151" s="21">
        <v>1</v>
      </c>
    </row>
    <row r="152" spans="1:30" x14ac:dyDescent="0.3">
      <c r="A152" s="18" t="str">
        <f t="shared" ref="A152:B152" si="158">IF(AND(ISNUMBER(SEARCH("Yes",C152)),ISNUMBER(SEARCH("Yes",E152)),ISNUMBER(SEARCH("Yes",G152)),ISNUMBER(SEARCH("Yes",I152))),"Yes","No")</f>
        <v>Yes</v>
      </c>
      <c r="B152" s="18" t="str">
        <f t="shared" si="158"/>
        <v>Yes</v>
      </c>
      <c r="C152" s="15" t="str">
        <f t="shared" si="1"/>
        <v>Yes</v>
      </c>
      <c r="D152" s="18" t="str">
        <f t="shared" si="2"/>
        <v>Yes</v>
      </c>
      <c r="E152" s="18" t="str">
        <f t="shared" si="3"/>
        <v>Yes</v>
      </c>
      <c r="F152" s="18" t="str">
        <f t="shared" si="4"/>
        <v>Yes</v>
      </c>
      <c r="G152" s="18" t="str">
        <f t="shared" si="5"/>
        <v>Yes</v>
      </c>
      <c r="H152" s="18" t="str">
        <f t="shared" si="6"/>
        <v>Yes</v>
      </c>
      <c r="I152" s="18" t="str">
        <f t="shared" si="7"/>
        <v>Yes</v>
      </c>
      <c r="J152" s="18" t="str">
        <f t="shared" si="8"/>
        <v>Yes</v>
      </c>
      <c r="K152" s="21">
        <v>150</v>
      </c>
      <c r="L152" s="5" t="s">
        <v>263</v>
      </c>
      <c r="M152" s="5" t="s">
        <v>264</v>
      </c>
      <c r="N152" s="5" t="s">
        <v>2266</v>
      </c>
      <c r="O152" s="5" t="s">
        <v>2269</v>
      </c>
      <c r="P152" s="5" t="s">
        <v>6516</v>
      </c>
      <c r="Q152" s="32" t="s">
        <v>6517</v>
      </c>
      <c r="R152" s="21">
        <v>1</v>
      </c>
      <c r="S152" s="5" t="s">
        <v>2269</v>
      </c>
      <c r="T152" s="5" t="s">
        <v>6029</v>
      </c>
      <c r="U152" s="32" t="s">
        <v>6518</v>
      </c>
      <c r="V152" s="21">
        <v>1</v>
      </c>
      <c r="W152" s="5" t="s">
        <v>21</v>
      </c>
      <c r="X152" s="5" t="s">
        <v>6519</v>
      </c>
      <c r="Y152" s="32" t="s">
        <v>6520</v>
      </c>
      <c r="Z152" s="21">
        <v>1</v>
      </c>
      <c r="AA152" s="5" t="s">
        <v>2269</v>
      </c>
      <c r="AB152" s="5" t="s">
        <v>2345</v>
      </c>
      <c r="AC152" s="32" t="s">
        <v>2346</v>
      </c>
      <c r="AD152" s="21">
        <v>1</v>
      </c>
    </row>
    <row r="153" spans="1:30" x14ac:dyDescent="0.3">
      <c r="A153" s="18" t="str">
        <f t="shared" ref="A153:B153" si="159">IF(AND(ISNUMBER(SEARCH("Yes",C153)),ISNUMBER(SEARCH("Yes",E153)),ISNUMBER(SEARCH("Yes",G153)),ISNUMBER(SEARCH("Yes",I153))),"Yes","No")</f>
        <v>No</v>
      </c>
      <c r="B153" s="18" t="str">
        <f t="shared" si="159"/>
        <v>No</v>
      </c>
      <c r="C153" s="15" t="str">
        <f t="shared" si="1"/>
        <v>No</v>
      </c>
      <c r="D153" s="18" t="str">
        <f t="shared" si="2"/>
        <v>No</v>
      </c>
      <c r="E153" s="18" t="str">
        <f t="shared" si="3"/>
        <v>No</v>
      </c>
      <c r="F153" s="18" t="str">
        <f t="shared" si="4"/>
        <v>No</v>
      </c>
      <c r="G153" s="18" t="str">
        <f t="shared" si="5"/>
        <v>No</v>
      </c>
      <c r="H153" s="18" t="str">
        <f t="shared" si="6"/>
        <v>No</v>
      </c>
      <c r="I153" s="18" t="str">
        <f t="shared" si="7"/>
        <v>Yes</v>
      </c>
      <c r="J153" s="18" t="str">
        <f t="shared" si="8"/>
        <v>Yes</v>
      </c>
      <c r="K153" s="21">
        <v>151</v>
      </c>
      <c r="L153" s="5" t="s">
        <v>632</v>
      </c>
      <c r="M153" s="5" t="s">
        <v>633</v>
      </c>
      <c r="N153" s="5" t="s">
        <v>2266</v>
      </c>
      <c r="O153" s="5" t="s">
        <v>149</v>
      </c>
      <c r="P153" s="5" t="s">
        <v>2390</v>
      </c>
      <c r="Q153" s="32" t="s">
        <v>6521</v>
      </c>
      <c r="R153" s="21">
        <v>1</v>
      </c>
      <c r="S153" s="33"/>
      <c r="T153" s="33"/>
      <c r="U153" s="33"/>
      <c r="V153" s="33"/>
      <c r="W153" s="33"/>
      <c r="X153" s="33"/>
      <c r="Y153" s="33"/>
      <c r="Z153" s="33"/>
      <c r="AA153" s="5" t="s">
        <v>21</v>
      </c>
      <c r="AB153" s="5" t="s">
        <v>6522</v>
      </c>
      <c r="AC153" s="32" t="s">
        <v>6523</v>
      </c>
      <c r="AD153" s="21">
        <v>1</v>
      </c>
    </row>
    <row r="154" spans="1:30" x14ac:dyDescent="0.3">
      <c r="A154" s="18" t="str">
        <f t="shared" ref="A154:B154" si="160">IF(AND(ISNUMBER(SEARCH("Yes",C154)),ISNUMBER(SEARCH("Yes",E154)),ISNUMBER(SEARCH("Yes",G154)),ISNUMBER(SEARCH("Yes",I154))),"Yes","No")</f>
        <v>No</v>
      </c>
      <c r="B154" s="18" t="str">
        <f t="shared" si="160"/>
        <v>No</v>
      </c>
      <c r="C154" s="15" t="str">
        <f t="shared" si="1"/>
        <v>No</v>
      </c>
      <c r="D154" s="18" t="str">
        <f t="shared" si="2"/>
        <v>No</v>
      </c>
      <c r="E154" s="18" t="str">
        <f t="shared" si="3"/>
        <v>No</v>
      </c>
      <c r="F154" s="18" t="str">
        <f t="shared" si="4"/>
        <v>No</v>
      </c>
      <c r="G154" s="18" t="str">
        <f t="shared" si="5"/>
        <v>No</v>
      </c>
      <c r="H154" s="18" t="str">
        <f t="shared" si="6"/>
        <v>No</v>
      </c>
      <c r="I154" s="18" t="str">
        <f t="shared" si="7"/>
        <v>Yes</v>
      </c>
      <c r="J154" s="18" t="str">
        <f t="shared" si="8"/>
        <v>Yes</v>
      </c>
      <c r="K154" s="21">
        <v>152</v>
      </c>
      <c r="L154" s="5" t="s">
        <v>634</v>
      </c>
      <c r="M154" s="5" t="s">
        <v>635</v>
      </c>
      <c r="N154" s="5" t="s">
        <v>2266</v>
      </c>
      <c r="O154" s="5" t="s">
        <v>149</v>
      </c>
      <c r="P154" s="5" t="s">
        <v>2394</v>
      </c>
      <c r="Q154" s="32" t="s">
        <v>2936</v>
      </c>
      <c r="R154" s="21">
        <v>1</v>
      </c>
      <c r="S154" s="33"/>
      <c r="T154" s="33"/>
      <c r="U154" s="33"/>
      <c r="V154" s="33"/>
      <c r="W154" s="33"/>
      <c r="X154" s="33"/>
      <c r="Y154" s="33"/>
      <c r="Z154" s="33"/>
      <c r="AA154" s="5" t="s">
        <v>2269</v>
      </c>
      <c r="AB154" s="5" t="s">
        <v>6524</v>
      </c>
      <c r="AC154" s="32" t="s">
        <v>6525</v>
      </c>
      <c r="AD154" s="21">
        <v>1</v>
      </c>
    </row>
    <row r="155" spans="1:30" x14ac:dyDescent="0.3">
      <c r="A155" s="18" t="str">
        <f t="shared" ref="A155:B155" si="161">IF(AND(ISNUMBER(SEARCH("Yes",C155)),ISNUMBER(SEARCH("Yes",E155)),ISNUMBER(SEARCH("Yes",G155)),ISNUMBER(SEARCH("Yes",I155))),"Yes","No")</f>
        <v>No</v>
      </c>
      <c r="B155" s="18" t="str">
        <f t="shared" si="161"/>
        <v>No</v>
      </c>
      <c r="C155" s="15" t="str">
        <f t="shared" si="1"/>
        <v>No</v>
      </c>
      <c r="D155" s="18" t="str">
        <f t="shared" si="2"/>
        <v>No</v>
      </c>
      <c r="E155" s="18" t="str">
        <f t="shared" si="3"/>
        <v>No</v>
      </c>
      <c r="F155" s="18" t="str">
        <f t="shared" si="4"/>
        <v>No</v>
      </c>
      <c r="G155" s="18" t="str">
        <f t="shared" si="5"/>
        <v>No</v>
      </c>
      <c r="H155" s="18" t="str">
        <f t="shared" si="6"/>
        <v>No</v>
      </c>
      <c r="I155" s="18" t="str">
        <f t="shared" si="7"/>
        <v>Yes</v>
      </c>
      <c r="J155" s="18" t="str">
        <f t="shared" si="8"/>
        <v>Yes</v>
      </c>
      <c r="K155" s="21">
        <v>153</v>
      </c>
      <c r="L155" s="5" t="s">
        <v>636</v>
      </c>
      <c r="M155" s="5" t="s">
        <v>637</v>
      </c>
      <c r="N155" s="5" t="s">
        <v>2266</v>
      </c>
      <c r="O155" s="5" t="s">
        <v>149</v>
      </c>
      <c r="P155" s="5" t="s">
        <v>2284</v>
      </c>
      <c r="Q155" s="32" t="s">
        <v>2939</v>
      </c>
      <c r="R155" s="21">
        <v>1</v>
      </c>
      <c r="S155" s="33"/>
      <c r="T155" s="33"/>
      <c r="U155" s="33"/>
      <c r="V155" s="33"/>
      <c r="W155" s="33"/>
      <c r="X155" s="33"/>
      <c r="Y155" s="33"/>
      <c r="Z155" s="33"/>
      <c r="AA155" s="5" t="s">
        <v>21</v>
      </c>
      <c r="AB155" s="5" t="s">
        <v>6526</v>
      </c>
      <c r="AC155" s="32" t="s">
        <v>2693</v>
      </c>
      <c r="AD155" s="21">
        <v>1</v>
      </c>
    </row>
    <row r="156" spans="1:30" x14ac:dyDescent="0.3">
      <c r="A156" s="18" t="str">
        <f t="shared" ref="A156:B156" si="162">IF(AND(ISNUMBER(SEARCH("Yes",C156)),ISNUMBER(SEARCH("Yes",E156)),ISNUMBER(SEARCH("Yes",G156)),ISNUMBER(SEARCH("Yes",I156))),"Yes","No")</f>
        <v>No</v>
      </c>
      <c r="B156" s="18" t="str">
        <f t="shared" si="162"/>
        <v>No</v>
      </c>
      <c r="C156" s="15" t="str">
        <f t="shared" si="1"/>
        <v>No</v>
      </c>
      <c r="D156" s="18" t="str">
        <f t="shared" si="2"/>
        <v>No</v>
      </c>
      <c r="E156" s="18" t="str">
        <f t="shared" si="3"/>
        <v>No</v>
      </c>
      <c r="F156" s="18" t="str">
        <f t="shared" si="4"/>
        <v>No</v>
      </c>
      <c r="G156" s="18" t="str">
        <f t="shared" si="5"/>
        <v>No</v>
      </c>
      <c r="H156" s="18" t="str">
        <f t="shared" si="6"/>
        <v>No</v>
      </c>
      <c r="I156" s="18" t="str">
        <f t="shared" si="7"/>
        <v>Yes</v>
      </c>
      <c r="J156" s="18" t="str">
        <f t="shared" si="8"/>
        <v>Yes</v>
      </c>
      <c r="K156" s="21">
        <v>154</v>
      </c>
      <c r="L156" s="5" t="s">
        <v>638</v>
      </c>
      <c r="M156" s="5" t="s">
        <v>639</v>
      </c>
      <c r="N156" s="5" t="s">
        <v>2266</v>
      </c>
      <c r="O156" s="5" t="s">
        <v>149</v>
      </c>
      <c r="P156" s="5" t="s">
        <v>2608</v>
      </c>
      <c r="Q156" s="32" t="s">
        <v>2609</v>
      </c>
      <c r="R156" s="21">
        <v>1</v>
      </c>
      <c r="S156" s="33"/>
      <c r="T156" s="33"/>
      <c r="U156" s="33"/>
      <c r="V156" s="33"/>
      <c r="W156" s="33"/>
      <c r="X156" s="33"/>
      <c r="Y156" s="33"/>
      <c r="Z156" s="33"/>
      <c r="AA156" s="5" t="s">
        <v>21</v>
      </c>
      <c r="AB156" s="5" t="s">
        <v>6527</v>
      </c>
      <c r="AC156" s="32" t="s">
        <v>6528</v>
      </c>
      <c r="AD156" s="21">
        <v>1</v>
      </c>
    </row>
    <row r="157" spans="1:30" x14ac:dyDescent="0.3">
      <c r="A157" s="18" t="str">
        <f t="shared" ref="A157:B157" si="163">IF(AND(ISNUMBER(SEARCH("Yes",C157)),ISNUMBER(SEARCH("Yes",E157)),ISNUMBER(SEARCH("Yes",G157)),ISNUMBER(SEARCH("Yes",I157))),"Yes","No")</f>
        <v>Yes</v>
      </c>
      <c r="B157" s="18" t="str">
        <f t="shared" si="163"/>
        <v>Yes</v>
      </c>
      <c r="C157" s="15" t="str">
        <f t="shared" si="1"/>
        <v>Yes</v>
      </c>
      <c r="D157" s="18" t="str">
        <f t="shared" si="2"/>
        <v>Yes</v>
      </c>
      <c r="E157" s="18" t="str">
        <f t="shared" si="3"/>
        <v>Yes</v>
      </c>
      <c r="F157" s="18" t="str">
        <f t="shared" si="4"/>
        <v>Yes</v>
      </c>
      <c r="G157" s="18" t="str">
        <f t="shared" si="5"/>
        <v>Yes</v>
      </c>
      <c r="H157" s="18" t="str">
        <f t="shared" si="6"/>
        <v>Yes</v>
      </c>
      <c r="I157" s="18" t="str">
        <f t="shared" si="7"/>
        <v>Yes</v>
      </c>
      <c r="J157" s="18" t="str">
        <f t="shared" si="8"/>
        <v>Yes</v>
      </c>
      <c r="K157" s="21">
        <v>155</v>
      </c>
      <c r="L157" s="5" t="s">
        <v>243</v>
      </c>
      <c r="M157" s="5" t="s">
        <v>244</v>
      </c>
      <c r="N157" s="5" t="s">
        <v>2266</v>
      </c>
      <c r="O157" s="5" t="s">
        <v>2269</v>
      </c>
      <c r="P157" s="5" t="s">
        <v>6529</v>
      </c>
      <c r="Q157" s="32" t="s">
        <v>6530</v>
      </c>
      <c r="R157" s="21">
        <v>1</v>
      </c>
      <c r="S157" s="5" t="s">
        <v>21</v>
      </c>
      <c r="T157" s="5" t="s">
        <v>6531</v>
      </c>
      <c r="U157" s="32" t="s">
        <v>6532</v>
      </c>
      <c r="V157" s="21">
        <v>1</v>
      </c>
      <c r="W157" s="5" t="s">
        <v>21</v>
      </c>
      <c r="X157" s="5" t="s">
        <v>6533</v>
      </c>
      <c r="Y157" s="32" t="s">
        <v>6534</v>
      </c>
      <c r="Z157" s="21">
        <v>1</v>
      </c>
      <c r="AA157" s="5" t="s">
        <v>2269</v>
      </c>
      <c r="AB157" s="5" t="s">
        <v>2956</v>
      </c>
      <c r="AC157" s="32" t="s">
        <v>6535</v>
      </c>
      <c r="AD157" s="21">
        <v>1</v>
      </c>
    </row>
    <row r="158" spans="1:30" x14ac:dyDescent="0.3">
      <c r="A158" s="18" t="str">
        <f t="shared" ref="A158:B158" si="164">IF(AND(ISNUMBER(SEARCH("Yes",C158)),ISNUMBER(SEARCH("Yes",E158)),ISNUMBER(SEARCH("Yes",G158)),ISNUMBER(SEARCH("Yes",I158))),"Yes","No")</f>
        <v>No</v>
      </c>
      <c r="B158" s="18" t="str">
        <f t="shared" si="164"/>
        <v>No</v>
      </c>
      <c r="C158" s="15" t="str">
        <f t="shared" si="1"/>
        <v>No</v>
      </c>
      <c r="D158" s="18" t="str">
        <f t="shared" si="2"/>
        <v>No</v>
      </c>
      <c r="E158" s="18" t="str">
        <f t="shared" si="3"/>
        <v>No</v>
      </c>
      <c r="F158" s="18" t="str">
        <f t="shared" si="4"/>
        <v>No</v>
      </c>
      <c r="G158" s="18" t="str">
        <f t="shared" si="5"/>
        <v>No</v>
      </c>
      <c r="H158" s="18" t="str">
        <f t="shared" si="6"/>
        <v>No</v>
      </c>
      <c r="I158" s="18" t="str">
        <f t="shared" si="7"/>
        <v>Yes</v>
      </c>
      <c r="J158" s="18" t="str">
        <f t="shared" si="8"/>
        <v>Yes</v>
      </c>
      <c r="K158" s="21">
        <v>156</v>
      </c>
      <c r="L158" s="5" t="s">
        <v>640</v>
      </c>
      <c r="M158" s="5" t="s">
        <v>641</v>
      </c>
      <c r="N158" s="5" t="s">
        <v>2266</v>
      </c>
      <c r="O158" s="5" t="s">
        <v>149</v>
      </c>
      <c r="P158" s="5" t="s">
        <v>6536</v>
      </c>
      <c r="Q158" s="32" t="s">
        <v>2955</v>
      </c>
      <c r="R158" s="21">
        <v>1</v>
      </c>
      <c r="S158" s="33"/>
      <c r="T158" s="33"/>
      <c r="U158" s="33"/>
      <c r="V158" s="33"/>
      <c r="W158" s="33"/>
      <c r="X158" s="33"/>
      <c r="Y158" s="33"/>
      <c r="Z158" s="33"/>
      <c r="AA158" s="5" t="s">
        <v>2269</v>
      </c>
      <c r="AB158" s="5" t="s">
        <v>6537</v>
      </c>
      <c r="AC158" s="32" t="s">
        <v>2957</v>
      </c>
      <c r="AD158" s="21">
        <v>1</v>
      </c>
    </row>
    <row r="159" spans="1:30" x14ac:dyDescent="0.3">
      <c r="A159" s="18" t="str">
        <f t="shared" ref="A159:B159" si="165">IF(AND(ISNUMBER(SEARCH("Yes",C159)),ISNUMBER(SEARCH("Yes",E159)),ISNUMBER(SEARCH("Yes",G159)),ISNUMBER(SEARCH("Yes",I159))),"Yes","No")</f>
        <v>No</v>
      </c>
      <c r="B159" s="18" t="str">
        <f t="shared" si="165"/>
        <v>No</v>
      </c>
      <c r="C159" s="15" t="str">
        <f t="shared" si="1"/>
        <v>No</v>
      </c>
      <c r="D159" s="18" t="str">
        <f t="shared" si="2"/>
        <v>No</v>
      </c>
      <c r="E159" s="18" t="str">
        <f t="shared" si="3"/>
        <v>No</v>
      </c>
      <c r="F159" s="18" t="str">
        <f t="shared" si="4"/>
        <v>No</v>
      </c>
      <c r="G159" s="18" t="str">
        <f t="shared" si="5"/>
        <v>No</v>
      </c>
      <c r="H159" s="18" t="str">
        <f t="shared" si="6"/>
        <v>No</v>
      </c>
      <c r="I159" s="18" t="str">
        <f t="shared" si="7"/>
        <v>No</v>
      </c>
      <c r="J159" s="18" t="str">
        <f t="shared" si="8"/>
        <v>No</v>
      </c>
      <c r="K159" s="21">
        <v>157</v>
      </c>
      <c r="L159" s="5" t="s">
        <v>642</v>
      </c>
      <c r="M159" s="5" t="s">
        <v>643</v>
      </c>
      <c r="N159" s="5" t="s">
        <v>2266</v>
      </c>
      <c r="O159" s="5" t="s">
        <v>149</v>
      </c>
      <c r="P159" s="5" t="s">
        <v>2272</v>
      </c>
      <c r="Q159" s="32" t="s">
        <v>6538</v>
      </c>
      <c r="R159" s="21">
        <v>1</v>
      </c>
      <c r="S159" s="33"/>
      <c r="T159" s="33"/>
      <c r="U159" s="33"/>
      <c r="V159" s="33"/>
      <c r="W159" s="33"/>
      <c r="X159" s="33"/>
      <c r="Y159" s="33"/>
      <c r="Z159" s="33"/>
      <c r="AA159" s="5" t="s">
        <v>149</v>
      </c>
      <c r="AB159" s="5" t="s">
        <v>6539</v>
      </c>
      <c r="AC159" s="32" t="s">
        <v>6540</v>
      </c>
      <c r="AD159" s="21">
        <v>1</v>
      </c>
    </row>
    <row r="160" spans="1:30" x14ac:dyDescent="0.3">
      <c r="A160" s="18" t="str">
        <f t="shared" ref="A160:B160" si="166">IF(AND(ISNUMBER(SEARCH("Yes",C160)),ISNUMBER(SEARCH("Yes",E160)),ISNUMBER(SEARCH("Yes",G160)),ISNUMBER(SEARCH("Yes",I160))),"Yes","No")</f>
        <v>No</v>
      </c>
      <c r="B160" s="18" t="str">
        <f t="shared" si="166"/>
        <v>No</v>
      </c>
      <c r="C160" s="15" t="str">
        <f t="shared" si="1"/>
        <v>No</v>
      </c>
      <c r="D160" s="18" t="str">
        <f t="shared" si="2"/>
        <v>No</v>
      </c>
      <c r="E160" s="18" t="str">
        <f t="shared" si="3"/>
        <v>No</v>
      </c>
      <c r="F160" s="18" t="str">
        <f t="shared" si="4"/>
        <v>No</v>
      </c>
      <c r="G160" s="18" t="str">
        <f t="shared" si="5"/>
        <v>No</v>
      </c>
      <c r="H160" s="18" t="str">
        <f t="shared" si="6"/>
        <v>No</v>
      </c>
      <c r="I160" s="18" t="str">
        <f t="shared" si="7"/>
        <v>Yes</v>
      </c>
      <c r="J160" s="18" t="str">
        <f t="shared" si="8"/>
        <v>Yes</v>
      </c>
      <c r="K160" s="21">
        <v>158</v>
      </c>
      <c r="L160" s="5" t="s">
        <v>644</v>
      </c>
      <c r="M160" s="5" t="s">
        <v>645</v>
      </c>
      <c r="N160" s="5" t="s">
        <v>2266</v>
      </c>
      <c r="O160" s="5" t="s">
        <v>149</v>
      </c>
      <c r="P160" s="5" t="s">
        <v>6541</v>
      </c>
      <c r="Q160" s="32" t="s">
        <v>2961</v>
      </c>
      <c r="R160" s="21">
        <v>1</v>
      </c>
      <c r="S160" s="33"/>
      <c r="T160" s="33"/>
      <c r="U160" s="33"/>
      <c r="V160" s="33"/>
      <c r="W160" s="33"/>
      <c r="X160" s="33"/>
      <c r="Y160" s="33"/>
      <c r="Z160" s="33"/>
      <c r="AA160" s="5" t="s">
        <v>21</v>
      </c>
      <c r="AB160" s="5" t="s">
        <v>2962</v>
      </c>
      <c r="AC160" s="32" t="s">
        <v>2963</v>
      </c>
      <c r="AD160" s="21">
        <v>1</v>
      </c>
    </row>
    <row r="161" spans="1:30" x14ac:dyDescent="0.3">
      <c r="A161" s="18" t="str">
        <f t="shared" ref="A161:B161" si="167">IF(AND(ISNUMBER(SEARCH("Yes",C161)),ISNUMBER(SEARCH("Yes",E161)),ISNUMBER(SEARCH("Yes",G161)),ISNUMBER(SEARCH("Yes",I161))),"Yes","No")</f>
        <v>No</v>
      </c>
      <c r="B161" s="18" t="str">
        <f t="shared" si="167"/>
        <v>No</v>
      </c>
      <c r="C161" s="15" t="str">
        <f t="shared" si="1"/>
        <v>No</v>
      </c>
      <c r="D161" s="18" t="str">
        <f t="shared" si="2"/>
        <v>No</v>
      </c>
      <c r="E161" s="18" t="str">
        <f t="shared" si="3"/>
        <v>No</v>
      </c>
      <c r="F161" s="18" t="str">
        <f t="shared" si="4"/>
        <v>No</v>
      </c>
      <c r="G161" s="18" t="str">
        <f t="shared" si="5"/>
        <v>No</v>
      </c>
      <c r="H161" s="18" t="str">
        <f t="shared" si="6"/>
        <v>No</v>
      </c>
      <c r="I161" s="18" t="str">
        <f t="shared" si="7"/>
        <v>Yes</v>
      </c>
      <c r="J161" s="18" t="str">
        <f t="shared" si="8"/>
        <v>Yes</v>
      </c>
      <c r="K161" s="21">
        <v>159</v>
      </c>
      <c r="L161" s="5" t="s">
        <v>646</v>
      </c>
      <c r="M161" s="5" t="s">
        <v>2964</v>
      </c>
      <c r="N161" s="5" t="s">
        <v>2266</v>
      </c>
      <c r="O161" s="5" t="s">
        <v>149</v>
      </c>
      <c r="P161" s="5" t="s">
        <v>4602</v>
      </c>
      <c r="Q161" s="32" t="s">
        <v>6542</v>
      </c>
      <c r="R161" s="21">
        <v>1</v>
      </c>
      <c r="S161" s="33"/>
      <c r="T161" s="33"/>
      <c r="U161" s="33"/>
      <c r="V161" s="33"/>
      <c r="W161" s="33"/>
      <c r="X161" s="33"/>
      <c r="Y161" s="33"/>
      <c r="Z161" s="33"/>
      <c r="AA161" s="5" t="s">
        <v>2269</v>
      </c>
      <c r="AB161" s="5" t="s">
        <v>6543</v>
      </c>
      <c r="AC161" s="32" t="s">
        <v>6544</v>
      </c>
      <c r="AD161" s="21">
        <v>1</v>
      </c>
    </row>
    <row r="162" spans="1:30" x14ac:dyDescent="0.3">
      <c r="A162" s="18" t="str">
        <f t="shared" ref="A162:B162" si="168">IF(AND(ISNUMBER(SEARCH("Yes",C162)),ISNUMBER(SEARCH("Yes",E162)),ISNUMBER(SEARCH("Yes",G162)),ISNUMBER(SEARCH("Yes",I162))),"Yes","No")</f>
        <v>No</v>
      </c>
      <c r="B162" s="18" t="str">
        <f t="shared" si="168"/>
        <v>No</v>
      </c>
      <c r="C162" s="15" t="str">
        <f t="shared" si="1"/>
        <v>No</v>
      </c>
      <c r="D162" s="18" t="str">
        <f t="shared" si="2"/>
        <v>No</v>
      </c>
      <c r="E162" s="18" t="str">
        <f t="shared" si="3"/>
        <v>No</v>
      </c>
      <c r="F162" s="18" t="str">
        <f t="shared" si="4"/>
        <v>No</v>
      </c>
      <c r="G162" s="18" t="str">
        <f t="shared" si="5"/>
        <v>No</v>
      </c>
      <c r="H162" s="18" t="str">
        <f t="shared" si="6"/>
        <v>No</v>
      </c>
      <c r="I162" s="18" t="str">
        <f t="shared" si="7"/>
        <v>Yes</v>
      </c>
      <c r="J162" s="18" t="str">
        <f t="shared" si="8"/>
        <v>Yes</v>
      </c>
      <c r="K162" s="21">
        <v>160</v>
      </c>
      <c r="L162" s="5" t="s">
        <v>648</v>
      </c>
      <c r="M162" s="5" t="s">
        <v>649</v>
      </c>
      <c r="N162" s="5" t="s">
        <v>2266</v>
      </c>
      <c r="O162" s="5" t="s">
        <v>149</v>
      </c>
      <c r="P162" s="5" t="s">
        <v>2280</v>
      </c>
      <c r="Q162" s="32" t="s">
        <v>6545</v>
      </c>
      <c r="R162" s="21">
        <v>1</v>
      </c>
      <c r="S162" s="33"/>
      <c r="T162" s="33"/>
      <c r="U162" s="33"/>
      <c r="V162" s="33"/>
      <c r="W162" s="33"/>
      <c r="X162" s="33"/>
      <c r="Y162" s="33"/>
      <c r="Z162" s="33"/>
      <c r="AA162" s="5" t="s">
        <v>2269</v>
      </c>
      <c r="AB162" s="5" t="s">
        <v>6546</v>
      </c>
      <c r="AC162" s="32" t="s">
        <v>6547</v>
      </c>
      <c r="AD162" s="21">
        <v>1</v>
      </c>
    </row>
    <row r="163" spans="1:30" x14ac:dyDescent="0.3">
      <c r="A163" s="18" t="str">
        <f t="shared" ref="A163:B163" si="169">IF(AND(ISNUMBER(SEARCH("Yes",C163)),ISNUMBER(SEARCH("Yes",E163)),ISNUMBER(SEARCH("Yes",G163)),ISNUMBER(SEARCH("Yes",I163))),"Yes","No")</f>
        <v>No</v>
      </c>
      <c r="B163" s="18" t="str">
        <f t="shared" si="169"/>
        <v>No</v>
      </c>
      <c r="C163" s="15" t="str">
        <f t="shared" si="1"/>
        <v>No</v>
      </c>
      <c r="D163" s="18" t="str">
        <f t="shared" si="2"/>
        <v>No</v>
      </c>
      <c r="E163" s="18" t="str">
        <f t="shared" si="3"/>
        <v>No</v>
      </c>
      <c r="F163" s="18" t="str">
        <f t="shared" si="4"/>
        <v>No</v>
      </c>
      <c r="G163" s="18" t="str">
        <f t="shared" si="5"/>
        <v>No</v>
      </c>
      <c r="H163" s="18" t="str">
        <f t="shared" si="6"/>
        <v>No</v>
      </c>
      <c r="I163" s="18" t="str">
        <f t="shared" si="7"/>
        <v>Yes</v>
      </c>
      <c r="J163" s="18" t="str">
        <f t="shared" si="8"/>
        <v>No</v>
      </c>
      <c r="K163" s="21">
        <v>161</v>
      </c>
      <c r="L163" s="5" t="s">
        <v>650</v>
      </c>
      <c r="M163" s="5" t="s">
        <v>651</v>
      </c>
      <c r="N163" s="5" t="s">
        <v>2266</v>
      </c>
      <c r="O163" s="5" t="s">
        <v>149</v>
      </c>
      <c r="P163" s="5" t="s">
        <v>2971</v>
      </c>
      <c r="Q163" s="32" t="s">
        <v>2972</v>
      </c>
      <c r="R163" s="21">
        <v>1</v>
      </c>
      <c r="S163" s="33"/>
      <c r="T163" s="33"/>
      <c r="U163" s="33"/>
      <c r="V163" s="33"/>
      <c r="W163" s="33"/>
      <c r="X163" s="33"/>
      <c r="Y163" s="33"/>
      <c r="Z163" s="33"/>
      <c r="AA163" s="5" t="s">
        <v>149</v>
      </c>
      <c r="AB163" s="5" t="s">
        <v>2807</v>
      </c>
      <c r="AC163" s="32" t="s">
        <v>2850</v>
      </c>
      <c r="AD163" s="21">
        <v>1</v>
      </c>
    </row>
    <row r="164" spans="1:30" x14ac:dyDescent="0.3">
      <c r="A164" s="18" t="str">
        <f t="shared" ref="A164:B164" si="170">IF(AND(ISNUMBER(SEARCH("Yes",C164)),ISNUMBER(SEARCH("Yes",E164)),ISNUMBER(SEARCH("Yes",G164)),ISNUMBER(SEARCH("Yes",I164))),"Yes","No")</f>
        <v>No</v>
      </c>
      <c r="B164" s="18" t="str">
        <f t="shared" si="170"/>
        <v>No</v>
      </c>
      <c r="C164" s="15" t="str">
        <f t="shared" si="1"/>
        <v>No</v>
      </c>
      <c r="D164" s="18" t="str">
        <f t="shared" si="2"/>
        <v>No</v>
      </c>
      <c r="E164" s="18" t="str">
        <f t="shared" si="3"/>
        <v>No</v>
      </c>
      <c r="F164" s="18" t="str">
        <f t="shared" si="4"/>
        <v>No</v>
      </c>
      <c r="G164" s="18" t="str">
        <f t="shared" si="5"/>
        <v>No</v>
      </c>
      <c r="H164" s="18" t="str">
        <f t="shared" si="6"/>
        <v>No</v>
      </c>
      <c r="I164" s="18" t="str">
        <f t="shared" si="7"/>
        <v>Yes</v>
      </c>
      <c r="J164" s="18" t="str">
        <f t="shared" si="8"/>
        <v>No</v>
      </c>
      <c r="K164" s="21">
        <v>162</v>
      </c>
      <c r="L164" s="5" t="s">
        <v>652</v>
      </c>
      <c r="M164" s="5" t="s">
        <v>653</v>
      </c>
      <c r="N164" s="5" t="s">
        <v>2266</v>
      </c>
      <c r="O164" s="5" t="s">
        <v>149</v>
      </c>
      <c r="P164" s="5" t="s">
        <v>6548</v>
      </c>
      <c r="Q164" s="32" t="s">
        <v>6549</v>
      </c>
      <c r="R164" s="21">
        <v>1</v>
      </c>
      <c r="S164" s="33"/>
      <c r="T164" s="33"/>
      <c r="U164" s="33"/>
      <c r="V164" s="33"/>
      <c r="W164" s="33"/>
      <c r="X164" s="33"/>
      <c r="Y164" s="33"/>
      <c r="Z164" s="33"/>
      <c r="AA164" s="5" t="s">
        <v>149</v>
      </c>
      <c r="AB164" s="5" t="s">
        <v>6550</v>
      </c>
      <c r="AC164" s="32" t="s">
        <v>6551</v>
      </c>
      <c r="AD164" s="21">
        <v>1</v>
      </c>
    </row>
    <row r="165" spans="1:30" x14ac:dyDescent="0.3">
      <c r="A165" s="18" t="str">
        <f t="shared" ref="A165:B165" si="171">IF(AND(ISNUMBER(SEARCH("Yes",C165)),ISNUMBER(SEARCH("Yes",E165)),ISNUMBER(SEARCH("Yes",G165)),ISNUMBER(SEARCH("Yes",I165))),"Yes","No")</f>
        <v>No</v>
      </c>
      <c r="B165" s="18" t="str">
        <f t="shared" si="171"/>
        <v>No</v>
      </c>
      <c r="C165" s="15" t="str">
        <f t="shared" si="1"/>
        <v>No</v>
      </c>
      <c r="D165" s="18" t="str">
        <f t="shared" si="2"/>
        <v>No</v>
      </c>
      <c r="E165" s="18" t="str">
        <f t="shared" si="3"/>
        <v>No</v>
      </c>
      <c r="F165" s="18" t="str">
        <f t="shared" si="4"/>
        <v>No</v>
      </c>
      <c r="G165" s="18" t="str">
        <f t="shared" si="5"/>
        <v>No</v>
      </c>
      <c r="H165" s="18" t="str">
        <f t="shared" si="6"/>
        <v>No</v>
      </c>
      <c r="I165" s="18" t="str">
        <f t="shared" si="7"/>
        <v>Yes</v>
      </c>
      <c r="J165" s="18" t="str">
        <f t="shared" si="8"/>
        <v>Yes</v>
      </c>
      <c r="K165" s="21">
        <v>163</v>
      </c>
      <c r="L165" s="5" t="s">
        <v>654</v>
      </c>
      <c r="M165" s="5" t="s">
        <v>655</v>
      </c>
      <c r="N165" s="5" t="s">
        <v>2266</v>
      </c>
      <c r="O165" s="5" t="s">
        <v>149</v>
      </c>
      <c r="P165" s="5" t="s">
        <v>2683</v>
      </c>
      <c r="Q165" s="32" t="s">
        <v>6552</v>
      </c>
      <c r="R165" s="21">
        <v>1</v>
      </c>
      <c r="S165" s="33"/>
      <c r="T165" s="33"/>
      <c r="U165" s="33"/>
      <c r="V165" s="33"/>
      <c r="W165" s="33"/>
      <c r="X165" s="33"/>
      <c r="Y165" s="33"/>
      <c r="Z165" s="33"/>
      <c r="AA165" s="5" t="s">
        <v>2269</v>
      </c>
      <c r="AB165" s="5" t="s">
        <v>6553</v>
      </c>
      <c r="AC165" s="32" t="s">
        <v>6554</v>
      </c>
      <c r="AD165" s="21">
        <v>1</v>
      </c>
    </row>
    <row r="166" spans="1:30" x14ac:dyDescent="0.3">
      <c r="A166" s="18" t="str">
        <f t="shared" ref="A166:B166" si="172">IF(AND(ISNUMBER(SEARCH("Yes",C166)),ISNUMBER(SEARCH("Yes",E166)),ISNUMBER(SEARCH("Yes",G166)),ISNUMBER(SEARCH("Yes",I166))),"Yes","No")</f>
        <v>No</v>
      </c>
      <c r="B166" s="18" t="str">
        <f t="shared" si="172"/>
        <v>No</v>
      </c>
      <c r="C166" s="15" t="str">
        <f t="shared" si="1"/>
        <v>No</v>
      </c>
      <c r="D166" s="18" t="str">
        <f t="shared" si="2"/>
        <v>No</v>
      </c>
      <c r="E166" s="18" t="str">
        <f t="shared" si="3"/>
        <v>No</v>
      </c>
      <c r="F166" s="18" t="str">
        <f t="shared" si="4"/>
        <v>No</v>
      </c>
      <c r="G166" s="18" t="str">
        <f t="shared" si="5"/>
        <v>No</v>
      </c>
      <c r="H166" s="18" t="str">
        <f t="shared" si="6"/>
        <v>No</v>
      </c>
      <c r="I166" s="18" t="str">
        <f t="shared" si="7"/>
        <v>No</v>
      </c>
      <c r="J166" s="18" t="str">
        <f t="shared" si="8"/>
        <v>No</v>
      </c>
      <c r="K166" s="21">
        <v>164</v>
      </c>
      <c r="L166" s="5" t="s">
        <v>656</v>
      </c>
      <c r="M166" s="5" t="s">
        <v>657</v>
      </c>
      <c r="N166" s="5" t="s">
        <v>2266</v>
      </c>
      <c r="O166" s="5" t="s">
        <v>149</v>
      </c>
      <c r="P166" s="5" t="s">
        <v>3563</v>
      </c>
      <c r="Q166" s="32" t="s">
        <v>3682</v>
      </c>
      <c r="R166" s="21">
        <v>1</v>
      </c>
      <c r="S166" s="33"/>
      <c r="T166" s="33"/>
      <c r="U166" s="33"/>
      <c r="V166" s="33"/>
      <c r="W166" s="33"/>
      <c r="X166" s="33"/>
      <c r="Y166" s="33"/>
      <c r="Z166" s="33"/>
      <c r="AA166" s="5" t="s">
        <v>149</v>
      </c>
      <c r="AB166" s="5" t="s">
        <v>6555</v>
      </c>
      <c r="AC166" s="32" t="s">
        <v>6556</v>
      </c>
      <c r="AD166" s="21">
        <v>1</v>
      </c>
    </row>
    <row r="167" spans="1:30" x14ac:dyDescent="0.3">
      <c r="A167" s="18" t="str">
        <f t="shared" ref="A167:B167" si="173">IF(AND(ISNUMBER(SEARCH("Yes",C167)),ISNUMBER(SEARCH("Yes",E167)),ISNUMBER(SEARCH("Yes",G167)),ISNUMBER(SEARCH("Yes",I167))),"Yes","No")</f>
        <v>No</v>
      </c>
      <c r="B167" s="18" t="str">
        <f t="shared" si="173"/>
        <v>No</v>
      </c>
      <c r="C167" s="15" t="str">
        <f t="shared" si="1"/>
        <v>No</v>
      </c>
      <c r="D167" s="18" t="str">
        <f t="shared" si="2"/>
        <v>No</v>
      </c>
      <c r="E167" s="18" t="str">
        <f t="shared" si="3"/>
        <v>No</v>
      </c>
      <c r="F167" s="18" t="str">
        <f t="shared" si="4"/>
        <v>No</v>
      </c>
      <c r="G167" s="18" t="str">
        <f t="shared" si="5"/>
        <v>No</v>
      </c>
      <c r="H167" s="18" t="str">
        <f t="shared" si="6"/>
        <v>No</v>
      </c>
      <c r="I167" s="18" t="str">
        <f t="shared" si="7"/>
        <v>Yes</v>
      </c>
      <c r="J167" s="18" t="str">
        <f t="shared" si="8"/>
        <v>Yes</v>
      </c>
      <c r="K167" s="21">
        <v>165</v>
      </c>
      <c r="L167" s="5" t="s">
        <v>658</v>
      </c>
      <c r="M167" s="5" t="s">
        <v>659</v>
      </c>
      <c r="N167" s="5" t="s">
        <v>2266</v>
      </c>
      <c r="O167" s="5" t="s">
        <v>149</v>
      </c>
      <c r="P167" s="5" t="s">
        <v>2496</v>
      </c>
      <c r="Q167" s="32" t="s">
        <v>2983</v>
      </c>
      <c r="R167" s="21">
        <v>1</v>
      </c>
      <c r="S167" s="33"/>
      <c r="T167" s="33"/>
      <c r="U167" s="33"/>
      <c r="V167" s="33"/>
      <c r="W167" s="33"/>
      <c r="X167" s="33"/>
      <c r="Y167" s="33"/>
      <c r="Z167" s="33"/>
      <c r="AA167" s="5" t="s">
        <v>2269</v>
      </c>
      <c r="AB167" s="5" t="s">
        <v>6557</v>
      </c>
      <c r="AC167" s="32" t="s">
        <v>3924</v>
      </c>
      <c r="AD167" s="21">
        <v>1</v>
      </c>
    </row>
    <row r="168" spans="1:30" x14ac:dyDescent="0.3">
      <c r="A168" s="18" t="str">
        <f t="shared" ref="A168:B168" si="174">IF(AND(ISNUMBER(SEARCH("Yes",C168)),ISNUMBER(SEARCH("Yes",E168)),ISNUMBER(SEARCH("Yes",G168)),ISNUMBER(SEARCH("Yes",I168))),"Yes","No")</f>
        <v>No</v>
      </c>
      <c r="B168" s="18" t="str">
        <f t="shared" si="174"/>
        <v>No</v>
      </c>
      <c r="C168" s="15" t="str">
        <f t="shared" si="1"/>
        <v>No</v>
      </c>
      <c r="D168" s="18" t="str">
        <f t="shared" si="2"/>
        <v>No</v>
      </c>
      <c r="E168" s="18" t="str">
        <f t="shared" si="3"/>
        <v>No</v>
      </c>
      <c r="F168" s="18" t="str">
        <f t="shared" si="4"/>
        <v>No</v>
      </c>
      <c r="G168" s="18" t="str">
        <f t="shared" si="5"/>
        <v>No</v>
      </c>
      <c r="H168" s="18" t="str">
        <f t="shared" si="6"/>
        <v>No</v>
      </c>
      <c r="I168" s="18" t="str">
        <f t="shared" si="7"/>
        <v>Yes</v>
      </c>
      <c r="J168" s="18" t="str">
        <f t="shared" si="8"/>
        <v>Yes</v>
      </c>
      <c r="K168" s="21">
        <v>166</v>
      </c>
      <c r="L168" s="5" t="s">
        <v>660</v>
      </c>
      <c r="M168" s="5" t="s">
        <v>661</v>
      </c>
      <c r="N168" s="5" t="s">
        <v>2266</v>
      </c>
      <c r="O168" s="5" t="s">
        <v>149</v>
      </c>
      <c r="P168" s="5" t="s">
        <v>2297</v>
      </c>
      <c r="Q168" s="32" t="s">
        <v>2986</v>
      </c>
      <c r="R168" s="21">
        <v>1</v>
      </c>
      <c r="S168" s="33"/>
      <c r="T168" s="33"/>
      <c r="U168" s="33"/>
      <c r="V168" s="33"/>
      <c r="W168" s="33"/>
      <c r="X168" s="33"/>
      <c r="Y168" s="33"/>
      <c r="Z168" s="33"/>
      <c r="AA168" s="5" t="s">
        <v>2269</v>
      </c>
      <c r="AB168" s="5" t="s">
        <v>2987</v>
      </c>
      <c r="AC168" s="32" t="s">
        <v>2988</v>
      </c>
      <c r="AD168" s="21">
        <v>1</v>
      </c>
    </row>
    <row r="169" spans="1:30" x14ac:dyDescent="0.3">
      <c r="A169" s="18" t="str">
        <f t="shared" ref="A169:B169" si="175">IF(AND(ISNUMBER(SEARCH("Yes",C169)),ISNUMBER(SEARCH("Yes",E169)),ISNUMBER(SEARCH("Yes",G169)),ISNUMBER(SEARCH("Yes",I169))),"Yes","No")</f>
        <v>No</v>
      </c>
      <c r="B169" s="18" t="str">
        <f t="shared" si="175"/>
        <v>No</v>
      </c>
      <c r="C169" s="15" t="str">
        <f t="shared" si="1"/>
        <v>No</v>
      </c>
      <c r="D169" s="18" t="str">
        <f t="shared" si="2"/>
        <v>No</v>
      </c>
      <c r="E169" s="18" t="str">
        <f t="shared" si="3"/>
        <v>No</v>
      </c>
      <c r="F169" s="18" t="str">
        <f t="shared" si="4"/>
        <v>No</v>
      </c>
      <c r="G169" s="18" t="str">
        <f t="shared" si="5"/>
        <v>No</v>
      </c>
      <c r="H169" s="18" t="str">
        <f t="shared" si="6"/>
        <v>No</v>
      </c>
      <c r="I169" s="18" t="str">
        <f t="shared" si="7"/>
        <v>Yes</v>
      </c>
      <c r="J169" s="18" t="str">
        <f t="shared" si="8"/>
        <v>Yes</v>
      </c>
      <c r="K169" s="21">
        <v>167</v>
      </c>
      <c r="L169" s="5" t="s">
        <v>662</v>
      </c>
      <c r="M169" s="5" t="s">
        <v>663</v>
      </c>
      <c r="N169" s="5" t="s">
        <v>2266</v>
      </c>
      <c r="O169" s="5" t="s">
        <v>149</v>
      </c>
      <c r="P169" s="5" t="s">
        <v>2276</v>
      </c>
      <c r="Q169" s="32" t="s">
        <v>6558</v>
      </c>
      <c r="R169" s="21">
        <v>1</v>
      </c>
      <c r="S169" s="33"/>
      <c r="T169" s="33"/>
      <c r="U169" s="33"/>
      <c r="V169" s="33"/>
      <c r="W169" s="33"/>
      <c r="X169" s="33"/>
      <c r="Y169" s="33"/>
      <c r="Z169" s="33"/>
      <c r="AA169" s="5" t="s">
        <v>2269</v>
      </c>
      <c r="AB169" s="5" t="s">
        <v>6559</v>
      </c>
      <c r="AC169" s="32" t="s">
        <v>6560</v>
      </c>
      <c r="AD169" s="21">
        <v>1</v>
      </c>
    </row>
    <row r="170" spans="1:30" x14ac:dyDescent="0.3">
      <c r="A170" s="18" t="str">
        <f t="shared" ref="A170:B170" si="176">IF(AND(ISNUMBER(SEARCH("Yes",C170)),ISNUMBER(SEARCH("Yes",E170)),ISNUMBER(SEARCH("Yes",G170)),ISNUMBER(SEARCH("Yes",I170))),"Yes","No")</f>
        <v>No</v>
      </c>
      <c r="B170" s="18" t="str">
        <f t="shared" si="176"/>
        <v>No</v>
      </c>
      <c r="C170" s="15" t="str">
        <f t="shared" si="1"/>
        <v>No</v>
      </c>
      <c r="D170" s="18" t="str">
        <f t="shared" si="2"/>
        <v>No</v>
      </c>
      <c r="E170" s="18" t="str">
        <f t="shared" si="3"/>
        <v>No</v>
      </c>
      <c r="F170" s="18" t="str">
        <f t="shared" si="4"/>
        <v>No</v>
      </c>
      <c r="G170" s="18" t="str">
        <f t="shared" si="5"/>
        <v>No</v>
      </c>
      <c r="H170" s="18" t="str">
        <f t="shared" si="6"/>
        <v>No</v>
      </c>
      <c r="I170" s="18" t="str">
        <f t="shared" si="7"/>
        <v>No</v>
      </c>
      <c r="J170" s="18" t="str">
        <f t="shared" si="8"/>
        <v>No</v>
      </c>
      <c r="K170" s="21">
        <v>168</v>
      </c>
      <c r="L170" s="5" t="s">
        <v>664</v>
      </c>
      <c r="M170" s="5" t="s">
        <v>665</v>
      </c>
      <c r="N170" s="5" t="s">
        <v>2266</v>
      </c>
      <c r="O170" s="5" t="s">
        <v>149</v>
      </c>
      <c r="P170" s="5" t="s">
        <v>2992</v>
      </c>
      <c r="Q170" s="32" t="s">
        <v>2993</v>
      </c>
      <c r="R170" s="21">
        <v>1</v>
      </c>
      <c r="S170" s="33"/>
      <c r="T170" s="33"/>
      <c r="U170" s="33"/>
      <c r="V170" s="33"/>
      <c r="W170" s="33"/>
      <c r="X170" s="33"/>
      <c r="Y170" s="33"/>
      <c r="Z170" s="33"/>
      <c r="AA170" s="5" t="s">
        <v>149</v>
      </c>
      <c r="AB170" s="5" t="s">
        <v>6561</v>
      </c>
      <c r="AC170" s="32" t="s">
        <v>6562</v>
      </c>
      <c r="AD170" s="21">
        <v>1</v>
      </c>
    </row>
    <row r="171" spans="1:30" x14ac:dyDescent="0.3">
      <c r="A171" s="18" t="str">
        <f t="shared" ref="A171:B171" si="177">IF(AND(ISNUMBER(SEARCH("Yes",C171)),ISNUMBER(SEARCH("Yes",E171)),ISNUMBER(SEARCH("Yes",G171)),ISNUMBER(SEARCH("Yes",I171))),"Yes","No")</f>
        <v>No</v>
      </c>
      <c r="B171" s="18" t="str">
        <f t="shared" si="177"/>
        <v>No</v>
      </c>
      <c r="C171" s="15" t="str">
        <f t="shared" si="1"/>
        <v>No</v>
      </c>
      <c r="D171" s="18" t="str">
        <f t="shared" si="2"/>
        <v>No</v>
      </c>
      <c r="E171" s="18" t="str">
        <f t="shared" si="3"/>
        <v>No</v>
      </c>
      <c r="F171" s="18" t="str">
        <f t="shared" si="4"/>
        <v>No</v>
      </c>
      <c r="G171" s="18" t="str">
        <f t="shared" si="5"/>
        <v>No</v>
      </c>
      <c r="H171" s="18" t="str">
        <f t="shared" si="6"/>
        <v>No</v>
      </c>
      <c r="I171" s="18" t="str">
        <f t="shared" si="7"/>
        <v>Yes</v>
      </c>
      <c r="J171" s="18" t="str">
        <f t="shared" si="8"/>
        <v>Yes</v>
      </c>
      <c r="K171" s="21">
        <v>169</v>
      </c>
      <c r="L171" s="5" t="s">
        <v>666</v>
      </c>
      <c r="M171" s="5" t="s">
        <v>667</v>
      </c>
      <c r="N171" s="5" t="s">
        <v>2266</v>
      </c>
      <c r="O171" s="5" t="s">
        <v>149</v>
      </c>
      <c r="P171" s="5" t="s">
        <v>3940</v>
      </c>
      <c r="Q171" s="32" t="s">
        <v>2997</v>
      </c>
      <c r="R171" s="21">
        <v>1</v>
      </c>
      <c r="S171" s="33"/>
      <c r="T171" s="33"/>
      <c r="U171" s="33"/>
      <c r="V171" s="33"/>
      <c r="W171" s="33"/>
      <c r="X171" s="33"/>
      <c r="Y171" s="33"/>
      <c r="Z171" s="33"/>
      <c r="AA171" s="5" t="s">
        <v>21</v>
      </c>
      <c r="AB171" s="5" t="s">
        <v>6563</v>
      </c>
      <c r="AC171" s="32" t="s">
        <v>6564</v>
      </c>
      <c r="AD171" s="21">
        <v>1</v>
      </c>
    </row>
    <row r="172" spans="1:30" x14ac:dyDescent="0.3">
      <c r="A172" s="18" t="str">
        <f t="shared" ref="A172:B172" si="178">IF(AND(ISNUMBER(SEARCH("Yes",C172)),ISNUMBER(SEARCH("Yes",E172)),ISNUMBER(SEARCH("Yes",G172)),ISNUMBER(SEARCH("Yes",I172))),"Yes","No")</f>
        <v>No</v>
      </c>
      <c r="B172" s="18" t="str">
        <f t="shared" si="178"/>
        <v>No</v>
      </c>
      <c r="C172" s="15" t="str">
        <f t="shared" si="1"/>
        <v>No</v>
      </c>
      <c r="D172" s="18" t="str">
        <f t="shared" si="2"/>
        <v>No</v>
      </c>
      <c r="E172" s="18" t="str">
        <f t="shared" si="3"/>
        <v>No</v>
      </c>
      <c r="F172" s="18" t="str">
        <f t="shared" si="4"/>
        <v>No</v>
      </c>
      <c r="G172" s="18" t="str">
        <f t="shared" si="5"/>
        <v>No</v>
      </c>
      <c r="H172" s="18" t="str">
        <f t="shared" si="6"/>
        <v>No</v>
      </c>
      <c r="I172" s="18" t="str">
        <f t="shared" si="7"/>
        <v>Yes</v>
      </c>
      <c r="J172" s="18" t="str">
        <f t="shared" si="8"/>
        <v>Yes</v>
      </c>
      <c r="K172" s="21">
        <v>170</v>
      </c>
      <c r="L172" s="5" t="s">
        <v>668</v>
      </c>
      <c r="M172" s="5" t="s">
        <v>669</v>
      </c>
      <c r="N172" s="5" t="s">
        <v>2266</v>
      </c>
      <c r="O172" s="5" t="s">
        <v>149</v>
      </c>
      <c r="P172" s="5" t="s">
        <v>2683</v>
      </c>
      <c r="Q172" s="32" t="s">
        <v>2999</v>
      </c>
      <c r="R172" s="21">
        <v>1</v>
      </c>
      <c r="S172" s="33"/>
      <c r="T172" s="33"/>
      <c r="U172" s="33"/>
      <c r="V172" s="33"/>
      <c r="W172" s="33"/>
      <c r="X172" s="33"/>
      <c r="Y172" s="33"/>
      <c r="Z172" s="33"/>
      <c r="AA172" s="5" t="s">
        <v>21</v>
      </c>
      <c r="AB172" s="5" t="s">
        <v>5304</v>
      </c>
      <c r="AC172" s="32" t="s">
        <v>6565</v>
      </c>
      <c r="AD172" s="21">
        <v>1</v>
      </c>
    </row>
    <row r="173" spans="1:30" x14ac:dyDescent="0.3">
      <c r="A173" s="18" t="str">
        <f t="shared" ref="A173:B173" si="179">IF(AND(ISNUMBER(SEARCH("Yes",C173)),ISNUMBER(SEARCH("Yes",E173)),ISNUMBER(SEARCH("Yes",G173)),ISNUMBER(SEARCH("Yes",I173))),"Yes","No")</f>
        <v>No</v>
      </c>
      <c r="B173" s="18" t="str">
        <f t="shared" si="179"/>
        <v>No</v>
      </c>
      <c r="C173" s="15" t="str">
        <f t="shared" si="1"/>
        <v>No</v>
      </c>
      <c r="D173" s="18" t="str">
        <f t="shared" si="2"/>
        <v>No</v>
      </c>
      <c r="E173" s="18" t="str">
        <f t="shared" si="3"/>
        <v>No</v>
      </c>
      <c r="F173" s="18" t="str">
        <f t="shared" si="4"/>
        <v>No</v>
      </c>
      <c r="G173" s="18" t="str">
        <f t="shared" si="5"/>
        <v>No</v>
      </c>
      <c r="H173" s="18" t="str">
        <f t="shared" si="6"/>
        <v>No</v>
      </c>
      <c r="I173" s="18" t="str">
        <f t="shared" si="7"/>
        <v>Yes</v>
      </c>
      <c r="J173" s="18" t="str">
        <f t="shared" si="8"/>
        <v>Yes</v>
      </c>
      <c r="K173" s="21">
        <v>171</v>
      </c>
      <c r="L173" s="5" t="s">
        <v>670</v>
      </c>
      <c r="M173" s="5" t="s">
        <v>671</v>
      </c>
      <c r="N173" s="5" t="s">
        <v>2266</v>
      </c>
      <c r="O173" s="5" t="s">
        <v>149</v>
      </c>
      <c r="P173" s="5" t="s">
        <v>6566</v>
      </c>
      <c r="Q173" s="32" t="s">
        <v>6567</v>
      </c>
      <c r="R173" s="21">
        <v>1</v>
      </c>
      <c r="S173" s="33"/>
      <c r="T173" s="33"/>
      <c r="U173" s="33"/>
      <c r="V173" s="33"/>
      <c r="W173" s="33"/>
      <c r="X173" s="33"/>
      <c r="Y173" s="33"/>
      <c r="Z173" s="33"/>
      <c r="AA173" s="5" t="s">
        <v>2269</v>
      </c>
      <c r="AB173" s="5" t="s">
        <v>3253</v>
      </c>
      <c r="AC173" s="32" t="s">
        <v>3084</v>
      </c>
      <c r="AD173" s="21">
        <v>1</v>
      </c>
    </row>
    <row r="174" spans="1:30" x14ac:dyDescent="0.3">
      <c r="A174" s="18" t="str">
        <f t="shared" ref="A174:B174" si="180">IF(AND(ISNUMBER(SEARCH("Yes",C174)),ISNUMBER(SEARCH("Yes",E174)),ISNUMBER(SEARCH("Yes",G174)),ISNUMBER(SEARCH("Yes",I174))),"Yes","No")</f>
        <v>No</v>
      </c>
      <c r="B174" s="18" t="str">
        <f t="shared" si="180"/>
        <v>No</v>
      </c>
      <c r="C174" s="15" t="str">
        <f t="shared" si="1"/>
        <v>No</v>
      </c>
      <c r="D174" s="18" t="str">
        <f t="shared" si="2"/>
        <v>No</v>
      </c>
      <c r="E174" s="18" t="str">
        <f t="shared" si="3"/>
        <v>No</v>
      </c>
      <c r="F174" s="18" t="str">
        <f t="shared" si="4"/>
        <v>No</v>
      </c>
      <c r="G174" s="18" t="str">
        <f t="shared" si="5"/>
        <v>No</v>
      </c>
      <c r="H174" s="18" t="str">
        <f t="shared" si="6"/>
        <v>No</v>
      </c>
      <c r="I174" s="18" t="str">
        <f t="shared" si="7"/>
        <v>Yes</v>
      </c>
      <c r="J174" s="18" t="str">
        <f t="shared" si="8"/>
        <v>Yes</v>
      </c>
      <c r="K174" s="21">
        <v>172</v>
      </c>
      <c r="L174" s="5" t="s">
        <v>672</v>
      </c>
      <c r="M174" s="5" t="s">
        <v>673</v>
      </c>
      <c r="N174" s="5" t="s">
        <v>2266</v>
      </c>
      <c r="O174" s="5" t="s">
        <v>149</v>
      </c>
      <c r="P174" s="5" t="s">
        <v>3006</v>
      </c>
      <c r="Q174" s="32" t="s">
        <v>4293</v>
      </c>
      <c r="R174" s="21">
        <v>1</v>
      </c>
      <c r="S174" s="33"/>
      <c r="T174" s="33"/>
      <c r="U174" s="33"/>
      <c r="V174" s="33"/>
      <c r="W174" s="33"/>
      <c r="X174" s="33"/>
      <c r="Y174" s="33"/>
      <c r="Z174" s="33"/>
      <c r="AA174" s="5" t="s">
        <v>2269</v>
      </c>
      <c r="AB174" s="5" t="s">
        <v>6568</v>
      </c>
      <c r="AC174" s="32" t="s">
        <v>6569</v>
      </c>
      <c r="AD174" s="21">
        <v>1</v>
      </c>
    </row>
    <row r="175" spans="1:30" x14ac:dyDescent="0.3">
      <c r="A175" s="18" t="str">
        <f t="shared" ref="A175:B175" si="181">IF(AND(ISNUMBER(SEARCH("Yes",C175)),ISNUMBER(SEARCH("Yes",E175)),ISNUMBER(SEARCH("Yes",G175)),ISNUMBER(SEARCH("Yes",I175))),"Yes","No")</f>
        <v>No</v>
      </c>
      <c r="B175" s="18" t="str">
        <f t="shared" si="181"/>
        <v>No</v>
      </c>
      <c r="C175" s="15" t="str">
        <f t="shared" si="1"/>
        <v>No</v>
      </c>
      <c r="D175" s="18" t="str">
        <f t="shared" si="2"/>
        <v>No</v>
      </c>
      <c r="E175" s="18" t="str">
        <f t="shared" si="3"/>
        <v>No</v>
      </c>
      <c r="F175" s="18" t="str">
        <f t="shared" si="4"/>
        <v>No</v>
      </c>
      <c r="G175" s="18" t="str">
        <f t="shared" si="5"/>
        <v>No</v>
      </c>
      <c r="H175" s="18" t="str">
        <f t="shared" si="6"/>
        <v>No</v>
      </c>
      <c r="I175" s="18" t="str">
        <f t="shared" si="7"/>
        <v>Yes</v>
      </c>
      <c r="J175" s="18" t="str">
        <f t="shared" si="8"/>
        <v>Yes</v>
      </c>
      <c r="K175" s="21">
        <v>173</v>
      </c>
      <c r="L175" s="5" t="s">
        <v>674</v>
      </c>
      <c r="M175" s="5" t="s">
        <v>675</v>
      </c>
      <c r="N175" s="5" t="s">
        <v>2266</v>
      </c>
      <c r="O175" s="5" t="s">
        <v>149</v>
      </c>
      <c r="P175" s="5" t="s">
        <v>3340</v>
      </c>
      <c r="Q175" s="32" t="s">
        <v>6570</v>
      </c>
      <c r="R175" s="21">
        <v>1</v>
      </c>
      <c r="S175" s="33"/>
      <c r="T175" s="33"/>
      <c r="U175" s="33"/>
      <c r="V175" s="33"/>
      <c r="W175" s="33"/>
      <c r="X175" s="33"/>
      <c r="Y175" s="33"/>
      <c r="Z175" s="33"/>
      <c r="AA175" s="5" t="s">
        <v>21</v>
      </c>
      <c r="AB175" s="5" t="s">
        <v>6571</v>
      </c>
      <c r="AC175" s="32" t="s">
        <v>6572</v>
      </c>
      <c r="AD175" s="21">
        <v>1</v>
      </c>
    </row>
    <row r="176" spans="1:30" x14ac:dyDescent="0.3">
      <c r="A176" s="18" t="str">
        <f t="shared" ref="A176:B176" si="182">IF(AND(ISNUMBER(SEARCH("Yes",C176)),ISNUMBER(SEARCH("Yes",E176)),ISNUMBER(SEARCH("Yes",G176)),ISNUMBER(SEARCH("Yes",I176))),"Yes","No")</f>
        <v>No</v>
      </c>
      <c r="B176" s="18" t="str">
        <f t="shared" si="182"/>
        <v>No</v>
      </c>
      <c r="C176" s="15" t="str">
        <f t="shared" si="1"/>
        <v>No</v>
      </c>
      <c r="D176" s="18" t="str">
        <f t="shared" si="2"/>
        <v>No</v>
      </c>
      <c r="E176" s="18" t="str">
        <f t="shared" si="3"/>
        <v>No</v>
      </c>
      <c r="F176" s="18" t="str">
        <f t="shared" si="4"/>
        <v>No</v>
      </c>
      <c r="G176" s="18" t="str">
        <f t="shared" si="5"/>
        <v>No</v>
      </c>
      <c r="H176" s="18" t="str">
        <f t="shared" si="6"/>
        <v>No</v>
      </c>
      <c r="I176" s="18" t="str">
        <f t="shared" si="7"/>
        <v>Yes</v>
      </c>
      <c r="J176" s="18" t="str">
        <f t="shared" si="8"/>
        <v>Yes</v>
      </c>
      <c r="K176" s="21">
        <v>174</v>
      </c>
      <c r="L176" s="5" t="s">
        <v>676</v>
      </c>
      <c r="M176" s="5" t="s">
        <v>677</v>
      </c>
      <c r="N176" s="5" t="s">
        <v>2266</v>
      </c>
      <c r="O176" s="5" t="s">
        <v>149</v>
      </c>
      <c r="P176" s="5" t="s">
        <v>2408</v>
      </c>
      <c r="Q176" s="32" t="s">
        <v>6573</v>
      </c>
      <c r="R176" s="21">
        <v>1</v>
      </c>
      <c r="S176" s="33"/>
      <c r="T176" s="33"/>
      <c r="U176" s="33"/>
      <c r="V176" s="33"/>
      <c r="W176" s="33"/>
      <c r="X176" s="33"/>
      <c r="Y176" s="33"/>
      <c r="Z176" s="33"/>
      <c r="AA176" s="5" t="s">
        <v>21</v>
      </c>
      <c r="AB176" s="5" t="s">
        <v>3016</v>
      </c>
      <c r="AC176" s="32" t="s">
        <v>3017</v>
      </c>
      <c r="AD176" s="21">
        <v>1</v>
      </c>
    </row>
    <row r="177" spans="1:30" x14ac:dyDescent="0.3">
      <c r="A177" s="18" t="str">
        <f t="shared" ref="A177:B177" si="183">IF(AND(ISNUMBER(SEARCH("Yes",C177)),ISNUMBER(SEARCH("Yes",E177)),ISNUMBER(SEARCH("Yes",G177)),ISNUMBER(SEARCH("Yes",I177))),"Yes","No")</f>
        <v>No</v>
      </c>
      <c r="B177" s="18" t="str">
        <f t="shared" si="183"/>
        <v>No</v>
      </c>
      <c r="C177" s="15" t="str">
        <f t="shared" si="1"/>
        <v>No</v>
      </c>
      <c r="D177" s="18" t="str">
        <f t="shared" si="2"/>
        <v>No</v>
      </c>
      <c r="E177" s="18" t="str">
        <f t="shared" si="3"/>
        <v>No</v>
      </c>
      <c r="F177" s="18" t="str">
        <f t="shared" si="4"/>
        <v>No</v>
      </c>
      <c r="G177" s="18" t="str">
        <f t="shared" si="5"/>
        <v>No</v>
      </c>
      <c r="H177" s="18" t="str">
        <f t="shared" si="6"/>
        <v>No</v>
      </c>
      <c r="I177" s="18" t="str">
        <f t="shared" si="7"/>
        <v>Yes</v>
      </c>
      <c r="J177" s="18" t="str">
        <f t="shared" si="8"/>
        <v>No</v>
      </c>
      <c r="K177" s="21">
        <v>175</v>
      </c>
      <c r="L177" s="5" t="s">
        <v>678</v>
      </c>
      <c r="M177" s="5" t="s">
        <v>679</v>
      </c>
      <c r="N177" s="5" t="s">
        <v>2266</v>
      </c>
      <c r="O177" s="5" t="s">
        <v>149</v>
      </c>
      <c r="P177" s="5" t="s">
        <v>6574</v>
      </c>
      <c r="Q177" s="32" t="s">
        <v>6575</v>
      </c>
      <c r="R177" s="21">
        <v>1</v>
      </c>
      <c r="S177" s="33"/>
      <c r="T177" s="33"/>
      <c r="U177" s="33"/>
      <c r="V177" s="33"/>
      <c r="W177" s="33"/>
      <c r="X177" s="33"/>
      <c r="Y177" s="33"/>
      <c r="Z177" s="33"/>
      <c r="AA177" s="5" t="s">
        <v>149</v>
      </c>
      <c r="AB177" s="5" t="s">
        <v>2890</v>
      </c>
      <c r="AC177" s="32" t="s">
        <v>3200</v>
      </c>
      <c r="AD177" s="21">
        <v>1</v>
      </c>
    </row>
    <row r="178" spans="1:30" x14ac:dyDescent="0.3">
      <c r="A178" s="18" t="str">
        <f t="shared" ref="A178:B178" si="184">IF(AND(ISNUMBER(SEARCH("Yes",C178)),ISNUMBER(SEARCH("Yes",E178)),ISNUMBER(SEARCH("Yes",G178)),ISNUMBER(SEARCH("Yes",I178))),"Yes","No")</f>
        <v>No</v>
      </c>
      <c r="B178" s="18" t="str">
        <f t="shared" si="184"/>
        <v>No</v>
      </c>
      <c r="C178" s="15" t="str">
        <f t="shared" si="1"/>
        <v>No</v>
      </c>
      <c r="D178" s="18" t="str">
        <f t="shared" si="2"/>
        <v>No</v>
      </c>
      <c r="E178" s="18" t="str">
        <f t="shared" si="3"/>
        <v>No</v>
      </c>
      <c r="F178" s="18" t="str">
        <f t="shared" si="4"/>
        <v>No</v>
      </c>
      <c r="G178" s="18" t="str">
        <f t="shared" si="5"/>
        <v>No</v>
      </c>
      <c r="H178" s="18" t="str">
        <f t="shared" si="6"/>
        <v>No</v>
      </c>
      <c r="I178" s="18" t="str">
        <f t="shared" si="7"/>
        <v>Yes</v>
      </c>
      <c r="J178" s="18" t="str">
        <f t="shared" si="8"/>
        <v>Yes</v>
      </c>
      <c r="K178" s="21">
        <v>176</v>
      </c>
      <c r="L178" s="5" t="s">
        <v>680</v>
      </c>
      <c r="M178" s="5" t="s">
        <v>681</v>
      </c>
      <c r="N178" s="5" t="s">
        <v>2266</v>
      </c>
      <c r="O178" s="5" t="s">
        <v>149</v>
      </c>
      <c r="P178" s="5" t="s">
        <v>2284</v>
      </c>
      <c r="Q178" s="32" t="s">
        <v>3021</v>
      </c>
      <c r="R178" s="21">
        <v>1</v>
      </c>
      <c r="S178" s="33"/>
      <c r="T178" s="33"/>
      <c r="U178" s="33"/>
      <c r="V178" s="33"/>
      <c r="W178" s="33"/>
      <c r="X178" s="33"/>
      <c r="Y178" s="33"/>
      <c r="Z178" s="33"/>
      <c r="AA178" s="5" t="s">
        <v>2269</v>
      </c>
      <c r="AB178" s="5" t="s">
        <v>3022</v>
      </c>
      <c r="AC178" s="32" t="s">
        <v>3023</v>
      </c>
      <c r="AD178" s="21">
        <v>1</v>
      </c>
    </row>
    <row r="179" spans="1:30" x14ac:dyDescent="0.3">
      <c r="A179" s="18" t="str">
        <f t="shared" ref="A179:B179" si="185">IF(AND(ISNUMBER(SEARCH("Yes",C179)),ISNUMBER(SEARCH("Yes",E179)),ISNUMBER(SEARCH("Yes",G179)),ISNUMBER(SEARCH("Yes",I179))),"Yes","No")</f>
        <v>No</v>
      </c>
      <c r="B179" s="18" t="str">
        <f t="shared" si="185"/>
        <v>No</v>
      </c>
      <c r="C179" s="15" t="str">
        <f t="shared" si="1"/>
        <v>No</v>
      </c>
      <c r="D179" s="18" t="str">
        <f t="shared" si="2"/>
        <v>No</v>
      </c>
      <c r="E179" s="18" t="str">
        <f t="shared" si="3"/>
        <v>No</v>
      </c>
      <c r="F179" s="18" t="str">
        <f t="shared" si="4"/>
        <v>No</v>
      </c>
      <c r="G179" s="18" t="str">
        <f t="shared" si="5"/>
        <v>No</v>
      </c>
      <c r="H179" s="18" t="str">
        <f t="shared" si="6"/>
        <v>No</v>
      </c>
      <c r="I179" s="18" t="str">
        <f t="shared" si="7"/>
        <v>Yes</v>
      </c>
      <c r="J179" s="18" t="str">
        <f t="shared" si="8"/>
        <v>Yes</v>
      </c>
      <c r="K179" s="21">
        <v>177</v>
      </c>
      <c r="L179" s="5" t="s">
        <v>682</v>
      </c>
      <c r="M179" s="5" t="s">
        <v>683</v>
      </c>
      <c r="N179" s="5" t="s">
        <v>2266</v>
      </c>
      <c r="O179" s="5" t="s">
        <v>149</v>
      </c>
      <c r="P179" s="5" t="s">
        <v>2284</v>
      </c>
      <c r="Q179" s="32" t="s">
        <v>6576</v>
      </c>
      <c r="R179" s="21">
        <v>1</v>
      </c>
      <c r="S179" s="33"/>
      <c r="T179" s="33"/>
      <c r="U179" s="33"/>
      <c r="V179" s="33"/>
      <c r="W179" s="33"/>
      <c r="X179" s="33"/>
      <c r="Y179" s="33"/>
      <c r="Z179" s="33"/>
      <c r="AA179" s="5" t="s">
        <v>2269</v>
      </c>
      <c r="AB179" s="5" t="s">
        <v>5730</v>
      </c>
      <c r="AC179" s="32" t="s">
        <v>2558</v>
      </c>
      <c r="AD179" s="21">
        <v>1</v>
      </c>
    </row>
    <row r="180" spans="1:30" x14ac:dyDescent="0.3">
      <c r="A180" s="18" t="str">
        <f t="shared" ref="A180:B180" si="186">IF(AND(ISNUMBER(SEARCH("Yes",C180)),ISNUMBER(SEARCH("Yes",E180)),ISNUMBER(SEARCH("Yes",G180)),ISNUMBER(SEARCH("Yes",I180))),"Yes","No")</f>
        <v>No</v>
      </c>
      <c r="B180" s="18" t="str">
        <f t="shared" si="186"/>
        <v>No</v>
      </c>
      <c r="C180" s="15" t="str">
        <f t="shared" si="1"/>
        <v>No</v>
      </c>
      <c r="D180" s="18" t="str">
        <f t="shared" si="2"/>
        <v>No</v>
      </c>
      <c r="E180" s="18" t="str">
        <f t="shared" si="3"/>
        <v>No</v>
      </c>
      <c r="F180" s="18" t="str">
        <f t="shared" si="4"/>
        <v>No</v>
      </c>
      <c r="G180" s="18" t="str">
        <f t="shared" si="5"/>
        <v>No</v>
      </c>
      <c r="H180" s="18" t="str">
        <f t="shared" si="6"/>
        <v>No</v>
      </c>
      <c r="I180" s="18" t="str">
        <f t="shared" si="7"/>
        <v>Yes</v>
      </c>
      <c r="J180" s="18" t="str">
        <f t="shared" si="8"/>
        <v>Yes</v>
      </c>
      <c r="K180" s="21">
        <v>178</v>
      </c>
      <c r="L180" s="5" t="s">
        <v>684</v>
      </c>
      <c r="M180" s="5" t="s">
        <v>685</v>
      </c>
      <c r="N180" s="5" t="s">
        <v>2266</v>
      </c>
      <c r="O180" s="5" t="s">
        <v>149</v>
      </c>
      <c r="P180" s="5" t="s">
        <v>2496</v>
      </c>
      <c r="Q180" s="32" t="s">
        <v>6577</v>
      </c>
      <c r="R180" s="21">
        <v>1</v>
      </c>
      <c r="S180" s="33"/>
      <c r="T180" s="33"/>
      <c r="U180" s="33"/>
      <c r="V180" s="33"/>
      <c r="W180" s="33"/>
      <c r="X180" s="33"/>
      <c r="Y180" s="33"/>
      <c r="Z180" s="33"/>
      <c r="AA180" s="5" t="s">
        <v>2269</v>
      </c>
      <c r="AB180" s="5" t="s">
        <v>6578</v>
      </c>
      <c r="AC180" s="32" t="s">
        <v>6579</v>
      </c>
      <c r="AD180" s="21">
        <v>1</v>
      </c>
    </row>
    <row r="181" spans="1:30" x14ac:dyDescent="0.3">
      <c r="A181" s="18" t="str">
        <f t="shared" ref="A181:B181" si="187">IF(AND(ISNUMBER(SEARCH("Yes",C181)),ISNUMBER(SEARCH("Yes",E181)),ISNUMBER(SEARCH("Yes",G181)),ISNUMBER(SEARCH("Yes",I181))),"Yes","No")</f>
        <v>No</v>
      </c>
      <c r="B181" s="18" t="str">
        <f t="shared" si="187"/>
        <v>No</v>
      </c>
      <c r="C181" s="15" t="str">
        <f t="shared" si="1"/>
        <v>No</v>
      </c>
      <c r="D181" s="18" t="str">
        <f t="shared" si="2"/>
        <v>No</v>
      </c>
      <c r="E181" s="18" t="str">
        <f t="shared" si="3"/>
        <v>No</v>
      </c>
      <c r="F181" s="18" t="str">
        <f t="shared" si="4"/>
        <v>No</v>
      </c>
      <c r="G181" s="18" t="str">
        <f t="shared" si="5"/>
        <v>No</v>
      </c>
      <c r="H181" s="18" t="str">
        <f t="shared" si="6"/>
        <v>No</v>
      </c>
      <c r="I181" s="18" t="str">
        <f t="shared" si="7"/>
        <v>Yes</v>
      </c>
      <c r="J181" s="18" t="str">
        <f t="shared" si="8"/>
        <v>Yes</v>
      </c>
      <c r="K181" s="21">
        <v>179</v>
      </c>
      <c r="L181" s="5" t="s">
        <v>686</v>
      </c>
      <c r="M181" s="5" t="s">
        <v>687</v>
      </c>
      <c r="N181" s="5" t="s">
        <v>2266</v>
      </c>
      <c r="O181" s="5" t="s">
        <v>149</v>
      </c>
      <c r="P181" s="5" t="s">
        <v>2698</v>
      </c>
      <c r="Q181" s="32" t="s">
        <v>6580</v>
      </c>
      <c r="R181" s="21">
        <v>1</v>
      </c>
      <c r="S181" s="33"/>
      <c r="T181" s="33"/>
      <c r="U181" s="33"/>
      <c r="V181" s="33"/>
      <c r="W181" s="33"/>
      <c r="X181" s="33"/>
      <c r="Y181" s="33"/>
      <c r="Z181" s="33"/>
      <c r="AA181" s="5" t="s">
        <v>2269</v>
      </c>
      <c r="AB181" s="5" t="s">
        <v>6581</v>
      </c>
      <c r="AC181" s="32" t="s">
        <v>6582</v>
      </c>
      <c r="AD181" s="21">
        <v>1</v>
      </c>
    </row>
    <row r="182" spans="1:30" x14ac:dyDescent="0.3">
      <c r="A182" s="18" t="str">
        <f t="shared" ref="A182:B182" si="188">IF(AND(ISNUMBER(SEARCH("Yes",C182)),ISNUMBER(SEARCH("Yes",E182)),ISNUMBER(SEARCH("Yes",G182)),ISNUMBER(SEARCH("Yes",I182))),"Yes","No")</f>
        <v>No</v>
      </c>
      <c r="B182" s="18" t="str">
        <f t="shared" si="188"/>
        <v>No</v>
      </c>
      <c r="C182" s="15" t="str">
        <f t="shared" si="1"/>
        <v>No</v>
      </c>
      <c r="D182" s="18" t="str">
        <f t="shared" si="2"/>
        <v>No</v>
      </c>
      <c r="E182" s="18" t="str">
        <f t="shared" si="3"/>
        <v>No</v>
      </c>
      <c r="F182" s="18" t="str">
        <f t="shared" si="4"/>
        <v>No</v>
      </c>
      <c r="G182" s="18" t="str">
        <f t="shared" si="5"/>
        <v>No</v>
      </c>
      <c r="H182" s="18" t="str">
        <f t="shared" si="6"/>
        <v>No</v>
      </c>
      <c r="I182" s="18" t="str">
        <f t="shared" si="7"/>
        <v>Yes</v>
      </c>
      <c r="J182" s="18" t="str">
        <f t="shared" si="8"/>
        <v>Yes</v>
      </c>
      <c r="K182" s="21">
        <v>180</v>
      </c>
      <c r="L182" s="5" t="s">
        <v>688</v>
      </c>
      <c r="M182" s="5" t="s">
        <v>689</v>
      </c>
      <c r="N182" s="5" t="s">
        <v>2266</v>
      </c>
      <c r="O182" s="5" t="s">
        <v>149</v>
      </c>
      <c r="P182" s="5" t="s">
        <v>2496</v>
      </c>
      <c r="Q182" s="32" t="s">
        <v>3032</v>
      </c>
      <c r="R182" s="21">
        <v>1</v>
      </c>
      <c r="S182" s="33"/>
      <c r="T182" s="33"/>
      <c r="U182" s="33"/>
      <c r="V182" s="33"/>
      <c r="W182" s="33"/>
      <c r="X182" s="33"/>
      <c r="Y182" s="33"/>
      <c r="Z182" s="33"/>
      <c r="AA182" s="5" t="s">
        <v>21</v>
      </c>
      <c r="AB182" s="5" t="s">
        <v>2833</v>
      </c>
      <c r="AC182" s="32" t="s">
        <v>6583</v>
      </c>
      <c r="AD182" s="21">
        <v>1</v>
      </c>
    </row>
    <row r="183" spans="1:30" x14ac:dyDescent="0.3">
      <c r="A183" s="18" t="str">
        <f t="shared" ref="A183:B183" si="189">IF(AND(ISNUMBER(SEARCH("Yes",C183)),ISNUMBER(SEARCH("Yes",E183)),ISNUMBER(SEARCH("Yes",G183)),ISNUMBER(SEARCH("Yes",I183))),"Yes","No")</f>
        <v>Yes</v>
      </c>
      <c r="B183" s="18" t="str">
        <f t="shared" si="189"/>
        <v>Yes</v>
      </c>
      <c r="C183" s="15" t="str">
        <f t="shared" si="1"/>
        <v>Yes</v>
      </c>
      <c r="D183" s="18" t="str">
        <f t="shared" si="2"/>
        <v>Yes</v>
      </c>
      <c r="E183" s="18" t="str">
        <f t="shared" si="3"/>
        <v>Yes</v>
      </c>
      <c r="F183" s="18" t="str">
        <f t="shared" si="4"/>
        <v>Yes</v>
      </c>
      <c r="G183" s="18" t="str">
        <f t="shared" si="5"/>
        <v>Yes</v>
      </c>
      <c r="H183" s="18" t="str">
        <f t="shared" si="6"/>
        <v>Yes</v>
      </c>
      <c r="I183" s="18" t="str">
        <f t="shared" si="7"/>
        <v>Yes</v>
      </c>
      <c r="J183" s="18" t="str">
        <f t="shared" si="8"/>
        <v>Yes</v>
      </c>
      <c r="K183" s="21">
        <v>181</v>
      </c>
      <c r="L183" s="5" t="s">
        <v>56</v>
      </c>
      <c r="M183" s="5" t="s">
        <v>57</v>
      </c>
      <c r="N183" s="5" t="s">
        <v>2266</v>
      </c>
      <c r="O183" s="5" t="s">
        <v>2269</v>
      </c>
      <c r="P183" s="5" t="s">
        <v>6584</v>
      </c>
      <c r="Q183" s="32" t="s">
        <v>6585</v>
      </c>
      <c r="R183" s="21">
        <v>1</v>
      </c>
      <c r="S183" s="5" t="s">
        <v>2269</v>
      </c>
      <c r="T183" s="5" t="s">
        <v>6586</v>
      </c>
      <c r="U183" s="32" t="s">
        <v>6587</v>
      </c>
      <c r="V183" s="21">
        <v>1</v>
      </c>
      <c r="W183" s="5" t="s">
        <v>21</v>
      </c>
      <c r="X183" s="5" t="s">
        <v>6588</v>
      </c>
      <c r="Y183" s="32" t="s">
        <v>6589</v>
      </c>
      <c r="Z183" s="21">
        <v>1</v>
      </c>
      <c r="AA183" s="5" t="s">
        <v>21</v>
      </c>
      <c r="AB183" s="5" t="s">
        <v>3067</v>
      </c>
      <c r="AC183" s="32" t="s">
        <v>3068</v>
      </c>
      <c r="AD183" s="21">
        <v>1</v>
      </c>
    </row>
    <row r="184" spans="1:30" x14ac:dyDescent="0.3">
      <c r="A184" s="18" t="str">
        <f t="shared" ref="A184:B184" si="190">IF(AND(ISNUMBER(SEARCH("Yes",C184)),ISNUMBER(SEARCH("Yes",E184)),ISNUMBER(SEARCH("Yes",G184)),ISNUMBER(SEARCH("Yes",I184))),"Yes","No")</f>
        <v>No</v>
      </c>
      <c r="B184" s="18" t="str">
        <f t="shared" si="190"/>
        <v>No</v>
      </c>
      <c r="C184" s="15" t="str">
        <f t="shared" si="1"/>
        <v>No</v>
      </c>
      <c r="D184" s="18" t="str">
        <f t="shared" si="2"/>
        <v>No</v>
      </c>
      <c r="E184" s="18" t="str">
        <f t="shared" si="3"/>
        <v>No</v>
      </c>
      <c r="F184" s="18" t="str">
        <f t="shared" si="4"/>
        <v>No</v>
      </c>
      <c r="G184" s="18" t="str">
        <f t="shared" si="5"/>
        <v>No</v>
      </c>
      <c r="H184" s="18" t="str">
        <f t="shared" si="6"/>
        <v>No</v>
      </c>
      <c r="I184" s="18" t="str">
        <f t="shared" si="7"/>
        <v>Yes</v>
      </c>
      <c r="J184" s="18" t="str">
        <f t="shared" si="8"/>
        <v>Yes</v>
      </c>
      <c r="K184" s="21">
        <v>182</v>
      </c>
      <c r="L184" s="5" t="s">
        <v>690</v>
      </c>
      <c r="M184" s="5" t="s">
        <v>691</v>
      </c>
      <c r="N184" s="5" t="s">
        <v>2266</v>
      </c>
      <c r="O184" s="5" t="s">
        <v>149</v>
      </c>
      <c r="P184" s="5" t="s">
        <v>2280</v>
      </c>
      <c r="Q184" s="32" t="s">
        <v>2556</v>
      </c>
      <c r="R184" s="21">
        <v>1</v>
      </c>
      <c r="S184" s="33"/>
      <c r="T184" s="33"/>
      <c r="U184" s="33"/>
      <c r="V184" s="33"/>
      <c r="W184" s="33"/>
      <c r="X184" s="33"/>
      <c r="Y184" s="33"/>
      <c r="Z184" s="33"/>
      <c r="AA184" s="5" t="s">
        <v>21</v>
      </c>
      <c r="AB184" s="5" t="s">
        <v>6590</v>
      </c>
      <c r="AC184" s="32" t="s">
        <v>2693</v>
      </c>
      <c r="AD184" s="21">
        <v>1</v>
      </c>
    </row>
    <row r="185" spans="1:30" x14ac:dyDescent="0.3">
      <c r="A185" s="18" t="str">
        <f t="shared" ref="A185:B185" si="191">IF(AND(ISNUMBER(SEARCH("Yes",C185)),ISNUMBER(SEARCH("Yes",E185)),ISNUMBER(SEARCH("Yes",G185)),ISNUMBER(SEARCH("Yes",I185))),"Yes","No")</f>
        <v>Yes</v>
      </c>
      <c r="B185" s="18" t="str">
        <f t="shared" si="191"/>
        <v>Yes</v>
      </c>
      <c r="C185" s="15" t="str">
        <f t="shared" si="1"/>
        <v>Yes</v>
      </c>
      <c r="D185" s="18" t="str">
        <f t="shared" si="2"/>
        <v>Yes</v>
      </c>
      <c r="E185" s="18" t="str">
        <f t="shared" si="3"/>
        <v>Yes</v>
      </c>
      <c r="F185" s="18" t="str">
        <f t="shared" si="4"/>
        <v>Yes</v>
      </c>
      <c r="G185" s="18" t="str">
        <f t="shared" si="5"/>
        <v>Yes</v>
      </c>
      <c r="H185" s="18" t="str">
        <f t="shared" si="6"/>
        <v>Yes</v>
      </c>
      <c r="I185" s="18" t="str">
        <f t="shared" si="7"/>
        <v>Yes</v>
      </c>
      <c r="J185" s="18" t="str">
        <f t="shared" si="8"/>
        <v>Yes</v>
      </c>
      <c r="K185" s="21">
        <v>183</v>
      </c>
      <c r="L185" s="5" t="s">
        <v>211</v>
      </c>
      <c r="M185" s="5" t="s">
        <v>212</v>
      </c>
      <c r="N185" s="5" t="s">
        <v>2266</v>
      </c>
      <c r="O185" s="5" t="s">
        <v>21</v>
      </c>
      <c r="P185" s="5" t="s">
        <v>6591</v>
      </c>
      <c r="Q185" s="32" t="s">
        <v>6592</v>
      </c>
      <c r="R185" s="21">
        <v>1</v>
      </c>
      <c r="S185" s="5" t="s">
        <v>21</v>
      </c>
      <c r="T185" s="5" t="s">
        <v>6593</v>
      </c>
      <c r="U185" s="32" t="s">
        <v>6594</v>
      </c>
      <c r="V185" s="21">
        <v>1</v>
      </c>
      <c r="W185" s="5" t="s">
        <v>2269</v>
      </c>
      <c r="X185" s="5" t="s">
        <v>6595</v>
      </c>
      <c r="Y185" s="32" t="s">
        <v>6596</v>
      </c>
      <c r="Z185" s="21">
        <v>1</v>
      </c>
      <c r="AA185" s="5" t="s">
        <v>2269</v>
      </c>
      <c r="AB185" s="5" t="s">
        <v>6597</v>
      </c>
      <c r="AC185" s="32" t="s">
        <v>6598</v>
      </c>
      <c r="AD185" s="21">
        <v>1</v>
      </c>
    </row>
    <row r="186" spans="1:30" x14ac:dyDescent="0.3">
      <c r="A186" s="18" t="str">
        <f t="shared" ref="A186:B186" si="192">IF(AND(ISNUMBER(SEARCH("Yes",C186)),ISNUMBER(SEARCH("Yes",E186)),ISNUMBER(SEARCH("Yes",G186)),ISNUMBER(SEARCH("Yes",I186))),"Yes","No")</f>
        <v>No</v>
      </c>
      <c r="B186" s="18" t="str">
        <f t="shared" si="192"/>
        <v>No</v>
      </c>
      <c r="C186" s="15" t="str">
        <f t="shared" si="1"/>
        <v>No</v>
      </c>
      <c r="D186" s="18" t="str">
        <f t="shared" si="2"/>
        <v>No</v>
      </c>
      <c r="E186" s="18" t="str">
        <f t="shared" si="3"/>
        <v>No</v>
      </c>
      <c r="F186" s="18" t="str">
        <f t="shared" si="4"/>
        <v>No</v>
      </c>
      <c r="G186" s="18" t="str">
        <f t="shared" si="5"/>
        <v>No</v>
      </c>
      <c r="H186" s="18" t="str">
        <f t="shared" si="6"/>
        <v>No</v>
      </c>
      <c r="I186" s="18" t="str">
        <f t="shared" si="7"/>
        <v>Yes</v>
      </c>
      <c r="J186" s="18" t="str">
        <f t="shared" si="8"/>
        <v>Yes</v>
      </c>
      <c r="K186" s="21">
        <v>184</v>
      </c>
      <c r="L186" s="5" t="s">
        <v>692</v>
      </c>
      <c r="M186" s="5" t="s">
        <v>693</v>
      </c>
      <c r="N186" s="5" t="s">
        <v>2266</v>
      </c>
      <c r="O186" s="5" t="s">
        <v>149</v>
      </c>
      <c r="P186" s="5" t="s">
        <v>3051</v>
      </c>
      <c r="Q186" s="32" t="s">
        <v>3052</v>
      </c>
      <c r="R186" s="21">
        <v>1</v>
      </c>
      <c r="S186" s="33"/>
      <c r="T186" s="33"/>
      <c r="U186" s="33"/>
      <c r="V186" s="33"/>
      <c r="W186" s="33"/>
      <c r="X186" s="33"/>
      <c r="Y186" s="33"/>
      <c r="Z186" s="33"/>
      <c r="AA186" s="5" t="s">
        <v>2269</v>
      </c>
      <c r="AB186" s="5" t="s">
        <v>6599</v>
      </c>
      <c r="AC186" s="32" t="s">
        <v>6600</v>
      </c>
      <c r="AD186" s="21">
        <v>1</v>
      </c>
    </row>
    <row r="187" spans="1:30" x14ac:dyDescent="0.3">
      <c r="A187" s="18" t="str">
        <f t="shared" ref="A187:B187" si="193">IF(AND(ISNUMBER(SEARCH("Yes",C187)),ISNUMBER(SEARCH("Yes",E187)),ISNUMBER(SEARCH("Yes",G187)),ISNUMBER(SEARCH("Yes",I187))),"Yes","No")</f>
        <v>No</v>
      </c>
      <c r="B187" s="18" t="str">
        <f t="shared" si="193"/>
        <v>Yes</v>
      </c>
      <c r="C187" s="15" t="str">
        <f t="shared" si="1"/>
        <v>Yes</v>
      </c>
      <c r="D187" s="18" t="str">
        <f t="shared" si="2"/>
        <v>Yes</v>
      </c>
      <c r="E187" s="18" t="str">
        <f t="shared" si="3"/>
        <v>Yes</v>
      </c>
      <c r="F187" s="18" t="str">
        <f t="shared" si="4"/>
        <v>Yes</v>
      </c>
      <c r="G187" s="18" t="str">
        <f t="shared" si="5"/>
        <v>No</v>
      </c>
      <c r="H187" s="18" t="str">
        <f t="shared" si="6"/>
        <v>Yes</v>
      </c>
      <c r="I187" s="18" t="str">
        <f t="shared" si="7"/>
        <v>Yes</v>
      </c>
      <c r="J187" s="18" t="str">
        <f t="shared" si="8"/>
        <v>Yes</v>
      </c>
      <c r="K187" s="21">
        <v>185</v>
      </c>
      <c r="L187" s="5" t="s">
        <v>361</v>
      </c>
      <c r="M187" s="5" t="s">
        <v>362</v>
      </c>
      <c r="N187" s="5" t="s">
        <v>2266</v>
      </c>
      <c r="O187" s="5" t="s">
        <v>21</v>
      </c>
      <c r="P187" s="5" t="s">
        <v>6601</v>
      </c>
      <c r="Q187" s="32" t="s">
        <v>6602</v>
      </c>
      <c r="R187" s="21">
        <v>1</v>
      </c>
      <c r="S187" s="5" t="s">
        <v>21</v>
      </c>
      <c r="T187" s="5" t="s">
        <v>6603</v>
      </c>
      <c r="U187" s="32" t="s">
        <v>6604</v>
      </c>
      <c r="V187" s="21">
        <v>1</v>
      </c>
      <c r="W187" s="5" t="s">
        <v>149</v>
      </c>
      <c r="X187" s="5" t="s">
        <v>3059</v>
      </c>
      <c r="Y187" s="32" t="s">
        <v>3060</v>
      </c>
      <c r="Z187" s="21">
        <v>1</v>
      </c>
      <c r="AA187" s="5" t="s">
        <v>21</v>
      </c>
      <c r="AB187" s="5" t="s">
        <v>3061</v>
      </c>
      <c r="AC187" s="32" t="s">
        <v>3062</v>
      </c>
      <c r="AD187" s="21">
        <v>1</v>
      </c>
    </row>
    <row r="188" spans="1:30" x14ac:dyDescent="0.3">
      <c r="A188" s="18" t="str">
        <f t="shared" ref="A188:B188" si="194">IF(AND(ISNUMBER(SEARCH("Yes",C188)),ISNUMBER(SEARCH("Yes",E188)),ISNUMBER(SEARCH("Yes",G188)),ISNUMBER(SEARCH("Yes",I188))),"Yes","No")</f>
        <v>No</v>
      </c>
      <c r="B188" s="18" t="str">
        <f t="shared" si="194"/>
        <v>No</v>
      </c>
      <c r="C188" s="15" t="str">
        <f t="shared" si="1"/>
        <v>No</v>
      </c>
      <c r="D188" s="18" t="str">
        <f t="shared" si="2"/>
        <v>No</v>
      </c>
      <c r="E188" s="18" t="str">
        <f t="shared" si="3"/>
        <v>No</v>
      </c>
      <c r="F188" s="18" t="str">
        <f t="shared" si="4"/>
        <v>No</v>
      </c>
      <c r="G188" s="18" t="str">
        <f t="shared" si="5"/>
        <v>No</v>
      </c>
      <c r="H188" s="18" t="str">
        <f t="shared" si="6"/>
        <v>No</v>
      </c>
      <c r="I188" s="18" t="str">
        <f t="shared" si="7"/>
        <v>Yes</v>
      </c>
      <c r="J188" s="18" t="str">
        <f t="shared" si="8"/>
        <v>Yes</v>
      </c>
      <c r="K188" s="21">
        <v>186</v>
      </c>
      <c r="L188" s="5" t="s">
        <v>3063</v>
      </c>
      <c r="M188" s="5" t="s">
        <v>3064</v>
      </c>
      <c r="N188" s="5" t="s">
        <v>2266</v>
      </c>
      <c r="O188" s="5" t="s">
        <v>149</v>
      </c>
      <c r="P188" s="5" t="s">
        <v>3065</v>
      </c>
      <c r="Q188" s="32" t="s">
        <v>3066</v>
      </c>
      <c r="R188" s="21">
        <v>1</v>
      </c>
      <c r="S188" s="33"/>
      <c r="T188" s="33"/>
      <c r="U188" s="33"/>
      <c r="V188" s="33"/>
      <c r="W188" s="33"/>
      <c r="X188" s="33"/>
      <c r="Y188" s="33"/>
      <c r="Z188" s="33"/>
      <c r="AA188" s="5" t="s">
        <v>21</v>
      </c>
      <c r="AB188" s="5" t="s">
        <v>6605</v>
      </c>
      <c r="AC188" s="32" t="s">
        <v>6606</v>
      </c>
      <c r="AD188" s="21">
        <v>1</v>
      </c>
    </row>
    <row r="189" spans="1:30" x14ac:dyDescent="0.3">
      <c r="A189" s="18" t="str">
        <f t="shared" ref="A189:B189" si="195">IF(AND(ISNUMBER(SEARCH("Yes",C189)),ISNUMBER(SEARCH("Yes",E189)),ISNUMBER(SEARCH("Yes",G189)),ISNUMBER(SEARCH("Yes",I189))),"Yes","No")</f>
        <v>No</v>
      </c>
      <c r="B189" s="18" t="str">
        <f t="shared" si="195"/>
        <v>No</v>
      </c>
      <c r="C189" s="15" t="str">
        <f t="shared" si="1"/>
        <v>No</v>
      </c>
      <c r="D189" s="18" t="str">
        <f t="shared" si="2"/>
        <v>No</v>
      </c>
      <c r="E189" s="18" t="str">
        <f t="shared" si="3"/>
        <v>No</v>
      </c>
      <c r="F189" s="18" t="str">
        <f t="shared" si="4"/>
        <v>No</v>
      </c>
      <c r="G189" s="18" t="str">
        <f t="shared" si="5"/>
        <v>No</v>
      </c>
      <c r="H189" s="18" t="str">
        <f t="shared" si="6"/>
        <v>No</v>
      </c>
      <c r="I189" s="18" t="str">
        <f t="shared" si="7"/>
        <v>Yes</v>
      </c>
      <c r="J189" s="18" t="str">
        <f t="shared" si="8"/>
        <v>Yes</v>
      </c>
      <c r="K189" s="21">
        <v>187</v>
      </c>
      <c r="L189" s="5" t="s">
        <v>696</v>
      </c>
      <c r="M189" s="5" t="s">
        <v>697</v>
      </c>
      <c r="N189" s="5" t="s">
        <v>2266</v>
      </c>
      <c r="O189" s="5" t="s">
        <v>149</v>
      </c>
      <c r="P189" s="5" t="s">
        <v>2683</v>
      </c>
      <c r="Q189" s="32" t="s">
        <v>6607</v>
      </c>
      <c r="R189" s="21">
        <v>1</v>
      </c>
      <c r="S189" s="33"/>
      <c r="T189" s="33"/>
      <c r="U189" s="33"/>
      <c r="V189" s="33"/>
      <c r="W189" s="33"/>
      <c r="X189" s="33"/>
      <c r="Y189" s="33"/>
      <c r="Z189" s="33"/>
      <c r="AA189" s="5" t="s">
        <v>2269</v>
      </c>
      <c r="AB189" s="5" t="s">
        <v>6608</v>
      </c>
      <c r="AC189" s="32" t="s">
        <v>6609</v>
      </c>
      <c r="AD189" s="21">
        <v>1</v>
      </c>
    </row>
    <row r="190" spans="1:30" x14ac:dyDescent="0.3">
      <c r="A190" s="18" t="str">
        <f t="shared" ref="A190:B190" si="196">IF(AND(ISNUMBER(SEARCH("Yes",C190)),ISNUMBER(SEARCH("Yes",E190)),ISNUMBER(SEARCH("Yes",G190)),ISNUMBER(SEARCH("Yes",I190))),"Yes","No")</f>
        <v>No</v>
      </c>
      <c r="B190" s="18" t="str">
        <f t="shared" si="196"/>
        <v>No</v>
      </c>
      <c r="C190" s="15" t="str">
        <f t="shared" si="1"/>
        <v>No</v>
      </c>
      <c r="D190" s="18" t="str">
        <f t="shared" si="2"/>
        <v>No</v>
      </c>
      <c r="E190" s="18" t="str">
        <f t="shared" si="3"/>
        <v>No</v>
      </c>
      <c r="F190" s="18" t="str">
        <f t="shared" si="4"/>
        <v>No</v>
      </c>
      <c r="G190" s="18" t="str">
        <f t="shared" si="5"/>
        <v>No</v>
      </c>
      <c r="H190" s="18" t="str">
        <f t="shared" si="6"/>
        <v>No</v>
      </c>
      <c r="I190" s="18" t="str">
        <f t="shared" si="7"/>
        <v>Yes</v>
      </c>
      <c r="J190" s="18" t="str">
        <f t="shared" si="8"/>
        <v>Yes</v>
      </c>
      <c r="K190" s="21">
        <v>188</v>
      </c>
      <c r="L190" s="5" t="s">
        <v>698</v>
      </c>
      <c r="M190" s="5" t="s">
        <v>699</v>
      </c>
      <c r="N190" s="5" t="s">
        <v>2266</v>
      </c>
      <c r="O190" s="5" t="s">
        <v>149</v>
      </c>
      <c r="P190" s="5" t="s">
        <v>2408</v>
      </c>
      <c r="Q190" s="32" t="s">
        <v>3162</v>
      </c>
      <c r="R190" s="21">
        <v>1</v>
      </c>
      <c r="S190" s="33"/>
      <c r="T190" s="33"/>
      <c r="U190" s="33"/>
      <c r="V190" s="33"/>
      <c r="W190" s="33"/>
      <c r="X190" s="33"/>
      <c r="Y190" s="33"/>
      <c r="Z190" s="33"/>
      <c r="AA190" s="5" t="s">
        <v>2269</v>
      </c>
      <c r="AB190" s="5" t="s">
        <v>2432</v>
      </c>
      <c r="AC190" s="32" t="s">
        <v>2433</v>
      </c>
      <c r="AD190" s="21">
        <v>1</v>
      </c>
    </row>
    <row r="191" spans="1:30" x14ac:dyDescent="0.3">
      <c r="A191" s="18" t="str">
        <f t="shared" ref="A191:B191" si="197">IF(AND(ISNUMBER(SEARCH("Yes",C191)),ISNUMBER(SEARCH("Yes",E191)),ISNUMBER(SEARCH("Yes",G191)),ISNUMBER(SEARCH("Yes",I191))),"Yes","No")</f>
        <v>No</v>
      </c>
      <c r="B191" s="18" t="str">
        <f t="shared" si="197"/>
        <v>No</v>
      </c>
      <c r="C191" s="15" t="str">
        <f t="shared" si="1"/>
        <v>No</v>
      </c>
      <c r="D191" s="18" t="str">
        <f t="shared" si="2"/>
        <v>No</v>
      </c>
      <c r="E191" s="18" t="str">
        <f t="shared" si="3"/>
        <v>Yes</v>
      </c>
      <c r="F191" s="18" t="str">
        <f t="shared" si="4"/>
        <v>Yes</v>
      </c>
      <c r="G191" s="18" t="str">
        <f t="shared" si="5"/>
        <v>Yes</v>
      </c>
      <c r="H191" s="18" t="str">
        <f t="shared" si="6"/>
        <v>Yes</v>
      </c>
      <c r="I191" s="18" t="str">
        <f t="shared" si="7"/>
        <v>Yes</v>
      </c>
      <c r="J191" s="18" t="str">
        <f t="shared" si="8"/>
        <v>Yes</v>
      </c>
      <c r="K191" s="21">
        <v>189</v>
      </c>
      <c r="L191" s="5" t="s">
        <v>319</v>
      </c>
      <c r="M191" s="5" t="s">
        <v>320</v>
      </c>
      <c r="N191" s="5" t="s">
        <v>2266</v>
      </c>
      <c r="O191" s="5" t="s">
        <v>149</v>
      </c>
      <c r="P191" s="5" t="s">
        <v>2608</v>
      </c>
      <c r="Q191" s="32" t="s">
        <v>6610</v>
      </c>
      <c r="R191" s="21">
        <v>1</v>
      </c>
      <c r="S191" s="5" t="s">
        <v>21</v>
      </c>
      <c r="T191" s="5" t="s">
        <v>6611</v>
      </c>
      <c r="U191" s="32" t="s">
        <v>6612</v>
      </c>
      <c r="V191" s="21">
        <v>1</v>
      </c>
      <c r="W191" s="5" t="s">
        <v>2269</v>
      </c>
      <c r="X191" s="5" t="s">
        <v>6613</v>
      </c>
      <c r="Y191" s="32" t="s">
        <v>6614</v>
      </c>
      <c r="Z191" s="21">
        <v>1</v>
      </c>
      <c r="AA191" s="5" t="s">
        <v>21</v>
      </c>
      <c r="AB191" s="5" t="s">
        <v>6615</v>
      </c>
      <c r="AC191" s="32" t="s">
        <v>6616</v>
      </c>
      <c r="AD191" s="21">
        <v>1</v>
      </c>
    </row>
    <row r="192" spans="1:30" x14ac:dyDescent="0.3">
      <c r="A192" s="18" t="str">
        <f t="shared" ref="A192:B192" si="198">IF(AND(ISNUMBER(SEARCH("Yes",C192)),ISNUMBER(SEARCH("Yes",E192)),ISNUMBER(SEARCH("Yes",G192)),ISNUMBER(SEARCH("Yes",I192))),"Yes","No")</f>
        <v>No</v>
      </c>
      <c r="B192" s="18" t="str">
        <f t="shared" si="198"/>
        <v>No</v>
      </c>
      <c r="C192" s="15" t="str">
        <f t="shared" si="1"/>
        <v>No</v>
      </c>
      <c r="D192" s="18" t="str">
        <f t="shared" si="2"/>
        <v>No</v>
      </c>
      <c r="E192" s="18" t="str">
        <f t="shared" si="3"/>
        <v>No</v>
      </c>
      <c r="F192" s="18" t="str">
        <f t="shared" si="4"/>
        <v>No</v>
      </c>
      <c r="G192" s="18" t="str">
        <f t="shared" si="5"/>
        <v>No</v>
      </c>
      <c r="H192" s="18" t="str">
        <f t="shared" si="6"/>
        <v>No</v>
      </c>
      <c r="I192" s="18" t="str">
        <f t="shared" si="7"/>
        <v>Yes</v>
      </c>
      <c r="J192" s="18" t="str">
        <f t="shared" si="8"/>
        <v>Yes</v>
      </c>
      <c r="K192" s="21">
        <v>190</v>
      </c>
      <c r="L192" s="5" t="s">
        <v>700</v>
      </c>
      <c r="M192" s="5" t="s">
        <v>701</v>
      </c>
      <c r="N192" s="5" t="s">
        <v>2266</v>
      </c>
      <c r="O192" s="5" t="s">
        <v>149</v>
      </c>
      <c r="P192" s="5" t="s">
        <v>2496</v>
      </c>
      <c r="Q192" s="32" t="s">
        <v>3082</v>
      </c>
      <c r="R192" s="21">
        <v>1</v>
      </c>
      <c r="S192" s="33"/>
      <c r="T192" s="33"/>
      <c r="U192" s="33"/>
      <c r="V192" s="33"/>
      <c r="W192" s="33"/>
      <c r="X192" s="33"/>
      <c r="Y192" s="33"/>
      <c r="Z192" s="33"/>
      <c r="AA192" s="5" t="s">
        <v>2269</v>
      </c>
      <c r="AB192" s="5" t="s">
        <v>3083</v>
      </c>
      <c r="AC192" s="32" t="s">
        <v>3084</v>
      </c>
      <c r="AD192" s="21">
        <v>1</v>
      </c>
    </row>
    <row r="193" spans="1:30" x14ac:dyDescent="0.3">
      <c r="A193" s="18" t="str">
        <f t="shared" ref="A193:B193" si="199">IF(AND(ISNUMBER(SEARCH("Yes",C193)),ISNUMBER(SEARCH("Yes",E193)),ISNUMBER(SEARCH("Yes",G193)),ISNUMBER(SEARCH("Yes",I193))),"Yes","No")</f>
        <v>No</v>
      </c>
      <c r="B193" s="18" t="str">
        <f t="shared" si="199"/>
        <v>No</v>
      </c>
      <c r="C193" s="15" t="str">
        <f t="shared" si="1"/>
        <v>No</v>
      </c>
      <c r="D193" s="18" t="str">
        <f t="shared" si="2"/>
        <v>No</v>
      </c>
      <c r="E193" s="18" t="str">
        <f t="shared" si="3"/>
        <v>No</v>
      </c>
      <c r="F193" s="18" t="str">
        <f t="shared" si="4"/>
        <v>No</v>
      </c>
      <c r="G193" s="18" t="str">
        <f t="shared" si="5"/>
        <v>No</v>
      </c>
      <c r="H193" s="18" t="str">
        <f t="shared" si="6"/>
        <v>No</v>
      </c>
      <c r="I193" s="18" t="str">
        <f t="shared" si="7"/>
        <v>Yes</v>
      </c>
      <c r="J193" s="18" t="str">
        <f t="shared" si="8"/>
        <v>Yes</v>
      </c>
      <c r="K193" s="21">
        <v>191</v>
      </c>
      <c r="L193" s="5" t="s">
        <v>702</v>
      </c>
      <c r="M193" s="5" t="s">
        <v>3085</v>
      </c>
      <c r="N193" s="5" t="s">
        <v>2266</v>
      </c>
      <c r="O193" s="5" t="s">
        <v>149</v>
      </c>
      <c r="P193" s="5" t="s">
        <v>2394</v>
      </c>
      <c r="Q193" s="32" t="s">
        <v>3087</v>
      </c>
      <c r="R193" s="21">
        <v>1</v>
      </c>
      <c r="S193" s="33"/>
      <c r="T193" s="33"/>
      <c r="U193" s="33"/>
      <c r="V193" s="33"/>
      <c r="W193" s="33"/>
      <c r="X193" s="33"/>
      <c r="Y193" s="33"/>
      <c r="Z193" s="33"/>
      <c r="AA193" s="5" t="s">
        <v>21</v>
      </c>
      <c r="AB193" s="5" t="s">
        <v>6617</v>
      </c>
      <c r="AC193" s="32" t="s">
        <v>6618</v>
      </c>
      <c r="AD193" s="21">
        <v>1</v>
      </c>
    </row>
    <row r="194" spans="1:30" x14ac:dyDescent="0.3">
      <c r="A194" s="18" t="str">
        <f t="shared" ref="A194:B194" si="200">IF(AND(ISNUMBER(SEARCH("Yes",C194)),ISNUMBER(SEARCH("Yes",E194)),ISNUMBER(SEARCH("Yes",G194)),ISNUMBER(SEARCH("Yes",I194))),"Yes","No")</f>
        <v>No</v>
      </c>
      <c r="B194" s="18" t="str">
        <f t="shared" si="200"/>
        <v>No</v>
      </c>
      <c r="C194" s="15" t="str">
        <f t="shared" si="1"/>
        <v>No</v>
      </c>
      <c r="D194" s="18" t="str">
        <f t="shared" si="2"/>
        <v>No</v>
      </c>
      <c r="E194" s="18" t="str">
        <f t="shared" si="3"/>
        <v>No</v>
      </c>
      <c r="F194" s="18" t="str">
        <f t="shared" si="4"/>
        <v>No</v>
      </c>
      <c r="G194" s="18" t="str">
        <f t="shared" si="5"/>
        <v>No</v>
      </c>
      <c r="H194" s="18" t="str">
        <f t="shared" si="6"/>
        <v>No</v>
      </c>
      <c r="I194" s="18" t="str">
        <f t="shared" si="7"/>
        <v>Yes</v>
      </c>
      <c r="J194" s="18" t="str">
        <f t="shared" si="8"/>
        <v>No</v>
      </c>
      <c r="K194" s="21">
        <v>192</v>
      </c>
      <c r="L194" s="5" t="s">
        <v>704</v>
      </c>
      <c r="M194" s="5" t="s">
        <v>705</v>
      </c>
      <c r="N194" s="5" t="s">
        <v>2266</v>
      </c>
      <c r="O194" s="5" t="s">
        <v>149</v>
      </c>
      <c r="P194" s="5" t="s">
        <v>2351</v>
      </c>
      <c r="Q194" s="32" t="s">
        <v>6619</v>
      </c>
      <c r="R194" s="21">
        <v>1</v>
      </c>
      <c r="S194" s="33"/>
      <c r="T194" s="33"/>
      <c r="U194" s="33"/>
      <c r="V194" s="33"/>
      <c r="W194" s="33"/>
      <c r="X194" s="33"/>
      <c r="Y194" s="33"/>
      <c r="Z194" s="33"/>
      <c r="AA194" s="5" t="s">
        <v>149</v>
      </c>
      <c r="AB194" s="5" t="s">
        <v>6620</v>
      </c>
      <c r="AC194" s="32" t="s">
        <v>3200</v>
      </c>
      <c r="AD194" s="21">
        <v>1</v>
      </c>
    </row>
    <row r="195" spans="1:30" x14ac:dyDescent="0.3">
      <c r="A195" s="18" t="str">
        <f t="shared" ref="A195:B195" si="201">IF(AND(ISNUMBER(SEARCH("Yes",C195)),ISNUMBER(SEARCH("Yes",E195)),ISNUMBER(SEARCH("Yes",G195)),ISNUMBER(SEARCH("Yes",I195))),"Yes","No")</f>
        <v>No</v>
      </c>
      <c r="B195" s="18" t="str">
        <f t="shared" si="201"/>
        <v>No</v>
      </c>
      <c r="C195" s="15" t="str">
        <f t="shared" si="1"/>
        <v>No</v>
      </c>
      <c r="D195" s="18" t="str">
        <f t="shared" si="2"/>
        <v>No</v>
      </c>
      <c r="E195" s="18" t="str">
        <f t="shared" si="3"/>
        <v>No</v>
      </c>
      <c r="F195" s="18" t="str">
        <f t="shared" si="4"/>
        <v>No</v>
      </c>
      <c r="G195" s="18" t="str">
        <f t="shared" si="5"/>
        <v>No</v>
      </c>
      <c r="H195" s="18" t="str">
        <f t="shared" si="6"/>
        <v>No</v>
      </c>
      <c r="I195" s="18" t="str">
        <f t="shared" si="7"/>
        <v>Yes</v>
      </c>
      <c r="J195" s="18" t="str">
        <f t="shared" si="8"/>
        <v>Yes</v>
      </c>
      <c r="K195" s="21">
        <v>193</v>
      </c>
      <c r="L195" s="5" t="s">
        <v>706</v>
      </c>
      <c r="M195" s="5" t="s">
        <v>707</v>
      </c>
      <c r="N195" s="5" t="s">
        <v>2266</v>
      </c>
      <c r="O195" s="5" t="s">
        <v>149</v>
      </c>
      <c r="P195" s="5" t="s">
        <v>2284</v>
      </c>
      <c r="Q195" s="32" t="s">
        <v>6621</v>
      </c>
      <c r="R195" s="21">
        <v>1</v>
      </c>
      <c r="S195" s="33"/>
      <c r="T195" s="33"/>
      <c r="U195" s="33"/>
      <c r="V195" s="33"/>
      <c r="W195" s="33"/>
      <c r="X195" s="33"/>
      <c r="Y195" s="33"/>
      <c r="Z195" s="33"/>
      <c r="AA195" s="5" t="s">
        <v>21</v>
      </c>
      <c r="AB195" s="5" t="s">
        <v>3094</v>
      </c>
      <c r="AC195" s="32" t="s">
        <v>3095</v>
      </c>
      <c r="AD195" s="21">
        <v>1</v>
      </c>
    </row>
    <row r="196" spans="1:30" x14ac:dyDescent="0.3">
      <c r="A196" s="18" t="str">
        <f t="shared" ref="A196:B196" si="202">IF(AND(ISNUMBER(SEARCH("Yes",C196)),ISNUMBER(SEARCH("Yes",E196)),ISNUMBER(SEARCH("Yes",G196)),ISNUMBER(SEARCH("Yes",I196))),"Yes","No")</f>
        <v>Yes</v>
      </c>
      <c r="B196" s="18" t="str">
        <f t="shared" si="202"/>
        <v>Yes</v>
      </c>
      <c r="C196" s="15" t="str">
        <f t="shared" si="1"/>
        <v>Yes</v>
      </c>
      <c r="D196" s="18" t="str">
        <f t="shared" si="2"/>
        <v>Yes</v>
      </c>
      <c r="E196" s="18" t="str">
        <f t="shared" si="3"/>
        <v>Yes</v>
      </c>
      <c r="F196" s="18" t="str">
        <f t="shared" si="4"/>
        <v>Yes</v>
      </c>
      <c r="G196" s="18" t="str">
        <f t="shared" si="5"/>
        <v>Yes</v>
      </c>
      <c r="H196" s="18" t="str">
        <f t="shared" si="6"/>
        <v>Yes</v>
      </c>
      <c r="I196" s="18" t="str">
        <f t="shared" si="7"/>
        <v>Yes</v>
      </c>
      <c r="J196" s="18" t="str">
        <f t="shared" si="8"/>
        <v>Yes</v>
      </c>
      <c r="K196" s="21">
        <v>194</v>
      </c>
      <c r="L196" s="5" t="s">
        <v>311</v>
      </c>
      <c r="M196" s="5" t="s">
        <v>312</v>
      </c>
      <c r="N196" s="5" t="s">
        <v>2266</v>
      </c>
      <c r="O196" s="5" t="s">
        <v>2269</v>
      </c>
      <c r="P196" s="5" t="s">
        <v>6622</v>
      </c>
      <c r="Q196" s="32" t="s">
        <v>6623</v>
      </c>
      <c r="R196" s="21">
        <v>1</v>
      </c>
      <c r="S196" s="5" t="s">
        <v>21</v>
      </c>
      <c r="T196" s="5" t="s">
        <v>6624</v>
      </c>
      <c r="U196" s="32" t="s">
        <v>6625</v>
      </c>
      <c r="V196" s="21">
        <v>1</v>
      </c>
      <c r="W196" s="5" t="s">
        <v>21</v>
      </c>
      <c r="X196" s="5" t="s">
        <v>6626</v>
      </c>
      <c r="Y196" s="32" t="s">
        <v>6627</v>
      </c>
      <c r="Z196" s="21">
        <v>1</v>
      </c>
      <c r="AA196" s="5" t="s">
        <v>21</v>
      </c>
      <c r="AB196" s="5" t="s">
        <v>6628</v>
      </c>
      <c r="AC196" s="32" t="s">
        <v>6629</v>
      </c>
      <c r="AD196" s="21">
        <v>1</v>
      </c>
    </row>
    <row r="197" spans="1:30" x14ac:dyDescent="0.3">
      <c r="A197" s="18" t="str">
        <f t="shared" ref="A197:B197" si="203">IF(AND(ISNUMBER(SEARCH("Yes",C197)),ISNUMBER(SEARCH("Yes",E197)),ISNUMBER(SEARCH("Yes",G197)),ISNUMBER(SEARCH("Yes",I197))),"Yes","No")</f>
        <v>No</v>
      </c>
      <c r="B197" s="18" t="str">
        <f t="shared" si="203"/>
        <v>No</v>
      </c>
      <c r="C197" s="15" t="str">
        <f t="shared" si="1"/>
        <v>No</v>
      </c>
      <c r="D197" s="18" t="str">
        <f t="shared" si="2"/>
        <v>No</v>
      </c>
      <c r="E197" s="18" t="str">
        <f t="shared" si="3"/>
        <v>No</v>
      </c>
      <c r="F197" s="18" t="str">
        <f t="shared" si="4"/>
        <v>No</v>
      </c>
      <c r="G197" s="18" t="str">
        <f t="shared" si="5"/>
        <v>No</v>
      </c>
      <c r="H197" s="18" t="str">
        <f t="shared" si="6"/>
        <v>No</v>
      </c>
      <c r="I197" s="18" t="str">
        <f t="shared" si="7"/>
        <v>Yes</v>
      </c>
      <c r="J197" s="18" t="str">
        <f t="shared" si="8"/>
        <v>Yes</v>
      </c>
      <c r="K197" s="21">
        <v>195</v>
      </c>
      <c r="L197" s="5" t="s">
        <v>708</v>
      </c>
      <c r="M197" s="5" t="s">
        <v>709</v>
      </c>
      <c r="N197" s="5" t="s">
        <v>2266</v>
      </c>
      <c r="O197" s="5" t="s">
        <v>149</v>
      </c>
      <c r="P197" s="5" t="s">
        <v>3101</v>
      </c>
      <c r="Q197" s="32" t="s">
        <v>3102</v>
      </c>
      <c r="R197" s="21">
        <v>1</v>
      </c>
      <c r="S197" s="33"/>
      <c r="T197" s="33"/>
      <c r="U197" s="33"/>
      <c r="V197" s="33"/>
      <c r="W197" s="33"/>
      <c r="X197" s="33"/>
      <c r="Y197" s="33"/>
      <c r="Z197" s="33"/>
      <c r="AA197" s="5" t="s">
        <v>2269</v>
      </c>
      <c r="AB197" s="5" t="s">
        <v>6630</v>
      </c>
      <c r="AC197" s="32" t="s">
        <v>6631</v>
      </c>
      <c r="AD197" s="21">
        <v>1</v>
      </c>
    </row>
    <row r="198" spans="1:30" x14ac:dyDescent="0.3">
      <c r="A198" s="18" t="str">
        <f t="shared" ref="A198:B198" si="204">IF(AND(ISNUMBER(SEARCH("Yes",C198)),ISNUMBER(SEARCH("Yes",E198)),ISNUMBER(SEARCH("Yes",G198)),ISNUMBER(SEARCH("Yes",I198))),"Yes","No")</f>
        <v>No</v>
      </c>
      <c r="B198" s="18" t="str">
        <f t="shared" si="204"/>
        <v>No</v>
      </c>
      <c r="C198" s="15" t="str">
        <f t="shared" si="1"/>
        <v>No</v>
      </c>
      <c r="D198" s="18" t="str">
        <f t="shared" si="2"/>
        <v>No</v>
      </c>
      <c r="E198" s="18" t="str">
        <f t="shared" si="3"/>
        <v>No</v>
      </c>
      <c r="F198" s="18" t="str">
        <f t="shared" si="4"/>
        <v>No</v>
      </c>
      <c r="G198" s="18" t="str">
        <f t="shared" si="5"/>
        <v>No</v>
      </c>
      <c r="H198" s="18" t="str">
        <f t="shared" si="6"/>
        <v>No</v>
      </c>
      <c r="I198" s="18" t="str">
        <f t="shared" si="7"/>
        <v>Yes</v>
      </c>
      <c r="J198" s="18" t="str">
        <f t="shared" si="8"/>
        <v>Yes</v>
      </c>
      <c r="K198" s="21">
        <v>196</v>
      </c>
      <c r="L198" s="5" t="s">
        <v>710</v>
      </c>
      <c r="M198" s="5" t="s">
        <v>711</v>
      </c>
      <c r="N198" s="5" t="s">
        <v>2266</v>
      </c>
      <c r="O198" s="5" t="s">
        <v>149</v>
      </c>
      <c r="P198" s="5" t="s">
        <v>2309</v>
      </c>
      <c r="Q198" s="32" t="s">
        <v>3105</v>
      </c>
      <c r="R198" s="21">
        <v>1</v>
      </c>
      <c r="S198" s="33"/>
      <c r="T198" s="33"/>
      <c r="U198" s="33"/>
      <c r="V198" s="33"/>
      <c r="W198" s="33"/>
      <c r="X198" s="33"/>
      <c r="Y198" s="33"/>
      <c r="Z198" s="33"/>
      <c r="AA198" s="5" t="s">
        <v>2269</v>
      </c>
      <c r="AB198" s="5" t="s">
        <v>2628</v>
      </c>
      <c r="AC198" s="32" t="s">
        <v>2693</v>
      </c>
      <c r="AD198" s="21">
        <v>1</v>
      </c>
    </row>
    <row r="199" spans="1:30" x14ac:dyDescent="0.3">
      <c r="A199" s="18" t="str">
        <f t="shared" ref="A199:B199" si="205">IF(AND(ISNUMBER(SEARCH("Yes",C199)),ISNUMBER(SEARCH("Yes",E199)),ISNUMBER(SEARCH("Yes",G199)),ISNUMBER(SEARCH("Yes",I199))),"Yes","No")</f>
        <v>No</v>
      </c>
      <c r="B199" s="18" t="str">
        <f t="shared" si="205"/>
        <v>No</v>
      </c>
      <c r="C199" s="15" t="str">
        <f t="shared" si="1"/>
        <v>No</v>
      </c>
      <c r="D199" s="18" t="str">
        <f t="shared" si="2"/>
        <v>No</v>
      </c>
      <c r="E199" s="18" t="str">
        <f t="shared" si="3"/>
        <v>No</v>
      </c>
      <c r="F199" s="18" t="str">
        <f t="shared" si="4"/>
        <v>No</v>
      </c>
      <c r="G199" s="18" t="str">
        <f t="shared" si="5"/>
        <v>No</v>
      </c>
      <c r="H199" s="18" t="str">
        <f t="shared" si="6"/>
        <v>No</v>
      </c>
      <c r="I199" s="18" t="str">
        <f t="shared" si="7"/>
        <v>Yes</v>
      </c>
      <c r="J199" s="18" t="str">
        <f t="shared" si="8"/>
        <v>Yes</v>
      </c>
      <c r="K199" s="21">
        <v>197</v>
      </c>
      <c r="L199" s="5" t="s">
        <v>712</v>
      </c>
      <c r="M199" s="5" t="s">
        <v>713</v>
      </c>
      <c r="N199" s="5" t="s">
        <v>2266</v>
      </c>
      <c r="O199" s="5" t="s">
        <v>149</v>
      </c>
      <c r="P199" s="5" t="s">
        <v>2276</v>
      </c>
      <c r="Q199" s="32" t="s">
        <v>6632</v>
      </c>
      <c r="R199" s="21">
        <v>1</v>
      </c>
      <c r="S199" s="33"/>
      <c r="T199" s="33"/>
      <c r="U199" s="33"/>
      <c r="V199" s="33"/>
      <c r="W199" s="33"/>
      <c r="X199" s="33"/>
      <c r="Y199" s="33"/>
      <c r="Z199" s="33"/>
      <c r="AA199" s="5" t="s">
        <v>21</v>
      </c>
      <c r="AB199" s="5" t="s">
        <v>3109</v>
      </c>
      <c r="AC199" s="32" t="s">
        <v>6633</v>
      </c>
      <c r="AD199" s="21">
        <v>1</v>
      </c>
    </row>
    <row r="200" spans="1:30" x14ac:dyDescent="0.3">
      <c r="A200" s="18" t="str">
        <f t="shared" ref="A200:B200" si="206">IF(AND(ISNUMBER(SEARCH("Yes",C200)),ISNUMBER(SEARCH("Yes",E200)),ISNUMBER(SEARCH("Yes",G200)),ISNUMBER(SEARCH("Yes",I200))),"Yes","No")</f>
        <v>No</v>
      </c>
      <c r="B200" s="18" t="str">
        <f t="shared" si="206"/>
        <v>No</v>
      </c>
      <c r="C200" s="15" t="str">
        <f t="shared" si="1"/>
        <v>No</v>
      </c>
      <c r="D200" s="18" t="str">
        <f t="shared" si="2"/>
        <v>No</v>
      </c>
      <c r="E200" s="18" t="str">
        <f t="shared" si="3"/>
        <v>No</v>
      </c>
      <c r="F200" s="18" t="str">
        <f t="shared" si="4"/>
        <v>No</v>
      </c>
      <c r="G200" s="18" t="str">
        <f t="shared" si="5"/>
        <v>No</v>
      </c>
      <c r="H200" s="18" t="str">
        <f t="shared" si="6"/>
        <v>No</v>
      </c>
      <c r="I200" s="18" t="str">
        <f t="shared" si="7"/>
        <v>Yes</v>
      </c>
      <c r="J200" s="18" t="str">
        <f t="shared" si="8"/>
        <v>No</v>
      </c>
      <c r="K200" s="21">
        <v>198</v>
      </c>
      <c r="L200" s="5" t="s">
        <v>714</v>
      </c>
      <c r="M200" s="5" t="s">
        <v>715</v>
      </c>
      <c r="N200" s="5" t="s">
        <v>2266</v>
      </c>
      <c r="O200" s="5" t="s">
        <v>149</v>
      </c>
      <c r="P200" s="5" t="s">
        <v>2608</v>
      </c>
      <c r="Q200" s="32" t="s">
        <v>6634</v>
      </c>
      <c r="R200" s="21">
        <v>1</v>
      </c>
      <c r="S200" s="33"/>
      <c r="T200" s="33"/>
      <c r="U200" s="33"/>
      <c r="V200" s="33"/>
      <c r="W200" s="33"/>
      <c r="X200" s="33"/>
      <c r="Y200" s="33"/>
      <c r="Z200" s="33"/>
      <c r="AA200" s="5" t="s">
        <v>149</v>
      </c>
      <c r="AB200" s="5" t="s">
        <v>3028</v>
      </c>
      <c r="AC200" s="32" t="s">
        <v>5960</v>
      </c>
      <c r="AD200" s="21">
        <v>1</v>
      </c>
    </row>
    <row r="201" spans="1:30" x14ac:dyDescent="0.3">
      <c r="A201" s="18" t="str">
        <f t="shared" ref="A201:B201" si="207">IF(AND(ISNUMBER(SEARCH("Yes",C201)),ISNUMBER(SEARCH("Yes",E201)),ISNUMBER(SEARCH("Yes",G201)),ISNUMBER(SEARCH("Yes",I201))),"Yes","No")</f>
        <v>No</v>
      </c>
      <c r="B201" s="18" t="str">
        <f t="shared" si="207"/>
        <v>No</v>
      </c>
      <c r="C201" s="15" t="str">
        <f t="shared" si="1"/>
        <v>No</v>
      </c>
      <c r="D201" s="18" t="str">
        <f t="shared" si="2"/>
        <v>No</v>
      </c>
      <c r="E201" s="18" t="str">
        <f t="shared" si="3"/>
        <v>No</v>
      </c>
      <c r="F201" s="18" t="str">
        <f t="shared" si="4"/>
        <v>No</v>
      </c>
      <c r="G201" s="18" t="str">
        <f t="shared" si="5"/>
        <v>No</v>
      </c>
      <c r="H201" s="18" t="str">
        <f t="shared" si="6"/>
        <v>No</v>
      </c>
      <c r="I201" s="18" t="str">
        <f t="shared" si="7"/>
        <v>Yes</v>
      </c>
      <c r="J201" s="18" t="str">
        <f t="shared" si="8"/>
        <v>Yes</v>
      </c>
      <c r="K201" s="21">
        <v>199</v>
      </c>
      <c r="L201" s="5" t="s">
        <v>716</v>
      </c>
      <c r="M201" s="5" t="s">
        <v>717</v>
      </c>
      <c r="N201" s="5" t="s">
        <v>2266</v>
      </c>
      <c r="O201" s="5" t="s">
        <v>149</v>
      </c>
      <c r="P201" s="5" t="s">
        <v>2420</v>
      </c>
      <c r="Q201" s="32" t="s">
        <v>3113</v>
      </c>
      <c r="R201" s="21">
        <v>1</v>
      </c>
      <c r="S201" s="33"/>
      <c r="T201" s="33"/>
      <c r="U201" s="33"/>
      <c r="V201" s="33"/>
      <c r="W201" s="33"/>
      <c r="X201" s="33"/>
      <c r="Y201" s="33"/>
      <c r="Z201" s="33"/>
      <c r="AA201" s="5" t="s">
        <v>2269</v>
      </c>
      <c r="AB201" s="5" t="s">
        <v>3114</v>
      </c>
      <c r="AC201" s="32" t="s">
        <v>3115</v>
      </c>
      <c r="AD201" s="21">
        <v>1</v>
      </c>
    </row>
    <row r="202" spans="1:30" x14ac:dyDescent="0.3">
      <c r="A202" s="18" t="str">
        <f t="shared" ref="A202:B202" si="208">IF(AND(ISNUMBER(SEARCH("Yes",C202)),ISNUMBER(SEARCH("Yes",E202)),ISNUMBER(SEARCH("Yes",G202)),ISNUMBER(SEARCH("Yes",I202))),"Yes","No")</f>
        <v>No</v>
      </c>
      <c r="B202" s="18" t="str">
        <f t="shared" si="208"/>
        <v>No</v>
      </c>
      <c r="C202" s="15" t="str">
        <f t="shared" si="1"/>
        <v>No</v>
      </c>
      <c r="D202" s="18" t="str">
        <f t="shared" si="2"/>
        <v>No</v>
      </c>
      <c r="E202" s="18" t="str">
        <f t="shared" si="3"/>
        <v>No</v>
      </c>
      <c r="F202" s="18" t="str">
        <f t="shared" si="4"/>
        <v>No</v>
      </c>
      <c r="G202" s="18" t="str">
        <f t="shared" si="5"/>
        <v>No</v>
      </c>
      <c r="H202" s="18" t="str">
        <f t="shared" si="6"/>
        <v>No</v>
      </c>
      <c r="I202" s="18" t="str">
        <f t="shared" si="7"/>
        <v>Yes</v>
      </c>
      <c r="J202" s="18" t="str">
        <f t="shared" si="8"/>
        <v>Yes</v>
      </c>
      <c r="K202" s="21">
        <v>200</v>
      </c>
      <c r="L202" s="5" t="s">
        <v>718</v>
      </c>
      <c r="M202" s="5" t="s">
        <v>719</v>
      </c>
      <c r="N202" s="5" t="s">
        <v>2266</v>
      </c>
      <c r="O202" s="5" t="s">
        <v>149</v>
      </c>
      <c r="P202" s="5" t="s">
        <v>2623</v>
      </c>
      <c r="Q202" s="32" t="s">
        <v>6635</v>
      </c>
      <c r="R202" s="21">
        <v>1</v>
      </c>
      <c r="S202" s="33"/>
      <c r="T202" s="33"/>
      <c r="U202" s="33"/>
      <c r="V202" s="33"/>
      <c r="W202" s="33"/>
      <c r="X202" s="33"/>
      <c r="Y202" s="33"/>
      <c r="Z202" s="33"/>
      <c r="AA202" s="5" t="s">
        <v>2269</v>
      </c>
      <c r="AB202" s="5" t="s">
        <v>6636</v>
      </c>
      <c r="AC202" s="32" t="s">
        <v>6637</v>
      </c>
      <c r="AD202" s="21">
        <v>1</v>
      </c>
    </row>
    <row r="203" spans="1:30" x14ac:dyDescent="0.3">
      <c r="A203" s="18" t="str">
        <f t="shared" ref="A203:B203" si="209">IF(AND(ISNUMBER(SEARCH("Yes",C203)),ISNUMBER(SEARCH("Yes",E203)),ISNUMBER(SEARCH("Yes",G203)),ISNUMBER(SEARCH("Yes",I203))),"Yes","No")</f>
        <v>No</v>
      </c>
      <c r="B203" s="18" t="str">
        <f t="shared" si="209"/>
        <v>No</v>
      </c>
      <c r="C203" s="15" t="str">
        <f t="shared" si="1"/>
        <v>Yes</v>
      </c>
      <c r="D203" s="18" t="str">
        <f t="shared" si="2"/>
        <v>Yes</v>
      </c>
      <c r="E203" s="18" t="str">
        <f t="shared" si="3"/>
        <v>No</v>
      </c>
      <c r="F203" s="18" t="str">
        <f t="shared" si="4"/>
        <v>Yes</v>
      </c>
      <c r="G203" s="18" t="str">
        <f t="shared" si="5"/>
        <v>No</v>
      </c>
      <c r="H203" s="18" t="str">
        <f t="shared" si="6"/>
        <v>No</v>
      </c>
      <c r="I203" s="18" t="str">
        <f t="shared" si="7"/>
        <v>Yes</v>
      </c>
      <c r="J203" s="18" t="str">
        <f t="shared" si="8"/>
        <v>Yes</v>
      </c>
      <c r="K203" s="21">
        <v>201</v>
      </c>
      <c r="L203" s="5" t="s">
        <v>720</v>
      </c>
      <c r="M203" s="5" t="s">
        <v>721</v>
      </c>
      <c r="N203" s="5" t="s">
        <v>2266</v>
      </c>
      <c r="O203" s="5" t="s">
        <v>2269</v>
      </c>
      <c r="P203" s="5" t="s">
        <v>6638</v>
      </c>
      <c r="Q203" s="32" t="s">
        <v>6639</v>
      </c>
      <c r="R203" s="21">
        <v>1</v>
      </c>
      <c r="S203" s="5" t="s">
        <v>149</v>
      </c>
      <c r="T203" s="5" t="s">
        <v>3121</v>
      </c>
      <c r="U203" s="32" t="s">
        <v>6640</v>
      </c>
      <c r="V203" s="21">
        <v>1</v>
      </c>
      <c r="W203" s="33"/>
      <c r="X203" s="33"/>
      <c r="Y203" s="33"/>
      <c r="Z203" s="33"/>
      <c r="AA203" s="5" t="s">
        <v>2269</v>
      </c>
      <c r="AB203" s="5" t="s">
        <v>2311</v>
      </c>
      <c r="AC203" s="32" t="s">
        <v>2312</v>
      </c>
      <c r="AD203" s="21">
        <v>1</v>
      </c>
    </row>
    <row r="204" spans="1:30" x14ac:dyDescent="0.3">
      <c r="A204" s="18" t="str">
        <f t="shared" ref="A204:B204" si="210">IF(AND(ISNUMBER(SEARCH("Yes",C204)),ISNUMBER(SEARCH("Yes",E204)),ISNUMBER(SEARCH("Yes",G204)),ISNUMBER(SEARCH("Yes",I204))),"Yes","No")</f>
        <v>No</v>
      </c>
      <c r="B204" s="18" t="str">
        <f t="shared" si="210"/>
        <v>No</v>
      </c>
      <c r="C204" s="15" t="str">
        <f t="shared" si="1"/>
        <v>No</v>
      </c>
      <c r="D204" s="18" t="str">
        <f t="shared" si="2"/>
        <v>No</v>
      </c>
      <c r="E204" s="18" t="str">
        <f t="shared" si="3"/>
        <v>No</v>
      </c>
      <c r="F204" s="18" t="str">
        <f t="shared" si="4"/>
        <v>No</v>
      </c>
      <c r="G204" s="18" t="str">
        <f t="shared" si="5"/>
        <v>No</v>
      </c>
      <c r="H204" s="18" t="str">
        <f t="shared" si="6"/>
        <v>No</v>
      </c>
      <c r="I204" s="18" t="str">
        <f t="shared" si="7"/>
        <v>Yes</v>
      </c>
      <c r="J204" s="18" t="str">
        <f t="shared" si="8"/>
        <v>Yes</v>
      </c>
      <c r="K204" s="21">
        <v>202</v>
      </c>
      <c r="L204" s="5" t="s">
        <v>722</v>
      </c>
      <c r="M204" s="5" t="s">
        <v>723</v>
      </c>
      <c r="N204" s="5" t="s">
        <v>2266</v>
      </c>
      <c r="O204" s="5" t="s">
        <v>149</v>
      </c>
      <c r="P204" s="5" t="s">
        <v>3125</v>
      </c>
      <c r="Q204" s="32" t="s">
        <v>3126</v>
      </c>
      <c r="R204" s="21">
        <v>1</v>
      </c>
      <c r="S204" s="33"/>
      <c r="T204" s="33"/>
      <c r="U204" s="33"/>
      <c r="V204" s="33"/>
      <c r="W204" s="33"/>
      <c r="X204" s="33"/>
      <c r="Y204" s="33"/>
      <c r="Z204" s="33"/>
      <c r="AA204" s="5" t="s">
        <v>2269</v>
      </c>
      <c r="AB204" s="5" t="s">
        <v>3127</v>
      </c>
      <c r="AC204" s="32" t="s">
        <v>2682</v>
      </c>
      <c r="AD204" s="21">
        <v>1</v>
      </c>
    </row>
    <row r="205" spans="1:30" x14ac:dyDescent="0.3">
      <c r="A205" s="18" t="str">
        <f t="shared" ref="A205:B205" si="211">IF(AND(ISNUMBER(SEARCH("Yes",C205)),ISNUMBER(SEARCH("Yes",E205)),ISNUMBER(SEARCH("Yes",G205)),ISNUMBER(SEARCH("Yes",I205))),"Yes","No")</f>
        <v>No</v>
      </c>
      <c r="B205" s="18" t="str">
        <f t="shared" si="211"/>
        <v>No</v>
      </c>
      <c r="C205" s="15" t="str">
        <f t="shared" si="1"/>
        <v>No</v>
      </c>
      <c r="D205" s="18" t="str">
        <f t="shared" si="2"/>
        <v>No</v>
      </c>
      <c r="E205" s="18" t="str">
        <f t="shared" si="3"/>
        <v>No</v>
      </c>
      <c r="F205" s="18" t="str">
        <f t="shared" si="4"/>
        <v>No</v>
      </c>
      <c r="G205" s="18" t="str">
        <f t="shared" si="5"/>
        <v>No</v>
      </c>
      <c r="H205" s="18" t="str">
        <f t="shared" si="6"/>
        <v>No</v>
      </c>
      <c r="I205" s="18" t="str">
        <f t="shared" si="7"/>
        <v>Yes</v>
      </c>
      <c r="J205" s="18" t="str">
        <f t="shared" si="8"/>
        <v>Yes</v>
      </c>
      <c r="K205" s="21">
        <v>203</v>
      </c>
      <c r="L205" s="5" t="s">
        <v>724</v>
      </c>
      <c r="M205" s="5" t="s">
        <v>725</v>
      </c>
      <c r="N205" s="5" t="s">
        <v>2266</v>
      </c>
      <c r="O205" s="5" t="s">
        <v>149</v>
      </c>
      <c r="P205" s="5" t="s">
        <v>6641</v>
      </c>
      <c r="Q205" s="32" t="s">
        <v>6642</v>
      </c>
      <c r="R205" s="21">
        <v>1</v>
      </c>
      <c r="S205" s="33"/>
      <c r="T205" s="33"/>
      <c r="U205" s="33"/>
      <c r="V205" s="33"/>
      <c r="W205" s="33"/>
      <c r="X205" s="33"/>
      <c r="Y205" s="33"/>
      <c r="Z205" s="33"/>
      <c r="AA205" s="5" t="s">
        <v>2269</v>
      </c>
      <c r="AB205" s="5" t="s">
        <v>6643</v>
      </c>
      <c r="AC205" s="32" t="s">
        <v>6644</v>
      </c>
      <c r="AD205" s="21">
        <v>1</v>
      </c>
    </row>
    <row r="206" spans="1:30" x14ac:dyDescent="0.3">
      <c r="A206" s="18" t="str">
        <f t="shared" ref="A206:B206" si="212">IF(AND(ISNUMBER(SEARCH("Yes",C206)),ISNUMBER(SEARCH("Yes",E206)),ISNUMBER(SEARCH("Yes",G206)),ISNUMBER(SEARCH("Yes",I206))),"Yes","No")</f>
        <v>No</v>
      </c>
      <c r="B206" s="18" t="str">
        <f t="shared" si="212"/>
        <v>No</v>
      </c>
      <c r="C206" s="15" t="str">
        <f t="shared" si="1"/>
        <v>No</v>
      </c>
      <c r="D206" s="18" t="str">
        <f t="shared" si="2"/>
        <v>No</v>
      </c>
      <c r="E206" s="18" t="str">
        <f t="shared" si="3"/>
        <v>No</v>
      </c>
      <c r="F206" s="18" t="str">
        <f t="shared" si="4"/>
        <v>No</v>
      </c>
      <c r="G206" s="18" t="str">
        <f t="shared" si="5"/>
        <v>No</v>
      </c>
      <c r="H206" s="18" t="str">
        <f t="shared" si="6"/>
        <v>No</v>
      </c>
      <c r="I206" s="18" t="str">
        <f t="shared" si="7"/>
        <v>Yes</v>
      </c>
      <c r="J206" s="18" t="str">
        <f t="shared" si="8"/>
        <v>Yes</v>
      </c>
      <c r="K206" s="21">
        <v>204</v>
      </c>
      <c r="L206" s="5" t="s">
        <v>726</v>
      </c>
      <c r="M206" s="5" t="s">
        <v>727</v>
      </c>
      <c r="N206" s="5" t="s">
        <v>2266</v>
      </c>
      <c r="O206" s="5" t="s">
        <v>149</v>
      </c>
      <c r="P206" s="5" t="s">
        <v>3417</v>
      </c>
      <c r="Q206" s="32" t="s">
        <v>6645</v>
      </c>
      <c r="R206" s="21">
        <v>1</v>
      </c>
      <c r="S206" s="33"/>
      <c r="T206" s="33"/>
      <c r="U206" s="33"/>
      <c r="V206" s="33"/>
      <c r="W206" s="33"/>
      <c r="X206" s="33"/>
      <c r="Y206" s="33"/>
      <c r="Z206" s="33"/>
      <c r="AA206" s="5" t="s">
        <v>2269</v>
      </c>
      <c r="AB206" s="5" t="s">
        <v>6646</v>
      </c>
      <c r="AC206" s="32" t="s">
        <v>6647</v>
      </c>
      <c r="AD206" s="21">
        <v>1</v>
      </c>
    </row>
    <row r="207" spans="1:30" x14ac:dyDescent="0.3">
      <c r="A207" s="18" t="str">
        <f t="shared" ref="A207:B207" si="213">IF(AND(ISNUMBER(SEARCH("Yes",C207)),ISNUMBER(SEARCH("Yes",E207)),ISNUMBER(SEARCH("Yes",G207)),ISNUMBER(SEARCH("Yes",I207))),"Yes","No")</f>
        <v>No</v>
      </c>
      <c r="B207" s="18" t="str">
        <f t="shared" si="213"/>
        <v>No</v>
      </c>
      <c r="C207" s="15" t="str">
        <f t="shared" si="1"/>
        <v>No</v>
      </c>
      <c r="D207" s="18" t="str">
        <f t="shared" si="2"/>
        <v>No</v>
      </c>
      <c r="E207" s="18" t="str">
        <f t="shared" si="3"/>
        <v>No</v>
      </c>
      <c r="F207" s="18" t="str">
        <f t="shared" si="4"/>
        <v>No</v>
      </c>
      <c r="G207" s="18" t="str">
        <f t="shared" si="5"/>
        <v>No</v>
      </c>
      <c r="H207" s="18" t="str">
        <f t="shared" si="6"/>
        <v>No</v>
      </c>
      <c r="I207" s="18" t="str">
        <f t="shared" si="7"/>
        <v>Yes</v>
      </c>
      <c r="J207" s="18" t="str">
        <f t="shared" si="8"/>
        <v>Yes</v>
      </c>
      <c r="K207" s="21">
        <v>205</v>
      </c>
      <c r="L207" s="5" t="s">
        <v>728</v>
      </c>
      <c r="M207" s="5" t="s">
        <v>729</v>
      </c>
      <c r="N207" s="5" t="s">
        <v>2266</v>
      </c>
      <c r="O207" s="5" t="s">
        <v>149</v>
      </c>
      <c r="P207" s="5" t="s">
        <v>6648</v>
      </c>
      <c r="Q207" s="32" t="s">
        <v>6649</v>
      </c>
      <c r="R207" s="21">
        <v>1</v>
      </c>
      <c r="S207" s="33"/>
      <c r="T207" s="33"/>
      <c r="U207" s="33"/>
      <c r="V207" s="33"/>
      <c r="W207" s="33"/>
      <c r="X207" s="33"/>
      <c r="Y207" s="33"/>
      <c r="Z207" s="33"/>
      <c r="AA207" s="5" t="s">
        <v>21</v>
      </c>
      <c r="AB207" s="5" t="s">
        <v>2414</v>
      </c>
      <c r="AC207" s="32" t="s">
        <v>2415</v>
      </c>
      <c r="AD207" s="21">
        <v>1</v>
      </c>
    </row>
    <row r="208" spans="1:30" x14ac:dyDescent="0.3">
      <c r="A208" s="18" t="str">
        <f t="shared" ref="A208:B208" si="214">IF(AND(ISNUMBER(SEARCH("Yes",C208)),ISNUMBER(SEARCH("Yes",E208)),ISNUMBER(SEARCH("Yes",G208)),ISNUMBER(SEARCH("Yes",I208))),"Yes","No")</f>
        <v>No</v>
      </c>
      <c r="B208" s="18" t="str">
        <f t="shared" si="214"/>
        <v>No</v>
      </c>
      <c r="C208" s="15" t="str">
        <f t="shared" si="1"/>
        <v>No</v>
      </c>
      <c r="D208" s="18" t="str">
        <f t="shared" si="2"/>
        <v>No</v>
      </c>
      <c r="E208" s="18" t="str">
        <f t="shared" si="3"/>
        <v>No</v>
      </c>
      <c r="F208" s="18" t="str">
        <f t="shared" si="4"/>
        <v>No</v>
      </c>
      <c r="G208" s="18" t="str">
        <f t="shared" si="5"/>
        <v>No</v>
      </c>
      <c r="H208" s="18" t="str">
        <f t="shared" si="6"/>
        <v>No</v>
      </c>
      <c r="I208" s="18" t="str">
        <f t="shared" si="7"/>
        <v>Yes</v>
      </c>
      <c r="J208" s="18" t="str">
        <f t="shared" si="8"/>
        <v>Yes</v>
      </c>
      <c r="K208" s="21">
        <v>206</v>
      </c>
      <c r="L208" s="5" t="s">
        <v>730</v>
      </c>
      <c r="M208" s="5" t="s">
        <v>731</v>
      </c>
      <c r="N208" s="5" t="s">
        <v>2266</v>
      </c>
      <c r="O208" s="5" t="s">
        <v>149</v>
      </c>
      <c r="P208" s="5" t="s">
        <v>6650</v>
      </c>
      <c r="Q208" s="32" t="s">
        <v>6651</v>
      </c>
      <c r="R208" s="21">
        <v>1</v>
      </c>
      <c r="S208" s="33"/>
      <c r="T208" s="33"/>
      <c r="U208" s="33"/>
      <c r="V208" s="33"/>
      <c r="W208" s="33"/>
      <c r="X208" s="33"/>
      <c r="Y208" s="33"/>
      <c r="Z208" s="33"/>
      <c r="AA208" s="5" t="s">
        <v>21</v>
      </c>
      <c r="AB208" s="5" t="s">
        <v>6652</v>
      </c>
      <c r="AC208" s="32" t="s">
        <v>3139</v>
      </c>
      <c r="AD208" s="21">
        <v>1</v>
      </c>
    </row>
    <row r="209" spans="1:30" x14ac:dyDescent="0.3">
      <c r="A209" s="18" t="str">
        <f t="shared" ref="A209:B209" si="215">IF(AND(ISNUMBER(SEARCH("Yes",C209)),ISNUMBER(SEARCH("Yes",E209)),ISNUMBER(SEARCH("Yes",G209)),ISNUMBER(SEARCH("Yes",I209))),"Yes","No")</f>
        <v>No</v>
      </c>
      <c r="B209" s="18" t="str">
        <f t="shared" si="215"/>
        <v>No</v>
      </c>
      <c r="C209" s="15" t="str">
        <f t="shared" si="1"/>
        <v>No</v>
      </c>
      <c r="D209" s="18" t="str">
        <f t="shared" si="2"/>
        <v>No</v>
      </c>
      <c r="E209" s="18" t="str">
        <f t="shared" si="3"/>
        <v>No</v>
      </c>
      <c r="F209" s="18" t="str">
        <f t="shared" si="4"/>
        <v>No</v>
      </c>
      <c r="G209" s="18" t="str">
        <f t="shared" si="5"/>
        <v>No</v>
      </c>
      <c r="H209" s="18" t="str">
        <f t="shared" si="6"/>
        <v>No</v>
      </c>
      <c r="I209" s="18" t="str">
        <f t="shared" si="7"/>
        <v>Yes</v>
      </c>
      <c r="J209" s="18" t="str">
        <f t="shared" si="8"/>
        <v>Yes</v>
      </c>
      <c r="K209" s="21">
        <v>207</v>
      </c>
      <c r="L209" s="5" t="s">
        <v>732</v>
      </c>
      <c r="M209" s="5" t="s">
        <v>733</v>
      </c>
      <c r="N209" s="5" t="s">
        <v>2266</v>
      </c>
      <c r="O209" s="5" t="s">
        <v>149</v>
      </c>
      <c r="P209" s="5" t="s">
        <v>2408</v>
      </c>
      <c r="Q209" s="32" t="s">
        <v>6653</v>
      </c>
      <c r="R209" s="21">
        <v>1</v>
      </c>
      <c r="S209" s="33"/>
      <c r="T209" s="33"/>
      <c r="U209" s="33"/>
      <c r="V209" s="33"/>
      <c r="W209" s="33"/>
      <c r="X209" s="33"/>
      <c r="Y209" s="33"/>
      <c r="Z209" s="33"/>
      <c r="AA209" s="5" t="s">
        <v>2269</v>
      </c>
      <c r="AB209" s="5" t="s">
        <v>6654</v>
      </c>
      <c r="AC209" s="32" t="s">
        <v>6419</v>
      </c>
      <c r="AD209" s="21">
        <v>1</v>
      </c>
    </row>
    <row r="210" spans="1:30" x14ac:dyDescent="0.3">
      <c r="A210" s="18" t="str">
        <f t="shared" ref="A210:B210" si="216">IF(AND(ISNUMBER(SEARCH("Yes",C210)),ISNUMBER(SEARCH("Yes",E210)),ISNUMBER(SEARCH("Yes",G210)),ISNUMBER(SEARCH("Yes",I210))),"Yes","No")</f>
        <v>No</v>
      </c>
      <c r="B210" s="18" t="str">
        <f t="shared" si="216"/>
        <v>No</v>
      </c>
      <c r="C210" s="15" t="str">
        <f t="shared" si="1"/>
        <v>No</v>
      </c>
      <c r="D210" s="18" t="str">
        <f t="shared" si="2"/>
        <v>No</v>
      </c>
      <c r="E210" s="18" t="str">
        <f t="shared" si="3"/>
        <v>No</v>
      </c>
      <c r="F210" s="18" t="str">
        <f t="shared" si="4"/>
        <v>No</v>
      </c>
      <c r="G210" s="18" t="str">
        <f t="shared" si="5"/>
        <v>No</v>
      </c>
      <c r="H210" s="18" t="str">
        <f t="shared" si="6"/>
        <v>No</v>
      </c>
      <c r="I210" s="18" t="str">
        <f t="shared" si="7"/>
        <v>No</v>
      </c>
      <c r="J210" s="18" t="str">
        <f t="shared" si="8"/>
        <v>No</v>
      </c>
      <c r="K210" s="21">
        <v>208</v>
      </c>
      <c r="L210" s="5" t="s">
        <v>734</v>
      </c>
      <c r="M210" s="5" t="s">
        <v>735</v>
      </c>
      <c r="N210" s="5" t="s">
        <v>2266</v>
      </c>
      <c r="O210" s="5" t="s">
        <v>149</v>
      </c>
      <c r="P210" s="5" t="s">
        <v>2496</v>
      </c>
      <c r="Q210" s="32" t="s">
        <v>6655</v>
      </c>
      <c r="R210" s="21">
        <v>1</v>
      </c>
      <c r="S210" s="33"/>
      <c r="T210" s="33"/>
      <c r="U210" s="33"/>
      <c r="V210" s="33"/>
      <c r="W210" s="33"/>
      <c r="X210" s="33"/>
      <c r="Y210" s="33"/>
      <c r="Z210" s="33"/>
      <c r="AA210" s="5" t="s">
        <v>149</v>
      </c>
      <c r="AB210" s="5" t="s">
        <v>3145</v>
      </c>
      <c r="AC210" s="32" t="s">
        <v>3146</v>
      </c>
      <c r="AD210" s="21">
        <v>1</v>
      </c>
    </row>
    <row r="211" spans="1:30" x14ac:dyDescent="0.3">
      <c r="A211" s="18" t="str">
        <f t="shared" ref="A211:B211" si="217">IF(AND(ISNUMBER(SEARCH("Yes",C211)),ISNUMBER(SEARCH("Yes",E211)),ISNUMBER(SEARCH("Yes",G211)),ISNUMBER(SEARCH("Yes",I211))),"Yes","No")</f>
        <v>Yes</v>
      </c>
      <c r="B211" s="18" t="str">
        <f t="shared" si="217"/>
        <v>Yes</v>
      </c>
      <c r="C211" s="15" t="str">
        <f t="shared" si="1"/>
        <v>Yes</v>
      </c>
      <c r="D211" s="18" t="str">
        <f t="shared" si="2"/>
        <v>Yes</v>
      </c>
      <c r="E211" s="18" t="str">
        <f t="shared" si="3"/>
        <v>Yes</v>
      </c>
      <c r="F211" s="18" t="str">
        <f t="shared" si="4"/>
        <v>Yes</v>
      </c>
      <c r="G211" s="18" t="str">
        <f t="shared" si="5"/>
        <v>Yes</v>
      </c>
      <c r="H211" s="18" t="str">
        <f t="shared" si="6"/>
        <v>Yes</v>
      </c>
      <c r="I211" s="18" t="str">
        <f t="shared" si="7"/>
        <v>Yes</v>
      </c>
      <c r="J211" s="18" t="str">
        <f t="shared" si="8"/>
        <v>Yes</v>
      </c>
      <c r="K211" s="21">
        <v>209</v>
      </c>
      <c r="L211" s="5" t="s">
        <v>151</v>
      </c>
      <c r="M211" s="5" t="s">
        <v>152</v>
      </c>
      <c r="N211" s="5" t="s">
        <v>2266</v>
      </c>
      <c r="O211" s="5" t="s">
        <v>21</v>
      </c>
      <c r="P211" s="5" t="s">
        <v>2480</v>
      </c>
      <c r="Q211" s="32" t="s">
        <v>3147</v>
      </c>
      <c r="R211" s="21">
        <v>1</v>
      </c>
      <c r="S211" s="5" t="s">
        <v>2269</v>
      </c>
      <c r="T211" s="5" t="s">
        <v>6656</v>
      </c>
      <c r="U211" s="32" t="s">
        <v>6657</v>
      </c>
      <c r="V211" s="21">
        <v>1</v>
      </c>
      <c r="W211" s="5" t="s">
        <v>21</v>
      </c>
      <c r="X211" s="5" t="s">
        <v>6658</v>
      </c>
      <c r="Y211" s="32" t="s">
        <v>3151</v>
      </c>
      <c r="Z211" s="21">
        <v>1</v>
      </c>
      <c r="AA211" s="5" t="s">
        <v>21</v>
      </c>
      <c r="AB211" s="5" t="s">
        <v>5027</v>
      </c>
      <c r="AC211" s="32" t="s">
        <v>6659</v>
      </c>
      <c r="AD211" s="21">
        <v>1</v>
      </c>
    </row>
    <row r="212" spans="1:30" x14ac:dyDescent="0.3">
      <c r="A212" s="18" t="str">
        <f t="shared" ref="A212:B212" si="218">IF(AND(ISNUMBER(SEARCH("Yes",C212)),ISNUMBER(SEARCH("Yes",E212)),ISNUMBER(SEARCH("Yes",G212)),ISNUMBER(SEARCH("Yes",I212))),"Yes","No")</f>
        <v>No</v>
      </c>
      <c r="B212" s="18" t="str">
        <f t="shared" si="218"/>
        <v>No</v>
      </c>
      <c r="C212" s="15" t="str">
        <f t="shared" si="1"/>
        <v>No</v>
      </c>
      <c r="D212" s="18" t="str">
        <f t="shared" si="2"/>
        <v>No</v>
      </c>
      <c r="E212" s="18" t="str">
        <f t="shared" si="3"/>
        <v>No</v>
      </c>
      <c r="F212" s="18" t="str">
        <f t="shared" si="4"/>
        <v>No</v>
      </c>
      <c r="G212" s="18" t="str">
        <f t="shared" si="5"/>
        <v>No</v>
      </c>
      <c r="H212" s="18" t="str">
        <f t="shared" si="6"/>
        <v>No</v>
      </c>
      <c r="I212" s="18" t="str">
        <f t="shared" si="7"/>
        <v>Yes</v>
      </c>
      <c r="J212" s="18" t="str">
        <f t="shared" si="8"/>
        <v>Yes</v>
      </c>
      <c r="K212" s="21">
        <v>210</v>
      </c>
      <c r="L212" s="5" t="s">
        <v>736</v>
      </c>
      <c r="M212" s="5" t="s">
        <v>737</v>
      </c>
      <c r="N212" s="5" t="s">
        <v>2266</v>
      </c>
      <c r="O212" s="5" t="s">
        <v>149</v>
      </c>
      <c r="P212" s="5" t="s">
        <v>2683</v>
      </c>
      <c r="Q212" s="32" t="s">
        <v>6660</v>
      </c>
      <c r="R212" s="21">
        <v>1</v>
      </c>
      <c r="S212" s="33"/>
      <c r="T212" s="33"/>
      <c r="U212" s="33"/>
      <c r="V212" s="33"/>
      <c r="W212" s="33"/>
      <c r="X212" s="33"/>
      <c r="Y212" s="33"/>
      <c r="Z212" s="33"/>
      <c r="AA212" s="5" t="s">
        <v>21</v>
      </c>
      <c r="AB212" s="5" t="s">
        <v>3156</v>
      </c>
      <c r="AC212" s="32" t="s">
        <v>3157</v>
      </c>
      <c r="AD212" s="21">
        <v>1</v>
      </c>
    </row>
    <row r="213" spans="1:30" x14ac:dyDescent="0.3">
      <c r="A213" s="18" t="str">
        <f t="shared" ref="A213:B213" si="219">IF(AND(ISNUMBER(SEARCH("Yes",C213)),ISNUMBER(SEARCH("Yes",E213)),ISNUMBER(SEARCH("Yes",G213)),ISNUMBER(SEARCH("Yes",I213))),"Yes","No")</f>
        <v>No</v>
      </c>
      <c r="B213" s="18" t="str">
        <f t="shared" si="219"/>
        <v>No</v>
      </c>
      <c r="C213" s="15" t="str">
        <f t="shared" si="1"/>
        <v>No</v>
      </c>
      <c r="D213" s="18" t="str">
        <f t="shared" si="2"/>
        <v>No</v>
      </c>
      <c r="E213" s="18" t="str">
        <f t="shared" si="3"/>
        <v>No</v>
      </c>
      <c r="F213" s="18" t="str">
        <f t="shared" si="4"/>
        <v>No</v>
      </c>
      <c r="G213" s="18" t="str">
        <f t="shared" si="5"/>
        <v>No</v>
      </c>
      <c r="H213" s="18" t="str">
        <f t="shared" si="6"/>
        <v>No</v>
      </c>
      <c r="I213" s="18" t="str">
        <f t="shared" si="7"/>
        <v>Yes</v>
      </c>
      <c r="J213" s="18" t="str">
        <f t="shared" si="8"/>
        <v>Yes</v>
      </c>
      <c r="K213" s="21">
        <v>211</v>
      </c>
      <c r="L213" s="5" t="s">
        <v>738</v>
      </c>
      <c r="M213" s="5" t="s">
        <v>739</v>
      </c>
      <c r="N213" s="5" t="s">
        <v>2266</v>
      </c>
      <c r="O213" s="5" t="s">
        <v>149</v>
      </c>
      <c r="P213" s="5" t="s">
        <v>6661</v>
      </c>
      <c r="Q213" s="32" t="s">
        <v>6662</v>
      </c>
      <c r="R213" s="21">
        <v>1</v>
      </c>
      <c r="S213" s="33"/>
      <c r="T213" s="33"/>
      <c r="U213" s="33"/>
      <c r="V213" s="33"/>
      <c r="W213" s="33"/>
      <c r="X213" s="33"/>
      <c r="Y213" s="33"/>
      <c r="Z213" s="33"/>
      <c r="AA213" s="5" t="s">
        <v>2269</v>
      </c>
      <c r="AB213" s="5" t="s">
        <v>3160</v>
      </c>
      <c r="AC213" s="32" t="s">
        <v>6663</v>
      </c>
      <c r="AD213" s="21">
        <v>1</v>
      </c>
    </row>
    <row r="214" spans="1:30" x14ac:dyDescent="0.3">
      <c r="A214" s="18" t="str">
        <f t="shared" ref="A214:B214" si="220">IF(AND(ISNUMBER(SEARCH("Yes",C214)),ISNUMBER(SEARCH("Yes",E214)),ISNUMBER(SEARCH("Yes",G214)),ISNUMBER(SEARCH("Yes",I214))),"Yes","No")</f>
        <v>No</v>
      </c>
      <c r="B214" s="18" t="str">
        <f t="shared" si="220"/>
        <v>No</v>
      </c>
      <c r="C214" s="15" t="str">
        <f t="shared" si="1"/>
        <v>No</v>
      </c>
      <c r="D214" s="18" t="str">
        <f t="shared" si="2"/>
        <v>No</v>
      </c>
      <c r="E214" s="18" t="str">
        <f t="shared" si="3"/>
        <v>No</v>
      </c>
      <c r="F214" s="18" t="str">
        <f t="shared" si="4"/>
        <v>No</v>
      </c>
      <c r="G214" s="18" t="str">
        <f t="shared" si="5"/>
        <v>No</v>
      </c>
      <c r="H214" s="18" t="str">
        <f t="shared" si="6"/>
        <v>No</v>
      </c>
      <c r="I214" s="18" t="str">
        <f t="shared" si="7"/>
        <v>Yes</v>
      </c>
      <c r="J214" s="18" t="str">
        <f t="shared" si="8"/>
        <v>Yes</v>
      </c>
      <c r="K214" s="21">
        <v>212</v>
      </c>
      <c r="L214" s="5" t="s">
        <v>740</v>
      </c>
      <c r="M214" s="5" t="s">
        <v>741</v>
      </c>
      <c r="N214" s="5" t="s">
        <v>2266</v>
      </c>
      <c r="O214" s="5" t="s">
        <v>149</v>
      </c>
      <c r="P214" s="5" t="s">
        <v>2351</v>
      </c>
      <c r="Q214" s="32" t="s">
        <v>6664</v>
      </c>
      <c r="R214" s="21">
        <v>1</v>
      </c>
      <c r="S214" s="33"/>
      <c r="T214" s="33"/>
      <c r="U214" s="33"/>
      <c r="V214" s="33"/>
      <c r="W214" s="33"/>
      <c r="X214" s="33"/>
      <c r="Y214" s="33"/>
      <c r="Z214" s="33"/>
      <c r="AA214" s="5" t="s">
        <v>2269</v>
      </c>
      <c r="AB214" s="5" t="s">
        <v>6665</v>
      </c>
      <c r="AC214" s="32" t="s">
        <v>6666</v>
      </c>
      <c r="AD214" s="21">
        <v>1</v>
      </c>
    </row>
    <row r="215" spans="1:30" x14ac:dyDescent="0.3">
      <c r="A215" s="18" t="str">
        <f t="shared" ref="A215:B215" si="221">IF(AND(ISNUMBER(SEARCH("Yes",C215)),ISNUMBER(SEARCH("Yes",E215)),ISNUMBER(SEARCH("Yes",G215)),ISNUMBER(SEARCH("Yes",I215))),"Yes","No")</f>
        <v>No</v>
      </c>
      <c r="B215" s="18" t="str">
        <f t="shared" si="221"/>
        <v>No</v>
      </c>
      <c r="C215" s="15" t="str">
        <f t="shared" si="1"/>
        <v>No</v>
      </c>
      <c r="D215" s="18" t="str">
        <f t="shared" si="2"/>
        <v>No</v>
      </c>
      <c r="E215" s="18" t="str">
        <f t="shared" si="3"/>
        <v>No</v>
      </c>
      <c r="F215" s="18" t="str">
        <f t="shared" si="4"/>
        <v>No</v>
      </c>
      <c r="G215" s="18" t="str">
        <f t="shared" si="5"/>
        <v>No</v>
      </c>
      <c r="H215" s="18" t="str">
        <f t="shared" si="6"/>
        <v>No</v>
      </c>
      <c r="I215" s="18" t="str">
        <f t="shared" si="7"/>
        <v>Yes</v>
      </c>
      <c r="J215" s="18" t="str">
        <f t="shared" si="8"/>
        <v>No</v>
      </c>
      <c r="K215" s="21">
        <v>213</v>
      </c>
      <c r="L215" s="5" t="s">
        <v>742</v>
      </c>
      <c r="M215" s="5" t="s">
        <v>743</v>
      </c>
      <c r="N215" s="5" t="s">
        <v>2266</v>
      </c>
      <c r="O215" s="5" t="s">
        <v>149</v>
      </c>
      <c r="P215" s="5" t="s">
        <v>4349</v>
      </c>
      <c r="Q215" s="32" t="s">
        <v>6667</v>
      </c>
      <c r="R215" s="21">
        <v>1</v>
      </c>
      <c r="S215" s="33"/>
      <c r="T215" s="33"/>
      <c r="U215" s="33"/>
      <c r="V215" s="33"/>
      <c r="W215" s="33"/>
      <c r="X215" s="33"/>
      <c r="Y215" s="33"/>
      <c r="Z215" s="33"/>
      <c r="AA215" s="5" t="s">
        <v>149</v>
      </c>
      <c r="AB215" s="5" t="s">
        <v>6668</v>
      </c>
      <c r="AC215" s="32" t="s">
        <v>6669</v>
      </c>
      <c r="AD215" s="21">
        <v>1</v>
      </c>
    </row>
    <row r="216" spans="1:30" x14ac:dyDescent="0.3">
      <c r="A216" s="18" t="str">
        <f t="shared" ref="A216:B216" si="222">IF(AND(ISNUMBER(SEARCH("Yes",C216)),ISNUMBER(SEARCH("Yes",E216)),ISNUMBER(SEARCH("Yes",G216)),ISNUMBER(SEARCH("Yes",I216))),"Yes","No")</f>
        <v>No</v>
      </c>
      <c r="B216" s="18" t="str">
        <f t="shared" si="222"/>
        <v>No</v>
      </c>
      <c r="C216" s="15" t="str">
        <f t="shared" si="1"/>
        <v>No</v>
      </c>
      <c r="D216" s="18" t="str">
        <f t="shared" si="2"/>
        <v>No</v>
      </c>
      <c r="E216" s="18" t="str">
        <f t="shared" si="3"/>
        <v>No</v>
      </c>
      <c r="F216" s="18" t="str">
        <f t="shared" si="4"/>
        <v>No</v>
      </c>
      <c r="G216" s="18" t="str">
        <f t="shared" si="5"/>
        <v>No</v>
      </c>
      <c r="H216" s="18" t="str">
        <f t="shared" si="6"/>
        <v>No</v>
      </c>
      <c r="I216" s="18" t="str">
        <f t="shared" si="7"/>
        <v>Yes</v>
      </c>
      <c r="J216" s="18" t="str">
        <f t="shared" si="8"/>
        <v>Yes</v>
      </c>
      <c r="K216" s="21">
        <v>214</v>
      </c>
      <c r="L216" s="5" t="s">
        <v>744</v>
      </c>
      <c r="M216" s="5" t="s">
        <v>745</v>
      </c>
      <c r="N216" s="5" t="s">
        <v>2266</v>
      </c>
      <c r="O216" s="5" t="s">
        <v>149</v>
      </c>
      <c r="P216" s="5" t="s">
        <v>2317</v>
      </c>
      <c r="Q216" s="32" t="s">
        <v>3169</v>
      </c>
      <c r="R216" s="21">
        <v>1</v>
      </c>
      <c r="S216" s="33"/>
      <c r="T216" s="33"/>
      <c r="U216" s="33"/>
      <c r="V216" s="33"/>
      <c r="W216" s="33"/>
      <c r="X216" s="33"/>
      <c r="Y216" s="33"/>
      <c r="Z216" s="33"/>
      <c r="AA216" s="5" t="s">
        <v>21</v>
      </c>
      <c r="AB216" s="5" t="s">
        <v>4840</v>
      </c>
      <c r="AC216" s="32" t="s">
        <v>4841</v>
      </c>
      <c r="AD216" s="21">
        <v>1</v>
      </c>
    </row>
    <row r="217" spans="1:30" x14ac:dyDescent="0.3">
      <c r="A217" s="18" t="str">
        <f t="shared" ref="A217:B217" si="223">IF(AND(ISNUMBER(SEARCH("Yes",C217)),ISNUMBER(SEARCH("Yes",E217)),ISNUMBER(SEARCH("Yes",G217)),ISNUMBER(SEARCH("Yes",I217))),"Yes","No")</f>
        <v>No</v>
      </c>
      <c r="B217" s="18" t="str">
        <f t="shared" si="223"/>
        <v>No</v>
      </c>
      <c r="C217" s="15" t="str">
        <f t="shared" si="1"/>
        <v>No</v>
      </c>
      <c r="D217" s="18" t="str">
        <f t="shared" si="2"/>
        <v>No</v>
      </c>
      <c r="E217" s="18" t="str">
        <f t="shared" si="3"/>
        <v>No</v>
      </c>
      <c r="F217" s="18" t="str">
        <f t="shared" si="4"/>
        <v>No</v>
      </c>
      <c r="G217" s="18" t="str">
        <f t="shared" si="5"/>
        <v>No</v>
      </c>
      <c r="H217" s="18" t="str">
        <f t="shared" si="6"/>
        <v>No</v>
      </c>
      <c r="I217" s="18" t="str">
        <f t="shared" si="7"/>
        <v>Yes</v>
      </c>
      <c r="J217" s="18" t="str">
        <f t="shared" si="8"/>
        <v>Yes</v>
      </c>
      <c r="K217" s="21">
        <v>215</v>
      </c>
      <c r="L217" s="5" t="s">
        <v>746</v>
      </c>
      <c r="M217" s="5" t="s">
        <v>747</v>
      </c>
      <c r="N217" s="5" t="s">
        <v>2266</v>
      </c>
      <c r="O217" s="5" t="s">
        <v>149</v>
      </c>
      <c r="P217" s="5" t="s">
        <v>3172</v>
      </c>
      <c r="Q217" s="32" t="s">
        <v>3173</v>
      </c>
      <c r="R217" s="21">
        <v>1</v>
      </c>
      <c r="S217" s="33"/>
      <c r="T217" s="33"/>
      <c r="U217" s="33"/>
      <c r="V217" s="33"/>
      <c r="W217" s="33"/>
      <c r="X217" s="33"/>
      <c r="Y217" s="33"/>
      <c r="Z217" s="33"/>
      <c r="AA217" s="5" t="s">
        <v>2269</v>
      </c>
      <c r="AB217" s="5" t="s">
        <v>6670</v>
      </c>
      <c r="AC217" s="32" t="s">
        <v>6671</v>
      </c>
      <c r="AD217" s="21">
        <v>1</v>
      </c>
    </row>
    <row r="218" spans="1:30" x14ac:dyDescent="0.3">
      <c r="A218" s="18" t="str">
        <f t="shared" ref="A218:B218" si="224">IF(AND(ISNUMBER(SEARCH("Yes",C218)),ISNUMBER(SEARCH("Yes",E218)),ISNUMBER(SEARCH("Yes",G218)),ISNUMBER(SEARCH("Yes",I218))),"Yes","No")</f>
        <v>No</v>
      </c>
      <c r="B218" s="18" t="str">
        <f t="shared" si="224"/>
        <v>No</v>
      </c>
      <c r="C218" s="15" t="str">
        <f t="shared" si="1"/>
        <v>No</v>
      </c>
      <c r="D218" s="18" t="str">
        <f t="shared" si="2"/>
        <v>No</v>
      </c>
      <c r="E218" s="18" t="str">
        <f t="shared" si="3"/>
        <v>No</v>
      </c>
      <c r="F218" s="18" t="str">
        <f t="shared" si="4"/>
        <v>No</v>
      </c>
      <c r="G218" s="18" t="str">
        <f t="shared" si="5"/>
        <v>No</v>
      </c>
      <c r="H218" s="18" t="str">
        <f t="shared" si="6"/>
        <v>No</v>
      </c>
      <c r="I218" s="18" t="str">
        <f t="shared" si="7"/>
        <v>Yes</v>
      </c>
      <c r="J218" s="18" t="str">
        <f t="shared" si="8"/>
        <v>Yes</v>
      </c>
      <c r="K218" s="21">
        <v>216</v>
      </c>
      <c r="L218" s="5" t="s">
        <v>748</v>
      </c>
      <c r="M218" s="5" t="s">
        <v>749</v>
      </c>
      <c r="N218" s="5" t="s">
        <v>2266</v>
      </c>
      <c r="O218" s="5" t="s">
        <v>149</v>
      </c>
      <c r="P218" s="5" t="s">
        <v>6672</v>
      </c>
      <c r="Q218" s="32" t="s">
        <v>6673</v>
      </c>
      <c r="R218" s="21">
        <v>1</v>
      </c>
      <c r="S218" s="33"/>
      <c r="T218" s="33"/>
      <c r="U218" s="33"/>
      <c r="V218" s="33"/>
      <c r="W218" s="33"/>
      <c r="X218" s="33"/>
      <c r="Y218" s="33"/>
      <c r="Z218" s="33"/>
      <c r="AA218" s="5" t="s">
        <v>21</v>
      </c>
      <c r="AB218" s="5" t="s">
        <v>6674</v>
      </c>
      <c r="AC218" s="32" t="s">
        <v>6675</v>
      </c>
      <c r="AD218" s="21">
        <v>1</v>
      </c>
    </row>
    <row r="219" spans="1:30" x14ac:dyDescent="0.3">
      <c r="A219" s="18" t="str">
        <f t="shared" ref="A219:B219" si="225">IF(AND(ISNUMBER(SEARCH("Yes",C219)),ISNUMBER(SEARCH("Yes",E219)),ISNUMBER(SEARCH("Yes",G219)),ISNUMBER(SEARCH("Yes",I219))),"Yes","No")</f>
        <v>No</v>
      </c>
      <c r="B219" s="18" t="str">
        <f t="shared" si="225"/>
        <v>No</v>
      </c>
      <c r="C219" s="15" t="str">
        <f t="shared" si="1"/>
        <v>No</v>
      </c>
      <c r="D219" s="18" t="str">
        <f t="shared" si="2"/>
        <v>No</v>
      </c>
      <c r="E219" s="18" t="str">
        <f t="shared" si="3"/>
        <v>No</v>
      </c>
      <c r="F219" s="18" t="str">
        <f t="shared" si="4"/>
        <v>No</v>
      </c>
      <c r="G219" s="18" t="str">
        <f t="shared" si="5"/>
        <v>No</v>
      </c>
      <c r="H219" s="18" t="str">
        <f t="shared" si="6"/>
        <v>No</v>
      </c>
      <c r="I219" s="18" t="str">
        <f t="shared" si="7"/>
        <v>Yes</v>
      </c>
      <c r="J219" s="18" t="str">
        <f t="shared" si="8"/>
        <v>Yes</v>
      </c>
      <c r="K219" s="21">
        <v>217</v>
      </c>
      <c r="L219" s="5" t="s">
        <v>750</v>
      </c>
      <c r="M219" s="5" t="s">
        <v>751</v>
      </c>
      <c r="N219" s="5" t="s">
        <v>2266</v>
      </c>
      <c r="O219" s="5" t="s">
        <v>149</v>
      </c>
      <c r="P219" s="5" t="s">
        <v>3185</v>
      </c>
      <c r="Q219" s="32" t="s">
        <v>6676</v>
      </c>
      <c r="R219" s="21">
        <v>1</v>
      </c>
      <c r="S219" s="33"/>
      <c r="T219" s="33"/>
      <c r="U219" s="33"/>
      <c r="V219" s="33"/>
      <c r="W219" s="33"/>
      <c r="X219" s="33"/>
      <c r="Y219" s="33"/>
      <c r="Z219" s="33"/>
      <c r="AA219" s="5" t="s">
        <v>2269</v>
      </c>
      <c r="AB219" s="5" t="s">
        <v>6677</v>
      </c>
      <c r="AC219" s="32" t="s">
        <v>6678</v>
      </c>
      <c r="AD219" s="21">
        <v>1</v>
      </c>
    </row>
    <row r="220" spans="1:30" x14ac:dyDescent="0.3">
      <c r="A220" s="18" t="str">
        <f t="shared" ref="A220:B220" si="226">IF(AND(ISNUMBER(SEARCH("Yes",C220)),ISNUMBER(SEARCH("Yes",E220)),ISNUMBER(SEARCH("Yes",G220)),ISNUMBER(SEARCH("Yes",I220))),"Yes","No")</f>
        <v>No</v>
      </c>
      <c r="B220" s="18" t="str">
        <f t="shared" si="226"/>
        <v>No</v>
      </c>
      <c r="C220" s="15" t="str">
        <f t="shared" si="1"/>
        <v>No</v>
      </c>
      <c r="D220" s="18" t="str">
        <f t="shared" si="2"/>
        <v>No</v>
      </c>
      <c r="E220" s="18" t="str">
        <f t="shared" si="3"/>
        <v>No</v>
      </c>
      <c r="F220" s="18" t="str">
        <f t="shared" si="4"/>
        <v>No</v>
      </c>
      <c r="G220" s="18" t="str">
        <f t="shared" si="5"/>
        <v>No</v>
      </c>
      <c r="H220" s="18" t="str">
        <f t="shared" si="6"/>
        <v>No</v>
      </c>
      <c r="I220" s="18" t="str">
        <f t="shared" si="7"/>
        <v>Yes</v>
      </c>
      <c r="J220" s="18" t="str">
        <f t="shared" si="8"/>
        <v>Yes</v>
      </c>
      <c r="K220" s="21">
        <v>218</v>
      </c>
      <c r="L220" s="5" t="s">
        <v>752</v>
      </c>
      <c r="M220" s="5" t="s">
        <v>753</v>
      </c>
      <c r="N220" s="5" t="s">
        <v>2266</v>
      </c>
      <c r="O220" s="5" t="s">
        <v>149</v>
      </c>
      <c r="P220" s="5" t="s">
        <v>2683</v>
      </c>
      <c r="Q220" s="32" t="s">
        <v>6679</v>
      </c>
      <c r="R220" s="21">
        <v>1</v>
      </c>
      <c r="S220" s="33"/>
      <c r="T220" s="33"/>
      <c r="U220" s="33"/>
      <c r="V220" s="33"/>
      <c r="W220" s="33"/>
      <c r="X220" s="33"/>
      <c r="Y220" s="33"/>
      <c r="Z220" s="33"/>
      <c r="AA220" s="5" t="s">
        <v>21</v>
      </c>
      <c r="AB220" s="5" t="s">
        <v>6680</v>
      </c>
      <c r="AC220" s="32" t="s">
        <v>6681</v>
      </c>
      <c r="AD220" s="21">
        <v>1</v>
      </c>
    </row>
    <row r="221" spans="1:30" x14ac:dyDescent="0.3">
      <c r="A221" s="18" t="str">
        <f t="shared" ref="A221:B221" si="227">IF(AND(ISNUMBER(SEARCH("Yes",C221)),ISNUMBER(SEARCH("Yes",E221)),ISNUMBER(SEARCH("Yes",G221)),ISNUMBER(SEARCH("Yes",I221))),"Yes","No")</f>
        <v>No</v>
      </c>
      <c r="B221" s="18" t="str">
        <f t="shared" si="227"/>
        <v>No</v>
      </c>
      <c r="C221" s="15" t="str">
        <f t="shared" si="1"/>
        <v>No</v>
      </c>
      <c r="D221" s="18" t="str">
        <f t="shared" si="2"/>
        <v>No</v>
      </c>
      <c r="E221" s="18" t="str">
        <f t="shared" si="3"/>
        <v>No</v>
      </c>
      <c r="F221" s="18" t="str">
        <f t="shared" si="4"/>
        <v>No</v>
      </c>
      <c r="G221" s="18" t="str">
        <f t="shared" si="5"/>
        <v>No</v>
      </c>
      <c r="H221" s="18" t="str">
        <f t="shared" si="6"/>
        <v>No</v>
      </c>
      <c r="I221" s="18" t="str">
        <f t="shared" si="7"/>
        <v>Yes</v>
      </c>
      <c r="J221" s="18" t="str">
        <f t="shared" si="8"/>
        <v>Yes</v>
      </c>
      <c r="K221" s="21">
        <v>219</v>
      </c>
      <c r="L221" s="5" t="s">
        <v>754</v>
      </c>
      <c r="M221" s="5" t="s">
        <v>755</v>
      </c>
      <c r="N221" s="5" t="s">
        <v>2266</v>
      </c>
      <c r="O221" s="5" t="s">
        <v>149</v>
      </c>
      <c r="P221" s="5" t="s">
        <v>4527</v>
      </c>
      <c r="Q221" s="32" t="s">
        <v>3186</v>
      </c>
      <c r="R221" s="21">
        <v>1</v>
      </c>
      <c r="S221" s="33"/>
      <c r="T221" s="33"/>
      <c r="U221" s="33"/>
      <c r="V221" s="33"/>
      <c r="W221" s="33"/>
      <c r="X221" s="33"/>
      <c r="Y221" s="33"/>
      <c r="Z221" s="33"/>
      <c r="AA221" s="5" t="s">
        <v>2269</v>
      </c>
      <c r="AB221" s="5" t="s">
        <v>6682</v>
      </c>
      <c r="AC221" s="32" t="s">
        <v>6683</v>
      </c>
      <c r="AD221" s="21">
        <v>1</v>
      </c>
    </row>
    <row r="222" spans="1:30" x14ac:dyDescent="0.3">
      <c r="A222" s="18" t="str">
        <f t="shared" ref="A222:B222" si="228">IF(AND(ISNUMBER(SEARCH("Yes",C222)),ISNUMBER(SEARCH("Yes",E222)),ISNUMBER(SEARCH("Yes",G222)),ISNUMBER(SEARCH("Yes",I222))),"Yes","No")</f>
        <v>No</v>
      </c>
      <c r="B222" s="18" t="str">
        <f t="shared" si="228"/>
        <v>No</v>
      </c>
      <c r="C222" s="15" t="str">
        <f t="shared" si="1"/>
        <v>No</v>
      </c>
      <c r="D222" s="18" t="str">
        <f t="shared" si="2"/>
        <v>No</v>
      </c>
      <c r="E222" s="18" t="str">
        <f t="shared" si="3"/>
        <v>No</v>
      </c>
      <c r="F222" s="18" t="str">
        <f t="shared" si="4"/>
        <v>No</v>
      </c>
      <c r="G222" s="18" t="str">
        <f t="shared" si="5"/>
        <v>No</v>
      </c>
      <c r="H222" s="18" t="str">
        <f t="shared" si="6"/>
        <v>No</v>
      </c>
      <c r="I222" s="18" t="str">
        <f t="shared" si="7"/>
        <v>Yes</v>
      </c>
      <c r="J222" s="18" t="str">
        <f t="shared" si="8"/>
        <v>Yes</v>
      </c>
      <c r="K222" s="21">
        <v>220</v>
      </c>
      <c r="L222" s="5" t="s">
        <v>756</v>
      </c>
      <c r="M222" s="5" t="s">
        <v>3189</v>
      </c>
      <c r="N222" s="5" t="s">
        <v>2266</v>
      </c>
      <c r="O222" s="5" t="s">
        <v>149</v>
      </c>
      <c r="P222" s="5" t="s">
        <v>2608</v>
      </c>
      <c r="Q222" s="32" t="s">
        <v>6684</v>
      </c>
      <c r="R222" s="21">
        <v>1</v>
      </c>
      <c r="S222" s="33"/>
      <c r="T222" s="33"/>
      <c r="U222" s="33"/>
      <c r="V222" s="33"/>
      <c r="W222" s="33"/>
      <c r="X222" s="33"/>
      <c r="Y222" s="33"/>
      <c r="Z222" s="33"/>
      <c r="AA222" s="5" t="s">
        <v>2269</v>
      </c>
      <c r="AB222" s="5" t="s">
        <v>3192</v>
      </c>
      <c r="AC222" s="32" t="s">
        <v>3193</v>
      </c>
      <c r="AD222" s="21">
        <v>1</v>
      </c>
    </row>
    <row r="223" spans="1:30" x14ac:dyDescent="0.3">
      <c r="A223" s="18" t="str">
        <f t="shared" ref="A223:B223" si="229">IF(AND(ISNUMBER(SEARCH("Yes",C223)),ISNUMBER(SEARCH("Yes",E223)),ISNUMBER(SEARCH("Yes",G223)),ISNUMBER(SEARCH("Yes",I223))),"Yes","No")</f>
        <v>No</v>
      </c>
      <c r="B223" s="18" t="str">
        <f t="shared" si="229"/>
        <v>No</v>
      </c>
      <c r="C223" s="15" t="str">
        <f t="shared" si="1"/>
        <v>No</v>
      </c>
      <c r="D223" s="18" t="str">
        <f t="shared" si="2"/>
        <v>No</v>
      </c>
      <c r="E223" s="18" t="str">
        <f t="shared" si="3"/>
        <v>No</v>
      </c>
      <c r="F223" s="18" t="str">
        <f t="shared" si="4"/>
        <v>No</v>
      </c>
      <c r="G223" s="18" t="str">
        <f t="shared" si="5"/>
        <v>No</v>
      </c>
      <c r="H223" s="18" t="str">
        <f t="shared" si="6"/>
        <v>No</v>
      </c>
      <c r="I223" s="18" t="str">
        <f t="shared" si="7"/>
        <v>Yes</v>
      </c>
      <c r="J223" s="18" t="str">
        <f t="shared" si="8"/>
        <v>Yes</v>
      </c>
      <c r="K223" s="21">
        <v>221</v>
      </c>
      <c r="L223" s="5" t="s">
        <v>758</v>
      </c>
      <c r="M223" s="5" t="s">
        <v>759</v>
      </c>
      <c r="N223" s="5" t="s">
        <v>2266</v>
      </c>
      <c r="O223" s="5" t="s">
        <v>149</v>
      </c>
      <c r="P223" s="5" t="s">
        <v>3340</v>
      </c>
      <c r="Q223" s="32" t="s">
        <v>6685</v>
      </c>
      <c r="R223" s="21">
        <v>1</v>
      </c>
      <c r="S223" s="33"/>
      <c r="T223" s="33"/>
      <c r="U223" s="33"/>
      <c r="V223" s="33"/>
      <c r="W223" s="33"/>
      <c r="X223" s="33"/>
      <c r="Y223" s="33"/>
      <c r="Z223" s="33"/>
      <c r="AA223" s="5" t="s">
        <v>2269</v>
      </c>
      <c r="AB223" s="5" t="s">
        <v>6686</v>
      </c>
      <c r="AC223" s="32" t="s">
        <v>6687</v>
      </c>
      <c r="AD223" s="21">
        <v>1</v>
      </c>
    </row>
    <row r="224" spans="1:30" x14ac:dyDescent="0.3">
      <c r="A224" s="18" t="str">
        <f t="shared" ref="A224:B224" si="230">IF(AND(ISNUMBER(SEARCH("Yes",C224)),ISNUMBER(SEARCH("Yes",E224)),ISNUMBER(SEARCH("Yes",G224)),ISNUMBER(SEARCH("Yes",I224))),"Yes","No")</f>
        <v>No</v>
      </c>
      <c r="B224" s="18" t="str">
        <f t="shared" si="230"/>
        <v>No</v>
      </c>
      <c r="C224" s="15" t="str">
        <f t="shared" si="1"/>
        <v>No</v>
      </c>
      <c r="D224" s="18" t="str">
        <f t="shared" si="2"/>
        <v>No</v>
      </c>
      <c r="E224" s="18" t="str">
        <f t="shared" si="3"/>
        <v>No</v>
      </c>
      <c r="F224" s="18" t="str">
        <f t="shared" si="4"/>
        <v>No</v>
      </c>
      <c r="G224" s="18" t="str">
        <f t="shared" si="5"/>
        <v>No</v>
      </c>
      <c r="H224" s="18" t="str">
        <f t="shared" si="6"/>
        <v>No</v>
      </c>
      <c r="I224" s="18" t="str">
        <f t="shared" si="7"/>
        <v>Yes</v>
      </c>
      <c r="J224" s="18" t="str">
        <f t="shared" si="8"/>
        <v>Yes</v>
      </c>
      <c r="K224" s="21">
        <v>222</v>
      </c>
      <c r="L224" s="5" t="s">
        <v>760</v>
      </c>
      <c r="M224" s="5" t="s">
        <v>761</v>
      </c>
      <c r="N224" s="5" t="s">
        <v>2266</v>
      </c>
      <c r="O224" s="5" t="s">
        <v>149</v>
      </c>
      <c r="P224" s="5" t="s">
        <v>2408</v>
      </c>
      <c r="Q224" s="32" t="s">
        <v>3196</v>
      </c>
      <c r="R224" s="21">
        <v>1</v>
      </c>
      <c r="S224" s="33"/>
      <c r="T224" s="33"/>
      <c r="U224" s="33"/>
      <c r="V224" s="33"/>
      <c r="W224" s="33"/>
      <c r="X224" s="33"/>
      <c r="Y224" s="33"/>
      <c r="Z224" s="33"/>
      <c r="AA224" s="5" t="s">
        <v>21</v>
      </c>
      <c r="AB224" s="5" t="s">
        <v>6688</v>
      </c>
      <c r="AC224" s="32" t="s">
        <v>3153</v>
      </c>
      <c r="AD224" s="21">
        <v>1</v>
      </c>
    </row>
    <row r="225" spans="1:30" x14ac:dyDescent="0.3">
      <c r="A225" s="18" t="str">
        <f t="shared" ref="A225:B225" si="231">IF(AND(ISNUMBER(SEARCH("Yes",C225)),ISNUMBER(SEARCH("Yes",E225)),ISNUMBER(SEARCH("Yes",G225)),ISNUMBER(SEARCH("Yes",I225))),"Yes","No")</f>
        <v>No</v>
      </c>
      <c r="B225" s="18" t="str">
        <f t="shared" si="231"/>
        <v>No</v>
      </c>
      <c r="C225" s="15" t="str">
        <f t="shared" si="1"/>
        <v>No</v>
      </c>
      <c r="D225" s="18" t="str">
        <f t="shared" si="2"/>
        <v>No</v>
      </c>
      <c r="E225" s="18" t="str">
        <f t="shared" si="3"/>
        <v>No</v>
      </c>
      <c r="F225" s="18" t="str">
        <f t="shared" si="4"/>
        <v>No</v>
      </c>
      <c r="G225" s="18" t="str">
        <f t="shared" si="5"/>
        <v>No</v>
      </c>
      <c r="H225" s="18" t="str">
        <f t="shared" si="6"/>
        <v>No</v>
      </c>
      <c r="I225" s="18" t="str">
        <f t="shared" si="7"/>
        <v>Yes</v>
      </c>
      <c r="J225" s="18" t="str">
        <f t="shared" si="8"/>
        <v>Yes</v>
      </c>
      <c r="K225" s="21">
        <v>223</v>
      </c>
      <c r="L225" s="5" t="s">
        <v>762</v>
      </c>
      <c r="M225" s="5" t="s">
        <v>763</v>
      </c>
      <c r="N225" s="5" t="s">
        <v>2266</v>
      </c>
      <c r="O225" s="5" t="s">
        <v>149</v>
      </c>
      <c r="P225" s="5" t="s">
        <v>2386</v>
      </c>
      <c r="Q225" s="32" t="s">
        <v>6689</v>
      </c>
      <c r="R225" s="21">
        <v>1</v>
      </c>
      <c r="S225" s="33"/>
      <c r="T225" s="33"/>
      <c r="U225" s="33"/>
      <c r="V225" s="33"/>
      <c r="W225" s="33"/>
      <c r="X225" s="33"/>
      <c r="Y225" s="33"/>
      <c r="Z225" s="33"/>
      <c r="AA225" s="5" t="s">
        <v>2269</v>
      </c>
      <c r="AB225" s="5" t="s">
        <v>2432</v>
      </c>
      <c r="AC225" s="32" t="s">
        <v>3198</v>
      </c>
      <c r="AD225" s="21">
        <v>1</v>
      </c>
    </row>
    <row r="226" spans="1:30" x14ac:dyDescent="0.3">
      <c r="A226" s="18" t="str">
        <f t="shared" ref="A226:B226" si="232">IF(AND(ISNUMBER(SEARCH("Yes",C226)),ISNUMBER(SEARCH("Yes",E226)),ISNUMBER(SEARCH("Yes",G226)),ISNUMBER(SEARCH("Yes",I226))),"Yes","No")</f>
        <v>No</v>
      </c>
      <c r="B226" s="18" t="str">
        <f t="shared" si="232"/>
        <v>No</v>
      </c>
      <c r="C226" s="15" t="str">
        <f t="shared" si="1"/>
        <v>No</v>
      </c>
      <c r="D226" s="18" t="str">
        <f t="shared" si="2"/>
        <v>No</v>
      </c>
      <c r="E226" s="18" t="str">
        <f t="shared" si="3"/>
        <v>No</v>
      </c>
      <c r="F226" s="18" t="str">
        <f t="shared" si="4"/>
        <v>No</v>
      </c>
      <c r="G226" s="18" t="str">
        <f t="shared" si="5"/>
        <v>No</v>
      </c>
      <c r="H226" s="18" t="str">
        <f t="shared" si="6"/>
        <v>No</v>
      </c>
      <c r="I226" s="18" t="str">
        <f t="shared" si="7"/>
        <v>Yes</v>
      </c>
      <c r="J226" s="18" t="str">
        <f t="shared" si="8"/>
        <v>Yes</v>
      </c>
      <c r="K226" s="21">
        <v>224</v>
      </c>
      <c r="L226" s="5" t="s">
        <v>764</v>
      </c>
      <c r="M226" s="5" t="s">
        <v>765</v>
      </c>
      <c r="N226" s="5" t="s">
        <v>2266</v>
      </c>
      <c r="O226" s="5" t="s">
        <v>149</v>
      </c>
      <c r="P226" s="5" t="s">
        <v>2292</v>
      </c>
      <c r="Q226" s="32" t="s">
        <v>6690</v>
      </c>
      <c r="R226" s="21">
        <v>1</v>
      </c>
      <c r="S226" s="33"/>
      <c r="T226" s="33"/>
      <c r="U226" s="33"/>
      <c r="V226" s="33"/>
      <c r="W226" s="33"/>
      <c r="X226" s="33"/>
      <c r="Y226" s="33"/>
      <c r="Z226" s="33"/>
      <c r="AA226" s="5" t="s">
        <v>2269</v>
      </c>
      <c r="AB226" s="5" t="s">
        <v>2282</v>
      </c>
      <c r="AC226" s="32" t="s">
        <v>3200</v>
      </c>
      <c r="AD226" s="21">
        <v>1</v>
      </c>
    </row>
    <row r="227" spans="1:30" x14ac:dyDescent="0.3">
      <c r="A227" s="18" t="str">
        <f t="shared" ref="A227:B227" si="233">IF(AND(ISNUMBER(SEARCH("Yes",C227)),ISNUMBER(SEARCH("Yes",E227)),ISNUMBER(SEARCH("Yes",G227)),ISNUMBER(SEARCH("Yes",I227))),"Yes","No")</f>
        <v>No</v>
      </c>
      <c r="B227" s="18" t="str">
        <f t="shared" si="233"/>
        <v>No</v>
      </c>
      <c r="C227" s="15" t="str">
        <f t="shared" si="1"/>
        <v>No</v>
      </c>
      <c r="D227" s="18" t="str">
        <f t="shared" si="2"/>
        <v>No</v>
      </c>
      <c r="E227" s="18" t="str">
        <f t="shared" si="3"/>
        <v>No</v>
      </c>
      <c r="F227" s="18" t="str">
        <f t="shared" si="4"/>
        <v>No</v>
      </c>
      <c r="G227" s="18" t="str">
        <f t="shared" si="5"/>
        <v>No</v>
      </c>
      <c r="H227" s="18" t="str">
        <f t="shared" si="6"/>
        <v>No</v>
      </c>
      <c r="I227" s="18" t="str">
        <f t="shared" si="7"/>
        <v>Yes</v>
      </c>
      <c r="J227" s="18" t="str">
        <f t="shared" si="8"/>
        <v>Yes</v>
      </c>
      <c r="K227" s="21">
        <v>225</v>
      </c>
      <c r="L227" s="5" t="s">
        <v>766</v>
      </c>
      <c r="M227" s="5" t="s">
        <v>767</v>
      </c>
      <c r="N227" s="5" t="s">
        <v>2266</v>
      </c>
      <c r="O227" s="5" t="s">
        <v>149</v>
      </c>
      <c r="P227" s="5" t="s">
        <v>2504</v>
      </c>
      <c r="Q227" s="32" t="s">
        <v>3201</v>
      </c>
      <c r="R227" s="21">
        <v>1</v>
      </c>
      <c r="S227" s="33"/>
      <c r="T227" s="33"/>
      <c r="U227" s="33"/>
      <c r="V227" s="33"/>
      <c r="W227" s="33"/>
      <c r="X227" s="33"/>
      <c r="Y227" s="33"/>
      <c r="Z227" s="33"/>
      <c r="AA227" s="5" t="s">
        <v>21</v>
      </c>
      <c r="AB227" s="5" t="s">
        <v>4650</v>
      </c>
      <c r="AC227" s="32" t="s">
        <v>3203</v>
      </c>
      <c r="AD227" s="21">
        <v>1</v>
      </c>
    </row>
    <row r="228" spans="1:30" x14ac:dyDescent="0.3">
      <c r="A228" s="18" t="str">
        <f t="shared" ref="A228:B228" si="234">IF(AND(ISNUMBER(SEARCH("Yes",C228)),ISNUMBER(SEARCH("Yes",E228)),ISNUMBER(SEARCH("Yes",G228)),ISNUMBER(SEARCH("Yes",I228))),"Yes","No")</f>
        <v>No</v>
      </c>
      <c r="B228" s="18" t="str">
        <f t="shared" si="234"/>
        <v>No</v>
      </c>
      <c r="C228" s="15" t="str">
        <f t="shared" si="1"/>
        <v>No</v>
      </c>
      <c r="D228" s="18" t="str">
        <f t="shared" si="2"/>
        <v>No</v>
      </c>
      <c r="E228" s="18" t="str">
        <f t="shared" si="3"/>
        <v>No</v>
      </c>
      <c r="F228" s="18" t="str">
        <f t="shared" si="4"/>
        <v>No</v>
      </c>
      <c r="G228" s="18" t="str">
        <f t="shared" si="5"/>
        <v>No</v>
      </c>
      <c r="H228" s="18" t="str">
        <f t="shared" si="6"/>
        <v>No</v>
      </c>
      <c r="I228" s="18" t="str">
        <f t="shared" si="7"/>
        <v>Yes</v>
      </c>
      <c r="J228" s="18" t="str">
        <f t="shared" si="8"/>
        <v>Yes</v>
      </c>
      <c r="K228" s="21">
        <v>226</v>
      </c>
      <c r="L228" s="5" t="s">
        <v>768</v>
      </c>
      <c r="M228" s="5" t="s">
        <v>769</v>
      </c>
      <c r="N228" s="5" t="s">
        <v>2266</v>
      </c>
      <c r="O228" s="5" t="s">
        <v>149</v>
      </c>
      <c r="P228" s="5" t="s">
        <v>2371</v>
      </c>
      <c r="Q228" s="32" t="s">
        <v>3204</v>
      </c>
      <c r="R228" s="21">
        <v>1</v>
      </c>
      <c r="S228" s="33"/>
      <c r="T228" s="33"/>
      <c r="U228" s="33"/>
      <c r="V228" s="33"/>
      <c r="W228" s="33"/>
      <c r="X228" s="33"/>
      <c r="Y228" s="33"/>
      <c r="Z228" s="33"/>
      <c r="AA228" s="5" t="s">
        <v>2269</v>
      </c>
      <c r="AB228" s="5" t="s">
        <v>6691</v>
      </c>
      <c r="AC228" s="32" t="s">
        <v>6692</v>
      </c>
      <c r="AD228" s="21">
        <v>1</v>
      </c>
    </row>
    <row r="229" spans="1:30" x14ac:dyDescent="0.3">
      <c r="A229" s="18" t="str">
        <f t="shared" ref="A229:B229" si="235">IF(AND(ISNUMBER(SEARCH("Yes",C229)),ISNUMBER(SEARCH("Yes",E229)),ISNUMBER(SEARCH("Yes",G229)),ISNUMBER(SEARCH("Yes",I229))),"Yes","No")</f>
        <v>No</v>
      </c>
      <c r="B229" s="18" t="str">
        <f t="shared" si="235"/>
        <v>No</v>
      </c>
      <c r="C229" s="15" t="str">
        <f t="shared" si="1"/>
        <v>No</v>
      </c>
      <c r="D229" s="18" t="str">
        <f t="shared" si="2"/>
        <v>No</v>
      </c>
      <c r="E229" s="18" t="str">
        <f t="shared" si="3"/>
        <v>No</v>
      </c>
      <c r="F229" s="18" t="str">
        <f t="shared" si="4"/>
        <v>No</v>
      </c>
      <c r="G229" s="18" t="str">
        <f t="shared" si="5"/>
        <v>No</v>
      </c>
      <c r="H229" s="18" t="str">
        <f t="shared" si="6"/>
        <v>No</v>
      </c>
      <c r="I229" s="18" t="str">
        <f t="shared" si="7"/>
        <v>Yes</v>
      </c>
      <c r="J229" s="18" t="str">
        <f t="shared" si="8"/>
        <v>Yes</v>
      </c>
      <c r="K229" s="21">
        <v>227</v>
      </c>
      <c r="L229" s="5" t="s">
        <v>770</v>
      </c>
      <c r="M229" s="5" t="s">
        <v>771</v>
      </c>
      <c r="N229" s="5" t="s">
        <v>2266</v>
      </c>
      <c r="O229" s="5" t="s">
        <v>149</v>
      </c>
      <c r="P229" s="5" t="s">
        <v>2276</v>
      </c>
      <c r="Q229" s="32" t="s">
        <v>6693</v>
      </c>
      <c r="R229" s="21">
        <v>1</v>
      </c>
      <c r="S229" s="33"/>
      <c r="T229" s="33"/>
      <c r="U229" s="33"/>
      <c r="V229" s="33"/>
      <c r="W229" s="33"/>
      <c r="X229" s="33"/>
      <c r="Y229" s="33"/>
      <c r="Z229" s="33"/>
      <c r="AA229" s="5" t="s">
        <v>2269</v>
      </c>
      <c r="AB229" s="5" t="s">
        <v>6694</v>
      </c>
      <c r="AC229" s="32" t="s">
        <v>6695</v>
      </c>
      <c r="AD229" s="21">
        <v>1</v>
      </c>
    </row>
    <row r="230" spans="1:30" x14ac:dyDescent="0.3">
      <c r="A230" s="18" t="str">
        <f t="shared" ref="A230:B230" si="236">IF(AND(ISNUMBER(SEARCH("Yes",C230)),ISNUMBER(SEARCH("Yes",E230)),ISNUMBER(SEARCH("Yes",G230)),ISNUMBER(SEARCH("Yes",I230))),"Yes","No")</f>
        <v>No</v>
      </c>
      <c r="B230" s="18" t="str">
        <f t="shared" si="236"/>
        <v>No</v>
      </c>
      <c r="C230" s="15" t="str">
        <f t="shared" si="1"/>
        <v>No</v>
      </c>
      <c r="D230" s="18" t="str">
        <f t="shared" si="2"/>
        <v>No</v>
      </c>
      <c r="E230" s="18" t="str">
        <f t="shared" si="3"/>
        <v>No</v>
      </c>
      <c r="F230" s="18" t="str">
        <f t="shared" si="4"/>
        <v>No</v>
      </c>
      <c r="G230" s="18" t="str">
        <f t="shared" si="5"/>
        <v>No</v>
      </c>
      <c r="H230" s="18" t="str">
        <f t="shared" si="6"/>
        <v>No</v>
      </c>
      <c r="I230" s="18" t="str">
        <f t="shared" si="7"/>
        <v>Yes</v>
      </c>
      <c r="J230" s="18" t="str">
        <f t="shared" si="8"/>
        <v>Yes</v>
      </c>
      <c r="K230" s="21">
        <v>228</v>
      </c>
      <c r="L230" s="5" t="s">
        <v>772</v>
      </c>
      <c r="M230" s="5" t="s">
        <v>773</v>
      </c>
      <c r="N230" s="5" t="s">
        <v>2266</v>
      </c>
      <c r="O230" s="5" t="s">
        <v>149</v>
      </c>
      <c r="P230" s="5" t="s">
        <v>6696</v>
      </c>
      <c r="Q230" s="32" t="s">
        <v>6697</v>
      </c>
      <c r="R230" s="21">
        <v>1</v>
      </c>
      <c r="S230" s="33"/>
      <c r="T230" s="33"/>
      <c r="U230" s="33"/>
      <c r="V230" s="33"/>
      <c r="W230" s="33"/>
      <c r="X230" s="33"/>
      <c r="Y230" s="33"/>
      <c r="Z230" s="33"/>
      <c r="AA230" s="5" t="s">
        <v>2269</v>
      </c>
      <c r="AB230" s="5" t="s">
        <v>6698</v>
      </c>
      <c r="AC230" s="32" t="s">
        <v>6699</v>
      </c>
      <c r="AD230" s="21">
        <v>1</v>
      </c>
    </row>
    <row r="231" spans="1:30" x14ac:dyDescent="0.3">
      <c r="A231" s="18" t="str">
        <f t="shared" ref="A231:B231" si="237">IF(AND(ISNUMBER(SEARCH("Yes",C231)),ISNUMBER(SEARCH("Yes",E231)),ISNUMBER(SEARCH("Yes",G231)),ISNUMBER(SEARCH("Yes",I231))),"Yes","No")</f>
        <v>No</v>
      </c>
      <c r="B231" s="18" t="str">
        <f t="shared" si="237"/>
        <v>No</v>
      </c>
      <c r="C231" s="15" t="str">
        <f t="shared" si="1"/>
        <v>No</v>
      </c>
      <c r="D231" s="18" t="str">
        <f t="shared" si="2"/>
        <v>No</v>
      </c>
      <c r="E231" s="18" t="str">
        <f t="shared" si="3"/>
        <v>No</v>
      </c>
      <c r="F231" s="18" t="str">
        <f t="shared" si="4"/>
        <v>No</v>
      </c>
      <c r="G231" s="18" t="str">
        <f t="shared" si="5"/>
        <v>No</v>
      </c>
      <c r="H231" s="18" t="str">
        <f t="shared" si="6"/>
        <v>No</v>
      </c>
      <c r="I231" s="18" t="str">
        <f t="shared" si="7"/>
        <v>Yes</v>
      </c>
      <c r="J231" s="18" t="str">
        <f t="shared" si="8"/>
        <v>Yes</v>
      </c>
      <c r="K231" s="21">
        <v>229</v>
      </c>
      <c r="L231" s="5" t="s">
        <v>774</v>
      </c>
      <c r="M231" s="5" t="s">
        <v>775</v>
      </c>
      <c r="N231" s="5" t="s">
        <v>2266</v>
      </c>
      <c r="O231" s="5" t="s">
        <v>149</v>
      </c>
      <c r="P231" s="5" t="s">
        <v>2496</v>
      </c>
      <c r="Q231" s="32" t="s">
        <v>6700</v>
      </c>
      <c r="R231" s="21">
        <v>1</v>
      </c>
      <c r="S231" s="33"/>
      <c r="T231" s="33"/>
      <c r="U231" s="33"/>
      <c r="V231" s="33"/>
      <c r="W231" s="33"/>
      <c r="X231" s="33"/>
      <c r="Y231" s="33"/>
      <c r="Z231" s="33"/>
      <c r="AA231" s="5" t="s">
        <v>2269</v>
      </c>
      <c r="AB231" s="5" t="s">
        <v>6701</v>
      </c>
      <c r="AC231" s="32" t="s">
        <v>6702</v>
      </c>
      <c r="AD231" s="21">
        <v>1</v>
      </c>
    </row>
    <row r="232" spans="1:30" x14ac:dyDescent="0.3">
      <c r="A232" s="18" t="str">
        <f t="shared" ref="A232:B232" si="238">IF(AND(ISNUMBER(SEARCH("Yes",C232)),ISNUMBER(SEARCH("Yes",E232)),ISNUMBER(SEARCH("Yes",G232)),ISNUMBER(SEARCH("Yes",I232))),"Yes","No")</f>
        <v>No</v>
      </c>
      <c r="B232" s="18" t="str">
        <f t="shared" si="238"/>
        <v>No</v>
      </c>
      <c r="C232" s="15" t="str">
        <f t="shared" si="1"/>
        <v>No</v>
      </c>
      <c r="D232" s="18" t="str">
        <f t="shared" si="2"/>
        <v>No</v>
      </c>
      <c r="E232" s="18" t="str">
        <f t="shared" si="3"/>
        <v>No</v>
      </c>
      <c r="F232" s="18" t="str">
        <f t="shared" si="4"/>
        <v>No</v>
      </c>
      <c r="G232" s="18" t="str">
        <f t="shared" si="5"/>
        <v>No</v>
      </c>
      <c r="H232" s="18" t="str">
        <f t="shared" si="6"/>
        <v>No</v>
      </c>
      <c r="I232" s="18" t="str">
        <f t="shared" si="7"/>
        <v>Yes</v>
      </c>
      <c r="J232" s="18" t="str">
        <f t="shared" si="8"/>
        <v>Yes</v>
      </c>
      <c r="K232" s="21">
        <v>230</v>
      </c>
      <c r="L232" s="5" t="s">
        <v>776</v>
      </c>
      <c r="M232" s="5" t="s">
        <v>777</v>
      </c>
      <c r="N232" s="5" t="s">
        <v>2266</v>
      </c>
      <c r="O232" s="5" t="s">
        <v>149</v>
      </c>
      <c r="P232" s="5" t="s">
        <v>2276</v>
      </c>
      <c r="Q232" s="32" t="s">
        <v>3218</v>
      </c>
      <c r="R232" s="21">
        <v>1</v>
      </c>
      <c r="S232" s="33"/>
      <c r="T232" s="33"/>
      <c r="U232" s="33"/>
      <c r="V232" s="33"/>
      <c r="W232" s="33"/>
      <c r="X232" s="33"/>
      <c r="Y232" s="33"/>
      <c r="Z232" s="33"/>
      <c r="AA232" s="5" t="s">
        <v>2269</v>
      </c>
      <c r="AB232" s="5" t="s">
        <v>6703</v>
      </c>
      <c r="AC232" s="32" t="s">
        <v>6704</v>
      </c>
      <c r="AD232" s="21">
        <v>1</v>
      </c>
    </row>
    <row r="233" spans="1:30" x14ac:dyDescent="0.3">
      <c r="A233" s="18" t="str">
        <f t="shared" ref="A233:B233" si="239">IF(AND(ISNUMBER(SEARCH("Yes",C233)),ISNUMBER(SEARCH("Yes",E233)),ISNUMBER(SEARCH("Yes",G233)),ISNUMBER(SEARCH("Yes",I233))),"Yes","No")</f>
        <v>No</v>
      </c>
      <c r="B233" s="18" t="str">
        <f t="shared" si="239"/>
        <v>No</v>
      </c>
      <c r="C233" s="15" t="str">
        <f t="shared" si="1"/>
        <v>No</v>
      </c>
      <c r="D233" s="18" t="str">
        <f t="shared" si="2"/>
        <v>No</v>
      </c>
      <c r="E233" s="18" t="str">
        <f t="shared" si="3"/>
        <v>No</v>
      </c>
      <c r="F233" s="18" t="str">
        <f t="shared" si="4"/>
        <v>No</v>
      </c>
      <c r="G233" s="18" t="str">
        <f t="shared" si="5"/>
        <v>No</v>
      </c>
      <c r="H233" s="18" t="str">
        <f t="shared" si="6"/>
        <v>No</v>
      </c>
      <c r="I233" s="18" t="str">
        <f t="shared" si="7"/>
        <v>Yes</v>
      </c>
      <c r="J233" s="18" t="str">
        <f t="shared" si="8"/>
        <v>Yes</v>
      </c>
      <c r="K233" s="21">
        <v>231</v>
      </c>
      <c r="L233" s="5" t="s">
        <v>778</v>
      </c>
      <c r="M233" s="5" t="s">
        <v>779</v>
      </c>
      <c r="N233" s="5" t="s">
        <v>2266</v>
      </c>
      <c r="O233" s="5" t="s">
        <v>149</v>
      </c>
      <c r="P233" s="5" t="s">
        <v>2390</v>
      </c>
      <c r="Q233" s="32" t="s">
        <v>6705</v>
      </c>
      <c r="R233" s="21">
        <v>1</v>
      </c>
      <c r="S233" s="33"/>
      <c r="T233" s="33"/>
      <c r="U233" s="33"/>
      <c r="V233" s="33"/>
      <c r="W233" s="33"/>
      <c r="X233" s="33"/>
      <c r="Y233" s="33"/>
      <c r="Z233" s="33"/>
      <c r="AA233" s="5" t="s">
        <v>2269</v>
      </c>
      <c r="AB233" s="5" t="s">
        <v>3979</v>
      </c>
      <c r="AC233" s="32" t="s">
        <v>2682</v>
      </c>
      <c r="AD233" s="21">
        <v>1</v>
      </c>
    </row>
    <row r="234" spans="1:30" x14ac:dyDescent="0.3">
      <c r="A234" s="18" t="str">
        <f t="shared" ref="A234:B234" si="240">IF(AND(ISNUMBER(SEARCH("Yes",C234)),ISNUMBER(SEARCH("Yes",E234)),ISNUMBER(SEARCH("Yes",G234)),ISNUMBER(SEARCH("Yes",I234))),"Yes","No")</f>
        <v>No</v>
      </c>
      <c r="B234" s="18" t="str">
        <f t="shared" si="240"/>
        <v>Yes</v>
      </c>
      <c r="C234" s="15" t="str">
        <f t="shared" si="1"/>
        <v>Yes</v>
      </c>
      <c r="D234" s="18" t="str">
        <f t="shared" si="2"/>
        <v>Yes</v>
      </c>
      <c r="E234" s="18" t="str">
        <f t="shared" si="3"/>
        <v>Yes</v>
      </c>
      <c r="F234" s="18" t="str">
        <f t="shared" si="4"/>
        <v>Yes</v>
      </c>
      <c r="G234" s="18" t="str">
        <f t="shared" si="5"/>
        <v>No</v>
      </c>
      <c r="H234" s="18" t="str">
        <f t="shared" si="6"/>
        <v>Yes</v>
      </c>
      <c r="I234" s="18" t="str">
        <f t="shared" si="7"/>
        <v>Yes</v>
      </c>
      <c r="J234" s="18" t="str">
        <f t="shared" si="8"/>
        <v>Yes</v>
      </c>
      <c r="K234" s="21">
        <v>232</v>
      </c>
      <c r="L234" s="5" t="s">
        <v>333</v>
      </c>
      <c r="M234" s="5" t="s">
        <v>334</v>
      </c>
      <c r="N234" s="5" t="s">
        <v>2266</v>
      </c>
      <c r="O234" s="5" t="s">
        <v>21</v>
      </c>
      <c r="P234" s="5" t="s">
        <v>6706</v>
      </c>
      <c r="Q234" s="32" t="s">
        <v>6707</v>
      </c>
      <c r="R234" s="21">
        <v>1</v>
      </c>
      <c r="S234" s="5" t="s">
        <v>21</v>
      </c>
      <c r="T234" s="5" t="s">
        <v>6708</v>
      </c>
      <c r="U234" s="32" t="s">
        <v>6709</v>
      </c>
      <c r="V234" s="21">
        <v>1</v>
      </c>
      <c r="W234" s="5" t="s">
        <v>149</v>
      </c>
      <c r="X234" s="5" t="s">
        <v>6710</v>
      </c>
      <c r="Y234" s="32" t="s">
        <v>6711</v>
      </c>
      <c r="Z234" s="21">
        <v>1</v>
      </c>
      <c r="AA234" s="5" t="s">
        <v>2269</v>
      </c>
      <c r="AB234" s="5" t="s">
        <v>5920</v>
      </c>
      <c r="AC234" s="32" t="s">
        <v>6712</v>
      </c>
      <c r="AD234" s="21">
        <v>1</v>
      </c>
    </row>
    <row r="235" spans="1:30" x14ac:dyDescent="0.3">
      <c r="A235" s="18" t="str">
        <f t="shared" ref="A235:B235" si="241">IF(AND(ISNUMBER(SEARCH("Yes",C235)),ISNUMBER(SEARCH("Yes",E235)),ISNUMBER(SEARCH("Yes",G235)),ISNUMBER(SEARCH("Yes",I235))),"Yes","No")</f>
        <v>No</v>
      </c>
      <c r="B235" s="18" t="str">
        <f t="shared" si="241"/>
        <v>No</v>
      </c>
      <c r="C235" s="15" t="str">
        <f t="shared" si="1"/>
        <v>No</v>
      </c>
      <c r="D235" s="18" t="str">
        <f t="shared" si="2"/>
        <v>No</v>
      </c>
      <c r="E235" s="18" t="str">
        <f t="shared" si="3"/>
        <v>No</v>
      </c>
      <c r="F235" s="18" t="str">
        <f t="shared" si="4"/>
        <v>No</v>
      </c>
      <c r="G235" s="18" t="str">
        <f t="shared" si="5"/>
        <v>No</v>
      </c>
      <c r="H235" s="18" t="str">
        <f t="shared" si="6"/>
        <v>No</v>
      </c>
      <c r="I235" s="18" t="str">
        <f t="shared" si="7"/>
        <v>Yes</v>
      </c>
      <c r="J235" s="18" t="str">
        <f t="shared" si="8"/>
        <v>Yes</v>
      </c>
      <c r="K235" s="21">
        <v>233</v>
      </c>
      <c r="L235" s="5" t="s">
        <v>780</v>
      </c>
      <c r="M235" s="5" t="s">
        <v>781</v>
      </c>
      <c r="N235" s="5" t="s">
        <v>2266</v>
      </c>
      <c r="O235" s="5" t="s">
        <v>149</v>
      </c>
      <c r="P235" s="5" t="s">
        <v>2795</v>
      </c>
      <c r="Q235" s="32" t="s">
        <v>6713</v>
      </c>
      <c r="R235" s="21">
        <v>1</v>
      </c>
      <c r="S235" s="33"/>
      <c r="T235" s="33"/>
      <c r="U235" s="33"/>
      <c r="V235" s="33"/>
      <c r="W235" s="33"/>
      <c r="X235" s="33"/>
      <c r="Y235" s="33"/>
      <c r="Z235" s="33"/>
      <c r="AA235" s="5" t="s">
        <v>2269</v>
      </c>
      <c r="AB235" s="5" t="s">
        <v>6714</v>
      </c>
      <c r="AC235" s="32" t="s">
        <v>6715</v>
      </c>
      <c r="AD235" s="21">
        <v>1</v>
      </c>
    </row>
    <row r="236" spans="1:30" x14ac:dyDescent="0.3">
      <c r="A236" s="18" t="str">
        <f t="shared" ref="A236:B236" si="242">IF(AND(ISNUMBER(SEARCH("Yes",C236)),ISNUMBER(SEARCH("Yes",E236)),ISNUMBER(SEARCH("Yes",G236)),ISNUMBER(SEARCH("Yes",I236))),"Yes","No")</f>
        <v>No</v>
      </c>
      <c r="B236" s="18" t="str">
        <f t="shared" si="242"/>
        <v>No</v>
      </c>
      <c r="C236" s="15" t="str">
        <f t="shared" si="1"/>
        <v>No</v>
      </c>
      <c r="D236" s="18" t="str">
        <f t="shared" si="2"/>
        <v>No</v>
      </c>
      <c r="E236" s="18" t="str">
        <f t="shared" si="3"/>
        <v>No</v>
      </c>
      <c r="F236" s="18" t="str">
        <f t="shared" si="4"/>
        <v>No</v>
      </c>
      <c r="G236" s="18" t="str">
        <f t="shared" si="5"/>
        <v>No</v>
      </c>
      <c r="H236" s="18" t="str">
        <f t="shared" si="6"/>
        <v>No</v>
      </c>
      <c r="I236" s="18" t="str">
        <f t="shared" si="7"/>
        <v>Yes</v>
      </c>
      <c r="J236" s="18" t="str">
        <f t="shared" si="8"/>
        <v>Yes</v>
      </c>
      <c r="K236" s="21">
        <v>234</v>
      </c>
      <c r="L236" s="5" t="s">
        <v>782</v>
      </c>
      <c r="M236" s="5" t="s">
        <v>783</v>
      </c>
      <c r="N236" s="5" t="s">
        <v>2266</v>
      </c>
      <c r="O236" s="5" t="s">
        <v>149</v>
      </c>
      <c r="P236" s="5" t="s">
        <v>2394</v>
      </c>
      <c r="Q236" s="32" t="s">
        <v>6716</v>
      </c>
      <c r="R236" s="21">
        <v>1</v>
      </c>
      <c r="S236" s="33"/>
      <c r="T236" s="33"/>
      <c r="U236" s="33"/>
      <c r="V236" s="33"/>
      <c r="W236" s="33"/>
      <c r="X236" s="33"/>
      <c r="Y236" s="33"/>
      <c r="Z236" s="33"/>
      <c r="AA236" s="5" t="s">
        <v>2269</v>
      </c>
      <c r="AB236" s="5" t="s">
        <v>6717</v>
      </c>
      <c r="AC236" s="32" t="s">
        <v>6718</v>
      </c>
      <c r="AD236" s="21">
        <v>1</v>
      </c>
    </row>
    <row r="237" spans="1:30" x14ac:dyDescent="0.3">
      <c r="A237" s="18" t="str">
        <f t="shared" ref="A237:B237" si="243">IF(AND(ISNUMBER(SEARCH("Yes",C237)),ISNUMBER(SEARCH("Yes",E237)),ISNUMBER(SEARCH("Yes",G237)),ISNUMBER(SEARCH("Yes",I237))),"Yes","No")</f>
        <v>No</v>
      </c>
      <c r="B237" s="18" t="str">
        <f t="shared" si="243"/>
        <v>No</v>
      </c>
      <c r="C237" s="15" t="str">
        <f t="shared" si="1"/>
        <v>No</v>
      </c>
      <c r="D237" s="18" t="str">
        <f t="shared" si="2"/>
        <v>No</v>
      </c>
      <c r="E237" s="18" t="str">
        <f t="shared" si="3"/>
        <v>No</v>
      </c>
      <c r="F237" s="18" t="str">
        <f t="shared" si="4"/>
        <v>No</v>
      </c>
      <c r="G237" s="18" t="str">
        <f t="shared" si="5"/>
        <v>No</v>
      </c>
      <c r="H237" s="18" t="str">
        <f t="shared" si="6"/>
        <v>No</v>
      </c>
      <c r="I237" s="18" t="str">
        <f t="shared" si="7"/>
        <v>Yes</v>
      </c>
      <c r="J237" s="18" t="str">
        <f t="shared" si="8"/>
        <v>Yes</v>
      </c>
      <c r="K237" s="21">
        <v>235</v>
      </c>
      <c r="L237" s="5" t="s">
        <v>784</v>
      </c>
      <c r="M237" s="5" t="s">
        <v>785</v>
      </c>
      <c r="N237" s="5" t="s">
        <v>2266</v>
      </c>
      <c r="O237" s="5" t="s">
        <v>149</v>
      </c>
      <c r="P237" s="5" t="s">
        <v>4280</v>
      </c>
      <c r="Q237" s="32" t="s">
        <v>3236</v>
      </c>
      <c r="R237" s="21">
        <v>1</v>
      </c>
      <c r="S237" s="33"/>
      <c r="T237" s="33"/>
      <c r="U237" s="33"/>
      <c r="V237" s="33"/>
      <c r="W237" s="33"/>
      <c r="X237" s="33"/>
      <c r="Y237" s="33"/>
      <c r="Z237" s="33"/>
      <c r="AA237" s="5" t="s">
        <v>2269</v>
      </c>
      <c r="AB237" s="5" t="s">
        <v>6719</v>
      </c>
      <c r="AC237" s="32" t="s">
        <v>6720</v>
      </c>
      <c r="AD237" s="21">
        <v>1</v>
      </c>
    </row>
    <row r="238" spans="1:30" x14ac:dyDescent="0.3">
      <c r="A238" s="18" t="str">
        <f t="shared" ref="A238:B238" si="244">IF(AND(ISNUMBER(SEARCH("Yes",C238)),ISNUMBER(SEARCH("Yes",E238)),ISNUMBER(SEARCH("Yes",G238)),ISNUMBER(SEARCH("Yes",I238))),"Yes","No")</f>
        <v>No</v>
      </c>
      <c r="B238" s="18" t="str">
        <f t="shared" si="244"/>
        <v>No</v>
      </c>
      <c r="C238" s="15" t="str">
        <f t="shared" si="1"/>
        <v>No</v>
      </c>
      <c r="D238" s="18" t="str">
        <f t="shared" si="2"/>
        <v>No</v>
      </c>
      <c r="E238" s="18" t="str">
        <f t="shared" si="3"/>
        <v>No</v>
      </c>
      <c r="F238" s="18" t="str">
        <f t="shared" si="4"/>
        <v>No</v>
      </c>
      <c r="G238" s="18" t="str">
        <f t="shared" si="5"/>
        <v>No</v>
      </c>
      <c r="H238" s="18" t="str">
        <f t="shared" si="6"/>
        <v>No</v>
      </c>
      <c r="I238" s="18" t="str">
        <f t="shared" si="7"/>
        <v>Yes</v>
      </c>
      <c r="J238" s="18" t="str">
        <f t="shared" si="8"/>
        <v>Yes</v>
      </c>
      <c r="K238" s="21">
        <v>236</v>
      </c>
      <c r="L238" s="5" t="s">
        <v>786</v>
      </c>
      <c r="M238" s="5" t="s">
        <v>787</v>
      </c>
      <c r="N238" s="5" t="s">
        <v>2266</v>
      </c>
      <c r="O238" s="5" t="s">
        <v>149</v>
      </c>
      <c r="P238" s="5" t="s">
        <v>6721</v>
      </c>
      <c r="Q238" s="32" t="s">
        <v>6722</v>
      </c>
      <c r="R238" s="21">
        <v>1</v>
      </c>
      <c r="S238" s="33"/>
      <c r="T238" s="33"/>
      <c r="U238" s="33"/>
      <c r="V238" s="33"/>
      <c r="W238" s="33"/>
      <c r="X238" s="33"/>
      <c r="Y238" s="33"/>
      <c r="Z238" s="33"/>
      <c r="AA238" s="5" t="s">
        <v>21</v>
      </c>
      <c r="AB238" s="5" t="s">
        <v>6723</v>
      </c>
      <c r="AC238" s="32" t="s">
        <v>6724</v>
      </c>
      <c r="AD238" s="21">
        <v>1</v>
      </c>
    </row>
    <row r="239" spans="1:30" x14ac:dyDescent="0.3">
      <c r="A239" s="18" t="str">
        <f t="shared" ref="A239:B239" si="245">IF(AND(ISNUMBER(SEARCH("Yes",C239)),ISNUMBER(SEARCH("Yes",E239)),ISNUMBER(SEARCH("Yes",G239)),ISNUMBER(SEARCH("Yes",I239))),"Yes","No")</f>
        <v>Yes</v>
      </c>
      <c r="B239" s="18" t="str">
        <f t="shared" si="245"/>
        <v>Yes</v>
      </c>
      <c r="C239" s="15" t="str">
        <f t="shared" si="1"/>
        <v>Yes</v>
      </c>
      <c r="D239" s="18" t="str">
        <f t="shared" si="2"/>
        <v>Yes</v>
      </c>
      <c r="E239" s="18" t="str">
        <f t="shared" si="3"/>
        <v>Yes</v>
      </c>
      <c r="F239" s="18" t="str">
        <f t="shared" si="4"/>
        <v>Yes</v>
      </c>
      <c r="G239" s="18" t="str">
        <f t="shared" si="5"/>
        <v>Yes</v>
      </c>
      <c r="H239" s="18" t="str">
        <f t="shared" si="6"/>
        <v>Yes</v>
      </c>
      <c r="I239" s="18" t="str">
        <f t="shared" si="7"/>
        <v>Yes</v>
      </c>
      <c r="J239" s="18" t="str">
        <f t="shared" si="8"/>
        <v>Yes</v>
      </c>
      <c r="K239" s="21">
        <v>237</v>
      </c>
      <c r="L239" s="5" t="s">
        <v>59</v>
      </c>
      <c r="M239" s="5" t="s">
        <v>60</v>
      </c>
      <c r="N239" s="5" t="s">
        <v>2266</v>
      </c>
      <c r="O239" s="5" t="s">
        <v>2269</v>
      </c>
      <c r="P239" s="5" t="s">
        <v>3241</v>
      </c>
      <c r="Q239" s="32" t="s">
        <v>6725</v>
      </c>
      <c r="R239" s="21">
        <v>1</v>
      </c>
      <c r="S239" s="5" t="s">
        <v>149</v>
      </c>
      <c r="T239" s="5" t="s">
        <v>3243</v>
      </c>
      <c r="U239" s="32" t="s">
        <v>3244</v>
      </c>
      <c r="V239" s="21">
        <v>1</v>
      </c>
      <c r="W239" s="5" t="s">
        <v>21</v>
      </c>
      <c r="X239" s="5" t="s">
        <v>6726</v>
      </c>
      <c r="Y239" s="32" t="s">
        <v>6727</v>
      </c>
      <c r="Z239" s="21">
        <v>1</v>
      </c>
      <c r="AA239" s="5" t="s">
        <v>21</v>
      </c>
      <c r="AB239" s="5" t="s">
        <v>4840</v>
      </c>
      <c r="AC239" s="32" t="s">
        <v>4841</v>
      </c>
      <c r="AD239" s="21">
        <v>1</v>
      </c>
    </row>
    <row r="240" spans="1:30" x14ac:dyDescent="0.3">
      <c r="A240" s="18" t="str">
        <f t="shared" ref="A240:B240" si="246">IF(AND(ISNUMBER(SEARCH("Yes",C240)),ISNUMBER(SEARCH("Yes",E240)),ISNUMBER(SEARCH("Yes",G240)),ISNUMBER(SEARCH("Yes",I240))),"Yes","No")</f>
        <v>No</v>
      </c>
      <c r="B240" s="18" t="str">
        <f t="shared" si="246"/>
        <v>No</v>
      </c>
      <c r="C240" s="15" t="str">
        <f t="shared" si="1"/>
        <v>No</v>
      </c>
      <c r="D240" s="18" t="str">
        <f t="shared" si="2"/>
        <v>No</v>
      </c>
      <c r="E240" s="18" t="str">
        <f t="shared" si="3"/>
        <v>No</v>
      </c>
      <c r="F240" s="18" t="str">
        <f t="shared" si="4"/>
        <v>No</v>
      </c>
      <c r="G240" s="18" t="str">
        <f t="shared" si="5"/>
        <v>No</v>
      </c>
      <c r="H240" s="18" t="str">
        <f t="shared" si="6"/>
        <v>No</v>
      </c>
      <c r="I240" s="18" t="str">
        <f t="shared" si="7"/>
        <v>Yes</v>
      </c>
      <c r="J240" s="18" t="str">
        <f t="shared" si="8"/>
        <v>Yes</v>
      </c>
      <c r="K240" s="21">
        <v>238</v>
      </c>
      <c r="L240" s="5" t="s">
        <v>788</v>
      </c>
      <c r="M240" s="5" t="s">
        <v>789</v>
      </c>
      <c r="N240" s="5" t="s">
        <v>2266</v>
      </c>
      <c r="O240" s="5" t="s">
        <v>149</v>
      </c>
      <c r="P240" s="5" t="s">
        <v>2390</v>
      </c>
      <c r="Q240" s="32" t="s">
        <v>6728</v>
      </c>
      <c r="R240" s="21">
        <v>1</v>
      </c>
      <c r="S240" s="33"/>
      <c r="T240" s="33"/>
      <c r="U240" s="33"/>
      <c r="V240" s="33"/>
      <c r="W240" s="33"/>
      <c r="X240" s="33"/>
      <c r="Y240" s="33"/>
      <c r="Z240" s="33"/>
      <c r="AA240" s="5" t="s">
        <v>2269</v>
      </c>
      <c r="AB240" s="5" t="s">
        <v>6729</v>
      </c>
      <c r="AC240" s="32" t="s">
        <v>6730</v>
      </c>
      <c r="AD240" s="21">
        <v>1</v>
      </c>
    </row>
    <row r="241" spans="1:30" x14ac:dyDescent="0.3">
      <c r="A241" s="18" t="str">
        <f t="shared" ref="A241:B241" si="247">IF(AND(ISNUMBER(SEARCH("Yes",C241)),ISNUMBER(SEARCH("Yes",E241)),ISNUMBER(SEARCH("Yes",G241)),ISNUMBER(SEARCH("Yes",I241))),"Yes","No")</f>
        <v>No</v>
      </c>
      <c r="B241" s="18" t="str">
        <f t="shared" si="247"/>
        <v>No</v>
      </c>
      <c r="C241" s="15" t="str">
        <f t="shared" si="1"/>
        <v>No</v>
      </c>
      <c r="D241" s="18" t="str">
        <f t="shared" si="2"/>
        <v>No</v>
      </c>
      <c r="E241" s="18" t="str">
        <f t="shared" si="3"/>
        <v>No</v>
      </c>
      <c r="F241" s="18" t="str">
        <f t="shared" si="4"/>
        <v>No</v>
      </c>
      <c r="G241" s="18" t="str">
        <f t="shared" si="5"/>
        <v>No</v>
      </c>
      <c r="H241" s="18" t="str">
        <f t="shared" si="6"/>
        <v>No</v>
      </c>
      <c r="I241" s="18" t="str">
        <f t="shared" si="7"/>
        <v>Yes</v>
      </c>
      <c r="J241" s="18" t="str">
        <f t="shared" si="8"/>
        <v>Yes</v>
      </c>
      <c r="K241" s="21">
        <v>239</v>
      </c>
      <c r="L241" s="5" t="s">
        <v>790</v>
      </c>
      <c r="M241" s="5" t="s">
        <v>791</v>
      </c>
      <c r="N241" s="5" t="s">
        <v>2266</v>
      </c>
      <c r="O241" s="5" t="s">
        <v>149</v>
      </c>
      <c r="P241" s="5" t="s">
        <v>2626</v>
      </c>
      <c r="Q241" s="32" t="s">
        <v>3252</v>
      </c>
      <c r="R241" s="21">
        <v>1</v>
      </c>
      <c r="S241" s="33"/>
      <c r="T241" s="33"/>
      <c r="U241" s="33"/>
      <c r="V241" s="33"/>
      <c r="W241" s="33"/>
      <c r="X241" s="33"/>
      <c r="Y241" s="33"/>
      <c r="Z241" s="33"/>
      <c r="AA241" s="5" t="s">
        <v>2269</v>
      </c>
      <c r="AB241" s="5" t="s">
        <v>2294</v>
      </c>
      <c r="AC241" s="32" t="s">
        <v>6731</v>
      </c>
      <c r="AD241" s="21">
        <v>1</v>
      </c>
    </row>
    <row r="242" spans="1:30" x14ac:dyDescent="0.3">
      <c r="A242" s="18" t="str">
        <f t="shared" ref="A242:B242" si="248">IF(AND(ISNUMBER(SEARCH("Yes",C242)),ISNUMBER(SEARCH("Yes",E242)),ISNUMBER(SEARCH("Yes",G242)),ISNUMBER(SEARCH("Yes",I242))),"Yes","No")</f>
        <v>No</v>
      </c>
      <c r="B242" s="18" t="str">
        <f t="shared" si="248"/>
        <v>No</v>
      </c>
      <c r="C242" s="15" t="str">
        <f t="shared" si="1"/>
        <v>No</v>
      </c>
      <c r="D242" s="18" t="str">
        <f t="shared" si="2"/>
        <v>No</v>
      </c>
      <c r="E242" s="18" t="str">
        <f t="shared" si="3"/>
        <v>No</v>
      </c>
      <c r="F242" s="18" t="str">
        <f t="shared" si="4"/>
        <v>No</v>
      </c>
      <c r="G242" s="18" t="str">
        <f t="shared" si="5"/>
        <v>No</v>
      </c>
      <c r="H242" s="18" t="str">
        <f t="shared" si="6"/>
        <v>No</v>
      </c>
      <c r="I242" s="18" t="str">
        <f t="shared" si="7"/>
        <v>Yes</v>
      </c>
      <c r="J242" s="18" t="str">
        <f t="shared" si="8"/>
        <v>Yes</v>
      </c>
      <c r="K242" s="21">
        <v>240</v>
      </c>
      <c r="L242" s="5" t="s">
        <v>792</v>
      </c>
      <c r="M242" s="5" t="s">
        <v>793</v>
      </c>
      <c r="N242" s="5" t="s">
        <v>2266</v>
      </c>
      <c r="O242" s="5" t="s">
        <v>149</v>
      </c>
      <c r="P242" s="5" t="s">
        <v>2619</v>
      </c>
      <c r="Q242" s="32" t="s">
        <v>6732</v>
      </c>
      <c r="R242" s="21">
        <v>1</v>
      </c>
      <c r="S242" s="33"/>
      <c r="T242" s="33"/>
      <c r="U242" s="33"/>
      <c r="V242" s="33"/>
      <c r="W242" s="33"/>
      <c r="X242" s="33"/>
      <c r="Y242" s="33"/>
      <c r="Z242" s="33"/>
      <c r="AA242" s="5" t="s">
        <v>21</v>
      </c>
      <c r="AB242" s="5" t="s">
        <v>4353</v>
      </c>
      <c r="AC242" s="32" t="s">
        <v>6733</v>
      </c>
      <c r="AD242" s="21">
        <v>1</v>
      </c>
    </row>
    <row r="243" spans="1:30" x14ac:dyDescent="0.3">
      <c r="A243" s="18" t="str">
        <f t="shared" ref="A243:B243" si="249">IF(AND(ISNUMBER(SEARCH("Yes",C243)),ISNUMBER(SEARCH("Yes",E243)),ISNUMBER(SEARCH("Yes",G243)),ISNUMBER(SEARCH("Yes",I243))),"Yes","No")</f>
        <v>No</v>
      </c>
      <c r="B243" s="18" t="str">
        <f t="shared" si="249"/>
        <v>No</v>
      </c>
      <c r="C243" s="15" t="str">
        <f t="shared" si="1"/>
        <v>No</v>
      </c>
      <c r="D243" s="18" t="str">
        <f t="shared" si="2"/>
        <v>No</v>
      </c>
      <c r="E243" s="18" t="str">
        <f t="shared" si="3"/>
        <v>No</v>
      </c>
      <c r="F243" s="18" t="str">
        <f t="shared" si="4"/>
        <v>No</v>
      </c>
      <c r="G243" s="18" t="str">
        <f t="shared" si="5"/>
        <v>No</v>
      </c>
      <c r="H243" s="18" t="str">
        <f t="shared" si="6"/>
        <v>No</v>
      </c>
      <c r="I243" s="18" t="str">
        <f t="shared" si="7"/>
        <v>Yes</v>
      </c>
      <c r="J243" s="18" t="str">
        <f t="shared" si="8"/>
        <v>Yes</v>
      </c>
      <c r="K243" s="21">
        <v>241</v>
      </c>
      <c r="L243" s="5" t="s">
        <v>794</v>
      </c>
      <c r="M243" s="5" t="s">
        <v>795</v>
      </c>
      <c r="N243" s="5" t="s">
        <v>2266</v>
      </c>
      <c r="O243" s="5" t="s">
        <v>149</v>
      </c>
      <c r="P243" s="5" t="s">
        <v>2496</v>
      </c>
      <c r="Q243" s="32" t="s">
        <v>6734</v>
      </c>
      <c r="R243" s="21">
        <v>1</v>
      </c>
      <c r="S243" s="33"/>
      <c r="T243" s="33"/>
      <c r="U243" s="33"/>
      <c r="V243" s="33"/>
      <c r="W243" s="33"/>
      <c r="X243" s="33"/>
      <c r="Y243" s="33"/>
      <c r="Z243" s="33"/>
      <c r="AA243" s="5" t="s">
        <v>2269</v>
      </c>
      <c r="AB243" s="5" t="s">
        <v>6735</v>
      </c>
      <c r="AC243" s="32" t="s">
        <v>6736</v>
      </c>
      <c r="AD243" s="21">
        <v>1</v>
      </c>
    </row>
    <row r="244" spans="1:30" x14ac:dyDescent="0.3">
      <c r="A244" s="18" t="str">
        <f t="shared" ref="A244:B244" si="250">IF(AND(ISNUMBER(SEARCH("Yes",C244)),ISNUMBER(SEARCH("Yes",E244)),ISNUMBER(SEARCH("Yes",G244)),ISNUMBER(SEARCH("Yes",I244))),"Yes","No")</f>
        <v>No</v>
      </c>
      <c r="B244" s="18" t="str">
        <f t="shared" si="250"/>
        <v>No</v>
      </c>
      <c r="C244" s="15" t="str">
        <f t="shared" si="1"/>
        <v>No</v>
      </c>
      <c r="D244" s="18" t="str">
        <f t="shared" si="2"/>
        <v>No</v>
      </c>
      <c r="E244" s="18" t="str">
        <f t="shared" si="3"/>
        <v>No</v>
      </c>
      <c r="F244" s="18" t="str">
        <f t="shared" si="4"/>
        <v>No</v>
      </c>
      <c r="G244" s="18" t="str">
        <f t="shared" si="5"/>
        <v>No</v>
      </c>
      <c r="H244" s="18" t="str">
        <f t="shared" si="6"/>
        <v>No</v>
      </c>
      <c r="I244" s="18" t="str">
        <f t="shared" si="7"/>
        <v>Yes</v>
      </c>
      <c r="J244" s="18" t="str">
        <f t="shared" si="8"/>
        <v>Yes</v>
      </c>
      <c r="K244" s="21">
        <v>242</v>
      </c>
      <c r="L244" s="5" t="s">
        <v>796</v>
      </c>
      <c r="M244" s="5" t="s">
        <v>797</v>
      </c>
      <c r="N244" s="5" t="s">
        <v>2266</v>
      </c>
      <c r="O244" s="5" t="s">
        <v>149</v>
      </c>
      <c r="P244" s="5" t="s">
        <v>3260</v>
      </c>
      <c r="Q244" s="32" t="s">
        <v>3261</v>
      </c>
      <c r="R244" s="21">
        <v>1</v>
      </c>
      <c r="S244" s="33"/>
      <c r="T244" s="33"/>
      <c r="U244" s="33"/>
      <c r="V244" s="33"/>
      <c r="W244" s="33"/>
      <c r="X244" s="33"/>
      <c r="Y244" s="33"/>
      <c r="Z244" s="33"/>
      <c r="AA244" s="5" t="s">
        <v>21</v>
      </c>
      <c r="AB244" s="5" t="s">
        <v>3262</v>
      </c>
      <c r="AC244" s="32" t="s">
        <v>3263</v>
      </c>
      <c r="AD244" s="21">
        <v>1</v>
      </c>
    </row>
    <row r="245" spans="1:30" x14ac:dyDescent="0.3">
      <c r="A245" s="18" t="str">
        <f t="shared" ref="A245:B245" si="251">IF(AND(ISNUMBER(SEARCH("Yes",C245)),ISNUMBER(SEARCH("Yes",E245)),ISNUMBER(SEARCH("Yes",G245)),ISNUMBER(SEARCH("Yes",I245))),"Yes","No")</f>
        <v>No</v>
      </c>
      <c r="B245" s="18" t="str">
        <f t="shared" si="251"/>
        <v>No</v>
      </c>
      <c r="C245" s="15" t="str">
        <f t="shared" si="1"/>
        <v>No</v>
      </c>
      <c r="D245" s="18" t="str">
        <f t="shared" si="2"/>
        <v>No</v>
      </c>
      <c r="E245" s="18" t="str">
        <f t="shared" si="3"/>
        <v>No</v>
      </c>
      <c r="F245" s="18" t="str">
        <f t="shared" si="4"/>
        <v>No</v>
      </c>
      <c r="G245" s="18" t="str">
        <f t="shared" si="5"/>
        <v>No</v>
      </c>
      <c r="H245" s="18" t="str">
        <f t="shared" si="6"/>
        <v>No</v>
      </c>
      <c r="I245" s="18" t="str">
        <f t="shared" si="7"/>
        <v>Yes</v>
      </c>
      <c r="J245" s="18" t="str">
        <f t="shared" si="8"/>
        <v>Yes</v>
      </c>
      <c r="K245" s="21">
        <v>243</v>
      </c>
      <c r="L245" s="5" t="s">
        <v>798</v>
      </c>
      <c r="M245" s="5" t="s">
        <v>799</v>
      </c>
      <c r="N245" s="5" t="s">
        <v>2266</v>
      </c>
      <c r="O245" s="5" t="s">
        <v>149</v>
      </c>
      <c r="P245" s="5" t="s">
        <v>2683</v>
      </c>
      <c r="Q245" s="32" t="s">
        <v>3264</v>
      </c>
      <c r="R245" s="21">
        <v>1</v>
      </c>
      <c r="S245" s="33"/>
      <c r="T245" s="33"/>
      <c r="U245" s="33"/>
      <c r="V245" s="33"/>
      <c r="W245" s="33"/>
      <c r="X245" s="33"/>
      <c r="Y245" s="33"/>
      <c r="Z245" s="33"/>
      <c r="AA245" s="5" t="s">
        <v>2269</v>
      </c>
      <c r="AB245" s="5" t="s">
        <v>6737</v>
      </c>
      <c r="AC245" s="32" t="s">
        <v>6738</v>
      </c>
      <c r="AD245" s="21">
        <v>1</v>
      </c>
    </row>
    <row r="246" spans="1:30" x14ac:dyDescent="0.3">
      <c r="A246" s="18" t="str">
        <f t="shared" ref="A246:B246" si="252">IF(AND(ISNUMBER(SEARCH("Yes",C246)),ISNUMBER(SEARCH("Yes",E246)),ISNUMBER(SEARCH("Yes",G246)),ISNUMBER(SEARCH("Yes",I246))),"Yes","No")</f>
        <v>No</v>
      </c>
      <c r="B246" s="18" t="str">
        <f t="shared" si="252"/>
        <v>No</v>
      </c>
      <c r="C246" s="15" t="str">
        <f t="shared" si="1"/>
        <v>No</v>
      </c>
      <c r="D246" s="18" t="str">
        <f t="shared" si="2"/>
        <v>No</v>
      </c>
      <c r="E246" s="18" t="str">
        <f t="shared" si="3"/>
        <v>No</v>
      </c>
      <c r="F246" s="18" t="str">
        <f t="shared" si="4"/>
        <v>No</v>
      </c>
      <c r="G246" s="18" t="str">
        <f t="shared" si="5"/>
        <v>No</v>
      </c>
      <c r="H246" s="18" t="str">
        <f t="shared" si="6"/>
        <v>No</v>
      </c>
      <c r="I246" s="18" t="str">
        <f t="shared" si="7"/>
        <v>Yes</v>
      </c>
      <c r="J246" s="18" t="str">
        <f t="shared" si="8"/>
        <v>Yes</v>
      </c>
      <c r="K246" s="21">
        <v>244</v>
      </c>
      <c r="L246" s="5" t="s">
        <v>800</v>
      </c>
      <c r="M246" s="5" t="s">
        <v>801</v>
      </c>
      <c r="N246" s="5" t="s">
        <v>2266</v>
      </c>
      <c r="O246" s="5" t="s">
        <v>149</v>
      </c>
      <c r="P246" s="5" t="s">
        <v>2386</v>
      </c>
      <c r="Q246" s="32" t="s">
        <v>6739</v>
      </c>
      <c r="R246" s="21">
        <v>1</v>
      </c>
      <c r="S246" s="33"/>
      <c r="T246" s="33"/>
      <c r="U246" s="33"/>
      <c r="V246" s="33"/>
      <c r="W246" s="33"/>
      <c r="X246" s="33"/>
      <c r="Y246" s="33"/>
      <c r="Z246" s="33"/>
      <c r="AA246" s="5" t="s">
        <v>2269</v>
      </c>
      <c r="AB246" s="5" t="s">
        <v>6740</v>
      </c>
      <c r="AC246" s="32" t="s">
        <v>6741</v>
      </c>
      <c r="AD246" s="21">
        <v>1</v>
      </c>
    </row>
    <row r="247" spans="1:30" x14ac:dyDescent="0.3">
      <c r="A247" s="18" t="str">
        <f t="shared" ref="A247:B247" si="253">IF(AND(ISNUMBER(SEARCH("Yes",C247)),ISNUMBER(SEARCH("Yes",E247)),ISNUMBER(SEARCH("Yes",G247)),ISNUMBER(SEARCH("Yes",I247))),"Yes","No")</f>
        <v>No</v>
      </c>
      <c r="B247" s="18" t="str">
        <f t="shared" si="253"/>
        <v>No</v>
      </c>
      <c r="C247" s="15" t="str">
        <f t="shared" si="1"/>
        <v>No</v>
      </c>
      <c r="D247" s="18" t="str">
        <f t="shared" si="2"/>
        <v>No</v>
      </c>
      <c r="E247" s="18" t="str">
        <f t="shared" si="3"/>
        <v>No</v>
      </c>
      <c r="F247" s="18" t="str">
        <f t="shared" si="4"/>
        <v>No</v>
      </c>
      <c r="G247" s="18" t="str">
        <f t="shared" si="5"/>
        <v>No</v>
      </c>
      <c r="H247" s="18" t="str">
        <f t="shared" si="6"/>
        <v>No</v>
      </c>
      <c r="I247" s="18" t="str">
        <f t="shared" si="7"/>
        <v>No</v>
      </c>
      <c r="J247" s="18" t="str">
        <f t="shared" si="8"/>
        <v>No</v>
      </c>
      <c r="K247" s="21">
        <v>245</v>
      </c>
      <c r="L247" s="5" t="s">
        <v>802</v>
      </c>
      <c r="M247" s="5" t="s">
        <v>803</v>
      </c>
      <c r="N247" s="5" t="s">
        <v>2266</v>
      </c>
      <c r="O247" s="5" t="s">
        <v>149</v>
      </c>
      <c r="P247" s="5" t="s">
        <v>2276</v>
      </c>
      <c r="Q247" s="32" t="s">
        <v>3271</v>
      </c>
      <c r="R247" s="21">
        <v>1</v>
      </c>
      <c r="S247" s="33"/>
      <c r="T247" s="33"/>
      <c r="U247" s="33"/>
      <c r="V247" s="33"/>
      <c r="W247" s="33"/>
      <c r="X247" s="33"/>
      <c r="Y247" s="33"/>
      <c r="Z247" s="33"/>
      <c r="AA247" s="5" t="s">
        <v>149</v>
      </c>
      <c r="AB247" s="5" t="s">
        <v>6742</v>
      </c>
      <c r="AC247" s="32" t="s">
        <v>6743</v>
      </c>
      <c r="AD247" s="21">
        <v>1</v>
      </c>
    </row>
    <row r="248" spans="1:30" x14ac:dyDescent="0.3">
      <c r="A248" s="18" t="str">
        <f t="shared" ref="A248:B248" si="254">IF(AND(ISNUMBER(SEARCH("Yes",C248)),ISNUMBER(SEARCH("Yes",E248)),ISNUMBER(SEARCH("Yes",G248)),ISNUMBER(SEARCH("Yes",I248))),"Yes","No")</f>
        <v>No</v>
      </c>
      <c r="B248" s="18" t="str">
        <f t="shared" si="254"/>
        <v>No</v>
      </c>
      <c r="C248" s="15" t="str">
        <f t="shared" si="1"/>
        <v>No</v>
      </c>
      <c r="D248" s="18" t="str">
        <f t="shared" si="2"/>
        <v>No</v>
      </c>
      <c r="E248" s="18" t="str">
        <f t="shared" si="3"/>
        <v>No</v>
      </c>
      <c r="F248" s="18" t="str">
        <f t="shared" si="4"/>
        <v>No</v>
      </c>
      <c r="G248" s="18" t="str">
        <f t="shared" si="5"/>
        <v>No</v>
      </c>
      <c r="H248" s="18" t="str">
        <f t="shared" si="6"/>
        <v>No</v>
      </c>
      <c r="I248" s="18" t="str">
        <f t="shared" si="7"/>
        <v>Yes</v>
      </c>
      <c r="J248" s="18" t="str">
        <f t="shared" si="8"/>
        <v>Yes</v>
      </c>
      <c r="K248" s="21">
        <v>246</v>
      </c>
      <c r="L248" s="5" t="s">
        <v>804</v>
      </c>
      <c r="M248" s="5" t="s">
        <v>805</v>
      </c>
      <c r="N248" s="5" t="s">
        <v>2266</v>
      </c>
      <c r="O248" s="5" t="s">
        <v>149</v>
      </c>
      <c r="P248" s="5" t="s">
        <v>2386</v>
      </c>
      <c r="Q248" s="32" t="s">
        <v>6744</v>
      </c>
      <c r="R248" s="21">
        <v>1</v>
      </c>
      <c r="S248" s="33"/>
      <c r="T248" s="33"/>
      <c r="U248" s="33"/>
      <c r="V248" s="33"/>
      <c r="W248" s="33"/>
      <c r="X248" s="33"/>
      <c r="Y248" s="33"/>
      <c r="Z248" s="33"/>
      <c r="AA248" s="5" t="s">
        <v>2269</v>
      </c>
      <c r="AB248" s="5" t="s">
        <v>6745</v>
      </c>
      <c r="AC248" s="32" t="s">
        <v>6746</v>
      </c>
      <c r="AD248" s="21">
        <v>1</v>
      </c>
    </row>
    <row r="249" spans="1:30" x14ac:dyDescent="0.3">
      <c r="A249" s="18" t="str">
        <f t="shared" ref="A249:B249" si="255">IF(AND(ISNUMBER(SEARCH("Yes",C249)),ISNUMBER(SEARCH("Yes",E249)),ISNUMBER(SEARCH("Yes",G249)),ISNUMBER(SEARCH("Yes",I249))),"Yes","No")</f>
        <v>No</v>
      </c>
      <c r="B249" s="18" t="str">
        <f t="shared" si="255"/>
        <v>No</v>
      </c>
      <c r="C249" s="15" t="str">
        <f t="shared" si="1"/>
        <v>No</v>
      </c>
      <c r="D249" s="18" t="str">
        <f t="shared" si="2"/>
        <v>No</v>
      </c>
      <c r="E249" s="18" t="str">
        <f t="shared" si="3"/>
        <v>No</v>
      </c>
      <c r="F249" s="18" t="str">
        <f t="shared" si="4"/>
        <v>No</v>
      </c>
      <c r="G249" s="18" t="str">
        <f t="shared" si="5"/>
        <v>No</v>
      </c>
      <c r="H249" s="18" t="str">
        <f t="shared" si="6"/>
        <v>No</v>
      </c>
      <c r="I249" s="18" t="str">
        <f t="shared" si="7"/>
        <v>Yes</v>
      </c>
      <c r="J249" s="18" t="str">
        <f t="shared" si="8"/>
        <v>Yes</v>
      </c>
      <c r="K249" s="21">
        <v>247</v>
      </c>
      <c r="L249" s="5" t="s">
        <v>806</v>
      </c>
      <c r="M249" s="5" t="s">
        <v>807</v>
      </c>
      <c r="N249" s="5" t="s">
        <v>2266</v>
      </c>
      <c r="O249" s="5" t="s">
        <v>149</v>
      </c>
      <c r="P249" s="5" t="s">
        <v>6747</v>
      </c>
      <c r="Q249" s="32" t="s">
        <v>6748</v>
      </c>
      <c r="R249" s="21">
        <v>1</v>
      </c>
      <c r="S249" s="33"/>
      <c r="T249" s="33"/>
      <c r="U249" s="33"/>
      <c r="V249" s="33"/>
      <c r="W249" s="33"/>
      <c r="X249" s="33"/>
      <c r="Y249" s="33"/>
      <c r="Z249" s="33"/>
      <c r="AA249" s="5" t="s">
        <v>21</v>
      </c>
      <c r="AB249" s="5" t="s">
        <v>3216</v>
      </c>
      <c r="AC249" s="32" t="s">
        <v>3217</v>
      </c>
      <c r="AD249" s="21">
        <v>1</v>
      </c>
    </row>
    <row r="250" spans="1:30" x14ac:dyDescent="0.3">
      <c r="A250" s="18" t="str">
        <f t="shared" ref="A250:B250" si="256">IF(AND(ISNUMBER(SEARCH("Yes",C250)),ISNUMBER(SEARCH("Yes",E250)),ISNUMBER(SEARCH("Yes",G250)),ISNUMBER(SEARCH("Yes",I250))),"Yes","No")</f>
        <v>Yes</v>
      </c>
      <c r="B250" s="18" t="str">
        <f t="shared" si="256"/>
        <v>Yes</v>
      </c>
      <c r="C250" s="15" t="str">
        <f t="shared" si="1"/>
        <v>Yes</v>
      </c>
      <c r="D250" s="18" t="str">
        <f t="shared" si="2"/>
        <v>Yes</v>
      </c>
      <c r="E250" s="18" t="str">
        <f t="shared" si="3"/>
        <v>Yes</v>
      </c>
      <c r="F250" s="18" t="str">
        <f t="shared" si="4"/>
        <v>Yes</v>
      </c>
      <c r="G250" s="18" t="str">
        <f t="shared" si="5"/>
        <v>Yes</v>
      </c>
      <c r="H250" s="18" t="str">
        <f t="shared" si="6"/>
        <v>Yes</v>
      </c>
      <c r="I250" s="18" t="str">
        <f t="shared" si="7"/>
        <v>Yes</v>
      </c>
      <c r="J250" s="18" t="str">
        <f t="shared" si="8"/>
        <v>Yes</v>
      </c>
      <c r="K250" s="21">
        <v>248</v>
      </c>
      <c r="L250" s="5" t="s">
        <v>206</v>
      </c>
      <c r="M250" s="5" t="s">
        <v>207</v>
      </c>
      <c r="N250" s="5" t="s">
        <v>2266</v>
      </c>
      <c r="O250" s="5" t="s">
        <v>2269</v>
      </c>
      <c r="P250" s="5" t="s">
        <v>6749</v>
      </c>
      <c r="Q250" s="32" t="s">
        <v>6750</v>
      </c>
      <c r="R250" s="21">
        <v>1</v>
      </c>
      <c r="S250" s="5" t="s">
        <v>21</v>
      </c>
      <c r="T250" s="5" t="s">
        <v>3281</v>
      </c>
      <c r="U250" s="32" t="s">
        <v>3282</v>
      </c>
      <c r="V250" s="21">
        <v>1</v>
      </c>
      <c r="W250" s="5" t="s">
        <v>2269</v>
      </c>
      <c r="X250" s="5" t="s">
        <v>6751</v>
      </c>
      <c r="Y250" s="32" t="s">
        <v>6752</v>
      </c>
      <c r="Z250" s="21">
        <v>1</v>
      </c>
      <c r="AA250" s="5" t="s">
        <v>2269</v>
      </c>
      <c r="AB250" s="5" t="s">
        <v>6753</v>
      </c>
      <c r="AC250" s="32" t="s">
        <v>6754</v>
      </c>
      <c r="AD250" s="21">
        <v>1</v>
      </c>
    </row>
    <row r="251" spans="1:30" x14ac:dyDescent="0.3">
      <c r="A251" s="18" t="str">
        <f t="shared" ref="A251:B251" si="257">IF(AND(ISNUMBER(SEARCH("Yes",C251)),ISNUMBER(SEARCH("Yes",E251)),ISNUMBER(SEARCH("Yes",G251)),ISNUMBER(SEARCH("Yes",I251))),"Yes","No")</f>
        <v>No</v>
      </c>
      <c r="B251" s="18" t="str">
        <f t="shared" si="257"/>
        <v>No</v>
      </c>
      <c r="C251" s="15" t="str">
        <f t="shared" si="1"/>
        <v>No</v>
      </c>
      <c r="D251" s="18" t="str">
        <f t="shared" si="2"/>
        <v>No</v>
      </c>
      <c r="E251" s="18" t="str">
        <f t="shared" si="3"/>
        <v>No</v>
      </c>
      <c r="F251" s="18" t="str">
        <f t="shared" si="4"/>
        <v>No</v>
      </c>
      <c r="G251" s="18" t="str">
        <f t="shared" si="5"/>
        <v>No</v>
      </c>
      <c r="H251" s="18" t="str">
        <f t="shared" si="6"/>
        <v>No</v>
      </c>
      <c r="I251" s="18" t="str">
        <f t="shared" si="7"/>
        <v>Yes</v>
      </c>
      <c r="J251" s="18" t="str">
        <f t="shared" si="8"/>
        <v>Yes</v>
      </c>
      <c r="K251" s="21">
        <v>249</v>
      </c>
      <c r="L251" s="5" t="s">
        <v>808</v>
      </c>
      <c r="M251" s="5" t="s">
        <v>809</v>
      </c>
      <c r="N251" s="5" t="s">
        <v>2266</v>
      </c>
      <c r="O251" s="5" t="s">
        <v>149</v>
      </c>
      <c r="P251" s="5" t="s">
        <v>3287</v>
      </c>
      <c r="Q251" s="32" t="s">
        <v>6755</v>
      </c>
      <c r="R251" s="21">
        <v>1</v>
      </c>
      <c r="S251" s="33"/>
      <c r="T251" s="33"/>
      <c r="U251" s="33"/>
      <c r="V251" s="33"/>
      <c r="W251" s="33"/>
      <c r="X251" s="33"/>
      <c r="Y251" s="33"/>
      <c r="Z251" s="33"/>
      <c r="AA251" s="5" t="s">
        <v>21</v>
      </c>
      <c r="AB251" s="5" t="s">
        <v>6756</v>
      </c>
      <c r="AC251" s="32" t="s">
        <v>6757</v>
      </c>
      <c r="AD251" s="21">
        <v>1</v>
      </c>
    </row>
    <row r="252" spans="1:30" x14ac:dyDescent="0.3">
      <c r="A252" s="18" t="str">
        <f t="shared" ref="A252:B252" si="258">IF(AND(ISNUMBER(SEARCH("Yes",C252)),ISNUMBER(SEARCH("Yes",E252)),ISNUMBER(SEARCH("Yes",G252)),ISNUMBER(SEARCH("Yes",I252))),"Yes","No")</f>
        <v>No</v>
      </c>
      <c r="B252" s="18" t="str">
        <f t="shared" si="258"/>
        <v>No</v>
      </c>
      <c r="C252" s="15" t="str">
        <f t="shared" si="1"/>
        <v>No</v>
      </c>
      <c r="D252" s="18" t="str">
        <f t="shared" si="2"/>
        <v>No</v>
      </c>
      <c r="E252" s="18" t="str">
        <f t="shared" si="3"/>
        <v>No</v>
      </c>
      <c r="F252" s="18" t="str">
        <f t="shared" si="4"/>
        <v>No</v>
      </c>
      <c r="G252" s="18" t="str">
        <f t="shared" si="5"/>
        <v>No</v>
      </c>
      <c r="H252" s="18" t="str">
        <f t="shared" si="6"/>
        <v>No</v>
      </c>
      <c r="I252" s="18" t="str">
        <f t="shared" si="7"/>
        <v>Yes</v>
      </c>
      <c r="J252" s="18" t="str">
        <f t="shared" si="8"/>
        <v>Yes</v>
      </c>
      <c r="K252" s="21">
        <v>250</v>
      </c>
      <c r="L252" s="5" t="s">
        <v>810</v>
      </c>
      <c r="M252" s="5" t="s">
        <v>811</v>
      </c>
      <c r="N252" s="5" t="s">
        <v>2266</v>
      </c>
      <c r="O252" s="5" t="s">
        <v>149</v>
      </c>
      <c r="P252" s="5" t="s">
        <v>5076</v>
      </c>
      <c r="Q252" s="32" t="s">
        <v>2570</v>
      </c>
      <c r="R252" s="21">
        <v>1</v>
      </c>
      <c r="S252" s="33"/>
      <c r="T252" s="33"/>
      <c r="U252" s="33"/>
      <c r="V252" s="33"/>
      <c r="W252" s="33"/>
      <c r="X252" s="33"/>
      <c r="Y252" s="33"/>
      <c r="Z252" s="33"/>
      <c r="AA252" s="5" t="s">
        <v>2269</v>
      </c>
      <c r="AB252" s="5" t="s">
        <v>6758</v>
      </c>
      <c r="AC252" s="32" t="s">
        <v>6759</v>
      </c>
      <c r="AD252" s="21">
        <v>1</v>
      </c>
    </row>
    <row r="253" spans="1:30" x14ac:dyDescent="0.3">
      <c r="A253" s="18" t="str">
        <f t="shared" ref="A253:B253" si="259">IF(AND(ISNUMBER(SEARCH("Yes",C253)),ISNUMBER(SEARCH("Yes",E253)),ISNUMBER(SEARCH("Yes",G253)),ISNUMBER(SEARCH("Yes",I253))),"Yes","No")</f>
        <v>No</v>
      </c>
      <c r="B253" s="18" t="str">
        <f t="shared" si="259"/>
        <v>No</v>
      </c>
      <c r="C253" s="15" t="str">
        <f t="shared" si="1"/>
        <v>No</v>
      </c>
      <c r="D253" s="18" t="str">
        <f t="shared" si="2"/>
        <v>No</v>
      </c>
      <c r="E253" s="18" t="str">
        <f t="shared" si="3"/>
        <v>No</v>
      </c>
      <c r="F253" s="18" t="str">
        <f t="shared" si="4"/>
        <v>No</v>
      </c>
      <c r="G253" s="18" t="str">
        <f t="shared" si="5"/>
        <v>No</v>
      </c>
      <c r="H253" s="18" t="str">
        <f t="shared" si="6"/>
        <v>No</v>
      </c>
      <c r="I253" s="18" t="str">
        <f t="shared" si="7"/>
        <v>Yes</v>
      </c>
      <c r="J253" s="18" t="str">
        <f t="shared" si="8"/>
        <v>Yes</v>
      </c>
      <c r="K253" s="21">
        <v>251</v>
      </c>
      <c r="L253" s="5" t="s">
        <v>812</v>
      </c>
      <c r="M253" s="5" t="s">
        <v>813</v>
      </c>
      <c r="N253" s="5" t="s">
        <v>2266</v>
      </c>
      <c r="O253" s="5" t="s">
        <v>149</v>
      </c>
      <c r="P253" s="5" t="s">
        <v>2623</v>
      </c>
      <c r="Q253" s="32" t="s">
        <v>3292</v>
      </c>
      <c r="R253" s="21">
        <v>1</v>
      </c>
      <c r="S253" s="33"/>
      <c r="T253" s="33"/>
      <c r="U253" s="33"/>
      <c r="V253" s="33"/>
      <c r="W253" s="33"/>
      <c r="X253" s="33"/>
      <c r="Y253" s="33"/>
      <c r="Z253" s="33"/>
      <c r="AA253" s="5" t="s">
        <v>21</v>
      </c>
      <c r="AB253" s="5" t="s">
        <v>3746</v>
      </c>
      <c r="AC253" s="32" t="s">
        <v>3294</v>
      </c>
      <c r="AD253" s="21">
        <v>1</v>
      </c>
    </row>
    <row r="254" spans="1:30" x14ac:dyDescent="0.3">
      <c r="A254" s="18" t="str">
        <f t="shared" ref="A254:B254" si="260">IF(AND(ISNUMBER(SEARCH("Yes",C254)),ISNUMBER(SEARCH("Yes",E254)),ISNUMBER(SEARCH("Yes",G254)),ISNUMBER(SEARCH("Yes",I254))),"Yes","No")</f>
        <v>No</v>
      </c>
      <c r="B254" s="18" t="str">
        <f t="shared" si="260"/>
        <v>No</v>
      </c>
      <c r="C254" s="15" t="str">
        <f t="shared" si="1"/>
        <v>No</v>
      </c>
      <c r="D254" s="18" t="str">
        <f t="shared" si="2"/>
        <v>No</v>
      </c>
      <c r="E254" s="18" t="str">
        <f t="shared" si="3"/>
        <v>No</v>
      </c>
      <c r="F254" s="18" t="str">
        <f t="shared" si="4"/>
        <v>No</v>
      </c>
      <c r="G254" s="18" t="str">
        <f t="shared" si="5"/>
        <v>No</v>
      </c>
      <c r="H254" s="18" t="str">
        <f t="shared" si="6"/>
        <v>No</v>
      </c>
      <c r="I254" s="18" t="str">
        <f t="shared" si="7"/>
        <v>Yes</v>
      </c>
      <c r="J254" s="18" t="str">
        <f t="shared" si="8"/>
        <v>Yes</v>
      </c>
      <c r="K254" s="21">
        <v>252</v>
      </c>
      <c r="L254" s="5" t="s">
        <v>814</v>
      </c>
      <c r="M254" s="5" t="s">
        <v>815</v>
      </c>
      <c r="N254" s="5" t="s">
        <v>2266</v>
      </c>
      <c r="O254" s="5" t="s">
        <v>149</v>
      </c>
      <c r="P254" s="5" t="s">
        <v>2683</v>
      </c>
      <c r="Q254" s="32" t="s">
        <v>3295</v>
      </c>
      <c r="R254" s="21">
        <v>1</v>
      </c>
      <c r="S254" s="33"/>
      <c r="T254" s="33"/>
      <c r="U254" s="33"/>
      <c r="V254" s="33"/>
      <c r="W254" s="33"/>
      <c r="X254" s="33"/>
      <c r="Y254" s="33"/>
      <c r="Z254" s="33"/>
      <c r="AA254" s="5" t="s">
        <v>2269</v>
      </c>
      <c r="AB254" s="5" t="s">
        <v>3222</v>
      </c>
      <c r="AC254" s="32" t="s">
        <v>6464</v>
      </c>
      <c r="AD254" s="21">
        <v>1</v>
      </c>
    </row>
    <row r="255" spans="1:30" x14ac:dyDescent="0.3">
      <c r="A255" s="18" t="str">
        <f t="shared" ref="A255:B255" si="261">IF(AND(ISNUMBER(SEARCH("Yes",C255)),ISNUMBER(SEARCH("Yes",E255)),ISNUMBER(SEARCH("Yes",G255)),ISNUMBER(SEARCH("Yes",I255))),"Yes","No")</f>
        <v>No</v>
      </c>
      <c r="B255" s="18" t="str">
        <f t="shared" si="261"/>
        <v>No</v>
      </c>
      <c r="C255" s="15" t="str">
        <f t="shared" si="1"/>
        <v>No</v>
      </c>
      <c r="D255" s="18" t="str">
        <f t="shared" si="2"/>
        <v>No</v>
      </c>
      <c r="E255" s="18" t="str">
        <f t="shared" si="3"/>
        <v>No</v>
      </c>
      <c r="F255" s="18" t="str">
        <f t="shared" si="4"/>
        <v>No</v>
      </c>
      <c r="G255" s="18" t="str">
        <f t="shared" si="5"/>
        <v>No</v>
      </c>
      <c r="H255" s="18" t="str">
        <f t="shared" si="6"/>
        <v>No</v>
      </c>
      <c r="I255" s="18" t="str">
        <f t="shared" si="7"/>
        <v>Yes</v>
      </c>
      <c r="J255" s="18" t="str">
        <f t="shared" si="8"/>
        <v>Yes</v>
      </c>
      <c r="K255" s="21">
        <v>253</v>
      </c>
      <c r="L255" s="5" t="s">
        <v>816</v>
      </c>
      <c r="M255" s="5" t="s">
        <v>817</v>
      </c>
      <c r="N255" s="5" t="s">
        <v>2266</v>
      </c>
      <c r="O255" s="5" t="s">
        <v>149</v>
      </c>
      <c r="P255" s="5" t="s">
        <v>2608</v>
      </c>
      <c r="Q255" s="32" t="s">
        <v>2609</v>
      </c>
      <c r="R255" s="21">
        <v>1</v>
      </c>
      <c r="S255" s="33"/>
      <c r="T255" s="33"/>
      <c r="U255" s="33"/>
      <c r="V255" s="33"/>
      <c r="W255" s="33"/>
      <c r="X255" s="33"/>
      <c r="Y255" s="33"/>
      <c r="Z255" s="33"/>
      <c r="AA255" s="5" t="s">
        <v>2269</v>
      </c>
      <c r="AB255" s="5" t="s">
        <v>6760</v>
      </c>
      <c r="AC255" s="32" t="s">
        <v>6761</v>
      </c>
      <c r="AD255" s="21">
        <v>1</v>
      </c>
    </row>
    <row r="256" spans="1:30" x14ac:dyDescent="0.3">
      <c r="A256" s="18" t="str">
        <f t="shared" ref="A256:B256" si="262">IF(AND(ISNUMBER(SEARCH("Yes",C256)),ISNUMBER(SEARCH("Yes",E256)),ISNUMBER(SEARCH("Yes",G256)),ISNUMBER(SEARCH("Yes",I256))),"Yes","No")</f>
        <v>No</v>
      </c>
      <c r="B256" s="18" t="str">
        <f t="shared" si="262"/>
        <v>No</v>
      </c>
      <c r="C256" s="15" t="str">
        <f t="shared" si="1"/>
        <v>No</v>
      </c>
      <c r="D256" s="18" t="str">
        <f t="shared" si="2"/>
        <v>No</v>
      </c>
      <c r="E256" s="18" t="str">
        <f t="shared" si="3"/>
        <v>No</v>
      </c>
      <c r="F256" s="18" t="str">
        <f t="shared" si="4"/>
        <v>No</v>
      </c>
      <c r="G256" s="18" t="str">
        <f t="shared" si="5"/>
        <v>No</v>
      </c>
      <c r="H256" s="18" t="str">
        <f t="shared" si="6"/>
        <v>No</v>
      </c>
      <c r="I256" s="18" t="str">
        <f t="shared" si="7"/>
        <v>Yes</v>
      </c>
      <c r="J256" s="18" t="str">
        <f t="shared" si="8"/>
        <v>Yes</v>
      </c>
      <c r="K256" s="21">
        <v>254</v>
      </c>
      <c r="L256" s="5" t="s">
        <v>818</v>
      </c>
      <c r="M256" s="5" t="s">
        <v>819</v>
      </c>
      <c r="N256" s="5" t="s">
        <v>2266</v>
      </c>
      <c r="O256" s="5" t="s">
        <v>149</v>
      </c>
      <c r="P256" s="5" t="s">
        <v>2292</v>
      </c>
      <c r="Q256" s="32" t="s">
        <v>6762</v>
      </c>
      <c r="R256" s="21">
        <v>1</v>
      </c>
      <c r="S256" s="33"/>
      <c r="T256" s="33"/>
      <c r="U256" s="33"/>
      <c r="V256" s="33"/>
      <c r="W256" s="33"/>
      <c r="X256" s="33"/>
      <c r="Y256" s="33"/>
      <c r="Z256" s="33"/>
      <c r="AA256" s="5" t="s">
        <v>21</v>
      </c>
      <c r="AB256" s="5" t="s">
        <v>6763</v>
      </c>
      <c r="AC256" s="32" t="s">
        <v>6764</v>
      </c>
      <c r="AD256" s="21">
        <v>1</v>
      </c>
    </row>
    <row r="257" spans="1:30" x14ac:dyDescent="0.3">
      <c r="A257" s="18" t="str">
        <f t="shared" ref="A257:B257" si="263">IF(AND(ISNUMBER(SEARCH("Yes",C257)),ISNUMBER(SEARCH("Yes",E257)),ISNUMBER(SEARCH("Yes",G257)),ISNUMBER(SEARCH("Yes",I257))),"Yes","No")</f>
        <v>No</v>
      </c>
      <c r="B257" s="18" t="str">
        <f t="shared" si="263"/>
        <v>No</v>
      </c>
      <c r="C257" s="15" t="str">
        <f t="shared" ref="C257:C511" si="264">IF(ISNUMBER(SEARCH("No;",Q257)),"No","Yes")</f>
        <v>No</v>
      </c>
      <c r="D257" s="18" t="str">
        <f t="shared" ref="D257:D511" si="265">IF(ISNUMBER(SEARCH("No",O257)),"No","Yes")</f>
        <v>No</v>
      </c>
      <c r="E257" s="18" t="str">
        <f t="shared" ref="E257:E511" si="266">IF(ISNUMBER(SEARCH("No;",U257)),"No",IF(ISBLANK(U257),"No","Yes"))</f>
        <v>No</v>
      </c>
      <c r="F257" s="18" t="str">
        <f t="shared" ref="F257:F511" si="267">IF(ISNUMBER(SEARCH("No;",S257)),"No",IF(ISBLANK(S257),"No","Yes"))</f>
        <v>No</v>
      </c>
      <c r="G257" s="18" t="str">
        <f t="shared" ref="G257:G511" si="268">IF(ISNUMBER(SEARCH("No;",Y257)),"No",IF(ISBLANK(Y257),"No","Yes"))</f>
        <v>No</v>
      </c>
      <c r="H257" s="18" t="str">
        <f t="shared" ref="H257:H511" si="269">IF(ISNUMBER(SEARCH("No;",W257)),"No",IF(ISBLANK(W257),"No","Yes"))</f>
        <v>No</v>
      </c>
      <c r="I257" s="18" t="str">
        <f t="shared" ref="I257:I511" si="270">IF(ISNUMBER(SEARCH("No;",AC257)),"No",IF(ISBLANK(AC257),"No","Yes"))</f>
        <v>Yes</v>
      </c>
      <c r="J257" s="18" t="str">
        <f t="shared" ref="J257:J511" si="271">IF(ISNUMBER(SEARCH("No",AA257)),"No",IF(ISBLANK(AA257),"No","Yes"))</f>
        <v>Yes</v>
      </c>
      <c r="K257" s="21">
        <v>255</v>
      </c>
      <c r="L257" s="5" t="s">
        <v>820</v>
      </c>
      <c r="M257" s="5" t="s">
        <v>3301</v>
      </c>
      <c r="N257" s="5" t="s">
        <v>2266</v>
      </c>
      <c r="O257" s="5" t="s">
        <v>149</v>
      </c>
      <c r="P257" s="5" t="s">
        <v>2626</v>
      </c>
      <c r="Q257" s="32" t="s">
        <v>3302</v>
      </c>
      <c r="R257" s="21">
        <v>1</v>
      </c>
      <c r="S257" s="33"/>
      <c r="T257" s="33"/>
      <c r="U257" s="33"/>
      <c r="V257" s="33"/>
      <c r="W257" s="33"/>
      <c r="X257" s="33"/>
      <c r="Y257" s="33"/>
      <c r="Z257" s="33"/>
      <c r="AA257" s="5" t="s">
        <v>21</v>
      </c>
      <c r="AB257" s="5" t="s">
        <v>3170</v>
      </c>
      <c r="AC257" s="32" t="s">
        <v>6765</v>
      </c>
      <c r="AD257" s="21">
        <v>1</v>
      </c>
    </row>
    <row r="258" spans="1:30" x14ac:dyDescent="0.3">
      <c r="A258" s="18" t="str">
        <f t="shared" ref="A258:B258" si="272">IF(AND(ISNUMBER(SEARCH("Yes",C258)),ISNUMBER(SEARCH("Yes",E258)),ISNUMBER(SEARCH("Yes",G258)),ISNUMBER(SEARCH("Yes",I258))),"Yes","No")</f>
        <v>No</v>
      </c>
      <c r="B258" s="18" t="str">
        <f t="shared" si="272"/>
        <v>No</v>
      </c>
      <c r="C258" s="15" t="str">
        <f t="shared" si="264"/>
        <v>No</v>
      </c>
      <c r="D258" s="18" t="str">
        <f t="shared" si="265"/>
        <v>No</v>
      </c>
      <c r="E258" s="18" t="str">
        <f t="shared" si="266"/>
        <v>No</v>
      </c>
      <c r="F258" s="18" t="str">
        <f t="shared" si="267"/>
        <v>No</v>
      </c>
      <c r="G258" s="18" t="str">
        <f t="shared" si="268"/>
        <v>No</v>
      </c>
      <c r="H258" s="18" t="str">
        <f t="shared" si="269"/>
        <v>No</v>
      </c>
      <c r="I258" s="18" t="str">
        <f t="shared" si="270"/>
        <v>Yes</v>
      </c>
      <c r="J258" s="18" t="str">
        <f t="shared" si="271"/>
        <v>Yes</v>
      </c>
      <c r="K258" s="21">
        <v>256</v>
      </c>
      <c r="L258" s="5" t="s">
        <v>822</v>
      </c>
      <c r="M258" s="5" t="s">
        <v>823</v>
      </c>
      <c r="N258" s="5" t="s">
        <v>2266</v>
      </c>
      <c r="O258" s="5" t="s">
        <v>149</v>
      </c>
      <c r="P258" s="5" t="s">
        <v>2608</v>
      </c>
      <c r="Q258" s="32" t="s">
        <v>2609</v>
      </c>
      <c r="R258" s="21">
        <v>1</v>
      </c>
      <c r="S258" s="33"/>
      <c r="T258" s="33"/>
      <c r="U258" s="33"/>
      <c r="V258" s="33"/>
      <c r="W258" s="33"/>
      <c r="X258" s="33"/>
      <c r="Y258" s="33"/>
      <c r="Z258" s="33"/>
      <c r="AA258" s="5" t="s">
        <v>21</v>
      </c>
      <c r="AB258" s="5" t="s">
        <v>3305</v>
      </c>
      <c r="AC258" s="32" t="s">
        <v>3306</v>
      </c>
      <c r="AD258" s="21">
        <v>1</v>
      </c>
    </row>
    <row r="259" spans="1:30" x14ac:dyDescent="0.3">
      <c r="A259" s="18" t="str">
        <f t="shared" ref="A259:B259" si="273">IF(AND(ISNUMBER(SEARCH("Yes",C259)),ISNUMBER(SEARCH("Yes",E259)),ISNUMBER(SEARCH("Yes",G259)),ISNUMBER(SEARCH("Yes",I259))),"Yes","No")</f>
        <v>Yes</v>
      </c>
      <c r="B259" s="18" t="str">
        <f t="shared" si="273"/>
        <v>No</v>
      </c>
      <c r="C259" s="15" t="str">
        <f t="shared" si="264"/>
        <v>Yes</v>
      </c>
      <c r="D259" s="18" t="str">
        <f t="shared" si="265"/>
        <v>No</v>
      </c>
      <c r="E259" s="18" t="str">
        <f t="shared" si="266"/>
        <v>Yes</v>
      </c>
      <c r="F259" s="18" t="str">
        <f t="shared" si="267"/>
        <v>Yes</v>
      </c>
      <c r="G259" s="18" t="str">
        <f t="shared" si="268"/>
        <v>Yes</v>
      </c>
      <c r="H259" s="18" t="str">
        <f t="shared" si="269"/>
        <v>Yes</v>
      </c>
      <c r="I259" s="18" t="str">
        <f t="shared" si="270"/>
        <v>Yes</v>
      </c>
      <c r="J259" s="18" t="str">
        <f t="shared" si="271"/>
        <v>Yes</v>
      </c>
      <c r="K259" s="21">
        <v>257</v>
      </c>
      <c r="L259" s="5" t="s">
        <v>276</v>
      </c>
      <c r="M259" s="5" t="s">
        <v>277</v>
      </c>
      <c r="N259" s="5" t="s">
        <v>2266</v>
      </c>
      <c r="O259" s="5" t="s">
        <v>149</v>
      </c>
      <c r="P259" s="5" t="s">
        <v>3307</v>
      </c>
      <c r="Q259" s="32" t="s">
        <v>6766</v>
      </c>
      <c r="R259" s="21">
        <v>1</v>
      </c>
      <c r="S259" s="5" t="s">
        <v>21</v>
      </c>
      <c r="T259" s="5" t="s">
        <v>6767</v>
      </c>
      <c r="U259" s="32" t="s">
        <v>6768</v>
      </c>
      <c r="V259" s="21">
        <v>1</v>
      </c>
      <c r="W259" s="5" t="s">
        <v>21</v>
      </c>
      <c r="X259" s="5" t="s">
        <v>6769</v>
      </c>
      <c r="Y259" s="32" t="s">
        <v>3312</v>
      </c>
      <c r="Z259" s="21">
        <v>1</v>
      </c>
      <c r="AA259" s="5" t="s">
        <v>2269</v>
      </c>
      <c r="AB259" s="5" t="s">
        <v>6770</v>
      </c>
      <c r="AC259" s="32" t="s">
        <v>6771</v>
      </c>
      <c r="AD259" s="21">
        <v>1</v>
      </c>
    </row>
    <row r="260" spans="1:30" x14ac:dyDescent="0.3">
      <c r="A260" s="18" t="str">
        <f t="shared" ref="A260:B260" si="274">IF(AND(ISNUMBER(SEARCH("Yes",C260)),ISNUMBER(SEARCH("Yes",E260)),ISNUMBER(SEARCH("Yes",G260)),ISNUMBER(SEARCH("Yes",I260))),"Yes","No")</f>
        <v>No</v>
      </c>
      <c r="B260" s="18" t="str">
        <f t="shared" si="274"/>
        <v>No</v>
      </c>
      <c r="C260" s="15" t="str">
        <f t="shared" si="264"/>
        <v>No</v>
      </c>
      <c r="D260" s="18" t="str">
        <f t="shared" si="265"/>
        <v>No</v>
      </c>
      <c r="E260" s="18" t="str">
        <f t="shared" si="266"/>
        <v>No</v>
      </c>
      <c r="F260" s="18" t="str">
        <f t="shared" si="267"/>
        <v>No</v>
      </c>
      <c r="G260" s="18" t="str">
        <f t="shared" si="268"/>
        <v>No</v>
      </c>
      <c r="H260" s="18" t="str">
        <f t="shared" si="269"/>
        <v>No</v>
      </c>
      <c r="I260" s="18" t="str">
        <f t="shared" si="270"/>
        <v>Yes</v>
      </c>
      <c r="J260" s="18" t="str">
        <f t="shared" si="271"/>
        <v>Yes</v>
      </c>
      <c r="K260" s="21">
        <v>258</v>
      </c>
      <c r="L260" s="5" t="s">
        <v>824</v>
      </c>
      <c r="M260" s="5" t="s">
        <v>825</v>
      </c>
      <c r="N260" s="5" t="s">
        <v>2266</v>
      </c>
      <c r="O260" s="5" t="s">
        <v>149</v>
      </c>
      <c r="P260" s="5" t="s">
        <v>4593</v>
      </c>
      <c r="Q260" s="32" t="s">
        <v>6772</v>
      </c>
      <c r="R260" s="21">
        <v>1</v>
      </c>
      <c r="S260" s="33"/>
      <c r="T260" s="33"/>
      <c r="U260" s="33"/>
      <c r="V260" s="33"/>
      <c r="W260" s="33"/>
      <c r="X260" s="33"/>
      <c r="Y260" s="33"/>
      <c r="Z260" s="33"/>
      <c r="AA260" s="5" t="s">
        <v>2269</v>
      </c>
      <c r="AB260" s="5" t="s">
        <v>2628</v>
      </c>
      <c r="AC260" s="32" t="s">
        <v>3316</v>
      </c>
      <c r="AD260" s="21">
        <v>1</v>
      </c>
    </row>
    <row r="261" spans="1:30" x14ac:dyDescent="0.3">
      <c r="A261" s="18" t="str">
        <f t="shared" ref="A261:B261" si="275">IF(AND(ISNUMBER(SEARCH("Yes",C261)),ISNUMBER(SEARCH("Yes",E261)),ISNUMBER(SEARCH("Yes",G261)),ISNUMBER(SEARCH("Yes",I261))),"Yes","No")</f>
        <v>No</v>
      </c>
      <c r="B261" s="18" t="str">
        <f t="shared" si="275"/>
        <v>No</v>
      </c>
      <c r="C261" s="15" t="str">
        <f t="shared" si="264"/>
        <v>No</v>
      </c>
      <c r="D261" s="18" t="str">
        <f t="shared" si="265"/>
        <v>No</v>
      </c>
      <c r="E261" s="18" t="str">
        <f t="shared" si="266"/>
        <v>No</v>
      </c>
      <c r="F261" s="18" t="str">
        <f t="shared" si="267"/>
        <v>No</v>
      </c>
      <c r="G261" s="18" t="str">
        <f t="shared" si="268"/>
        <v>No</v>
      </c>
      <c r="H261" s="18" t="str">
        <f t="shared" si="269"/>
        <v>No</v>
      </c>
      <c r="I261" s="18" t="str">
        <f t="shared" si="270"/>
        <v>Yes</v>
      </c>
      <c r="J261" s="18" t="str">
        <f t="shared" si="271"/>
        <v>Yes</v>
      </c>
      <c r="K261" s="21">
        <v>259</v>
      </c>
      <c r="L261" s="5" t="s">
        <v>826</v>
      </c>
      <c r="M261" s="5" t="s">
        <v>827</v>
      </c>
      <c r="N261" s="5" t="s">
        <v>2266</v>
      </c>
      <c r="O261" s="5" t="s">
        <v>149</v>
      </c>
      <c r="P261" s="5" t="s">
        <v>3317</v>
      </c>
      <c r="Q261" s="32" t="s">
        <v>3318</v>
      </c>
      <c r="R261" s="21">
        <v>1</v>
      </c>
      <c r="S261" s="33"/>
      <c r="T261" s="33"/>
      <c r="U261" s="33"/>
      <c r="V261" s="33"/>
      <c r="W261" s="33"/>
      <c r="X261" s="33"/>
      <c r="Y261" s="33"/>
      <c r="Z261" s="33"/>
      <c r="AA261" s="5" t="s">
        <v>21</v>
      </c>
      <c r="AB261" s="5" t="s">
        <v>5250</v>
      </c>
      <c r="AC261" s="32" t="s">
        <v>5251</v>
      </c>
      <c r="AD261" s="21">
        <v>1</v>
      </c>
    </row>
    <row r="262" spans="1:30" x14ac:dyDescent="0.3">
      <c r="A262" s="18" t="str">
        <f t="shared" ref="A262:B262" si="276">IF(AND(ISNUMBER(SEARCH("Yes",C262)),ISNUMBER(SEARCH("Yes",E262)),ISNUMBER(SEARCH("Yes",G262)),ISNUMBER(SEARCH("Yes",I262))),"Yes","No")</f>
        <v>No</v>
      </c>
      <c r="B262" s="18" t="str">
        <f t="shared" si="276"/>
        <v>No</v>
      </c>
      <c r="C262" s="15" t="str">
        <f t="shared" si="264"/>
        <v>No</v>
      </c>
      <c r="D262" s="18" t="str">
        <f t="shared" si="265"/>
        <v>No</v>
      </c>
      <c r="E262" s="18" t="str">
        <f t="shared" si="266"/>
        <v>No</v>
      </c>
      <c r="F262" s="18" t="str">
        <f t="shared" si="267"/>
        <v>No</v>
      </c>
      <c r="G262" s="18" t="str">
        <f t="shared" si="268"/>
        <v>No</v>
      </c>
      <c r="H262" s="18" t="str">
        <f t="shared" si="269"/>
        <v>No</v>
      </c>
      <c r="I262" s="18" t="str">
        <f t="shared" si="270"/>
        <v>Yes</v>
      </c>
      <c r="J262" s="18" t="str">
        <f t="shared" si="271"/>
        <v>Yes</v>
      </c>
      <c r="K262" s="21">
        <v>260</v>
      </c>
      <c r="L262" s="5" t="s">
        <v>828</v>
      </c>
      <c r="M262" s="5" t="s">
        <v>829</v>
      </c>
      <c r="N262" s="5" t="s">
        <v>2266</v>
      </c>
      <c r="O262" s="5" t="s">
        <v>149</v>
      </c>
      <c r="P262" s="5" t="s">
        <v>6773</v>
      </c>
      <c r="Q262" s="32" t="s">
        <v>6774</v>
      </c>
      <c r="R262" s="21">
        <v>1</v>
      </c>
      <c r="S262" s="33"/>
      <c r="T262" s="33"/>
      <c r="U262" s="33"/>
      <c r="V262" s="33"/>
      <c r="W262" s="33"/>
      <c r="X262" s="33"/>
      <c r="Y262" s="33"/>
      <c r="Z262" s="33"/>
      <c r="AA262" s="5" t="s">
        <v>2269</v>
      </c>
      <c r="AB262" s="5" t="s">
        <v>2506</v>
      </c>
      <c r="AC262" s="32" t="s">
        <v>2821</v>
      </c>
      <c r="AD262" s="21">
        <v>1</v>
      </c>
    </row>
    <row r="263" spans="1:30" x14ac:dyDescent="0.3">
      <c r="A263" s="18" t="str">
        <f t="shared" ref="A263:B263" si="277">IF(AND(ISNUMBER(SEARCH("Yes",C263)),ISNUMBER(SEARCH("Yes",E263)),ISNUMBER(SEARCH("Yes",G263)),ISNUMBER(SEARCH("Yes",I263))),"Yes","No")</f>
        <v>No</v>
      </c>
      <c r="B263" s="18" t="str">
        <f t="shared" si="277"/>
        <v>No</v>
      </c>
      <c r="C263" s="15" t="str">
        <f t="shared" si="264"/>
        <v>No</v>
      </c>
      <c r="D263" s="18" t="str">
        <f t="shared" si="265"/>
        <v>No</v>
      </c>
      <c r="E263" s="18" t="str">
        <f t="shared" si="266"/>
        <v>No</v>
      </c>
      <c r="F263" s="18" t="str">
        <f t="shared" si="267"/>
        <v>No</v>
      </c>
      <c r="G263" s="18" t="str">
        <f t="shared" si="268"/>
        <v>No</v>
      </c>
      <c r="H263" s="18" t="str">
        <f t="shared" si="269"/>
        <v>No</v>
      </c>
      <c r="I263" s="18" t="str">
        <f t="shared" si="270"/>
        <v>Yes</v>
      </c>
      <c r="J263" s="18" t="str">
        <f t="shared" si="271"/>
        <v>Yes</v>
      </c>
      <c r="K263" s="21">
        <v>261</v>
      </c>
      <c r="L263" s="5" t="s">
        <v>830</v>
      </c>
      <c r="M263" s="5" t="s">
        <v>831</v>
      </c>
      <c r="N263" s="5" t="s">
        <v>2266</v>
      </c>
      <c r="O263" s="5" t="s">
        <v>149</v>
      </c>
      <c r="P263" s="5" t="s">
        <v>2284</v>
      </c>
      <c r="Q263" s="32" t="s">
        <v>6775</v>
      </c>
      <c r="R263" s="21">
        <v>1</v>
      </c>
      <c r="S263" s="33"/>
      <c r="T263" s="33"/>
      <c r="U263" s="33"/>
      <c r="V263" s="33"/>
      <c r="W263" s="33"/>
      <c r="X263" s="33"/>
      <c r="Y263" s="33"/>
      <c r="Z263" s="33"/>
      <c r="AA263" s="5" t="s">
        <v>2269</v>
      </c>
      <c r="AB263" s="5" t="s">
        <v>2294</v>
      </c>
      <c r="AC263" s="32" t="s">
        <v>2558</v>
      </c>
      <c r="AD263" s="21">
        <v>1</v>
      </c>
    </row>
    <row r="264" spans="1:30" x14ac:dyDescent="0.3">
      <c r="A264" s="18" t="str">
        <f t="shared" ref="A264:B264" si="278">IF(AND(ISNUMBER(SEARCH("Yes",C264)),ISNUMBER(SEARCH("Yes",E264)),ISNUMBER(SEARCH("Yes",G264)),ISNUMBER(SEARCH("Yes",I264))),"Yes","No")</f>
        <v>No</v>
      </c>
      <c r="B264" s="18" t="str">
        <f t="shared" si="278"/>
        <v>No</v>
      </c>
      <c r="C264" s="15" t="str">
        <f t="shared" si="264"/>
        <v>No</v>
      </c>
      <c r="D264" s="18" t="str">
        <f t="shared" si="265"/>
        <v>No</v>
      </c>
      <c r="E264" s="18" t="str">
        <f t="shared" si="266"/>
        <v>No</v>
      </c>
      <c r="F264" s="18" t="str">
        <f t="shared" si="267"/>
        <v>No</v>
      </c>
      <c r="G264" s="18" t="str">
        <f t="shared" si="268"/>
        <v>No</v>
      </c>
      <c r="H264" s="18" t="str">
        <f t="shared" si="269"/>
        <v>No</v>
      </c>
      <c r="I264" s="18" t="str">
        <f t="shared" si="270"/>
        <v>Yes</v>
      </c>
      <c r="J264" s="18" t="str">
        <f t="shared" si="271"/>
        <v>Yes</v>
      </c>
      <c r="K264" s="21">
        <v>262</v>
      </c>
      <c r="L264" s="5" t="s">
        <v>832</v>
      </c>
      <c r="M264" s="5" t="s">
        <v>833</v>
      </c>
      <c r="N264" s="5" t="s">
        <v>2266</v>
      </c>
      <c r="O264" s="5" t="s">
        <v>149</v>
      </c>
      <c r="P264" s="5" t="s">
        <v>2623</v>
      </c>
      <c r="Q264" s="32" t="s">
        <v>3320</v>
      </c>
      <c r="R264" s="21">
        <v>1</v>
      </c>
      <c r="S264" s="33"/>
      <c r="T264" s="33"/>
      <c r="U264" s="33"/>
      <c r="V264" s="33"/>
      <c r="W264" s="33"/>
      <c r="X264" s="33"/>
      <c r="Y264" s="33"/>
      <c r="Z264" s="33"/>
      <c r="AA264" s="5" t="s">
        <v>21</v>
      </c>
      <c r="AB264" s="5" t="s">
        <v>6776</v>
      </c>
      <c r="AC264" s="32" t="s">
        <v>6777</v>
      </c>
      <c r="AD264" s="21">
        <v>1</v>
      </c>
    </row>
    <row r="265" spans="1:30" x14ac:dyDescent="0.3">
      <c r="A265" s="18" t="str">
        <f t="shared" ref="A265:B265" si="279">IF(AND(ISNUMBER(SEARCH("Yes",C265)),ISNUMBER(SEARCH("Yes",E265)),ISNUMBER(SEARCH("Yes",G265)),ISNUMBER(SEARCH("Yes",I265))),"Yes","No")</f>
        <v>No</v>
      </c>
      <c r="B265" s="18" t="str">
        <f t="shared" si="279"/>
        <v>No</v>
      </c>
      <c r="C265" s="15" t="str">
        <f t="shared" si="264"/>
        <v>No</v>
      </c>
      <c r="D265" s="18" t="str">
        <f t="shared" si="265"/>
        <v>No</v>
      </c>
      <c r="E265" s="18" t="str">
        <f t="shared" si="266"/>
        <v>No</v>
      </c>
      <c r="F265" s="18" t="str">
        <f t="shared" si="267"/>
        <v>No</v>
      </c>
      <c r="G265" s="18" t="str">
        <f t="shared" si="268"/>
        <v>No</v>
      </c>
      <c r="H265" s="18" t="str">
        <f t="shared" si="269"/>
        <v>No</v>
      </c>
      <c r="I265" s="18" t="str">
        <f t="shared" si="270"/>
        <v>Yes</v>
      </c>
      <c r="J265" s="18" t="str">
        <f t="shared" si="271"/>
        <v>Yes</v>
      </c>
      <c r="K265" s="21">
        <v>263</v>
      </c>
      <c r="L265" s="5" t="s">
        <v>834</v>
      </c>
      <c r="M265" s="5" t="s">
        <v>835</v>
      </c>
      <c r="N265" s="5" t="s">
        <v>2266</v>
      </c>
      <c r="O265" s="5" t="s">
        <v>149</v>
      </c>
      <c r="P265" s="5" t="s">
        <v>2284</v>
      </c>
      <c r="Q265" s="32" t="s">
        <v>6778</v>
      </c>
      <c r="R265" s="21">
        <v>1</v>
      </c>
      <c r="S265" s="33"/>
      <c r="T265" s="33"/>
      <c r="U265" s="33"/>
      <c r="V265" s="33"/>
      <c r="W265" s="33"/>
      <c r="X265" s="33"/>
      <c r="Y265" s="33"/>
      <c r="Z265" s="33"/>
      <c r="AA265" s="5" t="s">
        <v>2269</v>
      </c>
      <c r="AB265" s="5" t="s">
        <v>6779</v>
      </c>
      <c r="AC265" s="32" t="s">
        <v>6780</v>
      </c>
      <c r="AD265" s="21">
        <v>1</v>
      </c>
    </row>
    <row r="266" spans="1:30" x14ac:dyDescent="0.3">
      <c r="A266" s="18" t="str">
        <f t="shared" ref="A266:B266" si="280">IF(AND(ISNUMBER(SEARCH("Yes",C266)),ISNUMBER(SEARCH("Yes",E266)),ISNUMBER(SEARCH("Yes",G266)),ISNUMBER(SEARCH("Yes",I266))),"Yes","No")</f>
        <v>No</v>
      </c>
      <c r="B266" s="18" t="str">
        <f t="shared" si="280"/>
        <v>No</v>
      </c>
      <c r="C266" s="15" t="str">
        <f t="shared" si="264"/>
        <v>No</v>
      </c>
      <c r="D266" s="18" t="str">
        <f t="shared" si="265"/>
        <v>No</v>
      </c>
      <c r="E266" s="18" t="str">
        <f t="shared" si="266"/>
        <v>No</v>
      </c>
      <c r="F266" s="18" t="str">
        <f t="shared" si="267"/>
        <v>No</v>
      </c>
      <c r="G266" s="18" t="str">
        <f t="shared" si="268"/>
        <v>No</v>
      </c>
      <c r="H266" s="18" t="str">
        <f t="shared" si="269"/>
        <v>No</v>
      </c>
      <c r="I266" s="18" t="str">
        <f t="shared" si="270"/>
        <v>Yes</v>
      </c>
      <c r="J266" s="18" t="str">
        <f t="shared" si="271"/>
        <v>Yes</v>
      </c>
      <c r="K266" s="21">
        <v>264</v>
      </c>
      <c r="L266" s="5" t="s">
        <v>836</v>
      </c>
      <c r="M266" s="5" t="s">
        <v>837</v>
      </c>
      <c r="N266" s="5" t="s">
        <v>2266</v>
      </c>
      <c r="O266" s="5" t="s">
        <v>149</v>
      </c>
      <c r="P266" s="5" t="s">
        <v>2492</v>
      </c>
      <c r="Q266" s="32" t="s">
        <v>3326</v>
      </c>
      <c r="R266" s="21">
        <v>1</v>
      </c>
      <c r="S266" s="33"/>
      <c r="T266" s="33"/>
      <c r="U266" s="33"/>
      <c r="V266" s="33"/>
      <c r="W266" s="33"/>
      <c r="X266" s="33"/>
      <c r="Y266" s="33"/>
      <c r="Z266" s="33"/>
      <c r="AA266" s="5" t="s">
        <v>2269</v>
      </c>
      <c r="AB266" s="5" t="s">
        <v>6781</v>
      </c>
      <c r="AC266" s="32" t="s">
        <v>6782</v>
      </c>
      <c r="AD266" s="21">
        <v>1</v>
      </c>
    </row>
    <row r="267" spans="1:30" x14ac:dyDescent="0.3">
      <c r="A267" s="18" t="str">
        <f t="shared" ref="A267:B267" si="281">IF(AND(ISNUMBER(SEARCH("Yes",C267)),ISNUMBER(SEARCH("Yes",E267)),ISNUMBER(SEARCH("Yes",G267)),ISNUMBER(SEARCH("Yes",I267))),"Yes","No")</f>
        <v>Yes</v>
      </c>
      <c r="B267" s="18" t="str">
        <f t="shared" si="281"/>
        <v>Yes</v>
      </c>
      <c r="C267" s="15" t="str">
        <f t="shared" si="264"/>
        <v>Yes</v>
      </c>
      <c r="D267" s="18" t="str">
        <f t="shared" si="265"/>
        <v>Yes</v>
      </c>
      <c r="E267" s="18" t="str">
        <f t="shared" si="266"/>
        <v>Yes</v>
      </c>
      <c r="F267" s="18" t="str">
        <f t="shared" si="267"/>
        <v>Yes</v>
      </c>
      <c r="G267" s="18" t="str">
        <f t="shared" si="268"/>
        <v>Yes</v>
      </c>
      <c r="H267" s="18" t="str">
        <f t="shared" si="269"/>
        <v>Yes</v>
      </c>
      <c r="I267" s="18" t="str">
        <f t="shared" si="270"/>
        <v>Yes</v>
      </c>
      <c r="J267" s="18" t="str">
        <f t="shared" si="271"/>
        <v>Yes</v>
      </c>
      <c r="K267" s="21">
        <v>265</v>
      </c>
      <c r="L267" s="5" t="s">
        <v>62</v>
      </c>
      <c r="M267" s="5" t="s">
        <v>63</v>
      </c>
      <c r="N267" s="5" t="s">
        <v>2266</v>
      </c>
      <c r="O267" s="5" t="s">
        <v>21</v>
      </c>
      <c r="P267" s="5" t="s">
        <v>6783</v>
      </c>
      <c r="Q267" s="32" t="s">
        <v>3712</v>
      </c>
      <c r="R267" s="21">
        <v>1</v>
      </c>
      <c r="S267" s="5" t="s">
        <v>2269</v>
      </c>
      <c r="T267" s="5" t="s">
        <v>6784</v>
      </c>
      <c r="U267" s="32" t="s">
        <v>6785</v>
      </c>
      <c r="V267" s="21">
        <v>1</v>
      </c>
      <c r="W267" s="5" t="s">
        <v>2269</v>
      </c>
      <c r="X267" s="5" t="s">
        <v>6786</v>
      </c>
      <c r="Y267" s="32" t="s">
        <v>6787</v>
      </c>
      <c r="Z267" s="21">
        <v>1</v>
      </c>
      <c r="AA267" s="5" t="s">
        <v>21</v>
      </c>
      <c r="AB267" s="5" t="s">
        <v>6788</v>
      </c>
      <c r="AC267" s="32" t="s">
        <v>6789</v>
      </c>
      <c r="AD267" s="21">
        <v>1</v>
      </c>
    </row>
    <row r="268" spans="1:30" x14ac:dyDescent="0.3">
      <c r="A268" s="18" t="str">
        <f t="shared" ref="A268:B268" si="282">IF(AND(ISNUMBER(SEARCH("Yes",C268)),ISNUMBER(SEARCH("Yes",E268)),ISNUMBER(SEARCH("Yes",G268)),ISNUMBER(SEARCH("Yes",I268))),"Yes","No")</f>
        <v>No</v>
      </c>
      <c r="B268" s="18" t="str">
        <f t="shared" si="282"/>
        <v>No</v>
      </c>
      <c r="C268" s="15" t="str">
        <f t="shared" si="264"/>
        <v>No</v>
      </c>
      <c r="D268" s="18" t="str">
        <f t="shared" si="265"/>
        <v>No</v>
      </c>
      <c r="E268" s="18" t="str">
        <f t="shared" si="266"/>
        <v>No</v>
      </c>
      <c r="F268" s="18" t="str">
        <f t="shared" si="267"/>
        <v>No</v>
      </c>
      <c r="G268" s="18" t="str">
        <f t="shared" si="268"/>
        <v>No</v>
      </c>
      <c r="H268" s="18" t="str">
        <f t="shared" si="269"/>
        <v>No</v>
      </c>
      <c r="I268" s="18" t="str">
        <f t="shared" si="270"/>
        <v>Yes</v>
      </c>
      <c r="J268" s="18" t="str">
        <f t="shared" si="271"/>
        <v>Yes</v>
      </c>
      <c r="K268" s="21">
        <v>266</v>
      </c>
      <c r="L268" s="5" t="s">
        <v>838</v>
      </c>
      <c r="M268" s="5" t="s">
        <v>839</v>
      </c>
      <c r="N268" s="5" t="s">
        <v>2266</v>
      </c>
      <c r="O268" s="5" t="s">
        <v>149</v>
      </c>
      <c r="P268" s="5" t="s">
        <v>2394</v>
      </c>
      <c r="Q268" s="32" t="s">
        <v>3337</v>
      </c>
      <c r="R268" s="21">
        <v>1</v>
      </c>
      <c r="S268" s="33"/>
      <c r="T268" s="33"/>
      <c r="U268" s="33"/>
      <c r="V268" s="33"/>
      <c r="W268" s="33"/>
      <c r="X268" s="33"/>
      <c r="Y268" s="33"/>
      <c r="Z268" s="33"/>
      <c r="AA268" s="5" t="s">
        <v>21</v>
      </c>
      <c r="AB268" s="5" t="s">
        <v>2640</v>
      </c>
      <c r="AC268" s="32" t="s">
        <v>2842</v>
      </c>
      <c r="AD268" s="21">
        <v>1</v>
      </c>
    </row>
    <row r="269" spans="1:30" x14ac:dyDescent="0.3">
      <c r="A269" s="18" t="str">
        <f t="shared" ref="A269:B269" si="283">IF(AND(ISNUMBER(SEARCH("Yes",C269)),ISNUMBER(SEARCH("Yes",E269)),ISNUMBER(SEARCH("Yes",G269)),ISNUMBER(SEARCH("Yes",I269))),"Yes","No")</f>
        <v>No</v>
      </c>
      <c r="B269" s="18" t="str">
        <f t="shared" si="283"/>
        <v>No</v>
      </c>
      <c r="C269" s="15" t="str">
        <f t="shared" si="264"/>
        <v>No</v>
      </c>
      <c r="D269" s="18" t="str">
        <f t="shared" si="265"/>
        <v>No</v>
      </c>
      <c r="E269" s="18" t="str">
        <f t="shared" si="266"/>
        <v>No</v>
      </c>
      <c r="F269" s="18" t="str">
        <f t="shared" si="267"/>
        <v>No</v>
      </c>
      <c r="G269" s="18" t="str">
        <f t="shared" si="268"/>
        <v>No</v>
      </c>
      <c r="H269" s="18" t="str">
        <f t="shared" si="269"/>
        <v>No</v>
      </c>
      <c r="I269" s="18" t="str">
        <f t="shared" si="270"/>
        <v>Yes</v>
      </c>
      <c r="J269" s="18" t="str">
        <f t="shared" si="271"/>
        <v>Yes</v>
      </c>
      <c r="K269" s="21">
        <v>267</v>
      </c>
      <c r="L269" s="5" t="s">
        <v>840</v>
      </c>
      <c r="M269" s="5" t="s">
        <v>841</v>
      </c>
      <c r="N269" s="5" t="s">
        <v>2266</v>
      </c>
      <c r="O269" s="5" t="s">
        <v>149</v>
      </c>
      <c r="P269" s="5" t="s">
        <v>3165</v>
      </c>
      <c r="Q269" s="32" t="s">
        <v>3341</v>
      </c>
      <c r="R269" s="21">
        <v>1</v>
      </c>
      <c r="S269" s="33"/>
      <c r="T269" s="33"/>
      <c r="U269" s="33"/>
      <c r="V269" s="33"/>
      <c r="W269" s="33"/>
      <c r="X269" s="33"/>
      <c r="Y269" s="33"/>
      <c r="Z269" s="33"/>
      <c r="AA269" s="5" t="s">
        <v>2269</v>
      </c>
      <c r="AB269" s="5" t="s">
        <v>6790</v>
      </c>
      <c r="AC269" s="32" t="s">
        <v>6791</v>
      </c>
      <c r="AD269" s="21">
        <v>1</v>
      </c>
    </row>
    <row r="270" spans="1:30" x14ac:dyDescent="0.3">
      <c r="A270" s="18" t="str">
        <f t="shared" ref="A270:B270" si="284">IF(AND(ISNUMBER(SEARCH("Yes",C270)),ISNUMBER(SEARCH("Yes",E270)),ISNUMBER(SEARCH("Yes",G270)),ISNUMBER(SEARCH("Yes",I270))),"Yes","No")</f>
        <v>No</v>
      </c>
      <c r="B270" s="18" t="str">
        <f t="shared" si="284"/>
        <v>No</v>
      </c>
      <c r="C270" s="15" t="str">
        <f t="shared" si="264"/>
        <v>No</v>
      </c>
      <c r="D270" s="18" t="str">
        <f t="shared" si="265"/>
        <v>No</v>
      </c>
      <c r="E270" s="18" t="str">
        <f t="shared" si="266"/>
        <v>No</v>
      </c>
      <c r="F270" s="18" t="str">
        <f t="shared" si="267"/>
        <v>No</v>
      </c>
      <c r="G270" s="18" t="str">
        <f t="shared" si="268"/>
        <v>No</v>
      </c>
      <c r="H270" s="18" t="str">
        <f t="shared" si="269"/>
        <v>No</v>
      </c>
      <c r="I270" s="18" t="str">
        <f t="shared" si="270"/>
        <v>Yes</v>
      </c>
      <c r="J270" s="18" t="str">
        <f t="shared" si="271"/>
        <v>Yes</v>
      </c>
      <c r="K270" s="21">
        <v>268</v>
      </c>
      <c r="L270" s="5" t="s">
        <v>842</v>
      </c>
      <c r="M270" s="5" t="s">
        <v>843</v>
      </c>
      <c r="N270" s="5" t="s">
        <v>2266</v>
      </c>
      <c r="O270" s="5" t="s">
        <v>149</v>
      </c>
      <c r="P270" s="5" t="s">
        <v>3072</v>
      </c>
      <c r="Q270" s="32" t="s">
        <v>3344</v>
      </c>
      <c r="R270" s="21">
        <v>1</v>
      </c>
      <c r="S270" s="33"/>
      <c r="T270" s="33"/>
      <c r="U270" s="33"/>
      <c r="V270" s="33"/>
      <c r="W270" s="33"/>
      <c r="X270" s="33"/>
      <c r="Y270" s="33"/>
      <c r="Z270" s="33"/>
      <c r="AA270" s="5" t="s">
        <v>21</v>
      </c>
      <c r="AB270" s="5" t="s">
        <v>6792</v>
      </c>
      <c r="AC270" s="32" t="s">
        <v>6793</v>
      </c>
      <c r="AD270" s="21">
        <v>1</v>
      </c>
    </row>
    <row r="271" spans="1:30" x14ac:dyDescent="0.3">
      <c r="A271" s="18" t="str">
        <f t="shared" ref="A271:B271" si="285">IF(AND(ISNUMBER(SEARCH("Yes",C271)),ISNUMBER(SEARCH("Yes",E271)),ISNUMBER(SEARCH("Yes",G271)),ISNUMBER(SEARCH("Yes",I271))),"Yes","No")</f>
        <v>Yes</v>
      </c>
      <c r="B271" s="18" t="str">
        <f t="shared" si="285"/>
        <v>No</v>
      </c>
      <c r="C271" s="15" t="str">
        <f t="shared" si="264"/>
        <v>Yes</v>
      </c>
      <c r="D271" s="18" t="str">
        <f t="shared" si="265"/>
        <v>No</v>
      </c>
      <c r="E271" s="18" t="str">
        <f t="shared" si="266"/>
        <v>Yes</v>
      </c>
      <c r="F271" s="18" t="str">
        <f t="shared" si="267"/>
        <v>Yes</v>
      </c>
      <c r="G271" s="18" t="str">
        <f t="shared" si="268"/>
        <v>Yes</v>
      </c>
      <c r="H271" s="18" t="str">
        <f t="shared" si="269"/>
        <v>Yes</v>
      </c>
      <c r="I271" s="18" t="str">
        <f t="shared" si="270"/>
        <v>Yes</v>
      </c>
      <c r="J271" s="18" t="str">
        <f t="shared" si="271"/>
        <v>No</v>
      </c>
      <c r="K271" s="21">
        <v>269</v>
      </c>
      <c r="L271" s="5" t="s">
        <v>46</v>
      </c>
      <c r="M271" s="5" t="s">
        <v>222</v>
      </c>
      <c r="N271" s="5" t="s">
        <v>2266</v>
      </c>
      <c r="O271" s="5" t="s">
        <v>149</v>
      </c>
      <c r="P271" s="5" t="s">
        <v>6794</v>
      </c>
      <c r="Q271" s="32" t="s">
        <v>6795</v>
      </c>
      <c r="R271" s="21">
        <v>1</v>
      </c>
      <c r="S271" s="5" t="s">
        <v>21</v>
      </c>
      <c r="T271" s="5" t="s">
        <v>6796</v>
      </c>
      <c r="U271" s="32" t="s">
        <v>6797</v>
      </c>
      <c r="V271" s="21">
        <v>1</v>
      </c>
      <c r="W271" s="5" t="s">
        <v>21</v>
      </c>
      <c r="X271" s="5" t="s">
        <v>6798</v>
      </c>
      <c r="Y271" s="32" t="s">
        <v>6799</v>
      </c>
      <c r="Z271" s="21">
        <v>1</v>
      </c>
      <c r="AA271" s="5" t="s">
        <v>149</v>
      </c>
      <c r="AB271" s="5" t="s">
        <v>6800</v>
      </c>
      <c r="AC271" s="32" t="s">
        <v>6801</v>
      </c>
      <c r="AD271" s="21">
        <v>1</v>
      </c>
    </row>
    <row r="272" spans="1:30" x14ac:dyDescent="0.3">
      <c r="A272" s="18" t="str">
        <f t="shared" ref="A272:B272" si="286">IF(AND(ISNUMBER(SEARCH("Yes",C272)),ISNUMBER(SEARCH("Yes",E272)),ISNUMBER(SEARCH("Yes",G272)),ISNUMBER(SEARCH("Yes",I272))),"Yes","No")</f>
        <v>No</v>
      </c>
      <c r="B272" s="18" t="str">
        <f t="shared" si="286"/>
        <v>No</v>
      </c>
      <c r="C272" s="15" t="str">
        <f t="shared" si="264"/>
        <v>No</v>
      </c>
      <c r="D272" s="18" t="str">
        <f t="shared" si="265"/>
        <v>No</v>
      </c>
      <c r="E272" s="18" t="str">
        <f t="shared" si="266"/>
        <v>No</v>
      </c>
      <c r="F272" s="18" t="str">
        <f t="shared" si="267"/>
        <v>No</v>
      </c>
      <c r="G272" s="18" t="str">
        <f t="shared" si="268"/>
        <v>No</v>
      </c>
      <c r="H272" s="18" t="str">
        <f t="shared" si="269"/>
        <v>No</v>
      </c>
      <c r="I272" s="18" t="str">
        <f t="shared" si="270"/>
        <v>Yes</v>
      </c>
      <c r="J272" s="18" t="str">
        <f t="shared" si="271"/>
        <v>Yes</v>
      </c>
      <c r="K272" s="21">
        <v>270</v>
      </c>
      <c r="L272" s="5" t="s">
        <v>844</v>
      </c>
      <c r="M272" s="5" t="s">
        <v>845</v>
      </c>
      <c r="N272" s="5" t="s">
        <v>2266</v>
      </c>
      <c r="O272" s="5" t="s">
        <v>149</v>
      </c>
      <c r="P272" s="5" t="s">
        <v>2284</v>
      </c>
      <c r="Q272" s="32" t="s">
        <v>6802</v>
      </c>
      <c r="R272" s="21">
        <v>1</v>
      </c>
      <c r="S272" s="33"/>
      <c r="T272" s="33"/>
      <c r="U272" s="33"/>
      <c r="V272" s="33"/>
      <c r="W272" s="33"/>
      <c r="X272" s="33"/>
      <c r="Y272" s="33"/>
      <c r="Z272" s="33"/>
      <c r="AA272" s="5" t="s">
        <v>2269</v>
      </c>
      <c r="AB272" s="5" t="s">
        <v>5434</v>
      </c>
      <c r="AC272" s="32" t="s">
        <v>6803</v>
      </c>
      <c r="AD272" s="21">
        <v>1</v>
      </c>
    </row>
    <row r="273" spans="1:30" x14ac:dyDescent="0.3">
      <c r="A273" s="18" t="str">
        <f t="shared" ref="A273:B273" si="287">IF(AND(ISNUMBER(SEARCH("Yes",C273)),ISNUMBER(SEARCH("Yes",E273)),ISNUMBER(SEARCH("Yes",G273)),ISNUMBER(SEARCH("Yes",I273))),"Yes","No")</f>
        <v>No</v>
      </c>
      <c r="B273" s="18" t="str">
        <f t="shared" si="287"/>
        <v>No</v>
      </c>
      <c r="C273" s="15" t="str">
        <f t="shared" si="264"/>
        <v>No</v>
      </c>
      <c r="D273" s="18" t="str">
        <f t="shared" si="265"/>
        <v>No</v>
      </c>
      <c r="E273" s="18" t="str">
        <f t="shared" si="266"/>
        <v>No</v>
      </c>
      <c r="F273" s="18" t="str">
        <f t="shared" si="267"/>
        <v>No</v>
      </c>
      <c r="G273" s="18" t="str">
        <f t="shared" si="268"/>
        <v>No</v>
      </c>
      <c r="H273" s="18" t="str">
        <f t="shared" si="269"/>
        <v>No</v>
      </c>
      <c r="I273" s="18" t="str">
        <f t="shared" si="270"/>
        <v>Yes</v>
      </c>
      <c r="J273" s="18" t="str">
        <f t="shared" si="271"/>
        <v>Yes</v>
      </c>
      <c r="K273" s="21">
        <v>271</v>
      </c>
      <c r="L273" s="5" t="s">
        <v>846</v>
      </c>
      <c r="M273" s="5" t="s">
        <v>847</v>
      </c>
      <c r="N273" s="5" t="s">
        <v>2266</v>
      </c>
      <c r="O273" s="5" t="s">
        <v>149</v>
      </c>
      <c r="P273" s="5" t="s">
        <v>2317</v>
      </c>
      <c r="Q273" s="32" t="s">
        <v>6804</v>
      </c>
      <c r="R273" s="21">
        <v>1</v>
      </c>
      <c r="S273" s="33"/>
      <c r="T273" s="33"/>
      <c r="U273" s="33"/>
      <c r="V273" s="33"/>
      <c r="W273" s="33"/>
      <c r="X273" s="33"/>
      <c r="Y273" s="33"/>
      <c r="Z273" s="33"/>
      <c r="AA273" s="5" t="s">
        <v>2269</v>
      </c>
      <c r="AB273" s="5" t="s">
        <v>3360</v>
      </c>
      <c r="AC273" s="32" t="s">
        <v>3361</v>
      </c>
      <c r="AD273" s="21">
        <v>1</v>
      </c>
    </row>
    <row r="274" spans="1:30" x14ac:dyDescent="0.3">
      <c r="A274" s="18" t="str">
        <f t="shared" ref="A274:B274" si="288">IF(AND(ISNUMBER(SEARCH("Yes",C274)),ISNUMBER(SEARCH("Yes",E274)),ISNUMBER(SEARCH("Yes",G274)),ISNUMBER(SEARCH("Yes",I274))),"Yes","No")</f>
        <v>Yes</v>
      </c>
      <c r="B274" s="18" t="str">
        <f t="shared" si="288"/>
        <v>Yes</v>
      </c>
      <c r="C274" s="15" t="str">
        <f t="shared" si="264"/>
        <v>Yes</v>
      </c>
      <c r="D274" s="18" t="str">
        <f t="shared" si="265"/>
        <v>Yes</v>
      </c>
      <c r="E274" s="18" t="str">
        <f t="shared" si="266"/>
        <v>Yes</v>
      </c>
      <c r="F274" s="18" t="str">
        <f t="shared" si="267"/>
        <v>Yes</v>
      </c>
      <c r="G274" s="18" t="str">
        <f t="shared" si="268"/>
        <v>Yes</v>
      </c>
      <c r="H274" s="18" t="str">
        <f t="shared" si="269"/>
        <v>Yes</v>
      </c>
      <c r="I274" s="18" t="str">
        <f t="shared" si="270"/>
        <v>Yes</v>
      </c>
      <c r="J274" s="18" t="str">
        <f t="shared" si="271"/>
        <v>Yes</v>
      </c>
      <c r="K274" s="21">
        <v>272</v>
      </c>
      <c r="L274" s="5" t="s">
        <v>65</v>
      </c>
      <c r="M274" s="5" t="s">
        <v>66</v>
      </c>
      <c r="N274" s="5" t="s">
        <v>2266</v>
      </c>
      <c r="O274" s="5" t="s">
        <v>21</v>
      </c>
      <c r="P274" s="5" t="s">
        <v>6805</v>
      </c>
      <c r="Q274" s="32" t="s">
        <v>6806</v>
      </c>
      <c r="R274" s="21">
        <v>1</v>
      </c>
      <c r="S274" s="5" t="s">
        <v>21</v>
      </c>
      <c r="T274" s="5" t="s">
        <v>6807</v>
      </c>
      <c r="U274" s="32" t="s">
        <v>6808</v>
      </c>
      <c r="V274" s="21">
        <v>1</v>
      </c>
      <c r="W274" s="5" t="s">
        <v>2269</v>
      </c>
      <c r="X274" s="5" t="s">
        <v>3366</v>
      </c>
      <c r="Y274" s="32" t="s">
        <v>3367</v>
      </c>
      <c r="Z274" s="21">
        <v>1</v>
      </c>
      <c r="AA274" s="5" t="s">
        <v>21</v>
      </c>
      <c r="AB274" s="5" t="s">
        <v>6809</v>
      </c>
      <c r="AC274" s="32" t="s">
        <v>6810</v>
      </c>
      <c r="AD274" s="21">
        <v>1</v>
      </c>
    </row>
    <row r="275" spans="1:30" x14ac:dyDescent="0.3">
      <c r="A275" s="18" t="str">
        <f t="shared" ref="A275:B275" si="289">IF(AND(ISNUMBER(SEARCH("Yes",C275)),ISNUMBER(SEARCH("Yes",E275)),ISNUMBER(SEARCH("Yes",G275)),ISNUMBER(SEARCH("Yes",I275))),"Yes","No")</f>
        <v>No</v>
      </c>
      <c r="B275" s="18" t="str">
        <f t="shared" si="289"/>
        <v>No</v>
      </c>
      <c r="C275" s="15" t="str">
        <f t="shared" si="264"/>
        <v>No</v>
      </c>
      <c r="D275" s="18" t="str">
        <f t="shared" si="265"/>
        <v>No</v>
      </c>
      <c r="E275" s="18" t="str">
        <f t="shared" si="266"/>
        <v>No</v>
      </c>
      <c r="F275" s="18" t="str">
        <f t="shared" si="267"/>
        <v>No</v>
      </c>
      <c r="G275" s="18" t="str">
        <f t="shared" si="268"/>
        <v>No</v>
      </c>
      <c r="H275" s="18" t="str">
        <f t="shared" si="269"/>
        <v>No</v>
      </c>
      <c r="I275" s="18" t="str">
        <f t="shared" si="270"/>
        <v>Yes</v>
      </c>
      <c r="J275" s="18" t="str">
        <f t="shared" si="271"/>
        <v>Yes</v>
      </c>
      <c r="K275" s="21">
        <v>273</v>
      </c>
      <c r="L275" s="5" t="s">
        <v>848</v>
      </c>
      <c r="M275" s="5" t="s">
        <v>849</v>
      </c>
      <c r="N275" s="5" t="s">
        <v>2266</v>
      </c>
      <c r="O275" s="5" t="s">
        <v>149</v>
      </c>
      <c r="P275" s="5" t="s">
        <v>6811</v>
      </c>
      <c r="Q275" s="32" t="s">
        <v>6812</v>
      </c>
      <c r="R275" s="21">
        <v>1</v>
      </c>
      <c r="S275" s="33"/>
      <c r="T275" s="33"/>
      <c r="U275" s="33"/>
      <c r="V275" s="33"/>
      <c r="W275" s="33"/>
      <c r="X275" s="33"/>
      <c r="Y275" s="33"/>
      <c r="Z275" s="33"/>
      <c r="AA275" s="5" t="s">
        <v>2269</v>
      </c>
      <c r="AB275" s="5" t="s">
        <v>6813</v>
      </c>
      <c r="AC275" s="32" t="s">
        <v>6814</v>
      </c>
      <c r="AD275" s="21">
        <v>1</v>
      </c>
    </row>
    <row r="276" spans="1:30" x14ac:dyDescent="0.3">
      <c r="A276" s="18" t="str">
        <f t="shared" ref="A276:B276" si="290">IF(AND(ISNUMBER(SEARCH("Yes",C276)),ISNUMBER(SEARCH("Yes",E276)),ISNUMBER(SEARCH("Yes",G276)),ISNUMBER(SEARCH("Yes",I276))),"Yes","No")</f>
        <v>No</v>
      </c>
      <c r="B276" s="18" t="str">
        <f t="shared" si="290"/>
        <v>No</v>
      </c>
      <c r="C276" s="15" t="str">
        <f t="shared" si="264"/>
        <v>No</v>
      </c>
      <c r="D276" s="18" t="str">
        <f t="shared" si="265"/>
        <v>No</v>
      </c>
      <c r="E276" s="18" t="str">
        <f t="shared" si="266"/>
        <v>No</v>
      </c>
      <c r="F276" s="18" t="str">
        <f t="shared" si="267"/>
        <v>No</v>
      </c>
      <c r="G276" s="18" t="str">
        <f t="shared" si="268"/>
        <v>No</v>
      </c>
      <c r="H276" s="18" t="str">
        <f t="shared" si="269"/>
        <v>No</v>
      </c>
      <c r="I276" s="18" t="str">
        <f t="shared" si="270"/>
        <v>Yes</v>
      </c>
      <c r="J276" s="18" t="str">
        <f t="shared" si="271"/>
        <v>Yes</v>
      </c>
      <c r="K276" s="21">
        <v>274</v>
      </c>
      <c r="L276" s="5" t="s">
        <v>850</v>
      </c>
      <c r="M276" s="5" t="s">
        <v>851</v>
      </c>
      <c r="N276" s="5" t="s">
        <v>2266</v>
      </c>
      <c r="O276" s="5" t="s">
        <v>149</v>
      </c>
      <c r="P276" s="5" t="s">
        <v>3340</v>
      </c>
      <c r="Q276" s="32" t="s">
        <v>6815</v>
      </c>
      <c r="R276" s="21">
        <v>1</v>
      </c>
      <c r="S276" s="33"/>
      <c r="T276" s="33"/>
      <c r="U276" s="33"/>
      <c r="V276" s="33"/>
      <c r="W276" s="33"/>
      <c r="X276" s="33"/>
      <c r="Y276" s="33"/>
      <c r="Z276" s="33"/>
      <c r="AA276" s="5" t="s">
        <v>2269</v>
      </c>
      <c r="AB276" s="5" t="s">
        <v>3559</v>
      </c>
      <c r="AC276" s="32" t="s">
        <v>2322</v>
      </c>
      <c r="AD276" s="21">
        <v>1</v>
      </c>
    </row>
    <row r="277" spans="1:30" x14ac:dyDescent="0.3">
      <c r="A277" s="18" t="str">
        <f t="shared" ref="A277:B277" si="291">IF(AND(ISNUMBER(SEARCH("Yes",C277)),ISNUMBER(SEARCH("Yes",E277)),ISNUMBER(SEARCH("Yes",G277)),ISNUMBER(SEARCH("Yes",I277))),"Yes","No")</f>
        <v>No</v>
      </c>
      <c r="B277" s="18" t="str">
        <f t="shared" si="291"/>
        <v>No</v>
      </c>
      <c r="C277" s="15" t="str">
        <f t="shared" si="264"/>
        <v>No</v>
      </c>
      <c r="D277" s="18" t="str">
        <f t="shared" si="265"/>
        <v>No</v>
      </c>
      <c r="E277" s="18" t="str">
        <f t="shared" si="266"/>
        <v>No</v>
      </c>
      <c r="F277" s="18" t="str">
        <f t="shared" si="267"/>
        <v>No</v>
      </c>
      <c r="G277" s="18" t="str">
        <f t="shared" si="268"/>
        <v>No</v>
      </c>
      <c r="H277" s="18" t="str">
        <f t="shared" si="269"/>
        <v>No</v>
      </c>
      <c r="I277" s="18" t="str">
        <f t="shared" si="270"/>
        <v>Yes</v>
      </c>
      <c r="J277" s="18" t="str">
        <f t="shared" si="271"/>
        <v>Yes</v>
      </c>
      <c r="K277" s="21">
        <v>275</v>
      </c>
      <c r="L277" s="5" t="s">
        <v>852</v>
      </c>
      <c r="M277" s="5" t="s">
        <v>853</v>
      </c>
      <c r="N277" s="5" t="s">
        <v>2266</v>
      </c>
      <c r="O277" s="5" t="s">
        <v>149</v>
      </c>
      <c r="P277" s="5" t="s">
        <v>2386</v>
      </c>
      <c r="Q277" s="32" t="s">
        <v>3376</v>
      </c>
      <c r="R277" s="21">
        <v>1</v>
      </c>
      <c r="S277" s="33"/>
      <c r="T277" s="33"/>
      <c r="U277" s="33"/>
      <c r="V277" s="33"/>
      <c r="W277" s="33"/>
      <c r="X277" s="33"/>
      <c r="Y277" s="33"/>
      <c r="Z277" s="33"/>
      <c r="AA277" s="5" t="s">
        <v>21</v>
      </c>
      <c r="AB277" s="5" t="s">
        <v>6816</v>
      </c>
      <c r="AC277" s="32" t="s">
        <v>6817</v>
      </c>
      <c r="AD277" s="21">
        <v>1</v>
      </c>
    </row>
    <row r="278" spans="1:30" x14ac:dyDescent="0.3">
      <c r="A278" s="18" t="str">
        <f t="shared" ref="A278:B278" si="292">IF(AND(ISNUMBER(SEARCH("Yes",C278)),ISNUMBER(SEARCH("Yes",E278)),ISNUMBER(SEARCH("Yes",G278)),ISNUMBER(SEARCH("Yes",I278))),"Yes","No")</f>
        <v>No</v>
      </c>
      <c r="B278" s="18" t="str">
        <f t="shared" si="292"/>
        <v>No</v>
      </c>
      <c r="C278" s="15" t="str">
        <f t="shared" si="264"/>
        <v>No</v>
      </c>
      <c r="D278" s="18" t="str">
        <f t="shared" si="265"/>
        <v>No</v>
      </c>
      <c r="E278" s="18" t="str">
        <f t="shared" si="266"/>
        <v>No</v>
      </c>
      <c r="F278" s="18" t="str">
        <f t="shared" si="267"/>
        <v>No</v>
      </c>
      <c r="G278" s="18" t="str">
        <f t="shared" si="268"/>
        <v>No</v>
      </c>
      <c r="H278" s="18" t="str">
        <f t="shared" si="269"/>
        <v>No</v>
      </c>
      <c r="I278" s="18" t="str">
        <f t="shared" si="270"/>
        <v>Yes</v>
      </c>
      <c r="J278" s="18" t="str">
        <f t="shared" si="271"/>
        <v>Yes</v>
      </c>
      <c r="K278" s="21">
        <v>276</v>
      </c>
      <c r="L278" s="5" t="s">
        <v>854</v>
      </c>
      <c r="M278" s="5" t="s">
        <v>855</v>
      </c>
      <c r="N278" s="5" t="s">
        <v>2266</v>
      </c>
      <c r="O278" s="5" t="s">
        <v>149</v>
      </c>
      <c r="P278" s="5" t="s">
        <v>2272</v>
      </c>
      <c r="Q278" s="32" t="s">
        <v>3378</v>
      </c>
      <c r="R278" s="21">
        <v>1</v>
      </c>
      <c r="S278" s="33"/>
      <c r="T278" s="33"/>
      <c r="U278" s="33"/>
      <c r="V278" s="33"/>
      <c r="W278" s="33"/>
      <c r="X278" s="33"/>
      <c r="Y278" s="33"/>
      <c r="Z278" s="33"/>
      <c r="AA278" s="5" t="s">
        <v>2269</v>
      </c>
      <c r="AB278" s="5" t="s">
        <v>6818</v>
      </c>
      <c r="AC278" s="32" t="s">
        <v>6819</v>
      </c>
      <c r="AD278" s="21">
        <v>1</v>
      </c>
    </row>
    <row r="279" spans="1:30" x14ac:dyDescent="0.3">
      <c r="A279" s="18" t="str">
        <f t="shared" ref="A279:B279" si="293">IF(AND(ISNUMBER(SEARCH("Yes",C279)),ISNUMBER(SEARCH("Yes",E279)),ISNUMBER(SEARCH("Yes",G279)),ISNUMBER(SEARCH("Yes",I279))),"Yes","No")</f>
        <v>No</v>
      </c>
      <c r="B279" s="18" t="str">
        <f t="shared" si="293"/>
        <v>No</v>
      </c>
      <c r="C279" s="15" t="str">
        <f t="shared" si="264"/>
        <v>No</v>
      </c>
      <c r="D279" s="18" t="str">
        <f t="shared" si="265"/>
        <v>No</v>
      </c>
      <c r="E279" s="18" t="str">
        <f t="shared" si="266"/>
        <v>No</v>
      </c>
      <c r="F279" s="18" t="str">
        <f t="shared" si="267"/>
        <v>No</v>
      </c>
      <c r="G279" s="18" t="str">
        <f t="shared" si="268"/>
        <v>No</v>
      </c>
      <c r="H279" s="18" t="str">
        <f t="shared" si="269"/>
        <v>No</v>
      </c>
      <c r="I279" s="18" t="str">
        <f t="shared" si="270"/>
        <v>Yes</v>
      </c>
      <c r="J279" s="18" t="str">
        <f t="shared" si="271"/>
        <v>Yes</v>
      </c>
      <c r="K279" s="21">
        <v>277</v>
      </c>
      <c r="L279" s="5" t="s">
        <v>856</v>
      </c>
      <c r="M279" s="5" t="s">
        <v>857</v>
      </c>
      <c r="N279" s="5" t="s">
        <v>2266</v>
      </c>
      <c r="O279" s="5" t="s">
        <v>149</v>
      </c>
      <c r="P279" s="5" t="s">
        <v>2390</v>
      </c>
      <c r="Q279" s="32" t="s">
        <v>3381</v>
      </c>
      <c r="R279" s="21">
        <v>1</v>
      </c>
      <c r="S279" s="33"/>
      <c r="T279" s="33"/>
      <c r="U279" s="33"/>
      <c r="V279" s="33"/>
      <c r="W279" s="33"/>
      <c r="X279" s="33"/>
      <c r="Y279" s="33"/>
      <c r="Z279" s="33"/>
      <c r="AA279" s="5" t="s">
        <v>2269</v>
      </c>
      <c r="AB279" s="5" t="s">
        <v>2345</v>
      </c>
      <c r="AC279" s="32" t="s">
        <v>2346</v>
      </c>
      <c r="AD279" s="21">
        <v>1</v>
      </c>
    </row>
    <row r="280" spans="1:30" x14ac:dyDescent="0.3">
      <c r="A280" s="18" t="str">
        <f t="shared" ref="A280:B280" si="294">IF(AND(ISNUMBER(SEARCH("Yes",C280)),ISNUMBER(SEARCH("Yes",E280)),ISNUMBER(SEARCH("Yes",G280)),ISNUMBER(SEARCH("Yes",I280))),"Yes","No")</f>
        <v>No</v>
      </c>
      <c r="B280" s="18" t="str">
        <f t="shared" si="294"/>
        <v>Yes</v>
      </c>
      <c r="C280" s="15" t="str">
        <f t="shared" si="264"/>
        <v>Yes</v>
      </c>
      <c r="D280" s="18" t="str">
        <f t="shared" si="265"/>
        <v>Yes</v>
      </c>
      <c r="E280" s="18" t="str">
        <f t="shared" si="266"/>
        <v>Yes</v>
      </c>
      <c r="F280" s="18" t="str">
        <f t="shared" si="267"/>
        <v>Yes</v>
      </c>
      <c r="G280" s="18" t="str">
        <f t="shared" si="268"/>
        <v>No</v>
      </c>
      <c r="H280" s="18" t="str">
        <f t="shared" si="269"/>
        <v>Yes</v>
      </c>
      <c r="I280" s="18" t="str">
        <f t="shared" si="270"/>
        <v>Yes</v>
      </c>
      <c r="J280" s="18" t="str">
        <f t="shared" si="271"/>
        <v>Yes</v>
      </c>
      <c r="K280" s="21">
        <v>278</v>
      </c>
      <c r="L280" s="5" t="s">
        <v>331</v>
      </c>
      <c r="M280" s="5" t="s">
        <v>332</v>
      </c>
      <c r="N280" s="5" t="s">
        <v>2266</v>
      </c>
      <c r="O280" s="5" t="s">
        <v>21</v>
      </c>
      <c r="P280" s="5" t="s">
        <v>3384</v>
      </c>
      <c r="Q280" s="32" t="s">
        <v>3385</v>
      </c>
      <c r="R280" s="21">
        <v>1</v>
      </c>
      <c r="S280" s="5" t="s">
        <v>21</v>
      </c>
      <c r="T280" s="5" t="s">
        <v>6820</v>
      </c>
      <c r="U280" s="32" t="s">
        <v>6821</v>
      </c>
      <c r="V280" s="21">
        <v>1</v>
      </c>
      <c r="W280" s="5" t="s">
        <v>149</v>
      </c>
      <c r="X280" s="5" t="s">
        <v>6822</v>
      </c>
      <c r="Y280" s="32" t="s">
        <v>6823</v>
      </c>
      <c r="Z280" s="21">
        <v>1</v>
      </c>
      <c r="AA280" s="5" t="s">
        <v>21</v>
      </c>
      <c r="AB280" s="5" t="s">
        <v>4353</v>
      </c>
      <c r="AC280" s="32" t="s">
        <v>3838</v>
      </c>
      <c r="AD280" s="21">
        <v>1</v>
      </c>
    </row>
    <row r="281" spans="1:30" x14ac:dyDescent="0.3">
      <c r="A281" s="18" t="str">
        <f t="shared" ref="A281:B281" si="295">IF(AND(ISNUMBER(SEARCH("Yes",C281)),ISNUMBER(SEARCH("Yes",E281)),ISNUMBER(SEARCH("Yes",G281)),ISNUMBER(SEARCH("Yes",I281))),"Yes","No")</f>
        <v>No</v>
      </c>
      <c r="B281" s="18" t="str">
        <f t="shared" si="295"/>
        <v>No</v>
      </c>
      <c r="C281" s="15" t="str">
        <f t="shared" si="264"/>
        <v>No</v>
      </c>
      <c r="D281" s="18" t="str">
        <f t="shared" si="265"/>
        <v>No</v>
      </c>
      <c r="E281" s="18" t="str">
        <f t="shared" si="266"/>
        <v>No</v>
      </c>
      <c r="F281" s="18" t="str">
        <f t="shared" si="267"/>
        <v>No</v>
      </c>
      <c r="G281" s="18" t="str">
        <f t="shared" si="268"/>
        <v>No</v>
      </c>
      <c r="H281" s="18" t="str">
        <f t="shared" si="269"/>
        <v>No</v>
      </c>
      <c r="I281" s="18" t="str">
        <f t="shared" si="270"/>
        <v>Yes</v>
      </c>
      <c r="J281" s="18" t="str">
        <f t="shared" si="271"/>
        <v>Yes</v>
      </c>
      <c r="K281" s="21">
        <v>279</v>
      </c>
      <c r="L281" s="5" t="s">
        <v>858</v>
      </c>
      <c r="M281" s="5" t="s">
        <v>859</v>
      </c>
      <c r="N281" s="5" t="s">
        <v>2266</v>
      </c>
      <c r="O281" s="5" t="s">
        <v>149</v>
      </c>
      <c r="P281" s="5" t="s">
        <v>2292</v>
      </c>
      <c r="Q281" s="32" t="s">
        <v>3392</v>
      </c>
      <c r="R281" s="21">
        <v>1</v>
      </c>
      <c r="S281" s="33"/>
      <c r="T281" s="33"/>
      <c r="U281" s="33"/>
      <c r="V281" s="33"/>
      <c r="W281" s="33"/>
      <c r="X281" s="33"/>
      <c r="Y281" s="33"/>
      <c r="Z281" s="33"/>
      <c r="AA281" s="5" t="s">
        <v>2269</v>
      </c>
      <c r="AB281" s="5" t="s">
        <v>6824</v>
      </c>
      <c r="AC281" s="32" t="s">
        <v>6825</v>
      </c>
      <c r="AD281" s="21">
        <v>1</v>
      </c>
    </row>
    <row r="282" spans="1:30" x14ac:dyDescent="0.3">
      <c r="A282" s="18" t="str">
        <f t="shared" ref="A282:B282" si="296">IF(AND(ISNUMBER(SEARCH("Yes",C282)),ISNUMBER(SEARCH("Yes",E282)),ISNUMBER(SEARCH("Yes",G282)),ISNUMBER(SEARCH("Yes",I282))),"Yes","No")</f>
        <v>No</v>
      </c>
      <c r="B282" s="18" t="str">
        <f t="shared" si="296"/>
        <v>No</v>
      </c>
      <c r="C282" s="15" t="str">
        <f t="shared" si="264"/>
        <v>No</v>
      </c>
      <c r="D282" s="18" t="str">
        <f t="shared" si="265"/>
        <v>No</v>
      </c>
      <c r="E282" s="18" t="str">
        <f t="shared" si="266"/>
        <v>No</v>
      </c>
      <c r="F282" s="18" t="str">
        <f t="shared" si="267"/>
        <v>No</v>
      </c>
      <c r="G282" s="18" t="str">
        <f t="shared" si="268"/>
        <v>No</v>
      </c>
      <c r="H282" s="18" t="str">
        <f t="shared" si="269"/>
        <v>No</v>
      </c>
      <c r="I282" s="18" t="str">
        <f t="shared" si="270"/>
        <v>Yes</v>
      </c>
      <c r="J282" s="18" t="str">
        <f t="shared" si="271"/>
        <v>Yes</v>
      </c>
      <c r="K282" s="21">
        <v>280</v>
      </c>
      <c r="L282" s="5" t="s">
        <v>860</v>
      </c>
      <c r="M282" s="5" t="s">
        <v>3395</v>
      </c>
      <c r="N282" s="5" t="s">
        <v>2266</v>
      </c>
      <c r="O282" s="5" t="s">
        <v>149</v>
      </c>
      <c r="P282" s="5" t="s">
        <v>2351</v>
      </c>
      <c r="Q282" s="32" t="s">
        <v>6826</v>
      </c>
      <c r="R282" s="21">
        <v>1</v>
      </c>
      <c r="S282" s="33"/>
      <c r="T282" s="33"/>
      <c r="U282" s="33"/>
      <c r="V282" s="33"/>
      <c r="W282" s="33"/>
      <c r="X282" s="33"/>
      <c r="Y282" s="33"/>
      <c r="Z282" s="33"/>
      <c r="AA282" s="5" t="s">
        <v>21</v>
      </c>
      <c r="AB282" s="5" t="s">
        <v>5570</v>
      </c>
      <c r="AC282" s="32" t="s">
        <v>2735</v>
      </c>
      <c r="AD282" s="21">
        <v>1</v>
      </c>
    </row>
    <row r="283" spans="1:30" x14ac:dyDescent="0.3">
      <c r="A283" s="18" t="str">
        <f t="shared" ref="A283:B283" si="297">IF(AND(ISNUMBER(SEARCH("Yes",C283)),ISNUMBER(SEARCH("Yes",E283)),ISNUMBER(SEARCH("Yes",G283)),ISNUMBER(SEARCH("Yes",I283))),"Yes","No")</f>
        <v>No</v>
      </c>
      <c r="B283" s="18" t="str">
        <f t="shared" si="297"/>
        <v>No</v>
      </c>
      <c r="C283" s="15" t="str">
        <f t="shared" si="264"/>
        <v>No</v>
      </c>
      <c r="D283" s="18" t="str">
        <f t="shared" si="265"/>
        <v>No</v>
      </c>
      <c r="E283" s="18" t="str">
        <f t="shared" si="266"/>
        <v>No</v>
      </c>
      <c r="F283" s="18" t="str">
        <f t="shared" si="267"/>
        <v>No</v>
      </c>
      <c r="G283" s="18" t="str">
        <f t="shared" si="268"/>
        <v>No</v>
      </c>
      <c r="H283" s="18" t="str">
        <f t="shared" si="269"/>
        <v>No</v>
      </c>
      <c r="I283" s="18" t="str">
        <f t="shared" si="270"/>
        <v>Yes</v>
      </c>
      <c r="J283" s="18" t="str">
        <f t="shared" si="271"/>
        <v>Yes</v>
      </c>
      <c r="K283" s="21">
        <v>281</v>
      </c>
      <c r="L283" s="5" t="s">
        <v>861</v>
      </c>
      <c r="M283" s="5" t="s">
        <v>862</v>
      </c>
      <c r="N283" s="5" t="s">
        <v>2266</v>
      </c>
      <c r="O283" s="5" t="s">
        <v>149</v>
      </c>
      <c r="P283" s="5" t="s">
        <v>6827</v>
      </c>
      <c r="Q283" s="32" t="s">
        <v>3400</v>
      </c>
      <c r="R283" s="21">
        <v>1</v>
      </c>
      <c r="S283" s="33"/>
      <c r="T283" s="33"/>
      <c r="U283" s="33"/>
      <c r="V283" s="33"/>
      <c r="W283" s="33"/>
      <c r="X283" s="33"/>
      <c r="Y283" s="33"/>
      <c r="Z283" s="33"/>
      <c r="AA283" s="5" t="s">
        <v>2269</v>
      </c>
      <c r="AB283" s="5" t="s">
        <v>3083</v>
      </c>
      <c r="AC283" s="32" t="s">
        <v>3084</v>
      </c>
      <c r="AD283" s="21">
        <v>1</v>
      </c>
    </row>
    <row r="284" spans="1:30" x14ac:dyDescent="0.3">
      <c r="A284" s="18" t="str">
        <f t="shared" ref="A284:B284" si="298">IF(AND(ISNUMBER(SEARCH("Yes",C284)),ISNUMBER(SEARCH("Yes",E284)),ISNUMBER(SEARCH("Yes",G284)),ISNUMBER(SEARCH("Yes",I284))),"Yes","No")</f>
        <v>No</v>
      </c>
      <c r="B284" s="18" t="str">
        <f t="shared" si="298"/>
        <v>No</v>
      </c>
      <c r="C284" s="15" t="str">
        <f t="shared" si="264"/>
        <v>No</v>
      </c>
      <c r="D284" s="18" t="str">
        <f t="shared" si="265"/>
        <v>No</v>
      </c>
      <c r="E284" s="18" t="str">
        <f t="shared" si="266"/>
        <v>No</v>
      </c>
      <c r="F284" s="18" t="str">
        <f t="shared" si="267"/>
        <v>No</v>
      </c>
      <c r="G284" s="18" t="str">
        <f t="shared" si="268"/>
        <v>No</v>
      </c>
      <c r="H284" s="18" t="str">
        <f t="shared" si="269"/>
        <v>No</v>
      </c>
      <c r="I284" s="18" t="str">
        <f t="shared" si="270"/>
        <v>Yes</v>
      </c>
      <c r="J284" s="18" t="str">
        <f t="shared" si="271"/>
        <v>Yes</v>
      </c>
      <c r="K284" s="21">
        <v>282</v>
      </c>
      <c r="L284" s="5" t="s">
        <v>863</v>
      </c>
      <c r="M284" s="5" t="s">
        <v>864</v>
      </c>
      <c r="N284" s="5" t="s">
        <v>2266</v>
      </c>
      <c r="O284" s="5" t="s">
        <v>149</v>
      </c>
      <c r="P284" s="5" t="s">
        <v>2284</v>
      </c>
      <c r="Q284" s="32" t="s">
        <v>6828</v>
      </c>
      <c r="R284" s="21">
        <v>1</v>
      </c>
      <c r="S284" s="33"/>
      <c r="T284" s="33"/>
      <c r="U284" s="33"/>
      <c r="V284" s="33"/>
      <c r="W284" s="33"/>
      <c r="X284" s="33"/>
      <c r="Y284" s="33"/>
      <c r="Z284" s="33"/>
      <c r="AA284" s="5" t="s">
        <v>2269</v>
      </c>
      <c r="AB284" s="5" t="s">
        <v>6829</v>
      </c>
      <c r="AC284" s="32" t="s">
        <v>6830</v>
      </c>
      <c r="AD284" s="21">
        <v>1</v>
      </c>
    </row>
    <row r="285" spans="1:30" x14ac:dyDescent="0.3">
      <c r="A285" s="18" t="str">
        <f t="shared" ref="A285:B285" si="299">IF(AND(ISNUMBER(SEARCH("Yes",C285)),ISNUMBER(SEARCH("Yes",E285)),ISNUMBER(SEARCH("Yes",G285)),ISNUMBER(SEARCH("Yes",I285))),"Yes","No")</f>
        <v>No</v>
      </c>
      <c r="B285" s="18" t="str">
        <f t="shared" si="299"/>
        <v>No</v>
      </c>
      <c r="C285" s="15" t="str">
        <f t="shared" si="264"/>
        <v>No</v>
      </c>
      <c r="D285" s="18" t="str">
        <f t="shared" si="265"/>
        <v>No</v>
      </c>
      <c r="E285" s="18" t="str">
        <f t="shared" si="266"/>
        <v>No</v>
      </c>
      <c r="F285" s="18" t="str">
        <f t="shared" si="267"/>
        <v>No</v>
      </c>
      <c r="G285" s="18" t="str">
        <f t="shared" si="268"/>
        <v>No</v>
      </c>
      <c r="H285" s="18" t="str">
        <f t="shared" si="269"/>
        <v>No</v>
      </c>
      <c r="I285" s="18" t="str">
        <f t="shared" si="270"/>
        <v>Yes</v>
      </c>
      <c r="J285" s="18" t="str">
        <f t="shared" si="271"/>
        <v>Yes</v>
      </c>
      <c r="K285" s="21">
        <v>283</v>
      </c>
      <c r="L285" s="5" t="s">
        <v>865</v>
      </c>
      <c r="M285" s="5" t="s">
        <v>866</v>
      </c>
      <c r="N285" s="5" t="s">
        <v>2266</v>
      </c>
      <c r="O285" s="5" t="s">
        <v>149</v>
      </c>
      <c r="P285" s="5" t="s">
        <v>2720</v>
      </c>
      <c r="Q285" s="32" t="s">
        <v>3405</v>
      </c>
      <c r="R285" s="21">
        <v>1</v>
      </c>
      <c r="S285" s="33"/>
      <c r="T285" s="33"/>
      <c r="U285" s="33"/>
      <c r="V285" s="33"/>
      <c r="W285" s="33"/>
      <c r="X285" s="33"/>
      <c r="Y285" s="33"/>
      <c r="Z285" s="33"/>
      <c r="AA285" s="5" t="s">
        <v>2269</v>
      </c>
      <c r="AB285" s="5" t="s">
        <v>2708</v>
      </c>
      <c r="AC285" s="32" t="s">
        <v>2709</v>
      </c>
      <c r="AD285" s="21">
        <v>1</v>
      </c>
    </row>
    <row r="286" spans="1:30" x14ac:dyDescent="0.3">
      <c r="A286" s="18" t="str">
        <f t="shared" ref="A286:B286" si="300">IF(AND(ISNUMBER(SEARCH("Yes",C286)),ISNUMBER(SEARCH("Yes",E286)),ISNUMBER(SEARCH("Yes",G286)),ISNUMBER(SEARCH("Yes",I286))),"Yes","No")</f>
        <v>No</v>
      </c>
      <c r="B286" s="18" t="str">
        <f t="shared" si="300"/>
        <v>No</v>
      </c>
      <c r="C286" s="15" t="str">
        <f t="shared" si="264"/>
        <v>No</v>
      </c>
      <c r="D286" s="18" t="str">
        <f t="shared" si="265"/>
        <v>No</v>
      </c>
      <c r="E286" s="18" t="str">
        <f t="shared" si="266"/>
        <v>No</v>
      </c>
      <c r="F286" s="18" t="str">
        <f t="shared" si="267"/>
        <v>No</v>
      </c>
      <c r="G286" s="18" t="str">
        <f t="shared" si="268"/>
        <v>No</v>
      </c>
      <c r="H286" s="18" t="str">
        <f t="shared" si="269"/>
        <v>No</v>
      </c>
      <c r="I286" s="18" t="str">
        <f t="shared" si="270"/>
        <v>Yes</v>
      </c>
      <c r="J286" s="18" t="str">
        <f t="shared" si="271"/>
        <v>Yes</v>
      </c>
      <c r="K286" s="21">
        <v>284</v>
      </c>
      <c r="L286" s="5" t="s">
        <v>867</v>
      </c>
      <c r="M286" s="5" t="s">
        <v>868</v>
      </c>
      <c r="N286" s="5" t="s">
        <v>2266</v>
      </c>
      <c r="O286" s="5" t="s">
        <v>149</v>
      </c>
      <c r="P286" s="5" t="s">
        <v>2683</v>
      </c>
      <c r="Q286" s="32" t="s">
        <v>6831</v>
      </c>
      <c r="R286" s="21">
        <v>1</v>
      </c>
      <c r="S286" s="33"/>
      <c r="T286" s="33"/>
      <c r="U286" s="33"/>
      <c r="V286" s="33"/>
      <c r="W286" s="33"/>
      <c r="X286" s="33"/>
      <c r="Y286" s="33"/>
      <c r="Z286" s="33"/>
      <c r="AA286" s="5" t="s">
        <v>2269</v>
      </c>
      <c r="AB286" s="5" t="s">
        <v>3407</v>
      </c>
      <c r="AC286" s="32" t="s">
        <v>3408</v>
      </c>
      <c r="AD286" s="21">
        <v>1</v>
      </c>
    </row>
    <row r="287" spans="1:30" x14ac:dyDescent="0.3">
      <c r="A287" s="18" t="str">
        <f t="shared" ref="A287:B287" si="301">IF(AND(ISNUMBER(SEARCH("Yes",C287)),ISNUMBER(SEARCH("Yes",E287)),ISNUMBER(SEARCH("Yes",G287)),ISNUMBER(SEARCH("Yes",I287))),"Yes","No")</f>
        <v>No</v>
      </c>
      <c r="B287" s="18" t="str">
        <f t="shared" si="301"/>
        <v>No</v>
      </c>
      <c r="C287" s="15" t="str">
        <f t="shared" si="264"/>
        <v>No</v>
      </c>
      <c r="D287" s="18" t="str">
        <f t="shared" si="265"/>
        <v>No</v>
      </c>
      <c r="E287" s="18" t="str">
        <f t="shared" si="266"/>
        <v>No</v>
      </c>
      <c r="F287" s="18" t="str">
        <f t="shared" si="267"/>
        <v>No</v>
      </c>
      <c r="G287" s="18" t="str">
        <f t="shared" si="268"/>
        <v>No</v>
      </c>
      <c r="H287" s="18" t="str">
        <f t="shared" si="269"/>
        <v>No</v>
      </c>
      <c r="I287" s="18" t="str">
        <f t="shared" si="270"/>
        <v>Yes</v>
      </c>
      <c r="J287" s="18" t="str">
        <f t="shared" si="271"/>
        <v>Yes</v>
      </c>
      <c r="K287" s="21">
        <v>285</v>
      </c>
      <c r="L287" s="5" t="s">
        <v>869</v>
      </c>
      <c r="M287" s="5" t="s">
        <v>870</v>
      </c>
      <c r="N287" s="5" t="s">
        <v>2266</v>
      </c>
      <c r="O287" s="5" t="s">
        <v>149</v>
      </c>
      <c r="P287" s="5" t="s">
        <v>2623</v>
      </c>
      <c r="Q287" s="32" t="s">
        <v>6832</v>
      </c>
      <c r="R287" s="21">
        <v>1</v>
      </c>
      <c r="S287" s="33"/>
      <c r="T287" s="33"/>
      <c r="U287" s="33"/>
      <c r="V287" s="33"/>
      <c r="W287" s="33"/>
      <c r="X287" s="33"/>
      <c r="Y287" s="33"/>
      <c r="Z287" s="33"/>
      <c r="AA287" s="5" t="s">
        <v>21</v>
      </c>
      <c r="AB287" s="5" t="s">
        <v>6833</v>
      </c>
      <c r="AC287" s="32" t="s">
        <v>6834</v>
      </c>
      <c r="AD287" s="21">
        <v>1</v>
      </c>
    </row>
    <row r="288" spans="1:30" x14ac:dyDescent="0.3">
      <c r="A288" s="18" t="str">
        <f t="shared" ref="A288:B288" si="302">IF(AND(ISNUMBER(SEARCH("Yes",C288)),ISNUMBER(SEARCH("Yes",E288)),ISNUMBER(SEARCH("Yes",G288)),ISNUMBER(SEARCH("Yes",I288))),"Yes","No")</f>
        <v>No</v>
      </c>
      <c r="B288" s="18" t="str">
        <f t="shared" si="302"/>
        <v>No</v>
      </c>
      <c r="C288" s="15" t="str">
        <f t="shared" si="264"/>
        <v>No</v>
      </c>
      <c r="D288" s="18" t="str">
        <f t="shared" si="265"/>
        <v>No</v>
      </c>
      <c r="E288" s="18" t="str">
        <f t="shared" si="266"/>
        <v>No</v>
      </c>
      <c r="F288" s="18" t="str">
        <f t="shared" si="267"/>
        <v>No</v>
      </c>
      <c r="G288" s="18" t="str">
        <f t="shared" si="268"/>
        <v>No</v>
      </c>
      <c r="H288" s="18" t="str">
        <f t="shared" si="269"/>
        <v>No</v>
      </c>
      <c r="I288" s="18" t="str">
        <f t="shared" si="270"/>
        <v>Yes</v>
      </c>
      <c r="J288" s="18" t="str">
        <f t="shared" si="271"/>
        <v>Yes</v>
      </c>
      <c r="K288" s="21">
        <v>286</v>
      </c>
      <c r="L288" s="5" t="s">
        <v>871</v>
      </c>
      <c r="M288" s="5" t="s">
        <v>872</v>
      </c>
      <c r="N288" s="5" t="s">
        <v>2266</v>
      </c>
      <c r="O288" s="5" t="s">
        <v>149</v>
      </c>
      <c r="P288" s="5" t="s">
        <v>3412</v>
      </c>
      <c r="Q288" s="32" t="s">
        <v>3413</v>
      </c>
      <c r="R288" s="21">
        <v>1</v>
      </c>
      <c r="S288" s="33"/>
      <c r="T288" s="33"/>
      <c r="U288" s="33"/>
      <c r="V288" s="33"/>
      <c r="W288" s="33"/>
      <c r="X288" s="33"/>
      <c r="Y288" s="33"/>
      <c r="Z288" s="33"/>
      <c r="AA288" s="5" t="s">
        <v>2269</v>
      </c>
      <c r="AB288" s="5" t="s">
        <v>2432</v>
      </c>
      <c r="AC288" s="32" t="s">
        <v>3075</v>
      </c>
      <c r="AD288" s="21">
        <v>1</v>
      </c>
    </row>
    <row r="289" spans="1:30" x14ac:dyDescent="0.3">
      <c r="A289" s="18" t="str">
        <f t="shared" ref="A289:B289" si="303">IF(AND(ISNUMBER(SEARCH("Yes",C289)),ISNUMBER(SEARCH("Yes",E289)),ISNUMBER(SEARCH("Yes",G289)),ISNUMBER(SEARCH("Yes",I289))),"Yes","No")</f>
        <v>No</v>
      </c>
      <c r="B289" s="18" t="str">
        <f t="shared" si="303"/>
        <v>No</v>
      </c>
      <c r="C289" s="15" t="str">
        <f t="shared" si="264"/>
        <v>No</v>
      </c>
      <c r="D289" s="18" t="str">
        <f t="shared" si="265"/>
        <v>No</v>
      </c>
      <c r="E289" s="18" t="str">
        <f t="shared" si="266"/>
        <v>No</v>
      </c>
      <c r="F289" s="18" t="str">
        <f t="shared" si="267"/>
        <v>No</v>
      </c>
      <c r="G289" s="18" t="str">
        <f t="shared" si="268"/>
        <v>No</v>
      </c>
      <c r="H289" s="18" t="str">
        <f t="shared" si="269"/>
        <v>No</v>
      </c>
      <c r="I289" s="18" t="str">
        <f t="shared" si="270"/>
        <v>Yes</v>
      </c>
      <c r="J289" s="18" t="str">
        <f t="shared" si="271"/>
        <v>Yes</v>
      </c>
      <c r="K289" s="21">
        <v>287</v>
      </c>
      <c r="L289" s="5" t="s">
        <v>873</v>
      </c>
      <c r="M289" s="5" t="s">
        <v>874</v>
      </c>
      <c r="N289" s="5" t="s">
        <v>2266</v>
      </c>
      <c r="O289" s="5" t="s">
        <v>149</v>
      </c>
      <c r="P289" s="5" t="s">
        <v>2394</v>
      </c>
      <c r="Q289" s="32" t="s">
        <v>3414</v>
      </c>
      <c r="R289" s="21">
        <v>1</v>
      </c>
      <c r="S289" s="33"/>
      <c r="T289" s="33"/>
      <c r="U289" s="33"/>
      <c r="V289" s="33"/>
      <c r="W289" s="33"/>
      <c r="X289" s="33"/>
      <c r="Y289" s="33"/>
      <c r="Z289" s="33"/>
      <c r="AA289" s="5" t="s">
        <v>2269</v>
      </c>
      <c r="AB289" s="5" t="s">
        <v>6835</v>
      </c>
      <c r="AC289" s="32" t="s">
        <v>3235</v>
      </c>
      <c r="AD289" s="21">
        <v>1</v>
      </c>
    </row>
    <row r="290" spans="1:30" x14ac:dyDescent="0.3">
      <c r="A290" s="18" t="str">
        <f t="shared" ref="A290:B290" si="304">IF(AND(ISNUMBER(SEARCH("Yes",C290)),ISNUMBER(SEARCH("Yes",E290)),ISNUMBER(SEARCH("Yes",G290)),ISNUMBER(SEARCH("Yes",I290))),"Yes","No")</f>
        <v>No</v>
      </c>
      <c r="B290" s="18" t="str">
        <f t="shared" si="304"/>
        <v>No</v>
      </c>
      <c r="C290" s="15" t="str">
        <f t="shared" si="264"/>
        <v>No</v>
      </c>
      <c r="D290" s="18" t="str">
        <f t="shared" si="265"/>
        <v>No</v>
      </c>
      <c r="E290" s="18" t="str">
        <f t="shared" si="266"/>
        <v>No</v>
      </c>
      <c r="F290" s="18" t="str">
        <f t="shared" si="267"/>
        <v>No</v>
      </c>
      <c r="G290" s="18" t="str">
        <f t="shared" si="268"/>
        <v>No</v>
      </c>
      <c r="H290" s="18" t="str">
        <f t="shared" si="269"/>
        <v>No</v>
      </c>
      <c r="I290" s="18" t="str">
        <f t="shared" si="270"/>
        <v>Yes</v>
      </c>
      <c r="J290" s="18" t="str">
        <f t="shared" si="271"/>
        <v>Yes</v>
      </c>
      <c r="K290" s="21">
        <v>288</v>
      </c>
      <c r="L290" s="5" t="s">
        <v>213</v>
      </c>
      <c r="M290" s="5" t="s">
        <v>383</v>
      </c>
      <c r="N290" s="5" t="s">
        <v>2266</v>
      </c>
      <c r="O290" s="5" t="s">
        <v>149</v>
      </c>
      <c r="P290" s="5" t="s">
        <v>3417</v>
      </c>
      <c r="Q290" s="32" t="s">
        <v>2993</v>
      </c>
      <c r="R290" s="21">
        <v>1</v>
      </c>
      <c r="S290" s="33"/>
      <c r="T290" s="33"/>
      <c r="U290" s="33"/>
      <c r="V290" s="33"/>
      <c r="W290" s="33"/>
      <c r="X290" s="33"/>
      <c r="Y290" s="33"/>
      <c r="Z290" s="33"/>
      <c r="AA290" s="5" t="s">
        <v>2269</v>
      </c>
      <c r="AB290" s="5" t="s">
        <v>6836</v>
      </c>
      <c r="AC290" s="32" t="s">
        <v>6837</v>
      </c>
      <c r="AD290" s="21">
        <v>1</v>
      </c>
    </row>
    <row r="291" spans="1:30" x14ac:dyDescent="0.3">
      <c r="A291" s="18" t="str">
        <f t="shared" ref="A291:B291" si="305">IF(AND(ISNUMBER(SEARCH("Yes",C291)),ISNUMBER(SEARCH("Yes",E291)),ISNUMBER(SEARCH("Yes",G291)),ISNUMBER(SEARCH("Yes",I291))),"Yes","No")</f>
        <v>No</v>
      </c>
      <c r="B291" s="18" t="str">
        <f t="shared" si="305"/>
        <v>No</v>
      </c>
      <c r="C291" s="15" t="str">
        <f t="shared" si="264"/>
        <v>No</v>
      </c>
      <c r="D291" s="18" t="str">
        <f t="shared" si="265"/>
        <v>No</v>
      </c>
      <c r="E291" s="18" t="str">
        <f t="shared" si="266"/>
        <v>No</v>
      </c>
      <c r="F291" s="18" t="str">
        <f t="shared" si="267"/>
        <v>No</v>
      </c>
      <c r="G291" s="18" t="str">
        <f t="shared" si="268"/>
        <v>No</v>
      </c>
      <c r="H291" s="18" t="str">
        <f t="shared" si="269"/>
        <v>No</v>
      </c>
      <c r="I291" s="18" t="str">
        <f t="shared" si="270"/>
        <v>Yes</v>
      </c>
      <c r="J291" s="18" t="str">
        <f t="shared" si="271"/>
        <v>Yes</v>
      </c>
      <c r="K291" s="21">
        <v>289</v>
      </c>
      <c r="L291" s="5" t="s">
        <v>70</v>
      </c>
      <c r="M291" s="5" t="s">
        <v>386</v>
      </c>
      <c r="N291" s="5" t="s">
        <v>2266</v>
      </c>
      <c r="O291" s="5" t="s">
        <v>149</v>
      </c>
      <c r="P291" s="5" t="s">
        <v>6838</v>
      </c>
      <c r="Q291" s="32" t="s">
        <v>6839</v>
      </c>
      <c r="R291" s="21">
        <v>1</v>
      </c>
      <c r="S291" s="33"/>
      <c r="T291" s="33"/>
      <c r="U291" s="33"/>
      <c r="V291" s="33"/>
      <c r="W291" s="33"/>
      <c r="X291" s="33"/>
      <c r="Y291" s="33"/>
      <c r="Z291" s="33"/>
      <c r="AA291" s="5" t="s">
        <v>21</v>
      </c>
      <c r="AB291" s="5" t="s">
        <v>6840</v>
      </c>
      <c r="AC291" s="32" t="s">
        <v>6841</v>
      </c>
      <c r="AD291" s="21">
        <v>1</v>
      </c>
    </row>
    <row r="292" spans="1:30" x14ac:dyDescent="0.3">
      <c r="A292" s="18" t="str">
        <f t="shared" ref="A292:B292" si="306">IF(AND(ISNUMBER(SEARCH("Yes",C292)),ISNUMBER(SEARCH("Yes",E292)),ISNUMBER(SEARCH("Yes",G292)),ISNUMBER(SEARCH("Yes",I292))),"Yes","No")</f>
        <v>No</v>
      </c>
      <c r="B292" s="18" t="str">
        <f t="shared" si="306"/>
        <v>No</v>
      </c>
      <c r="C292" s="15" t="str">
        <f t="shared" si="264"/>
        <v>No</v>
      </c>
      <c r="D292" s="18" t="str">
        <f t="shared" si="265"/>
        <v>No</v>
      </c>
      <c r="E292" s="18" t="str">
        <f t="shared" si="266"/>
        <v>No</v>
      </c>
      <c r="F292" s="18" t="str">
        <f t="shared" si="267"/>
        <v>No</v>
      </c>
      <c r="G292" s="18" t="str">
        <f t="shared" si="268"/>
        <v>No</v>
      </c>
      <c r="H292" s="18" t="str">
        <f t="shared" si="269"/>
        <v>No</v>
      </c>
      <c r="I292" s="18" t="str">
        <f t="shared" si="270"/>
        <v>Yes</v>
      </c>
      <c r="J292" s="18" t="str">
        <f t="shared" si="271"/>
        <v>Yes</v>
      </c>
      <c r="K292" s="21">
        <v>290</v>
      </c>
      <c r="L292" s="5" t="s">
        <v>875</v>
      </c>
      <c r="M292" s="5" t="s">
        <v>876</v>
      </c>
      <c r="N292" s="5" t="s">
        <v>2266</v>
      </c>
      <c r="O292" s="5" t="s">
        <v>149</v>
      </c>
      <c r="P292" s="5" t="s">
        <v>3199</v>
      </c>
      <c r="Q292" s="32" t="s">
        <v>2570</v>
      </c>
      <c r="R292" s="21">
        <v>1</v>
      </c>
      <c r="S292" s="33"/>
      <c r="T292" s="33"/>
      <c r="U292" s="33"/>
      <c r="V292" s="33"/>
      <c r="W292" s="33"/>
      <c r="X292" s="33"/>
      <c r="Y292" s="33"/>
      <c r="Z292" s="33"/>
      <c r="AA292" s="5" t="s">
        <v>2269</v>
      </c>
      <c r="AB292" s="5" t="s">
        <v>6842</v>
      </c>
      <c r="AC292" s="32" t="s">
        <v>6843</v>
      </c>
      <c r="AD292" s="21">
        <v>1</v>
      </c>
    </row>
    <row r="293" spans="1:30" x14ac:dyDescent="0.3">
      <c r="A293" s="18" t="str">
        <f t="shared" ref="A293:B293" si="307">IF(AND(ISNUMBER(SEARCH("Yes",C293)),ISNUMBER(SEARCH("Yes",E293)),ISNUMBER(SEARCH("Yes",G293)),ISNUMBER(SEARCH("Yes",I293))),"Yes","No")</f>
        <v>No</v>
      </c>
      <c r="B293" s="18" t="str">
        <f t="shared" si="307"/>
        <v>No</v>
      </c>
      <c r="C293" s="15" t="str">
        <f t="shared" si="264"/>
        <v>No</v>
      </c>
      <c r="D293" s="18" t="str">
        <f t="shared" si="265"/>
        <v>No</v>
      </c>
      <c r="E293" s="18" t="str">
        <f t="shared" si="266"/>
        <v>No</v>
      </c>
      <c r="F293" s="18" t="str">
        <f t="shared" si="267"/>
        <v>No</v>
      </c>
      <c r="G293" s="18" t="str">
        <f t="shared" si="268"/>
        <v>No</v>
      </c>
      <c r="H293" s="18" t="str">
        <f t="shared" si="269"/>
        <v>No</v>
      </c>
      <c r="I293" s="18" t="str">
        <f t="shared" si="270"/>
        <v>Yes</v>
      </c>
      <c r="J293" s="18" t="str">
        <f t="shared" si="271"/>
        <v>Yes</v>
      </c>
      <c r="K293" s="21">
        <v>291</v>
      </c>
      <c r="L293" s="5" t="s">
        <v>877</v>
      </c>
      <c r="M293" s="5" t="s">
        <v>878</v>
      </c>
      <c r="N293" s="5" t="s">
        <v>2266</v>
      </c>
      <c r="O293" s="5" t="s">
        <v>149</v>
      </c>
      <c r="P293" s="5" t="s">
        <v>6844</v>
      </c>
      <c r="Q293" s="32" t="s">
        <v>6845</v>
      </c>
      <c r="R293" s="21">
        <v>1</v>
      </c>
      <c r="S293" s="33"/>
      <c r="T293" s="33"/>
      <c r="U293" s="33"/>
      <c r="V293" s="33"/>
      <c r="W293" s="33"/>
      <c r="X293" s="33"/>
      <c r="Y293" s="33"/>
      <c r="Z293" s="33"/>
      <c r="AA293" s="5" t="s">
        <v>2269</v>
      </c>
      <c r="AB293" s="5" t="s">
        <v>6846</v>
      </c>
      <c r="AC293" s="32" t="s">
        <v>6847</v>
      </c>
      <c r="AD293" s="21">
        <v>1</v>
      </c>
    </row>
    <row r="294" spans="1:30" x14ac:dyDescent="0.3">
      <c r="A294" s="18" t="str">
        <f t="shared" ref="A294:B294" si="308">IF(AND(ISNUMBER(SEARCH("Yes",C294)),ISNUMBER(SEARCH("Yes",E294)),ISNUMBER(SEARCH("Yes",G294)),ISNUMBER(SEARCH("Yes",I294))),"Yes","No")</f>
        <v>No</v>
      </c>
      <c r="B294" s="18" t="str">
        <f t="shared" si="308"/>
        <v>No</v>
      </c>
      <c r="C294" s="15" t="str">
        <f t="shared" si="264"/>
        <v>No</v>
      </c>
      <c r="D294" s="18" t="str">
        <f t="shared" si="265"/>
        <v>No</v>
      </c>
      <c r="E294" s="18" t="str">
        <f t="shared" si="266"/>
        <v>No</v>
      </c>
      <c r="F294" s="18" t="str">
        <f t="shared" si="267"/>
        <v>No</v>
      </c>
      <c r="G294" s="18" t="str">
        <f t="shared" si="268"/>
        <v>No</v>
      </c>
      <c r="H294" s="18" t="str">
        <f t="shared" si="269"/>
        <v>No</v>
      </c>
      <c r="I294" s="18" t="str">
        <f t="shared" si="270"/>
        <v>Yes</v>
      </c>
      <c r="J294" s="18" t="str">
        <f t="shared" si="271"/>
        <v>Yes</v>
      </c>
      <c r="K294" s="21">
        <v>292</v>
      </c>
      <c r="L294" s="5" t="s">
        <v>879</v>
      </c>
      <c r="M294" s="5" t="s">
        <v>880</v>
      </c>
      <c r="N294" s="5" t="s">
        <v>2266</v>
      </c>
      <c r="O294" s="5" t="s">
        <v>149</v>
      </c>
      <c r="P294" s="5" t="s">
        <v>6848</v>
      </c>
      <c r="Q294" s="32" t="s">
        <v>6849</v>
      </c>
      <c r="R294" s="21">
        <v>1</v>
      </c>
      <c r="S294" s="33"/>
      <c r="T294" s="33"/>
      <c r="U294" s="33"/>
      <c r="V294" s="33"/>
      <c r="W294" s="33"/>
      <c r="X294" s="33"/>
      <c r="Y294" s="33"/>
      <c r="Z294" s="33"/>
      <c r="AA294" s="5" t="s">
        <v>2269</v>
      </c>
      <c r="AB294" s="5" t="s">
        <v>6850</v>
      </c>
      <c r="AC294" s="32" t="s">
        <v>3430</v>
      </c>
      <c r="AD294" s="21">
        <v>1</v>
      </c>
    </row>
    <row r="295" spans="1:30" x14ac:dyDescent="0.3">
      <c r="A295" s="18" t="str">
        <f t="shared" ref="A295:B295" si="309">IF(AND(ISNUMBER(SEARCH("Yes",C295)),ISNUMBER(SEARCH("Yes",E295)),ISNUMBER(SEARCH("Yes",G295)),ISNUMBER(SEARCH("Yes",I295))),"Yes","No")</f>
        <v>No</v>
      </c>
      <c r="B295" s="18" t="str">
        <f t="shared" si="309"/>
        <v>No</v>
      </c>
      <c r="C295" s="15" t="str">
        <f t="shared" si="264"/>
        <v>No</v>
      </c>
      <c r="D295" s="18" t="str">
        <f t="shared" si="265"/>
        <v>No</v>
      </c>
      <c r="E295" s="18" t="str">
        <f t="shared" si="266"/>
        <v>No</v>
      </c>
      <c r="F295" s="18" t="str">
        <f t="shared" si="267"/>
        <v>No</v>
      </c>
      <c r="G295" s="18" t="str">
        <f t="shared" si="268"/>
        <v>No</v>
      </c>
      <c r="H295" s="18" t="str">
        <f t="shared" si="269"/>
        <v>No</v>
      </c>
      <c r="I295" s="18" t="str">
        <f t="shared" si="270"/>
        <v>Yes</v>
      </c>
      <c r="J295" s="18" t="str">
        <f t="shared" si="271"/>
        <v>Yes</v>
      </c>
      <c r="K295" s="21">
        <v>293</v>
      </c>
      <c r="L295" s="5" t="s">
        <v>881</v>
      </c>
      <c r="M295" s="5" t="s">
        <v>882</v>
      </c>
      <c r="N295" s="5" t="s">
        <v>2266</v>
      </c>
      <c r="O295" s="5" t="s">
        <v>149</v>
      </c>
      <c r="P295" s="5" t="s">
        <v>2683</v>
      </c>
      <c r="Q295" s="32" t="s">
        <v>3431</v>
      </c>
      <c r="R295" s="21">
        <v>1</v>
      </c>
      <c r="S295" s="33"/>
      <c r="T295" s="33"/>
      <c r="U295" s="33"/>
      <c r="V295" s="33"/>
      <c r="W295" s="33"/>
      <c r="X295" s="33"/>
      <c r="Y295" s="33"/>
      <c r="Z295" s="33"/>
      <c r="AA295" s="5" t="s">
        <v>2269</v>
      </c>
      <c r="AB295" s="5" t="s">
        <v>6851</v>
      </c>
      <c r="AC295" s="32" t="s">
        <v>6852</v>
      </c>
      <c r="AD295" s="21">
        <v>1</v>
      </c>
    </row>
    <row r="296" spans="1:30" x14ac:dyDescent="0.3">
      <c r="A296" s="18" t="str">
        <f t="shared" ref="A296:B296" si="310">IF(AND(ISNUMBER(SEARCH("Yes",C296)),ISNUMBER(SEARCH("Yes",E296)),ISNUMBER(SEARCH("Yes",G296)),ISNUMBER(SEARCH("Yes",I296))),"Yes","No")</f>
        <v>No</v>
      </c>
      <c r="B296" s="18" t="str">
        <f t="shared" si="310"/>
        <v>No</v>
      </c>
      <c r="C296" s="15" t="str">
        <f t="shared" si="264"/>
        <v>No</v>
      </c>
      <c r="D296" s="18" t="str">
        <f t="shared" si="265"/>
        <v>No</v>
      </c>
      <c r="E296" s="18" t="str">
        <f t="shared" si="266"/>
        <v>No</v>
      </c>
      <c r="F296" s="18" t="str">
        <f t="shared" si="267"/>
        <v>No</v>
      </c>
      <c r="G296" s="18" t="str">
        <f t="shared" si="268"/>
        <v>No</v>
      </c>
      <c r="H296" s="18" t="str">
        <f t="shared" si="269"/>
        <v>No</v>
      </c>
      <c r="I296" s="18" t="str">
        <f t="shared" si="270"/>
        <v>Yes</v>
      </c>
      <c r="J296" s="18" t="str">
        <f t="shared" si="271"/>
        <v>Yes</v>
      </c>
      <c r="K296" s="21">
        <v>294</v>
      </c>
      <c r="L296" s="5" t="s">
        <v>883</v>
      </c>
      <c r="M296" s="5" t="s">
        <v>884</v>
      </c>
      <c r="N296" s="5" t="s">
        <v>2266</v>
      </c>
      <c r="O296" s="5" t="s">
        <v>149</v>
      </c>
      <c r="P296" s="5" t="s">
        <v>6853</v>
      </c>
      <c r="Q296" s="32" t="s">
        <v>6854</v>
      </c>
      <c r="R296" s="21">
        <v>1</v>
      </c>
      <c r="S296" s="33"/>
      <c r="T296" s="33"/>
      <c r="U296" s="33"/>
      <c r="V296" s="33"/>
      <c r="W296" s="33"/>
      <c r="X296" s="33"/>
      <c r="Y296" s="33"/>
      <c r="Z296" s="33"/>
      <c r="AA296" s="5" t="s">
        <v>2269</v>
      </c>
      <c r="AB296" s="5" t="s">
        <v>3436</v>
      </c>
      <c r="AC296" s="32" t="s">
        <v>3437</v>
      </c>
      <c r="AD296" s="21">
        <v>1</v>
      </c>
    </row>
    <row r="297" spans="1:30" x14ac:dyDescent="0.3">
      <c r="A297" s="18" t="str">
        <f t="shared" ref="A297:B297" si="311">IF(AND(ISNUMBER(SEARCH("Yes",C297)),ISNUMBER(SEARCH("Yes",E297)),ISNUMBER(SEARCH("Yes",G297)),ISNUMBER(SEARCH("Yes",I297))),"Yes","No")</f>
        <v>No</v>
      </c>
      <c r="B297" s="18" t="str">
        <f t="shared" si="311"/>
        <v>No</v>
      </c>
      <c r="C297" s="15" t="str">
        <f t="shared" si="264"/>
        <v>No</v>
      </c>
      <c r="D297" s="18" t="str">
        <f t="shared" si="265"/>
        <v>No</v>
      </c>
      <c r="E297" s="18" t="str">
        <f t="shared" si="266"/>
        <v>No</v>
      </c>
      <c r="F297" s="18" t="str">
        <f t="shared" si="267"/>
        <v>No</v>
      </c>
      <c r="G297" s="18" t="str">
        <f t="shared" si="268"/>
        <v>No</v>
      </c>
      <c r="H297" s="18" t="str">
        <f t="shared" si="269"/>
        <v>No</v>
      </c>
      <c r="I297" s="18" t="str">
        <f t="shared" si="270"/>
        <v>Yes</v>
      </c>
      <c r="J297" s="18" t="str">
        <f t="shared" si="271"/>
        <v>Yes</v>
      </c>
      <c r="K297" s="21">
        <v>295</v>
      </c>
      <c r="L297" s="5" t="s">
        <v>885</v>
      </c>
      <c r="M297" s="5" t="s">
        <v>886</v>
      </c>
      <c r="N297" s="5" t="s">
        <v>2266</v>
      </c>
      <c r="O297" s="5" t="s">
        <v>149</v>
      </c>
      <c r="P297" s="5" t="s">
        <v>6855</v>
      </c>
      <c r="Q297" s="32" t="s">
        <v>6856</v>
      </c>
      <c r="R297" s="21">
        <v>1</v>
      </c>
      <c r="S297" s="33"/>
      <c r="T297" s="33"/>
      <c r="U297" s="33"/>
      <c r="V297" s="33"/>
      <c r="W297" s="33"/>
      <c r="X297" s="33"/>
      <c r="Y297" s="33"/>
      <c r="Z297" s="33"/>
      <c r="AA297" s="5" t="s">
        <v>2269</v>
      </c>
      <c r="AB297" s="5" t="s">
        <v>6857</v>
      </c>
      <c r="AC297" s="32" t="s">
        <v>6858</v>
      </c>
      <c r="AD297" s="21">
        <v>1</v>
      </c>
    </row>
    <row r="298" spans="1:30" x14ac:dyDescent="0.3">
      <c r="A298" s="18" t="str">
        <f t="shared" ref="A298:B298" si="312">IF(AND(ISNUMBER(SEARCH("Yes",C298)),ISNUMBER(SEARCH("Yes",E298)),ISNUMBER(SEARCH("Yes",G298)),ISNUMBER(SEARCH("Yes",I298))),"Yes","No")</f>
        <v>No</v>
      </c>
      <c r="B298" s="18" t="str">
        <f t="shared" si="312"/>
        <v>No</v>
      </c>
      <c r="C298" s="15" t="str">
        <f t="shared" si="264"/>
        <v>No</v>
      </c>
      <c r="D298" s="18" t="str">
        <f t="shared" si="265"/>
        <v>No</v>
      </c>
      <c r="E298" s="18" t="str">
        <f t="shared" si="266"/>
        <v>No</v>
      </c>
      <c r="F298" s="18" t="str">
        <f t="shared" si="267"/>
        <v>No</v>
      </c>
      <c r="G298" s="18" t="str">
        <f t="shared" si="268"/>
        <v>No</v>
      </c>
      <c r="H298" s="18" t="str">
        <f t="shared" si="269"/>
        <v>No</v>
      </c>
      <c r="I298" s="18" t="str">
        <f t="shared" si="270"/>
        <v>Yes</v>
      </c>
      <c r="J298" s="18" t="str">
        <f t="shared" si="271"/>
        <v>Yes</v>
      </c>
      <c r="K298" s="21">
        <v>296</v>
      </c>
      <c r="L298" s="5" t="s">
        <v>887</v>
      </c>
      <c r="M298" s="5" t="s">
        <v>3439</v>
      </c>
      <c r="N298" s="5" t="s">
        <v>2266</v>
      </c>
      <c r="O298" s="5" t="s">
        <v>149</v>
      </c>
      <c r="P298" s="5" t="s">
        <v>6859</v>
      </c>
      <c r="Q298" s="32" t="s">
        <v>6860</v>
      </c>
      <c r="R298" s="21">
        <v>1</v>
      </c>
      <c r="S298" s="33"/>
      <c r="T298" s="33"/>
      <c r="U298" s="33"/>
      <c r="V298" s="33"/>
      <c r="W298" s="33"/>
      <c r="X298" s="33"/>
      <c r="Y298" s="33"/>
      <c r="Z298" s="33"/>
      <c r="AA298" s="5" t="s">
        <v>21</v>
      </c>
      <c r="AB298" s="5" t="s">
        <v>6861</v>
      </c>
      <c r="AC298" s="32" t="s">
        <v>6862</v>
      </c>
      <c r="AD298" s="21">
        <v>1</v>
      </c>
    </row>
    <row r="299" spans="1:30" x14ac:dyDescent="0.3">
      <c r="A299" s="18" t="str">
        <f t="shared" ref="A299:B299" si="313">IF(AND(ISNUMBER(SEARCH("Yes",C299)),ISNUMBER(SEARCH("Yes",E299)),ISNUMBER(SEARCH("Yes",G299)),ISNUMBER(SEARCH("Yes",I299))),"Yes","No")</f>
        <v>No</v>
      </c>
      <c r="B299" s="18" t="str">
        <f t="shared" si="313"/>
        <v>No</v>
      </c>
      <c r="C299" s="15" t="str">
        <f t="shared" si="264"/>
        <v>No</v>
      </c>
      <c r="D299" s="18" t="str">
        <f t="shared" si="265"/>
        <v>No</v>
      </c>
      <c r="E299" s="18" t="str">
        <f t="shared" si="266"/>
        <v>No</v>
      </c>
      <c r="F299" s="18" t="str">
        <f t="shared" si="267"/>
        <v>No</v>
      </c>
      <c r="G299" s="18" t="str">
        <f t="shared" si="268"/>
        <v>No</v>
      </c>
      <c r="H299" s="18" t="str">
        <f t="shared" si="269"/>
        <v>No</v>
      </c>
      <c r="I299" s="18" t="str">
        <f t="shared" si="270"/>
        <v>Yes</v>
      </c>
      <c r="J299" s="18" t="str">
        <f t="shared" si="271"/>
        <v>Yes</v>
      </c>
      <c r="K299" s="21">
        <v>297</v>
      </c>
      <c r="L299" s="5" t="s">
        <v>889</v>
      </c>
      <c r="M299" s="5" t="s">
        <v>890</v>
      </c>
      <c r="N299" s="5" t="s">
        <v>2266</v>
      </c>
      <c r="O299" s="5" t="s">
        <v>149</v>
      </c>
      <c r="P299" s="5" t="s">
        <v>2626</v>
      </c>
      <c r="Q299" s="32" t="s">
        <v>3444</v>
      </c>
      <c r="R299" s="21">
        <v>1</v>
      </c>
      <c r="S299" s="33"/>
      <c r="T299" s="33"/>
      <c r="U299" s="33"/>
      <c r="V299" s="33"/>
      <c r="W299" s="33"/>
      <c r="X299" s="33"/>
      <c r="Y299" s="33"/>
      <c r="Z299" s="33"/>
      <c r="AA299" s="5" t="s">
        <v>2269</v>
      </c>
      <c r="AB299" s="5" t="s">
        <v>6863</v>
      </c>
      <c r="AC299" s="32" t="s">
        <v>6864</v>
      </c>
      <c r="AD299" s="21">
        <v>1</v>
      </c>
    </row>
    <row r="300" spans="1:30" x14ac:dyDescent="0.3">
      <c r="A300" s="18" t="str">
        <f t="shared" ref="A300:B300" si="314">IF(AND(ISNUMBER(SEARCH("Yes",C300)),ISNUMBER(SEARCH("Yes",E300)),ISNUMBER(SEARCH("Yes",G300)),ISNUMBER(SEARCH("Yes",I300))),"Yes","No")</f>
        <v>No</v>
      </c>
      <c r="B300" s="18" t="str">
        <f t="shared" si="314"/>
        <v>No</v>
      </c>
      <c r="C300" s="15" t="str">
        <f t="shared" si="264"/>
        <v>No</v>
      </c>
      <c r="D300" s="18" t="str">
        <f t="shared" si="265"/>
        <v>No</v>
      </c>
      <c r="E300" s="18" t="str">
        <f t="shared" si="266"/>
        <v>No</v>
      </c>
      <c r="F300" s="18" t="str">
        <f t="shared" si="267"/>
        <v>No</v>
      </c>
      <c r="G300" s="18" t="str">
        <f t="shared" si="268"/>
        <v>No</v>
      </c>
      <c r="H300" s="18" t="str">
        <f t="shared" si="269"/>
        <v>No</v>
      </c>
      <c r="I300" s="18" t="str">
        <f t="shared" si="270"/>
        <v>Yes</v>
      </c>
      <c r="J300" s="18" t="str">
        <f t="shared" si="271"/>
        <v>Yes</v>
      </c>
      <c r="K300" s="21">
        <v>298</v>
      </c>
      <c r="L300" s="5" t="s">
        <v>891</v>
      </c>
      <c r="M300" s="5" t="s">
        <v>892</v>
      </c>
      <c r="N300" s="5" t="s">
        <v>2266</v>
      </c>
      <c r="O300" s="5" t="s">
        <v>149</v>
      </c>
      <c r="P300" s="5" t="s">
        <v>2305</v>
      </c>
      <c r="Q300" s="32" t="s">
        <v>3447</v>
      </c>
      <c r="R300" s="21">
        <v>1</v>
      </c>
      <c r="S300" s="33"/>
      <c r="T300" s="33"/>
      <c r="U300" s="33"/>
      <c r="V300" s="33"/>
      <c r="W300" s="33"/>
      <c r="X300" s="33"/>
      <c r="Y300" s="33"/>
      <c r="Z300" s="33"/>
      <c r="AA300" s="5" t="s">
        <v>2269</v>
      </c>
      <c r="AB300" s="5" t="s">
        <v>5992</v>
      </c>
      <c r="AC300" s="32" t="s">
        <v>6865</v>
      </c>
      <c r="AD300" s="21">
        <v>1</v>
      </c>
    </row>
    <row r="301" spans="1:30" x14ac:dyDescent="0.3">
      <c r="A301" s="18" t="str">
        <f t="shared" ref="A301:B301" si="315">IF(AND(ISNUMBER(SEARCH("Yes",C301)),ISNUMBER(SEARCH("Yes",E301)),ISNUMBER(SEARCH("Yes",G301)),ISNUMBER(SEARCH("Yes",I301))),"Yes","No")</f>
        <v>No</v>
      </c>
      <c r="B301" s="18" t="str">
        <f t="shared" si="315"/>
        <v>No</v>
      </c>
      <c r="C301" s="15" t="str">
        <f t="shared" si="264"/>
        <v>No</v>
      </c>
      <c r="D301" s="18" t="str">
        <f t="shared" si="265"/>
        <v>No</v>
      </c>
      <c r="E301" s="18" t="str">
        <f t="shared" si="266"/>
        <v>No</v>
      </c>
      <c r="F301" s="18" t="str">
        <f t="shared" si="267"/>
        <v>No</v>
      </c>
      <c r="G301" s="18" t="str">
        <f t="shared" si="268"/>
        <v>No</v>
      </c>
      <c r="H301" s="18" t="str">
        <f t="shared" si="269"/>
        <v>No</v>
      </c>
      <c r="I301" s="18" t="str">
        <f t="shared" si="270"/>
        <v>Yes</v>
      </c>
      <c r="J301" s="18" t="str">
        <f t="shared" si="271"/>
        <v>Yes</v>
      </c>
      <c r="K301" s="21">
        <v>299</v>
      </c>
      <c r="L301" s="5" t="s">
        <v>893</v>
      </c>
      <c r="M301" s="5" t="s">
        <v>894</v>
      </c>
      <c r="N301" s="5" t="s">
        <v>2266</v>
      </c>
      <c r="O301" s="5" t="s">
        <v>149</v>
      </c>
      <c r="P301" s="5" t="s">
        <v>3072</v>
      </c>
      <c r="Q301" s="32" t="s">
        <v>3448</v>
      </c>
      <c r="R301" s="21">
        <v>1</v>
      </c>
      <c r="S301" s="33"/>
      <c r="T301" s="33"/>
      <c r="U301" s="33"/>
      <c r="V301" s="33"/>
      <c r="W301" s="33"/>
      <c r="X301" s="33"/>
      <c r="Y301" s="33"/>
      <c r="Z301" s="33"/>
      <c r="AA301" s="5" t="s">
        <v>2269</v>
      </c>
      <c r="AB301" s="5" t="s">
        <v>4398</v>
      </c>
      <c r="AC301" s="32" t="s">
        <v>4399</v>
      </c>
      <c r="AD301" s="21">
        <v>1</v>
      </c>
    </row>
    <row r="302" spans="1:30" x14ac:dyDescent="0.3">
      <c r="A302" s="18" t="str">
        <f t="shared" ref="A302:B302" si="316">IF(AND(ISNUMBER(SEARCH("Yes",C302)),ISNUMBER(SEARCH("Yes",E302)),ISNUMBER(SEARCH("Yes",G302)),ISNUMBER(SEARCH("Yes",I302))),"Yes","No")</f>
        <v>No</v>
      </c>
      <c r="B302" s="18" t="str">
        <f t="shared" si="316"/>
        <v>No</v>
      </c>
      <c r="C302" s="15" t="str">
        <f t="shared" si="264"/>
        <v>No</v>
      </c>
      <c r="D302" s="18" t="str">
        <f t="shared" si="265"/>
        <v>No</v>
      </c>
      <c r="E302" s="18" t="str">
        <f t="shared" si="266"/>
        <v>No</v>
      </c>
      <c r="F302" s="18" t="str">
        <f t="shared" si="267"/>
        <v>No</v>
      </c>
      <c r="G302" s="18" t="str">
        <f t="shared" si="268"/>
        <v>No</v>
      </c>
      <c r="H302" s="18" t="str">
        <f t="shared" si="269"/>
        <v>No</v>
      </c>
      <c r="I302" s="18" t="str">
        <f t="shared" si="270"/>
        <v>Yes</v>
      </c>
      <c r="J302" s="18" t="str">
        <f t="shared" si="271"/>
        <v>Yes</v>
      </c>
      <c r="K302" s="21">
        <v>300</v>
      </c>
      <c r="L302" s="5" t="s">
        <v>895</v>
      </c>
      <c r="M302" s="5" t="s">
        <v>896</v>
      </c>
      <c r="N302" s="5" t="s">
        <v>2266</v>
      </c>
      <c r="O302" s="5" t="s">
        <v>149</v>
      </c>
      <c r="P302" s="5" t="s">
        <v>2683</v>
      </c>
      <c r="Q302" s="32" t="s">
        <v>3451</v>
      </c>
      <c r="R302" s="21">
        <v>1</v>
      </c>
      <c r="S302" s="33"/>
      <c r="T302" s="33"/>
      <c r="U302" s="33"/>
      <c r="V302" s="33"/>
      <c r="W302" s="33"/>
      <c r="X302" s="33"/>
      <c r="Y302" s="33"/>
      <c r="Z302" s="33"/>
      <c r="AA302" s="5" t="s">
        <v>2269</v>
      </c>
      <c r="AB302" s="5" t="s">
        <v>6866</v>
      </c>
      <c r="AC302" s="32" t="s">
        <v>6867</v>
      </c>
      <c r="AD302" s="21">
        <v>1</v>
      </c>
    </row>
    <row r="303" spans="1:30" x14ac:dyDescent="0.3">
      <c r="A303" s="18" t="str">
        <f t="shared" ref="A303:B303" si="317">IF(AND(ISNUMBER(SEARCH("Yes",C303)),ISNUMBER(SEARCH("Yes",E303)),ISNUMBER(SEARCH("Yes",G303)),ISNUMBER(SEARCH("Yes",I303))),"Yes","No")</f>
        <v>No</v>
      </c>
      <c r="B303" s="18" t="str">
        <f t="shared" si="317"/>
        <v>No</v>
      </c>
      <c r="C303" s="15" t="str">
        <f t="shared" si="264"/>
        <v>No</v>
      </c>
      <c r="D303" s="18" t="str">
        <f t="shared" si="265"/>
        <v>No</v>
      </c>
      <c r="E303" s="18" t="str">
        <f t="shared" si="266"/>
        <v>No</v>
      </c>
      <c r="F303" s="18" t="str">
        <f t="shared" si="267"/>
        <v>No</v>
      </c>
      <c r="G303" s="18" t="str">
        <f t="shared" si="268"/>
        <v>No</v>
      </c>
      <c r="H303" s="18" t="str">
        <f t="shared" si="269"/>
        <v>No</v>
      </c>
      <c r="I303" s="18" t="str">
        <f t="shared" si="270"/>
        <v>Yes</v>
      </c>
      <c r="J303" s="18" t="str">
        <f t="shared" si="271"/>
        <v>Yes</v>
      </c>
      <c r="K303" s="21">
        <v>301</v>
      </c>
      <c r="L303" s="5" t="s">
        <v>897</v>
      </c>
      <c r="M303" s="5" t="s">
        <v>898</v>
      </c>
      <c r="N303" s="5" t="s">
        <v>2266</v>
      </c>
      <c r="O303" s="5" t="s">
        <v>149</v>
      </c>
      <c r="P303" s="5" t="s">
        <v>3086</v>
      </c>
      <c r="Q303" s="32" t="s">
        <v>6868</v>
      </c>
      <c r="R303" s="21">
        <v>1</v>
      </c>
      <c r="S303" s="33"/>
      <c r="T303" s="33"/>
      <c r="U303" s="33"/>
      <c r="V303" s="33"/>
      <c r="W303" s="33"/>
      <c r="X303" s="33"/>
      <c r="Y303" s="33"/>
      <c r="Z303" s="33"/>
      <c r="AA303" s="5" t="s">
        <v>2269</v>
      </c>
      <c r="AB303" s="5" t="s">
        <v>6869</v>
      </c>
      <c r="AC303" s="32" t="s">
        <v>6870</v>
      </c>
      <c r="AD303" s="21">
        <v>1</v>
      </c>
    </row>
    <row r="304" spans="1:30" x14ac:dyDescent="0.3">
      <c r="A304" s="18" t="str">
        <f t="shared" ref="A304:B304" si="318">IF(AND(ISNUMBER(SEARCH("Yes",C304)),ISNUMBER(SEARCH("Yes",E304)),ISNUMBER(SEARCH("Yes",G304)),ISNUMBER(SEARCH("Yes",I304))),"Yes","No")</f>
        <v>No</v>
      </c>
      <c r="B304" s="18" t="str">
        <f t="shared" si="318"/>
        <v>No</v>
      </c>
      <c r="C304" s="15" t="str">
        <f t="shared" si="264"/>
        <v>No</v>
      </c>
      <c r="D304" s="18" t="str">
        <f t="shared" si="265"/>
        <v>No</v>
      </c>
      <c r="E304" s="18" t="str">
        <f t="shared" si="266"/>
        <v>No</v>
      </c>
      <c r="F304" s="18" t="str">
        <f t="shared" si="267"/>
        <v>No</v>
      </c>
      <c r="G304" s="18" t="str">
        <f t="shared" si="268"/>
        <v>No</v>
      </c>
      <c r="H304" s="18" t="str">
        <f t="shared" si="269"/>
        <v>No</v>
      </c>
      <c r="I304" s="18" t="str">
        <f t="shared" si="270"/>
        <v>Yes</v>
      </c>
      <c r="J304" s="18" t="str">
        <f t="shared" si="271"/>
        <v>Yes</v>
      </c>
      <c r="K304" s="21">
        <v>302</v>
      </c>
      <c r="L304" s="5" t="s">
        <v>899</v>
      </c>
      <c r="M304" s="5" t="s">
        <v>900</v>
      </c>
      <c r="N304" s="5" t="s">
        <v>2266</v>
      </c>
      <c r="O304" s="5" t="s">
        <v>149</v>
      </c>
      <c r="P304" s="5" t="s">
        <v>2351</v>
      </c>
      <c r="Q304" s="32" t="s">
        <v>3458</v>
      </c>
      <c r="R304" s="21">
        <v>1</v>
      </c>
      <c r="S304" s="33"/>
      <c r="T304" s="33"/>
      <c r="U304" s="33"/>
      <c r="V304" s="33"/>
      <c r="W304" s="33"/>
      <c r="X304" s="33"/>
      <c r="Y304" s="33"/>
      <c r="Z304" s="33"/>
      <c r="AA304" s="5" t="s">
        <v>2269</v>
      </c>
      <c r="AB304" s="5" t="s">
        <v>2628</v>
      </c>
      <c r="AC304" s="32" t="s">
        <v>2693</v>
      </c>
      <c r="AD304" s="21">
        <v>1</v>
      </c>
    </row>
    <row r="305" spans="1:30" x14ac:dyDescent="0.3">
      <c r="A305" s="18" t="str">
        <f t="shared" ref="A305:B305" si="319">IF(AND(ISNUMBER(SEARCH("Yes",C305)),ISNUMBER(SEARCH("Yes",E305)),ISNUMBER(SEARCH("Yes",G305)),ISNUMBER(SEARCH("Yes",I305))),"Yes","No")</f>
        <v>No</v>
      </c>
      <c r="B305" s="18" t="str">
        <f t="shared" si="319"/>
        <v>No</v>
      </c>
      <c r="C305" s="15" t="str">
        <f t="shared" si="264"/>
        <v>No</v>
      </c>
      <c r="D305" s="18" t="str">
        <f t="shared" si="265"/>
        <v>No</v>
      </c>
      <c r="E305" s="18" t="str">
        <f t="shared" si="266"/>
        <v>Yes</v>
      </c>
      <c r="F305" s="18" t="str">
        <f t="shared" si="267"/>
        <v>Yes</v>
      </c>
      <c r="G305" s="18" t="str">
        <f t="shared" si="268"/>
        <v>Yes</v>
      </c>
      <c r="H305" s="18" t="str">
        <f t="shared" si="269"/>
        <v>Yes</v>
      </c>
      <c r="I305" s="18" t="str">
        <f t="shared" si="270"/>
        <v>Yes</v>
      </c>
      <c r="J305" s="18" t="str">
        <f t="shared" si="271"/>
        <v>Yes</v>
      </c>
      <c r="K305" s="21">
        <v>303</v>
      </c>
      <c r="L305" s="5" t="s">
        <v>290</v>
      </c>
      <c r="M305" s="5" t="s">
        <v>291</v>
      </c>
      <c r="N305" s="5" t="s">
        <v>2266</v>
      </c>
      <c r="O305" s="5" t="s">
        <v>149</v>
      </c>
      <c r="P305" s="5" t="s">
        <v>4727</v>
      </c>
      <c r="Q305" s="32" t="s">
        <v>6871</v>
      </c>
      <c r="R305" s="21">
        <v>1</v>
      </c>
      <c r="S305" s="5" t="s">
        <v>21</v>
      </c>
      <c r="T305" s="5" t="s">
        <v>6872</v>
      </c>
      <c r="U305" s="32" t="s">
        <v>3462</v>
      </c>
      <c r="V305" s="21">
        <v>1</v>
      </c>
      <c r="W305" s="5" t="s">
        <v>2269</v>
      </c>
      <c r="X305" s="5" t="s">
        <v>6873</v>
      </c>
      <c r="Y305" s="32" t="s">
        <v>6874</v>
      </c>
      <c r="Z305" s="21">
        <v>1</v>
      </c>
      <c r="AA305" s="5" t="s">
        <v>2269</v>
      </c>
      <c r="AB305" s="5" t="s">
        <v>6875</v>
      </c>
      <c r="AC305" s="32" t="s">
        <v>6876</v>
      </c>
      <c r="AD305" s="21">
        <v>1</v>
      </c>
    </row>
    <row r="306" spans="1:30" x14ac:dyDescent="0.3">
      <c r="A306" s="18" t="str">
        <f t="shared" ref="A306:B306" si="320">IF(AND(ISNUMBER(SEARCH("Yes",C306)),ISNUMBER(SEARCH("Yes",E306)),ISNUMBER(SEARCH("Yes",G306)),ISNUMBER(SEARCH("Yes",I306))),"Yes","No")</f>
        <v>No</v>
      </c>
      <c r="B306" s="18" t="str">
        <f t="shared" si="320"/>
        <v>No</v>
      </c>
      <c r="C306" s="15" t="str">
        <f t="shared" si="264"/>
        <v>No</v>
      </c>
      <c r="D306" s="18" t="str">
        <f t="shared" si="265"/>
        <v>No</v>
      </c>
      <c r="E306" s="18" t="str">
        <f t="shared" si="266"/>
        <v>No</v>
      </c>
      <c r="F306" s="18" t="str">
        <f t="shared" si="267"/>
        <v>No</v>
      </c>
      <c r="G306" s="18" t="str">
        <f t="shared" si="268"/>
        <v>No</v>
      </c>
      <c r="H306" s="18" t="str">
        <f t="shared" si="269"/>
        <v>No</v>
      </c>
      <c r="I306" s="18" t="str">
        <f t="shared" si="270"/>
        <v>Yes</v>
      </c>
      <c r="J306" s="18" t="str">
        <f t="shared" si="271"/>
        <v>Yes</v>
      </c>
      <c r="K306" s="21">
        <v>304</v>
      </c>
      <c r="L306" s="5" t="s">
        <v>901</v>
      </c>
      <c r="M306" s="5" t="s">
        <v>902</v>
      </c>
      <c r="N306" s="5" t="s">
        <v>2266</v>
      </c>
      <c r="O306" s="5" t="s">
        <v>149</v>
      </c>
      <c r="P306" s="5" t="s">
        <v>3401</v>
      </c>
      <c r="Q306" s="32" t="s">
        <v>6877</v>
      </c>
      <c r="R306" s="21">
        <v>1</v>
      </c>
      <c r="S306" s="33"/>
      <c r="T306" s="33"/>
      <c r="U306" s="33"/>
      <c r="V306" s="33"/>
      <c r="W306" s="33"/>
      <c r="X306" s="33"/>
      <c r="Y306" s="33"/>
      <c r="Z306" s="33"/>
      <c r="AA306" s="5" t="s">
        <v>2269</v>
      </c>
      <c r="AB306" s="5" t="s">
        <v>2934</v>
      </c>
      <c r="AC306" s="32" t="s">
        <v>2935</v>
      </c>
      <c r="AD306" s="21">
        <v>1</v>
      </c>
    </row>
    <row r="307" spans="1:30" x14ac:dyDescent="0.3">
      <c r="A307" s="18" t="str">
        <f t="shared" ref="A307:B307" si="321">IF(AND(ISNUMBER(SEARCH("Yes",C307)),ISNUMBER(SEARCH("Yes",E307)),ISNUMBER(SEARCH("Yes",G307)),ISNUMBER(SEARCH("Yes",I307))),"Yes","No")</f>
        <v>No</v>
      </c>
      <c r="B307" s="18" t="str">
        <f t="shared" si="321"/>
        <v>No</v>
      </c>
      <c r="C307" s="15" t="str">
        <f t="shared" si="264"/>
        <v>No</v>
      </c>
      <c r="D307" s="18" t="str">
        <f t="shared" si="265"/>
        <v>No</v>
      </c>
      <c r="E307" s="18" t="str">
        <f t="shared" si="266"/>
        <v>No</v>
      </c>
      <c r="F307" s="18" t="str">
        <f t="shared" si="267"/>
        <v>No</v>
      </c>
      <c r="G307" s="18" t="str">
        <f t="shared" si="268"/>
        <v>No</v>
      </c>
      <c r="H307" s="18" t="str">
        <f t="shared" si="269"/>
        <v>No</v>
      </c>
      <c r="I307" s="18" t="str">
        <f t="shared" si="270"/>
        <v>Yes</v>
      </c>
      <c r="J307" s="18" t="str">
        <f t="shared" si="271"/>
        <v>Yes</v>
      </c>
      <c r="K307" s="21">
        <v>305</v>
      </c>
      <c r="L307" s="5" t="s">
        <v>903</v>
      </c>
      <c r="M307" s="5" t="s">
        <v>904</v>
      </c>
      <c r="N307" s="5" t="s">
        <v>2266</v>
      </c>
      <c r="O307" s="5" t="s">
        <v>149</v>
      </c>
      <c r="P307" s="5" t="s">
        <v>2276</v>
      </c>
      <c r="Q307" s="32" t="s">
        <v>4534</v>
      </c>
      <c r="R307" s="21">
        <v>1</v>
      </c>
      <c r="S307" s="33"/>
      <c r="T307" s="33"/>
      <c r="U307" s="33"/>
      <c r="V307" s="33"/>
      <c r="W307" s="33"/>
      <c r="X307" s="33"/>
      <c r="Y307" s="33"/>
      <c r="Z307" s="33"/>
      <c r="AA307" s="5" t="s">
        <v>2269</v>
      </c>
      <c r="AB307" s="5" t="s">
        <v>3903</v>
      </c>
      <c r="AC307" s="32" t="s">
        <v>3498</v>
      </c>
      <c r="AD307" s="21">
        <v>1</v>
      </c>
    </row>
    <row r="308" spans="1:30" x14ac:dyDescent="0.3">
      <c r="A308" s="18" t="str">
        <f t="shared" ref="A308:B308" si="322">IF(AND(ISNUMBER(SEARCH("Yes",C308)),ISNUMBER(SEARCH("Yes",E308)),ISNUMBER(SEARCH("Yes",G308)),ISNUMBER(SEARCH("Yes",I308))),"Yes","No")</f>
        <v>No</v>
      </c>
      <c r="B308" s="18" t="str">
        <f t="shared" si="322"/>
        <v>No</v>
      </c>
      <c r="C308" s="15" t="str">
        <f t="shared" si="264"/>
        <v>No</v>
      </c>
      <c r="D308" s="18" t="str">
        <f t="shared" si="265"/>
        <v>No</v>
      </c>
      <c r="E308" s="18" t="str">
        <f t="shared" si="266"/>
        <v>No</v>
      </c>
      <c r="F308" s="18" t="str">
        <f t="shared" si="267"/>
        <v>No</v>
      </c>
      <c r="G308" s="18" t="str">
        <f t="shared" si="268"/>
        <v>No</v>
      </c>
      <c r="H308" s="18" t="str">
        <f t="shared" si="269"/>
        <v>No</v>
      </c>
      <c r="I308" s="18" t="str">
        <f t="shared" si="270"/>
        <v>Yes</v>
      </c>
      <c r="J308" s="18" t="str">
        <f t="shared" si="271"/>
        <v>Yes</v>
      </c>
      <c r="K308" s="21">
        <v>306</v>
      </c>
      <c r="L308" s="5" t="s">
        <v>133</v>
      </c>
      <c r="M308" s="5" t="s">
        <v>371</v>
      </c>
      <c r="N308" s="5" t="s">
        <v>2266</v>
      </c>
      <c r="O308" s="5" t="s">
        <v>149</v>
      </c>
      <c r="P308" s="5" t="s">
        <v>2608</v>
      </c>
      <c r="Q308" s="32" t="s">
        <v>2609</v>
      </c>
      <c r="R308" s="21">
        <v>1</v>
      </c>
      <c r="S308" s="33"/>
      <c r="T308" s="33"/>
      <c r="U308" s="33"/>
      <c r="V308" s="33"/>
      <c r="W308" s="33"/>
      <c r="X308" s="33"/>
      <c r="Y308" s="33"/>
      <c r="Z308" s="33"/>
      <c r="AA308" s="5" t="s">
        <v>2269</v>
      </c>
      <c r="AB308" s="5" t="s">
        <v>6878</v>
      </c>
      <c r="AC308" s="32" t="s">
        <v>6879</v>
      </c>
      <c r="AD308" s="21">
        <v>1</v>
      </c>
    </row>
    <row r="309" spans="1:30" x14ac:dyDescent="0.3">
      <c r="A309" s="18" t="str">
        <f t="shared" ref="A309:B309" si="323">IF(AND(ISNUMBER(SEARCH("Yes",C309)),ISNUMBER(SEARCH("Yes",E309)),ISNUMBER(SEARCH("Yes",G309)),ISNUMBER(SEARCH("Yes",I309))),"Yes","No")</f>
        <v>Yes</v>
      </c>
      <c r="B309" s="18" t="str">
        <f t="shared" si="323"/>
        <v>Yes</v>
      </c>
      <c r="C309" s="15" t="str">
        <f t="shared" si="264"/>
        <v>Yes</v>
      </c>
      <c r="D309" s="18" t="str">
        <f t="shared" si="265"/>
        <v>Yes</v>
      </c>
      <c r="E309" s="18" t="str">
        <f t="shared" si="266"/>
        <v>Yes</v>
      </c>
      <c r="F309" s="18" t="str">
        <f t="shared" si="267"/>
        <v>Yes</v>
      </c>
      <c r="G309" s="18" t="str">
        <f t="shared" si="268"/>
        <v>Yes</v>
      </c>
      <c r="H309" s="18" t="str">
        <f t="shared" si="269"/>
        <v>Yes</v>
      </c>
      <c r="I309" s="18" t="str">
        <f t="shared" si="270"/>
        <v>Yes</v>
      </c>
      <c r="J309" s="18" t="str">
        <f t="shared" si="271"/>
        <v>Yes</v>
      </c>
      <c r="K309" s="21">
        <v>307</v>
      </c>
      <c r="L309" s="5" t="s">
        <v>208</v>
      </c>
      <c r="M309" s="5" t="s">
        <v>209</v>
      </c>
      <c r="N309" s="5" t="s">
        <v>2266</v>
      </c>
      <c r="O309" s="5" t="s">
        <v>2269</v>
      </c>
      <c r="P309" s="5" t="s">
        <v>6880</v>
      </c>
      <c r="Q309" s="32" t="s">
        <v>6881</v>
      </c>
      <c r="R309" s="21">
        <v>1</v>
      </c>
      <c r="S309" s="5" t="s">
        <v>2269</v>
      </c>
      <c r="T309" s="5" t="s">
        <v>6882</v>
      </c>
      <c r="U309" s="32" t="s">
        <v>6883</v>
      </c>
      <c r="V309" s="21">
        <v>1</v>
      </c>
      <c r="W309" s="5" t="s">
        <v>2269</v>
      </c>
      <c r="X309" s="5" t="s">
        <v>6884</v>
      </c>
      <c r="Y309" s="32" t="s">
        <v>6885</v>
      </c>
      <c r="Z309" s="21">
        <v>1</v>
      </c>
      <c r="AA309" s="5" t="s">
        <v>2269</v>
      </c>
      <c r="AB309" s="5" t="s">
        <v>2506</v>
      </c>
      <c r="AC309" s="32" t="s">
        <v>2821</v>
      </c>
      <c r="AD309" s="21">
        <v>1</v>
      </c>
    </row>
    <row r="310" spans="1:30" x14ac:dyDescent="0.3">
      <c r="A310" s="18" t="str">
        <f t="shared" ref="A310:B310" si="324">IF(AND(ISNUMBER(SEARCH("Yes",C310)),ISNUMBER(SEARCH("Yes",E310)),ISNUMBER(SEARCH("Yes",G310)),ISNUMBER(SEARCH("Yes",I310))),"Yes","No")</f>
        <v>No</v>
      </c>
      <c r="B310" s="18" t="str">
        <f t="shared" si="324"/>
        <v>No</v>
      </c>
      <c r="C310" s="15" t="str">
        <f t="shared" si="264"/>
        <v>No</v>
      </c>
      <c r="D310" s="18" t="str">
        <f t="shared" si="265"/>
        <v>No</v>
      </c>
      <c r="E310" s="18" t="str">
        <f t="shared" si="266"/>
        <v>No</v>
      </c>
      <c r="F310" s="18" t="str">
        <f t="shared" si="267"/>
        <v>No</v>
      </c>
      <c r="G310" s="18" t="str">
        <f t="shared" si="268"/>
        <v>No</v>
      </c>
      <c r="H310" s="18" t="str">
        <f t="shared" si="269"/>
        <v>No</v>
      </c>
      <c r="I310" s="18" t="str">
        <f t="shared" si="270"/>
        <v>Yes</v>
      </c>
      <c r="J310" s="18" t="str">
        <f t="shared" si="271"/>
        <v>Yes</v>
      </c>
      <c r="K310" s="21">
        <v>308</v>
      </c>
      <c r="L310" s="5" t="s">
        <v>905</v>
      </c>
      <c r="M310" s="5" t="s">
        <v>3480</v>
      </c>
      <c r="N310" s="5" t="s">
        <v>2266</v>
      </c>
      <c r="O310" s="5" t="s">
        <v>149</v>
      </c>
      <c r="P310" s="5" t="s">
        <v>3267</v>
      </c>
      <c r="Q310" s="32" t="s">
        <v>6886</v>
      </c>
      <c r="R310" s="21">
        <v>1</v>
      </c>
      <c r="S310" s="33"/>
      <c r="T310" s="33"/>
      <c r="U310" s="33"/>
      <c r="V310" s="33"/>
      <c r="W310" s="33"/>
      <c r="X310" s="33"/>
      <c r="Y310" s="33"/>
      <c r="Z310" s="33"/>
      <c r="AA310" s="5" t="s">
        <v>2269</v>
      </c>
      <c r="AB310" s="5" t="s">
        <v>3482</v>
      </c>
      <c r="AC310" s="32" t="s">
        <v>3483</v>
      </c>
      <c r="AD310" s="21">
        <v>1</v>
      </c>
    </row>
    <row r="311" spans="1:30" x14ac:dyDescent="0.3">
      <c r="A311" s="18" t="str">
        <f t="shared" ref="A311:B311" si="325">IF(AND(ISNUMBER(SEARCH("Yes",C311)),ISNUMBER(SEARCH("Yes",E311)),ISNUMBER(SEARCH("Yes",G311)),ISNUMBER(SEARCH("Yes",I311))),"Yes","No")</f>
        <v>No</v>
      </c>
      <c r="B311" s="18" t="str">
        <f t="shared" si="325"/>
        <v>No</v>
      </c>
      <c r="C311" s="15" t="str">
        <f t="shared" si="264"/>
        <v>No</v>
      </c>
      <c r="D311" s="18" t="str">
        <f t="shared" si="265"/>
        <v>No</v>
      </c>
      <c r="E311" s="18" t="str">
        <f t="shared" si="266"/>
        <v>No</v>
      </c>
      <c r="F311" s="18" t="str">
        <f t="shared" si="267"/>
        <v>No</v>
      </c>
      <c r="G311" s="18" t="str">
        <f t="shared" si="268"/>
        <v>No</v>
      </c>
      <c r="H311" s="18" t="str">
        <f t="shared" si="269"/>
        <v>No</v>
      </c>
      <c r="I311" s="18" t="str">
        <f t="shared" si="270"/>
        <v>Yes</v>
      </c>
      <c r="J311" s="18" t="str">
        <f t="shared" si="271"/>
        <v>Yes</v>
      </c>
      <c r="K311" s="21">
        <v>309</v>
      </c>
      <c r="L311" s="5" t="s">
        <v>907</v>
      </c>
      <c r="M311" s="5" t="s">
        <v>908</v>
      </c>
      <c r="N311" s="5" t="s">
        <v>2266</v>
      </c>
      <c r="O311" s="5" t="s">
        <v>149</v>
      </c>
      <c r="P311" s="5" t="s">
        <v>4527</v>
      </c>
      <c r="Q311" s="32" t="s">
        <v>3484</v>
      </c>
      <c r="R311" s="21">
        <v>1</v>
      </c>
      <c r="S311" s="33"/>
      <c r="T311" s="33"/>
      <c r="U311" s="33"/>
      <c r="V311" s="33"/>
      <c r="W311" s="33"/>
      <c r="X311" s="33"/>
      <c r="Y311" s="33"/>
      <c r="Z311" s="33"/>
      <c r="AA311" s="5" t="s">
        <v>2269</v>
      </c>
      <c r="AB311" s="5" t="s">
        <v>6887</v>
      </c>
      <c r="AC311" s="32" t="s">
        <v>6888</v>
      </c>
      <c r="AD311" s="21">
        <v>1</v>
      </c>
    </row>
    <row r="312" spans="1:30" x14ac:dyDescent="0.3">
      <c r="A312" s="18" t="str">
        <f t="shared" ref="A312:B312" si="326">IF(AND(ISNUMBER(SEARCH("Yes",C312)),ISNUMBER(SEARCH("Yes",E312)),ISNUMBER(SEARCH("Yes",G312)),ISNUMBER(SEARCH("Yes",I312))),"Yes","No")</f>
        <v>No</v>
      </c>
      <c r="B312" s="18" t="str">
        <f t="shared" si="326"/>
        <v>No</v>
      </c>
      <c r="C312" s="15" t="str">
        <f t="shared" si="264"/>
        <v>No</v>
      </c>
      <c r="D312" s="18" t="str">
        <f t="shared" si="265"/>
        <v>No</v>
      </c>
      <c r="E312" s="18" t="str">
        <f t="shared" si="266"/>
        <v>No</v>
      </c>
      <c r="F312" s="18" t="str">
        <f t="shared" si="267"/>
        <v>No</v>
      </c>
      <c r="G312" s="18" t="str">
        <f t="shared" si="268"/>
        <v>No</v>
      </c>
      <c r="H312" s="18" t="str">
        <f t="shared" si="269"/>
        <v>No</v>
      </c>
      <c r="I312" s="18" t="str">
        <f t="shared" si="270"/>
        <v>Yes</v>
      </c>
      <c r="J312" s="18" t="str">
        <f t="shared" si="271"/>
        <v>Yes</v>
      </c>
      <c r="K312" s="21">
        <v>310</v>
      </c>
      <c r="L312" s="5" t="s">
        <v>909</v>
      </c>
      <c r="M312" s="5" t="s">
        <v>910</v>
      </c>
      <c r="N312" s="5" t="s">
        <v>2266</v>
      </c>
      <c r="O312" s="5" t="s">
        <v>149</v>
      </c>
      <c r="P312" s="5" t="s">
        <v>2623</v>
      </c>
      <c r="Q312" s="32" t="s">
        <v>6889</v>
      </c>
      <c r="R312" s="21">
        <v>1</v>
      </c>
      <c r="S312" s="33"/>
      <c r="T312" s="33"/>
      <c r="U312" s="33"/>
      <c r="V312" s="33"/>
      <c r="W312" s="33"/>
      <c r="X312" s="33"/>
      <c r="Y312" s="33"/>
      <c r="Z312" s="33"/>
      <c r="AA312" s="5" t="s">
        <v>21</v>
      </c>
      <c r="AB312" s="5" t="s">
        <v>3156</v>
      </c>
      <c r="AC312" s="32" t="s">
        <v>3157</v>
      </c>
      <c r="AD312" s="21">
        <v>1</v>
      </c>
    </row>
    <row r="313" spans="1:30" x14ac:dyDescent="0.3">
      <c r="A313" s="18" t="str">
        <f t="shared" ref="A313:B313" si="327">IF(AND(ISNUMBER(SEARCH("Yes",C313)),ISNUMBER(SEARCH("Yes",E313)),ISNUMBER(SEARCH("Yes",G313)),ISNUMBER(SEARCH("Yes",I313))),"Yes","No")</f>
        <v>No</v>
      </c>
      <c r="B313" s="18" t="str">
        <f t="shared" si="327"/>
        <v>Yes</v>
      </c>
      <c r="C313" s="15" t="str">
        <f t="shared" si="264"/>
        <v>Yes</v>
      </c>
      <c r="D313" s="18" t="str">
        <f t="shared" si="265"/>
        <v>Yes</v>
      </c>
      <c r="E313" s="18" t="str">
        <f t="shared" si="266"/>
        <v>Yes</v>
      </c>
      <c r="F313" s="18" t="str">
        <f t="shared" si="267"/>
        <v>Yes</v>
      </c>
      <c r="G313" s="18" t="str">
        <f t="shared" si="268"/>
        <v>No</v>
      </c>
      <c r="H313" s="18" t="str">
        <f t="shared" si="269"/>
        <v>Yes</v>
      </c>
      <c r="I313" s="18" t="str">
        <f t="shared" si="270"/>
        <v>Yes</v>
      </c>
      <c r="J313" s="18" t="str">
        <f t="shared" si="271"/>
        <v>Yes</v>
      </c>
      <c r="K313" s="21">
        <v>311</v>
      </c>
      <c r="L313" s="5" t="s">
        <v>89</v>
      </c>
      <c r="M313" s="5" t="s">
        <v>3488</v>
      </c>
      <c r="N313" s="5" t="s">
        <v>2266</v>
      </c>
      <c r="O313" s="5" t="s">
        <v>21</v>
      </c>
      <c r="P313" s="5" t="s">
        <v>6890</v>
      </c>
      <c r="Q313" s="32" t="s">
        <v>6891</v>
      </c>
      <c r="R313" s="21">
        <v>1</v>
      </c>
      <c r="S313" s="5" t="s">
        <v>21</v>
      </c>
      <c r="T313" s="5" t="s">
        <v>6892</v>
      </c>
      <c r="U313" s="32" t="s">
        <v>6893</v>
      </c>
      <c r="V313" s="21">
        <v>1</v>
      </c>
      <c r="W313" s="5" t="s">
        <v>149</v>
      </c>
      <c r="X313" s="5" t="s">
        <v>6894</v>
      </c>
      <c r="Y313" s="32" t="s">
        <v>6895</v>
      </c>
      <c r="Z313" s="21">
        <v>1</v>
      </c>
      <c r="AA313" s="5" t="s">
        <v>21</v>
      </c>
      <c r="AB313" s="5" t="s">
        <v>3493</v>
      </c>
      <c r="AC313" s="32" t="s">
        <v>3494</v>
      </c>
      <c r="AD313" s="21">
        <v>1</v>
      </c>
    </row>
    <row r="314" spans="1:30" x14ac:dyDescent="0.3">
      <c r="A314" s="18" t="str">
        <f t="shared" ref="A314:B314" si="328">IF(AND(ISNUMBER(SEARCH("Yes",C314)),ISNUMBER(SEARCH("Yes",E314)),ISNUMBER(SEARCH("Yes",G314)),ISNUMBER(SEARCH("Yes",I314))),"Yes","No")</f>
        <v>No</v>
      </c>
      <c r="B314" s="18" t="str">
        <f t="shared" si="328"/>
        <v>No</v>
      </c>
      <c r="C314" s="15" t="str">
        <f t="shared" si="264"/>
        <v>No</v>
      </c>
      <c r="D314" s="18" t="str">
        <f t="shared" si="265"/>
        <v>No</v>
      </c>
      <c r="E314" s="18" t="str">
        <f t="shared" si="266"/>
        <v>No</v>
      </c>
      <c r="F314" s="18" t="str">
        <f t="shared" si="267"/>
        <v>No</v>
      </c>
      <c r="G314" s="18" t="str">
        <f t="shared" si="268"/>
        <v>No</v>
      </c>
      <c r="H314" s="18" t="str">
        <f t="shared" si="269"/>
        <v>No</v>
      </c>
      <c r="I314" s="18" t="str">
        <f t="shared" si="270"/>
        <v>Yes</v>
      </c>
      <c r="J314" s="18" t="str">
        <f t="shared" si="271"/>
        <v>Yes</v>
      </c>
      <c r="K314" s="21">
        <v>312</v>
      </c>
      <c r="L314" s="5" t="s">
        <v>911</v>
      </c>
      <c r="M314" s="5" t="s">
        <v>912</v>
      </c>
      <c r="N314" s="5" t="s">
        <v>2266</v>
      </c>
      <c r="O314" s="5" t="s">
        <v>149</v>
      </c>
      <c r="P314" s="5" t="s">
        <v>2626</v>
      </c>
      <c r="Q314" s="32" t="s">
        <v>6896</v>
      </c>
      <c r="R314" s="21">
        <v>1</v>
      </c>
      <c r="S314" s="33"/>
      <c r="T314" s="33"/>
      <c r="U314" s="33"/>
      <c r="V314" s="33"/>
      <c r="W314" s="33"/>
      <c r="X314" s="33"/>
      <c r="Y314" s="33"/>
      <c r="Z314" s="33"/>
      <c r="AA314" s="5" t="s">
        <v>2269</v>
      </c>
      <c r="AB314" s="5" t="s">
        <v>6897</v>
      </c>
      <c r="AC314" s="32" t="s">
        <v>6898</v>
      </c>
      <c r="AD314" s="21">
        <v>1</v>
      </c>
    </row>
    <row r="315" spans="1:30" x14ac:dyDescent="0.3">
      <c r="A315" s="18" t="str">
        <f t="shared" ref="A315:B315" si="329">IF(AND(ISNUMBER(SEARCH("Yes",C315)),ISNUMBER(SEARCH("Yes",E315)),ISNUMBER(SEARCH("Yes",G315)),ISNUMBER(SEARCH("Yes",I315))),"Yes","No")</f>
        <v>No</v>
      </c>
      <c r="B315" s="18" t="str">
        <f t="shared" si="329"/>
        <v>No</v>
      </c>
      <c r="C315" s="15" t="str">
        <f t="shared" si="264"/>
        <v>No</v>
      </c>
      <c r="D315" s="18" t="str">
        <f t="shared" si="265"/>
        <v>No</v>
      </c>
      <c r="E315" s="18" t="str">
        <f t="shared" si="266"/>
        <v>No</v>
      </c>
      <c r="F315" s="18" t="str">
        <f t="shared" si="267"/>
        <v>No</v>
      </c>
      <c r="G315" s="18" t="str">
        <f t="shared" si="268"/>
        <v>No</v>
      </c>
      <c r="H315" s="18" t="str">
        <f t="shared" si="269"/>
        <v>No</v>
      </c>
      <c r="I315" s="18" t="str">
        <f t="shared" si="270"/>
        <v>Yes</v>
      </c>
      <c r="J315" s="18" t="str">
        <f t="shared" si="271"/>
        <v>Yes</v>
      </c>
      <c r="K315" s="21">
        <v>313</v>
      </c>
      <c r="L315" s="5" t="s">
        <v>913</v>
      </c>
      <c r="M315" s="5" t="s">
        <v>914</v>
      </c>
      <c r="N315" s="5" t="s">
        <v>2266</v>
      </c>
      <c r="O315" s="5" t="s">
        <v>149</v>
      </c>
      <c r="P315" s="5" t="s">
        <v>2386</v>
      </c>
      <c r="Q315" s="32" t="s">
        <v>6899</v>
      </c>
      <c r="R315" s="21">
        <v>1</v>
      </c>
      <c r="S315" s="33"/>
      <c r="T315" s="33"/>
      <c r="U315" s="33"/>
      <c r="V315" s="33"/>
      <c r="W315" s="33"/>
      <c r="X315" s="33"/>
      <c r="Y315" s="33"/>
      <c r="Z315" s="33"/>
      <c r="AA315" s="5" t="s">
        <v>21</v>
      </c>
      <c r="AB315" s="5" t="s">
        <v>3042</v>
      </c>
      <c r="AC315" s="32" t="s">
        <v>2693</v>
      </c>
      <c r="AD315" s="21">
        <v>1</v>
      </c>
    </row>
    <row r="316" spans="1:30" x14ac:dyDescent="0.3">
      <c r="A316" s="18" t="str">
        <f t="shared" ref="A316:B316" si="330">IF(AND(ISNUMBER(SEARCH("Yes",C316)),ISNUMBER(SEARCH("Yes",E316)),ISNUMBER(SEARCH("Yes",G316)),ISNUMBER(SEARCH("Yes",I316))),"Yes","No")</f>
        <v>No</v>
      </c>
      <c r="B316" s="18" t="str">
        <f t="shared" si="330"/>
        <v>No</v>
      </c>
      <c r="C316" s="15" t="str">
        <f t="shared" si="264"/>
        <v>No</v>
      </c>
      <c r="D316" s="18" t="str">
        <f t="shared" si="265"/>
        <v>No</v>
      </c>
      <c r="E316" s="18" t="str">
        <f t="shared" si="266"/>
        <v>No</v>
      </c>
      <c r="F316" s="18" t="str">
        <f t="shared" si="267"/>
        <v>No</v>
      </c>
      <c r="G316" s="18" t="str">
        <f t="shared" si="268"/>
        <v>No</v>
      </c>
      <c r="H316" s="18" t="str">
        <f t="shared" si="269"/>
        <v>No</v>
      </c>
      <c r="I316" s="18" t="str">
        <f t="shared" si="270"/>
        <v>Yes</v>
      </c>
      <c r="J316" s="18" t="str">
        <f t="shared" si="271"/>
        <v>Yes</v>
      </c>
      <c r="K316" s="21">
        <v>314</v>
      </c>
      <c r="L316" s="5" t="s">
        <v>915</v>
      </c>
      <c r="M316" s="5" t="s">
        <v>916</v>
      </c>
      <c r="N316" s="5" t="s">
        <v>2266</v>
      </c>
      <c r="O316" s="5" t="s">
        <v>149</v>
      </c>
      <c r="P316" s="5" t="s">
        <v>3267</v>
      </c>
      <c r="Q316" s="32" t="s">
        <v>6900</v>
      </c>
      <c r="R316" s="21">
        <v>1</v>
      </c>
      <c r="S316" s="33"/>
      <c r="T316" s="33"/>
      <c r="U316" s="33"/>
      <c r="V316" s="33"/>
      <c r="W316" s="33"/>
      <c r="X316" s="33"/>
      <c r="Y316" s="33"/>
      <c r="Z316" s="33"/>
      <c r="AA316" s="5" t="s">
        <v>21</v>
      </c>
      <c r="AB316" s="5" t="s">
        <v>6901</v>
      </c>
      <c r="AC316" s="32" t="s">
        <v>2693</v>
      </c>
      <c r="AD316" s="21">
        <v>1</v>
      </c>
    </row>
    <row r="317" spans="1:30" x14ac:dyDescent="0.3">
      <c r="A317" s="18" t="str">
        <f t="shared" ref="A317:B317" si="331">IF(AND(ISNUMBER(SEARCH("Yes",C317)),ISNUMBER(SEARCH("Yes",E317)),ISNUMBER(SEARCH("Yes",G317)),ISNUMBER(SEARCH("Yes",I317))),"Yes","No")</f>
        <v>No</v>
      </c>
      <c r="B317" s="18" t="str">
        <f t="shared" si="331"/>
        <v>No</v>
      </c>
      <c r="C317" s="15" t="str">
        <f t="shared" si="264"/>
        <v>No</v>
      </c>
      <c r="D317" s="18" t="str">
        <f t="shared" si="265"/>
        <v>No</v>
      </c>
      <c r="E317" s="18" t="str">
        <f t="shared" si="266"/>
        <v>No</v>
      </c>
      <c r="F317" s="18" t="str">
        <f t="shared" si="267"/>
        <v>No</v>
      </c>
      <c r="G317" s="18" t="str">
        <f t="shared" si="268"/>
        <v>No</v>
      </c>
      <c r="H317" s="18" t="str">
        <f t="shared" si="269"/>
        <v>No</v>
      </c>
      <c r="I317" s="18" t="str">
        <f t="shared" si="270"/>
        <v>Yes</v>
      </c>
      <c r="J317" s="18" t="str">
        <f t="shared" si="271"/>
        <v>Yes</v>
      </c>
      <c r="K317" s="21">
        <v>315</v>
      </c>
      <c r="L317" s="5" t="s">
        <v>917</v>
      </c>
      <c r="M317" s="5" t="s">
        <v>918</v>
      </c>
      <c r="N317" s="5" t="s">
        <v>2266</v>
      </c>
      <c r="O317" s="5" t="s">
        <v>149</v>
      </c>
      <c r="P317" s="5" t="s">
        <v>2280</v>
      </c>
      <c r="Q317" s="32" t="s">
        <v>6902</v>
      </c>
      <c r="R317" s="21">
        <v>1</v>
      </c>
      <c r="S317" s="33"/>
      <c r="T317" s="33"/>
      <c r="U317" s="33"/>
      <c r="V317" s="33"/>
      <c r="W317" s="33"/>
      <c r="X317" s="33"/>
      <c r="Y317" s="33"/>
      <c r="Z317" s="33"/>
      <c r="AA317" s="5" t="s">
        <v>2269</v>
      </c>
      <c r="AB317" s="5" t="s">
        <v>6903</v>
      </c>
      <c r="AC317" s="32" t="s">
        <v>6904</v>
      </c>
      <c r="AD317" s="21">
        <v>1</v>
      </c>
    </row>
    <row r="318" spans="1:30" x14ac:dyDescent="0.3">
      <c r="A318" s="18" t="str">
        <f t="shared" ref="A318:B318" si="332">IF(AND(ISNUMBER(SEARCH("Yes",C318)),ISNUMBER(SEARCH("Yes",E318)),ISNUMBER(SEARCH("Yes",G318)),ISNUMBER(SEARCH("Yes",I318))),"Yes","No")</f>
        <v>No</v>
      </c>
      <c r="B318" s="18" t="str">
        <f t="shared" si="332"/>
        <v>No</v>
      </c>
      <c r="C318" s="15" t="str">
        <f t="shared" si="264"/>
        <v>No</v>
      </c>
      <c r="D318" s="18" t="str">
        <f t="shared" si="265"/>
        <v>No</v>
      </c>
      <c r="E318" s="18" t="str">
        <f t="shared" si="266"/>
        <v>No</v>
      </c>
      <c r="F318" s="18" t="str">
        <f t="shared" si="267"/>
        <v>No</v>
      </c>
      <c r="G318" s="18" t="str">
        <f t="shared" si="268"/>
        <v>No</v>
      </c>
      <c r="H318" s="18" t="str">
        <f t="shared" si="269"/>
        <v>No</v>
      </c>
      <c r="I318" s="18" t="str">
        <f t="shared" si="270"/>
        <v>Yes</v>
      </c>
      <c r="J318" s="18" t="str">
        <f t="shared" si="271"/>
        <v>Yes</v>
      </c>
      <c r="K318" s="21">
        <v>316</v>
      </c>
      <c r="L318" s="5" t="s">
        <v>919</v>
      </c>
      <c r="M318" s="5" t="s">
        <v>920</v>
      </c>
      <c r="N318" s="5" t="s">
        <v>2266</v>
      </c>
      <c r="O318" s="5" t="s">
        <v>149</v>
      </c>
      <c r="P318" s="5" t="s">
        <v>6905</v>
      </c>
      <c r="Q318" s="32" t="s">
        <v>6906</v>
      </c>
      <c r="R318" s="21">
        <v>1</v>
      </c>
      <c r="S318" s="33"/>
      <c r="T318" s="33"/>
      <c r="U318" s="33"/>
      <c r="V318" s="33"/>
      <c r="W318" s="33"/>
      <c r="X318" s="33"/>
      <c r="Y318" s="33"/>
      <c r="Z318" s="33"/>
      <c r="AA318" s="5" t="s">
        <v>2269</v>
      </c>
      <c r="AB318" s="5" t="s">
        <v>4564</v>
      </c>
      <c r="AC318" s="32" t="s">
        <v>6907</v>
      </c>
      <c r="AD318" s="21">
        <v>1</v>
      </c>
    </row>
    <row r="319" spans="1:30" x14ac:dyDescent="0.3">
      <c r="A319" s="18" t="str">
        <f t="shared" ref="A319:B319" si="333">IF(AND(ISNUMBER(SEARCH("Yes",C319)),ISNUMBER(SEARCH("Yes",E319)),ISNUMBER(SEARCH("Yes",G319)),ISNUMBER(SEARCH("Yes",I319))),"Yes","No")</f>
        <v>No</v>
      </c>
      <c r="B319" s="18" t="str">
        <f t="shared" si="333"/>
        <v>No</v>
      </c>
      <c r="C319" s="15" t="str">
        <f t="shared" si="264"/>
        <v>No</v>
      </c>
      <c r="D319" s="18" t="str">
        <f t="shared" si="265"/>
        <v>No</v>
      </c>
      <c r="E319" s="18" t="str">
        <f t="shared" si="266"/>
        <v>No</v>
      </c>
      <c r="F319" s="18" t="str">
        <f t="shared" si="267"/>
        <v>No</v>
      </c>
      <c r="G319" s="18" t="str">
        <f t="shared" si="268"/>
        <v>No</v>
      </c>
      <c r="H319" s="18" t="str">
        <f t="shared" si="269"/>
        <v>No</v>
      </c>
      <c r="I319" s="18" t="str">
        <f t="shared" si="270"/>
        <v>Yes</v>
      </c>
      <c r="J319" s="18" t="str">
        <f t="shared" si="271"/>
        <v>Yes</v>
      </c>
      <c r="K319" s="21">
        <v>317</v>
      </c>
      <c r="L319" s="5" t="s">
        <v>921</v>
      </c>
      <c r="M319" s="5" t="s">
        <v>922</v>
      </c>
      <c r="N319" s="5" t="s">
        <v>2266</v>
      </c>
      <c r="O319" s="5" t="s">
        <v>149</v>
      </c>
      <c r="P319" s="5" t="s">
        <v>2626</v>
      </c>
      <c r="Q319" s="32" t="s">
        <v>3509</v>
      </c>
      <c r="R319" s="21">
        <v>1</v>
      </c>
      <c r="S319" s="33"/>
      <c r="T319" s="33"/>
      <c r="U319" s="33"/>
      <c r="V319" s="33"/>
      <c r="W319" s="33"/>
      <c r="X319" s="33"/>
      <c r="Y319" s="33"/>
      <c r="Z319" s="33"/>
      <c r="AA319" s="5" t="s">
        <v>21</v>
      </c>
      <c r="AB319" s="5" t="s">
        <v>6908</v>
      </c>
      <c r="AC319" s="32" t="s">
        <v>6909</v>
      </c>
      <c r="AD319" s="21">
        <v>1</v>
      </c>
    </row>
    <row r="320" spans="1:30" x14ac:dyDescent="0.3">
      <c r="A320" s="18" t="str">
        <f t="shared" ref="A320:B320" si="334">IF(AND(ISNUMBER(SEARCH("Yes",C320)),ISNUMBER(SEARCH("Yes",E320)),ISNUMBER(SEARCH("Yes",G320)),ISNUMBER(SEARCH("Yes",I320))),"Yes","No")</f>
        <v>No</v>
      </c>
      <c r="B320" s="18" t="str">
        <f t="shared" si="334"/>
        <v>No</v>
      </c>
      <c r="C320" s="15" t="str">
        <f t="shared" si="264"/>
        <v>No</v>
      </c>
      <c r="D320" s="18" t="str">
        <f t="shared" si="265"/>
        <v>No</v>
      </c>
      <c r="E320" s="18" t="str">
        <f t="shared" si="266"/>
        <v>No</v>
      </c>
      <c r="F320" s="18" t="str">
        <f t="shared" si="267"/>
        <v>No</v>
      </c>
      <c r="G320" s="18" t="str">
        <f t="shared" si="268"/>
        <v>No</v>
      </c>
      <c r="H320" s="18" t="str">
        <f t="shared" si="269"/>
        <v>No</v>
      </c>
      <c r="I320" s="18" t="str">
        <f t="shared" si="270"/>
        <v>Yes</v>
      </c>
      <c r="J320" s="18" t="str">
        <f t="shared" si="271"/>
        <v>Yes</v>
      </c>
      <c r="K320" s="21">
        <v>318</v>
      </c>
      <c r="L320" s="5" t="s">
        <v>923</v>
      </c>
      <c r="M320" s="5" t="s">
        <v>3512</v>
      </c>
      <c r="N320" s="5" t="s">
        <v>2266</v>
      </c>
      <c r="O320" s="5" t="s">
        <v>149</v>
      </c>
      <c r="P320" s="5" t="s">
        <v>2698</v>
      </c>
      <c r="Q320" s="32" t="s">
        <v>6910</v>
      </c>
      <c r="R320" s="21">
        <v>1</v>
      </c>
      <c r="S320" s="33"/>
      <c r="T320" s="33"/>
      <c r="U320" s="33"/>
      <c r="V320" s="33"/>
      <c r="W320" s="33"/>
      <c r="X320" s="33"/>
      <c r="Y320" s="33"/>
      <c r="Z320" s="33"/>
      <c r="AA320" s="5" t="s">
        <v>2269</v>
      </c>
      <c r="AB320" s="5" t="s">
        <v>6911</v>
      </c>
      <c r="AC320" s="32" t="s">
        <v>6912</v>
      </c>
      <c r="AD320" s="21">
        <v>1</v>
      </c>
    </row>
    <row r="321" spans="1:30" x14ac:dyDescent="0.3">
      <c r="A321" s="18" t="str">
        <f t="shared" ref="A321:B321" si="335">IF(AND(ISNUMBER(SEARCH("Yes",C321)),ISNUMBER(SEARCH("Yes",E321)),ISNUMBER(SEARCH("Yes",G321)),ISNUMBER(SEARCH("Yes",I321))),"Yes","No")</f>
        <v>No</v>
      </c>
      <c r="B321" s="18" t="str">
        <f t="shared" si="335"/>
        <v>No</v>
      </c>
      <c r="C321" s="15" t="str">
        <f t="shared" si="264"/>
        <v>No</v>
      </c>
      <c r="D321" s="18" t="str">
        <f t="shared" si="265"/>
        <v>No</v>
      </c>
      <c r="E321" s="18" t="str">
        <f t="shared" si="266"/>
        <v>No</v>
      </c>
      <c r="F321" s="18" t="str">
        <f t="shared" si="267"/>
        <v>No</v>
      </c>
      <c r="G321" s="18" t="str">
        <f t="shared" si="268"/>
        <v>No</v>
      </c>
      <c r="H321" s="18" t="str">
        <f t="shared" si="269"/>
        <v>No</v>
      </c>
      <c r="I321" s="18" t="str">
        <f t="shared" si="270"/>
        <v>Yes</v>
      </c>
      <c r="J321" s="18" t="str">
        <f t="shared" si="271"/>
        <v>Yes</v>
      </c>
      <c r="K321" s="21">
        <v>319</v>
      </c>
      <c r="L321" s="5" t="s">
        <v>925</v>
      </c>
      <c r="M321" s="5" t="s">
        <v>926</v>
      </c>
      <c r="N321" s="5" t="s">
        <v>2266</v>
      </c>
      <c r="O321" s="5" t="s">
        <v>149</v>
      </c>
      <c r="P321" s="5" t="s">
        <v>2683</v>
      </c>
      <c r="Q321" s="32" t="s">
        <v>6913</v>
      </c>
      <c r="R321" s="21">
        <v>1</v>
      </c>
      <c r="S321" s="33"/>
      <c r="T321" s="33"/>
      <c r="U321" s="33"/>
      <c r="V321" s="33"/>
      <c r="W321" s="33"/>
      <c r="X321" s="33"/>
      <c r="Y321" s="33"/>
      <c r="Z321" s="33"/>
      <c r="AA321" s="5" t="s">
        <v>2269</v>
      </c>
      <c r="AB321" s="5" t="s">
        <v>3253</v>
      </c>
      <c r="AC321" s="32" t="s">
        <v>3778</v>
      </c>
      <c r="AD321" s="21">
        <v>1</v>
      </c>
    </row>
    <row r="322" spans="1:30" x14ac:dyDescent="0.3">
      <c r="A322" s="18" t="str">
        <f t="shared" ref="A322:B322" si="336">IF(AND(ISNUMBER(SEARCH("Yes",C322)),ISNUMBER(SEARCH("Yes",E322)),ISNUMBER(SEARCH("Yes",G322)),ISNUMBER(SEARCH("Yes",I322))),"Yes","No")</f>
        <v>No</v>
      </c>
      <c r="B322" s="18" t="str">
        <f t="shared" si="336"/>
        <v>No</v>
      </c>
      <c r="C322" s="15" t="str">
        <f t="shared" si="264"/>
        <v>No</v>
      </c>
      <c r="D322" s="18" t="str">
        <f t="shared" si="265"/>
        <v>No</v>
      </c>
      <c r="E322" s="18" t="str">
        <f t="shared" si="266"/>
        <v>No</v>
      </c>
      <c r="F322" s="18" t="str">
        <f t="shared" si="267"/>
        <v>No</v>
      </c>
      <c r="G322" s="18" t="str">
        <f t="shared" si="268"/>
        <v>No</v>
      </c>
      <c r="H322" s="18" t="str">
        <f t="shared" si="269"/>
        <v>No</v>
      </c>
      <c r="I322" s="18" t="str">
        <f t="shared" si="270"/>
        <v>Yes</v>
      </c>
      <c r="J322" s="18" t="str">
        <f t="shared" si="271"/>
        <v>Yes</v>
      </c>
      <c r="K322" s="21">
        <v>320</v>
      </c>
      <c r="L322" s="5" t="s">
        <v>927</v>
      </c>
      <c r="M322" s="5" t="s">
        <v>928</v>
      </c>
      <c r="N322" s="5" t="s">
        <v>2266</v>
      </c>
      <c r="O322" s="5" t="s">
        <v>149</v>
      </c>
      <c r="P322" s="5" t="s">
        <v>2496</v>
      </c>
      <c r="Q322" s="32" t="s">
        <v>6914</v>
      </c>
      <c r="R322" s="21">
        <v>1</v>
      </c>
      <c r="S322" s="33"/>
      <c r="T322" s="33"/>
      <c r="U322" s="33"/>
      <c r="V322" s="33"/>
      <c r="W322" s="33"/>
      <c r="X322" s="33"/>
      <c r="Y322" s="33"/>
      <c r="Z322" s="33"/>
      <c r="AA322" s="5" t="s">
        <v>2269</v>
      </c>
      <c r="AB322" s="5" t="s">
        <v>2628</v>
      </c>
      <c r="AC322" s="32" t="s">
        <v>2693</v>
      </c>
      <c r="AD322" s="21">
        <v>1</v>
      </c>
    </row>
    <row r="323" spans="1:30" x14ac:dyDescent="0.3">
      <c r="A323" s="18" t="str">
        <f t="shared" ref="A323:B323" si="337">IF(AND(ISNUMBER(SEARCH("Yes",C323)),ISNUMBER(SEARCH("Yes",E323)),ISNUMBER(SEARCH("Yes",G323)),ISNUMBER(SEARCH("Yes",I323))),"Yes","No")</f>
        <v>No</v>
      </c>
      <c r="B323" s="18" t="str">
        <f t="shared" si="337"/>
        <v>No</v>
      </c>
      <c r="C323" s="15" t="str">
        <f t="shared" si="264"/>
        <v>No</v>
      </c>
      <c r="D323" s="18" t="str">
        <f t="shared" si="265"/>
        <v>No</v>
      </c>
      <c r="E323" s="18" t="str">
        <f t="shared" si="266"/>
        <v>No</v>
      </c>
      <c r="F323" s="18" t="str">
        <f t="shared" si="267"/>
        <v>No</v>
      </c>
      <c r="G323" s="18" t="str">
        <f t="shared" si="268"/>
        <v>No</v>
      </c>
      <c r="H323" s="18" t="str">
        <f t="shared" si="269"/>
        <v>No</v>
      </c>
      <c r="I323" s="18" t="str">
        <f t="shared" si="270"/>
        <v>Yes</v>
      </c>
      <c r="J323" s="18" t="str">
        <f t="shared" si="271"/>
        <v>Yes</v>
      </c>
      <c r="K323" s="21">
        <v>321</v>
      </c>
      <c r="L323" s="5" t="s">
        <v>929</v>
      </c>
      <c r="M323" s="5" t="s">
        <v>930</v>
      </c>
      <c r="N323" s="5" t="s">
        <v>2266</v>
      </c>
      <c r="O323" s="5" t="s">
        <v>149</v>
      </c>
      <c r="P323" s="5" t="s">
        <v>3518</v>
      </c>
      <c r="Q323" s="32" t="s">
        <v>6915</v>
      </c>
      <c r="R323" s="21">
        <v>1</v>
      </c>
      <c r="S323" s="33"/>
      <c r="T323" s="33"/>
      <c r="U323" s="33"/>
      <c r="V323" s="33"/>
      <c r="W323" s="33"/>
      <c r="X323" s="33"/>
      <c r="Y323" s="33"/>
      <c r="Z323" s="33"/>
      <c r="AA323" s="5" t="s">
        <v>2269</v>
      </c>
      <c r="AB323" s="5" t="s">
        <v>4552</v>
      </c>
      <c r="AC323" s="32" t="s">
        <v>6916</v>
      </c>
      <c r="AD323" s="21">
        <v>1</v>
      </c>
    </row>
    <row r="324" spans="1:30" x14ac:dyDescent="0.3">
      <c r="A324" s="18" t="str">
        <f t="shared" ref="A324:B324" si="338">IF(AND(ISNUMBER(SEARCH("Yes",C324)),ISNUMBER(SEARCH("Yes",E324)),ISNUMBER(SEARCH("Yes",G324)),ISNUMBER(SEARCH("Yes",I324))),"Yes","No")</f>
        <v>No</v>
      </c>
      <c r="B324" s="18" t="str">
        <f t="shared" si="338"/>
        <v>No</v>
      </c>
      <c r="C324" s="15" t="str">
        <f t="shared" si="264"/>
        <v>No</v>
      </c>
      <c r="D324" s="18" t="str">
        <f t="shared" si="265"/>
        <v>No</v>
      </c>
      <c r="E324" s="18" t="str">
        <f t="shared" si="266"/>
        <v>No</v>
      </c>
      <c r="F324" s="18" t="str">
        <f t="shared" si="267"/>
        <v>No</v>
      </c>
      <c r="G324" s="18" t="str">
        <f t="shared" si="268"/>
        <v>No</v>
      </c>
      <c r="H324" s="18" t="str">
        <f t="shared" si="269"/>
        <v>No</v>
      </c>
      <c r="I324" s="18" t="str">
        <f t="shared" si="270"/>
        <v>Yes</v>
      </c>
      <c r="J324" s="18" t="str">
        <f t="shared" si="271"/>
        <v>Yes</v>
      </c>
      <c r="K324" s="21">
        <v>322</v>
      </c>
      <c r="L324" s="5" t="s">
        <v>931</v>
      </c>
      <c r="M324" s="5" t="s">
        <v>932</v>
      </c>
      <c r="N324" s="5" t="s">
        <v>2266</v>
      </c>
      <c r="O324" s="5" t="s">
        <v>149</v>
      </c>
      <c r="P324" s="5" t="s">
        <v>2390</v>
      </c>
      <c r="Q324" s="32" t="s">
        <v>3521</v>
      </c>
      <c r="R324" s="21">
        <v>1</v>
      </c>
      <c r="S324" s="33"/>
      <c r="T324" s="33"/>
      <c r="U324" s="33"/>
      <c r="V324" s="33"/>
      <c r="W324" s="33"/>
      <c r="X324" s="33"/>
      <c r="Y324" s="33"/>
      <c r="Z324" s="33"/>
      <c r="AA324" s="5" t="s">
        <v>2269</v>
      </c>
      <c r="AB324" s="5" t="s">
        <v>6917</v>
      </c>
      <c r="AC324" s="32" t="s">
        <v>6918</v>
      </c>
      <c r="AD324" s="21">
        <v>1</v>
      </c>
    </row>
    <row r="325" spans="1:30" x14ac:dyDescent="0.3">
      <c r="A325" s="18" t="str">
        <f t="shared" ref="A325:B325" si="339">IF(AND(ISNUMBER(SEARCH("Yes",C325)),ISNUMBER(SEARCH("Yes",E325)),ISNUMBER(SEARCH("Yes",G325)),ISNUMBER(SEARCH("Yes",I325))),"Yes","No")</f>
        <v>No</v>
      </c>
      <c r="B325" s="18" t="str">
        <f t="shared" si="339"/>
        <v>No</v>
      </c>
      <c r="C325" s="15" t="str">
        <f t="shared" si="264"/>
        <v>No</v>
      </c>
      <c r="D325" s="18" t="str">
        <f t="shared" si="265"/>
        <v>No</v>
      </c>
      <c r="E325" s="18" t="str">
        <f t="shared" si="266"/>
        <v>No</v>
      </c>
      <c r="F325" s="18" t="str">
        <f t="shared" si="267"/>
        <v>No</v>
      </c>
      <c r="G325" s="18" t="str">
        <f t="shared" si="268"/>
        <v>No</v>
      </c>
      <c r="H325" s="18" t="str">
        <f t="shared" si="269"/>
        <v>No</v>
      </c>
      <c r="I325" s="18" t="str">
        <f t="shared" si="270"/>
        <v>Yes</v>
      </c>
      <c r="J325" s="18" t="str">
        <f t="shared" si="271"/>
        <v>Yes</v>
      </c>
      <c r="K325" s="21">
        <v>323</v>
      </c>
      <c r="L325" s="5" t="s">
        <v>933</v>
      </c>
      <c r="M325" s="5" t="s">
        <v>934</v>
      </c>
      <c r="N325" s="5" t="s">
        <v>2266</v>
      </c>
      <c r="O325" s="5" t="s">
        <v>149</v>
      </c>
      <c r="P325" s="5" t="s">
        <v>2394</v>
      </c>
      <c r="Q325" s="32" t="s">
        <v>6919</v>
      </c>
      <c r="R325" s="21">
        <v>1</v>
      </c>
      <c r="S325" s="33"/>
      <c r="T325" s="33"/>
      <c r="U325" s="33"/>
      <c r="V325" s="33"/>
      <c r="W325" s="33"/>
      <c r="X325" s="33"/>
      <c r="Y325" s="33"/>
      <c r="Z325" s="33"/>
      <c r="AA325" s="5" t="s">
        <v>2269</v>
      </c>
      <c r="AB325" s="5" t="s">
        <v>2874</v>
      </c>
      <c r="AC325" s="32" t="s">
        <v>6920</v>
      </c>
      <c r="AD325" s="21">
        <v>1</v>
      </c>
    </row>
    <row r="326" spans="1:30" x14ac:dyDescent="0.3">
      <c r="A326" s="18" t="str">
        <f t="shared" ref="A326:B326" si="340">IF(AND(ISNUMBER(SEARCH("Yes",C326)),ISNUMBER(SEARCH("Yes",E326)),ISNUMBER(SEARCH("Yes",G326)),ISNUMBER(SEARCH("Yes",I326))),"Yes","No")</f>
        <v>No</v>
      </c>
      <c r="B326" s="18" t="str">
        <f t="shared" si="340"/>
        <v>No</v>
      </c>
      <c r="C326" s="15" t="str">
        <f t="shared" si="264"/>
        <v>No</v>
      </c>
      <c r="D326" s="18" t="str">
        <f t="shared" si="265"/>
        <v>No</v>
      </c>
      <c r="E326" s="18" t="str">
        <f t="shared" si="266"/>
        <v>No</v>
      </c>
      <c r="F326" s="18" t="str">
        <f t="shared" si="267"/>
        <v>No</v>
      </c>
      <c r="G326" s="18" t="str">
        <f t="shared" si="268"/>
        <v>No</v>
      </c>
      <c r="H326" s="18" t="str">
        <f t="shared" si="269"/>
        <v>No</v>
      </c>
      <c r="I326" s="18" t="str">
        <f t="shared" si="270"/>
        <v>Yes</v>
      </c>
      <c r="J326" s="18" t="str">
        <f t="shared" si="271"/>
        <v>Yes</v>
      </c>
      <c r="K326" s="21">
        <v>324</v>
      </c>
      <c r="L326" s="5" t="s">
        <v>935</v>
      </c>
      <c r="M326" s="5" t="s">
        <v>936</v>
      </c>
      <c r="N326" s="5" t="s">
        <v>2266</v>
      </c>
      <c r="O326" s="5" t="s">
        <v>149</v>
      </c>
      <c r="P326" s="5" t="s">
        <v>3609</v>
      </c>
      <c r="Q326" s="32" t="s">
        <v>6921</v>
      </c>
      <c r="R326" s="21">
        <v>1</v>
      </c>
      <c r="S326" s="33"/>
      <c r="T326" s="33"/>
      <c r="U326" s="33"/>
      <c r="V326" s="33"/>
      <c r="W326" s="33"/>
      <c r="X326" s="33"/>
      <c r="Y326" s="33"/>
      <c r="Z326" s="33"/>
      <c r="AA326" s="5" t="s">
        <v>2269</v>
      </c>
      <c r="AB326" s="5" t="s">
        <v>3882</v>
      </c>
      <c r="AC326" s="32" t="s">
        <v>5903</v>
      </c>
      <c r="AD326" s="21">
        <v>1</v>
      </c>
    </row>
    <row r="327" spans="1:30" x14ac:dyDescent="0.3">
      <c r="A327" s="18" t="str">
        <f t="shared" ref="A327:B327" si="341">IF(AND(ISNUMBER(SEARCH("Yes",C327)),ISNUMBER(SEARCH("Yes",E327)),ISNUMBER(SEARCH("Yes",G327)),ISNUMBER(SEARCH("Yes",I327))),"Yes","No")</f>
        <v>No</v>
      </c>
      <c r="B327" s="18" t="str">
        <f t="shared" si="341"/>
        <v>No</v>
      </c>
      <c r="C327" s="15" t="str">
        <f t="shared" si="264"/>
        <v>No</v>
      </c>
      <c r="D327" s="18" t="str">
        <f t="shared" si="265"/>
        <v>No</v>
      </c>
      <c r="E327" s="18" t="str">
        <f t="shared" si="266"/>
        <v>No</v>
      </c>
      <c r="F327" s="18" t="str">
        <f t="shared" si="267"/>
        <v>No</v>
      </c>
      <c r="G327" s="18" t="str">
        <f t="shared" si="268"/>
        <v>No</v>
      </c>
      <c r="H327" s="18" t="str">
        <f t="shared" si="269"/>
        <v>No</v>
      </c>
      <c r="I327" s="18" t="str">
        <f t="shared" si="270"/>
        <v>Yes</v>
      </c>
      <c r="J327" s="18" t="str">
        <f t="shared" si="271"/>
        <v>Yes</v>
      </c>
      <c r="K327" s="21">
        <v>325</v>
      </c>
      <c r="L327" s="5" t="s">
        <v>937</v>
      </c>
      <c r="M327" s="5" t="s">
        <v>938</v>
      </c>
      <c r="N327" s="5" t="s">
        <v>2266</v>
      </c>
      <c r="O327" s="5" t="s">
        <v>149</v>
      </c>
      <c r="P327" s="5" t="s">
        <v>2390</v>
      </c>
      <c r="Q327" s="32" t="s">
        <v>3529</v>
      </c>
      <c r="R327" s="21">
        <v>1</v>
      </c>
      <c r="S327" s="33"/>
      <c r="T327" s="33"/>
      <c r="U327" s="33"/>
      <c r="V327" s="33"/>
      <c r="W327" s="33"/>
      <c r="X327" s="33"/>
      <c r="Y327" s="33"/>
      <c r="Z327" s="33"/>
      <c r="AA327" s="5" t="s">
        <v>2269</v>
      </c>
      <c r="AB327" s="5" t="s">
        <v>6922</v>
      </c>
      <c r="AC327" s="32" t="s">
        <v>6923</v>
      </c>
      <c r="AD327" s="21">
        <v>1</v>
      </c>
    </row>
    <row r="328" spans="1:30" x14ac:dyDescent="0.3">
      <c r="A328" s="18" t="str">
        <f t="shared" ref="A328:B328" si="342">IF(AND(ISNUMBER(SEARCH("Yes",C328)),ISNUMBER(SEARCH("Yes",E328)),ISNUMBER(SEARCH("Yes",G328)),ISNUMBER(SEARCH("Yes",I328))),"Yes","No")</f>
        <v>No</v>
      </c>
      <c r="B328" s="18" t="str">
        <f t="shared" si="342"/>
        <v>No</v>
      </c>
      <c r="C328" s="15" t="str">
        <f t="shared" si="264"/>
        <v>No</v>
      </c>
      <c r="D328" s="18" t="str">
        <f t="shared" si="265"/>
        <v>No</v>
      </c>
      <c r="E328" s="18" t="str">
        <f t="shared" si="266"/>
        <v>No</v>
      </c>
      <c r="F328" s="18" t="str">
        <f t="shared" si="267"/>
        <v>No</v>
      </c>
      <c r="G328" s="18" t="str">
        <f t="shared" si="268"/>
        <v>No</v>
      </c>
      <c r="H328" s="18" t="str">
        <f t="shared" si="269"/>
        <v>No</v>
      </c>
      <c r="I328" s="18" t="str">
        <f t="shared" si="270"/>
        <v>Yes</v>
      </c>
      <c r="J328" s="18" t="str">
        <f t="shared" si="271"/>
        <v>Yes</v>
      </c>
      <c r="K328" s="21">
        <v>326</v>
      </c>
      <c r="L328" s="5" t="s">
        <v>939</v>
      </c>
      <c r="M328" s="5" t="s">
        <v>940</v>
      </c>
      <c r="N328" s="5" t="s">
        <v>2266</v>
      </c>
      <c r="O328" s="5" t="s">
        <v>149</v>
      </c>
      <c r="P328" s="5" t="s">
        <v>2284</v>
      </c>
      <c r="Q328" s="32" t="s">
        <v>6924</v>
      </c>
      <c r="R328" s="21">
        <v>1</v>
      </c>
      <c r="S328" s="33"/>
      <c r="T328" s="33"/>
      <c r="U328" s="33"/>
      <c r="V328" s="33"/>
      <c r="W328" s="33"/>
      <c r="X328" s="33"/>
      <c r="Y328" s="33"/>
      <c r="Z328" s="33"/>
      <c r="AA328" s="5" t="s">
        <v>2269</v>
      </c>
      <c r="AB328" s="5" t="s">
        <v>6925</v>
      </c>
      <c r="AC328" s="32" t="s">
        <v>6926</v>
      </c>
      <c r="AD328" s="21">
        <v>1</v>
      </c>
    </row>
    <row r="329" spans="1:30" x14ac:dyDescent="0.3">
      <c r="A329" s="18" t="str">
        <f t="shared" ref="A329:B329" si="343">IF(AND(ISNUMBER(SEARCH("Yes",C329)),ISNUMBER(SEARCH("Yes",E329)),ISNUMBER(SEARCH("Yes",G329)),ISNUMBER(SEARCH("Yes",I329))),"Yes","No")</f>
        <v>Yes</v>
      </c>
      <c r="B329" s="18" t="str">
        <f t="shared" si="343"/>
        <v>No</v>
      </c>
      <c r="C329" s="15" t="str">
        <f t="shared" si="264"/>
        <v>Yes</v>
      </c>
      <c r="D329" s="18" t="str">
        <f t="shared" si="265"/>
        <v>Yes</v>
      </c>
      <c r="E329" s="18" t="str">
        <f t="shared" si="266"/>
        <v>Yes</v>
      </c>
      <c r="F329" s="18" t="str">
        <f t="shared" si="267"/>
        <v>Yes</v>
      </c>
      <c r="G329" s="18" t="str">
        <f t="shared" si="268"/>
        <v>Yes</v>
      </c>
      <c r="H329" s="18" t="str">
        <f t="shared" si="269"/>
        <v>Yes</v>
      </c>
      <c r="I329" s="18" t="str">
        <f t="shared" si="270"/>
        <v>Yes</v>
      </c>
      <c r="J329" s="18" t="str">
        <f t="shared" si="271"/>
        <v>No</v>
      </c>
      <c r="K329" s="21">
        <v>327</v>
      </c>
      <c r="L329" s="5" t="s">
        <v>260</v>
      </c>
      <c r="M329" s="5" t="s">
        <v>261</v>
      </c>
      <c r="N329" s="5" t="s">
        <v>2266</v>
      </c>
      <c r="O329" s="5" t="s">
        <v>2269</v>
      </c>
      <c r="P329" s="5" t="s">
        <v>6927</v>
      </c>
      <c r="Q329" s="32" t="s">
        <v>6928</v>
      </c>
      <c r="R329" s="21">
        <v>1</v>
      </c>
      <c r="S329" s="5" t="s">
        <v>2269</v>
      </c>
      <c r="T329" s="5" t="s">
        <v>3538</v>
      </c>
      <c r="U329" s="32" t="s">
        <v>3539</v>
      </c>
      <c r="V329" s="21">
        <v>1</v>
      </c>
      <c r="W329" s="5" t="s">
        <v>2269</v>
      </c>
      <c r="X329" s="5" t="s">
        <v>6929</v>
      </c>
      <c r="Y329" s="32" t="s">
        <v>6930</v>
      </c>
      <c r="Z329" s="21">
        <v>1</v>
      </c>
      <c r="AA329" s="5" t="s">
        <v>149</v>
      </c>
      <c r="AB329" s="5" t="s">
        <v>3542</v>
      </c>
      <c r="AC329" s="32" t="s">
        <v>3543</v>
      </c>
      <c r="AD329" s="21">
        <v>1</v>
      </c>
    </row>
    <row r="330" spans="1:30" x14ac:dyDescent="0.3">
      <c r="A330" s="18" t="str">
        <f t="shared" ref="A330:B330" si="344">IF(AND(ISNUMBER(SEARCH("Yes",C330)),ISNUMBER(SEARCH("Yes",E330)),ISNUMBER(SEARCH("Yes",G330)),ISNUMBER(SEARCH("Yes",I330))),"Yes","No")</f>
        <v>No</v>
      </c>
      <c r="B330" s="18" t="str">
        <f t="shared" si="344"/>
        <v>No</v>
      </c>
      <c r="C330" s="15" t="str">
        <f t="shared" si="264"/>
        <v>No</v>
      </c>
      <c r="D330" s="18" t="str">
        <f t="shared" si="265"/>
        <v>No</v>
      </c>
      <c r="E330" s="18" t="str">
        <f t="shared" si="266"/>
        <v>No</v>
      </c>
      <c r="F330" s="18" t="str">
        <f t="shared" si="267"/>
        <v>No</v>
      </c>
      <c r="G330" s="18" t="str">
        <f t="shared" si="268"/>
        <v>No</v>
      </c>
      <c r="H330" s="18" t="str">
        <f t="shared" si="269"/>
        <v>No</v>
      </c>
      <c r="I330" s="18" t="str">
        <f t="shared" si="270"/>
        <v>Yes</v>
      </c>
      <c r="J330" s="18" t="str">
        <f t="shared" si="271"/>
        <v>Yes</v>
      </c>
      <c r="K330" s="21">
        <v>328</v>
      </c>
      <c r="L330" s="5" t="s">
        <v>941</v>
      </c>
      <c r="M330" s="5" t="s">
        <v>942</v>
      </c>
      <c r="N330" s="5" t="s">
        <v>2266</v>
      </c>
      <c r="O330" s="5" t="s">
        <v>149</v>
      </c>
      <c r="P330" s="5" t="s">
        <v>2390</v>
      </c>
      <c r="Q330" s="32" t="s">
        <v>3544</v>
      </c>
      <c r="R330" s="21">
        <v>1</v>
      </c>
      <c r="S330" s="33"/>
      <c r="T330" s="33"/>
      <c r="U330" s="33"/>
      <c r="V330" s="33"/>
      <c r="W330" s="33"/>
      <c r="X330" s="33"/>
      <c r="Y330" s="33"/>
      <c r="Z330" s="33"/>
      <c r="AA330" s="5" t="s">
        <v>2269</v>
      </c>
      <c r="AB330" s="5" t="s">
        <v>2628</v>
      </c>
      <c r="AC330" s="32" t="s">
        <v>2693</v>
      </c>
      <c r="AD330" s="21">
        <v>1</v>
      </c>
    </row>
    <row r="331" spans="1:30" x14ac:dyDescent="0.3">
      <c r="A331" s="18" t="str">
        <f t="shared" ref="A331:B331" si="345">IF(AND(ISNUMBER(SEARCH("Yes",C331)),ISNUMBER(SEARCH("Yes",E331)),ISNUMBER(SEARCH("Yes",G331)),ISNUMBER(SEARCH("Yes",I331))),"Yes","No")</f>
        <v>No</v>
      </c>
      <c r="B331" s="18" t="str">
        <f t="shared" si="345"/>
        <v>No</v>
      </c>
      <c r="C331" s="15" t="str">
        <f t="shared" si="264"/>
        <v>No</v>
      </c>
      <c r="D331" s="18" t="str">
        <f t="shared" si="265"/>
        <v>No</v>
      </c>
      <c r="E331" s="18" t="str">
        <f t="shared" si="266"/>
        <v>Yes</v>
      </c>
      <c r="F331" s="18" t="str">
        <f t="shared" si="267"/>
        <v>Yes</v>
      </c>
      <c r="G331" s="18" t="str">
        <f t="shared" si="268"/>
        <v>Yes</v>
      </c>
      <c r="H331" s="18" t="str">
        <f t="shared" si="269"/>
        <v>Yes</v>
      </c>
      <c r="I331" s="18" t="str">
        <f t="shared" si="270"/>
        <v>Yes</v>
      </c>
      <c r="J331" s="18" t="str">
        <f t="shared" si="271"/>
        <v>Yes</v>
      </c>
      <c r="K331" s="21">
        <v>329</v>
      </c>
      <c r="L331" s="5" t="s">
        <v>305</v>
      </c>
      <c r="M331" s="5" t="s">
        <v>306</v>
      </c>
      <c r="N331" s="5" t="s">
        <v>2266</v>
      </c>
      <c r="O331" s="5" t="s">
        <v>149</v>
      </c>
      <c r="P331" s="5" t="s">
        <v>4527</v>
      </c>
      <c r="Q331" s="32" t="s">
        <v>6931</v>
      </c>
      <c r="R331" s="21">
        <v>1</v>
      </c>
      <c r="S331" s="5" t="s">
        <v>21</v>
      </c>
      <c r="T331" s="5" t="s">
        <v>6932</v>
      </c>
      <c r="U331" s="32" t="s">
        <v>6933</v>
      </c>
      <c r="V331" s="21">
        <v>1</v>
      </c>
      <c r="W331" s="5" t="s">
        <v>21</v>
      </c>
      <c r="X331" s="5" t="s">
        <v>6934</v>
      </c>
      <c r="Y331" s="32" t="s">
        <v>3551</v>
      </c>
      <c r="Z331" s="21">
        <v>1</v>
      </c>
      <c r="AA331" s="5" t="s">
        <v>2269</v>
      </c>
      <c r="AB331" s="5" t="s">
        <v>3552</v>
      </c>
      <c r="AC331" s="32" t="s">
        <v>3553</v>
      </c>
      <c r="AD331" s="21">
        <v>1</v>
      </c>
    </row>
    <row r="332" spans="1:30" x14ac:dyDescent="0.3">
      <c r="A332" s="18" t="str">
        <f t="shared" ref="A332:B332" si="346">IF(AND(ISNUMBER(SEARCH("Yes",C332)),ISNUMBER(SEARCH("Yes",E332)),ISNUMBER(SEARCH("Yes",G332)),ISNUMBER(SEARCH("Yes",I332))),"Yes","No")</f>
        <v>No</v>
      </c>
      <c r="B332" s="18" t="str">
        <f t="shared" si="346"/>
        <v>No</v>
      </c>
      <c r="C332" s="15" t="str">
        <f t="shared" si="264"/>
        <v>No</v>
      </c>
      <c r="D332" s="18" t="str">
        <f t="shared" si="265"/>
        <v>No</v>
      </c>
      <c r="E332" s="18" t="str">
        <f t="shared" si="266"/>
        <v>No</v>
      </c>
      <c r="F332" s="18" t="str">
        <f t="shared" si="267"/>
        <v>No</v>
      </c>
      <c r="G332" s="18" t="str">
        <f t="shared" si="268"/>
        <v>No</v>
      </c>
      <c r="H332" s="18" t="str">
        <f t="shared" si="269"/>
        <v>No</v>
      </c>
      <c r="I332" s="18" t="str">
        <f t="shared" si="270"/>
        <v>Yes</v>
      </c>
      <c r="J332" s="18" t="str">
        <f t="shared" si="271"/>
        <v>Yes</v>
      </c>
      <c r="K332" s="21">
        <v>330</v>
      </c>
      <c r="L332" s="5" t="s">
        <v>943</v>
      </c>
      <c r="M332" s="5" t="s">
        <v>944</v>
      </c>
      <c r="N332" s="5" t="s">
        <v>2266</v>
      </c>
      <c r="O332" s="5" t="s">
        <v>149</v>
      </c>
      <c r="P332" s="5" t="s">
        <v>2390</v>
      </c>
      <c r="Q332" s="32" t="s">
        <v>3554</v>
      </c>
      <c r="R332" s="21">
        <v>1</v>
      </c>
      <c r="S332" s="33"/>
      <c r="T332" s="33"/>
      <c r="U332" s="33"/>
      <c r="V332" s="33"/>
      <c r="W332" s="33"/>
      <c r="X332" s="33"/>
      <c r="Y332" s="33"/>
      <c r="Z332" s="33"/>
      <c r="AA332" s="5" t="s">
        <v>2269</v>
      </c>
      <c r="AB332" s="5" t="s">
        <v>6935</v>
      </c>
      <c r="AC332" s="32" t="s">
        <v>6936</v>
      </c>
      <c r="AD332" s="21">
        <v>1</v>
      </c>
    </row>
    <row r="333" spans="1:30" x14ac:dyDescent="0.3">
      <c r="A333" s="18" t="str">
        <f t="shared" ref="A333:B333" si="347">IF(AND(ISNUMBER(SEARCH("Yes",C333)),ISNUMBER(SEARCH("Yes",E333)),ISNUMBER(SEARCH("Yes",G333)),ISNUMBER(SEARCH("Yes",I333))),"Yes","No")</f>
        <v>No</v>
      </c>
      <c r="B333" s="18" t="str">
        <f t="shared" si="347"/>
        <v>No</v>
      </c>
      <c r="C333" s="15" t="str">
        <f t="shared" si="264"/>
        <v>No</v>
      </c>
      <c r="D333" s="18" t="str">
        <f t="shared" si="265"/>
        <v>No</v>
      </c>
      <c r="E333" s="18" t="str">
        <f t="shared" si="266"/>
        <v>No</v>
      </c>
      <c r="F333" s="18" t="str">
        <f t="shared" si="267"/>
        <v>No</v>
      </c>
      <c r="G333" s="18" t="str">
        <f t="shared" si="268"/>
        <v>No</v>
      </c>
      <c r="H333" s="18" t="str">
        <f t="shared" si="269"/>
        <v>No</v>
      </c>
      <c r="I333" s="18" t="str">
        <f t="shared" si="270"/>
        <v>Yes</v>
      </c>
      <c r="J333" s="18" t="str">
        <f t="shared" si="271"/>
        <v>No</v>
      </c>
      <c r="K333" s="21">
        <v>331</v>
      </c>
      <c r="L333" s="5" t="s">
        <v>945</v>
      </c>
      <c r="M333" s="5" t="s">
        <v>946</v>
      </c>
      <c r="N333" s="5" t="s">
        <v>2266</v>
      </c>
      <c r="O333" s="5" t="s">
        <v>149</v>
      </c>
      <c r="P333" s="5" t="s">
        <v>3086</v>
      </c>
      <c r="Q333" s="32" t="s">
        <v>3555</v>
      </c>
      <c r="R333" s="21">
        <v>1</v>
      </c>
      <c r="S333" s="33"/>
      <c r="T333" s="33"/>
      <c r="U333" s="33"/>
      <c r="V333" s="33"/>
      <c r="W333" s="33"/>
      <c r="X333" s="33"/>
      <c r="Y333" s="33"/>
      <c r="Z333" s="33"/>
      <c r="AA333" s="5" t="s">
        <v>149</v>
      </c>
      <c r="AB333" s="5" t="s">
        <v>3407</v>
      </c>
      <c r="AC333" s="32" t="s">
        <v>6937</v>
      </c>
      <c r="AD333" s="21">
        <v>1</v>
      </c>
    </row>
    <row r="334" spans="1:30" x14ac:dyDescent="0.3">
      <c r="A334" s="18" t="str">
        <f t="shared" ref="A334:B334" si="348">IF(AND(ISNUMBER(SEARCH("Yes",C334)),ISNUMBER(SEARCH("Yes",E334)),ISNUMBER(SEARCH("Yes",G334)),ISNUMBER(SEARCH("Yes",I334))),"Yes","No")</f>
        <v>No</v>
      </c>
      <c r="B334" s="18" t="str">
        <f t="shared" si="348"/>
        <v>No</v>
      </c>
      <c r="C334" s="15" t="str">
        <f t="shared" si="264"/>
        <v>No</v>
      </c>
      <c r="D334" s="18" t="str">
        <f t="shared" si="265"/>
        <v>No</v>
      </c>
      <c r="E334" s="18" t="str">
        <f t="shared" si="266"/>
        <v>No</v>
      </c>
      <c r="F334" s="18" t="str">
        <f t="shared" si="267"/>
        <v>No</v>
      </c>
      <c r="G334" s="18" t="str">
        <f t="shared" si="268"/>
        <v>No</v>
      </c>
      <c r="H334" s="18" t="str">
        <f t="shared" si="269"/>
        <v>No</v>
      </c>
      <c r="I334" s="18" t="str">
        <f t="shared" si="270"/>
        <v>Yes</v>
      </c>
      <c r="J334" s="18" t="str">
        <f t="shared" si="271"/>
        <v>Yes</v>
      </c>
      <c r="K334" s="21">
        <v>332</v>
      </c>
      <c r="L334" s="5" t="s">
        <v>947</v>
      </c>
      <c r="M334" s="5" t="s">
        <v>948</v>
      </c>
      <c r="N334" s="5" t="s">
        <v>2266</v>
      </c>
      <c r="O334" s="5" t="s">
        <v>149</v>
      </c>
      <c r="P334" s="5" t="s">
        <v>2371</v>
      </c>
      <c r="Q334" s="32" t="s">
        <v>3558</v>
      </c>
      <c r="R334" s="21">
        <v>1</v>
      </c>
      <c r="S334" s="33"/>
      <c r="T334" s="33"/>
      <c r="U334" s="33"/>
      <c r="V334" s="33"/>
      <c r="W334" s="33"/>
      <c r="X334" s="33"/>
      <c r="Y334" s="33"/>
      <c r="Z334" s="33"/>
      <c r="AA334" s="5" t="s">
        <v>2269</v>
      </c>
      <c r="AB334" s="5" t="s">
        <v>2349</v>
      </c>
      <c r="AC334" s="32" t="s">
        <v>2350</v>
      </c>
      <c r="AD334" s="21">
        <v>1</v>
      </c>
    </row>
    <row r="335" spans="1:30" x14ac:dyDescent="0.3">
      <c r="A335" s="18" t="str">
        <f t="shared" ref="A335:B335" si="349">IF(AND(ISNUMBER(SEARCH("Yes",C335)),ISNUMBER(SEARCH("Yes",E335)),ISNUMBER(SEARCH("Yes",G335)),ISNUMBER(SEARCH("Yes",I335))),"Yes","No")</f>
        <v>No</v>
      </c>
      <c r="B335" s="18" t="str">
        <f t="shared" si="349"/>
        <v>No</v>
      </c>
      <c r="C335" s="15" t="str">
        <f t="shared" si="264"/>
        <v>No</v>
      </c>
      <c r="D335" s="18" t="str">
        <f t="shared" si="265"/>
        <v>No</v>
      </c>
      <c r="E335" s="18" t="str">
        <f t="shared" si="266"/>
        <v>No</v>
      </c>
      <c r="F335" s="18" t="str">
        <f t="shared" si="267"/>
        <v>No</v>
      </c>
      <c r="G335" s="18" t="str">
        <f t="shared" si="268"/>
        <v>No</v>
      </c>
      <c r="H335" s="18" t="str">
        <f t="shared" si="269"/>
        <v>No</v>
      </c>
      <c r="I335" s="18" t="str">
        <f t="shared" si="270"/>
        <v>Yes</v>
      </c>
      <c r="J335" s="18" t="str">
        <f t="shared" si="271"/>
        <v>Yes</v>
      </c>
      <c r="K335" s="21">
        <v>333</v>
      </c>
      <c r="L335" s="5" t="s">
        <v>949</v>
      </c>
      <c r="M335" s="5" t="s">
        <v>950</v>
      </c>
      <c r="N335" s="5" t="s">
        <v>2266</v>
      </c>
      <c r="O335" s="5" t="s">
        <v>149</v>
      </c>
      <c r="P335" s="5" t="s">
        <v>2272</v>
      </c>
      <c r="Q335" s="32" t="s">
        <v>3560</v>
      </c>
      <c r="R335" s="21">
        <v>1</v>
      </c>
      <c r="S335" s="33"/>
      <c r="T335" s="33"/>
      <c r="U335" s="33"/>
      <c r="V335" s="33"/>
      <c r="W335" s="33"/>
      <c r="X335" s="33"/>
      <c r="Y335" s="33"/>
      <c r="Z335" s="33"/>
      <c r="AA335" s="5" t="s">
        <v>21</v>
      </c>
      <c r="AB335" s="5" t="s">
        <v>6938</v>
      </c>
      <c r="AC335" s="32" t="s">
        <v>6939</v>
      </c>
      <c r="AD335" s="21">
        <v>1</v>
      </c>
    </row>
    <row r="336" spans="1:30" x14ac:dyDescent="0.3">
      <c r="A336" s="18" t="str">
        <f t="shared" ref="A336:B336" si="350">IF(AND(ISNUMBER(SEARCH("Yes",C336)),ISNUMBER(SEARCH("Yes",E336)),ISNUMBER(SEARCH("Yes",G336)),ISNUMBER(SEARCH("Yes",I336))),"Yes","No")</f>
        <v>No</v>
      </c>
      <c r="B336" s="18" t="str">
        <f t="shared" si="350"/>
        <v>No</v>
      </c>
      <c r="C336" s="15" t="str">
        <f t="shared" si="264"/>
        <v>No</v>
      </c>
      <c r="D336" s="18" t="str">
        <f t="shared" si="265"/>
        <v>No</v>
      </c>
      <c r="E336" s="18" t="str">
        <f t="shared" si="266"/>
        <v>No</v>
      </c>
      <c r="F336" s="18" t="str">
        <f t="shared" si="267"/>
        <v>No</v>
      </c>
      <c r="G336" s="18" t="str">
        <f t="shared" si="268"/>
        <v>No</v>
      </c>
      <c r="H336" s="18" t="str">
        <f t="shared" si="269"/>
        <v>No</v>
      </c>
      <c r="I336" s="18" t="str">
        <f t="shared" si="270"/>
        <v>Yes</v>
      </c>
      <c r="J336" s="18" t="str">
        <f t="shared" si="271"/>
        <v>Yes</v>
      </c>
      <c r="K336" s="21">
        <v>334</v>
      </c>
      <c r="L336" s="5" t="s">
        <v>951</v>
      </c>
      <c r="M336" s="5" t="s">
        <v>952</v>
      </c>
      <c r="N336" s="5" t="s">
        <v>2266</v>
      </c>
      <c r="O336" s="5" t="s">
        <v>149</v>
      </c>
      <c r="P336" s="5" t="s">
        <v>3563</v>
      </c>
      <c r="Q336" s="32" t="s">
        <v>3564</v>
      </c>
      <c r="R336" s="21">
        <v>1</v>
      </c>
      <c r="S336" s="33"/>
      <c r="T336" s="33"/>
      <c r="U336" s="33"/>
      <c r="V336" s="33"/>
      <c r="W336" s="33"/>
      <c r="X336" s="33"/>
      <c r="Y336" s="33"/>
      <c r="Z336" s="33"/>
      <c r="AA336" s="5" t="s">
        <v>2269</v>
      </c>
      <c r="AB336" s="5" t="s">
        <v>3882</v>
      </c>
      <c r="AC336" s="32" t="s">
        <v>5903</v>
      </c>
      <c r="AD336" s="21">
        <v>1</v>
      </c>
    </row>
    <row r="337" spans="1:30" x14ac:dyDescent="0.3">
      <c r="A337" s="18" t="str">
        <f t="shared" ref="A337:B337" si="351">IF(AND(ISNUMBER(SEARCH("Yes",C337)),ISNUMBER(SEARCH("Yes",E337)),ISNUMBER(SEARCH("Yes",G337)),ISNUMBER(SEARCH("Yes",I337))),"Yes","No")</f>
        <v>No</v>
      </c>
      <c r="B337" s="18" t="str">
        <f t="shared" si="351"/>
        <v>No</v>
      </c>
      <c r="C337" s="15" t="str">
        <f t="shared" si="264"/>
        <v>No</v>
      </c>
      <c r="D337" s="18" t="str">
        <f t="shared" si="265"/>
        <v>No</v>
      </c>
      <c r="E337" s="18" t="str">
        <f t="shared" si="266"/>
        <v>No</v>
      </c>
      <c r="F337" s="18" t="str">
        <f t="shared" si="267"/>
        <v>No</v>
      </c>
      <c r="G337" s="18" t="str">
        <f t="shared" si="268"/>
        <v>No</v>
      </c>
      <c r="H337" s="18" t="str">
        <f t="shared" si="269"/>
        <v>No</v>
      </c>
      <c r="I337" s="18" t="str">
        <f t="shared" si="270"/>
        <v>Yes</v>
      </c>
      <c r="J337" s="18" t="str">
        <f t="shared" si="271"/>
        <v>Yes</v>
      </c>
      <c r="K337" s="21">
        <v>335</v>
      </c>
      <c r="L337" s="5" t="s">
        <v>953</v>
      </c>
      <c r="M337" s="5" t="s">
        <v>954</v>
      </c>
      <c r="N337" s="5" t="s">
        <v>2266</v>
      </c>
      <c r="O337" s="5" t="s">
        <v>149</v>
      </c>
      <c r="P337" s="5" t="s">
        <v>4438</v>
      </c>
      <c r="Q337" s="32" t="s">
        <v>2546</v>
      </c>
      <c r="R337" s="21">
        <v>1</v>
      </c>
      <c r="S337" s="33"/>
      <c r="T337" s="33"/>
      <c r="U337" s="33"/>
      <c r="V337" s="33"/>
      <c r="W337" s="33"/>
      <c r="X337" s="33"/>
      <c r="Y337" s="33"/>
      <c r="Z337" s="33"/>
      <c r="AA337" s="5" t="s">
        <v>21</v>
      </c>
      <c r="AB337" s="5" t="s">
        <v>6940</v>
      </c>
      <c r="AC337" s="32" t="s">
        <v>6941</v>
      </c>
      <c r="AD337" s="21">
        <v>1</v>
      </c>
    </row>
    <row r="338" spans="1:30" x14ac:dyDescent="0.3">
      <c r="A338" s="18" t="str">
        <f t="shared" ref="A338:B338" si="352">IF(AND(ISNUMBER(SEARCH("Yes",C338)),ISNUMBER(SEARCH("Yes",E338)),ISNUMBER(SEARCH("Yes",G338)),ISNUMBER(SEARCH("Yes",I338))),"Yes","No")</f>
        <v>No</v>
      </c>
      <c r="B338" s="18" t="str">
        <f t="shared" si="352"/>
        <v>Yes</v>
      </c>
      <c r="C338" s="15" t="str">
        <f t="shared" si="264"/>
        <v>No</v>
      </c>
      <c r="D338" s="18" t="str">
        <f t="shared" si="265"/>
        <v>Yes</v>
      </c>
      <c r="E338" s="18" t="str">
        <f t="shared" si="266"/>
        <v>Yes</v>
      </c>
      <c r="F338" s="18" t="str">
        <f t="shared" si="267"/>
        <v>Yes</v>
      </c>
      <c r="G338" s="18" t="str">
        <f t="shared" si="268"/>
        <v>Yes</v>
      </c>
      <c r="H338" s="18" t="str">
        <f t="shared" si="269"/>
        <v>Yes</v>
      </c>
      <c r="I338" s="18" t="str">
        <f t="shared" si="270"/>
        <v>Yes</v>
      </c>
      <c r="J338" s="18" t="str">
        <f t="shared" si="271"/>
        <v>Yes</v>
      </c>
      <c r="K338" s="21">
        <v>336</v>
      </c>
      <c r="L338" s="5" t="s">
        <v>367</v>
      </c>
      <c r="M338" s="5" t="s">
        <v>368</v>
      </c>
      <c r="N338" s="5" t="s">
        <v>2266</v>
      </c>
      <c r="O338" s="5" t="s">
        <v>2269</v>
      </c>
      <c r="P338" s="5" t="s">
        <v>6942</v>
      </c>
      <c r="Q338" s="32" t="s">
        <v>6943</v>
      </c>
      <c r="R338" s="21">
        <v>1</v>
      </c>
      <c r="S338" s="5" t="s">
        <v>149</v>
      </c>
      <c r="T338" s="5" t="s">
        <v>6944</v>
      </c>
      <c r="U338" s="32" t="s">
        <v>6945</v>
      </c>
      <c r="V338" s="21">
        <v>1</v>
      </c>
      <c r="W338" s="5" t="s">
        <v>21</v>
      </c>
      <c r="X338" s="5" t="s">
        <v>6946</v>
      </c>
      <c r="Y338" s="32" t="s">
        <v>6947</v>
      </c>
      <c r="Z338" s="21">
        <v>1</v>
      </c>
      <c r="AA338" s="5" t="s">
        <v>2269</v>
      </c>
      <c r="AB338" s="5" t="s">
        <v>6948</v>
      </c>
      <c r="AC338" s="32" t="s">
        <v>6949</v>
      </c>
      <c r="AD338" s="21">
        <v>1</v>
      </c>
    </row>
    <row r="339" spans="1:30" x14ac:dyDescent="0.3">
      <c r="A339" s="18" t="str">
        <f t="shared" ref="A339:B339" si="353">IF(AND(ISNUMBER(SEARCH("Yes",C339)),ISNUMBER(SEARCH("Yes",E339)),ISNUMBER(SEARCH("Yes",G339)),ISNUMBER(SEARCH("Yes",I339))),"Yes","No")</f>
        <v>Yes</v>
      </c>
      <c r="B339" s="18" t="str">
        <f t="shared" si="353"/>
        <v>Yes</v>
      </c>
      <c r="C339" s="15" t="str">
        <f t="shared" si="264"/>
        <v>Yes</v>
      </c>
      <c r="D339" s="18" t="str">
        <f t="shared" si="265"/>
        <v>Yes</v>
      </c>
      <c r="E339" s="18" t="str">
        <f t="shared" si="266"/>
        <v>Yes</v>
      </c>
      <c r="F339" s="18" t="str">
        <f t="shared" si="267"/>
        <v>Yes</v>
      </c>
      <c r="G339" s="18" t="str">
        <f t="shared" si="268"/>
        <v>Yes</v>
      </c>
      <c r="H339" s="18" t="str">
        <f t="shared" si="269"/>
        <v>Yes</v>
      </c>
      <c r="I339" s="18" t="str">
        <f t="shared" si="270"/>
        <v>Yes</v>
      </c>
      <c r="J339" s="18" t="str">
        <f t="shared" si="271"/>
        <v>Yes</v>
      </c>
      <c r="K339" s="21">
        <v>337</v>
      </c>
      <c r="L339" s="5" t="s">
        <v>68</v>
      </c>
      <c r="M339" s="5" t="s">
        <v>69</v>
      </c>
      <c r="N339" s="5" t="s">
        <v>2266</v>
      </c>
      <c r="O339" s="5" t="s">
        <v>21</v>
      </c>
      <c r="P339" s="5" t="s">
        <v>3574</v>
      </c>
      <c r="Q339" s="32" t="s">
        <v>6950</v>
      </c>
      <c r="R339" s="21">
        <v>1</v>
      </c>
      <c r="S339" s="5" t="s">
        <v>21</v>
      </c>
      <c r="T339" s="5" t="s">
        <v>3576</v>
      </c>
      <c r="U339" s="32" t="s">
        <v>3577</v>
      </c>
      <c r="V339" s="21">
        <v>1</v>
      </c>
      <c r="W339" s="5" t="s">
        <v>21</v>
      </c>
      <c r="X339" s="5" t="s">
        <v>6951</v>
      </c>
      <c r="Y339" s="32" t="s">
        <v>6952</v>
      </c>
      <c r="Z339" s="21">
        <v>1</v>
      </c>
      <c r="AA339" s="5" t="s">
        <v>2269</v>
      </c>
      <c r="AB339" s="5" t="s">
        <v>4584</v>
      </c>
      <c r="AC339" s="32" t="s">
        <v>4585</v>
      </c>
      <c r="AD339" s="21">
        <v>1</v>
      </c>
    </row>
    <row r="340" spans="1:30" x14ac:dyDescent="0.3">
      <c r="A340" s="18" t="str">
        <f t="shared" ref="A340:B340" si="354">IF(AND(ISNUMBER(SEARCH("Yes",C340)),ISNUMBER(SEARCH("Yes",E340)),ISNUMBER(SEARCH("Yes",G340)),ISNUMBER(SEARCH("Yes",I340))),"Yes","No")</f>
        <v>No</v>
      </c>
      <c r="B340" s="18" t="str">
        <f t="shared" si="354"/>
        <v>No</v>
      </c>
      <c r="C340" s="15" t="str">
        <f t="shared" si="264"/>
        <v>No</v>
      </c>
      <c r="D340" s="18" t="str">
        <f t="shared" si="265"/>
        <v>No</v>
      </c>
      <c r="E340" s="18" t="str">
        <f t="shared" si="266"/>
        <v>No</v>
      </c>
      <c r="F340" s="18" t="str">
        <f t="shared" si="267"/>
        <v>No</v>
      </c>
      <c r="G340" s="18" t="str">
        <f t="shared" si="268"/>
        <v>No</v>
      </c>
      <c r="H340" s="18" t="str">
        <f t="shared" si="269"/>
        <v>No</v>
      </c>
      <c r="I340" s="18" t="str">
        <f t="shared" si="270"/>
        <v>Yes</v>
      </c>
      <c r="J340" s="18" t="str">
        <f t="shared" si="271"/>
        <v>Yes</v>
      </c>
      <c r="K340" s="21">
        <v>338</v>
      </c>
      <c r="L340" s="5" t="s">
        <v>955</v>
      </c>
      <c r="M340" s="5" t="s">
        <v>956</v>
      </c>
      <c r="N340" s="5" t="s">
        <v>2266</v>
      </c>
      <c r="O340" s="5" t="s">
        <v>149</v>
      </c>
      <c r="P340" s="5" t="s">
        <v>2284</v>
      </c>
      <c r="Q340" s="32" t="s">
        <v>6953</v>
      </c>
      <c r="R340" s="21">
        <v>1</v>
      </c>
      <c r="S340" s="33"/>
      <c r="T340" s="33"/>
      <c r="U340" s="33"/>
      <c r="V340" s="33"/>
      <c r="W340" s="33"/>
      <c r="X340" s="33"/>
      <c r="Y340" s="33"/>
      <c r="Z340" s="33"/>
      <c r="AA340" s="5" t="s">
        <v>2269</v>
      </c>
      <c r="AB340" s="5" t="s">
        <v>3583</v>
      </c>
      <c r="AC340" s="32" t="s">
        <v>3584</v>
      </c>
      <c r="AD340" s="21">
        <v>1</v>
      </c>
    </row>
    <row r="341" spans="1:30" x14ac:dyDescent="0.3">
      <c r="A341" s="18" t="str">
        <f t="shared" ref="A341:B341" si="355">IF(AND(ISNUMBER(SEARCH("Yes",C341)),ISNUMBER(SEARCH("Yes",E341)),ISNUMBER(SEARCH("Yes",G341)),ISNUMBER(SEARCH("Yes",I341))),"Yes","No")</f>
        <v>No</v>
      </c>
      <c r="B341" s="18" t="str">
        <f t="shared" si="355"/>
        <v>No</v>
      </c>
      <c r="C341" s="15" t="str">
        <f t="shared" si="264"/>
        <v>No</v>
      </c>
      <c r="D341" s="18" t="str">
        <f t="shared" si="265"/>
        <v>No</v>
      </c>
      <c r="E341" s="18" t="str">
        <f t="shared" si="266"/>
        <v>No</v>
      </c>
      <c r="F341" s="18" t="str">
        <f t="shared" si="267"/>
        <v>No</v>
      </c>
      <c r="G341" s="18" t="str">
        <f t="shared" si="268"/>
        <v>No</v>
      </c>
      <c r="H341" s="18" t="str">
        <f t="shared" si="269"/>
        <v>No</v>
      </c>
      <c r="I341" s="18" t="str">
        <f t="shared" si="270"/>
        <v>Yes</v>
      </c>
      <c r="J341" s="18" t="str">
        <f t="shared" si="271"/>
        <v>Yes</v>
      </c>
      <c r="K341" s="21">
        <v>339</v>
      </c>
      <c r="L341" s="5" t="s">
        <v>957</v>
      </c>
      <c r="M341" s="5" t="s">
        <v>958</v>
      </c>
      <c r="N341" s="5" t="s">
        <v>2266</v>
      </c>
      <c r="O341" s="5" t="s">
        <v>149</v>
      </c>
      <c r="P341" s="5" t="s">
        <v>2351</v>
      </c>
      <c r="Q341" s="32" t="s">
        <v>6954</v>
      </c>
      <c r="R341" s="21">
        <v>1</v>
      </c>
      <c r="S341" s="33"/>
      <c r="T341" s="33"/>
      <c r="U341" s="33"/>
      <c r="V341" s="33"/>
      <c r="W341" s="33"/>
      <c r="X341" s="33"/>
      <c r="Y341" s="33"/>
      <c r="Z341" s="33"/>
      <c r="AA341" s="5" t="s">
        <v>2269</v>
      </c>
      <c r="AB341" s="5" t="s">
        <v>6955</v>
      </c>
      <c r="AC341" s="32" t="s">
        <v>6956</v>
      </c>
      <c r="AD341" s="21">
        <v>1</v>
      </c>
    </row>
    <row r="342" spans="1:30" x14ac:dyDescent="0.3">
      <c r="A342" s="18" t="str">
        <f t="shared" ref="A342:B342" si="356">IF(AND(ISNUMBER(SEARCH("Yes",C342)),ISNUMBER(SEARCH("Yes",E342)),ISNUMBER(SEARCH("Yes",G342)),ISNUMBER(SEARCH("Yes",I342))),"Yes","No")</f>
        <v>No</v>
      </c>
      <c r="B342" s="18" t="str">
        <f t="shared" si="356"/>
        <v>No</v>
      </c>
      <c r="C342" s="15" t="str">
        <f t="shared" si="264"/>
        <v>No</v>
      </c>
      <c r="D342" s="18" t="str">
        <f t="shared" si="265"/>
        <v>No</v>
      </c>
      <c r="E342" s="18" t="str">
        <f t="shared" si="266"/>
        <v>No</v>
      </c>
      <c r="F342" s="18" t="str">
        <f t="shared" si="267"/>
        <v>No</v>
      </c>
      <c r="G342" s="18" t="str">
        <f t="shared" si="268"/>
        <v>No</v>
      </c>
      <c r="H342" s="18" t="str">
        <f t="shared" si="269"/>
        <v>No</v>
      </c>
      <c r="I342" s="18" t="str">
        <f t="shared" si="270"/>
        <v>Yes</v>
      </c>
      <c r="J342" s="18" t="str">
        <f t="shared" si="271"/>
        <v>Yes</v>
      </c>
      <c r="K342" s="21">
        <v>340</v>
      </c>
      <c r="L342" s="5" t="s">
        <v>959</v>
      </c>
      <c r="M342" s="5" t="s">
        <v>960</v>
      </c>
      <c r="N342" s="5" t="s">
        <v>2266</v>
      </c>
      <c r="O342" s="5" t="s">
        <v>149</v>
      </c>
      <c r="P342" s="5" t="s">
        <v>2284</v>
      </c>
      <c r="Q342" s="32" t="s">
        <v>6957</v>
      </c>
      <c r="R342" s="21">
        <v>1</v>
      </c>
      <c r="S342" s="33"/>
      <c r="T342" s="33"/>
      <c r="U342" s="33"/>
      <c r="V342" s="33"/>
      <c r="W342" s="33"/>
      <c r="X342" s="33"/>
      <c r="Y342" s="33"/>
      <c r="Z342" s="33"/>
      <c r="AA342" s="5" t="s">
        <v>2269</v>
      </c>
      <c r="AB342" s="5" t="s">
        <v>6958</v>
      </c>
      <c r="AC342" s="32" t="s">
        <v>6959</v>
      </c>
      <c r="AD342" s="21">
        <v>1</v>
      </c>
    </row>
    <row r="343" spans="1:30" x14ac:dyDescent="0.3">
      <c r="A343" s="18" t="str">
        <f t="shared" ref="A343:B343" si="357">IF(AND(ISNUMBER(SEARCH("Yes",C343)),ISNUMBER(SEARCH("Yes",E343)),ISNUMBER(SEARCH("Yes",G343)),ISNUMBER(SEARCH("Yes",I343))),"Yes","No")</f>
        <v>No</v>
      </c>
      <c r="B343" s="18" t="str">
        <f t="shared" si="357"/>
        <v>No</v>
      </c>
      <c r="C343" s="15" t="str">
        <f t="shared" si="264"/>
        <v>No</v>
      </c>
      <c r="D343" s="18" t="str">
        <f t="shared" si="265"/>
        <v>No</v>
      </c>
      <c r="E343" s="18" t="str">
        <f t="shared" si="266"/>
        <v>No</v>
      </c>
      <c r="F343" s="18" t="str">
        <f t="shared" si="267"/>
        <v>No</v>
      </c>
      <c r="G343" s="18" t="str">
        <f t="shared" si="268"/>
        <v>No</v>
      </c>
      <c r="H343" s="18" t="str">
        <f t="shared" si="269"/>
        <v>No</v>
      </c>
      <c r="I343" s="18" t="str">
        <f t="shared" si="270"/>
        <v>Yes</v>
      </c>
      <c r="J343" s="18" t="str">
        <f t="shared" si="271"/>
        <v>Yes</v>
      </c>
      <c r="K343" s="21">
        <v>341</v>
      </c>
      <c r="L343" s="5" t="s">
        <v>961</v>
      </c>
      <c r="M343" s="5" t="s">
        <v>962</v>
      </c>
      <c r="N343" s="5" t="s">
        <v>2266</v>
      </c>
      <c r="O343" s="5" t="s">
        <v>149</v>
      </c>
      <c r="P343" s="5" t="s">
        <v>6960</v>
      </c>
      <c r="Q343" s="32" t="s">
        <v>6961</v>
      </c>
      <c r="R343" s="21">
        <v>1</v>
      </c>
      <c r="S343" s="33"/>
      <c r="T343" s="33"/>
      <c r="U343" s="33"/>
      <c r="V343" s="33"/>
      <c r="W343" s="33"/>
      <c r="X343" s="33"/>
      <c r="Y343" s="33"/>
      <c r="Z343" s="33"/>
      <c r="AA343" s="5" t="s">
        <v>2269</v>
      </c>
      <c r="AB343" s="5" t="s">
        <v>6962</v>
      </c>
      <c r="AC343" s="32" t="s">
        <v>6963</v>
      </c>
      <c r="AD343" s="21">
        <v>1</v>
      </c>
    </row>
    <row r="344" spans="1:30" x14ac:dyDescent="0.3">
      <c r="A344" s="18" t="str">
        <f t="shared" ref="A344:B344" si="358">IF(AND(ISNUMBER(SEARCH("Yes",C344)),ISNUMBER(SEARCH("Yes",E344)),ISNUMBER(SEARCH("Yes",G344)),ISNUMBER(SEARCH("Yes",I344))),"Yes","No")</f>
        <v>No</v>
      </c>
      <c r="B344" s="18" t="str">
        <f t="shared" si="358"/>
        <v>No</v>
      </c>
      <c r="C344" s="15" t="str">
        <f t="shared" si="264"/>
        <v>No</v>
      </c>
      <c r="D344" s="18" t="str">
        <f t="shared" si="265"/>
        <v>No</v>
      </c>
      <c r="E344" s="18" t="str">
        <f t="shared" si="266"/>
        <v>No</v>
      </c>
      <c r="F344" s="18" t="str">
        <f t="shared" si="267"/>
        <v>No</v>
      </c>
      <c r="G344" s="18" t="str">
        <f t="shared" si="268"/>
        <v>No</v>
      </c>
      <c r="H344" s="18" t="str">
        <f t="shared" si="269"/>
        <v>No</v>
      </c>
      <c r="I344" s="18" t="str">
        <f t="shared" si="270"/>
        <v>Yes</v>
      </c>
      <c r="J344" s="18" t="str">
        <f t="shared" si="271"/>
        <v>Yes</v>
      </c>
      <c r="K344" s="21">
        <v>342</v>
      </c>
      <c r="L344" s="5" t="s">
        <v>963</v>
      </c>
      <c r="M344" s="5" t="s">
        <v>964</v>
      </c>
      <c r="N344" s="5" t="s">
        <v>2266</v>
      </c>
      <c r="O344" s="5" t="s">
        <v>149</v>
      </c>
      <c r="P344" s="5" t="s">
        <v>2492</v>
      </c>
      <c r="Q344" s="32" t="s">
        <v>6964</v>
      </c>
      <c r="R344" s="21">
        <v>1</v>
      </c>
      <c r="S344" s="33"/>
      <c r="T344" s="33"/>
      <c r="U344" s="33"/>
      <c r="V344" s="33"/>
      <c r="W344" s="33"/>
      <c r="X344" s="33"/>
      <c r="Y344" s="33"/>
      <c r="Z344" s="33"/>
      <c r="AA344" s="5" t="s">
        <v>2269</v>
      </c>
      <c r="AB344" s="5" t="s">
        <v>5837</v>
      </c>
      <c r="AC344" s="32" t="s">
        <v>4245</v>
      </c>
      <c r="AD344" s="21">
        <v>1</v>
      </c>
    </row>
    <row r="345" spans="1:30" x14ac:dyDescent="0.3">
      <c r="A345" s="18" t="str">
        <f t="shared" ref="A345:B345" si="359">IF(AND(ISNUMBER(SEARCH("Yes",C345)),ISNUMBER(SEARCH("Yes",E345)),ISNUMBER(SEARCH("Yes",G345)),ISNUMBER(SEARCH("Yes",I345))),"Yes","No")</f>
        <v>No</v>
      </c>
      <c r="B345" s="18" t="str">
        <f t="shared" si="359"/>
        <v>No</v>
      </c>
      <c r="C345" s="15" t="str">
        <f t="shared" si="264"/>
        <v>No</v>
      </c>
      <c r="D345" s="18" t="str">
        <f t="shared" si="265"/>
        <v>No</v>
      </c>
      <c r="E345" s="18" t="str">
        <f t="shared" si="266"/>
        <v>No</v>
      </c>
      <c r="F345" s="18" t="str">
        <f t="shared" si="267"/>
        <v>No</v>
      </c>
      <c r="G345" s="18" t="str">
        <f t="shared" si="268"/>
        <v>No</v>
      </c>
      <c r="H345" s="18" t="str">
        <f t="shared" si="269"/>
        <v>No</v>
      </c>
      <c r="I345" s="18" t="str">
        <f t="shared" si="270"/>
        <v>Yes</v>
      </c>
      <c r="J345" s="18" t="str">
        <f t="shared" si="271"/>
        <v>Yes</v>
      </c>
      <c r="K345" s="21">
        <v>343</v>
      </c>
      <c r="L345" s="5" t="s">
        <v>965</v>
      </c>
      <c r="M345" s="5" t="s">
        <v>966</v>
      </c>
      <c r="N345" s="5" t="s">
        <v>2266</v>
      </c>
      <c r="O345" s="5" t="s">
        <v>149</v>
      </c>
      <c r="P345" s="5" t="s">
        <v>2761</v>
      </c>
      <c r="Q345" s="32" t="s">
        <v>2762</v>
      </c>
      <c r="R345" s="21">
        <v>1</v>
      </c>
      <c r="S345" s="33"/>
      <c r="T345" s="33"/>
      <c r="U345" s="33"/>
      <c r="V345" s="33"/>
      <c r="W345" s="33"/>
      <c r="X345" s="33"/>
      <c r="Y345" s="33"/>
      <c r="Z345" s="33"/>
      <c r="AA345" s="5" t="s">
        <v>2269</v>
      </c>
      <c r="AB345" s="5" t="s">
        <v>6965</v>
      </c>
      <c r="AC345" s="32" t="s">
        <v>6966</v>
      </c>
      <c r="AD345" s="21">
        <v>1</v>
      </c>
    </row>
    <row r="346" spans="1:30" x14ac:dyDescent="0.3">
      <c r="A346" s="18" t="str">
        <f t="shared" ref="A346:B346" si="360">IF(AND(ISNUMBER(SEARCH("Yes",C346)),ISNUMBER(SEARCH("Yes",E346)),ISNUMBER(SEARCH("Yes",G346)),ISNUMBER(SEARCH("Yes",I346))),"Yes","No")</f>
        <v>No</v>
      </c>
      <c r="B346" s="18" t="str">
        <f t="shared" si="360"/>
        <v>No</v>
      </c>
      <c r="C346" s="15" t="str">
        <f t="shared" si="264"/>
        <v>No</v>
      </c>
      <c r="D346" s="18" t="str">
        <f t="shared" si="265"/>
        <v>No</v>
      </c>
      <c r="E346" s="18" t="str">
        <f t="shared" si="266"/>
        <v>No</v>
      </c>
      <c r="F346" s="18" t="str">
        <f t="shared" si="267"/>
        <v>No</v>
      </c>
      <c r="G346" s="18" t="str">
        <f t="shared" si="268"/>
        <v>No</v>
      </c>
      <c r="H346" s="18" t="str">
        <f t="shared" si="269"/>
        <v>No</v>
      </c>
      <c r="I346" s="18" t="str">
        <f t="shared" si="270"/>
        <v>Yes</v>
      </c>
      <c r="J346" s="18" t="str">
        <f t="shared" si="271"/>
        <v>Yes</v>
      </c>
      <c r="K346" s="21">
        <v>344</v>
      </c>
      <c r="L346" s="5" t="s">
        <v>967</v>
      </c>
      <c r="M346" s="5" t="s">
        <v>968</v>
      </c>
      <c r="N346" s="5" t="s">
        <v>2266</v>
      </c>
      <c r="O346" s="5" t="s">
        <v>149</v>
      </c>
      <c r="P346" s="5" t="s">
        <v>2371</v>
      </c>
      <c r="Q346" s="32" t="s">
        <v>3602</v>
      </c>
      <c r="R346" s="21">
        <v>1</v>
      </c>
      <c r="S346" s="33"/>
      <c r="T346" s="33"/>
      <c r="U346" s="33"/>
      <c r="V346" s="33"/>
      <c r="W346" s="33"/>
      <c r="X346" s="33"/>
      <c r="Y346" s="33"/>
      <c r="Z346" s="33"/>
      <c r="AA346" s="5" t="s">
        <v>2269</v>
      </c>
      <c r="AB346" s="5" t="s">
        <v>2303</v>
      </c>
      <c r="AC346" s="32" t="s">
        <v>6967</v>
      </c>
      <c r="AD346" s="21">
        <v>1</v>
      </c>
    </row>
    <row r="347" spans="1:30" x14ac:dyDescent="0.3">
      <c r="A347" s="18" t="str">
        <f t="shared" ref="A347:B347" si="361">IF(AND(ISNUMBER(SEARCH("Yes",C347)),ISNUMBER(SEARCH("Yes",E347)),ISNUMBER(SEARCH("Yes",G347)),ISNUMBER(SEARCH("Yes",I347))),"Yes","No")</f>
        <v>No</v>
      </c>
      <c r="B347" s="18" t="str">
        <f t="shared" si="361"/>
        <v>No</v>
      </c>
      <c r="C347" s="15" t="str">
        <f t="shared" si="264"/>
        <v>No</v>
      </c>
      <c r="D347" s="18" t="str">
        <f t="shared" si="265"/>
        <v>No</v>
      </c>
      <c r="E347" s="18" t="str">
        <f t="shared" si="266"/>
        <v>No</v>
      </c>
      <c r="F347" s="18" t="str">
        <f t="shared" si="267"/>
        <v>No</v>
      </c>
      <c r="G347" s="18" t="str">
        <f t="shared" si="268"/>
        <v>No</v>
      </c>
      <c r="H347" s="18" t="str">
        <f t="shared" si="269"/>
        <v>No</v>
      </c>
      <c r="I347" s="18" t="str">
        <f t="shared" si="270"/>
        <v>Yes</v>
      </c>
      <c r="J347" s="18" t="str">
        <f t="shared" si="271"/>
        <v>Yes</v>
      </c>
      <c r="K347" s="21">
        <v>345</v>
      </c>
      <c r="L347" s="5" t="s">
        <v>969</v>
      </c>
      <c r="M347" s="5" t="s">
        <v>970</v>
      </c>
      <c r="N347" s="5" t="s">
        <v>2266</v>
      </c>
      <c r="O347" s="5" t="s">
        <v>149</v>
      </c>
      <c r="P347" s="5" t="s">
        <v>2390</v>
      </c>
      <c r="Q347" s="32" t="s">
        <v>6968</v>
      </c>
      <c r="R347" s="21">
        <v>1</v>
      </c>
      <c r="S347" s="33"/>
      <c r="T347" s="33"/>
      <c r="U347" s="33"/>
      <c r="V347" s="33"/>
      <c r="W347" s="33"/>
      <c r="X347" s="33"/>
      <c r="Y347" s="33"/>
      <c r="Z347" s="33"/>
      <c r="AA347" s="5" t="s">
        <v>2269</v>
      </c>
      <c r="AB347" s="5" t="s">
        <v>6969</v>
      </c>
      <c r="AC347" s="32" t="s">
        <v>3606</v>
      </c>
      <c r="AD347" s="21">
        <v>1</v>
      </c>
    </row>
    <row r="348" spans="1:30" x14ac:dyDescent="0.3">
      <c r="A348" s="18" t="str">
        <f t="shared" ref="A348:B348" si="362">IF(AND(ISNUMBER(SEARCH("Yes",C348)),ISNUMBER(SEARCH("Yes",E348)),ISNUMBER(SEARCH("Yes",G348)),ISNUMBER(SEARCH("Yes",I348))),"Yes","No")</f>
        <v>No</v>
      </c>
      <c r="B348" s="18" t="str">
        <f t="shared" si="362"/>
        <v>No</v>
      </c>
      <c r="C348" s="15" t="str">
        <f t="shared" si="264"/>
        <v>No</v>
      </c>
      <c r="D348" s="18" t="str">
        <f t="shared" si="265"/>
        <v>No</v>
      </c>
      <c r="E348" s="18" t="str">
        <f t="shared" si="266"/>
        <v>No</v>
      </c>
      <c r="F348" s="18" t="str">
        <f t="shared" si="267"/>
        <v>No</v>
      </c>
      <c r="G348" s="18" t="str">
        <f t="shared" si="268"/>
        <v>No</v>
      </c>
      <c r="H348" s="18" t="str">
        <f t="shared" si="269"/>
        <v>No</v>
      </c>
      <c r="I348" s="18" t="str">
        <f t="shared" si="270"/>
        <v>Yes</v>
      </c>
      <c r="J348" s="18" t="str">
        <f t="shared" si="271"/>
        <v>Yes</v>
      </c>
      <c r="K348" s="21">
        <v>346</v>
      </c>
      <c r="L348" s="5" t="s">
        <v>971</v>
      </c>
      <c r="M348" s="5" t="s">
        <v>972</v>
      </c>
      <c r="N348" s="5" t="s">
        <v>2266</v>
      </c>
      <c r="O348" s="5" t="s">
        <v>149</v>
      </c>
      <c r="P348" s="5" t="s">
        <v>2317</v>
      </c>
      <c r="Q348" s="32" t="s">
        <v>6970</v>
      </c>
      <c r="R348" s="21">
        <v>1</v>
      </c>
      <c r="S348" s="33"/>
      <c r="T348" s="33"/>
      <c r="U348" s="33"/>
      <c r="V348" s="33"/>
      <c r="W348" s="33"/>
      <c r="X348" s="33"/>
      <c r="Y348" s="33"/>
      <c r="Z348" s="33"/>
      <c r="AA348" s="5" t="s">
        <v>2269</v>
      </c>
      <c r="AB348" s="5" t="s">
        <v>3608</v>
      </c>
      <c r="AC348" s="32" t="s">
        <v>2967</v>
      </c>
      <c r="AD348" s="21">
        <v>1</v>
      </c>
    </row>
    <row r="349" spans="1:30" x14ac:dyDescent="0.3">
      <c r="A349" s="18" t="str">
        <f t="shared" ref="A349:B349" si="363">IF(AND(ISNUMBER(SEARCH("Yes",C349)),ISNUMBER(SEARCH("Yes",E349)),ISNUMBER(SEARCH("Yes",G349)),ISNUMBER(SEARCH("Yes",I349))),"Yes","No")</f>
        <v>No</v>
      </c>
      <c r="B349" s="18" t="str">
        <f t="shared" si="363"/>
        <v>No</v>
      </c>
      <c r="C349" s="15" t="str">
        <f t="shared" si="264"/>
        <v>No</v>
      </c>
      <c r="D349" s="18" t="str">
        <f t="shared" si="265"/>
        <v>No</v>
      </c>
      <c r="E349" s="18" t="str">
        <f t="shared" si="266"/>
        <v>No</v>
      </c>
      <c r="F349" s="18" t="str">
        <f t="shared" si="267"/>
        <v>No</v>
      </c>
      <c r="G349" s="18" t="str">
        <f t="shared" si="268"/>
        <v>No</v>
      </c>
      <c r="H349" s="18" t="str">
        <f t="shared" si="269"/>
        <v>No</v>
      </c>
      <c r="I349" s="18" t="str">
        <f t="shared" si="270"/>
        <v>Yes</v>
      </c>
      <c r="J349" s="18" t="str">
        <f t="shared" si="271"/>
        <v>Yes</v>
      </c>
      <c r="K349" s="21">
        <v>347</v>
      </c>
      <c r="L349" s="5" t="s">
        <v>973</v>
      </c>
      <c r="M349" s="5" t="s">
        <v>974</v>
      </c>
      <c r="N349" s="5" t="s">
        <v>2266</v>
      </c>
      <c r="O349" s="5" t="s">
        <v>149</v>
      </c>
      <c r="P349" s="5" t="s">
        <v>2280</v>
      </c>
      <c r="Q349" s="32" t="s">
        <v>6971</v>
      </c>
      <c r="R349" s="21">
        <v>1</v>
      </c>
      <c r="S349" s="33"/>
      <c r="T349" s="33"/>
      <c r="U349" s="33"/>
      <c r="V349" s="33"/>
      <c r="W349" s="33"/>
      <c r="X349" s="33"/>
      <c r="Y349" s="33"/>
      <c r="Z349" s="33"/>
      <c r="AA349" s="5" t="s">
        <v>2269</v>
      </c>
      <c r="AB349" s="5" t="s">
        <v>2432</v>
      </c>
      <c r="AC349" s="32" t="s">
        <v>3075</v>
      </c>
      <c r="AD349" s="21">
        <v>1</v>
      </c>
    </row>
    <row r="350" spans="1:30" x14ac:dyDescent="0.3">
      <c r="A350" s="18" t="str">
        <f t="shared" ref="A350:B350" si="364">IF(AND(ISNUMBER(SEARCH("Yes",C350)),ISNUMBER(SEARCH("Yes",E350)),ISNUMBER(SEARCH("Yes",G350)),ISNUMBER(SEARCH("Yes",I350))),"Yes","No")</f>
        <v>No</v>
      </c>
      <c r="B350" s="18" t="str">
        <f t="shared" si="364"/>
        <v>No</v>
      </c>
      <c r="C350" s="15" t="str">
        <f t="shared" si="264"/>
        <v>No</v>
      </c>
      <c r="D350" s="18" t="str">
        <f t="shared" si="265"/>
        <v>No</v>
      </c>
      <c r="E350" s="18" t="str">
        <f t="shared" si="266"/>
        <v>No</v>
      </c>
      <c r="F350" s="18" t="str">
        <f t="shared" si="267"/>
        <v>No</v>
      </c>
      <c r="G350" s="18" t="str">
        <f t="shared" si="268"/>
        <v>No</v>
      </c>
      <c r="H350" s="18" t="str">
        <f t="shared" si="269"/>
        <v>No</v>
      </c>
      <c r="I350" s="18" t="str">
        <f t="shared" si="270"/>
        <v>Yes</v>
      </c>
      <c r="J350" s="18" t="str">
        <f t="shared" si="271"/>
        <v>Yes</v>
      </c>
      <c r="K350" s="21">
        <v>348</v>
      </c>
      <c r="L350" s="5" t="s">
        <v>975</v>
      </c>
      <c r="M350" s="5" t="s">
        <v>976</v>
      </c>
      <c r="N350" s="5" t="s">
        <v>2266</v>
      </c>
      <c r="O350" s="5" t="s">
        <v>149</v>
      </c>
      <c r="P350" s="5" t="s">
        <v>6972</v>
      </c>
      <c r="Q350" s="32" t="s">
        <v>6973</v>
      </c>
      <c r="R350" s="21">
        <v>1</v>
      </c>
      <c r="S350" s="33"/>
      <c r="T350" s="33"/>
      <c r="U350" s="33"/>
      <c r="V350" s="33"/>
      <c r="W350" s="33"/>
      <c r="X350" s="33"/>
      <c r="Y350" s="33"/>
      <c r="Z350" s="33"/>
      <c r="AA350" s="5" t="s">
        <v>2269</v>
      </c>
      <c r="AB350" s="5" t="s">
        <v>6537</v>
      </c>
      <c r="AC350" s="32" t="s">
        <v>6974</v>
      </c>
      <c r="AD350" s="21">
        <v>1</v>
      </c>
    </row>
    <row r="351" spans="1:30" x14ac:dyDescent="0.3">
      <c r="A351" s="18" t="str">
        <f t="shared" ref="A351:B351" si="365">IF(AND(ISNUMBER(SEARCH("Yes",C351)),ISNUMBER(SEARCH("Yes",E351)),ISNUMBER(SEARCH("Yes",G351)),ISNUMBER(SEARCH("Yes",I351))),"Yes","No")</f>
        <v>No</v>
      </c>
      <c r="B351" s="18" t="str">
        <f t="shared" si="365"/>
        <v>No</v>
      </c>
      <c r="C351" s="15" t="str">
        <f t="shared" si="264"/>
        <v>No</v>
      </c>
      <c r="D351" s="18" t="str">
        <f t="shared" si="265"/>
        <v>No</v>
      </c>
      <c r="E351" s="18" t="str">
        <f t="shared" si="266"/>
        <v>No</v>
      </c>
      <c r="F351" s="18" t="str">
        <f t="shared" si="267"/>
        <v>No</v>
      </c>
      <c r="G351" s="18" t="str">
        <f t="shared" si="268"/>
        <v>No</v>
      </c>
      <c r="H351" s="18" t="str">
        <f t="shared" si="269"/>
        <v>No</v>
      </c>
      <c r="I351" s="18" t="str">
        <f t="shared" si="270"/>
        <v>Yes</v>
      </c>
      <c r="J351" s="18" t="str">
        <f t="shared" si="271"/>
        <v>Yes</v>
      </c>
      <c r="K351" s="21">
        <v>349</v>
      </c>
      <c r="L351" s="5" t="s">
        <v>977</v>
      </c>
      <c r="M351" s="5" t="s">
        <v>978</v>
      </c>
      <c r="N351" s="5" t="s">
        <v>2266</v>
      </c>
      <c r="O351" s="5" t="s">
        <v>149</v>
      </c>
      <c r="P351" s="5" t="s">
        <v>2390</v>
      </c>
      <c r="Q351" s="32" t="s">
        <v>6975</v>
      </c>
      <c r="R351" s="21">
        <v>1</v>
      </c>
      <c r="S351" s="33"/>
      <c r="T351" s="33"/>
      <c r="U351" s="33"/>
      <c r="V351" s="33"/>
      <c r="W351" s="33"/>
      <c r="X351" s="33"/>
      <c r="Y351" s="33"/>
      <c r="Z351" s="33"/>
      <c r="AA351" s="5" t="s">
        <v>2269</v>
      </c>
      <c r="AB351" s="5" t="s">
        <v>2506</v>
      </c>
      <c r="AC351" s="32" t="s">
        <v>2507</v>
      </c>
      <c r="AD351" s="21">
        <v>1</v>
      </c>
    </row>
    <row r="352" spans="1:30" x14ac:dyDescent="0.3">
      <c r="A352" s="18" t="str">
        <f t="shared" ref="A352:B352" si="366">IF(AND(ISNUMBER(SEARCH("Yes",C352)),ISNUMBER(SEARCH("Yes",E352)),ISNUMBER(SEARCH("Yes",G352)),ISNUMBER(SEARCH("Yes",I352))),"Yes","No")</f>
        <v>No</v>
      </c>
      <c r="B352" s="18" t="str">
        <f t="shared" si="366"/>
        <v>No</v>
      </c>
      <c r="C352" s="15" t="str">
        <f t="shared" si="264"/>
        <v>No</v>
      </c>
      <c r="D352" s="18" t="str">
        <f t="shared" si="265"/>
        <v>No</v>
      </c>
      <c r="E352" s="18" t="str">
        <f t="shared" si="266"/>
        <v>No</v>
      </c>
      <c r="F352" s="18" t="str">
        <f t="shared" si="267"/>
        <v>No</v>
      </c>
      <c r="G352" s="18" t="str">
        <f t="shared" si="268"/>
        <v>No</v>
      </c>
      <c r="H352" s="18" t="str">
        <f t="shared" si="269"/>
        <v>No</v>
      </c>
      <c r="I352" s="18" t="str">
        <f t="shared" si="270"/>
        <v>Yes</v>
      </c>
      <c r="J352" s="18" t="str">
        <f t="shared" si="271"/>
        <v>Yes</v>
      </c>
      <c r="K352" s="21">
        <v>350</v>
      </c>
      <c r="L352" s="5" t="s">
        <v>979</v>
      </c>
      <c r="M352" s="5" t="s">
        <v>980</v>
      </c>
      <c r="N352" s="5" t="s">
        <v>2266</v>
      </c>
      <c r="O352" s="5" t="s">
        <v>149</v>
      </c>
      <c r="P352" s="5" t="s">
        <v>2623</v>
      </c>
      <c r="Q352" s="32" t="s">
        <v>6976</v>
      </c>
      <c r="R352" s="21">
        <v>1</v>
      </c>
      <c r="S352" s="33"/>
      <c r="T352" s="33"/>
      <c r="U352" s="33"/>
      <c r="V352" s="33"/>
      <c r="W352" s="33"/>
      <c r="X352" s="33"/>
      <c r="Y352" s="33"/>
      <c r="Z352" s="33"/>
      <c r="AA352" s="5" t="s">
        <v>2269</v>
      </c>
      <c r="AB352" s="5" t="s">
        <v>5730</v>
      </c>
      <c r="AC352" s="32" t="s">
        <v>6977</v>
      </c>
      <c r="AD352" s="21">
        <v>1</v>
      </c>
    </row>
    <row r="353" spans="1:30" x14ac:dyDescent="0.3">
      <c r="A353" s="18" t="str">
        <f t="shared" ref="A353:B353" si="367">IF(AND(ISNUMBER(SEARCH("Yes",C353)),ISNUMBER(SEARCH("Yes",E353)),ISNUMBER(SEARCH("Yes",G353)),ISNUMBER(SEARCH("Yes",I353))),"Yes","No")</f>
        <v>No</v>
      </c>
      <c r="B353" s="18" t="str">
        <f t="shared" si="367"/>
        <v>No</v>
      </c>
      <c r="C353" s="15" t="str">
        <f t="shared" si="264"/>
        <v>No</v>
      </c>
      <c r="D353" s="18" t="str">
        <f t="shared" si="265"/>
        <v>No</v>
      </c>
      <c r="E353" s="18" t="str">
        <f t="shared" si="266"/>
        <v>No</v>
      </c>
      <c r="F353" s="18" t="str">
        <f t="shared" si="267"/>
        <v>No</v>
      </c>
      <c r="G353" s="18" t="str">
        <f t="shared" si="268"/>
        <v>No</v>
      </c>
      <c r="H353" s="18" t="str">
        <f t="shared" si="269"/>
        <v>No</v>
      </c>
      <c r="I353" s="18" t="str">
        <f t="shared" si="270"/>
        <v>Yes</v>
      </c>
      <c r="J353" s="18" t="str">
        <f t="shared" si="271"/>
        <v>No</v>
      </c>
      <c r="K353" s="21">
        <v>351</v>
      </c>
      <c r="L353" s="5" t="s">
        <v>981</v>
      </c>
      <c r="M353" s="5" t="s">
        <v>3622</v>
      </c>
      <c r="N353" s="5" t="s">
        <v>2266</v>
      </c>
      <c r="O353" s="5" t="s">
        <v>149</v>
      </c>
      <c r="P353" s="5" t="s">
        <v>2623</v>
      </c>
      <c r="Q353" s="32" t="s">
        <v>6978</v>
      </c>
      <c r="R353" s="21">
        <v>1</v>
      </c>
      <c r="S353" s="33"/>
      <c r="T353" s="33"/>
      <c r="U353" s="33"/>
      <c r="V353" s="33"/>
      <c r="W353" s="33"/>
      <c r="X353" s="33"/>
      <c r="Y353" s="33"/>
      <c r="Z353" s="33"/>
      <c r="AA353" s="5" t="s">
        <v>149</v>
      </c>
      <c r="AB353" s="5" t="s">
        <v>3624</v>
      </c>
      <c r="AC353" s="32" t="s">
        <v>6979</v>
      </c>
      <c r="AD353" s="21">
        <v>1</v>
      </c>
    </row>
    <row r="354" spans="1:30" x14ac:dyDescent="0.3">
      <c r="A354" s="18" t="str">
        <f t="shared" ref="A354:B354" si="368">IF(AND(ISNUMBER(SEARCH("Yes",C354)),ISNUMBER(SEARCH("Yes",E354)),ISNUMBER(SEARCH("Yes",G354)),ISNUMBER(SEARCH("Yes",I354))),"Yes","No")</f>
        <v>Yes</v>
      </c>
      <c r="B354" s="18" t="str">
        <f t="shared" si="368"/>
        <v>Yes</v>
      </c>
      <c r="C354" s="15" t="str">
        <f t="shared" si="264"/>
        <v>Yes</v>
      </c>
      <c r="D354" s="18" t="str">
        <f t="shared" si="265"/>
        <v>Yes</v>
      </c>
      <c r="E354" s="18" t="str">
        <f t="shared" si="266"/>
        <v>Yes</v>
      </c>
      <c r="F354" s="18" t="str">
        <f t="shared" si="267"/>
        <v>Yes</v>
      </c>
      <c r="G354" s="18" t="str">
        <f t="shared" si="268"/>
        <v>Yes</v>
      </c>
      <c r="H354" s="18" t="str">
        <f t="shared" si="269"/>
        <v>Yes</v>
      </c>
      <c r="I354" s="18" t="str">
        <f t="shared" si="270"/>
        <v>Yes</v>
      </c>
      <c r="J354" s="18" t="str">
        <f t="shared" si="271"/>
        <v>Yes</v>
      </c>
      <c r="K354" s="21">
        <v>352</v>
      </c>
      <c r="L354" s="5" t="s">
        <v>29</v>
      </c>
      <c r="M354" s="5" t="s">
        <v>71</v>
      </c>
      <c r="N354" s="5" t="s">
        <v>2266</v>
      </c>
      <c r="O354" s="5" t="s">
        <v>21</v>
      </c>
      <c r="P354" s="5" t="s">
        <v>3626</v>
      </c>
      <c r="Q354" s="32" t="s">
        <v>6980</v>
      </c>
      <c r="R354" s="21">
        <v>1</v>
      </c>
      <c r="S354" s="5" t="s">
        <v>21</v>
      </c>
      <c r="T354" s="5" t="s">
        <v>6981</v>
      </c>
      <c r="U354" s="32" t="s">
        <v>6982</v>
      </c>
      <c r="V354" s="21">
        <v>1</v>
      </c>
      <c r="W354" s="5" t="s">
        <v>2269</v>
      </c>
      <c r="X354" s="5" t="s">
        <v>6983</v>
      </c>
      <c r="Y354" s="32" t="s">
        <v>6984</v>
      </c>
      <c r="Z354" s="21">
        <v>1</v>
      </c>
      <c r="AA354" s="5" t="s">
        <v>21</v>
      </c>
      <c r="AB354" s="5" t="s">
        <v>3170</v>
      </c>
      <c r="AC354" s="32" t="s">
        <v>5691</v>
      </c>
      <c r="AD354" s="21">
        <v>1</v>
      </c>
    </row>
    <row r="355" spans="1:30" x14ac:dyDescent="0.3">
      <c r="A355" s="18" t="str">
        <f t="shared" ref="A355:B355" si="369">IF(AND(ISNUMBER(SEARCH("Yes",C355)),ISNUMBER(SEARCH("Yes",E355)),ISNUMBER(SEARCH("Yes",G355)),ISNUMBER(SEARCH("Yes",I355))),"Yes","No")</f>
        <v>No</v>
      </c>
      <c r="B355" s="18" t="str">
        <f t="shared" si="369"/>
        <v>No</v>
      </c>
      <c r="C355" s="15" t="str">
        <f t="shared" si="264"/>
        <v>No</v>
      </c>
      <c r="D355" s="18" t="str">
        <f t="shared" si="265"/>
        <v>No</v>
      </c>
      <c r="E355" s="18" t="str">
        <f t="shared" si="266"/>
        <v>No</v>
      </c>
      <c r="F355" s="18" t="str">
        <f t="shared" si="267"/>
        <v>No</v>
      </c>
      <c r="G355" s="18" t="str">
        <f t="shared" si="268"/>
        <v>No</v>
      </c>
      <c r="H355" s="18" t="str">
        <f t="shared" si="269"/>
        <v>No</v>
      </c>
      <c r="I355" s="18" t="str">
        <f t="shared" si="270"/>
        <v>Yes</v>
      </c>
      <c r="J355" s="18" t="str">
        <f t="shared" si="271"/>
        <v>Yes</v>
      </c>
      <c r="K355" s="21">
        <v>353</v>
      </c>
      <c r="L355" s="5" t="s">
        <v>983</v>
      </c>
      <c r="M355" s="5" t="s">
        <v>984</v>
      </c>
      <c r="N355" s="5" t="s">
        <v>2266</v>
      </c>
      <c r="O355" s="5" t="s">
        <v>149</v>
      </c>
      <c r="P355" s="5" t="s">
        <v>2305</v>
      </c>
      <c r="Q355" s="32" t="s">
        <v>6985</v>
      </c>
      <c r="R355" s="21">
        <v>1</v>
      </c>
      <c r="S355" s="33"/>
      <c r="T355" s="33"/>
      <c r="U355" s="33"/>
      <c r="V355" s="33"/>
      <c r="W355" s="33"/>
      <c r="X355" s="33"/>
      <c r="Y355" s="33"/>
      <c r="Z355" s="33"/>
      <c r="AA355" s="5" t="s">
        <v>2269</v>
      </c>
      <c r="AB355" s="5" t="s">
        <v>3083</v>
      </c>
      <c r="AC355" s="32" t="s">
        <v>3084</v>
      </c>
      <c r="AD355" s="21">
        <v>1</v>
      </c>
    </row>
    <row r="356" spans="1:30" x14ac:dyDescent="0.3">
      <c r="A356" s="18" t="str">
        <f t="shared" ref="A356:B356" si="370">IF(AND(ISNUMBER(SEARCH("Yes",C356)),ISNUMBER(SEARCH("Yes",E356)),ISNUMBER(SEARCH("Yes",G356)),ISNUMBER(SEARCH("Yes",I356))),"Yes","No")</f>
        <v>No</v>
      </c>
      <c r="B356" s="18" t="str">
        <f t="shared" si="370"/>
        <v>No</v>
      </c>
      <c r="C356" s="15" t="str">
        <f t="shared" si="264"/>
        <v>No</v>
      </c>
      <c r="D356" s="18" t="str">
        <f t="shared" si="265"/>
        <v>No</v>
      </c>
      <c r="E356" s="18" t="str">
        <f t="shared" si="266"/>
        <v>No</v>
      </c>
      <c r="F356" s="18" t="str">
        <f t="shared" si="267"/>
        <v>No</v>
      </c>
      <c r="G356" s="18" t="str">
        <f t="shared" si="268"/>
        <v>No</v>
      </c>
      <c r="H356" s="18" t="str">
        <f t="shared" si="269"/>
        <v>No</v>
      </c>
      <c r="I356" s="18" t="str">
        <f t="shared" si="270"/>
        <v>Yes</v>
      </c>
      <c r="J356" s="18" t="str">
        <f t="shared" si="271"/>
        <v>Yes</v>
      </c>
      <c r="K356" s="21">
        <v>354</v>
      </c>
      <c r="L356" s="5" t="s">
        <v>985</v>
      </c>
      <c r="M356" s="5" t="s">
        <v>986</v>
      </c>
      <c r="N356" s="5" t="s">
        <v>2266</v>
      </c>
      <c r="O356" s="5" t="s">
        <v>149</v>
      </c>
      <c r="P356" s="5" t="s">
        <v>2292</v>
      </c>
      <c r="Q356" s="32" t="s">
        <v>6986</v>
      </c>
      <c r="R356" s="21">
        <v>1</v>
      </c>
      <c r="S356" s="33"/>
      <c r="T356" s="33"/>
      <c r="U356" s="33"/>
      <c r="V356" s="33"/>
      <c r="W356" s="33"/>
      <c r="X356" s="33"/>
      <c r="Y356" s="33"/>
      <c r="Z356" s="33"/>
      <c r="AA356" s="5" t="s">
        <v>2269</v>
      </c>
      <c r="AB356" s="5" t="s">
        <v>3114</v>
      </c>
      <c r="AC356" s="32" t="s">
        <v>6987</v>
      </c>
      <c r="AD356" s="21">
        <v>1</v>
      </c>
    </row>
    <row r="357" spans="1:30" x14ac:dyDescent="0.3">
      <c r="A357" s="18" t="str">
        <f t="shared" ref="A357:B357" si="371">IF(AND(ISNUMBER(SEARCH("Yes",C357)),ISNUMBER(SEARCH("Yes",E357)),ISNUMBER(SEARCH("Yes",G357)),ISNUMBER(SEARCH("Yes",I357))),"Yes","No")</f>
        <v>No</v>
      </c>
      <c r="B357" s="18" t="str">
        <f t="shared" si="371"/>
        <v>No</v>
      </c>
      <c r="C357" s="15" t="str">
        <f t="shared" si="264"/>
        <v>No</v>
      </c>
      <c r="D357" s="18" t="str">
        <f t="shared" si="265"/>
        <v>No</v>
      </c>
      <c r="E357" s="18" t="str">
        <f t="shared" si="266"/>
        <v>No</v>
      </c>
      <c r="F357" s="18" t="str">
        <f t="shared" si="267"/>
        <v>No</v>
      </c>
      <c r="G357" s="18" t="str">
        <f t="shared" si="268"/>
        <v>No</v>
      </c>
      <c r="H357" s="18" t="str">
        <f t="shared" si="269"/>
        <v>No</v>
      </c>
      <c r="I357" s="18" t="str">
        <f t="shared" si="270"/>
        <v>Yes</v>
      </c>
      <c r="J357" s="18" t="str">
        <f t="shared" si="271"/>
        <v>Yes</v>
      </c>
      <c r="K357" s="21">
        <v>355</v>
      </c>
      <c r="L357" s="5" t="s">
        <v>987</v>
      </c>
      <c r="M357" s="5" t="s">
        <v>988</v>
      </c>
      <c r="N357" s="5" t="s">
        <v>2266</v>
      </c>
      <c r="O357" s="5" t="s">
        <v>149</v>
      </c>
      <c r="P357" s="5" t="s">
        <v>6988</v>
      </c>
      <c r="Q357" s="32" t="s">
        <v>6989</v>
      </c>
      <c r="R357" s="21">
        <v>1</v>
      </c>
      <c r="S357" s="33"/>
      <c r="T357" s="33"/>
      <c r="U357" s="33"/>
      <c r="V357" s="33"/>
      <c r="W357" s="33"/>
      <c r="X357" s="33"/>
      <c r="Y357" s="33"/>
      <c r="Z357" s="33"/>
      <c r="AA357" s="5" t="s">
        <v>2269</v>
      </c>
      <c r="AB357" s="5" t="s">
        <v>6990</v>
      </c>
      <c r="AC357" s="32" t="s">
        <v>6991</v>
      </c>
      <c r="AD357" s="21">
        <v>1</v>
      </c>
    </row>
    <row r="358" spans="1:30" x14ac:dyDescent="0.3">
      <c r="A358" s="18" t="str">
        <f t="shared" ref="A358:B358" si="372">IF(AND(ISNUMBER(SEARCH("Yes",C358)),ISNUMBER(SEARCH("Yes",E358)),ISNUMBER(SEARCH("Yes",G358)),ISNUMBER(SEARCH("Yes",I358))),"Yes","No")</f>
        <v>No</v>
      </c>
      <c r="B358" s="18" t="str">
        <f t="shared" si="372"/>
        <v>No</v>
      </c>
      <c r="C358" s="15" t="str">
        <f t="shared" si="264"/>
        <v>No</v>
      </c>
      <c r="D358" s="18" t="str">
        <f t="shared" si="265"/>
        <v>No</v>
      </c>
      <c r="E358" s="18" t="str">
        <f t="shared" si="266"/>
        <v>No</v>
      </c>
      <c r="F358" s="18" t="str">
        <f t="shared" si="267"/>
        <v>No</v>
      </c>
      <c r="G358" s="18" t="str">
        <f t="shared" si="268"/>
        <v>No</v>
      </c>
      <c r="H358" s="18" t="str">
        <f t="shared" si="269"/>
        <v>No</v>
      </c>
      <c r="I358" s="18" t="str">
        <f t="shared" si="270"/>
        <v>Yes</v>
      </c>
      <c r="J358" s="18" t="str">
        <f t="shared" si="271"/>
        <v>Yes</v>
      </c>
      <c r="K358" s="21">
        <v>356</v>
      </c>
      <c r="L358" s="5" t="s">
        <v>989</v>
      </c>
      <c r="M358" s="5" t="s">
        <v>990</v>
      </c>
      <c r="N358" s="5" t="s">
        <v>2266</v>
      </c>
      <c r="O358" s="5" t="s">
        <v>149</v>
      </c>
      <c r="P358" s="5" t="s">
        <v>2276</v>
      </c>
      <c r="Q358" s="32" t="s">
        <v>2809</v>
      </c>
      <c r="R358" s="21">
        <v>1</v>
      </c>
      <c r="S358" s="33"/>
      <c r="T358" s="33"/>
      <c r="U358" s="33"/>
      <c r="V358" s="33"/>
      <c r="W358" s="33"/>
      <c r="X358" s="33"/>
      <c r="Y358" s="33"/>
      <c r="Z358" s="33"/>
      <c r="AA358" s="5" t="s">
        <v>2269</v>
      </c>
      <c r="AB358" s="5" t="s">
        <v>6992</v>
      </c>
      <c r="AC358" s="32" t="s">
        <v>6993</v>
      </c>
      <c r="AD358" s="21">
        <v>1</v>
      </c>
    </row>
    <row r="359" spans="1:30" x14ac:dyDescent="0.3">
      <c r="A359" s="18" t="str">
        <f t="shared" ref="A359:B359" si="373">IF(AND(ISNUMBER(SEARCH("Yes",C359)),ISNUMBER(SEARCH("Yes",E359)),ISNUMBER(SEARCH("Yes",G359)),ISNUMBER(SEARCH("Yes",I359))),"Yes","No")</f>
        <v>No</v>
      </c>
      <c r="B359" s="18" t="str">
        <f t="shared" si="373"/>
        <v>No</v>
      </c>
      <c r="C359" s="15" t="str">
        <f t="shared" si="264"/>
        <v>No</v>
      </c>
      <c r="D359" s="18" t="str">
        <f t="shared" si="265"/>
        <v>No</v>
      </c>
      <c r="E359" s="18" t="str">
        <f t="shared" si="266"/>
        <v>No</v>
      </c>
      <c r="F359" s="18" t="str">
        <f t="shared" si="267"/>
        <v>No</v>
      </c>
      <c r="G359" s="18" t="str">
        <f t="shared" si="268"/>
        <v>No</v>
      </c>
      <c r="H359" s="18" t="str">
        <f t="shared" si="269"/>
        <v>No</v>
      </c>
      <c r="I359" s="18" t="str">
        <f t="shared" si="270"/>
        <v>Yes</v>
      </c>
      <c r="J359" s="18" t="str">
        <f t="shared" si="271"/>
        <v>Yes</v>
      </c>
      <c r="K359" s="21">
        <v>357</v>
      </c>
      <c r="L359" s="5" t="s">
        <v>991</v>
      </c>
      <c r="M359" s="5" t="s">
        <v>992</v>
      </c>
      <c r="N359" s="5" t="s">
        <v>2266</v>
      </c>
      <c r="O359" s="5" t="s">
        <v>149</v>
      </c>
      <c r="P359" s="5" t="s">
        <v>6994</v>
      </c>
      <c r="Q359" s="32" t="s">
        <v>3648</v>
      </c>
      <c r="R359" s="21">
        <v>1</v>
      </c>
      <c r="S359" s="33"/>
      <c r="T359" s="33"/>
      <c r="U359" s="33"/>
      <c r="V359" s="33"/>
      <c r="W359" s="33"/>
      <c r="X359" s="33"/>
      <c r="Y359" s="33"/>
      <c r="Z359" s="33"/>
      <c r="AA359" s="5" t="s">
        <v>21</v>
      </c>
      <c r="AB359" s="5" t="s">
        <v>6995</v>
      </c>
      <c r="AC359" s="32" t="s">
        <v>6996</v>
      </c>
      <c r="AD359" s="21">
        <v>1</v>
      </c>
    </row>
    <row r="360" spans="1:30" x14ac:dyDescent="0.3">
      <c r="A360" s="18" t="str">
        <f t="shared" ref="A360:B360" si="374">IF(AND(ISNUMBER(SEARCH("Yes",C360)),ISNUMBER(SEARCH("Yes",E360)),ISNUMBER(SEARCH("Yes",G360)),ISNUMBER(SEARCH("Yes",I360))),"Yes","No")</f>
        <v>No</v>
      </c>
      <c r="B360" s="18" t="str">
        <f t="shared" si="374"/>
        <v>No</v>
      </c>
      <c r="C360" s="15" t="str">
        <f t="shared" si="264"/>
        <v>No</v>
      </c>
      <c r="D360" s="18" t="str">
        <f t="shared" si="265"/>
        <v>No</v>
      </c>
      <c r="E360" s="18" t="str">
        <f t="shared" si="266"/>
        <v>No</v>
      </c>
      <c r="F360" s="18" t="str">
        <f t="shared" si="267"/>
        <v>No</v>
      </c>
      <c r="G360" s="18" t="str">
        <f t="shared" si="268"/>
        <v>No</v>
      </c>
      <c r="H360" s="18" t="str">
        <f t="shared" si="269"/>
        <v>No</v>
      </c>
      <c r="I360" s="18" t="str">
        <f t="shared" si="270"/>
        <v>Yes</v>
      </c>
      <c r="J360" s="18" t="str">
        <f t="shared" si="271"/>
        <v>Yes</v>
      </c>
      <c r="K360" s="21">
        <v>358</v>
      </c>
      <c r="L360" s="5" t="s">
        <v>993</v>
      </c>
      <c r="M360" s="5" t="s">
        <v>994</v>
      </c>
      <c r="N360" s="5" t="s">
        <v>2266</v>
      </c>
      <c r="O360" s="5" t="s">
        <v>149</v>
      </c>
      <c r="P360" s="5" t="s">
        <v>2623</v>
      </c>
      <c r="Q360" s="32" t="s">
        <v>6997</v>
      </c>
      <c r="R360" s="21">
        <v>1</v>
      </c>
      <c r="S360" s="33"/>
      <c r="T360" s="33"/>
      <c r="U360" s="33"/>
      <c r="V360" s="33"/>
      <c r="W360" s="33"/>
      <c r="X360" s="33"/>
      <c r="Y360" s="33"/>
      <c r="Z360" s="33"/>
      <c r="AA360" s="5" t="s">
        <v>21</v>
      </c>
      <c r="AB360" s="5" t="s">
        <v>6998</v>
      </c>
      <c r="AC360" s="32" t="s">
        <v>6999</v>
      </c>
      <c r="AD360" s="21">
        <v>1</v>
      </c>
    </row>
    <row r="361" spans="1:30" x14ac:dyDescent="0.3">
      <c r="A361" s="18" t="str">
        <f t="shared" ref="A361:B361" si="375">IF(AND(ISNUMBER(SEARCH("Yes",C361)),ISNUMBER(SEARCH("Yes",E361)),ISNUMBER(SEARCH("Yes",G361)),ISNUMBER(SEARCH("Yes",I361))),"Yes","No")</f>
        <v>No</v>
      </c>
      <c r="B361" s="18" t="str">
        <f t="shared" si="375"/>
        <v>No</v>
      </c>
      <c r="C361" s="15" t="str">
        <f t="shared" si="264"/>
        <v>No</v>
      </c>
      <c r="D361" s="18" t="str">
        <f t="shared" si="265"/>
        <v>No</v>
      </c>
      <c r="E361" s="18" t="str">
        <f t="shared" si="266"/>
        <v>No</v>
      </c>
      <c r="F361" s="18" t="str">
        <f t="shared" si="267"/>
        <v>No</v>
      </c>
      <c r="G361" s="18" t="str">
        <f t="shared" si="268"/>
        <v>No</v>
      </c>
      <c r="H361" s="18" t="str">
        <f t="shared" si="269"/>
        <v>No</v>
      </c>
      <c r="I361" s="18" t="str">
        <f t="shared" si="270"/>
        <v>Yes</v>
      </c>
      <c r="J361" s="18" t="str">
        <f t="shared" si="271"/>
        <v>Yes</v>
      </c>
      <c r="K361" s="21">
        <v>359</v>
      </c>
      <c r="L361" s="5" t="s">
        <v>995</v>
      </c>
      <c r="M361" s="5" t="s">
        <v>996</v>
      </c>
      <c r="N361" s="5" t="s">
        <v>2266</v>
      </c>
      <c r="O361" s="5" t="s">
        <v>149</v>
      </c>
      <c r="P361" s="5" t="s">
        <v>2292</v>
      </c>
      <c r="Q361" s="32" t="s">
        <v>7000</v>
      </c>
      <c r="R361" s="21">
        <v>1</v>
      </c>
      <c r="S361" s="33"/>
      <c r="T361" s="33"/>
      <c r="U361" s="33"/>
      <c r="V361" s="33"/>
      <c r="W361" s="33"/>
      <c r="X361" s="33"/>
      <c r="Y361" s="33"/>
      <c r="Z361" s="33"/>
      <c r="AA361" s="5" t="s">
        <v>21</v>
      </c>
      <c r="AB361" s="5" t="s">
        <v>7001</v>
      </c>
      <c r="AC361" s="32" t="s">
        <v>7002</v>
      </c>
      <c r="AD361" s="21">
        <v>1</v>
      </c>
    </row>
    <row r="362" spans="1:30" x14ac:dyDescent="0.3">
      <c r="A362" s="18" t="str">
        <f t="shared" ref="A362:B362" si="376">IF(AND(ISNUMBER(SEARCH("Yes",C362)),ISNUMBER(SEARCH("Yes",E362)),ISNUMBER(SEARCH("Yes",G362)),ISNUMBER(SEARCH("Yes",I362))),"Yes","No")</f>
        <v>No</v>
      </c>
      <c r="B362" s="18" t="str">
        <f t="shared" si="376"/>
        <v>No</v>
      </c>
      <c r="C362" s="15" t="str">
        <f t="shared" si="264"/>
        <v>No</v>
      </c>
      <c r="D362" s="18" t="str">
        <f t="shared" si="265"/>
        <v>No</v>
      </c>
      <c r="E362" s="18" t="str">
        <f t="shared" si="266"/>
        <v>No</v>
      </c>
      <c r="F362" s="18" t="str">
        <f t="shared" si="267"/>
        <v>No</v>
      </c>
      <c r="G362" s="18" t="str">
        <f t="shared" si="268"/>
        <v>No</v>
      </c>
      <c r="H362" s="18" t="str">
        <f t="shared" si="269"/>
        <v>No</v>
      </c>
      <c r="I362" s="18" t="str">
        <f t="shared" si="270"/>
        <v>Yes</v>
      </c>
      <c r="J362" s="18" t="str">
        <f t="shared" si="271"/>
        <v>Yes</v>
      </c>
      <c r="K362" s="21">
        <v>360</v>
      </c>
      <c r="L362" s="5" t="s">
        <v>997</v>
      </c>
      <c r="M362" s="5" t="s">
        <v>3657</v>
      </c>
      <c r="N362" s="5" t="s">
        <v>2266</v>
      </c>
      <c r="O362" s="5" t="s">
        <v>149</v>
      </c>
      <c r="P362" s="5" t="s">
        <v>2390</v>
      </c>
      <c r="Q362" s="32" t="s">
        <v>3659</v>
      </c>
      <c r="R362" s="21">
        <v>1</v>
      </c>
      <c r="S362" s="33"/>
      <c r="T362" s="33"/>
      <c r="U362" s="33"/>
      <c r="V362" s="33"/>
      <c r="W362" s="33"/>
      <c r="X362" s="33"/>
      <c r="Y362" s="33"/>
      <c r="Z362" s="33"/>
      <c r="AA362" s="5" t="s">
        <v>21</v>
      </c>
      <c r="AB362" s="5" t="s">
        <v>7003</v>
      </c>
      <c r="AC362" s="32" t="s">
        <v>7004</v>
      </c>
      <c r="AD362" s="21">
        <v>1</v>
      </c>
    </row>
    <row r="363" spans="1:30" x14ac:dyDescent="0.3">
      <c r="A363" s="18" t="str">
        <f t="shared" ref="A363:B363" si="377">IF(AND(ISNUMBER(SEARCH("Yes",C363)),ISNUMBER(SEARCH("Yes",E363)),ISNUMBER(SEARCH("Yes",G363)),ISNUMBER(SEARCH("Yes",I363))),"Yes","No")</f>
        <v>No</v>
      </c>
      <c r="B363" s="18" t="str">
        <f t="shared" si="377"/>
        <v>No</v>
      </c>
      <c r="C363" s="15" t="str">
        <f t="shared" si="264"/>
        <v>No</v>
      </c>
      <c r="D363" s="18" t="str">
        <f t="shared" si="265"/>
        <v>No</v>
      </c>
      <c r="E363" s="18" t="str">
        <f t="shared" si="266"/>
        <v>No</v>
      </c>
      <c r="F363" s="18" t="str">
        <f t="shared" si="267"/>
        <v>No</v>
      </c>
      <c r="G363" s="18" t="str">
        <f t="shared" si="268"/>
        <v>No</v>
      </c>
      <c r="H363" s="18" t="str">
        <f t="shared" si="269"/>
        <v>No</v>
      </c>
      <c r="I363" s="18" t="str">
        <f t="shared" si="270"/>
        <v>Yes</v>
      </c>
      <c r="J363" s="18" t="str">
        <f t="shared" si="271"/>
        <v>No</v>
      </c>
      <c r="K363" s="21">
        <v>361</v>
      </c>
      <c r="L363" s="5" t="s">
        <v>999</v>
      </c>
      <c r="M363" s="5" t="s">
        <v>1000</v>
      </c>
      <c r="N363" s="5" t="s">
        <v>2266</v>
      </c>
      <c r="O363" s="5" t="s">
        <v>149</v>
      </c>
      <c r="P363" s="5" t="s">
        <v>2351</v>
      </c>
      <c r="Q363" s="32" t="s">
        <v>7005</v>
      </c>
      <c r="R363" s="21">
        <v>1</v>
      </c>
      <c r="S363" s="33"/>
      <c r="T363" s="33"/>
      <c r="U363" s="33"/>
      <c r="V363" s="33"/>
      <c r="W363" s="33"/>
      <c r="X363" s="33"/>
      <c r="Y363" s="33"/>
      <c r="Z363" s="33"/>
      <c r="AA363" s="5" t="s">
        <v>149</v>
      </c>
      <c r="AB363" s="5" t="s">
        <v>2890</v>
      </c>
      <c r="AC363" s="32" t="s">
        <v>2850</v>
      </c>
      <c r="AD363" s="21">
        <v>1</v>
      </c>
    </row>
    <row r="364" spans="1:30" x14ac:dyDescent="0.3">
      <c r="A364" s="18" t="str">
        <f t="shared" ref="A364:B364" si="378">IF(AND(ISNUMBER(SEARCH("Yes",C364)),ISNUMBER(SEARCH("Yes",E364)),ISNUMBER(SEARCH("Yes",G364)),ISNUMBER(SEARCH("Yes",I364))),"Yes","No")</f>
        <v>No</v>
      </c>
      <c r="B364" s="18" t="str">
        <f t="shared" si="378"/>
        <v>No</v>
      </c>
      <c r="C364" s="15" t="str">
        <f t="shared" si="264"/>
        <v>No</v>
      </c>
      <c r="D364" s="18" t="str">
        <f t="shared" si="265"/>
        <v>No</v>
      </c>
      <c r="E364" s="18" t="str">
        <f t="shared" si="266"/>
        <v>No</v>
      </c>
      <c r="F364" s="18" t="str">
        <f t="shared" si="267"/>
        <v>No</v>
      </c>
      <c r="G364" s="18" t="str">
        <f t="shared" si="268"/>
        <v>No</v>
      </c>
      <c r="H364" s="18" t="str">
        <f t="shared" si="269"/>
        <v>No</v>
      </c>
      <c r="I364" s="18" t="str">
        <f t="shared" si="270"/>
        <v>Yes</v>
      </c>
      <c r="J364" s="18" t="str">
        <f t="shared" si="271"/>
        <v>Yes</v>
      </c>
      <c r="K364" s="21">
        <v>362</v>
      </c>
      <c r="L364" s="5" t="s">
        <v>1001</v>
      </c>
      <c r="M364" s="5" t="s">
        <v>1002</v>
      </c>
      <c r="N364" s="5" t="s">
        <v>2266</v>
      </c>
      <c r="O364" s="5" t="s">
        <v>149</v>
      </c>
      <c r="P364" s="5" t="s">
        <v>2292</v>
      </c>
      <c r="Q364" s="32" t="s">
        <v>7006</v>
      </c>
      <c r="R364" s="21">
        <v>1</v>
      </c>
      <c r="S364" s="33"/>
      <c r="T364" s="33"/>
      <c r="U364" s="33"/>
      <c r="V364" s="33"/>
      <c r="W364" s="33"/>
      <c r="X364" s="33"/>
      <c r="Y364" s="33"/>
      <c r="Z364" s="33"/>
      <c r="AA364" s="5" t="s">
        <v>2269</v>
      </c>
      <c r="AB364" s="5" t="s">
        <v>7007</v>
      </c>
      <c r="AC364" s="32" t="s">
        <v>7008</v>
      </c>
      <c r="AD364" s="21">
        <v>1</v>
      </c>
    </row>
    <row r="365" spans="1:30" x14ac:dyDescent="0.3">
      <c r="A365" s="18" t="str">
        <f t="shared" ref="A365:B365" si="379">IF(AND(ISNUMBER(SEARCH("Yes",C365)),ISNUMBER(SEARCH("Yes",E365)),ISNUMBER(SEARCH("Yes",G365)),ISNUMBER(SEARCH("Yes",I365))),"Yes","No")</f>
        <v>No</v>
      </c>
      <c r="B365" s="18" t="str">
        <f t="shared" si="379"/>
        <v>No</v>
      </c>
      <c r="C365" s="15" t="str">
        <f t="shared" si="264"/>
        <v>No</v>
      </c>
      <c r="D365" s="18" t="str">
        <f t="shared" si="265"/>
        <v>No</v>
      </c>
      <c r="E365" s="18" t="str">
        <f t="shared" si="266"/>
        <v>No</v>
      </c>
      <c r="F365" s="18" t="str">
        <f t="shared" si="267"/>
        <v>No</v>
      </c>
      <c r="G365" s="18" t="str">
        <f t="shared" si="268"/>
        <v>No</v>
      </c>
      <c r="H365" s="18" t="str">
        <f t="shared" si="269"/>
        <v>No</v>
      </c>
      <c r="I365" s="18" t="str">
        <f t="shared" si="270"/>
        <v>Yes</v>
      </c>
      <c r="J365" s="18" t="str">
        <f t="shared" si="271"/>
        <v>Yes</v>
      </c>
      <c r="K365" s="21">
        <v>363</v>
      </c>
      <c r="L365" s="5" t="s">
        <v>1003</v>
      </c>
      <c r="M365" s="5" t="s">
        <v>1004</v>
      </c>
      <c r="N365" s="5" t="s">
        <v>2266</v>
      </c>
      <c r="O365" s="5" t="s">
        <v>149</v>
      </c>
      <c r="P365" s="5" t="s">
        <v>2276</v>
      </c>
      <c r="Q365" s="32" t="s">
        <v>2556</v>
      </c>
      <c r="R365" s="21">
        <v>1</v>
      </c>
      <c r="S365" s="33"/>
      <c r="T365" s="33"/>
      <c r="U365" s="33"/>
      <c r="V365" s="33"/>
      <c r="W365" s="33"/>
      <c r="X365" s="33"/>
      <c r="Y365" s="33"/>
      <c r="Z365" s="33"/>
      <c r="AA365" s="5" t="s">
        <v>2269</v>
      </c>
      <c r="AB365" s="5" t="s">
        <v>7009</v>
      </c>
      <c r="AC365" s="32" t="s">
        <v>7010</v>
      </c>
      <c r="AD365" s="21">
        <v>1</v>
      </c>
    </row>
    <row r="366" spans="1:30" x14ac:dyDescent="0.3">
      <c r="A366" s="18" t="str">
        <f t="shared" ref="A366:B366" si="380">IF(AND(ISNUMBER(SEARCH("Yes",C366)),ISNUMBER(SEARCH("Yes",E366)),ISNUMBER(SEARCH("Yes",G366)),ISNUMBER(SEARCH("Yes",I366))),"Yes","No")</f>
        <v>Yes</v>
      </c>
      <c r="B366" s="18" t="str">
        <f t="shared" si="380"/>
        <v>Yes</v>
      </c>
      <c r="C366" s="15" t="str">
        <f t="shared" si="264"/>
        <v>Yes</v>
      </c>
      <c r="D366" s="18" t="str">
        <f t="shared" si="265"/>
        <v>Yes</v>
      </c>
      <c r="E366" s="18" t="str">
        <f t="shared" si="266"/>
        <v>Yes</v>
      </c>
      <c r="F366" s="18" t="str">
        <f t="shared" si="267"/>
        <v>Yes</v>
      </c>
      <c r="G366" s="18" t="str">
        <f t="shared" si="268"/>
        <v>Yes</v>
      </c>
      <c r="H366" s="18" t="str">
        <f t="shared" si="269"/>
        <v>Yes</v>
      </c>
      <c r="I366" s="18" t="str">
        <f t="shared" si="270"/>
        <v>Yes</v>
      </c>
      <c r="J366" s="18" t="str">
        <f t="shared" si="271"/>
        <v>Yes</v>
      </c>
      <c r="K366" s="21">
        <v>364</v>
      </c>
      <c r="L366" s="5" t="s">
        <v>73</v>
      </c>
      <c r="M366" s="5" t="s">
        <v>74</v>
      </c>
      <c r="N366" s="5" t="s">
        <v>2266</v>
      </c>
      <c r="O366" s="5" t="s">
        <v>21</v>
      </c>
      <c r="P366" s="5" t="s">
        <v>7011</v>
      </c>
      <c r="Q366" s="32" t="s">
        <v>3671</v>
      </c>
      <c r="R366" s="21">
        <v>1</v>
      </c>
      <c r="S366" s="5" t="s">
        <v>21</v>
      </c>
      <c r="T366" s="5" t="s">
        <v>3672</v>
      </c>
      <c r="U366" s="32" t="s">
        <v>7012</v>
      </c>
      <c r="V366" s="21">
        <v>1</v>
      </c>
      <c r="W366" s="5" t="s">
        <v>21</v>
      </c>
      <c r="X366" s="5" t="s">
        <v>7013</v>
      </c>
      <c r="Y366" s="32" t="s">
        <v>7014</v>
      </c>
      <c r="Z366" s="21">
        <v>1</v>
      </c>
      <c r="AA366" s="5" t="s">
        <v>2269</v>
      </c>
      <c r="AB366" s="5" t="s">
        <v>4212</v>
      </c>
      <c r="AC366" s="32" t="s">
        <v>3343</v>
      </c>
      <c r="AD366" s="21">
        <v>1</v>
      </c>
    </row>
    <row r="367" spans="1:30" x14ac:dyDescent="0.3">
      <c r="A367" s="18" t="str">
        <f t="shared" ref="A367:B367" si="381">IF(AND(ISNUMBER(SEARCH("Yes",C367)),ISNUMBER(SEARCH("Yes",E367)),ISNUMBER(SEARCH("Yes",G367)),ISNUMBER(SEARCH("Yes",I367))),"Yes","No")</f>
        <v>No</v>
      </c>
      <c r="B367" s="18" t="str">
        <f t="shared" si="381"/>
        <v>No</v>
      </c>
      <c r="C367" s="15" t="str">
        <f t="shared" si="264"/>
        <v>No</v>
      </c>
      <c r="D367" s="18" t="str">
        <f t="shared" si="265"/>
        <v>No</v>
      </c>
      <c r="E367" s="18" t="str">
        <f t="shared" si="266"/>
        <v>No</v>
      </c>
      <c r="F367" s="18" t="str">
        <f t="shared" si="267"/>
        <v>No</v>
      </c>
      <c r="G367" s="18" t="str">
        <f t="shared" si="268"/>
        <v>No</v>
      </c>
      <c r="H367" s="18" t="str">
        <f t="shared" si="269"/>
        <v>No</v>
      </c>
      <c r="I367" s="18" t="str">
        <f t="shared" si="270"/>
        <v>Yes</v>
      </c>
      <c r="J367" s="18" t="str">
        <f t="shared" si="271"/>
        <v>Yes</v>
      </c>
      <c r="K367" s="21">
        <v>365</v>
      </c>
      <c r="L367" s="5" t="s">
        <v>1005</v>
      </c>
      <c r="M367" s="5" t="s">
        <v>1006</v>
      </c>
      <c r="N367" s="5" t="s">
        <v>2266</v>
      </c>
      <c r="O367" s="5" t="s">
        <v>149</v>
      </c>
      <c r="P367" s="5" t="s">
        <v>2305</v>
      </c>
      <c r="Q367" s="32" t="s">
        <v>3677</v>
      </c>
      <c r="R367" s="21">
        <v>1</v>
      </c>
      <c r="S367" s="33"/>
      <c r="T367" s="33"/>
      <c r="U367" s="33"/>
      <c r="V367" s="33"/>
      <c r="W367" s="33"/>
      <c r="X367" s="33"/>
      <c r="Y367" s="33"/>
      <c r="Z367" s="33"/>
      <c r="AA367" s="5" t="s">
        <v>2269</v>
      </c>
      <c r="AB367" s="5" t="s">
        <v>3996</v>
      </c>
      <c r="AC367" s="32" t="s">
        <v>2350</v>
      </c>
      <c r="AD367" s="21">
        <v>1</v>
      </c>
    </row>
    <row r="368" spans="1:30" x14ac:dyDescent="0.3">
      <c r="A368" s="18" t="str">
        <f t="shared" ref="A368:B368" si="382">IF(AND(ISNUMBER(SEARCH("Yes",C368)),ISNUMBER(SEARCH("Yes",E368)),ISNUMBER(SEARCH("Yes",G368)),ISNUMBER(SEARCH("Yes",I368))),"Yes","No")</f>
        <v>No</v>
      </c>
      <c r="B368" s="18" t="str">
        <f t="shared" si="382"/>
        <v>No</v>
      </c>
      <c r="C368" s="15" t="str">
        <f t="shared" si="264"/>
        <v>No</v>
      </c>
      <c r="D368" s="18" t="str">
        <f t="shared" si="265"/>
        <v>No</v>
      </c>
      <c r="E368" s="18" t="str">
        <f t="shared" si="266"/>
        <v>No</v>
      </c>
      <c r="F368" s="18" t="str">
        <f t="shared" si="267"/>
        <v>No</v>
      </c>
      <c r="G368" s="18" t="str">
        <f t="shared" si="268"/>
        <v>No</v>
      </c>
      <c r="H368" s="18" t="str">
        <f t="shared" si="269"/>
        <v>No</v>
      </c>
      <c r="I368" s="18" t="str">
        <f t="shared" si="270"/>
        <v>Yes</v>
      </c>
      <c r="J368" s="18" t="str">
        <f t="shared" si="271"/>
        <v>Yes</v>
      </c>
      <c r="K368" s="21">
        <v>366</v>
      </c>
      <c r="L368" s="5" t="s">
        <v>1007</v>
      </c>
      <c r="M368" s="5" t="s">
        <v>1008</v>
      </c>
      <c r="N368" s="5" t="s">
        <v>2266</v>
      </c>
      <c r="O368" s="5" t="s">
        <v>149</v>
      </c>
      <c r="P368" s="5" t="s">
        <v>2394</v>
      </c>
      <c r="Q368" s="32" t="s">
        <v>7015</v>
      </c>
      <c r="R368" s="21">
        <v>1</v>
      </c>
      <c r="S368" s="33"/>
      <c r="T368" s="33"/>
      <c r="U368" s="33"/>
      <c r="V368" s="33"/>
      <c r="W368" s="33"/>
      <c r="X368" s="33"/>
      <c r="Y368" s="33"/>
      <c r="Z368" s="33"/>
      <c r="AA368" s="5" t="s">
        <v>2269</v>
      </c>
      <c r="AB368" s="5" t="s">
        <v>3680</v>
      </c>
      <c r="AC368" s="32" t="s">
        <v>3681</v>
      </c>
      <c r="AD368" s="21">
        <v>1</v>
      </c>
    </row>
    <row r="369" spans="1:30" x14ac:dyDescent="0.3">
      <c r="A369" s="18" t="str">
        <f t="shared" ref="A369:B369" si="383">IF(AND(ISNUMBER(SEARCH("Yes",C369)),ISNUMBER(SEARCH("Yes",E369)),ISNUMBER(SEARCH("Yes",G369)),ISNUMBER(SEARCH("Yes",I369))),"Yes","No")</f>
        <v>No</v>
      </c>
      <c r="B369" s="18" t="str">
        <f t="shared" si="383"/>
        <v>No</v>
      </c>
      <c r="C369" s="15" t="str">
        <f t="shared" si="264"/>
        <v>No</v>
      </c>
      <c r="D369" s="18" t="str">
        <f t="shared" si="265"/>
        <v>No</v>
      </c>
      <c r="E369" s="18" t="str">
        <f t="shared" si="266"/>
        <v>No</v>
      </c>
      <c r="F369" s="18" t="str">
        <f t="shared" si="267"/>
        <v>No</v>
      </c>
      <c r="G369" s="18" t="str">
        <f t="shared" si="268"/>
        <v>No</v>
      </c>
      <c r="H369" s="18" t="str">
        <f t="shared" si="269"/>
        <v>No</v>
      </c>
      <c r="I369" s="18" t="str">
        <f t="shared" si="270"/>
        <v>Yes</v>
      </c>
      <c r="J369" s="18" t="str">
        <f t="shared" si="271"/>
        <v>Yes</v>
      </c>
      <c r="K369" s="21">
        <v>367</v>
      </c>
      <c r="L369" s="5" t="s">
        <v>210</v>
      </c>
      <c r="M369" s="5" t="s">
        <v>388</v>
      </c>
      <c r="N369" s="5" t="s">
        <v>2266</v>
      </c>
      <c r="O369" s="5" t="s">
        <v>149</v>
      </c>
      <c r="P369" s="5" t="s">
        <v>2782</v>
      </c>
      <c r="Q369" s="32" t="s">
        <v>2958</v>
      </c>
      <c r="R369" s="21">
        <v>1</v>
      </c>
      <c r="S369" s="33"/>
      <c r="T369" s="33"/>
      <c r="U369" s="33"/>
      <c r="V369" s="33"/>
      <c r="W369" s="33"/>
      <c r="X369" s="33"/>
      <c r="Y369" s="33"/>
      <c r="Z369" s="33"/>
      <c r="AA369" s="5" t="s">
        <v>2269</v>
      </c>
      <c r="AB369" s="5" t="s">
        <v>3882</v>
      </c>
      <c r="AC369" s="32" t="s">
        <v>5903</v>
      </c>
      <c r="AD369" s="21">
        <v>1</v>
      </c>
    </row>
    <row r="370" spans="1:30" x14ac:dyDescent="0.3">
      <c r="A370" s="18" t="str">
        <f t="shared" ref="A370:B370" si="384">IF(AND(ISNUMBER(SEARCH("Yes",C370)),ISNUMBER(SEARCH("Yes",E370)),ISNUMBER(SEARCH("Yes",G370)),ISNUMBER(SEARCH("Yes",I370))),"Yes","No")</f>
        <v>Yes</v>
      </c>
      <c r="B370" s="18" t="str">
        <f t="shared" si="384"/>
        <v>Yes</v>
      </c>
      <c r="C370" s="15" t="str">
        <f t="shared" si="264"/>
        <v>Yes</v>
      </c>
      <c r="D370" s="18" t="str">
        <f t="shared" si="265"/>
        <v>Yes</v>
      </c>
      <c r="E370" s="18" t="str">
        <f t="shared" si="266"/>
        <v>Yes</v>
      </c>
      <c r="F370" s="18" t="str">
        <f t="shared" si="267"/>
        <v>Yes</v>
      </c>
      <c r="G370" s="18" t="str">
        <f t="shared" si="268"/>
        <v>Yes</v>
      </c>
      <c r="H370" s="18" t="str">
        <f t="shared" si="269"/>
        <v>Yes</v>
      </c>
      <c r="I370" s="18" t="str">
        <f t="shared" si="270"/>
        <v>Yes</v>
      </c>
      <c r="J370" s="18" t="str">
        <f t="shared" si="271"/>
        <v>Yes</v>
      </c>
      <c r="K370" s="21">
        <v>368</v>
      </c>
      <c r="L370" s="5" t="s">
        <v>183</v>
      </c>
      <c r="M370" s="5" t="s">
        <v>184</v>
      </c>
      <c r="N370" s="5" t="s">
        <v>2266</v>
      </c>
      <c r="O370" s="5" t="s">
        <v>2269</v>
      </c>
      <c r="P370" s="5" t="s">
        <v>7016</v>
      </c>
      <c r="Q370" s="32" t="s">
        <v>3684</v>
      </c>
      <c r="R370" s="21">
        <v>1</v>
      </c>
      <c r="S370" s="5" t="s">
        <v>21</v>
      </c>
      <c r="T370" s="5" t="s">
        <v>7017</v>
      </c>
      <c r="U370" s="32" t="s">
        <v>7018</v>
      </c>
      <c r="V370" s="21">
        <v>1</v>
      </c>
      <c r="W370" s="5" t="s">
        <v>2269</v>
      </c>
      <c r="X370" s="5" t="s">
        <v>7019</v>
      </c>
      <c r="Y370" s="32" t="s">
        <v>7020</v>
      </c>
      <c r="Z370" s="21">
        <v>1</v>
      </c>
      <c r="AA370" s="5" t="s">
        <v>2269</v>
      </c>
      <c r="AB370" s="5" t="s">
        <v>7021</v>
      </c>
      <c r="AC370" s="32" t="s">
        <v>7022</v>
      </c>
      <c r="AD370" s="21">
        <v>1</v>
      </c>
    </row>
    <row r="371" spans="1:30" x14ac:dyDescent="0.3">
      <c r="A371" s="18" t="str">
        <f t="shared" ref="A371:B371" si="385">IF(AND(ISNUMBER(SEARCH("Yes",C371)),ISNUMBER(SEARCH("Yes",E371)),ISNUMBER(SEARCH("Yes",G371)),ISNUMBER(SEARCH("Yes",I371))),"Yes","No")</f>
        <v>No</v>
      </c>
      <c r="B371" s="18" t="str">
        <f t="shared" si="385"/>
        <v>No</v>
      </c>
      <c r="C371" s="15" t="str">
        <f t="shared" si="264"/>
        <v>No</v>
      </c>
      <c r="D371" s="18" t="str">
        <f t="shared" si="265"/>
        <v>No</v>
      </c>
      <c r="E371" s="18" t="str">
        <f t="shared" si="266"/>
        <v>No</v>
      </c>
      <c r="F371" s="18" t="str">
        <f t="shared" si="267"/>
        <v>No</v>
      </c>
      <c r="G371" s="18" t="str">
        <f t="shared" si="268"/>
        <v>No</v>
      </c>
      <c r="H371" s="18" t="str">
        <f t="shared" si="269"/>
        <v>No</v>
      </c>
      <c r="I371" s="18" t="str">
        <f t="shared" si="270"/>
        <v>Yes</v>
      </c>
      <c r="J371" s="18" t="str">
        <f t="shared" si="271"/>
        <v>Yes</v>
      </c>
      <c r="K371" s="21">
        <v>369</v>
      </c>
      <c r="L371" s="5" t="s">
        <v>1009</v>
      </c>
      <c r="M371" s="5" t="s">
        <v>1010</v>
      </c>
      <c r="N371" s="5" t="s">
        <v>2266</v>
      </c>
      <c r="O371" s="5" t="s">
        <v>149</v>
      </c>
      <c r="P371" s="5" t="s">
        <v>3287</v>
      </c>
      <c r="Q371" s="32" t="s">
        <v>2639</v>
      </c>
      <c r="R371" s="21">
        <v>1</v>
      </c>
      <c r="S371" s="33"/>
      <c r="T371" s="33"/>
      <c r="U371" s="33"/>
      <c r="V371" s="33"/>
      <c r="W371" s="33"/>
      <c r="X371" s="33"/>
      <c r="Y371" s="33"/>
      <c r="Z371" s="33"/>
      <c r="AA371" s="5" t="s">
        <v>2269</v>
      </c>
      <c r="AB371" s="5" t="s">
        <v>6857</v>
      </c>
      <c r="AC371" s="32" t="s">
        <v>7023</v>
      </c>
      <c r="AD371" s="21">
        <v>1</v>
      </c>
    </row>
    <row r="372" spans="1:30" x14ac:dyDescent="0.3">
      <c r="A372" s="18" t="str">
        <f t="shared" ref="A372:B372" si="386">IF(AND(ISNUMBER(SEARCH("Yes",C372)),ISNUMBER(SEARCH("Yes",E372)),ISNUMBER(SEARCH("Yes",G372)),ISNUMBER(SEARCH("Yes",I372))),"Yes","No")</f>
        <v>No</v>
      </c>
      <c r="B372" s="18" t="str">
        <f t="shared" si="386"/>
        <v>No</v>
      </c>
      <c r="C372" s="15" t="str">
        <f t="shared" si="264"/>
        <v>No</v>
      </c>
      <c r="D372" s="18" t="str">
        <f t="shared" si="265"/>
        <v>No</v>
      </c>
      <c r="E372" s="18" t="str">
        <f t="shared" si="266"/>
        <v>No</v>
      </c>
      <c r="F372" s="18" t="str">
        <f t="shared" si="267"/>
        <v>No</v>
      </c>
      <c r="G372" s="18" t="str">
        <f t="shared" si="268"/>
        <v>No</v>
      </c>
      <c r="H372" s="18" t="str">
        <f t="shared" si="269"/>
        <v>No</v>
      </c>
      <c r="I372" s="18" t="str">
        <f t="shared" si="270"/>
        <v>Yes</v>
      </c>
      <c r="J372" s="18" t="str">
        <f t="shared" si="271"/>
        <v>Yes</v>
      </c>
      <c r="K372" s="21">
        <v>370</v>
      </c>
      <c r="L372" s="5" t="s">
        <v>1011</v>
      </c>
      <c r="M372" s="5" t="s">
        <v>1012</v>
      </c>
      <c r="N372" s="5" t="s">
        <v>2266</v>
      </c>
      <c r="O372" s="5" t="s">
        <v>149</v>
      </c>
      <c r="P372" s="5" t="s">
        <v>3086</v>
      </c>
      <c r="Q372" s="32" t="s">
        <v>3694</v>
      </c>
      <c r="R372" s="21">
        <v>1</v>
      </c>
      <c r="S372" s="33"/>
      <c r="T372" s="33"/>
      <c r="U372" s="33"/>
      <c r="V372" s="33"/>
      <c r="W372" s="33"/>
      <c r="X372" s="33"/>
      <c r="Y372" s="33"/>
      <c r="Z372" s="33"/>
      <c r="AA372" s="5" t="s">
        <v>21</v>
      </c>
      <c r="AB372" s="5" t="s">
        <v>7024</v>
      </c>
      <c r="AC372" s="32" t="s">
        <v>7025</v>
      </c>
      <c r="AD372" s="21">
        <v>1</v>
      </c>
    </row>
    <row r="373" spans="1:30" x14ac:dyDescent="0.3">
      <c r="A373" s="18" t="str">
        <f t="shared" ref="A373:B373" si="387">IF(AND(ISNUMBER(SEARCH("Yes",C373)),ISNUMBER(SEARCH("Yes",E373)),ISNUMBER(SEARCH("Yes",G373)),ISNUMBER(SEARCH("Yes",I373))),"Yes","No")</f>
        <v>No</v>
      </c>
      <c r="B373" s="18" t="str">
        <f t="shared" si="387"/>
        <v>No</v>
      </c>
      <c r="C373" s="15" t="str">
        <f t="shared" si="264"/>
        <v>No</v>
      </c>
      <c r="D373" s="18" t="str">
        <f t="shared" si="265"/>
        <v>No</v>
      </c>
      <c r="E373" s="18" t="str">
        <f t="shared" si="266"/>
        <v>No</v>
      </c>
      <c r="F373" s="18" t="str">
        <f t="shared" si="267"/>
        <v>No</v>
      </c>
      <c r="G373" s="18" t="str">
        <f t="shared" si="268"/>
        <v>No</v>
      </c>
      <c r="H373" s="18" t="str">
        <f t="shared" si="269"/>
        <v>No</v>
      </c>
      <c r="I373" s="18" t="str">
        <f t="shared" si="270"/>
        <v>Yes</v>
      </c>
      <c r="J373" s="18" t="str">
        <f t="shared" si="271"/>
        <v>Yes</v>
      </c>
      <c r="K373" s="21">
        <v>371</v>
      </c>
      <c r="L373" s="5" t="s">
        <v>1013</v>
      </c>
      <c r="M373" s="5" t="s">
        <v>1014</v>
      </c>
      <c r="N373" s="5" t="s">
        <v>2266</v>
      </c>
      <c r="O373" s="5" t="s">
        <v>149</v>
      </c>
      <c r="P373" s="5" t="s">
        <v>3086</v>
      </c>
      <c r="Q373" s="32" t="s">
        <v>3697</v>
      </c>
      <c r="R373" s="21">
        <v>1</v>
      </c>
      <c r="S373" s="33"/>
      <c r="T373" s="33"/>
      <c r="U373" s="33"/>
      <c r="V373" s="33"/>
      <c r="W373" s="33"/>
      <c r="X373" s="33"/>
      <c r="Y373" s="33"/>
      <c r="Z373" s="33"/>
      <c r="AA373" s="5" t="s">
        <v>2269</v>
      </c>
      <c r="AB373" s="5" t="s">
        <v>2668</v>
      </c>
      <c r="AC373" s="32" t="s">
        <v>2932</v>
      </c>
      <c r="AD373" s="21">
        <v>1</v>
      </c>
    </row>
    <row r="374" spans="1:30" x14ac:dyDescent="0.3">
      <c r="A374" s="18" t="str">
        <f t="shared" ref="A374:B374" si="388">IF(AND(ISNUMBER(SEARCH("Yes",C374)),ISNUMBER(SEARCH("Yes",E374)),ISNUMBER(SEARCH("Yes",G374)),ISNUMBER(SEARCH("Yes",I374))),"Yes","No")</f>
        <v>No</v>
      </c>
      <c r="B374" s="18" t="str">
        <f t="shared" si="388"/>
        <v>No</v>
      </c>
      <c r="C374" s="15" t="str">
        <f t="shared" si="264"/>
        <v>No</v>
      </c>
      <c r="D374" s="18" t="str">
        <f t="shared" si="265"/>
        <v>No</v>
      </c>
      <c r="E374" s="18" t="str">
        <f t="shared" si="266"/>
        <v>No</v>
      </c>
      <c r="F374" s="18" t="str">
        <f t="shared" si="267"/>
        <v>No</v>
      </c>
      <c r="G374" s="18" t="str">
        <f t="shared" si="268"/>
        <v>No</v>
      </c>
      <c r="H374" s="18" t="str">
        <f t="shared" si="269"/>
        <v>No</v>
      </c>
      <c r="I374" s="18" t="str">
        <f t="shared" si="270"/>
        <v>Yes</v>
      </c>
      <c r="J374" s="18" t="str">
        <f t="shared" si="271"/>
        <v>Yes</v>
      </c>
      <c r="K374" s="21">
        <v>372</v>
      </c>
      <c r="L374" s="5" t="s">
        <v>1015</v>
      </c>
      <c r="M374" s="5" t="s">
        <v>3700</v>
      </c>
      <c r="N374" s="5" t="s">
        <v>2266</v>
      </c>
      <c r="O374" s="5" t="s">
        <v>149</v>
      </c>
      <c r="P374" s="5" t="s">
        <v>2683</v>
      </c>
      <c r="Q374" s="32" t="s">
        <v>3701</v>
      </c>
      <c r="R374" s="21">
        <v>1</v>
      </c>
      <c r="S374" s="33"/>
      <c r="T374" s="33"/>
      <c r="U374" s="33"/>
      <c r="V374" s="33"/>
      <c r="W374" s="33"/>
      <c r="X374" s="33"/>
      <c r="Y374" s="33"/>
      <c r="Z374" s="33"/>
      <c r="AA374" s="5" t="s">
        <v>2269</v>
      </c>
      <c r="AB374" s="5" t="s">
        <v>7026</v>
      </c>
      <c r="AC374" s="32" t="s">
        <v>7027</v>
      </c>
      <c r="AD374" s="21">
        <v>1</v>
      </c>
    </row>
    <row r="375" spans="1:30" x14ac:dyDescent="0.3">
      <c r="A375" s="18" t="str">
        <f t="shared" ref="A375:B375" si="389">IF(AND(ISNUMBER(SEARCH("Yes",C375)),ISNUMBER(SEARCH("Yes",E375)),ISNUMBER(SEARCH("Yes",G375)),ISNUMBER(SEARCH("Yes",I375))),"Yes","No")</f>
        <v>No</v>
      </c>
      <c r="B375" s="18" t="str">
        <f t="shared" si="389"/>
        <v>No</v>
      </c>
      <c r="C375" s="15" t="str">
        <f t="shared" si="264"/>
        <v>No</v>
      </c>
      <c r="D375" s="18" t="str">
        <f t="shared" si="265"/>
        <v>No</v>
      </c>
      <c r="E375" s="18" t="str">
        <f t="shared" si="266"/>
        <v>No</v>
      </c>
      <c r="F375" s="18" t="str">
        <f t="shared" si="267"/>
        <v>No</v>
      </c>
      <c r="G375" s="18" t="str">
        <f t="shared" si="268"/>
        <v>No</v>
      </c>
      <c r="H375" s="18" t="str">
        <f t="shared" si="269"/>
        <v>No</v>
      </c>
      <c r="I375" s="18" t="str">
        <f t="shared" si="270"/>
        <v>Yes</v>
      </c>
      <c r="J375" s="18" t="str">
        <f t="shared" si="271"/>
        <v>Yes</v>
      </c>
      <c r="K375" s="21">
        <v>373</v>
      </c>
      <c r="L375" s="5" t="s">
        <v>1017</v>
      </c>
      <c r="M375" s="5" t="s">
        <v>1018</v>
      </c>
      <c r="N375" s="5" t="s">
        <v>2266</v>
      </c>
      <c r="O375" s="5" t="s">
        <v>149</v>
      </c>
      <c r="P375" s="5" t="s">
        <v>3704</v>
      </c>
      <c r="Q375" s="32" t="s">
        <v>3705</v>
      </c>
      <c r="R375" s="21">
        <v>1</v>
      </c>
      <c r="S375" s="33"/>
      <c r="T375" s="33"/>
      <c r="U375" s="33"/>
      <c r="V375" s="33"/>
      <c r="W375" s="33"/>
      <c r="X375" s="33"/>
      <c r="Y375" s="33"/>
      <c r="Z375" s="33"/>
      <c r="AA375" s="5" t="s">
        <v>21</v>
      </c>
      <c r="AB375" s="5" t="s">
        <v>3706</v>
      </c>
      <c r="AC375" s="32" t="s">
        <v>3707</v>
      </c>
      <c r="AD375" s="21">
        <v>1</v>
      </c>
    </row>
    <row r="376" spans="1:30" x14ac:dyDescent="0.3">
      <c r="A376" s="18" t="str">
        <f t="shared" ref="A376:B376" si="390">IF(AND(ISNUMBER(SEARCH("Yes",C376)),ISNUMBER(SEARCH("Yes",E376)),ISNUMBER(SEARCH("Yes",G376)),ISNUMBER(SEARCH("Yes",I376))),"Yes","No")</f>
        <v>No</v>
      </c>
      <c r="B376" s="18" t="str">
        <f t="shared" si="390"/>
        <v>No</v>
      </c>
      <c r="C376" s="15" t="str">
        <f t="shared" si="264"/>
        <v>No</v>
      </c>
      <c r="D376" s="18" t="str">
        <f t="shared" si="265"/>
        <v>No</v>
      </c>
      <c r="E376" s="18" t="str">
        <f t="shared" si="266"/>
        <v>No</v>
      </c>
      <c r="F376" s="18" t="str">
        <f t="shared" si="267"/>
        <v>No</v>
      </c>
      <c r="G376" s="18" t="str">
        <f t="shared" si="268"/>
        <v>No</v>
      </c>
      <c r="H376" s="18" t="str">
        <f t="shared" si="269"/>
        <v>No</v>
      </c>
      <c r="I376" s="18" t="str">
        <f t="shared" si="270"/>
        <v>Yes</v>
      </c>
      <c r="J376" s="18" t="str">
        <f t="shared" si="271"/>
        <v>Yes</v>
      </c>
      <c r="K376" s="21">
        <v>374</v>
      </c>
      <c r="L376" s="5" t="s">
        <v>1019</v>
      </c>
      <c r="M376" s="5" t="s">
        <v>1020</v>
      </c>
      <c r="N376" s="5" t="s">
        <v>2266</v>
      </c>
      <c r="O376" s="5" t="s">
        <v>149</v>
      </c>
      <c r="P376" s="5" t="s">
        <v>4116</v>
      </c>
      <c r="Q376" s="32" t="s">
        <v>7028</v>
      </c>
      <c r="R376" s="21">
        <v>1</v>
      </c>
      <c r="S376" s="33"/>
      <c r="T376" s="33"/>
      <c r="U376" s="33"/>
      <c r="V376" s="33"/>
      <c r="W376" s="33"/>
      <c r="X376" s="33"/>
      <c r="Y376" s="33"/>
      <c r="Z376" s="33"/>
      <c r="AA376" s="5" t="s">
        <v>2269</v>
      </c>
      <c r="AB376" s="5" t="s">
        <v>7029</v>
      </c>
      <c r="AC376" s="32" t="s">
        <v>7030</v>
      </c>
      <c r="AD376" s="21">
        <v>1</v>
      </c>
    </row>
    <row r="377" spans="1:30" x14ac:dyDescent="0.3">
      <c r="A377" s="18" t="str">
        <f t="shared" ref="A377:B377" si="391">IF(AND(ISNUMBER(SEARCH("Yes",C377)),ISNUMBER(SEARCH("Yes",E377)),ISNUMBER(SEARCH("Yes",G377)),ISNUMBER(SEARCH("Yes",I377))),"Yes","No")</f>
        <v>Yes</v>
      </c>
      <c r="B377" s="18" t="str">
        <f t="shared" si="391"/>
        <v>Yes</v>
      </c>
      <c r="C377" s="15" t="str">
        <f t="shared" si="264"/>
        <v>Yes</v>
      </c>
      <c r="D377" s="18" t="str">
        <f t="shared" si="265"/>
        <v>Yes</v>
      </c>
      <c r="E377" s="18" t="str">
        <f t="shared" si="266"/>
        <v>Yes</v>
      </c>
      <c r="F377" s="18" t="str">
        <f t="shared" si="267"/>
        <v>Yes</v>
      </c>
      <c r="G377" s="18" t="str">
        <f t="shared" si="268"/>
        <v>Yes</v>
      </c>
      <c r="H377" s="18" t="str">
        <f t="shared" si="269"/>
        <v>Yes</v>
      </c>
      <c r="I377" s="18" t="str">
        <f t="shared" si="270"/>
        <v>Yes</v>
      </c>
      <c r="J377" s="18" t="str">
        <f t="shared" si="271"/>
        <v>Yes</v>
      </c>
      <c r="K377" s="21">
        <v>375</v>
      </c>
      <c r="L377" s="5" t="s">
        <v>188</v>
      </c>
      <c r="M377" s="5" t="s">
        <v>253</v>
      </c>
      <c r="N377" s="5" t="s">
        <v>2266</v>
      </c>
      <c r="O377" s="5" t="s">
        <v>21</v>
      </c>
      <c r="P377" s="5" t="s">
        <v>3711</v>
      </c>
      <c r="Q377" s="32" t="s">
        <v>3712</v>
      </c>
      <c r="R377" s="21">
        <v>1</v>
      </c>
      <c r="S377" s="5" t="s">
        <v>21</v>
      </c>
      <c r="T377" s="5" t="s">
        <v>7031</v>
      </c>
      <c r="U377" s="32" t="s">
        <v>7032</v>
      </c>
      <c r="V377" s="21">
        <v>1</v>
      </c>
      <c r="W377" s="5" t="s">
        <v>21</v>
      </c>
      <c r="X377" s="5" t="s">
        <v>7033</v>
      </c>
      <c r="Y377" s="32" t="s">
        <v>7034</v>
      </c>
      <c r="Z377" s="21">
        <v>1</v>
      </c>
      <c r="AA377" s="5" t="s">
        <v>2269</v>
      </c>
      <c r="AB377" s="5" t="s">
        <v>7035</v>
      </c>
      <c r="AC377" s="32" t="s">
        <v>3717</v>
      </c>
      <c r="AD377" s="21">
        <v>1</v>
      </c>
    </row>
    <row r="378" spans="1:30" x14ac:dyDescent="0.3">
      <c r="A378" s="18" t="str">
        <f t="shared" ref="A378:B378" si="392">IF(AND(ISNUMBER(SEARCH("Yes",C378)),ISNUMBER(SEARCH("Yes",E378)),ISNUMBER(SEARCH("Yes",G378)),ISNUMBER(SEARCH("Yes",I378))),"Yes","No")</f>
        <v>No</v>
      </c>
      <c r="B378" s="18" t="str">
        <f t="shared" si="392"/>
        <v>No</v>
      </c>
      <c r="C378" s="15" t="str">
        <f t="shared" si="264"/>
        <v>No</v>
      </c>
      <c r="D378" s="18" t="str">
        <f t="shared" si="265"/>
        <v>No</v>
      </c>
      <c r="E378" s="18" t="str">
        <f t="shared" si="266"/>
        <v>No</v>
      </c>
      <c r="F378" s="18" t="str">
        <f t="shared" si="267"/>
        <v>No</v>
      </c>
      <c r="G378" s="18" t="str">
        <f t="shared" si="268"/>
        <v>No</v>
      </c>
      <c r="H378" s="18" t="str">
        <f t="shared" si="269"/>
        <v>No</v>
      </c>
      <c r="I378" s="18" t="str">
        <f t="shared" si="270"/>
        <v>Yes</v>
      </c>
      <c r="J378" s="18" t="str">
        <f t="shared" si="271"/>
        <v>Yes</v>
      </c>
      <c r="K378" s="21">
        <v>376</v>
      </c>
      <c r="L378" s="5" t="s">
        <v>1021</v>
      </c>
      <c r="M378" s="5" t="s">
        <v>1022</v>
      </c>
      <c r="N378" s="5" t="s">
        <v>2266</v>
      </c>
      <c r="O378" s="5" t="s">
        <v>149</v>
      </c>
      <c r="P378" s="5" t="s">
        <v>2782</v>
      </c>
      <c r="Q378" s="32" t="s">
        <v>2958</v>
      </c>
      <c r="R378" s="21">
        <v>1</v>
      </c>
      <c r="S378" s="33"/>
      <c r="T378" s="33"/>
      <c r="U378" s="33"/>
      <c r="V378" s="33"/>
      <c r="W378" s="33"/>
      <c r="X378" s="33"/>
      <c r="Y378" s="33"/>
      <c r="Z378" s="33"/>
      <c r="AA378" s="5" t="s">
        <v>2269</v>
      </c>
      <c r="AB378" s="5" t="s">
        <v>3083</v>
      </c>
      <c r="AC378" s="32" t="s">
        <v>3084</v>
      </c>
      <c r="AD378" s="21">
        <v>1</v>
      </c>
    </row>
    <row r="379" spans="1:30" x14ac:dyDescent="0.3">
      <c r="A379" s="18" t="str">
        <f t="shared" ref="A379:B379" si="393">IF(AND(ISNUMBER(SEARCH("Yes",C379)),ISNUMBER(SEARCH("Yes",E379)),ISNUMBER(SEARCH("Yes",G379)),ISNUMBER(SEARCH("Yes",I379))),"Yes","No")</f>
        <v>No</v>
      </c>
      <c r="B379" s="18" t="str">
        <f t="shared" si="393"/>
        <v>No</v>
      </c>
      <c r="C379" s="15" t="str">
        <f t="shared" si="264"/>
        <v>No</v>
      </c>
      <c r="D379" s="18" t="str">
        <f t="shared" si="265"/>
        <v>No</v>
      </c>
      <c r="E379" s="18" t="str">
        <f t="shared" si="266"/>
        <v>No</v>
      </c>
      <c r="F379" s="18" t="str">
        <f t="shared" si="267"/>
        <v>No</v>
      </c>
      <c r="G379" s="18" t="str">
        <f t="shared" si="268"/>
        <v>No</v>
      </c>
      <c r="H379" s="18" t="str">
        <f t="shared" si="269"/>
        <v>No</v>
      </c>
      <c r="I379" s="18" t="str">
        <f t="shared" si="270"/>
        <v>Yes</v>
      </c>
      <c r="J379" s="18" t="str">
        <f t="shared" si="271"/>
        <v>Yes</v>
      </c>
      <c r="K379" s="21">
        <v>377</v>
      </c>
      <c r="L379" s="5" t="s">
        <v>1023</v>
      </c>
      <c r="M379" s="5" t="s">
        <v>1024</v>
      </c>
      <c r="N379" s="5" t="s">
        <v>2266</v>
      </c>
      <c r="O379" s="5" t="s">
        <v>149</v>
      </c>
      <c r="P379" s="5" t="s">
        <v>2292</v>
      </c>
      <c r="Q379" s="32" t="s">
        <v>2652</v>
      </c>
      <c r="R379" s="21">
        <v>1</v>
      </c>
      <c r="S379" s="33"/>
      <c r="T379" s="33"/>
      <c r="U379" s="33"/>
      <c r="V379" s="33"/>
      <c r="W379" s="33"/>
      <c r="X379" s="33"/>
      <c r="Y379" s="33"/>
      <c r="Z379" s="33"/>
      <c r="AA379" s="5" t="s">
        <v>2269</v>
      </c>
      <c r="AB379" s="5" t="s">
        <v>2432</v>
      </c>
      <c r="AC379" s="32" t="s">
        <v>3247</v>
      </c>
      <c r="AD379" s="21">
        <v>1</v>
      </c>
    </row>
    <row r="380" spans="1:30" x14ac:dyDescent="0.3">
      <c r="A380" s="18" t="str">
        <f t="shared" ref="A380:B380" si="394">IF(AND(ISNUMBER(SEARCH("Yes",C380)),ISNUMBER(SEARCH("Yes",E380)),ISNUMBER(SEARCH("Yes",G380)),ISNUMBER(SEARCH("Yes",I380))),"Yes","No")</f>
        <v>No</v>
      </c>
      <c r="B380" s="18" t="str">
        <f t="shared" si="394"/>
        <v>No</v>
      </c>
      <c r="C380" s="15" t="str">
        <f t="shared" si="264"/>
        <v>No</v>
      </c>
      <c r="D380" s="18" t="str">
        <f t="shared" si="265"/>
        <v>No</v>
      </c>
      <c r="E380" s="18" t="str">
        <f t="shared" si="266"/>
        <v>No</v>
      </c>
      <c r="F380" s="18" t="str">
        <f t="shared" si="267"/>
        <v>No</v>
      </c>
      <c r="G380" s="18" t="str">
        <f t="shared" si="268"/>
        <v>No</v>
      </c>
      <c r="H380" s="18" t="str">
        <f t="shared" si="269"/>
        <v>No</v>
      </c>
      <c r="I380" s="18" t="str">
        <f t="shared" si="270"/>
        <v>Yes</v>
      </c>
      <c r="J380" s="18" t="str">
        <f t="shared" si="271"/>
        <v>Yes</v>
      </c>
      <c r="K380" s="21">
        <v>378</v>
      </c>
      <c r="L380" s="5" t="s">
        <v>1025</v>
      </c>
      <c r="M380" s="5" t="s">
        <v>1026</v>
      </c>
      <c r="N380" s="5" t="s">
        <v>2266</v>
      </c>
      <c r="O380" s="5" t="s">
        <v>149</v>
      </c>
      <c r="P380" s="5" t="s">
        <v>2284</v>
      </c>
      <c r="Q380" s="32" t="s">
        <v>7036</v>
      </c>
      <c r="R380" s="21">
        <v>1</v>
      </c>
      <c r="S380" s="33"/>
      <c r="T380" s="33"/>
      <c r="U380" s="33"/>
      <c r="V380" s="33"/>
      <c r="W380" s="33"/>
      <c r="X380" s="33"/>
      <c r="Y380" s="33"/>
      <c r="Z380" s="33"/>
      <c r="AA380" s="5" t="s">
        <v>2269</v>
      </c>
      <c r="AB380" s="5" t="s">
        <v>7037</v>
      </c>
      <c r="AC380" s="32" t="s">
        <v>7038</v>
      </c>
      <c r="AD380" s="21">
        <v>1</v>
      </c>
    </row>
    <row r="381" spans="1:30" x14ac:dyDescent="0.3">
      <c r="A381" s="18" t="str">
        <f t="shared" ref="A381:B381" si="395">IF(AND(ISNUMBER(SEARCH("Yes",C381)),ISNUMBER(SEARCH("Yes",E381)),ISNUMBER(SEARCH("Yes",G381)),ISNUMBER(SEARCH("Yes",I381))),"Yes","No")</f>
        <v>No</v>
      </c>
      <c r="B381" s="18" t="str">
        <f t="shared" si="395"/>
        <v>No</v>
      </c>
      <c r="C381" s="15" t="str">
        <f t="shared" si="264"/>
        <v>No</v>
      </c>
      <c r="D381" s="18" t="str">
        <f t="shared" si="265"/>
        <v>No</v>
      </c>
      <c r="E381" s="18" t="str">
        <f t="shared" si="266"/>
        <v>No</v>
      </c>
      <c r="F381" s="18" t="str">
        <f t="shared" si="267"/>
        <v>No</v>
      </c>
      <c r="G381" s="18" t="str">
        <f t="shared" si="268"/>
        <v>No</v>
      </c>
      <c r="H381" s="18" t="str">
        <f t="shared" si="269"/>
        <v>No</v>
      </c>
      <c r="I381" s="18" t="str">
        <f t="shared" si="270"/>
        <v>Yes</v>
      </c>
      <c r="J381" s="18" t="str">
        <f t="shared" si="271"/>
        <v>Yes</v>
      </c>
      <c r="K381" s="21">
        <v>379</v>
      </c>
      <c r="L381" s="5" t="s">
        <v>1027</v>
      </c>
      <c r="M381" s="5" t="s">
        <v>1028</v>
      </c>
      <c r="N381" s="5" t="s">
        <v>2266</v>
      </c>
      <c r="O381" s="5" t="s">
        <v>149</v>
      </c>
      <c r="P381" s="5" t="s">
        <v>2292</v>
      </c>
      <c r="Q381" s="32" t="s">
        <v>3723</v>
      </c>
      <c r="R381" s="21">
        <v>1</v>
      </c>
      <c r="S381" s="33"/>
      <c r="T381" s="33"/>
      <c r="U381" s="33"/>
      <c r="V381" s="33"/>
      <c r="W381" s="33"/>
      <c r="X381" s="33"/>
      <c r="Y381" s="33"/>
      <c r="Z381" s="33"/>
      <c r="AA381" s="5" t="s">
        <v>2269</v>
      </c>
      <c r="AB381" s="5" t="s">
        <v>4921</v>
      </c>
      <c r="AC381" s="32" t="s">
        <v>7039</v>
      </c>
      <c r="AD381" s="21">
        <v>1</v>
      </c>
    </row>
    <row r="382" spans="1:30" x14ac:dyDescent="0.3">
      <c r="A382" s="18" t="str">
        <f t="shared" ref="A382:B382" si="396">IF(AND(ISNUMBER(SEARCH("Yes",C382)),ISNUMBER(SEARCH("Yes",E382)),ISNUMBER(SEARCH("Yes",G382)),ISNUMBER(SEARCH("Yes",I382))),"Yes","No")</f>
        <v>No</v>
      </c>
      <c r="B382" s="18" t="str">
        <f t="shared" si="396"/>
        <v>No</v>
      </c>
      <c r="C382" s="15" t="str">
        <f t="shared" si="264"/>
        <v>No</v>
      </c>
      <c r="D382" s="18" t="str">
        <f t="shared" si="265"/>
        <v>No</v>
      </c>
      <c r="E382" s="18" t="str">
        <f t="shared" si="266"/>
        <v>No</v>
      </c>
      <c r="F382" s="18" t="str">
        <f t="shared" si="267"/>
        <v>No</v>
      </c>
      <c r="G382" s="18" t="str">
        <f t="shared" si="268"/>
        <v>No</v>
      </c>
      <c r="H382" s="18" t="str">
        <f t="shared" si="269"/>
        <v>No</v>
      </c>
      <c r="I382" s="18" t="str">
        <f t="shared" si="270"/>
        <v>Yes</v>
      </c>
      <c r="J382" s="18" t="str">
        <f t="shared" si="271"/>
        <v>Yes</v>
      </c>
      <c r="K382" s="21">
        <v>380</v>
      </c>
      <c r="L382" s="5" t="s">
        <v>1029</v>
      </c>
      <c r="M382" s="5" t="s">
        <v>1030</v>
      </c>
      <c r="N382" s="5" t="s">
        <v>2266</v>
      </c>
      <c r="O382" s="5" t="s">
        <v>149</v>
      </c>
      <c r="P382" s="5" t="s">
        <v>2394</v>
      </c>
      <c r="Q382" s="32" t="s">
        <v>7040</v>
      </c>
      <c r="R382" s="21">
        <v>1</v>
      </c>
      <c r="S382" s="33"/>
      <c r="T382" s="33"/>
      <c r="U382" s="33"/>
      <c r="V382" s="33"/>
      <c r="W382" s="33"/>
      <c r="X382" s="33"/>
      <c r="Y382" s="33"/>
      <c r="Z382" s="33"/>
      <c r="AA382" s="5" t="s">
        <v>2269</v>
      </c>
      <c r="AB382" s="5" t="s">
        <v>7041</v>
      </c>
      <c r="AC382" s="32" t="s">
        <v>7042</v>
      </c>
      <c r="AD382" s="21">
        <v>1</v>
      </c>
    </row>
    <row r="383" spans="1:30" x14ac:dyDescent="0.3">
      <c r="A383" s="18" t="str">
        <f t="shared" ref="A383:B383" si="397">IF(AND(ISNUMBER(SEARCH("Yes",C383)),ISNUMBER(SEARCH("Yes",E383)),ISNUMBER(SEARCH("Yes",G383)),ISNUMBER(SEARCH("Yes",I383))),"Yes","No")</f>
        <v>No</v>
      </c>
      <c r="B383" s="18" t="str">
        <f t="shared" si="397"/>
        <v>No</v>
      </c>
      <c r="C383" s="15" t="str">
        <f t="shared" si="264"/>
        <v>No</v>
      </c>
      <c r="D383" s="18" t="str">
        <f t="shared" si="265"/>
        <v>No</v>
      </c>
      <c r="E383" s="18" t="str">
        <f t="shared" si="266"/>
        <v>No</v>
      </c>
      <c r="F383" s="18" t="str">
        <f t="shared" si="267"/>
        <v>No</v>
      </c>
      <c r="G383" s="18" t="str">
        <f t="shared" si="268"/>
        <v>No</v>
      </c>
      <c r="H383" s="18" t="str">
        <f t="shared" si="269"/>
        <v>No</v>
      </c>
      <c r="I383" s="18" t="str">
        <f t="shared" si="270"/>
        <v>Yes</v>
      </c>
      <c r="J383" s="18" t="str">
        <f t="shared" si="271"/>
        <v>Yes</v>
      </c>
      <c r="K383" s="21">
        <v>381</v>
      </c>
      <c r="L383" s="5" t="s">
        <v>1031</v>
      </c>
      <c r="M383" s="5" t="s">
        <v>1032</v>
      </c>
      <c r="N383" s="5" t="s">
        <v>2266</v>
      </c>
      <c r="O383" s="5" t="s">
        <v>149</v>
      </c>
      <c r="P383" s="5" t="s">
        <v>3014</v>
      </c>
      <c r="Q383" s="32" t="s">
        <v>7043</v>
      </c>
      <c r="R383" s="21">
        <v>1</v>
      </c>
      <c r="S383" s="33"/>
      <c r="T383" s="33"/>
      <c r="U383" s="33"/>
      <c r="V383" s="33"/>
      <c r="W383" s="33"/>
      <c r="X383" s="33"/>
      <c r="Y383" s="33"/>
      <c r="Z383" s="33"/>
      <c r="AA383" s="5" t="s">
        <v>2269</v>
      </c>
      <c r="AB383" s="5" t="s">
        <v>7044</v>
      </c>
      <c r="AC383" s="32" t="s">
        <v>7045</v>
      </c>
      <c r="AD383" s="21">
        <v>1</v>
      </c>
    </row>
    <row r="384" spans="1:30" x14ac:dyDescent="0.3">
      <c r="A384" s="18" t="str">
        <f t="shared" ref="A384:B384" si="398">IF(AND(ISNUMBER(SEARCH("Yes",C384)),ISNUMBER(SEARCH("Yes",E384)),ISNUMBER(SEARCH("Yes",G384)),ISNUMBER(SEARCH("Yes",I384))),"Yes","No")</f>
        <v>Yes</v>
      </c>
      <c r="B384" s="18" t="str">
        <f t="shared" si="398"/>
        <v>Yes</v>
      </c>
      <c r="C384" s="15" t="str">
        <f t="shared" si="264"/>
        <v>Yes</v>
      </c>
      <c r="D384" s="18" t="str">
        <f t="shared" si="265"/>
        <v>Yes</v>
      </c>
      <c r="E384" s="18" t="str">
        <f t="shared" si="266"/>
        <v>Yes</v>
      </c>
      <c r="F384" s="18" t="str">
        <f t="shared" si="267"/>
        <v>Yes</v>
      </c>
      <c r="G384" s="18" t="str">
        <f t="shared" si="268"/>
        <v>Yes</v>
      </c>
      <c r="H384" s="18" t="str">
        <f t="shared" si="269"/>
        <v>Yes</v>
      </c>
      <c r="I384" s="18" t="str">
        <f t="shared" si="270"/>
        <v>Yes</v>
      </c>
      <c r="J384" s="18" t="str">
        <f t="shared" si="271"/>
        <v>Yes</v>
      </c>
      <c r="K384" s="21">
        <v>382</v>
      </c>
      <c r="L384" s="5" t="s">
        <v>100</v>
      </c>
      <c r="M384" s="5" t="s">
        <v>224</v>
      </c>
      <c r="N384" s="5" t="s">
        <v>2266</v>
      </c>
      <c r="O384" s="5" t="s">
        <v>2269</v>
      </c>
      <c r="P384" s="5" t="s">
        <v>7046</v>
      </c>
      <c r="Q384" s="32" t="s">
        <v>7047</v>
      </c>
      <c r="R384" s="21">
        <v>1</v>
      </c>
      <c r="S384" s="5" t="s">
        <v>21</v>
      </c>
      <c r="T384" s="5" t="s">
        <v>7048</v>
      </c>
      <c r="U384" s="32" t="s">
        <v>7049</v>
      </c>
      <c r="V384" s="21">
        <v>1</v>
      </c>
      <c r="W384" s="5" t="s">
        <v>21</v>
      </c>
      <c r="X384" s="5" t="s">
        <v>7050</v>
      </c>
      <c r="Y384" s="32" t="s">
        <v>7051</v>
      </c>
      <c r="Z384" s="21">
        <v>1</v>
      </c>
      <c r="AA384" s="5" t="s">
        <v>21</v>
      </c>
      <c r="AB384" s="5" t="s">
        <v>2498</v>
      </c>
      <c r="AC384" s="32" t="s">
        <v>7052</v>
      </c>
      <c r="AD384" s="21">
        <v>1</v>
      </c>
    </row>
    <row r="385" spans="1:30" x14ac:dyDescent="0.3">
      <c r="A385" s="18" t="str">
        <f t="shared" ref="A385:B385" si="399">IF(AND(ISNUMBER(SEARCH("Yes",C385)),ISNUMBER(SEARCH("Yes",E385)),ISNUMBER(SEARCH("Yes",G385)),ISNUMBER(SEARCH("Yes",I385))),"Yes","No")</f>
        <v>No</v>
      </c>
      <c r="B385" s="18" t="str">
        <f t="shared" si="399"/>
        <v>No</v>
      </c>
      <c r="C385" s="15" t="str">
        <f t="shared" si="264"/>
        <v>No</v>
      </c>
      <c r="D385" s="18" t="str">
        <f t="shared" si="265"/>
        <v>No</v>
      </c>
      <c r="E385" s="18" t="str">
        <f t="shared" si="266"/>
        <v>Yes</v>
      </c>
      <c r="F385" s="18" t="str">
        <f t="shared" si="267"/>
        <v>Yes</v>
      </c>
      <c r="G385" s="18" t="str">
        <f t="shared" si="268"/>
        <v>No</v>
      </c>
      <c r="H385" s="18" t="str">
        <f t="shared" si="269"/>
        <v>Yes</v>
      </c>
      <c r="I385" s="18" t="str">
        <f t="shared" si="270"/>
        <v>Yes</v>
      </c>
      <c r="J385" s="18" t="str">
        <f t="shared" si="271"/>
        <v>Yes</v>
      </c>
      <c r="K385" s="21">
        <v>383</v>
      </c>
      <c r="L385" s="5" t="s">
        <v>343</v>
      </c>
      <c r="M385" s="5" t="s">
        <v>344</v>
      </c>
      <c r="N385" s="5" t="s">
        <v>2266</v>
      </c>
      <c r="O385" s="5" t="s">
        <v>149</v>
      </c>
      <c r="P385" s="5" t="s">
        <v>2623</v>
      </c>
      <c r="Q385" s="32" t="s">
        <v>3111</v>
      </c>
      <c r="R385" s="21">
        <v>1</v>
      </c>
      <c r="S385" s="5" t="s">
        <v>21</v>
      </c>
      <c r="T385" s="5" t="s">
        <v>7053</v>
      </c>
      <c r="U385" s="32" t="s">
        <v>7054</v>
      </c>
      <c r="V385" s="21">
        <v>1</v>
      </c>
      <c r="W385" s="5" t="s">
        <v>149</v>
      </c>
      <c r="X385" s="5" t="s">
        <v>3744</v>
      </c>
      <c r="Y385" s="32" t="s">
        <v>7055</v>
      </c>
      <c r="Z385" s="21">
        <v>1</v>
      </c>
      <c r="AA385" s="5" t="s">
        <v>21</v>
      </c>
      <c r="AB385" s="5" t="s">
        <v>3746</v>
      </c>
      <c r="AC385" s="32" t="s">
        <v>3294</v>
      </c>
      <c r="AD385" s="21">
        <v>1</v>
      </c>
    </row>
    <row r="386" spans="1:30" x14ac:dyDescent="0.3">
      <c r="A386" s="18" t="str">
        <f t="shared" ref="A386:B386" si="400">IF(AND(ISNUMBER(SEARCH("Yes",C386)),ISNUMBER(SEARCH("Yes",E386)),ISNUMBER(SEARCH("Yes",G386)),ISNUMBER(SEARCH("Yes",I386))),"Yes","No")</f>
        <v>No</v>
      </c>
      <c r="B386" s="18" t="str">
        <f t="shared" si="400"/>
        <v>No</v>
      </c>
      <c r="C386" s="15" t="str">
        <f t="shared" si="264"/>
        <v>No</v>
      </c>
      <c r="D386" s="18" t="str">
        <f t="shared" si="265"/>
        <v>No</v>
      </c>
      <c r="E386" s="18" t="str">
        <f t="shared" si="266"/>
        <v>No</v>
      </c>
      <c r="F386" s="18" t="str">
        <f t="shared" si="267"/>
        <v>No</v>
      </c>
      <c r="G386" s="18" t="str">
        <f t="shared" si="268"/>
        <v>No</v>
      </c>
      <c r="H386" s="18" t="str">
        <f t="shared" si="269"/>
        <v>No</v>
      </c>
      <c r="I386" s="18" t="str">
        <f t="shared" si="270"/>
        <v>Yes</v>
      </c>
      <c r="J386" s="18" t="str">
        <f t="shared" si="271"/>
        <v>Yes</v>
      </c>
      <c r="K386" s="21">
        <v>384</v>
      </c>
      <c r="L386" s="5" t="s">
        <v>1033</v>
      </c>
      <c r="M386" s="5" t="s">
        <v>1034</v>
      </c>
      <c r="N386" s="5" t="s">
        <v>2266</v>
      </c>
      <c r="O386" s="5" t="s">
        <v>149</v>
      </c>
      <c r="P386" s="5" t="s">
        <v>2351</v>
      </c>
      <c r="Q386" s="32" t="s">
        <v>3747</v>
      </c>
      <c r="R386" s="21">
        <v>1</v>
      </c>
      <c r="S386" s="33"/>
      <c r="T386" s="33"/>
      <c r="U386" s="33"/>
      <c r="V386" s="33"/>
      <c r="W386" s="33"/>
      <c r="X386" s="33"/>
      <c r="Y386" s="33"/>
      <c r="Z386" s="33"/>
      <c r="AA386" s="5" t="s">
        <v>2269</v>
      </c>
      <c r="AB386" s="5" t="s">
        <v>4212</v>
      </c>
      <c r="AC386" s="32" t="s">
        <v>7056</v>
      </c>
      <c r="AD386" s="21">
        <v>1</v>
      </c>
    </row>
    <row r="387" spans="1:30" x14ac:dyDescent="0.3">
      <c r="A387" s="18" t="str">
        <f t="shared" ref="A387:B387" si="401">IF(AND(ISNUMBER(SEARCH("Yes",C387)),ISNUMBER(SEARCH("Yes",E387)),ISNUMBER(SEARCH("Yes",G387)),ISNUMBER(SEARCH("Yes",I387))),"Yes","No")</f>
        <v>No</v>
      </c>
      <c r="B387" s="18" t="str">
        <f t="shared" si="401"/>
        <v>No</v>
      </c>
      <c r="C387" s="15" t="str">
        <f t="shared" si="264"/>
        <v>No</v>
      </c>
      <c r="D387" s="18" t="str">
        <f t="shared" si="265"/>
        <v>No</v>
      </c>
      <c r="E387" s="18" t="str">
        <f t="shared" si="266"/>
        <v>No</v>
      </c>
      <c r="F387" s="18" t="str">
        <f t="shared" si="267"/>
        <v>No</v>
      </c>
      <c r="G387" s="18" t="str">
        <f t="shared" si="268"/>
        <v>No</v>
      </c>
      <c r="H387" s="18" t="str">
        <f t="shared" si="269"/>
        <v>No</v>
      </c>
      <c r="I387" s="18" t="str">
        <f t="shared" si="270"/>
        <v>Yes</v>
      </c>
      <c r="J387" s="18" t="str">
        <f t="shared" si="271"/>
        <v>Yes</v>
      </c>
      <c r="K387" s="21">
        <v>385</v>
      </c>
      <c r="L387" s="5" t="s">
        <v>1035</v>
      </c>
      <c r="M387" s="5" t="s">
        <v>1036</v>
      </c>
      <c r="N387" s="5" t="s">
        <v>2266</v>
      </c>
      <c r="O387" s="5" t="s">
        <v>149</v>
      </c>
      <c r="P387" s="5" t="s">
        <v>4102</v>
      </c>
      <c r="Q387" s="32" t="s">
        <v>3749</v>
      </c>
      <c r="R387" s="21">
        <v>1</v>
      </c>
      <c r="S387" s="33"/>
      <c r="T387" s="33"/>
      <c r="U387" s="33"/>
      <c r="V387" s="33"/>
      <c r="W387" s="33"/>
      <c r="X387" s="33"/>
      <c r="Y387" s="33"/>
      <c r="Z387" s="33"/>
      <c r="AA387" s="5" t="s">
        <v>2269</v>
      </c>
      <c r="AB387" s="5" t="s">
        <v>3750</v>
      </c>
      <c r="AC387" s="32" t="s">
        <v>2558</v>
      </c>
      <c r="AD387" s="21">
        <v>1</v>
      </c>
    </row>
    <row r="388" spans="1:30" x14ac:dyDescent="0.3">
      <c r="A388" s="18" t="str">
        <f t="shared" ref="A388:B388" si="402">IF(AND(ISNUMBER(SEARCH("Yes",C388)),ISNUMBER(SEARCH("Yes",E388)),ISNUMBER(SEARCH("Yes",G388)),ISNUMBER(SEARCH("Yes",I388))),"Yes","No")</f>
        <v>No</v>
      </c>
      <c r="B388" s="18" t="str">
        <f t="shared" si="402"/>
        <v>No</v>
      </c>
      <c r="C388" s="15" t="str">
        <f t="shared" si="264"/>
        <v>No</v>
      </c>
      <c r="D388" s="18" t="str">
        <f t="shared" si="265"/>
        <v>No</v>
      </c>
      <c r="E388" s="18" t="str">
        <f t="shared" si="266"/>
        <v>No</v>
      </c>
      <c r="F388" s="18" t="str">
        <f t="shared" si="267"/>
        <v>No</v>
      </c>
      <c r="G388" s="18" t="str">
        <f t="shared" si="268"/>
        <v>No</v>
      </c>
      <c r="H388" s="18" t="str">
        <f t="shared" si="269"/>
        <v>No</v>
      </c>
      <c r="I388" s="18" t="str">
        <f t="shared" si="270"/>
        <v>Yes</v>
      </c>
      <c r="J388" s="18" t="str">
        <f t="shared" si="271"/>
        <v>Yes</v>
      </c>
      <c r="K388" s="21">
        <v>386</v>
      </c>
      <c r="L388" s="5" t="s">
        <v>1037</v>
      </c>
      <c r="M388" s="5" t="s">
        <v>1038</v>
      </c>
      <c r="N388" s="5" t="s">
        <v>2266</v>
      </c>
      <c r="O388" s="5" t="s">
        <v>149</v>
      </c>
      <c r="P388" s="5" t="s">
        <v>3751</v>
      </c>
      <c r="Q388" s="32" t="s">
        <v>3752</v>
      </c>
      <c r="R388" s="21">
        <v>1</v>
      </c>
      <c r="S388" s="33"/>
      <c r="T388" s="33"/>
      <c r="U388" s="33"/>
      <c r="V388" s="33"/>
      <c r="W388" s="33"/>
      <c r="X388" s="33"/>
      <c r="Y388" s="33"/>
      <c r="Z388" s="33"/>
      <c r="AA388" s="5" t="s">
        <v>21</v>
      </c>
      <c r="AB388" s="5" t="s">
        <v>3753</v>
      </c>
      <c r="AC388" s="32" t="s">
        <v>3754</v>
      </c>
      <c r="AD388" s="21">
        <v>1</v>
      </c>
    </row>
    <row r="389" spans="1:30" x14ac:dyDescent="0.3">
      <c r="A389" s="18" t="str">
        <f t="shared" ref="A389:B389" si="403">IF(AND(ISNUMBER(SEARCH("Yes",C389)),ISNUMBER(SEARCH("Yes",E389)),ISNUMBER(SEARCH("Yes",G389)),ISNUMBER(SEARCH("Yes",I389))),"Yes","No")</f>
        <v>No</v>
      </c>
      <c r="B389" s="18" t="str">
        <f t="shared" si="403"/>
        <v>No</v>
      </c>
      <c r="C389" s="15" t="str">
        <f t="shared" si="264"/>
        <v>No</v>
      </c>
      <c r="D389" s="18" t="str">
        <f t="shared" si="265"/>
        <v>No</v>
      </c>
      <c r="E389" s="18" t="str">
        <f t="shared" si="266"/>
        <v>No</v>
      </c>
      <c r="F389" s="18" t="str">
        <f t="shared" si="267"/>
        <v>No</v>
      </c>
      <c r="G389" s="18" t="str">
        <f t="shared" si="268"/>
        <v>No</v>
      </c>
      <c r="H389" s="18" t="str">
        <f t="shared" si="269"/>
        <v>No</v>
      </c>
      <c r="I389" s="18" t="str">
        <f t="shared" si="270"/>
        <v>Yes</v>
      </c>
      <c r="J389" s="18" t="str">
        <f t="shared" si="271"/>
        <v>Yes</v>
      </c>
      <c r="K389" s="21">
        <v>387</v>
      </c>
      <c r="L389" s="5" t="s">
        <v>1039</v>
      </c>
      <c r="M389" s="5" t="s">
        <v>1040</v>
      </c>
      <c r="N389" s="5" t="s">
        <v>2266</v>
      </c>
      <c r="O389" s="5" t="s">
        <v>149</v>
      </c>
      <c r="P389" s="5" t="s">
        <v>2292</v>
      </c>
      <c r="Q389" s="32" t="s">
        <v>3755</v>
      </c>
      <c r="R389" s="21">
        <v>1</v>
      </c>
      <c r="S389" s="33"/>
      <c r="T389" s="33"/>
      <c r="U389" s="33"/>
      <c r="V389" s="33"/>
      <c r="W389" s="33"/>
      <c r="X389" s="33"/>
      <c r="Y389" s="33"/>
      <c r="Z389" s="33"/>
      <c r="AA389" s="5" t="s">
        <v>21</v>
      </c>
      <c r="AB389" s="5" t="s">
        <v>7057</v>
      </c>
      <c r="AC389" s="32" t="s">
        <v>2757</v>
      </c>
      <c r="AD389" s="21">
        <v>1</v>
      </c>
    </row>
    <row r="390" spans="1:30" x14ac:dyDescent="0.3">
      <c r="A390" s="18" t="str">
        <f t="shared" ref="A390:B390" si="404">IF(AND(ISNUMBER(SEARCH("Yes",C390)),ISNUMBER(SEARCH("Yes",E390)),ISNUMBER(SEARCH("Yes",G390)),ISNUMBER(SEARCH("Yes",I390))),"Yes","No")</f>
        <v>No</v>
      </c>
      <c r="B390" s="18" t="str">
        <f t="shared" si="404"/>
        <v>No</v>
      </c>
      <c r="C390" s="15" t="str">
        <f t="shared" si="264"/>
        <v>No</v>
      </c>
      <c r="D390" s="18" t="str">
        <f t="shared" si="265"/>
        <v>No</v>
      </c>
      <c r="E390" s="18" t="str">
        <f t="shared" si="266"/>
        <v>No</v>
      </c>
      <c r="F390" s="18" t="str">
        <f t="shared" si="267"/>
        <v>No</v>
      </c>
      <c r="G390" s="18" t="str">
        <f t="shared" si="268"/>
        <v>No</v>
      </c>
      <c r="H390" s="18" t="str">
        <f t="shared" si="269"/>
        <v>No</v>
      </c>
      <c r="I390" s="18" t="str">
        <f t="shared" si="270"/>
        <v>Yes</v>
      </c>
      <c r="J390" s="18" t="str">
        <f t="shared" si="271"/>
        <v>Yes</v>
      </c>
      <c r="K390" s="21">
        <v>388</v>
      </c>
      <c r="L390" s="5" t="s">
        <v>1041</v>
      </c>
      <c r="M390" s="5" t="s">
        <v>1042</v>
      </c>
      <c r="N390" s="5" t="s">
        <v>2266</v>
      </c>
      <c r="O390" s="5" t="s">
        <v>149</v>
      </c>
      <c r="P390" s="5" t="s">
        <v>7058</v>
      </c>
      <c r="Q390" s="32" t="s">
        <v>7059</v>
      </c>
      <c r="R390" s="21">
        <v>1</v>
      </c>
      <c r="S390" s="33"/>
      <c r="T390" s="33"/>
      <c r="U390" s="33"/>
      <c r="V390" s="33"/>
      <c r="W390" s="33"/>
      <c r="X390" s="33"/>
      <c r="Y390" s="33"/>
      <c r="Z390" s="33"/>
      <c r="AA390" s="5" t="s">
        <v>2269</v>
      </c>
      <c r="AB390" s="5" t="s">
        <v>3303</v>
      </c>
      <c r="AC390" s="32" t="s">
        <v>3304</v>
      </c>
      <c r="AD390" s="21">
        <v>1</v>
      </c>
    </row>
    <row r="391" spans="1:30" x14ac:dyDescent="0.3">
      <c r="A391" s="18" t="str">
        <f t="shared" ref="A391:B391" si="405">IF(AND(ISNUMBER(SEARCH("Yes",C391)),ISNUMBER(SEARCH("Yes",E391)),ISNUMBER(SEARCH("Yes",G391)),ISNUMBER(SEARCH("Yes",I391))),"Yes","No")</f>
        <v>No</v>
      </c>
      <c r="B391" s="18" t="str">
        <f t="shared" si="405"/>
        <v>No</v>
      </c>
      <c r="C391" s="15" t="str">
        <f t="shared" si="264"/>
        <v>No</v>
      </c>
      <c r="D391" s="18" t="str">
        <f t="shared" si="265"/>
        <v>No</v>
      </c>
      <c r="E391" s="18" t="str">
        <f t="shared" si="266"/>
        <v>No</v>
      </c>
      <c r="F391" s="18" t="str">
        <f t="shared" si="267"/>
        <v>No</v>
      </c>
      <c r="G391" s="18" t="str">
        <f t="shared" si="268"/>
        <v>No</v>
      </c>
      <c r="H391" s="18" t="str">
        <f t="shared" si="269"/>
        <v>No</v>
      </c>
      <c r="I391" s="18" t="str">
        <f t="shared" si="270"/>
        <v>Yes</v>
      </c>
      <c r="J391" s="18" t="str">
        <f t="shared" si="271"/>
        <v>Yes</v>
      </c>
      <c r="K391" s="21">
        <v>389</v>
      </c>
      <c r="L391" s="5" t="s">
        <v>1043</v>
      </c>
      <c r="M391" s="5" t="s">
        <v>1044</v>
      </c>
      <c r="N391" s="5" t="s">
        <v>2266</v>
      </c>
      <c r="O391" s="5" t="s">
        <v>149</v>
      </c>
      <c r="P391" s="5" t="s">
        <v>2284</v>
      </c>
      <c r="Q391" s="32" t="s">
        <v>7060</v>
      </c>
      <c r="R391" s="21">
        <v>1</v>
      </c>
      <c r="S391" s="33"/>
      <c r="T391" s="33"/>
      <c r="U391" s="33"/>
      <c r="V391" s="33"/>
      <c r="W391" s="33"/>
      <c r="X391" s="33"/>
      <c r="Y391" s="33"/>
      <c r="Z391" s="33"/>
      <c r="AA391" s="5" t="s">
        <v>21</v>
      </c>
      <c r="AB391" s="5" t="s">
        <v>3762</v>
      </c>
      <c r="AC391" s="32" t="s">
        <v>4131</v>
      </c>
      <c r="AD391" s="21">
        <v>1</v>
      </c>
    </row>
    <row r="392" spans="1:30" x14ac:dyDescent="0.3">
      <c r="A392" s="18" t="str">
        <f t="shared" ref="A392:B392" si="406">IF(AND(ISNUMBER(SEARCH("Yes",C392)),ISNUMBER(SEARCH("Yes",E392)),ISNUMBER(SEARCH("Yes",G392)),ISNUMBER(SEARCH("Yes",I392))),"Yes","No")</f>
        <v>No</v>
      </c>
      <c r="B392" s="18" t="str">
        <f t="shared" si="406"/>
        <v>No</v>
      </c>
      <c r="C392" s="15" t="str">
        <f t="shared" si="264"/>
        <v>No</v>
      </c>
      <c r="D392" s="18" t="str">
        <f t="shared" si="265"/>
        <v>No</v>
      </c>
      <c r="E392" s="18" t="str">
        <f t="shared" si="266"/>
        <v>No</v>
      </c>
      <c r="F392" s="18" t="str">
        <f t="shared" si="267"/>
        <v>No</v>
      </c>
      <c r="G392" s="18" t="str">
        <f t="shared" si="268"/>
        <v>No</v>
      </c>
      <c r="H392" s="18" t="str">
        <f t="shared" si="269"/>
        <v>No</v>
      </c>
      <c r="I392" s="18" t="str">
        <f t="shared" si="270"/>
        <v>No</v>
      </c>
      <c r="J392" s="18" t="str">
        <f t="shared" si="271"/>
        <v>No</v>
      </c>
      <c r="K392" s="21">
        <v>390</v>
      </c>
      <c r="L392" s="5" t="s">
        <v>1045</v>
      </c>
      <c r="M392" s="5" t="s">
        <v>1046</v>
      </c>
      <c r="N392" s="5" t="s">
        <v>2266</v>
      </c>
      <c r="O392" s="5" t="s">
        <v>149</v>
      </c>
      <c r="P392" s="5" t="s">
        <v>3763</v>
      </c>
      <c r="Q392" s="32" t="s">
        <v>2958</v>
      </c>
      <c r="R392" s="21">
        <v>1</v>
      </c>
      <c r="S392" s="33"/>
      <c r="T392" s="33"/>
      <c r="U392" s="33"/>
      <c r="V392" s="33"/>
      <c r="W392" s="33"/>
      <c r="X392" s="33"/>
      <c r="Y392" s="33"/>
      <c r="Z392" s="33"/>
      <c r="AA392" s="5" t="s">
        <v>149</v>
      </c>
      <c r="AB392" s="5" t="s">
        <v>7061</v>
      </c>
      <c r="AC392" s="32" t="s">
        <v>7062</v>
      </c>
      <c r="AD392" s="21">
        <v>1</v>
      </c>
    </row>
    <row r="393" spans="1:30" x14ac:dyDescent="0.3">
      <c r="A393" s="18" t="str">
        <f t="shared" ref="A393:B393" si="407">IF(AND(ISNUMBER(SEARCH("Yes",C393)),ISNUMBER(SEARCH("Yes",E393)),ISNUMBER(SEARCH("Yes",G393)),ISNUMBER(SEARCH("Yes",I393))),"Yes","No")</f>
        <v>No</v>
      </c>
      <c r="B393" s="18" t="str">
        <f t="shared" si="407"/>
        <v>No</v>
      </c>
      <c r="C393" s="15" t="str">
        <f t="shared" si="264"/>
        <v>No</v>
      </c>
      <c r="D393" s="18" t="str">
        <f t="shared" si="265"/>
        <v>No</v>
      </c>
      <c r="E393" s="18" t="str">
        <f t="shared" si="266"/>
        <v>No</v>
      </c>
      <c r="F393" s="18" t="str">
        <f t="shared" si="267"/>
        <v>No</v>
      </c>
      <c r="G393" s="18" t="str">
        <f t="shared" si="268"/>
        <v>No</v>
      </c>
      <c r="H393" s="18" t="str">
        <f t="shared" si="269"/>
        <v>No</v>
      </c>
      <c r="I393" s="18" t="str">
        <f t="shared" si="270"/>
        <v>Yes</v>
      </c>
      <c r="J393" s="18" t="str">
        <f t="shared" si="271"/>
        <v>Yes</v>
      </c>
      <c r="K393" s="21">
        <v>391</v>
      </c>
      <c r="L393" s="5" t="s">
        <v>1047</v>
      </c>
      <c r="M393" s="5" t="s">
        <v>1048</v>
      </c>
      <c r="N393" s="5" t="s">
        <v>2266</v>
      </c>
      <c r="O393" s="5" t="s">
        <v>149</v>
      </c>
      <c r="P393" s="5" t="s">
        <v>7063</v>
      </c>
      <c r="Q393" s="32" t="s">
        <v>7064</v>
      </c>
      <c r="R393" s="21">
        <v>1</v>
      </c>
      <c r="S393" s="33"/>
      <c r="T393" s="33"/>
      <c r="U393" s="33"/>
      <c r="V393" s="33"/>
      <c r="W393" s="33"/>
      <c r="X393" s="33"/>
      <c r="Y393" s="33"/>
      <c r="Z393" s="33"/>
      <c r="AA393" s="5" t="s">
        <v>2269</v>
      </c>
      <c r="AB393" s="5" t="s">
        <v>7065</v>
      </c>
      <c r="AC393" s="32" t="s">
        <v>7066</v>
      </c>
      <c r="AD393" s="21">
        <v>1</v>
      </c>
    </row>
    <row r="394" spans="1:30" x14ac:dyDescent="0.3">
      <c r="A394" s="18" t="str">
        <f t="shared" ref="A394:B394" si="408">IF(AND(ISNUMBER(SEARCH("Yes",C394)),ISNUMBER(SEARCH("Yes",E394)),ISNUMBER(SEARCH("Yes",G394)),ISNUMBER(SEARCH("Yes",I394))),"Yes","No")</f>
        <v>No</v>
      </c>
      <c r="B394" s="18" t="str">
        <f t="shared" si="408"/>
        <v>No</v>
      </c>
      <c r="C394" s="15" t="str">
        <f t="shared" si="264"/>
        <v>No</v>
      </c>
      <c r="D394" s="18" t="str">
        <f t="shared" si="265"/>
        <v>No</v>
      </c>
      <c r="E394" s="18" t="str">
        <f t="shared" si="266"/>
        <v>No</v>
      </c>
      <c r="F394" s="18" t="str">
        <f t="shared" si="267"/>
        <v>No</v>
      </c>
      <c r="G394" s="18" t="str">
        <f t="shared" si="268"/>
        <v>No</v>
      </c>
      <c r="H394" s="18" t="str">
        <f t="shared" si="269"/>
        <v>No</v>
      </c>
      <c r="I394" s="18" t="str">
        <f t="shared" si="270"/>
        <v>Yes</v>
      </c>
      <c r="J394" s="18" t="str">
        <f t="shared" si="271"/>
        <v>No</v>
      </c>
      <c r="K394" s="21">
        <v>392</v>
      </c>
      <c r="L394" s="5" t="s">
        <v>1049</v>
      </c>
      <c r="M394" s="5" t="s">
        <v>1050</v>
      </c>
      <c r="N394" s="5" t="s">
        <v>2266</v>
      </c>
      <c r="O394" s="5" t="s">
        <v>149</v>
      </c>
      <c r="P394" s="5" t="s">
        <v>2420</v>
      </c>
      <c r="Q394" s="32" t="s">
        <v>7067</v>
      </c>
      <c r="R394" s="21">
        <v>1</v>
      </c>
      <c r="S394" s="33"/>
      <c r="T394" s="33"/>
      <c r="U394" s="33"/>
      <c r="V394" s="33"/>
      <c r="W394" s="33"/>
      <c r="X394" s="33"/>
      <c r="Y394" s="33"/>
      <c r="Z394" s="33"/>
      <c r="AA394" s="5" t="s">
        <v>149</v>
      </c>
      <c r="AB394" s="5" t="s">
        <v>2890</v>
      </c>
      <c r="AC394" s="32" t="s">
        <v>7068</v>
      </c>
      <c r="AD394" s="21">
        <v>1</v>
      </c>
    </row>
    <row r="395" spans="1:30" x14ac:dyDescent="0.3">
      <c r="A395" s="18" t="str">
        <f t="shared" ref="A395:B395" si="409">IF(AND(ISNUMBER(SEARCH("Yes",C395)),ISNUMBER(SEARCH("Yes",E395)),ISNUMBER(SEARCH("Yes",G395)),ISNUMBER(SEARCH("Yes",I395))),"Yes","No")</f>
        <v>No</v>
      </c>
      <c r="B395" s="18" t="str">
        <f t="shared" si="409"/>
        <v>No</v>
      </c>
      <c r="C395" s="15" t="str">
        <f t="shared" si="264"/>
        <v>No</v>
      </c>
      <c r="D395" s="18" t="str">
        <f t="shared" si="265"/>
        <v>No</v>
      </c>
      <c r="E395" s="18" t="str">
        <f t="shared" si="266"/>
        <v>No</v>
      </c>
      <c r="F395" s="18" t="str">
        <f t="shared" si="267"/>
        <v>No</v>
      </c>
      <c r="G395" s="18" t="str">
        <f t="shared" si="268"/>
        <v>No</v>
      </c>
      <c r="H395" s="18" t="str">
        <f t="shared" si="269"/>
        <v>No</v>
      </c>
      <c r="I395" s="18" t="str">
        <f t="shared" si="270"/>
        <v>Yes</v>
      </c>
      <c r="J395" s="18" t="str">
        <f t="shared" si="271"/>
        <v>Yes</v>
      </c>
      <c r="K395" s="21">
        <v>393</v>
      </c>
      <c r="L395" s="5" t="s">
        <v>1051</v>
      </c>
      <c r="M395" s="5" t="s">
        <v>1052</v>
      </c>
      <c r="N395" s="5" t="s">
        <v>2266</v>
      </c>
      <c r="O395" s="5" t="s">
        <v>149</v>
      </c>
      <c r="P395" s="5" t="s">
        <v>3658</v>
      </c>
      <c r="Q395" s="32" t="s">
        <v>7069</v>
      </c>
      <c r="R395" s="21">
        <v>1</v>
      </c>
      <c r="S395" s="33"/>
      <c r="T395" s="33"/>
      <c r="U395" s="33"/>
      <c r="V395" s="33"/>
      <c r="W395" s="33"/>
      <c r="X395" s="33"/>
      <c r="Y395" s="33"/>
      <c r="Z395" s="33"/>
      <c r="AA395" s="5" t="s">
        <v>21</v>
      </c>
      <c r="AB395" s="5" t="s">
        <v>7070</v>
      </c>
      <c r="AC395" s="32" t="s">
        <v>7071</v>
      </c>
      <c r="AD395" s="21">
        <v>1</v>
      </c>
    </row>
    <row r="396" spans="1:30" x14ac:dyDescent="0.3">
      <c r="A396" s="18" t="str">
        <f t="shared" ref="A396:B396" si="410">IF(AND(ISNUMBER(SEARCH("Yes",C396)),ISNUMBER(SEARCH("Yes",E396)),ISNUMBER(SEARCH("Yes",G396)),ISNUMBER(SEARCH("Yes",I396))),"Yes","No")</f>
        <v>No</v>
      </c>
      <c r="B396" s="18" t="str">
        <f t="shared" si="410"/>
        <v>No</v>
      </c>
      <c r="C396" s="15" t="str">
        <f t="shared" si="264"/>
        <v>No</v>
      </c>
      <c r="D396" s="18" t="str">
        <f t="shared" si="265"/>
        <v>No</v>
      </c>
      <c r="E396" s="18" t="str">
        <f t="shared" si="266"/>
        <v>No</v>
      </c>
      <c r="F396" s="18" t="str">
        <f t="shared" si="267"/>
        <v>No</v>
      </c>
      <c r="G396" s="18" t="str">
        <f t="shared" si="268"/>
        <v>No</v>
      </c>
      <c r="H396" s="18" t="str">
        <f t="shared" si="269"/>
        <v>No</v>
      </c>
      <c r="I396" s="18" t="str">
        <f t="shared" si="270"/>
        <v>Yes</v>
      </c>
      <c r="J396" s="18" t="str">
        <f t="shared" si="271"/>
        <v>Yes</v>
      </c>
      <c r="K396" s="21">
        <v>394</v>
      </c>
      <c r="L396" s="5" t="s">
        <v>1053</v>
      </c>
      <c r="M396" s="5" t="s">
        <v>1054</v>
      </c>
      <c r="N396" s="5" t="s">
        <v>2266</v>
      </c>
      <c r="O396" s="5" t="s">
        <v>149</v>
      </c>
      <c r="P396" s="5" t="s">
        <v>2394</v>
      </c>
      <c r="Q396" s="32" t="s">
        <v>7072</v>
      </c>
      <c r="R396" s="21">
        <v>1</v>
      </c>
      <c r="S396" s="33"/>
      <c r="T396" s="33"/>
      <c r="U396" s="33"/>
      <c r="V396" s="33"/>
      <c r="W396" s="33"/>
      <c r="X396" s="33"/>
      <c r="Y396" s="33"/>
      <c r="Z396" s="33"/>
      <c r="AA396" s="5" t="s">
        <v>2269</v>
      </c>
      <c r="AB396" s="5" t="s">
        <v>7073</v>
      </c>
      <c r="AC396" s="32" t="s">
        <v>7074</v>
      </c>
      <c r="AD396" s="21">
        <v>1</v>
      </c>
    </row>
    <row r="397" spans="1:30" x14ac:dyDescent="0.3">
      <c r="A397" s="18" t="str">
        <f t="shared" ref="A397:B397" si="411">IF(AND(ISNUMBER(SEARCH("Yes",C397)),ISNUMBER(SEARCH("Yes",E397)),ISNUMBER(SEARCH("Yes",G397)),ISNUMBER(SEARCH("Yes",I397))),"Yes","No")</f>
        <v>No</v>
      </c>
      <c r="B397" s="18" t="str">
        <f t="shared" si="411"/>
        <v>No</v>
      </c>
      <c r="C397" s="15" t="str">
        <f t="shared" si="264"/>
        <v>No</v>
      </c>
      <c r="D397" s="18" t="str">
        <f t="shared" si="265"/>
        <v>No</v>
      </c>
      <c r="E397" s="18" t="str">
        <f t="shared" si="266"/>
        <v>No</v>
      </c>
      <c r="F397" s="18" t="str">
        <f t="shared" si="267"/>
        <v>No</v>
      </c>
      <c r="G397" s="18" t="str">
        <f t="shared" si="268"/>
        <v>No</v>
      </c>
      <c r="H397" s="18" t="str">
        <f t="shared" si="269"/>
        <v>No</v>
      </c>
      <c r="I397" s="18" t="str">
        <f t="shared" si="270"/>
        <v>Yes</v>
      </c>
      <c r="J397" s="18" t="str">
        <f t="shared" si="271"/>
        <v>Yes</v>
      </c>
      <c r="K397" s="21">
        <v>395</v>
      </c>
      <c r="L397" s="5" t="s">
        <v>1055</v>
      </c>
      <c r="M397" s="5" t="s">
        <v>1056</v>
      </c>
      <c r="N397" s="5" t="s">
        <v>2266</v>
      </c>
      <c r="O397" s="5" t="s">
        <v>149</v>
      </c>
      <c r="P397" s="5" t="s">
        <v>7075</v>
      </c>
      <c r="Q397" s="32" t="s">
        <v>3779</v>
      </c>
      <c r="R397" s="21">
        <v>1</v>
      </c>
      <c r="S397" s="33"/>
      <c r="T397" s="33"/>
      <c r="U397" s="33"/>
      <c r="V397" s="33"/>
      <c r="W397" s="33"/>
      <c r="X397" s="33"/>
      <c r="Y397" s="33"/>
      <c r="Z397" s="33"/>
      <c r="AA397" s="5" t="s">
        <v>2269</v>
      </c>
      <c r="AB397" s="5" t="s">
        <v>3780</v>
      </c>
      <c r="AC397" s="32" t="s">
        <v>3781</v>
      </c>
      <c r="AD397" s="21">
        <v>1</v>
      </c>
    </row>
    <row r="398" spans="1:30" x14ac:dyDescent="0.3">
      <c r="A398" s="18" t="str">
        <f t="shared" ref="A398:B398" si="412">IF(AND(ISNUMBER(SEARCH("Yes",C398)),ISNUMBER(SEARCH("Yes",E398)),ISNUMBER(SEARCH("Yes",G398)),ISNUMBER(SEARCH("Yes",I398))),"Yes","No")</f>
        <v>No</v>
      </c>
      <c r="B398" s="18" t="str">
        <f t="shared" si="412"/>
        <v>No</v>
      </c>
      <c r="C398" s="15" t="str">
        <f t="shared" si="264"/>
        <v>No</v>
      </c>
      <c r="D398" s="18" t="str">
        <f t="shared" si="265"/>
        <v>No</v>
      </c>
      <c r="E398" s="18" t="str">
        <f t="shared" si="266"/>
        <v>No</v>
      </c>
      <c r="F398" s="18" t="str">
        <f t="shared" si="267"/>
        <v>No</v>
      </c>
      <c r="G398" s="18" t="str">
        <f t="shared" si="268"/>
        <v>No</v>
      </c>
      <c r="H398" s="18" t="str">
        <f t="shared" si="269"/>
        <v>No</v>
      </c>
      <c r="I398" s="18" t="str">
        <f t="shared" si="270"/>
        <v>Yes</v>
      </c>
      <c r="J398" s="18" t="str">
        <f t="shared" si="271"/>
        <v>Yes</v>
      </c>
      <c r="K398" s="21">
        <v>396</v>
      </c>
      <c r="L398" s="5" t="s">
        <v>1057</v>
      </c>
      <c r="M398" s="5" t="s">
        <v>1058</v>
      </c>
      <c r="N398" s="5" t="s">
        <v>2266</v>
      </c>
      <c r="O398" s="5" t="s">
        <v>149</v>
      </c>
      <c r="P398" s="5" t="s">
        <v>2351</v>
      </c>
      <c r="Q398" s="32" t="s">
        <v>3782</v>
      </c>
      <c r="R398" s="21">
        <v>1</v>
      </c>
      <c r="S398" s="33"/>
      <c r="T398" s="33"/>
      <c r="U398" s="33"/>
      <c r="V398" s="33"/>
      <c r="W398" s="33"/>
      <c r="X398" s="33"/>
      <c r="Y398" s="33"/>
      <c r="Z398" s="33"/>
      <c r="AA398" s="5" t="s">
        <v>21</v>
      </c>
      <c r="AB398" s="5" t="s">
        <v>3783</v>
      </c>
      <c r="AC398" s="32" t="s">
        <v>3784</v>
      </c>
      <c r="AD398" s="21">
        <v>1</v>
      </c>
    </row>
    <row r="399" spans="1:30" x14ac:dyDescent="0.3">
      <c r="A399" s="18" t="str">
        <f t="shared" ref="A399:B399" si="413">IF(AND(ISNUMBER(SEARCH("Yes",C399)),ISNUMBER(SEARCH("Yes",E399)),ISNUMBER(SEARCH("Yes",G399)),ISNUMBER(SEARCH("Yes",I399))),"Yes","No")</f>
        <v>Yes</v>
      </c>
      <c r="B399" s="18" t="str">
        <f t="shared" si="413"/>
        <v>Yes</v>
      </c>
      <c r="C399" s="15" t="str">
        <f t="shared" si="264"/>
        <v>Yes</v>
      </c>
      <c r="D399" s="18" t="str">
        <f t="shared" si="265"/>
        <v>Yes</v>
      </c>
      <c r="E399" s="18" t="str">
        <f t="shared" si="266"/>
        <v>Yes</v>
      </c>
      <c r="F399" s="18" t="str">
        <f t="shared" si="267"/>
        <v>Yes</v>
      </c>
      <c r="G399" s="18" t="str">
        <f t="shared" si="268"/>
        <v>Yes</v>
      </c>
      <c r="H399" s="18" t="str">
        <f t="shared" si="269"/>
        <v>Yes</v>
      </c>
      <c r="I399" s="18" t="str">
        <f t="shared" si="270"/>
        <v>Yes</v>
      </c>
      <c r="J399" s="18" t="str">
        <f t="shared" si="271"/>
        <v>Yes</v>
      </c>
      <c r="K399" s="21">
        <v>397</v>
      </c>
      <c r="L399" s="5" t="s">
        <v>266</v>
      </c>
      <c r="M399" s="5" t="s">
        <v>267</v>
      </c>
      <c r="N399" s="5" t="s">
        <v>2266</v>
      </c>
      <c r="O399" s="5" t="s">
        <v>2269</v>
      </c>
      <c r="P399" s="5" t="s">
        <v>7076</v>
      </c>
      <c r="Q399" s="32" t="s">
        <v>7077</v>
      </c>
      <c r="R399" s="21">
        <v>1</v>
      </c>
      <c r="S399" s="5" t="s">
        <v>2269</v>
      </c>
      <c r="T399" s="5" t="s">
        <v>7078</v>
      </c>
      <c r="U399" s="32" t="s">
        <v>7079</v>
      </c>
      <c r="V399" s="21">
        <v>1</v>
      </c>
      <c r="W399" s="5" t="s">
        <v>21</v>
      </c>
      <c r="X399" s="5" t="s">
        <v>7080</v>
      </c>
      <c r="Y399" s="32" t="s">
        <v>7081</v>
      </c>
      <c r="Z399" s="21">
        <v>1</v>
      </c>
      <c r="AA399" s="5" t="s">
        <v>21</v>
      </c>
      <c r="AB399" s="5" t="s">
        <v>4734</v>
      </c>
      <c r="AC399" s="32" t="s">
        <v>3790</v>
      </c>
      <c r="AD399" s="21">
        <v>1</v>
      </c>
    </row>
    <row r="400" spans="1:30" x14ac:dyDescent="0.3">
      <c r="A400" s="18" t="str">
        <f t="shared" ref="A400:B400" si="414">IF(AND(ISNUMBER(SEARCH("Yes",C400)),ISNUMBER(SEARCH("Yes",E400)),ISNUMBER(SEARCH("Yes",G400)),ISNUMBER(SEARCH("Yes",I400))),"Yes","No")</f>
        <v>No</v>
      </c>
      <c r="B400" s="18" t="str">
        <f t="shared" si="414"/>
        <v>No</v>
      </c>
      <c r="C400" s="15" t="str">
        <f t="shared" si="264"/>
        <v>No</v>
      </c>
      <c r="D400" s="18" t="str">
        <f t="shared" si="265"/>
        <v>No</v>
      </c>
      <c r="E400" s="18" t="str">
        <f t="shared" si="266"/>
        <v>No</v>
      </c>
      <c r="F400" s="18" t="str">
        <f t="shared" si="267"/>
        <v>No</v>
      </c>
      <c r="G400" s="18" t="str">
        <f t="shared" si="268"/>
        <v>No</v>
      </c>
      <c r="H400" s="18" t="str">
        <f t="shared" si="269"/>
        <v>No</v>
      </c>
      <c r="I400" s="18" t="str">
        <f t="shared" si="270"/>
        <v>Yes</v>
      </c>
      <c r="J400" s="18" t="str">
        <f t="shared" si="271"/>
        <v>Yes</v>
      </c>
      <c r="K400" s="21">
        <v>398</v>
      </c>
      <c r="L400" s="5" t="s">
        <v>1059</v>
      </c>
      <c r="M400" s="5" t="s">
        <v>1060</v>
      </c>
      <c r="N400" s="5" t="s">
        <v>2266</v>
      </c>
      <c r="O400" s="5" t="s">
        <v>149</v>
      </c>
      <c r="P400" s="5" t="s">
        <v>2504</v>
      </c>
      <c r="Q400" s="32" t="s">
        <v>7082</v>
      </c>
      <c r="R400" s="21">
        <v>1</v>
      </c>
      <c r="S400" s="33"/>
      <c r="T400" s="33"/>
      <c r="U400" s="33"/>
      <c r="V400" s="33"/>
      <c r="W400" s="33"/>
      <c r="X400" s="33"/>
      <c r="Y400" s="33"/>
      <c r="Z400" s="33"/>
      <c r="AA400" s="5" t="s">
        <v>21</v>
      </c>
      <c r="AB400" s="5" t="s">
        <v>7083</v>
      </c>
      <c r="AC400" s="32" t="s">
        <v>7084</v>
      </c>
      <c r="AD400" s="21">
        <v>1</v>
      </c>
    </row>
    <row r="401" spans="1:30" x14ac:dyDescent="0.3">
      <c r="A401" s="18" t="str">
        <f t="shared" ref="A401:B401" si="415">IF(AND(ISNUMBER(SEARCH("Yes",C401)),ISNUMBER(SEARCH("Yes",E401)),ISNUMBER(SEARCH("Yes",G401)),ISNUMBER(SEARCH("Yes",I401))),"Yes","No")</f>
        <v>No</v>
      </c>
      <c r="B401" s="18" t="str">
        <f t="shared" si="415"/>
        <v>No</v>
      </c>
      <c r="C401" s="15" t="str">
        <f t="shared" si="264"/>
        <v>No</v>
      </c>
      <c r="D401" s="18" t="str">
        <f t="shared" si="265"/>
        <v>No</v>
      </c>
      <c r="E401" s="18" t="str">
        <f t="shared" si="266"/>
        <v>No</v>
      </c>
      <c r="F401" s="18" t="str">
        <f t="shared" si="267"/>
        <v>No</v>
      </c>
      <c r="G401" s="18" t="str">
        <f t="shared" si="268"/>
        <v>No</v>
      </c>
      <c r="H401" s="18" t="str">
        <f t="shared" si="269"/>
        <v>No</v>
      </c>
      <c r="I401" s="18" t="str">
        <f t="shared" si="270"/>
        <v>Yes</v>
      </c>
      <c r="J401" s="18" t="str">
        <f t="shared" si="271"/>
        <v>Yes</v>
      </c>
      <c r="K401" s="21">
        <v>399</v>
      </c>
      <c r="L401" s="5" t="s">
        <v>1061</v>
      </c>
      <c r="M401" s="5" t="s">
        <v>1062</v>
      </c>
      <c r="N401" s="5" t="s">
        <v>2266</v>
      </c>
      <c r="O401" s="5" t="s">
        <v>149</v>
      </c>
      <c r="P401" s="5" t="s">
        <v>7085</v>
      </c>
      <c r="Q401" s="32" t="s">
        <v>7086</v>
      </c>
      <c r="R401" s="21">
        <v>1</v>
      </c>
      <c r="S401" s="33"/>
      <c r="T401" s="33"/>
      <c r="U401" s="33"/>
      <c r="V401" s="33"/>
      <c r="W401" s="33"/>
      <c r="X401" s="33"/>
      <c r="Y401" s="33"/>
      <c r="Z401" s="33"/>
      <c r="AA401" s="5" t="s">
        <v>21</v>
      </c>
      <c r="AB401" s="5" t="s">
        <v>7087</v>
      </c>
      <c r="AC401" s="32" t="s">
        <v>4131</v>
      </c>
      <c r="AD401" s="21">
        <v>1</v>
      </c>
    </row>
    <row r="402" spans="1:30" x14ac:dyDescent="0.3">
      <c r="A402" s="18" t="str">
        <f t="shared" ref="A402:B402" si="416">IF(AND(ISNUMBER(SEARCH("Yes",C402)),ISNUMBER(SEARCH("Yes",E402)),ISNUMBER(SEARCH("Yes",G402)),ISNUMBER(SEARCH("Yes",I402))),"Yes","No")</f>
        <v>No</v>
      </c>
      <c r="B402" s="18" t="str">
        <f t="shared" si="416"/>
        <v>No</v>
      </c>
      <c r="C402" s="15" t="str">
        <f t="shared" si="264"/>
        <v>No</v>
      </c>
      <c r="D402" s="18" t="str">
        <f t="shared" si="265"/>
        <v>No</v>
      </c>
      <c r="E402" s="18" t="str">
        <f t="shared" si="266"/>
        <v>No</v>
      </c>
      <c r="F402" s="18" t="str">
        <f t="shared" si="267"/>
        <v>No</v>
      </c>
      <c r="G402" s="18" t="str">
        <f t="shared" si="268"/>
        <v>No</v>
      </c>
      <c r="H402" s="18" t="str">
        <f t="shared" si="269"/>
        <v>No</v>
      </c>
      <c r="I402" s="18" t="str">
        <f t="shared" si="270"/>
        <v>Yes</v>
      </c>
      <c r="J402" s="18" t="str">
        <f t="shared" si="271"/>
        <v>Yes</v>
      </c>
      <c r="K402" s="21">
        <v>400</v>
      </c>
      <c r="L402" s="5" t="s">
        <v>1063</v>
      </c>
      <c r="M402" s="5" t="s">
        <v>1064</v>
      </c>
      <c r="N402" s="5" t="s">
        <v>2266</v>
      </c>
      <c r="O402" s="5" t="s">
        <v>149</v>
      </c>
      <c r="P402" s="5" t="s">
        <v>2683</v>
      </c>
      <c r="Q402" s="32" t="s">
        <v>3797</v>
      </c>
      <c r="R402" s="21">
        <v>1</v>
      </c>
      <c r="S402" s="33"/>
      <c r="T402" s="33"/>
      <c r="U402" s="33"/>
      <c r="V402" s="33"/>
      <c r="W402" s="33"/>
      <c r="X402" s="33"/>
      <c r="Y402" s="33"/>
      <c r="Z402" s="33"/>
      <c r="AA402" s="5" t="s">
        <v>2269</v>
      </c>
      <c r="AB402" s="5" t="s">
        <v>7088</v>
      </c>
      <c r="AC402" s="32" t="s">
        <v>4189</v>
      </c>
      <c r="AD402" s="21">
        <v>1</v>
      </c>
    </row>
    <row r="403" spans="1:30" x14ac:dyDescent="0.3">
      <c r="A403" s="18" t="str">
        <f t="shared" ref="A403:B403" si="417">IF(AND(ISNUMBER(SEARCH("Yes",C403)),ISNUMBER(SEARCH("Yes",E403)),ISNUMBER(SEARCH("Yes",G403)),ISNUMBER(SEARCH("Yes",I403))),"Yes","No")</f>
        <v>Yes</v>
      </c>
      <c r="B403" s="18" t="str">
        <f t="shared" si="417"/>
        <v>No</v>
      </c>
      <c r="C403" s="15" t="str">
        <f t="shared" si="264"/>
        <v>Yes</v>
      </c>
      <c r="D403" s="18" t="str">
        <f t="shared" si="265"/>
        <v>Yes</v>
      </c>
      <c r="E403" s="18" t="str">
        <f t="shared" si="266"/>
        <v>Yes</v>
      </c>
      <c r="F403" s="18" t="str">
        <f t="shared" si="267"/>
        <v>Yes</v>
      </c>
      <c r="G403" s="18" t="str">
        <f t="shared" si="268"/>
        <v>Yes</v>
      </c>
      <c r="H403" s="18" t="str">
        <f t="shared" si="269"/>
        <v>Yes</v>
      </c>
      <c r="I403" s="18" t="str">
        <f t="shared" si="270"/>
        <v>Yes</v>
      </c>
      <c r="J403" s="18" t="str">
        <f t="shared" si="271"/>
        <v>No</v>
      </c>
      <c r="K403" s="21">
        <v>401</v>
      </c>
      <c r="L403" s="5" t="s">
        <v>219</v>
      </c>
      <c r="M403" s="5" t="s">
        <v>269</v>
      </c>
      <c r="N403" s="5" t="s">
        <v>2266</v>
      </c>
      <c r="O403" s="5" t="s">
        <v>21</v>
      </c>
      <c r="P403" s="5" t="s">
        <v>3932</v>
      </c>
      <c r="Q403" s="32" t="s">
        <v>7089</v>
      </c>
      <c r="R403" s="21">
        <v>1</v>
      </c>
      <c r="S403" s="5" t="s">
        <v>21</v>
      </c>
      <c r="T403" s="5" t="s">
        <v>7090</v>
      </c>
      <c r="U403" s="32" t="s">
        <v>7091</v>
      </c>
      <c r="V403" s="21">
        <v>1</v>
      </c>
      <c r="W403" s="5" t="s">
        <v>21</v>
      </c>
      <c r="X403" s="5" t="s">
        <v>7092</v>
      </c>
      <c r="Y403" s="32" t="s">
        <v>7093</v>
      </c>
      <c r="Z403" s="21">
        <v>1</v>
      </c>
      <c r="AA403" s="5" t="s">
        <v>149</v>
      </c>
      <c r="AB403" s="5" t="s">
        <v>3805</v>
      </c>
      <c r="AC403" s="32" t="s">
        <v>3806</v>
      </c>
      <c r="AD403" s="21">
        <v>1</v>
      </c>
    </row>
    <row r="404" spans="1:30" x14ac:dyDescent="0.3">
      <c r="A404" s="18" t="str">
        <f t="shared" ref="A404:B404" si="418">IF(AND(ISNUMBER(SEARCH("Yes",C404)),ISNUMBER(SEARCH("Yes",E404)),ISNUMBER(SEARCH("Yes",G404)),ISNUMBER(SEARCH("Yes",I404))),"Yes","No")</f>
        <v>No</v>
      </c>
      <c r="B404" s="18" t="str">
        <f t="shared" si="418"/>
        <v>No</v>
      </c>
      <c r="C404" s="15" t="str">
        <f t="shared" si="264"/>
        <v>No</v>
      </c>
      <c r="D404" s="18" t="str">
        <f t="shared" si="265"/>
        <v>No</v>
      </c>
      <c r="E404" s="18" t="str">
        <f t="shared" si="266"/>
        <v>No</v>
      </c>
      <c r="F404" s="18" t="str">
        <f t="shared" si="267"/>
        <v>No</v>
      </c>
      <c r="G404" s="18" t="str">
        <f t="shared" si="268"/>
        <v>No</v>
      </c>
      <c r="H404" s="18" t="str">
        <f t="shared" si="269"/>
        <v>No</v>
      </c>
      <c r="I404" s="18" t="str">
        <f t="shared" si="270"/>
        <v>Yes</v>
      </c>
      <c r="J404" s="18" t="str">
        <f t="shared" si="271"/>
        <v>Yes</v>
      </c>
      <c r="K404" s="21">
        <v>402</v>
      </c>
      <c r="L404" s="5" t="s">
        <v>1065</v>
      </c>
      <c r="M404" s="5" t="s">
        <v>25</v>
      </c>
      <c r="N404" s="5" t="s">
        <v>2266</v>
      </c>
      <c r="O404" s="5" t="s">
        <v>149</v>
      </c>
      <c r="P404" s="5" t="s">
        <v>2386</v>
      </c>
      <c r="Q404" s="32" t="s">
        <v>7094</v>
      </c>
      <c r="R404" s="21">
        <v>1</v>
      </c>
      <c r="S404" s="33"/>
      <c r="T404" s="33"/>
      <c r="U404" s="33"/>
      <c r="V404" s="33"/>
      <c r="W404" s="33"/>
      <c r="X404" s="33"/>
      <c r="Y404" s="33"/>
      <c r="Z404" s="33"/>
      <c r="AA404" s="5" t="s">
        <v>2269</v>
      </c>
      <c r="AB404" s="5" t="s">
        <v>5353</v>
      </c>
      <c r="AC404" s="32" t="s">
        <v>7095</v>
      </c>
      <c r="AD404" s="21">
        <v>1</v>
      </c>
    </row>
    <row r="405" spans="1:30" x14ac:dyDescent="0.3">
      <c r="A405" s="18" t="str">
        <f t="shared" ref="A405:B405" si="419">IF(AND(ISNUMBER(SEARCH("Yes",C405)),ISNUMBER(SEARCH("Yes",E405)),ISNUMBER(SEARCH("Yes",G405)),ISNUMBER(SEARCH("Yes",I405))),"Yes","No")</f>
        <v>No</v>
      </c>
      <c r="B405" s="18" t="str">
        <f t="shared" si="419"/>
        <v>No</v>
      </c>
      <c r="C405" s="15" t="str">
        <f t="shared" si="264"/>
        <v>No</v>
      </c>
      <c r="D405" s="18" t="str">
        <f t="shared" si="265"/>
        <v>No</v>
      </c>
      <c r="E405" s="18" t="str">
        <f t="shared" si="266"/>
        <v>No</v>
      </c>
      <c r="F405" s="18" t="str">
        <f t="shared" si="267"/>
        <v>No</v>
      </c>
      <c r="G405" s="18" t="str">
        <f t="shared" si="268"/>
        <v>No</v>
      </c>
      <c r="H405" s="18" t="str">
        <f t="shared" si="269"/>
        <v>No</v>
      </c>
      <c r="I405" s="18" t="str">
        <f t="shared" si="270"/>
        <v>Yes</v>
      </c>
      <c r="J405" s="18" t="str">
        <f t="shared" si="271"/>
        <v>Yes</v>
      </c>
      <c r="K405" s="21">
        <v>403</v>
      </c>
      <c r="L405" s="5" t="s">
        <v>1066</v>
      </c>
      <c r="M405" s="5" t="s">
        <v>1067</v>
      </c>
      <c r="N405" s="5" t="s">
        <v>2266</v>
      </c>
      <c r="O405" s="5" t="s">
        <v>149</v>
      </c>
      <c r="P405" s="5" t="s">
        <v>2292</v>
      </c>
      <c r="Q405" s="32" t="s">
        <v>3810</v>
      </c>
      <c r="R405" s="21">
        <v>1</v>
      </c>
      <c r="S405" s="33"/>
      <c r="T405" s="33"/>
      <c r="U405" s="33"/>
      <c r="V405" s="33"/>
      <c r="W405" s="33"/>
      <c r="X405" s="33"/>
      <c r="Y405" s="33"/>
      <c r="Z405" s="33"/>
      <c r="AA405" s="5" t="s">
        <v>2269</v>
      </c>
      <c r="AB405" s="5" t="s">
        <v>7096</v>
      </c>
      <c r="AC405" s="32" t="s">
        <v>7097</v>
      </c>
      <c r="AD405" s="21">
        <v>1</v>
      </c>
    </row>
    <row r="406" spans="1:30" x14ac:dyDescent="0.3">
      <c r="A406" s="18" t="str">
        <f t="shared" ref="A406:B406" si="420">IF(AND(ISNUMBER(SEARCH("Yes",C406)),ISNUMBER(SEARCH("Yes",E406)),ISNUMBER(SEARCH("Yes",G406)),ISNUMBER(SEARCH("Yes",I406))),"Yes","No")</f>
        <v>No</v>
      </c>
      <c r="B406" s="18" t="str">
        <f t="shared" si="420"/>
        <v>No</v>
      </c>
      <c r="C406" s="15" t="str">
        <f t="shared" si="264"/>
        <v>No</v>
      </c>
      <c r="D406" s="18" t="str">
        <f t="shared" si="265"/>
        <v>No</v>
      </c>
      <c r="E406" s="18" t="str">
        <f t="shared" si="266"/>
        <v>No</v>
      </c>
      <c r="F406" s="18" t="str">
        <f t="shared" si="267"/>
        <v>No</v>
      </c>
      <c r="G406" s="18" t="str">
        <f t="shared" si="268"/>
        <v>No</v>
      </c>
      <c r="H406" s="18" t="str">
        <f t="shared" si="269"/>
        <v>No</v>
      </c>
      <c r="I406" s="18" t="str">
        <f t="shared" si="270"/>
        <v>Yes</v>
      </c>
      <c r="J406" s="18" t="str">
        <f t="shared" si="271"/>
        <v>Yes</v>
      </c>
      <c r="K406" s="21">
        <v>404</v>
      </c>
      <c r="L406" s="5" t="s">
        <v>1068</v>
      </c>
      <c r="M406" s="5" t="s">
        <v>1069</v>
      </c>
      <c r="N406" s="5" t="s">
        <v>2266</v>
      </c>
      <c r="O406" s="5" t="s">
        <v>149</v>
      </c>
      <c r="P406" s="5" t="s">
        <v>3658</v>
      </c>
      <c r="Q406" s="32" t="s">
        <v>7098</v>
      </c>
      <c r="R406" s="21">
        <v>1</v>
      </c>
      <c r="S406" s="33"/>
      <c r="T406" s="33"/>
      <c r="U406" s="33"/>
      <c r="V406" s="33"/>
      <c r="W406" s="33"/>
      <c r="X406" s="33"/>
      <c r="Y406" s="33"/>
      <c r="Z406" s="33"/>
      <c r="AA406" s="5" t="s">
        <v>2269</v>
      </c>
      <c r="AB406" s="5" t="s">
        <v>2381</v>
      </c>
      <c r="AC406" s="32" t="s">
        <v>2430</v>
      </c>
      <c r="AD406" s="21">
        <v>1</v>
      </c>
    </row>
    <row r="407" spans="1:30" x14ac:dyDescent="0.3">
      <c r="A407" s="18" t="str">
        <f t="shared" ref="A407:B407" si="421">IF(AND(ISNUMBER(SEARCH("Yes",C407)),ISNUMBER(SEARCH("Yes",E407)),ISNUMBER(SEARCH("Yes",G407)),ISNUMBER(SEARCH("Yes",I407))),"Yes","No")</f>
        <v>No</v>
      </c>
      <c r="B407" s="18" t="str">
        <f t="shared" si="421"/>
        <v>No</v>
      </c>
      <c r="C407" s="15" t="str">
        <f t="shared" si="264"/>
        <v>No</v>
      </c>
      <c r="D407" s="18" t="str">
        <f t="shared" si="265"/>
        <v>No</v>
      </c>
      <c r="E407" s="18" t="str">
        <f t="shared" si="266"/>
        <v>No</v>
      </c>
      <c r="F407" s="18" t="str">
        <f t="shared" si="267"/>
        <v>No</v>
      </c>
      <c r="G407" s="18" t="str">
        <f t="shared" si="268"/>
        <v>No</v>
      </c>
      <c r="H407" s="18" t="str">
        <f t="shared" si="269"/>
        <v>No</v>
      </c>
      <c r="I407" s="18" t="str">
        <f t="shared" si="270"/>
        <v>Yes</v>
      </c>
      <c r="J407" s="18" t="str">
        <f t="shared" si="271"/>
        <v>Yes</v>
      </c>
      <c r="K407" s="21">
        <v>405</v>
      </c>
      <c r="L407" s="5" t="s">
        <v>1070</v>
      </c>
      <c r="M407" s="5" t="s">
        <v>1071</v>
      </c>
      <c r="N407" s="5" t="s">
        <v>2266</v>
      </c>
      <c r="O407" s="5" t="s">
        <v>149</v>
      </c>
      <c r="P407" s="5" t="s">
        <v>3812</v>
      </c>
      <c r="Q407" s="32" t="s">
        <v>7099</v>
      </c>
      <c r="R407" s="21">
        <v>1</v>
      </c>
      <c r="S407" s="33"/>
      <c r="T407" s="33"/>
      <c r="U407" s="33"/>
      <c r="V407" s="33"/>
      <c r="W407" s="33"/>
      <c r="X407" s="33"/>
      <c r="Y407" s="33"/>
      <c r="Z407" s="33"/>
      <c r="AA407" s="5" t="s">
        <v>2269</v>
      </c>
      <c r="AB407" s="5" t="s">
        <v>2734</v>
      </c>
      <c r="AC407" s="32" t="s">
        <v>2735</v>
      </c>
      <c r="AD407" s="21">
        <v>1</v>
      </c>
    </row>
    <row r="408" spans="1:30" x14ac:dyDescent="0.3">
      <c r="A408" s="18" t="str">
        <f t="shared" ref="A408:B408" si="422">IF(AND(ISNUMBER(SEARCH("Yes",C408)),ISNUMBER(SEARCH("Yes",E408)),ISNUMBER(SEARCH("Yes",G408)),ISNUMBER(SEARCH("Yes",I408))),"Yes","No")</f>
        <v>No</v>
      </c>
      <c r="B408" s="18" t="str">
        <f t="shared" si="422"/>
        <v>No</v>
      </c>
      <c r="C408" s="15" t="str">
        <f t="shared" si="264"/>
        <v>No</v>
      </c>
      <c r="D408" s="18" t="str">
        <f t="shared" si="265"/>
        <v>No</v>
      </c>
      <c r="E408" s="18" t="str">
        <f t="shared" si="266"/>
        <v>No</v>
      </c>
      <c r="F408" s="18" t="str">
        <f t="shared" si="267"/>
        <v>No</v>
      </c>
      <c r="G408" s="18" t="str">
        <f t="shared" si="268"/>
        <v>No</v>
      </c>
      <c r="H408" s="18" t="str">
        <f t="shared" si="269"/>
        <v>No</v>
      </c>
      <c r="I408" s="18" t="str">
        <f t="shared" si="270"/>
        <v>Yes</v>
      </c>
      <c r="J408" s="18" t="str">
        <f t="shared" si="271"/>
        <v>Yes</v>
      </c>
      <c r="K408" s="21">
        <v>406</v>
      </c>
      <c r="L408" s="5" t="s">
        <v>1072</v>
      </c>
      <c r="M408" s="5" t="s">
        <v>1073</v>
      </c>
      <c r="N408" s="5" t="s">
        <v>2266</v>
      </c>
      <c r="O408" s="5" t="s">
        <v>149</v>
      </c>
      <c r="P408" s="5" t="s">
        <v>2284</v>
      </c>
      <c r="Q408" s="32" t="s">
        <v>7100</v>
      </c>
      <c r="R408" s="21">
        <v>1</v>
      </c>
      <c r="S408" s="33"/>
      <c r="T408" s="33"/>
      <c r="U408" s="33"/>
      <c r="V408" s="33"/>
      <c r="W408" s="33"/>
      <c r="X408" s="33"/>
      <c r="Y408" s="33"/>
      <c r="Z408" s="33"/>
      <c r="AA408" s="5" t="s">
        <v>21</v>
      </c>
      <c r="AB408" s="5" t="s">
        <v>7101</v>
      </c>
      <c r="AC408" s="32" t="s">
        <v>7102</v>
      </c>
      <c r="AD408" s="21">
        <v>1</v>
      </c>
    </row>
    <row r="409" spans="1:30" x14ac:dyDescent="0.3">
      <c r="A409" s="18" t="str">
        <f t="shared" ref="A409:B409" si="423">IF(AND(ISNUMBER(SEARCH("Yes",C409)),ISNUMBER(SEARCH("Yes",E409)),ISNUMBER(SEARCH("Yes",G409)),ISNUMBER(SEARCH("Yes",I409))),"Yes","No")</f>
        <v>No</v>
      </c>
      <c r="B409" s="18" t="str">
        <f t="shared" si="423"/>
        <v>No</v>
      </c>
      <c r="C409" s="15" t="str">
        <f t="shared" si="264"/>
        <v>No</v>
      </c>
      <c r="D409" s="18" t="str">
        <f t="shared" si="265"/>
        <v>No</v>
      </c>
      <c r="E409" s="18" t="str">
        <f t="shared" si="266"/>
        <v>No</v>
      </c>
      <c r="F409" s="18" t="str">
        <f t="shared" si="267"/>
        <v>No</v>
      </c>
      <c r="G409" s="18" t="str">
        <f t="shared" si="268"/>
        <v>No</v>
      </c>
      <c r="H409" s="18" t="str">
        <f t="shared" si="269"/>
        <v>No</v>
      </c>
      <c r="I409" s="18" t="str">
        <f t="shared" si="270"/>
        <v>Yes</v>
      </c>
      <c r="J409" s="18" t="str">
        <f t="shared" si="271"/>
        <v>Yes</v>
      </c>
      <c r="K409" s="21">
        <v>407</v>
      </c>
      <c r="L409" s="5" t="s">
        <v>1074</v>
      </c>
      <c r="M409" s="5" t="s">
        <v>1075</v>
      </c>
      <c r="N409" s="5" t="s">
        <v>2266</v>
      </c>
      <c r="O409" s="5" t="s">
        <v>149</v>
      </c>
      <c r="P409" s="5" t="s">
        <v>2386</v>
      </c>
      <c r="Q409" s="32" t="s">
        <v>7103</v>
      </c>
      <c r="R409" s="21">
        <v>1</v>
      </c>
      <c r="S409" s="33"/>
      <c r="T409" s="33"/>
      <c r="U409" s="33"/>
      <c r="V409" s="33"/>
      <c r="W409" s="33"/>
      <c r="X409" s="33"/>
      <c r="Y409" s="33"/>
      <c r="Z409" s="33"/>
      <c r="AA409" s="5" t="s">
        <v>2269</v>
      </c>
      <c r="AB409" s="5" t="s">
        <v>5798</v>
      </c>
      <c r="AC409" s="32" t="s">
        <v>7104</v>
      </c>
      <c r="AD409" s="21">
        <v>1</v>
      </c>
    </row>
    <row r="410" spans="1:30" x14ac:dyDescent="0.3">
      <c r="A410" s="18" t="str">
        <f t="shared" ref="A410:B410" si="424">IF(AND(ISNUMBER(SEARCH("Yes",C410)),ISNUMBER(SEARCH("Yes",E410)),ISNUMBER(SEARCH("Yes",G410)),ISNUMBER(SEARCH("Yes",I410))),"Yes","No")</f>
        <v>No</v>
      </c>
      <c r="B410" s="18" t="str">
        <f t="shared" si="424"/>
        <v>No</v>
      </c>
      <c r="C410" s="15" t="str">
        <f t="shared" si="264"/>
        <v>No</v>
      </c>
      <c r="D410" s="18" t="str">
        <f t="shared" si="265"/>
        <v>No</v>
      </c>
      <c r="E410" s="18" t="str">
        <f t="shared" si="266"/>
        <v>No</v>
      </c>
      <c r="F410" s="18" t="str">
        <f t="shared" si="267"/>
        <v>No</v>
      </c>
      <c r="G410" s="18" t="str">
        <f t="shared" si="268"/>
        <v>No</v>
      </c>
      <c r="H410" s="18" t="str">
        <f t="shared" si="269"/>
        <v>No</v>
      </c>
      <c r="I410" s="18" t="str">
        <f t="shared" si="270"/>
        <v>Yes</v>
      </c>
      <c r="J410" s="18" t="str">
        <f t="shared" si="271"/>
        <v>Yes</v>
      </c>
      <c r="K410" s="21">
        <v>408</v>
      </c>
      <c r="L410" s="5" t="s">
        <v>1076</v>
      </c>
      <c r="M410" s="5" t="s">
        <v>1077</v>
      </c>
      <c r="N410" s="5" t="s">
        <v>2266</v>
      </c>
      <c r="O410" s="5" t="s">
        <v>149</v>
      </c>
      <c r="P410" s="5" t="s">
        <v>2394</v>
      </c>
      <c r="Q410" s="32" t="s">
        <v>3821</v>
      </c>
      <c r="R410" s="21">
        <v>1</v>
      </c>
      <c r="S410" s="33"/>
      <c r="T410" s="33"/>
      <c r="U410" s="33"/>
      <c r="V410" s="33"/>
      <c r="W410" s="33"/>
      <c r="X410" s="33"/>
      <c r="Y410" s="33"/>
      <c r="Z410" s="33"/>
      <c r="AA410" s="5" t="s">
        <v>2269</v>
      </c>
      <c r="AB410" s="5" t="s">
        <v>7105</v>
      </c>
      <c r="AC410" s="32" t="s">
        <v>7106</v>
      </c>
      <c r="AD410" s="21">
        <v>1</v>
      </c>
    </row>
    <row r="411" spans="1:30" x14ac:dyDescent="0.3">
      <c r="A411" s="18" t="str">
        <f t="shared" ref="A411:B411" si="425">IF(AND(ISNUMBER(SEARCH("Yes",C411)),ISNUMBER(SEARCH("Yes",E411)),ISNUMBER(SEARCH("Yes",G411)),ISNUMBER(SEARCH("Yes",I411))),"Yes","No")</f>
        <v>No</v>
      </c>
      <c r="B411" s="18" t="str">
        <f t="shared" si="425"/>
        <v>No</v>
      </c>
      <c r="C411" s="15" t="str">
        <f t="shared" si="264"/>
        <v>No</v>
      </c>
      <c r="D411" s="18" t="str">
        <f t="shared" si="265"/>
        <v>No</v>
      </c>
      <c r="E411" s="18" t="str">
        <f t="shared" si="266"/>
        <v>Yes</v>
      </c>
      <c r="F411" s="18" t="str">
        <f t="shared" si="267"/>
        <v>Yes</v>
      </c>
      <c r="G411" s="18" t="str">
        <f t="shared" si="268"/>
        <v>Yes</v>
      </c>
      <c r="H411" s="18" t="str">
        <f t="shared" si="269"/>
        <v>Yes</v>
      </c>
      <c r="I411" s="18" t="str">
        <f t="shared" si="270"/>
        <v>Yes</v>
      </c>
      <c r="J411" s="18" t="str">
        <f t="shared" si="271"/>
        <v>Yes</v>
      </c>
      <c r="K411" s="21">
        <v>409</v>
      </c>
      <c r="L411" s="5" t="s">
        <v>307</v>
      </c>
      <c r="M411" s="5" t="s">
        <v>308</v>
      </c>
      <c r="N411" s="5" t="s">
        <v>2266</v>
      </c>
      <c r="O411" s="5" t="s">
        <v>149</v>
      </c>
      <c r="P411" s="5" t="s">
        <v>2496</v>
      </c>
      <c r="Q411" s="32" t="s">
        <v>7107</v>
      </c>
      <c r="R411" s="21">
        <v>1</v>
      </c>
      <c r="S411" s="5" t="s">
        <v>2269</v>
      </c>
      <c r="T411" s="5" t="s">
        <v>7108</v>
      </c>
      <c r="U411" s="32" t="s">
        <v>7109</v>
      </c>
      <c r="V411" s="21">
        <v>1</v>
      </c>
      <c r="W411" s="5" t="s">
        <v>21</v>
      </c>
      <c r="X411" s="5" t="s">
        <v>7110</v>
      </c>
      <c r="Y411" s="32" t="s">
        <v>7111</v>
      </c>
      <c r="Z411" s="21">
        <v>1</v>
      </c>
      <c r="AA411" s="5" t="s">
        <v>2269</v>
      </c>
      <c r="AB411" s="5" t="s">
        <v>2381</v>
      </c>
      <c r="AC411" s="32" t="s">
        <v>2682</v>
      </c>
      <c r="AD411" s="21">
        <v>1</v>
      </c>
    </row>
    <row r="412" spans="1:30" x14ac:dyDescent="0.3">
      <c r="A412" s="18" t="str">
        <f t="shared" ref="A412:B412" si="426">IF(AND(ISNUMBER(SEARCH("Yes",C412)),ISNUMBER(SEARCH("Yes",E412)),ISNUMBER(SEARCH("Yes",G412)),ISNUMBER(SEARCH("Yes",I412))),"Yes","No")</f>
        <v>No</v>
      </c>
      <c r="B412" s="18" t="str">
        <f t="shared" si="426"/>
        <v>No</v>
      </c>
      <c r="C412" s="15" t="str">
        <f t="shared" si="264"/>
        <v>No</v>
      </c>
      <c r="D412" s="18" t="str">
        <f t="shared" si="265"/>
        <v>No</v>
      </c>
      <c r="E412" s="18" t="str">
        <f t="shared" si="266"/>
        <v>No</v>
      </c>
      <c r="F412" s="18" t="str">
        <f t="shared" si="267"/>
        <v>No</v>
      </c>
      <c r="G412" s="18" t="str">
        <f t="shared" si="268"/>
        <v>No</v>
      </c>
      <c r="H412" s="18" t="str">
        <f t="shared" si="269"/>
        <v>No</v>
      </c>
      <c r="I412" s="18" t="str">
        <f t="shared" si="270"/>
        <v>Yes</v>
      </c>
      <c r="J412" s="18" t="str">
        <f t="shared" si="271"/>
        <v>Yes</v>
      </c>
      <c r="K412" s="21">
        <v>410</v>
      </c>
      <c r="L412" s="5" t="s">
        <v>1078</v>
      </c>
      <c r="M412" s="5" t="s">
        <v>1079</v>
      </c>
      <c r="N412" s="5" t="s">
        <v>2266</v>
      </c>
      <c r="O412" s="5" t="s">
        <v>149</v>
      </c>
      <c r="P412" s="5" t="s">
        <v>2390</v>
      </c>
      <c r="Q412" s="32" t="s">
        <v>3830</v>
      </c>
      <c r="R412" s="21">
        <v>1</v>
      </c>
      <c r="S412" s="33"/>
      <c r="T412" s="33"/>
      <c r="U412" s="33"/>
      <c r="V412" s="33"/>
      <c r="W412" s="33"/>
      <c r="X412" s="33"/>
      <c r="Y412" s="33"/>
      <c r="Z412" s="33"/>
      <c r="AA412" s="5" t="s">
        <v>21</v>
      </c>
      <c r="AB412" s="5" t="s">
        <v>4144</v>
      </c>
      <c r="AC412" s="32" t="s">
        <v>7112</v>
      </c>
      <c r="AD412" s="21">
        <v>1</v>
      </c>
    </row>
    <row r="413" spans="1:30" x14ac:dyDescent="0.3">
      <c r="A413" s="18" t="str">
        <f t="shared" ref="A413:B413" si="427">IF(AND(ISNUMBER(SEARCH("Yes",C413)),ISNUMBER(SEARCH("Yes",E413)),ISNUMBER(SEARCH("Yes",G413)),ISNUMBER(SEARCH("Yes",I413))),"Yes","No")</f>
        <v>No</v>
      </c>
      <c r="B413" s="18" t="str">
        <f t="shared" si="427"/>
        <v>No</v>
      </c>
      <c r="C413" s="15" t="str">
        <f t="shared" si="264"/>
        <v>No</v>
      </c>
      <c r="D413" s="18" t="str">
        <f t="shared" si="265"/>
        <v>No</v>
      </c>
      <c r="E413" s="18" t="str">
        <f t="shared" si="266"/>
        <v>No</v>
      </c>
      <c r="F413" s="18" t="str">
        <f t="shared" si="267"/>
        <v>No</v>
      </c>
      <c r="G413" s="18" t="str">
        <f t="shared" si="268"/>
        <v>No</v>
      </c>
      <c r="H413" s="18" t="str">
        <f t="shared" si="269"/>
        <v>No</v>
      </c>
      <c r="I413" s="18" t="str">
        <f t="shared" si="270"/>
        <v>Yes</v>
      </c>
      <c r="J413" s="18" t="str">
        <f t="shared" si="271"/>
        <v>Yes</v>
      </c>
      <c r="K413" s="21">
        <v>411</v>
      </c>
      <c r="L413" s="5" t="s">
        <v>1080</v>
      </c>
      <c r="M413" s="5" t="s">
        <v>1081</v>
      </c>
      <c r="N413" s="5" t="s">
        <v>2266</v>
      </c>
      <c r="O413" s="5" t="s">
        <v>149</v>
      </c>
      <c r="P413" s="5" t="s">
        <v>5093</v>
      </c>
      <c r="Q413" s="32" t="s">
        <v>7113</v>
      </c>
      <c r="R413" s="21">
        <v>1</v>
      </c>
      <c r="S413" s="33"/>
      <c r="T413" s="33"/>
      <c r="U413" s="33"/>
      <c r="V413" s="33"/>
      <c r="W413" s="33"/>
      <c r="X413" s="33"/>
      <c r="Y413" s="33"/>
      <c r="Z413" s="33"/>
      <c r="AA413" s="5" t="s">
        <v>2269</v>
      </c>
      <c r="AB413" s="5" t="s">
        <v>7114</v>
      </c>
      <c r="AC413" s="32" t="s">
        <v>2322</v>
      </c>
      <c r="AD413" s="21">
        <v>1</v>
      </c>
    </row>
    <row r="414" spans="1:30" x14ac:dyDescent="0.3">
      <c r="A414" s="18" t="str">
        <f t="shared" ref="A414:B414" si="428">IF(AND(ISNUMBER(SEARCH("Yes",C414)),ISNUMBER(SEARCH("Yes",E414)),ISNUMBER(SEARCH("Yes",G414)),ISNUMBER(SEARCH("Yes",I414))),"Yes","No")</f>
        <v>No</v>
      </c>
      <c r="B414" s="18" t="str">
        <f t="shared" si="428"/>
        <v>No</v>
      </c>
      <c r="C414" s="15" t="str">
        <f t="shared" si="264"/>
        <v>No</v>
      </c>
      <c r="D414" s="18" t="str">
        <f t="shared" si="265"/>
        <v>No</v>
      </c>
      <c r="E414" s="18" t="str">
        <f t="shared" si="266"/>
        <v>No</v>
      </c>
      <c r="F414" s="18" t="str">
        <f t="shared" si="267"/>
        <v>No</v>
      </c>
      <c r="G414" s="18" t="str">
        <f t="shared" si="268"/>
        <v>No</v>
      </c>
      <c r="H414" s="18" t="str">
        <f t="shared" si="269"/>
        <v>No</v>
      </c>
      <c r="I414" s="18" t="str">
        <f t="shared" si="270"/>
        <v>Yes</v>
      </c>
      <c r="J414" s="18" t="str">
        <f t="shared" si="271"/>
        <v>No</v>
      </c>
      <c r="K414" s="21">
        <v>412</v>
      </c>
      <c r="L414" s="5" t="s">
        <v>248</v>
      </c>
      <c r="M414" s="5" t="s">
        <v>373</v>
      </c>
      <c r="N414" s="5" t="s">
        <v>2266</v>
      </c>
      <c r="O414" s="5" t="s">
        <v>149</v>
      </c>
      <c r="P414" s="5" t="s">
        <v>2608</v>
      </c>
      <c r="Q414" s="32" t="s">
        <v>5235</v>
      </c>
      <c r="R414" s="21">
        <v>1</v>
      </c>
      <c r="S414" s="33"/>
      <c r="T414" s="33"/>
      <c r="U414" s="33"/>
      <c r="V414" s="33"/>
      <c r="W414" s="33"/>
      <c r="X414" s="33"/>
      <c r="Y414" s="33"/>
      <c r="Z414" s="33"/>
      <c r="AA414" s="5" t="s">
        <v>149</v>
      </c>
      <c r="AB414" s="5" t="s">
        <v>7115</v>
      </c>
      <c r="AC414" s="32" t="s">
        <v>7116</v>
      </c>
      <c r="AD414" s="21">
        <v>1</v>
      </c>
    </row>
    <row r="415" spans="1:30" x14ac:dyDescent="0.3">
      <c r="A415" s="18" t="str">
        <f t="shared" ref="A415:B415" si="429">IF(AND(ISNUMBER(SEARCH("Yes",C415)),ISNUMBER(SEARCH("Yes",E415)),ISNUMBER(SEARCH("Yes",G415)),ISNUMBER(SEARCH("Yes",I415))),"Yes","No")</f>
        <v>No</v>
      </c>
      <c r="B415" s="18" t="str">
        <f t="shared" si="429"/>
        <v>No</v>
      </c>
      <c r="C415" s="15" t="str">
        <f t="shared" si="264"/>
        <v>No</v>
      </c>
      <c r="D415" s="18" t="str">
        <f t="shared" si="265"/>
        <v>No</v>
      </c>
      <c r="E415" s="18" t="str">
        <f t="shared" si="266"/>
        <v>No</v>
      </c>
      <c r="F415" s="18" t="str">
        <f t="shared" si="267"/>
        <v>No</v>
      </c>
      <c r="G415" s="18" t="str">
        <f t="shared" si="268"/>
        <v>No</v>
      </c>
      <c r="H415" s="18" t="str">
        <f t="shared" si="269"/>
        <v>No</v>
      </c>
      <c r="I415" s="18" t="str">
        <f t="shared" si="270"/>
        <v>Yes</v>
      </c>
      <c r="J415" s="18" t="str">
        <f t="shared" si="271"/>
        <v>Yes</v>
      </c>
      <c r="K415" s="21">
        <v>413</v>
      </c>
      <c r="L415" s="5" t="s">
        <v>1082</v>
      </c>
      <c r="M415" s="5" t="s">
        <v>1083</v>
      </c>
      <c r="N415" s="5" t="s">
        <v>2266</v>
      </c>
      <c r="O415" s="5" t="s">
        <v>149</v>
      </c>
      <c r="P415" s="5" t="s">
        <v>3658</v>
      </c>
      <c r="Q415" s="32" t="s">
        <v>7117</v>
      </c>
      <c r="R415" s="21">
        <v>1</v>
      </c>
      <c r="S415" s="33"/>
      <c r="T415" s="33"/>
      <c r="U415" s="33"/>
      <c r="V415" s="33"/>
      <c r="W415" s="33"/>
      <c r="X415" s="33"/>
      <c r="Y415" s="33"/>
      <c r="Z415" s="33"/>
      <c r="AA415" s="5" t="s">
        <v>21</v>
      </c>
      <c r="AB415" s="5" t="s">
        <v>7118</v>
      </c>
      <c r="AC415" s="32" t="s">
        <v>3838</v>
      </c>
      <c r="AD415" s="21">
        <v>1</v>
      </c>
    </row>
    <row r="416" spans="1:30" x14ac:dyDescent="0.3">
      <c r="A416" s="18" t="str">
        <f t="shared" ref="A416:B416" si="430">IF(AND(ISNUMBER(SEARCH("Yes",C416)),ISNUMBER(SEARCH("Yes",E416)),ISNUMBER(SEARCH("Yes",G416)),ISNUMBER(SEARCH("Yes",I416))),"Yes","No")</f>
        <v>No</v>
      </c>
      <c r="B416" s="18" t="str">
        <f t="shared" si="430"/>
        <v>No</v>
      </c>
      <c r="C416" s="15" t="str">
        <f t="shared" si="264"/>
        <v>No</v>
      </c>
      <c r="D416" s="18" t="str">
        <f t="shared" si="265"/>
        <v>No</v>
      </c>
      <c r="E416" s="18" t="str">
        <f t="shared" si="266"/>
        <v>No</v>
      </c>
      <c r="F416" s="18" t="str">
        <f t="shared" si="267"/>
        <v>No</v>
      </c>
      <c r="G416" s="18" t="str">
        <f t="shared" si="268"/>
        <v>No</v>
      </c>
      <c r="H416" s="18" t="str">
        <f t="shared" si="269"/>
        <v>No</v>
      </c>
      <c r="I416" s="18" t="str">
        <f t="shared" si="270"/>
        <v>Yes</v>
      </c>
      <c r="J416" s="18" t="str">
        <f t="shared" si="271"/>
        <v>No</v>
      </c>
      <c r="K416" s="21">
        <v>414</v>
      </c>
      <c r="L416" s="5" t="s">
        <v>1084</v>
      </c>
      <c r="M416" s="5" t="s">
        <v>1085</v>
      </c>
      <c r="N416" s="5" t="s">
        <v>2266</v>
      </c>
      <c r="O416" s="5" t="s">
        <v>149</v>
      </c>
      <c r="P416" s="5" t="s">
        <v>4887</v>
      </c>
      <c r="Q416" s="32" t="s">
        <v>7119</v>
      </c>
      <c r="R416" s="21">
        <v>1</v>
      </c>
      <c r="S416" s="33"/>
      <c r="T416" s="33"/>
      <c r="U416" s="33"/>
      <c r="V416" s="33"/>
      <c r="W416" s="33"/>
      <c r="X416" s="33"/>
      <c r="Y416" s="33"/>
      <c r="Z416" s="33"/>
      <c r="AA416" s="5" t="s">
        <v>149</v>
      </c>
      <c r="AB416" s="5" t="s">
        <v>7120</v>
      </c>
      <c r="AC416" s="32" t="s">
        <v>3842</v>
      </c>
      <c r="AD416" s="21">
        <v>1</v>
      </c>
    </row>
    <row r="417" spans="1:30" x14ac:dyDescent="0.3">
      <c r="A417" s="18" t="str">
        <f t="shared" ref="A417:B417" si="431">IF(AND(ISNUMBER(SEARCH("Yes",C417)),ISNUMBER(SEARCH("Yes",E417)),ISNUMBER(SEARCH("Yes",G417)),ISNUMBER(SEARCH("Yes",I417))),"Yes","No")</f>
        <v>Yes</v>
      </c>
      <c r="B417" s="18" t="str">
        <f t="shared" si="431"/>
        <v>Yes</v>
      </c>
      <c r="C417" s="15" t="str">
        <f t="shared" si="264"/>
        <v>Yes</v>
      </c>
      <c r="D417" s="18" t="str">
        <f t="shared" si="265"/>
        <v>Yes</v>
      </c>
      <c r="E417" s="18" t="str">
        <f t="shared" si="266"/>
        <v>Yes</v>
      </c>
      <c r="F417" s="18" t="str">
        <f t="shared" si="267"/>
        <v>Yes</v>
      </c>
      <c r="G417" s="18" t="str">
        <f t="shared" si="268"/>
        <v>Yes</v>
      </c>
      <c r="H417" s="18" t="str">
        <f t="shared" si="269"/>
        <v>Yes</v>
      </c>
      <c r="I417" s="18" t="str">
        <f t="shared" si="270"/>
        <v>Yes</v>
      </c>
      <c r="J417" s="18" t="str">
        <f t="shared" si="271"/>
        <v>Yes</v>
      </c>
      <c r="K417" s="21">
        <v>415</v>
      </c>
      <c r="L417" s="5" t="s">
        <v>76</v>
      </c>
      <c r="M417" s="5" t="s">
        <v>77</v>
      </c>
      <c r="N417" s="5" t="s">
        <v>2266</v>
      </c>
      <c r="O417" s="5" t="s">
        <v>21</v>
      </c>
      <c r="P417" s="5" t="s">
        <v>7121</v>
      </c>
      <c r="Q417" s="32" t="s">
        <v>7122</v>
      </c>
      <c r="R417" s="21">
        <v>1</v>
      </c>
      <c r="S417" s="5" t="s">
        <v>21</v>
      </c>
      <c r="T417" s="5" t="s">
        <v>7123</v>
      </c>
      <c r="U417" s="32" t="s">
        <v>7124</v>
      </c>
      <c r="V417" s="21">
        <v>1</v>
      </c>
      <c r="W417" s="5" t="s">
        <v>21</v>
      </c>
      <c r="X417" s="5" t="s">
        <v>7125</v>
      </c>
      <c r="Y417" s="32" t="s">
        <v>7126</v>
      </c>
      <c r="Z417" s="21">
        <v>1</v>
      </c>
      <c r="AA417" s="5" t="s">
        <v>21</v>
      </c>
      <c r="AB417" s="5" t="s">
        <v>3849</v>
      </c>
      <c r="AC417" s="32" t="s">
        <v>7127</v>
      </c>
      <c r="AD417" s="21">
        <v>1</v>
      </c>
    </row>
    <row r="418" spans="1:30" x14ac:dyDescent="0.3">
      <c r="A418" s="18" t="str">
        <f t="shared" ref="A418:B418" si="432">IF(AND(ISNUMBER(SEARCH("Yes",C418)),ISNUMBER(SEARCH("Yes",E418)),ISNUMBER(SEARCH("Yes",G418)),ISNUMBER(SEARCH("Yes",I418))),"Yes","No")</f>
        <v>Yes</v>
      </c>
      <c r="B418" s="18" t="str">
        <f t="shared" si="432"/>
        <v>Yes</v>
      </c>
      <c r="C418" s="15" t="str">
        <f t="shared" si="264"/>
        <v>Yes</v>
      </c>
      <c r="D418" s="18" t="str">
        <f t="shared" si="265"/>
        <v>Yes</v>
      </c>
      <c r="E418" s="18" t="str">
        <f t="shared" si="266"/>
        <v>Yes</v>
      </c>
      <c r="F418" s="18" t="str">
        <f t="shared" si="267"/>
        <v>Yes</v>
      </c>
      <c r="G418" s="18" t="str">
        <f t="shared" si="268"/>
        <v>Yes</v>
      </c>
      <c r="H418" s="18" t="str">
        <f t="shared" si="269"/>
        <v>Yes</v>
      </c>
      <c r="I418" s="18" t="str">
        <f t="shared" si="270"/>
        <v>Yes</v>
      </c>
      <c r="J418" s="18" t="str">
        <f t="shared" si="271"/>
        <v>Yes</v>
      </c>
      <c r="K418" s="21">
        <v>416</v>
      </c>
      <c r="L418" s="5" t="s">
        <v>96</v>
      </c>
      <c r="M418" s="5" t="s">
        <v>259</v>
      </c>
      <c r="N418" s="5" t="s">
        <v>2266</v>
      </c>
      <c r="O418" s="5" t="s">
        <v>2269</v>
      </c>
      <c r="P418" s="5" t="s">
        <v>7128</v>
      </c>
      <c r="Q418" s="32" t="s">
        <v>7129</v>
      </c>
      <c r="R418" s="21">
        <v>1</v>
      </c>
      <c r="S418" s="5" t="s">
        <v>2269</v>
      </c>
      <c r="T418" s="5" t="s">
        <v>7130</v>
      </c>
      <c r="U418" s="32" t="s">
        <v>7131</v>
      </c>
      <c r="V418" s="21">
        <v>1</v>
      </c>
      <c r="W418" s="5" t="s">
        <v>21</v>
      </c>
      <c r="X418" s="5" t="s">
        <v>7132</v>
      </c>
      <c r="Y418" s="32" t="s">
        <v>7133</v>
      </c>
      <c r="Z418" s="21">
        <v>1</v>
      </c>
      <c r="AA418" s="5" t="s">
        <v>2269</v>
      </c>
      <c r="AB418" s="5" t="s">
        <v>2345</v>
      </c>
      <c r="AC418" s="32" t="s">
        <v>5622</v>
      </c>
      <c r="AD418" s="21">
        <v>1</v>
      </c>
    </row>
    <row r="419" spans="1:30" x14ac:dyDescent="0.3">
      <c r="A419" s="18" t="str">
        <f t="shared" ref="A419:B419" si="433">IF(AND(ISNUMBER(SEARCH("Yes",C419)),ISNUMBER(SEARCH("Yes",E419)),ISNUMBER(SEARCH("Yes",G419)),ISNUMBER(SEARCH("Yes",I419))),"Yes","No")</f>
        <v>No</v>
      </c>
      <c r="B419" s="18" t="str">
        <f t="shared" si="433"/>
        <v>No</v>
      </c>
      <c r="C419" s="15" t="str">
        <f t="shared" si="264"/>
        <v>No</v>
      </c>
      <c r="D419" s="18" t="str">
        <f t="shared" si="265"/>
        <v>No</v>
      </c>
      <c r="E419" s="18" t="str">
        <f t="shared" si="266"/>
        <v>No</v>
      </c>
      <c r="F419" s="18" t="str">
        <f t="shared" si="267"/>
        <v>No</v>
      </c>
      <c r="G419" s="18" t="str">
        <f t="shared" si="268"/>
        <v>No</v>
      </c>
      <c r="H419" s="18" t="str">
        <f t="shared" si="269"/>
        <v>No</v>
      </c>
      <c r="I419" s="18" t="str">
        <f t="shared" si="270"/>
        <v>Yes</v>
      </c>
      <c r="J419" s="18" t="str">
        <f t="shared" si="271"/>
        <v>Yes</v>
      </c>
      <c r="K419" s="21">
        <v>417</v>
      </c>
      <c r="L419" s="5" t="s">
        <v>1086</v>
      </c>
      <c r="M419" s="5" t="s">
        <v>1087</v>
      </c>
      <c r="N419" s="5" t="s">
        <v>2266</v>
      </c>
      <c r="O419" s="5" t="s">
        <v>149</v>
      </c>
      <c r="P419" s="5" t="s">
        <v>3116</v>
      </c>
      <c r="Q419" s="32" t="s">
        <v>3858</v>
      </c>
      <c r="R419" s="21">
        <v>1</v>
      </c>
      <c r="S419" s="33"/>
      <c r="T419" s="33"/>
      <c r="U419" s="33"/>
      <c r="V419" s="33"/>
      <c r="W419" s="33"/>
      <c r="X419" s="33"/>
      <c r="Y419" s="33"/>
      <c r="Z419" s="33"/>
      <c r="AA419" s="5" t="s">
        <v>21</v>
      </c>
      <c r="AB419" s="5" t="s">
        <v>7134</v>
      </c>
      <c r="AC419" s="32" t="s">
        <v>7135</v>
      </c>
      <c r="AD419" s="21">
        <v>1</v>
      </c>
    </row>
    <row r="420" spans="1:30" x14ac:dyDescent="0.3">
      <c r="A420" s="18" t="str">
        <f t="shared" ref="A420:B420" si="434">IF(AND(ISNUMBER(SEARCH("Yes",C420)),ISNUMBER(SEARCH("Yes",E420)),ISNUMBER(SEARCH("Yes",G420)),ISNUMBER(SEARCH("Yes",I420))),"Yes","No")</f>
        <v>No</v>
      </c>
      <c r="B420" s="18" t="str">
        <f t="shared" si="434"/>
        <v>No</v>
      </c>
      <c r="C420" s="15" t="str">
        <f t="shared" si="264"/>
        <v>No</v>
      </c>
      <c r="D420" s="18" t="str">
        <f t="shared" si="265"/>
        <v>No</v>
      </c>
      <c r="E420" s="18" t="str">
        <f t="shared" si="266"/>
        <v>No</v>
      </c>
      <c r="F420" s="18" t="str">
        <f t="shared" si="267"/>
        <v>No</v>
      </c>
      <c r="G420" s="18" t="str">
        <f t="shared" si="268"/>
        <v>No</v>
      </c>
      <c r="H420" s="18" t="str">
        <f t="shared" si="269"/>
        <v>No</v>
      </c>
      <c r="I420" s="18" t="str">
        <f t="shared" si="270"/>
        <v>Yes</v>
      </c>
      <c r="J420" s="18" t="str">
        <f t="shared" si="271"/>
        <v>Yes</v>
      </c>
      <c r="K420" s="21">
        <v>418</v>
      </c>
      <c r="L420" s="5" t="s">
        <v>1088</v>
      </c>
      <c r="M420" s="5" t="s">
        <v>1089</v>
      </c>
      <c r="N420" s="5" t="s">
        <v>2266</v>
      </c>
      <c r="O420" s="5" t="s">
        <v>149</v>
      </c>
      <c r="P420" s="5" t="s">
        <v>2390</v>
      </c>
      <c r="Q420" s="32" t="s">
        <v>3861</v>
      </c>
      <c r="R420" s="21">
        <v>1</v>
      </c>
      <c r="S420" s="33"/>
      <c r="T420" s="33"/>
      <c r="U420" s="33"/>
      <c r="V420" s="33"/>
      <c r="W420" s="33"/>
      <c r="X420" s="33"/>
      <c r="Y420" s="33"/>
      <c r="Z420" s="33"/>
      <c r="AA420" s="5" t="s">
        <v>2269</v>
      </c>
      <c r="AB420" s="5" t="s">
        <v>2282</v>
      </c>
      <c r="AC420" s="32" t="s">
        <v>2435</v>
      </c>
      <c r="AD420" s="21">
        <v>1</v>
      </c>
    </row>
    <row r="421" spans="1:30" x14ac:dyDescent="0.3">
      <c r="A421" s="18" t="str">
        <f t="shared" ref="A421:B421" si="435">IF(AND(ISNUMBER(SEARCH("Yes",C421)),ISNUMBER(SEARCH("Yes",E421)),ISNUMBER(SEARCH("Yes",G421)),ISNUMBER(SEARCH("Yes",I421))),"Yes","No")</f>
        <v>No</v>
      </c>
      <c r="B421" s="18" t="str">
        <f t="shared" si="435"/>
        <v>No</v>
      </c>
      <c r="C421" s="15" t="str">
        <f t="shared" si="264"/>
        <v>No</v>
      </c>
      <c r="D421" s="18" t="str">
        <f t="shared" si="265"/>
        <v>No</v>
      </c>
      <c r="E421" s="18" t="str">
        <f t="shared" si="266"/>
        <v>No</v>
      </c>
      <c r="F421" s="18" t="str">
        <f t="shared" si="267"/>
        <v>No</v>
      </c>
      <c r="G421" s="18" t="str">
        <f t="shared" si="268"/>
        <v>No</v>
      </c>
      <c r="H421" s="18" t="str">
        <f t="shared" si="269"/>
        <v>No</v>
      </c>
      <c r="I421" s="18" t="str">
        <f t="shared" si="270"/>
        <v>Yes</v>
      </c>
      <c r="J421" s="18" t="str">
        <f t="shared" si="271"/>
        <v>Yes</v>
      </c>
      <c r="K421" s="21">
        <v>419</v>
      </c>
      <c r="L421" s="5" t="s">
        <v>1090</v>
      </c>
      <c r="M421" s="5" t="s">
        <v>1091</v>
      </c>
      <c r="N421" s="5" t="s">
        <v>2266</v>
      </c>
      <c r="O421" s="5" t="s">
        <v>149</v>
      </c>
      <c r="P421" s="5" t="s">
        <v>7136</v>
      </c>
      <c r="Q421" s="32" t="s">
        <v>3863</v>
      </c>
      <c r="R421" s="21">
        <v>1</v>
      </c>
      <c r="S421" s="33"/>
      <c r="T421" s="33"/>
      <c r="U421" s="33"/>
      <c r="V421" s="33"/>
      <c r="W421" s="33"/>
      <c r="X421" s="33"/>
      <c r="Y421" s="33"/>
      <c r="Z421" s="33"/>
      <c r="AA421" s="5" t="s">
        <v>2269</v>
      </c>
      <c r="AB421" s="5" t="s">
        <v>7137</v>
      </c>
      <c r="AC421" s="32" t="s">
        <v>7138</v>
      </c>
      <c r="AD421" s="21">
        <v>1</v>
      </c>
    </row>
    <row r="422" spans="1:30" x14ac:dyDescent="0.3">
      <c r="A422" s="18" t="str">
        <f t="shared" ref="A422:B422" si="436">IF(AND(ISNUMBER(SEARCH("Yes",C422)),ISNUMBER(SEARCH("Yes",E422)),ISNUMBER(SEARCH("Yes",G422)),ISNUMBER(SEARCH("Yes",I422))),"Yes","No")</f>
        <v>No</v>
      </c>
      <c r="B422" s="18" t="str">
        <f t="shared" si="436"/>
        <v>No</v>
      </c>
      <c r="C422" s="15" t="str">
        <f t="shared" si="264"/>
        <v>No</v>
      </c>
      <c r="D422" s="18" t="str">
        <f t="shared" si="265"/>
        <v>No</v>
      </c>
      <c r="E422" s="18" t="str">
        <f t="shared" si="266"/>
        <v>No</v>
      </c>
      <c r="F422" s="18" t="str">
        <f t="shared" si="267"/>
        <v>No</v>
      </c>
      <c r="G422" s="18" t="str">
        <f t="shared" si="268"/>
        <v>No</v>
      </c>
      <c r="H422" s="18" t="str">
        <f t="shared" si="269"/>
        <v>No</v>
      </c>
      <c r="I422" s="18" t="str">
        <f t="shared" si="270"/>
        <v>Yes</v>
      </c>
      <c r="J422" s="18" t="str">
        <f t="shared" si="271"/>
        <v>Yes</v>
      </c>
      <c r="K422" s="21">
        <v>420</v>
      </c>
      <c r="L422" s="5" t="s">
        <v>1092</v>
      </c>
      <c r="M422" s="5" t="s">
        <v>1093</v>
      </c>
      <c r="N422" s="5" t="s">
        <v>2266</v>
      </c>
      <c r="O422" s="5" t="s">
        <v>149</v>
      </c>
      <c r="P422" s="5" t="s">
        <v>2492</v>
      </c>
      <c r="Q422" s="32" t="s">
        <v>7139</v>
      </c>
      <c r="R422" s="21">
        <v>1</v>
      </c>
      <c r="S422" s="33"/>
      <c r="T422" s="33"/>
      <c r="U422" s="33"/>
      <c r="V422" s="33"/>
      <c r="W422" s="33"/>
      <c r="X422" s="33"/>
      <c r="Y422" s="33"/>
      <c r="Z422" s="33"/>
      <c r="AA422" s="5" t="s">
        <v>2269</v>
      </c>
      <c r="AB422" s="5" t="s">
        <v>7140</v>
      </c>
      <c r="AC422" s="32" t="s">
        <v>3084</v>
      </c>
      <c r="AD422" s="21">
        <v>1</v>
      </c>
    </row>
    <row r="423" spans="1:30" x14ac:dyDescent="0.3">
      <c r="A423" s="18" t="str">
        <f t="shared" ref="A423:B423" si="437">IF(AND(ISNUMBER(SEARCH("Yes",C423)),ISNUMBER(SEARCH("Yes",E423)),ISNUMBER(SEARCH("Yes",G423)),ISNUMBER(SEARCH("Yes",I423))),"Yes","No")</f>
        <v>No</v>
      </c>
      <c r="B423" s="18" t="str">
        <f t="shared" si="437"/>
        <v>No</v>
      </c>
      <c r="C423" s="15" t="str">
        <f t="shared" si="264"/>
        <v>No</v>
      </c>
      <c r="D423" s="18" t="str">
        <f t="shared" si="265"/>
        <v>No</v>
      </c>
      <c r="E423" s="18" t="str">
        <f t="shared" si="266"/>
        <v>No</v>
      </c>
      <c r="F423" s="18" t="str">
        <f t="shared" si="267"/>
        <v>No</v>
      </c>
      <c r="G423" s="18" t="str">
        <f t="shared" si="268"/>
        <v>No</v>
      </c>
      <c r="H423" s="18" t="str">
        <f t="shared" si="269"/>
        <v>No</v>
      </c>
      <c r="I423" s="18" t="str">
        <f t="shared" si="270"/>
        <v>Yes</v>
      </c>
      <c r="J423" s="18" t="str">
        <f t="shared" si="271"/>
        <v>Yes</v>
      </c>
      <c r="K423" s="21">
        <v>421</v>
      </c>
      <c r="L423" s="5" t="s">
        <v>1094</v>
      </c>
      <c r="M423" s="5" t="s">
        <v>1095</v>
      </c>
      <c r="N423" s="5" t="s">
        <v>2266</v>
      </c>
      <c r="O423" s="5" t="s">
        <v>149</v>
      </c>
      <c r="P423" s="5" t="s">
        <v>2292</v>
      </c>
      <c r="Q423" s="32" t="s">
        <v>7141</v>
      </c>
      <c r="R423" s="21">
        <v>1</v>
      </c>
      <c r="S423" s="33"/>
      <c r="T423" s="33"/>
      <c r="U423" s="33"/>
      <c r="V423" s="33"/>
      <c r="W423" s="33"/>
      <c r="X423" s="33"/>
      <c r="Y423" s="33"/>
      <c r="Z423" s="33"/>
      <c r="AA423" s="5" t="s">
        <v>2269</v>
      </c>
      <c r="AB423" s="5" t="s">
        <v>7142</v>
      </c>
      <c r="AC423" s="32" t="s">
        <v>7143</v>
      </c>
      <c r="AD423" s="21">
        <v>1</v>
      </c>
    </row>
    <row r="424" spans="1:30" x14ac:dyDescent="0.3">
      <c r="A424" s="18" t="str">
        <f t="shared" ref="A424:B424" si="438">IF(AND(ISNUMBER(SEARCH("Yes",C424)),ISNUMBER(SEARCH("Yes",E424)),ISNUMBER(SEARCH("Yes",G424)),ISNUMBER(SEARCH("Yes",I424))),"Yes","No")</f>
        <v>Yes</v>
      </c>
      <c r="B424" s="18" t="str">
        <f t="shared" si="438"/>
        <v>Yes</v>
      </c>
      <c r="C424" s="15" t="str">
        <f t="shared" si="264"/>
        <v>Yes</v>
      </c>
      <c r="D424" s="18" t="str">
        <f t="shared" si="265"/>
        <v>Yes</v>
      </c>
      <c r="E424" s="18" t="str">
        <f t="shared" si="266"/>
        <v>Yes</v>
      </c>
      <c r="F424" s="18" t="str">
        <f t="shared" si="267"/>
        <v>Yes</v>
      </c>
      <c r="G424" s="18" t="str">
        <f t="shared" si="268"/>
        <v>Yes</v>
      </c>
      <c r="H424" s="18" t="str">
        <f t="shared" si="269"/>
        <v>Yes</v>
      </c>
      <c r="I424" s="18" t="str">
        <f t="shared" si="270"/>
        <v>Yes</v>
      </c>
      <c r="J424" s="18" t="str">
        <f t="shared" si="271"/>
        <v>Yes</v>
      </c>
      <c r="K424" s="21">
        <v>422</v>
      </c>
      <c r="L424" s="5" t="s">
        <v>79</v>
      </c>
      <c r="M424" s="5" t="s">
        <v>80</v>
      </c>
      <c r="N424" s="5" t="s">
        <v>2266</v>
      </c>
      <c r="O424" s="5" t="s">
        <v>2269</v>
      </c>
      <c r="P424" s="5" t="s">
        <v>7144</v>
      </c>
      <c r="Q424" s="32" t="s">
        <v>7145</v>
      </c>
      <c r="R424" s="21">
        <v>1</v>
      </c>
      <c r="S424" s="5" t="s">
        <v>21</v>
      </c>
      <c r="T424" s="5" t="s">
        <v>7146</v>
      </c>
      <c r="U424" s="32" t="s">
        <v>7147</v>
      </c>
      <c r="V424" s="21">
        <v>1</v>
      </c>
      <c r="W424" s="5" t="s">
        <v>2269</v>
      </c>
      <c r="X424" s="5" t="s">
        <v>7148</v>
      </c>
      <c r="Y424" s="32" t="s">
        <v>7149</v>
      </c>
      <c r="Z424" s="21">
        <v>1</v>
      </c>
      <c r="AA424" s="5" t="s">
        <v>2269</v>
      </c>
      <c r="AB424" s="5" t="s">
        <v>7150</v>
      </c>
      <c r="AC424" s="32" t="s">
        <v>7151</v>
      </c>
      <c r="AD424" s="21">
        <v>1</v>
      </c>
    </row>
    <row r="425" spans="1:30" x14ac:dyDescent="0.3">
      <c r="A425" s="18" t="str">
        <f t="shared" ref="A425:B425" si="439">IF(AND(ISNUMBER(SEARCH("Yes",C425)),ISNUMBER(SEARCH("Yes",E425)),ISNUMBER(SEARCH("Yes",G425)),ISNUMBER(SEARCH("Yes",I425))),"Yes","No")</f>
        <v>No</v>
      </c>
      <c r="B425" s="18" t="str">
        <f t="shared" si="439"/>
        <v>No</v>
      </c>
      <c r="C425" s="15" t="str">
        <f t="shared" si="264"/>
        <v>No</v>
      </c>
      <c r="D425" s="18" t="str">
        <f t="shared" si="265"/>
        <v>No</v>
      </c>
      <c r="E425" s="18" t="str">
        <f t="shared" si="266"/>
        <v>No</v>
      </c>
      <c r="F425" s="18" t="str">
        <f t="shared" si="267"/>
        <v>No</v>
      </c>
      <c r="G425" s="18" t="str">
        <f t="shared" si="268"/>
        <v>No</v>
      </c>
      <c r="H425" s="18" t="str">
        <f t="shared" si="269"/>
        <v>No</v>
      </c>
      <c r="I425" s="18" t="str">
        <f t="shared" si="270"/>
        <v>Yes</v>
      </c>
      <c r="J425" s="18" t="str">
        <f t="shared" si="271"/>
        <v>Yes</v>
      </c>
      <c r="K425" s="21">
        <v>423</v>
      </c>
      <c r="L425" s="5" t="s">
        <v>1096</v>
      </c>
      <c r="M425" s="5" t="s">
        <v>1097</v>
      </c>
      <c r="N425" s="5" t="s">
        <v>2266</v>
      </c>
      <c r="O425" s="5" t="s">
        <v>149</v>
      </c>
      <c r="P425" s="5" t="s">
        <v>2272</v>
      </c>
      <c r="Q425" s="32" t="s">
        <v>7152</v>
      </c>
      <c r="R425" s="21">
        <v>1</v>
      </c>
      <c r="S425" s="33"/>
      <c r="T425" s="33"/>
      <c r="U425" s="33"/>
      <c r="V425" s="33"/>
      <c r="W425" s="33"/>
      <c r="X425" s="33"/>
      <c r="Y425" s="33"/>
      <c r="Z425" s="33"/>
      <c r="AA425" s="5" t="s">
        <v>2269</v>
      </c>
      <c r="AB425" s="5" t="s">
        <v>3877</v>
      </c>
      <c r="AC425" s="32" t="s">
        <v>2430</v>
      </c>
      <c r="AD425" s="21">
        <v>1</v>
      </c>
    </row>
    <row r="426" spans="1:30" x14ac:dyDescent="0.3">
      <c r="A426" s="18" t="str">
        <f t="shared" ref="A426:B426" si="440">IF(AND(ISNUMBER(SEARCH("Yes",C426)),ISNUMBER(SEARCH("Yes",E426)),ISNUMBER(SEARCH("Yes",G426)),ISNUMBER(SEARCH("Yes",I426))),"Yes","No")</f>
        <v>No</v>
      </c>
      <c r="B426" s="18" t="str">
        <f t="shared" si="440"/>
        <v>Yes</v>
      </c>
      <c r="C426" s="15" t="str">
        <f t="shared" si="264"/>
        <v>No</v>
      </c>
      <c r="D426" s="18" t="str">
        <f t="shared" si="265"/>
        <v>Yes</v>
      </c>
      <c r="E426" s="18" t="str">
        <f t="shared" si="266"/>
        <v>Yes</v>
      </c>
      <c r="F426" s="18" t="str">
        <f t="shared" si="267"/>
        <v>Yes</v>
      </c>
      <c r="G426" s="18" t="str">
        <f t="shared" si="268"/>
        <v>Yes</v>
      </c>
      <c r="H426" s="18" t="str">
        <f t="shared" si="269"/>
        <v>Yes</v>
      </c>
      <c r="I426" s="18" t="str">
        <f t="shared" si="270"/>
        <v>Yes</v>
      </c>
      <c r="J426" s="18" t="str">
        <f t="shared" si="271"/>
        <v>Yes</v>
      </c>
      <c r="K426" s="21">
        <v>424</v>
      </c>
      <c r="L426" s="5" t="s">
        <v>363</v>
      </c>
      <c r="M426" s="5" t="s">
        <v>364</v>
      </c>
      <c r="N426" s="5" t="s">
        <v>2266</v>
      </c>
      <c r="O426" s="5" t="s">
        <v>2269</v>
      </c>
      <c r="P426" s="5" t="s">
        <v>7153</v>
      </c>
      <c r="Q426" s="32" t="s">
        <v>7154</v>
      </c>
      <c r="R426" s="21">
        <v>1</v>
      </c>
      <c r="S426" s="5" t="s">
        <v>2269</v>
      </c>
      <c r="T426" s="5" t="s">
        <v>7155</v>
      </c>
      <c r="U426" s="32" t="s">
        <v>7156</v>
      </c>
      <c r="V426" s="21">
        <v>1</v>
      </c>
      <c r="W426" s="5" t="s">
        <v>21</v>
      </c>
      <c r="X426" s="5" t="s">
        <v>7157</v>
      </c>
      <c r="Y426" s="32" t="s">
        <v>7158</v>
      </c>
      <c r="Z426" s="21">
        <v>1</v>
      </c>
      <c r="AA426" s="5" t="s">
        <v>2269</v>
      </c>
      <c r="AB426" s="5" t="s">
        <v>2294</v>
      </c>
      <c r="AC426" s="32" t="s">
        <v>2558</v>
      </c>
      <c r="AD426" s="21">
        <v>1</v>
      </c>
    </row>
    <row r="427" spans="1:30" x14ac:dyDescent="0.3">
      <c r="A427" s="18" t="str">
        <f t="shared" ref="A427:B427" si="441">IF(AND(ISNUMBER(SEARCH("Yes",C427)),ISNUMBER(SEARCH("Yes",E427)),ISNUMBER(SEARCH("Yes",G427)),ISNUMBER(SEARCH("Yes",I427))),"Yes","No")</f>
        <v>No</v>
      </c>
      <c r="B427" s="18" t="str">
        <f t="shared" si="441"/>
        <v>No</v>
      </c>
      <c r="C427" s="15" t="str">
        <f t="shared" si="264"/>
        <v>No</v>
      </c>
      <c r="D427" s="18" t="str">
        <f t="shared" si="265"/>
        <v>No</v>
      </c>
      <c r="E427" s="18" t="str">
        <f t="shared" si="266"/>
        <v>No</v>
      </c>
      <c r="F427" s="18" t="str">
        <f t="shared" si="267"/>
        <v>No</v>
      </c>
      <c r="G427" s="18" t="str">
        <f t="shared" si="268"/>
        <v>No</v>
      </c>
      <c r="H427" s="18" t="str">
        <f t="shared" si="269"/>
        <v>No</v>
      </c>
      <c r="I427" s="18" t="str">
        <f t="shared" si="270"/>
        <v>Yes</v>
      </c>
      <c r="J427" s="18" t="str">
        <f t="shared" si="271"/>
        <v>Yes</v>
      </c>
      <c r="K427" s="21">
        <v>425</v>
      </c>
      <c r="L427" s="5" t="s">
        <v>1098</v>
      </c>
      <c r="M427" s="5" t="s">
        <v>1099</v>
      </c>
      <c r="N427" s="5" t="s">
        <v>2266</v>
      </c>
      <c r="O427" s="5" t="s">
        <v>149</v>
      </c>
      <c r="P427" s="5" t="s">
        <v>2292</v>
      </c>
      <c r="Q427" s="32" t="s">
        <v>7159</v>
      </c>
      <c r="R427" s="21">
        <v>1</v>
      </c>
      <c r="S427" s="33"/>
      <c r="T427" s="33"/>
      <c r="U427" s="33"/>
      <c r="V427" s="33"/>
      <c r="W427" s="33"/>
      <c r="X427" s="33"/>
      <c r="Y427" s="33"/>
      <c r="Z427" s="33"/>
      <c r="AA427" s="5" t="s">
        <v>2269</v>
      </c>
      <c r="AB427" s="5" t="s">
        <v>7160</v>
      </c>
      <c r="AC427" s="32" t="s">
        <v>7161</v>
      </c>
      <c r="AD427" s="21">
        <v>1</v>
      </c>
    </row>
    <row r="428" spans="1:30" x14ac:dyDescent="0.3">
      <c r="A428" s="18" t="str">
        <f t="shared" ref="A428:B428" si="442">IF(AND(ISNUMBER(SEARCH("Yes",C428)),ISNUMBER(SEARCH("Yes",E428)),ISNUMBER(SEARCH("Yes",G428)),ISNUMBER(SEARCH("Yes",I428))),"Yes","No")</f>
        <v>No</v>
      </c>
      <c r="B428" s="18" t="str">
        <f t="shared" si="442"/>
        <v>No</v>
      </c>
      <c r="C428" s="15" t="str">
        <f t="shared" si="264"/>
        <v>No</v>
      </c>
      <c r="D428" s="18" t="str">
        <f t="shared" si="265"/>
        <v>No</v>
      </c>
      <c r="E428" s="18" t="str">
        <f t="shared" si="266"/>
        <v>No</v>
      </c>
      <c r="F428" s="18" t="str">
        <f t="shared" si="267"/>
        <v>No</v>
      </c>
      <c r="G428" s="18" t="str">
        <f t="shared" si="268"/>
        <v>No</v>
      </c>
      <c r="H428" s="18" t="str">
        <f t="shared" si="269"/>
        <v>No</v>
      </c>
      <c r="I428" s="18" t="str">
        <f t="shared" si="270"/>
        <v>Yes</v>
      </c>
      <c r="J428" s="18" t="str">
        <f t="shared" si="271"/>
        <v>Yes</v>
      </c>
      <c r="K428" s="21">
        <v>426</v>
      </c>
      <c r="L428" s="5" t="s">
        <v>1100</v>
      </c>
      <c r="M428" s="5" t="s">
        <v>1101</v>
      </c>
      <c r="N428" s="5" t="s">
        <v>2266</v>
      </c>
      <c r="O428" s="5" t="s">
        <v>149</v>
      </c>
      <c r="P428" s="5" t="s">
        <v>2292</v>
      </c>
      <c r="Q428" s="32" t="s">
        <v>3885</v>
      </c>
      <c r="R428" s="21">
        <v>1</v>
      </c>
      <c r="S428" s="33"/>
      <c r="T428" s="33"/>
      <c r="U428" s="33"/>
      <c r="V428" s="33"/>
      <c r="W428" s="33"/>
      <c r="X428" s="33"/>
      <c r="Y428" s="33"/>
      <c r="Z428" s="33"/>
      <c r="AA428" s="5" t="s">
        <v>2269</v>
      </c>
      <c r="AB428" s="5" t="s">
        <v>7162</v>
      </c>
      <c r="AC428" s="32" t="s">
        <v>7163</v>
      </c>
      <c r="AD428" s="21">
        <v>1</v>
      </c>
    </row>
    <row r="429" spans="1:30" x14ac:dyDescent="0.3">
      <c r="A429" s="18" t="str">
        <f t="shared" ref="A429:B429" si="443">IF(AND(ISNUMBER(SEARCH("Yes",C429)),ISNUMBER(SEARCH("Yes",E429)),ISNUMBER(SEARCH("Yes",G429)),ISNUMBER(SEARCH("Yes",I429))),"Yes","No")</f>
        <v>No</v>
      </c>
      <c r="B429" s="18" t="str">
        <f t="shared" si="443"/>
        <v>No</v>
      </c>
      <c r="C429" s="15" t="str">
        <f t="shared" si="264"/>
        <v>Yes</v>
      </c>
      <c r="D429" s="18" t="str">
        <f t="shared" si="265"/>
        <v>Yes</v>
      </c>
      <c r="E429" s="18" t="str">
        <f t="shared" si="266"/>
        <v>No</v>
      </c>
      <c r="F429" s="18" t="str">
        <f t="shared" si="267"/>
        <v>Yes</v>
      </c>
      <c r="G429" s="18" t="str">
        <f t="shared" si="268"/>
        <v>No</v>
      </c>
      <c r="H429" s="18" t="str">
        <f t="shared" si="269"/>
        <v>No</v>
      </c>
      <c r="I429" s="18" t="str">
        <f t="shared" si="270"/>
        <v>Yes</v>
      </c>
      <c r="J429" s="18" t="str">
        <f t="shared" si="271"/>
        <v>Yes</v>
      </c>
      <c r="K429" s="21">
        <v>427</v>
      </c>
      <c r="L429" s="5" t="s">
        <v>245</v>
      </c>
      <c r="M429" s="5" t="s">
        <v>390</v>
      </c>
      <c r="N429" s="5" t="s">
        <v>2266</v>
      </c>
      <c r="O429" s="5" t="s">
        <v>2269</v>
      </c>
      <c r="P429" s="5" t="s">
        <v>7164</v>
      </c>
      <c r="Q429" s="32" t="s">
        <v>7165</v>
      </c>
      <c r="R429" s="21">
        <v>1</v>
      </c>
      <c r="S429" s="5" t="s">
        <v>149</v>
      </c>
      <c r="T429" s="5" t="s">
        <v>3889</v>
      </c>
      <c r="U429" s="32" t="s">
        <v>3890</v>
      </c>
      <c r="V429" s="21">
        <v>1</v>
      </c>
      <c r="W429" s="33"/>
      <c r="X429" s="33"/>
      <c r="Y429" s="33"/>
      <c r="Z429" s="33"/>
      <c r="AA429" s="5" t="s">
        <v>21</v>
      </c>
      <c r="AB429" s="5" t="s">
        <v>7166</v>
      </c>
      <c r="AC429" s="32" t="s">
        <v>2693</v>
      </c>
      <c r="AD429" s="21">
        <v>1</v>
      </c>
    </row>
    <row r="430" spans="1:30" x14ac:dyDescent="0.3">
      <c r="A430" s="18" t="str">
        <f t="shared" ref="A430:B430" si="444">IF(AND(ISNUMBER(SEARCH("Yes",C430)),ISNUMBER(SEARCH("Yes",E430)),ISNUMBER(SEARCH("Yes",G430)),ISNUMBER(SEARCH("Yes",I430))),"Yes","No")</f>
        <v>Yes</v>
      </c>
      <c r="B430" s="18" t="str">
        <f t="shared" si="444"/>
        <v>Yes</v>
      </c>
      <c r="C430" s="15" t="str">
        <f t="shared" si="264"/>
        <v>Yes</v>
      </c>
      <c r="D430" s="18" t="str">
        <f t="shared" si="265"/>
        <v>Yes</v>
      </c>
      <c r="E430" s="18" t="str">
        <f t="shared" si="266"/>
        <v>Yes</v>
      </c>
      <c r="F430" s="18" t="str">
        <f t="shared" si="267"/>
        <v>Yes</v>
      </c>
      <c r="G430" s="18" t="str">
        <f t="shared" si="268"/>
        <v>Yes</v>
      </c>
      <c r="H430" s="18" t="str">
        <f t="shared" si="269"/>
        <v>Yes</v>
      </c>
      <c r="I430" s="18" t="str">
        <f t="shared" si="270"/>
        <v>Yes</v>
      </c>
      <c r="J430" s="18" t="str">
        <f t="shared" si="271"/>
        <v>Yes</v>
      </c>
      <c r="K430" s="21">
        <v>428</v>
      </c>
      <c r="L430" s="5" t="s">
        <v>154</v>
      </c>
      <c r="M430" s="5" t="s">
        <v>3892</v>
      </c>
      <c r="N430" s="5" t="s">
        <v>2266</v>
      </c>
      <c r="O430" s="5" t="s">
        <v>21</v>
      </c>
      <c r="P430" s="5" t="s">
        <v>7167</v>
      </c>
      <c r="Q430" s="32" t="s">
        <v>3894</v>
      </c>
      <c r="R430" s="21">
        <v>1</v>
      </c>
      <c r="S430" s="5" t="s">
        <v>2269</v>
      </c>
      <c r="T430" s="5" t="s">
        <v>7168</v>
      </c>
      <c r="U430" s="32" t="s">
        <v>7169</v>
      </c>
      <c r="V430" s="21">
        <v>1</v>
      </c>
      <c r="W430" s="5" t="s">
        <v>2269</v>
      </c>
      <c r="X430" s="5" t="s">
        <v>7170</v>
      </c>
      <c r="Y430" s="32" t="s">
        <v>7171</v>
      </c>
      <c r="Z430" s="21">
        <v>1</v>
      </c>
      <c r="AA430" s="5" t="s">
        <v>21</v>
      </c>
      <c r="AB430" s="5" t="s">
        <v>3837</v>
      </c>
      <c r="AC430" s="32" t="s">
        <v>3838</v>
      </c>
      <c r="AD430" s="21">
        <v>1</v>
      </c>
    </row>
    <row r="431" spans="1:30" x14ac:dyDescent="0.3">
      <c r="A431" s="18" t="str">
        <f t="shared" ref="A431:B431" si="445">IF(AND(ISNUMBER(SEARCH("Yes",C431)),ISNUMBER(SEARCH("Yes",E431)),ISNUMBER(SEARCH("Yes",G431)),ISNUMBER(SEARCH("Yes",I431))),"Yes","No")</f>
        <v>No</v>
      </c>
      <c r="B431" s="18" t="str">
        <f t="shared" si="445"/>
        <v>No</v>
      </c>
      <c r="C431" s="15" t="str">
        <f t="shared" si="264"/>
        <v>No</v>
      </c>
      <c r="D431" s="18" t="str">
        <f t="shared" si="265"/>
        <v>No</v>
      </c>
      <c r="E431" s="18" t="str">
        <f t="shared" si="266"/>
        <v>No</v>
      </c>
      <c r="F431" s="18" t="str">
        <f t="shared" si="267"/>
        <v>No</v>
      </c>
      <c r="G431" s="18" t="str">
        <f t="shared" si="268"/>
        <v>No</v>
      </c>
      <c r="H431" s="18" t="str">
        <f t="shared" si="269"/>
        <v>No</v>
      </c>
      <c r="I431" s="18" t="str">
        <f t="shared" si="270"/>
        <v>Yes</v>
      </c>
      <c r="J431" s="18" t="str">
        <f t="shared" si="271"/>
        <v>Yes</v>
      </c>
      <c r="K431" s="21">
        <v>429</v>
      </c>
      <c r="L431" s="5" t="s">
        <v>1102</v>
      </c>
      <c r="M431" s="5" t="s">
        <v>1103</v>
      </c>
      <c r="N431" s="5" t="s">
        <v>2266</v>
      </c>
      <c r="O431" s="5" t="s">
        <v>149</v>
      </c>
      <c r="P431" s="5" t="s">
        <v>7172</v>
      </c>
      <c r="Q431" s="32" t="s">
        <v>7173</v>
      </c>
      <c r="R431" s="21">
        <v>1</v>
      </c>
      <c r="S431" s="33"/>
      <c r="T431" s="33"/>
      <c r="U431" s="33"/>
      <c r="V431" s="33"/>
      <c r="W431" s="33"/>
      <c r="X431" s="33"/>
      <c r="Y431" s="33"/>
      <c r="Z431" s="33"/>
      <c r="AA431" s="5" t="s">
        <v>2269</v>
      </c>
      <c r="AB431" s="5" t="s">
        <v>3083</v>
      </c>
      <c r="AC431" s="32" t="s">
        <v>3084</v>
      </c>
      <c r="AD431" s="21">
        <v>1</v>
      </c>
    </row>
    <row r="432" spans="1:30" x14ac:dyDescent="0.3">
      <c r="A432" s="18" t="str">
        <f t="shared" ref="A432:B432" si="446">IF(AND(ISNUMBER(SEARCH("Yes",C432)),ISNUMBER(SEARCH("Yes",E432)),ISNUMBER(SEARCH("Yes",G432)),ISNUMBER(SEARCH("Yes",I432))),"Yes","No")</f>
        <v>No</v>
      </c>
      <c r="B432" s="18" t="str">
        <f t="shared" si="446"/>
        <v>No</v>
      </c>
      <c r="C432" s="15" t="str">
        <f t="shared" si="264"/>
        <v>No</v>
      </c>
      <c r="D432" s="18" t="str">
        <f t="shared" si="265"/>
        <v>No</v>
      </c>
      <c r="E432" s="18" t="str">
        <f t="shared" si="266"/>
        <v>No</v>
      </c>
      <c r="F432" s="18" t="str">
        <f t="shared" si="267"/>
        <v>No</v>
      </c>
      <c r="G432" s="18" t="str">
        <f t="shared" si="268"/>
        <v>No</v>
      </c>
      <c r="H432" s="18" t="str">
        <f t="shared" si="269"/>
        <v>No</v>
      </c>
      <c r="I432" s="18" t="str">
        <f t="shared" si="270"/>
        <v>Yes</v>
      </c>
      <c r="J432" s="18" t="str">
        <f t="shared" si="271"/>
        <v>Yes</v>
      </c>
      <c r="K432" s="21">
        <v>430</v>
      </c>
      <c r="L432" s="5" t="s">
        <v>1104</v>
      </c>
      <c r="M432" s="5" t="s">
        <v>1105</v>
      </c>
      <c r="N432" s="5" t="s">
        <v>2266</v>
      </c>
      <c r="O432" s="5" t="s">
        <v>149</v>
      </c>
      <c r="P432" s="5" t="s">
        <v>2292</v>
      </c>
      <c r="Q432" s="32" t="s">
        <v>7174</v>
      </c>
      <c r="R432" s="21">
        <v>1</v>
      </c>
      <c r="S432" s="33"/>
      <c r="T432" s="33"/>
      <c r="U432" s="33"/>
      <c r="V432" s="33"/>
      <c r="W432" s="33"/>
      <c r="X432" s="33"/>
      <c r="Y432" s="33"/>
      <c r="Z432" s="33"/>
      <c r="AA432" s="5" t="s">
        <v>21</v>
      </c>
      <c r="AB432" s="5" t="s">
        <v>7175</v>
      </c>
      <c r="AC432" s="32" t="s">
        <v>3153</v>
      </c>
      <c r="AD432" s="21">
        <v>1</v>
      </c>
    </row>
    <row r="433" spans="1:30" x14ac:dyDescent="0.3">
      <c r="A433" s="18" t="str">
        <f t="shared" ref="A433:B433" si="447">IF(AND(ISNUMBER(SEARCH("Yes",C433)),ISNUMBER(SEARCH("Yes",E433)),ISNUMBER(SEARCH("Yes",G433)),ISNUMBER(SEARCH("Yes",I433))),"Yes","No")</f>
        <v>No</v>
      </c>
      <c r="B433" s="18" t="str">
        <f t="shared" si="447"/>
        <v>No</v>
      </c>
      <c r="C433" s="15" t="str">
        <f t="shared" si="264"/>
        <v>No</v>
      </c>
      <c r="D433" s="18" t="str">
        <f t="shared" si="265"/>
        <v>No</v>
      </c>
      <c r="E433" s="18" t="str">
        <f t="shared" si="266"/>
        <v>No</v>
      </c>
      <c r="F433" s="18" t="str">
        <f t="shared" si="267"/>
        <v>No</v>
      </c>
      <c r="G433" s="18" t="str">
        <f t="shared" si="268"/>
        <v>No</v>
      </c>
      <c r="H433" s="18" t="str">
        <f t="shared" si="269"/>
        <v>No</v>
      </c>
      <c r="I433" s="18" t="str">
        <f t="shared" si="270"/>
        <v>Yes</v>
      </c>
      <c r="J433" s="18" t="str">
        <f t="shared" si="271"/>
        <v>Yes</v>
      </c>
      <c r="K433" s="21">
        <v>431</v>
      </c>
      <c r="L433" s="5" t="s">
        <v>1106</v>
      </c>
      <c r="M433" s="5" t="s">
        <v>1107</v>
      </c>
      <c r="N433" s="5" t="s">
        <v>2266</v>
      </c>
      <c r="O433" s="5" t="s">
        <v>149</v>
      </c>
      <c r="P433" s="5" t="s">
        <v>2623</v>
      </c>
      <c r="Q433" s="32" t="s">
        <v>3904</v>
      </c>
      <c r="R433" s="21">
        <v>1</v>
      </c>
      <c r="S433" s="33"/>
      <c r="T433" s="33"/>
      <c r="U433" s="33"/>
      <c r="V433" s="33"/>
      <c r="W433" s="33"/>
      <c r="X433" s="33"/>
      <c r="Y433" s="33"/>
      <c r="Z433" s="33"/>
      <c r="AA433" s="5" t="s">
        <v>2269</v>
      </c>
      <c r="AB433" s="5" t="s">
        <v>7176</v>
      </c>
      <c r="AC433" s="32" t="s">
        <v>7177</v>
      </c>
      <c r="AD433" s="21">
        <v>1</v>
      </c>
    </row>
    <row r="434" spans="1:30" x14ac:dyDescent="0.3">
      <c r="A434" s="18" t="str">
        <f t="shared" ref="A434:B434" si="448">IF(AND(ISNUMBER(SEARCH("Yes",C434)),ISNUMBER(SEARCH("Yes",E434)),ISNUMBER(SEARCH("Yes",G434)),ISNUMBER(SEARCH("Yes",I434))),"Yes","No")</f>
        <v>No</v>
      </c>
      <c r="B434" s="18" t="str">
        <f t="shared" si="448"/>
        <v>No</v>
      </c>
      <c r="C434" s="15" t="str">
        <f t="shared" si="264"/>
        <v>No</v>
      </c>
      <c r="D434" s="18" t="str">
        <f t="shared" si="265"/>
        <v>No</v>
      </c>
      <c r="E434" s="18" t="str">
        <f t="shared" si="266"/>
        <v>No</v>
      </c>
      <c r="F434" s="18" t="str">
        <f t="shared" si="267"/>
        <v>No</v>
      </c>
      <c r="G434" s="18" t="str">
        <f t="shared" si="268"/>
        <v>No</v>
      </c>
      <c r="H434" s="18" t="str">
        <f t="shared" si="269"/>
        <v>No</v>
      </c>
      <c r="I434" s="18" t="str">
        <f t="shared" si="270"/>
        <v>Yes</v>
      </c>
      <c r="J434" s="18" t="str">
        <f t="shared" si="271"/>
        <v>Yes</v>
      </c>
      <c r="K434" s="21">
        <v>432</v>
      </c>
      <c r="L434" s="5" t="s">
        <v>1108</v>
      </c>
      <c r="M434" s="5" t="s">
        <v>1109</v>
      </c>
      <c r="N434" s="5" t="s">
        <v>2266</v>
      </c>
      <c r="O434" s="5" t="s">
        <v>149</v>
      </c>
      <c r="P434" s="5" t="s">
        <v>2280</v>
      </c>
      <c r="Q434" s="32" t="s">
        <v>7178</v>
      </c>
      <c r="R434" s="21">
        <v>1</v>
      </c>
      <c r="S434" s="33"/>
      <c r="T434" s="33"/>
      <c r="U434" s="33"/>
      <c r="V434" s="33"/>
      <c r="W434" s="33"/>
      <c r="X434" s="33"/>
      <c r="Y434" s="33"/>
      <c r="Z434" s="33"/>
      <c r="AA434" s="5" t="s">
        <v>21</v>
      </c>
      <c r="AB434" s="5" t="s">
        <v>7179</v>
      </c>
      <c r="AC434" s="32" t="s">
        <v>7180</v>
      </c>
      <c r="AD434" s="21">
        <v>1</v>
      </c>
    </row>
    <row r="435" spans="1:30" x14ac:dyDescent="0.3">
      <c r="A435" s="18" t="str">
        <f t="shared" ref="A435:B435" si="449">IF(AND(ISNUMBER(SEARCH("Yes",C435)),ISNUMBER(SEARCH("Yes",E435)),ISNUMBER(SEARCH("Yes",G435)),ISNUMBER(SEARCH("Yes",I435))),"Yes","No")</f>
        <v>No</v>
      </c>
      <c r="B435" s="18" t="str">
        <f t="shared" si="449"/>
        <v>No</v>
      </c>
      <c r="C435" s="15" t="str">
        <f t="shared" si="264"/>
        <v>No</v>
      </c>
      <c r="D435" s="18" t="str">
        <f t="shared" si="265"/>
        <v>No</v>
      </c>
      <c r="E435" s="18" t="str">
        <f t="shared" si="266"/>
        <v>No</v>
      </c>
      <c r="F435" s="18" t="str">
        <f t="shared" si="267"/>
        <v>No</v>
      </c>
      <c r="G435" s="18" t="str">
        <f t="shared" si="268"/>
        <v>No</v>
      </c>
      <c r="H435" s="18" t="str">
        <f t="shared" si="269"/>
        <v>No</v>
      </c>
      <c r="I435" s="18" t="str">
        <f t="shared" si="270"/>
        <v>Yes</v>
      </c>
      <c r="J435" s="18" t="str">
        <f t="shared" si="271"/>
        <v>Yes</v>
      </c>
      <c r="K435" s="21">
        <v>433</v>
      </c>
      <c r="L435" s="5" t="s">
        <v>1110</v>
      </c>
      <c r="M435" s="5" t="s">
        <v>1111</v>
      </c>
      <c r="N435" s="5" t="s">
        <v>2266</v>
      </c>
      <c r="O435" s="5" t="s">
        <v>149</v>
      </c>
      <c r="P435" s="5" t="s">
        <v>4895</v>
      </c>
      <c r="Q435" s="32" t="s">
        <v>7181</v>
      </c>
      <c r="R435" s="21">
        <v>1</v>
      </c>
      <c r="S435" s="33"/>
      <c r="T435" s="33"/>
      <c r="U435" s="33"/>
      <c r="V435" s="33"/>
      <c r="W435" s="33"/>
      <c r="X435" s="33"/>
      <c r="Y435" s="33"/>
      <c r="Z435" s="33"/>
      <c r="AA435" s="5" t="s">
        <v>21</v>
      </c>
      <c r="AB435" s="5" t="s">
        <v>2414</v>
      </c>
      <c r="AC435" s="32" t="s">
        <v>7182</v>
      </c>
      <c r="AD435" s="21">
        <v>1</v>
      </c>
    </row>
    <row r="436" spans="1:30" x14ac:dyDescent="0.3">
      <c r="A436" s="18" t="str">
        <f t="shared" ref="A436:B436" si="450">IF(AND(ISNUMBER(SEARCH("Yes",C436)),ISNUMBER(SEARCH("Yes",E436)),ISNUMBER(SEARCH("Yes",G436)),ISNUMBER(SEARCH("Yes",I436))),"Yes","No")</f>
        <v>No</v>
      </c>
      <c r="B436" s="18" t="str">
        <f t="shared" si="450"/>
        <v>No</v>
      </c>
      <c r="C436" s="15" t="str">
        <f t="shared" si="264"/>
        <v>No</v>
      </c>
      <c r="D436" s="18" t="str">
        <f t="shared" si="265"/>
        <v>No</v>
      </c>
      <c r="E436" s="18" t="str">
        <f t="shared" si="266"/>
        <v>No</v>
      </c>
      <c r="F436" s="18" t="str">
        <f t="shared" si="267"/>
        <v>No</v>
      </c>
      <c r="G436" s="18" t="str">
        <f t="shared" si="268"/>
        <v>No</v>
      </c>
      <c r="H436" s="18" t="str">
        <f t="shared" si="269"/>
        <v>No</v>
      </c>
      <c r="I436" s="18" t="str">
        <f t="shared" si="270"/>
        <v>Yes</v>
      </c>
      <c r="J436" s="18" t="str">
        <f t="shared" si="271"/>
        <v>Yes</v>
      </c>
      <c r="K436" s="21">
        <v>434</v>
      </c>
      <c r="L436" s="5" t="s">
        <v>1112</v>
      </c>
      <c r="M436" s="5" t="s">
        <v>1113</v>
      </c>
      <c r="N436" s="5" t="s">
        <v>2266</v>
      </c>
      <c r="O436" s="5" t="s">
        <v>149</v>
      </c>
      <c r="P436" s="5" t="s">
        <v>7183</v>
      </c>
      <c r="Q436" s="32" t="s">
        <v>3914</v>
      </c>
      <c r="R436" s="21">
        <v>1</v>
      </c>
      <c r="S436" s="33"/>
      <c r="T436" s="33"/>
      <c r="U436" s="33"/>
      <c r="V436" s="33"/>
      <c r="W436" s="33"/>
      <c r="X436" s="33"/>
      <c r="Y436" s="33"/>
      <c r="Z436" s="33"/>
      <c r="AA436" s="5" t="s">
        <v>2269</v>
      </c>
      <c r="AB436" s="5" t="s">
        <v>2554</v>
      </c>
      <c r="AC436" s="32" t="s">
        <v>3798</v>
      </c>
      <c r="AD436" s="21">
        <v>1</v>
      </c>
    </row>
    <row r="437" spans="1:30" x14ac:dyDescent="0.3">
      <c r="A437" s="18" t="str">
        <f t="shared" ref="A437:B437" si="451">IF(AND(ISNUMBER(SEARCH("Yes",C437)),ISNUMBER(SEARCH("Yes",E437)),ISNUMBER(SEARCH("Yes",G437)),ISNUMBER(SEARCH("Yes",I437))),"Yes","No")</f>
        <v>No</v>
      </c>
      <c r="B437" s="18" t="str">
        <f t="shared" si="451"/>
        <v>No</v>
      </c>
      <c r="C437" s="15" t="str">
        <f t="shared" si="264"/>
        <v>Yes</v>
      </c>
      <c r="D437" s="18" t="str">
        <f t="shared" si="265"/>
        <v>Yes</v>
      </c>
      <c r="E437" s="18" t="str">
        <f t="shared" si="266"/>
        <v>No</v>
      </c>
      <c r="F437" s="18" t="str">
        <f t="shared" si="267"/>
        <v>Yes</v>
      </c>
      <c r="G437" s="18" t="str">
        <f t="shared" si="268"/>
        <v>No</v>
      </c>
      <c r="H437" s="18" t="str">
        <f t="shared" si="269"/>
        <v>No</v>
      </c>
      <c r="I437" s="18" t="str">
        <f t="shared" si="270"/>
        <v>Yes</v>
      </c>
      <c r="J437" s="18" t="str">
        <f t="shared" si="271"/>
        <v>Yes</v>
      </c>
      <c r="K437" s="21">
        <v>435</v>
      </c>
      <c r="L437" s="5" t="s">
        <v>43</v>
      </c>
      <c r="M437" s="5" t="s">
        <v>25</v>
      </c>
      <c r="N437" s="5" t="s">
        <v>2266</v>
      </c>
      <c r="O437" s="5" t="s">
        <v>2269</v>
      </c>
      <c r="P437" s="5" t="s">
        <v>7184</v>
      </c>
      <c r="Q437" s="32" t="s">
        <v>7185</v>
      </c>
      <c r="R437" s="21">
        <v>1</v>
      </c>
      <c r="S437" s="5" t="s">
        <v>149</v>
      </c>
      <c r="T437" s="5" t="s">
        <v>3917</v>
      </c>
      <c r="U437" s="32" t="s">
        <v>3918</v>
      </c>
      <c r="V437" s="21">
        <v>1</v>
      </c>
      <c r="W437" s="33"/>
      <c r="X437" s="33"/>
      <c r="Y437" s="33"/>
      <c r="Z437" s="33"/>
      <c r="AA437" s="5" t="s">
        <v>2269</v>
      </c>
      <c r="AB437" s="5" t="s">
        <v>7186</v>
      </c>
      <c r="AC437" s="32" t="s">
        <v>7187</v>
      </c>
      <c r="AD437" s="21">
        <v>1</v>
      </c>
    </row>
    <row r="438" spans="1:30" x14ac:dyDescent="0.3">
      <c r="A438" s="18" t="str">
        <f t="shared" ref="A438:B438" si="452">IF(AND(ISNUMBER(SEARCH("Yes",C438)),ISNUMBER(SEARCH("Yes",E438)),ISNUMBER(SEARCH("Yes",G438)),ISNUMBER(SEARCH("Yes",I438))),"Yes","No")</f>
        <v>No</v>
      </c>
      <c r="B438" s="18" t="str">
        <f t="shared" si="452"/>
        <v>No</v>
      </c>
      <c r="C438" s="15" t="str">
        <f t="shared" si="264"/>
        <v>No</v>
      </c>
      <c r="D438" s="18" t="str">
        <f t="shared" si="265"/>
        <v>No</v>
      </c>
      <c r="E438" s="18" t="str">
        <f t="shared" si="266"/>
        <v>No</v>
      </c>
      <c r="F438" s="18" t="str">
        <f t="shared" si="267"/>
        <v>No</v>
      </c>
      <c r="G438" s="18" t="str">
        <f t="shared" si="268"/>
        <v>No</v>
      </c>
      <c r="H438" s="18" t="str">
        <f t="shared" si="269"/>
        <v>No</v>
      </c>
      <c r="I438" s="18" t="str">
        <f t="shared" si="270"/>
        <v>Yes</v>
      </c>
      <c r="J438" s="18" t="str">
        <f t="shared" si="271"/>
        <v>Yes</v>
      </c>
      <c r="K438" s="21">
        <v>436</v>
      </c>
      <c r="L438" s="5" t="s">
        <v>1114</v>
      </c>
      <c r="M438" s="5" t="s">
        <v>1115</v>
      </c>
      <c r="N438" s="5" t="s">
        <v>2266</v>
      </c>
      <c r="O438" s="5" t="s">
        <v>149</v>
      </c>
      <c r="P438" s="5" t="s">
        <v>2496</v>
      </c>
      <c r="Q438" s="32" t="s">
        <v>7188</v>
      </c>
      <c r="R438" s="21">
        <v>1</v>
      </c>
      <c r="S438" s="33"/>
      <c r="T438" s="33"/>
      <c r="U438" s="33"/>
      <c r="V438" s="33"/>
      <c r="W438" s="33"/>
      <c r="X438" s="33"/>
      <c r="Y438" s="33"/>
      <c r="Z438" s="33"/>
      <c r="AA438" s="5" t="s">
        <v>2269</v>
      </c>
      <c r="AB438" s="5" t="s">
        <v>7189</v>
      </c>
      <c r="AC438" s="32" t="s">
        <v>7190</v>
      </c>
      <c r="AD438" s="21">
        <v>1</v>
      </c>
    </row>
    <row r="439" spans="1:30" x14ac:dyDescent="0.3">
      <c r="A439" s="18" t="str">
        <f t="shared" ref="A439:B439" si="453">IF(AND(ISNUMBER(SEARCH("Yes",C439)),ISNUMBER(SEARCH("Yes",E439)),ISNUMBER(SEARCH("Yes",G439)),ISNUMBER(SEARCH("Yes",I439))),"Yes","No")</f>
        <v>No</v>
      </c>
      <c r="B439" s="18" t="str">
        <f t="shared" si="453"/>
        <v>No</v>
      </c>
      <c r="C439" s="15" t="str">
        <f t="shared" si="264"/>
        <v>No</v>
      </c>
      <c r="D439" s="18" t="str">
        <f t="shared" si="265"/>
        <v>No</v>
      </c>
      <c r="E439" s="18" t="str">
        <f t="shared" si="266"/>
        <v>No</v>
      </c>
      <c r="F439" s="18" t="str">
        <f t="shared" si="267"/>
        <v>No</v>
      </c>
      <c r="G439" s="18" t="str">
        <f t="shared" si="268"/>
        <v>No</v>
      </c>
      <c r="H439" s="18" t="str">
        <f t="shared" si="269"/>
        <v>No</v>
      </c>
      <c r="I439" s="18" t="str">
        <f t="shared" si="270"/>
        <v>Yes</v>
      </c>
      <c r="J439" s="18" t="str">
        <f t="shared" si="271"/>
        <v>Yes</v>
      </c>
      <c r="K439" s="21">
        <v>437</v>
      </c>
      <c r="L439" s="5" t="s">
        <v>1116</v>
      </c>
      <c r="M439" s="5" t="s">
        <v>1117</v>
      </c>
      <c r="N439" s="5" t="s">
        <v>2266</v>
      </c>
      <c r="O439" s="5" t="s">
        <v>149</v>
      </c>
      <c r="P439" s="5" t="s">
        <v>7191</v>
      </c>
      <c r="Q439" s="32" t="s">
        <v>2809</v>
      </c>
      <c r="R439" s="21">
        <v>1</v>
      </c>
      <c r="S439" s="33"/>
      <c r="T439" s="33"/>
      <c r="U439" s="33"/>
      <c r="V439" s="33"/>
      <c r="W439" s="33"/>
      <c r="X439" s="33"/>
      <c r="Y439" s="33"/>
      <c r="Z439" s="33"/>
      <c r="AA439" s="5" t="s">
        <v>2269</v>
      </c>
      <c r="AB439" s="5" t="s">
        <v>3923</v>
      </c>
      <c r="AC439" s="32" t="s">
        <v>7192</v>
      </c>
      <c r="AD439" s="21">
        <v>1</v>
      </c>
    </row>
    <row r="440" spans="1:30" x14ac:dyDescent="0.3">
      <c r="A440" s="18" t="str">
        <f t="shared" ref="A440:B440" si="454">IF(AND(ISNUMBER(SEARCH("Yes",C440)),ISNUMBER(SEARCH("Yes",E440)),ISNUMBER(SEARCH("Yes",G440)),ISNUMBER(SEARCH("Yes",I440))),"Yes","No")</f>
        <v>No</v>
      </c>
      <c r="B440" s="18" t="str">
        <f t="shared" si="454"/>
        <v>No</v>
      </c>
      <c r="C440" s="15" t="str">
        <f t="shared" si="264"/>
        <v>No</v>
      </c>
      <c r="D440" s="18" t="str">
        <f t="shared" si="265"/>
        <v>No</v>
      </c>
      <c r="E440" s="18" t="str">
        <f t="shared" si="266"/>
        <v>No</v>
      </c>
      <c r="F440" s="18" t="str">
        <f t="shared" si="267"/>
        <v>No</v>
      </c>
      <c r="G440" s="18" t="str">
        <f t="shared" si="268"/>
        <v>No</v>
      </c>
      <c r="H440" s="18" t="str">
        <f t="shared" si="269"/>
        <v>No</v>
      </c>
      <c r="I440" s="18" t="str">
        <f t="shared" si="270"/>
        <v>Yes</v>
      </c>
      <c r="J440" s="18" t="str">
        <f t="shared" si="271"/>
        <v>Yes</v>
      </c>
      <c r="K440" s="21">
        <v>438</v>
      </c>
      <c r="L440" s="5" t="s">
        <v>1118</v>
      </c>
      <c r="M440" s="5" t="s">
        <v>1119</v>
      </c>
      <c r="N440" s="5" t="s">
        <v>2266</v>
      </c>
      <c r="O440" s="5" t="s">
        <v>149</v>
      </c>
      <c r="P440" s="5" t="s">
        <v>4727</v>
      </c>
      <c r="Q440" s="32" t="s">
        <v>7193</v>
      </c>
      <c r="R440" s="21">
        <v>1</v>
      </c>
      <c r="S440" s="33"/>
      <c r="T440" s="33"/>
      <c r="U440" s="33"/>
      <c r="V440" s="33"/>
      <c r="W440" s="33"/>
      <c r="X440" s="33"/>
      <c r="Y440" s="33"/>
      <c r="Z440" s="33"/>
      <c r="AA440" s="5" t="s">
        <v>21</v>
      </c>
      <c r="AB440" s="5" t="s">
        <v>7194</v>
      </c>
      <c r="AC440" s="32" t="s">
        <v>7071</v>
      </c>
      <c r="AD440" s="21">
        <v>1</v>
      </c>
    </row>
    <row r="441" spans="1:30" x14ac:dyDescent="0.3">
      <c r="A441" s="18" t="str">
        <f t="shared" ref="A441:B441" si="455">IF(AND(ISNUMBER(SEARCH("Yes",C441)),ISNUMBER(SEARCH("Yes",E441)),ISNUMBER(SEARCH("Yes",G441)),ISNUMBER(SEARCH("Yes",I441))),"Yes","No")</f>
        <v>No</v>
      </c>
      <c r="B441" s="18" t="str">
        <f t="shared" si="455"/>
        <v>No</v>
      </c>
      <c r="C441" s="15" t="str">
        <f t="shared" si="264"/>
        <v>No</v>
      </c>
      <c r="D441" s="18" t="str">
        <f t="shared" si="265"/>
        <v>No</v>
      </c>
      <c r="E441" s="18" t="str">
        <f t="shared" si="266"/>
        <v>No</v>
      </c>
      <c r="F441" s="18" t="str">
        <f t="shared" si="267"/>
        <v>No</v>
      </c>
      <c r="G441" s="18" t="str">
        <f t="shared" si="268"/>
        <v>No</v>
      </c>
      <c r="H441" s="18" t="str">
        <f t="shared" si="269"/>
        <v>No</v>
      </c>
      <c r="I441" s="18" t="str">
        <f t="shared" si="270"/>
        <v>Yes</v>
      </c>
      <c r="J441" s="18" t="str">
        <f t="shared" si="271"/>
        <v>Yes</v>
      </c>
      <c r="K441" s="21">
        <v>439</v>
      </c>
      <c r="L441" s="5" t="s">
        <v>1120</v>
      </c>
      <c r="M441" s="5" t="s">
        <v>1121</v>
      </c>
      <c r="N441" s="5" t="s">
        <v>2266</v>
      </c>
      <c r="O441" s="5" t="s">
        <v>149</v>
      </c>
      <c r="P441" s="5" t="s">
        <v>3401</v>
      </c>
      <c r="Q441" s="32" t="s">
        <v>7195</v>
      </c>
      <c r="R441" s="21">
        <v>1</v>
      </c>
      <c r="S441" s="33"/>
      <c r="T441" s="33"/>
      <c r="U441" s="33"/>
      <c r="V441" s="33"/>
      <c r="W441" s="33"/>
      <c r="X441" s="33"/>
      <c r="Y441" s="33"/>
      <c r="Z441" s="33"/>
      <c r="AA441" s="5" t="s">
        <v>2269</v>
      </c>
      <c r="AB441" s="5" t="s">
        <v>7196</v>
      </c>
      <c r="AC441" s="32" t="s">
        <v>7197</v>
      </c>
      <c r="AD441" s="21">
        <v>1</v>
      </c>
    </row>
    <row r="442" spans="1:30" x14ac:dyDescent="0.3">
      <c r="A442" s="18" t="str">
        <f t="shared" ref="A442:B442" si="456">IF(AND(ISNUMBER(SEARCH("Yes",C442)),ISNUMBER(SEARCH("Yes",E442)),ISNUMBER(SEARCH("Yes",G442)),ISNUMBER(SEARCH("Yes",I442))),"Yes","No")</f>
        <v>Yes</v>
      </c>
      <c r="B442" s="18" t="str">
        <f t="shared" si="456"/>
        <v>No</v>
      </c>
      <c r="C442" s="15" t="str">
        <f t="shared" si="264"/>
        <v>Yes</v>
      </c>
      <c r="D442" s="18" t="str">
        <f t="shared" si="265"/>
        <v>Yes</v>
      </c>
      <c r="E442" s="18" t="str">
        <f t="shared" si="266"/>
        <v>Yes</v>
      </c>
      <c r="F442" s="18" t="str">
        <f t="shared" si="267"/>
        <v>Yes</v>
      </c>
      <c r="G442" s="18" t="str">
        <f t="shared" si="268"/>
        <v>Yes</v>
      </c>
      <c r="H442" s="18" t="str">
        <f t="shared" si="269"/>
        <v>Yes</v>
      </c>
      <c r="I442" s="18" t="str">
        <f t="shared" si="270"/>
        <v>Yes</v>
      </c>
      <c r="J442" s="18" t="str">
        <f t="shared" si="271"/>
        <v>No</v>
      </c>
      <c r="K442" s="21">
        <v>440</v>
      </c>
      <c r="L442" s="5" t="s">
        <v>236</v>
      </c>
      <c r="M442" s="5" t="s">
        <v>3931</v>
      </c>
      <c r="N442" s="5" t="s">
        <v>2266</v>
      </c>
      <c r="O442" s="5" t="s">
        <v>21</v>
      </c>
      <c r="P442" s="5" t="s">
        <v>3932</v>
      </c>
      <c r="Q442" s="32" t="s">
        <v>3933</v>
      </c>
      <c r="R442" s="21">
        <v>1</v>
      </c>
      <c r="S442" s="5" t="s">
        <v>21</v>
      </c>
      <c r="T442" s="5" t="s">
        <v>7198</v>
      </c>
      <c r="U442" s="32" t="s">
        <v>3935</v>
      </c>
      <c r="V442" s="21">
        <v>1</v>
      </c>
      <c r="W442" s="5" t="s">
        <v>21</v>
      </c>
      <c r="X442" s="5" t="s">
        <v>7199</v>
      </c>
      <c r="Y442" s="32" t="s">
        <v>7200</v>
      </c>
      <c r="Z442" s="21">
        <v>1</v>
      </c>
      <c r="AA442" s="5" t="s">
        <v>149</v>
      </c>
      <c r="AB442" s="5" t="s">
        <v>5959</v>
      </c>
      <c r="AC442" s="32" t="s">
        <v>4218</v>
      </c>
      <c r="AD442" s="21">
        <v>1</v>
      </c>
    </row>
    <row r="443" spans="1:30" x14ac:dyDescent="0.3">
      <c r="A443" s="18" t="str">
        <f t="shared" ref="A443:B443" si="457">IF(AND(ISNUMBER(SEARCH("Yes",C443)),ISNUMBER(SEARCH("Yes",E443)),ISNUMBER(SEARCH("Yes",G443)),ISNUMBER(SEARCH("Yes",I443))),"Yes","No")</f>
        <v>No</v>
      </c>
      <c r="B443" s="18" t="str">
        <f t="shared" si="457"/>
        <v>No</v>
      </c>
      <c r="C443" s="15" t="str">
        <f t="shared" si="264"/>
        <v>No</v>
      </c>
      <c r="D443" s="18" t="str">
        <f t="shared" si="265"/>
        <v>No</v>
      </c>
      <c r="E443" s="18" t="str">
        <f t="shared" si="266"/>
        <v>No</v>
      </c>
      <c r="F443" s="18" t="str">
        <f t="shared" si="267"/>
        <v>No</v>
      </c>
      <c r="G443" s="18" t="str">
        <f t="shared" si="268"/>
        <v>No</v>
      </c>
      <c r="H443" s="18" t="str">
        <f t="shared" si="269"/>
        <v>No</v>
      </c>
      <c r="I443" s="18" t="str">
        <f t="shared" si="270"/>
        <v>Yes</v>
      </c>
      <c r="J443" s="18" t="str">
        <f t="shared" si="271"/>
        <v>Yes</v>
      </c>
      <c r="K443" s="21">
        <v>441</v>
      </c>
      <c r="L443" s="5" t="s">
        <v>1122</v>
      </c>
      <c r="M443" s="5" t="s">
        <v>1123</v>
      </c>
      <c r="N443" s="5" t="s">
        <v>2266</v>
      </c>
      <c r="O443" s="5" t="s">
        <v>149</v>
      </c>
      <c r="P443" s="5" t="s">
        <v>7201</v>
      </c>
      <c r="Q443" s="32" t="s">
        <v>7202</v>
      </c>
      <c r="R443" s="21">
        <v>1</v>
      </c>
      <c r="S443" s="33"/>
      <c r="T443" s="33"/>
      <c r="U443" s="33"/>
      <c r="V443" s="33"/>
      <c r="W443" s="33"/>
      <c r="X443" s="33"/>
      <c r="Y443" s="33"/>
      <c r="Z443" s="33"/>
      <c r="AA443" s="5" t="s">
        <v>2269</v>
      </c>
      <c r="AB443" s="5" t="s">
        <v>2432</v>
      </c>
      <c r="AC443" s="32" t="s">
        <v>7203</v>
      </c>
      <c r="AD443" s="21">
        <v>1</v>
      </c>
    </row>
    <row r="444" spans="1:30" x14ac:dyDescent="0.3">
      <c r="A444" s="18" t="str">
        <f t="shared" ref="A444:B444" si="458">IF(AND(ISNUMBER(SEARCH("Yes",C444)),ISNUMBER(SEARCH("Yes",E444)),ISNUMBER(SEARCH("Yes",G444)),ISNUMBER(SEARCH("Yes",I444))),"Yes","No")</f>
        <v>No</v>
      </c>
      <c r="B444" s="18" t="str">
        <f t="shared" si="458"/>
        <v>No</v>
      </c>
      <c r="C444" s="15" t="str">
        <f t="shared" si="264"/>
        <v>No</v>
      </c>
      <c r="D444" s="18" t="str">
        <f t="shared" si="265"/>
        <v>No</v>
      </c>
      <c r="E444" s="18" t="str">
        <f t="shared" si="266"/>
        <v>No</v>
      </c>
      <c r="F444" s="18" t="str">
        <f t="shared" si="267"/>
        <v>No</v>
      </c>
      <c r="G444" s="18" t="str">
        <f t="shared" si="268"/>
        <v>No</v>
      </c>
      <c r="H444" s="18" t="str">
        <f t="shared" si="269"/>
        <v>No</v>
      </c>
      <c r="I444" s="18" t="str">
        <f t="shared" si="270"/>
        <v>Yes</v>
      </c>
      <c r="J444" s="18" t="str">
        <f t="shared" si="271"/>
        <v>Yes</v>
      </c>
      <c r="K444" s="21">
        <v>442</v>
      </c>
      <c r="L444" s="5" t="s">
        <v>1124</v>
      </c>
      <c r="M444" s="5" t="s">
        <v>1125</v>
      </c>
      <c r="N444" s="5" t="s">
        <v>2266</v>
      </c>
      <c r="O444" s="5" t="s">
        <v>149</v>
      </c>
      <c r="P444" s="5" t="s">
        <v>7204</v>
      </c>
      <c r="Q444" s="32" t="s">
        <v>3943</v>
      </c>
      <c r="R444" s="21">
        <v>1</v>
      </c>
      <c r="S444" s="33"/>
      <c r="T444" s="33"/>
      <c r="U444" s="33"/>
      <c r="V444" s="33"/>
      <c r="W444" s="33"/>
      <c r="X444" s="33"/>
      <c r="Y444" s="33"/>
      <c r="Z444" s="33"/>
      <c r="AA444" s="5" t="s">
        <v>21</v>
      </c>
      <c r="AB444" s="5" t="s">
        <v>7205</v>
      </c>
      <c r="AC444" s="32" t="s">
        <v>7206</v>
      </c>
      <c r="AD444" s="21">
        <v>1</v>
      </c>
    </row>
    <row r="445" spans="1:30" x14ac:dyDescent="0.3">
      <c r="A445" s="18" t="str">
        <f t="shared" ref="A445:B445" si="459">IF(AND(ISNUMBER(SEARCH("Yes",C445)),ISNUMBER(SEARCH("Yes",E445)),ISNUMBER(SEARCH("Yes",G445)),ISNUMBER(SEARCH("Yes",I445))),"Yes","No")</f>
        <v>No</v>
      </c>
      <c r="B445" s="18" t="str">
        <f t="shared" si="459"/>
        <v>No</v>
      </c>
      <c r="C445" s="15" t="str">
        <f t="shared" si="264"/>
        <v>No</v>
      </c>
      <c r="D445" s="18" t="str">
        <f t="shared" si="265"/>
        <v>No</v>
      </c>
      <c r="E445" s="18" t="str">
        <f t="shared" si="266"/>
        <v>No</v>
      </c>
      <c r="F445" s="18" t="str">
        <f t="shared" si="267"/>
        <v>No</v>
      </c>
      <c r="G445" s="18" t="str">
        <f t="shared" si="268"/>
        <v>No</v>
      </c>
      <c r="H445" s="18" t="str">
        <f t="shared" si="269"/>
        <v>No</v>
      </c>
      <c r="I445" s="18" t="str">
        <f t="shared" si="270"/>
        <v>Yes</v>
      </c>
      <c r="J445" s="18" t="str">
        <f t="shared" si="271"/>
        <v>Yes</v>
      </c>
      <c r="K445" s="21">
        <v>443</v>
      </c>
      <c r="L445" s="5" t="s">
        <v>1126</v>
      </c>
      <c r="M445" s="5" t="s">
        <v>1127</v>
      </c>
      <c r="N445" s="5" t="s">
        <v>2266</v>
      </c>
      <c r="O445" s="5" t="s">
        <v>149</v>
      </c>
      <c r="P445" s="5" t="s">
        <v>7207</v>
      </c>
      <c r="Q445" s="32" t="s">
        <v>7208</v>
      </c>
      <c r="R445" s="21">
        <v>1</v>
      </c>
      <c r="S445" s="33"/>
      <c r="T445" s="33"/>
      <c r="U445" s="33"/>
      <c r="V445" s="33"/>
      <c r="W445" s="33"/>
      <c r="X445" s="33"/>
      <c r="Y445" s="33"/>
      <c r="Z445" s="33"/>
      <c r="AA445" s="5" t="s">
        <v>21</v>
      </c>
      <c r="AB445" s="5" t="s">
        <v>7209</v>
      </c>
      <c r="AC445" s="32" t="s">
        <v>7210</v>
      </c>
      <c r="AD445" s="21">
        <v>1</v>
      </c>
    </row>
    <row r="446" spans="1:30" x14ac:dyDescent="0.3">
      <c r="A446" s="18" t="str">
        <f t="shared" ref="A446:B446" si="460">IF(AND(ISNUMBER(SEARCH("Yes",C446)),ISNUMBER(SEARCH("Yes",E446)),ISNUMBER(SEARCH("Yes",G446)),ISNUMBER(SEARCH("Yes",I446))),"Yes","No")</f>
        <v>No</v>
      </c>
      <c r="B446" s="18" t="str">
        <f t="shared" si="460"/>
        <v>No</v>
      </c>
      <c r="C446" s="15" t="str">
        <f t="shared" si="264"/>
        <v>No</v>
      </c>
      <c r="D446" s="18" t="str">
        <f t="shared" si="265"/>
        <v>No</v>
      </c>
      <c r="E446" s="18" t="str">
        <f t="shared" si="266"/>
        <v>No</v>
      </c>
      <c r="F446" s="18" t="str">
        <f t="shared" si="267"/>
        <v>No</v>
      </c>
      <c r="G446" s="18" t="str">
        <f t="shared" si="268"/>
        <v>No</v>
      </c>
      <c r="H446" s="18" t="str">
        <f t="shared" si="269"/>
        <v>No</v>
      </c>
      <c r="I446" s="18" t="str">
        <f t="shared" si="270"/>
        <v>Yes</v>
      </c>
      <c r="J446" s="18" t="str">
        <f t="shared" si="271"/>
        <v>Yes</v>
      </c>
      <c r="K446" s="21">
        <v>444</v>
      </c>
      <c r="L446" s="5" t="s">
        <v>1128</v>
      </c>
      <c r="M446" s="5" t="s">
        <v>1129</v>
      </c>
      <c r="N446" s="5" t="s">
        <v>2266</v>
      </c>
      <c r="O446" s="5" t="s">
        <v>149</v>
      </c>
      <c r="P446" s="5" t="s">
        <v>2292</v>
      </c>
      <c r="Q446" s="32" t="s">
        <v>7211</v>
      </c>
      <c r="R446" s="21">
        <v>1</v>
      </c>
      <c r="S446" s="33"/>
      <c r="T446" s="33"/>
      <c r="U446" s="33"/>
      <c r="V446" s="33"/>
      <c r="W446" s="33"/>
      <c r="X446" s="33"/>
      <c r="Y446" s="33"/>
      <c r="Z446" s="33"/>
      <c r="AA446" s="5" t="s">
        <v>21</v>
      </c>
      <c r="AB446" s="5" t="s">
        <v>7212</v>
      </c>
      <c r="AC446" s="32" t="s">
        <v>7213</v>
      </c>
      <c r="AD446" s="21">
        <v>1</v>
      </c>
    </row>
    <row r="447" spans="1:30" x14ac:dyDescent="0.3">
      <c r="A447" s="18" t="str">
        <f t="shared" ref="A447:B447" si="461">IF(AND(ISNUMBER(SEARCH("Yes",C447)),ISNUMBER(SEARCH("Yes",E447)),ISNUMBER(SEARCH("Yes",G447)),ISNUMBER(SEARCH("Yes",I447))),"Yes","No")</f>
        <v>No</v>
      </c>
      <c r="B447" s="18" t="str">
        <f t="shared" si="461"/>
        <v>No</v>
      </c>
      <c r="C447" s="15" t="str">
        <f t="shared" si="264"/>
        <v>No</v>
      </c>
      <c r="D447" s="18" t="str">
        <f t="shared" si="265"/>
        <v>No</v>
      </c>
      <c r="E447" s="18" t="str">
        <f t="shared" si="266"/>
        <v>No</v>
      </c>
      <c r="F447" s="18" t="str">
        <f t="shared" si="267"/>
        <v>No</v>
      </c>
      <c r="G447" s="18" t="str">
        <f t="shared" si="268"/>
        <v>No</v>
      </c>
      <c r="H447" s="18" t="str">
        <f t="shared" si="269"/>
        <v>No</v>
      </c>
      <c r="I447" s="18" t="str">
        <f t="shared" si="270"/>
        <v>Yes</v>
      </c>
      <c r="J447" s="18" t="str">
        <f t="shared" si="271"/>
        <v>Yes</v>
      </c>
      <c r="K447" s="21">
        <v>445</v>
      </c>
      <c r="L447" s="5" t="s">
        <v>1130</v>
      </c>
      <c r="M447" s="5" t="s">
        <v>1131</v>
      </c>
      <c r="N447" s="5" t="s">
        <v>2266</v>
      </c>
      <c r="O447" s="5" t="s">
        <v>149</v>
      </c>
      <c r="P447" s="5" t="s">
        <v>2623</v>
      </c>
      <c r="Q447" s="32" t="s">
        <v>7214</v>
      </c>
      <c r="R447" s="21">
        <v>1</v>
      </c>
      <c r="S447" s="33"/>
      <c r="T447" s="33"/>
      <c r="U447" s="33"/>
      <c r="V447" s="33"/>
      <c r="W447" s="33"/>
      <c r="X447" s="33"/>
      <c r="Y447" s="33"/>
      <c r="Z447" s="33"/>
      <c r="AA447" s="5" t="s">
        <v>2269</v>
      </c>
      <c r="AB447" s="5" t="s">
        <v>3953</v>
      </c>
      <c r="AC447" s="32" t="s">
        <v>3954</v>
      </c>
      <c r="AD447" s="21">
        <v>1</v>
      </c>
    </row>
    <row r="448" spans="1:30" x14ac:dyDescent="0.3">
      <c r="A448" s="18" t="str">
        <f t="shared" ref="A448:B448" si="462">IF(AND(ISNUMBER(SEARCH("Yes",C448)),ISNUMBER(SEARCH("Yes",E448)),ISNUMBER(SEARCH("Yes",G448)),ISNUMBER(SEARCH("Yes",I448))),"Yes","No")</f>
        <v>No</v>
      </c>
      <c r="B448" s="18" t="str">
        <f t="shared" si="462"/>
        <v>No</v>
      </c>
      <c r="C448" s="15" t="str">
        <f t="shared" si="264"/>
        <v>No</v>
      </c>
      <c r="D448" s="18" t="str">
        <f t="shared" si="265"/>
        <v>No</v>
      </c>
      <c r="E448" s="18" t="str">
        <f t="shared" si="266"/>
        <v>No</v>
      </c>
      <c r="F448" s="18" t="str">
        <f t="shared" si="267"/>
        <v>No</v>
      </c>
      <c r="G448" s="18" t="str">
        <f t="shared" si="268"/>
        <v>No</v>
      </c>
      <c r="H448" s="18" t="str">
        <f t="shared" si="269"/>
        <v>No</v>
      </c>
      <c r="I448" s="18" t="str">
        <f t="shared" si="270"/>
        <v>Yes</v>
      </c>
      <c r="J448" s="18" t="str">
        <f t="shared" si="271"/>
        <v>Yes</v>
      </c>
      <c r="K448" s="21">
        <v>446</v>
      </c>
      <c r="L448" s="5" t="s">
        <v>1132</v>
      </c>
      <c r="M448" s="5" t="s">
        <v>1133</v>
      </c>
      <c r="N448" s="5" t="s">
        <v>2266</v>
      </c>
      <c r="O448" s="5" t="s">
        <v>149</v>
      </c>
      <c r="P448" s="5" t="s">
        <v>2683</v>
      </c>
      <c r="Q448" s="32" t="s">
        <v>7215</v>
      </c>
      <c r="R448" s="21">
        <v>1</v>
      </c>
      <c r="S448" s="33"/>
      <c r="T448" s="33"/>
      <c r="U448" s="33"/>
      <c r="V448" s="33"/>
      <c r="W448" s="33"/>
      <c r="X448" s="33"/>
      <c r="Y448" s="33"/>
      <c r="Z448" s="33"/>
      <c r="AA448" s="5" t="s">
        <v>2269</v>
      </c>
      <c r="AB448" s="5" t="s">
        <v>2432</v>
      </c>
      <c r="AC448" s="32" t="s">
        <v>7216</v>
      </c>
      <c r="AD448" s="21">
        <v>1</v>
      </c>
    </row>
    <row r="449" spans="1:30" x14ac:dyDescent="0.3">
      <c r="A449" s="18" t="str">
        <f t="shared" ref="A449:B449" si="463">IF(AND(ISNUMBER(SEARCH("Yes",C449)),ISNUMBER(SEARCH("Yes",E449)),ISNUMBER(SEARCH("Yes",G449)),ISNUMBER(SEARCH("Yes",I449))),"Yes","No")</f>
        <v>No</v>
      </c>
      <c r="B449" s="18" t="str">
        <f t="shared" si="463"/>
        <v>No</v>
      </c>
      <c r="C449" s="15" t="str">
        <f t="shared" si="264"/>
        <v>No</v>
      </c>
      <c r="D449" s="18" t="str">
        <f t="shared" si="265"/>
        <v>No</v>
      </c>
      <c r="E449" s="18" t="str">
        <f t="shared" si="266"/>
        <v>No</v>
      </c>
      <c r="F449" s="18" t="str">
        <f t="shared" si="267"/>
        <v>No</v>
      </c>
      <c r="G449" s="18" t="str">
        <f t="shared" si="268"/>
        <v>No</v>
      </c>
      <c r="H449" s="18" t="str">
        <f t="shared" si="269"/>
        <v>No</v>
      </c>
      <c r="I449" s="18" t="str">
        <f t="shared" si="270"/>
        <v>Yes</v>
      </c>
      <c r="J449" s="18" t="str">
        <f t="shared" si="271"/>
        <v>Yes</v>
      </c>
      <c r="K449" s="21">
        <v>447</v>
      </c>
      <c r="L449" s="5" t="s">
        <v>1134</v>
      </c>
      <c r="M449" s="5" t="s">
        <v>1135</v>
      </c>
      <c r="N449" s="5" t="s">
        <v>2266</v>
      </c>
      <c r="O449" s="5" t="s">
        <v>149</v>
      </c>
      <c r="P449" s="5" t="s">
        <v>2720</v>
      </c>
      <c r="Q449" s="32" t="s">
        <v>7217</v>
      </c>
      <c r="R449" s="21">
        <v>1</v>
      </c>
      <c r="S449" s="33"/>
      <c r="T449" s="33"/>
      <c r="U449" s="33"/>
      <c r="V449" s="33"/>
      <c r="W449" s="33"/>
      <c r="X449" s="33"/>
      <c r="Y449" s="33"/>
      <c r="Z449" s="33"/>
      <c r="AA449" s="5" t="s">
        <v>2269</v>
      </c>
      <c r="AB449" s="5" t="s">
        <v>7218</v>
      </c>
      <c r="AC449" s="32" t="s">
        <v>7219</v>
      </c>
      <c r="AD449" s="21">
        <v>1</v>
      </c>
    </row>
    <row r="450" spans="1:30" x14ac:dyDescent="0.3">
      <c r="A450" s="18" t="str">
        <f t="shared" ref="A450:B450" si="464">IF(AND(ISNUMBER(SEARCH("Yes",C450)),ISNUMBER(SEARCH("Yes",E450)),ISNUMBER(SEARCH("Yes",G450)),ISNUMBER(SEARCH("Yes",I450))),"Yes","No")</f>
        <v>No</v>
      </c>
      <c r="B450" s="18" t="str">
        <f t="shared" si="464"/>
        <v>No</v>
      </c>
      <c r="C450" s="15" t="str">
        <f t="shared" si="264"/>
        <v>No</v>
      </c>
      <c r="D450" s="18" t="str">
        <f t="shared" si="265"/>
        <v>No</v>
      </c>
      <c r="E450" s="18" t="str">
        <f t="shared" si="266"/>
        <v>No</v>
      </c>
      <c r="F450" s="18" t="str">
        <f t="shared" si="267"/>
        <v>No</v>
      </c>
      <c r="G450" s="18" t="str">
        <f t="shared" si="268"/>
        <v>No</v>
      </c>
      <c r="H450" s="18" t="str">
        <f t="shared" si="269"/>
        <v>No</v>
      </c>
      <c r="I450" s="18" t="str">
        <f t="shared" si="270"/>
        <v>Yes</v>
      </c>
      <c r="J450" s="18" t="str">
        <f t="shared" si="271"/>
        <v>Yes</v>
      </c>
      <c r="K450" s="21">
        <v>448</v>
      </c>
      <c r="L450" s="5" t="s">
        <v>1136</v>
      </c>
      <c r="M450" s="5" t="s">
        <v>1137</v>
      </c>
      <c r="N450" s="5" t="s">
        <v>2266</v>
      </c>
      <c r="O450" s="5" t="s">
        <v>149</v>
      </c>
      <c r="P450" s="5" t="s">
        <v>3960</v>
      </c>
      <c r="Q450" s="32" t="s">
        <v>3961</v>
      </c>
      <c r="R450" s="21">
        <v>1</v>
      </c>
      <c r="S450" s="33"/>
      <c r="T450" s="33"/>
      <c r="U450" s="33"/>
      <c r="V450" s="33"/>
      <c r="W450" s="33"/>
      <c r="X450" s="33"/>
      <c r="Y450" s="33"/>
      <c r="Z450" s="33"/>
      <c r="AA450" s="5" t="s">
        <v>21</v>
      </c>
      <c r="AB450" s="5" t="s">
        <v>3156</v>
      </c>
      <c r="AC450" s="32" t="s">
        <v>7220</v>
      </c>
      <c r="AD450" s="21">
        <v>1</v>
      </c>
    </row>
    <row r="451" spans="1:30" x14ac:dyDescent="0.3">
      <c r="A451" s="18" t="str">
        <f t="shared" ref="A451:B451" si="465">IF(AND(ISNUMBER(SEARCH("Yes",C451)),ISNUMBER(SEARCH("Yes",E451)),ISNUMBER(SEARCH("Yes",G451)),ISNUMBER(SEARCH("Yes",I451))),"Yes","No")</f>
        <v>No</v>
      </c>
      <c r="B451" s="18" t="str">
        <f t="shared" si="465"/>
        <v>No</v>
      </c>
      <c r="C451" s="15" t="str">
        <f t="shared" si="264"/>
        <v>No</v>
      </c>
      <c r="D451" s="18" t="str">
        <f t="shared" si="265"/>
        <v>No</v>
      </c>
      <c r="E451" s="18" t="str">
        <f t="shared" si="266"/>
        <v>No</v>
      </c>
      <c r="F451" s="18" t="str">
        <f t="shared" si="267"/>
        <v>No</v>
      </c>
      <c r="G451" s="18" t="str">
        <f t="shared" si="268"/>
        <v>No</v>
      </c>
      <c r="H451" s="18" t="str">
        <f t="shared" si="269"/>
        <v>No</v>
      </c>
      <c r="I451" s="18" t="str">
        <f t="shared" si="270"/>
        <v>Yes</v>
      </c>
      <c r="J451" s="18" t="str">
        <f t="shared" si="271"/>
        <v>Yes</v>
      </c>
      <c r="K451" s="21">
        <v>449</v>
      </c>
      <c r="L451" s="5" t="s">
        <v>1138</v>
      </c>
      <c r="M451" s="5" t="s">
        <v>1139</v>
      </c>
      <c r="N451" s="5" t="s">
        <v>2266</v>
      </c>
      <c r="O451" s="5" t="s">
        <v>149</v>
      </c>
      <c r="P451" s="5" t="s">
        <v>2623</v>
      </c>
      <c r="Q451" s="32" t="s">
        <v>3964</v>
      </c>
      <c r="R451" s="21">
        <v>1</v>
      </c>
      <c r="S451" s="33"/>
      <c r="T451" s="33"/>
      <c r="U451" s="33"/>
      <c r="V451" s="33"/>
      <c r="W451" s="33"/>
      <c r="X451" s="33"/>
      <c r="Y451" s="33"/>
      <c r="Z451" s="33"/>
      <c r="AA451" s="5" t="s">
        <v>2269</v>
      </c>
      <c r="AB451" s="5" t="s">
        <v>2294</v>
      </c>
      <c r="AC451" s="32" t="s">
        <v>7221</v>
      </c>
      <c r="AD451" s="21">
        <v>1</v>
      </c>
    </row>
    <row r="452" spans="1:30" x14ac:dyDescent="0.3">
      <c r="A452" s="18" t="str">
        <f t="shared" ref="A452:B452" si="466">IF(AND(ISNUMBER(SEARCH("Yes",C452)),ISNUMBER(SEARCH("Yes",E452)),ISNUMBER(SEARCH("Yes",G452)),ISNUMBER(SEARCH("Yes",I452))),"Yes","No")</f>
        <v>No</v>
      </c>
      <c r="B452" s="18" t="str">
        <f t="shared" si="466"/>
        <v>No</v>
      </c>
      <c r="C452" s="15" t="str">
        <f t="shared" si="264"/>
        <v>No</v>
      </c>
      <c r="D452" s="18" t="str">
        <f t="shared" si="265"/>
        <v>No</v>
      </c>
      <c r="E452" s="18" t="str">
        <f t="shared" si="266"/>
        <v>No</v>
      </c>
      <c r="F452" s="18" t="str">
        <f t="shared" si="267"/>
        <v>No</v>
      </c>
      <c r="G452" s="18" t="str">
        <f t="shared" si="268"/>
        <v>No</v>
      </c>
      <c r="H452" s="18" t="str">
        <f t="shared" si="269"/>
        <v>No</v>
      </c>
      <c r="I452" s="18" t="str">
        <f t="shared" si="270"/>
        <v>Yes</v>
      </c>
      <c r="J452" s="18" t="str">
        <f t="shared" si="271"/>
        <v>Yes</v>
      </c>
      <c r="K452" s="21">
        <v>450</v>
      </c>
      <c r="L452" s="5" t="s">
        <v>1140</v>
      </c>
      <c r="M452" s="5" t="s">
        <v>1141</v>
      </c>
      <c r="N452" s="5" t="s">
        <v>2266</v>
      </c>
      <c r="O452" s="5" t="s">
        <v>149</v>
      </c>
      <c r="P452" s="5" t="s">
        <v>3165</v>
      </c>
      <c r="Q452" s="32" t="s">
        <v>3968</v>
      </c>
      <c r="R452" s="21">
        <v>1</v>
      </c>
      <c r="S452" s="33"/>
      <c r="T452" s="33"/>
      <c r="U452" s="33"/>
      <c r="V452" s="33"/>
      <c r="W452" s="33"/>
      <c r="X452" s="33"/>
      <c r="Y452" s="33"/>
      <c r="Z452" s="33"/>
      <c r="AA452" s="5" t="s">
        <v>2269</v>
      </c>
      <c r="AB452" s="5" t="s">
        <v>3083</v>
      </c>
      <c r="AC452" s="32" t="s">
        <v>3084</v>
      </c>
      <c r="AD452" s="21">
        <v>1</v>
      </c>
    </row>
    <row r="453" spans="1:30" x14ac:dyDescent="0.3">
      <c r="A453" s="18" t="str">
        <f t="shared" ref="A453:B453" si="467">IF(AND(ISNUMBER(SEARCH("Yes",C453)),ISNUMBER(SEARCH("Yes",E453)),ISNUMBER(SEARCH("Yes",G453)),ISNUMBER(SEARCH("Yes",I453))),"Yes","No")</f>
        <v>No</v>
      </c>
      <c r="B453" s="18" t="str">
        <f t="shared" si="467"/>
        <v>No</v>
      </c>
      <c r="C453" s="15" t="str">
        <f t="shared" si="264"/>
        <v>No</v>
      </c>
      <c r="D453" s="18" t="str">
        <f t="shared" si="265"/>
        <v>No</v>
      </c>
      <c r="E453" s="18" t="str">
        <f t="shared" si="266"/>
        <v>No</v>
      </c>
      <c r="F453" s="18" t="str">
        <f t="shared" si="267"/>
        <v>No</v>
      </c>
      <c r="G453" s="18" t="str">
        <f t="shared" si="268"/>
        <v>No</v>
      </c>
      <c r="H453" s="18" t="str">
        <f t="shared" si="269"/>
        <v>No</v>
      </c>
      <c r="I453" s="18" t="str">
        <f t="shared" si="270"/>
        <v>Yes</v>
      </c>
      <c r="J453" s="18" t="str">
        <f t="shared" si="271"/>
        <v>Yes</v>
      </c>
      <c r="K453" s="21">
        <v>451</v>
      </c>
      <c r="L453" s="5" t="s">
        <v>1142</v>
      </c>
      <c r="M453" s="5" t="s">
        <v>1143</v>
      </c>
      <c r="N453" s="5" t="s">
        <v>2266</v>
      </c>
      <c r="O453" s="5" t="s">
        <v>149</v>
      </c>
      <c r="P453" s="5" t="s">
        <v>3014</v>
      </c>
      <c r="Q453" s="32" t="s">
        <v>3015</v>
      </c>
      <c r="R453" s="21">
        <v>1</v>
      </c>
      <c r="S453" s="33"/>
      <c r="T453" s="33"/>
      <c r="U453" s="33"/>
      <c r="V453" s="33"/>
      <c r="W453" s="33"/>
      <c r="X453" s="33"/>
      <c r="Y453" s="33"/>
      <c r="Z453" s="33"/>
      <c r="AA453" s="5" t="s">
        <v>21</v>
      </c>
      <c r="AB453" s="5" t="s">
        <v>3971</v>
      </c>
      <c r="AC453" s="32" t="s">
        <v>3972</v>
      </c>
      <c r="AD453" s="21">
        <v>1</v>
      </c>
    </row>
    <row r="454" spans="1:30" x14ac:dyDescent="0.3">
      <c r="A454" s="18" t="str">
        <f t="shared" ref="A454:B454" si="468">IF(AND(ISNUMBER(SEARCH("Yes",C454)),ISNUMBER(SEARCH("Yes",E454)),ISNUMBER(SEARCH("Yes",G454)),ISNUMBER(SEARCH("Yes",I454))),"Yes","No")</f>
        <v>No</v>
      </c>
      <c r="B454" s="18" t="str">
        <f t="shared" si="468"/>
        <v>No</v>
      </c>
      <c r="C454" s="15" t="str">
        <f t="shared" si="264"/>
        <v>No</v>
      </c>
      <c r="D454" s="18" t="str">
        <f t="shared" si="265"/>
        <v>No</v>
      </c>
      <c r="E454" s="18" t="str">
        <f t="shared" si="266"/>
        <v>No</v>
      </c>
      <c r="F454" s="18" t="str">
        <f t="shared" si="267"/>
        <v>No</v>
      </c>
      <c r="G454" s="18" t="str">
        <f t="shared" si="268"/>
        <v>No</v>
      </c>
      <c r="H454" s="18" t="str">
        <f t="shared" si="269"/>
        <v>No</v>
      </c>
      <c r="I454" s="18" t="str">
        <f t="shared" si="270"/>
        <v>Yes</v>
      </c>
      <c r="J454" s="18" t="str">
        <f t="shared" si="271"/>
        <v>Yes</v>
      </c>
      <c r="K454" s="21">
        <v>452</v>
      </c>
      <c r="L454" s="5" t="s">
        <v>1144</v>
      </c>
      <c r="M454" s="5" t="s">
        <v>1145</v>
      </c>
      <c r="N454" s="5" t="s">
        <v>2266</v>
      </c>
      <c r="O454" s="5" t="s">
        <v>149</v>
      </c>
      <c r="P454" s="5" t="s">
        <v>2386</v>
      </c>
      <c r="Q454" s="32" t="s">
        <v>3973</v>
      </c>
      <c r="R454" s="21">
        <v>1</v>
      </c>
      <c r="S454" s="33"/>
      <c r="T454" s="33"/>
      <c r="U454" s="33"/>
      <c r="V454" s="33"/>
      <c r="W454" s="33"/>
      <c r="X454" s="33"/>
      <c r="Y454" s="33"/>
      <c r="Z454" s="33"/>
      <c r="AA454" s="5" t="s">
        <v>2269</v>
      </c>
      <c r="AB454" s="5" t="s">
        <v>2311</v>
      </c>
      <c r="AC454" s="32" t="s">
        <v>2407</v>
      </c>
      <c r="AD454" s="21">
        <v>1</v>
      </c>
    </row>
    <row r="455" spans="1:30" x14ac:dyDescent="0.3">
      <c r="A455" s="18" t="str">
        <f t="shared" ref="A455:B455" si="469">IF(AND(ISNUMBER(SEARCH("Yes",C455)),ISNUMBER(SEARCH("Yes",E455)),ISNUMBER(SEARCH("Yes",G455)),ISNUMBER(SEARCH("Yes",I455))),"Yes","No")</f>
        <v>No</v>
      </c>
      <c r="B455" s="18" t="str">
        <f t="shared" si="469"/>
        <v>No</v>
      </c>
      <c r="C455" s="15" t="str">
        <f t="shared" si="264"/>
        <v>No</v>
      </c>
      <c r="D455" s="18" t="str">
        <f t="shared" si="265"/>
        <v>No</v>
      </c>
      <c r="E455" s="18" t="str">
        <f t="shared" si="266"/>
        <v>No</v>
      </c>
      <c r="F455" s="18" t="str">
        <f t="shared" si="267"/>
        <v>No</v>
      </c>
      <c r="G455" s="18" t="str">
        <f t="shared" si="268"/>
        <v>No</v>
      </c>
      <c r="H455" s="18" t="str">
        <f t="shared" si="269"/>
        <v>No</v>
      </c>
      <c r="I455" s="18" t="str">
        <f t="shared" si="270"/>
        <v>Yes</v>
      </c>
      <c r="J455" s="18" t="str">
        <f t="shared" si="271"/>
        <v>Yes</v>
      </c>
      <c r="K455" s="21">
        <v>453</v>
      </c>
      <c r="L455" s="5" t="s">
        <v>1146</v>
      </c>
      <c r="M455" s="5" t="s">
        <v>1147</v>
      </c>
      <c r="N455" s="5" t="s">
        <v>2266</v>
      </c>
      <c r="O455" s="5" t="s">
        <v>149</v>
      </c>
      <c r="P455" s="5" t="s">
        <v>2284</v>
      </c>
      <c r="Q455" s="32" t="s">
        <v>7222</v>
      </c>
      <c r="R455" s="21">
        <v>1</v>
      </c>
      <c r="S455" s="33"/>
      <c r="T455" s="33"/>
      <c r="U455" s="33"/>
      <c r="V455" s="33"/>
      <c r="W455" s="33"/>
      <c r="X455" s="33"/>
      <c r="Y455" s="33"/>
      <c r="Z455" s="33"/>
      <c r="AA455" s="5" t="s">
        <v>21</v>
      </c>
      <c r="AB455" s="5" t="s">
        <v>7223</v>
      </c>
      <c r="AC455" s="32" t="s">
        <v>7224</v>
      </c>
      <c r="AD455" s="21">
        <v>1</v>
      </c>
    </row>
    <row r="456" spans="1:30" x14ac:dyDescent="0.3">
      <c r="A456" s="18" t="str">
        <f t="shared" ref="A456:B456" si="470">IF(AND(ISNUMBER(SEARCH("Yes",C456)),ISNUMBER(SEARCH("Yes",E456)),ISNUMBER(SEARCH("Yes",G456)),ISNUMBER(SEARCH("Yes",I456))),"Yes","No")</f>
        <v>No</v>
      </c>
      <c r="B456" s="18" t="str">
        <f t="shared" si="470"/>
        <v>No</v>
      </c>
      <c r="C456" s="15" t="str">
        <f t="shared" si="264"/>
        <v>No</v>
      </c>
      <c r="D456" s="18" t="str">
        <f t="shared" si="265"/>
        <v>No</v>
      </c>
      <c r="E456" s="18" t="str">
        <f t="shared" si="266"/>
        <v>No</v>
      </c>
      <c r="F456" s="18" t="str">
        <f t="shared" si="267"/>
        <v>No</v>
      </c>
      <c r="G456" s="18" t="str">
        <f t="shared" si="268"/>
        <v>No</v>
      </c>
      <c r="H456" s="18" t="str">
        <f t="shared" si="269"/>
        <v>No</v>
      </c>
      <c r="I456" s="18" t="str">
        <f t="shared" si="270"/>
        <v>Yes</v>
      </c>
      <c r="J456" s="18" t="str">
        <f t="shared" si="271"/>
        <v>Yes</v>
      </c>
      <c r="K456" s="21">
        <v>454</v>
      </c>
      <c r="L456" s="5" t="s">
        <v>1148</v>
      </c>
      <c r="M456" s="5" t="s">
        <v>1149</v>
      </c>
      <c r="N456" s="5" t="s">
        <v>2266</v>
      </c>
      <c r="O456" s="5" t="s">
        <v>149</v>
      </c>
      <c r="P456" s="5" t="s">
        <v>2292</v>
      </c>
      <c r="Q456" s="32" t="s">
        <v>3978</v>
      </c>
      <c r="R456" s="21">
        <v>1</v>
      </c>
      <c r="S456" s="33"/>
      <c r="T456" s="33"/>
      <c r="U456" s="33"/>
      <c r="V456" s="33"/>
      <c r="W456" s="33"/>
      <c r="X456" s="33"/>
      <c r="Y456" s="33"/>
      <c r="Z456" s="33"/>
      <c r="AA456" s="5" t="s">
        <v>2269</v>
      </c>
      <c r="AB456" s="5" t="s">
        <v>2862</v>
      </c>
      <c r="AC456" s="32" t="s">
        <v>7225</v>
      </c>
      <c r="AD456" s="21">
        <v>1</v>
      </c>
    </row>
    <row r="457" spans="1:30" x14ac:dyDescent="0.3">
      <c r="A457" s="18" t="str">
        <f t="shared" ref="A457:B457" si="471">IF(AND(ISNUMBER(SEARCH("Yes",C457)),ISNUMBER(SEARCH("Yes",E457)),ISNUMBER(SEARCH("Yes",G457)),ISNUMBER(SEARCH("Yes",I457))),"Yes","No")</f>
        <v>No</v>
      </c>
      <c r="B457" s="18" t="str">
        <f t="shared" si="471"/>
        <v>No</v>
      </c>
      <c r="C457" s="15" t="str">
        <f t="shared" si="264"/>
        <v>No</v>
      </c>
      <c r="D457" s="18" t="str">
        <f t="shared" si="265"/>
        <v>No</v>
      </c>
      <c r="E457" s="18" t="str">
        <f t="shared" si="266"/>
        <v>No</v>
      </c>
      <c r="F457" s="18" t="str">
        <f t="shared" si="267"/>
        <v>No</v>
      </c>
      <c r="G457" s="18" t="str">
        <f t="shared" si="268"/>
        <v>No</v>
      </c>
      <c r="H457" s="18" t="str">
        <f t="shared" si="269"/>
        <v>No</v>
      </c>
      <c r="I457" s="18" t="str">
        <f t="shared" si="270"/>
        <v>Yes</v>
      </c>
      <c r="J457" s="18" t="str">
        <f t="shared" si="271"/>
        <v>Yes</v>
      </c>
      <c r="K457" s="21">
        <v>455</v>
      </c>
      <c r="L457" s="5" t="s">
        <v>1150</v>
      </c>
      <c r="M457" s="5" t="s">
        <v>1151</v>
      </c>
      <c r="N457" s="5" t="s">
        <v>2266</v>
      </c>
      <c r="O457" s="5" t="s">
        <v>149</v>
      </c>
      <c r="P457" s="5" t="s">
        <v>7226</v>
      </c>
      <c r="Q457" s="32" t="s">
        <v>7227</v>
      </c>
      <c r="R457" s="21">
        <v>1</v>
      </c>
      <c r="S457" s="33"/>
      <c r="T457" s="33"/>
      <c r="U457" s="33"/>
      <c r="V457" s="33"/>
      <c r="W457" s="33"/>
      <c r="X457" s="33"/>
      <c r="Y457" s="33"/>
      <c r="Z457" s="33"/>
      <c r="AA457" s="5" t="s">
        <v>2269</v>
      </c>
      <c r="AB457" s="5" t="s">
        <v>7228</v>
      </c>
      <c r="AC457" s="32" t="s">
        <v>7229</v>
      </c>
      <c r="AD457" s="21">
        <v>1</v>
      </c>
    </row>
    <row r="458" spans="1:30" x14ac:dyDescent="0.3">
      <c r="A458" s="18" t="str">
        <f t="shared" ref="A458:B458" si="472">IF(AND(ISNUMBER(SEARCH("Yes",C458)),ISNUMBER(SEARCH("Yes",E458)),ISNUMBER(SEARCH("Yes",G458)),ISNUMBER(SEARCH("Yes",I458))),"Yes","No")</f>
        <v>No</v>
      </c>
      <c r="B458" s="18" t="str">
        <f t="shared" si="472"/>
        <v>No</v>
      </c>
      <c r="C458" s="15" t="str">
        <f t="shared" si="264"/>
        <v>No</v>
      </c>
      <c r="D458" s="18" t="str">
        <f t="shared" si="265"/>
        <v>No</v>
      </c>
      <c r="E458" s="18" t="str">
        <f t="shared" si="266"/>
        <v>No</v>
      </c>
      <c r="F458" s="18" t="str">
        <f t="shared" si="267"/>
        <v>No</v>
      </c>
      <c r="G458" s="18" t="str">
        <f t="shared" si="268"/>
        <v>No</v>
      </c>
      <c r="H458" s="18" t="str">
        <f t="shared" si="269"/>
        <v>No</v>
      </c>
      <c r="I458" s="18" t="str">
        <f t="shared" si="270"/>
        <v>Yes</v>
      </c>
      <c r="J458" s="18" t="str">
        <f t="shared" si="271"/>
        <v>Yes</v>
      </c>
      <c r="K458" s="21">
        <v>456</v>
      </c>
      <c r="L458" s="5" t="s">
        <v>1152</v>
      </c>
      <c r="M458" s="5" t="s">
        <v>3984</v>
      </c>
      <c r="N458" s="5" t="s">
        <v>2266</v>
      </c>
      <c r="O458" s="5" t="s">
        <v>149</v>
      </c>
      <c r="P458" s="5" t="s">
        <v>3154</v>
      </c>
      <c r="Q458" s="32" t="s">
        <v>7230</v>
      </c>
      <c r="R458" s="21">
        <v>1</v>
      </c>
      <c r="S458" s="33"/>
      <c r="T458" s="33"/>
      <c r="U458" s="33"/>
      <c r="V458" s="33"/>
      <c r="W458" s="33"/>
      <c r="X458" s="33"/>
      <c r="Y458" s="33"/>
      <c r="Z458" s="33"/>
      <c r="AA458" s="5" t="s">
        <v>21</v>
      </c>
      <c r="AB458" s="5" t="s">
        <v>7231</v>
      </c>
      <c r="AC458" s="32" t="s">
        <v>7232</v>
      </c>
      <c r="AD458" s="21">
        <v>1</v>
      </c>
    </row>
    <row r="459" spans="1:30" x14ac:dyDescent="0.3">
      <c r="A459" s="18" t="str">
        <f t="shared" ref="A459:B459" si="473">IF(AND(ISNUMBER(SEARCH("Yes",C459)),ISNUMBER(SEARCH("Yes",E459)),ISNUMBER(SEARCH("Yes",G459)),ISNUMBER(SEARCH("Yes",I459))),"Yes","No")</f>
        <v>No</v>
      </c>
      <c r="B459" s="18" t="str">
        <f t="shared" si="473"/>
        <v>No</v>
      </c>
      <c r="C459" s="15" t="str">
        <f t="shared" si="264"/>
        <v>No</v>
      </c>
      <c r="D459" s="18" t="str">
        <f t="shared" si="265"/>
        <v>No</v>
      </c>
      <c r="E459" s="18" t="str">
        <f t="shared" si="266"/>
        <v>No</v>
      </c>
      <c r="F459" s="18" t="str">
        <f t="shared" si="267"/>
        <v>No</v>
      </c>
      <c r="G459" s="18" t="str">
        <f t="shared" si="268"/>
        <v>No</v>
      </c>
      <c r="H459" s="18" t="str">
        <f t="shared" si="269"/>
        <v>No</v>
      </c>
      <c r="I459" s="18" t="str">
        <f t="shared" si="270"/>
        <v>Yes</v>
      </c>
      <c r="J459" s="18" t="str">
        <f t="shared" si="271"/>
        <v>Yes</v>
      </c>
      <c r="K459" s="21">
        <v>457</v>
      </c>
      <c r="L459" s="5" t="s">
        <v>1154</v>
      </c>
      <c r="M459" s="5" t="s">
        <v>1155</v>
      </c>
      <c r="N459" s="5" t="s">
        <v>2266</v>
      </c>
      <c r="O459" s="5" t="s">
        <v>149</v>
      </c>
      <c r="P459" s="5" t="s">
        <v>2683</v>
      </c>
      <c r="Q459" s="32" t="s">
        <v>7233</v>
      </c>
      <c r="R459" s="21">
        <v>1</v>
      </c>
      <c r="S459" s="33"/>
      <c r="T459" s="33"/>
      <c r="U459" s="33"/>
      <c r="V459" s="33"/>
      <c r="W459" s="33"/>
      <c r="X459" s="33"/>
      <c r="Y459" s="33"/>
      <c r="Z459" s="33"/>
      <c r="AA459" s="5" t="s">
        <v>2269</v>
      </c>
      <c r="AB459" s="5" t="s">
        <v>3903</v>
      </c>
      <c r="AC459" s="32" t="s">
        <v>3498</v>
      </c>
      <c r="AD459" s="21">
        <v>1</v>
      </c>
    </row>
    <row r="460" spans="1:30" x14ac:dyDescent="0.3">
      <c r="A460" s="18" t="str">
        <f t="shared" ref="A460:B460" si="474">IF(AND(ISNUMBER(SEARCH("Yes",C460)),ISNUMBER(SEARCH("Yes",E460)),ISNUMBER(SEARCH("Yes",G460)),ISNUMBER(SEARCH("Yes",I460))),"Yes","No")</f>
        <v>Yes</v>
      </c>
      <c r="B460" s="18" t="str">
        <f t="shared" si="474"/>
        <v>Yes</v>
      </c>
      <c r="C460" s="15" t="str">
        <f t="shared" si="264"/>
        <v>Yes</v>
      </c>
      <c r="D460" s="18" t="str">
        <f t="shared" si="265"/>
        <v>Yes</v>
      </c>
      <c r="E460" s="18" t="str">
        <f t="shared" si="266"/>
        <v>Yes</v>
      </c>
      <c r="F460" s="18" t="str">
        <f t="shared" si="267"/>
        <v>Yes</v>
      </c>
      <c r="G460" s="18" t="str">
        <f t="shared" si="268"/>
        <v>Yes</v>
      </c>
      <c r="H460" s="18" t="str">
        <f t="shared" si="269"/>
        <v>Yes</v>
      </c>
      <c r="I460" s="18" t="str">
        <f t="shared" si="270"/>
        <v>Yes</v>
      </c>
      <c r="J460" s="18" t="str">
        <f t="shared" si="271"/>
        <v>Yes</v>
      </c>
      <c r="K460" s="21">
        <v>458</v>
      </c>
      <c r="L460" s="5" t="s">
        <v>82</v>
      </c>
      <c r="M460" s="5" t="s">
        <v>83</v>
      </c>
      <c r="N460" s="5" t="s">
        <v>2266</v>
      </c>
      <c r="O460" s="5" t="s">
        <v>21</v>
      </c>
      <c r="P460" s="5" t="s">
        <v>2895</v>
      </c>
      <c r="Q460" s="32" t="s">
        <v>3991</v>
      </c>
      <c r="R460" s="21">
        <v>1</v>
      </c>
      <c r="S460" s="5" t="s">
        <v>21</v>
      </c>
      <c r="T460" s="5" t="s">
        <v>3992</v>
      </c>
      <c r="U460" s="32" t="s">
        <v>7234</v>
      </c>
      <c r="V460" s="21">
        <v>1</v>
      </c>
      <c r="W460" s="5" t="s">
        <v>21</v>
      </c>
      <c r="X460" s="5" t="s">
        <v>7235</v>
      </c>
      <c r="Y460" s="32" t="s">
        <v>7236</v>
      </c>
      <c r="Z460" s="21">
        <v>1</v>
      </c>
      <c r="AA460" s="5" t="s">
        <v>2269</v>
      </c>
      <c r="AB460" s="5" t="s">
        <v>2349</v>
      </c>
      <c r="AC460" s="32" t="s">
        <v>2350</v>
      </c>
      <c r="AD460" s="21">
        <v>1</v>
      </c>
    </row>
    <row r="461" spans="1:30" x14ac:dyDescent="0.3">
      <c r="A461" s="18" t="str">
        <f t="shared" ref="A461:B461" si="475">IF(AND(ISNUMBER(SEARCH("Yes",C461)),ISNUMBER(SEARCH("Yes",E461)),ISNUMBER(SEARCH("Yes",G461)),ISNUMBER(SEARCH("Yes",I461))),"Yes","No")</f>
        <v>No</v>
      </c>
      <c r="B461" s="18" t="str">
        <f t="shared" si="475"/>
        <v>No</v>
      </c>
      <c r="C461" s="15" t="str">
        <f t="shared" si="264"/>
        <v>No</v>
      </c>
      <c r="D461" s="18" t="str">
        <f t="shared" si="265"/>
        <v>No</v>
      </c>
      <c r="E461" s="18" t="str">
        <f t="shared" si="266"/>
        <v>No</v>
      </c>
      <c r="F461" s="18" t="str">
        <f t="shared" si="267"/>
        <v>No</v>
      </c>
      <c r="G461" s="18" t="str">
        <f t="shared" si="268"/>
        <v>No</v>
      </c>
      <c r="H461" s="18" t="str">
        <f t="shared" si="269"/>
        <v>No</v>
      </c>
      <c r="I461" s="18" t="str">
        <f t="shared" si="270"/>
        <v>Yes</v>
      </c>
      <c r="J461" s="18" t="str">
        <f t="shared" si="271"/>
        <v>No</v>
      </c>
      <c r="K461" s="21">
        <v>459</v>
      </c>
      <c r="L461" s="5" t="s">
        <v>1156</v>
      </c>
      <c r="M461" s="5" t="s">
        <v>1157</v>
      </c>
      <c r="N461" s="5" t="s">
        <v>2266</v>
      </c>
      <c r="O461" s="5" t="s">
        <v>149</v>
      </c>
      <c r="P461" s="5" t="s">
        <v>3997</v>
      </c>
      <c r="Q461" s="32" t="s">
        <v>3998</v>
      </c>
      <c r="R461" s="21">
        <v>1</v>
      </c>
      <c r="S461" s="33"/>
      <c r="T461" s="33"/>
      <c r="U461" s="33"/>
      <c r="V461" s="33"/>
      <c r="W461" s="33"/>
      <c r="X461" s="33"/>
      <c r="Y461" s="33"/>
      <c r="Z461" s="33"/>
      <c r="AA461" s="5" t="s">
        <v>149</v>
      </c>
      <c r="AB461" s="5" t="s">
        <v>3999</v>
      </c>
      <c r="AC461" s="32" t="s">
        <v>4000</v>
      </c>
      <c r="AD461" s="21">
        <v>1</v>
      </c>
    </row>
    <row r="462" spans="1:30" x14ac:dyDescent="0.3">
      <c r="A462" s="18" t="str">
        <f t="shared" ref="A462:B462" si="476">IF(AND(ISNUMBER(SEARCH("Yes",C462)),ISNUMBER(SEARCH("Yes",E462)),ISNUMBER(SEARCH("Yes",G462)),ISNUMBER(SEARCH("Yes",I462))),"Yes","No")</f>
        <v>No</v>
      </c>
      <c r="B462" s="18" t="str">
        <f t="shared" si="476"/>
        <v>No</v>
      </c>
      <c r="C462" s="15" t="str">
        <f t="shared" si="264"/>
        <v>No</v>
      </c>
      <c r="D462" s="18" t="str">
        <f t="shared" si="265"/>
        <v>No</v>
      </c>
      <c r="E462" s="18" t="str">
        <f t="shared" si="266"/>
        <v>No</v>
      </c>
      <c r="F462" s="18" t="str">
        <f t="shared" si="267"/>
        <v>No</v>
      </c>
      <c r="G462" s="18" t="str">
        <f t="shared" si="268"/>
        <v>No</v>
      </c>
      <c r="H462" s="18" t="str">
        <f t="shared" si="269"/>
        <v>No</v>
      </c>
      <c r="I462" s="18" t="str">
        <f t="shared" si="270"/>
        <v>Yes</v>
      </c>
      <c r="J462" s="18" t="str">
        <f t="shared" si="271"/>
        <v>Yes</v>
      </c>
      <c r="K462" s="21">
        <v>460</v>
      </c>
      <c r="L462" s="5" t="s">
        <v>1158</v>
      </c>
      <c r="M462" s="5" t="s">
        <v>1159</v>
      </c>
      <c r="N462" s="5" t="s">
        <v>2266</v>
      </c>
      <c r="O462" s="5" t="s">
        <v>149</v>
      </c>
      <c r="P462" s="5" t="s">
        <v>4001</v>
      </c>
      <c r="Q462" s="32" t="s">
        <v>4002</v>
      </c>
      <c r="R462" s="21">
        <v>1</v>
      </c>
      <c r="S462" s="33"/>
      <c r="T462" s="33"/>
      <c r="U462" s="33"/>
      <c r="V462" s="33"/>
      <c r="W462" s="33"/>
      <c r="X462" s="33"/>
      <c r="Y462" s="33"/>
      <c r="Z462" s="33"/>
      <c r="AA462" s="5" t="s">
        <v>2269</v>
      </c>
      <c r="AB462" s="5" t="s">
        <v>7237</v>
      </c>
      <c r="AC462" s="32" t="s">
        <v>7238</v>
      </c>
      <c r="AD462" s="21">
        <v>1</v>
      </c>
    </row>
    <row r="463" spans="1:30" x14ac:dyDescent="0.3">
      <c r="A463" s="18" t="str">
        <f t="shared" ref="A463:B463" si="477">IF(AND(ISNUMBER(SEARCH("Yes",C463)),ISNUMBER(SEARCH("Yes",E463)),ISNUMBER(SEARCH("Yes",G463)),ISNUMBER(SEARCH("Yes",I463))),"Yes","No")</f>
        <v>No</v>
      </c>
      <c r="B463" s="18" t="str">
        <f t="shared" si="477"/>
        <v>No</v>
      </c>
      <c r="C463" s="15" t="str">
        <f t="shared" si="264"/>
        <v>Yes</v>
      </c>
      <c r="D463" s="18" t="str">
        <f t="shared" si="265"/>
        <v>No</v>
      </c>
      <c r="E463" s="18" t="str">
        <f t="shared" si="266"/>
        <v>No</v>
      </c>
      <c r="F463" s="18" t="str">
        <f t="shared" si="267"/>
        <v>Yes</v>
      </c>
      <c r="G463" s="18" t="str">
        <f t="shared" si="268"/>
        <v>No</v>
      </c>
      <c r="H463" s="18" t="str">
        <f t="shared" si="269"/>
        <v>No</v>
      </c>
      <c r="I463" s="18" t="str">
        <f t="shared" si="270"/>
        <v>Yes</v>
      </c>
      <c r="J463" s="18" t="str">
        <f t="shared" si="271"/>
        <v>Yes</v>
      </c>
      <c r="K463" s="21">
        <v>461</v>
      </c>
      <c r="L463" s="5" t="s">
        <v>1160</v>
      </c>
      <c r="M463" s="5" t="s">
        <v>1161</v>
      </c>
      <c r="N463" s="5" t="s">
        <v>2266</v>
      </c>
      <c r="O463" s="5" t="s">
        <v>149</v>
      </c>
      <c r="P463" s="5" t="s">
        <v>7239</v>
      </c>
      <c r="Q463" s="32" t="s">
        <v>7240</v>
      </c>
      <c r="R463" s="21">
        <v>1</v>
      </c>
      <c r="S463" s="5" t="s">
        <v>149</v>
      </c>
      <c r="T463" s="5" t="s">
        <v>3121</v>
      </c>
      <c r="U463" s="32" t="s">
        <v>7241</v>
      </c>
      <c r="V463" s="21">
        <v>1</v>
      </c>
      <c r="W463" s="33"/>
      <c r="X463" s="33"/>
      <c r="Y463" s="33"/>
      <c r="Z463" s="33"/>
      <c r="AA463" s="5" t="s">
        <v>2269</v>
      </c>
      <c r="AB463" s="5" t="s">
        <v>2884</v>
      </c>
      <c r="AC463" s="32" t="s">
        <v>7242</v>
      </c>
      <c r="AD463" s="21">
        <v>1</v>
      </c>
    </row>
    <row r="464" spans="1:30" x14ac:dyDescent="0.3">
      <c r="A464" s="18" t="str">
        <f t="shared" ref="A464:B464" si="478">IF(AND(ISNUMBER(SEARCH("Yes",C464)),ISNUMBER(SEARCH("Yes",E464)),ISNUMBER(SEARCH("Yes",G464)),ISNUMBER(SEARCH("Yes",I464))),"Yes","No")</f>
        <v>No</v>
      </c>
      <c r="B464" s="18" t="str">
        <f t="shared" si="478"/>
        <v>No</v>
      </c>
      <c r="C464" s="15" t="str">
        <f t="shared" si="264"/>
        <v>No</v>
      </c>
      <c r="D464" s="18" t="str">
        <f t="shared" si="265"/>
        <v>No</v>
      </c>
      <c r="E464" s="18" t="str">
        <f t="shared" si="266"/>
        <v>No</v>
      </c>
      <c r="F464" s="18" t="str">
        <f t="shared" si="267"/>
        <v>No</v>
      </c>
      <c r="G464" s="18" t="str">
        <f t="shared" si="268"/>
        <v>No</v>
      </c>
      <c r="H464" s="18" t="str">
        <f t="shared" si="269"/>
        <v>No</v>
      </c>
      <c r="I464" s="18" t="str">
        <f t="shared" si="270"/>
        <v>Yes</v>
      </c>
      <c r="J464" s="18" t="str">
        <f t="shared" si="271"/>
        <v>Yes</v>
      </c>
      <c r="K464" s="21">
        <v>462</v>
      </c>
      <c r="L464" s="5" t="s">
        <v>1162</v>
      </c>
      <c r="M464" s="5" t="s">
        <v>1163</v>
      </c>
      <c r="N464" s="5" t="s">
        <v>2266</v>
      </c>
      <c r="O464" s="5" t="s">
        <v>149</v>
      </c>
      <c r="P464" s="5" t="s">
        <v>2394</v>
      </c>
      <c r="Q464" s="32" t="s">
        <v>7243</v>
      </c>
      <c r="R464" s="21">
        <v>1</v>
      </c>
      <c r="S464" s="33"/>
      <c r="T464" s="33"/>
      <c r="U464" s="33"/>
      <c r="V464" s="33"/>
      <c r="W464" s="33"/>
      <c r="X464" s="33"/>
      <c r="Y464" s="33"/>
      <c r="Z464" s="33"/>
      <c r="AA464" s="5" t="s">
        <v>2269</v>
      </c>
      <c r="AB464" s="5" t="s">
        <v>6489</v>
      </c>
      <c r="AC464" s="32" t="s">
        <v>7244</v>
      </c>
      <c r="AD464" s="21">
        <v>1</v>
      </c>
    </row>
    <row r="465" spans="1:30" x14ac:dyDescent="0.3">
      <c r="A465" s="18" t="str">
        <f t="shared" ref="A465:B465" si="479">IF(AND(ISNUMBER(SEARCH("Yes",C465)),ISNUMBER(SEARCH("Yes",E465)),ISNUMBER(SEARCH("Yes",G465)),ISNUMBER(SEARCH("Yes",I465))),"Yes","No")</f>
        <v>No</v>
      </c>
      <c r="B465" s="18" t="str">
        <f t="shared" si="479"/>
        <v>No</v>
      </c>
      <c r="C465" s="15" t="str">
        <f t="shared" si="264"/>
        <v>No</v>
      </c>
      <c r="D465" s="18" t="str">
        <f t="shared" si="265"/>
        <v>No</v>
      </c>
      <c r="E465" s="18" t="str">
        <f t="shared" si="266"/>
        <v>No</v>
      </c>
      <c r="F465" s="18" t="str">
        <f t="shared" si="267"/>
        <v>No</v>
      </c>
      <c r="G465" s="18" t="str">
        <f t="shared" si="268"/>
        <v>No</v>
      </c>
      <c r="H465" s="18" t="str">
        <f t="shared" si="269"/>
        <v>No</v>
      </c>
      <c r="I465" s="18" t="str">
        <f t="shared" si="270"/>
        <v>Yes</v>
      </c>
      <c r="J465" s="18" t="str">
        <f t="shared" si="271"/>
        <v>Yes</v>
      </c>
      <c r="K465" s="21">
        <v>463</v>
      </c>
      <c r="L465" s="5" t="s">
        <v>1164</v>
      </c>
      <c r="M465" s="5" t="s">
        <v>1165</v>
      </c>
      <c r="N465" s="5" t="s">
        <v>2266</v>
      </c>
      <c r="O465" s="5" t="s">
        <v>149</v>
      </c>
      <c r="P465" s="5" t="s">
        <v>2309</v>
      </c>
      <c r="Q465" s="32" t="s">
        <v>4012</v>
      </c>
      <c r="R465" s="21">
        <v>1</v>
      </c>
      <c r="S465" s="33"/>
      <c r="T465" s="33"/>
      <c r="U465" s="33"/>
      <c r="V465" s="33"/>
      <c r="W465" s="33"/>
      <c r="X465" s="33"/>
      <c r="Y465" s="33"/>
      <c r="Z465" s="33"/>
      <c r="AA465" s="5" t="s">
        <v>2269</v>
      </c>
      <c r="AB465" s="5" t="s">
        <v>4013</v>
      </c>
      <c r="AC465" s="32" t="s">
        <v>7245</v>
      </c>
      <c r="AD465" s="21">
        <v>1</v>
      </c>
    </row>
    <row r="466" spans="1:30" x14ac:dyDescent="0.3">
      <c r="A466" s="18" t="str">
        <f t="shared" ref="A466:B466" si="480">IF(AND(ISNUMBER(SEARCH("Yes",C466)),ISNUMBER(SEARCH("Yes",E466)),ISNUMBER(SEARCH("Yes",G466)),ISNUMBER(SEARCH("Yes",I466))),"Yes","No")</f>
        <v>No</v>
      </c>
      <c r="B466" s="18" t="str">
        <f t="shared" si="480"/>
        <v>No</v>
      </c>
      <c r="C466" s="15" t="str">
        <f t="shared" si="264"/>
        <v>No</v>
      </c>
      <c r="D466" s="18" t="str">
        <f t="shared" si="265"/>
        <v>No</v>
      </c>
      <c r="E466" s="18" t="str">
        <f t="shared" si="266"/>
        <v>No</v>
      </c>
      <c r="F466" s="18" t="str">
        <f t="shared" si="267"/>
        <v>No</v>
      </c>
      <c r="G466" s="18" t="str">
        <f t="shared" si="268"/>
        <v>No</v>
      </c>
      <c r="H466" s="18" t="str">
        <f t="shared" si="269"/>
        <v>No</v>
      </c>
      <c r="I466" s="18" t="str">
        <f t="shared" si="270"/>
        <v>Yes</v>
      </c>
      <c r="J466" s="18" t="str">
        <f t="shared" si="271"/>
        <v>Yes</v>
      </c>
      <c r="K466" s="21">
        <v>464</v>
      </c>
      <c r="L466" s="5" t="s">
        <v>1166</v>
      </c>
      <c r="M466" s="5" t="s">
        <v>1167</v>
      </c>
      <c r="N466" s="5" t="s">
        <v>2266</v>
      </c>
      <c r="O466" s="5" t="s">
        <v>149</v>
      </c>
      <c r="P466" s="5" t="s">
        <v>2305</v>
      </c>
      <c r="Q466" s="32" t="s">
        <v>7246</v>
      </c>
      <c r="R466" s="21">
        <v>1</v>
      </c>
      <c r="S466" s="33"/>
      <c r="T466" s="33"/>
      <c r="U466" s="33"/>
      <c r="V466" s="33"/>
      <c r="W466" s="33"/>
      <c r="X466" s="33"/>
      <c r="Y466" s="33"/>
      <c r="Z466" s="33"/>
      <c r="AA466" s="5" t="s">
        <v>2269</v>
      </c>
      <c r="AB466" s="5" t="s">
        <v>7247</v>
      </c>
      <c r="AC466" s="32" t="s">
        <v>7248</v>
      </c>
      <c r="AD466" s="21">
        <v>1</v>
      </c>
    </row>
    <row r="467" spans="1:30" x14ac:dyDescent="0.3">
      <c r="A467" s="18" t="str">
        <f t="shared" ref="A467:B467" si="481">IF(AND(ISNUMBER(SEARCH("Yes",C467)),ISNUMBER(SEARCH("Yes",E467)),ISNUMBER(SEARCH("Yes",G467)),ISNUMBER(SEARCH("Yes",I467))),"Yes","No")</f>
        <v>No</v>
      </c>
      <c r="B467" s="18" t="str">
        <f t="shared" si="481"/>
        <v>No</v>
      </c>
      <c r="C467" s="15" t="str">
        <f t="shared" si="264"/>
        <v>No</v>
      </c>
      <c r="D467" s="18" t="str">
        <f t="shared" si="265"/>
        <v>No</v>
      </c>
      <c r="E467" s="18" t="str">
        <f t="shared" si="266"/>
        <v>No</v>
      </c>
      <c r="F467" s="18" t="str">
        <f t="shared" si="267"/>
        <v>No</v>
      </c>
      <c r="G467" s="18" t="str">
        <f t="shared" si="268"/>
        <v>No</v>
      </c>
      <c r="H467" s="18" t="str">
        <f t="shared" si="269"/>
        <v>No</v>
      </c>
      <c r="I467" s="18" t="str">
        <f t="shared" si="270"/>
        <v>Yes</v>
      </c>
      <c r="J467" s="18" t="str">
        <f t="shared" si="271"/>
        <v>Yes</v>
      </c>
      <c r="K467" s="21">
        <v>465</v>
      </c>
      <c r="L467" s="5" t="s">
        <v>1168</v>
      </c>
      <c r="M467" s="5" t="s">
        <v>1169</v>
      </c>
      <c r="N467" s="5" t="s">
        <v>2266</v>
      </c>
      <c r="O467" s="5" t="s">
        <v>149</v>
      </c>
      <c r="P467" s="5" t="s">
        <v>2351</v>
      </c>
      <c r="Q467" s="32" t="s">
        <v>7249</v>
      </c>
      <c r="R467" s="21">
        <v>1</v>
      </c>
      <c r="S467" s="33"/>
      <c r="T467" s="33"/>
      <c r="U467" s="33"/>
      <c r="V467" s="33"/>
      <c r="W467" s="33"/>
      <c r="X467" s="33"/>
      <c r="Y467" s="33"/>
      <c r="Z467" s="33"/>
      <c r="AA467" s="5" t="s">
        <v>2269</v>
      </c>
      <c r="AB467" s="5" t="s">
        <v>2668</v>
      </c>
      <c r="AC467" s="32" t="s">
        <v>2346</v>
      </c>
      <c r="AD467" s="21">
        <v>1</v>
      </c>
    </row>
    <row r="468" spans="1:30" x14ac:dyDescent="0.3">
      <c r="A468" s="18" t="str">
        <f t="shared" ref="A468:B468" si="482">IF(AND(ISNUMBER(SEARCH("Yes",C468)),ISNUMBER(SEARCH("Yes",E468)),ISNUMBER(SEARCH("Yes",G468)),ISNUMBER(SEARCH("Yes",I468))),"Yes","No")</f>
        <v>Yes</v>
      </c>
      <c r="B468" s="18" t="str">
        <f t="shared" si="482"/>
        <v>No</v>
      </c>
      <c r="C468" s="15" t="str">
        <f t="shared" si="264"/>
        <v>Yes</v>
      </c>
      <c r="D468" s="18" t="str">
        <f t="shared" si="265"/>
        <v>No</v>
      </c>
      <c r="E468" s="18" t="str">
        <f t="shared" si="266"/>
        <v>Yes</v>
      </c>
      <c r="F468" s="18" t="str">
        <f t="shared" si="267"/>
        <v>Yes</v>
      </c>
      <c r="G468" s="18" t="str">
        <f t="shared" si="268"/>
        <v>Yes</v>
      </c>
      <c r="H468" s="18" t="str">
        <f t="shared" si="269"/>
        <v>Yes</v>
      </c>
      <c r="I468" s="18" t="str">
        <f t="shared" si="270"/>
        <v>Yes</v>
      </c>
      <c r="J468" s="18" t="str">
        <f t="shared" si="271"/>
        <v>No</v>
      </c>
      <c r="K468" s="21">
        <v>466</v>
      </c>
      <c r="L468" s="5" t="s">
        <v>323</v>
      </c>
      <c r="M468" s="5" t="s">
        <v>324</v>
      </c>
      <c r="N468" s="5" t="s">
        <v>2266</v>
      </c>
      <c r="O468" s="5" t="s">
        <v>149</v>
      </c>
      <c r="P468" s="5" t="s">
        <v>2744</v>
      </c>
      <c r="Q468" s="32" t="s">
        <v>7250</v>
      </c>
      <c r="R468" s="21">
        <v>1</v>
      </c>
      <c r="S468" s="5" t="s">
        <v>2269</v>
      </c>
      <c r="T468" s="5" t="s">
        <v>7251</v>
      </c>
      <c r="U468" s="32" t="s">
        <v>4021</v>
      </c>
      <c r="V468" s="21">
        <v>1</v>
      </c>
      <c r="W468" s="5" t="s">
        <v>2269</v>
      </c>
      <c r="X468" s="5" t="s">
        <v>4022</v>
      </c>
      <c r="Y468" s="32" t="s">
        <v>7252</v>
      </c>
      <c r="Z468" s="21">
        <v>1</v>
      </c>
      <c r="AA468" s="5" t="s">
        <v>149</v>
      </c>
      <c r="AB468" s="5" t="s">
        <v>3028</v>
      </c>
      <c r="AC468" s="32" t="s">
        <v>7253</v>
      </c>
      <c r="AD468" s="21">
        <v>1</v>
      </c>
    </row>
    <row r="469" spans="1:30" x14ac:dyDescent="0.3">
      <c r="A469" s="18" t="str">
        <f t="shared" ref="A469:B469" si="483">IF(AND(ISNUMBER(SEARCH("Yes",C469)),ISNUMBER(SEARCH("Yes",E469)),ISNUMBER(SEARCH("Yes",G469)),ISNUMBER(SEARCH("Yes",I469))),"Yes","No")</f>
        <v>Yes</v>
      </c>
      <c r="B469" s="18" t="str">
        <f t="shared" si="483"/>
        <v>Yes</v>
      </c>
      <c r="C469" s="15" t="str">
        <f t="shared" si="264"/>
        <v>Yes</v>
      </c>
      <c r="D469" s="18" t="str">
        <f t="shared" si="265"/>
        <v>Yes</v>
      </c>
      <c r="E469" s="18" t="str">
        <f t="shared" si="266"/>
        <v>Yes</v>
      </c>
      <c r="F469" s="18" t="str">
        <f t="shared" si="267"/>
        <v>Yes</v>
      </c>
      <c r="G469" s="18" t="str">
        <f t="shared" si="268"/>
        <v>Yes</v>
      </c>
      <c r="H469" s="18" t="str">
        <f t="shared" si="269"/>
        <v>Yes</v>
      </c>
      <c r="I469" s="18" t="str">
        <f t="shared" si="270"/>
        <v>Yes</v>
      </c>
      <c r="J469" s="18" t="str">
        <f t="shared" si="271"/>
        <v>Yes</v>
      </c>
      <c r="K469" s="21">
        <v>467</v>
      </c>
      <c r="L469" s="5" t="s">
        <v>85</v>
      </c>
      <c r="M469" s="5" t="s">
        <v>86</v>
      </c>
      <c r="N469" s="5" t="s">
        <v>2266</v>
      </c>
      <c r="O469" s="5" t="s">
        <v>21</v>
      </c>
      <c r="P469" s="5" t="s">
        <v>2767</v>
      </c>
      <c r="Q469" s="32" t="s">
        <v>7254</v>
      </c>
      <c r="R469" s="21">
        <v>1</v>
      </c>
      <c r="S469" s="5" t="s">
        <v>21</v>
      </c>
      <c r="T469" s="5" t="s">
        <v>7255</v>
      </c>
      <c r="U469" s="32" t="s">
        <v>7256</v>
      </c>
      <c r="V469" s="21">
        <v>1</v>
      </c>
      <c r="W469" s="5" t="s">
        <v>21</v>
      </c>
      <c r="X469" s="5" t="s">
        <v>7257</v>
      </c>
      <c r="Y469" s="32" t="s">
        <v>7258</v>
      </c>
      <c r="Z469" s="21">
        <v>1</v>
      </c>
      <c r="AA469" s="5" t="s">
        <v>2269</v>
      </c>
      <c r="AB469" s="5" t="s">
        <v>4032</v>
      </c>
      <c r="AC469" s="32" t="s">
        <v>4033</v>
      </c>
      <c r="AD469" s="21">
        <v>1</v>
      </c>
    </row>
    <row r="470" spans="1:30" x14ac:dyDescent="0.3">
      <c r="A470" s="18" t="str">
        <f t="shared" ref="A470:B470" si="484">IF(AND(ISNUMBER(SEARCH("Yes",C470)),ISNUMBER(SEARCH("Yes",E470)),ISNUMBER(SEARCH("Yes",G470)),ISNUMBER(SEARCH("Yes",I470))),"Yes","No")</f>
        <v>No</v>
      </c>
      <c r="B470" s="18" t="str">
        <f t="shared" si="484"/>
        <v>No</v>
      </c>
      <c r="C470" s="15" t="str">
        <f t="shared" si="264"/>
        <v>No</v>
      </c>
      <c r="D470" s="18" t="str">
        <f t="shared" si="265"/>
        <v>No</v>
      </c>
      <c r="E470" s="18" t="str">
        <f t="shared" si="266"/>
        <v>No</v>
      </c>
      <c r="F470" s="18" t="str">
        <f t="shared" si="267"/>
        <v>No</v>
      </c>
      <c r="G470" s="18" t="str">
        <f t="shared" si="268"/>
        <v>No</v>
      </c>
      <c r="H470" s="18" t="str">
        <f t="shared" si="269"/>
        <v>No</v>
      </c>
      <c r="I470" s="18" t="str">
        <f t="shared" si="270"/>
        <v>Yes</v>
      </c>
      <c r="J470" s="18" t="str">
        <f t="shared" si="271"/>
        <v>Yes</v>
      </c>
      <c r="K470" s="21">
        <v>468</v>
      </c>
      <c r="L470" s="5" t="s">
        <v>1170</v>
      </c>
      <c r="M470" s="5" t="s">
        <v>1171</v>
      </c>
      <c r="N470" s="5" t="s">
        <v>2266</v>
      </c>
      <c r="O470" s="5" t="s">
        <v>149</v>
      </c>
      <c r="P470" s="5" t="s">
        <v>3940</v>
      </c>
      <c r="Q470" s="32" t="s">
        <v>4034</v>
      </c>
      <c r="R470" s="21">
        <v>1</v>
      </c>
      <c r="S470" s="33"/>
      <c r="T470" s="33"/>
      <c r="U470" s="33"/>
      <c r="V470" s="33"/>
      <c r="W470" s="33"/>
      <c r="X470" s="33"/>
      <c r="Y470" s="33"/>
      <c r="Z470" s="33"/>
      <c r="AA470" s="5" t="s">
        <v>2269</v>
      </c>
      <c r="AB470" s="5" t="s">
        <v>7259</v>
      </c>
      <c r="AC470" s="32" t="s">
        <v>7260</v>
      </c>
      <c r="AD470" s="21">
        <v>1</v>
      </c>
    </row>
    <row r="471" spans="1:30" x14ac:dyDescent="0.3">
      <c r="A471" s="18" t="str">
        <f t="shared" ref="A471:B471" si="485">IF(AND(ISNUMBER(SEARCH("Yes",C471)),ISNUMBER(SEARCH("Yes",E471)),ISNUMBER(SEARCH("Yes",G471)),ISNUMBER(SEARCH("Yes",I471))),"Yes","No")</f>
        <v>No</v>
      </c>
      <c r="B471" s="18" t="str">
        <f t="shared" si="485"/>
        <v>No</v>
      </c>
      <c r="C471" s="15" t="str">
        <f t="shared" si="264"/>
        <v>No</v>
      </c>
      <c r="D471" s="18" t="str">
        <f t="shared" si="265"/>
        <v>No</v>
      </c>
      <c r="E471" s="18" t="str">
        <f t="shared" si="266"/>
        <v>No</v>
      </c>
      <c r="F471" s="18" t="str">
        <f t="shared" si="267"/>
        <v>No</v>
      </c>
      <c r="G471" s="18" t="str">
        <f t="shared" si="268"/>
        <v>No</v>
      </c>
      <c r="H471" s="18" t="str">
        <f t="shared" si="269"/>
        <v>No</v>
      </c>
      <c r="I471" s="18" t="str">
        <f t="shared" si="270"/>
        <v>Yes</v>
      </c>
      <c r="J471" s="18" t="str">
        <f t="shared" si="271"/>
        <v>Yes</v>
      </c>
      <c r="K471" s="21">
        <v>469</v>
      </c>
      <c r="L471" s="5" t="s">
        <v>1172</v>
      </c>
      <c r="M471" s="5" t="s">
        <v>1173</v>
      </c>
      <c r="N471" s="5" t="s">
        <v>2266</v>
      </c>
      <c r="O471" s="5" t="s">
        <v>149</v>
      </c>
      <c r="P471" s="5" t="s">
        <v>3185</v>
      </c>
      <c r="Q471" s="32" t="s">
        <v>7261</v>
      </c>
      <c r="R471" s="21">
        <v>1</v>
      </c>
      <c r="S471" s="33"/>
      <c r="T471" s="33"/>
      <c r="U471" s="33"/>
      <c r="V471" s="33"/>
      <c r="W471" s="33"/>
      <c r="X471" s="33"/>
      <c r="Y471" s="33"/>
      <c r="Z471" s="33"/>
      <c r="AA471" s="5" t="s">
        <v>2269</v>
      </c>
      <c r="AB471" s="5" t="s">
        <v>7262</v>
      </c>
      <c r="AC471" s="32" t="s">
        <v>7263</v>
      </c>
      <c r="AD471" s="21">
        <v>1</v>
      </c>
    </row>
    <row r="472" spans="1:30" x14ac:dyDescent="0.3">
      <c r="A472" s="18" t="str">
        <f t="shared" ref="A472:B472" si="486">IF(AND(ISNUMBER(SEARCH("Yes",C472)),ISNUMBER(SEARCH("Yes",E472)),ISNUMBER(SEARCH("Yes",G472)),ISNUMBER(SEARCH("Yes",I472))),"Yes","No")</f>
        <v>No</v>
      </c>
      <c r="B472" s="18" t="str">
        <f t="shared" si="486"/>
        <v>No</v>
      </c>
      <c r="C472" s="15" t="str">
        <f t="shared" si="264"/>
        <v>No</v>
      </c>
      <c r="D472" s="18" t="str">
        <f t="shared" si="265"/>
        <v>No</v>
      </c>
      <c r="E472" s="18" t="str">
        <f t="shared" si="266"/>
        <v>No</v>
      </c>
      <c r="F472" s="18" t="str">
        <f t="shared" si="267"/>
        <v>No</v>
      </c>
      <c r="G472" s="18" t="str">
        <f t="shared" si="268"/>
        <v>No</v>
      </c>
      <c r="H472" s="18" t="str">
        <f t="shared" si="269"/>
        <v>No</v>
      </c>
      <c r="I472" s="18" t="str">
        <f t="shared" si="270"/>
        <v>Yes</v>
      </c>
      <c r="J472" s="18" t="str">
        <f t="shared" si="271"/>
        <v>Yes</v>
      </c>
      <c r="K472" s="21">
        <v>470</v>
      </c>
      <c r="L472" s="5" t="s">
        <v>1174</v>
      </c>
      <c r="M472" s="5" t="s">
        <v>1175</v>
      </c>
      <c r="N472" s="5" t="s">
        <v>2266</v>
      </c>
      <c r="O472" s="5" t="s">
        <v>149</v>
      </c>
      <c r="P472" s="5" t="s">
        <v>2390</v>
      </c>
      <c r="Q472" s="32" t="s">
        <v>4039</v>
      </c>
      <c r="R472" s="21">
        <v>1</v>
      </c>
      <c r="S472" s="33"/>
      <c r="T472" s="33"/>
      <c r="U472" s="33"/>
      <c r="V472" s="33"/>
      <c r="W472" s="33"/>
      <c r="X472" s="33"/>
      <c r="Y472" s="33"/>
      <c r="Z472" s="33"/>
      <c r="AA472" s="5" t="s">
        <v>2269</v>
      </c>
      <c r="AB472" s="5" t="s">
        <v>2381</v>
      </c>
      <c r="AC472" s="32" t="s">
        <v>7264</v>
      </c>
      <c r="AD472" s="21">
        <v>1</v>
      </c>
    </row>
    <row r="473" spans="1:30" x14ac:dyDescent="0.3">
      <c r="A473" s="18" t="str">
        <f t="shared" ref="A473:B473" si="487">IF(AND(ISNUMBER(SEARCH("Yes",C473)),ISNUMBER(SEARCH("Yes",E473)),ISNUMBER(SEARCH("Yes",G473)),ISNUMBER(SEARCH("Yes",I473))),"Yes","No")</f>
        <v>No</v>
      </c>
      <c r="B473" s="18" t="str">
        <f t="shared" si="487"/>
        <v>No</v>
      </c>
      <c r="C473" s="15" t="str">
        <f t="shared" si="264"/>
        <v>No</v>
      </c>
      <c r="D473" s="18" t="str">
        <f t="shared" si="265"/>
        <v>No</v>
      </c>
      <c r="E473" s="18" t="str">
        <f t="shared" si="266"/>
        <v>No</v>
      </c>
      <c r="F473" s="18" t="str">
        <f t="shared" si="267"/>
        <v>No</v>
      </c>
      <c r="G473" s="18" t="str">
        <f t="shared" si="268"/>
        <v>No</v>
      </c>
      <c r="H473" s="18" t="str">
        <f t="shared" si="269"/>
        <v>No</v>
      </c>
      <c r="I473" s="18" t="str">
        <f t="shared" si="270"/>
        <v>Yes</v>
      </c>
      <c r="J473" s="18" t="str">
        <f t="shared" si="271"/>
        <v>No</v>
      </c>
      <c r="K473" s="21">
        <v>471</v>
      </c>
      <c r="L473" s="5" t="s">
        <v>1176</v>
      </c>
      <c r="M473" s="5" t="s">
        <v>1177</v>
      </c>
      <c r="N473" s="5" t="s">
        <v>2266</v>
      </c>
      <c r="O473" s="5" t="s">
        <v>149</v>
      </c>
      <c r="P473" s="5" t="s">
        <v>7265</v>
      </c>
      <c r="Q473" s="32" t="s">
        <v>7266</v>
      </c>
      <c r="R473" s="21">
        <v>1</v>
      </c>
      <c r="S473" s="33"/>
      <c r="T473" s="33"/>
      <c r="U473" s="33"/>
      <c r="V473" s="33"/>
      <c r="W473" s="33"/>
      <c r="X473" s="33"/>
      <c r="Y473" s="33"/>
      <c r="Z473" s="33"/>
      <c r="AA473" s="5" t="s">
        <v>149</v>
      </c>
      <c r="AB473" s="5" t="s">
        <v>2890</v>
      </c>
      <c r="AC473" s="32" t="s">
        <v>3200</v>
      </c>
      <c r="AD473" s="21">
        <v>1</v>
      </c>
    </row>
    <row r="474" spans="1:30" x14ac:dyDescent="0.3">
      <c r="A474" s="18" t="str">
        <f t="shared" ref="A474:B474" si="488">IF(AND(ISNUMBER(SEARCH("Yes",C474)),ISNUMBER(SEARCH("Yes",E474)),ISNUMBER(SEARCH("Yes",G474)),ISNUMBER(SEARCH("Yes",I474))),"Yes","No")</f>
        <v>No</v>
      </c>
      <c r="B474" s="18" t="str">
        <f t="shared" si="488"/>
        <v>No</v>
      </c>
      <c r="C474" s="15" t="str">
        <f t="shared" si="264"/>
        <v>No</v>
      </c>
      <c r="D474" s="18" t="str">
        <f t="shared" si="265"/>
        <v>No</v>
      </c>
      <c r="E474" s="18" t="str">
        <f t="shared" si="266"/>
        <v>No</v>
      </c>
      <c r="F474" s="18" t="str">
        <f t="shared" si="267"/>
        <v>No</v>
      </c>
      <c r="G474" s="18" t="str">
        <f t="shared" si="268"/>
        <v>No</v>
      </c>
      <c r="H474" s="18" t="str">
        <f t="shared" si="269"/>
        <v>No</v>
      </c>
      <c r="I474" s="18" t="str">
        <f t="shared" si="270"/>
        <v>Yes</v>
      </c>
      <c r="J474" s="18" t="str">
        <f t="shared" si="271"/>
        <v>Yes</v>
      </c>
      <c r="K474" s="21">
        <v>472</v>
      </c>
      <c r="L474" s="5" t="s">
        <v>1178</v>
      </c>
      <c r="M474" s="5" t="s">
        <v>1179</v>
      </c>
      <c r="N474" s="5" t="s">
        <v>2266</v>
      </c>
      <c r="O474" s="5" t="s">
        <v>149</v>
      </c>
      <c r="P474" s="5" t="s">
        <v>2408</v>
      </c>
      <c r="Q474" s="32" t="s">
        <v>7267</v>
      </c>
      <c r="R474" s="21">
        <v>1</v>
      </c>
      <c r="S474" s="33"/>
      <c r="T474" s="33"/>
      <c r="U474" s="33"/>
      <c r="V474" s="33"/>
      <c r="W474" s="33"/>
      <c r="X474" s="33"/>
      <c r="Y474" s="33"/>
      <c r="Z474" s="33"/>
      <c r="AA474" s="5" t="s">
        <v>2269</v>
      </c>
      <c r="AB474" s="5" t="s">
        <v>2282</v>
      </c>
      <c r="AC474" s="32" t="s">
        <v>2283</v>
      </c>
      <c r="AD474" s="21">
        <v>1</v>
      </c>
    </row>
    <row r="475" spans="1:30" x14ac:dyDescent="0.3">
      <c r="A475" s="18" t="str">
        <f t="shared" ref="A475:B475" si="489">IF(AND(ISNUMBER(SEARCH("Yes",C475)),ISNUMBER(SEARCH("Yes",E475)),ISNUMBER(SEARCH("Yes",G475)),ISNUMBER(SEARCH("Yes",I475))),"Yes","No")</f>
        <v>No</v>
      </c>
      <c r="B475" s="18" t="str">
        <f t="shared" si="489"/>
        <v>No</v>
      </c>
      <c r="C475" s="15" t="str">
        <f t="shared" si="264"/>
        <v>No</v>
      </c>
      <c r="D475" s="18" t="str">
        <f t="shared" si="265"/>
        <v>No</v>
      </c>
      <c r="E475" s="18" t="str">
        <f t="shared" si="266"/>
        <v>No</v>
      </c>
      <c r="F475" s="18" t="str">
        <f t="shared" si="267"/>
        <v>No</v>
      </c>
      <c r="G475" s="18" t="str">
        <f t="shared" si="268"/>
        <v>No</v>
      </c>
      <c r="H475" s="18" t="str">
        <f t="shared" si="269"/>
        <v>No</v>
      </c>
      <c r="I475" s="18" t="str">
        <f t="shared" si="270"/>
        <v>Yes</v>
      </c>
      <c r="J475" s="18" t="str">
        <f t="shared" si="271"/>
        <v>Yes</v>
      </c>
      <c r="K475" s="21">
        <v>473</v>
      </c>
      <c r="L475" s="5" t="s">
        <v>1180</v>
      </c>
      <c r="M475" s="5" t="s">
        <v>1181</v>
      </c>
      <c r="N475" s="5" t="s">
        <v>2266</v>
      </c>
      <c r="O475" s="5" t="s">
        <v>149</v>
      </c>
      <c r="P475" s="5" t="s">
        <v>6844</v>
      </c>
      <c r="Q475" s="32" t="s">
        <v>4046</v>
      </c>
      <c r="R475" s="21">
        <v>1</v>
      </c>
      <c r="S475" s="33"/>
      <c r="T475" s="33"/>
      <c r="U475" s="33"/>
      <c r="V475" s="33"/>
      <c r="W475" s="33"/>
      <c r="X475" s="33"/>
      <c r="Y475" s="33"/>
      <c r="Z475" s="33"/>
      <c r="AA475" s="5" t="s">
        <v>2269</v>
      </c>
      <c r="AB475" s="5" t="s">
        <v>7268</v>
      </c>
      <c r="AC475" s="32" t="s">
        <v>7269</v>
      </c>
      <c r="AD475" s="21">
        <v>1</v>
      </c>
    </row>
    <row r="476" spans="1:30" x14ac:dyDescent="0.3">
      <c r="A476" s="18" t="str">
        <f t="shared" ref="A476:B476" si="490">IF(AND(ISNUMBER(SEARCH("Yes",C476)),ISNUMBER(SEARCH("Yes",E476)),ISNUMBER(SEARCH("Yes",G476)),ISNUMBER(SEARCH("Yes",I476))),"Yes","No")</f>
        <v>No</v>
      </c>
      <c r="B476" s="18" t="str">
        <f t="shared" si="490"/>
        <v>No</v>
      </c>
      <c r="C476" s="15" t="str">
        <f t="shared" si="264"/>
        <v>No</v>
      </c>
      <c r="D476" s="18" t="str">
        <f t="shared" si="265"/>
        <v>No</v>
      </c>
      <c r="E476" s="18" t="str">
        <f t="shared" si="266"/>
        <v>No</v>
      </c>
      <c r="F476" s="18" t="str">
        <f t="shared" si="267"/>
        <v>No</v>
      </c>
      <c r="G476" s="18" t="str">
        <f t="shared" si="268"/>
        <v>No</v>
      </c>
      <c r="H476" s="18" t="str">
        <f t="shared" si="269"/>
        <v>No</v>
      </c>
      <c r="I476" s="18" t="str">
        <f t="shared" si="270"/>
        <v>Yes</v>
      </c>
      <c r="J476" s="18" t="str">
        <f t="shared" si="271"/>
        <v>Yes</v>
      </c>
      <c r="K476" s="21">
        <v>474</v>
      </c>
      <c r="L476" s="5" t="s">
        <v>1182</v>
      </c>
      <c r="M476" s="5" t="s">
        <v>1183</v>
      </c>
      <c r="N476" s="5" t="s">
        <v>2266</v>
      </c>
      <c r="O476" s="5" t="s">
        <v>149</v>
      </c>
      <c r="P476" s="5" t="s">
        <v>2496</v>
      </c>
      <c r="Q476" s="32" t="s">
        <v>2758</v>
      </c>
      <c r="R476" s="21">
        <v>1</v>
      </c>
      <c r="S476" s="33"/>
      <c r="T476" s="33"/>
      <c r="U476" s="33"/>
      <c r="V476" s="33"/>
      <c r="W476" s="33"/>
      <c r="X476" s="33"/>
      <c r="Y476" s="33"/>
      <c r="Z476" s="33"/>
      <c r="AA476" s="5" t="s">
        <v>2269</v>
      </c>
      <c r="AB476" s="5" t="s">
        <v>7270</v>
      </c>
      <c r="AC476" s="32" t="s">
        <v>7271</v>
      </c>
      <c r="AD476" s="21">
        <v>1</v>
      </c>
    </row>
    <row r="477" spans="1:30" x14ac:dyDescent="0.3">
      <c r="A477" s="18" t="str">
        <f t="shared" ref="A477:B477" si="491">IF(AND(ISNUMBER(SEARCH("Yes",C477)),ISNUMBER(SEARCH("Yes",E477)),ISNUMBER(SEARCH("Yes",G477)),ISNUMBER(SEARCH("Yes",I477))),"Yes","No")</f>
        <v>No</v>
      </c>
      <c r="B477" s="18" t="str">
        <f t="shared" si="491"/>
        <v>No</v>
      </c>
      <c r="C477" s="15" t="str">
        <f t="shared" si="264"/>
        <v>No</v>
      </c>
      <c r="D477" s="18" t="str">
        <f t="shared" si="265"/>
        <v>No</v>
      </c>
      <c r="E477" s="18" t="str">
        <f t="shared" si="266"/>
        <v>No</v>
      </c>
      <c r="F477" s="18" t="str">
        <f t="shared" si="267"/>
        <v>No</v>
      </c>
      <c r="G477" s="18" t="str">
        <f t="shared" si="268"/>
        <v>No</v>
      </c>
      <c r="H477" s="18" t="str">
        <f t="shared" si="269"/>
        <v>No</v>
      </c>
      <c r="I477" s="18" t="str">
        <f t="shared" si="270"/>
        <v>Yes</v>
      </c>
      <c r="J477" s="18" t="str">
        <f t="shared" si="271"/>
        <v>Yes</v>
      </c>
      <c r="K477" s="21">
        <v>475</v>
      </c>
      <c r="L477" s="5" t="s">
        <v>1184</v>
      </c>
      <c r="M477" s="5" t="s">
        <v>1185</v>
      </c>
      <c r="N477" s="5" t="s">
        <v>2266</v>
      </c>
      <c r="O477" s="5" t="s">
        <v>149</v>
      </c>
      <c r="P477" s="5" t="s">
        <v>2390</v>
      </c>
      <c r="Q477" s="32" t="s">
        <v>7272</v>
      </c>
      <c r="R477" s="21">
        <v>1</v>
      </c>
      <c r="S477" s="33"/>
      <c r="T477" s="33"/>
      <c r="U477" s="33"/>
      <c r="V477" s="33"/>
      <c r="W477" s="33"/>
      <c r="X477" s="33"/>
      <c r="Y477" s="33"/>
      <c r="Z477" s="33"/>
      <c r="AA477" s="5" t="s">
        <v>2269</v>
      </c>
      <c r="AB477" s="5" t="s">
        <v>7273</v>
      </c>
      <c r="AC477" s="32" t="s">
        <v>7274</v>
      </c>
      <c r="AD477" s="21">
        <v>1</v>
      </c>
    </row>
    <row r="478" spans="1:30" x14ac:dyDescent="0.3">
      <c r="A478" s="18" t="str">
        <f t="shared" ref="A478:B478" si="492">IF(AND(ISNUMBER(SEARCH("Yes",C478)),ISNUMBER(SEARCH("Yes",E478)),ISNUMBER(SEARCH("Yes",G478)),ISNUMBER(SEARCH("Yes",I478))),"Yes","No")</f>
        <v>No</v>
      </c>
      <c r="B478" s="18" t="str">
        <f t="shared" si="492"/>
        <v>No</v>
      </c>
      <c r="C478" s="15" t="str">
        <f t="shared" si="264"/>
        <v>No</v>
      </c>
      <c r="D478" s="18" t="str">
        <f t="shared" si="265"/>
        <v>No</v>
      </c>
      <c r="E478" s="18" t="str">
        <f t="shared" si="266"/>
        <v>No</v>
      </c>
      <c r="F478" s="18" t="str">
        <f t="shared" si="267"/>
        <v>No</v>
      </c>
      <c r="G478" s="18" t="str">
        <f t="shared" si="268"/>
        <v>No</v>
      </c>
      <c r="H478" s="18" t="str">
        <f t="shared" si="269"/>
        <v>No</v>
      </c>
      <c r="I478" s="18" t="str">
        <f t="shared" si="270"/>
        <v>Yes</v>
      </c>
      <c r="J478" s="18" t="str">
        <f t="shared" si="271"/>
        <v>Yes</v>
      </c>
      <c r="K478" s="21">
        <v>476</v>
      </c>
      <c r="L478" s="5" t="s">
        <v>1186</v>
      </c>
      <c r="M478" s="5" t="s">
        <v>1187</v>
      </c>
      <c r="N478" s="5" t="s">
        <v>2266</v>
      </c>
      <c r="O478" s="5" t="s">
        <v>149</v>
      </c>
      <c r="P478" s="5" t="s">
        <v>2351</v>
      </c>
      <c r="Q478" s="32" t="s">
        <v>4475</v>
      </c>
      <c r="R478" s="21">
        <v>1</v>
      </c>
      <c r="S478" s="33"/>
      <c r="T478" s="33"/>
      <c r="U478" s="33"/>
      <c r="V478" s="33"/>
      <c r="W478" s="33"/>
      <c r="X478" s="33"/>
      <c r="Y478" s="33"/>
      <c r="Z478" s="33"/>
      <c r="AA478" s="5" t="s">
        <v>21</v>
      </c>
      <c r="AB478" s="5" t="s">
        <v>7275</v>
      </c>
      <c r="AC478" s="32" t="s">
        <v>7276</v>
      </c>
      <c r="AD478" s="21">
        <v>1</v>
      </c>
    </row>
    <row r="479" spans="1:30" x14ac:dyDescent="0.3">
      <c r="A479" s="18" t="str">
        <f t="shared" ref="A479:B479" si="493">IF(AND(ISNUMBER(SEARCH("Yes",C479)),ISNUMBER(SEARCH("Yes",E479)),ISNUMBER(SEARCH("Yes",G479)),ISNUMBER(SEARCH("Yes",I479))),"Yes","No")</f>
        <v>No</v>
      </c>
      <c r="B479" s="18" t="str">
        <f t="shared" si="493"/>
        <v>No</v>
      </c>
      <c r="C479" s="15" t="str">
        <f t="shared" si="264"/>
        <v>No</v>
      </c>
      <c r="D479" s="18" t="str">
        <f t="shared" si="265"/>
        <v>No</v>
      </c>
      <c r="E479" s="18" t="str">
        <f t="shared" si="266"/>
        <v>No</v>
      </c>
      <c r="F479" s="18" t="str">
        <f t="shared" si="267"/>
        <v>No</v>
      </c>
      <c r="G479" s="18" t="str">
        <f t="shared" si="268"/>
        <v>No</v>
      </c>
      <c r="H479" s="18" t="str">
        <f t="shared" si="269"/>
        <v>No</v>
      </c>
      <c r="I479" s="18" t="str">
        <f t="shared" si="270"/>
        <v>Yes</v>
      </c>
      <c r="J479" s="18" t="str">
        <f t="shared" si="271"/>
        <v>Yes</v>
      </c>
      <c r="K479" s="21">
        <v>477</v>
      </c>
      <c r="L479" s="5" t="s">
        <v>1188</v>
      </c>
      <c r="M479" s="5" t="s">
        <v>1189</v>
      </c>
      <c r="N479" s="5" t="s">
        <v>2266</v>
      </c>
      <c r="O479" s="5" t="s">
        <v>149</v>
      </c>
      <c r="P479" s="5" t="s">
        <v>7277</v>
      </c>
      <c r="Q479" s="32" t="s">
        <v>7278</v>
      </c>
      <c r="R479" s="21">
        <v>1</v>
      </c>
      <c r="S479" s="33"/>
      <c r="T479" s="33"/>
      <c r="U479" s="33"/>
      <c r="V479" s="33"/>
      <c r="W479" s="33"/>
      <c r="X479" s="33"/>
      <c r="Y479" s="33"/>
      <c r="Z479" s="33"/>
      <c r="AA479" s="5" t="s">
        <v>2269</v>
      </c>
      <c r="AB479" s="5" t="s">
        <v>7279</v>
      </c>
      <c r="AC479" s="32" t="s">
        <v>7280</v>
      </c>
      <c r="AD479" s="21">
        <v>1</v>
      </c>
    </row>
    <row r="480" spans="1:30" x14ac:dyDescent="0.3">
      <c r="A480" s="18" t="str">
        <f t="shared" ref="A480:B480" si="494">IF(AND(ISNUMBER(SEARCH("Yes",C480)),ISNUMBER(SEARCH("Yes",E480)),ISNUMBER(SEARCH("Yes",G480)),ISNUMBER(SEARCH("Yes",I480))),"Yes","No")</f>
        <v>No</v>
      </c>
      <c r="B480" s="18" t="str">
        <f t="shared" si="494"/>
        <v>No</v>
      </c>
      <c r="C480" s="15" t="str">
        <f t="shared" si="264"/>
        <v>No</v>
      </c>
      <c r="D480" s="18" t="str">
        <f t="shared" si="265"/>
        <v>No</v>
      </c>
      <c r="E480" s="18" t="str">
        <f t="shared" si="266"/>
        <v>No</v>
      </c>
      <c r="F480" s="18" t="str">
        <f t="shared" si="267"/>
        <v>No</v>
      </c>
      <c r="G480" s="18" t="str">
        <f t="shared" si="268"/>
        <v>No</v>
      </c>
      <c r="H480" s="18" t="str">
        <f t="shared" si="269"/>
        <v>No</v>
      </c>
      <c r="I480" s="18" t="str">
        <f t="shared" si="270"/>
        <v>Yes</v>
      </c>
      <c r="J480" s="18" t="str">
        <f t="shared" si="271"/>
        <v>Yes</v>
      </c>
      <c r="K480" s="21">
        <v>478</v>
      </c>
      <c r="L480" s="5" t="s">
        <v>1190</v>
      </c>
      <c r="M480" s="5" t="s">
        <v>1191</v>
      </c>
      <c r="N480" s="5" t="s">
        <v>2266</v>
      </c>
      <c r="O480" s="5" t="s">
        <v>149</v>
      </c>
      <c r="P480" s="5" t="s">
        <v>7281</v>
      </c>
      <c r="Q480" s="32" t="s">
        <v>7282</v>
      </c>
      <c r="R480" s="21">
        <v>1</v>
      </c>
      <c r="S480" s="33"/>
      <c r="T480" s="33"/>
      <c r="U480" s="33"/>
      <c r="V480" s="33"/>
      <c r="W480" s="33"/>
      <c r="X480" s="33"/>
      <c r="Y480" s="33"/>
      <c r="Z480" s="33"/>
      <c r="AA480" s="5" t="s">
        <v>2269</v>
      </c>
      <c r="AB480" s="5" t="s">
        <v>4061</v>
      </c>
      <c r="AC480" s="32" t="s">
        <v>7283</v>
      </c>
      <c r="AD480" s="21">
        <v>1</v>
      </c>
    </row>
    <row r="481" spans="1:30" x14ac:dyDescent="0.3">
      <c r="A481" s="18" t="str">
        <f t="shared" ref="A481:B481" si="495">IF(AND(ISNUMBER(SEARCH("Yes",C481)),ISNUMBER(SEARCH("Yes",E481)),ISNUMBER(SEARCH("Yes",G481)),ISNUMBER(SEARCH("Yes",I481))),"Yes","No")</f>
        <v>No</v>
      </c>
      <c r="B481" s="18" t="str">
        <f t="shared" si="495"/>
        <v>No</v>
      </c>
      <c r="C481" s="15" t="str">
        <f t="shared" si="264"/>
        <v>No</v>
      </c>
      <c r="D481" s="18" t="str">
        <f t="shared" si="265"/>
        <v>No</v>
      </c>
      <c r="E481" s="18" t="str">
        <f t="shared" si="266"/>
        <v>No</v>
      </c>
      <c r="F481" s="18" t="str">
        <f t="shared" si="267"/>
        <v>No</v>
      </c>
      <c r="G481" s="18" t="str">
        <f t="shared" si="268"/>
        <v>No</v>
      </c>
      <c r="H481" s="18" t="str">
        <f t="shared" si="269"/>
        <v>No</v>
      </c>
      <c r="I481" s="18" t="str">
        <f t="shared" si="270"/>
        <v>Yes</v>
      </c>
      <c r="J481" s="18" t="str">
        <f t="shared" si="271"/>
        <v>Yes</v>
      </c>
      <c r="K481" s="21">
        <v>479</v>
      </c>
      <c r="L481" s="5" t="s">
        <v>1192</v>
      </c>
      <c r="M481" s="5" t="s">
        <v>1193</v>
      </c>
      <c r="N481" s="5" t="s">
        <v>2266</v>
      </c>
      <c r="O481" s="5" t="s">
        <v>149</v>
      </c>
      <c r="P481" s="5" t="s">
        <v>2408</v>
      </c>
      <c r="Q481" s="32" t="s">
        <v>7284</v>
      </c>
      <c r="R481" s="21">
        <v>1</v>
      </c>
      <c r="S481" s="33"/>
      <c r="T481" s="33"/>
      <c r="U481" s="33"/>
      <c r="V481" s="33"/>
      <c r="W481" s="33"/>
      <c r="X481" s="33"/>
      <c r="Y481" s="33"/>
      <c r="Z481" s="33"/>
      <c r="AA481" s="5" t="s">
        <v>21</v>
      </c>
      <c r="AB481" s="5" t="s">
        <v>3156</v>
      </c>
      <c r="AC481" s="32" t="s">
        <v>7285</v>
      </c>
      <c r="AD481" s="21">
        <v>1</v>
      </c>
    </row>
    <row r="482" spans="1:30" x14ac:dyDescent="0.3">
      <c r="A482" s="18" t="str">
        <f t="shared" ref="A482:B482" si="496">IF(AND(ISNUMBER(SEARCH("Yes",C482)),ISNUMBER(SEARCH("Yes",E482)),ISNUMBER(SEARCH("Yes",G482)),ISNUMBER(SEARCH("Yes",I482))),"Yes","No")</f>
        <v>No</v>
      </c>
      <c r="B482" s="18" t="str">
        <f t="shared" si="496"/>
        <v>No</v>
      </c>
      <c r="C482" s="15" t="str">
        <f t="shared" si="264"/>
        <v>Yes</v>
      </c>
      <c r="D482" s="18" t="str">
        <f t="shared" si="265"/>
        <v>Yes</v>
      </c>
      <c r="E482" s="18" t="str">
        <f t="shared" si="266"/>
        <v>No</v>
      </c>
      <c r="F482" s="18" t="str">
        <f t="shared" si="267"/>
        <v>Yes</v>
      </c>
      <c r="G482" s="18" t="str">
        <f t="shared" si="268"/>
        <v>No</v>
      </c>
      <c r="H482" s="18" t="str">
        <f t="shared" si="269"/>
        <v>No</v>
      </c>
      <c r="I482" s="18" t="str">
        <f t="shared" si="270"/>
        <v>Yes</v>
      </c>
      <c r="J482" s="18" t="str">
        <f t="shared" si="271"/>
        <v>Yes</v>
      </c>
      <c r="K482" s="21">
        <v>480</v>
      </c>
      <c r="L482" s="5" t="s">
        <v>1194</v>
      </c>
      <c r="M482" s="5" t="s">
        <v>1195</v>
      </c>
      <c r="N482" s="5" t="s">
        <v>2266</v>
      </c>
      <c r="O482" s="5" t="s">
        <v>2269</v>
      </c>
      <c r="P482" s="5" t="s">
        <v>7286</v>
      </c>
      <c r="Q482" s="32" t="s">
        <v>7287</v>
      </c>
      <c r="R482" s="21">
        <v>1</v>
      </c>
      <c r="S482" s="5" t="s">
        <v>149</v>
      </c>
      <c r="T482" s="5" t="s">
        <v>3121</v>
      </c>
      <c r="U482" s="32" t="s">
        <v>7288</v>
      </c>
      <c r="V482" s="21">
        <v>1</v>
      </c>
      <c r="W482" s="33"/>
      <c r="X482" s="33"/>
      <c r="Y482" s="33"/>
      <c r="Z482" s="33"/>
      <c r="AA482" s="5" t="s">
        <v>2269</v>
      </c>
      <c r="AB482" s="5" t="s">
        <v>7289</v>
      </c>
      <c r="AC482" s="32" t="s">
        <v>7290</v>
      </c>
      <c r="AD482" s="21">
        <v>1</v>
      </c>
    </row>
    <row r="483" spans="1:30" x14ac:dyDescent="0.3">
      <c r="A483" s="18" t="str">
        <f t="shared" ref="A483:B483" si="497">IF(AND(ISNUMBER(SEARCH("Yes",C483)),ISNUMBER(SEARCH("Yes",E483)),ISNUMBER(SEARCH("Yes",G483)),ISNUMBER(SEARCH("Yes",I483))),"Yes","No")</f>
        <v>No</v>
      </c>
      <c r="B483" s="18" t="str">
        <f t="shared" si="497"/>
        <v>No</v>
      </c>
      <c r="C483" s="15" t="str">
        <f t="shared" si="264"/>
        <v>No</v>
      </c>
      <c r="D483" s="18" t="str">
        <f t="shared" si="265"/>
        <v>No</v>
      </c>
      <c r="E483" s="18" t="str">
        <f t="shared" si="266"/>
        <v>No</v>
      </c>
      <c r="F483" s="18" t="str">
        <f t="shared" si="267"/>
        <v>No</v>
      </c>
      <c r="G483" s="18" t="str">
        <f t="shared" si="268"/>
        <v>No</v>
      </c>
      <c r="H483" s="18" t="str">
        <f t="shared" si="269"/>
        <v>No</v>
      </c>
      <c r="I483" s="18" t="str">
        <f t="shared" si="270"/>
        <v>Yes</v>
      </c>
      <c r="J483" s="18" t="str">
        <f t="shared" si="271"/>
        <v>Yes</v>
      </c>
      <c r="K483" s="21">
        <v>481</v>
      </c>
      <c r="L483" s="5" t="s">
        <v>1196</v>
      </c>
      <c r="M483" s="5" t="s">
        <v>1197</v>
      </c>
      <c r="N483" s="5" t="s">
        <v>2266</v>
      </c>
      <c r="O483" s="5" t="s">
        <v>149</v>
      </c>
      <c r="P483" s="5" t="s">
        <v>3417</v>
      </c>
      <c r="Q483" s="32" t="s">
        <v>7291</v>
      </c>
      <c r="R483" s="21">
        <v>1</v>
      </c>
      <c r="S483" s="33"/>
      <c r="T483" s="33"/>
      <c r="U483" s="33"/>
      <c r="V483" s="33"/>
      <c r="W483" s="33"/>
      <c r="X483" s="33"/>
      <c r="Y483" s="33"/>
      <c r="Z483" s="33"/>
      <c r="AA483" s="5" t="s">
        <v>2269</v>
      </c>
      <c r="AB483" s="5" t="s">
        <v>3698</v>
      </c>
      <c r="AC483" s="32" t="s">
        <v>4073</v>
      </c>
      <c r="AD483" s="21">
        <v>1</v>
      </c>
    </row>
    <row r="484" spans="1:30" x14ac:dyDescent="0.3">
      <c r="A484" s="18" t="str">
        <f t="shared" ref="A484:B484" si="498">IF(AND(ISNUMBER(SEARCH("Yes",C484)),ISNUMBER(SEARCH("Yes",E484)),ISNUMBER(SEARCH("Yes",G484)),ISNUMBER(SEARCH("Yes",I484))),"Yes","No")</f>
        <v>No</v>
      </c>
      <c r="B484" s="18" t="str">
        <f t="shared" si="498"/>
        <v>No</v>
      </c>
      <c r="C484" s="15" t="str">
        <f t="shared" si="264"/>
        <v>No</v>
      </c>
      <c r="D484" s="18" t="str">
        <f t="shared" si="265"/>
        <v>No</v>
      </c>
      <c r="E484" s="18" t="str">
        <f t="shared" si="266"/>
        <v>No</v>
      </c>
      <c r="F484" s="18" t="str">
        <f t="shared" si="267"/>
        <v>No</v>
      </c>
      <c r="G484" s="18" t="str">
        <f t="shared" si="268"/>
        <v>No</v>
      </c>
      <c r="H484" s="18" t="str">
        <f t="shared" si="269"/>
        <v>No</v>
      </c>
      <c r="I484" s="18" t="str">
        <f t="shared" si="270"/>
        <v>Yes</v>
      </c>
      <c r="J484" s="18" t="str">
        <f t="shared" si="271"/>
        <v>Yes</v>
      </c>
      <c r="K484" s="21">
        <v>482</v>
      </c>
      <c r="L484" s="5" t="s">
        <v>1198</v>
      </c>
      <c r="M484" s="5" t="s">
        <v>1199</v>
      </c>
      <c r="N484" s="5" t="s">
        <v>2266</v>
      </c>
      <c r="O484" s="5" t="s">
        <v>149</v>
      </c>
      <c r="P484" s="5" t="s">
        <v>7292</v>
      </c>
      <c r="Q484" s="32" t="s">
        <v>7293</v>
      </c>
      <c r="R484" s="21">
        <v>1</v>
      </c>
      <c r="S484" s="33"/>
      <c r="T484" s="33"/>
      <c r="U484" s="33"/>
      <c r="V484" s="33"/>
      <c r="W484" s="33"/>
      <c r="X484" s="33"/>
      <c r="Y484" s="33"/>
      <c r="Z484" s="33"/>
      <c r="AA484" s="5" t="s">
        <v>21</v>
      </c>
      <c r="AB484" s="5" t="s">
        <v>7294</v>
      </c>
      <c r="AC484" s="32" t="s">
        <v>7295</v>
      </c>
      <c r="AD484" s="21">
        <v>1</v>
      </c>
    </row>
    <row r="485" spans="1:30" x14ac:dyDescent="0.3">
      <c r="A485" s="18" t="str">
        <f t="shared" ref="A485:B485" si="499">IF(AND(ISNUMBER(SEARCH("Yes",C485)),ISNUMBER(SEARCH("Yes",E485)),ISNUMBER(SEARCH("Yes",G485)),ISNUMBER(SEARCH("Yes",I485))),"Yes","No")</f>
        <v>No</v>
      </c>
      <c r="B485" s="18" t="str">
        <f t="shared" si="499"/>
        <v>No</v>
      </c>
      <c r="C485" s="15" t="str">
        <f t="shared" si="264"/>
        <v>No</v>
      </c>
      <c r="D485" s="18" t="str">
        <f t="shared" si="265"/>
        <v>No</v>
      </c>
      <c r="E485" s="18" t="str">
        <f t="shared" si="266"/>
        <v>No</v>
      </c>
      <c r="F485" s="18" t="str">
        <f t="shared" si="267"/>
        <v>No</v>
      </c>
      <c r="G485" s="18" t="str">
        <f t="shared" si="268"/>
        <v>No</v>
      </c>
      <c r="H485" s="18" t="str">
        <f t="shared" si="269"/>
        <v>No</v>
      </c>
      <c r="I485" s="18" t="str">
        <f t="shared" si="270"/>
        <v>Yes</v>
      </c>
      <c r="J485" s="18" t="str">
        <f t="shared" si="271"/>
        <v>Yes</v>
      </c>
      <c r="K485" s="21">
        <v>483</v>
      </c>
      <c r="L485" s="5" t="s">
        <v>1200</v>
      </c>
      <c r="M485" s="5" t="s">
        <v>1201</v>
      </c>
      <c r="N485" s="5" t="s">
        <v>2266</v>
      </c>
      <c r="O485" s="5" t="s">
        <v>149</v>
      </c>
      <c r="P485" s="5" t="s">
        <v>2272</v>
      </c>
      <c r="Q485" s="32" t="s">
        <v>4078</v>
      </c>
      <c r="R485" s="21">
        <v>1</v>
      </c>
      <c r="S485" s="33"/>
      <c r="T485" s="33"/>
      <c r="U485" s="33"/>
      <c r="V485" s="33"/>
      <c r="W485" s="33"/>
      <c r="X485" s="33"/>
      <c r="Y485" s="33"/>
      <c r="Z485" s="33"/>
      <c r="AA485" s="5" t="s">
        <v>21</v>
      </c>
      <c r="AB485" s="5" t="s">
        <v>4079</v>
      </c>
      <c r="AC485" s="32" t="s">
        <v>4080</v>
      </c>
      <c r="AD485" s="21">
        <v>1</v>
      </c>
    </row>
    <row r="486" spans="1:30" x14ac:dyDescent="0.3">
      <c r="A486" s="18" t="str">
        <f t="shared" ref="A486:B486" si="500">IF(AND(ISNUMBER(SEARCH("Yes",C486)),ISNUMBER(SEARCH("Yes",E486)),ISNUMBER(SEARCH("Yes",G486)),ISNUMBER(SEARCH("Yes",I486))),"Yes","No")</f>
        <v>Yes</v>
      </c>
      <c r="B486" s="18" t="str">
        <f t="shared" si="500"/>
        <v>Yes</v>
      </c>
      <c r="C486" s="15" t="str">
        <f t="shared" si="264"/>
        <v>Yes</v>
      </c>
      <c r="D486" s="18" t="str">
        <f t="shared" si="265"/>
        <v>Yes</v>
      </c>
      <c r="E486" s="18" t="str">
        <f t="shared" si="266"/>
        <v>Yes</v>
      </c>
      <c r="F486" s="18" t="str">
        <f t="shared" si="267"/>
        <v>Yes</v>
      </c>
      <c r="G486" s="18" t="str">
        <f t="shared" si="268"/>
        <v>Yes</v>
      </c>
      <c r="H486" s="18" t="str">
        <f t="shared" si="269"/>
        <v>Yes</v>
      </c>
      <c r="I486" s="18" t="str">
        <f t="shared" si="270"/>
        <v>Yes</v>
      </c>
      <c r="J486" s="18" t="str">
        <f t="shared" si="271"/>
        <v>Yes</v>
      </c>
      <c r="K486" s="21">
        <v>484</v>
      </c>
      <c r="L486" s="5" t="s">
        <v>87</v>
      </c>
      <c r="M486" s="5" t="s">
        <v>88</v>
      </c>
      <c r="N486" s="5" t="s">
        <v>2266</v>
      </c>
      <c r="O486" s="5" t="s">
        <v>21</v>
      </c>
      <c r="P486" s="5" t="s">
        <v>7296</v>
      </c>
      <c r="Q486" s="32" t="s">
        <v>7297</v>
      </c>
      <c r="R486" s="21">
        <v>1</v>
      </c>
      <c r="S486" s="5" t="s">
        <v>2269</v>
      </c>
      <c r="T486" s="5" t="s">
        <v>2451</v>
      </c>
      <c r="U486" s="32" t="s">
        <v>7298</v>
      </c>
      <c r="V486" s="21">
        <v>1</v>
      </c>
      <c r="W486" s="5" t="s">
        <v>2269</v>
      </c>
      <c r="X486" s="5" t="s">
        <v>7299</v>
      </c>
      <c r="Y486" s="32" t="s">
        <v>7300</v>
      </c>
      <c r="Z486" s="21">
        <v>1</v>
      </c>
      <c r="AA486" s="5" t="s">
        <v>2269</v>
      </c>
      <c r="AB486" s="5" t="s">
        <v>7301</v>
      </c>
      <c r="AC486" s="32" t="s">
        <v>7302</v>
      </c>
      <c r="AD486" s="21">
        <v>1</v>
      </c>
    </row>
    <row r="487" spans="1:30" x14ac:dyDescent="0.3">
      <c r="A487" s="18" t="str">
        <f t="shared" ref="A487:B487" si="501">IF(AND(ISNUMBER(SEARCH("Yes",C487)),ISNUMBER(SEARCH("Yes",E487)),ISNUMBER(SEARCH("Yes",G487)),ISNUMBER(SEARCH("Yes",I487))),"Yes","No")</f>
        <v>No</v>
      </c>
      <c r="B487" s="18" t="str">
        <f t="shared" si="501"/>
        <v>No</v>
      </c>
      <c r="C487" s="15" t="str">
        <f t="shared" si="264"/>
        <v>No</v>
      </c>
      <c r="D487" s="18" t="str">
        <f t="shared" si="265"/>
        <v>No</v>
      </c>
      <c r="E487" s="18" t="str">
        <f t="shared" si="266"/>
        <v>No</v>
      </c>
      <c r="F487" s="18" t="str">
        <f t="shared" si="267"/>
        <v>No</v>
      </c>
      <c r="G487" s="18" t="str">
        <f t="shared" si="268"/>
        <v>No</v>
      </c>
      <c r="H487" s="18" t="str">
        <f t="shared" si="269"/>
        <v>No</v>
      </c>
      <c r="I487" s="18" t="str">
        <f t="shared" si="270"/>
        <v>Yes</v>
      </c>
      <c r="J487" s="18" t="str">
        <f t="shared" si="271"/>
        <v>Yes</v>
      </c>
      <c r="K487" s="21">
        <v>485</v>
      </c>
      <c r="L487" s="5" t="s">
        <v>1202</v>
      </c>
      <c r="M487" s="5" t="s">
        <v>1203</v>
      </c>
      <c r="N487" s="5" t="s">
        <v>2266</v>
      </c>
      <c r="O487" s="5" t="s">
        <v>149</v>
      </c>
      <c r="P487" s="5" t="s">
        <v>7303</v>
      </c>
      <c r="Q487" s="32" t="s">
        <v>7304</v>
      </c>
      <c r="R487" s="21">
        <v>1</v>
      </c>
      <c r="S487" s="33"/>
      <c r="T487" s="33"/>
      <c r="U487" s="33"/>
      <c r="V487" s="33"/>
      <c r="W487" s="33"/>
      <c r="X487" s="33"/>
      <c r="Y487" s="33"/>
      <c r="Z487" s="33"/>
      <c r="AA487" s="5" t="s">
        <v>21</v>
      </c>
      <c r="AB487" s="5" t="s">
        <v>7305</v>
      </c>
      <c r="AC487" s="32" t="s">
        <v>7306</v>
      </c>
      <c r="AD487" s="21">
        <v>1</v>
      </c>
    </row>
    <row r="488" spans="1:30" x14ac:dyDescent="0.3">
      <c r="A488" s="18" t="str">
        <f t="shared" ref="A488:B488" si="502">IF(AND(ISNUMBER(SEARCH("Yes",C488)),ISNUMBER(SEARCH("Yes",E488)),ISNUMBER(SEARCH("Yes",G488)),ISNUMBER(SEARCH("Yes",I488))),"Yes","No")</f>
        <v>No</v>
      </c>
      <c r="B488" s="18" t="str">
        <f t="shared" si="502"/>
        <v>No</v>
      </c>
      <c r="C488" s="15" t="str">
        <f t="shared" si="264"/>
        <v>No</v>
      </c>
      <c r="D488" s="18" t="str">
        <f t="shared" si="265"/>
        <v>No</v>
      </c>
      <c r="E488" s="18" t="str">
        <f t="shared" si="266"/>
        <v>No</v>
      </c>
      <c r="F488" s="18" t="str">
        <f t="shared" si="267"/>
        <v>No</v>
      </c>
      <c r="G488" s="18" t="str">
        <f t="shared" si="268"/>
        <v>No</v>
      </c>
      <c r="H488" s="18" t="str">
        <f t="shared" si="269"/>
        <v>No</v>
      </c>
      <c r="I488" s="18" t="str">
        <f t="shared" si="270"/>
        <v>Yes</v>
      </c>
      <c r="J488" s="18" t="str">
        <f t="shared" si="271"/>
        <v>Yes</v>
      </c>
      <c r="K488" s="21">
        <v>486</v>
      </c>
      <c r="L488" s="5" t="s">
        <v>1204</v>
      </c>
      <c r="M488" s="5" t="s">
        <v>1205</v>
      </c>
      <c r="N488" s="5" t="s">
        <v>2266</v>
      </c>
      <c r="O488" s="5" t="s">
        <v>149</v>
      </c>
      <c r="P488" s="5" t="s">
        <v>2626</v>
      </c>
      <c r="Q488" s="32" t="s">
        <v>7307</v>
      </c>
      <c r="R488" s="21">
        <v>1</v>
      </c>
      <c r="S488" s="33"/>
      <c r="T488" s="33"/>
      <c r="U488" s="33"/>
      <c r="V488" s="33"/>
      <c r="W488" s="33"/>
      <c r="X488" s="33"/>
      <c r="Y488" s="33"/>
      <c r="Z488" s="33"/>
      <c r="AA488" s="5" t="s">
        <v>21</v>
      </c>
      <c r="AB488" s="5" t="s">
        <v>7308</v>
      </c>
      <c r="AC488" s="32" t="s">
        <v>7309</v>
      </c>
      <c r="AD488" s="21">
        <v>1</v>
      </c>
    </row>
    <row r="489" spans="1:30" x14ac:dyDescent="0.3">
      <c r="A489" s="18" t="str">
        <f t="shared" ref="A489:B489" si="503">IF(AND(ISNUMBER(SEARCH("Yes",C489)),ISNUMBER(SEARCH("Yes",E489)),ISNUMBER(SEARCH("Yes",G489)),ISNUMBER(SEARCH("Yes",I489))),"Yes","No")</f>
        <v>No</v>
      </c>
      <c r="B489" s="18" t="str">
        <f t="shared" si="503"/>
        <v>No</v>
      </c>
      <c r="C489" s="15" t="str">
        <f t="shared" si="264"/>
        <v>No</v>
      </c>
      <c r="D489" s="18" t="str">
        <f t="shared" si="265"/>
        <v>No</v>
      </c>
      <c r="E489" s="18" t="str">
        <f t="shared" si="266"/>
        <v>No</v>
      </c>
      <c r="F489" s="18" t="str">
        <f t="shared" si="267"/>
        <v>No</v>
      </c>
      <c r="G489" s="18" t="str">
        <f t="shared" si="268"/>
        <v>No</v>
      </c>
      <c r="H489" s="18" t="str">
        <f t="shared" si="269"/>
        <v>No</v>
      </c>
      <c r="I489" s="18" t="str">
        <f t="shared" si="270"/>
        <v>Yes</v>
      </c>
      <c r="J489" s="18" t="str">
        <f t="shared" si="271"/>
        <v>Yes</v>
      </c>
      <c r="K489" s="21">
        <v>487</v>
      </c>
      <c r="L489" s="5" t="s">
        <v>1206</v>
      </c>
      <c r="M489" s="5" t="s">
        <v>1207</v>
      </c>
      <c r="N489" s="5" t="s">
        <v>2266</v>
      </c>
      <c r="O489" s="5" t="s">
        <v>149</v>
      </c>
      <c r="P489" s="5" t="s">
        <v>4094</v>
      </c>
      <c r="Q489" s="32" t="s">
        <v>7310</v>
      </c>
      <c r="R489" s="21">
        <v>1</v>
      </c>
      <c r="S489" s="33"/>
      <c r="T489" s="33"/>
      <c r="U489" s="33"/>
      <c r="V489" s="33"/>
      <c r="W489" s="33"/>
      <c r="X489" s="33"/>
      <c r="Y489" s="33"/>
      <c r="Z489" s="33"/>
      <c r="AA489" s="5" t="s">
        <v>21</v>
      </c>
      <c r="AB489" s="5" t="s">
        <v>7311</v>
      </c>
      <c r="AC489" s="32" t="s">
        <v>7312</v>
      </c>
      <c r="AD489" s="21">
        <v>1</v>
      </c>
    </row>
    <row r="490" spans="1:30" x14ac:dyDescent="0.3">
      <c r="A490" s="18" t="str">
        <f t="shared" ref="A490:B490" si="504">IF(AND(ISNUMBER(SEARCH("Yes",C490)),ISNUMBER(SEARCH("Yes",E490)),ISNUMBER(SEARCH("Yes",G490)),ISNUMBER(SEARCH("Yes",I490))),"Yes","No")</f>
        <v>No</v>
      </c>
      <c r="B490" s="18" t="str">
        <f t="shared" si="504"/>
        <v>No</v>
      </c>
      <c r="C490" s="15" t="str">
        <f t="shared" si="264"/>
        <v>No</v>
      </c>
      <c r="D490" s="18" t="str">
        <f t="shared" si="265"/>
        <v>No</v>
      </c>
      <c r="E490" s="18" t="str">
        <f t="shared" si="266"/>
        <v>No</v>
      </c>
      <c r="F490" s="18" t="str">
        <f t="shared" si="267"/>
        <v>No</v>
      </c>
      <c r="G490" s="18" t="str">
        <f t="shared" si="268"/>
        <v>No</v>
      </c>
      <c r="H490" s="18" t="str">
        <f t="shared" si="269"/>
        <v>No</v>
      </c>
      <c r="I490" s="18" t="str">
        <f t="shared" si="270"/>
        <v>Yes</v>
      </c>
      <c r="J490" s="18" t="str">
        <f t="shared" si="271"/>
        <v>Yes</v>
      </c>
      <c r="K490" s="21">
        <v>488</v>
      </c>
      <c r="L490" s="5" t="s">
        <v>1208</v>
      </c>
      <c r="M490" s="5" t="s">
        <v>1209</v>
      </c>
      <c r="N490" s="5" t="s">
        <v>2266</v>
      </c>
      <c r="O490" s="5" t="s">
        <v>149</v>
      </c>
      <c r="P490" s="5" t="s">
        <v>2292</v>
      </c>
      <c r="Q490" s="32" t="s">
        <v>7313</v>
      </c>
      <c r="R490" s="21">
        <v>1</v>
      </c>
      <c r="S490" s="33"/>
      <c r="T490" s="33"/>
      <c r="U490" s="33"/>
      <c r="V490" s="33"/>
      <c r="W490" s="33"/>
      <c r="X490" s="33"/>
      <c r="Y490" s="33"/>
      <c r="Z490" s="33"/>
      <c r="AA490" s="5" t="s">
        <v>2269</v>
      </c>
      <c r="AB490" s="5" t="s">
        <v>7314</v>
      </c>
      <c r="AC490" s="32" t="s">
        <v>4100</v>
      </c>
      <c r="AD490" s="21">
        <v>1</v>
      </c>
    </row>
    <row r="491" spans="1:30" x14ac:dyDescent="0.3">
      <c r="A491" s="18" t="str">
        <f t="shared" ref="A491:B491" si="505">IF(AND(ISNUMBER(SEARCH("Yes",C491)),ISNUMBER(SEARCH("Yes",E491)),ISNUMBER(SEARCH("Yes",G491)),ISNUMBER(SEARCH("Yes",I491))),"Yes","No")</f>
        <v>No</v>
      </c>
      <c r="B491" s="18" t="str">
        <f t="shared" si="505"/>
        <v>No</v>
      </c>
      <c r="C491" s="15" t="str">
        <f t="shared" si="264"/>
        <v>No</v>
      </c>
      <c r="D491" s="18" t="str">
        <f t="shared" si="265"/>
        <v>No</v>
      </c>
      <c r="E491" s="18" t="str">
        <f t="shared" si="266"/>
        <v>No</v>
      </c>
      <c r="F491" s="18" t="str">
        <f t="shared" si="267"/>
        <v>No</v>
      </c>
      <c r="G491" s="18" t="str">
        <f t="shared" si="268"/>
        <v>No</v>
      </c>
      <c r="H491" s="18" t="str">
        <f t="shared" si="269"/>
        <v>No</v>
      </c>
      <c r="I491" s="18" t="str">
        <f t="shared" si="270"/>
        <v>Yes</v>
      </c>
      <c r="J491" s="18" t="str">
        <f t="shared" si="271"/>
        <v>Yes</v>
      </c>
      <c r="K491" s="21">
        <v>489</v>
      </c>
      <c r="L491" s="5" t="s">
        <v>1210</v>
      </c>
      <c r="M491" s="5" t="s">
        <v>1211</v>
      </c>
      <c r="N491" s="5" t="s">
        <v>2266</v>
      </c>
      <c r="O491" s="5" t="s">
        <v>149</v>
      </c>
      <c r="P491" s="5" t="s">
        <v>2683</v>
      </c>
      <c r="Q491" s="32" t="s">
        <v>4101</v>
      </c>
      <c r="R491" s="21">
        <v>1</v>
      </c>
      <c r="S491" s="33"/>
      <c r="T491" s="33"/>
      <c r="U491" s="33"/>
      <c r="V491" s="33"/>
      <c r="W491" s="33"/>
      <c r="X491" s="33"/>
      <c r="Y491" s="33"/>
      <c r="Z491" s="33"/>
      <c r="AA491" s="5" t="s">
        <v>2269</v>
      </c>
      <c r="AB491" s="5" t="s">
        <v>2628</v>
      </c>
      <c r="AC491" s="32" t="s">
        <v>2693</v>
      </c>
      <c r="AD491" s="21">
        <v>1</v>
      </c>
    </row>
    <row r="492" spans="1:30" x14ac:dyDescent="0.3">
      <c r="A492" s="18" t="str">
        <f t="shared" ref="A492:B492" si="506">IF(AND(ISNUMBER(SEARCH("Yes",C492)),ISNUMBER(SEARCH("Yes",E492)),ISNUMBER(SEARCH("Yes",G492)),ISNUMBER(SEARCH("Yes",I492))),"Yes","No")</f>
        <v>No</v>
      </c>
      <c r="B492" s="18" t="str">
        <f t="shared" si="506"/>
        <v>No</v>
      </c>
      <c r="C492" s="15" t="str">
        <f t="shared" si="264"/>
        <v>No</v>
      </c>
      <c r="D492" s="18" t="str">
        <f t="shared" si="265"/>
        <v>No</v>
      </c>
      <c r="E492" s="18" t="str">
        <f t="shared" si="266"/>
        <v>No</v>
      </c>
      <c r="F492" s="18" t="str">
        <f t="shared" si="267"/>
        <v>No</v>
      </c>
      <c r="G492" s="18" t="str">
        <f t="shared" si="268"/>
        <v>No</v>
      </c>
      <c r="H492" s="18" t="str">
        <f t="shared" si="269"/>
        <v>No</v>
      </c>
      <c r="I492" s="18" t="str">
        <f t="shared" si="270"/>
        <v>Yes</v>
      </c>
      <c r="J492" s="18" t="str">
        <f t="shared" si="271"/>
        <v>Yes</v>
      </c>
      <c r="K492" s="21">
        <v>490</v>
      </c>
      <c r="L492" s="5" t="s">
        <v>1212</v>
      </c>
      <c r="M492" s="5" t="s">
        <v>1213</v>
      </c>
      <c r="N492" s="5" t="s">
        <v>2266</v>
      </c>
      <c r="O492" s="5" t="s">
        <v>149</v>
      </c>
      <c r="P492" s="5" t="s">
        <v>4123</v>
      </c>
      <c r="Q492" s="32" t="s">
        <v>7315</v>
      </c>
      <c r="R492" s="21">
        <v>1</v>
      </c>
      <c r="S492" s="33"/>
      <c r="T492" s="33"/>
      <c r="U492" s="33"/>
      <c r="V492" s="33"/>
      <c r="W492" s="33"/>
      <c r="X492" s="33"/>
      <c r="Y492" s="33"/>
      <c r="Z492" s="33"/>
      <c r="AA492" s="5" t="s">
        <v>2269</v>
      </c>
      <c r="AB492" s="5" t="s">
        <v>3877</v>
      </c>
      <c r="AC492" s="32" t="s">
        <v>2430</v>
      </c>
      <c r="AD492" s="21">
        <v>1</v>
      </c>
    </row>
    <row r="493" spans="1:30" x14ac:dyDescent="0.3">
      <c r="A493" s="18" t="str">
        <f t="shared" ref="A493:B493" si="507">IF(AND(ISNUMBER(SEARCH("Yes",C493)),ISNUMBER(SEARCH("Yes",E493)),ISNUMBER(SEARCH("Yes",G493)),ISNUMBER(SEARCH("Yes",I493))),"Yes","No")</f>
        <v>No</v>
      </c>
      <c r="B493" s="18" t="str">
        <f t="shared" si="507"/>
        <v>No</v>
      </c>
      <c r="C493" s="15" t="str">
        <f t="shared" si="264"/>
        <v>No</v>
      </c>
      <c r="D493" s="18" t="str">
        <f t="shared" si="265"/>
        <v>No</v>
      </c>
      <c r="E493" s="18" t="str">
        <f t="shared" si="266"/>
        <v>No</v>
      </c>
      <c r="F493" s="18" t="str">
        <f t="shared" si="267"/>
        <v>No</v>
      </c>
      <c r="G493" s="18" t="str">
        <f t="shared" si="268"/>
        <v>No</v>
      </c>
      <c r="H493" s="18" t="str">
        <f t="shared" si="269"/>
        <v>No</v>
      </c>
      <c r="I493" s="18" t="str">
        <f t="shared" si="270"/>
        <v>Yes</v>
      </c>
      <c r="J493" s="18" t="str">
        <f t="shared" si="271"/>
        <v>Yes</v>
      </c>
      <c r="K493" s="21">
        <v>491</v>
      </c>
      <c r="L493" s="5" t="s">
        <v>1214</v>
      </c>
      <c r="M493" s="5" t="s">
        <v>1215</v>
      </c>
      <c r="N493" s="5" t="s">
        <v>2266</v>
      </c>
      <c r="O493" s="5" t="s">
        <v>149</v>
      </c>
      <c r="P493" s="5" t="s">
        <v>2390</v>
      </c>
      <c r="Q493" s="32" t="s">
        <v>7316</v>
      </c>
      <c r="R493" s="21">
        <v>1</v>
      </c>
      <c r="S493" s="33"/>
      <c r="T493" s="33"/>
      <c r="U493" s="33"/>
      <c r="V493" s="33"/>
      <c r="W493" s="33"/>
      <c r="X493" s="33"/>
      <c r="Y493" s="33"/>
      <c r="Z493" s="33"/>
      <c r="AA493" s="5" t="s">
        <v>21</v>
      </c>
      <c r="AB493" s="5" t="s">
        <v>7317</v>
      </c>
      <c r="AC493" s="32" t="s">
        <v>7318</v>
      </c>
      <c r="AD493" s="21">
        <v>1</v>
      </c>
    </row>
    <row r="494" spans="1:30" x14ac:dyDescent="0.3">
      <c r="A494" s="18" t="str">
        <f t="shared" ref="A494:B494" si="508">IF(AND(ISNUMBER(SEARCH("Yes",C494)),ISNUMBER(SEARCH("Yes",E494)),ISNUMBER(SEARCH("Yes",G494)),ISNUMBER(SEARCH("Yes",I494))),"Yes","No")</f>
        <v>No</v>
      </c>
      <c r="B494" s="18" t="str">
        <f t="shared" si="508"/>
        <v>No</v>
      </c>
      <c r="C494" s="15" t="str">
        <f t="shared" si="264"/>
        <v>No</v>
      </c>
      <c r="D494" s="18" t="str">
        <f t="shared" si="265"/>
        <v>No</v>
      </c>
      <c r="E494" s="18" t="str">
        <f t="shared" si="266"/>
        <v>Yes</v>
      </c>
      <c r="F494" s="18" t="str">
        <f t="shared" si="267"/>
        <v>Yes</v>
      </c>
      <c r="G494" s="18" t="str">
        <f t="shared" si="268"/>
        <v>Yes</v>
      </c>
      <c r="H494" s="18" t="str">
        <f t="shared" si="269"/>
        <v>Yes</v>
      </c>
      <c r="I494" s="18" t="str">
        <f t="shared" si="270"/>
        <v>Yes</v>
      </c>
      <c r="J494" s="18" t="str">
        <f t="shared" si="271"/>
        <v>Yes</v>
      </c>
      <c r="K494" s="21">
        <v>492</v>
      </c>
      <c r="L494" s="5" t="s">
        <v>84</v>
      </c>
      <c r="M494" s="5" t="s">
        <v>298</v>
      </c>
      <c r="N494" s="5" t="s">
        <v>2266</v>
      </c>
      <c r="O494" s="5" t="s">
        <v>149</v>
      </c>
      <c r="P494" s="5" t="s">
        <v>3417</v>
      </c>
      <c r="Q494" s="32" t="s">
        <v>5010</v>
      </c>
      <c r="R494" s="21">
        <v>1</v>
      </c>
      <c r="S494" s="5" t="s">
        <v>21</v>
      </c>
      <c r="T494" s="5" t="s">
        <v>7319</v>
      </c>
      <c r="U494" s="32" t="s">
        <v>7320</v>
      </c>
      <c r="V494" s="21">
        <v>1</v>
      </c>
      <c r="W494" s="5" t="s">
        <v>21</v>
      </c>
      <c r="X494" s="5" t="s">
        <v>7321</v>
      </c>
      <c r="Y494" s="32" t="s">
        <v>7322</v>
      </c>
      <c r="Z494" s="21">
        <v>1</v>
      </c>
      <c r="AA494" s="5" t="s">
        <v>2269</v>
      </c>
      <c r="AB494" s="5" t="s">
        <v>7323</v>
      </c>
      <c r="AC494" s="32" t="s">
        <v>7324</v>
      </c>
      <c r="AD494" s="21">
        <v>1</v>
      </c>
    </row>
    <row r="495" spans="1:30" x14ac:dyDescent="0.3">
      <c r="A495" s="18" t="str">
        <f t="shared" ref="A495:B495" si="509">IF(AND(ISNUMBER(SEARCH("Yes",C495)),ISNUMBER(SEARCH("Yes",E495)),ISNUMBER(SEARCH("Yes",G495)),ISNUMBER(SEARCH("Yes",I495))),"Yes","No")</f>
        <v>No</v>
      </c>
      <c r="B495" s="18" t="str">
        <f t="shared" si="509"/>
        <v>No</v>
      </c>
      <c r="C495" s="15" t="str">
        <f t="shared" si="264"/>
        <v>No</v>
      </c>
      <c r="D495" s="18" t="str">
        <f t="shared" si="265"/>
        <v>No</v>
      </c>
      <c r="E495" s="18" t="str">
        <f t="shared" si="266"/>
        <v>No</v>
      </c>
      <c r="F495" s="18" t="str">
        <f t="shared" si="267"/>
        <v>No</v>
      </c>
      <c r="G495" s="18" t="str">
        <f t="shared" si="268"/>
        <v>No</v>
      </c>
      <c r="H495" s="18" t="str">
        <f t="shared" si="269"/>
        <v>No</v>
      </c>
      <c r="I495" s="18" t="str">
        <f t="shared" si="270"/>
        <v>Yes</v>
      </c>
      <c r="J495" s="18" t="str">
        <f t="shared" si="271"/>
        <v>Yes</v>
      </c>
      <c r="K495" s="21">
        <v>493</v>
      </c>
      <c r="L495" s="5" t="s">
        <v>1216</v>
      </c>
      <c r="M495" s="5" t="s">
        <v>1217</v>
      </c>
      <c r="N495" s="5" t="s">
        <v>2266</v>
      </c>
      <c r="O495" s="5" t="s">
        <v>149</v>
      </c>
      <c r="P495" s="5" t="s">
        <v>7325</v>
      </c>
      <c r="Q495" s="32" t="s">
        <v>7326</v>
      </c>
      <c r="R495" s="21">
        <v>1</v>
      </c>
      <c r="S495" s="33"/>
      <c r="T495" s="33"/>
      <c r="U495" s="33"/>
      <c r="V495" s="33"/>
      <c r="W495" s="33"/>
      <c r="X495" s="33"/>
      <c r="Y495" s="33"/>
      <c r="Z495" s="33"/>
      <c r="AA495" s="5" t="s">
        <v>2269</v>
      </c>
      <c r="AB495" s="5" t="s">
        <v>7327</v>
      </c>
      <c r="AC495" s="32" t="s">
        <v>7328</v>
      </c>
      <c r="AD495" s="21">
        <v>1</v>
      </c>
    </row>
    <row r="496" spans="1:30" x14ac:dyDescent="0.3">
      <c r="A496" s="18" t="str">
        <f t="shared" ref="A496:B496" si="510">IF(AND(ISNUMBER(SEARCH("Yes",C496)),ISNUMBER(SEARCH("Yes",E496)),ISNUMBER(SEARCH("Yes",G496)),ISNUMBER(SEARCH("Yes",I496))),"Yes","No")</f>
        <v>No</v>
      </c>
      <c r="B496" s="18" t="str">
        <f t="shared" si="510"/>
        <v>No</v>
      </c>
      <c r="C496" s="15" t="str">
        <f t="shared" si="264"/>
        <v>No</v>
      </c>
      <c r="D496" s="18" t="str">
        <f t="shared" si="265"/>
        <v>No</v>
      </c>
      <c r="E496" s="18" t="str">
        <f t="shared" si="266"/>
        <v>No</v>
      </c>
      <c r="F496" s="18" t="str">
        <f t="shared" si="267"/>
        <v>No</v>
      </c>
      <c r="G496" s="18" t="str">
        <f t="shared" si="268"/>
        <v>No</v>
      </c>
      <c r="H496" s="18" t="str">
        <f t="shared" si="269"/>
        <v>No</v>
      </c>
      <c r="I496" s="18" t="str">
        <f t="shared" si="270"/>
        <v>Yes</v>
      </c>
      <c r="J496" s="18" t="str">
        <f t="shared" si="271"/>
        <v>Yes</v>
      </c>
      <c r="K496" s="21">
        <v>494</v>
      </c>
      <c r="L496" s="5" t="s">
        <v>1218</v>
      </c>
      <c r="M496" s="5" t="s">
        <v>1219</v>
      </c>
      <c r="N496" s="5" t="s">
        <v>2266</v>
      </c>
      <c r="O496" s="5" t="s">
        <v>149</v>
      </c>
      <c r="P496" s="5" t="s">
        <v>7329</v>
      </c>
      <c r="Q496" s="32" t="s">
        <v>7330</v>
      </c>
      <c r="R496" s="21">
        <v>1</v>
      </c>
      <c r="S496" s="33"/>
      <c r="T496" s="33"/>
      <c r="U496" s="33"/>
      <c r="V496" s="33"/>
      <c r="W496" s="33"/>
      <c r="X496" s="33"/>
      <c r="Y496" s="33"/>
      <c r="Z496" s="33"/>
      <c r="AA496" s="5" t="s">
        <v>2269</v>
      </c>
      <c r="AB496" s="5" t="s">
        <v>2381</v>
      </c>
      <c r="AC496" s="32" t="s">
        <v>5466</v>
      </c>
      <c r="AD496" s="21">
        <v>1</v>
      </c>
    </row>
    <row r="497" spans="1:30" x14ac:dyDescent="0.3">
      <c r="A497" s="18" t="str">
        <f t="shared" ref="A497:B497" si="511">IF(AND(ISNUMBER(SEARCH("Yes",C497)),ISNUMBER(SEARCH("Yes",E497)),ISNUMBER(SEARCH("Yes",G497)),ISNUMBER(SEARCH("Yes",I497))),"Yes","No")</f>
        <v>No</v>
      </c>
      <c r="B497" s="18" t="str">
        <f t="shared" si="511"/>
        <v>No</v>
      </c>
      <c r="C497" s="15" t="str">
        <f t="shared" si="264"/>
        <v>No</v>
      </c>
      <c r="D497" s="18" t="str">
        <f t="shared" si="265"/>
        <v>No</v>
      </c>
      <c r="E497" s="18" t="str">
        <f t="shared" si="266"/>
        <v>No</v>
      </c>
      <c r="F497" s="18" t="str">
        <f t="shared" si="267"/>
        <v>No</v>
      </c>
      <c r="G497" s="18" t="str">
        <f t="shared" si="268"/>
        <v>No</v>
      </c>
      <c r="H497" s="18" t="str">
        <f t="shared" si="269"/>
        <v>No</v>
      </c>
      <c r="I497" s="18" t="str">
        <f t="shared" si="270"/>
        <v>Yes</v>
      </c>
      <c r="J497" s="18" t="str">
        <f t="shared" si="271"/>
        <v>Yes</v>
      </c>
      <c r="K497" s="21">
        <v>495</v>
      </c>
      <c r="L497" s="5" t="s">
        <v>1220</v>
      </c>
      <c r="M497" s="5" t="s">
        <v>1221</v>
      </c>
      <c r="N497" s="5" t="s">
        <v>2266</v>
      </c>
      <c r="O497" s="5" t="s">
        <v>149</v>
      </c>
      <c r="P497" s="5" t="s">
        <v>2608</v>
      </c>
      <c r="Q497" s="32" t="s">
        <v>7331</v>
      </c>
      <c r="R497" s="21">
        <v>1</v>
      </c>
      <c r="S497" s="33"/>
      <c r="T497" s="33"/>
      <c r="U497" s="33"/>
      <c r="V497" s="33"/>
      <c r="W497" s="33"/>
      <c r="X497" s="33"/>
      <c r="Y497" s="33"/>
      <c r="Z497" s="33"/>
      <c r="AA497" s="5" t="s">
        <v>2269</v>
      </c>
      <c r="AB497" s="5" t="s">
        <v>7332</v>
      </c>
      <c r="AC497" s="32" t="s">
        <v>7333</v>
      </c>
      <c r="AD497" s="21">
        <v>1</v>
      </c>
    </row>
    <row r="498" spans="1:30" x14ac:dyDescent="0.3">
      <c r="A498" s="18" t="str">
        <f t="shared" ref="A498:B498" si="512">IF(AND(ISNUMBER(SEARCH("Yes",C498)),ISNUMBER(SEARCH("Yes",E498)),ISNUMBER(SEARCH("Yes",G498)),ISNUMBER(SEARCH("Yes",I498))),"Yes","No")</f>
        <v>No</v>
      </c>
      <c r="B498" s="18" t="str">
        <f t="shared" si="512"/>
        <v>No</v>
      </c>
      <c r="C498" s="15" t="str">
        <f t="shared" si="264"/>
        <v>No</v>
      </c>
      <c r="D498" s="18" t="str">
        <f t="shared" si="265"/>
        <v>No</v>
      </c>
      <c r="E498" s="18" t="str">
        <f t="shared" si="266"/>
        <v>No</v>
      </c>
      <c r="F498" s="18" t="str">
        <f t="shared" si="267"/>
        <v>No</v>
      </c>
      <c r="G498" s="18" t="str">
        <f t="shared" si="268"/>
        <v>No</v>
      </c>
      <c r="H498" s="18" t="str">
        <f t="shared" si="269"/>
        <v>No</v>
      </c>
      <c r="I498" s="18" t="str">
        <f t="shared" si="270"/>
        <v>Yes</v>
      </c>
      <c r="J498" s="18" t="str">
        <f t="shared" si="271"/>
        <v>Yes</v>
      </c>
      <c r="K498" s="21">
        <v>496</v>
      </c>
      <c r="L498" s="5" t="s">
        <v>1222</v>
      </c>
      <c r="M498" s="5" t="s">
        <v>1223</v>
      </c>
      <c r="N498" s="5" t="s">
        <v>2266</v>
      </c>
      <c r="O498" s="5" t="s">
        <v>149</v>
      </c>
      <c r="P498" s="5" t="s">
        <v>4123</v>
      </c>
      <c r="Q498" s="32" t="s">
        <v>4124</v>
      </c>
      <c r="R498" s="21">
        <v>1</v>
      </c>
      <c r="S498" s="33"/>
      <c r="T498" s="33"/>
      <c r="U498" s="33"/>
      <c r="V498" s="33"/>
      <c r="W498" s="33"/>
      <c r="X498" s="33"/>
      <c r="Y498" s="33"/>
      <c r="Z498" s="33"/>
      <c r="AA498" s="5" t="s">
        <v>21</v>
      </c>
      <c r="AB498" s="5" t="s">
        <v>4125</v>
      </c>
      <c r="AC498" s="32" t="s">
        <v>7334</v>
      </c>
      <c r="AD498" s="21">
        <v>1</v>
      </c>
    </row>
    <row r="499" spans="1:30" x14ac:dyDescent="0.3">
      <c r="A499" s="18" t="str">
        <f t="shared" ref="A499:B499" si="513">IF(AND(ISNUMBER(SEARCH("Yes",C499)),ISNUMBER(SEARCH("Yes",E499)),ISNUMBER(SEARCH("Yes",G499)),ISNUMBER(SEARCH("Yes",I499))),"Yes","No")</f>
        <v>No</v>
      </c>
      <c r="B499" s="18" t="str">
        <f t="shared" si="513"/>
        <v>No</v>
      </c>
      <c r="C499" s="15" t="str">
        <f t="shared" si="264"/>
        <v>No</v>
      </c>
      <c r="D499" s="18" t="str">
        <f t="shared" si="265"/>
        <v>No</v>
      </c>
      <c r="E499" s="18" t="str">
        <f t="shared" si="266"/>
        <v>No</v>
      </c>
      <c r="F499" s="18" t="str">
        <f t="shared" si="267"/>
        <v>No</v>
      </c>
      <c r="G499" s="18" t="str">
        <f t="shared" si="268"/>
        <v>No</v>
      </c>
      <c r="H499" s="18" t="str">
        <f t="shared" si="269"/>
        <v>No</v>
      </c>
      <c r="I499" s="18" t="str">
        <f t="shared" si="270"/>
        <v>Yes</v>
      </c>
      <c r="J499" s="18" t="str">
        <f t="shared" si="271"/>
        <v>Yes</v>
      </c>
      <c r="K499" s="21">
        <v>497</v>
      </c>
      <c r="L499" s="5" t="s">
        <v>1224</v>
      </c>
      <c r="M499" s="5" t="s">
        <v>1225</v>
      </c>
      <c r="N499" s="5" t="s">
        <v>2266</v>
      </c>
      <c r="O499" s="5" t="s">
        <v>149</v>
      </c>
      <c r="P499" s="5" t="s">
        <v>7335</v>
      </c>
      <c r="Q499" s="32" t="s">
        <v>4127</v>
      </c>
      <c r="R499" s="21">
        <v>1</v>
      </c>
      <c r="S499" s="33"/>
      <c r="T499" s="33"/>
      <c r="U499" s="33"/>
      <c r="V499" s="33"/>
      <c r="W499" s="33"/>
      <c r="X499" s="33"/>
      <c r="Y499" s="33"/>
      <c r="Z499" s="33"/>
      <c r="AA499" s="5" t="s">
        <v>2269</v>
      </c>
      <c r="AB499" s="5" t="s">
        <v>2282</v>
      </c>
      <c r="AC499" s="32" t="s">
        <v>3200</v>
      </c>
      <c r="AD499" s="21">
        <v>1</v>
      </c>
    </row>
    <row r="500" spans="1:30" x14ac:dyDescent="0.3">
      <c r="A500" s="18" t="str">
        <f t="shared" ref="A500:B500" si="514">IF(AND(ISNUMBER(SEARCH("Yes",C500)),ISNUMBER(SEARCH("Yes",E500)),ISNUMBER(SEARCH("Yes",G500)),ISNUMBER(SEARCH("Yes",I500))),"Yes","No")</f>
        <v>No</v>
      </c>
      <c r="B500" s="18" t="str">
        <f t="shared" si="514"/>
        <v>No</v>
      </c>
      <c r="C500" s="15" t="str">
        <f t="shared" si="264"/>
        <v>No</v>
      </c>
      <c r="D500" s="18" t="str">
        <f t="shared" si="265"/>
        <v>No</v>
      </c>
      <c r="E500" s="18" t="str">
        <f t="shared" si="266"/>
        <v>No</v>
      </c>
      <c r="F500" s="18" t="str">
        <f t="shared" si="267"/>
        <v>No</v>
      </c>
      <c r="G500" s="18" t="str">
        <f t="shared" si="268"/>
        <v>No</v>
      </c>
      <c r="H500" s="18" t="str">
        <f t="shared" si="269"/>
        <v>No</v>
      </c>
      <c r="I500" s="18" t="str">
        <f t="shared" si="270"/>
        <v>Yes</v>
      </c>
      <c r="J500" s="18" t="str">
        <f t="shared" si="271"/>
        <v>Yes</v>
      </c>
      <c r="K500" s="21">
        <v>498</v>
      </c>
      <c r="L500" s="5" t="s">
        <v>1226</v>
      </c>
      <c r="M500" s="5" t="s">
        <v>1227</v>
      </c>
      <c r="N500" s="5" t="s">
        <v>2266</v>
      </c>
      <c r="O500" s="5" t="s">
        <v>149</v>
      </c>
      <c r="P500" s="5" t="s">
        <v>6994</v>
      </c>
      <c r="Q500" s="32" t="s">
        <v>3648</v>
      </c>
      <c r="R500" s="21">
        <v>1</v>
      </c>
      <c r="S500" s="33"/>
      <c r="T500" s="33"/>
      <c r="U500" s="33"/>
      <c r="V500" s="33"/>
      <c r="W500" s="33"/>
      <c r="X500" s="33"/>
      <c r="Y500" s="33"/>
      <c r="Z500" s="33"/>
      <c r="AA500" s="5" t="s">
        <v>2269</v>
      </c>
      <c r="AB500" s="5" t="s">
        <v>7336</v>
      </c>
      <c r="AC500" s="32" t="s">
        <v>7337</v>
      </c>
      <c r="AD500" s="21">
        <v>1</v>
      </c>
    </row>
    <row r="501" spans="1:30" x14ac:dyDescent="0.3">
      <c r="A501" s="18" t="str">
        <f t="shared" ref="A501:B501" si="515">IF(AND(ISNUMBER(SEARCH("Yes",C501)),ISNUMBER(SEARCH("Yes",E501)),ISNUMBER(SEARCH("Yes",G501)),ISNUMBER(SEARCH("Yes",I501))),"Yes","No")</f>
        <v>No</v>
      </c>
      <c r="B501" s="18" t="str">
        <f t="shared" si="515"/>
        <v>No</v>
      </c>
      <c r="C501" s="15" t="str">
        <f t="shared" si="264"/>
        <v>No</v>
      </c>
      <c r="D501" s="18" t="str">
        <f t="shared" si="265"/>
        <v>No</v>
      </c>
      <c r="E501" s="18" t="str">
        <f t="shared" si="266"/>
        <v>No</v>
      </c>
      <c r="F501" s="18" t="str">
        <f t="shared" si="267"/>
        <v>No</v>
      </c>
      <c r="G501" s="18" t="str">
        <f t="shared" si="268"/>
        <v>No</v>
      </c>
      <c r="H501" s="18" t="str">
        <f t="shared" si="269"/>
        <v>No</v>
      </c>
      <c r="I501" s="18" t="str">
        <f t="shared" si="270"/>
        <v>Yes</v>
      </c>
      <c r="J501" s="18" t="str">
        <f t="shared" si="271"/>
        <v>Yes</v>
      </c>
      <c r="K501" s="21">
        <v>499</v>
      </c>
      <c r="L501" s="5" t="s">
        <v>1228</v>
      </c>
      <c r="M501" s="5" t="s">
        <v>1229</v>
      </c>
      <c r="N501" s="5" t="s">
        <v>2266</v>
      </c>
      <c r="O501" s="5" t="s">
        <v>149</v>
      </c>
      <c r="P501" s="5" t="s">
        <v>2292</v>
      </c>
      <c r="Q501" s="32" t="s">
        <v>4130</v>
      </c>
      <c r="R501" s="21">
        <v>1</v>
      </c>
      <c r="S501" s="33"/>
      <c r="T501" s="33"/>
      <c r="U501" s="33"/>
      <c r="V501" s="33"/>
      <c r="W501" s="33"/>
      <c r="X501" s="33"/>
      <c r="Y501" s="33"/>
      <c r="Z501" s="33"/>
      <c r="AA501" s="5" t="s">
        <v>21</v>
      </c>
      <c r="AB501" s="5" t="s">
        <v>3042</v>
      </c>
      <c r="AC501" s="32" t="s">
        <v>4131</v>
      </c>
      <c r="AD501" s="21">
        <v>1</v>
      </c>
    </row>
    <row r="502" spans="1:30" x14ac:dyDescent="0.3">
      <c r="A502" s="18" t="str">
        <f t="shared" ref="A502:B502" si="516">IF(AND(ISNUMBER(SEARCH("Yes",C502)),ISNUMBER(SEARCH("Yes",E502)),ISNUMBER(SEARCH("Yes",G502)),ISNUMBER(SEARCH("Yes",I502))),"Yes","No")</f>
        <v>No</v>
      </c>
      <c r="B502" s="18" t="str">
        <f t="shared" si="516"/>
        <v>No</v>
      </c>
      <c r="C502" s="15" t="str">
        <f t="shared" si="264"/>
        <v>No</v>
      </c>
      <c r="D502" s="18" t="str">
        <f t="shared" si="265"/>
        <v>No</v>
      </c>
      <c r="E502" s="18" t="str">
        <f t="shared" si="266"/>
        <v>No</v>
      </c>
      <c r="F502" s="18" t="str">
        <f t="shared" si="267"/>
        <v>No</v>
      </c>
      <c r="G502" s="18" t="str">
        <f t="shared" si="268"/>
        <v>No</v>
      </c>
      <c r="H502" s="18" t="str">
        <f t="shared" si="269"/>
        <v>No</v>
      </c>
      <c r="I502" s="18" t="str">
        <f t="shared" si="270"/>
        <v>Yes</v>
      </c>
      <c r="J502" s="18" t="str">
        <f t="shared" si="271"/>
        <v>Yes</v>
      </c>
      <c r="K502" s="21">
        <v>500</v>
      </c>
      <c r="L502" s="5" t="s">
        <v>1230</v>
      </c>
      <c r="M502" s="5" t="s">
        <v>1231</v>
      </c>
      <c r="N502" s="5" t="s">
        <v>2266</v>
      </c>
      <c r="O502" s="5" t="s">
        <v>149</v>
      </c>
      <c r="P502" s="5" t="s">
        <v>5420</v>
      </c>
      <c r="Q502" s="32" t="s">
        <v>7338</v>
      </c>
      <c r="R502" s="21">
        <v>1</v>
      </c>
      <c r="S502" s="33"/>
      <c r="T502" s="33"/>
      <c r="U502" s="33"/>
      <c r="V502" s="33"/>
      <c r="W502" s="33"/>
      <c r="X502" s="33"/>
      <c r="Y502" s="33"/>
      <c r="Z502" s="33"/>
      <c r="AA502" s="5" t="s">
        <v>2269</v>
      </c>
      <c r="AB502" s="5" t="s">
        <v>7339</v>
      </c>
      <c r="AC502" s="32" t="s">
        <v>7340</v>
      </c>
      <c r="AD502" s="21">
        <v>1</v>
      </c>
    </row>
    <row r="503" spans="1:30" x14ac:dyDescent="0.3">
      <c r="A503" s="18" t="str">
        <f t="shared" ref="A503:B503" si="517">IF(AND(ISNUMBER(SEARCH("Yes",C503)),ISNUMBER(SEARCH("Yes",E503)),ISNUMBER(SEARCH("Yes",G503)),ISNUMBER(SEARCH("Yes",I503))),"Yes","No")</f>
        <v>No</v>
      </c>
      <c r="B503" s="18" t="str">
        <f t="shared" si="517"/>
        <v>No</v>
      </c>
      <c r="C503" s="15" t="str">
        <f t="shared" si="264"/>
        <v>No</v>
      </c>
      <c r="D503" s="18" t="str">
        <f t="shared" si="265"/>
        <v>No</v>
      </c>
      <c r="E503" s="18" t="str">
        <f t="shared" si="266"/>
        <v>No</v>
      </c>
      <c r="F503" s="18" t="str">
        <f t="shared" si="267"/>
        <v>No</v>
      </c>
      <c r="G503" s="18" t="str">
        <f t="shared" si="268"/>
        <v>No</v>
      </c>
      <c r="H503" s="18" t="str">
        <f t="shared" si="269"/>
        <v>No</v>
      </c>
      <c r="I503" s="18" t="str">
        <f t="shared" si="270"/>
        <v>Yes</v>
      </c>
      <c r="J503" s="18" t="str">
        <f t="shared" si="271"/>
        <v>Yes</v>
      </c>
      <c r="K503" s="21">
        <v>501</v>
      </c>
      <c r="L503" s="5" t="s">
        <v>1232</v>
      </c>
      <c r="M503" s="5" t="s">
        <v>1233</v>
      </c>
      <c r="N503" s="5" t="s">
        <v>2266</v>
      </c>
      <c r="O503" s="5" t="s">
        <v>149</v>
      </c>
      <c r="P503" s="5" t="s">
        <v>2292</v>
      </c>
      <c r="Q503" s="32" t="s">
        <v>4135</v>
      </c>
      <c r="R503" s="21">
        <v>1</v>
      </c>
      <c r="S503" s="33"/>
      <c r="T503" s="33"/>
      <c r="U503" s="33"/>
      <c r="V503" s="33"/>
      <c r="W503" s="33"/>
      <c r="X503" s="33"/>
      <c r="Y503" s="33"/>
      <c r="Z503" s="33"/>
      <c r="AA503" s="5" t="s">
        <v>2269</v>
      </c>
      <c r="AB503" s="5" t="s">
        <v>3938</v>
      </c>
      <c r="AC503" s="32" t="s">
        <v>7341</v>
      </c>
      <c r="AD503" s="21">
        <v>1</v>
      </c>
    </row>
    <row r="504" spans="1:30" x14ac:dyDescent="0.3">
      <c r="A504" s="18" t="str">
        <f t="shared" ref="A504:B504" si="518">IF(AND(ISNUMBER(SEARCH("Yes",C504)),ISNUMBER(SEARCH("Yes",E504)),ISNUMBER(SEARCH("Yes",G504)),ISNUMBER(SEARCH("Yes",I504))),"Yes","No")</f>
        <v>No</v>
      </c>
      <c r="B504" s="18" t="str">
        <f t="shared" si="518"/>
        <v>No</v>
      </c>
      <c r="C504" s="15" t="str">
        <f t="shared" si="264"/>
        <v>No</v>
      </c>
      <c r="D504" s="18" t="str">
        <f t="shared" si="265"/>
        <v>No</v>
      </c>
      <c r="E504" s="18" t="str">
        <f t="shared" si="266"/>
        <v>No</v>
      </c>
      <c r="F504" s="18" t="str">
        <f t="shared" si="267"/>
        <v>No</v>
      </c>
      <c r="G504" s="18" t="str">
        <f t="shared" si="268"/>
        <v>No</v>
      </c>
      <c r="H504" s="18" t="str">
        <f t="shared" si="269"/>
        <v>No</v>
      </c>
      <c r="I504" s="18" t="str">
        <f t="shared" si="270"/>
        <v>Yes</v>
      </c>
      <c r="J504" s="18" t="str">
        <f t="shared" si="271"/>
        <v>No</v>
      </c>
      <c r="K504" s="21">
        <v>502</v>
      </c>
      <c r="L504" s="5" t="s">
        <v>1234</v>
      </c>
      <c r="M504" s="5" t="s">
        <v>1235</v>
      </c>
      <c r="N504" s="5" t="s">
        <v>2266</v>
      </c>
      <c r="O504" s="5" t="s">
        <v>149</v>
      </c>
      <c r="P504" s="5" t="s">
        <v>2782</v>
      </c>
      <c r="Q504" s="32" t="s">
        <v>2958</v>
      </c>
      <c r="R504" s="21">
        <v>1</v>
      </c>
      <c r="S504" s="33"/>
      <c r="T504" s="33"/>
      <c r="U504" s="33"/>
      <c r="V504" s="33"/>
      <c r="W504" s="33"/>
      <c r="X504" s="33"/>
      <c r="Y504" s="33"/>
      <c r="Z504" s="33"/>
      <c r="AA504" s="5" t="s">
        <v>149</v>
      </c>
      <c r="AB504" s="5" t="s">
        <v>4138</v>
      </c>
      <c r="AC504" s="32" t="s">
        <v>7342</v>
      </c>
      <c r="AD504" s="21">
        <v>1</v>
      </c>
    </row>
    <row r="505" spans="1:30" x14ac:dyDescent="0.3">
      <c r="A505" s="18" t="str">
        <f t="shared" ref="A505:B505" si="519">IF(AND(ISNUMBER(SEARCH("Yes",C505)),ISNUMBER(SEARCH("Yes",E505)),ISNUMBER(SEARCH("Yes",G505)),ISNUMBER(SEARCH("Yes",I505))),"Yes","No")</f>
        <v>No</v>
      </c>
      <c r="B505" s="18" t="str">
        <f t="shared" si="519"/>
        <v>No</v>
      </c>
      <c r="C505" s="15" t="str">
        <f t="shared" si="264"/>
        <v>No</v>
      </c>
      <c r="D505" s="18" t="str">
        <f t="shared" si="265"/>
        <v>No</v>
      </c>
      <c r="E505" s="18" t="str">
        <f t="shared" si="266"/>
        <v>No</v>
      </c>
      <c r="F505" s="18" t="str">
        <f t="shared" si="267"/>
        <v>No</v>
      </c>
      <c r="G505" s="18" t="str">
        <f t="shared" si="268"/>
        <v>No</v>
      </c>
      <c r="H505" s="18" t="str">
        <f t="shared" si="269"/>
        <v>No</v>
      </c>
      <c r="I505" s="18" t="str">
        <f t="shared" si="270"/>
        <v>Yes</v>
      </c>
      <c r="J505" s="18" t="str">
        <f t="shared" si="271"/>
        <v>Yes</v>
      </c>
      <c r="K505" s="21">
        <v>503</v>
      </c>
      <c r="L505" s="5" t="s">
        <v>1236</v>
      </c>
      <c r="M505" s="5" t="s">
        <v>1237</v>
      </c>
      <c r="N505" s="5" t="s">
        <v>2266</v>
      </c>
      <c r="O505" s="5" t="s">
        <v>149</v>
      </c>
      <c r="P505" s="5" t="s">
        <v>2789</v>
      </c>
      <c r="Q505" s="32" t="s">
        <v>7343</v>
      </c>
      <c r="R505" s="21">
        <v>1</v>
      </c>
      <c r="S505" s="33"/>
      <c r="T505" s="33"/>
      <c r="U505" s="33"/>
      <c r="V505" s="33"/>
      <c r="W505" s="33"/>
      <c r="X505" s="33"/>
      <c r="Y505" s="33"/>
      <c r="Z505" s="33"/>
      <c r="AA505" s="5" t="s">
        <v>2269</v>
      </c>
      <c r="AB505" s="5" t="s">
        <v>7344</v>
      </c>
      <c r="AC505" s="32" t="s">
        <v>7345</v>
      </c>
      <c r="AD505" s="21">
        <v>1</v>
      </c>
    </row>
    <row r="506" spans="1:30" x14ac:dyDescent="0.3">
      <c r="A506" s="18" t="str">
        <f t="shared" ref="A506:B506" si="520">IF(AND(ISNUMBER(SEARCH("Yes",C506)),ISNUMBER(SEARCH("Yes",E506)),ISNUMBER(SEARCH("Yes",G506)),ISNUMBER(SEARCH("Yes",I506))),"Yes","No")</f>
        <v>No</v>
      </c>
      <c r="B506" s="18" t="str">
        <f t="shared" si="520"/>
        <v>No</v>
      </c>
      <c r="C506" s="15" t="str">
        <f t="shared" si="264"/>
        <v>No</v>
      </c>
      <c r="D506" s="18" t="str">
        <f t="shared" si="265"/>
        <v>No</v>
      </c>
      <c r="E506" s="18" t="str">
        <f t="shared" si="266"/>
        <v>No</v>
      </c>
      <c r="F506" s="18" t="str">
        <f t="shared" si="267"/>
        <v>No</v>
      </c>
      <c r="G506" s="18" t="str">
        <f t="shared" si="268"/>
        <v>No</v>
      </c>
      <c r="H506" s="18" t="str">
        <f t="shared" si="269"/>
        <v>No</v>
      </c>
      <c r="I506" s="18" t="str">
        <f t="shared" si="270"/>
        <v>Yes</v>
      </c>
      <c r="J506" s="18" t="str">
        <f t="shared" si="271"/>
        <v>Yes</v>
      </c>
      <c r="K506" s="21">
        <v>504</v>
      </c>
      <c r="L506" s="5" t="s">
        <v>1238</v>
      </c>
      <c r="M506" s="5" t="s">
        <v>1239</v>
      </c>
      <c r="N506" s="5" t="s">
        <v>2266</v>
      </c>
      <c r="O506" s="5" t="s">
        <v>149</v>
      </c>
      <c r="P506" s="5" t="s">
        <v>3165</v>
      </c>
      <c r="Q506" s="32" t="s">
        <v>7346</v>
      </c>
      <c r="R506" s="21">
        <v>1</v>
      </c>
      <c r="S506" s="33"/>
      <c r="T506" s="33"/>
      <c r="U506" s="33"/>
      <c r="V506" s="33"/>
      <c r="W506" s="33"/>
      <c r="X506" s="33"/>
      <c r="Y506" s="33"/>
      <c r="Z506" s="33"/>
      <c r="AA506" s="5" t="s">
        <v>21</v>
      </c>
      <c r="AB506" s="5" t="s">
        <v>4144</v>
      </c>
      <c r="AC506" s="32" t="s">
        <v>4145</v>
      </c>
      <c r="AD506" s="21">
        <v>1</v>
      </c>
    </row>
    <row r="507" spans="1:30" x14ac:dyDescent="0.3">
      <c r="A507" s="18" t="str">
        <f t="shared" ref="A507:B507" si="521">IF(AND(ISNUMBER(SEARCH("Yes",C507)),ISNUMBER(SEARCH("Yes",E507)),ISNUMBER(SEARCH("Yes",G507)),ISNUMBER(SEARCH("Yes",I507))),"Yes","No")</f>
        <v>No</v>
      </c>
      <c r="B507" s="18" t="str">
        <f t="shared" si="521"/>
        <v>No</v>
      </c>
      <c r="C507" s="15" t="str">
        <f t="shared" si="264"/>
        <v>No</v>
      </c>
      <c r="D507" s="18" t="str">
        <f t="shared" si="265"/>
        <v>No</v>
      </c>
      <c r="E507" s="18" t="str">
        <f t="shared" si="266"/>
        <v>No</v>
      </c>
      <c r="F507" s="18" t="str">
        <f t="shared" si="267"/>
        <v>No</v>
      </c>
      <c r="G507" s="18" t="str">
        <f t="shared" si="268"/>
        <v>No</v>
      </c>
      <c r="H507" s="18" t="str">
        <f t="shared" si="269"/>
        <v>No</v>
      </c>
      <c r="I507" s="18" t="str">
        <f t="shared" si="270"/>
        <v>No</v>
      </c>
      <c r="J507" s="18" t="str">
        <f t="shared" si="271"/>
        <v>No</v>
      </c>
      <c r="K507" s="21">
        <v>505</v>
      </c>
      <c r="L507" s="5" t="s">
        <v>1240</v>
      </c>
      <c r="M507" s="5" t="s">
        <v>1241</v>
      </c>
      <c r="N507" s="5" t="s">
        <v>2266</v>
      </c>
      <c r="O507" s="5" t="s">
        <v>149</v>
      </c>
      <c r="P507" s="5" t="s">
        <v>2390</v>
      </c>
      <c r="Q507" s="32" t="s">
        <v>7347</v>
      </c>
      <c r="R507" s="21">
        <v>1</v>
      </c>
      <c r="S507" s="33"/>
      <c r="T507" s="33"/>
      <c r="U507" s="33"/>
      <c r="V507" s="33"/>
      <c r="W507" s="33"/>
      <c r="X507" s="33"/>
      <c r="Y507" s="33"/>
      <c r="Z507" s="33"/>
      <c r="AA507" s="5" t="s">
        <v>149</v>
      </c>
      <c r="AB507" s="5" t="s">
        <v>7348</v>
      </c>
      <c r="AC507" s="32" t="s">
        <v>7349</v>
      </c>
      <c r="AD507" s="21">
        <v>1</v>
      </c>
    </row>
    <row r="508" spans="1:30" x14ac:dyDescent="0.3">
      <c r="A508" s="18" t="str">
        <f t="shared" ref="A508:B508" si="522">IF(AND(ISNUMBER(SEARCH("Yes",C508)),ISNUMBER(SEARCH("Yes",E508)),ISNUMBER(SEARCH("Yes",G508)),ISNUMBER(SEARCH("Yes",I508))),"Yes","No")</f>
        <v>No</v>
      </c>
      <c r="B508" s="18" t="str">
        <f t="shared" si="522"/>
        <v>No</v>
      </c>
      <c r="C508" s="15" t="str">
        <f t="shared" si="264"/>
        <v>No</v>
      </c>
      <c r="D508" s="18" t="str">
        <f t="shared" si="265"/>
        <v>No</v>
      </c>
      <c r="E508" s="18" t="str">
        <f t="shared" si="266"/>
        <v>No</v>
      </c>
      <c r="F508" s="18" t="str">
        <f t="shared" si="267"/>
        <v>No</v>
      </c>
      <c r="G508" s="18" t="str">
        <f t="shared" si="268"/>
        <v>No</v>
      </c>
      <c r="H508" s="18" t="str">
        <f t="shared" si="269"/>
        <v>No</v>
      </c>
      <c r="I508" s="18" t="str">
        <f t="shared" si="270"/>
        <v>Yes</v>
      </c>
      <c r="J508" s="18" t="str">
        <f t="shared" si="271"/>
        <v>Yes</v>
      </c>
      <c r="K508" s="21">
        <v>506</v>
      </c>
      <c r="L508" s="5" t="s">
        <v>1242</v>
      </c>
      <c r="M508" s="5" t="s">
        <v>4149</v>
      </c>
      <c r="N508" s="5" t="s">
        <v>2266</v>
      </c>
      <c r="O508" s="5" t="s">
        <v>149</v>
      </c>
      <c r="P508" s="5" t="s">
        <v>3086</v>
      </c>
      <c r="Q508" s="32" t="s">
        <v>4150</v>
      </c>
      <c r="R508" s="21">
        <v>1</v>
      </c>
      <c r="S508" s="33"/>
      <c r="T508" s="33"/>
      <c r="U508" s="33"/>
      <c r="V508" s="33"/>
      <c r="W508" s="33"/>
      <c r="X508" s="33"/>
      <c r="Y508" s="33"/>
      <c r="Z508" s="33"/>
      <c r="AA508" s="5" t="s">
        <v>21</v>
      </c>
      <c r="AB508" s="5" t="s">
        <v>7350</v>
      </c>
      <c r="AC508" s="32" t="s">
        <v>7351</v>
      </c>
      <c r="AD508" s="21">
        <v>1</v>
      </c>
    </row>
    <row r="509" spans="1:30" x14ac:dyDescent="0.3">
      <c r="A509" s="18" t="str">
        <f t="shared" ref="A509:B509" si="523">IF(AND(ISNUMBER(SEARCH("Yes",C509)),ISNUMBER(SEARCH("Yes",E509)),ISNUMBER(SEARCH("Yes",G509)),ISNUMBER(SEARCH("Yes",I509))),"Yes","No")</f>
        <v>No</v>
      </c>
      <c r="B509" s="18" t="str">
        <f t="shared" si="523"/>
        <v>No</v>
      </c>
      <c r="C509" s="15" t="str">
        <f t="shared" si="264"/>
        <v>No</v>
      </c>
      <c r="D509" s="18" t="str">
        <f t="shared" si="265"/>
        <v>No</v>
      </c>
      <c r="E509" s="18" t="str">
        <f t="shared" si="266"/>
        <v>No</v>
      </c>
      <c r="F509" s="18" t="str">
        <f t="shared" si="267"/>
        <v>No</v>
      </c>
      <c r="G509" s="18" t="str">
        <f t="shared" si="268"/>
        <v>No</v>
      </c>
      <c r="H509" s="18" t="str">
        <f t="shared" si="269"/>
        <v>No</v>
      </c>
      <c r="I509" s="18" t="str">
        <f t="shared" si="270"/>
        <v>Yes</v>
      </c>
      <c r="J509" s="18" t="str">
        <f t="shared" si="271"/>
        <v>Yes</v>
      </c>
      <c r="K509" s="21">
        <v>507</v>
      </c>
      <c r="L509" s="5" t="s">
        <v>1244</v>
      </c>
      <c r="M509" s="5" t="s">
        <v>1245</v>
      </c>
      <c r="N509" s="5" t="s">
        <v>2266</v>
      </c>
      <c r="O509" s="5" t="s">
        <v>149</v>
      </c>
      <c r="P509" s="5" t="s">
        <v>2626</v>
      </c>
      <c r="Q509" s="32" t="s">
        <v>4153</v>
      </c>
      <c r="R509" s="21">
        <v>1</v>
      </c>
      <c r="S509" s="33"/>
      <c r="T509" s="33"/>
      <c r="U509" s="33"/>
      <c r="V509" s="33"/>
      <c r="W509" s="33"/>
      <c r="X509" s="33"/>
      <c r="Y509" s="33"/>
      <c r="Z509" s="33"/>
      <c r="AA509" s="5" t="s">
        <v>2269</v>
      </c>
      <c r="AB509" s="5" t="s">
        <v>2349</v>
      </c>
      <c r="AC509" s="32" t="s">
        <v>2350</v>
      </c>
      <c r="AD509" s="21">
        <v>1</v>
      </c>
    </row>
    <row r="510" spans="1:30" x14ac:dyDescent="0.3">
      <c r="A510" s="18" t="str">
        <f t="shared" ref="A510:B510" si="524">IF(AND(ISNUMBER(SEARCH("Yes",C510)),ISNUMBER(SEARCH("Yes",E510)),ISNUMBER(SEARCH("Yes",G510)),ISNUMBER(SEARCH("Yes",I510))),"Yes","No")</f>
        <v>No</v>
      </c>
      <c r="B510" s="18" t="str">
        <f t="shared" si="524"/>
        <v>No</v>
      </c>
      <c r="C510" s="15" t="str">
        <f t="shared" si="264"/>
        <v>No</v>
      </c>
      <c r="D510" s="18" t="str">
        <f t="shared" si="265"/>
        <v>No</v>
      </c>
      <c r="E510" s="18" t="str">
        <f t="shared" si="266"/>
        <v>No</v>
      </c>
      <c r="F510" s="18" t="str">
        <f t="shared" si="267"/>
        <v>No</v>
      </c>
      <c r="G510" s="18" t="str">
        <f t="shared" si="268"/>
        <v>No</v>
      </c>
      <c r="H510" s="18" t="str">
        <f t="shared" si="269"/>
        <v>No</v>
      </c>
      <c r="I510" s="18" t="str">
        <f t="shared" si="270"/>
        <v>Yes</v>
      </c>
      <c r="J510" s="18" t="str">
        <f t="shared" si="271"/>
        <v>Yes</v>
      </c>
      <c r="K510" s="21">
        <v>508</v>
      </c>
      <c r="L510" s="5" t="s">
        <v>1246</v>
      </c>
      <c r="M510" s="5" t="s">
        <v>1247</v>
      </c>
      <c r="N510" s="5" t="s">
        <v>2266</v>
      </c>
      <c r="O510" s="5" t="s">
        <v>149</v>
      </c>
      <c r="P510" s="5" t="s">
        <v>3340</v>
      </c>
      <c r="Q510" s="32" t="s">
        <v>7352</v>
      </c>
      <c r="R510" s="21">
        <v>1</v>
      </c>
      <c r="S510" s="33"/>
      <c r="T510" s="33"/>
      <c r="U510" s="33"/>
      <c r="V510" s="33"/>
      <c r="W510" s="33"/>
      <c r="X510" s="33"/>
      <c r="Y510" s="33"/>
      <c r="Z510" s="33"/>
      <c r="AA510" s="5" t="s">
        <v>2269</v>
      </c>
      <c r="AB510" s="5" t="s">
        <v>7353</v>
      </c>
      <c r="AC510" s="32" t="s">
        <v>7354</v>
      </c>
      <c r="AD510" s="21">
        <v>1</v>
      </c>
    </row>
    <row r="511" spans="1:30" x14ac:dyDescent="0.3">
      <c r="A511" s="18" t="str">
        <f t="shared" ref="A511:B511" si="525">IF(AND(ISNUMBER(SEARCH("Yes",C511)),ISNUMBER(SEARCH("Yes",E511)),ISNUMBER(SEARCH("Yes",G511)),ISNUMBER(SEARCH("Yes",I511))),"Yes","No")</f>
        <v>No</v>
      </c>
      <c r="B511" s="18" t="str">
        <f t="shared" si="525"/>
        <v>No</v>
      </c>
      <c r="C511" s="15" t="str">
        <f t="shared" si="264"/>
        <v>No</v>
      </c>
      <c r="D511" s="18" t="str">
        <f t="shared" si="265"/>
        <v>No</v>
      </c>
      <c r="E511" s="18" t="str">
        <f t="shared" si="266"/>
        <v>No</v>
      </c>
      <c r="F511" s="18" t="str">
        <f t="shared" si="267"/>
        <v>No</v>
      </c>
      <c r="G511" s="18" t="str">
        <f t="shared" si="268"/>
        <v>No</v>
      </c>
      <c r="H511" s="18" t="str">
        <f t="shared" si="269"/>
        <v>No</v>
      </c>
      <c r="I511" s="18" t="str">
        <f t="shared" si="270"/>
        <v>Yes</v>
      </c>
      <c r="J511" s="18" t="str">
        <f t="shared" si="271"/>
        <v>Yes</v>
      </c>
      <c r="K511" s="21">
        <v>509</v>
      </c>
      <c r="L511" s="5" t="s">
        <v>1248</v>
      </c>
      <c r="M511" s="5" t="s">
        <v>1249</v>
      </c>
      <c r="N511" s="5" t="s">
        <v>2266</v>
      </c>
      <c r="O511" s="5" t="s">
        <v>149</v>
      </c>
      <c r="P511" s="5" t="s">
        <v>2819</v>
      </c>
      <c r="Q511" s="32" t="s">
        <v>7355</v>
      </c>
      <c r="R511" s="21">
        <v>1</v>
      </c>
      <c r="S511" s="33"/>
      <c r="T511" s="33"/>
      <c r="U511" s="33"/>
      <c r="V511" s="33"/>
      <c r="W511" s="33"/>
      <c r="X511" s="33"/>
      <c r="Y511" s="33"/>
      <c r="Z511" s="33"/>
      <c r="AA511" s="5" t="s">
        <v>21</v>
      </c>
      <c r="AB511" s="5" t="s">
        <v>7356</v>
      </c>
      <c r="AC511" s="32" t="s">
        <v>7357</v>
      </c>
      <c r="AD511" s="21">
        <v>1</v>
      </c>
    </row>
    <row r="512" spans="1:30" x14ac:dyDescent="0.3">
      <c r="A512" s="18" t="str">
        <f t="shared" ref="A512:B512" si="526">IF(AND(ISNUMBER(SEARCH("Yes",C512)),ISNUMBER(SEARCH("Yes",E512)),ISNUMBER(SEARCH("Yes",G512)),ISNUMBER(SEARCH("Yes",I512))),"Yes","No")</f>
        <v>Yes</v>
      </c>
      <c r="B512" s="18" t="str">
        <f t="shared" si="526"/>
        <v>Yes</v>
      </c>
      <c r="C512" s="15" t="str">
        <f t="shared" ref="C512:C766" si="527">IF(ISNUMBER(SEARCH("No;",Q512)),"No","Yes")</f>
        <v>Yes</v>
      </c>
      <c r="D512" s="18" t="str">
        <f t="shared" ref="D512:D766" si="528">IF(ISNUMBER(SEARCH("No",O512)),"No","Yes")</f>
        <v>Yes</v>
      </c>
      <c r="E512" s="18" t="str">
        <f t="shared" ref="E512:E766" si="529">IF(ISNUMBER(SEARCH("No;",U512)),"No",IF(ISBLANK(U512),"No","Yes"))</f>
        <v>Yes</v>
      </c>
      <c r="F512" s="18" t="str">
        <f t="shared" ref="F512:F766" si="530">IF(ISNUMBER(SEARCH("No;",S512)),"No",IF(ISBLANK(S512),"No","Yes"))</f>
        <v>Yes</v>
      </c>
      <c r="G512" s="18" t="str">
        <f t="shared" ref="G512:G766" si="531">IF(ISNUMBER(SEARCH("No;",Y512)),"No",IF(ISBLANK(Y512),"No","Yes"))</f>
        <v>Yes</v>
      </c>
      <c r="H512" s="18" t="str">
        <f t="shared" ref="H512:H766" si="532">IF(ISNUMBER(SEARCH("No;",W512)),"No",IF(ISBLANK(W512),"No","Yes"))</f>
        <v>Yes</v>
      </c>
      <c r="I512" s="18" t="str">
        <f t="shared" ref="I512:I766" si="533">IF(ISNUMBER(SEARCH("No;",AC512)),"No",IF(ISBLANK(AC512),"No","Yes"))</f>
        <v>Yes</v>
      </c>
      <c r="J512" s="18" t="str">
        <f t="shared" ref="J512:J766" si="534">IF(ISNUMBER(SEARCH("No",AA512)),"No",IF(ISBLANK(AA512),"No","Yes"))</f>
        <v>Yes</v>
      </c>
      <c r="K512" s="21">
        <v>510</v>
      </c>
      <c r="L512" s="5" t="s">
        <v>157</v>
      </c>
      <c r="M512" s="5" t="s">
        <v>158</v>
      </c>
      <c r="N512" s="5" t="s">
        <v>2266</v>
      </c>
      <c r="O512" s="5" t="s">
        <v>21</v>
      </c>
      <c r="P512" s="5" t="s">
        <v>4160</v>
      </c>
      <c r="Q512" s="32" t="s">
        <v>4161</v>
      </c>
      <c r="R512" s="21">
        <v>1</v>
      </c>
      <c r="S512" s="5" t="s">
        <v>2269</v>
      </c>
      <c r="T512" s="5" t="s">
        <v>7358</v>
      </c>
      <c r="U512" s="32" t="s">
        <v>7359</v>
      </c>
      <c r="V512" s="21">
        <v>1</v>
      </c>
      <c r="W512" s="5" t="s">
        <v>2269</v>
      </c>
      <c r="X512" s="5" t="s">
        <v>7360</v>
      </c>
      <c r="Y512" s="32" t="s">
        <v>7361</v>
      </c>
      <c r="Z512" s="21">
        <v>1</v>
      </c>
      <c r="AA512" s="5" t="s">
        <v>2269</v>
      </c>
      <c r="AB512" s="5" t="s">
        <v>4166</v>
      </c>
      <c r="AC512" s="32" t="s">
        <v>4167</v>
      </c>
      <c r="AD512" s="21">
        <v>1</v>
      </c>
    </row>
    <row r="513" spans="1:30" x14ac:dyDescent="0.3">
      <c r="A513" s="18" t="str">
        <f t="shared" ref="A513:B513" si="535">IF(AND(ISNUMBER(SEARCH("Yes",C513)),ISNUMBER(SEARCH("Yes",E513)),ISNUMBER(SEARCH("Yes",G513)),ISNUMBER(SEARCH("Yes",I513))),"Yes","No")</f>
        <v>No</v>
      </c>
      <c r="B513" s="18" t="str">
        <f t="shared" si="535"/>
        <v>No</v>
      </c>
      <c r="C513" s="15" t="str">
        <f t="shared" si="527"/>
        <v>No</v>
      </c>
      <c r="D513" s="18" t="str">
        <f t="shared" si="528"/>
        <v>No</v>
      </c>
      <c r="E513" s="18" t="str">
        <f t="shared" si="529"/>
        <v>No</v>
      </c>
      <c r="F513" s="18" t="str">
        <f t="shared" si="530"/>
        <v>No</v>
      </c>
      <c r="G513" s="18" t="str">
        <f t="shared" si="531"/>
        <v>No</v>
      </c>
      <c r="H513" s="18" t="str">
        <f t="shared" si="532"/>
        <v>No</v>
      </c>
      <c r="I513" s="18" t="str">
        <f t="shared" si="533"/>
        <v>Yes</v>
      </c>
      <c r="J513" s="18" t="str">
        <f t="shared" si="534"/>
        <v>Yes</v>
      </c>
      <c r="K513" s="21">
        <v>511</v>
      </c>
      <c r="L513" s="5" t="s">
        <v>1250</v>
      </c>
      <c r="M513" s="5" t="s">
        <v>1251</v>
      </c>
      <c r="N513" s="5" t="s">
        <v>2266</v>
      </c>
      <c r="O513" s="5" t="s">
        <v>149</v>
      </c>
      <c r="P513" s="5" t="s">
        <v>2276</v>
      </c>
      <c r="Q513" s="32" t="s">
        <v>7362</v>
      </c>
      <c r="R513" s="21">
        <v>1</v>
      </c>
      <c r="S513" s="33"/>
      <c r="T513" s="33"/>
      <c r="U513" s="33"/>
      <c r="V513" s="33"/>
      <c r="W513" s="33"/>
      <c r="X513" s="33"/>
      <c r="Y513" s="33"/>
      <c r="Z513" s="33"/>
      <c r="AA513" s="5" t="s">
        <v>2269</v>
      </c>
      <c r="AB513" s="5" t="s">
        <v>7363</v>
      </c>
      <c r="AC513" s="32" t="s">
        <v>7364</v>
      </c>
      <c r="AD513" s="21">
        <v>1</v>
      </c>
    </row>
    <row r="514" spans="1:30" x14ac:dyDescent="0.3">
      <c r="A514" s="18" t="str">
        <f t="shared" ref="A514:B514" si="536">IF(AND(ISNUMBER(SEARCH("Yes",C514)),ISNUMBER(SEARCH("Yes",E514)),ISNUMBER(SEARCH("Yes",G514)),ISNUMBER(SEARCH("Yes",I514))),"Yes","No")</f>
        <v>No</v>
      </c>
      <c r="B514" s="18" t="str">
        <f t="shared" si="536"/>
        <v>No</v>
      </c>
      <c r="C514" s="15" t="str">
        <f t="shared" si="527"/>
        <v>No</v>
      </c>
      <c r="D514" s="18" t="str">
        <f t="shared" si="528"/>
        <v>No</v>
      </c>
      <c r="E514" s="18" t="str">
        <f t="shared" si="529"/>
        <v>No</v>
      </c>
      <c r="F514" s="18" t="str">
        <f t="shared" si="530"/>
        <v>No</v>
      </c>
      <c r="G514" s="18" t="str">
        <f t="shared" si="531"/>
        <v>No</v>
      </c>
      <c r="H514" s="18" t="str">
        <f t="shared" si="532"/>
        <v>No</v>
      </c>
      <c r="I514" s="18" t="str">
        <f t="shared" si="533"/>
        <v>Yes</v>
      </c>
      <c r="J514" s="18" t="str">
        <f t="shared" si="534"/>
        <v>Yes</v>
      </c>
      <c r="K514" s="21">
        <v>512</v>
      </c>
      <c r="L514" s="5" t="s">
        <v>1252</v>
      </c>
      <c r="M514" s="5" t="s">
        <v>1253</v>
      </c>
      <c r="N514" s="5" t="s">
        <v>2266</v>
      </c>
      <c r="O514" s="5" t="s">
        <v>149</v>
      </c>
      <c r="P514" s="5" t="s">
        <v>4593</v>
      </c>
      <c r="Q514" s="32" t="s">
        <v>7365</v>
      </c>
      <c r="R514" s="21">
        <v>1</v>
      </c>
      <c r="S514" s="33"/>
      <c r="T514" s="33"/>
      <c r="U514" s="33"/>
      <c r="V514" s="33"/>
      <c r="W514" s="33"/>
      <c r="X514" s="33"/>
      <c r="Y514" s="33"/>
      <c r="Z514" s="33"/>
      <c r="AA514" s="5" t="s">
        <v>2269</v>
      </c>
      <c r="AB514" s="5" t="s">
        <v>7366</v>
      </c>
      <c r="AC514" s="32" t="s">
        <v>7367</v>
      </c>
      <c r="AD514" s="21">
        <v>1</v>
      </c>
    </row>
    <row r="515" spans="1:30" x14ac:dyDescent="0.3">
      <c r="A515" s="18" t="str">
        <f t="shared" ref="A515:B515" si="537">IF(AND(ISNUMBER(SEARCH("Yes",C515)),ISNUMBER(SEARCH("Yes",E515)),ISNUMBER(SEARCH("Yes",G515)),ISNUMBER(SEARCH("Yes",I515))),"Yes","No")</f>
        <v>No</v>
      </c>
      <c r="B515" s="18" t="str">
        <f t="shared" si="537"/>
        <v>No</v>
      </c>
      <c r="C515" s="15" t="str">
        <f t="shared" si="527"/>
        <v>No</v>
      </c>
      <c r="D515" s="18" t="str">
        <f t="shared" si="528"/>
        <v>No</v>
      </c>
      <c r="E515" s="18" t="str">
        <f t="shared" si="529"/>
        <v>No</v>
      </c>
      <c r="F515" s="18" t="str">
        <f t="shared" si="530"/>
        <v>No</v>
      </c>
      <c r="G515" s="18" t="str">
        <f t="shared" si="531"/>
        <v>No</v>
      </c>
      <c r="H515" s="18" t="str">
        <f t="shared" si="532"/>
        <v>No</v>
      </c>
      <c r="I515" s="18" t="str">
        <f t="shared" si="533"/>
        <v>Yes</v>
      </c>
      <c r="J515" s="18" t="str">
        <f t="shared" si="534"/>
        <v>No</v>
      </c>
      <c r="K515" s="21">
        <v>513</v>
      </c>
      <c r="L515" s="5" t="s">
        <v>1254</v>
      </c>
      <c r="M515" s="5" t="s">
        <v>1255</v>
      </c>
      <c r="N515" s="5" t="s">
        <v>2266</v>
      </c>
      <c r="O515" s="5" t="s">
        <v>149</v>
      </c>
      <c r="P515" s="5" t="s">
        <v>2276</v>
      </c>
      <c r="Q515" s="32" t="s">
        <v>3616</v>
      </c>
      <c r="R515" s="21">
        <v>1</v>
      </c>
      <c r="S515" s="33"/>
      <c r="T515" s="33"/>
      <c r="U515" s="33"/>
      <c r="V515" s="33"/>
      <c r="W515" s="33"/>
      <c r="X515" s="33"/>
      <c r="Y515" s="33"/>
      <c r="Z515" s="33"/>
      <c r="AA515" s="5" t="s">
        <v>149</v>
      </c>
      <c r="AB515" s="5" t="s">
        <v>7368</v>
      </c>
      <c r="AC515" s="32" t="s">
        <v>7369</v>
      </c>
      <c r="AD515" s="21">
        <v>1</v>
      </c>
    </row>
    <row r="516" spans="1:30" x14ac:dyDescent="0.3">
      <c r="A516" s="18" t="str">
        <f t="shared" ref="A516:B516" si="538">IF(AND(ISNUMBER(SEARCH("Yes",C516)),ISNUMBER(SEARCH("Yes",E516)),ISNUMBER(SEARCH("Yes",G516)),ISNUMBER(SEARCH("Yes",I516))),"Yes","No")</f>
        <v>No</v>
      </c>
      <c r="B516" s="18" t="str">
        <f t="shared" si="538"/>
        <v>No</v>
      </c>
      <c r="C516" s="15" t="str">
        <f t="shared" si="527"/>
        <v>No</v>
      </c>
      <c r="D516" s="18" t="str">
        <f t="shared" si="528"/>
        <v>No</v>
      </c>
      <c r="E516" s="18" t="str">
        <f t="shared" si="529"/>
        <v>No</v>
      </c>
      <c r="F516" s="18" t="str">
        <f t="shared" si="530"/>
        <v>No</v>
      </c>
      <c r="G516" s="18" t="str">
        <f t="shared" si="531"/>
        <v>No</v>
      </c>
      <c r="H516" s="18" t="str">
        <f t="shared" si="532"/>
        <v>No</v>
      </c>
      <c r="I516" s="18" t="str">
        <f t="shared" si="533"/>
        <v>Yes</v>
      </c>
      <c r="J516" s="18" t="str">
        <f t="shared" si="534"/>
        <v>Yes</v>
      </c>
      <c r="K516" s="21">
        <v>514</v>
      </c>
      <c r="L516" s="5" t="s">
        <v>1256</v>
      </c>
      <c r="M516" s="5" t="s">
        <v>1257</v>
      </c>
      <c r="N516" s="5" t="s">
        <v>2266</v>
      </c>
      <c r="O516" s="5" t="s">
        <v>149</v>
      </c>
      <c r="P516" s="5" t="s">
        <v>7370</v>
      </c>
      <c r="Q516" s="32" t="s">
        <v>2387</v>
      </c>
      <c r="R516" s="21">
        <v>1</v>
      </c>
      <c r="S516" s="33"/>
      <c r="T516" s="33"/>
      <c r="U516" s="33"/>
      <c r="V516" s="33"/>
      <c r="W516" s="33"/>
      <c r="X516" s="33"/>
      <c r="Y516" s="33"/>
      <c r="Z516" s="33"/>
      <c r="AA516" s="5" t="s">
        <v>21</v>
      </c>
      <c r="AB516" s="5" t="s">
        <v>7371</v>
      </c>
      <c r="AC516" s="32" t="s">
        <v>7372</v>
      </c>
      <c r="AD516" s="21">
        <v>1</v>
      </c>
    </row>
    <row r="517" spans="1:30" x14ac:dyDescent="0.3">
      <c r="A517" s="18" t="str">
        <f t="shared" ref="A517:B517" si="539">IF(AND(ISNUMBER(SEARCH("Yes",C517)),ISNUMBER(SEARCH("Yes",E517)),ISNUMBER(SEARCH("Yes",G517)),ISNUMBER(SEARCH("Yes",I517))),"Yes","No")</f>
        <v>No</v>
      </c>
      <c r="B517" s="18" t="str">
        <f t="shared" si="539"/>
        <v>No</v>
      </c>
      <c r="C517" s="15" t="str">
        <f t="shared" si="527"/>
        <v>No</v>
      </c>
      <c r="D517" s="18" t="str">
        <f t="shared" si="528"/>
        <v>No</v>
      </c>
      <c r="E517" s="18" t="str">
        <f t="shared" si="529"/>
        <v>No</v>
      </c>
      <c r="F517" s="18" t="str">
        <f t="shared" si="530"/>
        <v>No</v>
      </c>
      <c r="G517" s="18" t="str">
        <f t="shared" si="531"/>
        <v>No</v>
      </c>
      <c r="H517" s="18" t="str">
        <f t="shared" si="532"/>
        <v>No</v>
      </c>
      <c r="I517" s="18" t="str">
        <f t="shared" si="533"/>
        <v>No</v>
      </c>
      <c r="J517" s="18" t="str">
        <f t="shared" si="534"/>
        <v>No</v>
      </c>
      <c r="K517" s="21">
        <v>515</v>
      </c>
      <c r="L517" s="5" t="s">
        <v>1258</v>
      </c>
      <c r="M517" s="5" t="s">
        <v>1259</v>
      </c>
      <c r="N517" s="5" t="s">
        <v>2266</v>
      </c>
      <c r="O517" s="5" t="s">
        <v>149</v>
      </c>
      <c r="P517" s="5" t="s">
        <v>2292</v>
      </c>
      <c r="Q517" s="32" t="s">
        <v>4179</v>
      </c>
      <c r="R517" s="21">
        <v>1</v>
      </c>
      <c r="S517" s="33"/>
      <c r="T517" s="33"/>
      <c r="U517" s="33"/>
      <c r="V517" s="33"/>
      <c r="W517" s="33"/>
      <c r="X517" s="33"/>
      <c r="Y517" s="33"/>
      <c r="Z517" s="33"/>
      <c r="AA517" s="5" t="s">
        <v>149</v>
      </c>
      <c r="AB517" s="5" t="s">
        <v>7373</v>
      </c>
      <c r="AC517" s="32" t="s">
        <v>7374</v>
      </c>
      <c r="AD517" s="21">
        <v>1</v>
      </c>
    </row>
    <row r="518" spans="1:30" x14ac:dyDescent="0.3">
      <c r="A518" s="18" t="str">
        <f t="shared" ref="A518:B518" si="540">IF(AND(ISNUMBER(SEARCH("Yes",C518)),ISNUMBER(SEARCH("Yes",E518)),ISNUMBER(SEARCH("Yes",G518)),ISNUMBER(SEARCH("Yes",I518))),"Yes","No")</f>
        <v>Yes</v>
      </c>
      <c r="B518" s="18" t="str">
        <f t="shared" si="540"/>
        <v>Yes</v>
      </c>
      <c r="C518" s="15" t="str">
        <f t="shared" si="527"/>
        <v>Yes</v>
      </c>
      <c r="D518" s="18" t="str">
        <f t="shared" si="528"/>
        <v>Yes</v>
      </c>
      <c r="E518" s="18" t="str">
        <f t="shared" si="529"/>
        <v>Yes</v>
      </c>
      <c r="F518" s="18" t="str">
        <f t="shared" si="530"/>
        <v>Yes</v>
      </c>
      <c r="G518" s="18" t="str">
        <f t="shared" si="531"/>
        <v>Yes</v>
      </c>
      <c r="H518" s="18" t="str">
        <f t="shared" si="532"/>
        <v>Yes</v>
      </c>
      <c r="I518" s="18" t="str">
        <f t="shared" si="533"/>
        <v>Yes</v>
      </c>
      <c r="J518" s="18" t="str">
        <f t="shared" si="534"/>
        <v>Yes</v>
      </c>
      <c r="K518" s="21">
        <v>516</v>
      </c>
      <c r="L518" s="5" t="s">
        <v>203</v>
      </c>
      <c r="M518" s="5" t="s">
        <v>204</v>
      </c>
      <c r="N518" s="5" t="s">
        <v>2266</v>
      </c>
      <c r="O518" s="5" t="s">
        <v>2269</v>
      </c>
      <c r="P518" s="5" t="s">
        <v>7375</v>
      </c>
      <c r="Q518" s="32" t="s">
        <v>7376</v>
      </c>
      <c r="R518" s="21">
        <v>1</v>
      </c>
      <c r="S518" s="5" t="s">
        <v>21</v>
      </c>
      <c r="T518" s="5" t="s">
        <v>7377</v>
      </c>
      <c r="U518" s="32" t="s">
        <v>7378</v>
      </c>
      <c r="V518" s="21">
        <v>1</v>
      </c>
      <c r="W518" s="5" t="s">
        <v>21</v>
      </c>
      <c r="X518" s="5" t="s">
        <v>7379</v>
      </c>
      <c r="Y518" s="32" t="s">
        <v>7380</v>
      </c>
      <c r="Z518" s="21">
        <v>1</v>
      </c>
      <c r="AA518" s="5" t="s">
        <v>2269</v>
      </c>
      <c r="AB518" s="5" t="s">
        <v>2282</v>
      </c>
      <c r="AC518" s="32" t="s">
        <v>7381</v>
      </c>
      <c r="AD518" s="21">
        <v>1</v>
      </c>
    </row>
    <row r="519" spans="1:30" x14ac:dyDescent="0.3">
      <c r="A519" s="18" t="str">
        <f t="shared" ref="A519:B519" si="541">IF(AND(ISNUMBER(SEARCH("Yes",C519)),ISNUMBER(SEARCH("Yes",E519)),ISNUMBER(SEARCH("Yes",G519)),ISNUMBER(SEARCH("Yes",I519))),"Yes","No")</f>
        <v>No</v>
      </c>
      <c r="B519" s="18" t="str">
        <f t="shared" si="541"/>
        <v>No</v>
      </c>
      <c r="C519" s="15" t="str">
        <f t="shared" si="527"/>
        <v>No</v>
      </c>
      <c r="D519" s="18" t="str">
        <f t="shared" si="528"/>
        <v>No</v>
      </c>
      <c r="E519" s="18" t="str">
        <f t="shared" si="529"/>
        <v>No</v>
      </c>
      <c r="F519" s="18" t="str">
        <f t="shared" si="530"/>
        <v>No</v>
      </c>
      <c r="G519" s="18" t="str">
        <f t="shared" si="531"/>
        <v>No</v>
      </c>
      <c r="H519" s="18" t="str">
        <f t="shared" si="532"/>
        <v>No</v>
      </c>
      <c r="I519" s="18" t="str">
        <f t="shared" si="533"/>
        <v>Yes</v>
      </c>
      <c r="J519" s="18" t="str">
        <f t="shared" si="534"/>
        <v>Yes</v>
      </c>
      <c r="K519" s="21">
        <v>517</v>
      </c>
      <c r="L519" s="34" t="s">
        <v>4190</v>
      </c>
      <c r="M519" s="5" t="s">
        <v>1261</v>
      </c>
      <c r="N519" s="5" t="s">
        <v>2266</v>
      </c>
      <c r="O519" s="5" t="s">
        <v>149</v>
      </c>
      <c r="P519" s="5" t="s">
        <v>2390</v>
      </c>
      <c r="Q519" s="32" t="s">
        <v>7382</v>
      </c>
      <c r="R519" s="21">
        <v>1</v>
      </c>
      <c r="S519" s="33"/>
      <c r="T519" s="33"/>
      <c r="U519" s="33"/>
      <c r="V519" s="33"/>
      <c r="W519" s="33"/>
      <c r="X519" s="33"/>
      <c r="Y519" s="33"/>
      <c r="Z519" s="33"/>
      <c r="AA519" s="5" t="s">
        <v>2269</v>
      </c>
      <c r="AB519" s="5" t="s">
        <v>2628</v>
      </c>
      <c r="AC519" s="32" t="s">
        <v>2693</v>
      </c>
      <c r="AD519" s="21">
        <v>1</v>
      </c>
    </row>
    <row r="520" spans="1:30" x14ac:dyDescent="0.3">
      <c r="A520" s="18" t="str">
        <f t="shared" ref="A520:B520" si="542">IF(AND(ISNUMBER(SEARCH("Yes",C520)),ISNUMBER(SEARCH("Yes",E520)),ISNUMBER(SEARCH("Yes",G520)),ISNUMBER(SEARCH("Yes",I520))),"Yes","No")</f>
        <v>No</v>
      </c>
      <c r="B520" s="18" t="str">
        <f t="shared" si="542"/>
        <v>No</v>
      </c>
      <c r="C520" s="15" t="str">
        <f t="shared" si="527"/>
        <v>No</v>
      </c>
      <c r="D520" s="18" t="str">
        <f t="shared" si="528"/>
        <v>No</v>
      </c>
      <c r="E520" s="18" t="str">
        <f t="shared" si="529"/>
        <v>No</v>
      </c>
      <c r="F520" s="18" t="str">
        <f t="shared" si="530"/>
        <v>No</v>
      </c>
      <c r="G520" s="18" t="str">
        <f t="shared" si="531"/>
        <v>No</v>
      </c>
      <c r="H520" s="18" t="str">
        <f t="shared" si="532"/>
        <v>No</v>
      </c>
      <c r="I520" s="18" t="str">
        <f t="shared" si="533"/>
        <v>Yes</v>
      </c>
      <c r="J520" s="18" t="str">
        <f t="shared" si="534"/>
        <v>Yes</v>
      </c>
      <c r="K520" s="21">
        <v>518</v>
      </c>
      <c r="L520" s="5" t="s">
        <v>1262</v>
      </c>
      <c r="M520" s="5" t="s">
        <v>4193</v>
      </c>
      <c r="N520" s="5" t="s">
        <v>2266</v>
      </c>
      <c r="O520" s="5" t="s">
        <v>149</v>
      </c>
      <c r="P520" s="5" t="s">
        <v>7383</v>
      </c>
      <c r="Q520" s="32" t="s">
        <v>7384</v>
      </c>
      <c r="R520" s="21">
        <v>1</v>
      </c>
      <c r="S520" s="33"/>
      <c r="T520" s="33"/>
      <c r="U520" s="33"/>
      <c r="V520" s="33"/>
      <c r="W520" s="33"/>
      <c r="X520" s="33"/>
      <c r="Y520" s="33"/>
      <c r="Z520" s="33"/>
      <c r="AA520" s="5" t="s">
        <v>21</v>
      </c>
      <c r="AB520" s="5" t="s">
        <v>7385</v>
      </c>
      <c r="AC520" s="32" t="s">
        <v>7386</v>
      </c>
      <c r="AD520" s="21">
        <v>1</v>
      </c>
    </row>
    <row r="521" spans="1:30" x14ac:dyDescent="0.3">
      <c r="A521" s="18" t="str">
        <f t="shared" ref="A521:B521" si="543">IF(AND(ISNUMBER(SEARCH("Yes",C521)),ISNUMBER(SEARCH("Yes",E521)),ISNUMBER(SEARCH("Yes",G521)),ISNUMBER(SEARCH("Yes",I521))),"Yes","No")</f>
        <v>No</v>
      </c>
      <c r="B521" s="18" t="str">
        <f t="shared" si="543"/>
        <v>No</v>
      </c>
      <c r="C521" s="15" t="str">
        <f t="shared" si="527"/>
        <v>No</v>
      </c>
      <c r="D521" s="18" t="str">
        <f t="shared" si="528"/>
        <v>No</v>
      </c>
      <c r="E521" s="18" t="str">
        <f t="shared" si="529"/>
        <v>No</v>
      </c>
      <c r="F521" s="18" t="str">
        <f t="shared" si="530"/>
        <v>No</v>
      </c>
      <c r="G521" s="18" t="str">
        <f t="shared" si="531"/>
        <v>No</v>
      </c>
      <c r="H521" s="18" t="str">
        <f t="shared" si="532"/>
        <v>No</v>
      </c>
      <c r="I521" s="18" t="str">
        <f t="shared" si="533"/>
        <v>Yes</v>
      </c>
      <c r="J521" s="18" t="str">
        <f t="shared" si="534"/>
        <v>Yes</v>
      </c>
      <c r="K521" s="21">
        <v>519</v>
      </c>
      <c r="L521" s="5" t="s">
        <v>1264</v>
      </c>
      <c r="M521" s="5" t="s">
        <v>1265</v>
      </c>
      <c r="N521" s="5" t="s">
        <v>2266</v>
      </c>
      <c r="O521" s="5" t="s">
        <v>149</v>
      </c>
      <c r="P521" s="5" t="s">
        <v>2394</v>
      </c>
      <c r="Q521" s="32" t="s">
        <v>7387</v>
      </c>
      <c r="R521" s="21">
        <v>1</v>
      </c>
      <c r="S521" s="33"/>
      <c r="T521" s="33"/>
      <c r="U521" s="33"/>
      <c r="V521" s="33"/>
      <c r="W521" s="33"/>
      <c r="X521" s="33"/>
      <c r="Y521" s="33"/>
      <c r="Z521" s="33"/>
      <c r="AA521" s="5" t="s">
        <v>2269</v>
      </c>
      <c r="AB521" s="5" t="s">
        <v>7388</v>
      </c>
      <c r="AC521" s="32" t="s">
        <v>7389</v>
      </c>
      <c r="AD521" s="21">
        <v>1</v>
      </c>
    </row>
    <row r="522" spans="1:30" x14ac:dyDescent="0.3">
      <c r="A522" s="18" t="str">
        <f t="shared" ref="A522:B522" si="544">IF(AND(ISNUMBER(SEARCH("Yes",C522)),ISNUMBER(SEARCH("Yes",E522)),ISNUMBER(SEARCH("Yes",G522)),ISNUMBER(SEARCH("Yes",I522))),"Yes","No")</f>
        <v>No</v>
      </c>
      <c r="B522" s="18" t="str">
        <f t="shared" si="544"/>
        <v>No</v>
      </c>
      <c r="C522" s="15" t="str">
        <f t="shared" si="527"/>
        <v>No</v>
      </c>
      <c r="D522" s="18" t="str">
        <f t="shared" si="528"/>
        <v>No</v>
      </c>
      <c r="E522" s="18" t="str">
        <f t="shared" si="529"/>
        <v>No</v>
      </c>
      <c r="F522" s="18" t="str">
        <f t="shared" si="530"/>
        <v>No</v>
      </c>
      <c r="G522" s="18" t="str">
        <f t="shared" si="531"/>
        <v>No</v>
      </c>
      <c r="H522" s="18" t="str">
        <f t="shared" si="532"/>
        <v>No</v>
      </c>
      <c r="I522" s="18" t="str">
        <f t="shared" si="533"/>
        <v>Yes</v>
      </c>
      <c r="J522" s="18" t="str">
        <f t="shared" si="534"/>
        <v>Yes</v>
      </c>
      <c r="K522" s="21">
        <v>520</v>
      </c>
      <c r="L522" s="5" t="s">
        <v>1266</v>
      </c>
      <c r="M522" s="5" t="s">
        <v>1267</v>
      </c>
      <c r="N522" s="5" t="s">
        <v>2266</v>
      </c>
      <c r="O522" s="5" t="s">
        <v>149</v>
      </c>
      <c r="P522" s="5" t="s">
        <v>2390</v>
      </c>
      <c r="Q522" s="32" t="s">
        <v>4200</v>
      </c>
      <c r="R522" s="21">
        <v>1</v>
      </c>
      <c r="S522" s="33"/>
      <c r="T522" s="33"/>
      <c r="U522" s="33"/>
      <c r="V522" s="33"/>
      <c r="W522" s="33"/>
      <c r="X522" s="33"/>
      <c r="Y522" s="33"/>
      <c r="Z522" s="33"/>
      <c r="AA522" s="5" t="s">
        <v>2269</v>
      </c>
      <c r="AB522" s="5" t="s">
        <v>7390</v>
      </c>
      <c r="AC522" s="32" t="s">
        <v>7391</v>
      </c>
      <c r="AD522" s="21">
        <v>1</v>
      </c>
    </row>
    <row r="523" spans="1:30" x14ac:dyDescent="0.3">
      <c r="A523" s="18" t="str">
        <f t="shared" ref="A523:B523" si="545">IF(AND(ISNUMBER(SEARCH("Yes",C523)),ISNUMBER(SEARCH("Yes",E523)),ISNUMBER(SEARCH("Yes",G523)),ISNUMBER(SEARCH("Yes",I523))),"Yes","No")</f>
        <v>No</v>
      </c>
      <c r="B523" s="18" t="str">
        <f t="shared" si="545"/>
        <v>No</v>
      </c>
      <c r="C523" s="15" t="str">
        <f t="shared" si="527"/>
        <v>No</v>
      </c>
      <c r="D523" s="18" t="str">
        <f t="shared" si="528"/>
        <v>No</v>
      </c>
      <c r="E523" s="18" t="str">
        <f t="shared" si="529"/>
        <v>No</v>
      </c>
      <c r="F523" s="18" t="str">
        <f t="shared" si="530"/>
        <v>No</v>
      </c>
      <c r="G523" s="18" t="str">
        <f t="shared" si="531"/>
        <v>No</v>
      </c>
      <c r="H523" s="18" t="str">
        <f t="shared" si="532"/>
        <v>No</v>
      </c>
      <c r="I523" s="18" t="str">
        <f t="shared" si="533"/>
        <v>Yes</v>
      </c>
      <c r="J523" s="18" t="str">
        <f t="shared" si="534"/>
        <v>Yes</v>
      </c>
      <c r="K523" s="21">
        <v>521</v>
      </c>
      <c r="L523" s="5" t="s">
        <v>1268</v>
      </c>
      <c r="M523" s="5" t="s">
        <v>1269</v>
      </c>
      <c r="N523" s="5" t="s">
        <v>2266</v>
      </c>
      <c r="O523" s="5" t="s">
        <v>149</v>
      </c>
      <c r="P523" s="5" t="s">
        <v>2683</v>
      </c>
      <c r="Q523" s="32" t="s">
        <v>7392</v>
      </c>
      <c r="R523" s="21">
        <v>1</v>
      </c>
      <c r="S523" s="33"/>
      <c r="T523" s="33"/>
      <c r="U523" s="33"/>
      <c r="V523" s="33"/>
      <c r="W523" s="33"/>
      <c r="X523" s="33"/>
      <c r="Y523" s="33"/>
      <c r="Z523" s="33"/>
      <c r="AA523" s="5" t="s">
        <v>21</v>
      </c>
      <c r="AB523" s="5" t="s">
        <v>2540</v>
      </c>
      <c r="AC523" s="32" t="s">
        <v>2541</v>
      </c>
      <c r="AD523" s="21">
        <v>1</v>
      </c>
    </row>
    <row r="524" spans="1:30" x14ac:dyDescent="0.3">
      <c r="A524" s="18" t="str">
        <f t="shared" ref="A524:B524" si="546">IF(AND(ISNUMBER(SEARCH("Yes",C524)),ISNUMBER(SEARCH("Yes",E524)),ISNUMBER(SEARCH("Yes",G524)),ISNUMBER(SEARCH("Yes",I524))),"Yes","No")</f>
        <v>No</v>
      </c>
      <c r="B524" s="18" t="str">
        <f t="shared" si="546"/>
        <v>No</v>
      </c>
      <c r="C524" s="15" t="str">
        <f t="shared" si="527"/>
        <v>No</v>
      </c>
      <c r="D524" s="18" t="str">
        <f t="shared" si="528"/>
        <v>No</v>
      </c>
      <c r="E524" s="18" t="str">
        <f t="shared" si="529"/>
        <v>No</v>
      </c>
      <c r="F524" s="18" t="str">
        <f t="shared" si="530"/>
        <v>No</v>
      </c>
      <c r="G524" s="18" t="str">
        <f t="shared" si="531"/>
        <v>No</v>
      </c>
      <c r="H524" s="18" t="str">
        <f t="shared" si="532"/>
        <v>No</v>
      </c>
      <c r="I524" s="18" t="str">
        <f t="shared" si="533"/>
        <v>Yes</v>
      </c>
      <c r="J524" s="18" t="str">
        <f t="shared" si="534"/>
        <v>Yes</v>
      </c>
      <c r="K524" s="21">
        <v>522</v>
      </c>
      <c r="L524" s="5" t="s">
        <v>1270</v>
      </c>
      <c r="M524" s="5" t="s">
        <v>1271</v>
      </c>
      <c r="N524" s="5" t="s">
        <v>2266</v>
      </c>
      <c r="O524" s="5" t="s">
        <v>149</v>
      </c>
      <c r="P524" s="5" t="s">
        <v>2390</v>
      </c>
      <c r="Q524" s="32" t="s">
        <v>7393</v>
      </c>
      <c r="R524" s="21">
        <v>1</v>
      </c>
      <c r="S524" s="33"/>
      <c r="T524" s="33"/>
      <c r="U524" s="33"/>
      <c r="V524" s="33"/>
      <c r="W524" s="33"/>
      <c r="X524" s="33"/>
      <c r="Y524" s="33"/>
      <c r="Z524" s="33"/>
      <c r="AA524" s="5" t="s">
        <v>2269</v>
      </c>
      <c r="AB524" s="5" t="s">
        <v>2506</v>
      </c>
      <c r="AC524" s="32" t="s">
        <v>2507</v>
      </c>
      <c r="AD524" s="21">
        <v>1</v>
      </c>
    </row>
    <row r="525" spans="1:30" x14ac:dyDescent="0.3">
      <c r="A525" s="18" t="str">
        <f t="shared" ref="A525:B525" si="547">IF(AND(ISNUMBER(SEARCH("Yes",C525)),ISNUMBER(SEARCH("Yes",E525)),ISNUMBER(SEARCH("Yes",G525)),ISNUMBER(SEARCH("Yes",I525))),"Yes","No")</f>
        <v>No</v>
      </c>
      <c r="B525" s="18" t="str">
        <f t="shared" si="547"/>
        <v>No</v>
      </c>
      <c r="C525" s="15" t="str">
        <f t="shared" si="527"/>
        <v>No</v>
      </c>
      <c r="D525" s="18" t="str">
        <f t="shared" si="528"/>
        <v>No</v>
      </c>
      <c r="E525" s="18" t="str">
        <f t="shared" si="529"/>
        <v>No</v>
      </c>
      <c r="F525" s="18" t="str">
        <f t="shared" si="530"/>
        <v>No</v>
      </c>
      <c r="G525" s="18" t="str">
        <f t="shared" si="531"/>
        <v>No</v>
      </c>
      <c r="H525" s="18" t="str">
        <f t="shared" si="532"/>
        <v>No</v>
      </c>
      <c r="I525" s="18" t="str">
        <f t="shared" si="533"/>
        <v>Yes</v>
      </c>
      <c r="J525" s="18" t="str">
        <f t="shared" si="534"/>
        <v>Yes</v>
      </c>
      <c r="K525" s="21">
        <v>523</v>
      </c>
      <c r="L525" s="5" t="s">
        <v>1272</v>
      </c>
      <c r="M525" s="5" t="s">
        <v>4204</v>
      </c>
      <c r="N525" s="5" t="s">
        <v>2266</v>
      </c>
      <c r="O525" s="5" t="s">
        <v>149</v>
      </c>
      <c r="P525" s="5" t="s">
        <v>2683</v>
      </c>
      <c r="Q525" s="32" t="s">
        <v>7394</v>
      </c>
      <c r="R525" s="21">
        <v>1</v>
      </c>
      <c r="S525" s="33"/>
      <c r="T525" s="33"/>
      <c r="U525" s="33"/>
      <c r="V525" s="33"/>
      <c r="W525" s="33"/>
      <c r="X525" s="33"/>
      <c r="Y525" s="33"/>
      <c r="Z525" s="33"/>
      <c r="AA525" s="5" t="s">
        <v>21</v>
      </c>
      <c r="AB525" s="5" t="s">
        <v>7395</v>
      </c>
      <c r="AC525" s="32" t="s">
        <v>7396</v>
      </c>
      <c r="AD525" s="21">
        <v>1</v>
      </c>
    </row>
    <row r="526" spans="1:30" x14ac:dyDescent="0.3">
      <c r="A526" s="18" t="str">
        <f t="shared" ref="A526:B526" si="548">IF(AND(ISNUMBER(SEARCH("Yes",C526)),ISNUMBER(SEARCH("Yes",E526)),ISNUMBER(SEARCH("Yes",G526)),ISNUMBER(SEARCH("Yes",I526))),"Yes","No")</f>
        <v>No</v>
      </c>
      <c r="B526" s="18" t="str">
        <f t="shared" si="548"/>
        <v>No</v>
      </c>
      <c r="C526" s="15" t="str">
        <f t="shared" si="527"/>
        <v>No</v>
      </c>
      <c r="D526" s="18" t="str">
        <f t="shared" si="528"/>
        <v>No</v>
      </c>
      <c r="E526" s="18" t="str">
        <f t="shared" si="529"/>
        <v>No</v>
      </c>
      <c r="F526" s="18" t="str">
        <f t="shared" si="530"/>
        <v>No</v>
      </c>
      <c r="G526" s="18" t="str">
        <f t="shared" si="531"/>
        <v>No</v>
      </c>
      <c r="H526" s="18" t="str">
        <f t="shared" si="532"/>
        <v>No</v>
      </c>
      <c r="I526" s="18" t="str">
        <f t="shared" si="533"/>
        <v>Yes</v>
      </c>
      <c r="J526" s="18" t="str">
        <f t="shared" si="534"/>
        <v>Yes</v>
      </c>
      <c r="K526" s="21">
        <v>524</v>
      </c>
      <c r="L526" s="5" t="s">
        <v>1274</v>
      </c>
      <c r="M526" s="5" t="s">
        <v>1275</v>
      </c>
      <c r="N526" s="5" t="s">
        <v>2266</v>
      </c>
      <c r="O526" s="5" t="s">
        <v>149</v>
      </c>
      <c r="P526" s="5" t="s">
        <v>2942</v>
      </c>
      <c r="Q526" s="32" t="s">
        <v>7397</v>
      </c>
      <c r="R526" s="21">
        <v>1</v>
      </c>
      <c r="S526" s="33"/>
      <c r="T526" s="33"/>
      <c r="U526" s="33"/>
      <c r="V526" s="33"/>
      <c r="W526" s="33"/>
      <c r="X526" s="33"/>
      <c r="Y526" s="33"/>
      <c r="Z526" s="33"/>
      <c r="AA526" s="5" t="s">
        <v>2269</v>
      </c>
      <c r="AB526" s="5" t="s">
        <v>7398</v>
      </c>
      <c r="AC526" s="32" t="s">
        <v>7399</v>
      </c>
      <c r="AD526" s="21">
        <v>1</v>
      </c>
    </row>
    <row r="527" spans="1:30" x14ac:dyDescent="0.3">
      <c r="A527" s="18" t="str">
        <f t="shared" ref="A527:B527" si="549">IF(AND(ISNUMBER(SEARCH("Yes",C527)),ISNUMBER(SEARCH("Yes",E527)),ISNUMBER(SEARCH("Yes",G527)),ISNUMBER(SEARCH("Yes",I527))),"Yes","No")</f>
        <v>No</v>
      </c>
      <c r="B527" s="18" t="str">
        <f t="shared" si="549"/>
        <v>No</v>
      </c>
      <c r="C527" s="15" t="str">
        <f t="shared" si="527"/>
        <v>No</v>
      </c>
      <c r="D527" s="18" t="str">
        <f t="shared" si="528"/>
        <v>No</v>
      </c>
      <c r="E527" s="18" t="str">
        <f t="shared" si="529"/>
        <v>No</v>
      </c>
      <c r="F527" s="18" t="str">
        <f t="shared" si="530"/>
        <v>No</v>
      </c>
      <c r="G527" s="18" t="str">
        <f t="shared" si="531"/>
        <v>No</v>
      </c>
      <c r="H527" s="18" t="str">
        <f t="shared" si="532"/>
        <v>No</v>
      </c>
      <c r="I527" s="18" t="str">
        <f t="shared" si="533"/>
        <v>Yes</v>
      </c>
      <c r="J527" s="18" t="str">
        <f t="shared" si="534"/>
        <v>Yes</v>
      </c>
      <c r="K527" s="21">
        <v>525</v>
      </c>
      <c r="L527" s="5" t="s">
        <v>1276</v>
      </c>
      <c r="M527" s="5" t="s">
        <v>1277</v>
      </c>
      <c r="N527" s="5" t="s">
        <v>2266</v>
      </c>
      <c r="O527" s="5" t="s">
        <v>149</v>
      </c>
      <c r="P527" s="5" t="s">
        <v>2626</v>
      </c>
      <c r="Q527" s="32" t="s">
        <v>7400</v>
      </c>
      <c r="R527" s="21">
        <v>1</v>
      </c>
      <c r="S527" s="33"/>
      <c r="T527" s="33"/>
      <c r="U527" s="33"/>
      <c r="V527" s="33"/>
      <c r="W527" s="33"/>
      <c r="X527" s="33"/>
      <c r="Y527" s="33"/>
      <c r="Z527" s="33"/>
      <c r="AA527" s="5" t="s">
        <v>21</v>
      </c>
      <c r="AB527" s="5" t="s">
        <v>7401</v>
      </c>
      <c r="AC527" s="32" t="s">
        <v>7402</v>
      </c>
      <c r="AD527" s="21">
        <v>1</v>
      </c>
    </row>
    <row r="528" spans="1:30" x14ac:dyDescent="0.3">
      <c r="A528" s="18" t="str">
        <f t="shared" ref="A528:B528" si="550">IF(AND(ISNUMBER(SEARCH("Yes",C528)),ISNUMBER(SEARCH("Yes",E528)),ISNUMBER(SEARCH("Yes",G528)),ISNUMBER(SEARCH("Yes",I528))),"Yes","No")</f>
        <v>No</v>
      </c>
      <c r="B528" s="18" t="str">
        <f t="shared" si="550"/>
        <v>No</v>
      </c>
      <c r="C528" s="15" t="str">
        <f t="shared" si="527"/>
        <v>No</v>
      </c>
      <c r="D528" s="18" t="str">
        <f t="shared" si="528"/>
        <v>No</v>
      </c>
      <c r="E528" s="18" t="str">
        <f t="shared" si="529"/>
        <v>No</v>
      </c>
      <c r="F528" s="18" t="str">
        <f t="shared" si="530"/>
        <v>No</v>
      </c>
      <c r="G528" s="18" t="str">
        <f t="shared" si="531"/>
        <v>No</v>
      </c>
      <c r="H528" s="18" t="str">
        <f t="shared" si="532"/>
        <v>No</v>
      </c>
      <c r="I528" s="18" t="str">
        <f t="shared" si="533"/>
        <v>Yes</v>
      </c>
      <c r="J528" s="18" t="str">
        <f t="shared" si="534"/>
        <v>Yes</v>
      </c>
      <c r="K528" s="21">
        <v>526</v>
      </c>
      <c r="L528" s="5" t="s">
        <v>1278</v>
      </c>
      <c r="M528" s="5" t="s">
        <v>1279</v>
      </c>
      <c r="N528" s="5" t="s">
        <v>2266</v>
      </c>
      <c r="O528" s="5" t="s">
        <v>149</v>
      </c>
      <c r="P528" s="5" t="s">
        <v>7403</v>
      </c>
      <c r="Q528" s="32" t="s">
        <v>7404</v>
      </c>
      <c r="R528" s="21">
        <v>1</v>
      </c>
      <c r="S528" s="33"/>
      <c r="T528" s="33"/>
      <c r="U528" s="33"/>
      <c r="V528" s="33"/>
      <c r="W528" s="33"/>
      <c r="X528" s="33"/>
      <c r="Y528" s="33"/>
      <c r="Z528" s="33"/>
      <c r="AA528" s="5" t="s">
        <v>21</v>
      </c>
      <c r="AB528" s="5" t="s">
        <v>7405</v>
      </c>
      <c r="AC528" s="32" t="s">
        <v>7406</v>
      </c>
      <c r="AD528" s="21">
        <v>1</v>
      </c>
    </row>
    <row r="529" spans="1:30" x14ac:dyDescent="0.3">
      <c r="A529" s="18" t="str">
        <f t="shared" ref="A529:B529" si="551">IF(AND(ISNUMBER(SEARCH("Yes",C529)),ISNUMBER(SEARCH("Yes",E529)),ISNUMBER(SEARCH("Yes",G529)),ISNUMBER(SEARCH("Yes",I529))),"Yes","No")</f>
        <v>No</v>
      </c>
      <c r="B529" s="18" t="str">
        <f t="shared" si="551"/>
        <v>No</v>
      </c>
      <c r="C529" s="15" t="str">
        <f t="shared" si="527"/>
        <v>No</v>
      </c>
      <c r="D529" s="18" t="str">
        <f t="shared" si="528"/>
        <v>No</v>
      </c>
      <c r="E529" s="18" t="str">
        <f t="shared" si="529"/>
        <v>No</v>
      </c>
      <c r="F529" s="18" t="str">
        <f t="shared" si="530"/>
        <v>No</v>
      </c>
      <c r="G529" s="18" t="str">
        <f t="shared" si="531"/>
        <v>No</v>
      </c>
      <c r="H529" s="18" t="str">
        <f t="shared" si="532"/>
        <v>No</v>
      </c>
      <c r="I529" s="18" t="str">
        <f t="shared" si="533"/>
        <v>Yes</v>
      </c>
      <c r="J529" s="18" t="str">
        <f t="shared" si="534"/>
        <v>Yes</v>
      </c>
      <c r="K529" s="21">
        <v>527</v>
      </c>
      <c r="L529" s="5" t="s">
        <v>1280</v>
      </c>
      <c r="M529" s="5" t="s">
        <v>1281</v>
      </c>
      <c r="N529" s="5" t="s">
        <v>2266</v>
      </c>
      <c r="O529" s="5" t="s">
        <v>149</v>
      </c>
      <c r="P529" s="5" t="s">
        <v>2683</v>
      </c>
      <c r="Q529" s="32" t="s">
        <v>7407</v>
      </c>
      <c r="R529" s="21">
        <v>1</v>
      </c>
      <c r="S529" s="33"/>
      <c r="T529" s="33"/>
      <c r="U529" s="33"/>
      <c r="V529" s="33"/>
      <c r="W529" s="33"/>
      <c r="X529" s="33"/>
      <c r="Y529" s="33"/>
      <c r="Z529" s="33"/>
      <c r="AA529" s="5" t="s">
        <v>21</v>
      </c>
      <c r="AB529" s="5" t="s">
        <v>7408</v>
      </c>
      <c r="AC529" s="32" t="s">
        <v>7409</v>
      </c>
      <c r="AD529" s="21">
        <v>1</v>
      </c>
    </row>
    <row r="530" spans="1:30" x14ac:dyDescent="0.3">
      <c r="A530" s="18" t="str">
        <f t="shared" ref="A530:B530" si="552">IF(AND(ISNUMBER(SEARCH("Yes",C530)),ISNUMBER(SEARCH("Yes",E530)),ISNUMBER(SEARCH("Yes",G530)),ISNUMBER(SEARCH("Yes",I530))),"Yes","No")</f>
        <v>No</v>
      </c>
      <c r="B530" s="18" t="str">
        <f t="shared" si="552"/>
        <v>No</v>
      </c>
      <c r="C530" s="15" t="str">
        <f t="shared" si="527"/>
        <v>No</v>
      </c>
      <c r="D530" s="18" t="str">
        <f t="shared" si="528"/>
        <v>No</v>
      </c>
      <c r="E530" s="18" t="str">
        <f t="shared" si="529"/>
        <v>No</v>
      </c>
      <c r="F530" s="18" t="str">
        <f t="shared" si="530"/>
        <v>No</v>
      </c>
      <c r="G530" s="18" t="str">
        <f t="shared" si="531"/>
        <v>No</v>
      </c>
      <c r="H530" s="18" t="str">
        <f t="shared" si="532"/>
        <v>No</v>
      </c>
      <c r="I530" s="18" t="str">
        <f t="shared" si="533"/>
        <v>Yes</v>
      </c>
      <c r="J530" s="18" t="str">
        <f t="shared" si="534"/>
        <v>Yes</v>
      </c>
      <c r="K530" s="21">
        <v>528</v>
      </c>
      <c r="L530" s="5" t="s">
        <v>1282</v>
      </c>
      <c r="M530" s="5" t="s">
        <v>1283</v>
      </c>
      <c r="N530" s="5" t="s">
        <v>2266</v>
      </c>
      <c r="O530" s="5" t="s">
        <v>149</v>
      </c>
      <c r="P530" s="5" t="s">
        <v>2390</v>
      </c>
      <c r="Q530" s="32" t="s">
        <v>4219</v>
      </c>
      <c r="R530" s="21">
        <v>1</v>
      </c>
      <c r="S530" s="33"/>
      <c r="T530" s="33"/>
      <c r="U530" s="33"/>
      <c r="V530" s="33"/>
      <c r="W530" s="33"/>
      <c r="X530" s="33"/>
      <c r="Y530" s="33"/>
      <c r="Z530" s="33"/>
      <c r="AA530" s="5" t="s">
        <v>21</v>
      </c>
      <c r="AB530" s="5" t="s">
        <v>7410</v>
      </c>
      <c r="AC530" s="32" t="s">
        <v>7411</v>
      </c>
      <c r="AD530" s="21">
        <v>1</v>
      </c>
    </row>
    <row r="531" spans="1:30" x14ac:dyDescent="0.3">
      <c r="A531" s="18" t="str">
        <f t="shared" ref="A531:B531" si="553">IF(AND(ISNUMBER(SEARCH("Yes",C531)),ISNUMBER(SEARCH("Yes",E531)),ISNUMBER(SEARCH("Yes",G531)),ISNUMBER(SEARCH("Yes",I531))),"Yes","No")</f>
        <v>No</v>
      </c>
      <c r="B531" s="18" t="str">
        <f t="shared" si="553"/>
        <v>No</v>
      </c>
      <c r="C531" s="15" t="str">
        <f t="shared" si="527"/>
        <v>No</v>
      </c>
      <c r="D531" s="18" t="str">
        <f t="shared" si="528"/>
        <v>No</v>
      </c>
      <c r="E531" s="18" t="str">
        <f t="shared" si="529"/>
        <v>No</v>
      </c>
      <c r="F531" s="18" t="str">
        <f t="shared" si="530"/>
        <v>No</v>
      </c>
      <c r="G531" s="18" t="str">
        <f t="shared" si="531"/>
        <v>No</v>
      </c>
      <c r="H531" s="18" t="str">
        <f t="shared" si="532"/>
        <v>No</v>
      </c>
      <c r="I531" s="18" t="str">
        <f t="shared" si="533"/>
        <v>Yes</v>
      </c>
      <c r="J531" s="18" t="str">
        <f t="shared" si="534"/>
        <v>Yes</v>
      </c>
      <c r="K531" s="21">
        <v>529</v>
      </c>
      <c r="L531" s="5" t="s">
        <v>1284</v>
      </c>
      <c r="M531" s="5" t="s">
        <v>1285</v>
      </c>
      <c r="N531" s="5" t="s">
        <v>2266</v>
      </c>
      <c r="O531" s="5" t="s">
        <v>149</v>
      </c>
      <c r="P531" s="5" t="s">
        <v>2386</v>
      </c>
      <c r="Q531" s="32" t="s">
        <v>6330</v>
      </c>
      <c r="R531" s="21">
        <v>1</v>
      </c>
      <c r="S531" s="33"/>
      <c r="T531" s="33"/>
      <c r="U531" s="33"/>
      <c r="V531" s="33"/>
      <c r="W531" s="33"/>
      <c r="X531" s="33"/>
      <c r="Y531" s="33"/>
      <c r="Z531" s="33"/>
      <c r="AA531" s="5" t="s">
        <v>21</v>
      </c>
      <c r="AB531" s="5" t="s">
        <v>7412</v>
      </c>
      <c r="AC531" s="32" t="s">
        <v>2709</v>
      </c>
      <c r="AD531" s="21">
        <v>1</v>
      </c>
    </row>
    <row r="532" spans="1:30" x14ac:dyDescent="0.3">
      <c r="A532" s="18" t="str">
        <f t="shared" ref="A532:B532" si="554">IF(AND(ISNUMBER(SEARCH("Yes",C532)),ISNUMBER(SEARCH("Yes",E532)),ISNUMBER(SEARCH("Yes",G532)),ISNUMBER(SEARCH("Yes",I532))),"Yes","No")</f>
        <v>No</v>
      </c>
      <c r="B532" s="18" t="str">
        <f t="shared" si="554"/>
        <v>No</v>
      </c>
      <c r="C532" s="15" t="str">
        <f t="shared" si="527"/>
        <v>No</v>
      </c>
      <c r="D532" s="18" t="str">
        <f t="shared" si="528"/>
        <v>No</v>
      </c>
      <c r="E532" s="18" t="str">
        <f t="shared" si="529"/>
        <v>No</v>
      </c>
      <c r="F532" s="18" t="str">
        <f t="shared" si="530"/>
        <v>No</v>
      </c>
      <c r="G532" s="18" t="str">
        <f t="shared" si="531"/>
        <v>No</v>
      </c>
      <c r="H532" s="18" t="str">
        <f t="shared" si="532"/>
        <v>No</v>
      </c>
      <c r="I532" s="18" t="str">
        <f t="shared" si="533"/>
        <v>Yes</v>
      </c>
      <c r="J532" s="18" t="str">
        <f t="shared" si="534"/>
        <v>Yes</v>
      </c>
      <c r="K532" s="21">
        <v>530</v>
      </c>
      <c r="L532" s="5" t="s">
        <v>1286</v>
      </c>
      <c r="M532" s="5" t="s">
        <v>1287</v>
      </c>
      <c r="N532" s="5" t="s">
        <v>2266</v>
      </c>
      <c r="O532" s="5" t="s">
        <v>149</v>
      </c>
      <c r="P532" s="5" t="s">
        <v>4222</v>
      </c>
      <c r="Q532" s="32" t="s">
        <v>3613</v>
      </c>
      <c r="R532" s="21">
        <v>1</v>
      </c>
      <c r="S532" s="33"/>
      <c r="T532" s="33"/>
      <c r="U532" s="33"/>
      <c r="V532" s="33"/>
      <c r="W532" s="33"/>
      <c r="X532" s="33"/>
      <c r="Y532" s="33"/>
      <c r="Z532" s="33"/>
      <c r="AA532" s="5" t="s">
        <v>2269</v>
      </c>
      <c r="AB532" s="5" t="s">
        <v>7413</v>
      </c>
      <c r="AC532" s="32" t="s">
        <v>7414</v>
      </c>
      <c r="AD532" s="21">
        <v>1</v>
      </c>
    </row>
    <row r="533" spans="1:30" x14ac:dyDescent="0.3">
      <c r="A533" s="18" t="str">
        <f t="shared" ref="A533:B533" si="555">IF(AND(ISNUMBER(SEARCH("Yes",C533)),ISNUMBER(SEARCH("Yes",E533)),ISNUMBER(SEARCH("Yes",G533)),ISNUMBER(SEARCH("Yes",I533))),"Yes","No")</f>
        <v>No</v>
      </c>
      <c r="B533" s="18" t="str">
        <f t="shared" si="555"/>
        <v>No</v>
      </c>
      <c r="C533" s="15" t="str">
        <f t="shared" si="527"/>
        <v>No</v>
      </c>
      <c r="D533" s="18" t="str">
        <f t="shared" si="528"/>
        <v>No</v>
      </c>
      <c r="E533" s="18" t="str">
        <f t="shared" si="529"/>
        <v>No</v>
      </c>
      <c r="F533" s="18" t="str">
        <f t="shared" si="530"/>
        <v>No</v>
      </c>
      <c r="G533" s="18" t="str">
        <f t="shared" si="531"/>
        <v>No</v>
      </c>
      <c r="H533" s="18" t="str">
        <f t="shared" si="532"/>
        <v>No</v>
      </c>
      <c r="I533" s="18" t="str">
        <f t="shared" si="533"/>
        <v>Yes</v>
      </c>
      <c r="J533" s="18" t="str">
        <f t="shared" si="534"/>
        <v>Yes</v>
      </c>
      <c r="K533" s="21">
        <v>531</v>
      </c>
      <c r="L533" s="5" t="s">
        <v>1288</v>
      </c>
      <c r="M533" s="5" t="s">
        <v>1289</v>
      </c>
      <c r="N533" s="5" t="s">
        <v>2266</v>
      </c>
      <c r="O533" s="5" t="s">
        <v>149</v>
      </c>
      <c r="P533" s="5" t="s">
        <v>3609</v>
      </c>
      <c r="Q533" s="32" t="s">
        <v>7415</v>
      </c>
      <c r="R533" s="21">
        <v>1</v>
      </c>
      <c r="S533" s="33"/>
      <c r="T533" s="33"/>
      <c r="U533" s="33"/>
      <c r="V533" s="33"/>
      <c r="W533" s="33"/>
      <c r="X533" s="33"/>
      <c r="Y533" s="33"/>
      <c r="Z533" s="33"/>
      <c r="AA533" s="5" t="s">
        <v>21</v>
      </c>
      <c r="AB533" s="5" t="s">
        <v>4224</v>
      </c>
      <c r="AC533" s="32" t="s">
        <v>4225</v>
      </c>
      <c r="AD533" s="21">
        <v>1</v>
      </c>
    </row>
    <row r="534" spans="1:30" x14ac:dyDescent="0.3">
      <c r="A534" s="18" t="str">
        <f t="shared" ref="A534:B534" si="556">IF(AND(ISNUMBER(SEARCH("Yes",C534)),ISNUMBER(SEARCH("Yes",E534)),ISNUMBER(SEARCH("Yes",G534)),ISNUMBER(SEARCH("Yes",I534))),"Yes","No")</f>
        <v>No</v>
      </c>
      <c r="B534" s="18" t="str">
        <f t="shared" si="556"/>
        <v>No</v>
      </c>
      <c r="C534" s="15" t="str">
        <f t="shared" si="527"/>
        <v>No</v>
      </c>
      <c r="D534" s="18" t="str">
        <f t="shared" si="528"/>
        <v>No</v>
      </c>
      <c r="E534" s="18" t="str">
        <f t="shared" si="529"/>
        <v>No</v>
      </c>
      <c r="F534" s="18" t="str">
        <f t="shared" si="530"/>
        <v>No</v>
      </c>
      <c r="G534" s="18" t="str">
        <f t="shared" si="531"/>
        <v>No</v>
      </c>
      <c r="H534" s="18" t="str">
        <f t="shared" si="532"/>
        <v>No</v>
      </c>
      <c r="I534" s="18" t="str">
        <f t="shared" si="533"/>
        <v>Yes</v>
      </c>
      <c r="J534" s="18" t="str">
        <f t="shared" si="534"/>
        <v>Yes</v>
      </c>
      <c r="K534" s="21">
        <v>532</v>
      </c>
      <c r="L534" s="5" t="s">
        <v>1290</v>
      </c>
      <c r="M534" s="5" t="s">
        <v>1291</v>
      </c>
      <c r="N534" s="5" t="s">
        <v>2266</v>
      </c>
      <c r="O534" s="5" t="s">
        <v>149</v>
      </c>
      <c r="P534" s="5" t="s">
        <v>2272</v>
      </c>
      <c r="Q534" s="32" t="s">
        <v>7416</v>
      </c>
      <c r="R534" s="21">
        <v>1</v>
      </c>
      <c r="S534" s="33"/>
      <c r="T534" s="33"/>
      <c r="U534" s="33"/>
      <c r="V534" s="33"/>
      <c r="W534" s="33"/>
      <c r="X534" s="33"/>
      <c r="Y534" s="33"/>
      <c r="Z534" s="33"/>
      <c r="AA534" s="5" t="s">
        <v>2269</v>
      </c>
      <c r="AB534" s="5" t="s">
        <v>2307</v>
      </c>
      <c r="AC534" s="32" t="s">
        <v>2308</v>
      </c>
      <c r="AD534" s="21">
        <v>1</v>
      </c>
    </row>
    <row r="535" spans="1:30" x14ac:dyDescent="0.3">
      <c r="A535" s="18" t="str">
        <f t="shared" ref="A535:B535" si="557">IF(AND(ISNUMBER(SEARCH("Yes",C535)),ISNUMBER(SEARCH("Yes",E535)),ISNUMBER(SEARCH("Yes",G535)),ISNUMBER(SEARCH("Yes",I535))),"Yes","No")</f>
        <v>No</v>
      </c>
      <c r="B535" s="18" t="str">
        <f t="shared" si="557"/>
        <v>No</v>
      </c>
      <c r="C535" s="15" t="str">
        <f t="shared" si="527"/>
        <v>No</v>
      </c>
      <c r="D535" s="18" t="str">
        <f t="shared" si="528"/>
        <v>No</v>
      </c>
      <c r="E535" s="18" t="str">
        <f t="shared" si="529"/>
        <v>No</v>
      </c>
      <c r="F535" s="18" t="str">
        <f t="shared" si="530"/>
        <v>No</v>
      </c>
      <c r="G535" s="18" t="str">
        <f t="shared" si="531"/>
        <v>No</v>
      </c>
      <c r="H535" s="18" t="str">
        <f t="shared" si="532"/>
        <v>No</v>
      </c>
      <c r="I535" s="18" t="str">
        <f t="shared" si="533"/>
        <v>Yes</v>
      </c>
      <c r="J535" s="18" t="str">
        <f t="shared" si="534"/>
        <v>Yes</v>
      </c>
      <c r="K535" s="21">
        <v>533</v>
      </c>
      <c r="L535" s="5" t="s">
        <v>1292</v>
      </c>
      <c r="M535" s="5" t="s">
        <v>1293</v>
      </c>
      <c r="N535" s="5" t="s">
        <v>2266</v>
      </c>
      <c r="O535" s="5" t="s">
        <v>149</v>
      </c>
      <c r="P535" s="5" t="s">
        <v>2371</v>
      </c>
      <c r="Q535" s="32" t="s">
        <v>4229</v>
      </c>
      <c r="R535" s="21">
        <v>1</v>
      </c>
      <c r="S535" s="33"/>
      <c r="T535" s="33"/>
      <c r="U535" s="33"/>
      <c r="V535" s="33"/>
      <c r="W535" s="33"/>
      <c r="X535" s="33"/>
      <c r="Y535" s="33"/>
      <c r="Z535" s="33"/>
      <c r="AA535" s="5" t="s">
        <v>21</v>
      </c>
      <c r="AB535" s="5" t="s">
        <v>7417</v>
      </c>
      <c r="AC535" s="32" t="s">
        <v>7418</v>
      </c>
      <c r="AD535" s="21">
        <v>1</v>
      </c>
    </row>
    <row r="536" spans="1:30" x14ac:dyDescent="0.3">
      <c r="A536" s="18" t="str">
        <f t="shared" ref="A536:B536" si="558">IF(AND(ISNUMBER(SEARCH("Yes",C536)),ISNUMBER(SEARCH("Yes",E536)),ISNUMBER(SEARCH("Yes",G536)),ISNUMBER(SEARCH("Yes",I536))),"Yes","No")</f>
        <v>No</v>
      </c>
      <c r="B536" s="18" t="str">
        <f t="shared" si="558"/>
        <v>No</v>
      </c>
      <c r="C536" s="15" t="str">
        <f t="shared" si="527"/>
        <v>Yes</v>
      </c>
      <c r="D536" s="18" t="str">
        <f t="shared" si="528"/>
        <v>Yes</v>
      </c>
      <c r="E536" s="18" t="str">
        <f t="shared" si="529"/>
        <v>Yes</v>
      </c>
      <c r="F536" s="18" t="str">
        <f t="shared" si="530"/>
        <v>Yes</v>
      </c>
      <c r="G536" s="18" t="str">
        <f t="shared" si="531"/>
        <v>Yes</v>
      </c>
      <c r="H536" s="18" t="str">
        <f t="shared" si="532"/>
        <v>Yes</v>
      </c>
      <c r="I536" s="18" t="str">
        <f t="shared" si="533"/>
        <v>No</v>
      </c>
      <c r="J536" s="18" t="str">
        <f t="shared" si="534"/>
        <v>No</v>
      </c>
      <c r="K536" s="21">
        <v>534</v>
      </c>
      <c r="L536" s="5" t="s">
        <v>381</v>
      </c>
      <c r="M536" s="5" t="s">
        <v>382</v>
      </c>
      <c r="N536" s="5" t="s">
        <v>2266</v>
      </c>
      <c r="O536" s="5" t="s">
        <v>2269</v>
      </c>
      <c r="P536" s="5" t="s">
        <v>7419</v>
      </c>
      <c r="Q536" s="32" t="s">
        <v>7420</v>
      </c>
      <c r="R536" s="21">
        <v>1</v>
      </c>
      <c r="S536" s="5" t="s">
        <v>2269</v>
      </c>
      <c r="T536" s="5" t="s">
        <v>7421</v>
      </c>
      <c r="U536" s="32" t="s">
        <v>7422</v>
      </c>
      <c r="V536" s="21">
        <v>1</v>
      </c>
      <c r="W536" s="5" t="s">
        <v>2269</v>
      </c>
      <c r="X536" s="5" t="s">
        <v>7423</v>
      </c>
      <c r="Y536" s="32" t="s">
        <v>7424</v>
      </c>
      <c r="Z536" s="21">
        <v>1</v>
      </c>
      <c r="AA536" s="5" t="s">
        <v>149</v>
      </c>
      <c r="AB536" s="5" t="s">
        <v>7425</v>
      </c>
      <c r="AC536" s="32" t="s">
        <v>7426</v>
      </c>
      <c r="AD536" s="21">
        <v>1</v>
      </c>
    </row>
    <row r="537" spans="1:30" x14ac:dyDescent="0.3">
      <c r="A537" s="18" t="str">
        <f t="shared" ref="A537:B537" si="559">IF(AND(ISNUMBER(SEARCH("Yes",C537)),ISNUMBER(SEARCH("Yes",E537)),ISNUMBER(SEARCH("Yes",G537)),ISNUMBER(SEARCH("Yes",I537))),"Yes","No")</f>
        <v>No</v>
      </c>
      <c r="B537" s="18" t="str">
        <f t="shared" si="559"/>
        <v>No</v>
      </c>
      <c r="C537" s="15" t="str">
        <f t="shared" si="527"/>
        <v>No</v>
      </c>
      <c r="D537" s="18" t="str">
        <f t="shared" si="528"/>
        <v>No</v>
      </c>
      <c r="E537" s="18" t="str">
        <f t="shared" si="529"/>
        <v>No</v>
      </c>
      <c r="F537" s="18" t="str">
        <f t="shared" si="530"/>
        <v>No</v>
      </c>
      <c r="G537" s="18" t="str">
        <f t="shared" si="531"/>
        <v>No</v>
      </c>
      <c r="H537" s="18" t="str">
        <f t="shared" si="532"/>
        <v>No</v>
      </c>
      <c r="I537" s="18" t="str">
        <f t="shared" si="533"/>
        <v>Yes</v>
      </c>
      <c r="J537" s="18" t="str">
        <f t="shared" si="534"/>
        <v>Yes</v>
      </c>
      <c r="K537" s="21">
        <v>535</v>
      </c>
      <c r="L537" s="5" t="s">
        <v>1294</v>
      </c>
      <c r="M537" s="5" t="s">
        <v>1295</v>
      </c>
      <c r="N537" s="5" t="s">
        <v>2266</v>
      </c>
      <c r="O537" s="5" t="s">
        <v>149</v>
      </c>
      <c r="P537" s="5" t="s">
        <v>7427</v>
      </c>
      <c r="Q537" s="32" t="s">
        <v>7428</v>
      </c>
      <c r="R537" s="21">
        <v>1</v>
      </c>
      <c r="S537" s="33"/>
      <c r="T537" s="33"/>
      <c r="U537" s="33"/>
      <c r="V537" s="33"/>
      <c r="W537" s="33"/>
      <c r="X537" s="33"/>
      <c r="Y537" s="33"/>
      <c r="Z537" s="33"/>
      <c r="AA537" s="5" t="s">
        <v>2269</v>
      </c>
      <c r="AB537" s="5" t="s">
        <v>2432</v>
      </c>
      <c r="AC537" s="32" t="s">
        <v>3951</v>
      </c>
      <c r="AD537" s="21">
        <v>1</v>
      </c>
    </row>
    <row r="538" spans="1:30" x14ac:dyDescent="0.3">
      <c r="A538" s="18" t="str">
        <f t="shared" ref="A538:B538" si="560">IF(AND(ISNUMBER(SEARCH("Yes",C538)),ISNUMBER(SEARCH("Yes",E538)),ISNUMBER(SEARCH("Yes",G538)),ISNUMBER(SEARCH("Yes",I538))),"Yes","No")</f>
        <v>No</v>
      </c>
      <c r="B538" s="18" t="str">
        <f t="shared" si="560"/>
        <v>No</v>
      </c>
      <c r="C538" s="15" t="str">
        <f t="shared" si="527"/>
        <v>No</v>
      </c>
      <c r="D538" s="18" t="str">
        <f t="shared" si="528"/>
        <v>No</v>
      </c>
      <c r="E538" s="18" t="str">
        <f t="shared" si="529"/>
        <v>No</v>
      </c>
      <c r="F538" s="18" t="str">
        <f t="shared" si="530"/>
        <v>No</v>
      </c>
      <c r="G538" s="18" t="str">
        <f t="shared" si="531"/>
        <v>No</v>
      </c>
      <c r="H538" s="18" t="str">
        <f t="shared" si="532"/>
        <v>No</v>
      </c>
      <c r="I538" s="18" t="str">
        <f t="shared" si="533"/>
        <v>Yes</v>
      </c>
      <c r="J538" s="18" t="str">
        <f t="shared" si="534"/>
        <v>Yes</v>
      </c>
      <c r="K538" s="21">
        <v>536</v>
      </c>
      <c r="L538" s="5" t="s">
        <v>1296</v>
      </c>
      <c r="M538" s="5" t="s">
        <v>1297</v>
      </c>
      <c r="N538" s="5" t="s">
        <v>2266</v>
      </c>
      <c r="O538" s="5" t="s">
        <v>149</v>
      </c>
      <c r="P538" s="5" t="s">
        <v>2390</v>
      </c>
      <c r="Q538" s="32" t="s">
        <v>7429</v>
      </c>
      <c r="R538" s="21">
        <v>1</v>
      </c>
      <c r="S538" s="33"/>
      <c r="T538" s="33"/>
      <c r="U538" s="33"/>
      <c r="V538" s="33"/>
      <c r="W538" s="33"/>
      <c r="X538" s="33"/>
      <c r="Y538" s="33"/>
      <c r="Z538" s="33"/>
      <c r="AA538" s="5" t="s">
        <v>2269</v>
      </c>
      <c r="AB538" s="5" t="s">
        <v>7430</v>
      </c>
      <c r="AC538" s="32" t="s">
        <v>7431</v>
      </c>
      <c r="AD538" s="21">
        <v>1</v>
      </c>
    </row>
    <row r="539" spans="1:30" x14ac:dyDescent="0.3">
      <c r="A539" s="18" t="str">
        <f t="shared" ref="A539:B539" si="561">IF(AND(ISNUMBER(SEARCH("Yes",C539)),ISNUMBER(SEARCH("Yes",E539)),ISNUMBER(SEARCH("Yes",G539)),ISNUMBER(SEARCH("Yes",I539))),"Yes","No")</f>
        <v>No</v>
      </c>
      <c r="B539" s="18" t="str">
        <f t="shared" si="561"/>
        <v>No</v>
      </c>
      <c r="C539" s="15" t="str">
        <f t="shared" si="527"/>
        <v>No</v>
      </c>
      <c r="D539" s="18" t="str">
        <f t="shared" si="528"/>
        <v>No</v>
      </c>
      <c r="E539" s="18" t="str">
        <f t="shared" si="529"/>
        <v>No</v>
      </c>
      <c r="F539" s="18" t="str">
        <f t="shared" si="530"/>
        <v>No</v>
      </c>
      <c r="G539" s="18" t="str">
        <f t="shared" si="531"/>
        <v>No</v>
      </c>
      <c r="H539" s="18" t="str">
        <f t="shared" si="532"/>
        <v>No</v>
      </c>
      <c r="I539" s="18" t="str">
        <f t="shared" si="533"/>
        <v>Yes</v>
      </c>
      <c r="J539" s="18" t="str">
        <f t="shared" si="534"/>
        <v>Yes</v>
      </c>
      <c r="K539" s="21">
        <v>537</v>
      </c>
      <c r="L539" s="5" t="s">
        <v>1298</v>
      </c>
      <c r="M539" s="5" t="s">
        <v>1299</v>
      </c>
      <c r="N539" s="5" t="s">
        <v>2266</v>
      </c>
      <c r="O539" s="5" t="s">
        <v>149</v>
      </c>
      <c r="P539" s="5" t="s">
        <v>2305</v>
      </c>
      <c r="Q539" s="32" t="s">
        <v>7432</v>
      </c>
      <c r="R539" s="21">
        <v>1</v>
      </c>
      <c r="S539" s="33"/>
      <c r="T539" s="33"/>
      <c r="U539" s="33"/>
      <c r="V539" s="33"/>
      <c r="W539" s="33"/>
      <c r="X539" s="33"/>
      <c r="Y539" s="33"/>
      <c r="Z539" s="33"/>
      <c r="AA539" s="5" t="s">
        <v>2269</v>
      </c>
      <c r="AB539" s="5" t="s">
        <v>2506</v>
      </c>
      <c r="AC539" s="32" t="s">
        <v>2821</v>
      </c>
      <c r="AD539" s="21">
        <v>1</v>
      </c>
    </row>
    <row r="540" spans="1:30" x14ac:dyDescent="0.3">
      <c r="A540" s="18" t="str">
        <f t="shared" ref="A540:B540" si="562">IF(AND(ISNUMBER(SEARCH("Yes",C540)),ISNUMBER(SEARCH("Yes",E540)),ISNUMBER(SEARCH("Yes",G540)),ISNUMBER(SEARCH("Yes",I540))),"Yes","No")</f>
        <v>No</v>
      </c>
      <c r="B540" s="18" t="str">
        <f t="shared" si="562"/>
        <v>No</v>
      </c>
      <c r="C540" s="15" t="str">
        <f t="shared" si="527"/>
        <v>No</v>
      </c>
      <c r="D540" s="18" t="str">
        <f t="shared" si="528"/>
        <v>No</v>
      </c>
      <c r="E540" s="18" t="str">
        <f t="shared" si="529"/>
        <v>No</v>
      </c>
      <c r="F540" s="18" t="str">
        <f t="shared" si="530"/>
        <v>No</v>
      </c>
      <c r="G540" s="18" t="str">
        <f t="shared" si="531"/>
        <v>No</v>
      </c>
      <c r="H540" s="18" t="str">
        <f t="shared" si="532"/>
        <v>No</v>
      </c>
      <c r="I540" s="18" t="str">
        <f t="shared" si="533"/>
        <v>Yes</v>
      </c>
      <c r="J540" s="18" t="str">
        <f t="shared" si="534"/>
        <v>Yes</v>
      </c>
      <c r="K540" s="21">
        <v>538</v>
      </c>
      <c r="L540" s="5" t="s">
        <v>1300</v>
      </c>
      <c r="M540" s="5" t="s">
        <v>1301</v>
      </c>
      <c r="N540" s="5" t="s">
        <v>2266</v>
      </c>
      <c r="O540" s="5" t="s">
        <v>149</v>
      </c>
      <c r="P540" s="5" t="s">
        <v>2284</v>
      </c>
      <c r="Q540" s="32" t="s">
        <v>4246</v>
      </c>
      <c r="R540" s="21">
        <v>1</v>
      </c>
      <c r="S540" s="33"/>
      <c r="T540" s="33"/>
      <c r="U540" s="33"/>
      <c r="V540" s="33"/>
      <c r="W540" s="33"/>
      <c r="X540" s="33"/>
      <c r="Y540" s="33"/>
      <c r="Z540" s="33"/>
      <c r="AA540" s="5" t="s">
        <v>2269</v>
      </c>
      <c r="AB540" s="5" t="s">
        <v>7433</v>
      </c>
      <c r="AC540" s="32" t="s">
        <v>7434</v>
      </c>
      <c r="AD540" s="21">
        <v>1</v>
      </c>
    </row>
    <row r="541" spans="1:30" x14ac:dyDescent="0.3">
      <c r="A541" s="18" t="str">
        <f t="shared" ref="A541:B541" si="563">IF(AND(ISNUMBER(SEARCH("Yes",C541)),ISNUMBER(SEARCH("Yes",E541)),ISNUMBER(SEARCH("Yes",G541)),ISNUMBER(SEARCH("Yes",I541))),"Yes","No")</f>
        <v>No</v>
      </c>
      <c r="B541" s="18" t="str">
        <f t="shared" si="563"/>
        <v>No</v>
      </c>
      <c r="C541" s="15" t="str">
        <f t="shared" si="527"/>
        <v>No</v>
      </c>
      <c r="D541" s="18" t="str">
        <f t="shared" si="528"/>
        <v>No</v>
      </c>
      <c r="E541" s="18" t="str">
        <f t="shared" si="529"/>
        <v>No</v>
      </c>
      <c r="F541" s="18" t="str">
        <f t="shared" si="530"/>
        <v>No</v>
      </c>
      <c r="G541" s="18" t="str">
        <f t="shared" si="531"/>
        <v>No</v>
      </c>
      <c r="H541" s="18" t="str">
        <f t="shared" si="532"/>
        <v>No</v>
      </c>
      <c r="I541" s="18" t="str">
        <f t="shared" si="533"/>
        <v>Yes</v>
      </c>
      <c r="J541" s="18" t="str">
        <f t="shared" si="534"/>
        <v>No</v>
      </c>
      <c r="K541" s="21">
        <v>539</v>
      </c>
      <c r="L541" s="5" t="s">
        <v>1302</v>
      </c>
      <c r="M541" s="5" t="s">
        <v>1303</v>
      </c>
      <c r="N541" s="5" t="s">
        <v>2266</v>
      </c>
      <c r="O541" s="5" t="s">
        <v>149</v>
      </c>
      <c r="P541" s="5" t="s">
        <v>4249</v>
      </c>
      <c r="Q541" s="32" t="s">
        <v>4250</v>
      </c>
      <c r="R541" s="21">
        <v>1</v>
      </c>
      <c r="S541" s="33"/>
      <c r="T541" s="33"/>
      <c r="U541" s="33"/>
      <c r="V541" s="33"/>
      <c r="W541" s="33"/>
      <c r="X541" s="33"/>
      <c r="Y541" s="33"/>
      <c r="Z541" s="33"/>
      <c r="AA541" s="5" t="s">
        <v>149</v>
      </c>
      <c r="AB541" s="5" t="s">
        <v>7435</v>
      </c>
      <c r="AC541" s="32" t="s">
        <v>7436</v>
      </c>
      <c r="AD541" s="21">
        <v>1</v>
      </c>
    </row>
    <row r="542" spans="1:30" x14ac:dyDescent="0.3">
      <c r="A542" s="18" t="str">
        <f t="shared" ref="A542:B542" si="564">IF(AND(ISNUMBER(SEARCH("Yes",C542)),ISNUMBER(SEARCH("Yes",E542)),ISNUMBER(SEARCH("Yes",G542)),ISNUMBER(SEARCH("Yes",I542))),"Yes","No")</f>
        <v>No</v>
      </c>
      <c r="B542" s="18" t="str">
        <f t="shared" si="564"/>
        <v>No</v>
      </c>
      <c r="C542" s="15" t="str">
        <f t="shared" si="527"/>
        <v>No</v>
      </c>
      <c r="D542" s="18" t="str">
        <f t="shared" si="528"/>
        <v>No</v>
      </c>
      <c r="E542" s="18" t="str">
        <f t="shared" si="529"/>
        <v>No</v>
      </c>
      <c r="F542" s="18" t="str">
        <f t="shared" si="530"/>
        <v>No</v>
      </c>
      <c r="G542" s="18" t="str">
        <f t="shared" si="531"/>
        <v>No</v>
      </c>
      <c r="H542" s="18" t="str">
        <f t="shared" si="532"/>
        <v>No</v>
      </c>
      <c r="I542" s="18" t="str">
        <f t="shared" si="533"/>
        <v>Yes</v>
      </c>
      <c r="J542" s="18" t="str">
        <f t="shared" si="534"/>
        <v>Yes</v>
      </c>
      <c r="K542" s="21">
        <v>540</v>
      </c>
      <c r="L542" s="5" t="s">
        <v>1304</v>
      </c>
      <c r="M542" s="5" t="s">
        <v>4253</v>
      </c>
      <c r="N542" s="5" t="s">
        <v>2266</v>
      </c>
      <c r="O542" s="5" t="s">
        <v>149</v>
      </c>
      <c r="P542" s="5" t="s">
        <v>2386</v>
      </c>
      <c r="Q542" s="32" t="s">
        <v>7437</v>
      </c>
      <c r="R542" s="21">
        <v>1</v>
      </c>
      <c r="S542" s="33"/>
      <c r="T542" s="33"/>
      <c r="U542" s="33"/>
      <c r="V542" s="33"/>
      <c r="W542" s="33"/>
      <c r="X542" s="33"/>
      <c r="Y542" s="33"/>
      <c r="Z542" s="33"/>
      <c r="AA542" s="5" t="s">
        <v>2269</v>
      </c>
      <c r="AB542" s="5" t="s">
        <v>2432</v>
      </c>
      <c r="AC542" s="32" t="s">
        <v>7438</v>
      </c>
      <c r="AD542" s="21">
        <v>1</v>
      </c>
    </row>
    <row r="543" spans="1:30" x14ac:dyDescent="0.3">
      <c r="A543" s="18" t="str">
        <f t="shared" ref="A543:B543" si="565">IF(AND(ISNUMBER(SEARCH("Yes",C543)),ISNUMBER(SEARCH("Yes",E543)),ISNUMBER(SEARCH("Yes",G543)),ISNUMBER(SEARCH("Yes",I543))),"Yes","No")</f>
        <v>No</v>
      </c>
      <c r="B543" s="18" t="str">
        <f t="shared" si="565"/>
        <v>No</v>
      </c>
      <c r="C543" s="15" t="str">
        <f t="shared" si="527"/>
        <v>No</v>
      </c>
      <c r="D543" s="18" t="str">
        <f t="shared" si="528"/>
        <v>No</v>
      </c>
      <c r="E543" s="18" t="str">
        <f t="shared" si="529"/>
        <v>No</v>
      </c>
      <c r="F543" s="18" t="str">
        <f t="shared" si="530"/>
        <v>No</v>
      </c>
      <c r="G543" s="18" t="str">
        <f t="shared" si="531"/>
        <v>No</v>
      </c>
      <c r="H543" s="18" t="str">
        <f t="shared" si="532"/>
        <v>No</v>
      </c>
      <c r="I543" s="18" t="str">
        <f t="shared" si="533"/>
        <v>Yes</v>
      </c>
      <c r="J543" s="18" t="str">
        <f t="shared" si="534"/>
        <v>No</v>
      </c>
      <c r="K543" s="21">
        <v>541</v>
      </c>
      <c r="L543" s="5" t="s">
        <v>1306</v>
      </c>
      <c r="M543" s="5" t="s">
        <v>1307</v>
      </c>
      <c r="N543" s="5" t="s">
        <v>2266</v>
      </c>
      <c r="O543" s="5" t="s">
        <v>149</v>
      </c>
      <c r="P543" s="5" t="s">
        <v>4887</v>
      </c>
      <c r="Q543" s="32" t="s">
        <v>7439</v>
      </c>
      <c r="R543" s="21">
        <v>1</v>
      </c>
      <c r="S543" s="33"/>
      <c r="T543" s="33"/>
      <c r="U543" s="33"/>
      <c r="V543" s="33"/>
      <c r="W543" s="33"/>
      <c r="X543" s="33"/>
      <c r="Y543" s="33"/>
      <c r="Z543" s="33"/>
      <c r="AA543" s="5" t="s">
        <v>149</v>
      </c>
      <c r="AB543" s="5" t="s">
        <v>4258</v>
      </c>
      <c r="AC543" s="32" t="s">
        <v>7440</v>
      </c>
      <c r="AD543" s="21">
        <v>1</v>
      </c>
    </row>
    <row r="544" spans="1:30" x14ac:dyDescent="0.3">
      <c r="A544" s="18" t="str">
        <f t="shared" ref="A544:B544" si="566">IF(AND(ISNUMBER(SEARCH("Yes",C544)),ISNUMBER(SEARCH("Yes",E544)),ISNUMBER(SEARCH("Yes",G544)),ISNUMBER(SEARCH("Yes",I544))),"Yes","No")</f>
        <v>No</v>
      </c>
      <c r="B544" s="18" t="str">
        <f t="shared" si="566"/>
        <v>No</v>
      </c>
      <c r="C544" s="15" t="str">
        <f t="shared" si="527"/>
        <v>No</v>
      </c>
      <c r="D544" s="18" t="str">
        <f t="shared" si="528"/>
        <v>No</v>
      </c>
      <c r="E544" s="18" t="str">
        <f t="shared" si="529"/>
        <v>No</v>
      </c>
      <c r="F544" s="18" t="str">
        <f t="shared" si="530"/>
        <v>No</v>
      </c>
      <c r="G544" s="18" t="str">
        <f t="shared" si="531"/>
        <v>No</v>
      </c>
      <c r="H544" s="18" t="str">
        <f t="shared" si="532"/>
        <v>No</v>
      </c>
      <c r="I544" s="18" t="str">
        <f t="shared" si="533"/>
        <v>Yes</v>
      </c>
      <c r="J544" s="18" t="str">
        <f t="shared" si="534"/>
        <v>Yes</v>
      </c>
      <c r="K544" s="21">
        <v>542</v>
      </c>
      <c r="L544" s="5" t="s">
        <v>1308</v>
      </c>
      <c r="M544" s="5" t="s">
        <v>1309</v>
      </c>
      <c r="N544" s="5" t="s">
        <v>2266</v>
      </c>
      <c r="O544" s="5" t="s">
        <v>149</v>
      </c>
      <c r="P544" s="5" t="s">
        <v>2720</v>
      </c>
      <c r="Q544" s="32" t="s">
        <v>4260</v>
      </c>
      <c r="R544" s="21">
        <v>1</v>
      </c>
      <c r="S544" s="33"/>
      <c r="T544" s="33"/>
      <c r="U544" s="33"/>
      <c r="V544" s="33"/>
      <c r="W544" s="33"/>
      <c r="X544" s="33"/>
      <c r="Y544" s="33"/>
      <c r="Z544" s="33"/>
      <c r="AA544" s="5" t="s">
        <v>21</v>
      </c>
      <c r="AB544" s="5" t="s">
        <v>3285</v>
      </c>
      <c r="AC544" s="32" t="s">
        <v>7441</v>
      </c>
      <c r="AD544" s="21">
        <v>1</v>
      </c>
    </row>
    <row r="545" spans="1:30" x14ac:dyDescent="0.3">
      <c r="A545" s="18" t="str">
        <f t="shared" ref="A545:B545" si="567">IF(AND(ISNUMBER(SEARCH("Yes",C545)),ISNUMBER(SEARCH("Yes",E545)),ISNUMBER(SEARCH("Yes",G545)),ISNUMBER(SEARCH("Yes",I545))),"Yes","No")</f>
        <v>No</v>
      </c>
      <c r="B545" s="18" t="str">
        <f t="shared" si="567"/>
        <v>No</v>
      </c>
      <c r="C545" s="15" t="str">
        <f t="shared" si="527"/>
        <v>No</v>
      </c>
      <c r="D545" s="18" t="str">
        <f t="shared" si="528"/>
        <v>No</v>
      </c>
      <c r="E545" s="18" t="str">
        <f t="shared" si="529"/>
        <v>No</v>
      </c>
      <c r="F545" s="18" t="str">
        <f t="shared" si="530"/>
        <v>No</v>
      </c>
      <c r="G545" s="18" t="str">
        <f t="shared" si="531"/>
        <v>No</v>
      </c>
      <c r="H545" s="18" t="str">
        <f t="shared" si="532"/>
        <v>No</v>
      </c>
      <c r="I545" s="18" t="str">
        <f t="shared" si="533"/>
        <v>Yes</v>
      </c>
      <c r="J545" s="18" t="str">
        <f t="shared" si="534"/>
        <v>Yes</v>
      </c>
      <c r="K545" s="21">
        <v>543</v>
      </c>
      <c r="L545" s="5" t="s">
        <v>1310</v>
      </c>
      <c r="M545" s="5" t="s">
        <v>1311</v>
      </c>
      <c r="N545" s="5" t="s">
        <v>2266</v>
      </c>
      <c r="O545" s="5" t="s">
        <v>149</v>
      </c>
      <c r="P545" s="5" t="s">
        <v>2683</v>
      </c>
      <c r="Q545" s="32" t="s">
        <v>7442</v>
      </c>
      <c r="R545" s="21">
        <v>1</v>
      </c>
      <c r="S545" s="33"/>
      <c r="T545" s="33"/>
      <c r="U545" s="33"/>
      <c r="V545" s="33"/>
      <c r="W545" s="33"/>
      <c r="X545" s="33"/>
      <c r="Y545" s="33"/>
      <c r="Z545" s="33"/>
      <c r="AA545" s="5" t="s">
        <v>21</v>
      </c>
      <c r="AB545" s="5" t="s">
        <v>4263</v>
      </c>
      <c r="AC545" s="32" t="s">
        <v>4264</v>
      </c>
      <c r="AD545" s="21">
        <v>1</v>
      </c>
    </row>
    <row r="546" spans="1:30" x14ac:dyDescent="0.3">
      <c r="A546" s="18" t="str">
        <f t="shared" ref="A546:B546" si="568">IF(AND(ISNUMBER(SEARCH("Yes",C546)),ISNUMBER(SEARCH("Yes",E546)),ISNUMBER(SEARCH("Yes",G546)),ISNUMBER(SEARCH("Yes",I546))),"Yes","No")</f>
        <v>No</v>
      </c>
      <c r="B546" s="18" t="str">
        <f t="shared" si="568"/>
        <v>No</v>
      </c>
      <c r="C546" s="15" t="str">
        <f t="shared" si="527"/>
        <v>No</v>
      </c>
      <c r="D546" s="18" t="str">
        <f t="shared" si="528"/>
        <v>No</v>
      </c>
      <c r="E546" s="18" t="str">
        <f t="shared" si="529"/>
        <v>No</v>
      </c>
      <c r="F546" s="18" t="str">
        <f t="shared" si="530"/>
        <v>No</v>
      </c>
      <c r="G546" s="18" t="str">
        <f t="shared" si="531"/>
        <v>No</v>
      </c>
      <c r="H546" s="18" t="str">
        <f t="shared" si="532"/>
        <v>No</v>
      </c>
      <c r="I546" s="18" t="str">
        <f t="shared" si="533"/>
        <v>Yes</v>
      </c>
      <c r="J546" s="18" t="str">
        <f t="shared" si="534"/>
        <v>Yes</v>
      </c>
      <c r="K546" s="21">
        <v>544</v>
      </c>
      <c r="L546" s="5" t="s">
        <v>1312</v>
      </c>
      <c r="M546" s="5" t="s">
        <v>1313</v>
      </c>
      <c r="N546" s="5" t="s">
        <v>2266</v>
      </c>
      <c r="O546" s="5" t="s">
        <v>149</v>
      </c>
      <c r="P546" s="5" t="s">
        <v>7443</v>
      </c>
      <c r="Q546" s="32" t="s">
        <v>7444</v>
      </c>
      <c r="R546" s="21">
        <v>1</v>
      </c>
      <c r="S546" s="33"/>
      <c r="T546" s="33"/>
      <c r="U546" s="33"/>
      <c r="V546" s="33"/>
      <c r="W546" s="33"/>
      <c r="X546" s="33"/>
      <c r="Y546" s="33"/>
      <c r="Z546" s="33"/>
      <c r="AA546" s="5" t="s">
        <v>2269</v>
      </c>
      <c r="AB546" s="5" t="s">
        <v>7445</v>
      </c>
      <c r="AC546" s="32" t="s">
        <v>7446</v>
      </c>
      <c r="AD546" s="21">
        <v>1</v>
      </c>
    </row>
    <row r="547" spans="1:30" x14ac:dyDescent="0.3">
      <c r="A547" s="18" t="str">
        <f t="shared" ref="A547:B547" si="569">IF(AND(ISNUMBER(SEARCH("Yes",C547)),ISNUMBER(SEARCH("Yes",E547)),ISNUMBER(SEARCH("Yes",G547)),ISNUMBER(SEARCH("Yes",I547))),"Yes","No")</f>
        <v>No</v>
      </c>
      <c r="B547" s="18" t="str">
        <f t="shared" si="569"/>
        <v>No</v>
      </c>
      <c r="C547" s="15" t="str">
        <f t="shared" si="527"/>
        <v>No</v>
      </c>
      <c r="D547" s="18" t="str">
        <f t="shared" si="528"/>
        <v>No</v>
      </c>
      <c r="E547" s="18" t="str">
        <f t="shared" si="529"/>
        <v>No</v>
      </c>
      <c r="F547" s="18" t="str">
        <f t="shared" si="530"/>
        <v>No</v>
      </c>
      <c r="G547" s="18" t="str">
        <f t="shared" si="531"/>
        <v>No</v>
      </c>
      <c r="H547" s="18" t="str">
        <f t="shared" si="532"/>
        <v>No</v>
      </c>
      <c r="I547" s="18" t="str">
        <f t="shared" si="533"/>
        <v>Yes</v>
      </c>
      <c r="J547" s="18" t="str">
        <f t="shared" si="534"/>
        <v>Yes</v>
      </c>
      <c r="K547" s="21">
        <v>545</v>
      </c>
      <c r="L547" s="5" t="s">
        <v>1314</v>
      </c>
      <c r="M547" s="5" t="s">
        <v>1315</v>
      </c>
      <c r="N547" s="5" t="s">
        <v>2266</v>
      </c>
      <c r="O547" s="5" t="s">
        <v>149</v>
      </c>
      <c r="P547" s="5" t="s">
        <v>4861</v>
      </c>
      <c r="Q547" s="32" t="s">
        <v>7447</v>
      </c>
      <c r="R547" s="21">
        <v>1</v>
      </c>
      <c r="S547" s="33"/>
      <c r="T547" s="33"/>
      <c r="U547" s="33"/>
      <c r="V547" s="33"/>
      <c r="W547" s="33"/>
      <c r="X547" s="33"/>
      <c r="Y547" s="33"/>
      <c r="Z547" s="33"/>
      <c r="AA547" s="5" t="s">
        <v>2269</v>
      </c>
      <c r="AB547" s="5" t="s">
        <v>7448</v>
      </c>
      <c r="AC547" s="32" t="s">
        <v>7449</v>
      </c>
      <c r="AD547" s="21">
        <v>1</v>
      </c>
    </row>
    <row r="548" spans="1:30" x14ac:dyDescent="0.3">
      <c r="A548" s="18" t="str">
        <f t="shared" ref="A548:B548" si="570">IF(AND(ISNUMBER(SEARCH("Yes",C548)),ISNUMBER(SEARCH("Yes",E548)),ISNUMBER(SEARCH("Yes",G548)),ISNUMBER(SEARCH("Yes",I548))),"Yes","No")</f>
        <v>No</v>
      </c>
      <c r="B548" s="18" t="str">
        <f t="shared" si="570"/>
        <v>No</v>
      </c>
      <c r="C548" s="15" t="str">
        <f t="shared" si="527"/>
        <v>No</v>
      </c>
      <c r="D548" s="18" t="str">
        <f t="shared" si="528"/>
        <v>No</v>
      </c>
      <c r="E548" s="18" t="str">
        <f t="shared" si="529"/>
        <v>No</v>
      </c>
      <c r="F548" s="18" t="str">
        <f t="shared" si="530"/>
        <v>No</v>
      </c>
      <c r="G548" s="18" t="str">
        <f t="shared" si="531"/>
        <v>No</v>
      </c>
      <c r="H548" s="18" t="str">
        <f t="shared" si="532"/>
        <v>No</v>
      </c>
      <c r="I548" s="18" t="str">
        <f t="shared" si="533"/>
        <v>Yes</v>
      </c>
      <c r="J548" s="18" t="str">
        <f t="shared" si="534"/>
        <v>Yes</v>
      </c>
      <c r="K548" s="21">
        <v>546</v>
      </c>
      <c r="L548" s="5" t="s">
        <v>1316</v>
      </c>
      <c r="M548" s="5" t="s">
        <v>1317</v>
      </c>
      <c r="N548" s="5" t="s">
        <v>2266</v>
      </c>
      <c r="O548" s="5" t="s">
        <v>149</v>
      </c>
      <c r="P548" s="5" t="s">
        <v>7450</v>
      </c>
      <c r="Q548" s="32" t="s">
        <v>7451</v>
      </c>
      <c r="R548" s="21">
        <v>1</v>
      </c>
      <c r="S548" s="33"/>
      <c r="T548" s="33"/>
      <c r="U548" s="33"/>
      <c r="V548" s="33"/>
      <c r="W548" s="33"/>
      <c r="X548" s="33"/>
      <c r="Y548" s="33"/>
      <c r="Z548" s="33"/>
      <c r="AA548" s="5" t="s">
        <v>21</v>
      </c>
      <c r="AB548" s="5" t="s">
        <v>7452</v>
      </c>
      <c r="AC548" s="32" t="s">
        <v>7453</v>
      </c>
      <c r="AD548" s="21">
        <v>1</v>
      </c>
    </row>
    <row r="549" spans="1:30" x14ac:dyDescent="0.3">
      <c r="A549" s="18" t="str">
        <f t="shared" ref="A549:B549" si="571">IF(AND(ISNUMBER(SEARCH("Yes",C549)),ISNUMBER(SEARCH("Yes",E549)),ISNUMBER(SEARCH("Yes",G549)),ISNUMBER(SEARCH("Yes",I549))),"Yes","No")</f>
        <v>No</v>
      </c>
      <c r="B549" s="18" t="str">
        <f t="shared" si="571"/>
        <v>No</v>
      </c>
      <c r="C549" s="15" t="str">
        <f t="shared" si="527"/>
        <v>No</v>
      </c>
      <c r="D549" s="18" t="str">
        <f t="shared" si="528"/>
        <v>No</v>
      </c>
      <c r="E549" s="18" t="str">
        <f t="shared" si="529"/>
        <v>No</v>
      </c>
      <c r="F549" s="18" t="str">
        <f t="shared" si="530"/>
        <v>No</v>
      </c>
      <c r="G549" s="18" t="str">
        <f t="shared" si="531"/>
        <v>No</v>
      </c>
      <c r="H549" s="18" t="str">
        <f t="shared" si="532"/>
        <v>No</v>
      </c>
      <c r="I549" s="18" t="str">
        <f t="shared" si="533"/>
        <v>Yes</v>
      </c>
      <c r="J549" s="18" t="str">
        <f t="shared" si="534"/>
        <v>Yes</v>
      </c>
      <c r="K549" s="21">
        <v>547</v>
      </c>
      <c r="L549" s="5" t="s">
        <v>1318</v>
      </c>
      <c r="M549" s="5" t="s">
        <v>1319</v>
      </c>
      <c r="N549" s="5" t="s">
        <v>2266</v>
      </c>
      <c r="O549" s="5" t="s">
        <v>149</v>
      </c>
      <c r="P549" s="5" t="s">
        <v>2623</v>
      </c>
      <c r="Q549" s="32" t="s">
        <v>7454</v>
      </c>
      <c r="R549" s="21">
        <v>1</v>
      </c>
      <c r="S549" s="33"/>
      <c r="T549" s="33"/>
      <c r="U549" s="33"/>
      <c r="V549" s="33"/>
      <c r="W549" s="33"/>
      <c r="X549" s="33"/>
      <c r="Y549" s="33"/>
      <c r="Z549" s="33"/>
      <c r="AA549" s="5" t="s">
        <v>2269</v>
      </c>
      <c r="AB549" s="5" t="s">
        <v>2506</v>
      </c>
      <c r="AC549" s="32" t="s">
        <v>4276</v>
      </c>
      <c r="AD549" s="21">
        <v>1</v>
      </c>
    </row>
    <row r="550" spans="1:30" x14ac:dyDescent="0.3">
      <c r="A550" s="18" t="str">
        <f t="shared" ref="A550:B550" si="572">IF(AND(ISNUMBER(SEARCH("Yes",C550)),ISNUMBER(SEARCH("Yes",E550)),ISNUMBER(SEARCH("Yes",G550)),ISNUMBER(SEARCH("Yes",I550))),"Yes","No")</f>
        <v>No</v>
      </c>
      <c r="B550" s="18" t="str">
        <f t="shared" si="572"/>
        <v>No</v>
      </c>
      <c r="C550" s="15" t="str">
        <f t="shared" si="527"/>
        <v>No</v>
      </c>
      <c r="D550" s="18" t="str">
        <f t="shared" si="528"/>
        <v>No</v>
      </c>
      <c r="E550" s="18" t="str">
        <f t="shared" si="529"/>
        <v>No</v>
      </c>
      <c r="F550" s="18" t="str">
        <f t="shared" si="530"/>
        <v>No</v>
      </c>
      <c r="G550" s="18" t="str">
        <f t="shared" si="531"/>
        <v>No</v>
      </c>
      <c r="H550" s="18" t="str">
        <f t="shared" si="532"/>
        <v>No</v>
      </c>
      <c r="I550" s="18" t="str">
        <f t="shared" si="533"/>
        <v>Yes</v>
      </c>
      <c r="J550" s="18" t="str">
        <f t="shared" si="534"/>
        <v>Yes</v>
      </c>
      <c r="K550" s="21">
        <v>548</v>
      </c>
      <c r="L550" s="5" t="s">
        <v>1320</v>
      </c>
      <c r="M550" s="5" t="s">
        <v>1321</v>
      </c>
      <c r="N550" s="5" t="s">
        <v>2266</v>
      </c>
      <c r="O550" s="5" t="s">
        <v>149</v>
      </c>
      <c r="P550" s="5" t="s">
        <v>2305</v>
      </c>
      <c r="Q550" s="32" t="s">
        <v>7455</v>
      </c>
      <c r="R550" s="21">
        <v>1</v>
      </c>
      <c r="S550" s="33"/>
      <c r="T550" s="33"/>
      <c r="U550" s="33"/>
      <c r="V550" s="33"/>
      <c r="W550" s="33"/>
      <c r="X550" s="33"/>
      <c r="Y550" s="33"/>
      <c r="Z550" s="33"/>
      <c r="AA550" s="5" t="s">
        <v>2269</v>
      </c>
      <c r="AB550" s="5" t="s">
        <v>2381</v>
      </c>
      <c r="AC550" s="32" t="s">
        <v>2682</v>
      </c>
      <c r="AD550" s="21">
        <v>1</v>
      </c>
    </row>
    <row r="551" spans="1:30" x14ac:dyDescent="0.3">
      <c r="A551" s="18" t="str">
        <f t="shared" ref="A551:B551" si="573">IF(AND(ISNUMBER(SEARCH("Yes",C551)),ISNUMBER(SEARCH("Yes",E551)),ISNUMBER(SEARCH("Yes",G551)),ISNUMBER(SEARCH("Yes",I551))),"Yes","No")</f>
        <v>No</v>
      </c>
      <c r="B551" s="18" t="str">
        <f t="shared" si="573"/>
        <v>No</v>
      </c>
      <c r="C551" s="15" t="str">
        <f t="shared" si="527"/>
        <v>No</v>
      </c>
      <c r="D551" s="18" t="str">
        <f t="shared" si="528"/>
        <v>No</v>
      </c>
      <c r="E551" s="18" t="str">
        <f t="shared" si="529"/>
        <v>No</v>
      </c>
      <c r="F551" s="18" t="str">
        <f t="shared" si="530"/>
        <v>No</v>
      </c>
      <c r="G551" s="18" t="str">
        <f t="shared" si="531"/>
        <v>No</v>
      </c>
      <c r="H551" s="18" t="str">
        <f t="shared" si="532"/>
        <v>No</v>
      </c>
      <c r="I551" s="18" t="str">
        <f t="shared" si="533"/>
        <v>Yes</v>
      </c>
      <c r="J551" s="18" t="str">
        <f t="shared" si="534"/>
        <v>Yes</v>
      </c>
      <c r="K551" s="21">
        <v>549</v>
      </c>
      <c r="L551" s="5" t="s">
        <v>1322</v>
      </c>
      <c r="M551" s="5" t="s">
        <v>1323</v>
      </c>
      <c r="N551" s="5" t="s">
        <v>2266</v>
      </c>
      <c r="O551" s="5" t="s">
        <v>149</v>
      </c>
      <c r="P551" s="5" t="s">
        <v>7456</v>
      </c>
      <c r="Q551" s="32" t="s">
        <v>7457</v>
      </c>
      <c r="R551" s="21">
        <v>1</v>
      </c>
      <c r="S551" s="33"/>
      <c r="T551" s="33"/>
      <c r="U551" s="33"/>
      <c r="V551" s="33"/>
      <c r="W551" s="33"/>
      <c r="X551" s="33"/>
      <c r="Y551" s="33"/>
      <c r="Z551" s="33"/>
      <c r="AA551" s="5" t="s">
        <v>21</v>
      </c>
      <c r="AB551" s="5" t="s">
        <v>3368</v>
      </c>
      <c r="AC551" s="32" t="s">
        <v>3369</v>
      </c>
      <c r="AD551" s="21">
        <v>1</v>
      </c>
    </row>
    <row r="552" spans="1:30" x14ac:dyDescent="0.3">
      <c r="A552" s="18" t="str">
        <f t="shared" ref="A552:B552" si="574">IF(AND(ISNUMBER(SEARCH("Yes",C552)),ISNUMBER(SEARCH("Yes",E552)),ISNUMBER(SEARCH("Yes",G552)),ISNUMBER(SEARCH("Yes",I552))),"Yes","No")</f>
        <v>No</v>
      </c>
      <c r="B552" s="18" t="str">
        <f t="shared" si="574"/>
        <v>No</v>
      </c>
      <c r="C552" s="15" t="str">
        <f t="shared" si="527"/>
        <v>No</v>
      </c>
      <c r="D552" s="18" t="str">
        <f t="shared" si="528"/>
        <v>No</v>
      </c>
      <c r="E552" s="18" t="str">
        <f t="shared" si="529"/>
        <v>No</v>
      </c>
      <c r="F552" s="18" t="str">
        <f t="shared" si="530"/>
        <v>No</v>
      </c>
      <c r="G552" s="18" t="str">
        <f t="shared" si="531"/>
        <v>No</v>
      </c>
      <c r="H552" s="18" t="str">
        <f t="shared" si="532"/>
        <v>No</v>
      </c>
      <c r="I552" s="18" t="str">
        <f t="shared" si="533"/>
        <v>Yes</v>
      </c>
      <c r="J552" s="18" t="str">
        <f t="shared" si="534"/>
        <v>Yes</v>
      </c>
      <c r="K552" s="21">
        <v>550</v>
      </c>
      <c r="L552" s="5" t="s">
        <v>1324</v>
      </c>
      <c r="M552" s="5" t="s">
        <v>1325</v>
      </c>
      <c r="N552" s="5" t="s">
        <v>2266</v>
      </c>
      <c r="O552" s="5" t="s">
        <v>149</v>
      </c>
      <c r="P552" s="5" t="s">
        <v>6019</v>
      </c>
      <c r="Q552" s="32" t="s">
        <v>7458</v>
      </c>
      <c r="R552" s="21">
        <v>1</v>
      </c>
      <c r="S552" s="33"/>
      <c r="T552" s="33"/>
      <c r="U552" s="33"/>
      <c r="V552" s="33"/>
      <c r="W552" s="33"/>
      <c r="X552" s="33"/>
      <c r="Y552" s="33"/>
      <c r="Z552" s="33"/>
      <c r="AA552" s="5" t="s">
        <v>21</v>
      </c>
      <c r="AB552" s="5" t="s">
        <v>7459</v>
      </c>
      <c r="AC552" s="32" t="s">
        <v>7460</v>
      </c>
      <c r="AD552" s="21">
        <v>1</v>
      </c>
    </row>
    <row r="553" spans="1:30" x14ac:dyDescent="0.3">
      <c r="A553" s="18" t="str">
        <f t="shared" ref="A553:B553" si="575">IF(AND(ISNUMBER(SEARCH("Yes",C553)),ISNUMBER(SEARCH("Yes",E553)),ISNUMBER(SEARCH("Yes",G553)),ISNUMBER(SEARCH("Yes",I553))),"Yes","No")</f>
        <v>No</v>
      </c>
      <c r="B553" s="18" t="str">
        <f t="shared" si="575"/>
        <v>No</v>
      </c>
      <c r="C553" s="15" t="str">
        <f t="shared" si="527"/>
        <v>No</v>
      </c>
      <c r="D553" s="18" t="str">
        <f t="shared" si="528"/>
        <v>No</v>
      </c>
      <c r="E553" s="18" t="str">
        <f t="shared" si="529"/>
        <v>No</v>
      </c>
      <c r="F553" s="18" t="str">
        <f t="shared" si="530"/>
        <v>No</v>
      </c>
      <c r="G553" s="18" t="str">
        <f t="shared" si="531"/>
        <v>No</v>
      </c>
      <c r="H553" s="18" t="str">
        <f t="shared" si="532"/>
        <v>No</v>
      </c>
      <c r="I553" s="18" t="str">
        <f t="shared" si="533"/>
        <v>Yes</v>
      </c>
      <c r="J553" s="18" t="str">
        <f t="shared" si="534"/>
        <v>Yes</v>
      </c>
      <c r="K553" s="21">
        <v>551</v>
      </c>
      <c r="L553" s="5" t="s">
        <v>1326</v>
      </c>
      <c r="M553" s="5" t="s">
        <v>1327</v>
      </c>
      <c r="N553" s="5" t="s">
        <v>2266</v>
      </c>
      <c r="O553" s="5" t="s">
        <v>149</v>
      </c>
      <c r="P553" s="5" t="s">
        <v>2390</v>
      </c>
      <c r="Q553" s="32" t="s">
        <v>7461</v>
      </c>
      <c r="R553" s="21">
        <v>1</v>
      </c>
      <c r="S553" s="33"/>
      <c r="T553" s="33"/>
      <c r="U553" s="33"/>
      <c r="V553" s="33"/>
      <c r="W553" s="33"/>
      <c r="X553" s="33"/>
      <c r="Y553" s="33"/>
      <c r="Z553" s="33"/>
      <c r="AA553" s="5" t="s">
        <v>2269</v>
      </c>
      <c r="AB553" s="5" t="s">
        <v>5730</v>
      </c>
      <c r="AC553" s="32" t="s">
        <v>7462</v>
      </c>
      <c r="AD553" s="21">
        <v>1</v>
      </c>
    </row>
    <row r="554" spans="1:30" x14ac:dyDescent="0.3">
      <c r="A554" s="18" t="str">
        <f t="shared" ref="A554:B554" si="576">IF(AND(ISNUMBER(SEARCH("Yes",C554)),ISNUMBER(SEARCH("Yes",E554)),ISNUMBER(SEARCH("Yes",G554)),ISNUMBER(SEARCH("Yes",I554))),"Yes","No")</f>
        <v>No</v>
      </c>
      <c r="B554" s="18" t="str">
        <f t="shared" si="576"/>
        <v>No</v>
      </c>
      <c r="C554" s="15" t="str">
        <f t="shared" si="527"/>
        <v>No</v>
      </c>
      <c r="D554" s="18" t="str">
        <f t="shared" si="528"/>
        <v>No</v>
      </c>
      <c r="E554" s="18" t="str">
        <f t="shared" si="529"/>
        <v>No</v>
      </c>
      <c r="F554" s="18" t="str">
        <f t="shared" si="530"/>
        <v>No</v>
      </c>
      <c r="G554" s="18" t="str">
        <f t="shared" si="531"/>
        <v>No</v>
      </c>
      <c r="H554" s="18" t="str">
        <f t="shared" si="532"/>
        <v>No</v>
      </c>
      <c r="I554" s="18" t="str">
        <f t="shared" si="533"/>
        <v>Yes</v>
      </c>
      <c r="J554" s="18" t="str">
        <f t="shared" si="534"/>
        <v>Yes</v>
      </c>
      <c r="K554" s="21">
        <v>552</v>
      </c>
      <c r="L554" s="5" t="s">
        <v>1328</v>
      </c>
      <c r="M554" s="5" t="s">
        <v>1329</v>
      </c>
      <c r="N554" s="5" t="s">
        <v>2266</v>
      </c>
      <c r="O554" s="5" t="s">
        <v>149</v>
      </c>
      <c r="P554" s="5" t="s">
        <v>2496</v>
      </c>
      <c r="Q554" s="32" t="s">
        <v>7463</v>
      </c>
      <c r="R554" s="21">
        <v>1</v>
      </c>
      <c r="S554" s="33"/>
      <c r="T554" s="33"/>
      <c r="U554" s="33"/>
      <c r="V554" s="33"/>
      <c r="W554" s="33"/>
      <c r="X554" s="33"/>
      <c r="Y554" s="33"/>
      <c r="Z554" s="33"/>
      <c r="AA554" s="5" t="s">
        <v>2269</v>
      </c>
      <c r="AB554" s="5" t="s">
        <v>2282</v>
      </c>
      <c r="AC554" s="32" t="s">
        <v>2435</v>
      </c>
      <c r="AD554" s="21">
        <v>1</v>
      </c>
    </row>
    <row r="555" spans="1:30" x14ac:dyDescent="0.3">
      <c r="A555" s="18" t="str">
        <f t="shared" ref="A555:B555" si="577">IF(AND(ISNUMBER(SEARCH("Yes",C555)),ISNUMBER(SEARCH("Yes",E555)),ISNUMBER(SEARCH("Yes",G555)),ISNUMBER(SEARCH("Yes",I555))),"Yes","No")</f>
        <v>No</v>
      </c>
      <c r="B555" s="18" t="str">
        <f t="shared" si="577"/>
        <v>No</v>
      </c>
      <c r="C555" s="15" t="str">
        <f t="shared" si="527"/>
        <v>No</v>
      </c>
      <c r="D555" s="18" t="str">
        <f t="shared" si="528"/>
        <v>No</v>
      </c>
      <c r="E555" s="18" t="str">
        <f t="shared" si="529"/>
        <v>No</v>
      </c>
      <c r="F555" s="18" t="str">
        <f t="shared" si="530"/>
        <v>No</v>
      </c>
      <c r="G555" s="18" t="str">
        <f t="shared" si="531"/>
        <v>No</v>
      </c>
      <c r="H555" s="18" t="str">
        <f t="shared" si="532"/>
        <v>No</v>
      </c>
      <c r="I555" s="18" t="str">
        <f t="shared" si="533"/>
        <v>Yes</v>
      </c>
      <c r="J555" s="18" t="str">
        <f t="shared" si="534"/>
        <v>Yes</v>
      </c>
      <c r="K555" s="21">
        <v>553</v>
      </c>
      <c r="L555" s="5" t="s">
        <v>1330</v>
      </c>
      <c r="M555" s="5" t="s">
        <v>1331</v>
      </c>
      <c r="N555" s="5" t="s">
        <v>2266</v>
      </c>
      <c r="O555" s="5" t="s">
        <v>149</v>
      </c>
      <c r="P555" s="5" t="s">
        <v>2390</v>
      </c>
      <c r="Q555" s="32" t="s">
        <v>7464</v>
      </c>
      <c r="R555" s="21">
        <v>1</v>
      </c>
      <c r="S555" s="33"/>
      <c r="T555" s="33"/>
      <c r="U555" s="33"/>
      <c r="V555" s="33"/>
      <c r="W555" s="33"/>
      <c r="X555" s="33"/>
      <c r="Y555" s="33"/>
      <c r="Z555" s="33"/>
      <c r="AA555" s="5" t="s">
        <v>21</v>
      </c>
      <c r="AB555" s="5" t="s">
        <v>2671</v>
      </c>
      <c r="AC555" s="32" t="s">
        <v>2672</v>
      </c>
      <c r="AD555" s="21">
        <v>1</v>
      </c>
    </row>
    <row r="556" spans="1:30" x14ac:dyDescent="0.3">
      <c r="A556" s="18" t="str">
        <f t="shared" ref="A556:B556" si="578">IF(AND(ISNUMBER(SEARCH("Yes",C556)),ISNUMBER(SEARCH("Yes",E556)),ISNUMBER(SEARCH("Yes",G556)),ISNUMBER(SEARCH("Yes",I556))),"Yes","No")</f>
        <v>No</v>
      </c>
      <c r="B556" s="18" t="str">
        <f t="shared" si="578"/>
        <v>No</v>
      </c>
      <c r="C556" s="15" t="str">
        <f t="shared" si="527"/>
        <v>No</v>
      </c>
      <c r="D556" s="18" t="str">
        <f t="shared" si="528"/>
        <v>No</v>
      </c>
      <c r="E556" s="18" t="str">
        <f t="shared" si="529"/>
        <v>No</v>
      </c>
      <c r="F556" s="18" t="str">
        <f t="shared" si="530"/>
        <v>No</v>
      </c>
      <c r="G556" s="18" t="str">
        <f t="shared" si="531"/>
        <v>No</v>
      </c>
      <c r="H556" s="18" t="str">
        <f t="shared" si="532"/>
        <v>No</v>
      </c>
      <c r="I556" s="18" t="str">
        <f t="shared" si="533"/>
        <v>Yes</v>
      </c>
      <c r="J556" s="18" t="str">
        <f t="shared" si="534"/>
        <v>Yes</v>
      </c>
      <c r="K556" s="21">
        <v>554</v>
      </c>
      <c r="L556" s="5" t="s">
        <v>1332</v>
      </c>
      <c r="M556" s="5" t="s">
        <v>1333</v>
      </c>
      <c r="N556" s="5" t="s">
        <v>2266</v>
      </c>
      <c r="O556" s="5" t="s">
        <v>149</v>
      </c>
      <c r="P556" s="5" t="s">
        <v>2394</v>
      </c>
      <c r="Q556" s="32" t="s">
        <v>7465</v>
      </c>
      <c r="R556" s="21">
        <v>1</v>
      </c>
      <c r="S556" s="33"/>
      <c r="T556" s="33"/>
      <c r="U556" s="33"/>
      <c r="V556" s="33"/>
      <c r="W556" s="33"/>
      <c r="X556" s="33"/>
      <c r="Y556" s="33"/>
      <c r="Z556" s="33"/>
      <c r="AA556" s="5" t="s">
        <v>21</v>
      </c>
      <c r="AB556" s="5" t="s">
        <v>7466</v>
      </c>
      <c r="AC556" s="32" t="s">
        <v>7467</v>
      </c>
      <c r="AD556" s="21">
        <v>1</v>
      </c>
    </row>
    <row r="557" spans="1:30" x14ac:dyDescent="0.3">
      <c r="A557" s="18" t="str">
        <f t="shared" ref="A557:B557" si="579">IF(AND(ISNUMBER(SEARCH("Yes",C557)),ISNUMBER(SEARCH("Yes",E557)),ISNUMBER(SEARCH("Yes",G557)),ISNUMBER(SEARCH("Yes",I557))),"Yes","No")</f>
        <v>No</v>
      </c>
      <c r="B557" s="18" t="str">
        <f t="shared" si="579"/>
        <v>No</v>
      </c>
      <c r="C557" s="15" t="str">
        <f t="shared" si="527"/>
        <v>No</v>
      </c>
      <c r="D557" s="18" t="str">
        <f t="shared" si="528"/>
        <v>No</v>
      </c>
      <c r="E557" s="18" t="str">
        <f t="shared" si="529"/>
        <v>No</v>
      </c>
      <c r="F557" s="18" t="str">
        <f t="shared" si="530"/>
        <v>No</v>
      </c>
      <c r="G557" s="18" t="str">
        <f t="shared" si="531"/>
        <v>No</v>
      </c>
      <c r="H557" s="18" t="str">
        <f t="shared" si="532"/>
        <v>No</v>
      </c>
      <c r="I557" s="18" t="str">
        <f t="shared" si="533"/>
        <v>Yes</v>
      </c>
      <c r="J557" s="18" t="str">
        <f t="shared" si="534"/>
        <v>Yes</v>
      </c>
      <c r="K557" s="21">
        <v>555</v>
      </c>
      <c r="L557" s="5" t="s">
        <v>1334</v>
      </c>
      <c r="M557" s="5" t="s">
        <v>1335</v>
      </c>
      <c r="N557" s="5" t="s">
        <v>2266</v>
      </c>
      <c r="O557" s="5" t="s">
        <v>149</v>
      </c>
      <c r="P557" s="5" t="s">
        <v>7468</v>
      </c>
      <c r="Q557" s="32" t="s">
        <v>7469</v>
      </c>
      <c r="R557" s="21">
        <v>1</v>
      </c>
      <c r="S557" s="33"/>
      <c r="T557" s="33"/>
      <c r="U557" s="33"/>
      <c r="V557" s="33"/>
      <c r="W557" s="33"/>
      <c r="X557" s="33"/>
      <c r="Y557" s="33"/>
      <c r="Z557" s="33"/>
      <c r="AA557" s="5" t="s">
        <v>2269</v>
      </c>
      <c r="AB557" s="5" t="s">
        <v>7470</v>
      </c>
      <c r="AC557" s="32" t="s">
        <v>7471</v>
      </c>
      <c r="AD557" s="21">
        <v>1</v>
      </c>
    </row>
    <row r="558" spans="1:30" x14ac:dyDescent="0.3">
      <c r="A558" s="18" t="str">
        <f t="shared" ref="A558:B558" si="580">IF(AND(ISNUMBER(SEARCH("Yes",C558)),ISNUMBER(SEARCH("Yes",E558)),ISNUMBER(SEARCH("Yes",G558)),ISNUMBER(SEARCH("Yes",I558))),"Yes","No")</f>
        <v>No</v>
      </c>
      <c r="B558" s="18" t="str">
        <f t="shared" si="580"/>
        <v>No</v>
      </c>
      <c r="C558" s="15" t="str">
        <f t="shared" si="527"/>
        <v>No</v>
      </c>
      <c r="D558" s="18" t="str">
        <f t="shared" si="528"/>
        <v>No</v>
      </c>
      <c r="E558" s="18" t="str">
        <f t="shared" si="529"/>
        <v>No</v>
      </c>
      <c r="F558" s="18" t="str">
        <f t="shared" si="530"/>
        <v>No</v>
      </c>
      <c r="G558" s="18" t="str">
        <f t="shared" si="531"/>
        <v>No</v>
      </c>
      <c r="H558" s="18" t="str">
        <f t="shared" si="532"/>
        <v>No</v>
      </c>
      <c r="I558" s="18" t="str">
        <f t="shared" si="533"/>
        <v>Yes</v>
      </c>
      <c r="J558" s="18" t="str">
        <f t="shared" si="534"/>
        <v>Yes</v>
      </c>
      <c r="K558" s="21">
        <v>556</v>
      </c>
      <c r="L558" s="5" t="s">
        <v>1336</v>
      </c>
      <c r="M558" s="5" t="s">
        <v>1337</v>
      </c>
      <c r="N558" s="5" t="s">
        <v>2266</v>
      </c>
      <c r="O558" s="5" t="s">
        <v>149</v>
      </c>
      <c r="P558" s="5" t="s">
        <v>2371</v>
      </c>
      <c r="Q558" s="32" t="s">
        <v>4293</v>
      </c>
      <c r="R558" s="21">
        <v>1</v>
      </c>
      <c r="S558" s="33"/>
      <c r="T558" s="33"/>
      <c r="U558" s="33"/>
      <c r="V558" s="33"/>
      <c r="W558" s="33"/>
      <c r="X558" s="33"/>
      <c r="Y558" s="33"/>
      <c r="Z558" s="33"/>
      <c r="AA558" s="5" t="s">
        <v>21</v>
      </c>
      <c r="AB558" s="5" t="s">
        <v>7472</v>
      </c>
      <c r="AC558" s="32" t="s">
        <v>4295</v>
      </c>
      <c r="AD558" s="21">
        <v>1</v>
      </c>
    </row>
    <row r="559" spans="1:30" x14ac:dyDescent="0.3">
      <c r="A559" s="18" t="str">
        <f t="shared" ref="A559:B559" si="581">IF(AND(ISNUMBER(SEARCH("Yes",C559)),ISNUMBER(SEARCH("Yes",E559)),ISNUMBER(SEARCH("Yes",G559)),ISNUMBER(SEARCH("Yes",I559))),"Yes","No")</f>
        <v>No</v>
      </c>
      <c r="B559" s="18" t="str">
        <f t="shared" si="581"/>
        <v>No</v>
      </c>
      <c r="C559" s="15" t="str">
        <f t="shared" si="527"/>
        <v>No</v>
      </c>
      <c r="D559" s="18" t="str">
        <f t="shared" si="528"/>
        <v>No</v>
      </c>
      <c r="E559" s="18" t="str">
        <f t="shared" si="529"/>
        <v>No</v>
      </c>
      <c r="F559" s="18" t="str">
        <f t="shared" si="530"/>
        <v>No</v>
      </c>
      <c r="G559" s="18" t="str">
        <f t="shared" si="531"/>
        <v>No</v>
      </c>
      <c r="H559" s="18" t="str">
        <f t="shared" si="532"/>
        <v>No</v>
      </c>
      <c r="I559" s="18" t="str">
        <f t="shared" si="533"/>
        <v>Yes</v>
      </c>
      <c r="J559" s="18" t="str">
        <f t="shared" si="534"/>
        <v>No</v>
      </c>
      <c r="K559" s="21">
        <v>557</v>
      </c>
      <c r="L559" s="5" t="s">
        <v>1338</v>
      </c>
      <c r="M559" s="5" t="s">
        <v>1339</v>
      </c>
      <c r="N559" s="5" t="s">
        <v>2266</v>
      </c>
      <c r="O559" s="5" t="s">
        <v>149</v>
      </c>
      <c r="P559" s="5" t="s">
        <v>7473</v>
      </c>
      <c r="Q559" s="32" t="s">
        <v>7474</v>
      </c>
      <c r="R559" s="21">
        <v>1</v>
      </c>
      <c r="S559" s="33"/>
      <c r="T559" s="33"/>
      <c r="U559" s="33"/>
      <c r="V559" s="33"/>
      <c r="W559" s="33"/>
      <c r="X559" s="33"/>
      <c r="Y559" s="33"/>
      <c r="Z559" s="33"/>
      <c r="AA559" s="5" t="s">
        <v>149</v>
      </c>
      <c r="AB559" s="5" t="s">
        <v>7475</v>
      </c>
      <c r="AC559" s="32" t="s">
        <v>5654</v>
      </c>
      <c r="AD559" s="21">
        <v>1</v>
      </c>
    </row>
    <row r="560" spans="1:30" x14ac:dyDescent="0.3">
      <c r="A560" s="18" t="str">
        <f t="shared" ref="A560:B560" si="582">IF(AND(ISNUMBER(SEARCH("Yes",C560)),ISNUMBER(SEARCH("Yes",E560)),ISNUMBER(SEARCH("Yes",G560)),ISNUMBER(SEARCH("Yes",I560))),"Yes","No")</f>
        <v>No</v>
      </c>
      <c r="B560" s="18" t="str">
        <f t="shared" si="582"/>
        <v>No</v>
      </c>
      <c r="C560" s="15" t="str">
        <f t="shared" si="527"/>
        <v>No</v>
      </c>
      <c r="D560" s="18" t="str">
        <f t="shared" si="528"/>
        <v>No</v>
      </c>
      <c r="E560" s="18" t="str">
        <f t="shared" si="529"/>
        <v>No</v>
      </c>
      <c r="F560" s="18" t="str">
        <f t="shared" si="530"/>
        <v>No</v>
      </c>
      <c r="G560" s="18" t="str">
        <f t="shared" si="531"/>
        <v>No</v>
      </c>
      <c r="H560" s="18" t="str">
        <f t="shared" si="532"/>
        <v>No</v>
      </c>
      <c r="I560" s="18" t="str">
        <f t="shared" si="533"/>
        <v>Yes</v>
      </c>
      <c r="J560" s="18" t="str">
        <f t="shared" si="534"/>
        <v>Yes</v>
      </c>
      <c r="K560" s="21">
        <v>558</v>
      </c>
      <c r="L560" s="5" t="s">
        <v>1340</v>
      </c>
      <c r="M560" s="5" t="s">
        <v>1341</v>
      </c>
      <c r="N560" s="5" t="s">
        <v>2266</v>
      </c>
      <c r="O560" s="5" t="s">
        <v>149</v>
      </c>
      <c r="P560" s="5" t="s">
        <v>2626</v>
      </c>
      <c r="Q560" s="32" t="s">
        <v>4299</v>
      </c>
      <c r="R560" s="21">
        <v>1</v>
      </c>
      <c r="S560" s="33"/>
      <c r="T560" s="33"/>
      <c r="U560" s="33"/>
      <c r="V560" s="33"/>
      <c r="W560" s="33"/>
      <c r="X560" s="33"/>
      <c r="Y560" s="33"/>
      <c r="Z560" s="33"/>
      <c r="AA560" s="5" t="s">
        <v>21</v>
      </c>
      <c r="AB560" s="5" t="s">
        <v>7476</v>
      </c>
      <c r="AC560" s="32" t="s">
        <v>7477</v>
      </c>
      <c r="AD560" s="21">
        <v>1</v>
      </c>
    </row>
    <row r="561" spans="1:30" x14ac:dyDescent="0.3">
      <c r="A561" s="18" t="str">
        <f t="shared" ref="A561:B561" si="583">IF(AND(ISNUMBER(SEARCH("Yes",C561)),ISNUMBER(SEARCH("Yes",E561)),ISNUMBER(SEARCH("Yes",G561)),ISNUMBER(SEARCH("Yes",I561))),"Yes","No")</f>
        <v>No</v>
      </c>
      <c r="B561" s="18" t="str">
        <f t="shared" si="583"/>
        <v>No</v>
      </c>
      <c r="C561" s="15" t="str">
        <f t="shared" si="527"/>
        <v>No</v>
      </c>
      <c r="D561" s="18" t="str">
        <f t="shared" si="528"/>
        <v>No</v>
      </c>
      <c r="E561" s="18" t="str">
        <f t="shared" si="529"/>
        <v>No</v>
      </c>
      <c r="F561" s="18" t="str">
        <f t="shared" si="530"/>
        <v>No</v>
      </c>
      <c r="G561" s="18" t="str">
        <f t="shared" si="531"/>
        <v>No</v>
      </c>
      <c r="H561" s="18" t="str">
        <f t="shared" si="532"/>
        <v>No</v>
      </c>
      <c r="I561" s="18" t="str">
        <f t="shared" si="533"/>
        <v>Yes</v>
      </c>
      <c r="J561" s="18" t="str">
        <f t="shared" si="534"/>
        <v>Yes</v>
      </c>
      <c r="K561" s="21">
        <v>559</v>
      </c>
      <c r="L561" s="5" t="s">
        <v>1342</v>
      </c>
      <c r="M561" s="5" t="s">
        <v>1343</v>
      </c>
      <c r="N561" s="5" t="s">
        <v>2266</v>
      </c>
      <c r="O561" s="5" t="s">
        <v>149</v>
      </c>
      <c r="P561" s="5" t="s">
        <v>2276</v>
      </c>
      <c r="Q561" s="32" t="s">
        <v>7478</v>
      </c>
      <c r="R561" s="21">
        <v>1</v>
      </c>
      <c r="S561" s="33"/>
      <c r="T561" s="33"/>
      <c r="U561" s="33"/>
      <c r="V561" s="33"/>
      <c r="W561" s="33"/>
      <c r="X561" s="33"/>
      <c r="Y561" s="33"/>
      <c r="Z561" s="33"/>
      <c r="AA561" s="5" t="s">
        <v>21</v>
      </c>
      <c r="AB561" s="5" t="s">
        <v>7479</v>
      </c>
      <c r="AC561" s="32" t="s">
        <v>7480</v>
      </c>
      <c r="AD561" s="21">
        <v>1</v>
      </c>
    </row>
    <row r="562" spans="1:30" x14ac:dyDescent="0.3">
      <c r="A562" s="18" t="str">
        <f t="shared" ref="A562:B562" si="584">IF(AND(ISNUMBER(SEARCH("Yes",C562)),ISNUMBER(SEARCH("Yes",E562)),ISNUMBER(SEARCH("Yes",G562)),ISNUMBER(SEARCH("Yes",I562))),"Yes","No")</f>
        <v>No</v>
      </c>
      <c r="B562" s="18" t="str">
        <f t="shared" si="584"/>
        <v>Yes</v>
      </c>
      <c r="C562" s="15" t="str">
        <f t="shared" si="527"/>
        <v>Yes</v>
      </c>
      <c r="D562" s="18" t="str">
        <f t="shared" si="528"/>
        <v>Yes</v>
      </c>
      <c r="E562" s="18" t="str">
        <f t="shared" si="529"/>
        <v>Yes</v>
      </c>
      <c r="F562" s="18" t="str">
        <f t="shared" si="530"/>
        <v>Yes</v>
      </c>
      <c r="G562" s="18" t="str">
        <f t="shared" si="531"/>
        <v>No</v>
      </c>
      <c r="H562" s="18" t="str">
        <f t="shared" si="532"/>
        <v>Yes</v>
      </c>
      <c r="I562" s="18" t="str">
        <f t="shared" si="533"/>
        <v>Yes</v>
      </c>
      <c r="J562" s="18" t="str">
        <f t="shared" si="534"/>
        <v>Yes</v>
      </c>
      <c r="K562" s="21">
        <v>560</v>
      </c>
      <c r="L562" s="5" t="s">
        <v>345</v>
      </c>
      <c r="M562" s="5" t="s">
        <v>346</v>
      </c>
      <c r="N562" s="5" t="s">
        <v>2266</v>
      </c>
      <c r="O562" s="5" t="s">
        <v>2269</v>
      </c>
      <c r="P562" s="5" t="s">
        <v>7481</v>
      </c>
      <c r="Q562" s="32" t="s">
        <v>7482</v>
      </c>
      <c r="R562" s="21">
        <v>1</v>
      </c>
      <c r="S562" s="5" t="s">
        <v>2269</v>
      </c>
      <c r="T562" s="5" t="s">
        <v>7483</v>
      </c>
      <c r="U562" s="32" t="s">
        <v>7484</v>
      </c>
      <c r="V562" s="21">
        <v>1</v>
      </c>
      <c r="W562" s="5" t="s">
        <v>149</v>
      </c>
      <c r="X562" s="5" t="s">
        <v>7485</v>
      </c>
      <c r="Y562" s="32" t="s">
        <v>7486</v>
      </c>
      <c r="Z562" s="21">
        <v>1</v>
      </c>
      <c r="AA562" s="5" t="s">
        <v>21</v>
      </c>
      <c r="AB562" s="5" t="s">
        <v>7487</v>
      </c>
      <c r="AC562" s="32" t="s">
        <v>7488</v>
      </c>
      <c r="AD562" s="21">
        <v>1</v>
      </c>
    </row>
    <row r="563" spans="1:30" x14ac:dyDescent="0.3">
      <c r="A563" s="18" t="str">
        <f t="shared" ref="A563:B563" si="585">IF(AND(ISNUMBER(SEARCH("Yes",C563)),ISNUMBER(SEARCH("Yes",E563)),ISNUMBER(SEARCH("Yes",G563)),ISNUMBER(SEARCH("Yes",I563))),"Yes","No")</f>
        <v>No</v>
      </c>
      <c r="B563" s="18" t="str">
        <f t="shared" si="585"/>
        <v>No</v>
      </c>
      <c r="C563" s="15" t="str">
        <f t="shared" si="527"/>
        <v>No</v>
      </c>
      <c r="D563" s="18" t="str">
        <f t="shared" si="528"/>
        <v>No</v>
      </c>
      <c r="E563" s="18" t="str">
        <f t="shared" si="529"/>
        <v>No</v>
      </c>
      <c r="F563" s="18" t="str">
        <f t="shared" si="530"/>
        <v>No</v>
      </c>
      <c r="G563" s="18" t="str">
        <f t="shared" si="531"/>
        <v>No</v>
      </c>
      <c r="H563" s="18" t="str">
        <f t="shared" si="532"/>
        <v>No</v>
      </c>
      <c r="I563" s="18" t="str">
        <f t="shared" si="533"/>
        <v>Yes</v>
      </c>
      <c r="J563" s="18" t="str">
        <f t="shared" si="534"/>
        <v>Yes</v>
      </c>
      <c r="K563" s="21">
        <v>561</v>
      </c>
      <c r="L563" s="5" t="s">
        <v>1344</v>
      </c>
      <c r="M563" s="5" t="s">
        <v>1345</v>
      </c>
      <c r="N563" s="5" t="s">
        <v>2266</v>
      </c>
      <c r="O563" s="5" t="s">
        <v>149</v>
      </c>
      <c r="P563" s="5" t="s">
        <v>2683</v>
      </c>
      <c r="Q563" s="32" t="s">
        <v>7489</v>
      </c>
      <c r="R563" s="21">
        <v>1</v>
      </c>
      <c r="S563" s="33"/>
      <c r="T563" s="33"/>
      <c r="U563" s="33"/>
      <c r="V563" s="33"/>
      <c r="W563" s="33"/>
      <c r="X563" s="33"/>
      <c r="Y563" s="33"/>
      <c r="Z563" s="33"/>
      <c r="AA563" s="5" t="s">
        <v>2269</v>
      </c>
      <c r="AB563" s="5" t="s">
        <v>7490</v>
      </c>
      <c r="AC563" s="32" t="s">
        <v>7491</v>
      </c>
      <c r="AD563" s="21">
        <v>1</v>
      </c>
    </row>
    <row r="564" spans="1:30" x14ac:dyDescent="0.3">
      <c r="A564" s="18" t="str">
        <f t="shared" ref="A564:B564" si="586">IF(AND(ISNUMBER(SEARCH("Yes",C564)),ISNUMBER(SEARCH("Yes",E564)),ISNUMBER(SEARCH("Yes",G564)),ISNUMBER(SEARCH("Yes",I564))),"Yes","No")</f>
        <v>No</v>
      </c>
      <c r="B564" s="18" t="str">
        <f t="shared" si="586"/>
        <v>No</v>
      </c>
      <c r="C564" s="15" t="str">
        <f t="shared" si="527"/>
        <v>No</v>
      </c>
      <c r="D564" s="18" t="str">
        <f t="shared" si="528"/>
        <v>No</v>
      </c>
      <c r="E564" s="18" t="str">
        <f t="shared" si="529"/>
        <v>No</v>
      </c>
      <c r="F564" s="18" t="str">
        <f t="shared" si="530"/>
        <v>No</v>
      </c>
      <c r="G564" s="18" t="str">
        <f t="shared" si="531"/>
        <v>No</v>
      </c>
      <c r="H564" s="18" t="str">
        <f t="shared" si="532"/>
        <v>No</v>
      </c>
      <c r="I564" s="18" t="str">
        <f t="shared" si="533"/>
        <v>Yes</v>
      </c>
      <c r="J564" s="18" t="str">
        <f t="shared" si="534"/>
        <v>Yes</v>
      </c>
      <c r="K564" s="21">
        <v>562</v>
      </c>
      <c r="L564" s="5" t="s">
        <v>1346</v>
      </c>
      <c r="M564" s="5" t="s">
        <v>1347</v>
      </c>
      <c r="N564" s="5" t="s">
        <v>2266</v>
      </c>
      <c r="O564" s="5" t="s">
        <v>149</v>
      </c>
      <c r="P564" s="5" t="s">
        <v>2351</v>
      </c>
      <c r="Q564" s="32" t="s">
        <v>4315</v>
      </c>
      <c r="R564" s="21">
        <v>1</v>
      </c>
      <c r="S564" s="33"/>
      <c r="T564" s="33"/>
      <c r="U564" s="33"/>
      <c r="V564" s="33"/>
      <c r="W564" s="33"/>
      <c r="X564" s="33"/>
      <c r="Y564" s="33"/>
      <c r="Z564" s="33"/>
      <c r="AA564" s="5" t="s">
        <v>2269</v>
      </c>
      <c r="AB564" s="5" t="s">
        <v>7492</v>
      </c>
      <c r="AC564" s="32" t="s">
        <v>7493</v>
      </c>
      <c r="AD564" s="21">
        <v>1</v>
      </c>
    </row>
    <row r="565" spans="1:30" x14ac:dyDescent="0.3">
      <c r="A565" s="18" t="str">
        <f t="shared" ref="A565:B565" si="587">IF(AND(ISNUMBER(SEARCH("Yes",C565)),ISNUMBER(SEARCH("Yes",E565)),ISNUMBER(SEARCH("Yes",G565)),ISNUMBER(SEARCH("Yes",I565))),"Yes","No")</f>
        <v>No</v>
      </c>
      <c r="B565" s="18" t="str">
        <f t="shared" si="587"/>
        <v>No</v>
      </c>
      <c r="C565" s="15" t="str">
        <f t="shared" si="527"/>
        <v>No</v>
      </c>
      <c r="D565" s="18" t="str">
        <f t="shared" si="528"/>
        <v>No</v>
      </c>
      <c r="E565" s="18" t="str">
        <f t="shared" si="529"/>
        <v>Yes</v>
      </c>
      <c r="F565" s="18" t="str">
        <f t="shared" si="530"/>
        <v>Yes</v>
      </c>
      <c r="G565" s="18" t="str">
        <f t="shared" si="531"/>
        <v>Yes</v>
      </c>
      <c r="H565" s="18" t="str">
        <f t="shared" si="532"/>
        <v>Yes</v>
      </c>
      <c r="I565" s="18" t="str">
        <f t="shared" si="533"/>
        <v>Yes</v>
      </c>
      <c r="J565" s="18" t="str">
        <f t="shared" si="534"/>
        <v>Yes</v>
      </c>
      <c r="K565" s="21">
        <v>563</v>
      </c>
      <c r="L565" s="5" t="s">
        <v>288</v>
      </c>
      <c r="M565" s="5" t="s">
        <v>289</v>
      </c>
      <c r="N565" s="5" t="s">
        <v>2266</v>
      </c>
      <c r="O565" s="5" t="s">
        <v>149</v>
      </c>
      <c r="P565" s="5" t="s">
        <v>2504</v>
      </c>
      <c r="Q565" s="32" t="s">
        <v>7494</v>
      </c>
      <c r="R565" s="21">
        <v>1</v>
      </c>
      <c r="S565" s="5" t="s">
        <v>149</v>
      </c>
      <c r="T565" s="5" t="s">
        <v>7495</v>
      </c>
      <c r="U565" s="32" t="s">
        <v>7496</v>
      </c>
      <c r="V565" s="21">
        <v>1</v>
      </c>
      <c r="W565" s="5" t="s">
        <v>21</v>
      </c>
      <c r="X565" s="5" t="s">
        <v>4322</v>
      </c>
      <c r="Y565" s="32" t="s">
        <v>4323</v>
      </c>
      <c r="Z565" s="21">
        <v>1</v>
      </c>
      <c r="AA565" s="5" t="s">
        <v>2269</v>
      </c>
      <c r="AB565" s="5" t="s">
        <v>2628</v>
      </c>
      <c r="AC565" s="32" t="s">
        <v>2693</v>
      </c>
      <c r="AD565" s="21">
        <v>1</v>
      </c>
    </row>
    <row r="566" spans="1:30" x14ac:dyDescent="0.3">
      <c r="A566" s="18" t="str">
        <f t="shared" ref="A566:B566" si="588">IF(AND(ISNUMBER(SEARCH("Yes",C566)),ISNUMBER(SEARCH("Yes",E566)),ISNUMBER(SEARCH("Yes",G566)),ISNUMBER(SEARCH("Yes",I566))),"Yes","No")</f>
        <v>No</v>
      </c>
      <c r="B566" s="18" t="str">
        <f t="shared" si="588"/>
        <v>No</v>
      </c>
      <c r="C566" s="15" t="str">
        <f t="shared" si="527"/>
        <v>No</v>
      </c>
      <c r="D566" s="18" t="str">
        <f t="shared" si="528"/>
        <v>No</v>
      </c>
      <c r="E566" s="18" t="str">
        <f t="shared" si="529"/>
        <v>No</v>
      </c>
      <c r="F566" s="18" t="str">
        <f t="shared" si="530"/>
        <v>No</v>
      </c>
      <c r="G566" s="18" t="str">
        <f t="shared" si="531"/>
        <v>No</v>
      </c>
      <c r="H566" s="18" t="str">
        <f t="shared" si="532"/>
        <v>No</v>
      </c>
      <c r="I566" s="18" t="str">
        <f t="shared" si="533"/>
        <v>Yes</v>
      </c>
      <c r="J566" s="18" t="str">
        <f t="shared" si="534"/>
        <v>Yes</v>
      </c>
      <c r="K566" s="21">
        <v>564</v>
      </c>
      <c r="L566" s="5" t="s">
        <v>1348</v>
      </c>
      <c r="M566" s="5" t="s">
        <v>1349</v>
      </c>
      <c r="N566" s="5" t="s">
        <v>2266</v>
      </c>
      <c r="O566" s="5" t="s">
        <v>149</v>
      </c>
      <c r="P566" s="5" t="s">
        <v>2623</v>
      </c>
      <c r="Q566" s="32" t="s">
        <v>2609</v>
      </c>
      <c r="R566" s="21">
        <v>1</v>
      </c>
      <c r="S566" s="33"/>
      <c r="T566" s="33"/>
      <c r="U566" s="33"/>
      <c r="V566" s="33"/>
      <c r="W566" s="33"/>
      <c r="X566" s="33"/>
      <c r="Y566" s="33"/>
      <c r="Z566" s="33"/>
      <c r="AA566" s="5" t="s">
        <v>2269</v>
      </c>
      <c r="AB566" s="5" t="s">
        <v>7497</v>
      </c>
      <c r="AC566" s="32" t="s">
        <v>7498</v>
      </c>
      <c r="AD566" s="21">
        <v>1</v>
      </c>
    </row>
    <row r="567" spans="1:30" x14ac:dyDescent="0.3">
      <c r="A567" s="18" t="str">
        <f t="shared" ref="A567:B567" si="589">IF(AND(ISNUMBER(SEARCH("Yes",C567)),ISNUMBER(SEARCH("Yes",E567)),ISNUMBER(SEARCH("Yes",G567)),ISNUMBER(SEARCH("Yes",I567))),"Yes","No")</f>
        <v>No</v>
      </c>
      <c r="B567" s="18" t="str">
        <f t="shared" si="589"/>
        <v>No</v>
      </c>
      <c r="C567" s="15" t="str">
        <f t="shared" si="527"/>
        <v>No</v>
      </c>
      <c r="D567" s="18" t="str">
        <f t="shared" si="528"/>
        <v>No</v>
      </c>
      <c r="E567" s="18" t="str">
        <f t="shared" si="529"/>
        <v>No</v>
      </c>
      <c r="F567" s="18" t="str">
        <f t="shared" si="530"/>
        <v>No</v>
      </c>
      <c r="G567" s="18" t="str">
        <f t="shared" si="531"/>
        <v>No</v>
      </c>
      <c r="H567" s="18" t="str">
        <f t="shared" si="532"/>
        <v>No</v>
      </c>
      <c r="I567" s="18" t="str">
        <f t="shared" si="533"/>
        <v>Yes</v>
      </c>
      <c r="J567" s="18" t="str">
        <f t="shared" si="534"/>
        <v>Yes</v>
      </c>
      <c r="K567" s="21">
        <v>565</v>
      </c>
      <c r="L567" s="5" t="s">
        <v>1350</v>
      </c>
      <c r="M567" s="5" t="s">
        <v>1351</v>
      </c>
      <c r="N567" s="5" t="s">
        <v>2266</v>
      </c>
      <c r="O567" s="5" t="s">
        <v>149</v>
      </c>
      <c r="P567" s="5" t="s">
        <v>2292</v>
      </c>
      <c r="Q567" s="32" t="s">
        <v>4327</v>
      </c>
      <c r="R567" s="21">
        <v>1</v>
      </c>
      <c r="S567" s="33"/>
      <c r="T567" s="33"/>
      <c r="U567" s="33"/>
      <c r="V567" s="33"/>
      <c r="W567" s="33"/>
      <c r="X567" s="33"/>
      <c r="Y567" s="33"/>
      <c r="Z567" s="33"/>
      <c r="AA567" s="5" t="s">
        <v>2269</v>
      </c>
      <c r="AB567" s="5" t="s">
        <v>2432</v>
      </c>
      <c r="AC567" s="32" t="s">
        <v>3470</v>
      </c>
      <c r="AD567" s="21">
        <v>1</v>
      </c>
    </row>
    <row r="568" spans="1:30" x14ac:dyDescent="0.3">
      <c r="A568" s="18" t="str">
        <f t="shared" ref="A568:B568" si="590">IF(AND(ISNUMBER(SEARCH("Yes",C568)),ISNUMBER(SEARCH("Yes",E568)),ISNUMBER(SEARCH("Yes",G568)),ISNUMBER(SEARCH("Yes",I568))),"Yes","No")</f>
        <v>No</v>
      </c>
      <c r="B568" s="18" t="str">
        <f t="shared" si="590"/>
        <v>No</v>
      </c>
      <c r="C568" s="15" t="str">
        <f t="shared" si="527"/>
        <v>Yes</v>
      </c>
      <c r="D568" s="18" t="str">
        <f t="shared" si="528"/>
        <v>Yes</v>
      </c>
      <c r="E568" s="18" t="str">
        <f t="shared" si="529"/>
        <v>No</v>
      </c>
      <c r="F568" s="18" t="str">
        <f t="shared" si="530"/>
        <v>Yes</v>
      </c>
      <c r="G568" s="18" t="str">
        <f t="shared" si="531"/>
        <v>No</v>
      </c>
      <c r="H568" s="18" t="str">
        <f t="shared" si="532"/>
        <v>No</v>
      </c>
      <c r="I568" s="18" t="str">
        <f t="shared" si="533"/>
        <v>Yes</v>
      </c>
      <c r="J568" s="18" t="str">
        <f t="shared" si="534"/>
        <v>Yes</v>
      </c>
      <c r="K568" s="21">
        <v>566</v>
      </c>
      <c r="L568" s="5" t="s">
        <v>1352</v>
      </c>
      <c r="M568" s="5" t="s">
        <v>1353</v>
      </c>
      <c r="N568" s="5" t="s">
        <v>2266</v>
      </c>
      <c r="O568" s="5" t="s">
        <v>21</v>
      </c>
      <c r="P568" s="5" t="s">
        <v>7499</v>
      </c>
      <c r="Q568" s="32" t="s">
        <v>7500</v>
      </c>
      <c r="R568" s="21">
        <v>1</v>
      </c>
      <c r="S568" s="5" t="s">
        <v>149</v>
      </c>
      <c r="T568" s="5" t="s">
        <v>7501</v>
      </c>
      <c r="U568" s="32" t="s">
        <v>7502</v>
      </c>
      <c r="V568" s="21">
        <v>1</v>
      </c>
      <c r="W568" s="33"/>
      <c r="X568" s="33"/>
      <c r="Y568" s="33"/>
      <c r="Z568" s="33"/>
      <c r="AA568" s="5" t="s">
        <v>2269</v>
      </c>
      <c r="AB568" s="5" t="s">
        <v>5920</v>
      </c>
      <c r="AC568" s="32" t="s">
        <v>7503</v>
      </c>
      <c r="AD568" s="21">
        <v>1</v>
      </c>
    </row>
    <row r="569" spans="1:30" x14ac:dyDescent="0.3">
      <c r="A569" s="18" t="str">
        <f t="shared" ref="A569:B569" si="591">IF(AND(ISNUMBER(SEARCH("Yes",C569)),ISNUMBER(SEARCH("Yes",E569)),ISNUMBER(SEARCH("Yes",G569)),ISNUMBER(SEARCH("Yes",I569))),"Yes","No")</f>
        <v>No</v>
      </c>
      <c r="B569" s="18" t="str">
        <f t="shared" si="591"/>
        <v>No</v>
      </c>
      <c r="C569" s="15" t="str">
        <f t="shared" si="527"/>
        <v>No</v>
      </c>
      <c r="D569" s="18" t="str">
        <f t="shared" si="528"/>
        <v>No</v>
      </c>
      <c r="E569" s="18" t="str">
        <f t="shared" si="529"/>
        <v>No</v>
      </c>
      <c r="F569" s="18" t="str">
        <f t="shared" si="530"/>
        <v>No</v>
      </c>
      <c r="G569" s="18" t="str">
        <f t="shared" si="531"/>
        <v>No</v>
      </c>
      <c r="H569" s="18" t="str">
        <f t="shared" si="532"/>
        <v>No</v>
      </c>
      <c r="I569" s="18" t="str">
        <f t="shared" si="533"/>
        <v>Yes</v>
      </c>
      <c r="J569" s="18" t="str">
        <f t="shared" si="534"/>
        <v>Yes</v>
      </c>
      <c r="K569" s="21">
        <v>567</v>
      </c>
      <c r="L569" s="5" t="s">
        <v>1354</v>
      </c>
      <c r="M569" s="5" t="s">
        <v>1355</v>
      </c>
      <c r="N569" s="5" t="s">
        <v>2266</v>
      </c>
      <c r="O569" s="5" t="s">
        <v>149</v>
      </c>
      <c r="P569" s="5" t="s">
        <v>2683</v>
      </c>
      <c r="Q569" s="32" t="s">
        <v>4334</v>
      </c>
      <c r="R569" s="21">
        <v>1</v>
      </c>
      <c r="S569" s="33"/>
      <c r="T569" s="33"/>
      <c r="U569" s="33"/>
      <c r="V569" s="33"/>
      <c r="W569" s="33"/>
      <c r="X569" s="33"/>
      <c r="Y569" s="33"/>
      <c r="Z569" s="33"/>
      <c r="AA569" s="5" t="s">
        <v>2269</v>
      </c>
      <c r="AB569" s="5" t="s">
        <v>2668</v>
      </c>
      <c r="AC569" s="32" t="s">
        <v>2932</v>
      </c>
      <c r="AD569" s="21">
        <v>1</v>
      </c>
    </row>
    <row r="570" spans="1:30" x14ac:dyDescent="0.3">
      <c r="A570" s="18" t="str">
        <f t="shared" ref="A570:B570" si="592">IF(AND(ISNUMBER(SEARCH("Yes",C570)),ISNUMBER(SEARCH("Yes",E570)),ISNUMBER(SEARCH("Yes",G570)),ISNUMBER(SEARCH("Yes",I570))),"Yes","No")</f>
        <v>No</v>
      </c>
      <c r="B570" s="18" t="str">
        <f t="shared" si="592"/>
        <v>No</v>
      </c>
      <c r="C570" s="15" t="str">
        <f t="shared" si="527"/>
        <v>No</v>
      </c>
      <c r="D570" s="18" t="str">
        <f t="shared" si="528"/>
        <v>No</v>
      </c>
      <c r="E570" s="18" t="str">
        <f t="shared" si="529"/>
        <v>No</v>
      </c>
      <c r="F570" s="18" t="str">
        <f t="shared" si="530"/>
        <v>No</v>
      </c>
      <c r="G570" s="18" t="str">
        <f t="shared" si="531"/>
        <v>No</v>
      </c>
      <c r="H570" s="18" t="str">
        <f t="shared" si="532"/>
        <v>No</v>
      </c>
      <c r="I570" s="18" t="str">
        <f t="shared" si="533"/>
        <v>Yes</v>
      </c>
      <c r="J570" s="18" t="str">
        <f t="shared" si="534"/>
        <v>Yes</v>
      </c>
      <c r="K570" s="21">
        <v>568</v>
      </c>
      <c r="L570" s="5" t="s">
        <v>1356</v>
      </c>
      <c r="M570" s="5" t="s">
        <v>1357</v>
      </c>
      <c r="N570" s="5" t="s">
        <v>2266</v>
      </c>
      <c r="O570" s="5" t="s">
        <v>149</v>
      </c>
      <c r="P570" s="5" t="s">
        <v>2683</v>
      </c>
      <c r="Q570" s="32" t="s">
        <v>4335</v>
      </c>
      <c r="R570" s="21">
        <v>1</v>
      </c>
      <c r="S570" s="33"/>
      <c r="T570" s="33"/>
      <c r="U570" s="33"/>
      <c r="V570" s="33"/>
      <c r="W570" s="33"/>
      <c r="X570" s="33"/>
      <c r="Y570" s="33"/>
      <c r="Z570" s="33"/>
      <c r="AA570" s="5" t="s">
        <v>2269</v>
      </c>
      <c r="AB570" s="5" t="s">
        <v>2294</v>
      </c>
      <c r="AC570" s="32" t="s">
        <v>7504</v>
      </c>
      <c r="AD570" s="21">
        <v>1</v>
      </c>
    </row>
    <row r="571" spans="1:30" x14ac:dyDescent="0.3">
      <c r="A571" s="18" t="str">
        <f t="shared" ref="A571:B571" si="593">IF(AND(ISNUMBER(SEARCH("Yes",C571)),ISNUMBER(SEARCH("Yes",E571)),ISNUMBER(SEARCH("Yes",G571)),ISNUMBER(SEARCH("Yes",I571))),"Yes","No")</f>
        <v>No</v>
      </c>
      <c r="B571" s="18" t="str">
        <f t="shared" si="593"/>
        <v>No</v>
      </c>
      <c r="C571" s="15" t="str">
        <f t="shared" si="527"/>
        <v>No</v>
      </c>
      <c r="D571" s="18" t="str">
        <f t="shared" si="528"/>
        <v>No</v>
      </c>
      <c r="E571" s="18" t="str">
        <f t="shared" si="529"/>
        <v>No</v>
      </c>
      <c r="F571" s="18" t="str">
        <f t="shared" si="530"/>
        <v>No</v>
      </c>
      <c r="G571" s="18" t="str">
        <f t="shared" si="531"/>
        <v>No</v>
      </c>
      <c r="H571" s="18" t="str">
        <f t="shared" si="532"/>
        <v>No</v>
      </c>
      <c r="I571" s="18" t="str">
        <f t="shared" si="533"/>
        <v>Yes</v>
      </c>
      <c r="J571" s="18" t="str">
        <f t="shared" si="534"/>
        <v>Yes</v>
      </c>
      <c r="K571" s="21">
        <v>569</v>
      </c>
      <c r="L571" s="5" t="s">
        <v>1358</v>
      </c>
      <c r="M571" s="5" t="s">
        <v>1359</v>
      </c>
      <c r="N571" s="5" t="s">
        <v>2266</v>
      </c>
      <c r="O571" s="5" t="s">
        <v>149</v>
      </c>
      <c r="P571" s="5" t="s">
        <v>2390</v>
      </c>
      <c r="Q571" s="32" t="s">
        <v>7505</v>
      </c>
      <c r="R571" s="21">
        <v>1</v>
      </c>
      <c r="S571" s="33"/>
      <c r="T571" s="33"/>
      <c r="U571" s="33"/>
      <c r="V571" s="33"/>
      <c r="W571" s="33"/>
      <c r="X571" s="33"/>
      <c r="Y571" s="33"/>
      <c r="Z571" s="33"/>
      <c r="AA571" s="5" t="s">
        <v>2269</v>
      </c>
      <c r="AB571" s="5" t="s">
        <v>7506</v>
      </c>
      <c r="AC571" s="32" t="s">
        <v>7507</v>
      </c>
      <c r="AD571" s="21">
        <v>1</v>
      </c>
    </row>
    <row r="572" spans="1:30" x14ac:dyDescent="0.3">
      <c r="A572" s="18" t="str">
        <f t="shared" ref="A572:B572" si="594">IF(AND(ISNUMBER(SEARCH("Yes",C572)),ISNUMBER(SEARCH("Yes",E572)),ISNUMBER(SEARCH("Yes",G572)),ISNUMBER(SEARCH("Yes",I572))),"Yes","No")</f>
        <v>Yes</v>
      </c>
      <c r="B572" s="18" t="str">
        <f t="shared" si="594"/>
        <v>Yes</v>
      </c>
      <c r="C572" s="15" t="str">
        <f t="shared" si="527"/>
        <v>Yes</v>
      </c>
      <c r="D572" s="18" t="str">
        <f t="shared" si="528"/>
        <v>Yes</v>
      </c>
      <c r="E572" s="18" t="str">
        <f t="shared" si="529"/>
        <v>Yes</v>
      </c>
      <c r="F572" s="18" t="str">
        <f t="shared" si="530"/>
        <v>Yes</v>
      </c>
      <c r="G572" s="18" t="str">
        <f t="shared" si="531"/>
        <v>Yes</v>
      </c>
      <c r="H572" s="18" t="str">
        <f t="shared" si="532"/>
        <v>Yes</v>
      </c>
      <c r="I572" s="18" t="str">
        <f t="shared" si="533"/>
        <v>Yes</v>
      </c>
      <c r="J572" s="18" t="str">
        <f t="shared" si="534"/>
        <v>Yes</v>
      </c>
      <c r="K572" s="21">
        <v>570</v>
      </c>
      <c r="L572" s="5" t="s">
        <v>90</v>
      </c>
      <c r="M572" s="5" t="s">
        <v>25</v>
      </c>
      <c r="N572" s="5" t="s">
        <v>2266</v>
      </c>
      <c r="O572" s="5" t="s">
        <v>21</v>
      </c>
      <c r="P572" s="5" t="s">
        <v>4341</v>
      </c>
      <c r="Q572" s="32" t="s">
        <v>7508</v>
      </c>
      <c r="R572" s="21">
        <v>1</v>
      </c>
      <c r="S572" s="5" t="s">
        <v>2269</v>
      </c>
      <c r="T572" s="5" t="s">
        <v>7509</v>
      </c>
      <c r="U572" s="32" t="s">
        <v>7510</v>
      </c>
      <c r="V572" s="21">
        <v>1</v>
      </c>
      <c r="W572" s="5" t="s">
        <v>2269</v>
      </c>
      <c r="X572" s="5" t="s">
        <v>4345</v>
      </c>
      <c r="Y572" s="32" t="s">
        <v>4346</v>
      </c>
      <c r="Z572" s="21">
        <v>1</v>
      </c>
      <c r="AA572" s="5" t="s">
        <v>2269</v>
      </c>
      <c r="AB572" s="5" t="s">
        <v>4581</v>
      </c>
      <c r="AC572" s="32" t="s">
        <v>7511</v>
      </c>
      <c r="AD572" s="21">
        <v>1</v>
      </c>
    </row>
    <row r="573" spans="1:30" x14ac:dyDescent="0.3">
      <c r="A573" s="18" t="str">
        <f t="shared" ref="A573:B573" si="595">IF(AND(ISNUMBER(SEARCH("Yes",C573)),ISNUMBER(SEARCH("Yes",E573)),ISNUMBER(SEARCH("Yes",G573)),ISNUMBER(SEARCH("Yes",I573))),"Yes","No")</f>
        <v>No</v>
      </c>
      <c r="B573" s="18" t="str">
        <f t="shared" si="595"/>
        <v>No</v>
      </c>
      <c r="C573" s="15" t="str">
        <f t="shared" si="527"/>
        <v>No</v>
      </c>
      <c r="D573" s="18" t="str">
        <f t="shared" si="528"/>
        <v>No</v>
      </c>
      <c r="E573" s="18" t="str">
        <f t="shared" si="529"/>
        <v>No</v>
      </c>
      <c r="F573" s="18" t="str">
        <f t="shared" si="530"/>
        <v>No</v>
      </c>
      <c r="G573" s="18" t="str">
        <f t="shared" si="531"/>
        <v>No</v>
      </c>
      <c r="H573" s="18" t="str">
        <f t="shared" si="532"/>
        <v>No</v>
      </c>
      <c r="I573" s="18" t="str">
        <f t="shared" si="533"/>
        <v>Yes</v>
      </c>
      <c r="J573" s="18" t="str">
        <f t="shared" si="534"/>
        <v>Yes</v>
      </c>
      <c r="K573" s="21">
        <v>571</v>
      </c>
      <c r="L573" s="5" t="s">
        <v>1360</v>
      </c>
      <c r="M573" s="5" t="s">
        <v>1361</v>
      </c>
      <c r="N573" s="5" t="s">
        <v>2266</v>
      </c>
      <c r="O573" s="5" t="s">
        <v>149</v>
      </c>
      <c r="P573" s="5" t="s">
        <v>2309</v>
      </c>
      <c r="Q573" s="32" t="s">
        <v>4350</v>
      </c>
      <c r="R573" s="21">
        <v>1</v>
      </c>
      <c r="S573" s="33"/>
      <c r="T573" s="33"/>
      <c r="U573" s="33"/>
      <c r="V573" s="33"/>
      <c r="W573" s="33"/>
      <c r="X573" s="33"/>
      <c r="Y573" s="33"/>
      <c r="Z573" s="33"/>
      <c r="AA573" s="5" t="s">
        <v>2269</v>
      </c>
      <c r="AB573" s="5" t="s">
        <v>7512</v>
      </c>
      <c r="AC573" s="32" t="s">
        <v>3951</v>
      </c>
      <c r="AD573" s="21">
        <v>1</v>
      </c>
    </row>
    <row r="574" spans="1:30" x14ac:dyDescent="0.3">
      <c r="A574" s="18" t="str">
        <f t="shared" ref="A574:B574" si="596">IF(AND(ISNUMBER(SEARCH("Yes",C574)),ISNUMBER(SEARCH("Yes",E574)),ISNUMBER(SEARCH("Yes",G574)),ISNUMBER(SEARCH("Yes",I574))),"Yes","No")</f>
        <v>No</v>
      </c>
      <c r="B574" s="18" t="str">
        <f t="shared" si="596"/>
        <v>No</v>
      </c>
      <c r="C574" s="15" t="str">
        <f t="shared" si="527"/>
        <v>No</v>
      </c>
      <c r="D574" s="18" t="str">
        <f t="shared" si="528"/>
        <v>No</v>
      </c>
      <c r="E574" s="18" t="str">
        <f t="shared" si="529"/>
        <v>No</v>
      </c>
      <c r="F574" s="18" t="str">
        <f t="shared" si="530"/>
        <v>No</v>
      </c>
      <c r="G574" s="18" t="str">
        <f t="shared" si="531"/>
        <v>No</v>
      </c>
      <c r="H574" s="18" t="str">
        <f t="shared" si="532"/>
        <v>No</v>
      </c>
      <c r="I574" s="18" t="str">
        <f t="shared" si="533"/>
        <v>Yes</v>
      </c>
      <c r="J574" s="18" t="str">
        <f t="shared" si="534"/>
        <v>Yes</v>
      </c>
      <c r="K574" s="21">
        <v>572</v>
      </c>
      <c r="L574" s="5" t="s">
        <v>1362</v>
      </c>
      <c r="M574" s="5" t="s">
        <v>1363</v>
      </c>
      <c r="N574" s="5" t="s">
        <v>2266</v>
      </c>
      <c r="O574" s="5" t="s">
        <v>149</v>
      </c>
      <c r="P574" s="5" t="s">
        <v>2276</v>
      </c>
      <c r="Q574" s="32" t="s">
        <v>7513</v>
      </c>
      <c r="R574" s="21">
        <v>1</v>
      </c>
      <c r="S574" s="33"/>
      <c r="T574" s="33"/>
      <c r="U574" s="33"/>
      <c r="V574" s="33"/>
      <c r="W574" s="33"/>
      <c r="X574" s="33"/>
      <c r="Y574" s="33"/>
      <c r="Z574" s="33"/>
      <c r="AA574" s="5" t="s">
        <v>2269</v>
      </c>
      <c r="AB574" s="5" t="s">
        <v>7514</v>
      </c>
      <c r="AC574" s="32" t="s">
        <v>5296</v>
      </c>
      <c r="AD574" s="21">
        <v>1</v>
      </c>
    </row>
    <row r="575" spans="1:30" x14ac:dyDescent="0.3">
      <c r="A575" s="18" t="str">
        <f t="shared" ref="A575:B575" si="597">IF(AND(ISNUMBER(SEARCH("Yes",C575)),ISNUMBER(SEARCH("Yes",E575)),ISNUMBER(SEARCH("Yes",G575)),ISNUMBER(SEARCH("Yes",I575))),"Yes","No")</f>
        <v>No</v>
      </c>
      <c r="B575" s="18" t="str">
        <f t="shared" si="597"/>
        <v>No</v>
      </c>
      <c r="C575" s="15" t="str">
        <f t="shared" si="527"/>
        <v>No</v>
      </c>
      <c r="D575" s="18" t="str">
        <f t="shared" si="528"/>
        <v>No</v>
      </c>
      <c r="E575" s="18" t="str">
        <f t="shared" si="529"/>
        <v>No</v>
      </c>
      <c r="F575" s="18" t="str">
        <f t="shared" si="530"/>
        <v>No</v>
      </c>
      <c r="G575" s="18" t="str">
        <f t="shared" si="531"/>
        <v>No</v>
      </c>
      <c r="H575" s="18" t="str">
        <f t="shared" si="532"/>
        <v>No</v>
      </c>
      <c r="I575" s="18" t="str">
        <f t="shared" si="533"/>
        <v>Yes</v>
      </c>
      <c r="J575" s="18" t="str">
        <f t="shared" si="534"/>
        <v>Yes</v>
      </c>
      <c r="K575" s="21">
        <v>573</v>
      </c>
      <c r="L575" s="5" t="s">
        <v>1364</v>
      </c>
      <c r="M575" s="5" t="s">
        <v>1365</v>
      </c>
      <c r="N575" s="5" t="s">
        <v>2266</v>
      </c>
      <c r="O575" s="5" t="s">
        <v>149</v>
      </c>
      <c r="P575" s="5" t="s">
        <v>2276</v>
      </c>
      <c r="Q575" s="32" t="s">
        <v>4355</v>
      </c>
      <c r="R575" s="21">
        <v>1</v>
      </c>
      <c r="S575" s="33"/>
      <c r="T575" s="33"/>
      <c r="U575" s="33"/>
      <c r="V575" s="33"/>
      <c r="W575" s="33"/>
      <c r="X575" s="33"/>
      <c r="Y575" s="33"/>
      <c r="Z575" s="33"/>
      <c r="AA575" s="5" t="s">
        <v>2269</v>
      </c>
      <c r="AB575" s="5" t="s">
        <v>2432</v>
      </c>
      <c r="AC575" s="32" t="s">
        <v>7515</v>
      </c>
      <c r="AD575" s="21">
        <v>1</v>
      </c>
    </row>
    <row r="576" spans="1:30" x14ac:dyDescent="0.3">
      <c r="A576" s="18" t="str">
        <f t="shared" ref="A576:B576" si="598">IF(AND(ISNUMBER(SEARCH("Yes",C576)),ISNUMBER(SEARCH("Yes",E576)),ISNUMBER(SEARCH("Yes",G576)),ISNUMBER(SEARCH("Yes",I576))),"Yes","No")</f>
        <v>No</v>
      </c>
      <c r="B576" s="18" t="str">
        <f t="shared" si="598"/>
        <v>No</v>
      </c>
      <c r="C576" s="15" t="str">
        <f t="shared" si="527"/>
        <v>No</v>
      </c>
      <c r="D576" s="18" t="str">
        <f t="shared" si="528"/>
        <v>No</v>
      </c>
      <c r="E576" s="18" t="str">
        <f t="shared" si="529"/>
        <v>No</v>
      </c>
      <c r="F576" s="18" t="str">
        <f t="shared" si="530"/>
        <v>No</v>
      </c>
      <c r="G576" s="18" t="str">
        <f t="shared" si="531"/>
        <v>No</v>
      </c>
      <c r="H576" s="18" t="str">
        <f t="shared" si="532"/>
        <v>No</v>
      </c>
      <c r="I576" s="18" t="str">
        <f t="shared" si="533"/>
        <v>Yes</v>
      </c>
      <c r="J576" s="18" t="str">
        <f t="shared" si="534"/>
        <v>Yes</v>
      </c>
      <c r="K576" s="21">
        <v>574</v>
      </c>
      <c r="L576" s="5" t="s">
        <v>1366</v>
      </c>
      <c r="M576" s="5" t="s">
        <v>1367</v>
      </c>
      <c r="N576" s="5" t="s">
        <v>2266</v>
      </c>
      <c r="O576" s="5" t="s">
        <v>149</v>
      </c>
      <c r="P576" s="5" t="s">
        <v>7516</v>
      </c>
      <c r="Q576" s="32" t="s">
        <v>7517</v>
      </c>
      <c r="R576" s="21">
        <v>1</v>
      </c>
      <c r="S576" s="33"/>
      <c r="T576" s="33"/>
      <c r="U576" s="33"/>
      <c r="V576" s="33"/>
      <c r="W576" s="33"/>
      <c r="X576" s="33"/>
      <c r="Y576" s="33"/>
      <c r="Z576" s="33"/>
      <c r="AA576" s="5" t="s">
        <v>21</v>
      </c>
      <c r="AB576" s="5" t="s">
        <v>3792</v>
      </c>
      <c r="AC576" s="32" t="s">
        <v>7518</v>
      </c>
      <c r="AD576" s="21">
        <v>1</v>
      </c>
    </row>
    <row r="577" spans="1:30" x14ac:dyDescent="0.3">
      <c r="A577" s="18" t="str">
        <f t="shared" ref="A577:B577" si="599">IF(AND(ISNUMBER(SEARCH("Yes",C577)),ISNUMBER(SEARCH("Yes",E577)),ISNUMBER(SEARCH("Yes",G577)),ISNUMBER(SEARCH("Yes",I577))),"Yes","No")</f>
        <v>No</v>
      </c>
      <c r="B577" s="18" t="str">
        <f t="shared" si="599"/>
        <v>No</v>
      </c>
      <c r="C577" s="15" t="str">
        <f t="shared" si="527"/>
        <v>No</v>
      </c>
      <c r="D577" s="18" t="str">
        <f t="shared" si="528"/>
        <v>No</v>
      </c>
      <c r="E577" s="18" t="str">
        <f t="shared" si="529"/>
        <v>No</v>
      </c>
      <c r="F577" s="18" t="str">
        <f t="shared" si="530"/>
        <v>No</v>
      </c>
      <c r="G577" s="18" t="str">
        <f t="shared" si="531"/>
        <v>No</v>
      </c>
      <c r="H577" s="18" t="str">
        <f t="shared" si="532"/>
        <v>No</v>
      </c>
      <c r="I577" s="18" t="str">
        <f t="shared" si="533"/>
        <v>Yes</v>
      </c>
      <c r="J577" s="18" t="str">
        <f t="shared" si="534"/>
        <v>Yes</v>
      </c>
      <c r="K577" s="21">
        <v>575</v>
      </c>
      <c r="L577" s="5" t="s">
        <v>1368</v>
      </c>
      <c r="M577" s="5" t="s">
        <v>1369</v>
      </c>
      <c r="N577" s="5" t="s">
        <v>2266</v>
      </c>
      <c r="O577" s="5" t="s">
        <v>149</v>
      </c>
      <c r="P577" s="5" t="s">
        <v>4361</v>
      </c>
      <c r="Q577" s="32" t="s">
        <v>4362</v>
      </c>
      <c r="R577" s="21">
        <v>1</v>
      </c>
      <c r="S577" s="33"/>
      <c r="T577" s="33"/>
      <c r="U577" s="33"/>
      <c r="V577" s="33"/>
      <c r="W577" s="33"/>
      <c r="X577" s="33"/>
      <c r="Y577" s="33"/>
      <c r="Z577" s="33"/>
      <c r="AA577" s="5" t="s">
        <v>21</v>
      </c>
      <c r="AB577" s="5" t="s">
        <v>7519</v>
      </c>
      <c r="AC577" s="32" t="s">
        <v>7520</v>
      </c>
      <c r="AD577" s="21">
        <v>1</v>
      </c>
    </row>
    <row r="578" spans="1:30" x14ac:dyDescent="0.3">
      <c r="A578" s="18" t="str">
        <f t="shared" ref="A578:B578" si="600">IF(AND(ISNUMBER(SEARCH("Yes",C578)),ISNUMBER(SEARCH("Yes",E578)),ISNUMBER(SEARCH("Yes",G578)),ISNUMBER(SEARCH("Yes",I578))),"Yes","No")</f>
        <v>No</v>
      </c>
      <c r="B578" s="18" t="str">
        <f t="shared" si="600"/>
        <v>No</v>
      </c>
      <c r="C578" s="15" t="str">
        <f t="shared" si="527"/>
        <v>No</v>
      </c>
      <c r="D578" s="18" t="str">
        <f t="shared" si="528"/>
        <v>No</v>
      </c>
      <c r="E578" s="18" t="str">
        <f t="shared" si="529"/>
        <v>No</v>
      </c>
      <c r="F578" s="18" t="str">
        <f t="shared" si="530"/>
        <v>No</v>
      </c>
      <c r="G578" s="18" t="str">
        <f t="shared" si="531"/>
        <v>No</v>
      </c>
      <c r="H578" s="18" t="str">
        <f t="shared" si="532"/>
        <v>No</v>
      </c>
      <c r="I578" s="18" t="str">
        <f t="shared" si="533"/>
        <v>Yes</v>
      </c>
      <c r="J578" s="18" t="str">
        <f t="shared" si="534"/>
        <v>Yes</v>
      </c>
      <c r="K578" s="21">
        <v>576</v>
      </c>
      <c r="L578" s="5" t="s">
        <v>1370</v>
      </c>
      <c r="M578" s="5" t="s">
        <v>1371</v>
      </c>
      <c r="N578" s="5" t="s">
        <v>2266</v>
      </c>
      <c r="O578" s="5" t="s">
        <v>149</v>
      </c>
      <c r="P578" s="5" t="s">
        <v>7521</v>
      </c>
      <c r="Q578" s="32" t="s">
        <v>7522</v>
      </c>
      <c r="R578" s="21">
        <v>1</v>
      </c>
      <c r="S578" s="33"/>
      <c r="T578" s="33"/>
      <c r="U578" s="33"/>
      <c r="V578" s="33"/>
      <c r="W578" s="33"/>
      <c r="X578" s="33"/>
      <c r="Y578" s="33"/>
      <c r="Z578" s="33"/>
      <c r="AA578" s="5" t="s">
        <v>21</v>
      </c>
      <c r="AB578" s="5" t="s">
        <v>7523</v>
      </c>
      <c r="AC578" s="32" t="s">
        <v>5559</v>
      </c>
      <c r="AD578" s="21">
        <v>1</v>
      </c>
    </row>
    <row r="579" spans="1:30" x14ac:dyDescent="0.3">
      <c r="A579" s="18" t="str">
        <f t="shared" ref="A579:B579" si="601">IF(AND(ISNUMBER(SEARCH("Yes",C579)),ISNUMBER(SEARCH("Yes",E579)),ISNUMBER(SEARCH("Yes",G579)),ISNUMBER(SEARCH("Yes",I579))),"Yes","No")</f>
        <v>No</v>
      </c>
      <c r="B579" s="18" t="str">
        <f t="shared" si="601"/>
        <v>No</v>
      </c>
      <c r="C579" s="15" t="str">
        <f t="shared" si="527"/>
        <v>No</v>
      </c>
      <c r="D579" s="18" t="str">
        <f t="shared" si="528"/>
        <v>No</v>
      </c>
      <c r="E579" s="18" t="str">
        <f t="shared" si="529"/>
        <v>No</v>
      </c>
      <c r="F579" s="18" t="str">
        <f t="shared" si="530"/>
        <v>No</v>
      </c>
      <c r="G579" s="18" t="str">
        <f t="shared" si="531"/>
        <v>No</v>
      </c>
      <c r="H579" s="18" t="str">
        <f t="shared" si="532"/>
        <v>No</v>
      </c>
      <c r="I579" s="18" t="str">
        <f t="shared" si="533"/>
        <v>Yes</v>
      </c>
      <c r="J579" s="18" t="str">
        <f t="shared" si="534"/>
        <v>Yes</v>
      </c>
      <c r="K579" s="21">
        <v>577</v>
      </c>
      <c r="L579" s="5" t="s">
        <v>1372</v>
      </c>
      <c r="M579" s="5" t="s">
        <v>1373</v>
      </c>
      <c r="N579" s="5" t="s">
        <v>2266</v>
      </c>
      <c r="O579" s="5" t="s">
        <v>149</v>
      </c>
      <c r="P579" s="5" t="s">
        <v>2683</v>
      </c>
      <c r="Q579" s="32" t="s">
        <v>7524</v>
      </c>
      <c r="R579" s="21">
        <v>1</v>
      </c>
      <c r="S579" s="33"/>
      <c r="T579" s="33"/>
      <c r="U579" s="33"/>
      <c r="V579" s="33"/>
      <c r="W579" s="33"/>
      <c r="X579" s="33"/>
      <c r="Y579" s="33"/>
      <c r="Z579" s="33"/>
      <c r="AA579" s="5" t="s">
        <v>2269</v>
      </c>
      <c r="AB579" s="5" t="s">
        <v>7525</v>
      </c>
      <c r="AC579" s="32" t="s">
        <v>7526</v>
      </c>
      <c r="AD579" s="21">
        <v>1</v>
      </c>
    </row>
    <row r="580" spans="1:30" x14ac:dyDescent="0.3">
      <c r="A580" s="18" t="str">
        <f t="shared" ref="A580:B580" si="602">IF(AND(ISNUMBER(SEARCH("Yes",C580)),ISNUMBER(SEARCH("Yes",E580)),ISNUMBER(SEARCH("Yes",G580)),ISNUMBER(SEARCH("Yes",I580))),"Yes","No")</f>
        <v>No</v>
      </c>
      <c r="B580" s="18" t="str">
        <f t="shared" si="602"/>
        <v>No</v>
      </c>
      <c r="C580" s="15" t="str">
        <f t="shared" si="527"/>
        <v>No</v>
      </c>
      <c r="D580" s="18" t="str">
        <f t="shared" si="528"/>
        <v>No</v>
      </c>
      <c r="E580" s="18" t="str">
        <f t="shared" si="529"/>
        <v>No</v>
      </c>
      <c r="F580" s="18" t="str">
        <f t="shared" si="530"/>
        <v>No</v>
      </c>
      <c r="G580" s="18" t="str">
        <f t="shared" si="531"/>
        <v>No</v>
      </c>
      <c r="H580" s="18" t="str">
        <f t="shared" si="532"/>
        <v>No</v>
      </c>
      <c r="I580" s="18" t="str">
        <f t="shared" si="533"/>
        <v>No</v>
      </c>
      <c r="J580" s="18" t="str">
        <f t="shared" si="534"/>
        <v>No</v>
      </c>
      <c r="K580" s="21">
        <v>578</v>
      </c>
      <c r="L580" s="5" t="s">
        <v>1374</v>
      </c>
      <c r="M580" s="5" t="s">
        <v>1375</v>
      </c>
      <c r="N580" s="5" t="s">
        <v>2266</v>
      </c>
      <c r="O580" s="5" t="s">
        <v>149</v>
      </c>
      <c r="P580" s="5" t="s">
        <v>2782</v>
      </c>
      <c r="Q580" s="32" t="s">
        <v>2783</v>
      </c>
      <c r="R580" s="21">
        <v>1</v>
      </c>
      <c r="S580" s="33"/>
      <c r="T580" s="33"/>
      <c r="U580" s="33"/>
      <c r="V580" s="33"/>
      <c r="W580" s="33"/>
      <c r="X580" s="33"/>
      <c r="Y580" s="33"/>
      <c r="Z580" s="33"/>
      <c r="AA580" s="5" t="s">
        <v>149</v>
      </c>
      <c r="AB580" s="5" t="s">
        <v>4235</v>
      </c>
      <c r="AC580" s="32" t="s">
        <v>4371</v>
      </c>
      <c r="AD580" s="21">
        <v>1</v>
      </c>
    </row>
    <row r="581" spans="1:30" x14ac:dyDescent="0.3">
      <c r="A581" s="18" t="str">
        <f t="shared" ref="A581:B581" si="603">IF(AND(ISNUMBER(SEARCH("Yes",C581)),ISNUMBER(SEARCH("Yes",E581)),ISNUMBER(SEARCH("Yes",G581)),ISNUMBER(SEARCH("Yes",I581))),"Yes","No")</f>
        <v>No</v>
      </c>
      <c r="B581" s="18" t="str">
        <f t="shared" si="603"/>
        <v>No</v>
      </c>
      <c r="C581" s="15" t="str">
        <f t="shared" si="527"/>
        <v>No</v>
      </c>
      <c r="D581" s="18" t="str">
        <f t="shared" si="528"/>
        <v>No</v>
      </c>
      <c r="E581" s="18" t="str">
        <f t="shared" si="529"/>
        <v>No</v>
      </c>
      <c r="F581" s="18" t="str">
        <f t="shared" si="530"/>
        <v>No</v>
      </c>
      <c r="G581" s="18" t="str">
        <f t="shared" si="531"/>
        <v>No</v>
      </c>
      <c r="H581" s="18" t="str">
        <f t="shared" si="532"/>
        <v>No</v>
      </c>
      <c r="I581" s="18" t="str">
        <f t="shared" si="533"/>
        <v>Yes</v>
      </c>
      <c r="J581" s="18" t="str">
        <f t="shared" si="534"/>
        <v>Yes</v>
      </c>
      <c r="K581" s="21">
        <v>579</v>
      </c>
      <c r="L581" s="5" t="s">
        <v>1376</v>
      </c>
      <c r="M581" s="5" t="s">
        <v>1377</v>
      </c>
      <c r="N581" s="5" t="s">
        <v>2266</v>
      </c>
      <c r="O581" s="5" t="s">
        <v>149</v>
      </c>
      <c r="P581" s="5" t="s">
        <v>3401</v>
      </c>
      <c r="Q581" s="32" t="s">
        <v>7527</v>
      </c>
      <c r="R581" s="21">
        <v>1</v>
      </c>
      <c r="S581" s="33"/>
      <c r="T581" s="33"/>
      <c r="U581" s="33"/>
      <c r="V581" s="33"/>
      <c r="W581" s="33"/>
      <c r="X581" s="33"/>
      <c r="Y581" s="33"/>
      <c r="Z581" s="33"/>
      <c r="AA581" s="5" t="s">
        <v>21</v>
      </c>
      <c r="AB581" s="5" t="s">
        <v>3039</v>
      </c>
      <c r="AC581" s="32" t="s">
        <v>7528</v>
      </c>
      <c r="AD581" s="21">
        <v>1</v>
      </c>
    </row>
    <row r="582" spans="1:30" x14ac:dyDescent="0.3">
      <c r="A582" s="18" t="str">
        <f t="shared" ref="A582:B582" si="604">IF(AND(ISNUMBER(SEARCH("Yes",C582)),ISNUMBER(SEARCH("Yes",E582)),ISNUMBER(SEARCH("Yes",G582)),ISNUMBER(SEARCH("Yes",I582))),"Yes","No")</f>
        <v>Yes</v>
      </c>
      <c r="B582" s="18" t="str">
        <f t="shared" si="604"/>
        <v>Yes</v>
      </c>
      <c r="C582" s="15" t="str">
        <f t="shared" si="527"/>
        <v>Yes</v>
      </c>
      <c r="D582" s="18" t="str">
        <f t="shared" si="528"/>
        <v>Yes</v>
      </c>
      <c r="E582" s="18" t="str">
        <f t="shared" si="529"/>
        <v>Yes</v>
      </c>
      <c r="F582" s="18" t="str">
        <f t="shared" si="530"/>
        <v>Yes</v>
      </c>
      <c r="G582" s="18" t="str">
        <f t="shared" si="531"/>
        <v>Yes</v>
      </c>
      <c r="H582" s="18" t="str">
        <f t="shared" si="532"/>
        <v>Yes</v>
      </c>
      <c r="I582" s="18" t="str">
        <f t="shared" si="533"/>
        <v>Yes</v>
      </c>
      <c r="J582" s="18" t="str">
        <f t="shared" si="534"/>
        <v>Yes</v>
      </c>
      <c r="K582" s="21">
        <v>580</v>
      </c>
      <c r="L582" s="5" t="s">
        <v>239</v>
      </c>
      <c r="M582" s="5" t="s">
        <v>4375</v>
      </c>
      <c r="N582" s="5" t="s">
        <v>2266</v>
      </c>
      <c r="O582" s="5" t="s">
        <v>21</v>
      </c>
      <c r="P582" s="5" t="s">
        <v>7529</v>
      </c>
      <c r="Q582" s="32" t="s">
        <v>7530</v>
      </c>
      <c r="R582" s="21">
        <v>1</v>
      </c>
      <c r="S582" s="5" t="s">
        <v>21</v>
      </c>
      <c r="T582" s="5" t="s">
        <v>7531</v>
      </c>
      <c r="U582" s="32" t="s">
        <v>7532</v>
      </c>
      <c r="V582" s="21">
        <v>1</v>
      </c>
      <c r="W582" s="5" t="s">
        <v>149</v>
      </c>
      <c r="X582" s="5" t="s">
        <v>7533</v>
      </c>
      <c r="Y582" s="32" t="s">
        <v>7534</v>
      </c>
      <c r="Z582" s="21">
        <v>1</v>
      </c>
      <c r="AA582" s="5" t="s">
        <v>2269</v>
      </c>
      <c r="AB582" s="5" t="s">
        <v>7535</v>
      </c>
      <c r="AC582" s="32" t="s">
        <v>7536</v>
      </c>
      <c r="AD582" s="21">
        <v>1</v>
      </c>
    </row>
    <row r="583" spans="1:30" x14ac:dyDescent="0.3">
      <c r="A583" s="18" t="str">
        <f t="shared" ref="A583:B583" si="605">IF(AND(ISNUMBER(SEARCH("Yes",C583)),ISNUMBER(SEARCH("Yes",E583)),ISNUMBER(SEARCH("Yes",G583)),ISNUMBER(SEARCH("Yes",I583))),"Yes","No")</f>
        <v>No</v>
      </c>
      <c r="B583" s="18" t="str">
        <f t="shared" si="605"/>
        <v>No</v>
      </c>
      <c r="C583" s="15" t="str">
        <f t="shared" si="527"/>
        <v>No</v>
      </c>
      <c r="D583" s="18" t="str">
        <f t="shared" si="528"/>
        <v>No</v>
      </c>
      <c r="E583" s="18" t="str">
        <f t="shared" si="529"/>
        <v>No</v>
      </c>
      <c r="F583" s="18" t="str">
        <f t="shared" si="530"/>
        <v>No</v>
      </c>
      <c r="G583" s="18" t="str">
        <f t="shared" si="531"/>
        <v>No</v>
      </c>
      <c r="H583" s="18" t="str">
        <f t="shared" si="532"/>
        <v>No</v>
      </c>
      <c r="I583" s="18" t="str">
        <f t="shared" si="533"/>
        <v>Yes</v>
      </c>
      <c r="J583" s="18" t="str">
        <f t="shared" si="534"/>
        <v>Yes</v>
      </c>
      <c r="K583" s="21">
        <v>581</v>
      </c>
      <c r="L583" s="5" t="s">
        <v>1378</v>
      </c>
      <c r="M583" s="5" t="s">
        <v>1379</v>
      </c>
      <c r="N583" s="5" t="s">
        <v>2266</v>
      </c>
      <c r="O583" s="5" t="s">
        <v>149</v>
      </c>
      <c r="P583" s="5" t="s">
        <v>2496</v>
      </c>
      <c r="Q583" s="32" t="s">
        <v>7537</v>
      </c>
      <c r="R583" s="21">
        <v>1</v>
      </c>
      <c r="S583" s="33"/>
      <c r="T583" s="33"/>
      <c r="U583" s="33"/>
      <c r="V583" s="33"/>
      <c r="W583" s="33"/>
      <c r="X583" s="33"/>
      <c r="Y583" s="33"/>
      <c r="Z583" s="33"/>
      <c r="AA583" s="5" t="s">
        <v>2269</v>
      </c>
      <c r="AB583" s="5" t="s">
        <v>4627</v>
      </c>
      <c r="AC583" s="32" t="s">
        <v>7538</v>
      </c>
      <c r="AD583" s="21">
        <v>1</v>
      </c>
    </row>
    <row r="584" spans="1:30" x14ac:dyDescent="0.3">
      <c r="A584" s="18" t="str">
        <f t="shared" ref="A584:B584" si="606">IF(AND(ISNUMBER(SEARCH("Yes",C584)),ISNUMBER(SEARCH("Yes",E584)),ISNUMBER(SEARCH("Yes",G584)),ISNUMBER(SEARCH("Yes",I584))),"Yes","No")</f>
        <v>No</v>
      </c>
      <c r="B584" s="18" t="str">
        <f t="shared" si="606"/>
        <v>No</v>
      </c>
      <c r="C584" s="15" t="str">
        <f t="shared" si="527"/>
        <v>No</v>
      </c>
      <c r="D584" s="18" t="str">
        <f t="shared" si="528"/>
        <v>No</v>
      </c>
      <c r="E584" s="18" t="str">
        <f t="shared" si="529"/>
        <v>No</v>
      </c>
      <c r="F584" s="18" t="str">
        <f t="shared" si="530"/>
        <v>No</v>
      </c>
      <c r="G584" s="18" t="str">
        <f t="shared" si="531"/>
        <v>No</v>
      </c>
      <c r="H584" s="18" t="str">
        <f t="shared" si="532"/>
        <v>No</v>
      </c>
      <c r="I584" s="18" t="str">
        <f t="shared" si="533"/>
        <v>Yes</v>
      </c>
      <c r="J584" s="18" t="str">
        <f t="shared" si="534"/>
        <v>Yes</v>
      </c>
      <c r="K584" s="21">
        <v>582</v>
      </c>
      <c r="L584" s="5" t="s">
        <v>1380</v>
      </c>
      <c r="M584" s="5" t="s">
        <v>1381</v>
      </c>
      <c r="N584" s="5" t="s">
        <v>2266</v>
      </c>
      <c r="O584" s="5" t="s">
        <v>149</v>
      </c>
      <c r="P584" s="5" t="s">
        <v>7539</v>
      </c>
      <c r="Q584" s="32" t="s">
        <v>4389</v>
      </c>
      <c r="R584" s="21">
        <v>1</v>
      </c>
      <c r="S584" s="33"/>
      <c r="T584" s="33"/>
      <c r="U584" s="33"/>
      <c r="V584" s="33"/>
      <c r="W584" s="33"/>
      <c r="X584" s="33"/>
      <c r="Y584" s="33"/>
      <c r="Z584" s="33"/>
      <c r="AA584" s="5" t="s">
        <v>2269</v>
      </c>
      <c r="AB584" s="5" t="s">
        <v>4032</v>
      </c>
      <c r="AC584" s="32" t="s">
        <v>7540</v>
      </c>
      <c r="AD584" s="21">
        <v>1</v>
      </c>
    </row>
    <row r="585" spans="1:30" x14ac:dyDescent="0.3">
      <c r="A585" s="18" t="str">
        <f t="shared" ref="A585:B585" si="607">IF(AND(ISNUMBER(SEARCH("Yes",C585)),ISNUMBER(SEARCH("Yes",E585)),ISNUMBER(SEARCH("Yes",G585)),ISNUMBER(SEARCH("Yes",I585))),"Yes","No")</f>
        <v>No</v>
      </c>
      <c r="B585" s="18" t="str">
        <f t="shared" si="607"/>
        <v>No</v>
      </c>
      <c r="C585" s="15" t="str">
        <f t="shared" si="527"/>
        <v>No</v>
      </c>
      <c r="D585" s="18" t="str">
        <f t="shared" si="528"/>
        <v>No</v>
      </c>
      <c r="E585" s="18" t="str">
        <f t="shared" si="529"/>
        <v>No</v>
      </c>
      <c r="F585" s="18" t="str">
        <f t="shared" si="530"/>
        <v>No</v>
      </c>
      <c r="G585" s="18" t="str">
        <f t="shared" si="531"/>
        <v>No</v>
      </c>
      <c r="H585" s="18" t="str">
        <f t="shared" si="532"/>
        <v>No</v>
      </c>
      <c r="I585" s="18" t="str">
        <f t="shared" si="533"/>
        <v>Yes</v>
      </c>
      <c r="J585" s="18" t="str">
        <f t="shared" si="534"/>
        <v>Yes</v>
      </c>
      <c r="K585" s="21">
        <v>583</v>
      </c>
      <c r="L585" s="5" t="s">
        <v>1382</v>
      </c>
      <c r="M585" s="5" t="s">
        <v>1383</v>
      </c>
      <c r="N585" s="5" t="s">
        <v>2266</v>
      </c>
      <c r="O585" s="5" t="s">
        <v>149</v>
      </c>
      <c r="P585" s="5" t="s">
        <v>2351</v>
      </c>
      <c r="Q585" s="32" t="s">
        <v>3761</v>
      </c>
      <c r="R585" s="21">
        <v>1</v>
      </c>
      <c r="S585" s="33"/>
      <c r="T585" s="33"/>
      <c r="U585" s="33"/>
      <c r="V585" s="33"/>
      <c r="W585" s="33"/>
      <c r="X585" s="33"/>
      <c r="Y585" s="33"/>
      <c r="Z585" s="33"/>
      <c r="AA585" s="5" t="s">
        <v>2269</v>
      </c>
      <c r="AB585" s="5" t="s">
        <v>2506</v>
      </c>
      <c r="AC585" s="32" t="s">
        <v>4392</v>
      </c>
      <c r="AD585" s="21">
        <v>1</v>
      </c>
    </row>
    <row r="586" spans="1:30" x14ac:dyDescent="0.3">
      <c r="A586" s="18" t="str">
        <f t="shared" ref="A586:B586" si="608">IF(AND(ISNUMBER(SEARCH("Yes",C586)),ISNUMBER(SEARCH("Yes",E586)),ISNUMBER(SEARCH("Yes",G586)),ISNUMBER(SEARCH("Yes",I586))),"Yes","No")</f>
        <v>Yes</v>
      </c>
      <c r="B586" s="18" t="str">
        <f t="shared" si="608"/>
        <v>No</v>
      </c>
      <c r="C586" s="15" t="str">
        <f t="shared" si="527"/>
        <v>Yes</v>
      </c>
      <c r="D586" s="18" t="str">
        <f t="shared" si="528"/>
        <v>Yes</v>
      </c>
      <c r="E586" s="18" t="str">
        <f t="shared" si="529"/>
        <v>Yes</v>
      </c>
      <c r="F586" s="18" t="str">
        <f t="shared" si="530"/>
        <v>Yes</v>
      </c>
      <c r="G586" s="18" t="str">
        <f t="shared" si="531"/>
        <v>Yes</v>
      </c>
      <c r="H586" s="18" t="str">
        <f t="shared" si="532"/>
        <v>Yes</v>
      </c>
      <c r="I586" s="18" t="str">
        <f t="shared" si="533"/>
        <v>Yes</v>
      </c>
      <c r="J586" s="18" t="str">
        <f t="shared" si="534"/>
        <v>No</v>
      </c>
      <c r="K586" s="21">
        <v>584</v>
      </c>
      <c r="L586" s="5" t="s">
        <v>292</v>
      </c>
      <c r="M586" s="5" t="s">
        <v>293</v>
      </c>
      <c r="N586" s="5" t="s">
        <v>2266</v>
      </c>
      <c r="O586" s="5" t="s">
        <v>2269</v>
      </c>
      <c r="P586" s="5" t="s">
        <v>7541</v>
      </c>
      <c r="Q586" s="32" t="s">
        <v>7542</v>
      </c>
      <c r="R586" s="21">
        <v>1</v>
      </c>
      <c r="S586" s="5" t="s">
        <v>21</v>
      </c>
      <c r="T586" s="5" t="s">
        <v>7543</v>
      </c>
      <c r="U586" s="32" t="s">
        <v>7544</v>
      </c>
      <c r="V586" s="21">
        <v>1</v>
      </c>
      <c r="W586" s="5" t="s">
        <v>21</v>
      </c>
      <c r="X586" s="5" t="s">
        <v>7545</v>
      </c>
      <c r="Y586" s="32" t="s">
        <v>7546</v>
      </c>
      <c r="Z586" s="21">
        <v>1</v>
      </c>
      <c r="AA586" s="5" t="s">
        <v>149</v>
      </c>
      <c r="AB586" s="5" t="s">
        <v>4927</v>
      </c>
      <c r="AC586" s="32" t="s">
        <v>7547</v>
      </c>
      <c r="AD586" s="21">
        <v>1</v>
      </c>
    </row>
    <row r="587" spans="1:30" x14ac:dyDescent="0.3">
      <c r="A587" s="18" t="str">
        <f t="shared" ref="A587:B587" si="609">IF(AND(ISNUMBER(SEARCH("Yes",C587)),ISNUMBER(SEARCH("Yes",E587)),ISNUMBER(SEARCH("Yes",G587)),ISNUMBER(SEARCH("Yes",I587))),"Yes","No")</f>
        <v>No</v>
      </c>
      <c r="B587" s="18" t="str">
        <f t="shared" si="609"/>
        <v>No</v>
      </c>
      <c r="C587" s="15" t="str">
        <f t="shared" si="527"/>
        <v>No</v>
      </c>
      <c r="D587" s="18" t="str">
        <f t="shared" si="528"/>
        <v>No</v>
      </c>
      <c r="E587" s="18" t="str">
        <f t="shared" si="529"/>
        <v>No</v>
      </c>
      <c r="F587" s="18" t="str">
        <f t="shared" si="530"/>
        <v>No</v>
      </c>
      <c r="G587" s="18" t="str">
        <f t="shared" si="531"/>
        <v>No</v>
      </c>
      <c r="H587" s="18" t="str">
        <f t="shared" si="532"/>
        <v>No</v>
      </c>
      <c r="I587" s="18" t="str">
        <f t="shared" si="533"/>
        <v>Yes</v>
      </c>
      <c r="J587" s="18" t="str">
        <f t="shared" si="534"/>
        <v>Yes</v>
      </c>
      <c r="K587" s="21">
        <v>585</v>
      </c>
      <c r="L587" s="5" t="s">
        <v>1384</v>
      </c>
      <c r="M587" s="5" t="s">
        <v>1385</v>
      </c>
      <c r="N587" s="5" t="s">
        <v>2266</v>
      </c>
      <c r="O587" s="5" t="s">
        <v>149</v>
      </c>
      <c r="P587" s="5" t="s">
        <v>3086</v>
      </c>
      <c r="Q587" s="32" t="s">
        <v>4400</v>
      </c>
      <c r="R587" s="21">
        <v>1</v>
      </c>
      <c r="S587" s="33"/>
      <c r="T587" s="33"/>
      <c r="U587" s="33"/>
      <c r="V587" s="33"/>
      <c r="W587" s="33"/>
      <c r="X587" s="33"/>
      <c r="Y587" s="33"/>
      <c r="Z587" s="33"/>
      <c r="AA587" s="5" t="s">
        <v>2269</v>
      </c>
      <c r="AB587" s="5" t="s">
        <v>7548</v>
      </c>
      <c r="AC587" s="32" t="s">
        <v>7549</v>
      </c>
      <c r="AD587" s="21">
        <v>1</v>
      </c>
    </row>
    <row r="588" spans="1:30" x14ac:dyDescent="0.3">
      <c r="A588" s="18" t="str">
        <f t="shared" ref="A588:B588" si="610">IF(AND(ISNUMBER(SEARCH("Yes",C588)),ISNUMBER(SEARCH("Yes",E588)),ISNUMBER(SEARCH("Yes",G588)),ISNUMBER(SEARCH("Yes",I588))),"Yes","No")</f>
        <v>No</v>
      </c>
      <c r="B588" s="18" t="str">
        <f t="shared" si="610"/>
        <v>No</v>
      </c>
      <c r="C588" s="15" t="str">
        <f t="shared" si="527"/>
        <v>No</v>
      </c>
      <c r="D588" s="18" t="str">
        <f t="shared" si="528"/>
        <v>No</v>
      </c>
      <c r="E588" s="18" t="str">
        <f t="shared" si="529"/>
        <v>No</v>
      </c>
      <c r="F588" s="18" t="str">
        <f t="shared" si="530"/>
        <v>No</v>
      </c>
      <c r="G588" s="18" t="str">
        <f t="shared" si="531"/>
        <v>No</v>
      </c>
      <c r="H588" s="18" t="str">
        <f t="shared" si="532"/>
        <v>No</v>
      </c>
      <c r="I588" s="18" t="str">
        <f t="shared" si="533"/>
        <v>Yes</v>
      </c>
      <c r="J588" s="18" t="str">
        <f t="shared" si="534"/>
        <v>No</v>
      </c>
      <c r="K588" s="21">
        <v>586</v>
      </c>
      <c r="L588" s="5" t="s">
        <v>1386</v>
      </c>
      <c r="M588" s="5" t="s">
        <v>1387</v>
      </c>
      <c r="N588" s="5" t="s">
        <v>2266</v>
      </c>
      <c r="O588" s="5" t="s">
        <v>149</v>
      </c>
      <c r="P588" s="5" t="s">
        <v>7550</v>
      </c>
      <c r="Q588" s="32" t="s">
        <v>7551</v>
      </c>
      <c r="R588" s="21">
        <v>1</v>
      </c>
      <c r="S588" s="33"/>
      <c r="T588" s="33"/>
      <c r="U588" s="33"/>
      <c r="V588" s="33"/>
      <c r="W588" s="33"/>
      <c r="X588" s="33"/>
      <c r="Y588" s="33"/>
      <c r="Z588" s="33"/>
      <c r="AA588" s="5" t="s">
        <v>149</v>
      </c>
      <c r="AB588" s="5" t="s">
        <v>7552</v>
      </c>
      <c r="AC588" s="32" t="s">
        <v>7553</v>
      </c>
      <c r="AD588" s="21">
        <v>1</v>
      </c>
    </row>
    <row r="589" spans="1:30" x14ac:dyDescent="0.3">
      <c r="A589" s="18" t="str">
        <f t="shared" ref="A589:B589" si="611">IF(AND(ISNUMBER(SEARCH("Yes",C589)),ISNUMBER(SEARCH("Yes",E589)),ISNUMBER(SEARCH("Yes",G589)),ISNUMBER(SEARCH("Yes",I589))),"Yes","No")</f>
        <v>No</v>
      </c>
      <c r="B589" s="18" t="str">
        <f t="shared" si="611"/>
        <v>No</v>
      </c>
      <c r="C589" s="15" t="str">
        <f t="shared" si="527"/>
        <v>No</v>
      </c>
      <c r="D589" s="18" t="str">
        <f t="shared" si="528"/>
        <v>No</v>
      </c>
      <c r="E589" s="18" t="str">
        <f t="shared" si="529"/>
        <v>No</v>
      </c>
      <c r="F589" s="18" t="str">
        <f t="shared" si="530"/>
        <v>No</v>
      </c>
      <c r="G589" s="18" t="str">
        <f t="shared" si="531"/>
        <v>No</v>
      </c>
      <c r="H589" s="18" t="str">
        <f t="shared" si="532"/>
        <v>No</v>
      </c>
      <c r="I589" s="18" t="str">
        <f t="shared" si="533"/>
        <v>Yes</v>
      </c>
      <c r="J589" s="18" t="str">
        <f t="shared" si="534"/>
        <v>Yes</v>
      </c>
      <c r="K589" s="21">
        <v>587</v>
      </c>
      <c r="L589" s="5" t="s">
        <v>1388</v>
      </c>
      <c r="M589" s="5" t="s">
        <v>1389</v>
      </c>
      <c r="N589" s="5" t="s">
        <v>2266</v>
      </c>
      <c r="O589" s="5" t="s">
        <v>149</v>
      </c>
      <c r="P589" s="5" t="s">
        <v>2292</v>
      </c>
      <c r="Q589" s="32" t="s">
        <v>7554</v>
      </c>
      <c r="R589" s="21">
        <v>1</v>
      </c>
      <c r="S589" s="33"/>
      <c r="T589" s="33"/>
      <c r="U589" s="33"/>
      <c r="V589" s="33"/>
      <c r="W589" s="33"/>
      <c r="X589" s="33"/>
      <c r="Y589" s="33"/>
      <c r="Z589" s="33"/>
      <c r="AA589" s="5" t="s">
        <v>2269</v>
      </c>
      <c r="AB589" s="5" t="s">
        <v>7555</v>
      </c>
      <c r="AC589" s="32" t="s">
        <v>7556</v>
      </c>
      <c r="AD589" s="21">
        <v>1</v>
      </c>
    </row>
    <row r="590" spans="1:30" x14ac:dyDescent="0.3">
      <c r="A590" s="18" t="str">
        <f t="shared" ref="A590:B590" si="612">IF(AND(ISNUMBER(SEARCH("Yes",C590)),ISNUMBER(SEARCH("Yes",E590)),ISNUMBER(SEARCH("Yes",G590)),ISNUMBER(SEARCH("Yes",I590))),"Yes","No")</f>
        <v>Yes</v>
      </c>
      <c r="B590" s="18" t="str">
        <f t="shared" si="612"/>
        <v>Yes</v>
      </c>
      <c r="C590" s="15" t="str">
        <f t="shared" si="527"/>
        <v>Yes</v>
      </c>
      <c r="D590" s="18" t="str">
        <f t="shared" si="528"/>
        <v>Yes</v>
      </c>
      <c r="E590" s="18" t="str">
        <f t="shared" si="529"/>
        <v>Yes</v>
      </c>
      <c r="F590" s="18" t="str">
        <f t="shared" si="530"/>
        <v>Yes</v>
      </c>
      <c r="G590" s="18" t="str">
        <f t="shared" si="531"/>
        <v>Yes</v>
      </c>
      <c r="H590" s="18" t="str">
        <f t="shared" si="532"/>
        <v>Yes</v>
      </c>
      <c r="I590" s="18" t="str">
        <f t="shared" si="533"/>
        <v>Yes</v>
      </c>
      <c r="J590" s="18" t="str">
        <f t="shared" si="534"/>
        <v>Yes</v>
      </c>
      <c r="K590" s="21">
        <v>588</v>
      </c>
      <c r="L590" s="5" t="s">
        <v>161</v>
      </c>
      <c r="M590" s="5" t="s">
        <v>162</v>
      </c>
      <c r="N590" s="5" t="s">
        <v>2266</v>
      </c>
      <c r="O590" s="5" t="s">
        <v>21</v>
      </c>
      <c r="P590" s="5" t="s">
        <v>3384</v>
      </c>
      <c r="Q590" s="32" t="s">
        <v>4409</v>
      </c>
      <c r="R590" s="21">
        <v>1</v>
      </c>
      <c r="S590" s="5" t="s">
        <v>21</v>
      </c>
      <c r="T590" s="5" t="s">
        <v>7557</v>
      </c>
      <c r="U590" s="32" t="s">
        <v>7558</v>
      </c>
      <c r="V590" s="21">
        <v>1</v>
      </c>
      <c r="W590" s="5" t="s">
        <v>2269</v>
      </c>
      <c r="X590" s="5" t="s">
        <v>7559</v>
      </c>
      <c r="Y590" s="32" t="s">
        <v>7560</v>
      </c>
      <c r="Z590" s="21">
        <v>1</v>
      </c>
      <c r="AA590" s="5" t="s">
        <v>2269</v>
      </c>
      <c r="AB590" s="5" t="s">
        <v>2628</v>
      </c>
      <c r="AC590" s="32" t="s">
        <v>2693</v>
      </c>
      <c r="AD590" s="21">
        <v>1</v>
      </c>
    </row>
    <row r="591" spans="1:30" x14ac:dyDescent="0.3">
      <c r="A591" s="18" t="str">
        <f t="shared" ref="A591:B591" si="613">IF(AND(ISNUMBER(SEARCH("Yes",C591)),ISNUMBER(SEARCH("Yes",E591)),ISNUMBER(SEARCH("Yes",G591)),ISNUMBER(SEARCH("Yes",I591))),"Yes","No")</f>
        <v>No</v>
      </c>
      <c r="B591" s="18" t="str">
        <f t="shared" si="613"/>
        <v>No</v>
      </c>
      <c r="C591" s="15" t="str">
        <f t="shared" si="527"/>
        <v>No</v>
      </c>
      <c r="D591" s="18" t="str">
        <f t="shared" si="528"/>
        <v>No</v>
      </c>
      <c r="E591" s="18" t="str">
        <f t="shared" si="529"/>
        <v>No</v>
      </c>
      <c r="F591" s="18" t="str">
        <f t="shared" si="530"/>
        <v>No</v>
      </c>
      <c r="G591" s="18" t="str">
        <f t="shared" si="531"/>
        <v>No</v>
      </c>
      <c r="H591" s="18" t="str">
        <f t="shared" si="532"/>
        <v>No</v>
      </c>
      <c r="I591" s="18" t="str">
        <f t="shared" si="533"/>
        <v>Yes</v>
      </c>
      <c r="J591" s="18" t="str">
        <f t="shared" si="534"/>
        <v>Yes</v>
      </c>
      <c r="K591" s="21">
        <v>589</v>
      </c>
      <c r="L591" s="5" t="s">
        <v>1390</v>
      </c>
      <c r="M591" s="5" t="s">
        <v>1391</v>
      </c>
      <c r="N591" s="5" t="s">
        <v>2266</v>
      </c>
      <c r="O591" s="5" t="s">
        <v>149</v>
      </c>
      <c r="P591" s="5" t="s">
        <v>2305</v>
      </c>
      <c r="Q591" s="32" t="s">
        <v>4414</v>
      </c>
      <c r="R591" s="21">
        <v>1</v>
      </c>
      <c r="S591" s="33"/>
      <c r="T591" s="33"/>
      <c r="U591" s="33"/>
      <c r="V591" s="33"/>
      <c r="W591" s="33"/>
      <c r="X591" s="33"/>
      <c r="Y591" s="33"/>
      <c r="Z591" s="33"/>
      <c r="AA591" s="5" t="s">
        <v>21</v>
      </c>
      <c r="AB591" s="5" t="s">
        <v>7561</v>
      </c>
      <c r="AC591" s="32" t="s">
        <v>7562</v>
      </c>
      <c r="AD591" s="21">
        <v>1</v>
      </c>
    </row>
    <row r="592" spans="1:30" x14ac:dyDescent="0.3">
      <c r="A592" s="18" t="str">
        <f t="shared" ref="A592:B592" si="614">IF(AND(ISNUMBER(SEARCH("Yes",C592)),ISNUMBER(SEARCH("Yes",E592)),ISNUMBER(SEARCH("Yes",G592)),ISNUMBER(SEARCH("Yes",I592))),"Yes","No")</f>
        <v>No</v>
      </c>
      <c r="B592" s="18" t="str">
        <f t="shared" si="614"/>
        <v>No</v>
      </c>
      <c r="C592" s="15" t="str">
        <f t="shared" si="527"/>
        <v>No</v>
      </c>
      <c r="D592" s="18" t="str">
        <f t="shared" si="528"/>
        <v>No</v>
      </c>
      <c r="E592" s="18" t="str">
        <f t="shared" si="529"/>
        <v>No</v>
      </c>
      <c r="F592" s="18" t="str">
        <f t="shared" si="530"/>
        <v>No</v>
      </c>
      <c r="G592" s="18" t="str">
        <f t="shared" si="531"/>
        <v>No</v>
      </c>
      <c r="H592" s="18" t="str">
        <f t="shared" si="532"/>
        <v>No</v>
      </c>
      <c r="I592" s="18" t="str">
        <f t="shared" si="533"/>
        <v>Yes</v>
      </c>
      <c r="J592" s="18" t="str">
        <f t="shared" si="534"/>
        <v>Yes</v>
      </c>
      <c r="K592" s="21">
        <v>590</v>
      </c>
      <c r="L592" s="5" t="s">
        <v>1392</v>
      </c>
      <c r="M592" s="5" t="s">
        <v>1393</v>
      </c>
      <c r="N592" s="5" t="s">
        <v>2266</v>
      </c>
      <c r="O592" s="5" t="s">
        <v>149</v>
      </c>
      <c r="P592" s="5" t="s">
        <v>2272</v>
      </c>
      <c r="Q592" s="32" t="s">
        <v>4417</v>
      </c>
      <c r="R592" s="21">
        <v>1</v>
      </c>
      <c r="S592" s="33"/>
      <c r="T592" s="33"/>
      <c r="U592" s="33"/>
      <c r="V592" s="33"/>
      <c r="W592" s="33"/>
      <c r="X592" s="33"/>
      <c r="Y592" s="33"/>
      <c r="Z592" s="33"/>
      <c r="AA592" s="5" t="s">
        <v>2269</v>
      </c>
      <c r="AB592" s="5" t="s">
        <v>2617</v>
      </c>
      <c r="AC592" s="32" t="s">
        <v>7563</v>
      </c>
      <c r="AD592" s="21">
        <v>1</v>
      </c>
    </row>
    <row r="593" spans="1:30" x14ac:dyDescent="0.3">
      <c r="A593" s="18" t="str">
        <f t="shared" ref="A593:B593" si="615">IF(AND(ISNUMBER(SEARCH("Yes",C593)),ISNUMBER(SEARCH("Yes",E593)),ISNUMBER(SEARCH("Yes",G593)),ISNUMBER(SEARCH("Yes",I593))),"Yes","No")</f>
        <v>No</v>
      </c>
      <c r="B593" s="18" t="str">
        <f t="shared" si="615"/>
        <v>No</v>
      </c>
      <c r="C593" s="15" t="str">
        <f t="shared" si="527"/>
        <v>No</v>
      </c>
      <c r="D593" s="18" t="str">
        <f t="shared" si="528"/>
        <v>No</v>
      </c>
      <c r="E593" s="18" t="str">
        <f t="shared" si="529"/>
        <v>No</v>
      </c>
      <c r="F593" s="18" t="str">
        <f t="shared" si="530"/>
        <v>No</v>
      </c>
      <c r="G593" s="18" t="str">
        <f t="shared" si="531"/>
        <v>No</v>
      </c>
      <c r="H593" s="18" t="str">
        <f t="shared" si="532"/>
        <v>No</v>
      </c>
      <c r="I593" s="18" t="str">
        <f t="shared" si="533"/>
        <v>Yes</v>
      </c>
      <c r="J593" s="18" t="str">
        <f t="shared" si="534"/>
        <v>Yes</v>
      </c>
      <c r="K593" s="21">
        <v>591</v>
      </c>
      <c r="L593" s="5" t="s">
        <v>1394</v>
      </c>
      <c r="M593" s="5" t="s">
        <v>1395</v>
      </c>
      <c r="N593" s="5" t="s">
        <v>2266</v>
      </c>
      <c r="O593" s="5" t="s">
        <v>149</v>
      </c>
      <c r="P593" s="5" t="s">
        <v>2683</v>
      </c>
      <c r="Q593" s="32" t="s">
        <v>4419</v>
      </c>
      <c r="R593" s="21">
        <v>1</v>
      </c>
      <c r="S593" s="33"/>
      <c r="T593" s="33"/>
      <c r="U593" s="33"/>
      <c r="V593" s="33"/>
      <c r="W593" s="33"/>
      <c r="X593" s="33"/>
      <c r="Y593" s="33"/>
      <c r="Z593" s="33"/>
      <c r="AA593" s="5" t="s">
        <v>2269</v>
      </c>
      <c r="AB593" s="5" t="s">
        <v>7564</v>
      </c>
      <c r="AC593" s="32" t="s">
        <v>7565</v>
      </c>
      <c r="AD593" s="21">
        <v>1</v>
      </c>
    </row>
    <row r="594" spans="1:30" x14ac:dyDescent="0.3">
      <c r="A594" s="18" t="str">
        <f t="shared" ref="A594:B594" si="616">IF(AND(ISNUMBER(SEARCH("Yes",C594)),ISNUMBER(SEARCH("Yes",E594)),ISNUMBER(SEARCH("Yes",G594)),ISNUMBER(SEARCH("Yes",I594))),"Yes","No")</f>
        <v>No</v>
      </c>
      <c r="B594" s="18" t="str">
        <f t="shared" si="616"/>
        <v>No</v>
      </c>
      <c r="C594" s="15" t="str">
        <f t="shared" si="527"/>
        <v>No</v>
      </c>
      <c r="D594" s="18" t="str">
        <f t="shared" si="528"/>
        <v>No</v>
      </c>
      <c r="E594" s="18" t="str">
        <f t="shared" si="529"/>
        <v>No</v>
      </c>
      <c r="F594" s="18" t="str">
        <f t="shared" si="530"/>
        <v>No</v>
      </c>
      <c r="G594" s="18" t="str">
        <f t="shared" si="531"/>
        <v>No</v>
      </c>
      <c r="H594" s="18" t="str">
        <f t="shared" si="532"/>
        <v>No</v>
      </c>
      <c r="I594" s="18" t="str">
        <f t="shared" si="533"/>
        <v>Yes</v>
      </c>
      <c r="J594" s="18" t="str">
        <f t="shared" si="534"/>
        <v>Yes</v>
      </c>
      <c r="K594" s="21">
        <v>592</v>
      </c>
      <c r="L594" s="5" t="s">
        <v>1396</v>
      </c>
      <c r="M594" s="5" t="s">
        <v>1397</v>
      </c>
      <c r="N594" s="5" t="s">
        <v>2266</v>
      </c>
      <c r="O594" s="5" t="s">
        <v>149</v>
      </c>
      <c r="P594" s="5" t="s">
        <v>2420</v>
      </c>
      <c r="Q594" s="32" t="s">
        <v>4421</v>
      </c>
      <c r="R594" s="21">
        <v>1</v>
      </c>
      <c r="S594" s="33"/>
      <c r="T594" s="33"/>
      <c r="U594" s="33"/>
      <c r="V594" s="33"/>
      <c r="W594" s="33"/>
      <c r="X594" s="33"/>
      <c r="Y594" s="33"/>
      <c r="Z594" s="33"/>
      <c r="AA594" s="5" t="s">
        <v>21</v>
      </c>
      <c r="AB594" s="5" t="s">
        <v>7566</v>
      </c>
      <c r="AC594" s="32" t="s">
        <v>7567</v>
      </c>
      <c r="AD594" s="21">
        <v>1</v>
      </c>
    </row>
    <row r="595" spans="1:30" x14ac:dyDescent="0.3">
      <c r="A595" s="18" t="str">
        <f t="shared" ref="A595:B595" si="617">IF(AND(ISNUMBER(SEARCH("Yes",C595)),ISNUMBER(SEARCH("Yes",E595)),ISNUMBER(SEARCH("Yes",G595)),ISNUMBER(SEARCH("Yes",I595))),"Yes","No")</f>
        <v>Yes</v>
      </c>
      <c r="B595" s="18" t="str">
        <f t="shared" si="617"/>
        <v>Yes</v>
      </c>
      <c r="C595" s="15" t="str">
        <f t="shared" si="527"/>
        <v>Yes</v>
      </c>
      <c r="D595" s="18" t="str">
        <f t="shared" si="528"/>
        <v>Yes</v>
      </c>
      <c r="E595" s="18" t="str">
        <f t="shared" si="529"/>
        <v>Yes</v>
      </c>
      <c r="F595" s="18" t="str">
        <f t="shared" si="530"/>
        <v>Yes</v>
      </c>
      <c r="G595" s="18" t="str">
        <f t="shared" si="531"/>
        <v>Yes</v>
      </c>
      <c r="H595" s="18" t="str">
        <f t="shared" si="532"/>
        <v>Yes</v>
      </c>
      <c r="I595" s="18" t="str">
        <f t="shared" si="533"/>
        <v>Yes</v>
      </c>
      <c r="J595" s="18" t="str">
        <f t="shared" si="534"/>
        <v>Yes</v>
      </c>
      <c r="K595" s="21">
        <v>593</v>
      </c>
      <c r="L595" s="5" t="s">
        <v>67</v>
      </c>
      <c r="M595" s="5" t="s">
        <v>92</v>
      </c>
      <c r="N595" s="5" t="s">
        <v>2266</v>
      </c>
      <c r="O595" s="5" t="s">
        <v>21</v>
      </c>
      <c r="P595" s="5" t="s">
        <v>4026</v>
      </c>
      <c r="Q595" s="32" t="s">
        <v>7568</v>
      </c>
      <c r="R595" s="21">
        <v>1</v>
      </c>
      <c r="S595" s="5" t="s">
        <v>21</v>
      </c>
      <c r="T595" s="5" t="s">
        <v>4424</v>
      </c>
      <c r="U595" s="32" t="s">
        <v>4425</v>
      </c>
      <c r="V595" s="21">
        <v>1</v>
      </c>
      <c r="W595" s="5" t="s">
        <v>21</v>
      </c>
      <c r="X595" s="5" t="s">
        <v>7569</v>
      </c>
      <c r="Y595" s="32" t="s">
        <v>7570</v>
      </c>
      <c r="Z595" s="21">
        <v>1</v>
      </c>
      <c r="AA595" s="5" t="s">
        <v>2269</v>
      </c>
      <c r="AB595" s="5" t="s">
        <v>7571</v>
      </c>
      <c r="AC595" s="32" t="s">
        <v>4429</v>
      </c>
      <c r="AD595" s="21">
        <v>1</v>
      </c>
    </row>
    <row r="596" spans="1:30" x14ac:dyDescent="0.3">
      <c r="A596" s="18" t="str">
        <f t="shared" ref="A596:B596" si="618">IF(AND(ISNUMBER(SEARCH("Yes",C596)),ISNUMBER(SEARCH("Yes",E596)),ISNUMBER(SEARCH("Yes",G596)),ISNUMBER(SEARCH("Yes",I596))),"Yes","No")</f>
        <v>No</v>
      </c>
      <c r="B596" s="18" t="str">
        <f t="shared" si="618"/>
        <v>No</v>
      </c>
      <c r="C596" s="15" t="str">
        <f t="shared" si="527"/>
        <v>No</v>
      </c>
      <c r="D596" s="18" t="str">
        <f t="shared" si="528"/>
        <v>No</v>
      </c>
      <c r="E596" s="18" t="str">
        <f t="shared" si="529"/>
        <v>No</v>
      </c>
      <c r="F596" s="18" t="str">
        <f t="shared" si="530"/>
        <v>No</v>
      </c>
      <c r="G596" s="18" t="str">
        <f t="shared" si="531"/>
        <v>No</v>
      </c>
      <c r="H596" s="18" t="str">
        <f t="shared" si="532"/>
        <v>No</v>
      </c>
      <c r="I596" s="18" t="str">
        <f t="shared" si="533"/>
        <v>Yes</v>
      </c>
      <c r="J596" s="18" t="str">
        <f t="shared" si="534"/>
        <v>Yes</v>
      </c>
      <c r="K596" s="21">
        <v>594</v>
      </c>
      <c r="L596" s="5" t="s">
        <v>1398</v>
      </c>
      <c r="M596" s="5" t="s">
        <v>1399</v>
      </c>
      <c r="N596" s="5" t="s">
        <v>2266</v>
      </c>
      <c r="O596" s="5" t="s">
        <v>149</v>
      </c>
      <c r="P596" s="5" t="s">
        <v>4430</v>
      </c>
      <c r="Q596" s="32" t="s">
        <v>4431</v>
      </c>
      <c r="R596" s="21">
        <v>1</v>
      </c>
      <c r="S596" s="33"/>
      <c r="T596" s="33"/>
      <c r="U596" s="33"/>
      <c r="V596" s="33"/>
      <c r="W596" s="33"/>
      <c r="X596" s="33"/>
      <c r="Y596" s="33"/>
      <c r="Z596" s="33"/>
      <c r="AA596" s="5" t="s">
        <v>21</v>
      </c>
      <c r="AB596" s="5" t="s">
        <v>7572</v>
      </c>
      <c r="AC596" s="32" t="s">
        <v>7573</v>
      </c>
      <c r="AD596" s="21">
        <v>1</v>
      </c>
    </row>
    <row r="597" spans="1:30" x14ac:dyDescent="0.3">
      <c r="A597" s="18" t="str">
        <f t="shared" ref="A597:B597" si="619">IF(AND(ISNUMBER(SEARCH("Yes",C597)),ISNUMBER(SEARCH("Yes",E597)),ISNUMBER(SEARCH("Yes",G597)),ISNUMBER(SEARCH("Yes",I597))),"Yes","No")</f>
        <v>No</v>
      </c>
      <c r="B597" s="18" t="str">
        <f t="shared" si="619"/>
        <v>No</v>
      </c>
      <c r="C597" s="15" t="str">
        <f t="shared" si="527"/>
        <v>No</v>
      </c>
      <c r="D597" s="18" t="str">
        <f t="shared" si="528"/>
        <v>No</v>
      </c>
      <c r="E597" s="18" t="str">
        <f t="shared" si="529"/>
        <v>No</v>
      </c>
      <c r="F597" s="18" t="str">
        <f t="shared" si="530"/>
        <v>No</v>
      </c>
      <c r="G597" s="18" t="str">
        <f t="shared" si="531"/>
        <v>No</v>
      </c>
      <c r="H597" s="18" t="str">
        <f t="shared" si="532"/>
        <v>No</v>
      </c>
      <c r="I597" s="18" t="str">
        <f t="shared" si="533"/>
        <v>Yes</v>
      </c>
      <c r="J597" s="18" t="str">
        <f t="shared" si="534"/>
        <v>Yes</v>
      </c>
      <c r="K597" s="21">
        <v>595</v>
      </c>
      <c r="L597" s="5" t="s">
        <v>1400</v>
      </c>
      <c r="M597" s="5" t="s">
        <v>1401</v>
      </c>
      <c r="N597" s="5" t="s">
        <v>2266</v>
      </c>
      <c r="O597" s="5" t="s">
        <v>149</v>
      </c>
      <c r="P597" s="5" t="s">
        <v>7574</v>
      </c>
      <c r="Q597" s="32" t="s">
        <v>7575</v>
      </c>
      <c r="R597" s="21">
        <v>1</v>
      </c>
      <c r="S597" s="33"/>
      <c r="T597" s="33"/>
      <c r="U597" s="33"/>
      <c r="V597" s="33"/>
      <c r="W597" s="33"/>
      <c r="X597" s="33"/>
      <c r="Y597" s="33"/>
      <c r="Z597" s="33"/>
      <c r="AA597" s="5" t="s">
        <v>2269</v>
      </c>
      <c r="AB597" s="5" t="s">
        <v>3083</v>
      </c>
      <c r="AC597" s="32" t="s">
        <v>3084</v>
      </c>
      <c r="AD597" s="21">
        <v>1</v>
      </c>
    </row>
    <row r="598" spans="1:30" x14ac:dyDescent="0.3">
      <c r="A598" s="18" t="str">
        <f t="shared" ref="A598:B598" si="620">IF(AND(ISNUMBER(SEARCH("Yes",C598)),ISNUMBER(SEARCH("Yes",E598)),ISNUMBER(SEARCH("Yes",G598)),ISNUMBER(SEARCH("Yes",I598))),"Yes","No")</f>
        <v>No</v>
      </c>
      <c r="B598" s="18" t="str">
        <f t="shared" si="620"/>
        <v>No</v>
      </c>
      <c r="C598" s="15" t="str">
        <f t="shared" si="527"/>
        <v>No</v>
      </c>
      <c r="D598" s="18" t="str">
        <f t="shared" si="528"/>
        <v>No</v>
      </c>
      <c r="E598" s="18" t="str">
        <f t="shared" si="529"/>
        <v>No</v>
      </c>
      <c r="F598" s="18" t="str">
        <f t="shared" si="530"/>
        <v>No</v>
      </c>
      <c r="G598" s="18" t="str">
        <f t="shared" si="531"/>
        <v>No</v>
      </c>
      <c r="H598" s="18" t="str">
        <f t="shared" si="532"/>
        <v>No</v>
      </c>
      <c r="I598" s="18" t="str">
        <f t="shared" si="533"/>
        <v>Yes</v>
      </c>
      <c r="J598" s="18" t="str">
        <f t="shared" si="534"/>
        <v>Yes</v>
      </c>
      <c r="K598" s="21">
        <v>596</v>
      </c>
      <c r="L598" s="5" t="s">
        <v>1402</v>
      </c>
      <c r="M598" s="5" t="s">
        <v>1403</v>
      </c>
      <c r="N598" s="5" t="s">
        <v>2266</v>
      </c>
      <c r="O598" s="5" t="s">
        <v>149</v>
      </c>
      <c r="P598" s="5" t="s">
        <v>2394</v>
      </c>
      <c r="Q598" s="32" t="s">
        <v>4432</v>
      </c>
      <c r="R598" s="21">
        <v>1</v>
      </c>
      <c r="S598" s="33"/>
      <c r="T598" s="33"/>
      <c r="U598" s="33"/>
      <c r="V598" s="33"/>
      <c r="W598" s="33"/>
      <c r="X598" s="33"/>
      <c r="Y598" s="33"/>
      <c r="Z598" s="33"/>
      <c r="AA598" s="5" t="s">
        <v>21</v>
      </c>
      <c r="AB598" s="5" t="s">
        <v>5570</v>
      </c>
      <c r="AC598" s="32" t="s">
        <v>7576</v>
      </c>
      <c r="AD598" s="21">
        <v>1</v>
      </c>
    </row>
    <row r="599" spans="1:30" x14ac:dyDescent="0.3">
      <c r="A599" s="18" t="str">
        <f t="shared" ref="A599:B599" si="621">IF(AND(ISNUMBER(SEARCH("Yes",C599)),ISNUMBER(SEARCH("Yes",E599)),ISNUMBER(SEARCH("Yes",G599)),ISNUMBER(SEARCH("Yes",I599))),"Yes","No")</f>
        <v>No</v>
      </c>
      <c r="B599" s="18" t="str">
        <f t="shared" si="621"/>
        <v>No</v>
      </c>
      <c r="C599" s="15" t="str">
        <f t="shared" si="527"/>
        <v>No</v>
      </c>
      <c r="D599" s="18" t="str">
        <f t="shared" si="528"/>
        <v>No</v>
      </c>
      <c r="E599" s="18" t="str">
        <f t="shared" si="529"/>
        <v>No</v>
      </c>
      <c r="F599" s="18" t="str">
        <f t="shared" si="530"/>
        <v>No</v>
      </c>
      <c r="G599" s="18" t="str">
        <f t="shared" si="531"/>
        <v>No</v>
      </c>
      <c r="H599" s="18" t="str">
        <f t="shared" si="532"/>
        <v>No</v>
      </c>
      <c r="I599" s="18" t="str">
        <f t="shared" si="533"/>
        <v>Yes</v>
      </c>
      <c r="J599" s="18" t="str">
        <f t="shared" si="534"/>
        <v>Yes</v>
      </c>
      <c r="K599" s="21">
        <v>597</v>
      </c>
      <c r="L599" s="5" t="s">
        <v>1404</v>
      </c>
      <c r="M599" s="5" t="s">
        <v>1405</v>
      </c>
      <c r="N599" s="5" t="s">
        <v>2266</v>
      </c>
      <c r="O599" s="5" t="s">
        <v>149</v>
      </c>
      <c r="P599" s="5" t="s">
        <v>2763</v>
      </c>
      <c r="Q599" s="32" t="s">
        <v>7577</v>
      </c>
      <c r="R599" s="21">
        <v>1</v>
      </c>
      <c r="S599" s="33"/>
      <c r="T599" s="33"/>
      <c r="U599" s="33"/>
      <c r="V599" s="33"/>
      <c r="W599" s="33"/>
      <c r="X599" s="33"/>
      <c r="Y599" s="33"/>
      <c r="Z599" s="33"/>
      <c r="AA599" s="5" t="s">
        <v>2269</v>
      </c>
      <c r="AB599" s="5" t="s">
        <v>4436</v>
      </c>
      <c r="AC599" s="32" t="s">
        <v>4437</v>
      </c>
      <c r="AD599" s="21">
        <v>1</v>
      </c>
    </row>
    <row r="600" spans="1:30" x14ac:dyDescent="0.3">
      <c r="A600" s="18" t="str">
        <f t="shared" ref="A600:B600" si="622">IF(AND(ISNUMBER(SEARCH("Yes",C600)),ISNUMBER(SEARCH("Yes",E600)),ISNUMBER(SEARCH("Yes",G600)),ISNUMBER(SEARCH("Yes",I600))),"Yes","No")</f>
        <v>No</v>
      </c>
      <c r="B600" s="18" t="str">
        <f t="shared" si="622"/>
        <v>No</v>
      </c>
      <c r="C600" s="15" t="str">
        <f t="shared" si="527"/>
        <v>No</v>
      </c>
      <c r="D600" s="18" t="str">
        <f t="shared" si="528"/>
        <v>No</v>
      </c>
      <c r="E600" s="18" t="str">
        <f t="shared" si="529"/>
        <v>No</v>
      </c>
      <c r="F600" s="18" t="str">
        <f t="shared" si="530"/>
        <v>No</v>
      </c>
      <c r="G600" s="18" t="str">
        <f t="shared" si="531"/>
        <v>No</v>
      </c>
      <c r="H600" s="18" t="str">
        <f t="shared" si="532"/>
        <v>No</v>
      </c>
      <c r="I600" s="18" t="str">
        <f t="shared" si="533"/>
        <v>Yes</v>
      </c>
      <c r="J600" s="18" t="str">
        <f t="shared" si="534"/>
        <v>Yes</v>
      </c>
      <c r="K600" s="21">
        <v>598</v>
      </c>
      <c r="L600" s="5" t="s">
        <v>1406</v>
      </c>
      <c r="M600" s="5" t="s">
        <v>1407</v>
      </c>
      <c r="N600" s="5" t="s">
        <v>2266</v>
      </c>
      <c r="O600" s="5" t="s">
        <v>149</v>
      </c>
      <c r="P600" s="5" t="s">
        <v>2408</v>
      </c>
      <c r="Q600" s="32" t="s">
        <v>7578</v>
      </c>
      <c r="R600" s="21">
        <v>1</v>
      </c>
      <c r="S600" s="33"/>
      <c r="T600" s="33"/>
      <c r="U600" s="33"/>
      <c r="V600" s="33"/>
      <c r="W600" s="33"/>
      <c r="X600" s="33"/>
      <c r="Y600" s="33"/>
      <c r="Z600" s="33"/>
      <c r="AA600" s="5" t="s">
        <v>21</v>
      </c>
      <c r="AB600" s="5" t="s">
        <v>7579</v>
      </c>
      <c r="AC600" s="32" t="s">
        <v>7580</v>
      </c>
      <c r="AD600" s="21">
        <v>1</v>
      </c>
    </row>
    <row r="601" spans="1:30" x14ac:dyDescent="0.3">
      <c r="A601" s="18" t="str">
        <f t="shared" ref="A601:B601" si="623">IF(AND(ISNUMBER(SEARCH("Yes",C601)),ISNUMBER(SEARCH("Yes",E601)),ISNUMBER(SEARCH("Yes",G601)),ISNUMBER(SEARCH("Yes",I601))),"Yes","No")</f>
        <v>No</v>
      </c>
      <c r="B601" s="18" t="str">
        <f t="shared" si="623"/>
        <v>No</v>
      </c>
      <c r="C601" s="15" t="str">
        <f t="shared" si="527"/>
        <v>No</v>
      </c>
      <c r="D601" s="18" t="str">
        <f t="shared" si="528"/>
        <v>No</v>
      </c>
      <c r="E601" s="18" t="str">
        <f t="shared" si="529"/>
        <v>No</v>
      </c>
      <c r="F601" s="18" t="str">
        <f t="shared" si="530"/>
        <v>No</v>
      </c>
      <c r="G601" s="18" t="str">
        <f t="shared" si="531"/>
        <v>No</v>
      </c>
      <c r="H601" s="18" t="str">
        <f t="shared" si="532"/>
        <v>No</v>
      </c>
      <c r="I601" s="18" t="str">
        <f t="shared" si="533"/>
        <v>Yes</v>
      </c>
      <c r="J601" s="18" t="str">
        <f t="shared" si="534"/>
        <v>Yes</v>
      </c>
      <c r="K601" s="21">
        <v>599</v>
      </c>
      <c r="L601" s="5" t="s">
        <v>1408</v>
      </c>
      <c r="M601" s="5" t="s">
        <v>1409</v>
      </c>
      <c r="N601" s="5" t="s">
        <v>2266</v>
      </c>
      <c r="O601" s="5" t="s">
        <v>149</v>
      </c>
      <c r="P601" s="5" t="s">
        <v>7335</v>
      </c>
      <c r="Q601" s="32" t="s">
        <v>7581</v>
      </c>
      <c r="R601" s="21">
        <v>1</v>
      </c>
      <c r="S601" s="33"/>
      <c r="T601" s="33"/>
      <c r="U601" s="33"/>
      <c r="V601" s="33"/>
      <c r="W601" s="33"/>
      <c r="X601" s="33"/>
      <c r="Y601" s="33"/>
      <c r="Z601" s="33"/>
      <c r="AA601" s="5" t="s">
        <v>21</v>
      </c>
      <c r="AB601" s="5" t="s">
        <v>7582</v>
      </c>
      <c r="AC601" s="32" t="s">
        <v>2693</v>
      </c>
      <c r="AD601" s="21">
        <v>1</v>
      </c>
    </row>
    <row r="602" spans="1:30" x14ac:dyDescent="0.3">
      <c r="A602" s="18" t="str">
        <f t="shared" ref="A602:B602" si="624">IF(AND(ISNUMBER(SEARCH("Yes",C602)),ISNUMBER(SEARCH("Yes",E602)),ISNUMBER(SEARCH("Yes",G602)),ISNUMBER(SEARCH("Yes",I602))),"Yes","No")</f>
        <v>No</v>
      </c>
      <c r="B602" s="18" t="str">
        <f t="shared" si="624"/>
        <v>No</v>
      </c>
      <c r="C602" s="15" t="str">
        <f t="shared" si="527"/>
        <v>No</v>
      </c>
      <c r="D602" s="18" t="str">
        <f t="shared" si="528"/>
        <v>No</v>
      </c>
      <c r="E602" s="18" t="str">
        <f t="shared" si="529"/>
        <v>No</v>
      </c>
      <c r="F602" s="18" t="str">
        <f t="shared" si="530"/>
        <v>No</v>
      </c>
      <c r="G602" s="18" t="str">
        <f t="shared" si="531"/>
        <v>No</v>
      </c>
      <c r="H602" s="18" t="str">
        <f t="shared" si="532"/>
        <v>No</v>
      </c>
      <c r="I602" s="18" t="str">
        <f t="shared" si="533"/>
        <v>Yes</v>
      </c>
      <c r="J602" s="18" t="str">
        <f t="shared" si="534"/>
        <v>Yes</v>
      </c>
      <c r="K602" s="21">
        <v>600</v>
      </c>
      <c r="L602" s="5" t="s">
        <v>1410</v>
      </c>
      <c r="M602" s="5" t="s">
        <v>1411</v>
      </c>
      <c r="N602" s="5" t="s">
        <v>2266</v>
      </c>
      <c r="O602" s="5" t="s">
        <v>149</v>
      </c>
      <c r="P602" s="5" t="s">
        <v>2371</v>
      </c>
      <c r="Q602" s="32" t="s">
        <v>4445</v>
      </c>
      <c r="R602" s="21">
        <v>1</v>
      </c>
      <c r="S602" s="33"/>
      <c r="T602" s="33"/>
      <c r="U602" s="33"/>
      <c r="V602" s="33"/>
      <c r="W602" s="33"/>
      <c r="X602" s="33"/>
      <c r="Y602" s="33"/>
      <c r="Z602" s="33"/>
      <c r="AA602" s="5" t="s">
        <v>2269</v>
      </c>
      <c r="AB602" s="5" t="s">
        <v>6850</v>
      </c>
      <c r="AC602" s="32" t="s">
        <v>4446</v>
      </c>
      <c r="AD602" s="21">
        <v>1</v>
      </c>
    </row>
    <row r="603" spans="1:30" x14ac:dyDescent="0.3">
      <c r="A603" s="18" t="str">
        <f t="shared" ref="A603:B603" si="625">IF(AND(ISNUMBER(SEARCH("Yes",C603)),ISNUMBER(SEARCH("Yes",E603)),ISNUMBER(SEARCH("Yes",G603)),ISNUMBER(SEARCH("Yes",I603))),"Yes","No")</f>
        <v>Yes</v>
      </c>
      <c r="B603" s="18" t="str">
        <f t="shared" si="625"/>
        <v>No</v>
      </c>
      <c r="C603" s="15" t="str">
        <f t="shared" si="527"/>
        <v>Yes</v>
      </c>
      <c r="D603" s="18" t="str">
        <f t="shared" si="528"/>
        <v>No</v>
      </c>
      <c r="E603" s="18" t="str">
        <f t="shared" si="529"/>
        <v>Yes</v>
      </c>
      <c r="F603" s="18" t="str">
        <f t="shared" si="530"/>
        <v>Yes</v>
      </c>
      <c r="G603" s="18" t="str">
        <f t="shared" si="531"/>
        <v>Yes</v>
      </c>
      <c r="H603" s="18" t="str">
        <f t="shared" si="532"/>
        <v>Yes</v>
      </c>
      <c r="I603" s="18" t="str">
        <f t="shared" si="533"/>
        <v>Yes</v>
      </c>
      <c r="J603" s="18" t="str">
        <f t="shared" si="534"/>
        <v>Yes</v>
      </c>
      <c r="K603" s="21">
        <v>601</v>
      </c>
      <c r="L603" s="5" t="s">
        <v>272</v>
      </c>
      <c r="M603" s="5" t="s">
        <v>273</v>
      </c>
      <c r="N603" s="5" t="s">
        <v>2266</v>
      </c>
      <c r="O603" s="5" t="s">
        <v>149</v>
      </c>
      <c r="P603" s="5" t="s">
        <v>7583</v>
      </c>
      <c r="Q603" s="32" t="s">
        <v>7584</v>
      </c>
      <c r="R603" s="21">
        <v>1</v>
      </c>
      <c r="S603" s="5" t="s">
        <v>21</v>
      </c>
      <c r="T603" s="5" t="s">
        <v>7585</v>
      </c>
      <c r="U603" s="32" t="s">
        <v>7586</v>
      </c>
      <c r="V603" s="21">
        <v>1</v>
      </c>
      <c r="W603" s="5" t="s">
        <v>21</v>
      </c>
      <c r="X603" s="5" t="s">
        <v>7587</v>
      </c>
      <c r="Y603" s="32" t="s">
        <v>7588</v>
      </c>
      <c r="Z603" s="21">
        <v>1</v>
      </c>
      <c r="AA603" s="5" t="s">
        <v>2269</v>
      </c>
      <c r="AB603" s="5" t="s">
        <v>7589</v>
      </c>
      <c r="AC603" s="32" t="s">
        <v>7590</v>
      </c>
      <c r="AD603" s="21">
        <v>1</v>
      </c>
    </row>
    <row r="604" spans="1:30" x14ac:dyDescent="0.3">
      <c r="A604" s="18" t="str">
        <f t="shared" ref="A604:B604" si="626">IF(AND(ISNUMBER(SEARCH("Yes",C604)),ISNUMBER(SEARCH("Yes",E604)),ISNUMBER(SEARCH("Yes",G604)),ISNUMBER(SEARCH("Yes",I604))),"Yes","No")</f>
        <v>No</v>
      </c>
      <c r="B604" s="18" t="str">
        <f t="shared" si="626"/>
        <v>No</v>
      </c>
      <c r="C604" s="15" t="str">
        <f t="shared" si="527"/>
        <v>No</v>
      </c>
      <c r="D604" s="18" t="str">
        <f t="shared" si="528"/>
        <v>No</v>
      </c>
      <c r="E604" s="18" t="str">
        <f t="shared" si="529"/>
        <v>No</v>
      </c>
      <c r="F604" s="18" t="str">
        <f t="shared" si="530"/>
        <v>No</v>
      </c>
      <c r="G604" s="18" t="str">
        <f t="shared" si="531"/>
        <v>No</v>
      </c>
      <c r="H604" s="18" t="str">
        <f t="shared" si="532"/>
        <v>No</v>
      </c>
      <c r="I604" s="18" t="str">
        <f t="shared" si="533"/>
        <v>Yes</v>
      </c>
      <c r="J604" s="18" t="str">
        <f t="shared" si="534"/>
        <v>Yes</v>
      </c>
      <c r="K604" s="21">
        <v>602</v>
      </c>
      <c r="L604" s="5" t="s">
        <v>1412</v>
      </c>
      <c r="M604" s="5" t="s">
        <v>1413</v>
      </c>
      <c r="N604" s="5" t="s">
        <v>2266</v>
      </c>
      <c r="O604" s="5" t="s">
        <v>149</v>
      </c>
      <c r="P604" s="5" t="s">
        <v>2386</v>
      </c>
      <c r="Q604" s="32" t="s">
        <v>2762</v>
      </c>
      <c r="R604" s="21">
        <v>1</v>
      </c>
      <c r="S604" s="33"/>
      <c r="T604" s="33"/>
      <c r="U604" s="33"/>
      <c r="V604" s="33"/>
      <c r="W604" s="33"/>
      <c r="X604" s="33"/>
      <c r="Y604" s="33"/>
      <c r="Z604" s="33"/>
      <c r="AA604" s="5" t="s">
        <v>2269</v>
      </c>
      <c r="AB604" s="5" t="s">
        <v>4454</v>
      </c>
      <c r="AC604" s="32" t="s">
        <v>4455</v>
      </c>
      <c r="AD604" s="21">
        <v>1</v>
      </c>
    </row>
    <row r="605" spans="1:30" x14ac:dyDescent="0.3">
      <c r="A605" s="18" t="str">
        <f t="shared" ref="A605:B605" si="627">IF(AND(ISNUMBER(SEARCH("Yes",C605)),ISNUMBER(SEARCH("Yes",E605)),ISNUMBER(SEARCH("Yes",G605)),ISNUMBER(SEARCH("Yes",I605))),"Yes","No")</f>
        <v>No</v>
      </c>
      <c r="B605" s="18" t="str">
        <f t="shared" si="627"/>
        <v>Yes</v>
      </c>
      <c r="C605" s="15" t="str">
        <f t="shared" si="527"/>
        <v>Yes</v>
      </c>
      <c r="D605" s="18" t="str">
        <f t="shared" si="528"/>
        <v>Yes</v>
      </c>
      <c r="E605" s="18" t="str">
        <f t="shared" si="529"/>
        <v>Yes</v>
      </c>
      <c r="F605" s="18" t="str">
        <f t="shared" si="530"/>
        <v>Yes</v>
      </c>
      <c r="G605" s="18" t="str">
        <f t="shared" si="531"/>
        <v>No</v>
      </c>
      <c r="H605" s="18" t="str">
        <f t="shared" si="532"/>
        <v>Yes</v>
      </c>
      <c r="I605" s="18" t="str">
        <f t="shared" si="533"/>
        <v>Yes</v>
      </c>
      <c r="J605" s="18" t="str">
        <f t="shared" si="534"/>
        <v>Yes</v>
      </c>
      <c r="K605" s="21">
        <v>603</v>
      </c>
      <c r="L605" s="5" t="s">
        <v>341</v>
      </c>
      <c r="M605" s="5" t="s">
        <v>342</v>
      </c>
      <c r="N605" s="5" t="s">
        <v>2266</v>
      </c>
      <c r="O605" s="5" t="s">
        <v>2269</v>
      </c>
      <c r="P605" s="5" t="s">
        <v>7591</v>
      </c>
      <c r="Q605" s="32" t="s">
        <v>7592</v>
      </c>
      <c r="R605" s="21">
        <v>1</v>
      </c>
      <c r="S605" s="5" t="s">
        <v>21</v>
      </c>
      <c r="T605" s="5" t="s">
        <v>7593</v>
      </c>
      <c r="U605" s="32" t="s">
        <v>7594</v>
      </c>
      <c r="V605" s="21">
        <v>1</v>
      </c>
      <c r="W605" s="5" t="s">
        <v>2269</v>
      </c>
      <c r="X605" s="5" t="s">
        <v>4459</v>
      </c>
      <c r="Y605" s="32" t="s">
        <v>4460</v>
      </c>
      <c r="Z605" s="21">
        <v>1</v>
      </c>
      <c r="AA605" s="5" t="s">
        <v>21</v>
      </c>
      <c r="AB605" s="5" t="s">
        <v>7595</v>
      </c>
      <c r="AC605" s="32" t="s">
        <v>7596</v>
      </c>
      <c r="AD605" s="21">
        <v>1</v>
      </c>
    </row>
    <row r="606" spans="1:30" x14ac:dyDescent="0.3">
      <c r="A606" s="18" t="str">
        <f t="shared" ref="A606:B606" si="628">IF(AND(ISNUMBER(SEARCH("Yes",C606)),ISNUMBER(SEARCH("Yes",E606)),ISNUMBER(SEARCH("Yes",G606)),ISNUMBER(SEARCH("Yes",I606))),"Yes","No")</f>
        <v>No</v>
      </c>
      <c r="B606" s="18" t="str">
        <f t="shared" si="628"/>
        <v>No</v>
      </c>
      <c r="C606" s="15" t="str">
        <f t="shared" si="527"/>
        <v>No</v>
      </c>
      <c r="D606" s="18" t="str">
        <f t="shared" si="528"/>
        <v>No</v>
      </c>
      <c r="E606" s="18" t="str">
        <f t="shared" si="529"/>
        <v>No</v>
      </c>
      <c r="F606" s="18" t="str">
        <f t="shared" si="530"/>
        <v>No</v>
      </c>
      <c r="G606" s="18" t="str">
        <f t="shared" si="531"/>
        <v>No</v>
      </c>
      <c r="H606" s="18" t="str">
        <f t="shared" si="532"/>
        <v>No</v>
      </c>
      <c r="I606" s="18" t="str">
        <f t="shared" si="533"/>
        <v>Yes</v>
      </c>
      <c r="J606" s="18" t="str">
        <f t="shared" si="534"/>
        <v>Yes</v>
      </c>
      <c r="K606" s="21">
        <v>604</v>
      </c>
      <c r="L606" s="5" t="s">
        <v>1414</v>
      </c>
      <c r="M606" s="5" t="s">
        <v>1415</v>
      </c>
      <c r="N606" s="5" t="s">
        <v>2266</v>
      </c>
      <c r="O606" s="5" t="s">
        <v>149</v>
      </c>
      <c r="P606" s="5" t="s">
        <v>7597</v>
      </c>
      <c r="Q606" s="32" t="s">
        <v>7598</v>
      </c>
      <c r="R606" s="21">
        <v>1</v>
      </c>
      <c r="S606" s="33"/>
      <c r="T606" s="33"/>
      <c r="U606" s="33"/>
      <c r="V606" s="33"/>
      <c r="W606" s="33"/>
      <c r="X606" s="33"/>
      <c r="Y606" s="33"/>
      <c r="Z606" s="33"/>
      <c r="AA606" s="5" t="s">
        <v>2269</v>
      </c>
      <c r="AB606" s="5" t="s">
        <v>4464</v>
      </c>
      <c r="AC606" s="32" t="s">
        <v>7599</v>
      </c>
      <c r="AD606" s="21">
        <v>1</v>
      </c>
    </row>
    <row r="607" spans="1:30" x14ac:dyDescent="0.3">
      <c r="A607" s="18" t="str">
        <f t="shared" ref="A607:B607" si="629">IF(AND(ISNUMBER(SEARCH("Yes",C607)),ISNUMBER(SEARCH("Yes",E607)),ISNUMBER(SEARCH("Yes",G607)),ISNUMBER(SEARCH("Yes",I607))),"Yes","No")</f>
        <v>Yes</v>
      </c>
      <c r="B607" s="18" t="str">
        <f t="shared" si="629"/>
        <v>Yes</v>
      </c>
      <c r="C607" s="15" t="str">
        <f t="shared" si="527"/>
        <v>Yes</v>
      </c>
      <c r="D607" s="18" t="str">
        <f t="shared" si="528"/>
        <v>Yes</v>
      </c>
      <c r="E607" s="18" t="str">
        <f t="shared" si="529"/>
        <v>Yes</v>
      </c>
      <c r="F607" s="18" t="str">
        <f t="shared" si="530"/>
        <v>Yes</v>
      </c>
      <c r="G607" s="18" t="str">
        <f t="shared" si="531"/>
        <v>Yes</v>
      </c>
      <c r="H607" s="18" t="str">
        <f t="shared" si="532"/>
        <v>Yes</v>
      </c>
      <c r="I607" s="18" t="str">
        <f t="shared" si="533"/>
        <v>Yes</v>
      </c>
      <c r="J607" s="18" t="str">
        <f t="shared" si="534"/>
        <v>Yes</v>
      </c>
      <c r="K607" s="21">
        <v>605</v>
      </c>
      <c r="L607" s="5" t="s">
        <v>93</v>
      </c>
      <c r="M607" s="5" t="s">
        <v>94</v>
      </c>
      <c r="N607" s="5" t="s">
        <v>2266</v>
      </c>
      <c r="O607" s="5" t="s">
        <v>21</v>
      </c>
      <c r="P607" s="5" t="s">
        <v>7600</v>
      </c>
      <c r="Q607" s="32" t="s">
        <v>7601</v>
      </c>
      <c r="R607" s="21">
        <v>1</v>
      </c>
      <c r="S607" s="5" t="s">
        <v>21</v>
      </c>
      <c r="T607" s="5" t="s">
        <v>7602</v>
      </c>
      <c r="U607" s="32" t="s">
        <v>7603</v>
      </c>
      <c r="V607" s="21">
        <v>1</v>
      </c>
      <c r="W607" s="5" t="s">
        <v>21</v>
      </c>
      <c r="X607" s="5" t="s">
        <v>7604</v>
      </c>
      <c r="Y607" s="32" t="s">
        <v>7605</v>
      </c>
      <c r="Z607" s="21">
        <v>1</v>
      </c>
      <c r="AA607" s="5" t="s">
        <v>2269</v>
      </c>
      <c r="AB607" s="5" t="s">
        <v>2381</v>
      </c>
      <c r="AC607" s="32" t="s">
        <v>2682</v>
      </c>
      <c r="AD607" s="21">
        <v>1</v>
      </c>
    </row>
    <row r="608" spans="1:30" x14ac:dyDescent="0.3">
      <c r="A608" s="18" t="str">
        <f t="shared" ref="A608:B608" si="630">IF(AND(ISNUMBER(SEARCH("Yes",C608)),ISNUMBER(SEARCH("Yes",E608)),ISNUMBER(SEARCH("Yes",G608)),ISNUMBER(SEARCH("Yes",I608))),"Yes","No")</f>
        <v>No</v>
      </c>
      <c r="B608" s="18" t="str">
        <f t="shared" si="630"/>
        <v>No</v>
      </c>
      <c r="C608" s="15" t="str">
        <f t="shared" si="527"/>
        <v>No</v>
      </c>
      <c r="D608" s="18" t="str">
        <f t="shared" si="528"/>
        <v>No</v>
      </c>
      <c r="E608" s="18" t="str">
        <f t="shared" si="529"/>
        <v>No</v>
      </c>
      <c r="F608" s="18" t="str">
        <f t="shared" si="530"/>
        <v>No</v>
      </c>
      <c r="G608" s="18" t="str">
        <f t="shared" si="531"/>
        <v>No</v>
      </c>
      <c r="H608" s="18" t="str">
        <f t="shared" si="532"/>
        <v>No</v>
      </c>
      <c r="I608" s="18" t="str">
        <f t="shared" si="533"/>
        <v>Yes</v>
      </c>
      <c r="J608" s="18" t="str">
        <f t="shared" si="534"/>
        <v>Yes</v>
      </c>
      <c r="K608" s="21">
        <v>606</v>
      </c>
      <c r="L608" s="5" t="s">
        <v>1416</v>
      </c>
      <c r="M608" s="5" t="s">
        <v>1417</v>
      </c>
      <c r="N608" s="5" t="s">
        <v>2266</v>
      </c>
      <c r="O608" s="5" t="s">
        <v>149</v>
      </c>
      <c r="P608" s="5" t="s">
        <v>4472</v>
      </c>
      <c r="Q608" s="32" t="s">
        <v>4473</v>
      </c>
      <c r="R608" s="21">
        <v>1</v>
      </c>
      <c r="S608" s="33"/>
      <c r="T608" s="33"/>
      <c r="U608" s="33"/>
      <c r="V608" s="33"/>
      <c r="W608" s="33"/>
      <c r="X608" s="33"/>
      <c r="Y608" s="33"/>
      <c r="Z608" s="33"/>
      <c r="AA608" s="5" t="s">
        <v>2269</v>
      </c>
      <c r="AB608" s="5" t="s">
        <v>2432</v>
      </c>
      <c r="AC608" s="32" t="s">
        <v>7216</v>
      </c>
      <c r="AD608" s="21">
        <v>1</v>
      </c>
    </row>
    <row r="609" spans="1:30" x14ac:dyDescent="0.3">
      <c r="A609" s="18" t="str">
        <f t="shared" ref="A609:B609" si="631">IF(AND(ISNUMBER(SEARCH("Yes",C609)),ISNUMBER(SEARCH("Yes",E609)),ISNUMBER(SEARCH("Yes",G609)),ISNUMBER(SEARCH("Yes",I609))),"Yes","No")</f>
        <v>No</v>
      </c>
      <c r="B609" s="18" t="str">
        <f t="shared" si="631"/>
        <v>No</v>
      </c>
      <c r="C609" s="15" t="str">
        <f t="shared" si="527"/>
        <v>No</v>
      </c>
      <c r="D609" s="18" t="str">
        <f t="shared" si="528"/>
        <v>No</v>
      </c>
      <c r="E609" s="18" t="str">
        <f t="shared" si="529"/>
        <v>No</v>
      </c>
      <c r="F609" s="18" t="str">
        <f t="shared" si="530"/>
        <v>No</v>
      </c>
      <c r="G609" s="18" t="str">
        <f t="shared" si="531"/>
        <v>No</v>
      </c>
      <c r="H609" s="18" t="str">
        <f t="shared" si="532"/>
        <v>No</v>
      </c>
      <c r="I609" s="18" t="str">
        <f t="shared" si="533"/>
        <v>Yes</v>
      </c>
      <c r="J609" s="18" t="str">
        <f t="shared" si="534"/>
        <v>Yes</v>
      </c>
      <c r="K609" s="21">
        <v>607</v>
      </c>
      <c r="L609" s="5" t="s">
        <v>1418</v>
      </c>
      <c r="M609" s="5" t="s">
        <v>1419</v>
      </c>
      <c r="N609" s="5" t="s">
        <v>2266</v>
      </c>
      <c r="O609" s="5" t="s">
        <v>149</v>
      </c>
      <c r="P609" s="5" t="s">
        <v>2623</v>
      </c>
      <c r="Q609" s="32" t="s">
        <v>3782</v>
      </c>
      <c r="R609" s="21">
        <v>1</v>
      </c>
      <c r="S609" s="33"/>
      <c r="T609" s="33"/>
      <c r="U609" s="33"/>
      <c r="V609" s="33"/>
      <c r="W609" s="33"/>
      <c r="X609" s="33"/>
      <c r="Y609" s="33"/>
      <c r="Z609" s="33"/>
      <c r="AA609" s="5" t="s">
        <v>2269</v>
      </c>
      <c r="AB609" s="5" t="s">
        <v>4476</v>
      </c>
      <c r="AC609" s="32" t="s">
        <v>5313</v>
      </c>
      <c r="AD609" s="21">
        <v>1</v>
      </c>
    </row>
    <row r="610" spans="1:30" x14ac:dyDescent="0.3">
      <c r="A610" s="18" t="str">
        <f t="shared" ref="A610:B610" si="632">IF(AND(ISNUMBER(SEARCH("Yes",C610)),ISNUMBER(SEARCH("Yes",E610)),ISNUMBER(SEARCH("Yes",G610)),ISNUMBER(SEARCH("Yes",I610))),"Yes","No")</f>
        <v>No</v>
      </c>
      <c r="B610" s="18" t="str">
        <f t="shared" si="632"/>
        <v>No</v>
      </c>
      <c r="C610" s="15" t="str">
        <f t="shared" si="527"/>
        <v>No</v>
      </c>
      <c r="D610" s="18" t="str">
        <f t="shared" si="528"/>
        <v>No</v>
      </c>
      <c r="E610" s="18" t="str">
        <f t="shared" si="529"/>
        <v>No</v>
      </c>
      <c r="F610" s="18" t="str">
        <f t="shared" si="530"/>
        <v>No</v>
      </c>
      <c r="G610" s="18" t="str">
        <f t="shared" si="531"/>
        <v>No</v>
      </c>
      <c r="H610" s="18" t="str">
        <f t="shared" si="532"/>
        <v>No</v>
      </c>
      <c r="I610" s="18" t="str">
        <f t="shared" si="533"/>
        <v>Yes</v>
      </c>
      <c r="J610" s="18" t="str">
        <f t="shared" si="534"/>
        <v>Yes</v>
      </c>
      <c r="K610" s="21">
        <v>608</v>
      </c>
      <c r="L610" s="5" t="s">
        <v>1420</v>
      </c>
      <c r="M610" s="5" t="s">
        <v>1421</v>
      </c>
      <c r="N610" s="5" t="s">
        <v>2266</v>
      </c>
      <c r="O610" s="5" t="s">
        <v>149</v>
      </c>
      <c r="P610" s="5" t="s">
        <v>4478</v>
      </c>
      <c r="Q610" s="32" t="s">
        <v>4479</v>
      </c>
      <c r="R610" s="21">
        <v>1</v>
      </c>
      <c r="S610" s="33"/>
      <c r="T610" s="33"/>
      <c r="U610" s="33"/>
      <c r="V610" s="33"/>
      <c r="W610" s="33"/>
      <c r="X610" s="33"/>
      <c r="Y610" s="33"/>
      <c r="Z610" s="33"/>
      <c r="AA610" s="5" t="s">
        <v>2269</v>
      </c>
      <c r="AB610" s="5" t="s">
        <v>6717</v>
      </c>
      <c r="AC610" s="32" t="s">
        <v>6718</v>
      </c>
      <c r="AD610" s="21">
        <v>1</v>
      </c>
    </row>
    <row r="611" spans="1:30" x14ac:dyDescent="0.3">
      <c r="A611" s="18" t="str">
        <f t="shared" ref="A611:B611" si="633">IF(AND(ISNUMBER(SEARCH("Yes",C611)),ISNUMBER(SEARCH("Yes",E611)),ISNUMBER(SEARCH("Yes",G611)),ISNUMBER(SEARCH("Yes",I611))),"Yes","No")</f>
        <v>No</v>
      </c>
      <c r="B611" s="18" t="str">
        <f t="shared" si="633"/>
        <v>No</v>
      </c>
      <c r="C611" s="15" t="str">
        <f t="shared" si="527"/>
        <v>No</v>
      </c>
      <c r="D611" s="18" t="str">
        <f t="shared" si="528"/>
        <v>No</v>
      </c>
      <c r="E611" s="18" t="str">
        <f t="shared" si="529"/>
        <v>No</v>
      </c>
      <c r="F611" s="18" t="str">
        <f t="shared" si="530"/>
        <v>No</v>
      </c>
      <c r="G611" s="18" t="str">
        <f t="shared" si="531"/>
        <v>No</v>
      </c>
      <c r="H611" s="18" t="str">
        <f t="shared" si="532"/>
        <v>No</v>
      </c>
      <c r="I611" s="18" t="str">
        <f t="shared" si="533"/>
        <v>Yes</v>
      </c>
      <c r="J611" s="18" t="str">
        <f t="shared" si="534"/>
        <v>Yes</v>
      </c>
      <c r="K611" s="21">
        <v>609</v>
      </c>
      <c r="L611" s="5" t="s">
        <v>1422</v>
      </c>
      <c r="M611" s="5" t="s">
        <v>1423</v>
      </c>
      <c r="N611" s="5" t="s">
        <v>2266</v>
      </c>
      <c r="O611" s="5" t="s">
        <v>149</v>
      </c>
      <c r="P611" s="5" t="s">
        <v>2492</v>
      </c>
      <c r="Q611" s="32" t="s">
        <v>4482</v>
      </c>
      <c r="R611" s="21">
        <v>1</v>
      </c>
      <c r="S611" s="33"/>
      <c r="T611" s="33"/>
      <c r="U611" s="33"/>
      <c r="V611" s="33"/>
      <c r="W611" s="33"/>
      <c r="X611" s="33"/>
      <c r="Y611" s="33"/>
      <c r="Z611" s="33"/>
      <c r="AA611" s="5" t="s">
        <v>2269</v>
      </c>
      <c r="AB611" s="5" t="s">
        <v>4483</v>
      </c>
      <c r="AC611" s="32" t="s">
        <v>4484</v>
      </c>
      <c r="AD611" s="21">
        <v>1</v>
      </c>
    </row>
    <row r="612" spans="1:30" x14ac:dyDescent="0.3">
      <c r="A612" s="18" t="str">
        <f t="shared" ref="A612:B612" si="634">IF(AND(ISNUMBER(SEARCH("Yes",C612)),ISNUMBER(SEARCH("Yes",E612)),ISNUMBER(SEARCH("Yes",G612)),ISNUMBER(SEARCH("Yes",I612))),"Yes","No")</f>
        <v>No</v>
      </c>
      <c r="B612" s="18" t="str">
        <f t="shared" si="634"/>
        <v>No</v>
      </c>
      <c r="C612" s="15" t="str">
        <f t="shared" si="527"/>
        <v>No</v>
      </c>
      <c r="D612" s="18" t="str">
        <f t="shared" si="528"/>
        <v>No</v>
      </c>
      <c r="E612" s="18" t="str">
        <f t="shared" si="529"/>
        <v>No</v>
      </c>
      <c r="F612" s="18" t="str">
        <f t="shared" si="530"/>
        <v>No</v>
      </c>
      <c r="G612" s="18" t="str">
        <f t="shared" si="531"/>
        <v>No</v>
      </c>
      <c r="H612" s="18" t="str">
        <f t="shared" si="532"/>
        <v>No</v>
      </c>
      <c r="I612" s="18" t="str">
        <f t="shared" si="533"/>
        <v>Yes</v>
      </c>
      <c r="J612" s="18" t="str">
        <f t="shared" si="534"/>
        <v>Yes</v>
      </c>
      <c r="K612" s="21">
        <v>610</v>
      </c>
      <c r="L612" s="5" t="s">
        <v>1424</v>
      </c>
      <c r="M612" s="5" t="s">
        <v>1425</v>
      </c>
      <c r="N612" s="5" t="s">
        <v>2266</v>
      </c>
      <c r="O612" s="5" t="s">
        <v>149</v>
      </c>
      <c r="P612" s="5" t="s">
        <v>2276</v>
      </c>
      <c r="Q612" s="32" t="s">
        <v>7606</v>
      </c>
      <c r="R612" s="21">
        <v>1</v>
      </c>
      <c r="S612" s="33"/>
      <c r="T612" s="33"/>
      <c r="U612" s="33"/>
      <c r="V612" s="33"/>
      <c r="W612" s="33"/>
      <c r="X612" s="33"/>
      <c r="Y612" s="33"/>
      <c r="Z612" s="33"/>
      <c r="AA612" s="5" t="s">
        <v>2269</v>
      </c>
      <c r="AB612" s="5" t="s">
        <v>2381</v>
      </c>
      <c r="AC612" s="32" t="s">
        <v>2430</v>
      </c>
      <c r="AD612" s="21">
        <v>1</v>
      </c>
    </row>
    <row r="613" spans="1:30" x14ac:dyDescent="0.3">
      <c r="A613" s="18" t="str">
        <f t="shared" ref="A613:B613" si="635">IF(AND(ISNUMBER(SEARCH("Yes",C613)),ISNUMBER(SEARCH("Yes",E613)),ISNUMBER(SEARCH("Yes",G613)),ISNUMBER(SEARCH("Yes",I613))),"Yes","No")</f>
        <v>Yes</v>
      </c>
      <c r="B613" s="18" t="str">
        <f t="shared" si="635"/>
        <v>Yes</v>
      </c>
      <c r="C613" s="15" t="str">
        <f t="shared" si="527"/>
        <v>Yes</v>
      </c>
      <c r="D613" s="18" t="str">
        <f t="shared" si="528"/>
        <v>Yes</v>
      </c>
      <c r="E613" s="18" t="str">
        <f t="shared" si="529"/>
        <v>Yes</v>
      </c>
      <c r="F613" s="18" t="str">
        <f t="shared" si="530"/>
        <v>Yes</v>
      </c>
      <c r="G613" s="18" t="str">
        <f t="shared" si="531"/>
        <v>Yes</v>
      </c>
      <c r="H613" s="18" t="str">
        <f t="shared" si="532"/>
        <v>Yes</v>
      </c>
      <c r="I613" s="18" t="str">
        <f t="shared" si="533"/>
        <v>Yes</v>
      </c>
      <c r="J613" s="18" t="str">
        <f t="shared" si="534"/>
        <v>Yes</v>
      </c>
      <c r="K613" s="21">
        <v>611</v>
      </c>
      <c r="L613" s="5" t="s">
        <v>246</v>
      </c>
      <c r="M613" s="5" t="s">
        <v>247</v>
      </c>
      <c r="N613" s="5" t="s">
        <v>2266</v>
      </c>
      <c r="O613" s="5" t="s">
        <v>2269</v>
      </c>
      <c r="P613" s="5" t="s">
        <v>7607</v>
      </c>
      <c r="Q613" s="32" t="s">
        <v>7608</v>
      </c>
      <c r="R613" s="21">
        <v>1</v>
      </c>
      <c r="S613" s="5" t="s">
        <v>2269</v>
      </c>
      <c r="T613" s="5" t="s">
        <v>7609</v>
      </c>
      <c r="U613" s="32" t="s">
        <v>7610</v>
      </c>
      <c r="V613" s="21">
        <v>1</v>
      </c>
      <c r="W613" s="5" t="s">
        <v>21</v>
      </c>
      <c r="X613" s="5" t="s">
        <v>7611</v>
      </c>
      <c r="Y613" s="32" t="s">
        <v>7612</v>
      </c>
      <c r="Z613" s="21">
        <v>1</v>
      </c>
      <c r="AA613" s="5" t="s">
        <v>2269</v>
      </c>
      <c r="AB613" s="5" t="s">
        <v>2282</v>
      </c>
      <c r="AC613" s="32" t="s">
        <v>2283</v>
      </c>
      <c r="AD613" s="21">
        <v>1</v>
      </c>
    </row>
    <row r="614" spans="1:30" x14ac:dyDescent="0.3">
      <c r="A614" s="18" t="str">
        <f t="shared" ref="A614:B614" si="636">IF(AND(ISNUMBER(SEARCH("Yes",C614)),ISNUMBER(SEARCH("Yes",E614)),ISNUMBER(SEARCH("Yes",G614)),ISNUMBER(SEARCH("Yes",I614))),"Yes","No")</f>
        <v>No</v>
      </c>
      <c r="B614" s="18" t="str">
        <f t="shared" si="636"/>
        <v>No</v>
      </c>
      <c r="C614" s="15" t="str">
        <f t="shared" si="527"/>
        <v>No</v>
      </c>
      <c r="D614" s="18" t="str">
        <f t="shared" si="528"/>
        <v>No</v>
      </c>
      <c r="E614" s="18" t="str">
        <f t="shared" si="529"/>
        <v>No</v>
      </c>
      <c r="F614" s="18" t="str">
        <f t="shared" si="530"/>
        <v>No</v>
      </c>
      <c r="G614" s="18" t="str">
        <f t="shared" si="531"/>
        <v>No</v>
      </c>
      <c r="H614" s="18" t="str">
        <f t="shared" si="532"/>
        <v>No</v>
      </c>
      <c r="I614" s="18" t="str">
        <f t="shared" si="533"/>
        <v>Yes</v>
      </c>
      <c r="J614" s="18" t="str">
        <f t="shared" si="534"/>
        <v>No</v>
      </c>
      <c r="K614" s="21">
        <v>612</v>
      </c>
      <c r="L614" s="5" t="s">
        <v>1426</v>
      </c>
      <c r="M614" s="5" t="s">
        <v>1427</v>
      </c>
      <c r="N614" s="5" t="s">
        <v>2266</v>
      </c>
      <c r="O614" s="5" t="s">
        <v>149</v>
      </c>
      <c r="P614" s="5" t="s">
        <v>3014</v>
      </c>
      <c r="Q614" s="32" t="s">
        <v>4491</v>
      </c>
      <c r="R614" s="21">
        <v>1</v>
      </c>
      <c r="S614" s="33"/>
      <c r="T614" s="33"/>
      <c r="U614" s="33"/>
      <c r="V614" s="33"/>
      <c r="W614" s="33"/>
      <c r="X614" s="33"/>
      <c r="Y614" s="33"/>
      <c r="Z614" s="33"/>
      <c r="AA614" s="5" t="s">
        <v>149</v>
      </c>
      <c r="AB614" s="5" t="s">
        <v>2890</v>
      </c>
      <c r="AC614" s="32" t="s">
        <v>7613</v>
      </c>
      <c r="AD614" s="21">
        <v>1</v>
      </c>
    </row>
    <row r="615" spans="1:30" x14ac:dyDescent="0.3">
      <c r="A615" s="18" t="str">
        <f t="shared" ref="A615:B615" si="637">IF(AND(ISNUMBER(SEARCH("Yes",C615)),ISNUMBER(SEARCH("Yes",E615)),ISNUMBER(SEARCH("Yes",G615)),ISNUMBER(SEARCH("Yes",I615))),"Yes","No")</f>
        <v>No</v>
      </c>
      <c r="B615" s="18" t="str">
        <f t="shared" si="637"/>
        <v>No</v>
      </c>
      <c r="C615" s="15" t="str">
        <f t="shared" si="527"/>
        <v>No</v>
      </c>
      <c r="D615" s="18" t="str">
        <f t="shared" si="528"/>
        <v>No</v>
      </c>
      <c r="E615" s="18" t="str">
        <f t="shared" si="529"/>
        <v>No</v>
      </c>
      <c r="F615" s="18" t="str">
        <f t="shared" si="530"/>
        <v>No</v>
      </c>
      <c r="G615" s="18" t="str">
        <f t="shared" si="531"/>
        <v>No</v>
      </c>
      <c r="H615" s="18" t="str">
        <f t="shared" si="532"/>
        <v>No</v>
      </c>
      <c r="I615" s="18" t="str">
        <f t="shared" si="533"/>
        <v>Yes</v>
      </c>
      <c r="J615" s="18" t="str">
        <f t="shared" si="534"/>
        <v>Yes</v>
      </c>
      <c r="K615" s="21">
        <v>613</v>
      </c>
      <c r="L615" s="5" t="s">
        <v>1428</v>
      </c>
      <c r="M615" s="5" t="s">
        <v>1429</v>
      </c>
      <c r="N615" s="5" t="s">
        <v>2266</v>
      </c>
      <c r="O615" s="5" t="s">
        <v>149</v>
      </c>
      <c r="P615" s="5" t="s">
        <v>7614</v>
      </c>
      <c r="Q615" s="32" t="s">
        <v>7615</v>
      </c>
      <c r="R615" s="21">
        <v>1</v>
      </c>
      <c r="S615" s="33"/>
      <c r="T615" s="33"/>
      <c r="U615" s="33"/>
      <c r="V615" s="33"/>
      <c r="W615" s="33"/>
      <c r="X615" s="33"/>
      <c r="Y615" s="33"/>
      <c r="Z615" s="33"/>
      <c r="AA615" s="5" t="s">
        <v>21</v>
      </c>
      <c r="AB615" s="5" t="s">
        <v>4019</v>
      </c>
      <c r="AC615" s="32" t="s">
        <v>4020</v>
      </c>
      <c r="AD615" s="21">
        <v>1</v>
      </c>
    </row>
    <row r="616" spans="1:30" x14ac:dyDescent="0.3">
      <c r="A616" s="18" t="str">
        <f t="shared" ref="A616:B616" si="638">IF(AND(ISNUMBER(SEARCH("Yes",C616)),ISNUMBER(SEARCH("Yes",E616)),ISNUMBER(SEARCH("Yes",G616)),ISNUMBER(SEARCH("Yes",I616))),"Yes","No")</f>
        <v>Yes</v>
      </c>
      <c r="B616" s="18" t="str">
        <f t="shared" si="638"/>
        <v>Yes</v>
      </c>
      <c r="C616" s="15" t="str">
        <f t="shared" si="527"/>
        <v>Yes</v>
      </c>
      <c r="D616" s="18" t="str">
        <f t="shared" si="528"/>
        <v>Yes</v>
      </c>
      <c r="E616" s="18" t="str">
        <f t="shared" si="529"/>
        <v>Yes</v>
      </c>
      <c r="F616" s="18" t="str">
        <f t="shared" si="530"/>
        <v>Yes</v>
      </c>
      <c r="G616" s="18" t="str">
        <f t="shared" si="531"/>
        <v>Yes</v>
      </c>
      <c r="H616" s="18" t="str">
        <f t="shared" si="532"/>
        <v>Yes</v>
      </c>
      <c r="I616" s="18" t="str">
        <f t="shared" si="533"/>
        <v>Yes</v>
      </c>
      <c r="J616" s="18" t="str">
        <f t="shared" si="534"/>
        <v>Yes</v>
      </c>
      <c r="K616" s="21">
        <v>614</v>
      </c>
      <c r="L616" s="5" t="s">
        <v>72</v>
      </c>
      <c r="M616" s="5" t="s">
        <v>95</v>
      </c>
      <c r="N616" s="5" t="s">
        <v>2266</v>
      </c>
      <c r="O616" s="5" t="s">
        <v>21</v>
      </c>
      <c r="P616" s="5" t="s">
        <v>4495</v>
      </c>
      <c r="Q616" s="32" t="s">
        <v>3034</v>
      </c>
      <c r="R616" s="21">
        <v>1</v>
      </c>
      <c r="S616" s="5" t="s">
        <v>21</v>
      </c>
      <c r="T616" s="5" t="s">
        <v>7616</v>
      </c>
      <c r="U616" s="32" t="s">
        <v>4498</v>
      </c>
      <c r="V616" s="21">
        <v>1</v>
      </c>
      <c r="W616" s="5" t="s">
        <v>21</v>
      </c>
      <c r="X616" s="5" t="s">
        <v>7617</v>
      </c>
      <c r="Y616" s="32" t="s">
        <v>4500</v>
      </c>
      <c r="Z616" s="21">
        <v>1</v>
      </c>
      <c r="AA616" s="5" t="s">
        <v>21</v>
      </c>
      <c r="AB616" s="5" t="s">
        <v>4501</v>
      </c>
      <c r="AC616" s="32" t="s">
        <v>4502</v>
      </c>
      <c r="AD616" s="21">
        <v>1</v>
      </c>
    </row>
    <row r="617" spans="1:30" x14ac:dyDescent="0.3">
      <c r="A617" s="18" t="str">
        <f t="shared" ref="A617:B617" si="639">IF(AND(ISNUMBER(SEARCH("Yes",C617)),ISNUMBER(SEARCH("Yes",E617)),ISNUMBER(SEARCH("Yes",G617)),ISNUMBER(SEARCH("Yes",I617))),"Yes","No")</f>
        <v>No</v>
      </c>
      <c r="B617" s="18" t="str">
        <f t="shared" si="639"/>
        <v>No</v>
      </c>
      <c r="C617" s="15" t="str">
        <f t="shared" si="527"/>
        <v>No</v>
      </c>
      <c r="D617" s="18" t="str">
        <f t="shared" si="528"/>
        <v>No</v>
      </c>
      <c r="E617" s="18" t="str">
        <f t="shared" si="529"/>
        <v>No</v>
      </c>
      <c r="F617" s="18" t="str">
        <f t="shared" si="530"/>
        <v>No</v>
      </c>
      <c r="G617" s="18" t="str">
        <f t="shared" si="531"/>
        <v>No</v>
      </c>
      <c r="H617" s="18" t="str">
        <f t="shared" si="532"/>
        <v>No</v>
      </c>
      <c r="I617" s="18" t="str">
        <f t="shared" si="533"/>
        <v>Yes</v>
      </c>
      <c r="J617" s="18" t="str">
        <f t="shared" si="534"/>
        <v>Yes</v>
      </c>
      <c r="K617" s="21">
        <v>615</v>
      </c>
      <c r="L617" s="5" t="s">
        <v>1430</v>
      </c>
      <c r="M617" s="5" t="s">
        <v>1431</v>
      </c>
      <c r="N617" s="5" t="s">
        <v>2266</v>
      </c>
      <c r="O617" s="5" t="s">
        <v>149</v>
      </c>
      <c r="P617" s="5" t="s">
        <v>2608</v>
      </c>
      <c r="Q617" s="32" t="s">
        <v>7618</v>
      </c>
      <c r="R617" s="21">
        <v>1</v>
      </c>
      <c r="S617" s="33"/>
      <c r="T617" s="33"/>
      <c r="U617" s="33"/>
      <c r="V617" s="33"/>
      <c r="W617" s="33"/>
      <c r="X617" s="33"/>
      <c r="Y617" s="33"/>
      <c r="Z617" s="33"/>
      <c r="AA617" s="5" t="s">
        <v>2269</v>
      </c>
      <c r="AB617" s="5" t="s">
        <v>2345</v>
      </c>
      <c r="AC617" s="32" t="s">
        <v>2346</v>
      </c>
      <c r="AD617" s="21">
        <v>1</v>
      </c>
    </row>
    <row r="618" spans="1:30" x14ac:dyDescent="0.3">
      <c r="A618" s="18" t="str">
        <f t="shared" ref="A618:B618" si="640">IF(AND(ISNUMBER(SEARCH("Yes",C618)),ISNUMBER(SEARCH("Yes",E618)),ISNUMBER(SEARCH("Yes",G618)),ISNUMBER(SEARCH("Yes",I618))),"Yes","No")</f>
        <v>No</v>
      </c>
      <c r="B618" s="18" t="str">
        <f t="shared" si="640"/>
        <v>No</v>
      </c>
      <c r="C618" s="15" t="str">
        <f t="shared" si="527"/>
        <v>No</v>
      </c>
      <c r="D618" s="18" t="str">
        <f t="shared" si="528"/>
        <v>No</v>
      </c>
      <c r="E618" s="18" t="str">
        <f t="shared" si="529"/>
        <v>No</v>
      </c>
      <c r="F618" s="18" t="str">
        <f t="shared" si="530"/>
        <v>No</v>
      </c>
      <c r="G618" s="18" t="str">
        <f t="shared" si="531"/>
        <v>No</v>
      </c>
      <c r="H618" s="18" t="str">
        <f t="shared" si="532"/>
        <v>No</v>
      </c>
      <c r="I618" s="18" t="str">
        <f t="shared" si="533"/>
        <v>Yes</v>
      </c>
      <c r="J618" s="18" t="str">
        <f t="shared" si="534"/>
        <v>Yes</v>
      </c>
      <c r="K618" s="21">
        <v>616</v>
      </c>
      <c r="L618" s="5" t="s">
        <v>1432</v>
      </c>
      <c r="M618" s="5" t="s">
        <v>1433</v>
      </c>
      <c r="N618" s="5" t="s">
        <v>2266</v>
      </c>
      <c r="O618" s="5" t="s">
        <v>149</v>
      </c>
      <c r="P618" s="5" t="s">
        <v>7619</v>
      </c>
      <c r="Q618" s="32" t="s">
        <v>7620</v>
      </c>
      <c r="R618" s="21">
        <v>1</v>
      </c>
      <c r="S618" s="33"/>
      <c r="T618" s="33"/>
      <c r="U618" s="33"/>
      <c r="V618" s="33"/>
      <c r="W618" s="33"/>
      <c r="X618" s="33"/>
      <c r="Y618" s="33"/>
      <c r="Z618" s="33"/>
      <c r="AA618" s="5" t="s">
        <v>21</v>
      </c>
      <c r="AB618" s="5" t="s">
        <v>7621</v>
      </c>
      <c r="AC618" s="32" t="s">
        <v>7622</v>
      </c>
      <c r="AD618" s="21">
        <v>1</v>
      </c>
    </row>
    <row r="619" spans="1:30" x14ac:dyDescent="0.3">
      <c r="A619" s="18" t="str">
        <f t="shared" ref="A619:B619" si="641">IF(AND(ISNUMBER(SEARCH("Yes",C619)),ISNUMBER(SEARCH("Yes",E619)),ISNUMBER(SEARCH("Yes",G619)),ISNUMBER(SEARCH("Yes",I619))),"Yes","No")</f>
        <v>No</v>
      </c>
      <c r="B619" s="18" t="str">
        <f t="shared" si="641"/>
        <v>No</v>
      </c>
      <c r="C619" s="15" t="str">
        <f t="shared" si="527"/>
        <v>No</v>
      </c>
      <c r="D619" s="18" t="str">
        <f t="shared" si="528"/>
        <v>No</v>
      </c>
      <c r="E619" s="18" t="str">
        <f t="shared" si="529"/>
        <v>No</v>
      </c>
      <c r="F619" s="18" t="str">
        <f t="shared" si="530"/>
        <v>No</v>
      </c>
      <c r="G619" s="18" t="str">
        <f t="shared" si="531"/>
        <v>No</v>
      </c>
      <c r="H619" s="18" t="str">
        <f t="shared" si="532"/>
        <v>No</v>
      </c>
      <c r="I619" s="18" t="str">
        <f t="shared" si="533"/>
        <v>Yes</v>
      </c>
      <c r="J619" s="18" t="str">
        <f t="shared" si="534"/>
        <v>Yes</v>
      </c>
      <c r="K619" s="21">
        <v>617</v>
      </c>
      <c r="L619" s="5" t="s">
        <v>1434</v>
      </c>
      <c r="M619" s="5" t="s">
        <v>1435</v>
      </c>
      <c r="N619" s="5" t="s">
        <v>2266</v>
      </c>
      <c r="O619" s="5" t="s">
        <v>149</v>
      </c>
      <c r="P619" s="5" t="s">
        <v>2390</v>
      </c>
      <c r="Q619" s="32" t="s">
        <v>7623</v>
      </c>
      <c r="R619" s="21">
        <v>1</v>
      </c>
      <c r="S619" s="33"/>
      <c r="T619" s="33"/>
      <c r="U619" s="33"/>
      <c r="V619" s="33"/>
      <c r="W619" s="33"/>
      <c r="X619" s="33"/>
      <c r="Y619" s="33"/>
      <c r="Z619" s="33"/>
      <c r="AA619" s="5" t="s">
        <v>21</v>
      </c>
      <c r="AB619" s="5" t="s">
        <v>7624</v>
      </c>
      <c r="AC619" s="32" t="s">
        <v>7625</v>
      </c>
      <c r="AD619" s="21">
        <v>1</v>
      </c>
    </row>
    <row r="620" spans="1:30" x14ac:dyDescent="0.3">
      <c r="A620" s="18" t="str">
        <f t="shared" ref="A620:B620" si="642">IF(AND(ISNUMBER(SEARCH("Yes",C620)),ISNUMBER(SEARCH("Yes",E620)),ISNUMBER(SEARCH("Yes",G620)),ISNUMBER(SEARCH("Yes",I620))),"Yes","No")</f>
        <v>No</v>
      </c>
      <c r="B620" s="18" t="str">
        <f t="shared" si="642"/>
        <v>No</v>
      </c>
      <c r="C620" s="15" t="str">
        <f t="shared" si="527"/>
        <v>No</v>
      </c>
      <c r="D620" s="18" t="str">
        <f t="shared" si="528"/>
        <v>No</v>
      </c>
      <c r="E620" s="18" t="str">
        <f t="shared" si="529"/>
        <v>No</v>
      </c>
      <c r="F620" s="18" t="str">
        <f t="shared" si="530"/>
        <v>No</v>
      </c>
      <c r="G620" s="18" t="str">
        <f t="shared" si="531"/>
        <v>No</v>
      </c>
      <c r="H620" s="18" t="str">
        <f t="shared" si="532"/>
        <v>No</v>
      </c>
      <c r="I620" s="18" t="str">
        <f t="shared" si="533"/>
        <v>Yes</v>
      </c>
      <c r="J620" s="18" t="str">
        <f t="shared" si="534"/>
        <v>Yes</v>
      </c>
      <c r="K620" s="21">
        <v>618</v>
      </c>
      <c r="L620" s="5" t="s">
        <v>1436</v>
      </c>
      <c r="M620" s="5" t="s">
        <v>1437</v>
      </c>
      <c r="N620" s="5" t="s">
        <v>2266</v>
      </c>
      <c r="O620" s="5" t="s">
        <v>149</v>
      </c>
      <c r="P620" s="5" t="s">
        <v>4510</v>
      </c>
      <c r="Q620" s="32" t="s">
        <v>4511</v>
      </c>
      <c r="R620" s="21">
        <v>1</v>
      </c>
      <c r="S620" s="33"/>
      <c r="T620" s="33"/>
      <c r="U620" s="33"/>
      <c r="V620" s="33"/>
      <c r="W620" s="33"/>
      <c r="X620" s="33"/>
      <c r="Y620" s="33"/>
      <c r="Z620" s="33"/>
      <c r="AA620" s="5" t="s">
        <v>2269</v>
      </c>
      <c r="AB620" s="5" t="s">
        <v>4512</v>
      </c>
      <c r="AC620" s="32" t="s">
        <v>4513</v>
      </c>
      <c r="AD620" s="21">
        <v>1</v>
      </c>
    </row>
    <row r="621" spans="1:30" x14ac:dyDescent="0.3">
      <c r="A621" s="18" t="str">
        <f t="shared" ref="A621:B621" si="643">IF(AND(ISNUMBER(SEARCH("Yes",C621)),ISNUMBER(SEARCH("Yes",E621)),ISNUMBER(SEARCH("Yes",G621)),ISNUMBER(SEARCH("Yes",I621))),"Yes","No")</f>
        <v>No</v>
      </c>
      <c r="B621" s="18" t="str">
        <f t="shared" si="643"/>
        <v>No</v>
      </c>
      <c r="C621" s="15" t="str">
        <f t="shared" si="527"/>
        <v>No</v>
      </c>
      <c r="D621" s="18" t="str">
        <f t="shared" si="528"/>
        <v>No</v>
      </c>
      <c r="E621" s="18" t="str">
        <f t="shared" si="529"/>
        <v>Yes</v>
      </c>
      <c r="F621" s="18" t="str">
        <f t="shared" si="530"/>
        <v>Yes</v>
      </c>
      <c r="G621" s="18" t="str">
        <f t="shared" si="531"/>
        <v>Yes</v>
      </c>
      <c r="H621" s="18" t="str">
        <f t="shared" si="532"/>
        <v>Yes</v>
      </c>
      <c r="I621" s="18" t="str">
        <f t="shared" si="533"/>
        <v>Yes</v>
      </c>
      <c r="J621" s="18" t="str">
        <f t="shared" si="534"/>
        <v>Yes</v>
      </c>
      <c r="K621" s="21">
        <v>619</v>
      </c>
      <c r="L621" s="5" t="s">
        <v>112</v>
      </c>
      <c r="M621" s="5" t="s">
        <v>283</v>
      </c>
      <c r="N621" s="5" t="s">
        <v>2266</v>
      </c>
      <c r="O621" s="5" t="s">
        <v>149</v>
      </c>
      <c r="P621" s="5" t="s">
        <v>7626</v>
      </c>
      <c r="Q621" s="32" t="s">
        <v>7627</v>
      </c>
      <c r="R621" s="21">
        <v>1</v>
      </c>
      <c r="S621" s="5" t="s">
        <v>21</v>
      </c>
      <c r="T621" s="5" t="s">
        <v>7628</v>
      </c>
      <c r="U621" s="32" t="s">
        <v>4517</v>
      </c>
      <c r="V621" s="21">
        <v>1</v>
      </c>
      <c r="W621" s="5" t="s">
        <v>21</v>
      </c>
      <c r="X621" s="5" t="s">
        <v>7629</v>
      </c>
      <c r="Y621" s="32" t="s">
        <v>7630</v>
      </c>
      <c r="Z621" s="21">
        <v>1</v>
      </c>
      <c r="AA621" s="5" t="s">
        <v>2269</v>
      </c>
      <c r="AB621" s="5" t="s">
        <v>7631</v>
      </c>
      <c r="AC621" s="32" t="s">
        <v>7632</v>
      </c>
      <c r="AD621" s="21">
        <v>1</v>
      </c>
    </row>
    <row r="622" spans="1:30" x14ac:dyDescent="0.3">
      <c r="A622" s="18" t="str">
        <f t="shared" ref="A622:B622" si="644">IF(AND(ISNUMBER(SEARCH("Yes",C622)),ISNUMBER(SEARCH("Yes",E622)),ISNUMBER(SEARCH("Yes",G622)),ISNUMBER(SEARCH("Yes",I622))),"Yes","No")</f>
        <v>No</v>
      </c>
      <c r="B622" s="18" t="str">
        <f t="shared" si="644"/>
        <v>No</v>
      </c>
      <c r="C622" s="15" t="str">
        <f t="shared" si="527"/>
        <v>No</v>
      </c>
      <c r="D622" s="18" t="str">
        <f t="shared" si="528"/>
        <v>No</v>
      </c>
      <c r="E622" s="18" t="str">
        <f t="shared" si="529"/>
        <v>No</v>
      </c>
      <c r="F622" s="18" t="str">
        <f t="shared" si="530"/>
        <v>No</v>
      </c>
      <c r="G622" s="18" t="str">
        <f t="shared" si="531"/>
        <v>No</v>
      </c>
      <c r="H622" s="18" t="str">
        <f t="shared" si="532"/>
        <v>No</v>
      </c>
      <c r="I622" s="18" t="str">
        <f t="shared" si="533"/>
        <v>Yes</v>
      </c>
      <c r="J622" s="18" t="str">
        <f t="shared" si="534"/>
        <v>Yes</v>
      </c>
      <c r="K622" s="21">
        <v>620</v>
      </c>
      <c r="L622" s="5" t="s">
        <v>1438</v>
      </c>
      <c r="M622" s="5" t="s">
        <v>1439</v>
      </c>
      <c r="N622" s="5" t="s">
        <v>2266</v>
      </c>
      <c r="O622" s="5" t="s">
        <v>149</v>
      </c>
      <c r="P622" s="5" t="s">
        <v>3763</v>
      </c>
      <c r="Q622" s="32" t="s">
        <v>2958</v>
      </c>
      <c r="R622" s="21">
        <v>1</v>
      </c>
      <c r="S622" s="33"/>
      <c r="T622" s="33"/>
      <c r="U622" s="33"/>
      <c r="V622" s="33"/>
      <c r="W622" s="33"/>
      <c r="X622" s="33"/>
      <c r="Y622" s="33"/>
      <c r="Z622" s="33"/>
      <c r="AA622" s="5" t="s">
        <v>2269</v>
      </c>
      <c r="AB622" s="5" t="s">
        <v>2294</v>
      </c>
      <c r="AC622" s="32" t="s">
        <v>7633</v>
      </c>
      <c r="AD622" s="21">
        <v>1</v>
      </c>
    </row>
    <row r="623" spans="1:30" x14ac:dyDescent="0.3">
      <c r="A623" s="18" t="str">
        <f t="shared" ref="A623:B623" si="645">IF(AND(ISNUMBER(SEARCH("Yes",C623)),ISNUMBER(SEARCH("Yes",E623)),ISNUMBER(SEARCH("Yes",G623)),ISNUMBER(SEARCH("Yes",I623))),"Yes","No")</f>
        <v>No</v>
      </c>
      <c r="B623" s="18" t="str">
        <f t="shared" si="645"/>
        <v>No</v>
      </c>
      <c r="C623" s="15" t="str">
        <f t="shared" si="527"/>
        <v>No</v>
      </c>
      <c r="D623" s="18" t="str">
        <f t="shared" si="528"/>
        <v>No</v>
      </c>
      <c r="E623" s="18" t="str">
        <f t="shared" si="529"/>
        <v>No</v>
      </c>
      <c r="F623" s="18" t="str">
        <f t="shared" si="530"/>
        <v>No</v>
      </c>
      <c r="G623" s="18" t="str">
        <f t="shared" si="531"/>
        <v>No</v>
      </c>
      <c r="H623" s="18" t="str">
        <f t="shared" si="532"/>
        <v>No</v>
      </c>
      <c r="I623" s="18" t="str">
        <f t="shared" si="533"/>
        <v>Yes</v>
      </c>
      <c r="J623" s="18" t="str">
        <f t="shared" si="534"/>
        <v>Yes</v>
      </c>
      <c r="K623" s="21">
        <v>621</v>
      </c>
      <c r="L623" s="5" t="s">
        <v>1440</v>
      </c>
      <c r="M623" s="5" t="s">
        <v>1441</v>
      </c>
      <c r="N623" s="5" t="s">
        <v>2266</v>
      </c>
      <c r="O623" s="5" t="s">
        <v>149</v>
      </c>
      <c r="P623" s="5" t="s">
        <v>7634</v>
      </c>
      <c r="Q623" s="32" t="s">
        <v>7635</v>
      </c>
      <c r="R623" s="21">
        <v>1</v>
      </c>
      <c r="S623" s="33"/>
      <c r="T623" s="33"/>
      <c r="U623" s="33"/>
      <c r="V623" s="33"/>
      <c r="W623" s="33"/>
      <c r="X623" s="33"/>
      <c r="Y623" s="33"/>
      <c r="Z623" s="33"/>
      <c r="AA623" s="5" t="s">
        <v>2269</v>
      </c>
      <c r="AB623" s="5" t="s">
        <v>4617</v>
      </c>
      <c r="AC623" s="32" t="s">
        <v>7636</v>
      </c>
      <c r="AD623" s="21">
        <v>1</v>
      </c>
    </row>
    <row r="624" spans="1:30" x14ac:dyDescent="0.3">
      <c r="A624" s="18" t="str">
        <f t="shared" ref="A624:B624" si="646">IF(AND(ISNUMBER(SEARCH("Yes",C624)),ISNUMBER(SEARCH("Yes",E624)),ISNUMBER(SEARCH("Yes",G624)),ISNUMBER(SEARCH("Yes",I624))),"Yes","No")</f>
        <v>No</v>
      </c>
      <c r="B624" s="18" t="str">
        <f t="shared" si="646"/>
        <v>No</v>
      </c>
      <c r="C624" s="15" t="str">
        <f t="shared" si="527"/>
        <v>No</v>
      </c>
      <c r="D624" s="18" t="str">
        <f t="shared" si="528"/>
        <v>No</v>
      </c>
      <c r="E624" s="18" t="str">
        <f t="shared" si="529"/>
        <v>No</v>
      </c>
      <c r="F624" s="18" t="str">
        <f t="shared" si="530"/>
        <v>No</v>
      </c>
      <c r="G624" s="18" t="str">
        <f t="shared" si="531"/>
        <v>No</v>
      </c>
      <c r="H624" s="18" t="str">
        <f t="shared" si="532"/>
        <v>No</v>
      </c>
      <c r="I624" s="18" t="str">
        <f t="shared" si="533"/>
        <v>Yes</v>
      </c>
      <c r="J624" s="18" t="str">
        <f t="shared" si="534"/>
        <v>Yes</v>
      </c>
      <c r="K624" s="21">
        <v>622</v>
      </c>
      <c r="L624" s="5" t="s">
        <v>1442</v>
      </c>
      <c r="M624" s="5" t="s">
        <v>1443</v>
      </c>
      <c r="N624" s="5" t="s">
        <v>2266</v>
      </c>
      <c r="O624" s="5" t="s">
        <v>149</v>
      </c>
      <c r="P624" s="5" t="s">
        <v>7637</v>
      </c>
      <c r="Q624" s="32" t="s">
        <v>7638</v>
      </c>
      <c r="R624" s="21">
        <v>1</v>
      </c>
      <c r="S624" s="33"/>
      <c r="T624" s="33"/>
      <c r="U624" s="33"/>
      <c r="V624" s="33"/>
      <c r="W624" s="33"/>
      <c r="X624" s="33"/>
      <c r="Y624" s="33"/>
      <c r="Z624" s="33"/>
      <c r="AA624" s="5" t="s">
        <v>21</v>
      </c>
      <c r="AB624" s="5" t="s">
        <v>7639</v>
      </c>
      <c r="AC624" s="32" t="s">
        <v>4131</v>
      </c>
      <c r="AD624" s="21">
        <v>1</v>
      </c>
    </row>
    <row r="625" spans="1:30" x14ac:dyDescent="0.3">
      <c r="A625" s="18" t="str">
        <f t="shared" ref="A625:B625" si="647">IF(AND(ISNUMBER(SEARCH("Yes",C625)),ISNUMBER(SEARCH("Yes",E625)),ISNUMBER(SEARCH("Yes",G625)),ISNUMBER(SEARCH("Yes",I625))),"Yes","No")</f>
        <v>No</v>
      </c>
      <c r="B625" s="18" t="str">
        <f t="shared" si="647"/>
        <v>No</v>
      </c>
      <c r="C625" s="15" t="str">
        <f t="shared" si="527"/>
        <v>No</v>
      </c>
      <c r="D625" s="18" t="str">
        <f t="shared" si="528"/>
        <v>No</v>
      </c>
      <c r="E625" s="18" t="str">
        <f t="shared" si="529"/>
        <v>No</v>
      </c>
      <c r="F625" s="18" t="str">
        <f t="shared" si="530"/>
        <v>No</v>
      </c>
      <c r="G625" s="18" t="str">
        <f t="shared" si="531"/>
        <v>No</v>
      </c>
      <c r="H625" s="18" t="str">
        <f t="shared" si="532"/>
        <v>No</v>
      </c>
      <c r="I625" s="18" t="str">
        <f t="shared" si="533"/>
        <v>Yes</v>
      </c>
      <c r="J625" s="18" t="str">
        <f t="shared" si="534"/>
        <v>Yes</v>
      </c>
      <c r="K625" s="21">
        <v>623</v>
      </c>
      <c r="L625" s="5" t="s">
        <v>1444</v>
      </c>
      <c r="M625" s="5" t="s">
        <v>1445</v>
      </c>
      <c r="N625" s="5" t="s">
        <v>2266</v>
      </c>
      <c r="O625" s="5" t="s">
        <v>149</v>
      </c>
      <c r="P625" s="5" t="s">
        <v>2292</v>
      </c>
      <c r="Q625" s="32" t="s">
        <v>7640</v>
      </c>
      <c r="R625" s="21">
        <v>1</v>
      </c>
      <c r="S625" s="33"/>
      <c r="T625" s="33"/>
      <c r="U625" s="33"/>
      <c r="V625" s="33"/>
      <c r="W625" s="33"/>
      <c r="X625" s="33"/>
      <c r="Y625" s="33"/>
      <c r="Z625" s="33"/>
      <c r="AA625" s="5" t="s">
        <v>2269</v>
      </c>
      <c r="AB625" s="5" t="s">
        <v>4532</v>
      </c>
      <c r="AC625" s="32" t="s">
        <v>4533</v>
      </c>
      <c r="AD625" s="21">
        <v>1</v>
      </c>
    </row>
    <row r="626" spans="1:30" x14ac:dyDescent="0.3">
      <c r="A626" s="18" t="str">
        <f t="shared" ref="A626:B626" si="648">IF(AND(ISNUMBER(SEARCH("Yes",C626)),ISNUMBER(SEARCH("Yes",E626)),ISNUMBER(SEARCH("Yes",G626)),ISNUMBER(SEARCH("Yes",I626))),"Yes","No")</f>
        <v>No</v>
      </c>
      <c r="B626" s="18" t="str">
        <f t="shared" si="648"/>
        <v>No</v>
      </c>
      <c r="C626" s="15" t="str">
        <f t="shared" si="527"/>
        <v>No</v>
      </c>
      <c r="D626" s="18" t="str">
        <f t="shared" si="528"/>
        <v>No</v>
      </c>
      <c r="E626" s="18" t="str">
        <f t="shared" si="529"/>
        <v>No</v>
      </c>
      <c r="F626" s="18" t="str">
        <f t="shared" si="530"/>
        <v>No</v>
      </c>
      <c r="G626" s="18" t="str">
        <f t="shared" si="531"/>
        <v>No</v>
      </c>
      <c r="H626" s="18" t="str">
        <f t="shared" si="532"/>
        <v>No</v>
      </c>
      <c r="I626" s="18" t="str">
        <f t="shared" si="533"/>
        <v>Yes</v>
      </c>
      <c r="J626" s="18" t="str">
        <f t="shared" si="534"/>
        <v>Yes</v>
      </c>
      <c r="K626" s="21">
        <v>624</v>
      </c>
      <c r="L626" s="5" t="s">
        <v>1446</v>
      </c>
      <c r="M626" s="5" t="s">
        <v>1447</v>
      </c>
      <c r="N626" s="5" t="s">
        <v>2266</v>
      </c>
      <c r="O626" s="5" t="s">
        <v>149</v>
      </c>
      <c r="P626" s="5" t="s">
        <v>2276</v>
      </c>
      <c r="Q626" s="32" t="s">
        <v>4534</v>
      </c>
      <c r="R626" s="21">
        <v>1</v>
      </c>
      <c r="S626" s="33"/>
      <c r="T626" s="33"/>
      <c r="U626" s="33"/>
      <c r="V626" s="33"/>
      <c r="W626" s="33"/>
      <c r="X626" s="33"/>
      <c r="Y626" s="33"/>
      <c r="Z626" s="33"/>
      <c r="AA626" s="5" t="s">
        <v>2269</v>
      </c>
      <c r="AB626" s="5" t="s">
        <v>3979</v>
      </c>
      <c r="AC626" s="32" t="s">
        <v>2435</v>
      </c>
      <c r="AD626" s="21">
        <v>1</v>
      </c>
    </row>
    <row r="627" spans="1:30" x14ac:dyDescent="0.3">
      <c r="A627" s="18" t="str">
        <f t="shared" ref="A627:B627" si="649">IF(AND(ISNUMBER(SEARCH("Yes",C627)),ISNUMBER(SEARCH("Yes",E627)),ISNUMBER(SEARCH("Yes",G627)),ISNUMBER(SEARCH("Yes",I627))),"Yes","No")</f>
        <v>Yes</v>
      </c>
      <c r="B627" s="18" t="str">
        <f t="shared" si="649"/>
        <v>Yes</v>
      </c>
      <c r="C627" s="15" t="str">
        <f t="shared" si="527"/>
        <v>Yes</v>
      </c>
      <c r="D627" s="18" t="str">
        <f t="shared" si="528"/>
        <v>Yes</v>
      </c>
      <c r="E627" s="18" t="str">
        <f t="shared" si="529"/>
        <v>Yes</v>
      </c>
      <c r="F627" s="18" t="str">
        <f t="shared" si="530"/>
        <v>Yes</v>
      </c>
      <c r="G627" s="18" t="str">
        <f t="shared" si="531"/>
        <v>Yes</v>
      </c>
      <c r="H627" s="18" t="str">
        <f t="shared" si="532"/>
        <v>Yes</v>
      </c>
      <c r="I627" s="18" t="str">
        <f t="shared" si="533"/>
        <v>Yes</v>
      </c>
      <c r="J627" s="18" t="str">
        <f t="shared" si="534"/>
        <v>Yes</v>
      </c>
      <c r="K627" s="21">
        <v>625</v>
      </c>
      <c r="L627" s="5" t="s">
        <v>146</v>
      </c>
      <c r="M627" s="5" t="s">
        <v>279</v>
      </c>
      <c r="N627" s="5" t="s">
        <v>2266</v>
      </c>
      <c r="O627" s="5" t="s">
        <v>2269</v>
      </c>
      <c r="P627" s="5" t="s">
        <v>7641</v>
      </c>
      <c r="Q627" s="32" t="s">
        <v>7642</v>
      </c>
      <c r="R627" s="21">
        <v>1</v>
      </c>
      <c r="S627" s="5" t="s">
        <v>21</v>
      </c>
      <c r="T627" s="5" t="s">
        <v>4537</v>
      </c>
      <c r="U627" s="32" t="s">
        <v>4538</v>
      </c>
      <c r="V627" s="21">
        <v>1</v>
      </c>
      <c r="W627" s="5" t="s">
        <v>2269</v>
      </c>
      <c r="X627" s="5" t="s">
        <v>4539</v>
      </c>
      <c r="Y627" s="32" t="s">
        <v>4540</v>
      </c>
      <c r="Z627" s="21">
        <v>1</v>
      </c>
      <c r="AA627" s="5" t="s">
        <v>21</v>
      </c>
      <c r="AB627" s="5" t="s">
        <v>7643</v>
      </c>
      <c r="AC627" s="32" t="s">
        <v>7644</v>
      </c>
      <c r="AD627" s="21">
        <v>1</v>
      </c>
    </row>
    <row r="628" spans="1:30" x14ac:dyDescent="0.3">
      <c r="A628" s="18" t="str">
        <f t="shared" ref="A628:B628" si="650">IF(AND(ISNUMBER(SEARCH("Yes",C628)),ISNUMBER(SEARCH("Yes",E628)),ISNUMBER(SEARCH("Yes",G628)),ISNUMBER(SEARCH("Yes",I628))),"Yes","No")</f>
        <v>No</v>
      </c>
      <c r="B628" s="18" t="str">
        <f t="shared" si="650"/>
        <v>No</v>
      </c>
      <c r="C628" s="15" t="str">
        <f t="shared" si="527"/>
        <v>No</v>
      </c>
      <c r="D628" s="18" t="str">
        <f t="shared" si="528"/>
        <v>No</v>
      </c>
      <c r="E628" s="18" t="str">
        <f t="shared" si="529"/>
        <v>No</v>
      </c>
      <c r="F628" s="18" t="str">
        <f t="shared" si="530"/>
        <v>No</v>
      </c>
      <c r="G628" s="18" t="str">
        <f t="shared" si="531"/>
        <v>No</v>
      </c>
      <c r="H628" s="18" t="str">
        <f t="shared" si="532"/>
        <v>No</v>
      </c>
      <c r="I628" s="18" t="str">
        <f t="shared" si="533"/>
        <v>Yes</v>
      </c>
      <c r="J628" s="18" t="str">
        <f t="shared" si="534"/>
        <v>Yes</v>
      </c>
      <c r="K628" s="21">
        <v>626</v>
      </c>
      <c r="L628" s="5" t="s">
        <v>1448</v>
      </c>
      <c r="M628" s="5" t="s">
        <v>1449</v>
      </c>
      <c r="N628" s="5" t="s">
        <v>2266</v>
      </c>
      <c r="O628" s="5" t="s">
        <v>149</v>
      </c>
      <c r="P628" s="5" t="s">
        <v>2626</v>
      </c>
      <c r="Q628" s="32" t="s">
        <v>4543</v>
      </c>
      <c r="R628" s="21">
        <v>1</v>
      </c>
      <c r="S628" s="33"/>
      <c r="T628" s="33"/>
      <c r="U628" s="33"/>
      <c r="V628" s="33"/>
      <c r="W628" s="33"/>
      <c r="X628" s="33"/>
      <c r="Y628" s="33"/>
      <c r="Z628" s="33"/>
      <c r="AA628" s="5" t="s">
        <v>2269</v>
      </c>
      <c r="AB628" s="5" t="s">
        <v>7645</v>
      </c>
      <c r="AC628" s="32" t="s">
        <v>7646</v>
      </c>
      <c r="AD628" s="21">
        <v>1</v>
      </c>
    </row>
    <row r="629" spans="1:30" x14ac:dyDescent="0.3">
      <c r="A629" s="18" t="str">
        <f t="shared" ref="A629:B629" si="651">IF(AND(ISNUMBER(SEARCH("Yes",C629)),ISNUMBER(SEARCH("Yes",E629)),ISNUMBER(SEARCH("Yes",G629)),ISNUMBER(SEARCH("Yes",I629))),"Yes","No")</f>
        <v>Yes</v>
      </c>
      <c r="B629" s="18" t="str">
        <f t="shared" si="651"/>
        <v>Yes</v>
      </c>
      <c r="C629" s="15" t="str">
        <f t="shared" si="527"/>
        <v>Yes</v>
      </c>
      <c r="D629" s="18" t="str">
        <f t="shared" si="528"/>
        <v>Yes</v>
      </c>
      <c r="E629" s="18" t="str">
        <f t="shared" si="529"/>
        <v>Yes</v>
      </c>
      <c r="F629" s="18" t="str">
        <f t="shared" si="530"/>
        <v>Yes</v>
      </c>
      <c r="G629" s="18" t="str">
        <f t="shared" si="531"/>
        <v>Yes</v>
      </c>
      <c r="H629" s="18" t="str">
        <f t="shared" si="532"/>
        <v>Yes</v>
      </c>
      <c r="I629" s="18" t="str">
        <f t="shared" si="533"/>
        <v>Yes</v>
      </c>
      <c r="J629" s="18" t="str">
        <f t="shared" si="534"/>
        <v>Yes</v>
      </c>
      <c r="K629" s="21">
        <v>627</v>
      </c>
      <c r="L629" s="5" t="s">
        <v>176</v>
      </c>
      <c r="M629" s="5" t="s">
        <v>177</v>
      </c>
      <c r="N629" s="5" t="s">
        <v>2266</v>
      </c>
      <c r="O629" s="5" t="s">
        <v>2269</v>
      </c>
      <c r="P629" s="5" t="s">
        <v>7647</v>
      </c>
      <c r="Q629" s="32" t="s">
        <v>7648</v>
      </c>
      <c r="R629" s="21">
        <v>1</v>
      </c>
      <c r="S629" s="5" t="s">
        <v>21</v>
      </c>
      <c r="T629" s="5" t="s">
        <v>4548</v>
      </c>
      <c r="U629" s="32" t="s">
        <v>4549</v>
      </c>
      <c r="V629" s="21">
        <v>1</v>
      </c>
      <c r="W629" s="5" t="s">
        <v>21</v>
      </c>
      <c r="X629" s="5" t="s">
        <v>7649</v>
      </c>
      <c r="Y629" s="32" t="s">
        <v>7650</v>
      </c>
      <c r="Z629" s="21">
        <v>1</v>
      </c>
      <c r="AA629" s="5" t="s">
        <v>2269</v>
      </c>
      <c r="AB629" s="5" t="s">
        <v>2966</v>
      </c>
      <c r="AC629" s="32" t="s">
        <v>5080</v>
      </c>
      <c r="AD629" s="21">
        <v>1</v>
      </c>
    </row>
    <row r="630" spans="1:30" x14ac:dyDescent="0.3">
      <c r="A630" s="18" t="str">
        <f t="shared" ref="A630:B630" si="652">IF(AND(ISNUMBER(SEARCH("Yes",C630)),ISNUMBER(SEARCH("Yes",E630)),ISNUMBER(SEARCH("Yes",G630)),ISNUMBER(SEARCH("Yes",I630))),"Yes","No")</f>
        <v>No</v>
      </c>
      <c r="B630" s="18" t="str">
        <f t="shared" si="652"/>
        <v>No</v>
      </c>
      <c r="C630" s="15" t="str">
        <f t="shared" si="527"/>
        <v>No</v>
      </c>
      <c r="D630" s="18" t="str">
        <f t="shared" si="528"/>
        <v>No</v>
      </c>
      <c r="E630" s="18" t="str">
        <f t="shared" si="529"/>
        <v>No</v>
      </c>
      <c r="F630" s="18" t="str">
        <f t="shared" si="530"/>
        <v>No</v>
      </c>
      <c r="G630" s="18" t="str">
        <f t="shared" si="531"/>
        <v>No</v>
      </c>
      <c r="H630" s="18" t="str">
        <f t="shared" si="532"/>
        <v>No</v>
      </c>
      <c r="I630" s="18" t="str">
        <f t="shared" si="533"/>
        <v>Yes</v>
      </c>
      <c r="J630" s="18" t="str">
        <f t="shared" si="534"/>
        <v>Yes</v>
      </c>
      <c r="K630" s="21">
        <v>628</v>
      </c>
      <c r="L630" s="5" t="s">
        <v>1450</v>
      </c>
      <c r="M630" s="5" t="s">
        <v>1451</v>
      </c>
      <c r="N630" s="5" t="s">
        <v>2266</v>
      </c>
      <c r="O630" s="5" t="s">
        <v>149</v>
      </c>
      <c r="P630" s="5" t="s">
        <v>3125</v>
      </c>
      <c r="Q630" s="32" t="s">
        <v>7651</v>
      </c>
      <c r="R630" s="21">
        <v>1</v>
      </c>
      <c r="S630" s="33"/>
      <c r="T630" s="33"/>
      <c r="U630" s="33"/>
      <c r="V630" s="33"/>
      <c r="W630" s="33"/>
      <c r="X630" s="33"/>
      <c r="Y630" s="33"/>
      <c r="Z630" s="33"/>
      <c r="AA630" s="5" t="s">
        <v>2269</v>
      </c>
      <c r="AB630" s="5" t="s">
        <v>2554</v>
      </c>
      <c r="AC630" s="32" t="s">
        <v>4090</v>
      </c>
      <c r="AD630" s="21">
        <v>1</v>
      </c>
    </row>
    <row r="631" spans="1:30" x14ac:dyDescent="0.3">
      <c r="A631" s="18" t="str">
        <f t="shared" ref="A631:B631" si="653">IF(AND(ISNUMBER(SEARCH("Yes",C631)),ISNUMBER(SEARCH("Yes",E631)),ISNUMBER(SEARCH("Yes",G631)),ISNUMBER(SEARCH("Yes",I631))),"Yes","No")</f>
        <v>No</v>
      </c>
      <c r="B631" s="18" t="str">
        <f t="shared" si="653"/>
        <v>No</v>
      </c>
      <c r="C631" s="15" t="str">
        <f t="shared" si="527"/>
        <v>No</v>
      </c>
      <c r="D631" s="18" t="str">
        <f t="shared" si="528"/>
        <v>No</v>
      </c>
      <c r="E631" s="18" t="str">
        <f t="shared" si="529"/>
        <v>No</v>
      </c>
      <c r="F631" s="18" t="str">
        <f t="shared" si="530"/>
        <v>No</v>
      </c>
      <c r="G631" s="18" t="str">
        <f t="shared" si="531"/>
        <v>No</v>
      </c>
      <c r="H631" s="18" t="str">
        <f t="shared" si="532"/>
        <v>No</v>
      </c>
      <c r="I631" s="18" t="str">
        <f t="shared" si="533"/>
        <v>Yes</v>
      </c>
      <c r="J631" s="18" t="str">
        <f t="shared" si="534"/>
        <v>Yes</v>
      </c>
      <c r="K631" s="21">
        <v>629</v>
      </c>
      <c r="L631" s="5" t="s">
        <v>1452</v>
      </c>
      <c r="M631" s="5" t="s">
        <v>1453</v>
      </c>
      <c r="N631" s="5" t="s">
        <v>2266</v>
      </c>
      <c r="O631" s="5" t="s">
        <v>149</v>
      </c>
      <c r="P631" s="5" t="s">
        <v>2292</v>
      </c>
      <c r="Q631" s="32" t="s">
        <v>7652</v>
      </c>
      <c r="R631" s="21">
        <v>1</v>
      </c>
      <c r="S631" s="33"/>
      <c r="T631" s="33"/>
      <c r="U631" s="33"/>
      <c r="V631" s="33"/>
      <c r="W631" s="33"/>
      <c r="X631" s="33"/>
      <c r="Y631" s="33"/>
      <c r="Z631" s="33"/>
      <c r="AA631" s="5" t="s">
        <v>21</v>
      </c>
      <c r="AB631" s="5" t="s">
        <v>4556</v>
      </c>
      <c r="AC631" s="32" t="s">
        <v>4557</v>
      </c>
      <c r="AD631" s="21">
        <v>1</v>
      </c>
    </row>
    <row r="632" spans="1:30" x14ac:dyDescent="0.3">
      <c r="A632" s="18" t="str">
        <f t="shared" ref="A632:B632" si="654">IF(AND(ISNUMBER(SEARCH("Yes",C632)),ISNUMBER(SEARCH("Yes",E632)),ISNUMBER(SEARCH("Yes",G632)),ISNUMBER(SEARCH("Yes",I632))),"Yes","No")</f>
        <v>No</v>
      </c>
      <c r="B632" s="18" t="str">
        <f t="shared" si="654"/>
        <v>No</v>
      </c>
      <c r="C632" s="15" t="str">
        <f t="shared" si="527"/>
        <v>No</v>
      </c>
      <c r="D632" s="18" t="str">
        <f t="shared" si="528"/>
        <v>No</v>
      </c>
      <c r="E632" s="18" t="str">
        <f t="shared" si="529"/>
        <v>No</v>
      </c>
      <c r="F632" s="18" t="str">
        <f t="shared" si="530"/>
        <v>No</v>
      </c>
      <c r="G632" s="18" t="str">
        <f t="shared" si="531"/>
        <v>No</v>
      </c>
      <c r="H632" s="18" t="str">
        <f t="shared" si="532"/>
        <v>No</v>
      </c>
      <c r="I632" s="18" t="str">
        <f t="shared" si="533"/>
        <v>Yes</v>
      </c>
      <c r="J632" s="18" t="str">
        <f t="shared" si="534"/>
        <v>No</v>
      </c>
      <c r="K632" s="21">
        <v>630</v>
      </c>
      <c r="L632" s="5" t="s">
        <v>1454</v>
      </c>
      <c r="M632" s="5" t="s">
        <v>1455</v>
      </c>
      <c r="N632" s="5" t="s">
        <v>2266</v>
      </c>
      <c r="O632" s="5" t="s">
        <v>149</v>
      </c>
      <c r="P632" s="5" t="s">
        <v>2386</v>
      </c>
      <c r="Q632" s="32" t="s">
        <v>7653</v>
      </c>
      <c r="R632" s="21">
        <v>1</v>
      </c>
      <c r="S632" s="33"/>
      <c r="T632" s="33"/>
      <c r="U632" s="33"/>
      <c r="V632" s="33"/>
      <c r="W632" s="33"/>
      <c r="X632" s="33"/>
      <c r="Y632" s="33"/>
      <c r="Z632" s="33"/>
      <c r="AA632" s="5" t="s">
        <v>149</v>
      </c>
      <c r="AB632" s="5" t="s">
        <v>7654</v>
      </c>
      <c r="AC632" s="32" t="s">
        <v>7655</v>
      </c>
      <c r="AD632" s="21">
        <v>1</v>
      </c>
    </row>
    <row r="633" spans="1:30" x14ac:dyDescent="0.3">
      <c r="A633" s="18" t="str">
        <f t="shared" ref="A633:B633" si="655">IF(AND(ISNUMBER(SEARCH("Yes",C633)),ISNUMBER(SEARCH("Yes",E633)),ISNUMBER(SEARCH("Yes",G633)),ISNUMBER(SEARCH("Yes",I633))),"Yes","No")</f>
        <v>No</v>
      </c>
      <c r="B633" s="18" t="str">
        <f t="shared" si="655"/>
        <v>No</v>
      </c>
      <c r="C633" s="15" t="str">
        <f t="shared" si="527"/>
        <v>No</v>
      </c>
      <c r="D633" s="18" t="str">
        <f t="shared" si="528"/>
        <v>No</v>
      </c>
      <c r="E633" s="18" t="str">
        <f t="shared" si="529"/>
        <v>No</v>
      </c>
      <c r="F633" s="18" t="str">
        <f t="shared" si="530"/>
        <v>No</v>
      </c>
      <c r="G633" s="18" t="str">
        <f t="shared" si="531"/>
        <v>No</v>
      </c>
      <c r="H633" s="18" t="str">
        <f t="shared" si="532"/>
        <v>No</v>
      </c>
      <c r="I633" s="18" t="str">
        <f t="shared" si="533"/>
        <v>Yes</v>
      </c>
      <c r="J633" s="18" t="str">
        <f t="shared" si="534"/>
        <v>Yes</v>
      </c>
      <c r="K633" s="21">
        <v>631</v>
      </c>
      <c r="L633" s="5" t="s">
        <v>1456</v>
      </c>
      <c r="M633" s="5" t="s">
        <v>4561</v>
      </c>
      <c r="N633" s="5" t="s">
        <v>2266</v>
      </c>
      <c r="O633" s="5" t="s">
        <v>149</v>
      </c>
      <c r="P633" s="5" t="s">
        <v>2763</v>
      </c>
      <c r="Q633" s="32" t="s">
        <v>7656</v>
      </c>
      <c r="R633" s="21">
        <v>1</v>
      </c>
      <c r="S633" s="33"/>
      <c r="T633" s="33"/>
      <c r="U633" s="33"/>
      <c r="V633" s="33"/>
      <c r="W633" s="33"/>
      <c r="X633" s="33"/>
      <c r="Y633" s="33"/>
      <c r="Z633" s="33"/>
      <c r="AA633" s="5" t="s">
        <v>21</v>
      </c>
      <c r="AB633" s="5" t="s">
        <v>5570</v>
      </c>
      <c r="AC633" s="32" t="s">
        <v>2735</v>
      </c>
      <c r="AD633" s="21">
        <v>1</v>
      </c>
    </row>
    <row r="634" spans="1:30" x14ac:dyDescent="0.3">
      <c r="A634" s="18" t="str">
        <f t="shared" ref="A634:B634" si="656">IF(AND(ISNUMBER(SEARCH("Yes",C634)),ISNUMBER(SEARCH("Yes",E634)),ISNUMBER(SEARCH("Yes",G634)),ISNUMBER(SEARCH("Yes",I634))),"Yes","No")</f>
        <v>No</v>
      </c>
      <c r="B634" s="18" t="str">
        <f t="shared" si="656"/>
        <v>No</v>
      </c>
      <c r="C634" s="15" t="str">
        <f t="shared" si="527"/>
        <v>Yes</v>
      </c>
      <c r="D634" s="18" t="str">
        <f t="shared" si="528"/>
        <v>Yes</v>
      </c>
      <c r="E634" s="18" t="str">
        <f t="shared" si="529"/>
        <v>No</v>
      </c>
      <c r="F634" s="18" t="str">
        <f t="shared" si="530"/>
        <v>Yes</v>
      </c>
      <c r="G634" s="18" t="str">
        <f t="shared" si="531"/>
        <v>No</v>
      </c>
      <c r="H634" s="18" t="str">
        <f t="shared" si="532"/>
        <v>No</v>
      </c>
      <c r="I634" s="18" t="str">
        <f t="shared" si="533"/>
        <v>Yes</v>
      </c>
      <c r="J634" s="18" t="str">
        <f t="shared" si="534"/>
        <v>Yes</v>
      </c>
      <c r="K634" s="21">
        <v>632</v>
      </c>
      <c r="L634" s="5" t="s">
        <v>1458</v>
      </c>
      <c r="M634" s="5" t="s">
        <v>1459</v>
      </c>
      <c r="N634" s="5" t="s">
        <v>2266</v>
      </c>
      <c r="O634" s="5" t="s">
        <v>2269</v>
      </c>
      <c r="P634" s="5" t="s">
        <v>7657</v>
      </c>
      <c r="Q634" s="32" t="s">
        <v>7658</v>
      </c>
      <c r="R634" s="21">
        <v>1</v>
      </c>
      <c r="S634" s="5" t="s">
        <v>149</v>
      </c>
      <c r="T634" s="5" t="s">
        <v>3121</v>
      </c>
      <c r="U634" s="32" t="s">
        <v>7659</v>
      </c>
      <c r="V634" s="21">
        <v>1</v>
      </c>
      <c r="W634" s="33"/>
      <c r="X634" s="33"/>
      <c r="Y634" s="33"/>
      <c r="Z634" s="33"/>
      <c r="AA634" s="5" t="s">
        <v>2269</v>
      </c>
      <c r="AB634" s="5" t="s">
        <v>4570</v>
      </c>
      <c r="AC634" s="32" t="s">
        <v>4571</v>
      </c>
      <c r="AD634" s="21">
        <v>1</v>
      </c>
    </row>
    <row r="635" spans="1:30" x14ac:dyDescent="0.3">
      <c r="A635" s="18" t="str">
        <f t="shared" ref="A635:B635" si="657">IF(AND(ISNUMBER(SEARCH("Yes",C635)),ISNUMBER(SEARCH("Yes",E635)),ISNUMBER(SEARCH("Yes",G635)),ISNUMBER(SEARCH("Yes",I635))),"Yes","No")</f>
        <v>No</v>
      </c>
      <c r="B635" s="18" t="str">
        <f t="shared" si="657"/>
        <v>No</v>
      </c>
      <c r="C635" s="15" t="str">
        <f t="shared" si="527"/>
        <v>No</v>
      </c>
      <c r="D635" s="18" t="str">
        <f t="shared" si="528"/>
        <v>No</v>
      </c>
      <c r="E635" s="18" t="str">
        <f t="shared" si="529"/>
        <v>No</v>
      </c>
      <c r="F635" s="18" t="str">
        <f t="shared" si="530"/>
        <v>No</v>
      </c>
      <c r="G635" s="18" t="str">
        <f t="shared" si="531"/>
        <v>No</v>
      </c>
      <c r="H635" s="18" t="str">
        <f t="shared" si="532"/>
        <v>No</v>
      </c>
      <c r="I635" s="18" t="str">
        <f t="shared" si="533"/>
        <v>Yes</v>
      </c>
      <c r="J635" s="18" t="str">
        <f t="shared" si="534"/>
        <v>Yes</v>
      </c>
      <c r="K635" s="21">
        <v>633</v>
      </c>
      <c r="L635" s="5" t="s">
        <v>1460</v>
      </c>
      <c r="M635" s="5" t="s">
        <v>1461</v>
      </c>
      <c r="N635" s="5" t="s">
        <v>2266</v>
      </c>
      <c r="O635" s="5" t="s">
        <v>149</v>
      </c>
      <c r="P635" s="5" t="s">
        <v>7660</v>
      </c>
      <c r="Q635" s="32" t="s">
        <v>7661</v>
      </c>
      <c r="R635" s="21">
        <v>1</v>
      </c>
      <c r="S635" s="33"/>
      <c r="T635" s="33"/>
      <c r="U635" s="33"/>
      <c r="V635" s="33"/>
      <c r="W635" s="33"/>
      <c r="X635" s="33"/>
      <c r="Y635" s="33"/>
      <c r="Z635" s="33"/>
      <c r="AA635" s="5" t="s">
        <v>2269</v>
      </c>
      <c r="AB635" s="5" t="s">
        <v>7662</v>
      </c>
      <c r="AC635" s="32" t="s">
        <v>7663</v>
      </c>
      <c r="AD635" s="21">
        <v>1</v>
      </c>
    </row>
    <row r="636" spans="1:30" x14ac:dyDescent="0.3">
      <c r="A636" s="18" t="str">
        <f t="shared" ref="A636:B636" si="658">IF(AND(ISNUMBER(SEARCH("Yes",C636)),ISNUMBER(SEARCH("Yes",E636)),ISNUMBER(SEARCH("Yes",G636)),ISNUMBER(SEARCH("Yes",I636))),"Yes","No")</f>
        <v>Yes</v>
      </c>
      <c r="B636" s="18" t="str">
        <f t="shared" si="658"/>
        <v>Yes</v>
      </c>
      <c r="C636" s="15" t="str">
        <f t="shared" si="527"/>
        <v>Yes</v>
      </c>
      <c r="D636" s="18" t="str">
        <f t="shared" si="528"/>
        <v>Yes</v>
      </c>
      <c r="E636" s="18" t="str">
        <f t="shared" si="529"/>
        <v>Yes</v>
      </c>
      <c r="F636" s="18" t="str">
        <f t="shared" si="530"/>
        <v>Yes</v>
      </c>
      <c r="G636" s="18" t="str">
        <f t="shared" si="531"/>
        <v>Yes</v>
      </c>
      <c r="H636" s="18" t="str">
        <f t="shared" si="532"/>
        <v>Yes</v>
      </c>
      <c r="I636" s="18" t="str">
        <f t="shared" si="533"/>
        <v>Yes</v>
      </c>
      <c r="J636" s="18" t="str">
        <f t="shared" si="534"/>
        <v>Yes</v>
      </c>
      <c r="K636" s="21">
        <v>634</v>
      </c>
      <c r="L636" s="5" t="s">
        <v>97</v>
      </c>
      <c r="M636" s="5" t="s">
        <v>25</v>
      </c>
      <c r="N636" s="5" t="s">
        <v>2266</v>
      </c>
      <c r="O636" s="5" t="s">
        <v>21</v>
      </c>
      <c r="P636" s="5" t="s">
        <v>4575</v>
      </c>
      <c r="Q636" s="32" t="s">
        <v>4576</v>
      </c>
      <c r="R636" s="21">
        <v>1</v>
      </c>
      <c r="S636" s="5" t="s">
        <v>21</v>
      </c>
      <c r="T636" s="5" t="s">
        <v>7664</v>
      </c>
      <c r="U636" s="32" t="s">
        <v>4578</v>
      </c>
      <c r="V636" s="21">
        <v>1</v>
      </c>
      <c r="W636" s="5" t="s">
        <v>21</v>
      </c>
      <c r="X636" s="5" t="s">
        <v>7665</v>
      </c>
      <c r="Y636" s="32" t="s">
        <v>7666</v>
      </c>
      <c r="Z636" s="21">
        <v>1</v>
      </c>
      <c r="AA636" s="5" t="s">
        <v>2269</v>
      </c>
      <c r="AB636" s="5" t="s">
        <v>7667</v>
      </c>
      <c r="AC636" s="32" t="s">
        <v>7668</v>
      </c>
      <c r="AD636" s="21">
        <v>1</v>
      </c>
    </row>
    <row r="637" spans="1:30" x14ac:dyDescent="0.3">
      <c r="A637" s="18" t="str">
        <f t="shared" ref="A637:B637" si="659">IF(AND(ISNUMBER(SEARCH("Yes",C637)),ISNUMBER(SEARCH("Yes",E637)),ISNUMBER(SEARCH("Yes",G637)),ISNUMBER(SEARCH("Yes",I637))),"Yes","No")</f>
        <v>No</v>
      </c>
      <c r="B637" s="18" t="str">
        <f t="shared" si="659"/>
        <v>No</v>
      </c>
      <c r="C637" s="15" t="str">
        <f t="shared" si="527"/>
        <v>No</v>
      </c>
      <c r="D637" s="18" t="str">
        <f t="shared" si="528"/>
        <v>No</v>
      </c>
      <c r="E637" s="18" t="str">
        <f t="shared" si="529"/>
        <v>No</v>
      </c>
      <c r="F637" s="18" t="str">
        <f t="shared" si="530"/>
        <v>No</v>
      </c>
      <c r="G637" s="18" t="str">
        <f t="shared" si="531"/>
        <v>No</v>
      </c>
      <c r="H637" s="18" t="str">
        <f t="shared" si="532"/>
        <v>No</v>
      </c>
      <c r="I637" s="18" t="str">
        <f t="shared" si="533"/>
        <v>Yes</v>
      </c>
      <c r="J637" s="18" t="str">
        <f t="shared" si="534"/>
        <v>Yes</v>
      </c>
      <c r="K637" s="21">
        <v>635</v>
      </c>
      <c r="L637" s="5" t="s">
        <v>1462</v>
      </c>
      <c r="M637" s="5" t="s">
        <v>1463</v>
      </c>
      <c r="N637" s="5" t="s">
        <v>2266</v>
      </c>
      <c r="O637" s="5" t="s">
        <v>149</v>
      </c>
      <c r="P637" s="5" t="s">
        <v>6838</v>
      </c>
      <c r="Q637" s="32" t="s">
        <v>7669</v>
      </c>
      <c r="R637" s="21">
        <v>1</v>
      </c>
      <c r="S637" s="33"/>
      <c r="T637" s="33"/>
      <c r="U637" s="33"/>
      <c r="V637" s="33"/>
      <c r="W637" s="33"/>
      <c r="X637" s="33"/>
      <c r="Y637" s="33"/>
      <c r="Z637" s="33"/>
      <c r="AA637" s="5" t="s">
        <v>2269</v>
      </c>
      <c r="AB637" s="5" t="s">
        <v>4584</v>
      </c>
      <c r="AC637" s="32" t="s">
        <v>4585</v>
      </c>
      <c r="AD637" s="21">
        <v>1</v>
      </c>
    </row>
    <row r="638" spans="1:30" x14ac:dyDescent="0.3">
      <c r="A638" s="18" t="str">
        <f t="shared" ref="A638:B638" si="660">IF(AND(ISNUMBER(SEARCH("Yes",C638)),ISNUMBER(SEARCH("Yes",E638)),ISNUMBER(SEARCH("Yes",G638)),ISNUMBER(SEARCH("Yes",I638))),"Yes","No")</f>
        <v>No</v>
      </c>
      <c r="B638" s="18" t="str">
        <f t="shared" si="660"/>
        <v>No</v>
      </c>
      <c r="C638" s="15" t="str">
        <f t="shared" si="527"/>
        <v>No</v>
      </c>
      <c r="D638" s="18" t="str">
        <f t="shared" si="528"/>
        <v>No</v>
      </c>
      <c r="E638" s="18" t="str">
        <f t="shared" si="529"/>
        <v>No</v>
      </c>
      <c r="F638" s="18" t="str">
        <f t="shared" si="530"/>
        <v>No</v>
      </c>
      <c r="G638" s="18" t="str">
        <f t="shared" si="531"/>
        <v>No</v>
      </c>
      <c r="H638" s="18" t="str">
        <f t="shared" si="532"/>
        <v>No</v>
      </c>
      <c r="I638" s="18" t="str">
        <f t="shared" si="533"/>
        <v>Yes</v>
      </c>
      <c r="J638" s="18" t="str">
        <f t="shared" si="534"/>
        <v>Yes</v>
      </c>
      <c r="K638" s="21">
        <v>636</v>
      </c>
      <c r="L638" s="5" t="s">
        <v>1464</v>
      </c>
      <c r="M638" s="5" t="s">
        <v>1465</v>
      </c>
      <c r="N638" s="5" t="s">
        <v>2266</v>
      </c>
      <c r="O638" s="5" t="s">
        <v>149</v>
      </c>
      <c r="P638" s="5" t="s">
        <v>2390</v>
      </c>
      <c r="Q638" s="32" t="s">
        <v>7670</v>
      </c>
      <c r="R638" s="21">
        <v>1</v>
      </c>
      <c r="S638" s="33"/>
      <c r="T638" s="33"/>
      <c r="U638" s="33"/>
      <c r="V638" s="33"/>
      <c r="W638" s="33"/>
      <c r="X638" s="33"/>
      <c r="Y638" s="33"/>
      <c r="Z638" s="33"/>
      <c r="AA638" s="5" t="s">
        <v>2269</v>
      </c>
      <c r="AB638" s="5" t="s">
        <v>2432</v>
      </c>
      <c r="AC638" s="32" t="s">
        <v>3247</v>
      </c>
      <c r="AD638" s="21">
        <v>1</v>
      </c>
    </row>
    <row r="639" spans="1:30" x14ac:dyDescent="0.3">
      <c r="A639" s="18" t="str">
        <f t="shared" ref="A639:B639" si="661">IF(AND(ISNUMBER(SEARCH("Yes",C639)),ISNUMBER(SEARCH("Yes",E639)),ISNUMBER(SEARCH("Yes",G639)),ISNUMBER(SEARCH("Yes",I639))),"Yes","No")</f>
        <v>No</v>
      </c>
      <c r="B639" s="18" t="str">
        <f t="shared" si="661"/>
        <v>No</v>
      </c>
      <c r="C639" s="15" t="str">
        <f t="shared" si="527"/>
        <v>No</v>
      </c>
      <c r="D639" s="18" t="str">
        <f t="shared" si="528"/>
        <v>No</v>
      </c>
      <c r="E639" s="18" t="str">
        <f t="shared" si="529"/>
        <v>No</v>
      </c>
      <c r="F639" s="18" t="str">
        <f t="shared" si="530"/>
        <v>No</v>
      </c>
      <c r="G639" s="18" t="str">
        <f t="shared" si="531"/>
        <v>No</v>
      </c>
      <c r="H639" s="18" t="str">
        <f t="shared" si="532"/>
        <v>No</v>
      </c>
      <c r="I639" s="18" t="str">
        <f t="shared" si="533"/>
        <v>Yes</v>
      </c>
      <c r="J639" s="18" t="str">
        <f t="shared" si="534"/>
        <v>Yes</v>
      </c>
      <c r="K639" s="21">
        <v>637</v>
      </c>
      <c r="L639" s="5" t="s">
        <v>4589</v>
      </c>
      <c r="M639" s="5" t="s">
        <v>1467</v>
      </c>
      <c r="N639" s="5" t="s">
        <v>2266</v>
      </c>
      <c r="O639" s="5" t="s">
        <v>149</v>
      </c>
      <c r="P639" s="5" t="s">
        <v>5317</v>
      </c>
      <c r="Q639" s="32" t="s">
        <v>7671</v>
      </c>
      <c r="R639" s="21">
        <v>1</v>
      </c>
      <c r="S639" s="33"/>
      <c r="T639" s="33"/>
      <c r="U639" s="33"/>
      <c r="V639" s="33"/>
      <c r="W639" s="33"/>
      <c r="X639" s="33"/>
      <c r="Y639" s="33"/>
      <c r="Z639" s="33"/>
      <c r="AA639" s="5" t="s">
        <v>2269</v>
      </c>
      <c r="AB639" s="5" t="s">
        <v>2432</v>
      </c>
      <c r="AC639" s="32" t="s">
        <v>7672</v>
      </c>
      <c r="AD639" s="21">
        <v>1</v>
      </c>
    </row>
    <row r="640" spans="1:30" x14ac:dyDescent="0.3">
      <c r="A640" s="18" t="str">
        <f t="shared" ref="A640:B640" si="662">IF(AND(ISNUMBER(SEARCH("Yes",C640)),ISNUMBER(SEARCH("Yes",E640)),ISNUMBER(SEARCH("Yes",G640)),ISNUMBER(SEARCH("Yes",I640))),"Yes","No")</f>
        <v>No</v>
      </c>
      <c r="B640" s="18" t="str">
        <f t="shared" si="662"/>
        <v>No</v>
      </c>
      <c r="C640" s="15" t="str">
        <f t="shared" si="527"/>
        <v>No</v>
      </c>
      <c r="D640" s="18" t="str">
        <f t="shared" si="528"/>
        <v>No</v>
      </c>
      <c r="E640" s="18" t="str">
        <f t="shared" si="529"/>
        <v>No</v>
      </c>
      <c r="F640" s="18" t="str">
        <f t="shared" si="530"/>
        <v>No</v>
      </c>
      <c r="G640" s="18" t="str">
        <f t="shared" si="531"/>
        <v>No</v>
      </c>
      <c r="H640" s="18" t="str">
        <f t="shared" si="532"/>
        <v>No</v>
      </c>
      <c r="I640" s="18" t="str">
        <f t="shared" si="533"/>
        <v>Yes</v>
      </c>
      <c r="J640" s="18" t="str">
        <f t="shared" si="534"/>
        <v>Yes</v>
      </c>
      <c r="K640" s="21">
        <v>638</v>
      </c>
      <c r="L640" s="5" t="s">
        <v>1468</v>
      </c>
      <c r="M640" s="5" t="s">
        <v>1469</v>
      </c>
      <c r="N640" s="5" t="s">
        <v>2266</v>
      </c>
      <c r="O640" s="5" t="s">
        <v>149</v>
      </c>
      <c r="P640" s="5" t="s">
        <v>3287</v>
      </c>
      <c r="Q640" s="32" t="s">
        <v>7673</v>
      </c>
      <c r="R640" s="21">
        <v>1</v>
      </c>
      <c r="S640" s="33"/>
      <c r="T640" s="33"/>
      <c r="U640" s="33"/>
      <c r="V640" s="33"/>
      <c r="W640" s="33"/>
      <c r="X640" s="33"/>
      <c r="Y640" s="33"/>
      <c r="Z640" s="33"/>
      <c r="AA640" s="5" t="s">
        <v>2269</v>
      </c>
      <c r="AB640" s="5" t="s">
        <v>7674</v>
      </c>
      <c r="AC640" s="32" t="s">
        <v>7675</v>
      </c>
      <c r="AD640" s="21">
        <v>1</v>
      </c>
    </row>
    <row r="641" spans="1:30" x14ac:dyDescent="0.3">
      <c r="A641" s="18" t="str">
        <f t="shared" ref="A641:B641" si="663">IF(AND(ISNUMBER(SEARCH("Yes",C641)),ISNUMBER(SEARCH("Yes",E641)),ISNUMBER(SEARCH("Yes",G641)),ISNUMBER(SEARCH("Yes",I641))),"Yes","No")</f>
        <v>Yes</v>
      </c>
      <c r="B641" s="18" t="str">
        <f t="shared" si="663"/>
        <v>Yes</v>
      </c>
      <c r="C641" s="15" t="str">
        <f t="shared" si="527"/>
        <v>Yes</v>
      </c>
      <c r="D641" s="18" t="str">
        <f t="shared" si="528"/>
        <v>Yes</v>
      </c>
      <c r="E641" s="18" t="str">
        <f t="shared" si="529"/>
        <v>Yes</v>
      </c>
      <c r="F641" s="18" t="str">
        <f t="shared" si="530"/>
        <v>Yes</v>
      </c>
      <c r="G641" s="18" t="str">
        <f t="shared" si="531"/>
        <v>Yes</v>
      </c>
      <c r="H641" s="18" t="str">
        <f t="shared" si="532"/>
        <v>Yes</v>
      </c>
      <c r="I641" s="18" t="str">
        <f t="shared" si="533"/>
        <v>Yes</v>
      </c>
      <c r="J641" s="18" t="str">
        <f t="shared" si="534"/>
        <v>Yes</v>
      </c>
      <c r="K641" s="21">
        <v>639</v>
      </c>
      <c r="L641" s="5" t="s">
        <v>98</v>
      </c>
      <c r="M641" s="5" t="s">
        <v>99</v>
      </c>
      <c r="N641" s="5" t="s">
        <v>2266</v>
      </c>
      <c r="O641" s="5" t="s">
        <v>2269</v>
      </c>
      <c r="P641" s="5" t="s">
        <v>7676</v>
      </c>
      <c r="Q641" s="32" t="s">
        <v>7677</v>
      </c>
      <c r="R641" s="21">
        <v>1</v>
      </c>
      <c r="S641" s="5" t="s">
        <v>21</v>
      </c>
      <c r="T641" s="5" t="s">
        <v>7678</v>
      </c>
      <c r="U641" s="32" t="s">
        <v>7679</v>
      </c>
      <c r="V641" s="21">
        <v>1</v>
      </c>
      <c r="W641" s="5" t="s">
        <v>21</v>
      </c>
      <c r="X641" s="5" t="s">
        <v>7680</v>
      </c>
      <c r="Y641" s="32" t="s">
        <v>4601</v>
      </c>
      <c r="Z641" s="21">
        <v>1</v>
      </c>
      <c r="AA641" s="5" t="s">
        <v>2269</v>
      </c>
      <c r="AB641" s="5" t="s">
        <v>7681</v>
      </c>
      <c r="AC641" s="32" t="s">
        <v>7682</v>
      </c>
      <c r="AD641" s="21">
        <v>1</v>
      </c>
    </row>
    <row r="642" spans="1:30" x14ac:dyDescent="0.3">
      <c r="A642" s="18" t="str">
        <f t="shared" ref="A642:B642" si="664">IF(AND(ISNUMBER(SEARCH("Yes",C642)),ISNUMBER(SEARCH("Yes",E642)),ISNUMBER(SEARCH("Yes",G642)),ISNUMBER(SEARCH("Yes",I642))),"Yes","No")</f>
        <v>No</v>
      </c>
      <c r="B642" s="18" t="str">
        <f t="shared" si="664"/>
        <v>No</v>
      </c>
      <c r="C642" s="15" t="str">
        <f t="shared" si="527"/>
        <v>No</v>
      </c>
      <c r="D642" s="18" t="str">
        <f t="shared" si="528"/>
        <v>No</v>
      </c>
      <c r="E642" s="18" t="str">
        <f t="shared" si="529"/>
        <v>No</v>
      </c>
      <c r="F642" s="18" t="str">
        <f t="shared" si="530"/>
        <v>No</v>
      </c>
      <c r="G642" s="18" t="str">
        <f t="shared" si="531"/>
        <v>No</v>
      </c>
      <c r="H642" s="18" t="str">
        <f t="shared" si="532"/>
        <v>No</v>
      </c>
      <c r="I642" s="18" t="str">
        <f t="shared" si="533"/>
        <v>Yes</v>
      </c>
      <c r="J642" s="18" t="str">
        <f t="shared" si="534"/>
        <v>No</v>
      </c>
      <c r="K642" s="21">
        <v>640</v>
      </c>
      <c r="L642" s="5" t="s">
        <v>1470</v>
      </c>
      <c r="M642" s="5" t="s">
        <v>1471</v>
      </c>
      <c r="N642" s="5" t="s">
        <v>2266</v>
      </c>
      <c r="O642" s="5" t="s">
        <v>149</v>
      </c>
      <c r="P642" s="5" t="s">
        <v>2292</v>
      </c>
      <c r="Q642" s="32" t="s">
        <v>7683</v>
      </c>
      <c r="R642" s="21">
        <v>1</v>
      </c>
      <c r="S642" s="33"/>
      <c r="T642" s="33"/>
      <c r="U642" s="33"/>
      <c r="V642" s="33"/>
      <c r="W642" s="33"/>
      <c r="X642" s="33"/>
      <c r="Y642" s="33"/>
      <c r="Z642" s="33"/>
      <c r="AA642" s="5" t="s">
        <v>149</v>
      </c>
      <c r="AB642" s="5" t="s">
        <v>7684</v>
      </c>
      <c r="AC642" s="32" t="s">
        <v>7685</v>
      </c>
      <c r="AD642" s="21">
        <v>1</v>
      </c>
    </row>
    <row r="643" spans="1:30" x14ac:dyDescent="0.3">
      <c r="A643" s="18" t="str">
        <f t="shared" ref="A643:B643" si="665">IF(AND(ISNUMBER(SEARCH("Yes",C643)),ISNUMBER(SEARCH("Yes",E643)),ISNUMBER(SEARCH("Yes",G643)),ISNUMBER(SEARCH("Yes",I643))),"Yes","No")</f>
        <v>No</v>
      </c>
      <c r="B643" s="18" t="str">
        <f t="shared" si="665"/>
        <v>No</v>
      </c>
      <c r="C643" s="15" t="str">
        <f t="shared" si="527"/>
        <v>No</v>
      </c>
      <c r="D643" s="18" t="str">
        <f t="shared" si="528"/>
        <v>No</v>
      </c>
      <c r="E643" s="18" t="str">
        <f t="shared" si="529"/>
        <v>No</v>
      </c>
      <c r="F643" s="18" t="str">
        <f t="shared" si="530"/>
        <v>No</v>
      </c>
      <c r="G643" s="18" t="str">
        <f t="shared" si="531"/>
        <v>No</v>
      </c>
      <c r="H643" s="18" t="str">
        <f t="shared" si="532"/>
        <v>No</v>
      </c>
      <c r="I643" s="18" t="str">
        <f t="shared" si="533"/>
        <v>Yes</v>
      </c>
      <c r="J643" s="18" t="str">
        <f t="shared" si="534"/>
        <v>Yes</v>
      </c>
      <c r="K643" s="21">
        <v>641</v>
      </c>
      <c r="L643" s="5" t="s">
        <v>1472</v>
      </c>
      <c r="M643" s="5" t="s">
        <v>1473</v>
      </c>
      <c r="N643" s="5" t="s">
        <v>2266</v>
      </c>
      <c r="O643" s="5" t="s">
        <v>149</v>
      </c>
      <c r="P643" s="5" t="s">
        <v>2386</v>
      </c>
      <c r="Q643" s="32" t="s">
        <v>7686</v>
      </c>
      <c r="R643" s="21">
        <v>1</v>
      </c>
      <c r="S643" s="33"/>
      <c r="T643" s="33"/>
      <c r="U643" s="33"/>
      <c r="V643" s="33"/>
      <c r="W643" s="33"/>
      <c r="X643" s="33"/>
      <c r="Y643" s="33"/>
      <c r="Z643" s="33"/>
      <c r="AA643" s="5" t="s">
        <v>2269</v>
      </c>
      <c r="AB643" s="5" t="s">
        <v>7687</v>
      </c>
      <c r="AC643" s="32" t="s">
        <v>4607</v>
      </c>
      <c r="AD643" s="21">
        <v>1</v>
      </c>
    </row>
    <row r="644" spans="1:30" x14ac:dyDescent="0.3">
      <c r="A644" s="18" t="str">
        <f t="shared" ref="A644:B644" si="666">IF(AND(ISNUMBER(SEARCH("Yes",C644)),ISNUMBER(SEARCH("Yes",E644)),ISNUMBER(SEARCH("Yes",G644)),ISNUMBER(SEARCH("Yes",I644))),"Yes","No")</f>
        <v>No</v>
      </c>
      <c r="B644" s="18" t="str">
        <f t="shared" si="666"/>
        <v>No</v>
      </c>
      <c r="C644" s="15" t="str">
        <f t="shared" si="527"/>
        <v>No</v>
      </c>
      <c r="D644" s="18" t="str">
        <f t="shared" si="528"/>
        <v>No</v>
      </c>
      <c r="E644" s="18" t="str">
        <f t="shared" si="529"/>
        <v>No</v>
      </c>
      <c r="F644" s="18" t="str">
        <f t="shared" si="530"/>
        <v>No</v>
      </c>
      <c r="G644" s="18" t="str">
        <f t="shared" si="531"/>
        <v>No</v>
      </c>
      <c r="H644" s="18" t="str">
        <f t="shared" si="532"/>
        <v>No</v>
      </c>
      <c r="I644" s="18" t="str">
        <f t="shared" si="533"/>
        <v>Yes</v>
      </c>
      <c r="J644" s="18" t="str">
        <f t="shared" si="534"/>
        <v>Yes</v>
      </c>
      <c r="K644" s="21">
        <v>642</v>
      </c>
      <c r="L644" s="5" t="s">
        <v>1474</v>
      </c>
      <c r="M644" s="5" t="s">
        <v>1475</v>
      </c>
      <c r="N644" s="5" t="s">
        <v>2266</v>
      </c>
      <c r="O644" s="5" t="s">
        <v>149</v>
      </c>
      <c r="P644" s="5" t="s">
        <v>2317</v>
      </c>
      <c r="Q644" s="32" t="s">
        <v>7688</v>
      </c>
      <c r="R644" s="21">
        <v>1</v>
      </c>
      <c r="S644" s="33"/>
      <c r="T644" s="33"/>
      <c r="U644" s="33"/>
      <c r="V644" s="33"/>
      <c r="W644" s="33"/>
      <c r="X644" s="33"/>
      <c r="Y644" s="33"/>
      <c r="Z644" s="33"/>
      <c r="AA644" s="5" t="s">
        <v>2269</v>
      </c>
      <c r="AB644" s="5" t="s">
        <v>4609</v>
      </c>
      <c r="AC644" s="32" t="s">
        <v>4610</v>
      </c>
      <c r="AD644" s="21">
        <v>1</v>
      </c>
    </row>
    <row r="645" spans="1:30" x14ac:dyDescent="0.3">
      <c r="A645" s="18" t="str">
        <f t="shared" ref="A645:B645" si="667">IF(AND(ISNUMBER(SEARCH("Yes",C645)),ISNUMBER(SEARCH("Yes",E645)),ISNUMBER(SEARCH("Yes",G645)),ISNUMBER(SEARCH("Yes",I645))),"Yes","No")</f>
        <v>No</v>
      </c>
      <c r="B645" s="18" t="str">
        <f t="shared" si="667"/>
        <v>No</v>
      </c>
      <c r="C645" s="15" t="str">
        <f t="shared" si="527"/>
        <v>No</v>
      </c>
      <c r="D645" s="18" t="str">
        <f t="shared" si="528"/>
        <v>No</v>
      </c>
      <c r="E645" s="18" t="str">
        <f t="shared" si="529"/>
        <v>No</v>
      </c>
      <c r="F645" s="18" t="str">
        <f t="shared" si="530"/>
        <v>No</v>
      </c>
      <c r="G645" s="18" t="str">
        <f t="shared" si="531"/>
        <v>No</v>
      </c>
      <c r="H645" s="18" t="str">
        <f t="shared" si="532"/>
        <v>No</v>
      </c>
      <c r="I645" s="18" t="str">
        <f t="shared" si="533"/>
        <v>Yes</v>
      </c>
      <c r="J645" s="18" t="str">
        <f t="shared" si="534"/>
        <v>Yes</v>
      </c>
      <c r="K645" s="21">
        <v>643</v>
      </c>
      <c r="L645" s="5" t="s">
        <v>1476</v>
      </c>
      <c r="M645" s="5" t="s">
        <v>1477</v>
      </c>
      <c r="N645" s="5" t="s">
        <v>2266</v>
      </c>
      <c r="O645" s="5" t="s">
        <v>149</v>
      </c>
      <c r="P645" s="5" t="s">
        <v>2280</v>
      </c>
      <c r="Q645" s="32" t="s">
        <v>7689</v>
      </c>
      <c r="R645" s="21">
        <v>1</v>
      </c>
      <c r="S645" s="33"/>
      <c r="T645" s="33"/>
      <c r="U645" s="33"/>
      <c r="V645" s="33"/>
      <c r="W645" s="33"/>
      <c r="X645" s="33"/>
      <c r="Y645" s="33"/>
      <c r="Z645" s="33"/>
      <c r="AA645" s="5" t="s">
        <v>2269</v>
      </c>
      <c r="AB645" s="5" t="s">
        <v>7690</v>
      </c>
      <c r="AC645" s="32" t="s">
        <v>7691</v>
      </c>
      <c r="AD645" s="21">
        <v>1</v>
      </c>
    </row>
    <row r="646" spans="1:30" x14ac:dyDescent="0.3">
      <c r="A646" s="18" t="str">
        <f t="shared" ref="A646:B646" si="668">IF(AND(ISNUMBER(SEARCH("Yes",C646)),ISNUMBER(SEARCH("Yes",E646)),ISNUMBER(SEARCH("Yes",G646)),ISNUMBER(SEARCH("Yes",I646))),"Yes","No")</f>
        <v>No</v>
      </c>
      <c r="B646" s="18" t="str">
        <f t="shared" si="668"/>
        <v>No</v>
      </c>
      <c r="C646" s="15" t="str">
        <f t="shared" si="527"/>
        <v>No</v>
      </c>
      <c r="D646" s="18" t="str">
        <f t="shared" si="528"/>
        <v>No</v>
      </c>
      <c r="E646" s="18" t="str">
        <f t="shared" si="529"/>
        <v>No</v>
      </c>
      <c r="F646" s="18" t="str">
        <f t="shared" si="530"/>
        <v>No</v>
      </c>
      <c r="G646" s="18" t="str">
        <f t="shared" si="531"/>
        <v>No</v>
      </c>
      <c r="H646" s="18" t="str">
        <f t="shared" si="532"/>
        <v>No</v>
      </c>
      <c r="I646" s="18" t="str">
        <f t="shared" si="533"/>
        <v>Yes</v>
      </c>
      <c r="J646" s="18" t="str">
        <f t="shared" si="534"/>
        <v>Yes</v>
      </c>
      <c r="K646" s="21">
        <v>644</v>
      </c>
      <c r="L646" s="5" t="s">
        <v>1478</v>
      </c>
      <c r="M646" s="5" t="s">
        <v>1479</v>
      </c>
      <c r="N646" s="5" t="s">
        <v>2266</v>
      </c>
      <c r="O646" s="5" t="s">
        <v>149</v>
      </c>
      <c r="P646" s="5" t="s">
        <v>7692</v>
      </c>
      <c r="Q646" s="32" t="s">
        <v>7693</v>
      </c>
      <c r="R646" s="21">
        <v>1</v>
      </c>
      <c r="S646" s="33"/>
      <c r="T646" s="33"/>
      <c r="U646" s="33"/>
      <c r="V646" s="33"/>
      <c r="W646" s="33"/>
      <c r="X646" s="33"/>
      <c r="Y646" s="33"/>
      <c r="Z646" s="33"/>
      <c r="AA646" s="5" t="s">
        <v>2269</v>
      </c>
      <c r="AB646" s="5" t="s">
        <v>7694</v>
      </c>
      <c r="AC646" s="32" t="s">
        <v>7695</v>
      </c>
      <c r="AD646" s="21">
        <v>1</v>
      </c>
    </row>
    <row r="647" spans="1:30" x14ac:dyDescent="0.3">
      <c r="A647" s="18" t="str">
        <f t="shared" ref="A647:B647" si="669">IF(AND(ISNUMBER(SEARCH("Yes",C647)),ISNUMBER(SEARCH("Yes",E647)),ISNUMBER(SEARCH("Yes",G647)),ISNUMBER(SEARCH("Yes",I647))),"Yes","No")</f>
        <v>No</v>
      </c>
      <c r="B647" s="18" t="str">
        <f t="shared" si="669"/>
        <v>No</v>
      </c>
      <c r="C647" s="15" t="str">
        <f t="shared" si="527"/>
        <v>No</v>
      </c>
      <c r="D647" s="18" t="str">
        <f t="shared" si="528"/>
        <v>No</v>
      </c>
      <c r="E647" s="18" t="str">
        <f t="shared" si="529"/>
        <v>No</v>
      </c>
      <c r="F647" s="18" t="str">
        <f t="shared" si="530"/>
        <v>No</v>
      </c>
      <c r="G647" s="18" t="str">
        <f t="shared" si="531"/>
        <v>No</v>
      </c>
      <c r="H647" s="18" t="str">
        <f t="shared" si="532"/>
        <v>No</v>
      </c>
      <c r="I647" s="18" t="str">
        <f t="shared" si="533"/>
        <v>Yes</v>
      </c>
      <c r="J647" s="18" t="str">
        <f t="shared" si="534"/>
        <v>Yes</v>
      </c>
      <c r="K647" s="21">
        <v>645</v>
      </c>
      <c r="L647" s="5" t="s">
        <v>1480</v>
      </c>
      <c r="M647" s="5" t="s">
        <v>1481</v>
      </c>
      <c r="N647" s="5" t="s">
        <v>2266</v>
      </c>
      <c r="O647" s="5" t="s">
        <v>149</v>
      </c>
      <c r="P647" s="5" t="s">
        <v>2638</v>
      </c>
      <c r="Q647" s="32" t="s">
        <v>7696</v>
      </c>
      <c r="R647" s="21">
        <v>1</v>
      </c>
      <c r="S647" s="33"/>
      <c r="T647" s="33"/>
      <c r="U647" s="33"/>
      <c r="V647" s="33"/>
      <c r="W647" s="33"/>
      <c r="X647" s="33"/>
      <c r="Y647" s="33"/>
      <c r="Z647" s="33"/>
      <c r="AA647" s="5" t="s">
        <v>2269</v>
      </c>
      <c r="AB647" s="5" t="s">
        <v>4617</v>
      </c>
      <c r="AC647" s="32" t="s">
        <v>4618</v>
      </c>
      <c r="AD647" s="21">
        <v>1</v>
      </c>
    </row>
    <row r="648" spans="1:30" x14ac:dyDescent="0.3">
      <c r="A648" s="18" t="str">
        <f t="shared" ref="A648:B648" si="670">IF(AND(ISNUMBER(SEARCH("Yes",C648)),ISNUMBER(SEARCH("Yes",E648)),ISNUMBER(SEARCH("Yes",G648)),ISNUMBER(SEARCH("Yes",I648))),"Yes","No")</f>
        <v>No</v>
      </c>
      <c r="B648" s="18" t="str">
        <f t="shared" si="670"/>
        <v>No</v>
      </c>
      <c r="C648" s="15" t="str">
        <f t="shared" si="527"/>
        <v>No</v>
      </c>
      <c r="D648" s="18" t="str">
        <f t="shared" si="528"/>
        <v>No</v>
      </c>
      <c r="E648" s="18" t="str">
        <f t="shared" si="529"/>
        <v>No</v>
      </c>
      <c r="F648" s="18" t="str">
        <f t="shared" si="530"/>
        <v>No</v>
      </c>
      <c r="G648" s="18" t="str">
        <f t="shared" si="531"/>
        <v>No</v>
      </c>
      <c r="H648" s="18" t="str">
        <f t="shared" si="532"/>
        <v>No</v>
      </c>
      <c r="I648" s="18" t="str">
        <f t="shared" si="533"/>
        <v>Yes</v>
      </c>
      <c r="J648" s="18" t="str">
        <f t="shared" si="534"/>
        <v>Yes</v>
      </c>
      <c r="K648" s="21">
        <v>646</v>
      </c>
      <c r="L648" s="5" t="s">
        <v>1482</v>
      </c>
      <c r="M648" s="5" t="s">
        <v>1483</v>
      </c>
      <c r="N648" s="5" t="s">
        <v>2266</v>
      </c>
      <c r="O648" s="5" t="s">
        <v>149</v>
      </c>
      <c r="P648" s="5" t="s">
        <v>2496</v>
      </c>
      <c r="Q648" s="32" t="s">
        <v>4619</v>
      </c>
      <c r="R648" s="21">
        <v>1</v>
      </c>
      <c r="S648" s="33"/>
      <c r="T648" s="33"/>
      <c r="U648" s="33"/>
      <c r="V648" s="33"/>
      <c r="W648" s="33"/>
      <c r="X648" s="33"/>
      <c r="Y648" s="33"/>
      <c r="Z648" s="33"/>
      <c r="AA648" s="5" t="s">
        <v>2269</v>
      </c>
      <c r="AB648" s="5" t="s">
        <v>2557</v>
      </c>
      <c r="AC648" s="32" t="s">
        <v>2558</v>
      </c>
      <c r="AD648" s="21">
        <v>1</v>
      </c>
    </row>
    <row r="649" spans="1:30" x14ac:dyDescent="0.3">
      <c r="A649" s="18" t="str">
        <f t="shared" ref="A649:B649" si="671">IF(AND(ISNUMBER(SEARCH("Yes",C649)),ISNUMBER(SEARCH("Yes",E649)),ISNUMBER(SEARCH("Yes",G649)),ISNUMBER(SEARCH("Yes",I649))),"Yes","No")</f>
        <v>No</v>
      </c>
      <c r="B649" s="18" t="str">
        <f t="shared" si="671"/>
        <v>No</v>
      </c>
      <c r="C649" s="15" t="str">
        <f t="shared" si="527"/>
        <v>No</v>
      </c>
      <c r="D649" s="18" t="str">
        <f t="shared" si="528"/>
        <v>No</v>
      </c>
      <c r="E649" s="18" t="str">
        <f t="shared" si="529"/>
        <v>No</v>
      </c>
      <c r="F649" s="18" t="str">
        <f t="shared" si="530"/>
        <v>No</v>
      </c>
      <c r="G649" s="18" t="str">
        <f t="shared" si="531"/>
        <v>No</v>
      </c>
      <c r="H649" s="18" t="str">
        <f t="shared" si="532"/>
        <v>No</v>
      </c>
      <c r="I649" s="18" t="str">
        <f t="shared" si="533"/>
        <v>Yes</v>
      </c>
      <c r="J649" s="18" t="str">
        <f t="shared" si="534"/>
        <v>Yes</v>
      </c>
      <c r="K649" s="21">
        <v>647</v>
      </c>
      <c r="L649" s="5" t="s">
        <v>1484</v>
      </c>
      <c r="M649" s="5" t="s">
        <v>1485</v>
      </c>
      <c r="N649" s="5" t="s">
        <v>2266</v>
      </c>
      <c r="O649" s="5" t="s">
        <v>149</v>
      </c>
      <c r="P649" s="5" t="s">
        <v>3086</v>
      </c>
      <c r="Q649" s="32" t="s">
        <v>4622</v>
      </c>
      <c r="R649" s="21">
        <v>1</v>
      </c>
      <c r="S649" s="33"/>
      <c r="T649" s="33"/>
      <c r="U649" s="33"/>
      <c r="V649" s="33"/>
      <c r="W649" s="33"/>
      <c r="X649" s="33"/>
      <c r="Y649" s="33"/>
      <c r="Z649" s="33"/>
      <c r="AA649" s="5" t="s">
        <v>21</v>
      </c>
      <c r="AB649" s="5" t="s">
        <v>7697</v>
      </c>
      <c r="AC649" s="32" t="s">
        <v>7698</v>
      </c>
      <c r="AD649" s="21">
        <v>1</v>
      </c>
    </row>
    <row r="650" spans="1:30" x14ac:dyDescent="0.3">
      <c r="A650" s="18" t="str">
        <f t="shared" ref="A650:B650" si="672">IF(AND(ISNUMBER(SEARCH("Yes",C650)),ISNUMBER(SEARCH("Yes",E650)),ISNUMBER(SEARCH("Yes",G650)),ISNUMBER(SEARCH("Yes",I650))),"Yes","No")</f>
        <v>No</v>
      </c>
      <c r="B650" s="18" t="str">
        <f t="shared" si="672"/>
        <v>No</v>
      </c>
      <c r="C650" s="15" t="str">
        <f t="shared" si="527"/>
        <v>No</v>
      </c>
      <c r="D650" s="18" t="str">
        <f t="shared" si="528"/>
        <v>No</v>
      </c>
      <c r="E650" s="18" t="str">
        <f t="shared" si="529"/>
        <v>No</v>
      </c>
      <c r="F650" s="18" t="str">
        <f t="shared" si="530"/>
        <v>No</v>
      </c>
      <c r="G650" s="18" t="str">
        <f t="shared" si="531"/>
        <v>No</v>
      </c>
      <c r="H650" s="18" t="str">
        <f t="shared" si="532"/>
        <v>No</v>
      </c>
      <c r="I650" s="18" t="str">
        <f t="shared" si="533"/>
        <v>Yes</v>
      </c>
      <c r="J650" s="18" t="str">
        <f t="shared" si="534"/>
        <v>Yes</v>
      </c>
      <c r="K650" s="21">
        <v>648</v>
      </c>
      <c r="L650" s="5" t="s">
        <v>1486</v>
      </c>
      <c r="M650" s="5" t="s">
        <v>1487</v>
      </c>
      <c r="N650" s="5" t="s">
        <v>2266</v>
      </c>
      <c r="O650" s="5" t="s">
        <v>149</v>
      </c>
      <c r="P650" s="5" t="s">
        <v>4625</v>
      </c>
      <c r="Q650" s="32" t="s">
        <v>4626</v>
      </c>
      <c r="R650" s="21">
        <v>1</v>
      </c>
      <c r="S650" s="33"/>
      <c r="T650" s="33"/>
      <c r="U650" s="33"/>
      <c r="V650" s="33"/>
      <c r="W650" s="33"/>
      <c r="X650" s="33"/>
      <c r="Y650" s="33"/>
      <c r="Z650" s="33"/>
      <c r="AA650" s="5" t="s">
        <v>2269</v>
      </c>
      <c r="AB650" s="5" t="s">
        <v>4627</v>
      </c>
      <c r="AC650" s="32" t="s">
        <v>4628</v>
      </c>
      <c r="AD650" s="21">
        <v>1</v>
      </c>
    </row>
    <row r="651" spans="1:30" x14ac:dyDescent="0.3">
      <c r="A651" s="18" t="str">
        <f t="shared" ref="A651:B651" si="673">IF(AND(ISNUMBER(SEARCH("Yes",C651)),ISNUMBER(SEARCH("Yes",E651)),ISNUMBER(SEARCH("Yes",G651)),ISNUMBER(SEARCH("Yes",I651))),"Yes","No")</f>
        <v>No</v>
      </c>
      <c r="B651" s="18" t="str">
        <f t="shared" si="673"/>
        <v>No</v>
      </c>
      <c r="C651" s="15" t="str">
        <f t="shared" si="527"/>
        <v>No</v>
      </c>
      <c r="D651" s="18" t="str">
        <f t="shared" si="528"/>
        <v>No</v>
      </c>
      <c r="E651" s="18" t="str">
        <f t="shared" si="529"/>
        <v>No</v>
      </c>
      <c r="F651" s="18" t="str">
        <f t="shared" si="530"/>
        <v>No</v>
      </c>
      <c r="G651" s="18" t="str">
        <f t="shared" si="531"/>
        <v>No</v>
      </c>
      <c r="H651" s="18" t="str">
        <f t="shared" si="532"/>
        <v>No</v>
      </c>
      <c r="I651" s="18" t="str">
        <f t="shared" si="533"/>
        <v>Yes</v>
      </c>
      <c r="J651" s="18" t="str">
        <f t="shared" si="534"/>
        <v>Yes</v>
      </c>
      <c r="K651" s="21">
        <v>649</v>
      </c>
      <c r="L651" s="5" t="s">
        <v>1488</v>
      </c>
      <c r="M651" s="5" t="s">
        <v>1489</v>
      </c>
      <c r="N651" s="5" t="s">
        <v>2266</v>
      </c>
      <c r="O651" s="5" t="s">
        <v>149</v>
      </c>
      <c r="P651" s="5" t="s">
        <v>2394</v>
      </c>
      <c r="Q651" s="32" t="s">
        <v>7699</v>
      </c>
      <c r="R651" s="21">
        <v>1</v>
      </c>
      <c r="S651" s="33"/>
      <c r="T651" s="33"/>
      <c r="U651" s="33"/>
      <c r="V651" s="33"/>
      <c r="W651" s="33"/>
      <c r="X651" s="33"/>
      <c r="Y651" s="33"/>
      <c r="Z651" s="33"/>
      <c r="AA651" s="5" t="s">
        <v>2269</v>
      </c>
      <c r="AB651" s="5" t="s">
        <v>4630</v>
      </c>
      <c r="AC651" s="32" t="s">
        <v>4631</v>
      </c>
      <c r="AD651" s="21">
        <v>1</v>
      </c>
    </row>
    <row r="652" spans="1:30" x14ac:dyDescent="0.3">
      <c r="A652" s="18" t="str">
        <f t="shared" ref="A652:B652" si="674">IF(AND(ISNUMBER(SEARCH("Yes",C652)),ISNUMBER(SEARCH("Yes",E652)),ISNUMBER(SEARCH("Yes",G652)),ISNUMBER(SEARCH("Yes",I652))),"Yes","No")</f>
        <v>No</v>
      </c>
      <c r="B652" s="18" t="str">
        <f t="shared" si="674"/>
        <v>No</v>
      </c>
      <c r="C652" s="15" t="str">
        <f t="shared" si="527"/>
        <v>No</v>
      </c>
      <c r="D652" s="18" t="str">
        <f t="shared" si="528"/>
        <v>No</v>
      </c>
      <c r="E652" s="18" t="str">
        <f t="shared" si="529"/>
        <v>No</v>
      </c>
      <c r="F652" s="18" t="str">
        <f t="shared" si="530"/>
        <v>No</v>
      </c>
      <c r="G652" s="18" t="str">
        <f t="shared" si="531"/>
        <v>No</v>
      </c>
      <c r="H652" s="18" t="str">
        <f t="shared" si="532"/>
        <v>No</v>
      </c>
      <c r="I652" s="18" t="str">
        <f t="shared" si="533"/>
        <v>Yes</v>
      </c>
      <c r="J652" s="18" t="str">
        <f t="shared" si="534"/>
        <v>Yes</v>
      </c>
      <c r="K652" s="21">
        <v>650</v>
      </c>
      <c r="L652" s="5" t="s">
        <v>1490</v>
      </c>
      <c r="M652" s="5" t="s">
        <v>1491</v>
      </c>
      <c r="N652" s="5" t="s">
        <v>2266</v>
      </c>
      <c r="O652" s="5" t="s">
        <v>149</v>
      </c>
      <c r="P652" s="5" t="s">
        <v>2394</v>
      </c>
      <c r="Q652" s="32" t="s">
        <v>4632</v>
      </c>
      <c r="R652" s="21">
        <v>1</v>
      </c>
      <c r="S652" s="33"/>
      <c r="T652" s="33"/>
      <c r="U652" s="33"/>
      <c r="V652" s="33"/>
      <c r="W652" s="33"/>
      <c r="X652" s="33"/>
      <c r="Y652" s="33"/>
      <c r="Z652" s="33"/>
      <c r="AA652" s="5" t="s">
        <v>21</v>
      </c>
      <c r="AB652" s="5" t="s">
        <v>7700</v>
      </c>
      <c r="AC652" s="32" t="s">
        <v>4131</v>
      </c>
      <c r="AD652" s="21">
        <v>1</v>
      </c>
    </row>
    <row r="653" spans="1:30" x14ac:dyDescent="0.3">
      <c r="A653" s="18" t="str">
        <f t="shared" ref="A653:B653" si="675">IF(AND(ISNUMBER(SEARCH("Yes",C653)),ISNUMBER(SEARCH("Yes",E653)),ISNUMBER(SEARCH("Yes",G653)),ISNUMBER(SEARCH("Yes",I653))),"Yes","No")</f>
        <v>No</v>
      </c>
      <c r="B653" s="18" t="str">
        <f t="shared" si="675"/>
        <v>No</v>
      </c>
      <c r="C653" s="15" t="str">
        <f t="shared" si="527"/>
        <v>No</v>
      </c>
      <c r="D653" s="18" t="str">
        <f t="shared" si="528"/>
        <v>No</v>
      </c>
      <c r="E653" s="18" t="str">
        <f t="shared" si="529"/>
        <v>No</v>
      </c>
      <c r="F653" s="18" t="str">
        <f t="shared" si="530"/>
        <v>No</v>
      </c>
      <c r="G653" s="18" t="str">
        <f t="shared" si="531"/>
        <v>No</v>
      </c>
      <c r="H653" s="18" t="str">
        <f t="shared" si="532"/>
        <v>No</v>
      </c>
      <c r="I653" s="18" t="str">
        <f t="shared" si="533"/>
        <v>Yes</v>
      </c>
      <c r="J653" s="18" t="str">
        <f t="shared" si="534"/>
        <v>Yes</v>
      </c>
      <c r="K653" s="21">
        <v>651</v>
      </c>
      <c r="L653" s="5" t="s">
        <v>1492</v>
      </c>
      <c r="M653" s="5" t="s">
        <v>1493</v>
      </c>
      <c r="N653" s="5" t="s">
        <v>2266</v>
      </c>
      <c r="O653" s="5" t="s">
        <v>149</v>
      </c>
      <c r="P653" s="5" t="s">
        <v>3658</v>
      </c>
      <c r="Q653" s="32" t="s">
        <v>7701</v>
      </c>
      <c r="R653" s="21">
        <v>1</v>
      </c>
      <c r="S653" s="33"/>
      <c r="T653" s="33"/>
      <c r="U653" s="33"/>
      <c r="V653" s="33"/>
      <c r="W653" s="33"/>
      <c r="X653" s="33"/>
      <c r="Y653" s="33"/>
      <c r="Z653" s="33"/>
      <c r="AA653" s="5" t="s">
        <v>21</v>
      </c>
      <c r="AB653" s="5" t="s">
        <v>7702</v>
      </c>
      <c r="AC653" s="32" t="s">
        <v>7703</v>
      </c>
      <c r="AD653" s="21">
        <v>1</v>
      </c>
    </row>
    <row r="654" spans="1:30" x14ac:dyDescent="0.3">
      <c r="A654" s="18" t="str">
        <f t="shared" ref="A654:B654" si="676">IF(AND(ISNUMBER(SEARCH("Yes",C654)),ISNUMBER(SEARCH("Yes",E654)),ISNUMBER(SEARCH("Yes",G654)),ISNUMBER(SEARCH("Yes",I654))),"Yes","No")</f>
        <v>No</v>
      </c>
      <c r="B654" s="18" t="str">
        <f t="shared" si="676"/>
        <v>No</v>
      </c>
      <c r="C654" s="15" t="str">
        <f t="shared" si="527"/>
        <v>No</v>
      </c>
      <c r="D654" s="18" t="str">
        <f t="shared" si="528"/>
        <v>No</v>
      </c>
      <c r="E654" s="18" t="str">
        <f t="shared" si="529"/>
        <v>No</v>
      </c>
      <c r="F654" s="18" t="str">
        <f t="shared" si="530"/>
        <v>No</v>
      </c>
      <c r="G654" s="18" t="str">
        <f t="shared" si="531"/>
        <v>No</v>
      </c>
      <c r="H654" s="18" t="str">
        <f t="shared" si="532"/>
        <v>No</v>
      </c>
      <c r="I654" s="18" t="str">
        <f t="shared" si="533"/>
        <v>Yes</v>
      </c>
      <c r="J654" s="18" t="str">
        <f t="shared" si="534"/>
        <v>Yes</v>
      </c>
      <c r="K654" s="21">
        <v>652</v>
      </c>
      <c r="L654" s="5" t="s">
        <v>1494</v>
      </c>
      <c r="M654" s="5" t="s">
        <v>1495</v>
      </c>
      <c r="N654" s="5" t="s">
        <v>2266</v>
      </c>
      <c r="O654" s="5" t="s">
        <v>149</v>
      </c>
      <c r="P654" s="5" t="s">
        <v>2292</v>
      </c>
      <c r="Q654" s="32" t="s">
        <v>7704</v>
      </c>
      <c r="R654" s="21">
        <v>1</v>
      </c>
      <c r="S654" s="33"/>
      <c r="T654" s="33"/>
      <c r="U654" s="33"/>
      <c r="V654" s="33"/>
      <c r="W654" s="33"/>
      <c r="X654" s="33"/>
      <c r="Y654" s="33"/>
      <c r="Z654" s="33"/>
      <c r="AA654" s="5" t="s">
        <v>2269</v>
      </c>
      <c r="AB654" s="5" t="s">
        <v>2668</v>
      </c>
      <c r="AC654" s="32" t="s">
        <v>7705</v>
      </c>
      <c r="AD654" s="21">
        <v>1</v>
      </c>
    </row>
    <row r="655" spans="1:30" x14ac:dyDescent="0.3">
      <c r="A655" s="18" t="str">
        <f t="shared" ref="A655:B655" si="677">IF(AND(ISNUMBER(SEARCH("Yes",C655)),ISNUMBER(SEARCH("Yes",E655)),ISNUMBER(SEARCH("Yes",G655)),ISNUMBER(SEARCH("Yes",I655))),"Yes","No")</f>
        <v>No</v>
      </c>
      <c r="B655" s="18" t="str">
        <f t="shared" si="677"/>
        <v>No</v>
      </c>
      <c r="C655" s="15" t="str">
        <f t="shared" si="527"/>
        <v>No</v>
      </c>
      <c r="D655" s="18" t="str">
        <f t="shared" si="528"/>
        <v>No</v>
      </c>
      <c r="E655" s="18" t="str">
        <f t="shared" si="529"/>
        <v>No</v>
      </c>
      <c r="F655" s="18" t="str">
        <f t="shared" si="530"/>
        <v>No</v>
      </c>
      <c r="G655" s="18" t="str">
        <f t="shared" si="531"/>
        <v>No</v>
      </c>
      <c r="H655" s="18" t="str">
        <f t="shared" si="532"/>
        <v>No</v>
      </c>
      <c r="I655" s="18" t="str">
        <f t="shared" si="533"/>
        <v>Yes</v>
      </c>
      <c r="J655" s="18" t="str">
        <f t="shared" si="534"/>
        <v>Yes</v>
      </c>
      <c r="K655" s="21">
        <v>653</v>
      </c>
      <c r="L655" s="5" t="s">
        <v>1496</v>
      </c>
      <c r="M655" s="5" t="s">
        <v>1497</v>
      </c>
      <c r="N655" s="5" t="s">
        <v>2266</v>
      </c>
      <c r="O655" s="5" t="s">
        <v>149</v>
      </c>
      <c r="P655" s="5" t="s">
        <v>2390</v>
      </c>
      <c r="Q655" s="32" t="s">
        <v>4639</v>
      </c>
      <c r="R655" s="21">
        <v>1</v>
      </c>
      <c r="S655" s="33"/>
      <c r="T655" s="33"/>
      <c r="U655" s="33"/>
      <c r="V655" s="33"/>
      <c r="W655" s="33"/>
      <c r="X655" s="33"/>
      <c r="Y655" s="33"/>
      <c r="Z655" s="33"/>
      <c r="AA655" s="5" t="s">
        <v>21</v>
      </c>
      <c r="AB655" s="5" t="s">
        <v>7706</v>
      </c>
      <c r="AC655" s="32" t="s">
        <v>7707</v>
      </c>
      <c r="AD655" s="21">
        <v>1</v>
      </c>
    </row>
    <row r="656" spans="1:30" x14ac:dyDescent="0.3">
      <c r="A656" s="18" t="str">
        <f t="shared" ref="A656:B656" si="678">IF(AND(ISNUMBER(SEARCH("Yes",C656)),ISNUMBER(SEARCH("Yes",E656)),ISNUMBER(SEARCH("Yes",G656)),ISNUMBER(SEARCH("Yes",I656))),"Yes","No")</f>
        <v>No</v>
      </c>
      <c r="B656" s="18" t="str">
        <f t="shared" si="678"/>
        <v>No</v>
      </c>
      <c r="C656" s="15" t="str">
        <f t="shared" si="527"/>
        <v>No</v>
      </c>
      <c r="D656" s="18" t="str">
        <f t="shared" si="528"/>
        <v>No</v>
      </c>
      <c r="E656" s="18" t="str">
        <f t="shared" si="529"/>
        <v>No</v>
      </c>
      <c r="F656" s="18" t="str">
        <f t="shared" si="530"/>
        <v>No</v>
      </c>
      <c r="G656" s="18" t="str">
        <f t="shared" si="531"/>
        <v>No</v>
      </c>
      <c r="H656" s="18" t="str">
        <f t="shared" si="532"/>
        <v>No</v>
      </c>
      <c r="I656" s="18" t="str">
        <f t="shared" si="533"/>
        <v>Yes</v>
      </c>
      <c r="J656" s="18" t="str">
        <f t="shared" si="534"/>
        <v>Yes</v>
      </c>
      <c r="K656" s="21">
        <v>654</v>
      </c>
      <c r="L656" s="5" t="s">
        <v>1498</v>
      </c>
      <c r="M656" s="5" t="s">
        <v>1499</v>
      </c>
      <c r="N656" s="5" t="s">
        <v>2266</v>
      </c>
      <c r="O656" s="5" t="s">
        <v>149</v>
      </c>
      <c r="P656" s="5" t="s">
        <v>7708</v>
      </c>
      <c r="Q656" s="32" t="s">
        <v>7709</v>
      </c>
      <c r="R656" s="21">
        <v>1</v>
      </c>
      <c r="S656" s="33"/>
      <c r="T656" s="33"/>
      <c r="U656" s="33"/>
      <c r="V656" s="33"/>
      <c r="W656" s="33"/>
      <c r="X656" s="33"/>
      <c r="Y656" s="33"/>
      <c r="Z656" s="33"/>
      <c r="AA656" s="5" t="s">
        <v>2269</v>
      </c>
      <c r="AB656" s="5" t="s">
        <v>2432</v>
      </c>
      <c r="AC656" s="32" t="s">
        <v>4644</v>
      </c>
      <c r="AD656" s="21">
        <v>1</v>
      </c>
    </row>
    <row r="657" spans="1:30" x14ac:dyDescent="0.3">
      <c r="A657" s="18" t="str">
        <f t="shared" ref="A657:B657" si="679">IF(AND(ISNUMBER(SEARCH("Yes",C657)),ISNUMBER(SEARCH("Yes",E657)),ISNUMBER(SEARCH("Yes",G657)),ISNUMBER(SEARCH("Yes",I657))),"Yes","No")</f>
        <v>No</v>
      </c>
      <c r="B657" s="18" t="str">
        <f t="shared" si="679"/>
        <v>No</v>
      </c>
      <c r="C657" s="15" t="str">
        <f t="shared" si="527"/>
        <v>No</v>
      </c>
      <c r="D657" s="18" t="str">
        <f t="shared" si="528"/>
        <v>No</v>
      </c>
      <c r="E657" s="18" t="str">
        <f t="shared" si="529"/>
        <v>No</v>
      </c>
      <c r="F657" s="18" t="str">
        <f t="shared" si="530"/>
        <v>No</v>
      </c>
      <c r="G657" s="18" t="str">
        <f t="shared" si="531"/>
        <v>No</v>
      </c>
      <c r="H657" s="18" t="str">
        <f t="shared" si="532"/>
        <v>No</v>
      </c>
      <c r="I657" s="18" t="str">
        <f t="shared" si="533"/>
        <v>Yes</v>
      </c>
      <c r="J657" s="18" t="str">
        <f t="shared" si="534"/>
        <v>Yes</v>
      </c>
      <c r="K657" s="21">
        <v>655</v>
      </c>
      <c r="L657" s="5" t="s">
        <v>1500</v>
      </c>
      <c r="M657" s="5" t="s">
        <v>1501</v>
      </c>
      <c r="N657" s="5" t="s">
        <v>2266</v>
      </c>
      <c r="O657" s="5" t="s">
        <v>149</v>
      </c>
      <c r="P657" s="5" t="s">
        <v>7710</v>
      </c>
      <c r="Q657" s="32" t="s">
        <v>7711</v>
      </c>
      <c r="R657" s="21">
        <v>1</v>
      </c>
      <c r="S657" s="33"/>
      <c r="T657" s="33"/>
      <c r="U657" s="33"/>
      <c r="V657" s="33"/>
      <c r="W657" s="33"/>
      <c r="X657" s="33"/>
      <c r="Y657" s="33"/>
      <c r="Z657" s="33"/>
      <c r="AA657" s="5" t="s">
        <v>2269</v>
      </c>
      <c r="AB657" s="5" t="s">
        <v>2381</v>
      </c>
      <c r="AC657" s="32" t="s">
        <v>2682</v>
      </c>
      <c r="AD657" s="21">
        <v>1</v>
      </c>
    </row>
    <row r="658" spans="1:30" x14ac:dyDescent="0.3">
      <c r="A658" s="18" t="str">
        <f t="shared" ref="A658:B658" si="680">IF(AND(ISNUMBER(SEARCH("Yes",C658)),ISNUMBER(SEARCH("Yes",E658)),ISNUMBER(SEARCH("Yes",G658)),ISNUMBER(SEARCH("Yes",I658))),"Yes","No")</f>
        <v>No</v>
      </c>
      <c r="B658" s="18" t="str">
        <f t="shared" si="680"/>
        <v>No</v>
      </c>
      <c r="C658" s="15" t="str">
        <f t="shared" si="527"/>
        <v>No</v>
      </c>
      <c r="D658" s="18" t="str">
        <f t="shared" si="528"/>
        <v>No</v>
      </c>
      <c r="E658" s="18" t="str">
        <f t="shared" si="529"/>
        <v>No</v>
      </c>
      <c r="F658" s="18" t="str">
        <f t="shared" si="530"/>
        <v>No</v>
      </c>
      <c r="G658" s="18" t="str">
        <f t="shared" si="531"/>
        <v>No</v>
      </c>
      <c r="H658" s="18" t="str">
        <f t="shared" si="532"/>
        <v>No</v>
      </c>
      <c r="I658" s="18" t="str">
        <f t="shared" si="533"/>
        <v>Yes</v>
      </c>
      <c r="J658" s="18" t="str">
        <f t="shared" si="534"/>
        <v>Yes</v>
      </c>
      <c r="K658" s="21">
        <v>656</v>
      </c>
      <c r="L658" s="5" t="s">
        <v>1502</v>
      </c>
      <c r="M658" s="5" t="s">
        <v>1503</v>
      </c>
      <c r="N658" s="5" t="s">
        <v>2266</v>
      </c>
      <c r="O658" s="5" t="s">
        <v>149</v>
      </c>
      <c r="P658" s="5" t="s">
        <v>2683</v>
      </c>
      <c r="Q658" s="32" t="s">
        <v>4646</v>
      </c>
      <c r="R658" s="21">
        <v>1</v>
      </c>
      <c r="S658" s="33"/>
      <c r="T658" s="33"/>
      <c r="U658" s="33"/>
      <c r="V658" s="33"/>
      <c r="W658" s="33"/>
      <c r="X658" s="33"/>
      <c r="Y658" s="33"/>
      <c r="Z658" s="33"/>
      <c r="AA658" s="5" t="s">
        <v>2269</v>
      </c>
      <c r="AB658" s="5" t="s">
        <v>4647</v>
      </c>
      <c r="AC658" s="32" t="s">
        <v>4648</v>
      </c>
      <c r="AD658" s="21">
        <v>1</v>
      </c>
    </row>
    <row r="659" spans="1:30" x14ac:dyDescent="0.3">
      <c r="A659" s="18" t="str">
        <f t="shared" ref="A659:B659" si="681">IF(AND(ISNUMBER(SEARCH("Yes",C659)),ISNUMBER(SEARCH("Yes",E659)),ISNUMBER(SEARCH("Yes",G659)),ISNUMBER(SEARCH("Yes",I659))),"Yes","No")</f>
        <v>No</v>
      </c>
      <c r="B659" s="18" t="str">
        <f t="shared" si="681"/>
        <v>No</v>
      </c>
      <c r="C659" s="15" t="str">
        <f t="shared" si="527"/>
        <v>No</v>
      </c>
      <c r="D659" s="18" t="str">
        <f t="shared" si="528"/>
        <v>No</v>
      </c>
      <c r="E659" s="18" t="str">
        <f t="shared" si="529"/>
        <v>No</v>
      </c>
      <c r="F659" s="18" t="str">
        <f t="shared" si="530"/>
        <v>No</v>
      </c>
      <c r="G659" s="18" t="str">
        <f t="shared" si="531"/>
        <v>No</v>
      </c>
      <c r="H659" s="18" t="str">
        <f t="shared" si="532"/>
        <v>No</v>
      </c>
      <c r="I659" s="18" t="str">
        <f t="shared" si="533"/>
        <v>Yes</v>
      </c>
      <c r="J659" s="18" t="str">
        <f t="shared" si="534"/>
        <v>Yes</v>
      </c>
      <c r="K659" s="21">
        <v>657</v>
      </c>
      <c r="L659" s="5" t="s">
        <v>1504</v>
      </c>
      <c r="M659" s="5" t="s">
        <v>1505</v>
      </c>
      <c r="N659" s="5" t="s">
        <v>2266</v>
      </c>
      <c r="O659" s="5" t="s">
        <v>149</v>
      </c>
      <c r="P659" s="5" t="s">
        <v>7712</v>
      </c>
      <c r="Q659" s="32" t="s">
        <v>4649</v>
      </c>
      <c r="R659" s="21">
        <v>1</v>
      </c>
      <c r="S659" s="33"/>
      <c r="T659" s="33"/>
      <c r="U659" s="33"/>
      <c r="V659" s="33"/>
      <c r="W659" s="33"/>
      <c r="X659" s="33"/>
      <c r="Y659" s="33"/>
      <c r="Z659" s="33"/>
      <c r="AA659" s="5" t="s">
        <v>2269</v>
      </c>
      <c r="AB659" s="5" t="s">
        <v>7713</v>
      </c>
      <c r="AC659" s="32" t="s">
        <v>7714</v>
      </c>
      <c r="AD659" s="21">
        <v>1</v>
      </c>
    </row>
    <row r="660" spans="1:30" x14ac:dyDescent="0.3">
      <c r="A660" s="18" t="str">
        <f t="shared" ref="A660:B660" si="682">IF(AND(ISNUMBER(SEARCH("Yes",C660)),ISNUMBER(SEARCH("Yes",E660)),ISNUMBER(SEARCH("Yes",G660)),ISNUMBER(SEARCH("Yes",I660))),"Yes","No")</f>
        <v>No</v>
      </c>
      <c r="B660" s="18" t="str">
        <f t="shared" si="682"/>
        <v>No</v>
      </c>
      <c r="C660" s="15" t="str">
        <f t="shared" si="527"/>
        <v>No</v>
      </c>
      <c r="D660" s="18" t="str">
        <f t="shared" si="528"/>
        <v>No</v>
      </c>
      <c r="E660" s="18" t="str">
        <f t="shared" si="529"/>
        <v>No</v>
      </c>
      <c r="F660" s="18" t="str">
        <f t="shared" si="530"/>
        <v>No</v>
      </c>
      <c r="G660" s="18" t="str">
        <f t="shared" si="531"/>
        <v>No</v>
      </c>
      <c r="H660" s="18" t="str">
        <f t="shared" si="532"/>
        <v>No</v>
      </c>
      <c r="I660" s="18" t="str">
        <f t="shared" si="533"/>
        <v>No</v>
      </c>
      <c r="J660" s="18" t="str">
        <f t="shared" si="534"/>
        <v>No</v>
      </c>
      <c r="K660" s="21">
        <v>658</v>
      </c>
      <c r="L660" s="5" t="s">
        <v>1506</v>
      </c>
      <c r="M660" s="5" t="s">
        <v>1507</v>
      </c>
      <c r="N660" s="5" t="s">
        <v>2266</v>
      </c>
      <c r="O660" s="5" t="s">
        <v>149</v>
      </c>
      <c r="P660" s="5" t="s">
        <v>2626</v>
      </c>
      <c r="Q660" s="32" t="s">
        <v>4652</v>
      </c>
      <c r="R660" s="21">
        <v>1</v>
      </c>
      <c r="S660" s="33"/>
      <c r="T660" s="33"/>
      <c r="U660" s="33"/>
      <c r="V660" s="33"/>
      <c r="W660" s="33"/>
      <c r="X660" s="33"/>
      <c r="Y660" s="33"/>
      <c r="Z660" s="33"/>
      <c r="AA660" s="5" t="s">
        <v>149</v>
      </c>
      <c r="AB660" s="5" t="s">
        <v>7715</v>
      </c>
      <c r="AC660" s="32" t="s">
        <v>4654</v>
      </c>
      <c r="AD660" s="21">
        <v>1</v>
      </c>
    </row>
    <row r="661" spans="1:30" x14ac:dyDescent="0.3">
      <c r="A661" s="18" t="str">
        <f t="shared" ref="A661:B661" si="683">IF(AND(ISNUMBER(SEARCH("Yes",C661)),ISNUMBER(SEARCH("Yes",E661)),ISNUMBER(SEARCH("Yes",G661)),ISNUMBER(SEARCH("Yes",I661))),"Yes","No")</f>
        <v>No</v>
      </c>
      <c r="B661" s="18" t="str">
        <f t="shared" si="683"/>
        <v>No</v>
      </c>
      <c r="C661" s="15" t="str">
        <f t="shared" si="527"/>
        <v>No</v>
      </c>
      <c r="D661" s="18" t="str">
        <f t="shared" si="528"/>
        <v>No</v>
      </c>
      <c r="E661" s="18" t="str">
        <f t="shared" si="529"/>
        <v>No</v>
      </c>
      <c r="F661" s="18" t="str">
        <f t="shared" si="530"/>
        <v>No</v>
      </c>
      <c r="G661" s="18" t="str">
        <f t="shared" si="531"/>
        <v>No</v>
      </c>
      <c r="H661" s="18" t="str">
        <f t="shared" si="532"/>
        <v>No</v>
      </c>
      <c r="I661" s="18" t="str">
        <f t="shared" si="533"/>
        <v>Yes</v>
      </c>
      <c r="J661" s="18" t="str">
        <f t="shared" si="534"/>
        <v>No</v>
      </c>
      <c r="K661" s="21">
        <v>659</v>
      </c>
      <c r="L661" s="5" t="s">
        <v>1508</v>
      </c>
      <c r="M661" s="5" t="s">
        <v>1509</v>
      </c>
      <c r="N661" s="5" t="s">
        <v>2266</v>
      </c>
      <c r="O661" s="5" t="s">
        <v>149</v>
      </c>
      <c r="P661" s="5" t="s">
        <v>2371</v>
      </c>
      <c r="Q661" s="32" t="s">
        <v>4656</v>
      </c>
      <c r="R661" s="21">
        <v>1</v>
      </c>
      <c r="S661" s="33"/>
      <c r="T661" s="33"/>
      <c r="U661" s="33"/>
      <c r="V661" s="33"/>
      <c r="W661" s="33"/>
      <c r="X661" s="33"/>
      <c r="Y661" s="33"/>
      <c r="Z661" s="33"/>
      <c r="AA661" s="5" t="s">
        <v>149</v>
      </c>
      <c r="AB661" s="5" t="s">
        <v>7716</v>
      </c>
      <c r="AC661" s="32" t="s">
        <v>7717</v>
      </c>
      <c r="AD661" s="21">
        <v>1</v>
      </c>
    </row>
    <row r="662" spans="1:30" x14ac:dyDescent="0.3">
      <c r="A662" s="18" t="str">
        <f t="shared" ref="A662:B662" si="684">IF(AND(ISNUMBER(SEARCH("Yes",C662)),ISNUMBER(SEARCH("Yes",E662)),ISNUMBER(SEARCH("Yes",G662)),ISNUMBER(SEARCH("Yes",I662))),"Yes","No")</f>
        <v>No</v>
      </c>
      <c r="B662" s="18" t="str">
        <f t="shared" si="684"/>
        <v>No</v>
      </c>
      <c r="C662" s="15" t="str">
        <f t="shared" si="527"/>
        <v>No</v>
      </c>
      <c r="D662" s="18" t="str">
        <f t="shared" si="528"/>
        <v>No</v>
      </c>
      <c r="E662" s="18" t="str">
        <f t="shared" si="529"/>
        <v>No</v>
      </c>
      <c r="F662" s="18" t="str">
        <f t="shared" si="530"/>
        <v>No</v>
      </c>
      <c r="G662" s="18" t="str">
        <f t="shared" si="531"/>
        <v>No</v>
      </c>
      <c r="H662" s="18" t="str">
        <f t="shared" si="532"/>
        <v>No</v>
      </c>
      <c r="I662" s="18" t="str">
        <f t="shared" si="533"/>
        <v>Yes</v>
      </c>
      <c r="J662" s="18" t="str">
        <f t="shared" si="534"/>
        <v>Yes</v>
      </c>
      <c r="K662" s="21">
        <v>660</v>
      </c>
      <c r="L662" s="5" t="s">
        <v>1510</v>
      </c>
      <c r="M662" s="5" t="s">
        <v>1511</v>
      </c>
      <c r="N662" s="5" t="s">
        <v>2266</v>
      </c>
      <c r="O662" s="5" t="s">
        <v>149</v>
      </c>
      <c r="P662" s="5" t="s">
        <v>2276</v>
      </c>
      <c r="Q662" s="32" t="s">
        <v>7718</v>
      </c>
      <c r="R662" s="21">
        <v>1</v>
      </c>
      <c r="S662" s="33"/>
      <c r="T662" s="33"/>
      <c r="U662" s="33"/>
      <c r="V662" s="33"/>
      <c r="W662" s="33"/>
      <c r="X662" s="33"/>
      <c r="Y662" s="33"/>
      <c r="Z662" s="33"/>
      <c r="AA662" s="5" t="s">
        <v>2269</v>
      </c>
      <c r="AB662" s="5" t="s">
        <v>2432</v>
      </c>
      <c r="AC662" s="32" t="s">
        <v>7719</v>
      </c>
      <c r="AD662" s="21">
        <v>1</v>
      </c>
    </row>
    <row r="663" spans="1:30" x14ac:dyDescent="0.3">
      <c r="A663" s="18" t="str">
        <f t="shared" ref="A663:B663" si="685">IF(AND(ISNUMBER(SEARCH("Yes",C663)),ISNUMBER(SEARCH("Yes",E663)),ISNUMBER(SEARCH("Yes",G663)),ISNUMBER(SEARCH("Yes",I663))),"Yes","No")</f>
        <v>Yes</v>
      </c>
      <c r="B663" s="18" t="str">
        <f t="shared" si="685"/>
        <v>Yes</v>
      </c>
      <c r="C663" s="15" t="str">
        <f t="shared" si="527"/>
        <v>Yes</v>
      </c>
      <c r="D663" s="18" t="str">
        <f t="shared" si="528"/>
        <v>Yes</v>
      </c>
      <c r="E663" s="18" t="str">
        <f t="shared" si="529"/>
        <v>Yes</v>
      </c>
      <c r="F663" s="18" t="str">
        <f t="shared" si="530"/>
        <v>Yes</v>
      </c>
      <c r="G663" s="18" t="str">
        <f t="shared" si="531"/>
        <v>Yes</v>
      </c>
      <c r="H663" s="18" t="str">
        <f t="shared" si="532"/>
        <v>Yes</v>
      </c>
      <c r="I663" s="18" t="str">
        <f t="shared" si="533"/>
        <v>Yes</v>
      </c>
      <c r="J663" s="18" t="str">
        <f t="shared" si="534"/>
        <v>Yes</v>
      </c>
      <c r="K663" s="21">
        <v>661</v>
      </c>
      <c r="L663" s="5" t="s">
        <v>101</v>
      </c>
      <c r="M663" s="5" t="s">
        <v>102</v>
      </c>
      <c r="N663" s="5" t="s">
        <v>2266</v>
      </c>
      <c r="O663" s="5" t="s">
        <v>21</v>
      </c>
      <c r="P663" s="5" t="s">
        <v>4663</v>
      </c>
      <c r="Q663" s="32" t="s">
        <v>4664</v>
      </c>
      <c r="R663" s="21">
        <v>1</v>
      </c>
      <c r="S663" s="5" t="s">
        <v>21</v>
      </c>
      <c r="T663" s="5" t="s">
        <v>7720</v>
      </c>
      <c r="U663" s="32" t="s">
        <v>7721</v>
      </c>
      <c r="V663" s="21">
        <v>1</v>
      </c>
      <c r="W663" s="5" t="s">
        <v>21</v>
      </c>
      <c r="X663" s="5" t="s">
        <v>7722</v>
      </c>
      <c r="Y663" s="32" t="s">
        <v>7723</v>
      </c>
      <c r="Z663" s="21">
        <v>1</v>
      </c>
      <c r="AA663" s="5" t="s">
        <v>21</v>
      </c>
      <c r="AB663" s="5" t="s">
        <v>3285</v>
      </c>
      <c r="AC663" s="32" t="s">
        <v>2641</v>
      </c>
      <c r="AD663" s="21">
        <v>1</v>
      </c>
    </row>
    <row r="664" spans="1:30" x14ac:dyDescent="0.3">
      <c r="A664" s="18" t="str">
        <f t="shared" ref="A664:B664" si="686">IF(AND(ISNUMBER(SEARCH("Yes",C664)),ISNUMBER(SEARCH("Yes",E664)),ISNUMBER(SEARCH("Yes",G664)),ISNUMBER(SEARCH("Yes",I664))),"Yes","No")</f>
        <v>Yes</v>
      </c>
      <c r="B664" s="18" t="str">
        <f t="shared" si="686"/>
        <v>Yes</v>
      </c>
      <c r="C664" s="15" t="str">
        <f t="shared" si="527"/>
        <v>Yes</v>
      </c>
      <c r="D664" s="18" t="str">
        <f t="shared" si="528"/>
        <v>Yes</v>
      </c>
      <c r="E664" s="18" t="str">
        <f t="shared" si="529"/>
        <v>Yes</v>
      </c>
      <c r="F664" s="18" t="str">
        <f t="shared" si="530"/>
        <v>Yes</v>
      </c>
      <c r="G664" s="18" t="str">
        <f t="shared" si="531"/>
        <v>Yes</v>
      </c>
      <c r="H664" s="18" t="str">
        <f t="shared" si="532"/>
        <v>Yes</v>
      </c>
      <c r="I664" s="18" t="str">
        <f t="shared" si="533"/>
        <v>Yes</v>
      </c>
      <c r="J664" s="18" t="str">
        <f t="shared" si="534"/>
        <v>Yes</v>
      </c>
      <c r="K664" s="21">
        <v>662</v>
      </c>
      <c r="L664" s="5" t="s">
        <v>75</v>
      </c>
      <c r="M664" s="5" t="s">
        <v>103</v>
      </c>
      <c r="N664" s="5" t="s">
        <v>2266</v>
      </c>
      <c r="O664" s="5" t="s">
        <v>21</v>
      </c>
      <c r="P664" s="5" t="s">
        <v>4670</v>
      </c>
      <c r="Q664" s="32" t="s">
        <v>4671</v>
      </c>
      <c r="R664" s="21">
        <v>1</v>
      </c>
      <c r="S664" s="5" t="s">
        <v>21</v>
      </c>
      <c r="T664" s="5" t="s">
        <v>7724</v>
      </c>
      <c r="U664" s="32" t="s">
        <v>7725</v>
      </c>
      <c r="V664" s="21">
        <v>1</v>
      </c>
      <c r="W664" s="5" t="s">
        <v>21</v>
      </c>
      <c r="X664" s="5" t="s">
        <v>7726</v>
      </c>
      <c r="Y664" s="32" t="s">
        <v>7727</v>
      </c>
      <c r="Z664" s="21">
        <v>1</v>
      </c>
      <c r="AA664" s="5" t="s">
        <v>2269</v>
      </c>
      <c r="AB664" s="5" t="s">
        <v>7728</v>
      </c>
      <c r="AC664" s="32" t="s">
        <v>7729</v>
      </c>
      <c r="AD664" s="21">
        <v>1</v>
      </c>
    </row>
    <row r="665" spans="1:30" x14ac:dyDescent="0.3">
      <c r="A665" s="18" t="str">
        <f t="shared" ref="A665:B665" si="687">IF(AND(ISNUMBER(SEARCH("Yes",C665)),ISNUMBER(SEARCH("Yes",E665)),ISNUMBER(SEARCH("Yes",G665)),ISNUMBER(SEARCH("Yes",I665))),"Yes","No")</f>
        <v>No</v>
      </c>
      <c r="B665" s="18" t="str">
        <f t="shared" si="687"/>
        <v>No</v>
      </c>
      <c r="C665" s="15" t="str">
        <f t="shared" si="527"/>
        <v>No</v>
      </c>
      <c r="D665" s="18" t="str">
        <f t="shared" si="528"/>
        <v>No</v>
      </c>
      <c r="E665" s="18" t="str">
        <f t="shared" si="529"/>
        <v>No</v>
      </c>
      <c r="F665" s="18" t="str">
        <f t="shared" si="530"/>
        <v>No</v>
      </c>
      <c r="G665" s="18" t="str">
        <f t="shared" si="531"/>
        <v>No</v>
      </c>
      <c r="H665" s="18" t="str">
        <f t="shared" si="532"/>
        <v>No</v>
      </c>
      <c r="I665" s="18" t="str">
        <f t="shared" si="533"/>
        <v>Yes</v>
      </c>
      <c r="J665" s="18" t="str">
        <f t="shared" si="534"/>
        <v>Yes</v>
      </c>
      <c r="K665" s="21">
        <v>663</v>
      </c>
      <c r="L665" s="5" t="s">
        <v>1512</v>
      </c>
      <c r="M665" s="5" t="s">
        <v>1513</v>
      </c>
      <c r="N665" s="5" t="s">
        <v>2266</v>
      </c>
      <c r="O665" s="5" t="s">
        <v>149</v>
      </c>
      <c r="P665" s="5" t="s">
        <v>2492</v>
      </c>
      <c r="Q665" s="32" t="s">
        <v>7730</v>
      </c>
      <c r="R665" s="21">
        <v>1</v>
      </c>
      <c r="S665" s="33"/>
      <c r="T665" s="33"/>
      <c r="U665" s="33"/>
      <c r="V665" s="33"/>
      <c r="W665" s="33"/>
      <c r="X665" s="33"/>
      <c r="Y665" s="33"/>
      <c r="Z665" s="33"/>
      <c r="AA665" s="5" t="s">
        <v>2269</v>
      </c>
      <c r="AB665" s="5" t="s">
        <v>4035</v>
      </c>
      <c r="AC665" s="32" t="s">
        <v>4036</v>
      </c>
      <c r="AD665" s="21">
        <v>1</v>
      </c>
    </row>
    <row r="666" spans="1:30" x14ac:dyDescent="0.3">
      <c r="A666" s="18" t="str">
        <f t="shared" ref="A666:B666" si="688">IF(AND(ISNUMBER(SEARCH("Yes",C666)),ISNUMBER(SEARCH("Yes",E666)),ISNUMBER(SEARCH("Yes",G666)),ISNUMBER(SEARCH("Yes",I666))),"Yes","No")</f>
        <v>No</v>
      </c>
      <c r="B666" s="18" t="str">
        <f t="shared" si="688"/>
        <v>No</v>
      </c>
      <c r="C666" s="15" t="str">
        <f t="shared" si="527"/>
        <v>No</v>
      </c>
      <c r="D666" s="18" t="str">
        <f t="shared" si="528"/>
        <v>No</v>
      </c>
      <c r="E666" s="18" t="str">
        <f t="shared" si="529"/>
        <v>No</v>
      </c>
      <c r="F666" s="18" t="str">
        <f t="shared" si="530"/>
        <v>No</v>
      </c>
      <c r="G666" s="18" t="str">
        <f t="shared" si="531"/>
        <v>No</v>
      </c>
      <c r="H666" s="18" t="str">
        <f t="shared" si="532"/>
        <v>No</v>
      </c>
      <c r="I666" s="18" t="str">
        <f t="shared" si="533"/>
        <v>Yes</v>
      </c>
      <c r="J666" s="18" t="str">
        <f t="shared" si="534"/>
        <v>Yes</v>
      </c>
      <c r="K666" s="21">
        <v>664</v>
      </c>
      <c r="L666" s="5" t="s">
        <v>1514</v>
      </c>
      <c r="M666" s="5" t="s">
        <v>1515</v>
      </c>
      <c r="N666" s="5" t="s">
        <v>2266</v>
      </c>
      <c r="O666" s="5" t="s">
        <v>149</v>
      </c>
      <c r="P666" s="5" t="s">
        <v>2284</v>
      </c>
      <c r="Q666" s="32" t="s">
        <v>4680</v>
      </c>
      <c r="R666" s="21">
        <v>1</v>
      </c>
      <c r="S666" s="33"/>
      <c r="T666" s="33"/>
      <c r="U666" s="33"/>
      <c r="V666" s="33"/>
      <c r="W666" s="33"/>
      <c r="X666" s="33"/>
      <c r="Y666" s="33"/>
      <c r="Z666" s="33"/>
      <c r="AA666" s="5" t="s">
        <v>2269</v>
      </c>
      <c r="AB666" s="5" t="s">
        <v>2294</v>
      </c>
      <c r="AC666" s="32" t="s">
        <v>7731</v>
      </c>
      <c r="AD666" s="21">
        <v>1</v>
      </c>
    </row>
    <row r="667" spans="1:30" x14ac:dyDescent="0.3">
      <c r="A667" s="18" t="str">
        <f t="shared" ref="A667:B667" si="689">IF(AND(ISNUMBER(SEARCH("Yes",C667)),ISNUMBER(SEARCH("Yes",E667)),ISNUMBER(SEARCH("Yes",G667)),ISNUMBER(SEARCH("Yes",I667))),"Yes","No")</f>
        <v>No</v>
      </c>
      <c r="B667" s="18" t="str">
        <f t="shared" si="689"/>
        <v>No</v>
      </c>
      <c r="C667" s="15" t="str">
        <f t="shared" si="527"/>
        <v>No</v>
      </c>
      <c r="D667" s="18" t="str">
        <f t="shared" si="528"/>
        <v>No</v>
      </c>
      <c r="E667" s="18" t="str">
        <f t="shared" si="529"/>
        <v>No</v>
      </c>
      <c r="F667" s="18" t="str">
        <f t="shared" si="530"/>
        <v>No</v>
      </c>
      <c r="G667" s="18" t="str">
        <f t="shared" si="531"/>
        <v>No</v>
      </c>
      <c r="H667" s="18" t="str">
        <f t="shared" si="532"/>
        <v>No</v>
      </c>
      <c r="I667" s="18" t="str">
        <f t="shared" si="533"/>
        <v>Yes</v>
      </c>
      <c r="J667" s="18" t="str">
        <f t="shared" si="534"/>
        <v>Yes</v>
      </c>
      <c r="K667" s="21">
        <v>665</v>
      </c>
      <c r="L667" s="5" t="s">
        <v>1516</v>
      </c>
      <c r="M667" s="5" t="s">
        <v>1517</v>
      </c>
      <c r="N667" s="5" t="s">
        <v>2266</v>
      </c>
      <c r="O667" s="5" t="s">
        <v>149</v>
      </c>
      <c r="P667" s="5" t="s">
        <v>2492</v>
      </c>
      <c r="Q667" s="32" t="s">
        <v>7732</v>
      </c>
      <c r="R667" s="21">
        <v>1</v>
      </c>
      <c r="S667" s="33"/>
      <c r="T667" s="33"/>
      <c r="U667" s="33"/>
      <c r="V667" s="33"/>
      <c r="W667" s="33"/>
      <c r="X667" s="33"/>
      <c r="Y667" s="33"/>
      <c r="Z667" s="33"/>
      <c r="AA667" s="5" t="s">
        <v>21</v>
      </c>
      <c r="AB667" s="5" t="s">
        <v>3285</v>
      </c>
      <c r="AC667" s="32" t="s">
        <v>2842</v>
      </c>
      <c r="AD667" s="21">
        <v>1</v>
      </c>
    </row>
    <row r="668" spans="1:30" x14ac:dyDescent="0.3">
      <c r="A668" s="18" t="str">
        <f t="shared" ref="A668:B668" si="690">IF(AND(ISNUMBER(SEARCH("Yes",C668)),ISNUMBER(SEARCH("Yes",E668)),ISNUMBER(SEARCH("Yes",G668)),ISNUMBER(SEARCH("Yes",I668))),"Yes","No")</f>
        <v>Yes</v>
      </c>
      <c r="B668" s="18" t="str">
        <f t="shared" si="690"/>
        <v>Yes</v>
      </c>
      <c r="C668" s="15" t="str">
        <f t="shared" si="527"/>
        <v>Yes</v>
      </c>
      <c r="D668" s="18" t="str">
        <f t="shared" si="528"/>
        <v>Yes</v>
      </c>
      <c r="E668" s="18" t="str">
        <f t="shared" si="529"/>
        <v>Yes</v>
      </c>
      <c r="F668" s="18" t="str">
        <f t="shared" si="530"/>
        <v>Yes</v>
      </c>
      <c r="G668" s="18" t="str">
        <f t="shared" si="531"/>
        <v>Yes</v>
      </c>
      <c r="H668" s="18" t="str">
        <f t="shared" si="532"/>
        <v>Yes</v>
      </c>
      <c r="I668" s="18" t="str">
        <f t="shared" si="533"/>
        <v>Yes</v>
      </c>
      <c r="J668" s="18" t="str">
        <f t="shared" si="534"/>
        <v>Yes</v>
      </c>
      <c r="K668" s="21">
        <v>666</v>
      </c>
      <c r="L668" s="5" t="s">
        <v>105</v>
      </c>
      <c r="M668" s="5" t="s">
        <v>106</v>
      </c>
      <c r="N668" s="5" t="s">
        <v>2266</v>
      </c>
      <c r="O668" s="5" t="s">
        <v>21</v>
      </c>
      <c r="P668" s="5" t="s">
        <v>4683</v>
      </c>
      <c r="Q668" s="32" t="s">
        <v>4684</v>
      </c>
      <c r="R668" s="21">
        <v>1</v>
      </c>
      <c r="S668" s="5" t="s">
        <v>2269</v>
      </c>
      <c r="T668" s="5" t="s">
        <v>7733</v>
      </c>
      <c r="U668" s="32" t="s">
        <v>7734</v>
      </c>
      <c r="V668" s="21">
        <v>1</v>
      </c>
      <c r="W668" s="5" t="s">
        <v>2269</v>
      </c>
      <c r="X668" s="5" t="s">
        <v>7735</v>
      </c>
      <c r="Y668" s="32" t="s">
        <v>7736</v>
      </c>
      <c r="Z668" s="21">
        <v>1</v>
      </c>
      <c r="AA668" s="5" t="s">
        <v>2269</v>
      </c>
      <c r="AB668" s="5" t="s">
        <v>5642</v>
      </c>
      <c r="AC668" s="32" t="s">
        <v>5643</v>
      </c>
      <c r="AD668" s="21">
        <v>1</v>
      </c>
    </row>
    <row r="669" spans="1:30" x14ac:dyDescent="0.3">
      <c r="A669" s="18" t="str">
        <f t="shared" ref="A669:B669" si="691">IF(AND(ISNUMBER(SEARCH("Yes",C669)),ISNUMBER(SEARCH("Yes",E669)),ISNUMBER(SEARCH("Yes",G669)),ISNUMBER(SEARCH("Yes",I669))),"Yes","No")</f>
        <v>No</v>
      </c>
      <c r="B669" s="18" t="str">
        <f t="shared" si="691"/>
        <v>No</v>
      </c>
      <c r="C669" s="15" t="str">
        <f t="shared" si="527"/>
        <v>No</v>
      </c>
      <c r="D669" s="18" t="str">
        <f t="shared" si="528"/>
        <v>No</v>
      </c>
      <c r="E669" s="18" t="str">
        <f t="shared" si="529"/>
        <v>No</v>
      </c>
      <c r="F669" s="18" t="str">
        <f t="shared" si="530"/>
        <v>No</v>
      </c>
      <c r="G669" s="18" t="str">
        <f t="shared" si="531"/>
        <v>No</v>
      </c>
      <c r="H669" s="18" t="str">
        <f t="shared" si="532"/>
        <v>No</v>
      </c>
      <c r="I669" s="18" t="str">
        <f t="shared" si="533"/>
        <v>Yes</v>
      </c>
      <c r="J669" s="18" t="str">
        <f t="shared" si="534"/>
        <v>Yes</v>
      </c>
      <c r="K669" s="21">
        <v>667</v>
      </c>
      <c r="L669" s="5" t="s">
        <v>1518</v>
      </c>
      <c r="M669" s="5" t="s">
        <v>1519</v>
      </c>
      <c r="N669" s="5" t="s">
        <v>2266</v>
      </c>
      <c r="O669" s="5" t="s">
        <v>149</v>
      </c>
      <c r="P669" s="5" t="s">
        <v>2390</v>
      </c>
      <c r="Q669" s="32" t="s">
        <v>7737</v>
      </c>
      <c r="R669" s="21">
        <v>1</v>
      </c>
      <c r="S669" s="33"/>
      <c r="T669" s="33"/>
      <c r="U669" s="33"/>
      <c r="V669" s="33"/>
      <c r="W669" s="33"/>
      <c r="X669" s="33"/>
      <c r="Y669" s="33"/>
      <c r="Z669" s="33"/>
      <c r="AA669" s="5" t="s">
        <v>2269</v>
      </c>
      <c r="AB669" s="5" t="s">
        <v>4691</v>
      </c>
      <c r="AC669" s="32" t="s">
        <v>4692</v>
      </c>
      <c r="AD669" s="21">
        <v>1</v>
      </c>
    </row>
    <row r="670" spans="1:30" x14ac:dyDescent="0.3">
      <c r="A670" s="18" t="str">
        <f t="shared" ref="A670:B670" si="692">IF(AND(ISNUMBER(SEARCH("Yes",C670)),ISNUMBER(SEARCH("Yes",E670)),ISNUMBER(SEARCH("Yes",G670)),ISNUMBER(SEARCH("Yes",I670))),"Yes","No")</f>
        <v>No</v>
      </c>
      <c r="B670" s="18" t="str">
        <f t="shared" si="692"/>
        <v>No</v>
      </c>
      <c r="C670" s="15" t="str">
        <f t="shared" si="527"/>
        <v>No</v>
      </c>
      <c r="D670" s="18" t="str">
        <f t="shared" si="528"/>
        <v>No</v>
      </c>
      <c r="E670" s="18" t="str">
        <f t="shared" si="529"/>
        <v>No</v>
      </c>
      <c r="F670" s="18" t="str">
        <f t="shared" si="530"/>
        <v>No</v>
      </c>
      <c r="G670" s="18" t="str">
        <f t="shared" si="531"/>
        <v>No</v>
      </c>
      <c r="H670" s="18" t="str">
        <f t="shared" si="532"/>
        <v>No</v>
      </c>
      <c r="I670" s="18" t="str">
        <f t="shared" si="533"/>
        <v>Yes</v>
      </c>
      <c r="J670" s="18" t="str">
        <f t="shared" si="534"/>
        <v>Yes</v>
      </c>
      <c r="K670" s="21">
        <v>668</v>
      </c>
      <c r="L670" s="5" t="s">
        <v>1520</v>
      </c>
      <c r="M670" s="5" t="s">
        <v>1521</v>
      </c>
      <c r="N670" s="5" t="s">
        <v>2266</v>
      </c>
      <c r="O670" s="5" t="s">
        <v>149</v>
      </c>
      <c r="P670" s="5" t="s">
        <v>4693</v>
      </c>
      <c r="Q670" s="32" t="s">
        <v>7738</v>
      </c>
      <c r="R670" s="21">
        <v>1</v>
      </c>
      <c r="S670" s="33"/>
      <c r="T670" s="33"/>
      <c r="U670" s="33"/>
      <c r="V670" s="33"/>
      <c r="W670" s="33"/>
      <c r="X670" s="33"/>
      <c r="Y670" s="33"/>
      <c r="Z670" s="33"/>
      <c r="AA670" s="5" t="s">
        <v>2269</v>
      </c>
      <c r="AB670" s="5" t="s">
        <v>7739</v>
      </c>
      <c r="AC670" s="32" t="s">
        <v>7740</v>
      </c>
      <c r="AD670" s="21">
        <v>1</v>
      </c>
    </row>
    <row r="671" spans="1:30" x14ac:dyDescent="0.3">
      <c r="A671" s="18" t="str">
        <f t="shared" ref="A671:B671" si="693">IF(AND(ISNUMBER(SEARCH("Yes",C671)),ISNUMBER(SEARCH("Yes",E671)),ISNUMBER(SEARCH("Yes",G671)),ISNUMBER(SEARCH("Yes",I671))),"Yes","No")</f>
        <v>No</v>
      </c>
      <c r="B671" s="18" t="str">
        <f t="shared" si="693"/>
        <v>No</v>
      </c>
      <c r="C671" s="15" t="str">
        <f t="shared" si="527"/>
        <v>No</v>
      </c>
      <c r="D671" s="18" t="str">
        <f t="shared" si="528"/>
        <v>No</v>
      </c>
      <c r="E671" s="18" t="str">
        <f t="shared" si="529"/>
        <v>No</v>
      </c>
      <c r="F671" s="18" t="str">
        <f t="shared" si="530"/>
        <v>No</v>
      </c>
      <c r="G671" s="18" t="str">
        <f t="shared" si="531"/>
        <v>No</v>
      </c>
      <c r="H671" s="18" t="str">
        <f t="shared" si="532"/>
        <v>No</v>
      </c>
      <c r="I671" s="18" t="str">
        <f t="shared" si="533"/>
        <v>Yes</v>
      </c>
      <c r="J671" s="18" t="str">
        <f t="shared" si="534"/>
        <v>Yes</v>
      </c>
      <c r="K671" s="21">
        <v>669</v>
      </c>
      <c r="L671" s="5" t="s">
        <v>1522</v>
      </c>
      <c r="M671" s="5" t="s">
        <v>1523</v>
      </c>
      <c r="N671" s="5" t="s">
        <v>2266</v>
      </c>
      <c r="O671" s="5" t="s">
        <v>149</v>
      </c>
      <c r="P671" s="5" t="s">
        <v>7741</v>
      </c>
      <c r="Q671" s="32" t="s">
        <v>7742</v>
      </c>
      <c r="R671" s="21">
        <v>1</v>
      </c>
      <c r="S671" s="33"/>
      <c r="T671" s="33"/>
      <c r="U671" s="33"/>
      <c r="V671" s="33"/>
      <c r="W671" s="33"/>
      <c r="X671" s="33"/>
      <c r="Y671" s="33"/>
      <c r="Z671" s="33"/>
      <c r="AA671" s="5" t="s">
        <v>2269</v>
      </c>
      <c r="AB671" s="5" t="s">
        <v>4698</v>
      </c>
      <c r="AC671" s="32" t="s">
        <v>4699</v>
      </c>
      <c r="AD671" s="21">
        <v>1</v>
      </c>
    </row>
    <row r="672" spans="1:30" x14ac:dyDescent="0.3">
      <c r="A672" s="18" t="str">
        <f t="shared" ref="A672:B672" si="694">IF(AND(ISNUMBER(SEARCH("Yes",C672)),ISNUMBER(SEARCH("Yes",E672)),ISNUMBER(SEARCH("Yes",G672)),ISNUMBER(SEARCH("Yes",I672))),"Yes","No")</f>
        <v>No</v>
      </c>
      <c r="B672" s="18" t="str">
        <f t="shared" si="694"/>
        <v>No</v>
      </c>
      <c r="C672" s="15" t="str">
        <f t="shared" si="527"/>
        <v>No</v>
      </c>
      <c r="D672" s="18" t="str">
        <f t="shared" si="528"/>
        <v>No</v>
      </c>
      <c r="E672" s="18" t="str">
        <f t="shared" si="529"/>
        <v>No</v>
      </c>
      <c r="F672" s="18" t="str">
        <f t="shared" si="530"/>
        <v>No</v>
      </c>
      <c r="G672" s="18" t="str">
        <f t="shared" si="531"/>
        <v>No</v>
      </c>
      <c r="H672" s="18" t="str">
        <f t="shared" si="532"/>
        <v>No</v>
      </c>
      <c r="I672" s="18" t="str">
        <f t="shared" si="533"/>
        <v>Yes</v>
      </c>
      <c r="J672" s="18" t="str">
        <f t="shared" si="534"/>
        <v>Yes</v>
      </c>
      <c r="K672" s="21">
        <v>670</v>
      </c>
      <c r="L672" s="5" t="s">
        <v>1524</v>
      </c>
      <c r="M672" s="5" t="s">
        <v>25</v>
      </c>
      <c r="N672" s="5" t="s">
        <v>2266</v>
      </c>
      <c r="O672" s="5" t="s">
        <v>149</v>
      </c>
      <c r="P672" s="5" t="s">
        <v>4700</v>
      </c>
      <c r="Q672" s="32" t="s">
        <v>4701</v>
      </c>
      <c r="R672" s="21">
        <v>1</v>
      </c>
      <c r="S672" s="33"/>
      <c r="T672" s="33"/>
      <c r="U672" s="33"/>
      <c r="V672" s="33"/>
      <c r="W672" s="33"/>
      <c r="X672" s="33"/>
      <c r="Y672" s="33"/>
      <c r="Z672" s="33"/>
      <c r="AA672" s="5" t="s">
        <v>2269</v>
      </c>
      <c r="AB672" s="5" t="s">
        <v>2329</v>
      </c>
      <c r="AC672" s="32" t="s">
        <v>7743</v>
      </c>
      <c r="AD672" s="21">
        <v>1</v>
      </c>
    </row>
    <row r="673" spans="1:30" x14ac:dyDescent="0.3">
      <c r="A673" s="18" t="str">
        <f t="shared" ref="A673:B673" si="695">IF(AND(ISNUMBER(SEARCH("Yes",C673)),ISNUMBER(SEARCH("Yes",E673)),ISNUMBER(SEARCH("Yes",G673)),ISNUMBER(SEARCH("Yes",I673))),"Yes","No")</f>
        <v>No</v>
      </c>
      <c r="B673" s="18" t="str">
        <f t="shared" si="695"/>
        <v>No</v>
      </c>
      <c r="C673" s="15" t="str">
        <f t="shared" si="527"/>
        <v>No</v>
      </c>
      <c r="D673" s="18" t="str">
        <f t="shared" si="528"/>
        <v>No</v>
      </c>
      <c r="E673" s="18" t="str">
        <f t="shared" si="529"/>
        <v>No</v>
      </c>
      <c r="F673" s="18" t="str">
        <f t="shared" si="530"/>
        <v>No</v>
      </c>
      <c r="G673" s="18" t="str">
        <f t="shared" si="531"/>
        <v>No</v>
      </c>
      <c r="H673" s="18" t="str">
        <f t="shared" si="532"/>
        <v>No</v>
      </c>
      <c r="I673" s="18" t="str">
        <f t="shared" si="533"/>
        <v>Yes</v>
      </c>
      <c r="J673" s="18" t="str">
        <f t="shared" si="534"/>
        <v>Yes</v>
      </c>
      <c r="K673" s="21">
        <v>671</v>
      </c>
      <c r="L673" s="5" t="s">
        <v>1525</v>
      </c>
      <c r="M673" s="5" t="s">
        <v>1526</v>
      </c>
      <c r="N673" s="5" t="s">
        <v>2266</v>
      </c>
      <c r="O673" s="5" t="s">
        <v>149</v>
      </c>
      <c r="P673" s="5" t="s">
        <v>3417</v>
      </c>
      <c r="Q673" s="32" t="s">
        <v>2993</v>
      </c>
      <c r="R673" s="21">
        <v>1</v>
      </c>
      <c r="S673" s="33"/>
      <c r="T673" s="33"/>
      <c r="U673" s="33"/>
      <c r="V673" s="33"/>
      <c r="W673" s="33"/>
      <c r="X673" s="33"/>
      <c r="Y673" s="33"/>
      <c r="Z673" s="33"/>
      <c r="AA673" s="5" t="s">
        <v>21</v>
      </c>
      <c r="AB673" s="5" t="s">
        <v>7744</v>
      </c>
      <c r="AC673" s="32" t="s">
        <v>7745</v>
      </c>
      <c r="AD673" s="21">
        <v>1</v>
      </c>
    </row>
    <row r="674" spans="1:30" x14ac:dyDescent="0.3">
      <c r="A674" s="18" t="str">
        <f t="shared" ref="A674:B674" si="696">IF(AND(ISNUMBER(SEARCH("Yes",C674)),ISNUMBER(SEARCH("Yes",E674)),ISNUMBER(SEARCH("Yes",G674)),ISNUMBER(SEARCH("Yes",I674))),"Yes","No")</f>
        <v>No</v>
      </c>
      <c r="B674" s="18" t="str">
        <f t="shared" si="696"/>
        <v>No</v>
      </c>
      <c r="C674" s="15" t="str">
        <f t="shared" si="527"/>
        <v>No</v>
      </c>
      <c r="D674" s="18" t="str">
        <f t="shared" si="528"/>
        <v>No</v>
      </c>
      <c r="E674" s="18" t="str">
        <f t="shared" si="529"/>
        <v>No</v>
      </c>
      <c r="F674" s="18" t="str">
        <f t="shared" si="530"/>
        <v>No</v>
      </c>
      <c r="G674" s="18" t="str">
        <f t="shared" si="531"/>
        <v>No</v>
      </c>
      <c r="H674" s="18" t="str">
        <f t="shared" si="532"/>
        <v>No</v>
      </c>
      <c r="I674" s="18" t="str">
        <f t="shared" si="533"/>
        <v>Yes</v>
      </c>
      <c r="J674" s="18" t="str">
        <f t="shared" si="534"/>
        <v>Yes</v>
      </c>
      <c r="K674" s="21">
        <v>672</v>
      </c>
      <c r="L674" s="5" t="s">
        <v>1527</v>
      </c>
      <c r="M674" s="5" t="s">
        <v>1528</v>
      </c>
      <c r="N674" s="5" t="s">
        <v>2266</v>
      </c>
      <c r="O674" s="5" t="s">
        <v>149</v>
      </c>
      <c r="P674" s="5" t="s">
        <v>2720</v>
      </c>
      <c r="Q674" s="32" t="s">
        <v>7746</v>
      </c>
      <c r="R674" s="21">
        <v>1</v>
      </c>
      <c r="S674" s="33"/>
      <c r="T674" s="33"/>
      <c r="U674" s="33"/>
      <c r="V674" s="33"/>
      <c r="W674" s="33"/>
      <c r="X674" s="33"/>
      <c r="Y674" s="33"/>
      <c r="Z674" s="33"/>
      <c r="AA674" s="5" t="s">
        <v>2269</v>
      </c>
      <c r="AB674" s="5" t="s">
        <v>7747</v>
      </c>
      <c r="AC674" s="32" t="s">
        <v>7748</v>
      </c>
      <c r="AD674" s="21">
        <v>1</v>
      </c>
    </row>
    <row r="675" spans="1:30" x14ac:dyDescent="0.3">
      <c r="A675" s="18" t="str">
        <f t="shared" ref="A675:B675" si="697">IF(AND(ISNUMBER(SEARCH("Yes",C675)),ISNUMBER(SEARCH("Yes",E675)),ISNUMBER(SEARCH("Yes",G675)),ISNUMBER(SEARCH("Yes",I675))),"Yes","No")</f>
        <v>No</v>
      </c>
      <c r="B675" s="18" t="str">
        <f t="shared" si="697"/>
        <v>No</v>
      </c>
      <c r="C675" s="15" t="str">
        <f t="shared" si="527"/>
        <v>No</v>
      </c>
      <c r="D675" s="18" t="str">
        <f t="shared" si="528"/>
        <v>No</v>
      </c>
      <c r="E675" s="18" t="str">
        <f t="shared" si="529"/>
        <v>No</v>
      </c>
      <c r="F675" s="18" t="str">
        <f t="shared" si="530"/>
        <v>No</v>
      </c>
      <c r="G675" s="18" t="str">
        <f t="shared" si="531"/>
        <v>No</v>
      </c>
      <c r="H675" s="18" t="str">
        <f t="shared" si="532"/>
        <v>No</v>
      </c>
      <c r="I675" s="18" t="str">
        <f t="shared" si="533"/>
        <v>Yes</v>
      </c>
      <c r="J675" s="18" t="str">
        <f t="shared" si="534"/>
        <v>Yes</v>
      </c>
      <c r="K675" s="21">
        <v>673</v>
      </c>
      <c r="L675" s="5" t="s">
        <v>1529</v>
      </c>
      <c r="M675" s="5" t="s">
        <v>1530</v>
      </c>
      <c r="N675" s="5" t="s">
        <v>2266</v>
      </c>
      <c r="O675" s="5" t="s">
        <v>149</v>
      </c>
      <c r="P675" s="5" t="s">
        <v>2394</v>
      </c>
      <c r="Q675" s="32" t="s">
        <v>4711</v>
      </c>
      <c r="R675" s="21">
        <v>1</v>
      </c>
      <c r="S675" s="33"/>
      <c r="T675" s="33"/>
      <c r="U675" s="33"/>
      <c r="V675" s="33"/>
      <c r="W675" s="33"/>
      <c r="X675" s="33"/>
      <c r="Y675" s="33"/>
      <c r="Z675" s="33"/>
      <c r="AA675" s="5" t="s">
        <v>21</v>
      </c>
      <c r="AB675" s="5" t="s">
        <v>7749</v>
      </c>
      <c r="AC675" s="32" t="s">
        <v>7750</v>
      </c>
      <c r="AD675" s="21">
        <v>1</v>
      </c>
    </row>
    <row r="676" spans="1:30" x14ac:dyDescent="0.3">
      <c r="A676" s="18" t="str">
        <f t="shared" ref="A676:B676" si="698">IF(AND(ISNUMBER(SEARCH("Yes",C676)),ISNUMBER(SEARCH("Yes",E676)),ISNUMBER(SEARCH("Yes",G676)),ISNUMBER(SEARCH("Yes",I676))),"Yes","No")</f>
        <v>No</v>
      </c>
      <c r="B676" s="18" t="str">
        <f t="shared" si="698"/>
        <v>No</v>
      </c>
      <c r="C676" s="15" t="str">
        <f t="shared" si="527"/>
        <v>No</v>
      </c>
      <c r="D676" s="18" t="str">
        <f t="shared" si="528"/>
        <v>No</v>
      </c>
      <c r="E676" s="18" t="str">
        <f t="shared" si="529"/>
        <v>No</v>
      </c>
      <c r="F676" s="18" t="str">
        <f t="shared" si="530"/>
        <v>No</v>
      </c>
      <c r="G676" s="18" t="str">
        <f t="shared" si="531"/>
        <v>No</v>
      </c>
      <c r="H676" s="18" t="str">
        <f t="shared" si="532"/>
        <v>No</v>
      </c>
      <c r="I676" s="18" t="str">
        <f t="shared" si="533"/>
        <v>Yes</v>
      </c>
      <c r="J676" s="18" t="str">
        <f t="shared" si="534"/>
        <v>Yes</v>
      </c>
      <c r="K676" s="21">
        <v>674</v>
      </c>
      <c r="L676" s="5" t="s">
        <v>1531</v>
      </c>
      <c r="M676" s="5" t="s">
        <v>1532</v>
      </c>
      <c r="N676" s="5" t="s">
        <v>2266</v>
      </c>
      <c r="O676" s="5" t="s">
        <v>149</v>
      </c>
      <c r="P676" s="5" t="s">
        <v>3287</v>
      </c>
      <c r="Q676" s="32" t="s">
        <v>3162</v>
      </c>
      <c r="R676" s="21">
        <v>1</v>
      </c>
      <c r="S676" s="33"/>
      <c r="T676" s="33"/>
      <c r="U676" s="33"/>
      <c r="V676" s="33"/>
      <c r="W676" s="33"/>
      <c r="X676" s="33"/>
      <c r="Y676" s="33"/>
      <c r="Z676" s="33"/>
      <c r="AA676" s="5" t="s">
        <v>2269</v>
      </c>
      <c r="AB676" s="5" t="s">
        <v>7751</v>
      </c>
      <c r="AC676" s="32" t="s">
        <v>7752</v>
      </c>
      <c r="AD676" s="21">
        <v>1</v>
      </c>
    </row>
    <row r="677" spans="1:30" x14ac:dyDescent="0.3">
      <c r="A677" s="18" t="str">
        <f t="shared" ref="A677:B677" si="699">IF(AND(ISNUMBER(SEARCH("Yes",C677)),ISNUMBER(SEARCH("Yes",E677)),ISNUMBER(SEARCH("Yes",G677)),ISNUMBER(SEARCH("Yes",I677))),"Yes","No")</f>
        <v>No</v>
      </c>
      <c r="B677" s="18" t="str">
        <f t="shared" si="699"/>
        <v>No</v>
      </c>
      <c r="C677" s="15" t="str">
        <f t="shared" si="527"/>
        <v>No</v>
      </c>
      <c r="D677" s="18" t="str">
        <f t="shared" si="528"/>
        <v>No</v>
      </c>
      <c r="E677" s="18" t="str">
        <f t="shared" si="529"/>
        <v>No</v>
      </c>
      <c r="F677" s="18" t="str">
        <f t="shared" si="530"/>
        <v>No</v>
      </c>
      <c r="G677" s="18" t="str">
        <f t="shared" si="531"/>
        <v>No</v>
      </c>
      <c r="H677" s="18" t="str">
        <f t="shared" si="532"/>
        <v>No</v>
      </c>
      <c r="I677" s="18" t="str">
        <f t="shared" si="533"/>
        <v>Yes</v>
      </c>
      <c r="J677" s="18" t="str">
        <f t="shared" si="534"/>
        <v>Yes</v>
      </c>
      <c r="K677" s="21">
        <v>675</v>
      </c>
      <c r="L677" s="5" t="s">
        <v>1533</v>
      </c>
      <c r="M677" s="5" t="s">
        <v>1534</v>
      </c>
      <c r="N677" s="5" t="s">
        <v>2266</v>
      </c>
      <c r="O677" s="5" t="s">
        <v>149</v>
      </c>
      <c r="P677" s="5" t="s">
        <v>2496</v>
      </c>
      <c r="Q677" s="32" t="s">
        <v>2758</v>
      </c>
      <c r="R677" s="21">
        <v>1</v>
      </c>
      <c r="S677" s="33"/>
      <c r="T677" s="33"/>
      <c r="U677" s="33"/>
      <c r="V677" s="33"/>
      <c r="W677" s="33"/>
      <c r="X677" s="33"/>
      <c r="Y677" s="33"/>
      <c r="Z677" s="33"/>
      <c r="AA677" s="5" t="s">
        <v>21</v>
      </c>
      <c r="AB677" s="5" t="s">
        <v>7753</v>
      </c>
      <c r="AC677" s="32" t="s">
        <v>7754</v>
      </c>
      <c r="AD677" s="21">
        <v>1</v>
      </c>
    </row>
    <row r="678" spans="1:30" x14ac:dyDescent="0.3">
      <c r="A678" s="18" t="str">
        <f t="shared" ref="A678:B678" si="700">IF(AND(ISNUMBER(SEARCH("Yes",C678)),ISNUMBER(SEARCH("Yes",E678)),ISNUMBER(SEARCH("Yes",G678)),ISNUMBER(SEARCH("Yes",I678))),"Yes","No")</f>
        <v>No</v>
      </c>
      <c r="B678" s="18" t="str">
        <f t="shared" si="700"/>
        <v>No</v>
      </c>
      <c r="C678" s="15" t="str">
        <f t="shared" si="527"/>
        <v>No</v>
      </c>
      <c r="D678" s="18" t="str">
        <f t="shared" si="528"/>
        <v>No</v>
      </c>
      <c r="E678" s="18" t="str">
        <f t="shared" si="529"/>
        <v>No</v>
      </c>
      <c r="F678" s="18" t="str">
        <f t="shared" si="530"/>
        <v>No</v>
      </c>
      <c r="G678" s="18" t="str">
        <f t="shared" si="531"/>
        <v>No</v>
      </c>
      <c r="H678" s="18" t="str">
        <f t="shared" si="532"/>
        <v>No</v>
      </c>
      <c r="I678" s="18" t="str">
        <f t="shared" si="533"/>
        <v>Yes</v>
      </c>
      <c r="J678" s="18" t="str">
        <f t="shared" si="534"/>
        <v>Yes</v>
      </c>
      <c r="K678" s="21">
        <v>676</v>
      </c>
      <c r="L678" s="5" t="s">
        <v>1535</v>
      </c>
      <c r="M678" s="5" t="s">
        <v>1536</v>
      </c>
      <c r="N678" s="5" t="s">
        <v>2266</v>
      </c>
      <c r="O678" s="5" t="s">
        <v>149</v>
      </c>
      <c r="P678" s="5" t="s">
        <v>2623</v>
      </c>
      <c r="Q678" s="32" t="s">
        <v>4717</v>
      </c>
      <c r="R678" s="21">
        <v>1</v>
      </c>
      <c r="S678" s="33"/>
      <c r="T678" s="33"/>
      <c r="U678" s="33"/>
      <c r="V678" s="33"/>
      <c r="W678" s="33"/>
      <c r="X678" s="33"/>
      <c r="Y678" s="33"/>
      <c r="Z678" s="33"/>
      <c r="AA678" s="5" t="s">
        <v>21</v>
      </c>
      <c r="AB678" s="5" t="s">
        <v>4718</v>
      </c>
      <c r="AC678" s="32" t="s">
        <v>7755</v>
      </c>
      <c r="AD678" s="21">
        <v>1</v>
      </c>
    </row>
    <row r="679" spans="1:30" x14ac:dyDescent="0.3">
      <c r="A679" s="18" t="str">
        <f t="shared" ref="A679:B679" si="701">IF(AND(ISNUMBER(SEARCH("Yes",C679)),ISNUMBER(SEARCH("Yes",E679)),ISNUMBER(SEARCH("Yes",G679)),ISNUMBER(SEARCH("Yes",I679))),"Yes","No")</f>
        <v>No</v>
      </c>
      <c r="B679" s="18" t="str">
        <f t="shared" si="701"/>
        <v>No</v>
      </c>
      <c r="C679" s="15" t="str">
        <f t="shared" si="527"/>
        <v>No</v>
      </c>
      <c r="D679" s="18" t="str">
        <f t="shared" si="528"/>
        <v>No</v>
      </c>
      <c r="E679" s="18" t="str">
        <f t="shared" si="529"/>
        <v>No</v>
      </c>
      <c r="F679" s="18" t="str">
        <f t="shared" si="530"/>
        <v>No</v>
      </c>
      <c r="G679" s="18" t="str">
        <f t="shared" si="531"/>
        <v>No</v>
      </c>
      <c r="H679" s="18" t="str">
        <f t="shared" si="532"/>
        <v>No</v>
      </c>
      <c r="I679" s="18" t="str">
        <f t="shared" si="533"/>
        <v>Yes</v>
      </c>
      <c r="J679" s="18" t="str">
        <f t="shared" si="534"/>
        <v>Yes</v>
      </c>
      <c r="K679" s="21">
        <v>677</v>
      </c>
      <c r="L679" s="5" t="s">
        <v>1537</v>
      </c>
      <c r="M679" s="5" t="s">
        <v>1538</v>
      </c>
      <c r="N679" s="5" t="s">
        <v>2266</v>
      </c>
      <c r="O679" s="5" t="s">
        <v>149</v>
      </c>
      <c r="P679" s="5" t="s">
        <v>3658</v>
      </c>
      <c r="Q679" s="32" t="s">
        <v>7756</v>
      </c>
      <c r="R679" s="21">
        <v>1</v>
      </c>
      <c r="S679" s="33"/>
      <c r="T679" s="33"/>
      <c r="U679" s="33"/>
      <c r="V679" s="33"/>
      <c r="W679" s="33"/>
      <c r="X679" s="33"/>
      <c r="Y679" s="33"/>
      <c r="Z679" s="33"/>
      <c r="AA679" s="5" t="s">
        <v>2269</v>
      </c>
      <c r="AB679" s="5" t="s">
        <v>2628</v>
      </c>
      <c r="AC679" s="32" t="s">
        <v>2693</v>
      </c>
      <c r="AD679" s="21">
        <v>1</v>
      </c>
    </row>
    <row r="680" spans="1:30" x14ac:dyDescent="0.3">
      <c r="A680" s="18" t="str">
        <f t="shared" ref="A680:B680" si="702">IF(AND(ISNUMBER(SEARCH("Yes",C680)),ISNUMBER(SEARCH("Yes",E680)),ISNUMBER(SEARCH("Yes",G680)),ISNUMBER(SEARCH("Yes",I680))),"Yes","No")</f>
        <v>No</v>
      </c>
      <c r="B680" s="18" t="str">
        <f t="shared" si="702"/>
        <v>No</v>
      </c>
      <c r="C680" s="15" t="str">
        <f t="shared" si="527"/>
        <v>No</v>
      </c>
      <c r="D680" s="18" t="str">
        <f t="shared" si="528"/>
        <v>No</v>
      </c>
      <c r="E680" s="18" t="str">
        <f t="shared" si="529"/>
        <v>No</v>
      </c>
      <c r="F680" s="18" t="str">
        <f t="shared" si="530"/>
        <v>No</v>
      </c>
      <c r="G680" s="18" t="str">
        <f t="shared" si="531"/>
        <v>No</v>
      </c>
      <c r="H680" s="18" t="str">
        <f t="shared" si="532"/>
        <v>No</v>
      </c>
      <c r="I680" s="18" t="str">
        <f t="shared" si="533"/>
        <v>Yes</v>
      </c>
      <c r="J680" s="18" t="str">
        <f t="shared" si="534"/>
        <v>Yes</v>
      </c>
      <c r="K680" s="21">
        <v>678</v>
      </c>
      <c r="L680" s="5" t="s">
        <v>1539</v>
      </c>
      <c r="M680" s="5" t="s">
        <v>1540</v>
      </c>
      <c r="N680" s="5" t="s">
        <v>2266</v>
      </c>
      <c r="O680" s="5" t="s">
        <v>149</v>
      </c>
      <c r="P680" s="5" t="s">
        <v>2683</v>
      </c>
      <c r="Q680" s="32" t="s">
        <v>4722</v>
      </c>
      <c r="R680" s="21">
        <v>1</v>
      </c>
      <c r="S680" s="33"/>
      <c r="T680" s="33"/>
      <c r="U680" s="33"/>
      <c r="V680" s="33"/>
      <c r="W680" s="33"/>
      <c r="X680" s="33"/>
      <c r="Y680" s="33"/>
      <c r="Z680" s="33"/>
      <c r="AA680" s="5" t="s">
        <v>2269</v>
      </c>
      <c r="AB680" s="5" t="s">
        <v>2381</v>
      </c>
      <c r="AC680" s="32" t="s">
        <v>4723</v>
      </c>
      <c r="AD680" s="21">
        <v>1</v>
      </c>
    </row>
    <row r="681" spans="1:30" x14ac:dyDescent="0.3">
      <c r="A681" s="18" t="str">
        <f t="shared" ref="A681:B681" si="703">IF(AND(ISNUMBER(SEARCH("Yes",C681)),ISNUMBER(SEARCH("Yes",E681)),ISNUMBER(SEARCH("Yes",G681)),ISNUMBER(SEARCH("Yes",I681))),"Yes","No")</f>
        <v>No</v>
      </c>
      <c r="B681" s="18" t="str">
        <f t="shared" si="703"/>
        <v>No</v>
      </c>
      <c r="C681" s="15" t="str">
        <f t="shared" si="527"/>
        <v>No</v>
      </c>
      <c r="D681" s="18" t="str">
        <f t="shared" si="528"/>
        <v>No</v>
      </c>
      <c r="E681" s="18" t="str">
        <f t="shared" si="529"/>
        <v>No</v>
      </c>
      <c r="F681" s="18" t="str">
        <f t="shared" si="530"/>
        <v>No</v>
      </c>
      <c r="G681" s="18" t="str">
        <f t="shared" si="531"/>
        <v>No</v>
      </c>
      <c r="H681" s="18" t="str">
        <f t="shared" si="532"/>
        <v>No</v>
      </c>
      <c r="I681" s="18" t="str">
        <f t="shared" si="533"/>
        <v>Yes</v>
      </c>
      <c r="J681" s="18" t="str">
        <f t="shared" si="534"/>
        <v>Yes</v>
      </c>
      <c r="K681" s="21">
        <v>679</v>
      </c>
      <c r="L681" s="5" t="s">
        <v>1541</v>
      </c>
      <c r="M681" s="5" t="s">
        <v>1542</v>
      </c>
      <c r="N681" s="5" t="s">
        <v>2266</v>
      </c>
      <c r="O681" s="5" t="s">
        <v>149</v>
      </c>
      <c r="P681" s="5" t="s">
        <v>2284</v>
      </c>
      <c r="Q681" s="32" t="s">
        <v>7757</v>
      </c>
      <c r="R681" s="21">
        <v>1</v>
      </c>
      <c r="S681" s="33"/>
      <c r="T681" s="33"/>
      <c r="U681" s="33"/>
      <c r="V681" s="33"/>
      <c r="W681" s="33"/>
      <c r="X681" s="33"/>
      <c r="Y681" s="33"/>
      <c r="Z681" s="33"/>
      <c r="AA681" s="5" t="s">
        <v>21</v>
      </c>
      <c r="AB681" s="5" t="s">
        <v>3746</v>
      </c>
      <c r="AC681" s="32" t="s">
        <v>3294</v>
      </c>
      <c r="AD681" s="21">
        <v>1</v>
      </c>
    </row>
    <row r="682" spans="1:30" x14ac:dyDescent="0.3">
      <c r="A682" s="18" t="str">
        <f t="shared" ref="A682:B682" si="704">IF(AND(ISNUMBER(SEARCH("Yes",C682)),ISNUMBER(SEARCH("Yes",E682)),ISNUMBER(SEARCH("Yes",G682)),ISNUMBER(SEARCH("Yes",I682))),"Yes","No")</f>
        <v>No</v>
      </c>
      <c r="B682" s="18" t="str">
        <f t="shared" si="704"/>
        <v>No</v>
      </c>
      <c r="C682" s="15" t="str">
        <f t="shared" si="527"/>
        <v>No</v>
      </c>
      <c r="D682" s="18" t="str">
        <f t="shared" si="528"/>
        <v>No</v>
      </c>
      <c r="E682" s="18" t="str">
        <f t="shared" si="529"/>
        <v>No</v>
      </c>
      <c r="F682" s="18" t="str">
        <f t="shared" si="530"/>
        <v>No</v>
      </c>
      <c r="G682" s="18" t="str">
        <f t="shared" si="531"/>
        <v>No</v>
      </c>
      <c r="H682" s="18" t="str">
        <f t="shared" si="532"/>
        <v>No</v>
      </c>
      <c r="I682" s="18" t="str">
        <f t="shared" si="533"/>
        <v>Yes</v>
      </c>
      <c r="J682" s="18" t="str">
        <f t="shared" si="534"/>
        <v>Yes</v>
      </c>
      <c r="K682" s="21">
        <v>680</v>
      </c>
      <c r="L682" s="5" t="s">
        <v>1543</v>
      </c>
      <c r="M682" s="5" t="s">
        <v>1544</v>
      </c>
      <c r="N682" s="5" t="s">
        <v>2266</v>
      </c>
      <c r="O682" s="5" t="s">
        <v>149</v>
      </c>
      <c r="P682" s="5" t="s">
        <v>2371</v>
      </c>
      <c r="Q682" s="32" t="s">
        <v>4726</v>
      </c>
      <c r="R682" s="21">
        <v>1</v>
      </c>
      <c r="S682" s="33"/>
      <c r="T682" s="33"/>
      <c r="U682" s="33"/>
      <c r="V682" s="33"/>
      <c r="W682" s="33"/>
      <c r="X682" s="33"/>
      <c r="Y682" s="33"/>
      <c r="Z682" s="33"/>
      <c r="AA682" s="5" t="s">
        <v>2269</v>
      </c>
      <c r="AB682" s="5" t="s">
        <v>7758</v>
      </c>
      <c r="AC682" s="32" t="s">
        <v>7759</v>
      </c>
      <c r="AD682" s="21">
        <v>1</v>
      </c>
    </row>
    <row r="683" spans="1:30" x14ac:dyDescent="0.3">
      <c r="A683" s="18" t="str">
        <f t="shared" ref="A683:B683" si="705">IF(AND(ISNUMBER(SEARCH("Yes",C683)),ISNUMBER(SEARCH("Yes",E683)),ISNUMBER(SEARCH("Yes",G683)),ISNUMBER(SEARCH("Yes",I683))),"Yes","No")</f>
        <v>No</v>
      </c>
      <c r="B683" s="18" t="str">
        <f t="shared" si="705"/>
        <v>No</v>
      </c>
      <c r="C683" s="15" t="str">
        <f t="shared" si="527"/>
        <v>Yes</v>
      </c>
      <c r="D683" s="18" t="str">
        <f t="shared" si="528"/>
        <v>Yes</v>
      </c>
      <c r="E683" s="18" t="str">
        <f t="shared" si="529"/>
        <v>No</v>
      </c>
      <c r="F683" s="18" t="str">
        <f t="shared" si="530"/>
        <v>Yes</v>
      </c>
      <c r="G683" s="18" t="str">
        <f t="shared" si="531"/>
        <v>No</v>
      </c>
      <c r="H683" s="18" t="str">
        <f t="shared" si="532"/>
        <v>No</v>
      </c>
      <c r="I683" s="18" t="str">
        <f t="shared" si="533"/>
        <v>Yes</v>
      </c>
      <c r="J683" s="18" t="str">
        <f t="shared" si="534"/>
        <v>Yes</v>
      </c>
      <c r="K683" s="21">
        <v>681</v>
      </c>
      <c r="L683" s="5" t="s">
        <v>1545</v>
      </c>
      <c r="M683" s="5" t="s">
        <v>1546</v>
      </c>
      <c r="N683" s="5" t="s">
        <v>2266</v>
      </c>
      <c r="O683" s="5" t="s">
        <v>2269</v>
      </c>
      <c r="P683" s="5" t="s">
        <v>7760</v>
      </c>
      <c r="Q683" s="32" t="s">
        <v>7761</v>
      </c>
      <c r="R683" s="21">
        <v>1</v>
      </c>
      <c r="S683" s="5" t="s">
        <v>149</v>
      </c>
      <c r="T683" s="5" t="s">
        <v>7762</v>
      </c>
      <c r="U683" s="32" t="s">
        <v>7763</v>
      </c>
      <c r="V683" s="21">
        <v>1</v>
      </c>
      <c r="W683" s="33"/>
      <c r="X683" s="33"/>
      <c r="Y683" s="33"/>
      <c r="Z683" s="33"/>
      <c r="AA683" s="5" t="s">
        <v>2269</v>
      </c>
      <c r="AB683" s="5" t="s">
        <v>2294</v>
      </c>
      <c r="AC683" s="32" t="s">
        <v>7764</v>
      </c>
      <c r="AD683" s="21">
        <v>1</v>
      </c>
    </row>
    <row r="684" spans="1:30" x14ac:dyDescent="0.3">
      <c r="A684" s="18" t="str">
        <f t="shared" ref="A684:B684" si="706">IF(AND(ISNUMBER(SEARCH("Yes",C684)),ISNUMBER(SEARCH("Yes",E684)),ISNUMBER(SEARCH("Yes",G684)),ISNUMBER(SEARCH("Yes",I684))),"Yes","No")</f>
        <v>No</v>
      </c>
      <c r="B684" s="18" t="str">
        <f t="shared" si="706"/>
        <v>No</v>
      </c>
      <c r="C684" s="15" t="str">
        <f t="shared" si="527"/>
        <v>No</v>
      </c>
      <c r="D684" s="18" t="str">
        <f t="shared" si="528"/>
        <v>No</v>
      </c>
      <c r="E684" s="18" t="str">
        <f t="shared" si="529"/>
        <v>No</v>
      </c>
      <c r="F684" s="18" t="str">
        <f t="shared" si="530"/>
        <v>No</v>
      </c>
      <c r="G684" s="18" t="str">
        <f t="shared" si="531"/>
        <v>No</v>
      </c>
      <c r="H684" s="18" t="str">
        <f t="shared" si="532"/>
        <v>No</v>
      </c>
      <c r="I684" s="18" t="str">
        <f t="shared" si="533"/>
        <v>Yes</v>
      </c>
      <c r="J684" s="18" t="str">
        <f t="shared" si="534"/>
        <v>Yes</v>
      </c>
      <c r="K684" s="21">
        <v>682</v>
      </c>
      <c r="L684" s="5" t="s">
        <v>1547</v>
      </c>
      <c r="M684" s="5" t="s">
        <v>1548</v>
      </c>
      <c r="N684" s="5" t="s">
        <v>2266</v>
      </c>
      <c r="O684" s="5" t="s">
        <v>149</v>
      </c>
      <c r="P684" s="5" t="s">
        <v>7765</v>
      </c>
      <c r="Q684" s="32" t="s">
        <v>7766</v>
      </c>
      <c r="R684" s="21">
        <v>1</v>
      </c>
      <c r="S684" s="33"/>
      <c r="T684" s="33"/>
      <c r="U684" s="33"/>
      <c r="V684" s="33"/>
      <c r="W684" s="33"/>
      <c r="X684" s="33"/>
      <c r="Y684" s="33"/>
      <c r="Z684" s="33"/>
      <c r="AA684" s="5" t="s">
        <v>21</v>
      </c>
      <c r="AB684" s="5" t="s">
        <v>4650</v>
      </c>
      <c r="AC684" s="32" t="s">
        <v>7767</v>
      </c>
      <c r="AD684" s="21">
        <v>1</v>
      </c>
    </row>
    <row r="685" spans="1:30" x14ac:dyDescent="0.3">
      <c r="A685" s="18" t="str">
        <f t="shared" ref="A685:B685" si="707">IF(AND(ISNUMBER(SEARCH("Yes",C685)),ISNUMBER(SEARCH("Yes",E685)),ISNUMBER(SEARCH("Yes",G685)),ISNUMBER(SEARCH("Yes",I685))),"Yes","No")</f>
        <v>No</v>
      </c>
      <c r="B685" s="18" t="str">
        <f t="shared" si="707"/>
        <v>No</v>
      </c>
      <c r="C685" s="15" t="str">
        <f t="shared" si="527"/>
        <v>No</v>
      </c>
      <c r="D685" s="18" t="str">
        <f t="shared" si="528"/>
        <v>No</v>
      </c>
      <c r="E685" s="18" t="str">
        <f t="shared" si="529"/>
        <v>No</v>
      </c>
      <c r="F685" s="18" t="str">
        <f t="shared" si="530"/>
        <v>No</v>
      </c>
      <c r="G685" s="18" t="str">
        <f t="shared" si="531"/>
        <v>No</v>
      </c>
      <c r="H685" s="18" t="str">
        <f t="shared" si="532"/>
        <v>No</v>
      </c>
      <c r="I685" s="18" t="str">
        <f t="shared" si="533"/>
        <v>Yes</v>
      </c>
      <c r="J685" s="18" t="str">
        <f t="shared" si="534"/>
        <v>Yes</v>
      </c>
      <c r="K685" s="21">
        <v>683</v>
      </c>
      <c r="L685" s="5" t="s">
        <v>1549</v>
      </c>
      <c r="M685" s="5" t="s">
        <v>1550</v>
      </c>
      <c r="N685" s="5" t="s">
        <v>2266</v>
      </c>
      <c r="O685" s="5" t="s">
        <v>149</v>
      </c>
      <c r="P685" s="5" t="s">
        <v>4736</v>
      </c>
      <c r="Q685" s="32" t="s">
        <v>4737</v>
      </c>
      <c r="R685" s="21">
        <v>1</v>
      </c>
      <c r="S685" s="33"/>
      <c r="T685" s="33"/>
      <c r="U685" s="33"/>
      <c r="V685" s="33"/>
      <c r="W685" s="33"/>
      <c r="X685" s="33"/>
      <c r="Y685" s="33"/>
      <c r="Z685" s="33"/>
      <c r="AA685" s="5" t="s">
        <v>2269</v>
      </c>
      <c r="AB685" s="5" t="s">
        <v>7768</v>
      </c>
      <c r="AC685" s="32" t="s">
        <v>7769</v>
      </c>
      <c r="AD685" s="21">
        <v>1</v>
      </c>
    </row>
    <row r="686" spans="1:30" x14ac:dyDescent="0.3">
      <c r="A686" s="18" t="str">
        <f t="shared" ref="A686:B686" si="708">IF(AND(ISNUMBER(SEARCH("Yes",C686)),ISNUMBER(SEARCH("Yes",E686)),ISNUMBER(SEARCH("Yes",G686)),ISNUMBER(SEARCH("Yes",I686))),"Yes","No")</f>
        <v>No</v>
      </c>
      <c r="B686" s="18" t="str">
        <f t="shared" si="708"/>
        <v>No</v>
      </c>
      <c r="C686" s="15" t="str">
        <f t="shared" si="527"/>
        <v>No</v>
      </c>
      <c r="D686" s="18" t="str">
        <f t="shared" si="528"/>
        <v>No</v>
      </c>
      <c r="E686" s="18" t="str">
        <f t="shared" si="529"/>
        <v>No</v>
      </c>
      <c r="F686" s="18" t="str">
        <f t="shared" si="530"/>
        <v>No</v>
      </c>
      <c r="G686" s="18" t="str">
        <f t="shared" si="531"/>
        <v>No</v>
      </c>
      <c r="H686" s="18" t="str">
        <f t="shared" si="532"/>
        <v>No</v>
      </c>
      <c r="I686" s="18" t="str">
        <f t="shared" si="533"/>
        <v>Yes</v>
      </c>
      <c r="J686" s="18" t="str">
        <f t="shared" si="534"/>
        <v>Yes</v>
      </c>
      <c r="K686" s="21">
        <v>684</v>
      </c>
      <c r="L686" s="5" t="s">
        <v>1551</v>
      </c>
      <c r="M686" s="5" t="s">
        <v>1552</v>
      </c>
      <c r="N686" s="5" t="s">
        <v>2266</v>
      </c>
      <c r="O686" s="5" t="s">
        <v>149</v>
      </c>
      <c r="P686" s="5" t="s">
        <v>2626</v>
      </c>
      <c r="Q686" s="32" t="s">
        <v>4739</v>
      </c>
      <c r="R686" s="21">
        <v>1</v>
      </c>
      <c r="S686" s="33"/>
      <c r="T686" s="33"/>
      <c r="U686" s="33"/>
      <c r="V686" s="33"/>
      <c r="W686" s="33"/>
      <c r="X686" s="33"/>
      <c r="Y686" s="33"/>
      <c r="Z686" s="33"/>
      <c r="AA686" s="5" t="s">
        <v>2269</v>
      </c>
      <c r="AB686" s="5" t="s">
        <v>7770</v>
      </c>
      <c r="AC686" s="32" t="s">
        <v>4741</v>
      </c>
      <c r="AD686" s="21">
        <v>1</v>
      </c>
    </row>
    <row r="687" spans="1:30" x14ac:dyDescent="0.3">
      <c r="A687" s="18" t="str">
        <f t="shared" ref="A687:B687" si="709">IF(AND(ISNUMBER(SEARCH("Yes",C687)),ISNUMBER(SEARCH("Yes",E687)),ISNUMBER(SEARCH("Yes",G687)),ISNUMBER(SEARCH("Yes",I687))),"Yes","No")</f>
        <v>No</v>
      </c>
      <c r="B687" s="18" t="str">
        <f t="shared" si="709"/>
        <v>Yes</v>
      </c>
      <c r="C687" s="15" t="str">
        <f t="shared" si="527"/>
        <v>Yes</v>
      </c>
      <c r="D687" s="18" t="str">
        <f t="shared" si="528"/>
        <v>Yes</v>
      </c>
      <c r="E687" s="18" t="str">
        <f t="shared" si="529"/>
        <v>Yes</v>
      </c>
      <c r="F687" s="18" t="str">
        <f t="shared" si="530"/>
        <v>Yes</v>
      </c>
      <c r="G687" s="18" t="str">
        <f t="shared" si="531"/>
        <v>No</v>
      </c>
      <c r="H687" s="18" t="str">
        <f t="shared" si="532"/>
        <v>Yes</v>
      </c>
      <c r="I687" s="18" t="str">
        <f t="shared" si="533"/>
        <v>Yes</v>
      </c>
      <c r="J687" s="18" t="str">
        <f t="shared" si="534"/>
        <v>Yes</v>
      </c>
      <c r="K687" s="21">
        <v>685</v>
      </c>
      <c r="L687" s="5" t="s">
        <v>61</v>
      </c>
      <c r="M687" s="5" t="s">
        <v>327</v>
      </c>
      <c r="N687" s="5" t="s">
        <v>2266</v>
      </c>
      <c r="O687" s="5" t="s">
        <v>21</v>
      </c>
      <c r="P687" s="5" t="s">
        <v>7771</v>
      </c>
      <c r="Q687" s="32" t="s">
        <v>7772</v>
      </c>
      <c r="R687" s="21">
        <v>1</v>
      </c>
      <c r="S687" s="5" t="s">
        <v>2269</v>
      </c>
      <c r="T687" s="5" t="s">
        <v>4744</v>
      </c>
      <c r="U687" s="32" t="s">
        <v>4745</v>
      </c>
      <c r="V687" s="21">
        <v>1</v>
      </c>
      <c r="W687" s="5" t="s">
        <v>149</v>
      </c>
      <c r="X687" s="5" t="s">
        <v>7773</v>
      </c>
      <c r="Y687" s="32" t="s">
        <v>7774</v>
      </c>
      <c r="Z687" s="21">
        <v>1</v>
      </c>
      <c r="AA687" s="5" t="s">
        <v>2269</v>
      </c>
      <c r="AB687" s="5" t="s">
        <v>7775</v>
      </c>
      <c r="AC687" s="32" t="s">
        <v>7776</v>
      </c>
      <c r="AD687" s="21">
        <v>1</v>
      </c>
    </row>
    <row r="688" spans="1:30" x14ac:dyDescent="0.3">
      <c r="A688" s="18" t="str">
        <f t="shared" ref="A688:B688" si="710">IF(AND(ISNUMBER(SEARCH("Yes",C688)),ISNUMBER(SEARCH("Yes",E688)),ISNUMBER(SEARCH("Yes",G688)),ISNUMBER(SEARCH("Yes",I688))),"Yes","No")</f>
        <v>No</v>
      </c>
      <c r="B688" s="18" t="str">
        <f t="shared" si="710"/>
        <v>Yes</v>
      </c>
      <c r="C688" s="15" t="str">
        <f t="shared" si="527"/>
        <v>Yes</v>
      </c>
      <c r="D688" s="18" t="str">
        <f t="shared" si="528"/>
        <v>Yes</v>
      </c>
      <c r="E688" s="18" t="str">
        <f t="shared" si="529"/>
        <v>Yes</v>
      </c>
      <c r="F688" s="18" t="str">
        <f t="shared" si="530"/>
        <v>Yes</v>
      </c>
      <c r="G688" s="18" t="str">
        <f t="shared" si="531"/>
        <v>No</v>
      </c>
      <c r="H688" s="18" t="str">
        <f t="shared" si="532"/>
        <v>Yes</v>
      </c>
      <c r="I688" s="18" t="str">
        <f t="shared" si="533"/>
        <v>Yes</v>
      </c>
      <c r="J688" s="18" t="str">
        <f t="shared" si="534"/>
        <v>Yes</v>
      </c>
      <c r="K688" s="21">
        <v>686</v>
      </c>
      <c r="L688" s="5" t="s">
        <v>258</v>
      </c>
      <c r="M688" s="5" t="s">
        <v>328</v>
      </c>
      <c r="N688" s="5" t="s">
        <v>2266</v>
      </c>
      <c r="O688" s="5" t="s">
        <v>21</v>
      </c>
      <c r="P688" s="5" t="s">
        <v>7777</v>
      </c>
      <c r="Q688" s="32" t="s">
        <v>7778</v>
      </c>
      <c r="R688" s="21">
        <v>1</v>
      </c>
      <c r="S688" s="5" t="s">
        <v>21</v>
      </c>
      <c r="T688" s="5" t="s">
        <v>7779</v>
      </c>
      <c r="U688" s="32" t="s">
        <v>7780</v>
      </c>
      <c r="V688" s="21">
        <v>1</v>
      </c>
      <c r="W688" s="5" t="s">
        <v>149</v>
      </c>
      <c r="X688" s="5" t="s">
        <v>4754</v>
      </c>
      <c r="Y688" s="32" t="s">
        <v>7781</v>
      </c>
      <c r="Z688" s="21">
        <v>1</v>
      </c>
      <c r="AA688" s="5" t="s">
        <v>21</v>
      </c>
      <c r="AB688" s="5" t="s">
        <v>7782</v>
      </c>
      <c r="AC688" s="32" t="s">
        <v>7783</v>
      </c>
      <c r="AD688" s="21">
        <v>1</v>
      </c>
    </row>
    <row r="689" spans="1:30" x14ac:dyDescent="0.3">
      <c r="A689" s="18" t="str">
        <f t="shared" ref="A689:B689" si="711">IF(AND(ISNUMBER(SEARCH("Yes",C689)),ISNUMBER(SEARCH("Yes",E689)),ISNUMBER(SEARCH("Yes",G689)),ISNUMBER(SEARCH("Yes",I689))),"Yes","No")</f>
        <v>No</v>
      </c>
      <c r="B689" s="18" t="str">
        <f t="shared" si="711"/>
        <v>No</v>
      </c>
      <c r="C689" s="15" t="str">
        <f t="shared" si="527"/>
        <v>No</v>
      </c>
      <c r="D689" s="18" t="str">
        <f t="shared" si="528"/>
        <v>No</v>
      </c>
      <c r="E689" s="18" t="str">
        <f t="shared" si="529"/>
        <v>No</v>
      </c>
      <c r="F689" s="18" t="str">
        <f t="shared" si="530"/>
        <v>No</v>
      </c>
      <c r="G689" s="18" t="str">
        <f t="shared" si="531"/>
        <v>No</v>
      </c>
      <c r="H689" s="18" t="str">
        <f t="shared" si="532"/>
        <v>No</v>
      </c>
      <c r="I689" s="18" t="str">
        <f t="shared" si="533"/>
        <v>No</v>
      </c>
      <c r="J689" s="18" t="str">
        <f t="shared" si="534"/>
        <v>No</v>
      </c>
      <c r="K689" s="21">
        <v>687</v>
      </c>
      <c r="L689" s="5" t="s">
        <v>1553</v>
      </c>
      <c r="M689" s="5" t="s">
        <v>1554</v>
      </c>
      <c r="N689" s="5" t="s">
        <v>2266</v>
      </c>
      <c r="O689" s="5" t="s">
        <v>149</v>
      </c>
      <c r="P689" s="5" t="s">
        <v>2390</v>
      </c>
      <c r="Q689" s="32" t="s">
        <v>4758</v>
      </c>
      <c r="R689" s="21">
        <v>1</v>
      </c>
      <c r="S689" s="33"/>
      <c r="T689" s="33"/>
      <c r="U689" s="33"/>
      <c r="V689" s="33"/>
      <c r="W689" s="33"/>
      <c r="X689" s="33"/>
      <c r="Y689" s="33"/>
      <c r="Z689" s="33"/>
      <c r="AA689" s="5" t="s">
        <v>149</v>
      </c>
      <c r="AB689" s="5" t="s">
        <v>7784</v>
      </c>
      <c r="AC689" s="32" t="s">
        <v>7785</v>
      </c>
      <c r="AD689" s="21">
        <v>1</v>
      </c>
    </row>
    <row r="690" spans="1:30" x14ac:dyDescent="0.3">
      <c r="A690" s="18" t="str">
        <f t="shared" ref="A690:B690" si="712">IF(AND(ISNUMBER(SEARCH("Yes",C690)),ISNUMBER(SEARCH("Yes",E690)),ISNUMBER(SEARCH("Yes",G690)),ISNUMBER(SEARCH("Yes",I690))),"Yes","No")</f>
        <v>No</v>
      </c>
      <c r="B690" s="18" t="str">
        <f t="shared" si="712"/>
        <v>No</v>
      </c>
      <c r="C690" s="15" t="str">
        <f t="shared" si="527"/>
        <v>No</v>
      </c>
      <c r="D690" s="18" t="str">
        <f t="shared" si="528"/>
        <v>No</v>
      </c>
      <c r="E690" s="18" t="str">
        <f t="shared" si="529"/>
        <v>No</v>
      </c>
      <c r="F690" s="18" t="str">
        <f t="shared" si="530"/>
        <v>No</v>
      </c>
      <c r="G690" s="18" t="str">
        <f t="shared" si="531"/>
        <v>No</v>
      </c>
      <c r="H690" s="18" t="str">
        <f t="shared" si="532"/>
        <v>No</v>
      </c>
      <c r="I690" s="18" t="str">
        <f t="shared" si="533"/>
        <v>Yes</v>
      </c>
      <c r="J690" s="18" t="str">
        <f t="shared" si="534"/>
        <v>Yes</v>
      </c>
      <c r="K690" s="21">
        <v>688</v>
      </c>
      <c r="L690" s="5" t="s">
        <v>1555</v>
      </c>
      <c r="M690" s="5" t="s">
        <v>1556</v>
      </c>
      <c r="N690" s="5" t="s">
        <v>2266</v>
      </c>
      <c r="O690" s="5" t="s">
        <v>149</v>
      </c>
      <c r="P690" s="5" t="s">
        <v>2386</v>
      </c>
      <c r="Q690" s="32" t="s">
        <v>7786</v>
      </c>
      <c r="R690" s="21">
        <v>1</v>
      </c>
      <c r="S690" s="33"/>
      <c r="T690" s="33"/>
      <c r="U690" s="33"/>
      <c r="V690" s="33"/>
      <c r="W690" s="33"/>
      <c r="X690" s="33"/>
      <c r="Y690" s="33"/>
      <c r="Z690" s="33"/>
      <c r="AA690" s="5" t="s">
        <v>21</v>
      </c>
      <c r="AB690" s="5" t="s">
        <v>7787</v>
      </c>
      <c r="AC690" s="32" t="s">
        <v>7788</v>
      </c>
      <c r="AD690" s="21">
        <v>1</v>
      </c>
    </row>
    <row r="691" spans="1:30" x14ac:dyDescent="0.3">
      <c r="A691" s="18" t="str">
        <f t="shared" ref="A691:B691" si="713">IF(AND(ISNUMBER(SEARCH("Yes",C691)),ISNUMBER(SEARCH("Yes",E691)),ISNUMBER(SEARCH("Yes",G691)),ISNUMBER(SEARCH("Yes",I691))),"Yes","No")</f>
        <v>No</v>
      </c>
      <c r="B691" s="18" t="str">
        <f t="shared" si="713"/>
        <v>No</v>
      </c>
      <c r="C691" s="15" t="str">
        <f t="shared" si="527"/>
        <v>No</v>
      </c>
      <c r="D691" s="18" t="str">
        <f t="shared" si="528"/>
        <v>No</v>
      </c>
      <c r="E691" s="18" t="str">
        <f t="shared" si="529"/>
        <v>No</v>
      </c>
      <c r="F691" s="18" t="str">
        <f t="shared" si="530"/>
        <v>No</v>
      </c>
      <c r="G691" s="18" t="str">
        <f t="shared" si="531"/>
        <v>No</v>
      </c>
      <c r="H691" s="18" t="str">
        <f t="shared" si="532"/>
        <v>No</v>
      </c>
      <c r="I691" s="18" t="str">
        <f t="shared" si="533"/>
        <v>Yes</v>
      </c>
      <c r="J691" s="18" t="str">
        <f t="shared" si="534"/>
        <v>No</v>
      </c>
      <c r="K691" s="21">
        <v>689</v>
      </c>
      <c r="L691" s="5" t="s">
        <v>1557</v>
      </c>
      <c r="M691" s="5" t="s">
        <v>1558</v>
      </c>
      <c r="N691" s="5" t="s">
        <v>2266</v>
      </c>
      <c r="O691" s="5" t="s">
        <v>149</v>
      </c>
      <c r="P691" s="5" t="s">
        <v>4763</v>
      </c>
      <c r="Q691" s="32" t="s">
        <v>7789</v>
      </c>
      <c r="R691" s="21">
        <v>1</v>
      </c>
      <c r="S691" s="33"/>
      <c r="T691" s="33"/>
      <c r="U691" s="33"/>
      <c r="V691" s="33"/>
      <c r="W691" s="33"/>
      <c r="X691" s="33"/>
      <c r="Y691" s="33"/>
      <c r="Z691" s="33"/>
      <c r="AA691" s="5" t="s">
        <v>149</v>
      </c>
      <c r="AB691" s="5" t="s">
        <v>7790</v>
      </c>
      <c r="AC691" s="32" t="s">
        <v>7791</v>
      </c>
      <c r="AD691" s="21">
        <v>1</v>
      </c>
    </row>
    <row r="692" spans="1:30" x14ac:dyDescent="0.3">
      <c r="A692" s="18" t="str">
        <f t="shared" ref="A692:B692" si="714">IF(AND(ISNUMBER(SEARCH("Yes",C692)),ISNUMBER(SEARCH("Yes",E692)),ISNUMBER(SEARCH("Yes",G692)),ISNUMBER(SEARCH("Yes",I692))),"Yes","No")</f>
        <v>No</v>
      </c>
      <c r="B692" s="18" t="str">
        <f t="shared" si="714"/>
        <v>No</v>
      </c>
      <c r="C692" s="15" t="str">
        <f t="shared" si="527"/>
        <v>No</v>
      </c>
      <c r="D692" s="18" t="str">
        <f t="shared" si="528"/>
        <v>No</v>
      </c>
      <c r="E692" s="18" t="str">
        <f t="shared" si="529"/>
        <v>No</v>
      </c>
      <c r="F692" s="18" t="str">
        <f t="shared" si="530"/>
        <v>No</v>
      </c>
      <c r="G692" s="18" t="str">
        <f t="shared" si="531"/>
        <v>No</v>
      </c>
      <c r="H692" s="18" t="str">
        <f t="shared" si="532"/>
        <v>No</v>
      </c>
      <c r="I692" s="18" t="str">
        <f t="shared" si="533"/>
        <v>Yes</v>
      </c>
      <c r="J692" s="18" t="str">
        <f t="shared" si="534"/>
        <v>Yes</v>
      </c>
      <c r="K692" s="21">
        <v>690</v>
      </c>
      <c r="L692" s="5" t="s">
        <v>1559</v>
      </c>
      <c r="M692" s="5" t="s">
        <v>1560</v>
      </c>
      <c r="N692" s="5" t="s">
        <v>2266</v>
      </c>
      <c r="O692" s="5" t="s">
        <v>149</v>
      </c>
      <c r="P692" s="5" t="s">
        <v>2276</v>
      </c>
      <c r="Q692" s="32" t="s">
        <v>2556</v>
      </c>
      <c r="R692" s="21">
        <v>1</v>
      </c>
      <c r="S692" s="33"/>
      <c r="T692" s="33"/>
      <c r="U692" s="33"/>
      <c r="V692" s="33"/>
      <c r="W692" s="33"/>
      <c r="X692" s="33"/>
      <c r="Y692" s="33"/>
      <c r="Z692" s="33"/>
      <c r="AA692" s="5" t="s">
        <v>2269</v>
      </c>
      <c r="AB692" s="5" t="s">
        <v>2628</v>
      </c>
      <c r="AC692" s="32" t="s">
        <v>3316</v>
      </c>
      <c r="AD692" s="21">
        <v>1</v>
      </c>
    </row>
    <row r="693" spans="1:30" x14ac:dyDescent="0.3">
      <c r="A693" s="18" t="str">
        <f t="shared" ref="A693:B693" si="715">IF(AND(ISNUMBER(SEARCH("Yes",C693)),ISNUMBER(SEARCH("Yes",E693)),ISNUMBER(SEARCH("Yes",G693)),ISNUMBER(SEARCH("Yes",I693))),"Yes","No")</f>
        <v>No</v>
      </c>
      <c r="B693" s="18" t="str">
        <f t="shared" si="715"/>
        <v>No</v>
      </c>
      <c r="C693" s="15" t="str">
        <f t="shared" si="527"/>
        <v>No</v>
      </c>
      <c r="D693" s="18" t="str">
        <f t="shared" si="528"/>
        <v>No</v>
      </c>
      <c r="E693" s="18" t="str">
        <f t="shared" si="529"/>
        <v>No</v>
      </c>
      <c r="F693" s="18" t="str">
        <f t="shared" si="530"/>
        <v>No</v>
      </c>
      <c r="G693" s="18" t="str">
        <f t="shared" si="531"/>
        <v>No</v>
      </c>
      <c r="H693" s="18" t="str">
        <f t="shared" si="532"/>
        <v>No</v>
      </c>
      <c r="I693" s="18" t="str">
        <f t="shared" si="533"/>
        <v>Yes</v>
      </c>
      <c r="J693" s="18" t="str">
        <f t="shared" si="534"/>
        <v>Yes</v>
      </c>
      <c r="K693" s="21">
        <v>691</v>
      </c>
      <c r="L693" s="5" t="s">
        <v>1561</v>
      </c>
      <c r="M693" s="5" t="s">
        <v>1562</v>
      </c>
      <c r="N693" s="5" t="s">
        <v>2266</v>
      </c>
      <c r="O693" s="5" t="s">
        <v>149</v>
      </c>
      <c r="P693" s="5" t="s">
        <v>2292</v>
      </c>
      <c r="Q693" s="32" t="s">
        <v>7792</v>
      </c>
      <c r="R693" s="21">
        <v>1</v>
      </c>
      <c r="S693" s="33"/>
      <c r="T693" s="33"/>
      <c r="U693" s="33"/>
      <c r="V693" s="33"/>
      <c r="W693" s="33"/>
      <c r="X693" s="33"/>
      <c r="Y693" s="33"/>
      <c r="Z693" s="33"/>
      <c r="AA693" s="5" t="s">
        <v>2269</v>
      </c>
      <c r="AB693" s="5" t="s">
        <v>7793</v>
      </c>
      <c r="AC693" s="32" t="s">
        <v>7794</v>
      </c>
      <c r="AD693" s="21">
        <v>1</v>
      </c>
    </row>
    <row r="694" spans="1:30" x14ac:dyDescent="0.3">
      <c r="A694" s="18" t="str">
        <f t="shared" ref="A694:B694" si="716">IF(AND(ISNUMBER(SEARCH("Yes",C694)),ISNUMBER(SEARCH("Yes",E694)),ISNUMBER(SEARCH("Yes",G694)),ISNUMBER(SEARCH("Yes",I694))),"Yes","No")</f>
        <v>No</v>
      </c>
      <c r="B694" s="18" t="str">
        <f t="shared" si="716"/>
        <v>No</v>
      </c>
      <c r="C694" s="15" t="str">
        <f t="shared" si="527"/>
        <v>No</v>
      </c>
      <c r="D694" s="18" t="str">
        <f t="shared" si="528"/>
        <v>No</v>
      </c>
      <c r="E694" s="18" t="str">
        <f t="shared" si="529"/>
        <v>No</v>
      </c>
      <c r="F694" s="18" t="str">
        <f t="shared" si="530"/>
        <v>No</v>
      </c>
      <c r="G694" s="18" t="str">
        <f t="shared" si="531"/>
        <v>No</v>
      </c>
      <c r="H694" s="18" t="str">
        <f t="shared" si="532"/>
        <v>No</v>
      </c>
      <c r="I694" s="18" t="str">
        <f t="shared" si="533"/>
        <v>Yes</v>
      </c>
      <c r="J694" s="18" t="str">
        <f t="shared" si="534"/>
        <v>Yes</v>
      </c>
      <c r="K694" s="21">
        <v>692</v>
      </c>
      <c r="L694" s="5" t="s">
        <v>1563</v>
      </c>
      <c r="M694" s="5" t="s">
        <v>1564</v>
      </c>
      <c r="N694" s="5" t="s">
        <v>2266</v>
      </c>
      <c r="O694" s="5" t="s">
        <v>149</v>
      </c>
      <c r="P694" s="5" t="s">
        <v>2683</v>
      </c>
      <c r="Q694" s="32" t="s">
        <v>4774</v>
      </c>
      <c r="R694" s="21">
        <v>1</v>
      </c>
      <c r="S694" s="33"/>
      <c r="T694" s="33"/>
      <c r="U694" s="33"/>
      <c r="V694" s="33"/>
      <c r="W694" s="33"/>
      <c r="X694" s="33"/>
      <c r="Y694" s="33"/>
      <c r="Z694" s="33"/>
      <c r="AA694" s="5" t="s">
        <v>2269</v>
      </c>
      <c r="AB694" s="5" t="s">
        <v>3877</v>
      </c>
      <c r="AC694" s="32" t="s">
        <v>2430</v>
      </c>
      <c r="AD694" s="21">
        <v>1</v>
      </c>
    </row>
    <row r="695" spans="1:30" x14ac:dyDescent="0.3">
      <c r="A695" s="18" t="str">
        <f t="shared" ref="A695:B695" si="717">IF(AND(ISNUMBER(SEARCH("Yes",C695)),ISNUMBER(SEARCH("Yes",E695)),ISNUMBER(SEARCH("Yes",G695)),ISNUMBER(SEARCH("Yes",I695))),"Yes","No")</f>
        <v>No</v>
      </c>
      <c r="B695" s="18" t="str">
        <f t="shared" si="717"/>
        <v>No</v>
      </c>
      <c r="C695" s="15" t="str">
        <f t="shared" si="527"/>
        <v>No</v>
      </c>
      <c r="D695" s="18" t="str">
        <f t="shared" si="528"/>
        <v>No</v>
      </c>
      <c r="E695" s="18" t="str">
        <f t="shared" si="529"/>
        <v>No</v>
      </c>
      <c r="F695" s="18" t="str">
        <f t="shared" si="530"/>
        <v>No</v>
      </c>
      <c r="G695" s="18" t="str">
        <f t="shared" si="531"/>
        <v>No</v>
      </c>
      <c r="H695" s="18" t="str">
        <f t="shared" si="532"/>
        <v>No</v>
      </c>
      <c r="I695" s="18" t="str">
        <f t="shared" si="533"/>
        <v>Yes</v>
      </c>
      <c r="J695" s="18" t="str">
        <f t="shared" si="534"/>
        <v>Yes</v>
      </c>
      <c r="K695" s="21">
        <v>693</v>
      </c>
      <c r="L695" s="5" t="s">
        <v>1565</v>
      </c>
      <c r="M695" s="5" t="s">
        <v>1566</v>
      </c>
      <c r="N695" s="5" t="s">
        <v>2266</v>
      </c>
      <c r="O695" s="5" t="s">
        <v>149</v>
      </c>
      <c r="P695" s="5" t="s">
        <v>2626</v>
      </c>
      <c r="Q695" s="32" t="s">
        <v>7795</v>
      </c>
      <c r="R695" s="21">
        <v>1</v>
      </c>
      <c r="S695" s="33"/>
      <c r="T695" s="33"/>
      <c r="U695" s="33"/>
      <c r="V695" s="33"/>
      <c r="W695" s="33"/>
      <c r="X695" s="33"/>
      <c r="Y695" s="33"/>
      <c r="Z695" s="33"/>
      <c r="AA695" s="5" t="s">
        <v>2269</v>
      </c>
      <c r="AB695" s="5" t="s">
        <v>2294</v>
      </c>
      <c r="AC695" s="32" t="s">
        <v>6437</v>
      </c>
      <c r="AD695" s="21">
        <v>1</v>
      </c>
    </row>
    <row r="696" spans="1:30" x14ac:dyDescent="0.3">
      <c r="A696" s="18" t="str">
        <f t="shared" ref="A696:B696" si="718">IF(AND(ISNUMBER(SEARCH("Yes",C696)),ISNUMBER(SEARCH("Yes",E696)),ISNUMBER(SEARCH("Yes",G696)),ISNUMBER(SEARCH("Yes",I696))),"Yes","No")</f>
        <v>No</v>
      </c>
      <c r="B696" s="18" t="str">
        <f t="shared" si="718"/>
        <v>No</v>
      </c>
      <c r="C696" s="15" t="str">
        <f t="shared" si="527"/>
        <v>No</v>
      </c>
      <c r="D696" s="18" t="str">
        <f t="shared" si="528"/>
        <v>No</v>
      </c>
      <c r="E696" s="18" t="str">
        <f t="shared" si="529"/>
        <v>No</v>
      </c>
      <c r="F696" s="18" t="str">
        <f t="shared" si="530"/>
        <v>No</v>
      </c>
      <c r="G696" s="18" t="str">
        <f t="shared" si="531"/>
        <v>No</v>
      </c>
      <c r="H696" s="18" t="str">
        <f t="shared" si="532"/>
        <v>No</v>
      </c>
      <c r="I696" s="18" t="str">
        <f t="shared" si="533"/>
        <v>Yes</v>
      </c>
      <c r="J696" s="18" t="str">
        <f t="shared" si="534"/>
        <v>No</v>
      </c>
      <c r="K696" s="21">
        <v>694</v>
      </c>
      <c r="L696" s="5" t="s">
        <v>1567</v>
      </c>
      <c r="M696" s="5" t="s">
        <v>1568</v>
      </c>
      <c r="N696" s="5" t="s">
        <v>2266</v>
      </c>
      <c r="O696" s="5" t="s">
        <v>149</v>
      </c>
      <c r="P696" s="5" t="s">
        <v>2305</v>
      </c>
      <c r="Q696" s="32" t="s">
        <v>7796</v>
      </c>
      <c r="R696" s="21">
        <v>1</v>
      </c>
      <c r="S696" s="33"/>
      <c r="T696" s="33"/>
      <c r="U696" s="33"/>
      <c r="V696" s="33"/>
      <c r="W696" s="33"/>
      <c r="X696" s="33"/>
      <c r="Y696" s="33"/>
      <c r="Z696" s="33"/>
      <c r="AA696" s="5" t="s">
        <v>149</v>
      </c>
      <c r="AB696" s="5" t="s">
        <v>4777</v>
      </c>
      <c r="AC696" s="32" t="s">
        <v>4778</v>
      </c>
      <c r="AD696" s="21">
        <v>1</v>
      </c>
    </row>
    <row r="697" spans="1:30" x14ac:dyDescent="0.3">
      <c r="A697" s="18" t="str">
        <f t="shared" ref="A697:B697" si="719">IF(AND(ISNUMBER(SEARCH("Yes",C697)),ISNUMBER(SEARCH("Yes",E697)),ISNUMBER(SEARCH("Yes",G697)),ISNUMBER(SEARCH("Yes",I697))),"Yes","No")</f>
        <v>No</v>
      </c>
      <c r="B697" s="18" t="str">
        <f t="shared" si="719"/>
        <v>No</v>
      </c>
      <c r="C697" s="15" t="str">
        <f t="shared" si="527"/>
        <v>No</v>
      </c>
      <c r="D697" s="18" t="str">
        <f t="shared" si="528"/>
        <v>No</v>
      </c>
      <c r="E697" s="18" t="str">
        <f t="shared" si="529"/>
        <v>No</v>
      </c>
      <c r="F697" s="18" t="str">
        <f t="shared" si="530"/>
        <v>No</v>
      </c>
      <c r="G697" s="18" t="str">
        <f t="shared" si="531"/>
        <v>No</v>
      </c>
      <c r="H697" s="18" t="str">
        <f t="shared" si="532"/>
        <v>No</v>
      </c>
      <c r="I697" s="18" t="str">
        <f t="shared" si="533"/>
        <v>Yes</v>
      </c>
      <c r="J697" s="18" t="str">
        <f t="shared" si="534"/>
        <v>Yes</v>
      </c>
      <c r="K697" s="21">
        <v>695</v>
      </c>
      <c r="L697" s="5" t="s">
        <v>1569</v>
      </c>
      <c r="M697" s="5" t="s">
        <v>1570</v>
      </c>
      <c r="N697" s="5" t="s">
        <v>2266</v>
      </c>
      <c r="O697" s="5" t="s">
        <v>149</v>
      </c>
      <c r="P697" s="5" t="s">
        <v>4779</v>
      </c>
      <c r="Q697" s="32" t="s">
        <v>4780</v>
      </c>
      <c r="R697" s="21">
        <v>1</v>
      </c>
      <c r="S697" s="33"/>
      <c r="T697" s="33"/>
      <c r="U697" s="33"/>
      <c r="V697" s="33"/>
      <c r="W697" s="33"/>
      <c r="X697" s="33"/>
      <c r="Y697" s="33"/>
      <c r="Z697" s="33"/>
      <c r="AA697" s="5" t="s">
        <v>2269</v>
      </c>
      <c r="AB697" s="5" t="s">
        <v>7797</v>
      </c>
      <c r="AC697" s="32" t="s">
        <v>7798</v>
      </c>
      <c r="AD697" s="21">
        <v>1</v>
      </c>
    </row>
    <row r="698" spans="1:30" x14ac:dyDescent="0.3">
      <c r="A698" s="18" t="str">
        <f t="shared" ref="A698:B698" si="720">IF(AND(ISNUMBER(SEARCH("Yes",C698)),ISNUMBER(SEARCH("Yes",E698)),ISNUMBER(SEARCH("Yes",G698)),ISNUMBER(SEARCH("Yes",I698))),"Yes","No")</f>
        <v>No</v>
      </c>
      <c r="B698" s="18" t="str">
        <f t="shared" si="720"/>
        <v>No</v>
      </c>
      <c r="C698" s="15" t="str">
        <f t="shared" si="527"/>
        <v>No</v>
      </c>
      <c r="D698" s="18" t="str">
        <f t="shared" si="528"/>
        <v>No</v>
      </c>
      <c r="E698" s="18" t="str">
        <f t="shared" si="529"/>
        <v>No</v>
      </c>
      <c r="F698" s="18" t="str">
        <f t="shared" si="530"/>
        <v>No</v>
      </c>
      <c r="G698" s="18" t="str">
        <f t="shared" si="531"/>
        <v>No</v>
      </c>
      <c r="H698" s="18" t="str">
        <f t="shared" si="532"/>
        <v>No</v>
      </c>
      <c r="I698" s="18" t="str">
        <f t="shared" si="533"/>
        <v>Yes</v>
      </c>
      <c r="J698" s="18" t="str">
        <f t="shared" si="534"/>
        <v>Yes</v>
      </c>
      <c r="K698" s="21">
        <v>696</v>
      </c>
      <c r="L698" s="5" t="s">
        <v>1571</v>
      </c>
      <c r="M698" s="5" t="s">
        <v>1572</v>
      </c>
      <c r="N698" s="5" t="s">
        <v>2266</v>
      </c>
      <c r="O698" s="5" t="s">
        <v>149</v>
      </c>
      <c r="P698" s="5" t="s">
        <v>2394</v>
      </c>
      <c r="Q698" s="32" t="s">
        <v>4783</v>
      </c>
      <c r="R698" s="21">
        <v>1</v>
      </c>
      <c r="S698" s="33"/>
      <c r="T698" s="33"/>
      <c r="U698" s="33"/>
      <c r="V698" s="33"/>
      <c r="W698" s="33"/>
      <c r="X698" s="33"/>
      <c r="Y698" s="33"/>
      <c r="Z698" s="33"/>
      <c r="AA698" s="5" t="s">
        <v>21</v>
      </c>
      <c r="AB698" s="5" t="s">
        <v>7799</v>
      </c>
      <c r="AC698" s="32" t="s">
        <v>7800</v>
      </c>
      <c r="AD698" s="21">
        <v>1</v>
      </c>
    </row>
    <row r="699" spans="1:30" x14ac:dyDescent="0.3">
      <c r="A699" s="18" t="str">
        <f t="shared" ref="A699:B699" si="721">IF(AND(ISNUMBER(SEARCH("Yes",C699)),ISNUMBER(SEARCH("Yes",E699)),ISNUMBER(SEARCH("Yes",G699)),ISNUMBER(SEARCH("Yes",I699))),"Yes","No")</f>
        <v>No</v>
      </c>
      <c r="B699" s="18" t="str">
        <f t="shared" si="721"/>
        <v>No</v>
      </c>
      <c r="C699" s="15" t="str">
        <f t="shared" si="527"/>
        <v>No</v>
      </c>
      <c r="D699" s="18" t="str">
        <f t="shared" si="528"/>
        <v>No</v>
      </c>
      <c r="E699" s="18" t="str">
        <f t="shared" si="529"/>
        <v>No</v>
      </c>
      <c r="F699" s="18" t="str">
        <f t="shared" si="530"/>
        <v>No</v>
      </c>
      <c r="G699" s="18" t="str">
        <f t="shared" si="531"/>
        <v>No</v>
      </c>
      <c r="H699" s="18" t="str">
        <f t="shared" si="532"/>
        <v>No</v>
      </c>
      <c r="I699" s="18" t="str">
        <f t="shared" si="533"/>
        <v>Yes</v>
      </c>
      <c r="J699" s="18" t="str">
        <f t="shared" si="534"/>
        <v>Yes</v>
      </c>
      <c r="K699" s="21">
        <v>697</v>
      </c>
      <c r="L699" s="5" t="s">
        <v>1573</v>
      </c>
      <c r="M699" s="5" t="s">
        <v>1574</v>
      </c>
      <c r="N699" s="5" t="s">
        <v>2266</v>
      </c>
      <c r="O699" s="5" t="s">
        <v>149</v>
      </c>
      <c r="P699" s="5" t="s">
        <v>2492</v>
      </c>
      <c r="Q699" s="32" t="s">
        <v>3922</v>
      </c>
      <c r="R699" s="21">
        <v>1</v>
      </c>
      <c r="S699" s="33"/>
      <c r="T699" s="33"/>
      <c r="U699" s="33"/>
      <c r="V699" s="33"/>
      <c r="W699" s="33"/>
      <c r="X699" s="33"/>
      <c r="Y699" s="33"/>
      <c r="Z699" s="33"/>
      <c r="AA699" s="5" t="s">
        <v>21</v>
      </c>
      <c r="AB699" s="5" t="s">
        <v>4786</v>
      </c>
      <c r="AC699" s="32" t="s">
        <v>4787</v>
      </c>
      <c r="AD699" s="21">
        <v>1</v>
      </c>
    </row>
    <row r="700" spans="1:30" x14ac:dyDescent="0.3">
      <c r="A700" s="18" t="str">
        <f t="shared" ref="A700:B700" si="722">IF(AND(ISNUMBER(SEARCH("Yes",C700)),ISNUMBER(SEARCH("Yes",E700)),ISNUMBER(SEARCH("Yes",G700)),ISNUMBER(SEARCH("Yes",I700))),"Yes","No")</f>
        <v>Yes</v>
      </c>
      <c r="B700" s="18" t="str">
        <f t="shared" si="722"/>
        <v>Yes</v>
      </c>
      <c r="C700" s="15" t="str">
        <f t="shared" si="527"/>
        <v>Yes</v>
      </c>
      <c r="D700" s="18" t="str">
        <f t="shared" si="528"/>
        <v>Yes</v>
      </c>
      <c r="E700" s="18" t="str">
        <f t="shared" si="529"/>
        <v>Yes</v>
      </c>
      <c r="F700" s="18" t="str">
        <f t="shared" si="530"/>
        <v>Yes</v>
      </c>
      <c r="G700" s="18" t="str">
        <f t="shared" si="531"/>
        <v>Yes</v>
      </c>
      <c r="H700" s="18" t="str">
        <f t="shared" si="532"/>
        <v>Yes</v>
      </c>
      <c r="I700" s="18" t="str">
        <f t="shared" si="533"/>
        <v>Yes</v>
      </c>
      <c r="J700" s="18" t="str">
        <f t="shared" si="534"/>
        <v>Yes</v>
      </c>
      <c r="K700" s="21">
        <v>698</v>
      </c>
      <c r="L700" s="5" t="s">
        <v>195</v>
      </c>
      <c r="M700" s="5" t="s">
        <v>196</v>
      </c>
      <c r="N700" s="5" t="s">
        <v>2266</v>
      </c>
      <c r="O700" s="5" t="s">
        <v>2269</v>
      </c>
      <c r="P700" s="5" t="s">
        <v>4788</v>
      </c>
      <c r="Q700" s="32" t="s">
        <v>4789</v>
      </c>
      <c r="R700" s="21">
        <v>1</v>
      </c>
      <c r="S700" s="5" t="s">
        <v>21</v>
      </c>
      <c r="T700" s="5" t="s">
        <v>4790</v>
      </c>
      <c r="U700" s="32" t="s">
        <v>4791</v>
      </c>
      <c r="V700" s="21">
        <v>1</v>
      </c>
      <c r="W700" s="5" t="s">
        <v>21</v>
      </c>
      <c r="X700" s="5" t="s">
        <v>4792</v>
      </c>
      <c r="Y700" s="32" t="s">
        <v>4793</v>
      </c>
      <c r="Z700" s="21">
        <v>1</v>
      </c>
      <c r="AA700" s="5" t="s">
        <v>21</v>
      </c>
      <c r="AB700" s="5" t="s">
        <v>7801</v>
      </c>
      <c r="AC700" s="32" t="s">
        <v>7802</v>
      </c>
      <c r="AD700" s="21">
        <v>1</v>
      </c>
    </row>
    <row r="701" spans="1:30" x14ac:dyDescent="0.3">
      <c r="A701" s="18" t="str">
        <f t="shared" ref="A701:B701" si="723">IF(AND(ISNUMBER(SEARCH("Yes",C701)),ISNUMBER(SEARCH("Yes",E701)),ISNUMBER(SEARCH("Yes",G701)),ISNUMBER(SEARCH("Yes",I701))),"Yes","No")</f>
        <v>Yes</v>
      </c>
      <c r="B701" s="18" t="str">
        <f t="shared" si="723"/>
        <v>Yes</v>
      </c>
      <c r="C701" s="15" t="str">
        <f t="shared" si="527"/>
        <v>Yes</v>
      </c>
      <c r="D701" s="18" t="str">
        <f t="shared" si="528"/>
        <v>Yes</v>
      </c>
      <c r="E701" s="18" t="str">
        <f t="shared" si="529"/>
        <v>Yes</v>
      </c>
      <c r="F701" s="18" t="str">
        <f t="shared" si="530"/>
        <v>Yes</v>
      </c>
      <c r="G701" s="18" t="str">
        <f t="shared" si="531"/>
        <v>Yes</v>
      </c>
      <c r="H701" s="18" t="str">
        <f t="shared" si="532"/>
        <v>Yes</v>
      </c>
      <c r="I701" s="18" t="str">
        <f t="shared" si="533"/>
        <v>Yes</v>
      </c>
      <c r="J701" s="18" t="str">
        <f t="shared" si="534"/>
        <v>Yes</v>
      </c>
      <c r="K701" s="21">
        <v>699</v>
      </c>
      <c r="L701" s="5" t="s">
        <v>107</v>
      </c>
      <c r="M701" s="5" t="s">
        <v>108</v>
      </c>
      <c r="N701" s="5" t="s">
        <v>2266</v>
      </c>
      <c r="O701" s="5" t="s">
        <v>21</v>
      </c>
      <c r="P701" s="5" t="s">
        <v>2767</v>
      </c>
      <c r="Q701" s="32" t="s">
        <v>4796</v>
      </c>
      <c r="R701" s="21">
        <v>1</v>
      </c>
      <c r="S701" s="5" t="s">
        <v>21</v>
      </c>
      <c r="T701" s="5" t="s">
        <v>7803</v>
      </c>
      <c r="U701" s="32" t="s">
        <v>7804</v>
      </c>
      <c r="V701" s="21">
        <v>1</v>
      </c>
      <c r="W701" s="5" t="s">
        <v>21</v>
      </c>
      <c r="X701" s="5" t="s">
        <v>7805</v>
      </c>
      <c r="Y701" s="32" t="s">
        <v>7806</v>
      </c>
      <c r="Z701" s="21">
        <v>1</v>
      </c>
      <c r="AA701" s="5" t="s">
        <v>2269</v>
      </c>
      <c r="AB701" s="5" t="s">
        <v>2956</v>
      </c>
      <c r="AC701" s="32" t="s">
        <v>3200</v>
      </c>
      <c r="AD701" s="21">
        <v>1</v>
      </c>
    </row>
    <row r="702" spans="1:30" x14ac:dyDescent="0.3">
      <c r="A702" s="18" t="str">
        <f t="shared" ref="A702:B702" si="724">IF(AND(ISNUMBER(SEARCH("Yes",C702)),ISNUMBER(SEARCH("Yes",E702)),ISNUMBER(SEARCH("Yes",G702)),ISNUMBER(SEARCH("Yes",I702))),"Yes","No")</f>
        <v>Yes</v>
      </c>
      <c r="B702" s="18" t="str">
        <f t="shared" si="724"/>
        <v>Yes</v>
      </c>
      <c r="C702" s="15" t="str">
        <f t="shared" si="527"/>
        <v>Yes</v>
      </c>
      <c r="D702" s="18" t="str">
        <f t="shared" si="528"/>
        <v>Yes</v>
      </c>
      <c r="E702" s="18" t="str">
        <f t="shared" si="529"/>
        <v>Yes</v>
      </c>
      <c r="F702" s="18" t="str">
        <f t="shared" si="530"/>
        <v>Yes</v>
      </c>
      <c r="G702" s="18" t="str">
        <f t="shared" si="531"/>
        <v>Yes</v>
      </c>
      <c r="H702" s="18" t="str">
        <f t="shared" si="532"/>
        <v>Yes</v>
      </c>
      <c r="I702" s="18" t="str">
        <f t="shared" si="533"/>
        <v>Yes</v>
      </c>
      <c r="J702" s="18" t="str">
        <f t="shared" si="534"/>
        <v>Yes</v>
      </c>
      <c r="K702" s="21">
        <v>700</v>
      </c>
      <c r="L702" s="5" t="s">
        <v>110</v>
      </c>
      <c r="M702" s="5" t="s">
        <v>111</v>
      </c>
      <c r="N702" s="5" t="s">
        <v>2266</v>
      </c>
      <c r="O702" s="5" t="s">
        <v>21</v>
      </c>
      <c r="P702" s="5" t="s">
        <v>4801</v>
      </c>
      <c r="Q702" s="32" t="s">
        <v>4802</v>
      </c>
      <c r="R702" s="21">
        <v>1</v>
      </c>
      <c r="S702" s="5" t="s">
        <v>2269</v>
      </c>
      <c r="T702" s="5" t="s">
        <v>4803</v>
      </c>
      <c r="U702" s="32" t="s">
        <v>4804</v>
      </c>
      <c r="V702" s="21">
        <v>1</v>
      </c>
      <c r="W702" s="5" t="s">
        <v>21</v>
      </c>
      <c r="X702" s="5" t="s">
        <v>7807</v>
      </c>
      <c r="Y702" s="32" t="s">
        <v>7808</v>
      </c>
      <c r="Z702" s="21">
        <v>1</v>
      </c>
      <c r="AA702" s="5" t="s">
        <v>21</v>
      </c>
      <c r="AB702" s="5" t="s">
        <v>3746</v>
      </c>
      <c r="AC702" s="32" t="s">
        <v>3294</v>
      </c>
      <c r="AD702" s="21">
        <v>1</v>
      </c>
    </row>
    <row r="703" spans="1:30" x14ac:dyDescent="0.3">
      <c r="A703" s="18" t="str">
        <f t="shared" ref="A703:B703" si="725">IF(AND(ISNUMBER(SEARCH("Yes",C703)),ISNUMBER(SEARCH("Yes",E703)),ISNUMBER(SEARCH("Yes",G703)),ISNUMBER(SEARCH("Yes",I703))),"Yes","No")</f>
        <v>No</v>
      </c>
      <c r="B703" s="18" t="str">
        <f t="shared" si="725"/>
        <v>No</v>
      </c>
      <c r="C703" s="15" t="str">
        <f t="shared" si="527"/>
        <v>No</v>
      </c>
      <c r="D703" s="18" t="str">
        <f t="shared" si="528"/>
        <v>No</v>
      </c>
      <c r="E703" s="18" t="str">
        <f t="shared" si="529"/>
        <v>No</v>
      </c>
      <c r="F703" s="18" t="str">
        <f t="shared" si="530"/>
        <v>No</v>
      </c>
      <c r="G703" s="18" t="str">
        <f t="shared" si="531"/>
        <v>No</v>
      </c>
      <c r="H703" s="18" t="str">
        <f t="shared" si="532"/>
        <v>No</v>
      </c>
      <c r="I703" s="18" t="str">
        <f t="shared" si="533"/>
        <v>Yes</v>
      </c>
      <c r="J703" s="18" t="str">
        <f t="shared" si="534"/>
        <v>No</v>
      </c>
      <c r="K703" s="21">
        <v>701</v>
      </c>
      <c r="L703" s="5" t="s">
        <v>1575</v>
      </c>
      <c r="M703" s="5" t="s">
        <v>1576</v>
      </c>
      <c r="N703" s="5" t="s">
        <v>2266</v>
      </c>
      <c r="O703" s="5" t="s">
        <v>149</v>
      </c>
      <c r="P703" s="5" t="s">
        <v>7809</v>
      </c>
      <c r="Q703" s="32" t="s">
        <v>4808</v>
      </c>
      <c r="R703" s="21">
        <v>1</v>
      </c>
      <c r="S703" s="33"/>
      <c r="T703" s="33"/>
      <c r="U703" s="33"/>
      <c r="V703" s="33"/>
      <c r="W703" s="33"/>
      <c r="X703" s="33"/>
      <c r="Y703" s="33"/>
      <c r="Z703" s="33"/>
      <c r="AA703" s="5" t="s">
        <v>149</v>
      </c>
      <c r="AB703" s="5" t="s">
        <v>4809</v>
      </c>
      <c r="AC703" s="32" t="s">
        <v>3200</v>
      </c>
      <c r="AD703" s="21">
        <v>1</v>
      </c>
    </row>
    <row r="704" spans="1:30" x14ac:dyDescent="0.3">
      <c r="A704" s="18" t="str">
        <f t="shared" ref="A704:B704" si="726">IF(AND(ISNUMBER(SEARCH("Yes",C704)),ISNUMBER(SEARCH("Yes",E704)),ISNUMBER(SEARCH("Yes",G704)),ISNUMBER(SEARCH("Yes",I704))),"Yes","No")</f>
        <v>No</v>
      </c>
      <c r="B704" s="18" t="str">
        <f t="shared" si="726"/>
        <v>Yes</v>
      </c>
      <c r="C704" s="15" t="str">
        <f t="shared" si="527"/>
        <v>Yes</v>
      </c>
      <c r="D704" s="18" t="str">
        <f t="shared" si="528"/>
        <v>Yes</v>
      </c>
      <c r="E704" s="18" t="str">
        <f t="shared" si="529"/>
        <v>Yes</v>
      </c>
      <c r="F704" s="18" t="str">
        <f t="shared" si="530"/>
        <v>Yes</v>
      </c>
      <c r="G704" s="18" t="str">
        <f t="shared" si="531"/>
        <v>No</v>
      </c>
      <c r="H704" s="18" t="str">
        <f t="shared" si="532"/>
        <v>Yes</v>
      </c>
      <c r="I704" s="18" t="str">
        <f t="shared" si="533"/>
        <v>Yes</v>
      </c>
      <c r="J704" s="18" t="str">
        <f t="shared" si="534"/>
        <v>Yes</v>
      </c>
      <c r="K704" s="21">
        <v>702</v>
      </c>
      <c r="L704" s="5" t="s">
        <v>55</v>
      </c>
      <c r="M704" s="5" t="s">
        <v>329</v>
      </c>
      <c r="N704" s="5" t="s">
        <v>2266</v>
      </c>
      <c r="O704" s="5" t="s">
        <v>21</v>
      </c>
      <c r="P704" s="5" t="s">
        <v>4810</v>
      </c>
      <c r="Q704" s="32" t="s">
        <v>4811</v>
      </c>
      <c r="R704" s="21">
        <v>1</v>
      </c>
      <c r="S704" s="5" t="s">
        <v>2269</v>
      </c>
      <c r="T704" s="5" t="s">
        <v>7810</v>
      </c>
      <c r="U704" s="32" t="s">
        <v>7811</v>
      </c>
      <c r="V704" s="21">
        <v>1</v>
      </c>
      <c r="W704" s="5" t="s">
        <v>149</v>
      </c>
      <c r="X704" s="5" t="s">
        <v>7812</v>
      </c>
      <c r="Y704" s="32" t="s">
        <v>7813</v>
      </c>
      <c r="Z704" s="21">
        <v>1</v>
      </c>
      <c r="AA704" s="5" t="s">
        <v>2269</v>
      </c>
      <c r="AB704" s="5" t="s">
        <v>7814</v>
      </c>
      <c r="AC704" s="32" t="s">
        <v>7815</v>
      </c>
      <c r="AD704" s="21">
        <v>1</v>
      </c>
    </row>
    <row r="705" spans="1:30" x14ac:dyDescent="0.3">
      <c r="A705" s="18" t="str">
        <f t="shared" ref="A705:B705" si="727">IF(AND(ISNUMBER(SEARCH("Yes",C705)),ISNUMBER(SEARCH("Yes",E705)),ISNUMBER(SEARCH("Yes",G705)),ISNUMBER(SEARCH("Yes",I705))),"Yes","No")</f>
        <v>Yes</v>
      </c>
      <c r="B705" s="18" t="str">
        <f t="shared" si="727"/>
        <v>Yes</v>
      </c>
      <c r="C705" s="15" t="str">
        <f t="shared" si="527"/>
        <v>Yes</v>
      </c>
      <c r="D705" s="18" t="str">
        <f t="shared" si="528"/>
        <v>Yes</v>
      </c>
      <c r="E705" s="18" t="str">
        <f t="shared" si="529"/>
        <v>Yes</v>
      </c>
      <c r="F705" s="18" t="str">
        <f t="shared" si="530"/>
        <v>Yes</v>
      </c>
      <c r="G705" s="18" t="str">
        <f t="shared" si="531"/>
        <v>Yes</v>
      </c>
      <c r="H705" s="18" t="str">
        <f t="shared" si="532"/>
        <v>Yes</v>
      </c>
      <c r="I705" s="18" t="str">
        <f t="shared" si="533"/>
        <v>Yes</v>
      </c>
      <c r="J705" s="18" t="str">
        <f t="shared" si="534"/>
        <v>Yes</v>
      </c>
      <c r="K705" s="21">
        <v>703</v>
      </c>
      <c r="L705" s="5" t="s">
        <v>186</v>
      </c>
      <c r="M705" s="5" t="s">
        <v>187</v>
      </c>
      <c r="N705" s="5" t="s">
        <v>2266</v>
      </c>
      <c r="O705" s="5" t="s">
        <v>2269</v>
      </c>
      <c r="P705" s="5" t="s">
        <v>3887</v>
      </c>
      <c r="Q705" s="32" t="s">
        <v>7816</v>
      </c>
      <c r="R705" s="21">
        <v>1</v>
      </c>
      <c r="S705" s="5" t="s">
        <v>21</v>
      </c>
      <c r="T705" s="5" t="s">
        <v>7817</v>
      </c>
      <c r="U705" s="32" t="s">
        <v>7818</v>
      </c>
      <c r="V705" s="21">
        <v>1</v>
      </c>
      <c r="W705" s="5" t="s">
        <v>2269</v>
      </c>
      <c r="X705" s="5" t="s">
        <v>7819</v>
      </c>
      <c r="Y705" s="32" t="s">
        <v>7820</v>
      </c>
      <c r="Z705" s="21">
        <v>1</v>
      </c>
      <c r="AA705" s="5" t="s">
        <v>21</v>
      </c>
      <c r="AB705" s="5" t="s">
        <v>3088</v>
      </c>
      <c r="AC705" s="32" t="s">
        <v>7821</v>
      </c>
      <c r="AD705" s="21">
        <v>1</v>
      </c>
    </row>
    <row r="706" spans="1:30" x14ac:dyDescent="0.3">
      <c r="A706" s="18" t="str">
        <f t="shared" ref="A706:B706" si="728">IF(AND(ISNUMBER(SEARCH("Yes",C706)),ISNUMBER(SEARCH("Yes",E706)),ISNUMBER(SEARCH("Yes",G706)),ISNUMBER(SEARCH("Yes",I706))),"Yes","No")</f>
        <v>No</v>
      </c>
      <c r="B706" s="18" t="str">
        <f t="shared" si="728"/>
        <v>No</v>
      </c>
      <c r="C706" s="15" t="str">
        <f t="shared" si="527"/>
        <v>No</v>
      </c>
      <c r="D706" s="18" t="str">
        <f t="shared" si="528"/>
        <v>No</v>
      </c>
      <c r="E706" s="18" t="str">
        <f t="shared" si="529"/>
        <v>No</v>
      </c>
      <c r="F706" s="18" t="str">
        <f t="shared" si="530"/>
        <v>No</v>
      </c>
      <c r="G706" s="18" t="str">
        <f t="shared" si="531"/>
        <v>No</v>
      </c>
      <c r="H706" s="18" t="str">
        <f t="shared" si="532"/>
        <v>No</v>
      </c>
      <c r="I706" s="18" t="str">
        <f t="shared" si="533"/>
        <v>Yes</v>
      </c>
      <c r="J706" s="18" t="str">
        <f t="shared" si="534"/>
        <v>Yes</v>
      </c>
      <c r="K706" s="21">
        <v>704</v>
      </c>
      <c r="L706" s="5" t="s">
        <v>1577</v>
      </c>
      <c r="M706" s="5" t="s">
        <v>1578</v>
      </c>
      <c r="N706" s="5" t="s">
        <v>2266</v>
      </c>
      <c r="O706" s="5" t="s">
        <v>149</v>
      </c>
      <c r="P706" s="5" t="s">
        <v>7822</v>
      </c>
      <c r="Q706" s="32" t="s">
        <v>7823</v>
      </c>
      <c r="R706" s="21">
        <v>1</v>
      </c>
      <c r="S706" s="33"/>
      <c r="T706" s="33"/>
      <c r="U706" s="33"/>
      <c r="V706" s="33"/>
      <c r="W706" s="33"/>
      <c r="X706" s="33"/>
      <c r="Y706" s="33"/>
      <c r="Z706" s="33"/>
      <c r="AA706" s="5" t="s">
        <v>2269</v>
      </c>
      <c r="AB706" s="5" t="s">
        <v>2432</v>
      </c>
      <c r="AC706" s="32" t="s">
        <v>7824</v>
      </c>
      <c r="AD706" s="21">
        <v>1</v>
      </c>
    </row>
    <row r="707" spans="1:30" x14ac:dyDescent="0.3">
      <c r="A707" s="18" t="str">
        <f t="shared" ref="A707:B707" si="729">IF(AND(ISNUMBER(SEARCH("Yes",C707)),ISNUMBER(SEARCH("Yes",E707)),ISNUMBER(SEARCH("Yes",G707)),ISNUMBER(SEARCH("Yes",I707))),"Yes","No")</f>
        <v>No</v>
      </c>
      <c r="B707" s="18" t="str">
        <f t="shared" si="729"/>
        <v>No</v>
      </c>
      <c r="C707" s="15" t="str">
        <f t="shared" si="527"/>
        <v>No</v>
      </c>
      <c r="D707" s="18" t="str">
        <f t="shared" si="528"/>
        <v>No</v>
      </c>
      <c r="E707" s="18" t="str">
        <f t="shared" si="529"/>
        <v>No</v>
      </c>
      <c r="F707" s="18" t="str">
        <f t="shared" si="530"/>
        <v>No</v>
      </c>
      <c r="G707" s="18" t="str">
        <f t="shared" si="531"/>
        <v>No</v>
      </c>
      <c r="H707" s="18" t="str">
        <f t="shared" si="532"/>
        <v>No</v>
      </c>
      <c r="I707" s="18" t="str">
        <f t="shared" si="533"/>
        <v>Yes</v>
      </c>
      <c r="J707" s="18" t="str">
        <f t="shared" si="534"/>
        <v>Yes</v>
      </c>
      <c r="K707" s="21">
        <v>705</v>
      </c>
      <c r="L707" s="5" t="s">
        <v>1579</v>
      </c>
      <c r="M707" s="5" t="s">
        <v>1580</v>
      </c>
      <c r="N707" s="5" t="s">
        <v>2266</v>
      </c>
      <c r="O707" s="5" t="s">
        <v>149</v>
      </c>
      <c r="P707" s="5" t="s">
        <v>2292</v>
      </c>
      <c r="Q707" s="32" t="s">
        <v>2762</v>
      </c>
      <c r="R707" s="21">
        <v>1</v>
      </c>
      <c r="S707" s="33"/>
      <c r="T707" s="33"/>
      <c r="U707" s="33"/>
      <c r="V707" s="33"/>
      <c r="W707" s="33"/>
      <c r="X707" s="33"/>
      <c r="Y707" s="33"/>
      <c r="Z707" s="33"/>
      <c r="AA707" s="5" t="s">
        <v>2269</v>
      </c>
      <c r="AB707" s="5" t="s">
        <v>2966</v>
      </c>
      <c r="AC707" s="32" t="s">
        <v>5080</v>
      </c>
      <c r="AD707" s="21">
        <v>1</v>
      </c>
    </row>
    <row r="708" spans="1:30" x14ac:dyDescent="0.3">
      <c r="A708" s="18" t="str">
        <f t="shared" ref="A708:B708" si="730">IF(AND(ISNUMBER(SEARCH("Yes",C708)),ISNUMBER(SEARCH("Yes",E708)),ISNUMBER(SEARCH("Yes",G708)),ISNUMBER(SEARCH("Yes",I708))),"Yes","No")</f>
        <v>No</v>
      </c>
      <c r="B708" s="18" t="str">
        <f t="shared" si="730"/>
        <v>No</v>
      </c>
      <c r="C708" s="15" t="str">
        <f t="shared" si="527"/>
        <v>No</v>
      </c>
      <c r="D708" s="18" t="str">
        <f t="shared" si="528"/>
        <v>No</v>
      </c>
      <c r="E708" s="18" t="str">
        <f t="shared" si="529"/>
        <v>No</v>
      </c>
      <c r="F708" s="18" t="str">
        <f t="shared" si="530"/>
        <v>No</v>
      </c>
      <c r="G708" s="18" t="str">
        <f t="shared" si="531"/>
        <v>No</v>
      </c>
      <c r="H708" s="18" t="str">
        <f t="shared" si="532"/>
        <v>No</v>
      </c>
      <c r="I708" s="18" t="str">
        <f t="shared" si="533"/>
        <v>Yes</v>
      </c>
      <c r="J708" s="18" t="str">
        <f t="shared" si="534"/>
        <v>Yes</v>
      </c>
      <c r="K708" s="21">
        <v>706</v>
      </c>
      <c r="L708" s="5" t="s">
        <v>1581</v>
      </c>
      <c r="M708" s="5" t="s">
        <v>1582</v>
      </c>
      <c r="N708" s="5" t="s">
        <v>2266</v>
      </c>
      <c r="O708" s="5" t="s">
        <v>149</v>
      </c>
      <c r="P708" s="5" t="s">
        <v>2317</v>
      </c>
      <c r="Q708" s="32" t="s">
        <v>7825</v>
      </c>
      <c r="R708" s="21">
        <v>1</v>
      </c>
      <c r="S708" s="33"/>
      <c r="T708" s="33"/>
      <c r="U708" s="33"/>
      <c r="V708" s="33"/>
      <c r="W708" s="33"/>
      <c r="X708" s="33"/>
      <c r="Y708" s="33"/>
      <c r="Z708" s="33"/>
      <c r="AA708" s="5" t="s">
        <v>2269</v>
      </c>
      <c r="AB708" s="5" t="s">
        <v>7826</v>
      </c>
      <c r="AC708" s="32" t="s">
        <v>7827</v>
      </c>
      <c r="AD708" s="21">
        <v>1</v>
      </c>
    </row>
    <row r="709" spans="1:30" x14ac:dyDescent="0.3">
      <c r="A709" s="18" t="str">
        <f t="shared" ref="A709:B709" si="731">IF(AND(ISNUMBER(SEARCH("Yes",C709)),ISNUMBER(SEARCH("Yes",E709)),ISNUMBER(SEARCH("Yes",G709)),ISNUMBER(SEARCH("Yes",I709))),"Yes","No")</f>
        <v>No</v>
      </c>
      <c r="B709" s="18" t="str">
        <f t="shared" si="731"/>
        <v>No</v>
      </c>
      <c r="C709" s="15" t="str">
        <f t="shared" si="527"/>
        <v>No</v>
      </c>
      <c r="D709" s="18" t="str">
        <f t="shared" si="528"/>
        <v>No</v>
      </c>
      <c r="E709" s="18" t="str">
        <f t="shared" si="529"/>
        <v>No</v>
      </c>
      <c r="F709" s="18" t="str">
        <f t="shared" si="530"/>
        <v>No</v>
      </c>
      <c r="G709" s="18" t="str">
        <f t="shared" si="531"/>
        <v>No</v>
      </c>
      <c r="H709" s="18" t="str">
        <f t="shared" si="532"/>
        <v>No</v>
      </c>
      <c r="I709" s="18" t="str">
        <f t="shared" si="533"/>
        <v>Yes</v>
      </c>
      <c r="J709" s="18" t="str">
        <f t="shared" si="534"/>
        <v>Yes</v>
      </c>
      <c r="K709" s="21">
        <v>707</v>
      </c>
      <c r="L709" s="5" t="s">
        <v>1583</v>
      </c>
      <c r="M709" s="5" t="s">
        <v>1584</v>
      </c>
      <c r="N709" s="5" t="s">
        <v>2266</v>
      </c>
      <c r="O709" s="5" t="s">
        <v>149</v>
      </c>
      <c r="P709" s="5" t="s">
        <v>7828</v>
      </c>
      <c r="Q709" s="32" t="s">
        <v>7829</v>
      </c>
      <c r="R709" s="21">
        <v>1</v>
      </c>
      <c r="S709" s="33"/>
      <c r="T709" s="33"/>
      <c r="U709" s="33"/>
      <c r="V709" s="33"/>
      <c r="W709" s="33"/>
      <c r="X709" s="33"/>
      <c r="Y709" s="33"/>
      <c r="Z709" s="33"/>
      <c r="AA709" s="5" t="s">
        <v>21</v>
      </c>
      <c r="AB709" s="5" t="s">
        <v>7830</v>
      </c>
      <c r="AC709" s="32" t="s">
        <v>7831</v>
      </c>
      <c r="AD709" s="21">
        <v>1</v>
      </c>
    </row>
    <row r="710" spans="1:30" x14ac:dyDescent="0.3">
      <c r="A710" s="18" t="str">
        <f t="shared" ref="A710:B710" si="732">IF(AND(ISNUMBER(SEARCH("Yes",C710)),ISNUMBER(SEARCH("Yes",E710)),ISNUMBER(SEARCH("Yes",G710)),ISNUMBER(SEARCH("Yes",I710))),"Yes","No")</f>
        <v>Yes</v>
      </c>
      <c r="B710" s="18" t="str">
        <f t="shared" si="732"/>
        <v>Yes</v>
      </c>
      <c r="C710" s="15" t="str">
        <f t="shared" si="527"/>
        <v>Yes</v>
      </c>
      <c r="D710" s="18" t="str">
        <f t="shared" si="528"/>
        <v>Yes</v>
      </c>
      <c r="E710" s="18" t="str">
        <f t="shared" si="529"/>
        <v>Yes</v>
      </c>
      <c r="F710" s="18" t="str">
        <f t="shared" si="530"/>
        <v>Yes</v>
      </c>
      <c r="G710" s="18" t="str">
        <f t="shared" si="531"/>
        <v>Yes</v>
      </c>
      <c r="H710" s="18" t="str">
        <f t="shared" si="532"/>
        <v>Yes</v>
      </c>
      <c r="I710" s="18" t="str">
        <f t="shared" si="533"/>
        <v>Yes</v>
      </c>
      <c r="J710" s="18" t="str">
        <f t="shared" si="534"/>
        <v>Yes</v>
      </c>
      <c r="K710" s="21">
        <v>708</v>
      </c>
      <c r="L710" s="5" t="s">
        <v>113</v>
      </c>
      <c r="M710" s="5" t="s">
        <v>114</v>
      </c>
      <c r="N710" s="5" t="s">
        <v>2266</v>
      </c>
      <c r="O710" s="5" t="s">
        <v>21</v>
      </c>
      <c r="P710" s="5" t="s">
        <v>7832</v>
      </c>
      <c r="Q710" s="32" t="s">
        <v>7833</v>
      </c>
      <c r="R710" s="21">
        <v>1</v>
      </c>
      <c r="S710" s="5" t="s">
        <v>21</v>
      </c>
      <c r="T710" s="5" t="s">
        <v>7834</v>
      </c>
      <c r="U710" s="32" t="s">
        <v>7835</v>
      </c>
      <c r="V710" s="21">
        <v>1</v>
      </c>
      <c r="W710" s="5" t="s">
        <v>21</v>
      </c>
      <c r="X710" s="5" t="s">
        <v>7836</v>
      </c>
      <c r="Y710" s="32" t="s">
        <v>7837</v>
      </c>
      <c r="Z710" s="21">
        <v>1</v>
      </c>
      <c r="AA710" s="5" t="s">
        <v>2269</v>
      </c>
      <c r="AB710" s="5" t="s">
        <v>7838</v>
      </c>
      <c r="AC710" s="32" t="s">
        <v>7839</v>
      </c>
      <c r="AD710" s="21">
        <v>1</v>
      </c>
    </row>
    <row r="711" spans="1:30" x14ac:dyDescent="0.3">
      <c r="A711" s="18" t="str">
        <f t="shared" ref="A711:B711" si="733">IF(AND(ISNUMBER(SEARCH("Yes",C711)),ISNUMBER(SEARCH("Yes",E711)),ISNUMBER(SEARCH("Yes",G711)),ISNUMBER(SEARCH("Yes",I711))),"Yes","No")</f>
        <v>No</v>
      </c>
      <c r="B711" s="18" t="str">
        <f t="shared" si="733"/>
        <v>No</v>
      </c>
      <c r="C711" s="15" t="str">
        <f t="shared" si="527"/>
        <v>No</v>
      </c>
      <c r="D711" s="18" t="str">
        <f t="shared" si="528"/>
        <v>No</v>
      </c>
      <c r="E711" s="18" t="str">
        <f t="shared" si="529"/>
        <v>No</v>
      </c>
      <c r="F711" s="18" t="str">
        <f t="shared" si="530"/>
        <v>No</v>
      </c>
      <c r="G711" s="18" t="str">
        <f t="shared" si="531"/>
        <v>No</v>
      </c>
      <c r="H711" s="18" t="str">
        <f t="shared" si="532"/>
        <v>No</v>
      </c>
      <c r="I711" s="18" t="str">
        <f t="shared" si="533"/>
        <v>Yes</v>
      </c>
      <c r="J711" s="18" t="str">
        <f t="shared" si="534"/>
        <v>Yes</v>
      </c>
      <c r="K711" s="21">
        <v>709</v>
      </c>
      <c r="L711" s="5" t="s">
        <v>1585</v>
      </c>
      <c r="M711" s="5" t="s">
        <v>25</v>
      </c>
      <c r="N711" s="5" t="s">
        <v>2266</v>
      </c>
      <c r="O711" s="5" t="s">
        <v>149</v>
      </c>
      <c r="P711" s="5" t="s">
        <v>7840</v>
      </c>
      <c r="Q711" s="32" t="s">
        <v>7841</v>
      </c>
      <c r="R711" s="21">
        <v>1</v>
      </c>
      <c r="S711" s="33"/>
      <c r="T711" s="33"/>
      <c r="U711" s="33"/>
      <c r="V711" s="33"/>
      <c r="W711" s="33"/>
      <c r="X711" s="33"/>
      <c r="Y711" s="33"/>
      <c r="Z711" s="33"/>
      <c r="AA711" s="5" t="s">
        <v>2269</v>
      </c>
      <c r="AB711" s="5" t="s">
        <v>2329</v>
      </c>
      <c r="AC711" s="32" t="s">
        <v>2330</v>
      </c>
      <c r="AD711" s="21">
        <v>1</v>
      </c>
    </row>
    <row r="712" spans="1:30" x14ac:dyDescent="0.3">
      <c r="A712" s="18" t="str">
        <f t="shared" ref="A712:B712" si="734">IF(AND(ISNUMBER(SEARCH("Yes",C712)),ISNUMBER(SEARCH("Yes",E712)),ISNUMBER(SEARCH("Yes",G712)),ISNUMBER(SEARCH("Yes",I712))),"Yes","No")</f>
        <v>No</v>
      </c>
      <c r="B712" s="18" t="str">
        <f t="shared" si="734"/>
        <v>No</v>
      </c>
      <c r="C712" s="15" t="str">
        <f t="shared" si="527"/>
        <v>No</v>
      </c>
      <c r="D712" s="18" t="str">
        <f t="shared" si="528"/>
        <v>No</v>
      </c>
      <c r="E712" s="18" t="str">
        <f t="shared" si="529"/>
        <v>No</v>
      </c>
      <c r="F712" s="18" t="str">
        <f t="shared" si="530"/>
        <v>No</v>
      </c>
      <c r="G712" s="18" t="str">
        <f t="shared" si="531"/>
        <v>No</v>
      </c>
      <c r="H712" s="18" t="str">
        <f t="shared" si="532"/>
        <v>No</v>
      </c>
      <c r="I712" s="18" t="str">
        <f t="shared" si="533"/>
        <v>Yes</v>
      </c>
      <c r="J712" s="18" t="str">
        <f t="shared" si="534"/>
        <v>Yes</v>
      </c>
      <c r="K712" s="21">
        <v>710</v>
      </c>
      <c r="L712" s="5" t="s">
        <v>1586</v>
      </c>
      <c r="M712" s="5" t="s">
        <v>1587</v>
      </c>
      <c r="N712" s="5" t="s">
        <v>2266</v>
      </c>
      <c r="O712" s="5" t="s">
        <v>149</v>
      </c>
      <c r="P712" s="5" t="s">
        <v>7842</v>
      </c>
      <c r="Q712" s="32" t="s">
        <v>7843</v>
      </c>
      <c r="R712" s="21">
        <v>1</v>
      </c>
      <c r="S712" s="33"/>
      <c r="T712" s="33"/>
      <c r="U712" s="33"/>
      <c r="V712" s="33"/>
      <c r="W712" s="33"/>
      <c r="X712" s="33"/>
      <c r="Y712" s="33"/>
      <c r="Z712" s="33"/>
      <c r="AA712" s="5" t="s">
        <v>21</v>
      </c>
      <c r="AB712" s="5" t="s">
        <v>7844</v>
      </c>
      <c r="AC712" s="32" t="s">
        <v>7845</v>
      </c>
      <c r="AD712" s="21">
        <v>1</v>
      </c>
    </row>
    <row r="713" spans="1:30" x14ac:dyDescent="0.3">
      <c r="A713" s="18" t="str">
        <f t="shared" ref="A713:B713" si="735">IF(AND(ISNUMBER(SEARCH("Yes",C713)),ISNUMBER(SEARCH("Yes",E713)),ISNUMBER(SEARCH("Yes",G713)),ISNUMBER(SEARCH("Yes",I713))),"Yes","No")</f>
        <v>No</v>
      </c>
      <c r="B713" s="18" t="str">
        <f t="shared" si="735"/>
        <v>No</v>
      </c>
      <c r="C713" s="15" t="str">
        <f t="shared" si="527"/>
        <v>No</v>
      </c>
      <c r="D713" s="18" t="str">
        <f t="shared" si="528"/>
        <v>No</v>
      </c>
      <c r="E713" s="18" t="str">
        <f t="shared" si="529"/>
        <v>No</v>
      </c>
      <c r="F713" s="18" t="str">
        <f t="shared" si="530"/>
        <v>No</v>
      </c>
      <c r="G713" s="18" t="str">
        <f t="shared" si="531"/>
        <v>No</v>
      </c>
      <c r="H713" s="18" t="str">
        <f t="shared" si="532"/>
        <v>No</v>
      </c>
      <c r="I713" s="18" t="str">
        <f t="shared" si="533"/>
        <v>Yes</v>
      </c>
      <c r="J713" s="18" t="str">
        <f t="shared" si="534"/>
        <v>Yes</v>
      </c>
      <c r="K713" s="21">
        <v>711</v>
      </c>
      <c r="L713" s="5" t="s">
        <v>1588</v>
      </c>
      <c r="M713" s="5" t="s">
        <v>1589</v>
      </c>
      <c r="N713" s="5" t="s">
        <v>2266</v>
      </c>
      <c r="O713" s="5" t="s">
        <v>149</v>
      </c>
      <c r="P713" s="5" t="s">
        <v>2623</v>
      </c>
      <c r="Q713" s="32" t="s">
        <v>3111</v>
      </c>
      <c r="R713" s="21">
        <v>1</v>
      </c>
      <c r="S713" s="33"/>
      <c r="T713" s="33"/>
      <c r="U713" s="33"/>
      <c r="V713" s="33"/>
      <c r="W713" s="33"/>
      <c r="X713" s="33"/>
      <c r="Y713" s="33"/>
      <c r="Z713" s="33"/>
      <c r="AA713" s="5" t="s">
        <v>2269</v>
      </c>
      <c r="AB713" s="5" t="s">
        <v>2381</v>
      </c>
      <c r="AC713" s="32" t="s">
        <v>2430</v>
      </c>
      <c r="AD713" s="21">
        <v>1</v>
      </c>
    </row>
    <row r="714" spans="1:30" x14ac:dyDescent="0.3">
      <c r="A714" s="18" t="str">
        <f t="shared" ref="A714:B714" si="736">IF(AND(ISNUMBER(SEARCH("Yes",C714)),ISNUMBER(SEARCH("Yes",E714)),ISNUMBER(SEARCH("Yes",G714)),ISNUMBER(SEARCH("Yes",I714))),"Yes","No")</f>
        <v>No</v>
      </c>
      <c r="B714" s="18" t="str">
        <f t="shared" si="736"/>
        <v>No</v>
      </c>
      <c r="C714" s="15" t="str">
        <f t="shared" si="527"/>
        <v>No</v>
      </c>
      <c r="D714" s="18" t="str">
        <f t="shared" si="528"/>
        <v>No</v>
      </c>
      <c r="E714" s="18" t="str">
        <f t="shared" si="529"/>
        <v>No</v>
      </c>
      <c r="F714" s="18" t="str">
        <f t="shared" si="530"/>
        <v>No</v>
      </c>
      <c r="G714" s="18" t="str">
        <f t="shared" si="531"/>
        <v>No</v>
      </c>
      <c r="H714" s="18" t="str">
        <f t="shared" si="532"/>
        <v>No</v>
      </c>
      <c r="I714" s="18" t="str">
        <f t="shared" si="533"/>
        <v>Yes</v>
      </c>
      <c r="J714" s="18" t="str">
        <f t="shared" si="534"/>
        <v>Yes</v>
      </c>
      <c r="K714" s="21">
        <v>712</v>
      </c>
      <c r="L714" s="5" t="s">
        <v>1590</v>
      </c>
      <c r="M714" s="5" t="s">
        <v>1591</v>
      </c>
      <c r="N714" s="5" t="s">
        <v>2266</v>
      </c>
      <c r="O714" s="5" t="s">
        <v>149</v>
      </c>
      <c r="P714" s="5" t="s">
        <v>7846</v>
      </c>
      <c r="Q714" s="32" t="s">
        <v>4849</v>
      </c>
      <c r="R714" s="21">
        <v>1</v>
      </c>
      <c r="S714" s="33"/>
      <c r="T714" s="33"/>
      <c r="U714" s="33"/>
      <c r="V714" s="33"/>
      <c r="W714" s="33"/>
      <c r="X714" s="33"/>
      <c r="Y714" s="33"/>
      <c r="Z714" s="33"/>
      <c r="AA714" s="5" t="s">
        <v>21</v>
      </c>
      <c r="AB714" s="5" t="s">
        <v>5774</v>
      </c>
      <c r="AC714" s="32" t="s">
        <v>7847</v>
      </c>
      <c r="AD714" s="21">
        <v>1</v>
      </c>
    </row>
    <row r="715" spans="1:30" x14ac:dyDescent="0.3">
      <c r="A715" s="18" t="str">
        <f t="shared" ref="A715:B715" si="737">IF(AND(ISNUMBER(SEARCH("Yes",C715)),ISNUMBER(SEARCH("Yes",E715)),ISNUMBER(SEARCH("Yes",G715)),ISNUMBER(SEARCH("Yes",I715))),"Yes","No")</f>
        <v>No</v>
      </c>
      <c r="B715" s="18" t="str">
        <f t="shared" si="737"/>
        <v>No</v>
      </c>
      <c r="C715" s="15" t="str">
        <f t="shared" si="527"/>
        <v>No</v>
      </c>
      <c r="D715" s="18" t="str">
        <f t="shared" si="528"/>
        <v>No</v>
      </c>
      <c r="E715" s="18" t="str">
        <f t="shared" si="529"/>
        <v>No</v>
      </c>
      <c r="F715" s="18" t="str">
        <f t="shared" si="530"/>
        <v>No</v>
      </c>
      <c r="G715" s="18" t="str">
        <f t="shared" si="531"/>
        <v>No</v>
      </c>
      <c r="H715" s="18" t="str">
        <f t="shared" si="532"/>
        <v>No</v>
      </c>
      <c r="I715" s="18" t="str">
        <f t="shared" si="533"/>
        <v>Yes</v>
      </c>
      <c r="J715" s="18" t="str">
        <f t="shared" si="534"/>
        <v>Yes</v>
      </c>
      <c r="K715" s="21">
        <v>713</v>
      </c>
      <c r="L715" s="5" t="s">
        <v>1592</v>
      </c>
      <c r="M715" s="5" t="s">
        <v>1593</v>
      </c>
      <c r="N715" s="5" t="s">
        <v>2266</v>
      </c>
      <c r="O715" s="5" t="s">
        <v>149</v>
      </c>
      <c r="P715" s="5" t="s">
        <v>7848</v>
      </c>
      <c r="Q715" s="32" t="s">
        <v>3613</v>
      </c>
      <c r="R715" s="21">
        <v>1</v>
      </c>
      <c r="S715" s="33"/>
      <c r="T715" s="33"/>
      <c r="U715" s="33"/>
      <c r="V715" s="33"/>
      <c r="W715" s="33"/>
      <c r="X715" s="33"/>
      <c r="Y715" s="33"/>
      <c r="Z715" s="33"/>
      <c r="AA715" s="5" t="s">
        <v>21</v>
      </c>
      <c r="AB715" s="5" t="s">
        <v>6456</v>
      </c>
      <c r="AC715" s="32" t="s">
        <v>6457</v>
      </c>
      <c r="AD715" s="21">
        <v>1</v>
      </c>
    </row>
    <row r="716" spans="1:30" x14ac:dyDescent="0.3">
      <c r="A716" s="18" t="str">
        <f t="shared" ref="A716:B716" si="738">IF(AND(ISNUMBER(SEARCH("Yes",C716)),ISNUMBER(SEARCH("Yes",E716)),ISNUMBER(SEARCH("Yes",G716)),ISNUMBER(SEARCH("Yes",I716))),"Yes","No")</f>
        <v>No</v>
      </c>
      <c r="B716" s="18" t="str">
        <f t="shared" si="738"/>
        <v>No</v>
      </c>
      <c r="C716" s="15" t="str">
        <f t="shared" si="527"/>
        <v>No</v>
      </c>
      <c r="D716" s="18" t="str">
        <f t="shared" si="528"/>
        <v>No</v>
      </c>
      <c r="E716" s="18" t="str">
        <f t="shared" si="529"/>
        <v>No</v>
      </c>
      <c r="F716" s="18" t="str">
        <f t="shared" si="530"/>
        <v>No</v>
      </c>
      <c r="G716" s="18" t="str">
        <f t="shared" si="531"/>
        <v>No</v>
      </c>
      <c r="H716" s="18" t="str">
        <f t="shared" si="532"/>
        <v>No</v>
      </c>
      <c r="I716" s="18" t="str">
        <f t="shared" si="533"/>
        <v>Yes</v>
      </c>
      <c r="J716" s="18" t="str">
        <f t="shared" si="534"/>
        <v>Yes</v>
      </c>
      <c r="K716" s="21">
        <v>714</v>
      </c>
      <c r="L716" s="5" t="s">
        <v>1594</v>
      </c>
      <c r="M716" s="5" t="s">
        <v>1595</v>
      </c>
      <c r="N716" s="5" t="s">
        <v>2266</v>
      </c>
      <c r="O716" s="5" t="s">
        <v>149</v>
      </c>
      <c r="P716" s="5" t="s">
        <v>7849</v>
      </c>
      <c r="Q716" s="32" t="s">
        <v>7850</v>
      </c>
      <c r="R716" s="21">
        <v>1</v>
      </c>
      <c r="S716" s="33"/>
      <c r="T716" s="33"/>
      <c r="U716" s="33"/>
      <c r="V716" s="33"/>
      <c r="W716" s="33"/>
      <c r="X716" s="33"/>
      <c r="Y716" s="33"/>
      <c r="Z716" s="33"/>
      <c r="AA716" s="5" t="s">
        <v>21</v>
      </c>
      <c r="AB716" s="5" t="s">
        <v>7851</v>
      </c>
      <c r="AC716" s="32" t="s">
        <v>5194</v>
      </c>
      <c r="AD716" s="21">
        <v>1</v>
      </c>
    </row>
    <row r="717" spans="1:30" x14ac:dyDescent="0.3">
      <c r="A717" s="18" t="str">
        <f t="shared" ref="A717:B717" si="739">IF(AND(ISNUMBER(SEARCH("Yes",C717)),ISNUMBER(SEARCH("Yes",E717)),ISNUMBER(SEARCH("Yes",G717)),ISNUMBER(SEARCH("Yes",I717))),"Yes","No")</f>
        <v>No</v>
      </c>
      <c r="B717" s="18" t="str">
        <f t="shared" si="739"/>
        <v>No</v>
      </c>
      <c r="C717" s="15" t="str">
        <f t="shared" si="527"/>
        <v>No</v>
      </c>
      <c r="D717" s="18" t="str">
        <f t="shared" si="528"/>
        <v>No</v>
      </c>
      <c r="E717" s="18" t="str">
        <f t="shared" si="529"/>
        <v>No</v>
      </c>
      <c r="F717" s="18" t="str">
        <f t="shared" si="530"/>
        <v>No</v>
      </c>
      <c r="G717" s="18" t="str">
        <f t="shared" si="531"/>
        <v>No</v>
      </c>
      <c r="H717" s="18" t="str">
        <f t="shared" si="532"/>
        <v>No</v>
      </c>
      <c r="I717" s="18" t="str">
        <f t="shared" si="533"/>
        <v>Yes</v>
      </c>
      <c r="J717" s="18" t="str">
        <f t="shared" si="534"/>
        <v>No</v>
      </c>
      <c r="K717" s="21">
        <v>715</v>
      </c>
      <c r="L717" s="5" t="s">
        <v>1596</v>
      </c>
      <c r="M717" s="5" t="s">
        <v>1597</v>
      </c>
      <c r="N717" s="5" t="s">
        <v>2266</v>
      </c>
      <c r="O717" s="5" t="s">
        <v>149</v>
      </c>
      <c r="P717" s="5" t="s">
        <v>2394</v>
      </c>
      <c r="Q717" s="32" t="s">
        <v>4855</v>
      </c>
      <c r="R717" s="21">
        <v>1</v>
      </c>
      <c r="S717" s="33"/>
      <c r="T717" s="33"/>
      <c r="U717" s="33"/>
      <c r="V717" s="33"/>
      <c r="W717" s="33"/>
      <c r="X717" s="33"/>
      <c r="Y717" s="33"/>
      <c r="Z717" s="33"/>
      <c r="AA717" s="5" t="s">
        <v>149</v>
      </c>
      <c r="AB717" s="5" t="s">
        <v>7852</v>
      </c>
      <c r="AC717" s="32" t="s">
        <v>7853</v>
      </c>
      <c r="AD717" s="21">
        <v>1</v>
      </c>
    </row>
    <row r="718" spans="1:30" x14ac:dyDescent="0.3">
      <c r="A718" s="18" t="str">
        <f t="shared" ref="A718:B718" si="740">IF(AND(ISNUMBER(SEARCH("Yes",C718)),ISNUMBER(SEARCH("Yes",E718)),ISNUMBER(SEARCH("Yes",G718)),ISNUMBER(SEARCH("Yes",I718))),"Yes","No")</f>
        <v>No</v>
      </c>
      <c r="B718" s="18" t="str">
        <f t="shared" si="740"/>
        <v>No</v>
      </c>
      <c r="C718" s="15" t="str">
        <f t="shared" si="527"/>
        <v>No</v>
      </c>
      <c r="D718" s="18" t="str">
        <f t="shared" si="528"/>
        <v>No</v>
      </c>
      <c r="E718" s="18" t="str">
        <f t="shared" si="529"/>
        <v>No</v>
      </c>
      <c r="F718" s="18" t="str">
        <f t="shared" si="530"/>
        <v>No</v>
      </c>
      <c r="G718" s="18" t="str">
        <f t="shared" si="531"/>
        <v>No</v>
      </c>
      <c r="H718" s="18" t="str">
        <f t="shared" si="532"/>
        <v>No</v>
      </c>
      <c r="I718" s="18" t="str">
        <f t="shared" si="533"/>
        <v>Yes</v>
      </c>
      <c r="J718" s="18" t="str">
        <f t="shared" si="534"/>
        <v>Yes</v>
      </c>
      <c r="K718" s="21">
        <v>716</v>
      </c>
      <c r="L718" s="5" t="s">
        <v>1598</v>
      </c>
      <c r="M718" s="5" t="s">
        <v>1599</v>
      </c>
      <c r="N718" s="5" t="s">
        <v>2266</v>
      </c>
      <c r="O718" s="5" t="s">
        <v>149</v>
      </c>
      <c r="P718" s="5" t="s">
        <v>2394</v>
      </c>
      <c r="Q718" s="32" t="s">
        <v>4858</v>
      </c>
      <c r="R718" s="21">
        <v>1</v>
      </c>
      <c r="S718" s="33"/>
      <c r="T718" s="33"/>
      <c r="U718" s="33"/>
      <c r="V718" s="33"/>
      <c r="W718" s="33"/>
      <c r="X718" s="33"/>
      <c r="Y718" s="33"/>
      <c r="Z718" s="33"/>
      <c r="AA718" s="5" t="s">
        <v>21</v>
      </c>
      <c r="AB718" s="5" t="s">
        <v>7854</v>
      </c>
      <c r="AC718" s="32" t="s">
        <v>7855</v>
      </c>
      <c r="AD718" s="21">
        <v>1</v>
      </c>
    </row>
    <row r="719" spans="1:30" x14ac:dyDescent="0.3">
      <c r="A719" s="18" t="str">
        <f t="shared" ref="A719:B719" si="741">IF(AND(ISNUMBER(SEARCH("Yes",C719)),ISNUMBER(SEARCH("Yes",E719)),ISNUMBER(SEARCH("Yes",G719)),ISNUMBER(SEARCH("Yes",I719))),"Yes","No")</f>
        <v>No</v>
      </c>
      <c r="B719" s="18" t="str">
        <f t="shared" si="741"/>
        <v>No</v>
      </c>
      <c r="C719" s="15" t="str">
        <f t="shared" si="527"/>
        <v>No</v>
      </c>
      <c r="D719" s="18" t="str">
        <f t="shared" si="528"/>
        <v>No</v>
      </c>
      <c r="E719" s="18" t="str">
        <f t="shared" si="529"/>
        <v>No</v>
      </c>
      <c r="F719" s="18" t="str">
        <f t="shared" si="530"/>
        <v>No</v>
      </c>
      <c r="G719" s="18" t="str">
        <f t="shared" si="531"/>
        <v>No</v>
      </c>
      <c r="H719" s="18" t="str">
        <f t="shared" si="532"/>
        <v>No</v>
      </c>
      <c r="I719" s="18" t="str">
        <f t="shared" si="533"/>
        <v>Yes</v>
      </c>
      <c r="J719" s="18" t="str">
        <f t="shared" si="534"/>
        <v>Yes</v>
      </c>
      <c r="K719" s="21">
        <v>717</v>
      </c>
      <c r="L719" s="5" t="s">
        <v>1600</v>
      </c>
      <c r="M719" s="5" t="s">
        <v>1601</v>
      </c>
      <c r="N719" s="5" t="s">
        <v>2266</v>
      </c>
      <c r="O719" s="5" t="s">
        <v>149</v>
      </c>
      <c r="P719" s="5" t="s">
        <v>2351</v>
      </c>
      <c r="Q719" s="32" t="s">
        <v>7856</v>
      </c>
      <c r="R719" s="21">
        <v>1</v>
      </c>
      <c r="S719" s="33"/>
      <c r="T719" s="33"/>
      <c r="U719" s="33"/>
      <c r="V719" s="33"/>
      <c r="W719" s="33"/>
      <c r="X719" s="33"/>
      <c r="Y719" s="33"/>
      <c r="Z719" s="33"/>
      <c r="AA719" s="5" t="s">
        <v>2269</v>
      </c>
      <c r="AB719" s="5" t="s">
        <v>7857</v>
      </c>
      <c r="AC719" s="32" t="s">
        <v>7858</v>
      </c>
      <c r="AD719" s="21">
        <v>1</v>
      </c>
    </row>
    <row r="720" spans="1:30" x14ac:dyDescent="0.3">
      <c r="A720" s="18" t="str">
        <f t="shared" ref="A720:B720" si="742">IF(AND(ISNUMBER(SEARCH("Yes",C720)),ISNUMBER(SEARCH("Yes",E720)),ISNUMBER(SEARCH("Yes",G720)),ISNUMBER(SEARCH("Yes",I720))),"Yes","No")</f>
        <v>No</v>
      </c>
      <c r="B720" s="18" t="str">
        <f t="shared" si="742"/>
        <v>No</v>
      </c>
      <c r="C720" s="15" t="str">
        <f t="shared" si="527"/>
        <v>No</v>
      </c>
      <c r="D720" s="18" t="str">
        <f t="shared" si="528"/>
        <v>No</v>
      </c>
      <c r="E720" s="18" t="str">
        <f t="shared" si="529"/>
        <v>No</v>
      </c>
      <c r="F720" s="18" t="str">
        <f t="shared" si="530"/>
        <v>No</v>
      </c>
      <c r="G720" s="18" t="str">
        <f t="shared" si="531"/>
        <v>No</v>
      </c>
      <c r="H720" s="18" t="str">
        <f t="shared" si="532"/>
        <v>No</v>
      </c>
      <c r="I720" s="18" t="str">
        <f t="shared" si="533"/>
        <v>Yes</v>
      </c>
      <c r="J720" s="18" t="str">
        <f t="shared" si="534"/>
        <v>Yes</v>
      </c>
      <c r="K720" s="21">
        <v>718</v>
      </c>
      <c r="L720" s="5" t="s">
        <v>1602</v>
      </c>
      <c r="M720" s="5" t="s">
        <v>4865</v>
      </c>
      <c r="N720" s="5" t="s">
        <v>2266</v>
      </c>
      <c r="O720" s="5" t="s">
        <v>149</v>
      </c>
      <c r="P720" s="5" t="s">
        <v>2394</v>
      </c>
      <c r="Q720" s="32" t="s">
        <v>7859</v>
      </c>
      <c r="R720" s="21">
        <v>1</v>
      </c>
      <c r="S720" s="33"/>
      <c r="T720" s="33"/>
      <c r="U720" s="33"/>
      <c r="V720" s="33"/>
      <c r="W720" s="33"/>
      <c r="X720" s="33"/>
      <c r="Y720" s="33"/>
      <c r="Z720" s="33"/>
      <c r="AA720" s="5" t="s">
        <v>21</v>
      </c>
      <c r="AB720" s="5" t="s">
        <v>7860</v>
      </c>
      <c r="AC720" s="32" t="s">
        <v>7861</v>
      </c>
      <c r="AD720" s="21">
        <v>1</v>
      </c>
    </row>
    <row r="721" spans="1:30" x14ac:dyDescent="0.3">
      <c r="A721" s="18" t="str">
        <f t="shared" ref="A721:B721" si="743">IF(AND(ISNUMBER(SEARCH("Yes",C721)),ISNUMBER(SEARCH("Yes",E721)),ISNUMBER(SEARCH("Yes",G721)),ISNUMBER(SEARCH("Yes",I721))),"Yes","No")</f>
        <v>No</v>
      </c>
      <c r="B721" s="18" t="str">
        <f t="shared" si="743"/>
        <v>No</v>
      </c>
      <c r="C721" s="15" t="str">
        <f t="shared" si="527"/>
        <v>No</v>
      </c>
      <c r="D721" s="18" t="str">
        <f t="shared" si="528"/>
        <v>No</v>
      </c>
      <c r="E721" s="18" t="str">
        <f t="shared" si="529"/>
        <v>No</v>
      </c>
      <c r="F721" s="18" t="str">
        <f t="shared" si="530"/>
        <v>No</v>
      </c>
      <c r="G721" s="18" t="str">
        <f t="shared" si="531"/>
        <v>No</v>
      </c>
      <c r="H721" s="18" t="str">
        <f t="shared" si="532"/>
        <v>No</v>
      </c>
      <c r="I721" s="18" t="str">
        <f t="shared" si="533"/>
        <v>Yes</v>
      </c>
      <c r="J721" s="18" t="str">
        <f t="shared" si="534"/>
        <v>Yes</v>
      </c>
      <c r="K721" s="21">
        <v>719</v>
      </c>
      <c r="L721" s="5" t="s">
        <v>1604</v>
      </c>
      <c r="M721" s="5" t="s">
        <v>1605</v>
      </c>
      <c r="N721" s="5" t="s">
        <v>2266</v>
      </c>
      <c r="O721" s="5" t="s">
        <v>149</v>
      </c>
      <c r="P721" s="5" t="s">
        <v>4869</v>
      </c>
      <c r="Q721" s="32" t="s">
        <v>4870</v>
      </c>
      <c r="R721" s="21">
        <v>1</v>
      </c>
      <c r="S721" s="33"/>
      <c r="T721" s="33"/>
      <c r="U721" s="33"/>
      <c r="V721" s="33"/>
      <c r="W721" s="33"/>
      <c r="X721" s="33"/>
      <c r="Y721" s="33"/>
      <c r="Z721" s="33"/>
      <c r="AA721" s="5" t="s">
        <v>2269</v>
      </c>
      <c r="AB721" s="5" t="s">
        <v>7862</v>
      </c>
      <c r="AC721" s="32" t="s">
        <v>7863</v>
      </c>
      <c r="AD721" s="21">
        <v>1</v>
      </c>
    </row>
    <row r="722" spans="1:30" x14ac:dyDescent="0.3">
      <c r="A722" s="18" t="str">
        <f t="shared" ref="A722:B722" si="744">IF(AND(ISNUMBER(SEARCH("Yes",C722)),ISNUMBER(SEARCH("Yes",E722)),ISNUMBER(SEARCH("Yes",G722)),ISNUMBER(SEARCH("Yes",I722))),"Yes","No")</f>
        <v>No</v>
      </c>
      <c r="B722" s="18" t="str">
        <f t="shared" si="744"/>
        <v>No</v>
      </c>
      <c r="C722" s="15" t="str">
        <f t="shared" si="527"/>
        <v>No</v>
      </c>
      <c r="D722" s="18" t="str">
        <f t="shared" si="528"/>
        <v>No</v>
      </c>
      <c r="E722" s="18" t="str">
        <f t="shared" si="529"/>
        <v>No</v>
      </c>
      <c r="F722" s="18" t="str">
        <f t="shared" si="530"/>
        <v>No</v>
      </c>
      <c r="G722" s="18" t="str">
        <f t="shared" si="531"/>
        <v>No</v>
      </c>
      <c r="H722" s="18" t="str">
        <f t="shared" si="532"/>
        <v>No</v>
      </c>
      <c r="I722" s="18" t="str">
        <f t="shared" si="533"/>
        <v>Yes</v>
      </c>
      <c r="J722" s="18" t="str">
        <f t="shared" si="534"/>
        <v>Yes</v>
      </c>
      <c r="K722" s="21">
        <v>720</v>
      </c>
      <c r="L722" s="5" t="s">
        <v>1606</v>
      </c>
      <c r="M722" s="5" t="s">
        <v>1607</v>
      </c>
      <c r="N722" s="5" t="s">
        <v>2266</v>
      </c>
      <c r="O722" s="5" t="s">
        <v>149</v>
      </c>
      <c r="P722" s="5" t="s">
        <v>7864</v>
      </c>
      <c r="Q722" s="32" t="s">
        <v>7865</v>
      </c>
      <c r="R722" s="21">
        <v>1</v>
      </c>
      <c r="S722" s="33"/>
      <c r="T722" s="33"/>
      <c r="U722" s="33"/>
      <c r="V722" s="33"/>
      <c r="W722" s="33"/>
      <c r="X722" s="33"/>
      <c r="Y722" s="33"/>
      <c r="Z722" s="33"/>
      <c r="AA722" s="5" t="s">
        <v>21</v>
      </c>
      <c r="AB722" s="5" t="s">
        <v>7866</v>
      </c>
      <c r="AC722" s="32" t="s">
        <v>7867</v>
      </c>
      <c r="AD722" s="21">
        <v>1</v>
      </c>
    </row>
    <row r="723" spans="1:30" x14ac:dyDescent="0.3">
      <c r="A723" s="18" t="str">
        <f t="shared" ref="A723:B723" si="745">IF(AND(ISNUMBER(SEARCH("Yes",C723)),ISNUMBER(SEARCH("Yes",E723)),ISNUMBER(SEARCH("Yes",G723)),ISNUMBER(SEARCH("Yes",I723))),"Yes","No")</f>
        <v>No</v>
      </c>
      <c r="B723" s="18" t="str">
        <f t="shared" si="745"/>
        <v>Yes</v>
      </c>
      <c r="C723" s="15" t="str">
        <f t="shared" si="527"/>
        <v>Yes</v>
      </c>
      <c r="D723" s="18" t="str">
        <f t="shared" si="528"/>
        <v>Yes</v>
      </c>
      <c r="E723" s="18" t="str">
        <f t="shared" si="529"/>
        <v>Yes</v>
      </c>
      <c r="F723" s="18" t="str">
        <f t="shared" si="530"/>
        <v>Yes</v>
      </c>
      <c r="G723" s="18" t="str">
        <f t="shared" si="531"/>
        <v>No</v>
      </c>
      <c r="H723" s="18" t="str">
        <f t="shared" si="532"/>
        <v>Yes</v>
      </c>
      <c r="I723" s="18" t="str">
        <f t="shared" si="533"/>
        <v>Yes</v>
      </c>
      <c r="J723" s="18" t="str">
        <f t="shared" si="534"/>
        <v>Yes</v>
      </c>
      <c r="K723" s="21">
        <v>721</v>
      </c>
      <c r="L723" s="5" t="s">
        <v>265</v>
      </c>
      <c r="M723" s="5" t="s">
        <v>25</v>
      </c>
      <c r="N723" s="5" t="s">
        <v>2266</v>
      </c>
      <c r="O723" s="5" t="s">
        <v>2269</v>
      </c>
      <c r="P723" s="5" t="s">
        <v>7868</v>
      </c>
      <c r="Q723" s="32" t="s">
        <v>7869</v>
      </c>
      <c r="R723" s="21">
        <v>1</v>
      </c>
      <c r="S723" s="5" t="s">
        <v>21</v>
      </c>
      <c r="T723" s="5" t="s">
        <v>7870</v>
      </c>
      <c r="U723" s="32" t="s">
        <v>4879</v>
      </c>
      <c r="V723" s="21">
        <v>1</v>
      </c>
      <c r="W723" s="5" t="s">
        <v>149</v>
      </c>
      <c r="X723" s="5" t="s">
        <v>3744</v>
      </c>
      <c r="Y723" s="32" t="s">
        <v>7871</v>
      </c>
      <c r="Z723" s="21">
        <v>1</v>
      </c>
      <c r="AA723" s="5" t="s">
        <v>2269</v>
      </c>
      <c r="AB723" s="5" t="s">
        <v>4843</v>
      </c>
      <c r="AC723" s="32" t="s">
        <v>4883</v>
      </c>
      <c r="AD723" s="21">
        <v>1</v>
      </c>
    </row>
    <row r="724" spans="1:30" x14ac:dyDescent="0.3">
      <c r="A724" s="18" t="str">
        <f t="shared" ref="A724:B724" si="746">IF(AND(ISNUMBER(SEARCH("Yes",C724)),ISNUMBER(SEARCH("Yes",E724)),ISNUMBER(SEARCH("Yes",G724)),ISNUMBER(SEARCH("Yes",I724))),"Yes","No")</f>
        <v>No</v>
      </c>
      <c r="B724" s="18" t="str">
        <f t="shared" si="746"/>
        <v>No</v>
      </c>
      <c r="C724" s="15" t="str">
        <f t="shared" si="527"/>
        <v>No</v>
      </c>
      <c r="D724" s="18" t="str">
        <f t="shared" si="528"/>
        <v>No</v>
      </c>
      <c r="E724" s="18" t="str">
        <f t="shared" si="529"/>
        <v>No</v>
      </c>
      <c r="F724" s="18" t="str">
        <f t="shared" si="530"/>
        <v>No</v>
      </c>
      <c r="G724" s="18" t="str">
        <f t="shared" si="531"/>
        <v>No</v>
      </c>
      <c r="H724" s="18" t="str">
        <f t="shared" si="532"/>
        <v>No</v>
      </c>
      <c r="I724" s="18" t="str">
        <f t="shared" si="533"/>
        <v>Yes</v>
      </c>
      <c r="J724" s="18" t="str">
        <f t="shared" si="534"/>
        <v>Yes</v>
      </c>
      <c r="K724" s="21">
        <v>722</v>
      </c>
      <c r="L724" s="5" t="s">
        <v>1608</v>
      </c>
      <c r="M724" s="5" t="s">
        <v>4884</v>
      </c>
      <c r="N724" s="5" t="s">
        <v>2266</v>
      </c>
      <c r="O724" s="5" t="s">
        <v>149</v>
      </c>
      <c r="P724" s="5" t="s">
        <v>3612</v>
      </c>
      <c r="Q724" s="32" t="s">
        <v>3613</v>
      </c>
      <c r="R724" s="21">
        <v>1</v>
      </c>
      <c r="S724" s="33"/>
      <c r="T724" s="33"/>
      <c r="U724" s="33"/>
      <c r="V724" s="33"/>
      <c r="W724" s="33"/>
      <c r="X724" s="33"/>
      <c r="Y724" s="33"/>
      <c r="Z724" s="33"/>
      <c r="AA724" s="5" t="s">
        <v>2269</v>
      </c>
      <c r="AB724" s="5" t="s">
        <v>2381</v>
      </c>
      <c r="AC724" s="32" t="s">
        <v>2430</v>
      </c>
      <c r="AD724" s="21">
        <v>1</v>
      </c>
    </row>
    <row r="725" spans="1:30" x14ac:dyDescent="0.3">
      <c r="A725" s="18" t="str">
        <f t="shared" ref="A725:B725" si="747">IF(AND(ISNUMBER(SEARCH("Yes",C725)),ISNUMBER(SEARCH("Yes",E725)),ISNUMBER(SEARCH("Yes",G725)),ISNUMBER(SEARCH("Yes",I725))),"Yes","No")</f>
        <v>No</v>
      </c>
      <c r="B725" s="18" t="str">
        <f t="shared" si="747"/>
        <v>No</v>
      </c>
      <c r="C725" s="15" t="str">
        <f t="shared" si="527"/>
        <v>No</v>
      </c>
      <c r="D725" s="18" t="str">
        <f t="shared" si="528"/>
        <v>No</v>
      </c>
      <c r="E725" s="18" t="str">
        <f t="shared" si="529"/>
        <v>No</v>
      </c>
      <c r="F725" s="18" t="str">
        <f t="shared" si="530"/>
        <v>No</v>
      </c>
      <c r="G725" s="18" t="str">
        <f t="shared" si="531"/>
        <v>No</v>
      </c>
      <c r="H725" s="18" t="str">
        <f t="shared" si="532"/>
        <v>No</v>
      </c>
      <c r="I725" s="18" t="str">
        <f t="shared" si="533"/>
        <v>Yes</v>
      </c>
      <c r="J725" s="18" t="str">
        <f t="shared" si="534"/>
        <v>Yes</v>
      </c>
      <c r="K725" s="21">
        <v>723</v>
      </c>
      <c r="L725" s="5" t="s">
        <v>1610</v>
      </c>
      <c r="M725" s="5" t="s">
        <v>1611</v>
      </c>
      <c r="N725" s="5" t="s">
        <v>2266</v>
      </c>
      <c r="O725" s="5" t="s">
        <v>149</v>
      </c>
      <c r="P725" s="5" t="s">
        <v>2683</v>
      </c>
      <c r="Q725" s="32" t="s">
        <v>2406</v>
      </c>
      <c r="R725" s="21">
        <v>1</v>
      </c>
      <c r="S725" s="33"/>
      <c r="T725" s="33"/>
      <c r="U725" s="33"/>
      <c r="V725" s="33"/>
      <c r="W725" s="33"/>
      <c r="X725" s="33"/>
      <c r="Y725" s="33"/>
      <c r="Z725" s="33"/>
      <c r="AA725" s="5" t="s">
        <v>2269</v>
      </c>
      <c r="AB725" s="5" t="s">
        <v>7872</v>
      </c>
      <c r="AC725" s="32" t="s">
        <v>7873</v>
      </c>
      <c r="AD725" s="21">
        <v>1</v>
      </c>
    </row>
    <row r="726" spans="1:30" x14ac:dyDescent="0.3">
      <c r="A726" s="18" t="str">
        <f t="shared" ref="A726:B726" si="748">IF(AND(ISNUMBER(SEARCH("Yes",C726)),ISNUMBER(SEARCH("Yes",E726)),ISNUMBER(SEARCH("Yes",G726)),ISNUMBER(SEARCH("Yes",I726))),"Yes","No")</f>
        <v>No</v>
      </c>
      <c r="B726" s="18" t="str">
        <f t="shared" si="748"/>
        <v>No</v>
      </c>
      <c r="C726" s="15" t="str">
        <f t="shared" si="527"/>
        <v>No</v>
      </c>
      <c r="D726" s="18" t="str">
        <f t="shared" si="528"/>
        <v>No</v>
      </c>
      <c r="E726" s="18" t="str">
        <f t="shared" si="529"/>
        <v>No</v>
      </c>
      <c r="F726" s="18" t="str">
        <f t="shared" si="530"/>
        <v>No</v>
      </c>
      <c r="G726" s="18" t="str">
        <f t="shared" si="531"/>
        <v>No</v>
      </c>
      <c r="H726" s="18" t="str">
        <f t="shared" si="532"/>
        <v>No</v>
      </c>
      <c r="I726" s="18" t="str">
        <f t="shared" si="533"/>
        <v>Yes</v>
      </c>
      <c r="J726" s="18" t="str">
        <f t="shared" si="534"/>
        <v>Yes</v>
      </c>
      <c r="K726" s="21">
        <v>724</v>
      </c>
      <c r="L726" s="5" t="s">
        <v>1612</v>
      </c>
      <c r="M726" s="5" t="s">
        <v>1613</v>
      </c>
      <c r="N726" s="5" t="s">
        <v>2266</v>
      </c>
      <c r="O726" s="5" t="s">
        <v>149</v>
      </c>
      <c r="P726" s="5" t="s">
        <v>2386</v>
      </c>
      <c r="Q726" s="32" t="s">
        <v>7874</v>
      </c>
      <c r="R726" s="21">
        <v>1</v>
      </c>
      <c r="S726" s="33"/>
      <c r="T726" s="33"/>
      <c r="U726" s="33"/>
      <c r="V726" s="33"/>
      <c r="W726" s="33"/>
      <c r="X726" s="33"/>
      <c r="Y726" s="33"/>
      <c r="Z726" s="33"/>
      <c r="AA726" s="5" t="s">
        <v>21</v>
      </c>
      <c r="AB726" s="5" t="s">
        <v>3285</v>
      </c>
      <c r="AC726" s="32" t="s">
        <v>2641</v>
      </c>
      <c r="AD726" s="21">
        <v>1</v>
      </c>
    </row>
    <row r="727" spans="1:30" x14ac:dyDescent="0.3">
      <c r="A727" s="18" t="str">
        <f t="shared" ref="A727:B727" si="749">IF(AND(ISNUMBER(SEARCH("Yes",C727)),ISNUMBER(SEARCH("Yes",E727)),ISNUMBER(SEARCH("Yes",G727)),ISNUMBER(SEARCH("Yes",I727))),"Yes","No")</f>
        <v>No</v>
      </c>
      <c r="B727" s="18" t="str">
        <f t="shared" si="749"/>
        <v>No</v>
      </c>
      <c r="C727" s="15" t="str">
        <f t="shared" si="527"/>
        <v>No</v>
      </c>
      <c r="D727" s="18" t="str">
        <f t="shared" si="528"/>
        <v>No</v>
      </c>
      <c r="E727" s="18" t="str">
        <f t="shared" si="529"/>
        <v>No</v>
      </c>
      <c r="F727" s="18" t="str">
        <f t="shared" si="530"/>
        <v>No</v>
      </c>
      <c r="G727" s="18" t="str">
        <f t="shared" si="531"/>
        <v>No</v>
      </c>
      <c r="H727" s="18" t="str">
        <f t="shared" si="532"/>
        <v>No</v>
      </c>
      <c r="I727" s="18" t="str">
        <f t="shared" si="533"/>
        <v>Yes</v>
      </c>
      <c r="J727" s="18" t="str">
        <f t="shared" si="534"/>
        <v>Yes</v>
      </c>
      <c r="K727" s="21">
        <v>725</v>
      </c>
      <c r="L727" s="5" t="s">
        <v>1614</v>
      </c>
      <c r="M727" s="5" t="s">
        <v>1615</v>
      </c>
      <c r="N727" s="5" t="s">
        <v>2266</v>
      </c>
      <c r="O727" s="5" t="s">
        <v>149</v>
      </c>
      <c r="P727" s="5" t="s">
        <v>2608</v>
      </c>
      <c r="Q727" s="32" t="s">
        <v>7875</v>
      </c>
      <c r="R727" s="21">
        <v>1</v>
      </c>
      <c r="S727" s="33"/>
      <c r="T727" s="33"/>
      <c r="U727" s="33"/>
      <c r="V727" s="33"/>
      <c r="W727" s="33"/>
      <c r="X727" s="33"/>
      <c r="Y727" s="33"/>
      <c r="Z727" s="33"/>
      <c r="AA727" s="5" t="s">
        <v>2269</v>
      </c>
      <c r="AB727" s="5" t="s">
        <v>7876</v>
      </c>
      <c r="AC727" s="32" t="s">
        <v>7877</v>
      </c>
      <c r="AD727" s="21">
        <v>1</v>
      </c>
    </row>
    <row r="728" spans="1:30" x14ac:dyDescent="0.3">
      <c r="A728" s="18" t="str">
        <f t="shared" ref="A728:B728" si="750">IF(AND(ISNUMBER(SEARCH("Yes",C728)),ISNUMBER(SEARCH("Yes",E728)),ISNUMBER(SEARCH("Yes",G728)),ISNUMBER(SEARCH("Yes",I728))),"Yes","No")</f>
        <v>No</v>
      </c>
      <c r="B728" s="18" t="str">
        <f t="shared" si="750"/>
        <v>No</v>
      </c>
      <c r="C728" s="15" t="str">
        <f t="shared" si="527"/>
        <v>No</v>
      </c>
      <c r="D728" s="18" t="str">
        <f t="shared" si="528"/>
        <v>No</v>
      </c>
      <c r="E728" s="18" t="str">
        <f t="shared" si="529"/>
        <v>No</v>
      </c>
      <c r="F728" s="18" t="str">
        <f t="shared" si="530"/>
        <v>No</v>
      </c>
      <c r="G728" s="18" t="str">
        <f t="shared" si="531"/>
        <v>No</v>
      </c>
      <c r="H728" s="18" t="str">
        <f t="shared" si="532"/>
        <v>No</v>
      </c>
      <c r="I728" s="18" t="str">
        <f t="shared" si="533"/>
        <v>Yes</v>
      </c>
      <c r="J728" s="18" t="str">
        <f t="shared" si="534"/>
        <v>Yes</v>
      </c>
      <c r="K728" s="21">
        <v>726</v>
      </c>
      <c r="L728" s="5" t="s">
        <v>1616</v>
      </c>
      <c r="M728" s="5" t="s">
        <v>1617</v>
      </c>
      <c r="N728" s="5" t="s">
        <v>2266</v>
      </c>
      <c r="O728" s="5" t="s">
        <v>149</v>
      </c>
      <c r="P728" s="5" t="s">
        <v>2292</v>
      </c>
      <c r="Q728" s="32" t="s">
        <v>7878</v>
      </c>
      <c r="R728" s="21">
        <v>1</v>
      </c>
      <c r="S728" s="33"/>
      <c r="T728" s="33"/>
      <c r="U728" s="33"/>
      <c r="V728" s="33"/>
      <c r="W728" s="33"/>
      <c r="X728" s="33"/>
      <c r="Y728" s="33"/>
      <c r="Z728" s="33"/>
      <c r="AA728" s="5" t="s">
        <v>21</v>
      </c>
      <c r="AB728" s="5" t="s">
        <v>7879</v>
      </c>
      <c r="AC728" s="32" t="s">
        <v>7880</v>
      </c>
      <c r="AD728" s="21">
        <v>1</v>
      </c>
    </row>
    <row r="729" spans="1:30" x14ac:dyDescent="0.3">
      <c r="A729" s="18" t="str">
        <f t="shared" ref="A729:B729" si="751">IF(AND(ISNUMBER(SEARCH("Yes",C729)),ISNUMBER(SEARCH("Yes",E729)),ISNUMBER(SEARCH("Yes",G729)),ISNUMBER(SEARCH("Yes",I729))),"Yes","No")</f>
        <v>No</v>
      </c>
      <c r="B729" s="18" t="str">
        <f t="shared" si="751"/>
        <v>No</v>
      </c>
      <c r="C729" s="15" t="str">
        <f t="shared" si="527"/>
        <v>Yes</v>
      </c>
      <c r="D729" s="18" t="str">
        <f t="shared" si="528"/>
        <v>Yes</v>
      </c>
      <c r="E729" s="18" t="str">
        <f t="shared" si="529"/>
        <v>Yes</v>
      </c>
      <c r="F729" s="18" t="str">
        <f t="shared" si="530"/>
        <v>Yes</v>
      </c>
      <c r="G729" s="18" t="str">
        <f t="shared" si="531"/>
        <v>No</v>
      </c>
      <c r="H729" s="18" t="str">
        <f t="shared" si="532"/>
        <v>Yes</v>
      </c>
      <c r="I729" s="18" t="str">
        <f t="shared" si="533"/>
        <v>Yes</v>
      </c>
      <c r="J729" s="18" t="str">
        <f t="shared" si="534"/>
        <v>No</v>
      </c>
      <c r="K729" s="21">
        <v>727</v>
      </c>
      <c r="L729" s="5" t="s">
        <v>351</v>
      </c>
      <c r="M729" s="5" t="s">
        <v>352</v>
      </c>
      <c r="N729" s="5" t="s">
        <v>2266</v>
      </c>
      <c r="O729" s="5" t="s">
        <v>2269</v>
      </c>
      <c r="P729" s="5" t="s">
        <v>7881</v>
      </c>
      <c r="Q729" s="32" t="s">
        <v>7882</v>
      </c>
      <c r="R729" s="21">
        <v>1</v>
      </c>
      <c r="S729" s="5" t="s">
        <v>21</v>
      </c>
      <c r="T729" s="5" t="s">
        <v>7883</v>
      </c>
      <c r="U729" s="32" t="s">
        <v>4900</v>
      </c>
      <c r="V729" s="21">
        <v>1</v>
      </c>
      <c r="W729" s="5" t="s">
        <v>149</v>
      </c>
      <c r="X729" s="5" t="s">
        <v>7884</v>
      </c>
      <c r="Y729" s="32" t="s">
        <v>7885</v>
      </c>
      <c r="Z729" s="21">
        <v>1</v>
      </c>
      <c r="AA729" s="5" t="s">
        <v>149</v>
      </c>
      <c r="AB729" s="5" t="s">
        <v>2890</v>
      </c>
      <c r="AC729" s="32" t="s">
        <v>4904</v>
      </c>
      <c r="AD729" s="21">
        <v>1</v>
      </c>
    </row>
    <row r="730" spans="1:30" x14ac:dyDescent="0.3">
      <c r="A730" s="18" t="str">
        <f t="shared" ref="A730:B730" si="752">IF(AND(ISNUMBER(SEARCH("Yes",C730)),ISNUMBER(SEARCH("Yes",E730)),ISNUMBER(SEARCH("Yes",G730)),ISNUMBER(SEARCH("Yes",I730))),"Yes","No")</f>
        <v>No</v>
      </c>
      <c r="B730" s="18" t="str">
        <f t="shared" si="752"/>
        <v>No</v>
      </c>
      <c r="C730" s="15" t="str">
        <f t="shared" si="527"/>
        <v>No</v>
      </c>
      <c r="D730" s="18" t="str">
        <f t="shared" si="528"/>
        <v>No</v>
      </c>
      <c r="E730" s="18" t="str">
        <f t="shared" si="529"/>
        <v>No</v>
      </c>
      <c r="F730" s="18" t="str">
        <f t="shared" si="530"/>
        <v>No</v>
      </c>
      <c r="G730" s="18" t="str">
        <f t="shared" si="531"/>
        <v>No</v>
      </c>
      <c r="H730" s="18" t="str">
        <f t="shared" si="532"/>
        <v>No</v>
      </c>
      <c r="I730" s="18" t="str">
        <f t="shared" si="533"/>
        <v>Yes</v>
      </c>
      <c r="J730" s="18" t="str">
        <f t="shared" si="534"/>
        <v>Yes</v>
      </c>
      <c r="K730" s="21">
        <v>728</v>
      </c>
      <c r="L730" s="5" t="s">
        <v>1618</v>
      </c>
      <c r="M730" s="5" t="s">
        <v>1619</v>
      </c>
      <c r="N730" s="5" t="s">
        <v>2266</v>
      </c>
      <c r="O730" s="5" t="s">
        <v>149</v>
      </c>
      <c r="P730" s="5" t="s">
        <v>2351</v>
      </c>
      <c r="Q730" s="32" t="s">
        <v>7886</v>
      </c>
      <c r="R730" s="21">
        <v>1</v>
      </c>
      <c r="S730" s="33"/>
      <c r="T730" s="33"/>
      <c r="U730" s="33"/>
      <c r="V730" s="33"/>
      <c r="W730" s="33"/>
      <c r="X730" s="33"/>
      <c r="Y730" s="33"/>
      <c r="Z730" s="33"/>
      <c r="AA730" s="5" t="s">
        <v>21</v>
      </c>
      <c r="AB730" s="5" t="s">
        <v>4906</v>
      </c>
      <c r="AC730" s="32" t="s">
        <v>5444</v>
      </c>
      <c r="AD730" s="21">
        <v>1</v>
      </c>
    </row>
    <row r="731" spans="1:30" x14ac:dyDescent="0.3">
      <c r="A731" s="18" t="str">
        <f t="shared" ref="A731:B731" si="753">IF(AND(ISNUMBER(SEARCH("Yes",C731)),ISNUMBER(SEARCH("Yes",E731)),ISNUMBER(SEARCH("Yes",G731)),ISNUMBER(SEARCH("Yes",I731))),"Yes","No")</f>
        <v>No</v>
      </c>
      <c r="B731" s="18" t="str">
        <f t="shared" si="753"/>
        <v>No</v>
      </c>
      <c r="C731" s="15" t="str">
        <f t="shared" si="527"/>
        <v>No</v>
      </c>
      <c r="D731" s="18" t="str">
        <f t="shared" si="528"/>
        <v>No</v>
      </c>
      <c r="E731" s="18" t="str">
        <f t="shared" si="529"/>
        <v>No</v>
      </c>
      <c r="F731" s="18" t="str">
        <f t="shared" si="530"/>
        <v>No</v>
      </c>
      <c r="G731" s="18" t="str">
        <f t="shared" si="531"/>
        <v>No</v>
      </c>
      <c r="H731" s="18" t="str">
        <f t="shared" si="532"/>
        <v>No</v>
      </c>
      <c r="I731" s="18" t="str">
        <f t="shared" si="533"/>
        <v>Yes</v>
      </c>
      <c r="J731" s="18" t="str">
        <f t="shared" si="534"/>
        <v>Yes</v>
      </c>
      <c r="K731" s="21">
        <v>729</v>
      </c>
      <c r="L731" s="5" t="s">
        <v>1620</v>
      </c>
      <c r="M731" s="5" t="s">
        <v>1621</v>
      </c>
      <c r="N731" s="5" t="s">
        <v>2266</v>
      </c>
      <c r="O731" s="5" t="s">
        <v>149</v>
      </c>
      <c r="P731" s="5" t="s">
        <v>2390</v>
      </c>
      <c r="Q731" s="32" t="s">
        <v>7887</v>
      </c>
      <c r="R731" s="21">
        <v>1</v>
      </c>
      <c r="S731" s="33"/>
      <c r="T731" s="33"/>
      <c r="U731" s="33"/>
      <c r="V731" s="33"/>
      <c r="W731" s="33"/>
      <c r="X731" s="33"/>
      <c r="Y731" s="33"/>
      <c r="Z731" s="33"/>
      <c r="AA731" s="5" t="s">
        <v>21</v>
      </c>
      <c r="AB731" s="5" t="s">
        <v>7888</v>
      </c>
      <c r="AC731" s="32" t="s">
        <v>7889</v>
      </c>
      <c r="AD731" s="21">
        <v>1</v>
      </c>
    </row>
    <row r="732" spans="1:30" x14ac:dyDescent="0.3">
      <c r="A732" s="18" t="str">
        <f t="shared" ref="A732:B732" si="754">IF(AND(ISNUMBER(SEARCH("Yes",C732)),ISNUMBER(SEARCH("Yes",E732)),ISNUMBER(SEARCH("Yes",G732)),ISNUMBER(SEARCH("Yes",I732))),"Yes","No")</f>
        <v>No</v>
      </c>
      <c r="B732" s="18" t="str">
        <f t="shared" si="754"/>
        <v>No</v>
      </c>
      <c r="C732" s="15" t="str">
        <f t="shared" si="527"/>
        <v>No</v>
      </c>
      <c r="D732" s="18" t="str">
        <f t="shared" si="528"/>
        <v>No</v>
      </c>
      <c r="E732" s="18" t="str">
        <f t="shared" si="529"/>
        <v>No</v>
      </c>
      <c r="F732" s="18" t="str">
        <f t="shared" si="530"/>
        <v>No</v>
      </c>
      <c r="G732" s="18" t="str">
        <f t="shared" si="531"/>
        <v>No</v>
      </c>
      <c r="H732" s="18" t="str">
        <f t="shared" si="532"/>
        <v>No</v>
      </c>
      <c r="I732" s="18" t="str">
        <f t="shared" si="533"/>
        <v>Yes</v>
      </c>
      <c r="J732" s="18" t="str">
        <f t="shared" si="534"/>
        <v>Yes</v>
      </c>
      <c r="K732" s="21">
        <v>730</v>
      </c>
      <c r="L732" s="5" t="s">
        <v>23</v>
      </c>
      <c r="M732" s="5" t="s">
        <v>375</v>
      </c>
      <c r="N732" s="5" t="s">
        <v>2266</v>
      </c>
      <c r="O732" s="5" t="s">
        <v>149</v>
      </c>
      <c r="P732" s="5" t="s">
        <v>2623</v>
      </c>
      <c r="Q732" s="32" t="s">
        <v>7890</v>
      </c>
      <c r="R732" s="21">
        <v>1</v>
      </c>
      <c r="S732" s="33"/>
      <c r="T732" s="33"/>
      <c r="U732" s="33"/>
      <c r="V732" s="33"/>
      <c r="W732" s="33"/>
      <c r="X732" s="33"/>
      <c r="Y732" s="33"/>
      <c r="Z732" s="33"/>
      <c r="AA732" s="5" t="s">
        <v>21</v>
      </c>
      <c r="AB732" s="5" t="s">
        <v>7891</v>
      </c>
      <c r="AC732" s="32" t="s">
        <v>7892</v>
      </c>
      <c r="AD732" s="21">
        <v>1</v>
      </c>
    </row>
    <row r="733" spans="1:30" x14ac:dyDescent="0.3">
      <c r="A733" s="18" t="str">
        <f t="shared" ref="A733:B733" si="755">IF(AND(ISNUMBER(SEARCH("Yes",C733)),ISNUMBER(SEARCH("Yes",E733)),ISNUMBER(SEARCH("Yes",G733)),ISNUMBER(SEARCH("Yes",I733))),"Yes","No")</f>
        <v>Yes</v>
      </c>
      <c r="B733" s="18" t="str">
        <f t="shared" si="755"/>
        <v>Yes</v>
      </c>
      <c r="C733" s="15" t="str">
        <f t="shared" si="527"/>
        <v>Yes</v>
      </c>
      <c r="D733" s="18" t="str">
        <f t="shared" si="528"/>
        <v>Yes</v>
      </c>
      <c r="E733" s="18" t="str">
        <f t="shared" si="529"/>
        <v>Yes</v>
      </c>
      <c r="F733" s="18" t="str">
        <f t="shared" si="530"/>
        <v>Yes</v>
      </c>
      <c r="G733" s="18" t="str">
        <f t="shared" si="531"/>
        <v>Yes</v>
      </c>
      <c r="H733" s="18" t="str">
        <f t="shared" si="532"/>
        <v>Yes</v>
      </c>
      <c r="I733" s="18" t="str">
        <f t="shared" si="533"/>
        <v>Yes</v>
      </c>
      <c r="J733" s="18" t="str">
        <f t="shared" si="534"/>
        <v>Yes</v>
      </c>
      <c r="K733" s="21">
        <v>731</v>
      </c>
      <c r="L733" s="5" t="s">
        <v>115</v>
      </c>
      <c r="M733" s="5" t="s">
        <v>116</v>
      </c>
      <c r="N733" s="5" t="s">
        <v>2266</v>
      </c>
      <c r="O733" s="5" t="s">
        <v>21</v>
      </c>
      <c r="P733" s="5" t="s">
        <v>7893</v>
      </c>
      <c r="Q733" s="32" t="s">
        <v>7894</v>
      </c>
      <c r="R733" s="21">
        <v>1</v>
      </c>
      <c r="S733" s="5" t="s">
        <v>21</v>
      </c>
      <c r="T733" s="5" t="s">
        <v>4913</v>
      </c>
      <c r="U733" s="32" t="s">
        <v>4914</v>
      </c>
      <c r="V733" s="21">
        <v>1</v>
      </c>
      <c r="W733" s="5" t="s">
        <v>2269</v>
      </c>
      <c r="X733" s="5" t="s">
        <v>4915</v>
      </c>
      <c r="Y733" s="32" t="s">
        <v>7895</v>
      </c>
      <c r="Z733" s="21">
        <v>1</v>
      </c>
      <c r="AA733" s="5" t="s">
        <v>21</v>
      </c>
      <c r="AB733" s="5" t="s">
        <v>7896</v>
      </c>
      <c r="AC733" s="32" t="s">
        <v>3001</v>
      </c>
      <c r="AD733" s="21">
        <v>1</v>
      </c>
    </row>
    <row r="734" spans="1:30" x14ac:dyDescent="0.3">
      <c r="A734" s="18" t="str">
        <f t="shared" ref="A734:B734" si="756">IF(AND(ISNUMBER(SEARCH("Yes",C734)),ISNUMBER(SEARCH("Yes",E734)),ISNUMBER(SEARCH("Yes",G734)),ISNUMBER(SEARCH("Yes",I734))),"Yes","No")</f>
        <v>No</v>
      </c>
      <c r="B734" s="18" t="str">
        <f t="shared" si="756"/>
        <v>No</v>
      </c>
      <c r="C734" s="15" t="str">
        <f t="shared" si="527"/>
        <v>No</v>
      </c>
      <c r="D734" s="18" t="str">
        <f t="shared" si="528"/>
        <v>No</v>
      </c>
      <c r="E734" s="18" t="str">
        <f t="shared" si="529"/>
        <v>No</v>
      </c>
      <c r="F734" s="18" t="str">
        <f t="shared" si="530"/>
        <v>No</v>
      </c>
      <c r="G734" s="18" t="str">
        <f t="shared" si="531"/>
        <v>No</v>
      </c>
      <c r="H734" s="18" t="str">
        <f t="shared" si="532"/>
        <v>No</v>
      </c>
      <c r="I734" s="18" t="str">
        <f t="shared" si="533"/>
        <v>Yes</v>
      </c>
      <c r="J734" s="18" t="str">
        <f t="shared" si="534"/>
        <v>Yes</v>
      </c>
      <c r="K734" s="21">
        <v>732</v>
      </c>
      <c r="L734" s="5" t="s">
        <v>1622</v>
      </c>
      <c r="M734" s="5" t="s">
        <v>1623</v>
      </c>
      <c r="N734" s="5" t="s">
        <v>2266</v>
      </c>
      <c r="O734" s="5" t="s">
        <v>149</v>
      </c>
      <c r="P734" s="5" t="s">
        <v>7897</v>
      </c>
      <c r="Q734" s="32" t="s">
        <v>7898</v>
      </c>
      <c r="R734" s="21">
        <v>1</v>
      </c>
      <c r="S734" s="33"/>
      <c r="T734" s="33"/>
      <c r="U734" s="33"/>
      <c r="V734" s="33"/>
      <c r="W734" s="33"/>
      <c r="X734" s="33"/>
      <c r="Y734" s="33"/>
      <c r="Z734" s="33"/>
      <c r="AA734" s="5" t="s">
        <v>2269</v>
      </c>
      <c r="AB734" s="5" t="s">
        <v>7899</v>
      </c>
      <c r="AC734" s="32" t="s">
        <v>7900</v>
      </c>
      <c r="AD734" s="21">
        <v>1</v>
      </c>
    </row>
    <row r="735" spans="1:30" x14ac:dyDescent="0.3">
      <c r="A735" s="18" t="str">
        <f t="shared" ref="A735:B735" si="757">IF(AND(ISNUMBER(SEARCH("Yes",C735)),ISNUMBER(SEARCH("Yes",E735)),ISNUMBER(SEARCH("Yes",G735)),ISNUMBER(SEARCH("Yes",I735))),"Yes","No")</f>
        <v>No</v>
      </c>
      <c r="B735" s="18" t="str">
        <f t="shared" si="757"/>
        <v>No</v>
      </c>
      <c r="C735" s="15" t="str">
        <f t="shared" si="527"/>
        <v>No</v>
      </c>
      <c r="D735" s="18" t="str">
        <f t="shared" si="528"/>
        <v>No</v>
      </c>
      <c r="E735" s="18" t="str">
        <f t="shared" si="529"/>
        <v>No</v>
      </c>
      <c r="F735" s="18" t="str">
        <f t="shared" si="530"/>
        <v>No</v>
      </c>
      <c r="G735" s="18" t="str">
        <f t="shared" si="531"/>
        <v>No</v>
      </c>
      <c r="H735" s="18" t="str">
        <f t="shared" si="532"/>
        <v>No</v>
      </c>
      <c r="I735" s="18" t="str">
        <f t="shared" si="533"/>
        <v>Yes</v>
      </c>
      <c r="J735" s="18" t="str">
        <f t="shared" si="534"/>
        <v>Yes</v>
      </c>
      <c r="K735" s="21">
        <v>733</v>
      </c>
      <c r="L735" s="5" t="s">
        <v>1624</v>
      </c>
      <c r="M735" s="5" t="s">
        <v>1625</v>
      </c>
      <c r="N735" s="5" t="s">
        <v>2266</v>
      </c>
      <c r="O735" s="5" t="s">
        <v>149</v>
      </c>
      <c r="P735" s="5" t="s">
        <v>2626</v>
      </c>
      <c r="Q735" s="32" t="s">
        <v>7901</v>
      </c>
      <c r="R735" s="21">
        <v>1</v>
      </c>
      <c r="S735" s="33"/>
      <c r="T735" s="33"/>
      <c r="U735" s="33"/>
      <c r="V735" s="33"/>
      <c r="W735" s="33"/>
      <c r="X735" s="33"/>
      <c r="Y735" s="33"/>
      <c r="Z735" s="33"/>
      <c r="AA735" s="5" t="s">
        <v>2269</v>
      </c>
      <c r="AB735" s="5" t="s">
        <v>7902</v>
      </c>
      <c r="AC735" s="32" t="s">
        <v>7903</v>
      </c>
      <c r="AD735" s="21">
        <v>1</v>
      </c>
    </row>
    <row r="736" spans="1:30" x14ac:dyDescent="0.3">
      <c r="A736" s="18" t="str">
        <f t="shared" ref="A736:B736" si="758">IF(AND(ISNUMBER(SEARCH("Yes",C736)),ISNUMBER(SEARCH("Yes",E736)),ISNUMBER(SEARCH("Yes",G736)),ISNUMBER(SEARCH("Yes",I736))),"Yes","No")</f>
        <v>No</v>
      </c>
      <c r="B736" s="18" t="str">
        <f t="shared" si="758"/>
        <v>No</v>
      </c>
      <c r="C736" s="15" t="str">
        <f t="shared" si="527"/>
        <v>No</v>
      </c>
      <c r="D736" s="18" t="str">
        <f t="shared" si="528"/>
        <v>No</v>
      </c>
      <c r="E736" s="18" t="str">
        <f t="shared" si="529"/>
        <v>No</v>
      </c>
      <c r="F736" s="18" t="str">
        <f t="shared" si="530"/>
        <v>No</v>
      </c>
      <c r="G736" s="18" t="str">
        <f t="shared" si="531"/>
        <v>No</v>
      </c>
      <c r="H736" s="18" t="str">
        <f t="shared" si="532"/>
        <v>No</v>
      </c>
      <c r="I736" s="18" t="str">
        <f t="shared" si="533"/>
        <v>Yes</v>
      </c>
      <c r="J736" s="18" t="str">
        <f t="shared" si="534"/>
        <v>Yes</v>
      </c>
      <c r="K736" s="21">
        <v>734</v>
      </c>
      <c r="L736" s="5" t="s">
        <v>1626</v>
      </c>
      <c r="M736" s="5" t="s">
        <v>1627</v>
      </c>
      <c r="N736" s="5" t="s">
        <v>2266</v>
      </c>
      <c r="O736" s="5" t="s">
        <v>149</v>
      </c>
      <c r="P736" s="5" t="s">
        <v>2292</v>
      </c>
      <c r="Q736" s="32" t="s">
        <v>7904</v>
      </c>
      <c r="R736" s="21">
        <v>1</v>
      </c>
      <c r="S736" s="33"/>
      <c r="T736" s="33"/>
      <c r="U736" s="33"/>
      <c r="V736" s="33"/>
      <c r="W736" s="33"/>
      <c r="X736" s="33"/>
      <c r="Y736" s="33"/>
      <c r="Z736" s="33"/>
      <c r="AA736" s="5" t="s">
        <v>2269</v>
      </c>
      <c r="AB736" s="5" t="s">
        <v>7905</v>
      </c>
      <c r="AC736" s="32" t="s">
        <v>7906</v>
      </c>
      <c r="AD736" s="21">
        <v>1</v>
      </c>
    </row>
    <row r="737" spans="1:30" x14ac:dyDescent="0.3">
      <c r="A737" s="18" t="str">
        <f t="shared" ref="A737:B737" si="759">IF(AND(ISNUMBER(SEARCH("Yes",C737)),ISNUMBER(SEARCH("Yes",E737)),ISNUMBER(SEARCH("Yes",G737)),ISNUMBER(SEARCH("Yes",I737))),"Yes","No")</f>
        <v>Yes</v>
      </c>
      <c r="B737" s="18" t="str">
        <f t="shared" si="759"/>
        <v>Yes</v>
      </c>
      <c r="C737" s="15" t="str">
        <f t="shared" si="527"/>
        <v>Yes</v>
      </c>
      <c r="D737" s="18" t="str">
        <f t="shared" si="528"/>
        <v>Yes</v>
      </c>
      <c r="E737" s="18" t="str">
        <f t="shared" si="529"/>
        <v>Yes</v>
      </c>
      <c r="F737" s="18" t="str">
        <f t="shared" si="530"/>
        <v>Yes</v>
      </c>
      <c r="G737" s="18" t="str">
        <f t="shared" si="531"/>
        <v>Yes</v>
      </c>
      <c r="H737" s="18" t="str">
        <f t="shared" si="532"/>
        <v>Yes</v>
      </c>
      <c r="I737" s="18" t="str">
        <f t="shared" si="533"/>
        <v>Yes</v>
      </c>
      <c r="J737" s="18" t="str">
        <f t="shared" si="534"/>
        <v>Yes</v>
      </c>
      <c r="K737" s="21">
        <v>735</v>
      </c>
      <c r="L737" s="5" t="s">
        <v>189</v>
      </c>
      <c r="M737" s="5" t="s">
        <v>190</v>
      </c>
      <c r="N737" s="5" t="s">
        <v>2266</v>
      </c>
      <c r="O737" s="5" t="s">
        <v>21</v>
      </c>
      <c r="P737" s="5" t="s">
        <v>7907</v>
      </c>
      <c r="Q737" s="32" t="s">
        <v>7908</v>
      </c>
      <c r="R737" s="21">
        <v>1</v>
      </c>
      <c r="S737" s="5" t="s">
        <v>2269</v>
      </c>
      <c r="T737" s="5" t="s">
        <v>7909</v>
      </c>
      <c r="U737" s="32" t="s">
        <v>7910</v>
      </c>
      <c r="V737" s="21">
        <v>1</v>
      </c>
      <c r="W737" s="5" t="s">
        <v>2269</v>
      </c>
      <c r="X737" s="5" t="s">
        <v>7911</v>
      </c>
      <c r="Y737" s="32" t="s">
        <v>7912</v>
      </c>
      <c r="Z737" s="21">
        <v>1</v>
      </c>
      <c r="AA737" s="5" t="s">
        <v>21</v>
      </c>
      <c r="AB737" s="5" t="s">
        <v>3091</v>
      </c>
      <c r="AC737" s="32" t="s">
        <v>3092</v>
      </c>
      <c r="AD737" s="21">
        <v>1</v>
      </c>
    </row>
    <row r="738" spans="1:30" x14ac:dyDescent="0.3">
      <c r="A738" s="18" t="str">
        <f t="shared" ref="A738:B738" si="760">IF(AND(ISNUMBER(SEARCH("Yes",C738)),ISNUMBER(SEARCH("Yes",E738)),ISNUMBER(SEARCH("Yes",G738)),ISNUMBER(SEARCH("Yes",I738))),"Yes","No")</f>
        <v>No</v>
      </c>
      <c r="B738" s="18" t="str">
        <f t="shared" si="760"/>
        <v>No</v>
      </c>
      <c r="C738" s="15" t="str">
        <f t="shared" si="527"/>
        <v>No</v>
      </c>
      <c r="D738" s="18" t="str">
        <f t="shared" si="528"/>
        <v>No</v>
      </c>
      <c r="E738" s="18" t="str">
        <f t="shared" si="529"/>
        <v>No</v>
      </c>
      <c r="F738" s="18" t="str">
        <f t="shared" si="530"/>
        <v>No</v>
      </c>
      <c r="G738" s="18" t="str">
        <f t="shared" si="531"/>
        <v>No</v>
      </c>
      <c r="H738" s="18" t="str">
        <f t="shared" si="532"/>
        <v>No</v>
      </c>
      <c r="I738" s="18" t="str">
        <f t="shared" si="533"/>
        <v>Yes</v>
      </c>
      <c r="J738" s="18" t="str">
        <f t="shared" si="534"/>
        <v>Yes</v>
      </c>
      <c r="K738" s="21">
        <v>736</v>
      </c>
      <c r="L738" s="5" t="s">
        <v>1628</v>
      </c>
      <c r="M738" s="5" t="s">
        <v>1629</v>
      </c>
      <c r="N738" s="5" t="s">
        <v>2266</v>
      </c>
      <c r="O738" s="5" t="s">
        <v>149</v>
      </c>
      <c r="P738" s="5" t="s">
        <v>2272</v>
      </c>
      <c r="Q738" s="32" t="s">
        <v>7913</v>
      </c>
      <c r="R738" s="21">
        <v>1</v>
      </c>
      <c r="S738" s="33"/>
      <c r="T738" s="33"/>
      <c r="U738" s="33"/>
      <c r="V738" s="33"/>
      <c r="W738" s="33"/>
      <c r="X738" s="33"/>
      <c r="Y738" s="33"/>
      <c r="Z738" s="33"/>
      <c r="AA738" s="5" t="s">
        <v>2269</v>
      </c>
      <c r="AB738" s="5" t="s">
        <v>7914</v>
      </c>
      <c r="AC738" s="32" t="s">
        <v>7915</v>
      </c>
      <c r="AD738" s="21">
        <v>1</v>
      </c>
    </row>
    <row r="739" spans="1:30" x14ac:dyDescent="0.3">
      <c r="A739" s="18" t="str">
        <f t="shared" ref="A739:B739" si="761">IF(AND(ISNUMBER(SEARCH("Yes",C739)),ISNUMBER(SEARCH("Yes",E739)),ISNUMBER(SEARCH("Yes",G739)),ISNUMBER(SEARCH("Yes",I739))),"Yes","No")</f>
        <v>No</v>
      </c>
      <c r="B739" s="18" t="str">
        <f t="shared" si="761"/>
        <v>No</v>
      </c>
      <c r="C739" s="15" t="str">
        <f t="shared" si="527"/>
        <v>No</v>
      </c>
      <c r="D739" s="18" t="str">
        <f t="shared" si="528"/>
        <v>No</v>
      </c>
      <c r="E739" s="18" t="str">
        <f t="shared" si="529"/>
        <v>No</v>
      </c>
      <c r="F739" s="18" t="str">
        <f t="shared" si="530"/>
        <v>No</v>
      </c>
      <c r="G739" s="18" t="str">
        <f t="shared" si="531"/>
        <v>No</v>
      </c>
      <c r="H739" s="18" t="str">
        <f t="shared" si="532"/>
        <v>No</v>
      </c>
      <c r="I739" s="18" t="str">
        <f t="shared" si="533"/>
        <v>Yes</v>
      </c>
      <c r="J739" s="18" t="str">
        <f t="shared" si="534"/>
        <v>Yes</v>
      </c>
      <c r="K739" s="21">
        <v>737</v>
      </c>
      <c r="L739" s="5" t="s">
        <v>226</v>
      </c>
      <c r="M739" s="5" t="s">
        <v>391</v>
      </c>
      <c r="N739" s="5" t="s">
        <v>2266</v>
      </c>
      <c r="O739" s="5" t="s">
        <v>149</v>
      </c>
      <c r="P739" s="5" t="s">
        <v>2623</v>
      </c>
      <c r="Q739" s="32" t="s">
        <v>2609</v>
      </c>
      <c r="R739" s="21">
        <v>1</v>
      </c>
      <c r="S739" s="33"/>
      <c r="T739" s="33"/>
      <c r="U739" s="33"/>
      <c r="V739" s="33"/>
      <c r="W739" s="33"/>
      <c r="X739" s="33"/>
      <c r="Y739" s="33"/>
      <c r="Z739" s="33"/>
      <c r="AA739" s="5" t="s">
        <v>2269</v>
      </c>
      <c r="AB739" s="5" t="s">
        <v>7916</v>
      </c>
      <c r="AC739" s="32" t="s">
        <v>7917</v>
      </c>
      <c r="AD739" s="21">
        <v>1</v>
      </c>
    </row>
    <row r="740" spans="1:30" x14ac:dyDescent="0.3">
      <c r="A740" s="18" t="str">
        <f t="shared" ref="A740:B740" si="762">IF(AND(ISNUMBER(SEARCH("Yes",C740)),ISNUMBER(SEARCH("Yes",E740)),ISNUMBER(SEARCH("Yes",G740)),ISNUMBER(SEARCH("Yes",I740))),"Yes","No")</f>
        <v>No</v>
      </c>
      <c r="B740" s="18" t="str">
        <f t="shared" si="762"/>
        <v>No</v>
      </c>
      <c r="C740" s="15" t="str">
        <f t="shared" si="527"/>
        <v>No</v>
      </c>
      <c r="D740" s="18" t="str">
        <f t="shared" si="528"/>
        <v>No</v>
      </c>
      <c r="E740" s="18" t="str">
        <f t="shared" si="529"/>
        <v>No</v>
      </c>
      <c r="F740" s="18" t="str">
        <f t="shared" si="530"/>
        <v>No</v>
      </c>
      <c r="G740" s="18" t="str">
        <f t="shared" si="531"/>
        <v>No</v>
      </c>
      <c r="H740" s="18" t="str">
        <f t="shared" si="532"/>
        <v>No</v>
      </c>
      <c r="I740" s="18" t="str">
        <f t="shared" si="533"/>
        <v>Yes</v>
      </c>
      <c r="J740" s="18" t="str">
        <f t="shared" si="534"/>
        <v>Yes</v>
      </c>
      <c r="K740" s="21">
        <v>738</v>
      </c>
      <c r="L740" s="5" t="s">
        <v>1630</v>
      </c>
      <c r="M740" s="5" t="s">
        <v>1631</v>
      </c>
      <c r="N740" s="5" t="s">
        <v>2266</v>
      </c>
      <c r="O740" s="5" t="s">
        <v>149</v>
      </c>
      <c r="P740" s="5" t="s">
        <v>4939</v>
      </c>
      <c r="Q740" s="32" t="s">
        <v>4940</v>
      </c>
      <c r="R740" s="21">
        <v>1</v>
      </c>
      <c r="S740" s="33"/>
      <c r="T740" s="33"/>
      <c r="U740" s="33"/>
      <c r="V740" s="33"/>
      <c r="W740" s="33"/>
      <c r="X740" s="33"/>
      <c r="Y740" s="33"/>
      <c r="Z740" s="33"/>
      <c r="AA740" s="5" t="s">
        <v>2269</v>
      </c>
      <c r="AB740" s="5" t="s">
        <v>2956</v>
      </c>
      <c r="AC740" s="32" t="s">
        <v>4941</v>
      </c>
      <c r="AD740" s="21">
        <v>1</v>
      </c>
    </row>
    <row r="741" spans="1:30" x14ac:dyDescent="0.3">
      <c r="A741" s="18" t="str">
        <f t="shared" ref="A741:B741" si="763">IF(AND(ISNUMBER(SEARCH("Yes",C741)),ISNUMBER(SEARCH("Yes",E741)),ISNUMBER(SEARCH("Yes",G741)),ISNUMBER(SEARCH("Yes",I741))),"Yes","No")</f>
        <v>No</v>
      </c>
      <c r="B741" s="18" t="str">
        <f t="shared" si="763"/>
        <v>No</v>
      </c>
      <c r="C741" s="15" t="str">
        <f t="shared" si="527"/>
        <v>No</v>
      </c>
      <c r="D741" s="18" t="str">
        <f t="shared" si="528"/>
        <v>No</v>
      </c>
      <c r="E741" s="18" t="str">
        <f t="shared" si="529"/>
        <v>No</v>
      </c>
      <c r="F741" s="18" t="str">
        <f t="shared" si="530"/>
        <v>No</v>
      </c>
      <c r="G741" s="18" t="str">
        <f t="shared" si="531"/>
        <v>No</v>
      </c>
      <c r="H741" s="18" t="str">
        <f t="shared" si="532"/>
        <v>No</v>
      </c>
      <c r="I741" s="18" t="str">
        <f t="shared" si="533"/>
        <v>Yes</v>
      </c>
      <c r="J741" s="18" t="str">
        <f t="shared" si="534"/>
        <v>Yes</v>
      </c>
      <c r="K741" s="21">
        <v>739</v>
      </c>
      <c r="L741" s="5" t="s">
        <v>1632</v>
      </c>
      <c r="M741" s="5" t="s">
        <v>1633</v>
      </c>
      <c r="N741" s="5" t="s">
        <v>2266</v>
      </c>
      <c r="O741" s="5" t="s">
        <v>149</v>
      </c>
      <c r="P741" s="5" t="s">
        <v>2371</v>
      </c>
      <c r="Q741" s="32" t="s">
        <v>7918</v>
      </c>
      <c r="R741" s="21">
        <v>1</v>
      </c>
      <c r="S741" s="33"/>
      <c r="T741" s="33"/>
      <c r="U741" s="33"/>
      <c r="V741" s="33"/>
      <c r="W741" s="33"/>
      <c r="X741" s="33"/>
      <c r="Y741" s="33"/>
      <c r="Z741" s="33"/>
      <c r="AA741" s="5" t="s">
        <v>2269</v>
      </c>
      <c r="AB741" s="5" t="s">
        <v>4525</v>
      </c>
      <c r="AC741" s="32" t="s">
        <v>7919</v>
      </c>
      <c r="AD741" s="21">
        <v>1</v>
      </c>
    </row>
    <row r="742" spans="1:30" x14ac:dyDescent="0.3">
      <c r="A742" s="18" t="str">
        <f t="shared" ref="A742:B742" si="764">IF(AND(ISNUMBER(SEARCH("Yes",C742)),ISNUMBER(SEARCH("Yes",E742)),ISNUMBER(SEARCH("Yes",G742)),ISNUMBER(SEARCH("Yes",I742))),"Yes","No")</f>
        <v>No</v>
      </c>
      <c r="B742" s="18" t="str">
        <f t="shared" si="764"/>
        <v>No</v>
      </c>
      <c r="C742" s="15" t="str">
        <f t="shared" si="527"/>
        <v>No</v>
      </c>
      <c r="D742" s="18" t="str">
        <f t="shared" si="528"/>
        <v>No</v>
      </c>
      <c r="E742" s="18" t="str">
        <f t="shared" si="529"/>
        <v>No</v>
      </c>
      <c r="F742" s="18" t="str">
        <f t="shared" si="530"/>
        <v>No</v>
      </c>
      <c r="G742" s="18" t="str">
        <f t="shared" si="531"/>
        <v>No</v>
      </c>
      <c r="H742" s="18" t="str">
        <f t="shared" si="532"/>
        <v>No</v>
      </c>
      <c r="I742" s="18" t="str">
        <f t="shared" si="533"/>
        <v>Yes</v>
      </c>
      <c r="J742" s="18" t="str">
        <f t="shared" si="534"/>
        <v>Yes</v>
      </c>
      <c r="K742" s="21">
        <v>740</v>
      </c>
      <c r="L742" s="5" t="s">
        <v>1634</v>
      </c>
      <c r="M742" s="5" t="s">
        <v>1635</v>
      </c>
      <c r="N742" s="5" t="s">
        <v>2266</v>
      </c>
      <c r="O742" s="5" t="s">
        <v>149</v>
      </c>
      <c r="P742" s="5" t="s">
        <v>2390</v>
      </c>
      <c r="Q742" s="32" t="s">
        <v>7920</v>
      </c>
      <c r="R742" s="21">
        <v>1</v>
      </c>
      <c r="S742" s="33"/>
      <c r="T742" s="33"/>
      <c r="U742" s="33"/>
      <c r="V742" s="33"/>
      <c r="W742" s="33"/>
      <c r="X742" s="33"/>
      <c r="Y742" s="33"/>
      <c r="Z742" s="33"/>
      <c r="AA742" s="5" t="s">
        <v>21</v>
      </c>
      <c r="AB742" s="5" t="s">
        <v>7921</v>
      </c>
      <c r="AC742" s="32" t="s">
        <v>7922</v>
      </c>
      <c r="AD742" s="21">
        <v>1</v>
      </c>
    </row>
    <row r="743" spans="1:30" x14ac:dyDescent="0.3">
      <c r="A743" s="18" t="str">
        <f t="shared" ref="A743:B743" si="765">IF(AND(ISNUMBER(SEARCH("Yes",C743)),ISNUMBER(SEARCH("Yes",E743)),ISNUMBER(SEARCH("Yes",G743)),ISNUMBER(SEARCH("Yes",I743))),"Yes","No")</f>
        <v>No</v>
      </c>
      <c r="B743" s="18" t="str">
        <f t="shared" si="765"/>
        <v>No</v>
      </c>
      <c r="C743" s="15" t="str">
        <f t="shared" si="527"/>
        <v>No</v>
      </c>
      <c r="D743" s="18" t="str">
        <f t="shared" si="528"/>
        <v>No</v>
      </c>
      <c r="E743" s="18" t="str">
        <f t="shared" si="529"/>
        <v>No</v>
      </c>
      <c r="F743" s="18" t="str">
        <f t="shared" si="530"/>
        <v>No</v>
      </c>
      <c r="G743" s="18" t="str">
        <f t="shared" si="531"/>
        <v>No</v>
      </c>
      <c r="H743" s="18" t="str">
        <f t="shared" si="532"/>
        <v>No</v>
      </c>
      <c r="I743" s="18" t="str">
        <f t="shared" si="533"/>
        <v>Yes</v>
      </c>
      <c r="J743" s="18" t="str">
        <f t="shared" si="534"/>
        <v>Yes</v>
      </c>
      <c r="K743" s="21">
        <v>741</v>
      </c>
      <c r="L743" s="5" t="s">
        <v>1636</v>
      </c>
      <c r="M743" s="5" t="s">
        <v>1637</v>
      </c>
      <c r="N743" s="5" t="s">
        <v>2266</v>
      </c>
      <c r="O743" s="5" t="s">
        <v>149</v>
      </c>
      <c r="P743" s="5" t="s">
        <v>2946</v>
      </c>
      <c r="Q743" s="32" t="s">
        <v>7923</v>
      </c>
      <c r="R743" s="21">
        <v>1</v>
      </c>
      <c r="S743" s="33"/>
      <c r="T743" s="33"/>
      <c r="U743" s="33"/>
      <c r="V743" s="33"/>
      <c r="W743" s="33"/>
      <c r="X743" s="33"/>
      <c r="Y743" s="33"/>
      <c r="Z743" s="33"/>
      <c r="AA743" s="5" t="s">
        <v>21</v>
      </c>
      <c r="AB743" s="5" t="s">
        <v>7924</v>
      </c>
      <c r="AC743" s="32" t="s">
        <v>7925</v>
      </c>
      <c r="AD743" s="21">
        <v>1</v>
      </c>
    </row>
    <row r="744" spans="1:30" x14ac:dyDescent="0.3">
      <c r="A744" s="18" t="str">
        <f t="shared" ref="A744:B744" si="766">IF(AND(ISNUMBER(SEARCH("Yes",C744)),ISNUMBER(SEARCH("Yes",E744)),ISNUMBER(SEARCH("Yes",G744)),ISNUMBER(SEARCH("Yes",I744))),"Yes","No")</f>
        <v>No</v>
      </c>
      <c r="B744" s="18" t="str">
        <f t="shared" si="766"/>
        <v>No</v>
      </c>
      <c r="C744" s="15" t="str">
        <f t="shared" si="527"/>
        <v>No</v>
      </c>
      <c r="D744" s="18" t="str">
        <f t="shared" si="528"/>
        <v>No</v>
      </c>
      <c r="E744" s="18" t="str">
        <f t="shared" si="529"/>
        <v>No</v>
      </c>
      <c r="F744" s="18" t="str">
        <f t="shared" si="530"/>
        <v>No</v>
      </c>
      <c r="G744" s="18" t="str">
        <f t="shared" si="531"/>
        <v>No</v>
      </c>
      <c r="H744" s="18" t="str">
        <f t="shared" si="532"/>
        <v>No</v>
      </c>
      <c r="I744" s="18" t="str">
        <f t="shared" si="533"/>
        <v>Yes</v>
      </c>
      <c r="J744" s="18" t="str">
        <f t="shared" si="534"/>
        <v>Yes</v>
      </c>
      <c r="K744" s="21">
        <v>742</v>
      </c>
      <c r="L744" s="5" t="s">
        <v>1638</v>
      </c>
      <c r="M744" s="5" t="s">
        <v>1639</v>
      </c>
      <c r="N744" s="5" t="s">
        <v>2266</v>
      </c>
      <c r="O744" s="5" t="s">
        <v>149</v>
      </c>
      <c r="P744" s="5" t="s">
        <v>2390</v>
      </c>
      <c r="Q744" s="32" t="s">
        <v>7926</v>
      </c>
      <c r="R744" s="21">
        <v>1</v>
      </c>
      <c r="S744" s="33"/>
      <c r="T744" s="33"/>
      <c r="U744" s="33"/>
      <c r="V744" s="33"/>
      <c r="W744" s="33"/>
      <c r="X744" s="33"/>
      <c r="Y744" s="33"/>
      <c r="Z744" s="33"/>
      <c r="AA744" s="5" t="s">
        <v>21</v>
      </c>
      <c r="AB744" s="5" t="s">
        <v>2841</v>
      </c>
      <c r="AC744" s="32" t="s">
        <v>2842</v>
      </c>
      <c r="AD744" s="21">
        <v>1</v>
      </c>
    </row>
    <row r="745" spans="1:30" x14ac:dyDescent="0.3">
      <c r="A745" s="18" t="str">
        <f t="shared" ref="A745:B745" si="767">IF(AND(ISNUMBER(SEARCH("Yes",C745)),ISNUMBER(SEARCH("Yes",E745)),ISNUMBER(SEARCH("Yes",G745)),ISNUMBER(SEARCH("Yes",I745))),"Yes","No")</f>
        <v>Yes</v>
      </c>
      <c r="B745" s="18" t="str">
        <f t="shared" si="767"/>
        <v>Yes</v>
      </c>
      <c r="C745" s="15" t="str">
        <f t="shared" si="527"/>
        <v>Yes</v>
      </c>
      <c r="D745" s="18" t="str">
        <f t="shared" si="528"/>
        <v>Yes</v>
      </c>
      <c r="E745" s="18" t="str">
        <f t="shared" si="529"/>
        <v>Yes</v>
      </c>
      <c r="F745" s="18" t="str">
        <f t="shared" si="530"/>
        <v>Yes</v>
      </c>
      <c r="G745" s="18" t="str">
        <f t="shared" si="531"/>
        <v>Yes</v>
      </c>
      <c r="H745" s="18" t="str">
        <f t="shared" si="532"/>
        <v>Yes</v>
      </c>
      <c r="I745" s="18" t="str">
        <f t="shared" si="533"/>
        <v>Yes</v>
      </c>
      <c r="J745" s="18" t="str">
        <f t="shared" si="534"/>
        <v>Yes</v>
      </c>
      <c r="K745" s="21">
        <v>743</v>
      </c>
      <c r="L745" s="5" t="s">
        <v>104</v>
      </c>
      <c r="M745" s="5" t="s">
        <v>118</v>
      </c>
      <c r="N745" s="5" t="s">
        <v>2266</v>
      </c>
      <c r="O745" s="5" t="s">
        <v>21</v>
      </c>
      <c r="P745" s="5" t="s">
        <v>7927</v>
      </c>
      <c r="Q745" s="32" t="s">
        <v>7928</v>
      </c>
      <c r="R745" s="21">
        <v>1</v>
      </c>
      <c r="S745" s="5" t="s">
        <v>2269</v>
      </c>
      <c r="T745" s="5" t="s">
        <v>7929</v>
      </c>
      <c r="U745" s="32" t="s">
        <v>7930</v>
      </c>
      <c r="V745" s="21">
        <v>1</v>
      </c>
      <c r="W745" s="5" t="s">
        <v>2269</v>
      </c>
      <c r="X745" s="5" t="s">
        <v>7931</v>
      </c>
      <c r="Y745" s="32" t="s">
        <v>7932</v>
      </c>
      <c r="Z745" s="21">
        <v>1</v>
      </c>
      <c r="AA745" s="5" t="s">
        <v>2269</v>
      </c>
      <c r="AB745" s="5" t="s">
        <v>2381</v>
      </c>
      <c r="AC745" s="32" t="s">
        <v>3200</v>
      </c>
      <c r="AD745" s="21">
        <v>1</v>
      </c>
    </row>
    <row r="746" spans="1:30" x14ac:dyDescent="0.3">
      <c r="A746" s="18" t="str">
        <f t="shared" ref="A746:B746" si="768">IF(AND(ISNUMBER(SEARCH("Yes",C746)),ISNUMBER(SEARCH("Yes",E746)),ISNUMBER(SEARCH("Yes",G746)),ISNUMBER(SEARCH("Yes",I746))),"Yes","No")</f>
        <v>No</v>
      </c>
      <c r="B746" s="18" t="str">
        <f t="shared" si="768"/>
        <v>No</v>
      </c>
      <c r="C746" s="15" t="str">
        <f t="shared" si="527"/>
        <v>No</v>
      </c>
      <c r="D746" s="18" t="str">
        <f t="shared" si="528"/>
        <v>No</v>
      </c>
      <c r="E746" s="18" t="str">
        <f t="shared" si="529"/>
        <v>No</v>
      </c>
      <c r="F746" s="18" t="str">
        <f t="shared" si="530"/>
        <v>No</v>
      </c>
      <c r="G746" s="18" t="str">
        <f t="shared" si="531"/>
        <v>No</v>
      </c>
      <c r="H746" s="18" t="str">
        <f t="shared" si="532"/>
        <v>No</v>
      </c>
      <c r="I746" s="18" t="str">
        <f t="shared" si="533"/>
        <v>Yes</v>
      </c>
      <c r="J746" s="18" t="str">
        <f t="shared" si="534"/>
        <v>No</v>
      </c>
      <c r="K746" s="21">
        <v>744</v>
      </c>
      <c r="L746" s="5" t="s">
        <v>1640</v>
      </c>
      <c r="M746" s="5" t="s">
        <v>1641</v>
      </c>
      <c r="N746" s="5" t="s">
        <v>2266</v>
      </c>
      <c r="O746" s="5" t="s">
        <v>149</v>
      </c>
      <c r="P746" s="5" t="s">
        <v>2394</v>
      </c>
      <c r="Q746" s="32" t="s">
        <v>7933</v>
      </c>
      <c r="R746" s="21">
        <v>1</v>
      </c>
      <c r="S746" s="33"/>
      <c r="T746" s="33"/>
      <c r="U746" s="33"/>
      <c r="V746" s="33"/>
      <c r="W746" s="33"/>
      <c r="X746" s="33"/>
      <c r="Y746" s="33"/>
      <c r="Z746" s="33"/>
      <c r="AA746" s="5" t="s">
        <v>149</v>
      </c>
      <c r="AB746" s="5" t="s">
        <v>7934</v>
      </c>
      <c r="AC746" s="32" t="s">
        <v>7935</v>
      </c>
      <c r="AD746" s="21">
        <v>1</v>
      </c>
    </row>
    <row r="747" spans="1:30" x14ac:dyDescent="0.3">
      <c r="A747" s="18" t="str">
        <f t="shared" ref="A747:B747" si="769">IF(AND(ISNUMBER(SEARCH("Yes",C747)),ISNUMBER(SEARCH("Yes",E747)),ISNUMBER(SEARCH("Yes",G747)),ISNUMBER(SEARCH("Yes",I747))),"Yes","No")</f>
        <v>No</v>
      </c>
      <c r="B747" s="18" t="str">
        <f t="shared" si="769"/>
        <v>No</v>
      </c>
      <c r="C747" s="15" t="str">
        <f t="shared" si="527"/>
        <v>No</v>
      </c>
      <c r="D747" s="18" t="str">
        <f t="shared" si="528"/>
        <v>No</v>
      </c>
      <c r="E747" s="18" t="str">
        <f t="shared" si="529"/>
        <v>No</v>
      </c>
      <c r="F747" s="18" t="str">
        <f t="shared" si="530"/>
        <v>No</v>
      </c>
      <c r="G747" s="18" t="str">
        <f t="shared" si="531"/>
        <v>No</v>
      </c>
      <c r="H747" s="18" t="str">
        <f t="shared" si="532"/>
        <v>No</v>
      </c>
      <c r="I747" s="18" t="str">
        <f t="shared" si="533"/>
        <v>Yes</v>
      </c>
      <c r="J747" s="18" t="str">
        <f t="shared" si="534"/>
        <v>Yes</v>
      </c>
      <c r="K747" s="21">
        <v>745</v>
      </c>
      <c r="L747" s="5" t="s">
        <v>1642</v>
      </c>
      <c r="M747" s="5" t="s">
        <v>1643</v>
      </c>
      <c r="N747" s="5" t="s">
        <v>2266</v>
      </c>
      <c r="O747" s="5" t="s">
        <v>149</v>
      </c>
      <c r="P747" s="5" t="s">
        <v>3401</v>
      </c>
      <c r="Q747" s="32" t="s">
        <v>4960</v>
      </c>
      <c r="R747" s="21">
        <v>1</v>
      </c>
      <c r="S747" s="33"/>
      <c r="T747" s="33"/>
      <c r="U747" s="33"/>
      <c r="V747" s="33"/>
      <c r="W747" s="33"/>
      <c r="X747" s="33"/>
      <c r="Y747" s="33"/>
      <c r="Z747" s="33"/>
      <c r="AA747" s="5" t="s">
        <v>2269</v>
      </c>
      <c r="AB747" s="5" t="s">
        <v>7936</v>
      </c>
      <c r="AC747" s="32" t="s">
        <v>7937</v>
      </c>
      <c r="AD747" s="21">
        <v>1</v>
      </c>
    </row>
    <row r="748" spans="1:30" x14ac:dyDescent="0.3">
      <c r="A748" s="18" t="str">
        <f t="shared" ref="A748:B748" si="770">IF(AND(ISNUMBER(SEARCH("Yes",C748)),ISNUMBER(SEARCH("Yes",E748)),ISNUMBER(SEARCH("Yes",G748)),ISNUMBER(SEARCH("Yes",I748))),"Yes","No")</f>
        <v>No</v>
      </c>
      <c r="B748" s="18" t="str">
        <f t="shared" si="770"/>
        <v>No</v>
      </c>
      <c r="C748" s="15" t="str">
        <f t="shared" si="527"/>
        <v>No</v>
      </c>
      <c r="D748" s="18" t="str">
        <f t="shared" si="528"/>
        <v>No</v>
      </c>
      <c r="E748" s="18" t="str">
        <f t="shared" si="529"/>
        <v>No</v>
      </c>
      <c r="F748" s="18" t="str">
        <f t="shared" si="530"/>
        <v>No</v>
      </c>
      <c r="G748" s="18" t="str">
        <f t="shared" si="531"/>
        <v>No</v>
      </c>
      <c r="H748" s="18" t="str">
        <f t="shared" si="532"/>
        <v>No</v>
      </c>
      <c r="I748" s="18" t="str">
        <f t="shared" si="533"/>
        <v>No</v>
      </c>
      <c r="J748" s="18" t="str">
        <f t="shared" si="534"/>
        <v>No</v>
      </c>
      <c r="K748" s="21">
        <v>746</v>
      </c>
      <c r="L748" s="5" t="s">
        <v>1644</v>
      </c>
      <c r="M748" s="5" t="s">
        <v>1645</v>
      </c>
      <c r="N748" s="5" t="s">
        <v>2266</v>
      </c>
      <c r="O748" s="5" t="s">
        <v>149</v>
      </c>
      <c r="P748" s="5" t="s">
        <v>2626</v>
      </c>
      <c r="Q748" s="32" t="s">
        <v>4963</v>
      </c>
      <c r="R748" s="21">
        <v>1</v>
      </c>
      <c r="S748" s="33"/>
      <c r="T748" s="33"/>
      <c r="U748" s="33"/>
      <c r="V748" s="33"/>
      <c r="W748" s="33"/>
      <c r="X748" s="33"/>
      <c r="Y748" s="33"/>
      <c r="Z748" s="33"/>
      <c r="AA748" s="5" t="s">
        <v>149</v>
      </c>
      <c r="AB748" s="5" t="s">
        <v>7938</v>
      </c>
      <c r="AC748" s="32" t="s">
        <v>7939</v>
      </c>
      <c r="AD748" s="21">
        <v>1</v>
      </c>
    </row>
    <row r="749" spans="1:30" x14ac:dyDescent="0.3">
      <c r="A749" s="18" t="str">
        <f t="shared" ref="A749:B749" si="771">IF(AND(ISNUMBER(SEARCH("Yes",C749)),ISNUMBER(SEARCH("Yes",E749)),ISNUMBER(SEARCH("Yes",G749)),ISNUMBER(SEARCH("Yes",I749))),"Yes","No")</f>
        <v>No</v>
      </c>
      <c r="B749" s="18" t="str">
        <f t="shared" si="771"/>
        <v>No</v>
      </c>
      <c r="C749" s="15" t="str">
        <f t="shared" si="527"/>
        <v>No</v>
      </c>
      <c r="D749" s="18" t="str">
        <f t="shared" si="528"/>
        <v>No</v>
      </c>
      <c r="E749" s="18" t="str">
        <f t="shared" si="529"/>
        <v>No</v>
      </c>
      <c r="F749" s="18" t="str">
        <f t="shared" si="530"/>
        <v>No</v>
      </c>
      <c r="G749" s="18" t="str">
        <f t="shared" si="531"/>
        <v>No</v>
      </c>
      <c r="H749" s="18" t="str">
        <f t="shared" si="532"/>
        <v>No</v>
      </c>
      <c r="I749" s="18" t="str">
        <f t="shared" si="533"/>
        <v>Yes</v>
      </c>
      <c r="J749" s="18" t="str">
        <f t="shared" si="534"/>
        <v>Yes</v>
      </c>
      <c r="K749" s="21">
        <v>747</v>
      </c>
      <c r="L749" s="5" t="s">
        <v>1646</v>
      </c>
      <c r="M749" s="5" t="s">
        <v>1647</v>
      </c>
      <c r="N749" s="5" t="s">
        <v>2266</v>
      </c>
      <c r="O749" s="5" t="s">
        <v>149</v>
      </c>
      <c r="P749" s="5" t="s">
        <v>3116</v>
      </c>
      <c r="Q749" s="32" t="s">
        <v>7940</v>
      </c>
      <c r="R749" s="21">
        <v>1</v>
      </c>
      <c r="S749" s="33"/>
      <c r="T749" s="33"/>
      <c r="U749" s="33"/>
      <c r="V749" s="33"/>
      <c r="W749" s="33"/>
      <c r="X749" s="33"/>
      <c r="Y749" s="33"/>
      <c r="Z749" s="33"/>
      <c r="AA749" s="5" t="s">
        <v>2269</v>
      </c>
      <c r="AB749" s="5" t="s">
        <v>7941</v>
      </c>
      <c r="AC749" s="32" t="s">
        <v>7942</v>
      </c>
      <c r="AD749" s="21">
        <v>1</v>
      </c>
    </row>
    <row r="750" spans="1:30" x14ac:dyDescent="0.3">
      <c r="A750" s="18" t="str">
        <f t="shared" ref="A750:B750" si="772">IF(AND(ISNUMBER(SEARCH("Yes",C750)),ISNUMBER(SEARCH("Yes",E750)),ISNUMBER(SEARCH("Yes",G750)),ISNUMBER(SEARCH("Yes",I750))),"Yes","No")</f>
        <v>No</v>
      </c>
      <c r="B750" s="18" t="str">
        <f t="shared" si="772"/>
        <v>No</v>
      </c>
      <c r="C750" s="15" t="str">
        <f t="shared" si="527"/>
        <v>No</v>
      </c>
      <c r="D750" s="18" t="str">
        <f t="shared" si="528"/>
        <v>No</v>
      </c>
      <c r="E750" s="18" t="str">
        <f t="shared" si="529"/>
        <v>No</v>
      </c>
      <c r="F750" s="18" t="str">
        <f t="shared" si="530"/>
        <v>No</v>
      </c>
      <c r="G750" s="18" t="str">
        <f t="shared" si="531"/>
        <v>No</v>
      </c>
      <c r="H750" s="18" t="str">
        <f t="shared" si="532"/>
        <v>No</v>
      </c>
      <c r="I750" s="18" t="str">
        <f t="shared" si="533"/>
        <v>Yes</v>
      </c>
      <c r="J750" s="18" t="str">
        <f t="shared" si="534"/>
        <v>Yes</v>
      </c>
      <c r="K750" s="21">
        <v>748</v>
      </c>
      <c r="L750" s="5" t="s">
        <v>1648</v>
      </c>
      <c r="M750" s="5" t="s">
        <v>1649</v>
      </c>
      <c r="N750" s="5" t="s">
        <v>2266</v>
      </c>
      <c r="O750" s="5" t="s">
        <v>149</v>
      </c>
      <c r="P750" s="5" t="s">
        <v>2683</v>
      </c>
      <c r="Q750" s="32" t="s">
        <v>4969</v>
      </c>
      <c r="R750" s="21">
        <v>1</v>
      </c>
      <c r="S750" s="33"/>
      <c r="T750" s="33"/>
      <c r="U750" s="33"/>
      <c r="V750" s="33"/>
      <c r="W750" s="33"/>
      <c r="X750" s="33"/>
      <c r="Y750" s="33"/>
      <c r="Z750" s="33"/>
      <c r="AA750" s="5" t="s">
        <v>2269</v>
      </c>
      <c r="AB750" s="5" t="s">
        <v>7943</v>
      </c>
      <c r="AC750" s="32" t="s">
        <v>7944</v>
      </c>
      <c r="AD750" s="21">
        <v>1</v>
      </c>
    </row>
    <row r="751" spans="1:30" x14ac:dyDescent="0.3">
      <c r="A751" s="18" t="str">
        <f t="shared" ref="A751:B751" si="773">IF(AND(ISNUMBER(SEARCH("Yes",C751)),ISNUMBER(SEARCH("Yes",E751)),ISNUMBER(SEARCH("Yes",G751)),ISNUMBER(SEARCH("Yes",I751))),"Yes","No")</f>
        <v>No</v>
      </c>
      <c r="B751" s="18" t="str">
        <f t="shared" si="773"/>
        <v>No</v>
      </c>
      <c r="C751" s="15" t="str">
        <f t="shared" si="527"/>
        <v>No</v>
      </c>
      <c r="D751" s="18" t="str">
        <f t="shared" si="528"/>
        <v>No</v>
      </c>
      <c r="E751" s="18" t="str">
        <f t="shared" si="529"/>
        <v>Yes</v>
      </c>
      <c r="F751" s="18" t="str">
        <f t="shared" si="530"/>
        <v>Yes</v>
      </c>
      <c r="G751" s="18" t="str">
        <f t="shared" si="531"/>
        <v>Yes</v>
      </c>
      <c r="H751" s="18" t="str">
        <f t="shared" si="532"/>
        <v>Yes</v>
      </c>
      <c r="I751" s="18" t="str">
        <f t="shared" si="533"/>
        <v>Yes</v>
      </c>
      <c r="J751" s="18" t="str">
        <f t="shared" si="534"/>
        <v>Yes</v>
      </c>
      <c r="K751" s="21">
        <v>749</v>
      </c>
      <c r="L751" s="5" t="s">
        <v>355</v>
      </c>
      <c r="M751" s="5" t="s">
        <v>356</v>
      </c>
      <c r="N751" s="5" t="s">
        <v>2266</v>
      </c>
      <c r="O751" s="5" t="s">
        <v>149</v>
      </c>
      <c r="P751" s="5" t="s">
        <v>2608</v>
      </c>
      <c r="Q751" s="32" t="s">
        <v>7945</v>
      </c>
      <c r="R751" s="21">
        <v>1</v>
      </c>
      <c r="S751" s="5" t="s">
        <v>21</v>
      </c>
      <c r="T751" s="5" t="s">
        <v>7946</v>
      </c>
      <c r="U751" s="32" t="s">
        <v>7947</v>
      </c>
      <c r="V751" s="21">
        <v>1</v>
      </c>
      <c r="W751" s="5" t="s">
        <v>2269</v>
      </c>
      <c r="X751" s="5" t="s">
        <v>7948</v>
      </c>
      <c r="Y751" s="32" t="s">
        <v>7949</v>
      </c>
      <c r="Z751" s="21">
        <v>1</v>
      </c>
      <c r="AA751" s="5" t="s">
        <v>2269</v>
      </c>
      <c r="AB751" s="5" t="s">
        <v>2554</v>
      </c>
      <c r="AC751" s="32" t="s">
        <v>4090</v>
      </c>
      <c r="AD751" s="21">
        <v>1</v>
      </c>
    </row>
    <row r="752" spans="1:30" x14ac:dyDescent="0.3">
      <c r="A752" s="18" t="str">
        <f t="shared" ref="A752:B752" si="774">IF(AND(ISNUMBER(SEARCH("Yes",C752)),ISNUMBER(SEARCH("Yes",E752)),ISNUMBER(SEARCH("Yes",G752)),ISNUMBER(SEARCH("Yes",I752))),"Yes","No")</f>
        <v>No</v>
      </c>
      <c r="B752" s="18" t="str">
        <f t="shared" si="774"/>
        <v>No</v>
      </c>
      <c r="C752" s="15" t="str">
        <f t="shared" si="527"/>
        <v>No</v>
      </c>
      <c r="D752" s="18" t="str">
        <f t="shared" si="528"/>
        <v>No</v>
      </c>
      <c r="E752" s="18" t="str">
        <f t="shared" si="529"/>
        <v>No</v>
      </c>
      <c r="F752" s="18" t="str">
        <f t="shared" si="530"/>
        <v>No</v>
      </c>
      <c r="G752" s="18" t="str">
        <f t="shared" si="531"/>
        <v>No</v>
      </c>
      <c r="H752" s="18" t="str">
        <f t="shared" si="532"/>
        <v>No</v>
      </c>
      <c r="I752" s="18" t="str">
        <f t="shared" si="533"/>
        <v>Yes</v>
      </c>
      <c r="J752" s="18" t="str">
        <f t="shared" si="534"/>
        <v>Yes</v>
      </c>
      <c r="K752" s="21">
        <v>750</v>
      </c>
      <c r="L752" s="5" t="s">
        <v>1650</v>
      </c>
      <c r="M752" s="5" t="s">
        <v>1651</v>
      </c>
      <c r="N752" s="5" t="s">
        <v>2266</v>
      </c>
      <c r="O752" s="5" t="s">
        <v>149</v>
      </c>
      <c r="P752" s="5" t="s">
        <v>3072</v>
      </c>
      <c r="Q752" s="32" t="s">
        <v>4979</v>
      </c>
      <c r="R752" s="21">
        <v>1</v>
      </c>
      <c r="S752" s="33"/>
      <c r="T752" s="33"/>
      <c r="U752" s="33"/>
      <c r="V752" s="33"/>
      <c r="W752" s="33"/>
      <c r="X752" s="33"/>
      <c r="Y752" s="33"/>
      <c r="Z752" s="33"/>
      <c r="AA752" s="5" t="s">
        <v>2269</v>
      </c>
      <c r="AB752" s="5" t="s">
        <v>4980</v>
      </c>
      <c r="AC752" s="32" t="s">
        <v>4981</v>
      </c>
      <c r="AD752" s="21">
        <v>1</v>
      </c>
    </row>
    <row r="753" spans="1:30" x14ac:dyDescent="0.3">
      <c r="A753" s="18" t="str">
        <f t="shared" ref="A753:B753" si="775">IF(AND(ISNUMBER(SEARCH("Yes",C753)),ISNUMBER(SEARCH("Yes",E753)),ISNUMBER(SEARCH("Yes",G753)),ISNUMBER(SEARCH("Yes",I753))),"Yes","No")</f>
        <v>No</v>
      </c>
      <c r="B753" s="18" t="str">
        <f t="shared" si="775"/>
        <v>No</v>
      </c>
      <c r="C753" s="15" t="str">
        <f t="shared" si="527"/>
        <v>No</v>
      </c>
      <c r="D753" s="18" t="str">
        <f t="shared" si="528"/>
        <v>No</v>
      </c>
      <c r="E753" s="18" t="str">
        <f t="shared" si="529"/>
        <v>No</v>
      </c>
      <c r="F753" s="18" t="str">
        <f t="shared" si="530"/>
        <v>No</v>
      </c>
      <c r="G753" s="18" t="str">
        <f t="shared" si="531"/>
        <v>No</v>
      </c>
      <c r="H753" s="18" t="str">
        <f t="shared" si="532"/>
        <v>No</v>
      </c>
      <c r="I753" s="18" t="str">
        <f t="shared" si="533"/>
        <v>Yes</v>
      </c>
      <c r="J753" s="18" t="str">
        <f t="shared" si="534"/>
        <v>Yes</v>
      </c>
      <c r="K753" s="21">
        <v>751</v>
      </c>
      <c r="L753" s="5" t="s">
        <v>1652</v>
      </c>
      <c r="M753" s="5" t="s">
        <v>1653</v>
      </c>
      <c r="N753" s="5" t="s">
        <v>2266</v>
      </c>
      <c r="O753" s="5" t="s">
        <v>149</v>
      </c>
      <c r="P753" s="5" t="s">
        <v>2394</v>
      </c>
      <c r="Q753" s="32" t="s">
        <v>7950</v>
      </c>
      <c r="R753" s="21">
        <v>1</v>
      </c>
      <c r="S753" s="33"/>
      <c r="T753" s="33"/>
      <c r="U753" s="33"/>
      <c r="V753" s="33"/>
      <c r="W753" s="33"/>
      <c r="X753" s="33"/>
      <c r="Y753" s="33"/>
      <c r="Z753" s="33"/>
      <c r="AA753" s="5" t="s">
        <v>21</v>
      </c>
      <c r="AB753" s="5" t="s">
        <v>7951</v>
      </c>
      <c r="AC753" s="32" t="s">
        <v>2338</v>
      </c>
      <c r="AD753" s="21">
        <v>1</v>
      </c>
    </row>
    <row r="754" spans="1:30" x14ac:dyDescent="0.3">
      <c r="A754" s="18" t="str">
        <f t="shared" ref="A754:B754" si="776">IF(AND(ISNUMBER(SEARCH("Yes",C754)),ISNUMBER(SEARCH("Yes",E754)),ISNUMBER(SEARCH("Yes",G754)),ISNUMBER(SEARCH("Yes",I754))),"Yes","No")</f>
        <v>No</v>
      </c>
      <c r="B754" s="18" t="str">
        <f t="shared" si="776"/>
        <v>No</v>
      </c>
      <c r="C754" s="15" t="str">
        <f t="shared" si="527"/>
        <v>No</v>
      </c>
      <c r="D754" s="18" t="str">
        <f t="shared" si="528"/>
        <v>No</v>
      </c>
      <c r="E754" s="18" t="str">
        <f t="shared" si="529"/>
        <v>No</v>
      </c>
      <c r="F754" s="18" t="str">
        <f t="shared" si="530"/>
        <v>No</v>
      </c>
      <c r="G754" s="18" t="str">
        <f t="shared" si="531"/>
        <v>No</v>
      </c>
      <c r="H754" s="18" t="str">
        <f t="shared" si="532"/>
        <v>No</v>
      </c>
      <c r="I754" s="18" t="str">
        <f t="shared" si="533"/>
        <v>Yes</v>
      </c>
      <c r="J754" s="18" t="str">
        <f t="shared" si="534"/>
        <v>Yes</v>
      </c>
      <c r="K754" s="21">
        <v>752</v>
      </c>
      <c r="L754" s="5" t="s">
        <v>1654</v>
      </c>
      <c r="M754" s="5" t="s">
        <v>1655</v>
      </c>
      <c r="N754" s="5" t="s">
        <v>2266</v>
      </c>
      <c r="O754" s="5" t="s">
        <v>149</v>
      </c>
      <c r="P754" s="5" t="s">
        <v>2390</v>
      </c>
      <c r="Q754" s="32" t="s">
        <v>7952</v>
      </c>
      <c r="R754" s="21">
        <v>1</v>
      </c>
      <c r="S754" s="33"/>
      <c r="T754" s="33"/>
      <c r="U754" s="33"/>
      <c r="V754" s="33"/>
      <c r="W754" s="33"/>
      <c r="X754" s="33"/>
      <c r="Y754" s="33"/>
      <c r="Z754" s="33"/>
      <c r="AA754" s="5" t="s">
        <v>2269</v>
      </c>
      <c r="AB754" s="5" t="s">
        <v>7953</v>
      </c>
      <c r="AC754" s="32" t="s">
        <v>7954</v>
      </c>
      <c r="AD754" s="21">
        <v>1</v>
      </c>
    </row>
    <row r="755" spans="1:30" x14ac:dyDescent="0.3">
      <c r="A755" s="18" t="str">
        <f t="shared" ref="A755:B755" si="777">IF(AND(ISNUMBER(SEARCH("Yes",C755)),ISNUMBER(SEARCH("Yes",E755)),ISNUMBER(SEARCH("Yes",G755)),ISNUMBER(SEARCH("Yes",I755))),"Yes","No")</f>
        <v>No</v>
      </c>
      <c r="B755" s="18" t="str">
        <f t="shared" si="777"/>
        <v>No</v>
      </c>
      <c r="C755" s="15" t="str">
        <f t="shared" si="527"/>
        <v>No</v>
      </c>
      <c r="D755" s="18" t="str">
        <f t="shared" si="528"/>
        <v>No</v>
      </c>
      <c r="E755" s="18" t="str">
        <f t="shared" si="529"/>
        <v>No</v>
      </c>
      <c r="F755" s="18" t="str">
        <f t="shared" si="530"/>
        <v>No</v>
      </c>
      <c r="G755" s="18" t="str">
        <f t="shared" si="531"/>
        <v>No</v>
      </c>
      <c r="H755" s="18" t="str">
        <f t="shared" si="532"/>
        <v>No</v>
      </c>
      <c r="I755" s="18" t="str">
        <f t="shared" si="533"/>
        <v>Yes</v>
      </c>
      <c r="J755" s="18" t="str">
        <f t="shared" si="534"/>
        <v>Yes</v>
      </c>
      <c r="K755" s="21">
        <v>753</v>
      </c>
      <c r="L755" s="5" t="s">
        <v>1656</v>
      </c>
      <c r="M755" s="5" t="s">
        <v>1657</v>
      </c>
      <c r="N755" s="5" t="s">
        <v>2266</v>
      </c>
      <c r="O755" s="5" t="s">
        <v>149</v>
      </c>
      <c r="P755" s="5" t="s">
        <v>4987</v>
      </c>
      <c r="Q755" s="32" t="s">
        <v>7955</v>
      </c>
      <c r="R755" s="21">
        <v>1</v>
      </c>
      <c r="S755" s="33"/>
      <c r="T755" s="33"/>
      <c r="U755" s="33"/>
      <c r="V755" s="33"/>
      <c r="W755" s="33"/>
      <c r="X755" s="33"/>
      <c r="Y755" s="33"/>
      <c r="Z755" s="33"/>
      <c r="AA755" s="5" t="s">
        <v>2269</v>
      </c>
      <c r="AB755" s="5" t="s">
        <v>2381</v>
      </c>
      <c r="AC755" s="32" t="s">
        <v>2430</v>
      </c>
      <c r="AD755" s="21">
        <v>1</v>
      </c>
    </row>
    <row r="756" spans="1:30" x14ac:dyDescent="0.3">
      <c r="A756" s="18" t="str">
        <f t="shared" ref="A756:B756" si="778">IF(AND(ISNUMBER(SEARCH("Yes",C756)),ISNUMBER(SEARCH("Yes",E756)),ISNUMBER(SEARCH("Yes",G756)),ISNUMBER(SEARCH("Yes",I756))),"Yes","No")</f>
        <v>No</v>
      </c>
      <c r="B756" s="18" t="str">
        <f t="shared" si="778"/>
        <v>No</v>
      </c>
      <c r="C756" s="15" t="str">
        <f t="shared" si="527"/>
        <v>No</v>
      </c>
      <c r="D756" s="18" t="str">
        <f t="shared" si="528"/>
        <v>No</v>
      </c>
      <c r="E756" s="18" t="str">
        <f t="shared" si="529"/>
        <v>No</v>
      </c>
      <c r="F756" s="18" t="str">
        <f t="shared" si="530"/>
        <v>No</v>
      </c>
      <c r="G756" s="18" t="str">
        <f t="shared" si="531"/>
        <v>No</v>
      </c>
      <c r="H756" s="18" t="str">
        <f t="shared" si="532"/>
        <v>No</v>
      </c>
      <c r="I756" s="18" t="str">
        <f t="shared" si="533"/>
        <v>Yes</v>
      </c>
      <c r="J756" s="18" t="str">
        <f t="shared" si="534"/>
        <v>Yes</v>
      </c>
      <c r="K756" s="21">
        <v>754</v>
      </c>
      <c r="L756" s="5" t="s">
        <v>1658</v>
      </c>
      <c r="M756" s="5" t="s">
        <v>1659</v>
      </c>
      <c r="N756" s="5" t="s">
        <v>2266</v>
      </c>
      <c r="O756" s="5" t="s">
        <v>149</v>
      </c>
      <c r="P756" s="5" t="s">
        <v>2280</v>
      </c>
      <c r="Q756" s="32" t="s">
        <v>2556</v>
      </c>
      <c r="R756" s="21">
        <v>1</v>
      </c>
      <c r="S756" s="33"/>
      <c r="T756" s="33"/>
      <c r="U756" s="33"/>
      <c r="V756" s="33"/>
      <c r="W756" s="33"/>
      <c r="X756" s="33"/>
      <c r="Y756" s="33"/>
      <c r="Z756" s="33"/>
      <c r="AA756" s="5" t="s">
        <v>21</v>
      </c>
      <c r="AB756" s="5" t="s">
        <v>7956</v>
      </c>
      <c r="AC756" s="32" t="s">
        <v>7957</v>
      </c>
      <c r="AD756" s="21">
        <v>1</v>
      </c>
    </row>
    <row r="757" spans="1:30" x14ac:dyDescent="0.3">
      <c r="A757" s="18" t="str">
        <f t="shared" ref="A757:B757" si="779">IF(AND(ISNUMBER(SEARCH("Yes",C757)),ISNUMBER(SEARCH("Yes",E757)),ISNUMBER(SEARCH("Yes",G757)),ISNUMBER(SEARCH("Yes",I757))),"Yes","No")</f>
        <v>No</v>
      </c>
      <c r="B757" s="18" t="str">
        <f t="shared" si="779"/>
        <v>No</v>
      </c>
      <c r="C757" s="15" t="str">
        <f t="shared" si="527"/>
        <v>No</v>
      </c>
      <c r="D757" s="18" t="str">
        <f t="shared" si="528"/>
        <v>No</v>
      </c>
      <c r="E757" s="18" t="str">
        <f t="shared" si="529"/>
        <v>No</v>
      </c>
      <c r="F757" s="18" t="str">
        <f t="shared" si="530"/>
        <v>No</v>
      </c>
      <c r="G757" s="18" t="str">
        <f t="shared" si="531"/>
        <v>No</v>
      </c>
      <c r="H757" s="18" t="str">
        <f t="shared" si="532"/>
        <v>No</v>
      </c>
      <c r="I757" s="18" t="str">
        <f t="shared" si="533"/>
        <v>Yes</v>
      </c>
      <c r="J757" s="18" t="str">
        <f t="shared" si="534"/>
        <v>Yes</v>
      </c>
      <c r="K757" s="21">
        <v>755</v>
      </c>
      <c r="L757" s="5" t="s">
        <v>1660</v>
      </c>
      <c r="M757" s="5" t="s">
        <v>1661</v>
      </c>
      <c r="N757" s="5" t="s">
        <v>2266</v>
      </c>
      <c r="O757" s="5" t="s">
        <v>149</v>
      </c>
      <c r="P757" s="5" t="s">
        <v>2683</v>
      </c>
      <c r="Q757" s="32" t="s">
        <v>7958</v>
      </c>
      <c r="R757" s="21">
        <v>1</v>
      </c>
      <c r="S757" s="33"/>
      <c r="T757" s="33"/>
      <c r="U757" s="33"/>
      <c r="V757" s="33"/>
      <c r="W757" s="33"/>
      <c r="X757" s="33"/>
      <c r="Y757" s="33"/>
      <c r="Z757" s="33"/>
      <c r="AA757" s="5" t="s">
        <v>21</v>
      </c>
      <c r="AB757" s="5" t="s">
        <v>6456</v>
      </c>
      <c r="AC757" s="32" t="s">
        <v>6457</v>
      </c>
      <c r="AD757" s="21">
        <v>1</v>
      </c>
    </row>
    <row r="758" spans="1:30" x14ac:dyDescent="0.3">
      <c r="A758" s="18" t="str">
        <f t="shared" ref="A758:B758" si="780">IF(AND(ISNUMBER(SEARCH("Yes",C758)),ISNUMBER(SEARCH("Yes",E758)),ISNUMBER(SEARCH("Yes",G758)),ISNUMBER(SEARCH("Yes",I758))),"Yes","No")</f>
        <v>No</v>
      </c>
      <c r="B758" s="18" t="str">
        <f t="shared" si="780"/>
        <v>No</v>
      </c>
      <c r="C758" s="15" t="str">
        <f t="shared" si="527"/>
        <v>No</v>
      </c>
      <c r="D758" s="18" t="str">
        <f t="shared" si="528"/>
        <v>No</v>
      </c>
      <c r="E758" s="18" t="str">
        <f t="shared" si="529"/>
        <v>No</v>
      </c>
      <c r="F758" s="18" t="str">
        <f t="shared" si="530"/>
        <v>No</v>
      </c>
      <c r="G758" s="18" t="str">
        <f t="shared" si="531"/>
        <v>No</v>
      </c>
      <c r="H758" s="18" t="str">
        <f t="shared" si="532"/>
        <v>No</v>
      </c>
      <c r="I758" s="18" t="str">
        <f t="shared" si="533"/>
        <v>Yes</v>
      </c>
      <c r="J758" s="18" t="str">
        <f t="shared" si="534"/>
        <v>Yes</v>
      </c>
      <c r="K758" s="21">
        <v>756</v>
      </c>
      <c r="L758" s="5" t="s">
        <v>1662</v>
      </c>
      <c r="M758" s="5" t="s">
        <v>1663</v>
      </c>
      <c r="N758" s="5" t="s">
        <v>2266</v>
      </c>
      <c r="O758" s="5" t="s">
        <v>149</v>
      </c>
      <c r="P758" s="5" t="s">
        <v>2292</v>
      </c>
      <c r="Q758" s="32" t="s">
        <v>4991</v>
      </c>
      <c r="R758" s="21">
        <v>1</v>
      </c>
      <c r="S758" s="33"/>
      <c r="T758" s="33"/>
      <c r="U758" s="33"/>
      <c r="V758" s="33"/>
      <c r="W758" s="33"/>
      <c r="X758" s="33"/>
      <c r="Y758" s="33"/>
      <c r="Z758" s="33"/>
      <c r="AA758" s="5" t="s">
        <v>2269</v>
      </c>
      <c r="AB758" s="5" t="s">
        <v>2381</v>
      </c>
      <c r="AC758" s="32" t="s">
        <v>2682</v>
      </c>
      <c r="AD758" s="21">
        <v>1</v>
      </c>
    </row>
    <row r="759" spans="1:30" x14ac:dyDescent="0.3">
      <c r="A759" s="18" t="str">
        <f t="shared" ref="A759:B759" si="781">IF(AND(ISNUMBER(SEARCH("Yes",C759)),ISNUMBER(SEARCH("Yes",E759)),ISNUMBER(SEARCH("Yes",G759)),ISNUMBER(SEARCH("Yes",I759))),"Yes","No")</f>
        <v>No</v>
      </c>
      <c r="B759" s="18" t="str">
        <f t="shared" si="781"/>
        <v>No</v>
      </c>
      <c r="C759" s="15" t="str">
        <f t="shared" si="527"/>
        <v>No</v>
      </c>
      <c r="D759" s="18" t="str">
        <f t="shared" si="528"/>
        <v>No</v>
      </c>
      <c r="E759" s="18" t="str">
        <f t="shared" si="529"/>
        <v>No</v>
      </c>
      <c r="F759" s="18" t="str">
        <f t="shared" si="530"/>
        <v>No</v>
      </c>
      <c r="G759" s="18" t="str">
        <f t="shared" si="531"/>
        <v>No</v>
      </c>
      <c r="H759" s="18" t="str">
        <f t="shared" si="532"/>
        <v>No</v>
      </c>
      <c r="I759" s="18" t="str">
        <f t="shared" si="533"/>
        <v>Yes</v>
      </c>
      <c r="J759" s="18" t="str">
        <f t="shared" si="534"/>
        <v>Yes</v>
      </c>
      <c r="K759" s="21">
        <v>757</v>
      </c>
      <c r="L759" s="5" t="s">
        <v>1664</v>
      </c>
      <c r="M759" s="5" t="s">
        <v>1665</v>
      </c>
      <c r="N759" s="5" t="s">
        <v>2266</v>
      </c>
      <c r="O759" s="5" t="s">
        <v>149</v>
      </c>
      <c r="P759" s="5" t="s">
        <v>2390</v>
      </c>
      <c r="Q759" s="32" t="s">
        <v>7959</v>
      </c>
      <c r="R759" s="21">
        <v>1</v>
      </c>
      <c r="S759" s="33"/>
      <c r="T759" s="33"/>
      <c r="U759" s="33"/>
      <c r="V759" s="33"/>
      <c r="W759" s="33"/>
      <c r="X759" s="33"/>
      <c r="Y759" s="33"/>
      <c r="Z759" s="33"/>
      <c r="AA759" s="5" t="s">
        <v>2269</v>
      </c>
      <c r="AB759" s="5" t="s">
        <v>7960</v>
      </c>
      <c r="AC759" s="32" t="s">
        <v>7961</v>
      </c>
      <c r="AD759" s="21">
        <v>1</v>
      </c>
    </row>
    <row r="760" spans="1:30" x14ac:dyDescent="0.3">
      <c r="A760" s="18" t="str">
        <f t="shared" ref="A760:B760" si="782">IF(AND(ISNUMBER(SEARCH("Yes",C760)),ISNUMBER(SEARCH("Yes",E760)),ISNUMBER(SEARCH("Yes",G760)),ISNUMBER(SEARCH("Yes",I760))),"Yes","No")</f>
        <v>No</v>
      </c>
      <c r="B760" s="18" t="str">
        <f t="shared" si="782"/>
        <v>No</v>
      </c>
      <c r="C760" s="15" t="str">
        <f t="shared" si="527"/>
        <v>No</v>
      </c>
      <c r="D760" s="18" t="str">
        <f t="shared" si="528"/>
        <v>No</v>
      </c>
      <c r="E760" s="18" t="str">
        <f t="shared" si="529"/>
        <v>No</v>
      </c>
      <c r="F760" s="18" t="str">
        <f t="shared" si="530"/>
        <v>No</v>
      </c>
      <c r="G760" s="18" t="str">
        <f t="shared" si="531"/>
        <v>No</v>
      </c>
      <c r="H760" s="18" t="str">
        <f t="shared" si="532"/>
        <v>No</v>
      </c>
      <c r="I760" s="18" t="str">
        <f t="shared" si="533"/>
        <v>Yes</v>
      </c>
      <c r="J760" s="18" t="str">
        <f t="shared" si="534"/>
        <v>Yes</v>
      </c>
      <c r="K760" s="21">
        <v>758</v>
      </c>
      <c r="L760" s="5" t="s">
        <v>1666</v>
      </c>
      <c r="M760" s="5" t="s">
        <v>1667</v>
      </c>
      <c r="N760" s="5" t="s">
        <v>2266</v>
      </c>
      <c r="O760" s="5" t="s">
        <v>149</v>
      </c>
      <c r="P760" s="5" t="s">
        <v>2394</v>
      </c>
      <c r="Q760" s="32" t="s">
        <v>4996</v>
      </c>
      <c r="R760" s="21">
        <v>1</v>
      </c>
      <c r="S760" s="33"/>
      <c r="T760" s="33"/>
      <c r="U760" s="33"/>
      <c r="V760" s="33"/>
      <c r="W760" s="33"/>
      <c r="X760" s="33"/>
      <c r="Y760" s="33"/>
      <c r="Z760" s="33"/>
      <c r="AA760" s="5" t="s">
        <v>2269</v>
      </c>
      <c r="AB760" s="5" t="s">
        <v>7962</v>
      </c>
      <c r="AC760" s="32" t="s">
        <v>7963</v>
      </c>
      <c r="AD760" s="21">
        <v>1</v>
      </c>
    </row>
    <row r="761" spans="1:30" x14ac:dyDescent="0.3">
      <c r="A761" s="18" t="str">
        <f t="shared" ref="A761:B761" si="783">IF(AND(ISNUMBER(SEARCH("Yes",C761)),ISNUMBER(SEARCH("Yes",E761)),ISNUMBER(SEARCH("Yes",G761)),ISNUMBER(SEARCH("Yes",I761))),"Yes","No")</f>
        <v>No</v>
      </c>
      <c r="B761" s="18" t="str">
        <f t="shared" si="783"/>
        <v>No</v>
      </c>
      <c r="C761" s="15" t="str">
        <f t="shared" si="527"/>
        <v>No</v>
      </c>
      <c r="D761" s="18" t="str">
        <f t="shared" si="528"/>
        <v>No</v>
      </c>
      <c r="E761" s="18" t="str">
        <f t="shared" si="529"/>
        <v>No</v>
      </c>
      <c r="F761" s="18" t="str">
        <f t="shared" si="530"/>
        <v>No</v>
      </c>
      <c r="G761" s="18" t="str">
        <f t="shared" si="531"/>
        <v>No</v>
      </c>
      <c r="H761" s="18" t="str">
        <f t="shared" si="532"/>
        <v>No</v>
      </c>
      <c r="I761" s="18" t="str">
        <f t="shared" si="533"/>
        <v>Yes</v>
      </c>
      <c r="J761" s="18" t="str">
        <f t="shared" si="534"/>
        <v>Yes</v>
      </c>
      <c r="K761" s="21">
        <v>759</v>
      </c>
      <c r="L761" s="5" t="s">
        <v>1668</v>
      </c>
      <c r="M761" s="5" t="s">
        <v>1669</v>
      </c>
      <c r="N761" s="5" t="s">
        <v>2266</v>
      </c>
      <c r="O761" s="5" t="s">
        <v>149</v>
      </c>
      <c r="P761" s="5" t="s">
        <v>2683</v>
      </c>
      <c r="Q761" s="32" t="s">
        <v>7964</v>
      </c>
      <c r="R761" s="21">
        <v>1</v>
      </c>
      <c r="S761" s="33"/>
      <c r="T761" s="33"/>
      <c r="U761" s="33"/>
      <c r="V761" s="33"/>
      <c r="W761" s="33"/>
      <c r="X761" s="33"/>
      <c r="Y761" s="33"/>
      <c r="Z761" s="33"/>
      <c r="AA761" s="5" t="s">
        <v>21</v>
      </c>
      <c r="AB761" s="5" t="s">
        <v>6563</v>
      </c>
      <c r="AC761" s="32" t="s">
        <v>7965</v>
      </c>
      <c r="AD761" s="21">
        <v>1</v>
      </c>
    </row>
    <row r="762" spans="1:30" x14ac:dyDescent="0.3">
      <c r="A762" s="18" t="str">
        <f t="shared" ref="A762:B762" si="784">IF(AND(ISNUMBER(SEARCH("Yes",C762)),ISNUMBER(SEARCH("Yes",E762)),ISNUMBER(SEARCH("Yes",G762)),ISNUMBER(SEARCH("Yes",I762))),"Yes","No")</f>
        <v>No</v>
      </c>
      <c r="B762" s="18" t="str">
        <f t="shared" si="784"/>
        <v>No</v>
      </c>
      <c r="C762" s="15" t="str">
        <f t="shared" si="527"/>
        <v>No</v>
      </c>
      <c r="D762" s="18" t="str">
        <f t="shared" si="528"/>
        <v>No</v>
      </c>
      <c r="E762" s="18" t="str">
        <f t="shared" si="529"/>
        <v>No</v>
      </c>
      <c r="F762" s="18" t="str">
        <f t="shared" si="530"/>
        <v>No</v>
      </c>
      <c r="G762" s="18" t="str">
        <f t="shared" si="531"/>
        <v>No</v>
      </c>
      <c r="H762" s="18" t="str">
        <f t="shared" si="532"/>
        <v>No</v>
      </c>
      <c r="I762" s="18" t="str">
        <f t="shared" si="533"/>
        <v>Yes</v>
      </c>
      <c r="J762" s="18" t="str">
        <f t="shared" si="534"/>
        <v>Yes</v>
      </c>
      <c r="K762" s="21">
        <v>760</v>
      </c>
      <c r="L762" s="5" t="s">
        <v>1670</v>
      </c>
      <c r="M762" s="5" t="s">
        <v>1671</v>
      </c>
      <c r="N762" s="5" t="s">
        <v>2266</v>
      </c>
      <c r="O762" s="5" t="s">
        <v>149</v>
      </c>
      <c r="P762" s="5" t="s">
        <v>4693</v>
      </c>
      <c r="Q762" s="32" t="s">
        <v>7966</v>
      </c>
      <c r="R762" s="21">
        <v>1</v>
      </c>
      <c r="S762" s="33"/>
      <c r="T762" s="33"/>
      <c r="U762" s="33"/>
      <c r="V762" s="33"/>
      <c r="W762" s="33"/>
      <c r="X762" s="33"/>
      <c r="Y762" s="33"/>
      <c r="Z762" s="33"/>
      <c r="AA762" s="5" t="s">
        <v>21</v>
      </c>
      <c r="AB762" s="5" t="s">
        <v>7967</v>
      </c>
      <c r="AC762" s="32" t="s">
        <v>7968</v>
      </c>
      <c r="AD762" s="21">
        <v>1</v>
      </c>
    </row>
    <row r="763" spans="1:30" x14ac:dyDescent="0.3">
      <c r="A763" s="18" t="str">
        <f t="shared" ref="A763:B763" si="785">IF(AND(ISNUMBER(SEARCH("Yes",C763)),ISNUMBER(SEARCH("Yes",E763)),ISNUMBER(SEARCH("Yes",G763)),ISNUMBER(SEARCH("Yes",I763))),"Yes","No")</f>
        <v>No</v>
      </c>
      <c r="B763" s="18" t="str">
        <f t="shared" si="785"/>
        <v>No</v>
      </c>
      <c r="C763" s="15" t="str">
        <f t="shared" si="527"/>
        <v>No</v>
      </c>
      <c r="D763" s="18" t="str">
        <f t="shared" si="528"/>
        <v>No</v>
      </c>
      <c r="E763" s="18" t="str">
        <f t="shared" si="529"/>
        <v>No</v>
      </c>
      <c r="F763" s="18" t="str">
        <f t="shared" si="530"/>
        <v>No</v>
      </c>
      <c r="G763" s="18" t="str">
        <f t="shared" si="531"/>
        <v>No</v>
      </c>
      <c r="H763" s="18" t="str">
        <f t="shared" si="532"/>
        <v>No</v>
      </c>
      <c r="I763" s="18" t="str">
        <f t="shared" si="533"/>
        <v>Yes</v>
      </c>
      <c r="J763" s="18" t="str">
        <f t="shared" si="534"/>
        <v>Yes</v>
      </c>
      <c r="K763" s="21">
        <v>761</v>
      </c>
      <c r="L763" s="5" t="s">
        <v>1672</v>
      </c>
      <c r="M763" s="5" t="s">
        <v>1673</v>
      </c>
      <c r="N763" s="5" t="s">
        <v>2266</v>
      </c>
      <c r="O763" s="5" t="s">
        <v>149</v>
      </c>
      <c r="P763" s="5" t="s">
        <v>7969</v>
      </c>
      <c r="Q763" s="32" t="s">
        <v>7970</v>
      </c>
      <c r="R763" s="21">
        <v>1</v>
      </c>
      <c r="S763" s="33"/>
      <c r="T763" s="33"/>
      <c r="U763" s="33"/>
      <c r="V763" s="33"/>
      <c r="W763" s="33"/>
      <c r="X763" s="33"/>
      <c r="Y763" s="33"/>
      <c r="Z763" s="33"/>
      <c r="AA763" s="5" t="s">
        <v>21</v>
      </c>
      <c r="AB763" s="5" t="s">
        <v>5316</v>
      </c>
      <c r="AC763" s="32" t="s">
        <v>3838</v>
      </c>
      <c r="AD763" s="21">
        <v>1</v>
      </c>
    </row>
    <row r="764" spans="1:30" x14ac:dyDescent="0.3">
      <c r="A764" s="18" t="str">
        <f t="shared" ref="A764:B764" si="786">IF(AND(ISNUMBER(SEARCH("Yes",C764)),ISNUMBER(SEARCH("Yes",E764)),ISNUMBER(SEARCH("Yes",G764)),ISNUMBER(SEARCH("Yes",I764))),"Yes","No")</f>
        <v>No</v>
      </c>
      <c r="B764" s="18" t="str">
        <f t="shared" si="786"/>
        <v>No</v>
      </c>
      <c r="C764" s="15" t="str">
        <f t="shared" si="527"/>
        <v>No</v>
      </c>
      <c r="D764" s="18" t="str">
        <f t="shared" si="528"/>
        <v>No</v>
      </c>
      <c r="E764" s="18" t="str">
        <f t="shared" si="529"/>
        <v>No</v>
      </c>
      <c r="F764" s="18" t="str">
        <f t="shared" si="530"/>
        <v>No</v>
      </c>
      <c r="G764" s="18" t="str">
        <f t="shared" si="531"/>
        <v>No</v>
      </c>
      <c r="H764" s="18" t="str">
        <f t="shared" si="532"/>
        <v>No</v>
      </c>
      <c r="I764" s="18" t="str">
        <f t="shared" si="533"/>
        <v>Yes</v>
      </c>
      <c r="J764" s="18" t="str">
        <f t="shared" si="534"/>
        <v>Yes</v>
      </c>
      <c r="K764" s="21">
        <v>762</v>
      </c>
      <c r="L764" s="5" t="s">
        <v>1674</v>
      </c>
      <c r="M764" s="5" t="s">
        <v>1675</v>
      </c>
      <c r="N764" s="5" t="s">
        <v>2266</v>
      </c>
      <c r="O764" s="5" t="s">
        <v>149</v>
      </c>
      <c r="P764" s="5" t="s">
        <v>2761</v>
      </c>
      <c r="Q764" s="32" t="s">
        <v>2762</v>
      </c>
      <c r="R764" s="21">
        <v>1</v>
      </c>
      <c r="S764" s="33"/>
      <c r="T764" s="33"/>
      <c r="U764" s="33"/>
      <c r="V764" s="33"/>
      <c r="W764" s="33"/>
      <c r="X764" s="33"/>
      <c r="Y764" s="33"/>
      <c r="Z764" s="33"/>
      <c r="AA764" s="5" t="s">
        <v>2269</v>
      </c>
      <c r="AB764" s="5" t="s">
        <v>2381</v>
      </c>
      <c r="AC764" s="32" t="s">
        <v>2430</v>
      </c>
      <c r="AD764" s="21">
        <v>1</v>
      </c>
    </row>
    <row r="765" spans="1:30" x14ac:dyDescent="0.3">
      <c r="A765" s="18" t="str">
        <f t="shared" ref="A765:B765" si="787">IF(AND(ISNUMBER(SEARCH("Yes",C765)),ISNUMBER(SEARCH("Yes",E765)),ISNUMBER(SEARCH("Yes",G765)),ISNUMBER(SEARCH("Yes",I765))),"Yes","No")</f>
        <v>No</v>
      </c>
      <c r="B765" s="18" t="str">
        <f t="shared" si="787"/>
        <v>No</v>
      </c>
      <c r="C765" s="15" t="str">
        <f t="shared" si="527"/>
        <v>No</v>
      </c>
      <c r="D765" s="18" t="str">
        <f t="shared" si="528"/>
        <v>No</v>
      </c>
      <c r="E765" s="18" t="str">
        <f t="shared" si="529"/>
        <v>No</v>
      </c>
      <c r="F765" s="18" t="str">
        <f t="shared" si="530"/>
        <v>No</v>
      </c>
      <c r="G765" s="18" t="str">
        <f t="shared" si="531"/>
        <v>No</v>
      </c>
      <c r="H765" s="18" t="str">
        <f t="shared" si="532"/>
        <v>No</v>
      </c>
      <c r="I765" s="18" t="str">
        <f t="shared" si="533"/>
        <v>Yes</v>
      </c>
      <c r="J765" s="18" t="str">
        <f t="shared" si="534"/>
        <v>Yes</v>
      </c>
      <c r="K765" s="21">
        <v>763</v>
      </c>
      <c r="L765" s="5" t="s">
        <v>1676</v>
      </c>
      <c r="M765" s="5" t="s">
        <v>1677</v>
      </c>
      <c r="N765" s="5" t="s">
        <v>2266</v>
      </c>
      <c r="O765" s="5" t="s">
        <v>149</v>
      </c>
      <c r="P765" s="5" t="s">
        <v>3086</v>
      </c>
      <c r="Q765" s="32" t="s">
        <v>7971</v>
      </c>
      <c r="R765" s="21">
        <v>1</v>
      </c>
      <c r="S765" s="33"/>
      <c r="T765" s="33"/>
      <c r="U765" s="33"/>
      <c r="V765" s="33"/>
      <c r="W765" s="33"/>
      <c r="X765" s="33"/>
      <c r="Y765" s="33"/>
      <c r="Z765" s="33"/>
      <c r="AA765" s="5" t="s">
        <v>21</v>
      </c>
      <c r="AB765" s="5" t="s">
        <v>2447</v>
      </c>
      <c r="AC765" s="32" t="s">
        <v>7972</v>
      </c>
      <c r="AD765" s="21">
        <v>1</v>
      </c>
    </row>
    <row r="766" spans="1:30" x14ac:dyDescent="0.3">
      <c r="A766" s="18" t="str">
        <f t="shared" ref="A766:B766" si="788">IF(AND(ISNUMBER(SEARCH("Yes",C766)),ISNUMBER(SEARCH("Yes",E766)),ISNUMBER(SEARCH("Yes",G766)),ISNUMBER(SEARCH("Yes",I766))),"Yes","No")</f>
        <v>No</v>
      </c>
      <c r="B766" s="18" t="str">
        <f t="shared" si="788"/>
        <v>No</v>
      </c>
      <c r="C766" s="15" t="str">
        <f t="shared" si="527"/>
        <v>No</v>
      </c>
      <c r="D766" s="18" t="str">
        <f t="shared" si="528"/>
        <v>No</v>
      </c>
      <c r="E766" s="18" t="str">
        <f t="shared" si="529"/>
        <v>No</v>
      </c>
      <c r="F766" s="18" t="str">
        <f t="shared" si="530"/>
        <v>No</v>
      </c>
      <c r="G766" s="18" t="str">
        <f t="shared" si="531"/>
        <v>No</v>
      </c>
      <c r="H766" s="18" t="str">
        <f t="shared" si="532"/>
        <v>No</v>
      </c>
      <c r="I766" s="18" t="str">
        <f t="shared" si="533"/>
        <v>Yes</v>
      </c>
      <c r="J766" s="18" t="str">
        <f t="shared" si="534"/>
        <v>Yes</v>
      </c>
      <c r="K766" s="21">
        <v>764</v>
      </c>
      <c r="L766" s="5" t="s">
        <v>1678</v>
      </c>
      <c r="M766" s="5" t="s">
        <v>1679</v>
      </c>
      <c r="N766" s="5" t="s">
        <v>2266</v>
      </c>
      <c r="O766" s="5" t="s">
        <v>149</v>
      </c>
      <c r="P766" s="5" t="s">
        <v>2496</v>
      </c>
      <c r="Q766" s="32" t="s">
        <v>7973</v>
      </c>
      <c r="R766" s="21">
        <v>1</v>
      </c>
      <c r="S766" s="33"/>
      <c r="T766" s="33"/>
      <c r="U766" s="33"/>
      <c r="V766" s="33"/>
      <c r="W766" s="33"/>
      <c r="X766" s="33"/>
      <c r="Y766" s="33"/>
      <c r="Z766" s="33"/>
      <c r="AA766" s="5" t="s">
        <v>21</v>
      </c>
      <c r="AB766" s="5" t="s">
        <v>7974</v>
      </c>
      <c r="AC766" s="32" t="s">
        <v>7975</v>
      </c>
      <c r="AD766" s="21">
        <v>1</v>
      </c>
    </row>
    <row r="767" spans="1:30" x14ac:dyDescent="0.3">
      <c r="A767" s="18" t="str">
        <f t="shared" ref="A767:B767" si="789">IF(AND(ISNUMBER(SEARCH("Yes",C767)),ISNUMBER(SEARCH("Yes",E767)),ISNUMBER(SEARCH("Yes",G767)),ISNUMBER(SEARCH("Yes",I767))),"Yes","No")</f>
        <v>No</v>
      </c>
      <c r="B767" s="18" t="str">
        <f t="shared" si="789"/>
        <v>No</v>
      </c>
      <c r="C767" s="15" t="str">
        <f t="shared" ref="C767:C1021" si="790">IF(ISNUMBER(SEARCH("No;",Q767)),"No","Yes")</f>
        <v>No</v>
      </c>
      <c r="D767" s="18" t="str">
        <f t="shared" ref="D767:D1021" si="791">IF(ISNUMBER(SEARCH("No",O767)),"No","Yes")</f>
        <v>No</v>
      </c>
      <c r="E767" s="18" t="str">
        <f t="shared" ref="E767:E1021" si="792">IF(ISNUMBER(SEARCH("No;",U767)),"No",IF(ISBLANK(U767),"No","Yes"))</f>
        <v>No</v>
      </c>
      <c r="F767" s="18" t="str">
        <f t="shared" ref="F767:F1021" si="793">IF(ISNUMBER(SEARCH("No;",S767)),"No",IF(ISBLANK(S767),"No","Yes"))</f>
        <v>No</v>
      </c>
      <c r="G767" s="18" t="str">
        <f t="shared" ref="G767:G1021" si="794">IF(ISNUMBER(SEARCH("No;",Y767)),"No",IF(ISBLANK(Y767),"No","Yes"))</f>
        <v>No</v>
      </c>
      <c r="H767" s="18" t="str">
        <f t="shared" ref="H767:H1021" si="795">IF(ISNUMBER(SEARCH("No;",W767)),"No",IF(ISBLANK(W767),"No","Yes"))</f>
        <v>No</v>
      </c>
      <c r="I767" s="18" t="str">
        <f t="shared" ref="I767:I1021" si="796">IF(ISNUMBER(SEARCH("No;",AC767)),"No",IF(ISBLANK(AC767),"No","Yes"))</f>
        <v>Yes</v>
      </c>
      <c r="J767" s="18" t="str">
        <f t="shared" ref="J767:J1021" si="797">IF(ISNUMBER(SEARCH("No",AA767)),"No",IF(ISBLANK(AA767),"No","Yes"))</f>
        <v>Yes</v>
      </c>
      <c r="K767" s="21">
        <v>765</v>
      </c>
      <c r="L767" s="5" t="s">
        <v>1680</v>
      </c>
      <c r="M767" s="5" t="s">
        <v>1681</v>
      </c>
      <c r="N767" s="5" t="s">
        <v>2266</v>
      </c>
      <c r="O767" s="5" t="s">
        <v>149</v>
      </c>
      <c r="P767" s="5" t="s">
        <v>2683</v>
      </c>
      <c r="Q767" s="32" t="s">
        <v>5013</v>
      </c>
      <c r="R767" s="21">
        <v>1</v>
      </c>
      <c r="S767" s="33"/>
      <c r="T767" s="33"/>
      <c r="U767" s="33"/>
      <c r="V767" s="33"/>
      <c r="W767" s="33"/>
      <c r="X767" s="33"/>
      <c r="Y767" s="33"/>
      <c r="Z767" s="33"/>
      <c r="AA767" s="5" t="s">
        <v>21</v>
      </c>
      <c r="AB767" s="5" t="s">
        <v>7976</v>
      </c>
      <c r="AC767" s="32" t="s">
        <v>5015</v>
      </c>
      <c r="AD767" s="21">
        <v>1</v>
      </c>
    </row>
    <row r="768" spans="1:30" x14ac:dyDescent="0.3">
      <c r="A768" s="18" t="str">
        <f t="shared" ref="A768:B768" si="798">IF(AND(ISNUMBER(SEARCH("Yes",C768)),ISNUMBER(SEARCH("Yes",E768)),ISNUMBER(SEARCH("Yes",G768)),ISNUMBER(SEARCH("Yes",I768))),"Yes","No")</f>
        <v>Yes</v>
      </c>
      <c r="B768" s="18" t="str">
        <f t="shared" si="798"/>
        <v>Yes</v>
      </c>
      <c r="C768" s="15" t="str">
        <f t="shared" si="790"/>
        <v>Yes</v>
      </c>
      <c r="D768" s="18" t="str">
        <f t="shared" si="791"/>
        <v>Yes</v>
      </c>
      <c r="E768" s="18" t="str">
        <f t="shared" si="792"/>
        <v>Yes</v>
      </c>
      <c r="F768" s="18" t="str">
        <f t="shared" si="793"/>
        <v>Yes</v>
      </c>
      <c r="G768" s="18" t="str">
        <f t="shared" si="794"/>
        <v>Yes</v>
      </c>
      <c r="H768" s="18" t="str">
        <f t="shared" si="795"/>
        <v>Yes</v>
      </c>
      <c r="I768" s="18" t="str">
        <f t="shared" si="796"/>
        <v>Yes</v>
      </c>
      <c r="J768" s="18" t="str">
        <f t="shared" si="797"/>
        <v>Yes</v>
      </c>
      <c r="K768" s="21">
        <v>766</v>
      </c>
      <c r="L768" s="5" t="s">
        <v>119</v>
      </c>
      <c r="M768" s="5" t="s">
        <v>120</v>
      </c>
      <c r="N768" s="5" t="s">
        <v>2266</v>
      </c>
      <c r="O768" s="5" t="s">
        <v>21</v>
      </c>
      <c r="P768" s="5" t="s">
        <v>7977</v>
      </c>
      <c r="Q768" s="32" t="s">
        <v>5017</v>
      </c>
      <c r="R768" s="21">
        <v>1</v>
      </c>
      <c r="S768" s="5" t="s">
        <v>21</v>
      </c>
      <c r="T768" s="5" t="s">
        <v>7978</v>
      </c>
      <c r="U768" s="32" t="s">
        <v>7979</v>
      </c>
      <c r="V768" s="21">
        <v>1</v>
      </c>
      <c r="W768" s="5" t="s">
        <v>21</v>
      </c>
      <c r="X768" s="5" t="s">
        <v>7980</v>
      </c>
      <c r="Y768" s="32" t="s">
        <v>7981</v>
      </c>
      <c r="Z768" s="21">
        <v>1</v>
      </c>
      <c r="AA768" s="5" t="s">
        <v>2269</v>
      </c>
      <c r="AB768" s="5" t="s">
        <v>3222</v>
      </c>
      <c r="AC768" s="32" t="s">
        <v>7982</v>
      </c>
      <c r="AD768" s="21">
        <v>1</v>
      </c>
    </row>
    <row r="769" spans="1:30" x14ac:dyDescent="0.3">
      <c r="A769" s="18" t="str">
        <f t="shared" ref="A769:B769" si="799">IF(AND(ISNUMBER(SEARCH("Yes",C769)),ISNUMBER(SEARCH("Yes",E769)),ISNUMBER(SEARCH("Yes",G769)),ISNUMBER(SEARCH("Yes",I769))),"Yes","No")</f>
        <v>No</v>
      </c>
      <c r="B769" s="18" t="str">
        <f t="shared" si="799"/>
        <v>No</v>
      </c>
      <c r="C769" s="15" t="str">
        <f t="shared" si="790"/>
        <v>No</v>
      </c>
      <c r="D769" s="18" t="str">
        <f t="shared" si="791"/>
        <v>No</v>
      </c>
      <c r="E769" s="18" t="str">
        <f t="shared" si="792"/>
        <v>No</v>
      </c>
      <c r="F769" s="18" t="str">
        <f t="shared" si="793"/>
        <v>No</v>
      </c>
      <c r="G769" s="18" t="str">
        <f t="shared" si="794"/>
        <v>No</v>
      </c>
      <c r="H769" s="18" t="str">
        <f t="shared" si="795"/>
        <v>No</v>
      </c>
      <c r="I769" s="18" t="str">
        <f t="shared" si="796"/>
        <v>Yes</v>
      </c>
      <c r="J769" s="18" t="str">
        <f t="shared" si="797"/>
        <v>Yes</v>
      </c>
      <c r="K769" s="21">
        <v>767</v>
      </c>
      <c r="L769" s="5" t="s">
        <v>1682</v>
      </c>
      <c r="M769" s="5" t="s">
        <v>1683</v>
      </c>
      <c r="N769" s="5" t="s">
        <v>2266</v>
      </c>
      <c r="O769" s="5" t="s">
        <v>149</v>
      </c>
      <c r="P769" s="5" t="s">
        <v>2292</v>
      </c>
      <c r="Q769" s="32" t="s">
        <v>6018</v>
      </c>
      <c r="R769" s="21">
        <v>1</v>
      </c>
      <c r="S769" s="33"/>
      <c r="T769" s="33"/>
      <c r="U769" s="33"/>
      <c r="V769" s="33"/>
      <c r="W769" s="33"/>
      <c r="X769" s="33"/>
      <c r="Y769" s="33"/>
      <c r="Z769" s="33"/>
      <c r="AA769" s="5" t="s">
        <v>2269</v>
      </c>
      <c r="AB769" s="5" t="s">
        <v>2381</v>
      </c>
      <c r="AC769" s="32" t="s">
        <v>2430</v>
      </c>
      <c r="AD769" s="21">
        <v>1</v>
      </c>
    </row>
    <row r="770" spans="1:30" x14ac:dyDescent="0.3">
      <c r="A770" s="18" t="str">
        <f t="shared" ref="A770:B770" si="800">IF(AND(ISNUMBER(SEARCH("Yes",C770)),ISNUMBER(SEARCH("Yes",E770)),ISNUMBER(SEARCH("Yes",G770)),ISNUMBER(SEARCH("Yes",I770))),"Yes","No")</f>
        <v>No</v>
      </c>
      <c r="B770" s="18" t="str">
        <f t="shared" si="800"/>
        <v>No</v>
      </c>
      <c r="C770" s="15" t="str">
        <f t="shared" si="790"/>
        <v>No</v>
      </c>
      <c r="D770" s="18" t="str">
        <f t="shared" si="791"/>
        <v>No</v>
      </c>
      <c r="E770" s="18" t="str">
        <f t="shared" si="792"/>
        <v>No</v>
      </c>
      <c r="F770" s="18" t="str">
        <f t="shared" si="793"/>
        <v>No</v>
      </c>
      <c r="G770" s="18" t="str">
        <f t="shared" si="794"/>
        <v>No</v>
      </c>
      <c r="H770" s="18" t="str">
        <f t="shared" si="795"/>
        <v>No</v>
      </c>
      <c r="I770" s="18" t="str">
        <f t="shared" si="796"/>
        <v>Yes</v>
      </c>
      <c r="J770" s="18" t="str">
        <f t="shared" si="797"/>
        <v>Yes</v>
      </c>
      <c r="K770" s="21">
        <v>768</v>
      </c>
      <c r="L770" s="5" t="s">
        <v>1684</v>
      </c>
      <c r="M770" s="5" t="s">
        <v>1685</v>
      </c>
      <c r="N770" s="5" t="s">
        <v>2266</v>
      </c>
      <c r="O770" s="5" t="s">
        <v>149</v>
      </c>
      <c r="P770" s="5" t="s">
        <v>7983</v>
      </c>
      <c r="Q770" s="32" t="s">
        <v>7984</v>
      </c>
      <c r="R770" s="21">
        <v>1</v>
      </c>
      <c r="S770" s="33"/>
      <c r="T770" s="33"/>
      <c r="U770" s="33"/>
      <c r="V770" s="33"/>
      <c r="W770" s="33"/>
      <c r="X770" s="33"/>
      <c r="Y770" s="33"/>
      <c r="Z770" s="33"/>
      <c r="AA770" s="5" t="s">
        <v>2269</v>
      </c>
      <c r="AB770" s="5" t="s">
        <v>7985</v>
      </c>
      <c r="AC770" s="32" t="s">
        <v>7986</v>
      </c>
      <c r="AD770" s="21">
        <v>1</v>
      </c>
    </row>
    <row r="771" spans="1:30" x14ac:dyDescent="0.3">
      <c r="A771" s="18" t="str">
        <f t="shared" ref="A771:B771" si="801">IF(AND(ISNUMBER(SEARCH("Yes",C771)),ISNUMBER(SEARCH("Yes",E771)),ISNUMBER(SEARCH("Yes",G771)),ISNUMBER(SEARCH("Yes",I771))),"Yes","No")</f>
        <v>No</v>
      </c>
      <c r="B771" s="18" t="str">
        <f t="shared" si="801"/>
        <v>No</v>
      </c>
      <c r="C771" s="15" t="str">
        <f t="shared" si="790"/>
        <v>No</v>
      </c>
      <c r="D771" s="18" t="str">
        <f t="shared" si="791"/>
        <v>No</v>
      </c>
      <c r="E771" s="18" t="str">
        <f t="shared" si="792"/>
        <v>No</v>
      </c>
      <c r="F771" s="18" t="str">
        <f t="shared" si="793"/>
        <v>No</v>
      </c>
      <c r="G771" s="18" t="str">
        <f t="shared" si="794"/>
        <v>No</v>
      </c>
      <c r="H771" s="18" t="str">
        <f t="shared" si="795"/>
        <v>No</v>
      </c>
      <c r="I771" s="18" t="str">
        <f t="shared" si="796"/>
        <v>Yes</v>
      </c>
      <c r="J771" s="18" t="str">
        <f t="shared" si="797"/>
        <v>Yes</v>
      </c>
      <c r="K771" s="21">
        <v>769</v>
      </c>
      <c r="L771" s="5" t="s">
        <v>1686</v>
      </c>
      <c r="M771" s="5" t="s">
        <v>1687</v>
      </c>
      <c r="N771" s="5" t="s">
        <v>2266</v>
      </c>
      <c r="O771" s="5" t="s">
        <v>149</v>
      </c>
      <c r="P771" s="5" t="s">
        <v>7987</v>
      </c>
      <c r="Q771" s="32" t="s">
        <v>7988</v>
      </c>
      <c r="R771" s="21">
        <v>1</v>
      </c>
      <c r="S771" s="33"/>
      <c r="T771" s="33"/>
      <c r="U771" s="33"/>
      <c r="V771" s="33"/>
      <c r="W771" s="33"/>
      <c r="X771" s="33"/>
      <c r="Y771" s="33"/>
      <c r="Z771" s="33"/>
      <c r="AA771" s="5" t="s">
        <v>2269</v>
      </c>
      <c r="AB771" s="5" t="s">
        <v>7989</v>
      </c>
      <c r="AC771" s="32" t="s">
        <v>7990</v>
      </c>
      <c r="AD771" s="21">
        <v>1</v>
      </c>
    </row>
    <row r="772" spans="1:30" x14ac:dyDescent="0.3">
      <c r="A772" s="18" t="str">
        <f t="shared" ref="A772:B772" si="802">IF(AND(ISNUMBER(SEARCH("Yes",C772)),ISNUMBER(SEARCH("Yes",E772)),ISNUMBER(SEARCH("Yes",G772)),ISNUMBER(SEARCH("Yes",I772))),"Yes","No")</f>
        <v>No</v>
      </c>
      <c r="B772" s="18" t="str">
        <f t="shared" si="802"/>
        <v>No</v>
      </c>
      <c r="C772" s="15" t="str">
        <f t="shared" si="790"/>
        <v>No</v>
      </c>
      <c r="D772" s="18" t="str">
        <f t="shared" si="791"/>
        <v>No</v>
      </c>
      <c r="E772" s="18" t="str">
        <f t="shared" si="792"/>
        <v>No</v>
      </c>
      <c r="F772" s="18" t="str">
        <f t="shared" si="793"/>
        <v>No</v>
      </c>
      <c r="G772" s="18" t="str">
        <f t="shared" si="794"/>
        <v>No</v>
      </c>
      <c r="H772" s="18" t="str">
        <f t="shared" si="795"/>
        <v>No</v>
      </c>
      <c r="I772" s="18" t="str">
        <f t="shared" si="796"/>
        <v>Yes</v>
      </c>
      <c r="J772" s="18" t="str">
        <f t="shared" si="797"/>
        <v>Yes</v>
      </c>
      <c r="K772" s="21">
        <v>770</v>
      </c>
      <c r="L772" s="34" t="s">
        <v>5033</v>
      </c>
      <c r="M772" s="5" t="s">
        <v>1689</v>
      </c>
      <c r="N772" s="5" t="s">
        <v>2266</v>
      </c>
      <c r="O772" s="5" t="s">
        <v>149</v>
      </c>
      <c r="P772" s="5" t="s">
        <v>2492</v>
      </c>
      <c r="Q772" s="32" t="s">
        <v>5034</v>
      </c>
      <c r="R772" s="21">
        <v>1</v>
      </c>
      <c r="S772" s="33"/>
      <c r="T772" s="33"/>
      <c r="U772" s="33"/>
      <c r="V772" s="33"/>
      <c r="W772" s="33"/>
      <c r="X772" s="33"/>
      <c r="Y772" s="33"/>
      <c r="Z772" s="33"/>
      <c r="AA772" s="5" t="s">
        <v>21</v>
      </c>
      <c r="AB772" s="5" t="s">
        <v>7118</v>
      </c>
      <c r="AC772" s="32" t="s">
        <v>3838</v>
      </c>
      <c r="AD772" s="21">
        <v>1</v>
      </c>
    </row>
    <row r="773" spans="1:30" x14ac:dyDescent="0.3">
      <c r="A773" s="18" t="str">
        <f t="shared" ref="A773:B773" si="803">IF(AND(ISNUMBER(SEARCH("Yes",C773)),ISNUMBER(SEARCH("Yes",E773)),ISNUMBER(SEARCH("Yes",G773)),ISNUMBER(SEARCH("Yes",I773))),"Yes","No")</f>
        <v>No</v>
      </c>
      <c r="B773" s="18" t="str">
        <f t="shared" si="803"/>
        <v>No</v>
      </c>
      <c r="C773" s="15" t="str">
        <f t="shared" si="790"/>
        <v>No</v>
      </c>
      <c r="D773" s="18" t="str">
        <f t="shared" si="791"/>
        <v>No</v>
      </c>
      <c r="E773" s="18" t="str">
        <f t="shared" si="792"/>
        <v>No</v>
      </c>
      <c r="F773" s="18" t="str">
        <f t="shared" si="793"/>
        <v>No</v>
      </c>
      <c r="G773" s="18" t="str">
        <f t="shared" si="794"/>
        <v>No</v>
      </c>
      <c r="H773" s="18" t="str">
        <f t="shared" si="795"/>
        <v>No</v>
      </c>
      <c r="I773" s="18" t="str">
        <f t="shared" si="796"/>
        <v>Yes</v>
      </c>
      <c r="J773" s="18" t="str">
        <f t="shared" si="797"/>
        <v>Yes</v>
      </c>
      <c r="K773" s="21">
        <v>771</v>
      </c>
      <c r="L773" s="5" t="s">
        <v>1690</v>
      </c>
      <c r="M773" s="5" t="s">
        <v>1691</v>
      </c>
      <c r="N773" s="5" t="s">
        <v>2266</v>
      </c>
      <c r="O773" s="5" t="s">
        <v>149</v>
      </c>
      <c r="P773" s="5" t="s">
        <v>7991</v>
      </c>
      <c r="Q773" s="32" t="s">
        <v>7992</v>
      </c>
      <c r="R773" s="21">
        <v>1</v>
      </c>
      <c r="S773" s="33"/>
      <c r="T773" s="33"/>
      <c r="U773" s="33"/>
      <c r="V773" s="33"/>
      <c r="W773" s="33"/>
      <c r="X773" s="33"/>
      <c r="Y773" s="33"/>
      <c r="Z773" s="33"/>
      <c r="AA773" s="5" t="s">
        <v>2269</v>
      </c>
      <c r="AB773" s="5" t="s">
        <v>7993</v>
      </c>
      <c r="AC773" s="32" t="s">
        <v>7994</v>
      </c>
      <c r="AD773" s="21">
        <v>1</v>
      </c>
    </row>
    <row r="774" spans="1:30" x14ac:dyDescent="0.3">
      <c r="A774" s="18" t="str">
        <f t="shared" ref="A774:B774" si="804">IF(AND(ISNUMBER(SEARCH("Yes",C774)),ISNUMBER(SEARCH("Yes",E774)),ISNUMBER(SEARCH("Yes",G774)),ISNUMBER(SEARCH("Yes",I774))),"Yes","No")</f>
        <v>No</v>
      </c>
      <c r="B774" s="18" t="str">
        <f t="shared" si="804"/>
        <v>No</v>
      </c>
      <c r="C774" s="15" t="str">
        <f t="shared" si="790"/>
        <v>No</v>
      </c>
      <c r="D774" s="18" t="str">
        <f t="shared" si="791"/>
        <v>No</v>
      </c>
      <c r="E774" s="18" t="str">
        <f t="shared" si="792"/>
        <v>No</v>
      </c>
      <c r="F774" s="18" t="str">
        <f t="shared" si="793"/>
        <v>No</v>
      </c>
      <c r="G774" s="18" t="str">
        <f t="shared" si="794"/>
        <v>No</v>
      </c>
      <c r="H774" s="18" t="str">
        <f t="shared" si="795"/>
        <v>No</v>
      </c>
      <c r="I774" s="18" t="str">
        <f t="shared" si="796"/>
        <v>Yes</v>
      </c>
      <c r="J774" s="18" t="str">
        <f t="shared" si="797"/>
        <v>Yes</v>
      </c>
      <c r="K774" s="21">
        <v>772</v>
      </c>
      <c r="L774" s="5" t="s">
        <v>1692</v>
      </c>
      <c r="M774" s="5" t="s">
        <v>1693</v>
      </c>
      <c r="N774" s="5" t="s">
        <v>2266</v>
      </c>
      <c r="O774" s="5" t="s">
        <v>149</v>
      </c>
      <c r="P774" s="5" t="s">
        <v>2276</v>
      </c>
      <c r="Q774" s="32" t="s">
        <v>5041</v>
      </c>
      <c r="R774" s="21">
        <v>1</v>
      </c>
      <c r="S774" s="33"/>
      <c r="T774" s="33"/>
      <c r="U774" s="33"/>
      <c r="V774" s="33"/>
      <c r="W774" s="33"/>
      <c r="X774" s="33"/>
      <c r="Y774" s="33"/>
      <c r="Z774" s="33"/>
      <c r="AA774" s="5" t="s">
        <v>2269</v>
      </c>
      <c r="AB774" s="5" t="s">
        <v>5042</v>
      </c>
      <c r="AC774" s="32" t="s">
        <v>5043</v>
      </c>
      <c r="AD774" s="21">
        <v>1</v>
      </c>
    </row>
    <row r="775" spans="1:30" x14ac:dyDescent="0.3">
      <c r="A775" s="18" t="str">
        <f t="shared" ref="A775:B775" si="805">IF(AND(ISNUMBER(SEARCH("Yes",C775)),ISNUMBER(SEARCH("Yes",E775)),ISNUMBER(SEARCH("Yes",G775)),ISNUMBER(SEARCH("Yes",I775))),"Yes","No")</f>
        <v>No</v>
      </c>
      <c r="B775" s="18" t="str">
        <f t="shared" si="805"/>
        <v>No</v>
      </c>
      <c r="C775" s="15" t="str">
        <f t="shared" si="790"/>
        <v>No</v>
      </c>
      <c r="D775" s="18" t="str">
        <f t="shared" si="791"/>
        <v>No</v>
      </c>
      <c r="E775" s="18" t="str">
        <f t="shared" si="792"/>
        <v>No</v>
      </c>
      <c r="F775" s="18" t="str">
        <f t="shared" si="793"/>
        <v>No</v>
      </c>
      <c r="G775" s="18" t="str">
        <f t="shared" si="794"/>
        <v>No</v>
      </c>
      <c r="H775" s="18" t="str">
        <f t="shared" si="795"/>
        <v>No</v>
      </c>
      <c r="I775" s="18" t="str">
        <f t="shared" si="796"/>
        <v>Yes</v>
      </c>
      <c r="J775" s="18" t="str">
        <f t="shared" si="797"/>
        <v>Yes</v>
      </c>
      <c r="K775" s="21">
        <v>773</v>
      </c>
      <c r="L775" s="5" t="s">
        <v>1694</v>
      </c>
      <c r="M775" s="5" t="s">
        <v>1695</v>
      </c>
      <c r="N775" s="5" t="s">
        <v>2266</v>
      </c>
      <c r="O775" s="5" t="s">
        <v>149</v>
      </c>
      <c r="P775" s="5" t="s">
        <v>2626</v>
      </c>
      <c r="Q775" s="32" t="s">
        <v>7995</v>
      </c>
      <c r="R775" s="21">
        <v>1</v>
      </c>
      <c r="S775" s="33"/>
      <c r="T775" s="33"/>
      <c r="U775" s="33"/>
      <c r="V775" s="33"/>
      <c r="W775" s="33"/>
      <c r="X775" s="33"/>
      <c r="Y775" s="33"/>
      <c r="Z775" s="33"/>
      <c r="AA775" s="5" t="s">
        <v>21</v>
      </c>
      <c r="AB775" s="5" t="s">
        <v>7996</v>
      </c>
      <c r="AC775" s="32" t="s">
        <v>7997</v>
      </c>
      <c r="AD775" s="21">
        <v>1</v>
      </c>
    </row>
    <row r="776" spans="1:30" x14ac:dyDescent="0.3">
      <c r="A776" s="18" t="str">
        <f t="shared" ref="A776:B776" si="806">IF(AND(ISNUMBER(SEARCH("Yes",C776)),ISNUMBER(SEARCH("Yes",E776)),ISNUMBER(SEARCH("Yes",G776)),ISNUMBER(SEARCH("Yes",I776))),"Yes","No")</f>
        <v>No</v>
      </c>
      <c r="B776" s="18" t="str">
        <f t="shared" si="806"/>
        <v>No</v>
      </c>
      <c r="C776" s="15" t="str">
        <f t="shared" si="790"/>
        <v>No</v>
      </c>
      <c r="D776" s="18" t="str">
        <f t="shared" si="791"/>
        <v>No</v>
      </c>
      <c r="E776" s="18" t="str">
        <f t="shared" si="792"/>
        <v>No</v>
      </c>
      <c r="F776" s="18" t="str">
        <f t="shared" si="793"/>
        <v>No</v>
      </c>
      <c r="G776" s="18" t="str">
        <f t="shared" si="794"/>
        <v>No</v>
      </c>
      <c r="H776" s="18" t="str">
        <f t="shared" si="795"/>
        <v>No</v>
      </c>
      <c r="I776" s="18" t="str">
        <f t="shared" si="796"/>
        <v>Yes</v>
      </c>
      <c r="J776" s="18" t="str">
        <f t="shared" si="797"/>
        <v>Yes</v>
      </c>
      <c r="K776" s="21">
        <v>774</v>
      </c>
      <c r="L776" s="5" t="s">
        <v>1696</v>
      </c>
      <c r="M776" s="5" t="s">
        <v>1697</v>
      </c>
      <c r="N776" s="5" t="s">
        <v>2266</v>
      </c>
      <c r="O776" s="5" t="s">
        <v>149</v>
      </c>
      <c r="P776" s="5" t="s">
        <v>7998</v>
      </c>
      <c r="Q776" s="32" t="s">
        <v>5047</v>
      </c>
      <c r="R776" s="21">
        <v>1</v>
      </c>
      <c r="S776" s="33"/>
      <c r="T776" s="33"/>
      <c r="U776" s="33"/>
      <c r="V776" s="33"/>
      <c r="W776" s="33"/>
      <c r="X776" s="33"/>
      <c r="Y776" s="33"/>
      <c r="Z776" s="33"/>
      <c r="AA776" s="5" t="s">
        <v>2269</v>
      </c>
      <c r="AB776" s="5" t="s">
        <v>2381</v>
      </c>
      <c r="AC776" s="32" t="s">
        <v>2430</v>
      </c>
      <c r="AD776" s="21">
        <v>1</v>
      </c>
    </row>
    <row r="777" spans="1:30" x14ac:dyDescent="0.3">
      <c r="A777" s="18" t="str">
        <f t="shared" ref="A777:B777" si="807">IF(AND(ISNUMBER(SEARCH("Yes",C777)),ISNUMBER(SEARCH("Yes",E777)),ISNUMBER(SEARCH("Yes",G777)),ISNUMBER(SEARCH("Yes",I777))),"Yes","No")</f>
        <v>No</v>
      </c>
      <c r="B777" s="18" t="str">
        <f t="shared" si="807"/>
        <v>No</v>
      </c>
      <c r="C777" s="15" t="str">
        <f t="shared" si="790"/>
        <v>No</v>
      </c>
      <c r="D777" s="18" t="str">
        <f t="shared" si="791"/>
        <v>No</v>
      </c>
      <c r="E777" s="18" t="str">
        <f t="shared" si="792"/>
        <v>No</v>
      </c>
      <c r="F777" s="18" t="str">
        <f t="shared" si="793"/>
        <v>No</v>
      </c>
      <c r="G777" s="18" t="str">
        <f t="shared" si="794"/>
        <v>No</v>
      </c>
      <c r="H777" s="18" t="str">
        <f t="shared" si="795"/>
        <v>No</v>
      </c>
      <c r="I777" s="18" t="str">
        <f t="shared" si="796"/>
        <v>Yes</v>
      </c>
      <c r="J777" s="18" t="str">
        <f t="shared" si="797"/>
        <v>Yes</v>
      </c>
      <c r="K777" s="21">
        <v>775</v>
      </c>
      <c r="L777" s="5" t="s">
        <v>1698</v>
      </c>
      <c r="M777" s="5" t="s">
        <v>1699</v>
      </c>
      <c r="N777" s="5" t="s">
        <v>2266</v>
      </c>
      <c r="O777" s="5" t="s">
        <v>149</v>
      </c>
      <c r="P777" s="5" t="s">
        <v>2405</v>
      </c>
      <c r="Q777" s="32" t="s">
        <v>2406</v>
      </c>
      <c r="R777" s="21">
        <v>1</v>
      </c>
      <c r="S777" s="33"/>
      <c r="T777" s="33"/>
      <c r="U777" s="33"/>
      <c r="V777" s="33"/>
      <c r="W777" s="33"/>
      <c r="X777" s="33"/>
      <c r="Y777" s="33"/>
      <c r="Z777" s="33"/>
      <c r="AA777" s="5" t="s">
        <v>2269</v>
      </c>
      <c r="AB777" s="5" t="s">
        <v>7999</v>
      </c>
      <c r="AC777" s="32" t="s">
        <v>8000</v>
      </c>
      <c r="AD777" s="21">
        <v>1</v>
      </c>
    </row>
    <row r="778" spans="1:30" x14ac:dyDescent="0.3">
      <c r="A778" s="18" t="str">
        <f t="shared" ref="A778:B778" si="808">IF(AND(ISNUMBER(SEARCH("Yes",C778)),ISNUMBER(SEARCH("Yes",E778)),ISNUMBER(SEARCH("Yes",G778)),ISNUMBER(SEARCH("Yes",I778))),"Yes","No")</f>
        <v>No</v>
      </c>
      <c r="B778" s="18" t="str">
        <f t="shared" si="808"/>
        <v>No</v>
      </c>
      <c r="C778" s="15" t="str">
        <f t="shared" si="790"/>
        <v>No</v>
      </c>
      <c r="D778" s="18" t="str">
        <f t="shared" si="791"/>
        <v>No</v>
      </c>
      <c r="E778" s="18" t="str">
        <f t="shared" si="792"/>
        <v>No</v>
      </c>
      <c r="F778" s="18" t="str">
        <f t="shared" si="793"/>
        <v>No</v>
      </c>
      <c r="G778" s="18" t="str">
        <f t="shared" si="794"/>
        <v>No</v>
      </c>
      <c r="H778" s="18" t="str">
        <f t="shared" si="795"/>
        <v>No</v>
      </c>
      <c r="I778" s="18" t="str">
        <f t="shared" si="796"/>
        <v>Yes</v>
      </c>
      <c r="J778" s="18" t="str">
        <f t="shared" si="797"/>
        <v>Yes</v>
      </c>
      <c r="K778" s="21">
        <v>776</v>
      </c>
      <c r="L778" s="5" t="s">
        <v>1700</v>
      </c>
      <c r="M778" s="5" t="s">
        <v>1701</v>
      </c>
      <c r="N778" s="5" t="s">
        <v>2266</v>
      </c>
      <c r="O778" s="5" t="s">
        <v>149</v>
      </c>
      <c r="P778" s="5" t="s">
        <v>2408</v>
      </c>
      <c r="Q778" s="32" t="s">
        <v>5050</v>
      </c>
      <c r="R778" s="21">
        <v>1</v>
      </c>
      <c r="S778" s="33"/>
      <c r="T778" s="33"/>
      <c r="U778" s="33"/>
      <c r="V778" s="33"/>
      <c r="W778" s="33"/>
      <c r="X778" s="33"/>
      <c r="Y778" s="33"/>
      <c r="Z778" s="33"/>
      <c r="AA778" s="5" t="s">
        <v>21</v>
      </c>
      <c r="AB778" s="5" t="s">
        <v>8001</v>
      </c>
      <c r="AC778" s="32" t="s">
        <v>8002</v>
      </c>
      <c r="AD778" s="21">
        <v>1</v>
      </c>
    </row>
    <row r="779" spans="1:30" x14ac:dyDescent="0.3">
      <c r="A779" s="18" t="str">
        <f t="shared" ref="A779:B779" si="809">IF(AND(ISNUMBER(SEARCH("Yes",C779)),ISNUMBER(SEARCH("Yes",E779)),ISNUMBER(SEARCH("Yes",G779)),ISNUMBER(SEARCH("Yes",I779))),"Yes","No")</f>
        <v>Yes</v>
      </c>
      <c r="B779" s="18" t="str">
        <f t="shared" si="809"/>
        <v>Yes</v>
      </c>
      <c r="C779" s="15" t="str">
        <f t="shared" si="790"/>
        <v>Yes</v>
      </c>
      <c r="D779" s="18" t="str">
        <f t="shared" si="791"/>
        <v>Yes</v>
      </c>
      <c r="E779" s="18" t="str">
        <f t="shared" si="792"/>
        <v>Yes</v>
      </c>
      <c r="F779" s="18" t="str">
        <f t="shared" si="793"/>
        <v>Yes</v>
      </c>
      <c r="G779" s="18" t="str">
        <f t="shared" si="794"/>
        <v>Yes</v>
      </c>
      <c r="H779" s="18" t="str">
        <f t="shared" si="795"/>
        <v>Yes</v>
      </c>
      <c r="I779" s="18" t="str">
        <f t="shared" si="796"/>
        <v>Yes</v>
      </c>
      <c r="J779" s="18" t="str">
        <f t="shared" si="797"/>
        <v>Yes</v>
      </c>
      <c r="K779" s="21">
        <v>777</v>
      </c>
      <c r="L779" s="5" t="s">
        <v>180</v>
      </c>
      <c r="M779" s="5" t="s">
        <v>181</v>
      </c>
      <c r="N779" s="5" t="s">
        <v>2266</v>
      </c>
      <c r="O779" s="5" t="s">
        <v>21</v>
      </c>
      <c r="P779" s="5" t="s">
        <v>8003</v>
      </c>
      <c r="Q779" s="32" t="s">
        <v>8004</v>
      </c>
      <c r="R779" s="21">
        <v>1</v>
      </c>
      <c r="S779" s="5" t="s">
        <v>21</v>
      </c>
      <c r="T779" s="5" t="s">
        <v>8005</v>
      </c>
      <c r="U779" s="32" t="s">
        <v>8006</v>
      </c>
      <c r="V779" s="21">
        <v>1</v>
      </c>
      <c r="W779" s="5" t="s">
        <v>21</v>
      </c>
      <c r="X779" s="5" t="s">
        <v>8007</v>
      </c>
      <c r="Y779" s="32" t="s">
        <v>8008</v>
      </c>
      <c r="Z779" s="21">
        <v>1</v>
      </c>
      <c r="AA779" s="5" t="s">
        <v>2269</v>
      </c>
      <c r="AB779" s="5" t="s">
        <v>2628</v>
      </c>
      <c r="AC779" s="32" t="s">
        <v>2693</v>
      </c>
      <c r="AD779" s="21">
        <v>1</v>
      </c>
    </row>
    <row r="780" spans="1:30" x14ac:dyDescent="0.3">
      <c r="A780" s="18" t="str">
        <f t="shared" ref="A780:B780" si="810">IF(AND(ISNUMBER(SEARCH("Yes",C780)),ISNUMBER(SEARCH("Yes",E780)),ISNUMBER(SEARCH("Yes",G780)),ISNUMBER(SEARCH("Yes",I780))),"Yes","No")</f>
        <v>No</v>
      </c>
      <c r="B780" s="18" t="str">
        <f t="shared" si="810"/>
        <v>No</v>
      </c>
      <c r="C780" s="15" t="str">
        <f t="shared" si="790"/>
        <v>No</v>
      </c>
      <c r="D780" s="18" t="str">
        <f t="shared" si="791"/>
        <v>No</v>
      </c>
      <c r="E780" s="18" t="str">
        <f t="shared" si="792"/>
        <v>No</v>
      </c>
      <c r="F780" s="18" t="str">
        <f t="shared" si="793"/>
        <v>No</v>
      </c>
      <c r="G780" s="18" t="str">
        <f t="shared" si="794"/>
        <v>No</v>
      </c>
      <c r="H780" s="18" t="str">
        <f t="shared" si="795"/>
        <v>No</v>
      </c>
      <c r="I780" s="18" t="str">
        <f t="shared" si="796"/>
        <v>Yes</v>
      </c>
      <c r="J780" s="18" t="str">
        <f t="shared" si="797"/>
        <v>Yes</v>
      </c>
      <c r="K780" s="21">
        <v>778</v>
      </c>
      <c r="L780" s="5" t="s">
        <v>1702</v>
      </c>
      <c r="M780" s="5" t="s">
        <v>1703</v>
      </c>
      <c r="N780" s="5" t="s">
        <v>2266</v>
      </c>
      <c r="O780" s="5" t="s">
        <v>149</v>
      </c>
      <c r="P780" s="5" t="s">
        <v>8009</v>
      </c>
      <c r="Q780" s="32" t="s">
        <v>8010</v>
      </c>
      <c r="R780" s="21">
        <v>1</v>
      </c>
      <c r="S780" s="33"/>
      <c r="T780" s="33"/>
      <c r="U780" s="33"/>
      <c r="V780" s="33"/>
      <c r="W780" s="33"/>
      <c r="X780" s="33"/>
      <c r="Y780" s="33"/>
      <c r="Z780" s="33"/>
      <c r="AA780" s="5" t="s">
        <v>2269</v>
      </c>
      <c r="AB780" s="5" t="s">
        <v>8011</v>
      </c>
      <c r="AC780" s="32" t="s">
        <v>8012</v>
      </c>
      <c r="AD780" s="21">
        <v>1</v>
      </c>
    </row>
    <row r="781" spans="1:30" x14ac:dyDescent="0.3">
      <c r="A781" s="18" t="str">
        <f t="shared" ref="A781:B781" si="811">IF(AND(ISNUMBER(SEARCH("Yes",C781)),ISNUMBER(SEARCH("Yes",E781)),ISNUMBER(SEARCH("Yes",G781)),ISNUMBER(SEARCH("Yes",I781))),"Yes","No")</f>
        <v>No</v>
      </c>
      <c r="B781" s="18" t="str">
        <f t="shared" si="811"/>
        <v>No</v>
      </c>
      <c r="C781" s="15" t="str">
        <f t="shared" si="790"/>
        <v>Yes</v>
      </c>
      <c r="D781" s="18" t="str">
        <f t="shared" si="791"/>
        <v>Yes</v>
      </c>
      <c r="E781" s="18" t="str">
        <f t="shared" si="792"/>
        <v>No</v>
      </c>
      <c r="F781" s="18" t="str">
        <f t="shared" si="793"/>
        <v>Yes</v>
      </c>
      <c r="G781" s="18" t="str">
        <f t="shared" si="794"/>
        <v>No</v>
      </c>
      <c r="H781" s="18" t="str">
        <f t="shared" si="795"/>
        <v>No</v>
      </c>
      <c r="I781" s="18" t="str">
        <f t="shared" si="796"/>
        <v>Yes</v>
      </c>
      <c r="J781" s="18" t="str">
        <f t="shared" si="797"/>
        <v>Yes</v>
      </c>
      <c r="K781" s="21">
        <v>779</v>
      </c>
      <c r="L781" s="5" t="s">
        <v>1704</v>
      </c>
      <c r="M781" s="5" t="s">
        <v>1705</v>
      </c>
      <c r="N781" s="5" t="s">
        <v>2266</v>
      </c>
      <c r="O781" s="5" t="s">
        <v>21</v>
      </c>
      <c r="P781" s="5" t="s">
        <v>8013</v>
      </c>
      <c r="Q781" s="32" t="s">
        <v>8014</v>
      </c>
      <c r="R781" s="21">
        <v>1</v>
      </c>
      <c r="S781" s="5" t="s">
        <v>149</v>
      </c>
      <c r="T781" s="5" t="s">
        <v>5064</v>
      </c>
      <c r="U781" s="32" t="s">
        <v>5065</v>
      </c>
      <c r="V781" s="21">
        <v>1</v>
      </c>
      <c r="W781" s="33"/>
      <c r="X781" s="33"/>
      <c r="Y781" s="33"/>
      <c r="Z781" s="33"/>
      <c r="AA781" s="5" t="s">
        <v>2269</v>
      </c>
      <c r="AB781" s="5" t="s">
        <v>2956</v>
      </c>
      <c r="AC781" s="32" t="s">
        <v>8015</v>
      </c>
      <c r="AD781" s="21">
        <v>1</v>
      </c>
    </row>
    <row r="782" spans="1:30" x14ac:dyDescent="0.3">
      <c r="A782" s="18" t="str">
        <f t="shared" ref="A782:B782" si="812">IF(AND(ISNUMBER(SEARCH("Yes",C782)),ISNUMBER(SEARCH("Yes",E782)),ISNUMBER(SEARCH("Yes",G782)),ISNUMBER(SEARCH("Yes",I782))),"Yes","No")</f>
        <v>No</v>
      </c>
      <c r="B782" s="18" t="str">
        <f t="shared" si="812"/>
        <v>No</v>
      </c>
      <c r="C782" s="15" t="str">
        <f t="shared" si="790"/>
        <v>No</v>
      </c>
      <c r="D782" s="18" t="str">
        <f t="shared" si="791"/>
        <v>No</v>
      </c>
      <c r="E782" s="18" t="str">
        <f t="shared" si="792"/>
        <v>No</v>
      </c>
      <c r="F782" s="18" t="str">
        <f t="shared" si="793"/>
        <v>No</v>
      </c>
      <c r="G782" s="18" t="str">
        <f t="shared" si="794"/>
        <v>No</v>
      </c>
      <c r="H782" s="18" t="str">
        <f t="shared" si="795"/>
        <v>No</v>
      </c>
      <c r="I782" s="18" t="str">
        <f t="shared" si="796"/>
        <v>Yes</v>
      </c>
      <c r="J782" s="18" t="str">
        <f t="shared" si="797"/>
        <v>No</v>
      </c>
      <c r="K782" s="21">
        <v>780</v>
      </c>
      <c r="L782" s="5" t="s">
        <v>1706</v>
      </c>
      <c r="M782" s="5" t="s">
        <v>1707</v>
      </c>
      <c r="N782" s="5" t="s">
        <v>2266</v>
      </c>
      <c r="O782" s="5" t="s">
        <v>149</v>
      </c>
      <c r="P782" s="5" t="s">
        <v>2504</v>
      </c>
      <c r="Q782" s="32" t="s">
        <v>8016</v>
      </c>
      <c r="R782" s="21">
        <v>1</v>
      </c>
      <c r="S782" s="33"/>
      <c r="T782" s="33"/>
      <c r="U782" s="33"/>
      <c r="V782" s="33"/>
      <c r="W782" s="33"/>
      <c r="X782" s="33"/>
      <c r="Y782" s="33"/>
      <c r="Z782" s="33"/>
      <c r="AA782" s="5" t="s">
        <v>149</v>
      </c>
      <c r="AB782" s="5" t="s">
        <v>4809</v>
      </c>
      <c r="AC782" s="32" t="s">
        <v>3200</v>
      </c>
      <c r="AD782" s="21">
        <v>1</v>
      </c>
    </row>
    <row r="783" spans="1:30" x14ac:dyDescent="0.3">
      <c r="A783" s="18" t="str">
        <f t="shared" ref="A783:B783" si="813">IF(AND(ISNUMBER(SEARCH("Yes",C783)),ISNUMBER(SEARCH("Yes",E783)),ISNUMBER(SEARCH("Yes",G783)),ISNUMBER(SEARCH("Yes",I783))),"Yes","No")</f>
        <v>No</v>
      </c>
      <c r="B783" s="18" t="str">
        <f t="shared" si="813"/>
        <v>No</v>
      </c>
      <c r="C783" s="15" t="str">
        <f t="shared" si="790"/>
        <v>No</v>
      </c>
      <c r="D783" s="18" t="str">
        <f t="shared" si="791"/>
        <v>No</v>
      </c>
      <c r="E783" s="18" t="str">
        <f t="shared" si="792"/>
        <v>No</v>
      </c>
      <c r="F783" s="18" t="str">
        <f t="shared" si="793"/>
        <v>No</v>
      </c>
      <c r="G783" s="18" t="str">
        <f t="shared" si="794"/>
        <v>No</v>
      </c>
      <c r="H783" s="18" t="str">
        <f t="shared" si="795"/>
        <v>No</v>
      </c>
      <c r="I783" s="18" t="str">
        <f t="shared" si="796"/>
        <v>Yes</v>
      </c>
      <c r="J783" s="18" t="str">
        <f t="shared" si="797"/>
        <v>Yes</v>
      </c>
      <c r="K783" s="21">
        <v>781</v>
      </c>
      <c r="L783" s="5" t="s">
        <v>1708</v>
      </c>
      <c r="M783" s="5" t="s">
        <v>1709</v>
      </c>
      <c r="N783" s="5" t="s">
        <v>2266</v>
      </c>
      <c r="O783" s="5" t="s">
        <v>149</v>
      </c>
      <c r="P783" s="5" t="s">
        <v>3658</v>
      </c>
      <c r="Q783" s="32" t="s">
        <v>8017</v>
      </c>
      <c r="R783" s="21">
        <v>1</v>
      </c>
      <c r="S783" s="33"/>
      <c r="T783" s="33"/>
      <c r="U783" s="33"/>
      <c r="V783" s="33"/>
      <c r="W783" s="33"/>
      <c r="X783" s="33"/>
      <c r="Y783" s="33"/>
      <c r="Z783" s="33"/>
      <c r="AA783" s="5" t="s">
        <v>21</v>
      </c>
      <c r="AB783" s="5" t="s">
        <v>3156</v>
      </c>
      <c r="AC783" s="32" t="s">
        <v>8018</v>
      </c>
      <c r="AD783" s="21">
        <v>1</v>
      </c>
    </row>
    <row r="784" spans="1:30" x14ac:dyDescent="0.3">
      <c r="A784" s="18" t="str">
        <f t="shared" ref="A784:B784" si="814">IF(AND(ISNUMBER(SEARCH("Yes",C784)),ISNUMBER(SEARCH("Yes",E784)),ISNUMBER(SEARCH("Yes",G784)),ISNUMBER(SEARCH("Yes",I784))),"Yes","No")</f>
        <v>Yes</v>
      </c>
      <c r="B784" s="18" t="str">
        <f t="shared" si="814"/>
        <v>Yes</v>
      </c>
      <c r="C784" s="15" t="str">
        <f t="shared" si="790"/>
        <v>Yes</v>
      </c>
      <c r="D784" s="18" t="str">
        <f t="shared" si="791"/>
        <v>Yes</v>
      </c>
      <c r="E784" s="18" t="str">
        <f t="shared" si="792"/>
        <v>Yes</v>
      </c>
      <c r="F784" s="18" t="str">
        <f t="shared" si="793"/>
        <v>Yes</v>
      </c>
      <c r="G784" s="18" t="str">
        <f t="shared" si="794"/>
        <v>Yes</v>
      </c>
      <c r="H784" s="18" t="str">
        <f t="shared" si="795"/>
        <v>Yes</v>
      </c>
      <c r="I784" s="18" t="str">
        <f t="shared" si="796"/>
        <v>Yes</v>
      </c>
      <c r="J784" s="18" t="str">
        <f t="shared" si="797"/>
        <v>Yes</v>
      </c>
      <c r="K784" s="21">
        <v>782</v>
      </c>
      <c r="L784" s="5" t="s">
        <v>169</v>
      </c>
      <c r="M784" s="5" t="s">
        <v>170</v>
      </c>
      <c r="N784" s="5" t="s">
        <v>2266</v>
      </c>
      <c r="O784" s="5" t="s">
        <v>21</v>
      </c>
      <c r="P784" s="5" t="s">
        <v>5070</v>
      </c>
      <c r="Q784" s="32" t="s">
        <v>5071</v>
      </c>
      <c r="R784" s="21">
        <v>1</v>
      </c>
      <c r="S784" s="5" t="s">
        <v>21</v>
      </c>
      <c r="T784" s="5" t="s">
        <v>8019</v>
      </c>
      <c r="U784" s="32" t="s">
        <v>8020</v>
      </c>
      <c r="V784" s="21">
        <v>1</v>
      </c>
      <c r="W784" s="5" t="s">
        <v>21</v>
      </c>
      <c r="X784" s="5" t="s">
        <v>8021</v>
      </c>
      <c r="Y784" s="32" t="s">
        <v>8022</v>
      </c>
      <c r="Z784" s="21">
        <v>1</v>
      </c>
      <c r="AA784" s="5" t="s">
        <v>2269</v>
      </c>
      <c r="AB784" s="5" t="s">
        <v>2381</v>
      </c>
      <c r="AC784" s="32" t="s">
        <v>2682</v>
      </c>
      <c r="AD784" s="21">
        <v>1</v>
      </c>
    </row>
    <row r="785" spans="1:30" x14ac:dyDescent="0.3">
      <c r="A785" s="18" t="str">
        <f t="shared" ref="A785:B785" si="815">IF(AND(ISNUMBER(SEARCH("Yes",C785)),ISNUMBER(SEARCH("Yes",E785)),ISNUMBER(SEARCH("Yes",G785)),ISNUMBER(SEARCH("Yes",I785))),"Yes","No")</f>
        <v>No</v>
      </c>
      <c r="B785" s="18" t="str">
        <f t="shared" si="815"/>
        <v>No</v>
      </c>
      <c r="C785" s="15" t="str">
        <f t="shared" si="790"/>
        <v>No</v>
      </c>
      <c r="D785" s="18" t="str">
        <f t="shared" si="791"/>
        <v>No</v>
      </c>
      <c r="E785" s="18" t="str">
        <f t="shared" si="792"/>
        <v>No</v>
      </c>
      <c r="F785" s="18" t="str">
        <f t="shared" si="793"/>
        <v>No</v>
      </c>
      <c r="G785" s="18" t="str">
        <f t="shared" si="794"/>
        <v>No</v>
      </c>
      <c r="H785" s="18" t="str">
        <f t="shared" si="795"/>
        <v>No</v>
      </c>
      <c r="I785" s="18" t="str">
        <f t="shared" si="796"/>
        <v>Yes</v>
      </c>
      <c r="J785" s="18" t="str">
        <f t="shared" si="797"/>
        <v>Yes</v>
      </c>
      <c r="K785" s="21">
        <v>783</v>
      </c>
      <c r="L785" s="5" t="s">
        <v>1710</v>
      </c>
      <c r="M785" s="5" t="s">
        <v>1711</v>
      </c>
      <c r="N785" s="5" t="s">
        <v>2266</v>
      </c>
      <c r="O785" s="5" t="s">
        <v>149</v>
      </c>
      <c r="P785" s="5" t="s">
        <v>2492</v>
      </c>
      <c r="Q785" s="32" t="s">
        <v>8023</v>
      </c>
      <c r="R785" s="21">
        <v>1</v>
      </c>
      <c r="S785" s="33"/>
      <c r="T785" s="33"/>
      <c r="U785" s="33"/>
      <c r="V785" s="33"/>
      <c r="W785" s="33"/>
      <c r="X785" s="33"/>
      <c r="Y785" s="33"/>
      <c r="Z785" s="33"/>
      <c r="AA785" s="5" t="s">
        <v>21</v>
      </c>
      <c r="AB785" s="5" t="s">
        <v>8024</v>
      </c>
      <c r="AC785" s="32" t="s">
        <v>8025</v>
      </c>
      <c r="AD785" s="21">
        <v>1</v>
      </c>
    </row>
    <row r="786" spans="1:30" x14ac:dyDescent="0.3">
      <c r="A786" s="18" t="str">
        <f t="shared" ref="A786:B786" si="816">IF(AND(ISNUMBER(SEARCH("Yes",C786)),ISNUMBER(SEARCH("Yes",E786)),ISNUMBER(SEARCH("Yes",G786)),ISNUMBER(SEARCH("Yes",I786))),"Yes","No")</f>
        <v>No</v>
      </c>
      <c r="B786" s="18" t="str">
        <f t="shared" si="816"/>
        <v>No</v>
      </c>
      <c r="C786" s="15" t="str">
        <f t="shared" si="790"/>
        <v>No</v>
      </c>
      <c r="D786" s="18" t="str">
        <f t="shared" si="791"/>
        <v>No</v>
      </c>
      <c r="E786" s="18" t="str">
        <f t="shared" si="792"/>
        <v>No</v>
      </c>
      <c r="F786" s="18" t="str">
        <f t="shared" si="793"/>
        <v>No</v>
      </c>
      <c r="G786" s="18" t="str">
        <f t="shared" si="794"/>
        <v>No</v>
      </c>
      <c r="H786" s="18" t="str">
        <f t="shared" si="795"/>
        <v>No</v>
      </c>
      <c r="I786" s="18" t="str">
        <f t="shared" si="796"/>
        <v>Yes</v>
      </c>
      <c r="J786" s="18" t="str">
        <f t="shared" si="797"/>
        <v>Yes</v>
      </c>
      <c r="K786" s="21">
        <v>784</v>
      </c>
      <c r="L786" s="5" t="s">
        <v>1712</v>
      </c>
      <c r="M786" s="5" t="s">
        <v>1713</v>
      </c>
      <c r="N786" s="5" t="s">
        <v>2266</v>
      </c>
      <c r="O786" s="5" t="s">
        <v>149</v>
      </c>
      <c r="P786" s="5" t="s">
        <v>8026</v>
      </c>
      <c r="Q786" s="32" t="s">
        <v>8027</v>
      </c>
      <c r="R786" s="21">
        <v>1</v>
      </c>
      <c r="S786" s="33"/>
      <c r="T786" s="33"/>
      <c r="U786" s="33"/>
      <c r="V786" s="33"/>
      <c r="W786" s="33"/>
      <c r="X786" s="33"/>
      <c r="Y786" s="33"/>
      <c r="Z786" s="33"/>
      <c r="AA786" s="5" t="s">
        <v>2269</v>
      </c>
      <c r="AB786" s="5" t="s">
        <v>8028</v>
      </c>
      <c r="AC786" s="32" t="s">
        <v>8029</v>
      </c>
      <c r="AD786" s="21">
        <v>1</v>
      </c>
    </row>
    <row r="787" spans="1:30" x14ac:dyDescent="0.3">
      <c r="A787" s="18" t="str">
        <f t="shared" ref="A787:B787" si="817">IF(AND(ISNUMBER(SEARCH("Yes",C787)),ISNUMBER(SEARCH("Yes",E787)),ISNUMBER(SEARCH("Yes",G787)),ISNUMBER(SEARCH("Yes",I787))),"Yes","No")</f>
        <v>No</v>
      </c>
      <c r="B787" s="18" t="str">
        <f t="shared" si="817"/>
        <v>No</v>
      </c>
      <c r="C787" s="15" t="str">
        <f t="shared" si="790"/>
        <v>No</v>
      </c>
      <c r="D787" s="18" t="str">
        <f t="shared" si="791"/>
        <v>No</v>
      </c>
      <c r="E787" s="18" t="str">
        <f t="shared" si="792"/>
        <v>No</v>
      </c>
      <c r="F787" s="18" t="str">
        <f t="shared" si="793"/>
        <v>No</v>
      </c>
      <c r="G787" s="18" t="str">
        <f t="shared" si="794"/>
        <v>No</v>
      </c>
      <c r="H787" s="18" t="str">
        <f t="shared" si="795"/>
        <v>No</v>
      </c>
      <c r="I787" s="18" t="str">
        <f t="shared" si="796"/>
        <v>Yes</v>
      </c>
      <c r="J787" s="18" t="str">
        <f t="shared" si="797"/>
        <v>Yes</v>
      </c>
      <c r="K787" s="21">
        <v>785</v>
      </c>
      <c r="L787" s="5" t="s">
        <v>1714</v>
      </c>
      <c r="M787" s="5" t="s">
        <v>1715</v>
      </c>
      <c r="N787" s="5" t="s">
        <v>2266</v>
      </c>
      <c r="O787" s="5" t="s">
        <v>149</v>
      </c>
      <c r="P787" s="5" t="s">
        <v>2351</v>
      </c>
      <c r="Q787" s="32" t="s">
        <v>8030</v>
      </c>
      <c r="R787" s="21">
        <v>1</v>
      </c>
      <c r="S787" s="33"/>
      <c r="T787" s="33"/>
      <c r="U787" s="33"/>
      <c r="V787" s="33"/>
      <c r="W787" s="33"/>
      <c r="X787" s="33"/>
      <c r="Y787" s="33"/>
      <c r="Z787" s="33"/>
      <c r="AA787" s="5" t="s">
        <v>2269</v>
      </c>
      <c r="AB787" s="5" t="s">
        <v>8031</v>
      </c>
      <c r="AC787" s="32" t="s">
        <v>8032</v>
      </c>
      <c r="AD787" s="21">
        <v>1</v>
      </c>
    </row>
    <row r="788" spans="1:30" x14ac:dyDescent="0.3">
      <c r="A788" s="18" t="str">
        <f t="shared" ref="A788:B788" si="818">IF(AND(ISNUMBER(SEARCH("Yes",C788)),ISNUMBER(SEARCH("Yes",E788)),ISNUMBER(SEARCH("Yes",G788)),ISNUMBER(SEARCH("Yes",I788))),"Yes","No")</f>
        <v>No</v>
      </c>
      <c r="B788" s="18" t="str">
        <f t="shared" si="818"/>
        <v>No</v>
      </c>
      <c r="C788" s="15" t="str">
        <f t="shared" si="790"/>
        <v>No</v>
      </c>
      <c r="D788" s="18" t="str">
        <f t="shared" si="791"/>
        <v>No</v>
      </c>
      <c r="E788" s="18" t="str">
        <f t="shared" si="792"/>
        <v>No</v>
      </c>
      <c r="F788" s="18" t="str">
        <f t="shared" si="793"/>
        <v>No</v>
      </c>
      <c r="G788" s="18" t="str">
        <f t="shared" si="794"/>
        <v>No</v>
      </c>
      <c r="H788" s="18" t="str">
        <f t="shared" si="795"/>
        <v>No</v>
      </c>
      <c r="I788" s="18" t="str">
        <f t="shared" si="796"/>
        <v>Yes</v>
      </c>
      <c r="J788" s="18" t="str">
        <f t="shared" si="797"/>
        <v>Yes</v>
      </c>
      <c r="K788" s="21">
        <v>786</v>
      </c>
      <c r="L788" s="5" t="s">
        <v>1716</v>
      </c>
      <c r="M788" s="5" t="s">
        <v>1717</v>
      </c>
      <c r="N788" s="5" t="s">
        <v>2266</v>
      </c>
      <c r="O788" s="5" t="s">
        <v>149</v>
      </c>
      <c r="P788" s="5" t="s">
        <v>3839</v>
      </c>
      <c r="Q788" s="32" t="s">
        <v>8033</v>
      </c>
      <c r="R788" s="21">
        <v>1</v>
      </c>
      <c r="S788" s="33"/>
      <c r="T788" s="33"/>
      <c r="U788" s="33"/>
      <c r="V788" s="33"/>
      <c r="W788" s="33"/>
      <c r="X788" s="33"/>
      <c r="Y788" s="33"/>
      <c r="Z788" s="33"/>
      <c r="AA788" s="5" t="s">
        <v>2269</v>
      </c>
      <c r="AB788" s="5" t="s">
        <v>8034</v>
      </c>
      <c r="AC788" s="32" t="s">
        <v>8035</v>
      </c>
      <c r="AD788" s="21">
        <v>1</v>
      </c>
    </row>
    <row r="789" spans="1:30" x14ac:dyDescent="0.3">
      <c r="A789" s="18" t="str">
        <f t="shared" ref="A789:B789" si="819">IF(AND(ISNUMBER(SEARCH("Yes",C789)),ISNUMBER(SEARCH("Yes",E789)),ISNUMBER(SEARCH("Yes",G789)),ISNUMBER(SEARCH("Yes",I789))),"Yes","No")</f>
        <v>No</v>
      </c>
      <c r="B789" s="18" t="str">
        <f t="shared" si="819"/>
        <v>No</v>
      </c>
      <c r="C789" s="15" t="str">
        <f t="shared" si="790"/>
        <v>No</v>
      </c>
      <c r="D789" s="18" t="str">
        <f t="shared" si="791"/>
        <v>No</v>
      </c>
      <c r="E789" s="18" t="str">
        <f t="shared" si="792"/>
        <v>No</v>
      </c>
      <c r="F789" s="18" t="str">
        <f t="shared" si="793"/>
        <v>No</v>
      </c>
      <c r="G789" s="18" t="str">
        <f t="shared" si="794"/>
        <v>No</v>
      </c>
      <c r="H789" s="18" t="str">
        <f t="shared" si="795"/>
        <v>No</v>
      </c>
      <c r="I789" s="18" t="str">
        <f t="shared" si="796"/>
        <v>Yes</v>
      </c>
      <c r="J789" s="18" t="str">
        <f t="shared" si="797"/>
        <v>Yes</v>
      </c>
      <c r="K789" s="21">
        <v>787</v>
      </c>
      <c r="L789" s="5" t="s">
        <v>1718</v>
      </c>
      <c r="M789" s="5" t="s">
        <v>1719</v>
      </c>
      <c r="N789" s="5" t="s">
        <v>2266</v>
      </c>
      <c r="O789" s="5" t="s">
        <v>149</v>
      </c>
      <c r="P789" s="5" t="s">
        <v>8036</v>
      </c>
      <c r="Q789" s="32" t="s">
        <v>8037</v>
      </c>
      <c r="R789" s="21">
        <v>1</v>
      </c>
      <c r="S789" s="33"/>
      <c r="T789" s="33"/>
      <c r="U789" s="33"/>
      <c r="V789" s="33"/>
      <c r="W789" s="33"/>
      <c r="X789" s="33"/>
      <c r="Y789" s="33"/>
      <c r="Z789" s="33"/>
      <c r="AA789" s="5" t="s">
        <v>21</v>
      </c>
      <c r="AB789" s="5" t="s">
        <v>8038</v>
      </c>
      <c r="AC789" s="32" t="s">
        <v>8039</v>
      </c>
      <c r="AD789" s="21">
        <v>1</v>
      </c>
    </row>
    <row r="790" spans="1:30" x14ac:dyDescent="0.3">
      <c r="A790" s="18" t="str">
        <f t="shared" ref="A790:B790" si="820">IF(AND(ISNUMBER(SEARCH("Yes",C790)),ISNUMBER(SEARCH("Yes",E790)),ISNUMBER(SEARCH("Yes",G790)),ISNUMBER(SEARCH("Yes",I790))),"Yes","No")</f>
        <v>No</v>
      </c>
      <c r="B790" s="18" t="str">
        <f t="shared" si="820"/>
        <v>No</v>
      </c>
      <c r="C790" s="15" t="str">
        <f t="shared" si="790"/>
        <v>No</v>
      </c>
      <c r="D790" s="18" t="str">
        <f t="shared" si="791"/>
        <v>No</v>
      </c>
      <c r="E790" s="18" t="str">
        <f t="shared" si="792"/>
        <v>No</v>
      </c>
      <c r="F790" s="18" t="str">
        <f t="shared" si="793"/>
        <v>No</v>
      </c>
      <c r="G790" s="18" t="str">
        <f t="shared" si="794"/>
        <v>No</v>
      </c>
      <c r="H790" s="18" t="str">
        <f t="shared" si="795"/>
        <v>No</v>
      </c>
      <c r="I790" s="18" t="str">
        <f t="shared" si="796"/>
        <v>Yes</v>
      </c>
      <c r="J790" s="18" t="str">
        <f t="shared" si="797"/>
        <v>Yes</v>
      </c>
      <c r="K790" s="21">
        <v>788</v>
      </c>
      <c r="L790" s="5" t="s">
        <v>1720</v>
      </c>
      <c r="M790" s="5" t="s">
        <v>5092</v>
      </c>
      <c r="N790" s="5" t="s">
        <v>2266</v>
      </c>
      <c r="O790" s="5" t="s">
        <v>149</v>
      </c>
      <c r="P790" s="5" t="s">
        <v>8040</v>
      </c>
      <c r="Q790" s="32" t="s">
        <v>8041</v>
      </c>
      <c r="R790" s="21">
        <v>1</v>
      </c>
      <c r="S790" s="33"/>
      <c r="T790" s="33"/>
      <c r="U790" s="33"/>
      <c r="V790" s="33"/>
      <c r="W790" s="33"/>
      <c r="X790" s="33"/>
      <c r="Y790" s="33"/>
      <c r="Z790" s="33"/>
      <c r="AA790" s="5" t="s">
        <v>21</v>
      </c>
      <c r="AB790" s="5" t="s">
        <v>8042</v>
      </c>
      <c r="AC790" s="32" t="s">
        <v>8043</v>
      </c>
      <c r="AD790" s="21">
        <v>1</v>
      </c>
    </row>
    <row r="791" spans="1:30" x14ac:dyDescent="0.3">
      <c r="A791" s="18" t="str">
        <f t="shared" ref="A791:B791" si="821">IF(AND(ISNUMBER(SEARCH("Yes",C791)),ISNUMBER(SEARCH("Yes",E791)),ISNUMBER(SEARCH("Yes",G791)),ISNUMBER(SEARCH("Yes",I791))),"Yes","No")</f>
        <v>No</v>
      </c>
      <c r="B791" s="18" t="str">
        <f t="shared" si="821"/>
        <v>No</v>
      </c>
      <c r="C791" s="15" t="str">
        <f t="shared" si="790"/>
        <v>No</v>
      </c>
      <c r="D791" s="18" t="str">
        <f t="shared" si="791"/>
        <v>No</v>
      </c>
      <c r="E791" s="18" t="str">
        <f t="shared" si="792"/>
        <v>No</v>
      </c>
      <c r="F791" s="18" t="str">
        <f t="shared" si="793"/>
        <v>No</v>
      </c>
      <c r="G791" s="18" t="str">
        <f t="shared" si="794"/>
        <v>No</v>
      </c>
      <c r="H791" s="18" t="str">
        <f t="shared" si="795"/>
        <v>No</v>
      </c>
      <c r="I791" s="18" t="str">
        <f t="shared" si="796"/>
        <v>Yes</v>
      </c>
      <c r="J791" s="18" t="str">
        <f t="shared" si="797"/>
        <v>No</v>
      </c>
      <c r="K791" s="21">
        <v>789</v>
      </c>
      <c r="L791" s="5" t="s">
        <v>1722</v>
      </c>
      <c r="M791" s="5" t="s">
        <v>1723</v>
      </c>
      <c r="N791" s="5" t="s">
        <v>2266</v>
      </c>
      <c r="O791" s="5" t="s">
        <v>149</v>
      </c>
      <c r="P791" s="5" t="s">
        <v>2623</v>
      </c>
      <c r="Q791" s="32" t="s">
        <v>5097</v>
      </c>
      <c r="R791" s="21">
        <v>1</v>
      </c>
      <c r="S791" s="33"/>
      <c r="T791" s="33"/>
      <c r="U791" s="33"/>
      <c r="V791" s="33"/>
      <c r="W791" s="33"/>
      <c r="X791" s="33"/>
      <c r="Y791" s="33"/>
      <c r="Z791" s="33"/>
      <c r="AA791" s="5" t="s">
        <v>149</v>
      </c>
      <c r="AB791" s="5" t="s">
        <v>4997</v>
      </c>
      <c r="AC791" s="32" t="s">
        <v>4998</v>
      </c>
      <c r="AD791" s="21">
        <v>1</v>
      </c>
    </row>
    <row r="792" spans="1:30" x14ac:dyDescent="0.3">
      <c r="A792" s="18" t="str">
        <f t="shared" ref="A792:B792" si="822">IF(AND(ISNUMBER(SEARCH("Yes",C792)),ISNUMBER(SEARCH("Yes",E792)),ISNUMBER(SEARCH("Yes",G792)),ISNUMBER(SEARCH("Yes",I792))),"Yes","No")</f>
        <v>No</v>
      </c>
      <c r="B792" s="18" t="str">
        <f t="shared" si="822"/>
        <v>No</v>
      </c>
      <c r="C792" s="15" t="str">
        <f t="shared" si="790"/>
        <v>No</v>
      </c>
      <c r="D792" s="18" t="str">
        <f t="shared" si="791"/>
        <v>No</v>
      </c>
      <c r="E792" s="18" t="str">
        <f t="shared" si="792"/>
        <v>No</v>
      </c>
      <c r="F792" s="18" t="str">
        <f t="shared" si="793"/>
        <v>No</v>
      </c>
      <c r="G792" s="18" t="str">
        <f t="shared" si="794"/>
        <v>No</v>
      </c>
      <c r="H792" s="18" t="str">
        <f t="shared" si="795"/>
        <v>No</v>
      </c>
      <c r="I792" s="18" t="str">
        <f t="shared" si="796"/>
        <v>Yes</v>
      </c>
      <c r="J792" s="18" t="str">
        <f t="shared" si="797"/>
        <v>Yes</v>
      </c>
      <c r="K792" s="21">
        <v>790</v>
      </c>
      <c r="L792" s="5" t="s">
        <v>1724</v>
      </c>
      <c r="M792" s="5" t="s">
        <v>1725</v>
      </c>
      <c r="N792" s="5" t="s">
        <v>2266</v>
      </c>
      <c r="O792" s="5" t="s">
        <v>149</v>
      </c>
      <c r="P792" s="5" t="s">
        <v>2408</v>
      </c>
      <c r="Q792" s="32" t="s">
        <v>5099</v>
      </c>
      <c r="R792" s="21">
        <v>1</v>
      </c>
      <c r="S792" s="33"/>
      <c r="T792" s="33"/>
      <c r="U792" s="33"/>
      <c r="V792" s="33"/>
      <c r="W792" s="33"/>
      <c r="X792" s="33"/>
      <c r="Y792" s="33"/>
      <c r="Z792" s="33"/>
      <c r="AA792" s="5" t="s">
        <v>2269</v>
      </c>
      <c r="AB792" s="5" t="s">
        <v>5318</v>
      </c>
      <c r="AC792" s="32" t="s">
        <v>8044</v>
      </c>
      <c r="AD792" s="21">
        <v>1</v>
      </c>
    </row>
    <row r="793" spans="1:30" x14ac:dyDescent="0.3">
      <c r="A793" s="18" t="str">
        <f t="shared" ref="A793:B793" si="823">IF(AND(ISNUMBER(SEARCH("Yes",C793)),ISNUMBER(SEARCH("Yes",E793)),ISNUMBER(SEARCH("Yes",G793)),ISNUMBER(SEARCH("Yes",I793))),"Yes","No")</f>
        <v>No</v>
      </c>
      <c r="B793" s="18" t="str">
        <f t="shared" si="823"/>
        <v>No</v>
      </c>
      <c r="C793" s="15" t="str">
        <f t="shared" si="790"/>
        <v>No</v>
      </c>
      <c r="D793" s="18" t="str">
        <f t="shared" si="791"/>
        <v>No</v>
      </c>
      <c r="E793" s="18" t="str">
        <f t="shared" si="792"/>
        <v>No</v>
      </c>
      <c r="F793" s="18" t="str">
        <f t="shared" si="793"/>
        <v>No</v>
      </c>
      <c r="G793" s="18" t="str">
        <f t="shared" si="794"/>
        <v>No</v>
      </c>
      <c r="H793" s="18" t="str">
        <f t="shared" si="795"/>
        <v>No</v>
      </c>
      <c r="I793" s="18" t="str">
        <f t="shared" si="796"/>
        <v>Yes</v>
      </c>
      <c r="J793" s="18" t="str">
        <f t="shared" si="797"/>
        <v>No</v>
      </c>
      <c r="K793" s="21">
        <v>791</v>
      </c>
      <c r="L793" s="5" t="s">
        <v>1726</v>
      </c>
      <c r="M793" s="5" t="s">
        <v>1727</v>
      </c>
      <c r="N793" s="5" t="s">
        <v>2266</v>
      </c>
      <c r="O793" s="5" t="s">
        <v>149</v>
      </c>
      <c r="P793" s="5" t="s">
        <v>3185</v>
      </c>
      <c r="Q793" s="32" t="s">
        <v>8045</v>
      </c>
      <c r="R793" s="21">
        <v>1</v>
      </c>
      <c r="S793" s="33"/>
      <c r="T793" s="33"/>
      <c r="U793" s="33"/>
      <c r="V793" s="33"/>
      <c r="W793" s="33"/>
      <c r="X793" s="33"/>
      <c r="Y793" s="33"/>
      <c r="Z793" s="33"/>
      <c r="AA793" s="5" t="s">
        <v>149</v>
      </c>
      <c r="AB793" s="5" t="s">
        <v>8046</v>
      </c>
      <c r="AC793" s="32" t="s">
        <v>8047</v>
      </c>
      <c r="AD793" s="21">
        <v>1</v>
      </c>
    </row>
    <row r="794" spans="1:30" x14ac:dyDescent="0.3">
      <c r="A794" s="18" t="str">
        <f t="shared" ref="A794:B794" si="824">IF(AND(ISNUMBER(SEARCH("Yes",C794)),ISNUMBER(SEARCH("Yes",E794)),ISNUMBER(SEARCH("Yes",G794)),ISNUMBER(SEARCH("Yes",I794))),"Yes","No")</f>
        <v>No</v>
      </c>
      <c r="B794" s="18" t="str">
        <f t="shared" si="824"/>
        <v>No</v>
      </c>
      <c r="C794" s="15" t="str">
        <f t="shared" si="790"/>
        <v>No</v>
      </c>
      <c r="D794" s="18" t="str">
        <f t="shared" si="791"/>
        <v>No</v>
      </c>
      <c r="E794" s="18" t="str">
        <f t="shared" si="792"/>
        <v>No</v>
      </c>
      <c r="F794" s="18" t="str">
        <f t="shared" si="793"/>
        <v>No</v>
      </c>
      <c r="G794" s="18" t="str">
        <f t="shared" si="794"/>
        <v>No</v>
      </c>
      <c r="H794" s="18" t="str">
        <f t="shared" si="795"/>
        <v>No</v>
      </c>
      <c r="I794" s="18" t="str">
        <f t="shared" si="796"/>
        <v>Yes</v>
      </c>
      <c r="J794" s="18" t="str">
        <f t="shared" si="797"/>
        <v>Yes</v>
      </c>
      <c r="K794" s="21">
        <v>792</v>
      </c>
      <c r="L794" s="5" t="s">
        <v>1728</v>
      </c>
      <c r="M794" s="5" t="s">
        <v>1729</v>
      </c>
      <c r="N794" s="5" t="s">
        <v>2266</v>
      </c>
      <c r="O794" s="5" t="s">
        <v>149</v>
      </c>
      <c r="P794" s="5" t="s">
        <v>2351</v>
      </c>
      <c r="Q794" s="32" t="s">
        <v>5103</v>
      </c>
      <c r="R794" s="21">
        <v>1</v>
      </c>
      <c r="S794" s="33"/>
      <c r="T794" s="33"/>
      <c r="U794" s="33"/>
      <c r="V794" s="33"/>
      <c r="W794" s="33"/>
      <c r="X794" s="33"/>
      <c r="Y794" s="33"/>
      <c r="Z794" s="33"/>
      <c r="AA794" s="5" t="s">
        <v>2269</v>
      </c>
      <c r="AB794" s="5" t="s">
        <v>4464</v>
      </c>
      <c r="AC794" s="32" t="s">
        <v>8048</v>
      </c>
      <c r="AD794" s="21">
        <v>1</v>
      </c>
    </row>
    <row r="795" spans="1:30" x14ac:dyDescent="0.3">
      <c r="A795" s="18" t="str">
        <f t="shared" ref="A795:B795" si="825">IF(AND(ISNUMBER(SEARCH("Yes",C795)),ISNUMBER(SEARCH("Yes",E795)),ISNUMBER(SEARCH("Yes",G795)),ISNUMBER(SEARCH("Yes",I795))),"Yes","No")</f>
        <v>No</v>
      </c>
      <c r="B795" s="18" t="str">
        <f t="shared" si="825"/>
        <v>No</v>
      </c>
      <c r="C795" s="15" t="str">
        <f t="shared" si="790"/>
        <v>No</v>
      </c>
      <c r="D795" s="18" t="str">
        <f t="shared" si="791"/>
        <v>No</v>
      </c>
      <c r="E795" s="18" t="str">
        <f t="shared" si="792"/>
        <v>No</v>
      </c>
      <c r="F795" s="18" t="str">
        <f t="shared" si="793"/>
        <v>No</v>
      </c>
      <c r="G795" s="18" t="str">
        <f t="shared" si="794"/>
        <v>No</v>
      </c>
      <c r="H795" s="18" t="str">
        <f t="shared" si="795"/>
        <v>No</v>
      </c>
      <c r="I795" s="18" t="str">
        <f t="shared" si="796"/>
        <v>Yes</v>
      </c>
      <c r="J795" s="18" t="str">
        <f t="shared" si="797"/>
        <v>Yes</v>
      </c>
      <c r="K795" s="21">
        <v>793</v>
      </c>
      <c r="L795" s="5" t="s">
        <v>1730</v>
      </c>
      <c r="M795" s="5" t="s">
        <v>1731</v>
      </c>
      <c r="N795" s="5" t="s">
        <v>2266</v>
      </c>
      <c r="O795" s="5" t="s">
        <v>149</v>
      </c>
      <c r="P795" s="5" t="s">
        <v>2626</v>
      </c>
      <c r="Q795" s="32" t="s">
        <v>8049</v>
      </c>
      <c r="R795" s="21">
        <v>1</v>
      </c>
      <c r="S795" s="33"/>
      <c r="T795" s="33"/>
      <c r="U795" s="33"/>
      <c r="V795" s="33"/>
      <c r="W795" s="33"/>
      <c r="X795" s="33"/>
      <c r="Y795" s="33"/>
      <c r="Z795" s="33"/>
      <c r="AA795" s="5" t="s">
        <v>2269</v>
      </c>
      <c r="AB795" s="5" t="s">
        <v>8050</v>
      </c>
      <c r="AC795" s="32" t="s">
        <v>8051</v>
      </c>
      <c r="AD795" s="21">
        <v>1</v>
      </c>
    </row>
    <row r="796" spans="1:30" x14ac:dyDescent="0.3">
      <c r="A796" s="18" t="str">
        <f t="shared" ref="A796:B796" si="826">IF(AND(ISNUMBER(SEARCH("Yes",C796)),ISNUMBER(SEARCH("Yes",E796)),ISNUMBER(SEARCH("Yes",G796)),ISNUMBER(SEARCH("Yes",I796))),"Yes","No")</f>
        <v>No</v>
      </c>
      <c r="B796" s="18" t="str">
        <f t="shared" si="826"/>
        <v>No</v>
      </c>
      <c r="C796" s="15" t="str">
        <f t="shared" si="790"/>
        <v>No</v>
      </c>
      <c r="D796" s="18" t="str">
        <f t="shared" si="791"/>
        <v>No</v>
      </c>
      <c r="E796" s="18" t="str">
        <f t="shared" si="792"/>
        <v>No</v>
      </c>
      <c r="F796" s="18" t="str">
        <f t="shared" si="793"/>
        <v>No</v>
      </c>
      <c r="G796" s="18" t="str">
        <f t="shared" si="794"/>
        <v>No</v>
      </c>
      <c r="H796" s="18" t="str">
        <f t="shared" si="795"/>
        <v>No</v>
      </c>
      <c r="I796" s="18" t="str">
        <f t="shared" si="796"/>
        <v>Yes</v>
      </c>
      <c r="J796" s="18" t="str">
        <f t="shared" si="797"/>
        <v>Yes</v>
      </c>
      <c r="K796" s="21">
        <v>794</v>
      </c>
      <c r="L796" s="5" t="s">
        <v>198</v>
      </c>
      <c r="M796" s="5" t="s">
        <v>393</v>
      </c>
      <c r="N796" s="5" t="s">
        <v>2266</v>
      </c>
      <c r="O796" s="5" t="s">
        <v>149</v>
      </c>
      <c r="P796" s="5" t="s">
        <v>2608</v>
      </c>
      <c r="Q796" s="32" t="s">
        <v>2609</v>
      </c>
      <c r="R796" s="21">
        <v>1</v>
      </c>
      <c r="S796" s="33"/>
      <c r="T796" s="33"/>
      <c r="U796" s="33"/>
      <c r="V796" s="33"/>
      <c r="W796" s="33"/>
      <c r="X796" s="33"/>
      <c r="Y796" s="33"/>
      <c r="Z796" s="33"/>
      <c r="AA796" s="5" t="s">
        <v>2269</v>
      </c>
      <c r="AB796" s="5" t="s">
        <v>8052</v>
      </c>
      <c r="AC796" s="32" t="s">
        <v>8053</v>
      </c>
      <c r="AD796" s="21">
        <v>1</v>
      </c>
    </row>
    <row r="797" spans="1:30" x14ac:dyDescent="0.3">
      <c r="A797" s="18" t="str">
        <f t="shared" ref="A797:B797" si="827">IF(AND(ISNUMBER(SEARCH("Yes",C797)),ISNUMBER(SEARCH("Yes",E797)),ISNUMBER(SEARCH("Yes",G797)),ISNUMBER(SEARCH("Yes",I797))),"Yes","No")</f>
        <v>No</v>
      </c>
      <c r="B797" s="18" t="str">
        <f t="shared" si="827"/>
        <v>No</v>
      </c>
      <c r="C797" s="15" t="str">
        <f t="shared" si="790"/>
        <v>No</v>
      </c>
      <c r="D797" s="18" t="str">
        <f t="shared" si="791"/>
        <v>No</v>
      </c>
      <c r="E797" s="18" t="str">
        <f t="shared" si="792"/>
        <v>No</v>
      </c>
      <c r="F797" s="18" t="str">
        <f t="shared" si="793"/>
        <v>No</v>
      </c>
      <c r="G797" s="18" t="str">
        <f t="shared" si="794"/>
        <v>No</v>
      </c>
      <c r="H797" s="18" t="str">
        <f t="shared" si="795"/>
        <v>No</v>
      </c>
      <c r="I797" s="18" t="str">
        <f t="shared" si="796"/>
        <v>Yes</v>
      </c>
      <c r="J797" s="18" t="str">
        <f t="shared" si="797"/>
        <v>Yes</v>
      </c>
      <c r="K797" s="21">
        <v>795</v>
      </c>
      <c r="L797" s="5" t="s">
        <v>1732</v>
      </c>
      <c r="M797" s="5" t="s">
        <v>1733</v>
      </c>
      <c r="N797" s="5" t="s">
        <v>2266</v>
      </c>
      <c r="O797" s="5" t="s">
        <v>149</v>
      </c>
      <c r="P797" s="5" t="s">
        <v>2720</v>
      </c>
      <c r="Q797" s="32" t="s">
        <v>5111</v>
      </c>
      <c r="R797" s="21">
        <v>1</v>
      </c>
      <c r="S797" s="33"/>
      <c r="T797" s="33"/>
      <c r="U797" s="33"/>
      <c r="V797" s="33"/>
      <c r="W797" s="33"/>
      <c r="X797" s="33"/>
      <c r="Y797" s="33"/>
      <c r="Z797" s="33"/>
      <c r="AA797" s="5" t="s">
        <v>21</v>
      </c>
      <c r="AB797" s="5" t="s">
        <v>3746</v>
      </c>
      <c r="AC797" s="32" t="s">
        <v>3294</v>
      </c>
      <c r="AD797" s="21">
        <v>1</v>
      </c>
    </row>
    <row r="798" spans="1:30" x14ac:dyDescent="0.3">
      <c r="A798" s="18" t="str">
        <f t="shared" ref="A798:B798" si="828">IF(AND(ISNUMBER(SEARCH("Yes",C798)),ISNUMBER(SEARCH("Yes",E798)),ISNUMBER(SEARCH("Yes",G798)),ISNUMBER(SEARCH("Yes",I798))),"Yes","No")</f>
        <v>No</v>
      </c>
      <c r="B798" s="18" t="str">
        <f t="shared" si="828"/>
        <v>No</v>
      </c>
      <c r="C798" s="15" t="str">
        <f t="shared" si="790"/>
        <v>No</v>
      </c>
      <c r="D798" s="18" t="str">
        <f t="shared" si="791"/>
        <v>No</v>
      </c>
      <c r="E798" s="18" t="str">
        <f t="shared" si="792"/>
        <v>No</v>
      </c>
      <c r="F798" s="18" t="str">
        <f t="shared" si="793"/>
        <v>No</v>
      </c>
      <c r="G798" s="18" t="str">
        <f t="shared" si="794"/>
        <v>No</v>
      </c>
      <c r="H798" s="18" t="str">
        <f t="shared" si="795"/>
        <v>No</v>
      </c>
      <c r="I798" s="18" t="str">
        <f t="shared" si="796"/>
        <v>Yes</v>
      </c>
      <c r="J798" s="18" t="str">
        <f t="shared" si="797"/>
        <v>Yes</v>
      </c>
      <c r="K798" s="21">
        <v>796</v>
      </c>
      <c r="L798" s="5" t="s">
        <v>1734</v>
      </c>
      <c r="M798" s="5" t="s">
        <v>1735</v>
      </c>
      <c r="N798" s="5" t="s">
        <v>2266</v>
      </c>
      <c r="O798" s="5" t="s">
        <v>149</v>
      </c>
      <c r="P798" s="5" t="s">
        <v>2317</v>
      </c>
      <c r="Q798" s="32" t="s">
        <v>5112</v>
      </c>
      <c r="R798" s="21">
        <v>1</v>
      </c>
      <c r="S798" s="33"/>
      <c r="T798" s="33"/>
      <c r="U798" s="33"/>
      <c r="V798" s="33"/>
      <c r="W798" s="33"/>
      <c r="X798" s="33"/>
      <c r="Y798" s="33"/>
      <c r="Z798" s="33"/>
      <c r="AA798" s="5" t="s">
        <v>21</v>
      </c>
      <c r="AB798" s="5" t="s">
        <v>8054</v>
      </c>
      <c r="AC798" s="32" t="s">
        <v>8055</v>
      </c>
      <c r="AD798" s="21">
        <v>1</v>
      </c>
    </row>
    <row r="799" spans="1:30" x14ac:dyDescent="0.3">
      <c r="A799" s="18" t="str">
        <f t="shared" ref="A799:B799" si="829">IF(AND(ISNUMBER(SEARCH("Yes",C799)),ISNUMBER(SEARCH("Yes",E799)),ISNUMBER(SEARCH("Yes",G799)),ISNUMBER(SEARCH("Yes",I799))),"Yes","No")</f>
        <v>No</v>
      </c>
      <c r="B799" s="18" t="str">
        <f t="shared" si="829"/>
        <v>No</v>
      </c>
      <c r="C799" s="15" t="str">
        <f t="shared" si="790"/>
        <v>No</v>
      </c>
      <c r="D799" s="18" t="str">
        <f t="shared" si="791"/>
        <v>No</v>
      </c>
      <c r="E799" s="18" t="str">
        <f t="shared" si="792"/>
        <v>No</v>
      </c>
      <c r="F799" s="18" t="str">
        <f t="shared" si="793"/>
        <v>No</v>
      </c>
      <c r="G799" s="18" t="str">
        <f t="shared" si="794"/>
        <v>No</v>
      </c>
      <c r="H799" s="18" t="str">
        <f t="shared" si="795"/>
        <v>No</v>
      </c>
      <c r="I799" s="18" t="str">
        <f t="shared" si="796"/>
        <v>Yes</v>
      </c>
      <c r="J799" s="18" t="str">
        <f t="shared" si="797"/>
        <v>Yes</v>
      </c>
      <c r="K799" s="21">
        <v>797</v>
      </c>
      <c r="L799" s="5" t="s">
        <v>1736</v>
      </c>
      <c r="M799" s="5" t="s">
        <v>1737</v>
      </c>
      <c r="N799" s="5" t="s">
        <v>2266</v>
      </c>
      <c r="O799" s="5" t="s">
        <v>149</v>
      </c>
      <c r="P799" s="5" t="s">
        <v>5115</v>
      </c>
      <c r="Q799" s="32" t="s">
        <v>5116</v>
      </c>
      <c r="R799" s="21">
        <v>1</v>
      </c>
      <c r="S799" s="33"/>
      <c r="T799" s="33"/>
      <c r="U799" s="33"/>
      <c r="V799" s="33"/>
      <c r="W799" s="33"/>
      <c r="X799" s="33"/>
      <c r="Y799" s="33"/>
      <c r="Z799" s="33"/>
      <c r="AA799" s="5" t="s">
        <v>21</v>
      </c>
      <c r="AB799" s="5" t="s">
        <v>3971</v>
      </c>
      <c r="AC799" s="32" t="s">
        <v>3972</v>
      </c>
      <c r="AD799" s="21">
        <v>1</v>
      </c>
    </row>
    <row r="800" spans="1:30" x14ac:dyDescent="0.3">
      <c r="A800" s="18" t="str">
        <f t="shared" ref="A800:B800" si="830">IF(AND(ISNUMBER(SEARCH("Yes",C800)),ISNUMBER(SEARCH("Yes",E800)),ISNUMBER(SEARCH("Yes",G800)),ISNUMBER(SEARCH("Yes",I800))),"Yes","No")</f>
        <v>No</v>
      </c>
      <c r="B800" s="18" t="str">
        <f t="shared" si="830"/>
        <v>No</v>
      </c>
      <c r="C800" s="15" t="str">
        <f t="shared" si="790"/>
        <v>No</v>
      </c>
      <c r="D800" s="18" t="str">
        <f t="shared" si="791"/>
        <v>No</v>
      </c>
      <c r="E800" s="18" t="str">
        <f t="shared" si="792"/>
        <v>No</v>
      </c>
      <c r="F800" s="18" t="str">
        <f t="shared" si="793"/>
        <v>No</v>
      </c>
      <c r="G800" s="18" t="str">
        <f t="shared" si="794"/>
        <v>No</v>
      </c>
      <c r="H800" s="18" t="str">
        <f t="shared" si="795"/>
        <v>No</v>
      </c>
      <c r="I800" s="18" t="str">
        <f t="shared" si="796"/>
        <v>Yes</v>
      </c>
      <c r="J800" s="18" t="str">
        <f t="shared" si="797"/>
        <v>Yes</v>
      </c>
      <c r="K800" s="21">
        <v>798</v>
      </c>
      <c r="L800" s="5" t="s">
        <v>1738</v>
      </c>
      <c r="M800" s="5" t="s">
        <v>1739</v>
      </c>
      <c r="N800" s="5" t="s">
        <v>2266</v>
      </c>
      <c r="O800" s="5" t="s">
        <v>149</v>
      </c>
      <c r="P800" s="5" t="s">
        <v>2351</v>
      </c>
      <c r="Q800" s="32" t="s">
        <v>8056</v>
      </c>
      <c r="R800" s="21">
        <v>1</v>
      </c>
      <c r="S800" s="33"/>
      <c r="T800" s="33"/>
      <c r="U800" s="33"/>
      <c r="V800" s="33"/>
      <c r="W800" s="33"/>
      <c r="X800" s="33"/>
      <c r="Y800" s="33"/>
      <c r="Z800" s="33"/>
      <c r="AA800" s="5" t="s">
        <v>21</v>
      </c>
      <c r="AB800" s="5" t="s">
        <v>8057</v>
      </c>
      <c r="AC800" s="32" t="s">
        <v>8058</v>
      </c>
      <c r="AD800" s="21">
        <v>1</v>
      </c>
    </row>
    <row r="801" spans="1:30" x14ac:dyDescent="0.3">
      <c r="A801" s="18" t="str">
        <f t="shared" ref="A801:B801" si="831">IF(AND(ISNUMBER(SEARCH("Yes",C801)),ISNUMBER(SEARCH("Yes",E801)),ISNUMBER(SEARCH("Yes",G801)),ISNUMBER(SEARCH("Yes",I801))),"Yes","No")</f>
        <v>No</v>
      </c>
      <c r="B801" s="18" t="str">
        <f t="shared" si="831"/>
        <v>No</v>
      </c>
      <c r="C801" s="15" t="str">
        <f t="shared" si="790"/>
        <v>No</v>
      </c>
      <c r="D801" s="18" t="str">
        <f t="shared" si="791"/>
        <v>No</v>
      </c>
      <c r="E801" s="18" t="str">
        <f t="shared" si="792"/>
        <v>No</v>
      </c>
      <c r="F801" s="18" t="str">
        <f t="shared" si="793"/>
        <v>No</v>
      </c>
      <c r="G801" s="18" t="str">
        <f t="shared" si="794"/>
        <v>No</v>
      </c>
      <c r="H801" s="18" t="str">
        <f t="shared" si="795"/>
        <v>No</v>
      </c>
      <c r="I801" s="18" t="str">
        <f t="shared" si="796"/>
        <v>Yes</v>
      </c>
      <c r="J801" s="18" t="str">
        <f t="shared" si="797"/>
        <v>Yes</v>
      </c>
      <c r="K801" s="21">
        <v>799</v>
      </c>
      <c r="L801" s="5" t="s">
        <v>1740</v>
      </c>
      <c r="M801" s="5" t="s">
        <v>1741</v>
      </c>
      <c r="N801" s="5" t="s">
        <v>2266</v>
      </c>
      <c r="O801" s="5" t="s">
        <v>149</v>
      </c>
      <c r="P801" s="5" t="s">
        <v>2492</v>
      </c>
      <c r="Q801" s="32" t="s">
        <v>8059</v>
      </c>
      <c r="R801" s="21">
        <v>1</v>
      </c>
      <c r="S801" s="33"/>
      <c r="T801" s="33"/>
      <c r="U801" s="33"/>
      <c r="V801" s="33"/>
      <c r="W801" s="33"/>
      <c r="X801" s="33"/>
      <c r="Y801" s="33"/>
      <c r="Z801" s="33"/>
      <c r="AA801" s="5" t="s">
        <v>2269</v>
      </c>
      <c r="AB801" s="5" t="s">
        <v>8060</v>
      </c>
      <c r="AC801" s="32" t="s">
        <v>8061</v>
      </c>
      <c r="AD801" s="21">
        <v>1</v>
      </c>
    </row>
    <row r="802" spans="1:30" x14ac:dyDescent="0.3">
      <c r="A802" s="18" t="str">
        <f t="shared" ref="A802:B802" si="832">IF(AND(ISNUMBER(SEARCH("Yes",C802)),ISNUMBER(SEARCH("Yes",E802)),ISNUMBER(SEARCH("Yes",G802)),ISNUMBER(SEARCH("Yes",I802))),"Yes","No")</f>
        <v>No</v>
      </c>
      <c r="B802" s="18" t="str">
        <f t="shared" si="832"/>
        <v>No</v>
      </c>
      <c r="C802" s="15" t="str">
        <f t="shared" si="790"/>
        <v>No</v>
      </c>
      <c r="D802" s="18" t="str">
        <f t="shared" si="791"/>
        <v>No</v>
      </c>
      <c r="E802" s="18" t="str">
        <f t="shared" si="792"/>
        <v>No</v>
      </c>
      <c r="F802" s="18" t="str">
        <f t="shared" si="793"/>
        <v>No</v>
      </c>
      <c r="G802" s="18" t="str">
        <f t="shared" si="794"/>
        <v>No</v>
      </c>
      <c r="H802" s="18" t="str">
        <f t="shared" si="795"/>
        <v>No</v>
      </c>
      <c r="I802" s="18" t="str">
        <f t="shared" si="796"/>
        <v>Yes</v>
      </c>
      <c r="J802" s="18" t="str">
        <f t="shared" si="797"/>
        <v>Yes</v>
      </c>
      <c r="K802" s="21">
        <v>800</v>
      </c>
      <c r="L802" s="5" t="s">
        <v>1742</v>
      </c>
      <c r="M802" s="5" t="s">
        <v>5124</v>
      </c>
      <c r="N802" s="5" t="s">
        <v>2266</v>
      </c>
      <c r="O802" s="5" t="s">
        <v>149</v>
      </c>
      <c r="P802" s="5" t="s">
        <v>5125</v>
      </c>
      <c r="Q802" s="32" t="s">
        <v>5126</v>
      </c>
      <c r="R802" s="21">
        <v>1</v>
      </c>
      <c r="S802" s="33"/>
      <c r="T802" s="33"/>
      <c r="U802" s="33"/>
      <c r="V802" s="33"/>
      <c r="W802" s="33"/>
      <c r="X802" s="33"/>
      <c r="Y802" s="33"/>
      <c r="Z802" s="33"/>
      <c r="AA802" s="5" t="s">
        <v>2269</v>
      </c>
      <c r="AB802" s="5" t="s">
        <v>8062</v>
      </c>
      <c r="AC802" s="32" t="s">
        <v>5128</v>
      </c>
      <c r="AD802" s="21">
        <v>1</v>
      </c>
    </row>
    <row r="803" spans="1:30" x14ac:dyDescent="0.3">
      <c r="A803" s="18" t="str">
        <f t="shared" ref="A803:B803" si="833">IF(AND(ISNUMBER(SEARCH("Yes",C803)),ISNUMBER(SEARCH("Yes",E803)),ISNUMBER(SEARCH("Yes",G803)),ISNUMBER(SEARCH("Yes",I803))),"Yes","No")</f>
        <v>No</v>
      </c>
      <c r="B803" s="18" t="str">
        <f t="shared" si="833"/>
        <v>No</v>
      </c>
      <c r="C803" s="15" t="str">
        <f t="shared" si="790"/>
        <v>No</v>
      </c>
      <c r="D803" s="18" t="str">
        <f t="shared" si="791"/>
        <v>No</v>
      </c>
      <c r="E803" s="18" t="str">
        <f t="shared" si="792"/>
        <v>No</v>
      </c>
      <c r="F803" s="18" t="str">
        <f t="shared" si="793"/>
        <v>No</v>
      </c>
      <c r="G803" s="18" t="str">
        <f t="shared" si="794"/>
        <v>No</v>
      </c>
      <c r="H803" s="18" t="str">
        <f t="shared" si="795"/>
        <v>No</v>
      </c>
      <c r="I803" s="18" t="str">
        <f t="shared" si="796"/>
        <v>Yes</v>
      </c>
      <c r="J803" s="18" t="str">
        <f t="shared" si="797"/>
        <v>No</v>
      </c>
      <c r="K803" s="21">
        <v>801</v>
      </c>
      <c r="L803" s="5" t="s">
        <v>1744</v>
      </c>
      <c r="M803" s="5" t="s">
        <v>1745</v>
      </c>
      <c r="N803" s="5" t="s">
        <v>2266</v>
      </c>
      <c r="O803" s="5" t="s">
        <v>149</v>
      </c>
      <c r="P803" s="5" t="s">
        <v>2394</v>
      </c>
      <c r="Q803" s="32" t="s">
        <v>5129</v>
      </c>
      <c r="R803" s="21">
        <v>1</v>
      </c>
      <c r="S803" s="33"/>
      <c r="T803" s="33"/>
      <c r="U803" s="33"/>
      <c r="V803" s="33"/>
      <c r="W803" s="33"/>
      <c r="X803" s="33"/>
      <c r="Y803" s="33"/>
      <c r="Z803" s="33"/>
      <c r="AA803" s="5" t="s">
        <v>149</v>
      </c>
      <c r="AB803" s="5" t="s">
        <v>8063</v>
      </c>
      <c r="AC803" s="32" t="s">
        <v>5131</v>
      </c>
      <c r="AD803" s="21">
        <v>1</v>
      </c>
    </row>
    <row r="804" spans="1:30" x14ac:dyDescent="0.3">
      <c r="A804" s="18" t="str">
        <f t="shared" ref="A804:B804" si="834">IF(AND(ISNUMBER(SEARCH("Yes",C804)),ISNUMBER(SEARCH("Yes",E804)),ISNUMBER(SEARCH("Yes",G804)),ISNUMBER(SEARCH("Yes",I804))),"Yes","No")</f>
        <v>No</v>
      </c>
      <c r="B804" s="18" t="str">
        <f t="shared" si="834"/>
        <v>No</v>
      </c>
      <c r="C804" s="15" t="str">
        <f t="shared" si="790"/>
        <v>No</v>
      </c>
      <c r="D804" s="18" t="str">
        <f t="shared" si="791"/>
        <v>No</v>
      </c>
      <c r="E804" s="18" t="str">
        <f t="shared" si="792"/>
        <v>No</v>
      </c>
      <c r="F804" s="18" t="str">
        <f t="shared" si="793"/>
        <v>No</v>
      </c>
      <c r="G804" s="18" t="str">
        <f t="shared" si="794"/>
        <v>No</v>
      </c>
      <c r="H804" s="18" t="str">
        <f t="shared" si="795"/>
        <v>No</v>
      </c>
      <c r="I804" s="18" t="str">
        <f t="shared" si="796"/>
        <v>Yes</v>
      </c>
      <c r="J804" s="18" t="str">
        <f t="shared" si="797"/>
        <v>Yes</v>
      </c>
      <c r="K804" s="21">
        <v>802</v>
      </c>
      <c r="L804" s="5" t="s">
        <v>1746</v>
      </c>
      <c r="M804" s="5" t="s">
        <v>1747</v>
      </c>
      <c r="N804" s="5" t="s">
        <v>2266</v>
      </c>
      <c r="O804" s="5" t="s">
        <v>149</v>
      </c>
      <c r="P804" s="5" t="s">
        <v>3165</v>
      </c>
      <c r="Q804" s="32" t="s">
        <v>8064</v>
      </c>
      <c r="R804" s="21">
        <v>1</v>
      </c>
      <c r="S804" s="33"/>
      <c r="T804" s="33"/>
      <c r="U804" s="33"/>
      <c r="V804" s="33"/>
      <c r="W804" s="33"/>
      <c r="X804" s="33"/>
      <c r="Y804" s="33"/>
      <c r="Z804" s="33"/>
      <c r="AA804" s="5" t="s">
        <v>21</v>
      </c>
      <c r="AB804" s="5" t="s">
        <v>8065</v>
      </c>
      <c r="AC804" s="32" t="s">
        <v>8066</v>
      </c>
      <c r="AD804" s="21">
        <v>1</v>
      </c>
    </row>
    <row r="805" spans="1:30" x14ac:dyDescent="0.3">
      <c r="A805" s="18" t="str">
        <f t="shared" ref="A805:B805" si="835">IF(AND(ISNUMBER(SEARCH("Yes",C805)),ISNUMBER(SEARCH("Yes",E805)),ISNUMBER(SEARCH("Yes",G805)),ISNUMBER(SEARCH("Yes",I805))),"Yes","No")</f>
        <v>No</v>
      </c>
      <c r="B805" s="18" t="str">
        <f t="shared" si="835"/>
        <v>No</v>
      </c>
      <c r="C805" s="15" t="str">
        <f t="shared" si="790"/>
        <v>No</v>
      </c>
      <c r="D805" s="18" t="str">
        <f t="shared" si="791"/>
        <v>No</v>
      </c>
      <c r="E805" s="18" t="str">
        <f t="shared" si="792"/>
        <v>No</v>
      </c>
      <c r="F805" s="18" t="str">
        <f t="shared" si="793"/>
        <v>No</v>
      </c>
      <c r="G805" s="18" t="str">
        <f t="shared" si="794"/>
        <v>No</v>
      </c>
      <c r="H805" s="18" t="str">
        <f t="shared" si="795"/>
        <v>No</v>
      </c>
      <c r="I805" s="18" t="str">
        <f t="shared" si="796"/>
        <v>Yes</v>
      </c>
      <c r="J805" s="18" t="str">
        <f t="shared" si="797"/>
        <v>Yes</v>
      </c>
      <c r="K805" s="21">
        <v>803</v>
      </c>
      <c r="L805" s="5" t="s">
        <v>1748</v>
      </c>
      <c r="M805" s="5" t="s">
        <v>1749</v>
      </c>
      <c r="N805" s="5" t="s">
        <v>2266</v>
      </c>
      <c r="O805" s="5" t="s">
        <v>149</v>
      </c>
      <c r="P805" s="5" t="s">
        <v>8067</v>
      </c>
      <c r="Q805" s="32" t="s">
        <v>8068</v>
      </c>
      <c r="R805" s="21">
        <v>1</v>
      </c>
      <c r="S805" s="33"/>
      <c r="T805" s="33"/>
      <c r="U805" s="33"/>
      <c r="V805" s="33"/>
      <c r="W805" s="33"/>
      <c r="X805" s="33"/>
      <c r="Y805" s="33"/>
      <c r="Z805" s="33"/>
      <c r="AA805" s="5" t="s">
        <v>2269</v>
      </c>
      <c r="AB805" s="5" t="s">
        <v>2294</v>
      </c>
      <c r="AC805" s="32" t="s">
        <v>8069</v>
      </c>
      <c r="AD805" s="21">
        <v>1</v>
      </c>
    </row>
    <row r="806" spans="1:30" x14ac:dyDescent="0.3">
      <c r="A806" s="18" t="str">
        <f t="shared" ref="A806:B806" si="836">IF(AND(ISNUMBER(SEARCH("Yes",C806)),ISNUMBER(SEARCH("Yes",E806)),ISNUMBER(SEARCH("Yes",G806)),ISNUMBER(SEARCH("Yes",I806))),"Yes","No")</f>
        <v>No</v>
      </c>
      <c r="B806" s="18" t="str">
        <f t="shared" si="836"/>
        <v>No</v>
      </c>
      <c r="C806" s="15" t="str">
        <f t="shared" si="790"/>
        <v>No</v>
      </c>
      <c r="D806" s="18" t="str">
        <f t="shared" si="791"/>
        <v>No</v>
      </c>
      <c r="E806" s="18" t="str">
        <f t="shared" si="792"/>
        <v>No</v>
      </c>
      <c r="F806" s="18" t="str">
        <f t="shared" si="793"/>
        <v>No</v>
      </c>
      <c r="G806" s="18" t="str">
        <f t="shared" si="794"/>
        <v>No</v>
      </c>
      <c r="H806" s="18" t="str">
        <f t="shared" si="795"/>
        <v>No</v>
      </c>
      <c r="I806" s="18" t="str">
        <f t="shared" si="796"/>
        <v>Yes</v>
      </c>
      <c r="J806" s="18" t="str">
        <f t="shared" si="797"/>
        <v>Yes</v>
      </c>
      <c r="K806" s="21">
        <v>804</v>
      </c>
      <c r="L806" s="5" t="s">
        <v>1750</v>
      </c>
      <c r="M806" s="5" t="s">
        <v>1751</v>
      </c>
      <c r="N806" s="5" t="s">
        <v>2266</v>
      </c>
      <c r="O806" s="5" t="s">
        <v>149</v>
      </c>
      <c r="P806" s="5" t="s">
        <v>2280</v>
      </c>
      <c r="Q806" s="32" t="s">
        <v>8070</v>
      </c>
      <c r="R806" s="21">
        <v>1</v>
      </c>
      <c r="S806" s="33"/>
      <c r="T806" s="33"/>
      <c r="U806" s="33"/>
      <c r="V806" s="33"/>
      <c r="W806" s="33"/>
      <c r="X806" s="33"/>
      <c r="Y806" s="33"/>
      <c r="Z806" s="33"/>
      <c r="AA806" s="5" t="s">
        <v>21</v>
      </c>
      <c r="AB806" s="5" t="s">
        <v>7405</v>
      </c>
      <c r="AC806" s="32" t="s">
        <v>8071</v>
      </c>
      <c r="AD806" s="21">
        <v>1</v>
      </c>
    </row>
    <row r="807" spans="1:30" x14ac:dyDescent="0.3">
      <c r="A807" s="18" t="str">
        <f t="shared" ref="A807:B807" si="837">IF(AND(ISNUMBER(SEARCH("Yes",C807)),ISNUMBER(SEARCH("Yes",E807)),ISNUMBER(SEARCH("Yes",G807)),ISNUMBER(SEARCH("Yes",I807))),"Yes","No")</f>
        <v>No</v>
      </c>
      <c r="B807" s="18" t="str">
        <f t="shared" si="837"/>
        <v>No</v>
      </c>
      <c r="C807" s="15" t="str">
        <f t="shared" si="790"/>
        <v>No</v>
      </c>
      <c r="D807" s="18" t="str">
        <f t="shared" si="791"/>
        <v>No</v>
      </c>
      <c r="E807" s="18" t="str">
        <f t="shared" si="792"/>
        <v>No</v>
      </c>
      <c r="F807" s="18" t="str">
        <f t="shared" si="793"/>
        <v>No</v>
      </c>
      <c r="G807" s="18" t="str">
        <f t="shared" si="794"/>
        <v>No</v>
      </c>
      <c r="H807" s="18" t="str">
        <f t="shared" si="795"/>
        <v>No</v>
      </c>
      <c r="I807" s="18" t="str">
        <f t="shared" si="796"/>
        <v>Yes</v>
      </c>
      <c r="J807" s="18" t="str">
        <f t="shared" si="797"/>
        <v>Yes</v>
      </c>
      <c r="K807" s="21">
        <v>805</v>
      </c>
      <c r="L807" s="5" t="s">
        <v>1752</v>
      </c>
      <c r="M807" s="5" t="s">
        <v>1753</v>
      </c>
      <c r="N807" s="5" t="s">
        <v>2266</v>
      </c>
      <c r="O807" s="5" t="s">
        <v>149</v>
      </c>
      <c r="P807" s="5" t="s">
        <v>8072</v>
      </c>
      <c r="Q807" s="32" t="s">
        <v>5141</v>
      </c>
      <c r="R807" s="21">
        <v>1</v>
      </c>
      <c r="S807" s="33"/>
      <c r="T807" s="33"/>
      <c r="U807" s="33"/>
      <c r="V807" s="33"/>
      <c r="W807" s="33"/>
      <c r="X807" s="33"/>
      <c r="Y807" s="33"/>
      <c r="Z807" s="33"/>
      <c r="AA807" s="5" t="s">
        <v>2269</v>
      </c>
      <c r="AB807" s="5" t="s">
        <v>8073</v>
      </c>
      <c r="AC807" s="32" t="s">
        <v>8074</v>
      </c>
      <c r="AD807" s="21">
        <v>1</v>
      </c>
    </row>
    <row r="808" spans="1:30" x14ac:dyDescent="0.3">
      <c r="A808" s="18" t="str">
        <f t="shared" ref="A808:B808" si="838">IF(AND(ISNUMBER(SEARCH("Yes",C808)),ISNUMBER(SEARCH("Yes",E808)),ISNUMBER(SEARCH("Yes",G808)),ISNUMBER(SEARCH("Yes",I808))),"Yes","No")</f>
        <v>No</v>
      </c>
      <c r="B808" s="18" t="str">
        <f t="shared" si="838"/>
        <v>No</v>
      </c>
      <c r="C808" s="15" t="str">
        <f t="shared" si="790"/>
        <v>No</v>
      </c>
      <c r="D808" s="18" t="str">
        <f t="shared" si="791"/>
        <v>No</v>
      </c>
      <c r="E808" s="18" t="str">
        <f t="shared" si="792"/>
        <v>No</v>
      </c>
      <c r="F808" s="18" t="str">
        <f t="shared" si="793"/>
        <v>No</v>
      </c>
      <c r="G808" s="18" t="str">
        <f t="shared" si="794"/>
        <v>No</v>
      </c>
      <c r="H808" s="18" t="str">
        <f t="shared" si="795"/>
        <v>No</v>
      </c>
      <c r="I808" s="18" t="str">
        <f t="shared" si="796"/>
        <v>Yes</v>
      </c>
      <c r="J808" s="18" t="str">
        <f t="shared" si="797"/>
        <v>Yes</v>
      </c>
      <c r="K808" s="21">
        <v>806</v>
      </c>
      <c r="L808" s="5" t="s">
        <v>1754</v>
      </c>
      <c r="M808" s="5" t="s">
        <v>1755</v>
      </c>
      <c r="N808" s="5" t="s">
        <v>2266</v>
      </c>
      <c r="O808" s="5" t="s">
        <v>149</v>
      </c>
      <c r="P808" s="5" t="s">
        <v>4693</v>
      </c>
      <c r="Q808" s="32" t="s">
        <v>5144</v>
      </c>
      <c r="R808" s="21">
        <v>1</v>
      </c>
      <c r="S808" s="33"/>
      <c r="T808" s="33"/>
      <c r="U808" s="33"/>
      <c r="V808" s="33"/>
      <c r="W808" s="33"/>
      <c r="X808" s="33"/>
      <c r="Y808" s="33"/>
      <c r="Z808" s="33"/>
      <c r="AA808" s="5" t="s">
        <v>21</v>
      </c>
      <c r="AB808" s="5" t="s">
        <v>5145</v>
      </c>
      <c r="AC808" s="32" t="s">
        <v>8075</v>
      </c>
      <c r="AD808" s="21">
        <v>1</v>
      </c>
    </row>
    <row r="809" spans="1:30" x14ac:dyDescent="0.3">
      <c r="A809" s="18" t="str">
        <f t="shared" ref="A809:B809" si="839">IF(AND(ISNUMBER(SEARCH("Yes",C809)),ISNUMBER(SEARCH("Yes",E809)),ISNUMBER(SEARCH("Yes",G809)),ISNUMBER(SEARCH("Yes",I809))),"Yes","No")</f>
        <v>No</v>
      </c>
      <c r="B809" s="18" t="str">
        <f t="shared" si="839"/>
        <v>No</v>
      </c>
      <c r="C809" s="15" t="str">
        <f t="shared" si="790"/>
        <v>No</v>
      </c>
      <c r="D809" s="18" t="str">
        <f t="shared" si="791"/>
        <v>No</v>
      </c>
      <c r="E809" s="18" t="str">
        <f t="shared" si="792"/>
        <v>No</v>
      </c>
      <c r="F809" s="18" t="str">
        <f t="shared" si="793"/>
        <v>No</v>
      </c>
      <c r="G809" s="18" t="str">
        <f t="shared" si="794"/>
        <v>No</v>
      </c>
      <c r="H809" s="18" t="str">
        <f t="shared" si="795"/>
        <v>No</v>
      </c>
      <c r="I809" s="18" t="str">
        <f t="shared" si="796"/>
        <v>Yes</v>
      </c>
      <c r="J809" s="18" t="str">
        <f t="shared" si="797"/>
        <v>No</v>
      </c>
      <c r="K809" s="21">
        <v>807</v>
      </c>
      <c r="L809" s="5" t="s">
        <v>1756</v>
      </c>
      <c r="M809" s="5" t="s">
        <v>1757</v>
      </c>
      <c r="N809" s="5" t="s">
        <v>2266</v>
      </c>
      <c r="O809" s="5" t="s">
        <v>149</v>
      </c>
      <c r="P809" s="5" t="s">
        <v>2394</v>
      </c>
      <c r="Q809" s="32" t="s">
        <v>8076</v>
      </c>
      <c r="R809" s="21">
        <v>1</v>
      </c>
      <c r="S809" s="33"/>
      <c r="T809" s="33"/>
      <c r="U809" s="33"/>
      <c r="V809" s="33"/>
      <c r="W809" s="33"/>
      <c r="X809" s="33"/>
      <c r="Y809" s="33"/>
      <c r="Z809" s="33"/>
      <c r="AA809" s="5" t="s">
        <v>149</v>
      </c>
      <c r="AB809" s="5" t="s">
        <v>2890</v>
      </c>
      <c r="AC809" s="32" t="s">
        <v>3200</v>
      </c>
      <c r="AD809" s="21">
        <v>1</v>
      </c>
    </row>
    <row r="810" spans="1:30" x14ac:dyDescent="0.3">
      <c r="A810" s="18" t="str">
        <f t="shared" ref="A810:B810" si="840">IF(AND(ISNUMBER(SEARCH("Yes",C810)),ISNUMBER(SEARCH("Yes",E810)),ISNUMBER(SEARCH("Yes",G810)),ISNUMBER(SEARCH("Yes",I810))),"Yes","No")</f>
        <v>No</v>
      </c>
      <c r="B810" s="18" t="str">
        <f t="shared" si="840"/>
        <v>No</v>
      </c>
      <c r="C810" s="15" t="str">
        <f t="shared" si="790"/>
        <v>No</v>
      </c>
      <c r="D810" s="18" t="str">
        <f t="shared" si="791"/>
        <v>No</v>
      </c>
      <c r="E810" s="18" t="str">
        <f t="shared" si="792"/>
        <v>No</v>
      </c>
      <c r="F810" s="18" t="str">
        <f t="shared" si="793"/>
        <v>No</v>
      </c>
      <c r="G810" s="18" t="str">
        <f t="shared" si="794"/>
        <v>No</v>
      </c>
      <c r="H810" s="18" t="str">
        <f t="shared" si="795"/>
        <v>No</v>
      </c>
      <c r="I810" s="18" t="str">
        <f t="shared" si="796"/>
        <v>Yes</v>
      </c>
      <c r="J810" s="18" t="str">
        <f t="shared" si="797"/>
        <v>Yes</v>
      </c>
      <c r="K810" s="21">
        <v>808</v>
      </c>
      <c r="L810" s="5" t="s">
        <v>1758</v>
      </c>
      <c r="M810" s="5" t="s">
        <v>1759</v>
      </c>
      <c r="N810" s="5" t="s">
        <v>2266</v>
      </c>
      <c r="O810" s="5" t="s">
        <v>149</v>
      </c>
      <c r="P810" s="5" t="s">
        <v>8077</v>
      </c>
      <c r="Q810" s="32" t="s">
        <v>8078</v>
      </c>
      <c r="R810" s="21">
        <v>1</v>
      </c>
      <c r="S810" s="33"/>
      <c r="T810" s="33"/>
      <c r="U810" s="33"/>
      <c r="V810" s="33"/>
      <c r="W810" s="33"/>
      <c r="X810" s="33"/>
      <c r="Y810" s="33"/>
      <c r="Z810" s="33"/>
      <c r="AA810" s="5" t="s">
        <v>2269</v>
      </c>
      <c r="AB810" s="5" t="s">
        <v>5149</v>
      </c>
      <c r="AC810" s="32" t="s">
        <v>5150</v>
      </c>
      <c r="AD810" s="21">
        <v>1</v>
      </c>
    </row>
    <row r="811" spans="1:30" x14ac:dyDescent="0.3">
      <c r="A811" s="18" t="str">
        <f t="shared" ref="A811:B811" si="841">IF(AND(ISNUMBER(SEARCH("Yes",C811)),ISNUMBER(SEARCH("Yes",E811)),ISNUMBER(SEARCH("Yes",G811)),ISNUMBER(SEARCH("Yes",I811))),"Yes","No")</f>
        <v>No</v>
      </c>
      <c r="B811" s="18" t="str">
        <f t="shared" si="841"/>
        <v>Yes</v>
      </c>
      <c r="C811" s="15" t="str">
        <f t="shared" si="790"/>
        <v>No</v>
      </c>
      <c r="D811" s="18" t="str">
        <f t="shared" si="791"/>
        <v>Yes</v>
      </c>
      <c r="E811" s="18" t="str">
        <f t="shared" si="792"/>
        <v>Yes</v>
      </c>
      <c r="F811" s="18" t="str">
        <f t="shared" si="793"/>
        <v>Yes</v>
      </c>
      <c r="G811" s="18" t="str">
        <f t="shared" si="794"/>
        <v>No</v>
      </c>
      <c r="H811" s="18" t="str">
        <f t="shared" si="795"/>
        <v>Yes</v>
      </c>
      <c r="I811" s="18" t="str">
        <f t="shared" si="796"/>
        <v>Yes</v>
      </c>
      <c r="J811" s="18" t="str">
        <f t="shared" si="797"/>
        <v>Yes</v>
      </c>
      <c r="K811" s="21">
        <v>809</v>
      </c>
      <c r="L811" s="5" t="s">
        <v>365</v>
      </c>
      <c r="M811" s="5" t="s">
        <v>366</v>
      </c>
      <c r="N811" s="5" t="s">
        <v>2266</v>
      </c>
      <c r="O811" s="5" t="s">
        <v>2269</v>
      </c>
      <c r="P811" s="5" t="s">
        <v>8079</v>
      </c>
      <c r="Q811" s="32" t="s">
        <v>8080</v>
      </c>
      <c r="R811" s="21">
        <v>1</v>
      </c>
      <c r="S811" s="5" t="s">
        <v>21</v>
      </c>
      <c r="T811" s="5" t="s">
        <v>8081</v>
      </c>
      <c r="U811" s="32" t="s">
        <v>8082</v>
      </c>
      <c r="V811" s="21">
        <v>1</v>
      </c>
      <c r="W811" s="5" t="s">
        <v>149</v>
      </c>
      <c r="X811" s="5" t="s">
        <v>8083</v>
      </c>
      <c r="Y811" s="32" t="s">
        <v>8084</v>
      </c>
      <c r="Z811" s="21">
        <v>1</v>
      </c>
      <c r="AA811" s="5" t="s">
        <v>21</v>
      </c>
      <c r="AB811" s="5" t="s">
        <v>7566</v>
      </c>
      <c r="AC811" s="32" t="s">
        <v>7567</v>
      </c>
      <c r="AD811" s="21">
        <v>1</v>
      </c>
    </row>
    <row r="812" spans="1:30" x14ac:dyDescent="0.3">
      <c r="A812" s="18" t="str">
        <f t="shared" ref="A812:B812" si="842">IF(AND(ISNUMBER(SEARCH("Yes",C812)),ISNUMBER(SEARCH("Yes",E812)),ISNUMBER(SEARCH("Yes",G812)),ISNUMBER(SEARCH("Yes",I812))),"Yes","No")</f>
        <v>No</v>
      </c>
      <c r="B812" s="18" t="str">
        <f t="shared" si="842"/>
        <v>No</v>
      </c>
      <c r="C812" s="15" t="str">
        <f t="shared" si="790"/>
        <v>No</v>
      </c>
      <c r="D812" s="18" t="str">
        <f t="shared" si="791"/>
        <v>No</v>
      </c>
      <c r="E812" s="18" t="str">
        <f t="shared" si="792"/>
        <v>No</v>
      </c>
      <c r="F812" s="18" t="str">
        <f t="shared" si="793"/>
        <v>No</v>
      </c>
      <c r="G812" s="18" t="str">
        <f t="shared" si="794"/>
        <v>No</v>
      </c>
      <c r="H812" s="18" t="str">
        <f t="shared" si="795"/>
        <v>No</v>
      </c>
      <c r="I812" s="18" t="str">
        <f t="shared" si="796"/>
        <v>Yes</v>
      </c>
      <c r="J812" s="18" t="str">
        <f t="shared" si="797"/>
        <v>Yes</v>
      </c>
      <c r="K812" s="21">
        <v>810</v>
      </c>
      <c r="L812" s="5" t="s">
        <v>1760</v>
      </c>
      <c r="M812" s="5" t="s">
        <v>1761</v>
      </c>
      <c r="N812" s="5" t="s">
        <v>2266</v>
      </c>
      <c r="O812" s="5" t="s">
        <v>149</v>
      </c>
      <c r="P812" s="5" t="s">
        <v>2626</v>
      </c>
      <c r="Q812" s="32" t="s">
        <v>8085</v>
      </c>
      <c r="R812" s="21">
        <v>1</v>
      </c>
      <c r="S812" s="33"/>
      <c r="T812" s="33"/>
      <c r="U812" s="33"/>
      <c r="V812" s="33"/>
      <c r="W812" s="33"/>
      <c r="X812" s="33"/>
      <c r="Y812" s="33"/>
      <c r="Z812" s="33"/>
      <c r="AA812" s="5" t="s">
        <v>21</v>
      </c>
      <c r="AB812" s="5" t="s">
        <v>8086</v>
      </c>
      <c r="AC812" s="32" t="s">
        <v>2338</v>
      </c>
      <c r="AD812" s="21">
        <v>1</v>
      </c>
    </row>
    <row r="813" spans="1:30" x14ac:dyDescent="0.3">
      <c r="A813" s="18" t="str">
        <f t="shared" ref="A813:B813" si="843">IF(AND(ISNUMBER(SEARCH("Yes",C813)),ISNUMBER(SEARCH("Yes",E813)),ISNUMBER(SEARCH("Yes",G813)),ISNUMBER(SEARCH("Yes",I813))),"Yes","No")</f>
        <v>No</v>
      </c>
      <c r="B813" s="18" t="str">
        <f t="shared" si="843"/>
        <v>No</v>
      </c>
      <c r="C813" s="15" t="str">
        <f t="shared" si="790"/>
        <v>No</v>
      </c>
      <c r="D813" s="18" t="str">
        <f t="shared" si="791"/>
        <v>No</v>
      </c>
      <c r="E813" s="18" t="str">
        <f t="shared" si="792"/>
        <v>No</v>
      </c>
      <c r="F813" s="18" t="str">
        <f t="shared" si="793"/>
        <v>No</v>
      </c>
      <c r="G813" s="18" t="str">
        <f t="shared" si="794"/>
        <v>No</v>
      </c>
      <c r="H813" s="18" t="str">
        <f t="shared" si="795"/>
        <v>No</v>
      </c>
      <c r="I813" s="18" t="str">
        <f t="shared" si="796"/>
        <v>Yes</v>
      </c>
      <c r="J813" s="18" t="str">
        <f t="shared" si="797"/>
        <v>Yes</v>
      </c>
      <c r="K813" s="21">
        <v>811</v>
      </c>
      <c r="L813" s="5" t="s">
        <v>1762</v>
      </c>
      <c r="M813" s="5" t="s">
        <v>1763</v>
      </c>
      <c r="N813" s="5" t="s">
        <v>2266</v>
      </c>
      <c r="O813" s="5" t="s">
        <v>149</v>
      </c>
      <c r="P813" s="5" t="s">
        <v>2272</v>
      </c>
      <c r="Q813" s="32" t="s">
        <v>8087</v>
      </c>
      <c r="R813" s="21">
        <v>1</v>
      </c>
      <c r="S813" s="33"/>
      <c r="T813" s="33"/>
      <c r="U813" s="33"/>
      <c r="V813" s="33"/>
      <c r="W813" s="33"/>
      <c r="X813" s="33"/>
      <c r="Y813" s="33"/>
      <c r="Z813" s="33"/>
      <c r="AA813" s="5" t="s">
        <v>2269</v>
      </c>
      <c r="AB813" s="5" t="s">
        <v>2862</v>
      </c>
      <c r="AC813" s="32" t="s">
        <v>8015</v>
      </c>
      <c r="AD813" s="21">
        <v>1</v>
      </c>
    </row>
    <row r="814" spans="1:30" x14ac:dyDescent="0.3">
      <c r="A814" s="18" t="str">
        <f t="shared" ref="A814:B814" si="844">IF(AND(ISNUMBER(SEARCH("Yes",C814)),ISNUMBER(SEARCH("Yes",E814)),ISNUMBER(SEARCH("Yes",G814)),ISNUMBER(SEARCH("Yes",I814))),"Yes","No")</f>
        <v>No</v>
      </c>
      <c r="B814" s="18" t="str">
        <f t="shared" si="844"/>
        <v>No</v>
      </c>
      <c r="C814" s="15" t="str">
        <f t="shared" si="790"/>
        <v>No</v>
      </c>
      <c r="D814" s="18" t="str">
        <f t="shared" si="791"/>
        <v>No</v>
      </c>
      <c r="E814" s="18" t="str">
        <f t="shared" si="792"/>
        <v>No</v>
      </c>
      <c r="F814" s="18" t="str">
        <f t="shared" si="793"/>
        <v>No</v>
      </c>
      <c r="G814" s="18" t="str">
        <f t="shared" si="794"/>
        <v>No</v>
      </c>
      <c r="H814" s="18" t="str">
        <f t="shared" si="795"/>
        <v>No</v>
      </c>
      <c r="I814" s="18" t="str">
        <f t="shared" si="796"/>
        <v>Yes</v>
      </c>
      <c r="J814" s="18" t="str">
        <f t="shared" si="797"/>
        <v>Yes</v>
      </c>
      <c r="K814" s="21">
        <v>812</v>
      </c>
      <c r="L814" s="5" t="s">
        <v>1764</v>
      </c>
      <c r="M814" s="5" t="s">
        <v>5164</v>
      </c>
      <c r="N814" s="5" t="s">
        <v>2266</v>
      </c>
      <c r="O814" s="5" t="s">
        <v>149</v>
      </c>
      <c r="P814" s="5" t="s">
        <v>2626</v>
      </c>
      <c r="Q814" s="32" t="s">
        <v>8088</v>
      </c>
      <c r="R814" s="21">
        <v>1</v>
      </c>
      <c r="S814" s="33"/>
      <c r="T814" s="33"/>
      <c r="U814" s="33"/>
      <c r="V814" s="33"/>
      <c r="W814" s="33"/>
      <c r="X814" s="33"/>
      <c r="Y814" s="33"/>
      <c r="Z814" s="33"/>
      <c r="AA814" s="5" t="s">
        <v>2269</v>
      </c>
      <c r="AB814" s="5" t="s">
        <v>8089</v>
      </c>
      <c r="AC814" s="32" t="s">
        <v>8090</v>
      </c>
      <c r="AD814" s="21">
        <v>1</v>
      </c>
    </row>
    <row r="815" spans="1:30" x14ac:dyDescent="0.3">
      <c r="A815" s="18" t="str">
        <f t="shared" ref="A815:B815" si="845">IF(AND(ISNUMBER(SEARCH("Yes",C815)),ISNUMBER(SEARCH("Yes",E815)),ISNUMBER(SEARCH("Yes",G815)),ISNUMBER(SEARCH("Yes",I815))),"Yes","No")</f>
        <v>No</v>
      </c>
      <c r="B815" s="18" t="str">
        <f t="shared" si="845"/>
        <v>No</v>
      </c>
      <c r="C815" s="15" t="str">
        <f t="shared" si="790"/>
        <v>No</v>
      </c>
      <c r="D815" s="18" t="str">
        <f t="shared" si="791"/>
        <v>No</v>
      </c>
      <c r="E815" s="18" t="str">
        <f t="shared" si="792"/>
        <v>No</v>
      </c>
      <c r="F815" s="18" t="str">
        <f t="shared" si="793"/>
        <v>No</v>
      </c>
      <c r="G815" s="18" t="str">
        <f t="shared" si="794"/>
        <v>No</v>
      </c>
      <c r="H815" s="18" t="str">
        <f t="shared" si="795"/>
        <v>No</v>
      </c>
      <c r="I815" s="18" t="str">
        <f t="shared" si="796"/>
        <v>Yes</v>
      </c>
      <c r="J815" s="18" t="str">
        <f t="shared" si="797"/>
        <v>No</v>
      </c>
      <c r="K815" s="21">
        <v>813</v>
      </c>
      <c r="L815" s="5" t="s">
        <v>1766</v>
      </c>
      <c r="M815" s="5" t="s">
        <v>1767</v>
      </c>
      <c r="N815" s="5" t="s">
        <v>2266</v>
      </c>
      <c r="O815" s="5" t="s">
        <v>149</v>
      </c>
      <c r="P815" s="5" t="s">
        <v>2496</v>
      </c>
      <c r="Q815" s="32" t="s">
        <v>8091</v>
      </c>
      <c r="R815" s="21">
        <v>1</v>
      </c>
      <c r="S815" s="33"/>
      <c r="T815" s="33"/>
      <c r="U815" s="33"/>
      <c r="V815" s="33"/>
      <c r="W815" s="33"/>
      <c r="X815" s="33"/>
      <c r="Y815" s="33"/>
      <c r="Z815" s="33"/>
      <c r="AA815" s="5" t="s">
        <v>149</v>
      </c>
      <c r="AB815" s="5" t="s">
        <v>2890</v>
      </c>
      <c r="AC815" s="32" t="s">
        <v>4213</v>
      </c>
      <c r="AD815" s="21">
        <v>1</v>
      </c>
    </row>
    <row r="816" spans="1:30" x14ac:dyDescent="0.3">
      <c r="A816" s="18" t="str">
        <f t="shared" ref="A816:B816" si="846">IF(AND(ISNUMBER(SEARCH("Yes",C816)),ISNUMBER(SEARCH("Yes",E816)),ISNUMBER(SEARCH("Yes",G816)),ISNUMBER(SEARCH("Yes",I816))),"Yes","No")</f>
        <v>No</v>
      </c>
      <c r="B816" s="18" t="str">
        <f t="shared" si="846"/>
        <v>No</v>
      </c>
      <c r="C816" s="15" t="str">
        <f t="shared" si="790"/>
        <v>No</v>
      </c>
      <c r="D816" s="18" t="str">
        <f t="shared" si="791"/>
        <v>No</v>
      </c>
      <c r="E816" s="18" t="str">
        <f t="shared" si="792"/>
        <v>No</v>
      </c>
      <c r="F816" s="18" t="str">
        <f t="shared" si="793"/>
        <v>No</v>
      </c>
      <c r="G816" s="18" t="str">
        <f t="shared" si="794"/>
        <v>No</v>
      </c>
      <c r="H816" s="18" t="str">
        <f t="shared" si="795"/>
        <v>No</v>
      </c>
      <c r="I816" s="18" t="str">
        <f t="shared" si="796"/>
        <v>Yes</v>
      </c>
      <c r="J816" s="18" t="str">
        <f t="shared" si="797"/>
        <v>Yes</v>
      </c>
      <c r="K816" s="21">
        <v>814</v>
      </c>
      <c r="L816" s="5" t="s">
        <v>1768</v>
      </c>
      <c r="M816" s="5" t="s">
        <v>1769</v>
      </c>
      <c r="N816" s="5" t="s">
        <v>2266</v>
      </c>
      <c r="O816" s="5" t="s">
        <v>149</v>
      </c>
      <c r="P816" s="5" t="s">
        <v>2408</v>
      </c>
      <c r="Q816" s="32" t="s">
        <v>3654</v>
      </c>
      <c r="R816" s="21">
        <v>1</v>
      </c>
      <c r="S816" s="33"/>
      <c r="T816" s="33"/>
      <c r="U816" s="33"/>
      <c r="V816" s="33"/>
      <c r="W816" s="33"/>
      <c r="X816" s="33"/>
      <c r="Y816" s="33"/>
      <c r="Z816" s="33"/>
      <c r="AA816" s="5" t="s">
        <v>2269</v>
      </c>
      <c r="AB816" s="5" t="s">
        <v>2617</v>
      </c>
      <c r="AC816" s="32" t="s">
        <v>8092</v>
      </c>
      <c r="AD816" s="21">
        <v>1</v>
      </c>
    </row>
    <row r="817" spans="1:30" x14ac:dyDescent="0.3">
      <c r="A817" s="18" t="str">
        <f t="shared" ref="A817:B817" si="847">IF(AND(ISNUMBER(SEARCH("Yes",C817)),ISNUMBER(SEARCH("Yes",E817)),ISNUMBER(SEARCH("Yes",G817)),ISNUMBER(SEARCH("Yes",I817))),"Yes","No")</f>
        <v>Yes</v>
      </c>
      <c r="B817" s="18" t="str">
        <f t="shared" si="847"/>
        <v>No</v>
      </c>
      <c r="C817" s="15" t="str">
        <f t="shared" si="790"/>
        <v>Yes</v>
      </c>
      <c r="D817" s="18" t="str">
        <f t="shared" si="791"/>
        <v>No</v>
      </c>
      <c r="E817" s="18" t="str">
        <f t="shared" si="792"/>
        <v>Yes</v>
      </c>
      <c r="F817" s="18" t="str">
        <f t="shared" si="793"/>
        <v>Yes</v>
      </c>
      <c r="G817" s="18" t="str">
        <f t="shared" si="794"/>
        <v>Yes</v>
      </c>
      <c r="H817" s="18" t="str">
        <f t="shared" si="795"/>
        <v>Yes</v>
      </c>
      <c r="I817" s="18" t="str">
        <f t="shared" si="796"/>
        <v>Yes</v>
      </c>
      <c r="J817" s="18" t="str">
        <f t="shared" si="797"/>
        <v>Yes</v>
      </c>
      <c r="K817" s="21">
        <v>815</v>
      </c>
      <c r="L817" s="5" t="s">
        <v>143</v>
      </c>
      <c r="M817" s="5" t="s">
        <v>256</v>
      </c>
      <c r="N817" s="5" t="s">
        <v>2266</v>
      </c>
      <c r="O817" s="5" t="s">
        <v>149</v>
      </c>
      <c r="P817" s="5" t="s">
        <v>2408</v>
      </c>
      <c r="Q817" s="32" t="s">
        <v>8093</v>
      </c>
      <c r="R817" s="21">
        <v>1</v>
      </c>
      <c r="S817" s="5" t="s">
        <v>2269</v>
      </c>
      <c r="T817" s="5" t="s">
        <v>8094</v>
      </c>
      <c r="U817" s="32" t="s">
        <v>8095</v>
      </c>
      <c r="V817" s="21">
        <v>1</v>
      </c>
      <c r="W817" s="5" t="s">
        <v>2269</v>
      </c>
      <c r="X817" s="5" t="s">
        <v>8096</v>
      </c>
      <c r="Y817" s="32" t="s">
        <v>8097</v>
      </c>
      <c r="Z817" s="21">
        <v>1</v>
      </c>
      <c r="AA817" s="5" t="s">
        <v>2269</v>
      </c>
      <c r="AB817" s="5" t="s">
        <v>8098</v>
      </c>
      <c r="AC817" s="32" t="s">
        <v>8099</v>
      </c>
      <c r="AD817" s="21">
        <v>1</v>
      </c>
    </row>
    <row r="818" spans="1:30" x14ac:dyDescent="0.3">
      <c r="A818" s="18" t="str">
        <f t="shared" ref="A818:B818" si="848">IF(AND(ISNUMBER(SEARCH("Yes",C818)),ISNUMBER(SEARCH("Yes",E818)),ISNUMBER(SEARCH("Yes",G818)),ISNUMBER(SEARCH("Yes",I818))),"Yes","No")</f>
        <v>No</v>
      </c>
      <c r="B818" s="18" t="str">
        <f t="shared" si="848"/>
        <v>No</v>
      </c>
      <c r="C818" s="15" t="str">
        <f t="shared" si="790"/>
        <v>No</v>
      </c>
      <c r="D818" s="18" t="str">
        <f t="shared" si="791"/>
        <v>No</v>
      </c>
      <c r="E818" s="18" t="str">
        <f t="shared" si="792"/>
        <v>No</v>
      </c>
      <c r="F818" s="18" t="str">
        <f t="shared" si="793"/>
        <v>No</v>
      </c>
      <c r="G818" s="18" t="str">
        <f t="shared" si="794"/>
        <v>No</v>
      </c>
      <c r="H818" s="18" t="str">
        <f t="shared" si="795"/>
        <v>No</v>
      </c>
      <c r="I818" s="18" t="str">
        <f t="shared" si="796"/>
        <v>Yes</v>
      </c>
      <c r="J818" s="18" t="str">
        <f t="shared" si="797"/>
        <v>Yes</v>
      </c>
      <c r="K818" s="21">
        <v>816</v>
      </c>
      <c r="L818" s="5" t="s">
        <v>1770</v>
      </c>
      <c r="M818" s="5" t="s">
        <v>1771</v>
      </c>
      <c r="N818" s="5" t="s">
        <v>2266</v>
      </c>
      <c r="O818" s="5" t="s">
        <v>149</v>
      </c>
      <c r="P818" s="5" t="s">
        <v>2272</v>
      </c>
      <c r="Q818" s="32" t="s">
        <v>8100</v>
      </c>
      <c r="R818" s="21">
        <v>1</v>
      </c>
      <c r="S818" s="33"/>
      <c r="T818" s="33"/>
      <c r="U818" s="33"/>
      <c r="V818" s="33"/>
      <c r="W818" s="33"/>
      <c r="X818" s="33"/>
      <c r="Y818" s="33"/>
      <c r="Z818" s="33"/>
      <c r="AA818" s="5" t="s">
        <v>2269</v>
      </c>
      <c r="AB818" s="5" t="s">
        <v>2282</v>
      </c>
      <c r="AC818" s="32" t="s">
        <v>2435</v>
      </c>
      <c r="AD818" s="21">
        <v>1</v>
      </c>
    </row>
    <row r="819" spans="1:30" x14ac:dyDescent="0.3">
      <c r="A819" s="18" t="str">
        <f t="shared" ref="A819:B819" si="849">IF(AND(ISNUMBER(SEARCH("Yes",C819)),ISNUMBER(SEARCH("Yes",E819)),ISNUMBER(SEARCH("Yes",G819)),ISNUMBER(SEARCH("Yes",I819))),"Yes","No")</f>
        <v>No</v>
      </c>
      <c r="B819" s="18" t="str">
        <f t="shared" si="849"/>
        <v>No</v>
      </c>
      <c r="C819" s="15" t="str">
        <f t="shared" si="790"/>
        <v>No</v>
      </c>
      <c r="D819" s="18" t="str">
        <f t="shared" si="791"/>
        <v>No</v>
      </c>
      <c r="E819" s="18" t="str">
        <f t="shared" si="792"/>
        <v>No</v>
      </c>
      <c r="F819" s="18" t="str">
        <f t="shared" si="793"/>
        <v>No</v>
      </c>
      <c r="G819" s="18" t="str">
        <f t="shared" si="794"/>
        <v>No</v>
      </c>
      <c r="H819" s="18" t="str">
        <f t="shared" si="795"/>
        <v>No</v>
      </c>
      <c r="I819" s="18" t="str">
        <f t="shared" si="796"/>
        <v>Yes</v>
      </c>
      <c r="J819" s="18" t="str">
        <f t="shared" si="797"/>
        <v>Yes</v>
      </c>
      <c r="K819" s="21">
        <v>817</v>
      </c>
      <c r="L819" s="5" t="s">
        <v>1772</v>
      </c>
      <c r="M819" s="5" t="s">
        <v>1773</v>
      </c>
      <c r="N819" s="5" t="s">
        <v>2266</v>
      </c>
      <c r="O819" s="5" t="s">
        <v>149</v>
      </c>
      <c r="P819" s="5" t="s">
        <v>2390</v>
      </c>
      <c r="Q819" s="32" t="s">
        <v>8101</v>
      </c>
      <c r="R819" s="21">
        <v>1</v>
      </c>
      <c r="S819" s="33"/>
      <c r="T819" s="33"/>
      <c r="U819" s="33"/>
      <c r="V819" s="33"/>
      <c r="W819" s="33"/>
      <c r="X819" s="33"/>
      <c r="Y819" s="33"/>
      <c r="Z819" s="33"/>
      <c r="AA819" s="5" t="s">
        <v>21</v>
      </c>
      <c r="AB819" s="5" t="s">
        <v>8102</v>
      </c>
      <c r="AC819" s="32" t="s">
        <v>8103</v>
      </c>
      <c r="AD819" s="21">
        <v>1</v>
      </c>
    </row>
    <row r="820" spans="1:30" x14ac:dyDescent="0.3">
      <c r="A820" s="18" t="str">
        <f t="shared" ref="A820:B820" si="850">IF(AND(ISNUMBER(SEARCH("Yes",C820)),ISNUMBER(SEARCH("Yes",E820)),ISNUMBER(SEARCH("Yes",G820)),ISNUMBER(SEARCH("Yes",I820))),"Yes","No")</f>
        <v>No</v>
      </c>
      <c r="B820" s="18" t="str">
        <f t="shared" si="850"/>
        <v>No</v>
      </c>
      <c r="C820" s="15" t="str">
        <f t="shared" si="790"/>
        <v>No</v>
      </c>
      <c r="D820" s="18" t="str">
        <f t="shared" si="791"/>
        <v>No</v>
      </c>
      <c r="E820" s="18" t="str">
        <f t="shared" si="792"/>
        <v>No</v>
      </c>
      <c r="F820" s="18" t="str">
        <f t="shared" si="793"/>
        <v>No</v>
      </c>
      <c r="G820" s="18" t="str">
        <f t="shared" si="794"/>
        <v>No</v>
      </c>
      <c r="H820" s="18" t="str">
        <f t="shared" si="795"/>
        <v>No</v>
      </c>
      <c r="I820" s="18" t="str">
        <f t="shared" si="796"/>
        <v>Yes</v>
      </c>
      <c r="J820" s="18" t="str">
        <f t="shared" si="797"/>
        <v>Yes</v>
      </c>
      <c r="K820" s="21">
        <v>818</v>
      </c>
      <c r="L820" s="5" t="s">
        <v>1774</v>
      </c>
      <c r="M820" s="5" t="s">
        <v>1775</v>
      </c>
      <c r="N820" s="5" t="s">
        <v>2266</v>
      </c>
      <c r="O820" s="5" t="s">
        <v>149</v>
      </c>
      <c r="P820" s="5" t="s">
        <v>2390</v>
      </c>
      <c r="Q820" s="32" t="s">
        <v>8104</v>
      </c>
      <c r="R820" s="21">
        <v>1</v>
      </c>
      <c r="S820" s="33"/>
      <c r="T820" s="33"/>
      <c r="U820" s="33"/>
      <c r="V820" s="33"/>
      <c r="W820" s="33"/>
      <c r="X820" s="33"/>
      <c r="Y820" s="33"/>
      <c r="Z820" s="33"/>
      <c r="AA820" s="5" t="s">
        <v>2269</v>
      </c>
      <c r="AB820" s="5" t="s">
        <v>8105</v>
      </c>
      <c r="AC820" s="32" t="s">
        <v>8106</v>
      </c>
      <c r="AD820" s="21">
        <v>1</v>
      </c>
    </row>
    <row r="821" spans="1:30" x14ac:dyDescent="0.3">
      <c r="A821" s="18" t="str">
        <f t="shared" ref="A821:B821" si="851">IF(AND(ISNUMBER(SEARCH("Yes",C821)),ISNUMBER(SEARCH("Yes",E821)),ISNUMBER(SEARCH("Yes",G821)),ISNUMBER(SEARCH("Yes",I821))),"Yes","No")</f>
        <v>No</v>
      </c>
      <c r="B821" s="18" t="str">
        <f t="shared" si="851"/>
        <v>No</v>
      </c>
      <c r="C821" s="15" t="str">
        <f t="shared" si="790"/>
        <v>No</v>
      </c>
      <c r="D821" s="18" t="str">
        <f t="shared" si="791"/>
        <v>No</v>
      </c>
      <c r="E821" s="18" t="str">
        <f t="shared" si="792"/>
        <v>No</v>
      </c>
      <c r="F821" s="18" t="str">
        <f t="shared" si="793"/>
        <v>No</v>
      </c>
      <c r="G821" s="18" t="str">
        <f t="shared" si="794"/>
        <v>No</v>
      </c>
      <c r="H821" s="18" t="str">
        <f t="shared" si="795"/>
        <v>No</v>
      </c>
      <c r="I821" s="18" t="str">
        <f t="shared" si="796"/>
        <v>Yes</v>
      </c>
      <c r="J821" s="18" t="str">
        <f t="shared" si="797"/>
        <v>Yes</v>
      </c>
      <c r="K821" s="21">
        <v>819</v>
      </c>
      <c r="L821" s="5" t="s">
        <v>1776</v>
      </c>
      <c r="M821" s="5" t="s">
        <v>1777</v>
      </c>
      <c r="N821" s="5" t="s">
        <v>2266</v>
      </c>
      <c r="O821" s="5" t="s">
        <v>149</v>
      </c>
      <c r="P821" s="5" t="s">
        <v>2276</v>
      </c>
      <c r="Q821" s="32" t="s">
        <v>2277</v>
      </c>
      <c r="R821" s="21">
        <v>1</v>
      </c>
      <c r="S821" s="33"/>
      <c r="T821" s="33"/>
      <c r="U821" s="33"/>
      <c r="V821" s="33"/>
      <c r="W821" s="33"/>
      <c r="X821" s="33"/>
      <c r="Y821" s="33"/>
      <c r="Z821" s="33"/>
      <c r="AA821" s="5" t="s">
        <v>21</v>
      </c>
      <c r="AB821" s="5" t="s">
        <v>8107</v>
      </c>
      <c r="AC821" s="32" t="s">
        <v>8108</v>
      </c>
      <c r="AD821" s="21">
        <v>1</v>
      </c>
    </row>
    <row r="822" spans="1:30" x14ac:dyDescent="0.3">
      <c r="A822" s="18" t="str">
        <f t="shared" ref="A822:B822" si="852">IF(AND(ISNUMBER(SEARCH("Yes",C822)),ISNUMBER(SEARCH("Yes",E822)),ISNUMBER(SEARCH("Yes",G822)),ISNUMBER(SEARCH("Yes",I822))),"Yes","No")</f>
        <v>No</v>
      </c>
      <c r="B822" s="18" t="str">
        <f t="shared" si="852"/>
        <v>No</v>
      </c>
      <c r="C822" s="15" t="str">
        <f t="shared" si="790"/>
        <v>No</v>
      </c>
      <c r="D822" s="18" t="str">
        <f t="shared" si="791"/>
        <v>No</v>
      </c>
      <c r="E822" s="18" t="str">
        <f t="shared" si="792"/>
        <v>No</v>
      </c>
      <c r="F822" s="18" t="str">
        <f t="shared" si="793"/>
        <v>No</v>
      </c>
      <c r="G822" s="18" t="str">
        <f t="shared" si="794"/>
        <v>No</v>
      </c>
      <c r="H822" s="18" t="str">
        <f t="shared" si="795"/>
        <v>No</v>
      </c>
      <c r="I822" s="18" t="str">
        <f t="shared" si="796"/>
        <v>Yes</v>
      </c>
      <c r="J822" s="18" t="str">
        <f t="shared" si="797"/>
        <v>Yes</v>
      </c>
      <c r="K822" s="21">
        <v>820</v>
      </c>
      <c r="L822" s="5" t="s">
        <v>1778</v>
      </c>
      <c r="M822" s="5" t="s">
        <v>1779</v>
      </c>
      <c r="N822" s="5" t="s">
        <v>2266</v>
      </c>
      <c r="O822" s="5" t="s">
        <v>149</v>
      </c>
      <c r="P822" s="5" t="s">
        <v>8109</v>
      </c>
      <c r="Q822" s="32" t="s">
        <v>8110</v>
      </c>
      <c r="R822" s="21">
        <v>1</v>
      </c>
      <c r="S822" s="33"/>
      <c r="T822" s="33"/>
      <c r="U822" s="33"/>
      <c r="V822" s="33"/>
      <c r="W822" s="33"/>
      <c r="X822" s="33"/>
      <c r="Y822" s="33"/>
      <c r="Z822" s="33"/>
      <c r="AA822" s="5" t="s">
        <v>21</v>
      </c>
      <c r="AB822" s="5" t="s">
        <v>8111</v>
      </c>
      <c r="AC822" s="32" t="s">
        <v>8112</v>
      </c>
      <c r="AD822" s="21">
        <v>1</v>
      </c>
    </row>
    <row r="823" spans="1:30" x14ac:dyDescent="0.3">
      <c r="A823" s="18" t="str">
        <f t="shared" ref="A823:B823" si="853">IF(AND(ISNUMBER(SEARCH("Yes",C823)),ISNUMBER(SEARCH("Yes",E823)),ISNUMBER(SEARCH("Yes",G823)),ISNUMBER(SEARCH("Yes",I823))),"Yes","No")</f>
        <v>No</v>
      </c>
      <c r="B823" s="18" t="str">
        <f t="shared" si="853"/>
        <v>No</v>
      </c>
      <c r="C823" s="15" t="str">
        <f t="shared" si="790"/>
        <v>No</v>
      </c>
      <c r="D823" s="18" t="str">
        <f t="shared" si="791"/>
        <v>No</v>
      </c>
      <c r="E823" s="18" t="str">
        <f t="shared" si="792"/>
        <v>No</v>
      </c>
      <c r="F823" s="18" t="str">
        <f t="shared" si="793"/>
        <v>No</v>
      </c>
      <c r="G823" s="18" t="str">
        <f t="shared" si="794"/>
        <v>No</v>
      </c>
      <c r="H823" s="18" t="str">
        <f t="shared" si="795"/>
        <v>No</v>
      </c>
      <c r="I823" s="18" t="str">
        <f t="shared" si="796"/>
        <v>Yes</v>
      </c>
      <c r="J823" s="18" t="str">
        <f t="shared" si="797"/>
        <v>Yes</v>
      </c>
      <c r="K823" s="21">
        <v>821</v>
      </c>
      <c r="L823" s="5" t="s">
        <v>1780</v>
      </c>
      <c r="M823" s="5" t="s">
        <v>1781</v>
      </c>
      <c r="N823" s="5" t="s">
        <v>2266</v>
      </c>
      <c r="O823" s="5" t="s">
        <v>149</v>
      </c>
      <c r="P823" s="5" t="s">
        <v>2496</v>
      </c>
      <c r="Q823" s="32" t="s">
        <v>5195</v>
      </c>
      <c r="R823" s="21">
        <v>1</v>
      </c>
      <c r="S823" s="33"/>
      <c r="T823" s="33"/>
      <c r="U823" s="33"/>
      <c r="V823" s="33"/>
      <c r="W823" s="33"/>
      <c r="X823" s="33"/>
      <c r="Y823" s="33"/>
      <c r="Z823" s="33"/>
      <c r="AA823" s="5" t="s">
        <v>2269</v>
      </c>
      <c r="AB823" s="5" t="s">
        <v>8113</v>
      </c>
      <c r="AC823" s="32" t="s">
        <v>8114</v>
      </c>
      <c r="AD823" s="21">
        <v>1</v>
      </c>
    </row>
    <row r="824" spans="1:30" x14ac:dyDescent="0.3">
      <c r="A824" s="18" t="str">
        <f t="shared" ref="A824:B824" si="854">IF(AND(ISNUMBER(SEARCH("Yes",C824)),ISNUMBER(SEARCH("Yes",E824)),ISNUMBER(SEARCH("Yes",G824)),ISNUMBER(SEARCH("Yes",I824))),"Yes","No")</f>
        <v>No</v>
      </c>
      <c r="B824" s="18" t="str">
        <f t="shared" si="854"/>
        <v>No</v>
      </c>
      <c r="C824" s="15" t="str">
        <f t="shared" si="790"/>
        <v>No</v>
      </c>
      <c r="D824" s="18" t="str">
        <f t="shared" si="791"/>
        <v>No</v>
      </c>
      <c r="E824" s="18" t="str">
        <f t="shared" si="792"/>
        <v>No</v>
      </c>
      <c r="F824" s="18" t="str">
        <f t="shared" si="793"/>
        <v>No</v>
      </c>
      <c r="G824" s="18" t="str">
        <f t="shared" si="794"/>
        <v>No</v>
      </c>
      <c r="H824" s="18" t="str">
        <f t="shared" si="795"/>
        <v>No</v>
      </c>
      <c r="I824" s="18" t="str">
        <f t="shared" si="796"/>
        <v>Yes</v>
      </c>
      <c r="J824" s="18" t="str">
        <f t="shared" si="797"/>
        <v>Yes</v>
      </c>
      <c r="K824" s="21">
        <v>822</v>
      </c>
      <c r="L824" s="5" t="s">
        <v>1782</v>
      </c>
      <c r="M824" s="5" t="s">
        <v>1783</v>
      </c>
      <c r="N824" s="5" t="s">
        <v>2266</v>
      </c>
      <c r="O824" s="5" t="s">
        <v>149</v>
      </c>
      <c r="P824" s="5" t="s">
        <v>2390</v>
      </c>
      <c r="Q824" s="32" t="s">
        <v>8115</v>
      </c>
      <c r="R824" s="21">
        <v>1</v>
      </c>
      <c r="S824" s="33"/>
      <c r="T824" s="33"/>
      <c r="U824" s="33"/>
      <c r="V824" s="33"/>
      <c r="W824" s="33"/>
      <c r="X824" s="33"/>
      <c r="Y824" s="33"/>
      <c r="Z824" s="33"/>
      <c r="AA824" s="5" t="s">
        <v>2269</v>
      </c>
      <c r="AB824" s="5" t="s">
        <v>5197</v>
      </c>
      <c r="AC824" s="32" t="s">
        <v>8116</v>
      </c>
      <c r="AD824" s="21">
        <v>1</v>
      </c>
    </row>
    <row r="825" spans="1:30" x14ac:dyDescent="0.3">
      <c r="A825" s="18" t="str">
        <f t="shared" ref="A825:B825" si="855">IF(AND(ISNUMBER(SEARCH("Yes",C825)),ISNUMBER(SEARCH("Yes",E825)),ISNUMBER(SEARCH("Yes",G825)),ISNUMBER(SEARCH("Yes",I825))),"Yes","No")</f>
        <v>Yes</v>
      </c>
      <c r="B825" s="18" t="str">
        <f t="shared" si="855"/>
        <v>Yes</v>
      </c>
      <c r="C825" s="15" t="str">
        <f t="shared" si="790"/>
        <v>Yes</v>
      </c>
      <c r="D825" s="18" t="str">
        <f t="shared" si="791"/>
        <v>Yes</v>
      </c>
      <c r="E825" s="18" t="str">
        <f t="shared" si="792"/>
        <v>Yes</v>
      </c>
      <c r="F825" s="18" t="str">
        <f t="shared" si="793"/>
        <v>Yes</v>
      </c>
      <c r="G825" s="18" t="str">
        <f t="shared" si="794"/>
        <v>Yes</v>
      </c>
      <c r="H825" s="18" t="str">
        <f t="shared" si="795"/>
        <v>Yes</v>
      </c>
      <c r="I825" s="18" t="str">
        <f t="shared" si="796"/>
        <v>Yes</v>
      </c>
      <c r="J825" s="18" t="str">
        <f t="shared" si="797"/>
        <v>Yes</v>
      </c>
      <c r="K825" s="21">
        <v>823</v>
      </c>
      <c r="L825" s="5" t="s">
        <v>214</v>
      </c>
      <c r="M825" s="5" t="s">
        <v>215</v>
      </c>
      <c r="N825" s="5" t="s">
        <v>2266</v>
      </c>
      <c r="O825" s="5" t="s">
        <v>21</v>
      </c>
      <c r="P825" s="5" t="s">
        <v>8117</v>
      </c>
      <c r="Q825" s="32" t="s">
        <v>5200</v>
      </c>
      <c r="R825" s="21">
        <v>1</v>
      </c>
      <c r="S825" s="5" t="s">
        <v>21</v>
      </c>
      <c r="T825" s="5" t="s">
        <v>8118</v>
      </c>
      <c r="U825" s="32" t="s">
        <v>8119</v>
      </c>
      <c r="V825" s="21">
        <v>1</v>
      </c>
      <c r="W825" s="5" t="s">
        <v>21</v>
      </c>
      <c r="X825" s="5" t="s">
        <v>5203</v>
      </c>
      <c r="Y825" s="32" t="s">
        <v>5204</v>
      </c>
      <c r="Z825" s="21">
        <v>1</v>
      </c>
      <c r="AA825" s="5" t="s">
        <v>2269</v>
      </c>
      <c r="AB825" s="5" t="s">
        <v>8120</v>
      </c>
      <c r="AC825" s="32" t="s">
        <v>8121</v>
      </c>
      <c r="AD825" s="21">
        <v>1</v>
      </c>
    </row>
    <row r="826" spans="1:30" x14ac:dyDescent="0.3">
      <c r="A826" s="18" t="str">
        <f t="shared" ref="A826:B826" si="856">IF(AND(ISNUMBER(SEARCH("Yes",C826)),ISNUMBER(SEARCH("Yes",E826)),ISNUMBER(SEARCH("Yes",G826)),ISNUMBER(SEARCH("Yes",I826))),"Yes","No")</f>
        <v>No</v>
      </c>
      <c r="B826" s="18" t="str">
        <f t="shared" si="856"/>
        <v>No</v>
      </c>
      <c r="C826" s="15" t="str">
        <f t="shared" si="790"/>
        <v>No</v>
      </c>
      <c r="D826" s="18" t="str">
        <f t="shared" si="791"/>
        <v>No</v>
      </c>
      <c r="E826" s="18" t="str">
        <f t="shared" si="792"/>
        <v>No</v>
      </c>
      <c r="F826" s="18" t="str">
        <f t="shared" si="793"/>
        <v>No</v>
      </c>
      <c r="G826" s="18" t="str">
        <f t="shared" si="794"/>
        <v>No</v>
      </c>
      <c r="H826" s="18" t="str">
        <f t="shared" si="795"/>
        <v>No</v>
      </c>
      <c r="I826" s="18" t="str">
        <f t="shared" si="796"/>
        <v>Yes</v>
      </c>
      <c r="J826" s="18" t="str">
        <f t="shared" si="797"/>
        <v>Yes</v>
      </c>
      <c r="K826" s="21">
        <v>824</v>
      </c>
      <c r="L826" s="5" t="s">
        <v>1784</v>
      </c>
      <c r="M826" s="5" t="s">
        <v>1785</v>
      </c>
      <c r="N826" s="5" t="s">
        <v>2266</v>
      </c>
      <c r="O826" s="5" t="s">
        <v>149</v>
      </c>
      <c r="P826" s="5" t="s">
        <v>2390</v>
      </c>
      <c r="Q826" s="32" t="s">
        <v>8122</v>
      </c>
      <c r="R826" s="21">
        <v>1</v>
      </c>
      <c r="S826" s="33"/>
      <c r="T826" s="33"/>
      <c r="U826" s="33"/>
      <c r="V826" s="33"/>
      <c r="W826" s="33"/>
      <c r="X826" s="33"/>
      <c r="Y826" s="33"/>
      <c r="Z826" s="33"/>
      <c r="AA826" s="5" t="s">
        <v>2269</v>
      </c>
      <c r="AB826" s="5" t="s">
        <v>6857</v>
      </c>
      <c r="AC826" s="32" t="s">
        <v>7023</v>
      </c>
      <c r="AD826" s="21">
        <v>1</v>
      </c>
    </row>
    <row r="827" spans="1:30" x14ac:dyDescent="0.3">
      <c r="A827" s="18" t="str">
        <f t="shared" ref="A827:B827" si="857">IF(AND(ISNUMBER(SEARCH("Yes",C827)),ISNUMBER(SEARCH("Yes",E827)),ISNUMBER(SEARCH("Yes",G827)),ISNUMBER(SEARCH("Yes",I827))),"Yes","No")</f>
        <v>No</v>
      </c>
      <c r="B827" s="18" t="str">
        <f t="shared" si="857"/>
        <v>No</v>
      </c>
      <c r="C827" s="15" t="str">
        <f t="shared" si="790"/>
        <v>No</v>
      </c>
      <c r="D827" s="18" t="str">
        <f t="shared" si="791"/>
        <v>No</v>
      </c>
      <c r="E827" s="18" t="str">
        <f t="shared" si="792"/>
        <v>No</v>
      </c>
      <c r="F827" s="18" t="str">
        <f t="shared" si="793"/>
        <v>No</v>
      </c>
      <c r="G827" s="18" t="str">
        <f t="shared" si="794"/>
        <v>No</v>
      </c>
      <c r="H827" s="18" t="str">
        <f t="shared" si="795"/>
        <v>No</v>
      </c>
      <c r="I827" s="18" t="str">
        <f t="shared" si="796"/>
        <v>Yes</v>
      </c>
      <c r="J827" s="18" t="str">
        <f t="shared" si="797"/>
        <v>Yes</v>
      </c>
      <c r="K827" s="21">
        <v>825</v>
      </c>
      <c r="L827" s="5" t="s">
        <v>5209</v>
      </c>
      <c r="M827" s="5" t="s">
        <v>1787</v>
      </c>
      <c r="N827" s="5" t="s">
        <v>2266</v>
      </c>
      <c r="O827" s="5" t="s">
        <v>149</v>
      </c>
      <c r="P827" s="5" t="s">
        <v>2623</v>
      </c>
      <c r="Q827" s="32" t="s">
        <v>8123</v>
      </c>
      <c r="R827" s="21">
        <v>1</v>
      </c>
      <c r="S827" s="33"/>
      <c r="T827" s="33"/>
      <c r="U827" s="33"/>
      <c r="V827" s="33"/>
      <c r="W827" s="33"/>
      <c r="X827" s="33"/>
      <c r="Y827" s="33"/>
      <c r="Z827" s="33"/>
      <c r="AA827" s="5" t="s">
        <v>2269</v>
      </c>
      <c r="AB827" s="5" t="s">
        <v>8124</v>
      </c>
      <c r="AC827" s="32" t="s">
        <v>8125</v>
      </c>
      <c r="AD827" s="21">
        <v>1</v>
      </c>
    </row>
    <row r="828" spans="1:30" x14ac:dyDescent="0.3">
      <c r="A828" s="18" t="str">
        <f t="shared" ref="A828:B828" si="858">IF(AND(ISNUMBER(SEARCH("Yes",C828)),ISNUMBER(SEARCH("Yes",E828)),ISNUMBER(SEARCH("Yes",G828)),ISNUMBER(SEARCH("Yes",I828))),"Yes","No")</f>
        <v>Yes</v>
      </c>
      <c r="B828" s="18" t="str">
        <f t="shared" si="858"/>
        <v>Yes</v>
      </c>
      <c r="C828" s="15" t="str">
        <f t="shared" si="790"/>
        <v>Yes</v>
      </c>
      <c r="D828" s="18" t="str">
        <f t="shared" si="791"/>
        <v>Yes</v>
      </c>
      <c r="E828" s="18" t="str">
        <f t="shared" si="792"/>
        <v>Yes</v>
      </c>
      <c r="F828" s="18" t="str">
        <f t="shared" si="793"/>
        <v>Yes</v>
      </c>
      <c r="G828" s="18" t="str">
        <f t="shared" si="794"/>
        <v>Yes</v>
      </c>
      <c r="H828" s="18" t="str">
        <f t="shared" si="795"/>
        <v>Yes</v>
      </c>
      <c r="I828" s="18" t="str">
        <f t="shared" si="796"/>
        <v>Yes</v>
      </c>
      <c r="J828" s="18" t="str">
        <f t="shared" si="797"/>
        <v>Yes</v>
      </c>
      <c r="K828" s="21">
        <v>826</v>
      </c>
      <c r="L828" s="5" t="s">
        <v>121</v>
      </c>
      <c r="M828" s="5" t="s">
        <v>122</v>
      </c>
      <c r="N828" s="5" t="s">
        <v>2266</v>
      </c>
      <c r="O828" s="5" t="s">
        <v>21</v>
      </c>
      <c r="P828" s="5" t="s">
        <v>5213</v>
      </c>
      <c r="Q828" s="32" t="s">
        <v>8126</v>
      </c>
      <c r="R828" s="21">
        <v>1</v>
      </c>
      <c r="S828" s="5" t="s">
        <v>21</v>
      </c>
      <c r="T828" s="5" t="s">
        <v>8127</v>
      </c>
      <c r="U828" s="32" t="s">
        <v>8128</v>
      </c>
      <c r="V828" s="21">
        <v>1</v>
      </c>
      <c r="W828" s="5" t="s">
        <v>2269</v>
      </c>
      <c r="X828" s="5" t="s">
        <v>5217</v>
      </c>
      <c r="Y828" s="32" t="s">
        <v>5218</v>
      </c>
      <c r="Z828" s="21">
        <v>1</v>
      </c>
      <c r="AA828" s="5" t="s">
        <v>2269</v>
      </c>
      <c r="AB828" s="5" t="s">
        <v>2554</v>
      </c>
      <c r="AC828" s="32" t="s">
        <v>8129</v>
      </c>
      <c r="AD828" s="21">
        <v>1</v>
      </c>
    </row>
    <row r="829" spans="1:30" x14ac:dyDescent="0.3">
      <c r="A829" s="18" t="str">
        <f t="shared" ref="A829:B829" si="859">IF(AND(ISNUMBER(SEARCH("Yes",C829)),ISNUMBER(SEARCH("Yes",E829)),ISNUMBER(SEARCH("Yes",G829)),ISNUMBER(SEARCH("Yes",I829))),"Yes","No")</f>
        <v>No</v>
      </c>
      <c r="B829" s="18" t="str">
        <f t="shared" si="859"/>
        <v>No</v>
      </c>
      <c r="C829" s="15" t="str">
        <f t="shared" si="790"/>
        <v>No</v>
      </c>
      <c r="D829" s="18" t="str">
        <f t="shared" si="791"/>
        <v>No</v>
      </c>
      <c r="E829" s="18" t="str">
        <f t="shared" si="792"/>
        <v>No</v>
      </c>
      <c r="F829" s="18" t="str">
        <f t="shared" si="793"/>
        <v>No</v>
      </c>
      <c r="G829" s="18" t="str">
        <f t="shared" si="794"/>
        <v>No</v>
      </c>
      <c r="H829" s="18" t="str">
        <f t="shared" si="795"/>
        <v>No</v>
      </c>
      <c r="I829" s="18" t="str">
        <f t="shared" si="796"/>
        <v>Yes</v>
      </c>
      <c r="J829" s="18" t="str">
        <f t="shared" si="797"/>
        <v>Yes</v>
      </c>
      <c r="K829" s="21">
        <v>827</v>
      </c>
      <c r="L829" s="5" t="s">
        <v>1788</v>
      </c>
      <c r="M829" s="5" t="s">
        <v>1789</v>
      </c>
      <c r="N829" s="5" t="s">
        <v>2266</v>
      </c>
      <c r="O829" s="5" t="s">
        <v>149</v>
      </c>
      <c r="P829" s="5" t="s">
        <v>2371</v>
      </c>
      <c r="Q829" s="32" t="s">
        <v>5221</v>
      </c>
      <c r="R829" s="21">
        <v>1</v>
      </c>
      <c r="S829" s="33"/>
      <c r="T829" s="33"/>
      <c r="U829" s="33"/>
      <c r="V829" s="33"/>
      <c r="W829" s="33"/>
      <c r="X829" s="33"/>
      <c r="Y829" s="33"/>
      <c r="Z829" s="33"/>
      <c r="AA829" s="5" t="s">
        <v>2269</v>
      </c>
      <c r="AB829" s="5" t="s">
        <v>2432</v>
      </c>
      <c r="AC829" s="32" t="s">
        <v>8130</v>
      </c>
      <c r="AD829" s="21">
        <v>1</v>
      </c>
    </row>
    <row r="830" spans="1:30" x14ac:dyDescent="0.3">
      <c r="A830" s="18" t="str">
        <f t="shared" ref="A830:B830" si="860">IF(AND(ISNUMBER(SEARCH("Yes",C830)),ISNUMBER(SEARCH("Yes",E830)),ISNUMBER(SEARCH("Yes",G830)),ISNUMBER(SEARCH("Yes",I830))),"Yes","No")</f>
        <v>Yes</v>
      </c>
      <c r="B830" s="18" t="str">
        <f t="shared" si="860"/>
        <v>Yes</v>
      </c>
      <c r="C830" s="15" t="str">
        <f t="shared" si="790"/>
        <v>Yes</v>
      </c>
      <c r="D830" s="18" t="str">
        <f t="shared" si="791"/>
        <v>Yes</v>
      </c>
      <c r="E830" s="18" t="str">
        <f t="shared" si="792"/>
        <v>Yes</v>
      </c>
      <c r="F830" s="18" t="str">
        <f t="shared" si="793"/>
        <v>Yes</v>
      </c>
      <c r="G830" s="18" t="str">
        <f t="shared" si="794"/>
        <v>Yes</v>
      </c>
      <c r="H830" s="18" t="str">
        <f t="shared" si="795"/>
        <v>Yes</v>
      </c>
      <c r="I830" s="18" t="str">
        <f t="shared" si="796"/>
        <v>Yes</v>
      </c>
      <c r="J830" s="18" t="str">
        <f t="shared" si="797"/>
        <v>Yes</v>
      </c>
      <c r="K830" s="21">
        <v>828</v>
      </c>
      <c r="L830" s="5" t="s">
        <v>50</v>
      </c>
      <c r="M830" s="5" t="s">
        <v>123</v>
      </c>
      <c r="N830" s="5" t="s">
        <v>2266</v>
      </c>
      <c r="O830" s="5" t="s">
        <v>2269</v>
      </c>
      <c r="P830" s="5" t="s">
        <v>8131</v>
      </c>
      <c r="Q830" s="32" t="s">
        <v>8132</v>
      </c>
      <c r="R830" s="21">
        <v>1</v>
      </c>
      <c r="S830" s="5" t="s">
        <v>21</v>
      </c>
      <c r="T830" s="5" t="s">
        <v>8133</v>
      </c>
      <c r="U830" s="32" t="s">
        <v>8134</v>
      </c>
      <c r="V830" s="21">
        <v>1</v>
      </c>
      <c r="W830" s="5" t="s">
        <v>21</v>
      </c>
      <c r="X830" s="5" t="s">
        <v>8135</v>
      </c>
      <c r="Y830" s="32" t="s">
        <v>8136</v>
      </c>
      <c r="Z830" s="21">
        <v>1</v>
      </c>
      <c r="AA830" s="5" t="s">
        <v>2269</v>
      </c>
      <c r="AB830" s="5" t="s">
        <v>8137</v>
      </c>
      <c r="AC830" s="32" t="s">
        <v>8138</v>
      </c>
      <c r="AD830" s="21">
        <v>1</v>
      </c>
    </row>
    <row r="831" spans="1:30" x14ac:dyDescent="0.3">
      <c r="A831" s="18" t="str">
        <f t="shared" ref="A831:B831" si="861">IF(AND(ISNUMBER(SEARCH("Yes",C831)),ISNUMBER(SEARCH("Yes",E831)),ISNUMBER(SEARCH("Yes",G831)),ISNUMBER(SEARCH("Yes",I831))),"Yes","No")</f>
        <v>No</v>
      </c>
      <c r="B831" s="18" t="str">
        <f t="shared" si="861"/>
        <v>No</v>
      </c>
      <c r="C831" s="15" t="str">
        <f t="shared" si="790"/>
        <v>No</v>
      </c>
      <c r="D831" s="18" t="str">
        <f t="shared" si="791"/>
        <v>No</v>
      </c>
      <c r="E831" s="18" t="str">
        <f t="shared" si="792"/>
        <v>No</v>
      </c>
      <c r="F831" s="18" t="str">
        <f t="shared" si="793"/>
        <v>No</v>
      </c>
      <c r="G831" s="18" t="str">
        <f t="shared" si="794"/>
        <v>No</v>
      </c>
      <c r="H831" s="18" t="str">
        <f t="shared" si="795"/>
        <v>No</v>
      </c>
      <c r="I831" s="18" t="str">
        <f t="shared" si="796"/>
        <v>Yes</v>
      </c>
      <c r="J831" s="18" t="str">
        <f t="shared" si="797"/>
        <v>Yes</v>
      </c>
      <c r="K831" s="21">
        <v>829</v>
      </c>
      <c r="L831" s="5" t="s">
        <v>1790</v>
      </c>
      <c r="M831" s="5" t="s">
        <v>1791</v>
      </c>
      <c r="N831" s="5" t="s">
        <v>2266</v>
      </c>
      <c r="O831" s="5" t="s">
        <v>149</v>
      </c>
      <c r="P831" s="5" t="s">
        <v>2317</v>
      </c>
      <c r="Q831" s="32" t="s">
        <v>8139</v>
      </c>
      <c r="R831" s="21">
        <v>1</v>
      </c>
      <c r="S831" s="33"/>
      <c r="T831" s="33"/>
      <c r="U831" s="33"/>
      <c r="V831" s="33"/>
      <c r="W831" s="33"/>
      <c r="X831" s="33"/>
      <c r="Y831" s="33"/>
      <c r="Z831" s="33"/>
      <c r="AA831" s="5" t="s">
        <v>2269</v>
      </c>
      <c r="AB831" s="5" t="s">
        <v>3324</v>
      </c>
      <c r="AC831" s="32" t="s">
        <v>3325</v>
      </c>
      <c r="AD831" s="21">
        <v>1</v>
      </c>
    </row>
    <row r="832" spans="1:30" x14ac:dyDescent="0.3">
      <c r="A832" s="18" t="str">
        <f t="shared" ref="A832:B832" si="862">IF(AND(ISNUMBER(SEARCH("Yes",C832)),ISNUMBER(SEARCH("Yes",E832)),ISNUMBER(SEARCH("Yes",G832)),ISNUMBER(SEARCH("Yes",I832))),"Yes","No")</f>
        <v>No</v>
      </c>
      <c r="B832" s="18" t="str">
        <f t="shared" si="862"/>
        <v>No</v>
      </c>
      <c r="C832" s="15" t="str">
        <f t="shared" si="790"/>
        <v>No</v>
      </c>
      <c r="D832" s="18" t="str">
        <f t="shared" si="791"/>
        <v>No</v>
      </c>
      <c r="E832" s="18" t="str">
        <f t="shared" si="792"/>
        <v>No</v>
      </c>
      <c r="F832" s="18" t="str">
        <f t="shared" si="793"/>
        <v>No</v>
      </c>
      <c r="G832" s="18" t="str">
        <f t="shared" si="794"/>
        <v>No</v>
      </c>
      <c r="H832" s="18" t="str">
        <f t="shared" si="795"/>
        <v>No</v>
      </c>
      <c r="I832" s="18" t="str">
        <f t="shared" si="796"/>
        <v>Yes</v>
      </c>
      <c r="J832" s="18" t="str">
        <f t="shared" si="797"/>
        <v>Yes</v>
      </c>
      <c r="K832" s="21">
        <v>830</v>
      </c>
      <c r="L832" s="5" t="s">
        <v>1792</v>
      </c>
      <c r="M832" s="5" t="s">
        <v>1793</v>
      </c>
      <c r="N832" s="5" t="s">
        <v>2266</v>
      </c>
      <c r="O832" s="5" t="s">
        <v>149</v>
      </c>
      <c r="P832" s="5" t="s">
        <v>2623</v>
      </c>
      <c r="Q832" s="32" t="s">
        <v>5234</v>
      </c>
      <c r="R832" s="21">
        <v>1</v>
      </c>
      <c r="S832" s="33"/>
      <c r="T832" s="33"/>
      <c r="U832" s="33"/>
      <c r="V832" s="33"/>
      <c r="W832" s="33"/>
      <c r="X832" s="33"/>
      <c r="Y832" s="33"/>
      <c r="Z832" s="33"/>
      <c r="AA832" s="5" t="s">
        <v>21</v>
      </c>
      <c r="AB832" s="5" t="s">
        <v>7057</v>
      </c>
      <c r="AC832" s="32" t="s">
        <v>2757</v>
      </c>
      <c r="AD832" s="21">
        <v>1</v>
      </c>
    </row>
    <row r="833" spans="1:30" x14ac:dyDescent="0.3">
      <c r="A833" s="18" t="str">
        <f t="shared" ref="A833:B833" si="863">IF(AND(ISNUMBER(SEARCH("Yes",C833)),ISNUMBER(SEARCH("Yes",E833)),ISNUMBER(SEARCH("Yes",G833)),ISNUMBER(SEARCH("Yes",I833))),"Yes","No")</f>
        <v>No</v>
      </c>
      <c r="B833" s="18" t="str">
        <f t="shared" si="863"/>
        <v>No</v>
      </c>
      <c r="C833" s="15" t="str">
        <f t="shared" si="790"/>
        <v>No</v>
      </c>
      <c r="D833" s="18" t="str">
        <f t="shared" si="791"/>
        <v>No</v>
      </c>
      <c r="E833" s="18" t="str">
        <f t="shared" si="792"/>
        <v>No</v>
      </c>
      <c r="F833" s="18" t="str">
        <f t="shared" si="793"/>
        <v>No</v>
      </c>
      <c r="G833" s="18" t="str">
        <f t="shared" si="794"/>
        <v>No</v>
      </c>
      <c r="H833" s="18" t="str">
        <f t="shared" si="795"/>
        <v>No</v>
      </c>
      <c r="I833" s="18" t="str">
        <f t="shared" si="796"/>
        <v>Yes</v>
      </c>
      <c r="J833" s="18" t="str">
        <f t="shared" si="797"/>
        <v>Yes</v>
      </c>
      <c r="K833" s="21">
        <v>831</v>
      </c>
      <c r="L833" s="5" t="s">
        <v>1794</v>
      </c>
      <c r="M833" s="5" t="s">
        <v>1795</v>
      </c>
      <c r="N833" s="5" t="s">
        <v>2266</v>
      </c>
      <c r="O833" s="5" t="s">
        <v>149</v>
      </c>
      <c r="P833" s="5" t="s">
        <v>2619</v>
      </c>
      <c r="Q833" s="32" t="s">
        <v>3782</v>
      </c>
      <c r="R833" s="21">
        <v>1</v>
      </c>
      <c r="S833" s="33"/>
      <c r="T833" s="33"/>
      <c r="U833" s="33"/>
      <c r="V833" s="33"/>
      <c r="W833" s="33"/>
      <c r="X833" s="33"/>
      <c r="Y833" s="33"/>
      <c r="Z833" s="33"/>
      <c r="AA833" s="5" t="s">
        <v>2269</v>
      </c>
      <c r="AB833" s="5" t="s">
        <v>8140</v>
      </c>
      <c r="AC833" s="32" t="s">
        <v>8141</v>
      </c>
      <c r="AD833" s="21">
        <v>1</v>
      </c>
    </row>
    <row r="834" spans="1:30" x14ac:dyDescent="0.3">
      <c r="A834" s="18" t="str">
        <f t="shared" ref="A834:B834" si="864">IF(AND(ISNUMBER(SEARCH("Yes",C834)),ISNUMBER(SEARCH("Yes",E834)),ISNUMBER(SEARCH("Yes",G834)),ISNUMBER(SEARCH("Yes",I834))),"Yes","No")</f>
        <v>No</v>
      </c>
      <c r="B834" s="18" t="str">
        <f t="shared" si="864"/>
        <v>No</v>
      </c>
      <c r="C834" s="15" t="str">
        <f t="shared" si="790"/>
        <v>No</v>
      </c>
      <c r="D834" s="18" t="str">
        <f t="shared" si="791"/>
        <v>No</v>
      </c>
      <c r="E834" s="18" t="str">
        <f t="shared" si="792"/>
        <v>No</v>
      </c>
      <c r="F834" s="18" t="str">
        <f t="shared" si="793"/>
        <v>No</v>
      </c>
      <c r="G834" s="18" t="str">
        <f t="shared" si="794"/>
        <v>No</v>
      </c>
      <c r="H834" s="18" t="str">
        <f t="shared" si="795"/>
        <v>No</v>
      </c>
      <c r="I834" s="18" t="str">
        <f t="shared" si="796"/>
        <v>Yes</v>
      </c>
      <c r="J834" s="18" t="str">
        <f t="shared" si="797"/>
        <v>Yes</v>
      </c>
      <c r="K834" s="21">
        <v>832</v>
      </c>
      <c r="L834" s="5" t="s">
        <v>1796</v>
      </c>
      <c r="M834" s="5" t="s">
        <v>1797</v>
      </c>
      <c r="N834" s="5" t="s">
        <v>2266</v>
      </c>
      <c r="O834" s="5" t="s">
        <v>149</v>
      </c>
      <c r="P834" s="5" t="s">
        <v>8142</v>
      </c>
      <c r="Q834" s="32" t="s">
        <v>8143</v>
      </c>
      <c r="R834" s="21">
        <v>1</v>
      </c>
      <c r="S834" s="33"/>
      <c r="T834" s="33"/>
      <c r="U834" s="33"/>
      <c r="V834" s="33"/>
      <c r="W834" s="33"/>
      <c r="X834" s="33"/>
      <c r="Y834" s="33"/>
      <c r="Z834" s="33"/>
      <c r="AA834" s="5" t="s">
        <v>2269</v>
      </c>
      <c r="AB834" s="5" t="s">
        <v>8144</v>
      </c>
      <c r="AC834" s="32" t="s">
        <v>6056</v>
      </c>
      <c r="AD834" s="21">
        <v>1</v>
      </c>
    </row>
    <row r="835" spans="1:30" x14ac:dyDescent="0.3">
      <c r="A835" s="18" t="str">
        <f t="shared" ref="A835:B835" si="865">IF(AND(ISNUMBER(SEARCH("Yes",C835)),ISNUMBER(SEARCH("Yes",E835)),ISNUMBER(SEARCH("Yes",G835)),ISNUMBER(SEARCH("Yes",I835))),"Yes","No")</f>
        <v>No</v>
      </c>
      <c r="B835" s="18" t="str">
        <f t="shared" si="865"/>
        <v>No</v>
      </c>
      <c r="C835" s="15" t="str">
        <f t="shared" si="790"/>
        <v>No</v>
      </c>
      <c r="D835" s="18" t="str">
        <f t="shared" si="791"/>
        <v>No</v>
      </c>
      <c r="E835" s="18" t="str">
        <f t="shared" si="792"/>
        <v>No</v>
      </c>
      <c r="F835" s="18" t="str">
        <f t="shared" si="793"/>
        <v>No</v>
      </c>
      <c r="G835" s="18" t="str">
        <f t="shared" si="794"/>
        <v>No</v>
      </c>
      <c r="H835" s="18" t="str">
        <f t="shared" si="795"/>
        <v>No</v>
      </c>
      <c r="I835" s="18" t="str">
        <f t="shared" si="796"/>
        <v>Yes</v>
      </c>
      <c r="J835" s="18" t="str">
        <f t="shared" si="797"/>
        <v>Yes</v>
      </c>
      <c r="K835" s="21">
        <v>833</v>
      </c>
      <c r="L835" s="5" t="s">
        <v>1798</v>
      </c>
      <c r="M835" s="5" t="s">
        <v>1799</v>
      </c>
      <c r="N835" s="5" t="s">
        <v>2266</v>
      </c>
      <c r="O835" s="5" t="s">
        <v>149</v>
      </c>
      <c r="P835" s="5" t="s">
        <v>2292</v>
      </c>
      <c r="Q835" s="32" t="s">
        <v>5239</v>
      </c>
      <c r="R835" s="21">
        <v>1</v>
      </c>
      <c r="S835" s="33"/>
      <c r="T835" s="33"/>
      <c r="U835" s="33"/>
      <c r="V835" s="33"/>
      <c r="W835" s="33"/>
      <c r="X835" s="33"/>
      <c r="Y835" s="33"/>
      <c r="Z835" s="33"/>
      <c r="AA835" s="5" t="s">
        <v>2269</v>
      </c>
      <c r="AB835" s="5" t="s">
        <v>8145</v>
      </c>
      <c r="AC835" s="32" t="s">
        <v>8146</v>
      </c>
      <c r="AD835" s="21">
        <v>1</v>
      </c>
    </row>
    <row r="836" spans="1:30" x14ac:dyDescent="0.3">
      <c r="A836" s="18" t="str">
        <f t="shared" ref="A836:B836" si="866">IF(AND(ISNUMBER(SEARCH("Yes",C836)),ISNUMBER(SEARCH("Yes",E836)),ISNUMBER(SEARCH("Yes",G836)),ISNUMBER(SEARCH("Yes",I836))),"Yes","No")</f>
        <v>Yes</v>
      </c>
      <c r="B836" s="18" t="str">
        <f t="shared" si="866"/>
        <v>Yes</v>
      </c>
      <c r="C836" s="15" t="str">
        <f t="shared" si="790"/>
        <v>Yes</v>
      </c>
      <c r="D836" s="18" t="str">
        <f t="shared" si="791"/>
        <v>Yes</v>
      </c>
      <c r="E836" s="18" t="str">
        <f t="shared" si="792"/>
        <v>Yes</v>
      </c>
      <c r="F836" s="18" t="str">
        <f t="shared" si="793"/>
        <v>Yes</v>
      </c>
      <c r="G836" s="18" t="str">
        <f t="shared" si="794"/>
        <v>Yes</v>
      </c>
      <c r="H836" s="18" t="str">
        <f t="shared" si="795"/>
        <v>Yes</v>
      </c>
      <c r="I836" s="18" t="str">
        <f t="shared" si="796"/>
        <v>Yes</v>
      </c>
      <c r="J836" s="18" t="str">
        <f t="shared" si="797"/>
        <v>Yes</v>
      </c>
      <c r="K836" s="21">
        <v>834</v>
      </c>
      <c r="L836" s="5" t="s">
        <v>91</v>
      </c>
      <c r="M836" s="5" t="s">
        <v>25</v>
      </c>
      <c r="N836" s="5" t="s">
        <v>2266</v>
      </c>
      <c r="O836" s="5" t="s">
        <v>2269</v>
      </c>
      <c r="P836" s="5" t="s">
        <v>8147</v>
      </c>
      <c r="Q836" s="32" t="s">
        <v>8148</v>
      </c>
      <c r="R836" s="21">
        <v>1</v>
      </c>
      <c r="S836" s="5" t="s">
        <v>21</v>
      </c>
      <c r="T836" s="5" t="s">
        <v>5242</v>
      </c>
      <c r="U836" s="32" t="s">
        <v>8149</v>
      </c>
      <c r="V836" s="21">
        <v>1</v>
      </c>
      <c r="W836" s="5" t="s">
        <v>21</v>
      </c>
      <c r="X836" s="5" t="s">
        <v>8150</v>
      </c>
      <c r="Y836" s="32" t="s">
        <v>8151</v>
      </c>
      <c r="Z836" s="21">
        <v>1</v>
      </c>
      <c r="AA836" s="5" t="s">
        <v>2269</v>
      </c>
      <c r="AB836" s="5" t="s">
        <v>5246</v>
      </c>
      <c r="AC836" s="32" t="s">
        <v>5247</v>
      </c>
      <c r="AD836" s="21">
        <v>1</v>
      </c>
    </row>
    <row r="837" spans="1:30" x14ac:dyDescent="0.3">
      <c r="A837" s="18" t="str">
        <f t="shared" ref="A837:B837" si="867">IF(AND(ISNUMBER(SEARCH("Yes",C837)),ISNUMBER(SEARCH("Yes",E837)),ISNUMBER(SEARCH("Yes",G837)),ISNUMBER(SEARCH("Yes",I837))),"Yes","No")</f>
        <v>No</v>
      </c>
      <c r="B837" s="18" t="str">
        <f t="shared" si="867"/>
        <v>No</v>
      </c>
      <c r="C837" s="15" t="str">
        <f t="shared" si="790"/>
        <v>No</v>
      </c>
      <c r="D837" s="18" t="str">
        <f t="shared" si="791"/>
        <v>No</v>
      </c>
      <c r="E837" s="18" t="str">
        <f t="shared" si="792"/>
        <v>No</v>
      </c>
      <c r="F837" s="18" t="str">
        <f t="shared" si="793"/>
        <v>No</v>
      </c>
      <c r="G837" s="18" t="str">
        <f t="shared" si="794"/>
        <v>No</v>
      </c>
      <c r="H837" s="18" t="str">
        <f t="shared" si="795"/>
        <v>No</v>
      </c>
      <c r="I837" s="18" t="str">
        <f t="shared" si="796"/>
        <v>Yes</v>
      </c>
      <c r="J837" s="18" t="str">
        <f t="shared" si="797"/>
        <v>Yes</v>
      </c>
      <c r="K837" s="21">
        <v>835</v>
      </c>
      <c r="L837" s="5" t="s">
        <v>1800</v>
      </c>
      <c r="M837" s="5" t="s">
        <v>1801</v>
      </c>
      <c r="N837" s="5" t="s">
        <v>2266</v>
      </c>
      <c r="O837" s="5" t="s">
        <v>149</v>
      </c>
      <c r="P837" s="5" t="s">
        <v>8152</v>
      </c>
      <c r="Q837" s="32" t="s">
        <v>8153</v>
      </c>
      <c r="R837" s="21">
        <v>1</v>
      </c>
      <c r="S837" s="33"/>
      <c r="T837" s="33"/>
      <c r="U837" s="33"/>
      <c r="V837" s="33"/>
      <c r="W837" s="33"/>
      <c r="X837" s="33"/>
      <c r="Y837" s="33"/>
      <c r="Z837" s="33"/>
      <c r="AA837" s="5" t="s">
        <v>21</v>
      </c>
      <c r="AB837" s="5" t="s">
        <v>8154</v>
      </c>
      <c r="AC837" s="32" t="s">
        <v>8155</v>
      </c>
      <c r="AD837" s="21">
        <v>1</v>
      </c>
    </row>
    <row r="838" spans="1:30" x14ac:dyDescent="0.3">
      <c r="A838" s="18" t="str">
        <f t="shared" ref="A838:B838" si="868">IF(AND(ISNUMBER(SEARCH("Yes",C838)),ISNUMBER(SEARCH("Yes",E838)),ISNUMBER(SEARCH("Yes",G838)),ISNUMBER(SEARCH("Yes",I838))),"Yes","No")</f>
        <v>No</v>
      </c>
      <c r="B838" s="18" t="str">
        <f t="shared" si="868"/>
        <v>No</v>
      </c>
      <c r="C838" s="15" t="str">
        <f t="shared" si="790"/>
        <v>No</v>
      </c>
      <c r="D838" s="18" t="str">
        <f t="shared" si="791"/>
        <v>No</v>
      </c>
      <c r="E838" s="18" t="str">
        <f t="shared" si="792"/>
        <v>No</v>
      </c>
      <c r="F838" s="18" t="str">
        <f t="shared" si="793"/>
        <v>No</v>
      </c>
      <c r="G838" s="18" t="str">
        <f t="shared" si="794"/>
        <v>No</v>
      </c>
      <c r="H838" s="18" t="str">
        <f t="shared" si="795"/>
        <v>No</v>
      </c>
      <c r="I838" s="18" t="str">
        <f t="shared" si="796"/>
        <v>Yes</v>
      </c>
      <c r="J838" s="18" t="str">
        <f t="shared" si="797"/>
        <v>Yes</v>
      </c>
      <c r="K838" s="21">
        <v>836</v>
      </c>
      <c r="L838" s="5" t="s">
        <v>1802</v>
      </c>
      <c r="M838" s="5" t="s">
        <v>1803</v>
      </c>
      <c r="N838" s="5" t="s">
        <v>2266</v>
      </c>
      <c r="O838" s="5" t="s">
        <v>149</v>
      </c>
      <c r="P838" s="5" t="s">
        <v>2394</v>
      </c>
      <c r="Q838" s="32" t="s">
        <v>5252</v>
      </c>
      <c r="R838" s="21">
        <v>1</v>
      </c>
      <c r="S838" s="33"/>
      <c r="T838" s="33"/>
      <c r="U838" s="33"/>
      <c r="V838" s="33"/>
      <c r="W838" s="33"/>
      <c r="X838" s="33"/>
      <c r="Y838" s="33"/>
      <c r="Z838" s="33"/>
      <c r="AA838" s="5" t="s">
        <v>2269</v>
      </c>
      <c r="AB838" s="5" t="s">
        <v>2381</v>
      </c>
      <c r="AC838" s="32" t="s">
        <v>2682</v>
      </c>
      <c r="AD838" s="21">
        <v>1</v>
      </c>
    </row>
    <row r="839" spans="1:30" x14ac:dyDescent="0.3">
      <c r="A839" s="18" t="str">
        <f t="shared" ref="A839:B839" si="869">IF(AND(ISNUMBER(SEARCH("Yes",C839)),ISNUMBER(SEARCH("Yes",E839)),ISNUMBER(SEARCH("Yes",G839)),ISNUMBER(SEARCH("Yes",I839))),"Yes","No")</f>
        <v>No</v>
      </c>
      <c r="B839" s="18" t="str">
        <f t="shared" si="869"/>
        <v>No</v>
      </c>
      <c r="C839" s="15" t="str">
        <f t="shared" si="790"/>
        <v>No</v>
      </c>
      <c r="D839" s="18" t="str">
        <f t="shared" si="791"/>
        <v>No</v>
      </c>
      <c r="E839" s="18" t="str">
        <f t="shared" si="792"/>
        <v>No</v>
      </c>
      <c r="F839" s="18" t="str">
        <f t="shared" si="793"/>
        <v>No</v>
      </c>
      <c r="G839" s="18" t="str">
        <f t="shared" si="794"/>
        <v>No</v>
      </c>
      <c r="H839" s="18" t="str">
        <f t="shared" si="795"/>
        <v>No</v>
      </c>
      <c r="I839" s="18" t="str">
        <f t="shared" si="796"/>
        <v>Yes</v>
      </c>
      <c r="J839" s="18" t="str">
        <f t="shared" si="797"/>
        <v>Yes</v>
      </c>
      <c r="K839" s="21">
        <v>837</v>
      </c>
      <c r="L839" s="5" t="s">
        <v>1804</v>
      </c>
      <c r="M839" s="5" t="s">
        <v>1805</v>
      </c>
      <c r="N839" s="5" t="s">
        <v>2266</v>
      </c>
      <c r="O839" s="5" t="s">
        <v>149</v>
      </c>
      <c r="P839" s="5" t="s">
        <v>2626</v>
      </c>
      <c r="Q839" s="32" t="s">
        <v>8156</v>
      </c>
      <c r="R839" s="21">
        <v>1</v>
      </c>
      <c r="S839" s="33"/>
      <c r="T839" s="33"/>
      <c r="U839" s="33"/>
      <c r="V839" s="33"/>
      <c r="W839" s="33"/>
      <c r="X839" s="33"/>
      <c r="Y839" s="33"/>
      <c r="Z839" s="33"/>
      <c r="AA839" s="5" t="s">
        <v>2269</v>
      </c>
      <c r="AB839" s="5" t="s">
        <v>2678</v>
      </c>
      <c r="AC839" s="32" t="s">
        <v>8157</v>
      </c>
      <c r="AD839" s="21">
        <v>1</v>
      </c>
    </row>
    <row r="840" spans="1:30" x14ac:dyDescent="0.3">
      <c r="A840" s="18" t="str">
        <f t="shared" ref="A840:B840" si="870">IF(AND(ISNUMBER(SEARCH("Yes",C840)),ISNUMBER(SEARCH("Yes",E840)),ISNUMBER(SEARCH("Yes",G840)),ISNUMBER(SEARCH("Yes",I840))),"Yes","No")</f>
        <v>No</v>
      </c>
      <c r="B840" s="18" t="str">
        <f t="shared" si="870"/>
        <v>No</v>
      </c>
      <c r="C840" s="15" t="str">
        <f t="shared" si="790"/>
        <v>No</v>
      </c>
      <c r="D840" s="18" t="str">
        <f t="shared" si="791"/>
        <v>No</v>
      </c>
      <c r="E840" s="18" t="str">
        <f t="shared" si="792"/>
        <v>No</v>
      </c>
      <c r="F840" s="18" t="str">
        <f t="shared" si="793"/>
        <v>No</v>
      </c>
      <c r="G840" s="18" t="str">
        <f t="shared" si="794"/>
        <v>No</v>
      </c>
      <c r="H840" s="18" t="str">
        <f t="shared" si="795"/>
        <v>No</v>
      </c>
      <c r="I840" s="18" t="str">
        <f t="shared" si="796"/>
        <v>Yes</v>
      </c>
      <c r="J840" s="18" t="str">
        <f t="shared" si="797"/>
        <v>Yes</v>
      </c>
      <c r="K840" s="21">
        <v>838</v>
      </c>
      <c r="L840" s="5" t="s">
        <v>1806</v>
      </c>
      <c r="M840" s="5" t="s">
        <v>1807</v>
      </c>
      <c r="N840" s="5" t="s">
        <v>2266</v>
      </c>
      <c r="O840" s="5" t="s">
        <v>149</v>
      </c>
      <c r="P840" s="5" t="s">
        <v>2608</v>
      </c>
      <c r="Q840" s="32" t="s">
        <v>8158</v>
      </c>
      <c r="R840" s="21">
        <v>1</v>
      </c>
      <c r="S840" s="33"/>
      <c r="T840" s="33"/>
      <c r="U840" s="33"/>
      <c r="V840" s="33"/>
      <c r="W840" s="33"/>
      <c r="X840" s="33"/>
      <c r="Y840" s="33"/>
      <c r="Z840" s="33"/>
      <c r="AA840" s="5" t="s">
        <v>21</v>
      </c>
      <c r="AB840" s="5" t="s">
        <v>8159</v>
      </c>
      <c r="AC840" s="32" t="s">
        <v>8160</v>
      </c>
      <c r="AD840" s="21">
        <v>1</v>
      </c>
    </row>
    <row r="841" spans="1:30" x14ac:dyDescent="0.3">
      <c r="A841" s="18" t="str">
        <f t="shared" ref="A841:B841" si="871">IF(AND(ISNUMBER(SEARCH("Yes",C841)),ISNUMBER(SEARCH("Yes",E841)),ISNUMBER(SEARCH("Yes",G841)),ISNUMBER(SEARCH("Yes",I841))),"Yes","No")</f>
        <v>No</v>
      </c>
      <c r="B841" s="18" t="str">
        <f t="shared" si="871"/>
        <v>No</v>
      </c>
      <c r="C841" s="15" t="str">
        <f t="shared" si="790"/>
        <v>No</v>
      </c>
      <c r="D841" s="18" t="str">
        <f t="shared" si="791"/>
        <v>No</v>
      </c>
      <c r="E841" s="18" t="str">
        <f t="shared" si="792"/>
        <v>No</v>
      </c>
      <c r="F841" s="18" t="str">
        <f t="shared" si="793"/>
        <v>No</v>
      </c>
      <c r="G841" s="18" t="str">
        <f t="shared" si="794"/>
        <v>No</v>
      </c>
      <c r="H841" s="18" t="str">
        <f t="shared" si="795"/>
        <v>No</v>
      </c>
      <c r="I841" s="18" t="str">
        <f t="shared" si="796"/>
        <v>Yes</v>
      </c>
      <c r="J841" s="18" t="str">
        <f t="shared" si="797"/>
        <v>Yes</v>
      </c>
      <c r="K841" s="21">
        <v>839</v>
      </c>
      <c r="L841" s="5" t="s">
        <v>1808</v>
      </c>
      <c r="M841" s="5" t="s">
        <v>1809</v>
      </c>
      <c r="N841" s="5" t="s">
        <v>2266</v>
      </c>
      <c r="O841" s="5" t="s">
        <v>149</v>
      </c>
      <c r="P841" s="5" t="s">
        <v>2371</v>
      </c>
      <c r="Q841" s="32" t="s">
        <v>2372</v>
      </c>
      <c r="R841" s="21">
        <v>1</v>
      </c>
      <c r="S841" s="33"/>
      <c r="T841" s="33"/>
      <c r="U841" s="33"/>
      <c r="V841" s="33"/>
      <c r="W841" s="33"/>
      <c r="X841" s="33"/>
      <c r="Y841" s="33"/>
      <c r="Z841" s="33"/>
      <c r="AA841" s="5" t="s">
        <v>2269</v>
      </c>
      <c r="AB841" s="5" t="s">
        <v>8161</v>
      </c>
      <c r="AC841" s="32" t="s">
        <v>8162</v>
      </c>
      <c r="AD841" s="21">
        <v>1</v>
      </c>
    </row>
    <row r="842" spans="1:30" x14ac:dyDescent="0.3">
      <c r="A842" s="18" t="str">
        <f t="shared" ref="A842:B842" si="872">IF(AND(ISNUMBER(SEARCH("Yes",C842)),ISNUMBER(SEARCH("Yes",E842)),ISNUMBER(SEARCH("Yes",G842)),ISNUMBER(SEARCH("Yes",I842))),"Yes","No")</f>
        <v>No</v>
      </c>
      <c r="B842" s="18" t="str">
        <f t="shared" si="872"/>
        <v>No</v>
      </c>
      <c r="C842" s="15" t="str">
        <f t="shared" si="790"/>
        <v>No</v>
      </c>
      <c r="D842" s="18" t="str">
        <f t="shared" si="791"/>
        <v>No</v>
      </c>
      <c r="E842" s="18" t="str">
        <f t="shared" si="792"/>
        <v>No</v>
      </c>
      <c r="F842" s="18" t="str">
        <f t="shared" si="793"/>
        <v>No</v>
      </c>
      <c r="G842" s="18" t="str">
        <f t="shared" si="794"/>
        <v>No</v>
      </c>
      <c r="H842" s="18" t="str">
        <f t="shared" si="795"/>
        <v>No</v>
      </c>
      <c r="I842" s="18" t="str">
        <f t="shared" si="796"/>
        <v>Yes</v>
      </c>
      <c r="J842" s="18" t="str">
        <f t="shared" si="797"/>
        <v>Yes</v>
      </c>
      <c r="K842" s="21">
        <v>840</v>
      </c>
      <c r="L842" s="5" t="s">
        <v>1810</v>
      </c>
      <c r="M842" s="5" t="s">
        <v>1811</v>
      </c>
      <c r="N842" s="5" t="s">
        <v>2266</v>
      </c>
      <c r="O842" s="5" t="s">
        <v>149</v>
      </c>
      <c r="P842" s="5" t="s">
        <v>3086</v>
      </c>
      <c r="Q842" s="32" t="s">
        <v>8163</v>
      </c>
      <c r="R842" s="21">
        <v>1</v>
      </c>
      <c r="S842" s="33"/>
      <c r="T842" s="33"/>
      <c r="U842" s="33"/>
      <c r="V842" s="33"/>
      <c r="W842" s="33"/>
      <c r="X842" s="33"/>
      <c r="Y842" s="33"/>
      <c r="Z842" s="33"/>
      <c r="AA842" s="5" t="s">
        <v>2269</v>
      </c>
      <c r="AB842" s="5" t="s">
        <v>8164</v>
      </c>
      <c r="AC842" s="32" t="s">
        <v>8165</v>
      </c>
      <c r="AD842" s="21">
        <v>1</v>
      </c>
    </row>
    <row r="843" spans="1:30" x14ac:dyDescent="0.3">
      <c r="A843" s="18" t="str">
        <f t="shared" ref="A843:B843" si="873">IF(AND(ISNUMBER(SEARCH("Yes",C843)),ISNUMBER(SEARCH("Yes",E843)),ISNUMBER(SEARCH("Yes",G843)),ISNUMBER(SEARCH("Yes",I843))),"Yes","No")</f>
        <v>No</v>
      </c>
      <c r="B843" s="18" t="str">
        <f t="shared" si="873"/>
        <v>No</v>
      </c>
      <c r="C843" s="15" t="str">
        <f t="shared" si="790"/>
        <v>No</v>
      </c>
      <c r="D843" s="18" t="str">
        <f t="shared" si="791"/>
        <v>No</v>
      </c>
      <c r="E843" s="18" t="str">
        <f t="shared" si="792"/>
        <v>No</v>
      </c>
      <c r="F843" s="18" t="str">
        <f t="shared" si="793"/>
        <v>No</v>
      </c>
      <c r="G843" s="18" t="str">
        <f t="shared" si="794"/>
        <v>No</v>
      </c>
      <c r="H843" s="18" t="str">
        <f t="shared" si="795"/>
        <v>No</v>
      </c>
      <c r="I843" s="18" t="str">
        <f t="shared" si="796"/>
        <v>Yes</v>
      </c>
      <c r="J843" s="18" t="str">
        <f t="shared" si="797"/>
        <v>Yes</v>
      </c>
      <c r="K843" s="21">
        <v>841</v>
      </c>
      <c r="L843" s="5" t="s">
        <v>1812</v>
      </c>
      <c r="M843" s="5" t="s">
        <v>1813</v>
      </c>
      <c r="N843" s="5" t="s">
        <v>2266</v>
      </c>
      <c r="O843" s="5" t="s">
        <v>149</v>
      </c>
      <c r="P843" s="5" t="s">
        <v>2347</v>
      </c>
      <c r="Q843" s="32" t="s">
        <v>2943</v>
      </c>
      <c r="R843" s="21">
        <v>1</v>
      </c>
      <c r="S843" s="33"/>
      <c r="T843" s="33"/>
      <c r="U843" s="33"/>
      <c r="V843" s="33"/>
      <c r="W843" s="33"/>
      <c r="X843" s="33"/>
      <c r="Y843" s="33"/>
      <c r="Z843" s="33"/>
      <c r="AA843" s="5" t="s">
        <v>2269</v>
      </c>
      <c r="AB843" s="5" t="s">
        <v>8166</v>
      </c>
      <c r="AC843" s="32" t="s">
        <v>8167</v>
      </c>
      <c r="AD843" s="21">
        <v>1</v>
      </c>
    </row>
    <row r="844" spans="1:30" x14ac:dyDescent="0.3">
      <c r="A844" s="18" t="str">
        <f t="shared" ref="A844:B844" si="874">IF(AND(ISNUMBER(SEARCH("Yes",C844)),ISNUMBER(SEARCH("Yes",E844)),ISNUMBER(SEARCH("Yes",G844)),ISNUMBER(SEARCH("Yes",I844))),"Yes","No")</f>
        <v>No</v>
      </c>
      <c r="B844" s="18" t="str">
        <f t="shared" si="874"/>
        <v>No</v>
      </c>
      <c r="C844" s="15" t="str">
        <f t="shared" si="790"/>
        <v>No</v>
      </c>
      <c r="D844" s="18" t="str">
        <f t="shared" si="791"/>
        <v>No</v>
      </c>
      <c r="E844" s="18" t="str">
        <f t="shared" si="792"/>
        <v>No</v>
      </c>
      <c r="F844" s="18" t="str">
        <f t="shared" si="793"/>
        <v>No</v>
      </c>
      <c r="G844" s="18" t="str">
        <f t="shared" si="794"/>
        <v>No</v>
      </c>
      <c r="H844" s="18" t="str">
        <f t="shared" si="795"/>
        <v>No</v>
      </c>
      <c r="I844" s="18" t="str">
        <f t="shared" si="796"/>
        <v>Yes</v>
      </c>
      <c r="J844" s="18" t="str">
        <f t="shared" si="797"/>
        <v>Yes</v>
      </c>
      <c r="K844" s="21">
        <v>842</v>
      </c>
      <c r="L844" s="5" t="s">
        <v>1814</v>
      </c>
      <c r="M844" s="5" t="s">
        <v>1815</v>
      </c>
      <c r="N844" s="5" t="s">
        <v>2266</v>
      </c>
      <c r="O844" s="5" t="s">
        <v>149</v>
      </c>
      <c r="P844" s="5" t="s">
        <v>4123</v>
      </c>
      <c r="Q844" s="32" t="s">
        <v>8168</v>
      </c>
      <c r="R844" s="21">
        <v>1</v>
      </c>
      <c r="S844" s="33"/>
      <c r="T844" s="33"/>
      <c r="U844" s="33"/>
      <c r="V844" s="33"/>
      <c r="W844" s="33"/>
      <c r="X844" s="33"/>
      <c r="Y844" s="33"/>
      <c r="Z844" s="33"/>
      <c r="AA844" s="5" t="s">
        <v>2269</v>
      </c>
      <c r="AB844" s="5" t="s">
        <v>5263</v>
      </c>
      <c r="AC844" s="32" t="s">
        <v>8169</v>
      </c>
      <c r="AD844" s="21">
        <v>1</v>
      </c>
    </row>
    <row r="845" spans="1:30" x14ac:dyDescent="0.3">
      <c r="A845" s="18" t="str">
        <f t="shared" ref="A845:B845" si="875">IF(AND(ISNUMBER(SEARCH("Yes",C845)),ISNUMBER(SEARCH("Yes",E845)),ISNUMBER(SEARCH("Yes",G845)),ISNUMBER(SEARCH("Yes",I845))),"Yes","No")</f>
        <v>No</v>
      </c>
      <c r="B845" s="18" t="str">
        <f t="shared" si="875"/>
        <v>No</v>
      </c>
      <c r="C845" s="15" t="str">
        <f t="shared" si="790"/>
        <v>No</v>
      </c>
      <c r="D845" s="18" t="str">
        <f t="shared" si="791"/>
        <v>No</v>
      </c>
      <c r="E845" s="18" t="str">
        <f t="shared" si="792"/>
        <v>No</v>
      </c>
      <c r="F845" s="18" t="str">
        <f t="shared" si="793"/>
        <v>No</v>
      </c>
      <c r="G845" s="18" t="str">
        <f t="shared" si="794"/>
        <v>No</v>
      </c>
      <c r="H845" s="18" t="str">
        <f t="shared" si="795"/>
        <v>No</v>
      </c>
      <c r="I845" s="18" t="str">
        <f t="shared" si="796"/>
        <v>Yes</v>
      </c>
      <c r="J845" s="18" t="str">
        <f t="shared" si="797"/>
        <v>Yes</v>
      </c>
      <c r="K845" s="21">
        <v>843</v>
      </c>
      <c r="L845" s="5" t="s">
        <v>1816</v>
      </c>
      <c r="M845" s="5" t="s">
        <v>1817</v>
      </c>
      <c r="N845" s="5" t="s">
        <v>2266</v>
      </c>
      <c r="O845" s="5" t="s">
        <v>149</v>
      </c>
      <c r="P845" s="5" t="s">
        <v>2317</v>
      </c>
      <c r="Q845" s="32" t="s">
        <v>3169</v>
      </c>
      <c r="R845" s="21">
        <v>1</v>
      </c>
      <c r="S845" s="33"/>
      <c r="T845" s="33"/>
      <c r="U845" s="33"/>
      <c r="V845" s="33"/>
      <c r="W845" s="33"/>
      <c r="X845" s="33"/>
      <c r="Y845" s="33"/>
      <c r="Z845" s="33"/>
      <c r="AA845" s="5" t="s">
        <v>2269</v>
      </c>
      <c r="AB845" s="5" t="s">
        <v>8170</v>
      </c>
      <c r="AC845" s="32" t="s">
        <v>8171</v>
      </c>
      <c r="AD845" s="21">
        <v>1</v>
      </c>
    </row>
    <row r="846" spans="1:30" x14ac:dyDescent="0.3">
      <c r="A846" s="18" t="str">
        <f t="shared" ref="A846:B846" si="876">IF(AND(ISNUMBER(SEARCH("Yes",C846)),ISNUMBER(SEARCH("Yes",E846)),ISNUMBER(SEARCH("Yes",G846)),ISNUMBER(SEARCH("Yes",I846))),"Yes","No")</f>
        <v>Yes</v>
      </c>
      <c r="B846" s="18" t="str">
        <f t="shared" si="876"/>
        <v>Yes</v>
      </c>
      <c r="C846" s="15" t="str">
        <f t="shared" si="790"/>
        <v>Yes</v>
      </c>
      <c r="D846" s="18" t="str">
        <f t="shared" si="791"/>
        <v>Yes</v>
      </c>
      <c r="E846" s="18" t="str">
        <f t="shared" si="792"/>
        <v>Yes</v>
      </c>
      <c r="F846" s="18" t="str">
        <f t="shared" si="793"/>
        <v>Yes</v>
      </c>
      <c r="G846" s="18" t="str">
        <f t="shared" si="794"/>
        <v>Yes</v>
      </c>
      <c r="H846" s="18" t="str">
        <f t="shared" si="795"/>
        <v>Yes</v>
      </c>
      <c r="I846" s="18" t="str">
        <f t="shared" si="796"/>
        <v>Yes</v>
      </c>
      <c r="J846" s="18" t="str">
        <f t="shared" si="797"/>
        <v>Yes</v>
      </c>
      <c r="K846" s="21">
        <v>844</v>
      </c>
      <c r="L846" s="5" t="s">
        <v>294</v>
      </c>
      <c r="M846" s="5" t="s">
        <v>295</v>
      </c>
      <c r="N846" s="5" t="s">
        <v>2266</v>
      </c>
      <c r="O846" s="5" t="s">
        <v>2269</v>
      </c>
      <c r="P846" s="5" t="s">
        <v>8172</v>
      </c>
      <c r="Q846" s="32" t="s">
        <v>8173</v>
      </c>
      <c r="R846" s="21">
        <v>1</v>
      </c>
      <c r="S846" s="5" t="s">
        <v>21</v>
      </c>
      <c r="T846" s="5" t="s">
        <v>8174</v>
      </c>
      <c r="U846" s="32" t="s">
        <v>8175</v>
      </c>
      <c r="V846" s="21">
        <v>1</v>
      </c>
      <c r="W846" s="5" t="s">
        <v>21</v>
      </c>
      <c r="X846" s="5" t="s">
        <v>8176</v>
      </c>
      <c r="Y846" s="32" t="s">
        <v>8177</v>
      </c>
      <c r="Z846" s="21">
        <v>1</v>
      </c>
      <c r="AA846" s="5" t="s">
        <v>2269</v>
      </c>
      <c r="AB846" s="5" t="s">
        <v>5272</v>
      </c>
      <c r="AC846" s="32" t="s">
        <v>5273</v>
      </c>
      <c r="AD846" s="21">
        <v>1</v>
      </c>
    </row>
    <row r="847" spans="1:30" x14ac:dyDescent="0.3">
      <c r="A847" s="18" t="str">
        <f t="shared" ref="A847:B847" si="877">IF(AND(ISNUMBER(SEARCH("Yes",C847)),ISNUMBER(SEARCH("Yes",E847)),ISNUMBER(SEARCH("Yes",G847)),ISNUMBER(SEARCH("Yes",I847))),"Yes","No")</f>
        <v>Yes</v>
      </c>
      <c r="B847" s="18" t="str">
        <f t="shared" si="877"/>
        <v>No</v>
      </c>
      <c r="C847" s="15" t="str">
        <f t="shared" si="790"/>
        <v>Yes</v>
      </c>
      <c r="D847" s="18" t="str">
        <f t="shared" si="791"/>
        <v>No</v>
      </c>
      <c r="E847" s="18" t="str">
        <f t="shared" si="792"/>
        <v>Yes</v>
      </c>
      <c r="F847" s="18" t="str">
        <f t="shared" si="793"/>
        <v>Yes</v>
      </c>
      <c r="G847" s="18" t="str">
        <f t="shared" si="794"/>
        <v>Yes</v>
      </c>
      <c r="H847" s="18" t="str">
        <f t="shared" si="795"/>
        <v>Yes</v>
      </c>
      <c r="I847" s="18" t="str">
        <f t="shared" si="796"/>
        <v>Yes</v>
      </c>
      <c r="J847" s="18" t="str">
        <f t="shared" si="797"/>
        <v>No</v>
      </c>
      <c r="K847" s="21">
        <v>845</v>
      </c>
      <c r="L847" s="5" t="s">
        <v>274</v>
      </c>
      <c r="M847" s="5" t="s">
        <v>275</v>
      </c>
      <c r="N847" s="5" t="s">
        <v>2266</v>
      </c>
      <c r="O847" s="5" t="s">
        <v>149</v>
      </c>
      <c r="P847" s="5" t="s">
        <v>5658</v>
      </c>
      <c r="Q847" s="32" t="s">
        <v>5274</v>
      </c>
      <c r="R847" s="21">
        <v>1</v>
      </c>
      <c r="S847" s="5" t="s">
        <v>21</v>
      </c>
      <c r="T847" s="5" t="s">
        <v>8178</v>
      </c>
      <c r="U847" s="32" t="s">
        <v>8179</v>
      </c>
      <c r="V847" s="21">
        <v>1</v>
      </c>
      <c r="W847" s="5" t="s">
        <v>2269</v>
      </c>
      <c r="X847" s="5" t="s">
        <v>8180</v>
      </c>
      <c r="Y847" s="32" t="s">
        <v>8181</v>
      </c>
      <c r="Z847" s="21">
        <v>1</v>
      </c>
      <c r="AA847" s="5" t="s">
        <v>149</v>
      </c>
      <c r="AB847" s="5" t="s">
        <v>8182</v>
      </c>
      <c r="AC847" s="32" t="s">
        <v>8183</v>
      </c>
      <c r="AD847" s="21">
        <v>1</v>
      </c>
    </row>
    <row r="848" spans="1:30" x14ac:dyDescent="0.3">
      <c r="A848" s="18" t="str">
        <f t="shared" ref="A848:B848" si="878">IF(AND(ISNUMBER(SEARCH("Yes",C848)),ISNUMBER(SEARCH("Yes",E848)),ISNUMBER(SEARCH("Yes",G848)),ISNUMBER(SEARCH("Yes",I848))),"Yes","No")</f>
        <v>No</v>
      </c>
      <c r="B848" s="18" t="str">
        <f t="shared" si="878"/>
        <v>No</v>
      </c>
      <c r="C848" s="15" t="str">
        <f t="shared" si="790"/>
        <v>No</v>
      </c>
      <c r="D848" s="18" t="str">
        <f t="shared" si="791"/>
        <v>No</v>
      </c>
      <c r="E848" s="18" t="str">
        <f t="shared" si="792"/>
        <v>No</v>
      </c>
      <c r="F848" s="18" t="str">
        <f t="shared" si="793"/>
        <v>No</v>
      </c>
      <c r="G848" s="18" t="str">
        <f t="shared" si="794"/>
        <v>No</v>
      </c>
      <c r="H848" s="18" t="str">
        <f t="shared" si="795"/>
        <v>No</v>
      </c>
      <c r="I848" s="18" t="str">
        <f t="shared" si="796"/>
        <v>Yes</v>
      </c>
      <c r="J848" s="18" t="str">
        <f t="shared" si="797"/>
        <v>Yes</v>
      </c>
      <c r="K848" s="21">
        <v>846</v>
      </c>
      <c r="L848" s="5" t="s">
        <v>1818</v>
      </c>
      <c r="M848" s="5" t="s">
        <v>1819</v>
      </c>
      <c r="N848" s="5" t="s">
        <v>2266</v>
      </c>
      <c r="O848" s="5" t="s">
        <v>149</v>
      </c>
      <c r="P848" s="5" t="s">
        <v>2284</v>
      </c>
      <c r="Q848" s="32" t="s">
        <v>5281</v>
      </c>
      <c r="R848" s="21">
        <v>1</v>
      </c>
      <c r="S848" s="33"/>
      <c r="T848" s="33"/>
      <c r="U848" s="33"/>
      <c r="V848" s="33"/>
      <c r="W848" s="33"/>
      <c r="X848" s="33"/>
      <c r="Y848" s="33"/>
      <c r="Z848" s="33"/>
      <c r="AA848" s="5" t="s">
        <v>21</v>
      </c>
      <c r="AB848" s="5" t="s">
        <v>8184</v>
      </c>
      <c r="AC848" s="32" t="s">
        <v>8185</v>
      </c>
      <c r="AD848" s="21">
        <v>1</v>
      </c>
    </row>
    <row r="849" spans="1:30" x14ac:dyDescent="0.3">
      <c r="A849" s="18" t="str">
        <f t="shared" ref="A849:B849" si="879">IF(AND(ISNUMBER(SEARCH("Yes",C849)),ISNUMBER(SEARCH("Yes",E849)),ISNUMBER(SEARCH("Yes",G849)),ISNUMBER(SEARCH("Yes",I849))),"Yes","No")</f>
        <v>No</v>
      </c>
      <c r="B849" s="18" t="str">
        <f t="shared" si="879"/>
        <v>No</v>
      </c>
      <c r="C849" s="15" t="str">
        <f t="shared" si="790"/>
        <v>No</v>
      </c>
      <c r="D849" s="18" t="str">
        <f t="shared" si="791"/>
        <v>No</v>
      </c>
      <c r="E849" s="18" t="str">
        <f t="shared" si="792"/>
        <v>No</v>
      </c>
      <c r="F849" s="18" t="str">
        <f t="shared" si="793"/>
        <v>No</v>
      </c>
      <c r="G849" s="18" t="str">
        <f t="shared" si="794"/>
        <v>No</v>
      </c>
      <c r="H849" s="18" t="str">
        <f t="shared" si="795"/>
        <v>No</v>
      </c>
      <c r="I849" s="18" t="str">
        <f t="shared" si="796"/>
        <v>Yes</v>
      </c>
      <c r="J849" s="18" t="str">
        <f t="shared" si="797"/>
        <v>Yes</v>
      </c>
      <c r="K849" s="21">
        <v>847</v>
      </c>
      <c r="L849" s="5" t="s">
        <v>1820</v>
      </c>
      <c r="M849" s="5" t="s">
        <v>1821</v>
      </c>
      <c r="N849" s="5" t="s">
        <v>2266</v>
      </c>
      <c r="O849" s="5" t="s">
        <v>149</v>
      </c>
      <c r="P849" s="5" t="s">
        <v>2683</v>
      </c>
      <c r="Q849" s="32" t="s">
        <v>8186</v>
      </c>
      <c r="R849" s="21">
        <v>1</v>
      </c>
      <c r="S849" s="33"/>
      <c r="T849" s="33"/>
      <c r="U849" s="33"/>
      <c r="V849" s="33"/>
      <c r="W849" s="33"/>
      <c r="X849" s="33"/>
      <c r="Y849" s="33"/>
      <c r="Z849" s="33"/>
      <c r="AA849" s="5" t="s">
        <v>2269</v>
      </c>
      <c r="AB849" s="5" t="s">
        <v>8187</v>
      </c>
      <c r="AC849" s="32" t="s">
        <v>3084</v>
      </c>
      <c r="AD849" s="21">
        <v>1</v>
      </c>
    </row>
    <row r="850" spans="1:30" x14ac:dyDescent="0.3">
      <c r="A850" s="18" t="str">
        <f t="shared" ref="A850:B850" si="880">IF(AND(ISNUMBER(SEARCH("Yes",C850)),ISNUMBER(SEARCH("Yes",E850)),ISNUMBER(SEARCH("Yes",G850)),ISNUMBER(SEARCH("Yes",I850))),"Yes","No")</f>
        <v>No</v>
      </c>
      <c r="B850" s="18" t="str">
        <f t="shared" si="880"/>
        <v>No</v>
      </c>
      <c r="C850" s="15" t="str">
        <f t="shared" si="790"/>
        <v>No</v>
      </c>
      <c r="D850" s="18" t="str">
        <f t="shared" si="791"/>
        <v>No</v>
      </c>
      <c r="E850" s="18" t="str">
        <f t="shared" si="792"/>
        <v>No</v>
      </c>
      <c r="F850" s="18" t="str">
        <f t="shared" si="793"/>
        <v>No</v>
      </c>
      <c r="G850" s="18" t="str">
        <f t="shared" si="794"/>
        <v>No</v>
      </c>
      <c r="H850" s="18" t="str">
        <f t="shared" si="795"/>
        <v>No</v>
      </c>
      <c r="I850" s="18" t="str">
        <f t="shared" si="796"/>
        <v>Yes</v>
      </c>
      <c r="J850" s="18" t="str">
        <f t="shared" si="797"/>
        <v>Yes</v>
      </c>
      <c r="K850" s="21">
        <v>848</v>
      </c>
      <c r="L850" s="5" t="s">
        <v>1822</v>
      </c>
      <c r="M850" s="5" t="s">
        <v>1823</v>
      </c>
      <c r="N850" s="5" t="s">
        <v>2266</v>
      </c>
      <c r="O850" s="5" t="s">
        <v>149</v>
      </c>
      <c r="P850" s="5" t="s">
        <v>8188</v>
      </c>
      <c r="Q850" s="32" t="s">
        <v>8189</v>
      </c>
      <c r="R850" s="21">
        <v>1</v>
      </c>
      <c r="S850" s="33"/>
      <c r="T850" s="33"/>
      <c r="U850" s="33"/>
      <c r="V850" s="33"/>
      <c r="W850" s="33"/>
      <c r="X850" s="33"/>
      <c r="Y850" s="33"/>
      <c r="Z850" s="33"/>
      <c r="AA850" s="5" t="s">
        <v>21</v>
      </c>
      <c r="AB850" s="5" t="s">
        <v>8190</v>
      </c>
      <c r="AC850" s="32" t="s">
        <v>8191</v>
      </c>
      <c r="AD850" s="21">
        <v>1</v>
      </c>
    </row>
    <row r="851" spans="1:30" x14ac:dyDescent="0.3">
      <c r="A851" s="18" t="str">
        <f t="shared" ref="A851:B851" si="881">IF(AND(ISNUMBER(SEARCH("Yes",C851)),ISNUMBER(SEARCH("Yes",E851)),ISNUMBER(SEARCH("Yes",G851)),ISNUMBER(SEARCH("Yes",I851))),"Yes","No")</f>
        <v>No</v>
      </c>
      <c r="B851" s="18" t="str">
        <f t="shared" si="881"/>
        <v>No</v>
      </c>
      <c r="C851" s="15" t="str">
        <f t="shared" si="790"/>
        <v>No</v>
      </c>
      <c r="D851" s="18" t="str">
        <f t="shared" si="791"/>
        <v>No</v>
      </c>
      <c r="E851" s="18" t="str">
        <f t="shared" si="792"/>
        <v>No</v>
      </c>
      <c r="F851" s="18" t="str">
        <f t="shared" si="793"/>
        <v>No</v>
      </c>
      <c r="G851" s="18" t="str">
        <f t="shared" si="794"/>
        <v>No</v>
      </c>
      <c r="H851" s="18" t="str">
        <f t="shared" si="795"/>
        <v>No</v>
      </c>
      <c r="I851" s="18" t="str">
        <f t="shared" si="796"/>
        <v>Yes</v>
      </c>
      <c r="J851" s="18" t="str">
        <f t="shared" si="797"/>
        <v>Yes</v>
      </c>
      <c r="K851" s="21">
        <v>849</v>
      </c>
      <c r="L851" s="5" t="s">
        <v>1824</v>
      </c>
      <c r="M851" s="5" t="s">
        <v>5288</v>
      </c>
      <c r="N851" s="5" t="s">
        <v>2266</v>
      </c>
      <c r="O851" s="5" t="s">
        <v>149</v>
      </c>
      <c r="P851" s="5" t="s">
        <v>2351</v>
      </c>
      <c r="Q851" s="32" t="s">
        <v>5289</v>
      </c>
      <c r="R851" s="21">
        <v>1</v>
      </c>
      <c r="S851" s="33"/>
      <c r="T851" s="33"/>
      <c r="U851" s="33"/>
      <c r="V851" s="33"/>
      <c r="W851" s="33"/>
      <c r="X851" s="33"/>
      <c r="Y851" s="33"/>
      <c r="Z851" s="33"/>
      <c r="AA851" s="5" t="s">
        <v>2269</v>
      </c>
      <c r="AB851" s="5" t="s">
        <v>8192</v>
      </c>
      <c r="AC851" s="32" t="s">
        <v>8193</v>
      </c>
      <c r="AD851" s="21">
        <v>1</v>
      </c>
    </row>
    <row r="852" spans="1:30" x14ac:dyDescent="0.3">
      <c r="A852" s="18" t="str">
        <f t="shared" ref="A852:B852" si="882">IF(AND(ISNUMBER(SEARCH("Yes",C852)),ISNUMBER(SEARCH("Yes",E852)),ISNUMBER(SEARCH("Yes",G852)),ISNUMBER(SEARCH("Yes",I852))),"Yes","No")</f>
        <v>No</v>
      </c>
      <c r="B852" s="18" t="str">
        <f t="shared" si="882"/>
        <v>No</v>
      </c>
      <c r="C852" s="15" t="str">
        <f t="shared" si="790"/>
        <v>No</v>
      </c>
      <c r="D852" s="18" t="str">
        <f t="shared" si="791"/>
        <v>No</v>
      </c>
      <c r="E852" s="18" t="str">
        <f t="shared" si="792"/>
        <v>No</v>
      </c>
      <c r="F852" s="18" t="str">
        <f t="shared" si="793"/>
        <v>No</v>
      </c>
      <c r="G852" s="18" t="str">
        <f t="shared" si="794"/>
        <v>No</v>
      </c>
      <c r="H852" s="18" t="str">
        <f t="shared" si="795"/>
        <v>No</v>
      </c>
      <c r="I852" s="18" t="str">
        <f t="shared" si="796"/>
        <v>Yes</v>
      </c>
      <c r="J852" s="18" t="str">
        <f t="shared" si="797"/>
        <v>No</v>
      </c>
      <c r="K852" s="21">
        <v>850</v>
      </c>
      <c r="L852" s="5" t="s">
        <v>1826</v>
      </c>
      <c r="M852" s="5" t="s">
        <v>1827</v>
      </c>
      <c r="N852" s="5" t="s">
        <v>2266</v>
      </c>
      <c r="O852" s="5" t="s">
        <v>149</v>
      </c>
      <c r="P852" s="5" t="s">
        <v>2683</v>
      </c>
      <c r="Q852" s="32" t="s">
        <v>8194</v>
      </c>
      <c r="R852" s="21">
        <v>1</v>
      </c>
      <c r="S852" s="33"/>
      <c r="T852" s="33"/>
      <c r="U852" s="33"/>
      <c r="V852" s="33"/>
      <c r="W852" s="33"/>
      <c r="X852" s="33"/>
      <c r="Y852" s="33"/>
      <c r="Z852" s="33"/>
      <c r="AA852" s="5" t="s">
        <v>149</v>
      </c>
      <c r="AB852" s="5" t="s">
        <v>8195</v>
      </c>
      <c r="AC852" s="32" t="s">
        <v>8196</v>
      </c>
      <c r="AD852" s="21">
        <v>1</v>
      </c>
    </row>
    <row r="853" spans="1:30" x14ac:dyDescent="0.3">
      <c r="A853" s="18" t="str">
        <f t="shared" ref="A853:B853" si="883">IF(AND(ISNUMBER(SEARCH("Yes",C853)),ISNUMBER(SEARCH("Yes",E853)),ISNUMBER(SEARCH("Yes",G853)),ISNUMBER(SEARCH("Yes",I853))),"Yes","No")</f>
        <v>No</v>
      </c>
      <c r="B853" s="18" t="str">
        <f t="shared" si="883"/>
        <v>No</v>
      </c>
      <c r="C853" s="15" t="str">
        <f t="shared" si="790"/>
        <v>No</v>
      </c>
      <c r="D853" s="18" t="str">
        <f t="shared" si="791"/>
        <v>No</v>
      </c>
      <c r="E853" s="18" t="str">
        <f t="shared" si="792"/>
        <v>No</v>
      </c>
      <c r="F853" s="18" t="str">
        <f t="shared" si="793"/>
        <v>No</v>
      </c>
      <c r="G853" s="18" t="str">
        <f t="shared" si="794"/>
        <v>No</v>
      </c>
      <c r="H853" s="18" t="str">
        <f t="shared" si="795"/>
        <v>No</v>
      </c>
      <c r="I853" s="18" t="str">
        <f t="shared" si="796"/>
        <v>Yes</v>
      </c>
      <c r="J853" s="18" t="str">
        <f t="shared" si="797"/>
        <v>Yes</v>
      </c>
      <c r="K853" s="21">
        <v>851</v>
      </c>
      <c r="L853" s="5" t="s">
        <v>1828</v>
      </c>
      <c r="M853" s="5" t="s">
        <v>1829</v>
      </c>
      <c r="N853" s="5" t="s">
        <v>2266</v>
      </c>
      <c r="O853" s="5" t="s">
        <v>149</v>
      </c>
      <c r="P853" s="5" t="s">
        <v>2371</v>
      </c>
      <c r="Q853" s="32" t="s">
        <v>5221</v>
      </c>
      <c r="R853" s="21">
        <v>1</v>
      </c>
      <c r="S853" s="33"/>
      <c r="T853" s="33"/>
      <c r="U853" s="33"/>
      <c r="V853" s="33"/>
      <c r="W853" s="33"/>
      <c r="X853" s="33"/>
      <c r="Y853" s="33"/>
      <c r="Z853" s="33"/>
      <c r="AA853" s="5" t="s">
        <v>21</v>
      </c>
      <c r="AB853" s="5" t="s">
        <v>8197</v>
      </c>
      <c r="AC853" s="32" t="s">
        <v>4167</v>
      </c>
      <c r="AD853" s="21">
        <v>1</v>
      </c>
    </row>
    <row r="854" spans="1:30" x14ac:dyDescent="0.3">
      <c r="A854" s="18" t="str">
        <f t="shared" ref="A854:B854" si="884">IF(AND(ISNUMBER(SEARCH("Yes",C854)),ISNUMBER(SEARCH("Yes",E854)),ISNUMBER(SEARCH("Yes",G854)),ISNUMBER(SEARCH("Yes",I854))),"Yes","No")</f>
        <v>No</v>
      </c>
      <c r="B854" s="18" t="str">
        <f t="shared" si="884"/>
        <v>No</v>
      </c>
      <c r="C854" s="15" t="str">
        <f t="shared" si="790"/>
        <v>No</v>
      </c>
      <c r="D854" s="18" t="str">
        <f t="shared" si="791"/>
        <v>No</v>
      </c>
      <c r="E854" s="18" t="str">
        <f t="shared" si="792"/>
        <v>No</v>
      </c>
      <c r="F854" s="18" t="str">
        <f t="shared" si="793"/>
        <v>No</v>
      </c>
      <c r="G854" s="18" t="str">
        <f t="shared" si="794"/>
        <v>No</v>
      </c>
      <c r="H854" s="18" t="str">
        <f t="shared" si="795"/>
        <v>No</v>
      </c>
      <c r="I854" s="18" t="str">
        <f t="shared" si="796"/>
        <v>Yes</v>
      </c>
      <c r="J854" s="18" t="str">
        <f t="shared" si="797"/>
        <v>Yes</v>
      </c>
      <c r="K854" s="21">
        <v>852</v>
      </c>
      <c r="L854" s="5" t="s">
        <v>1830</v>
      </c>
      <c r="M854" s="5" t="s">
        <v>1831</v>
      </c>
      <c r="N854" s="5" t="s">
        <v>2266</v>
      </c>
      <c r="O854" s="5" t="s">
        <v>149</v>
      </c>
      <c r="P854" s="5" t="s">
        <v>5297</v>
      </c>
      <c r="Q854" s="32" t="s">
        <v>5298</v>
      </c>
      <c r="R854" s="21">
        <v>1</v>
      </c>
      <c r="S854" s="33"/>
      <c r="T854" s="33"/>
      <c r="U854" s="33"/>
      <c r="V854" s="33"/>
      <c r="W854" s="33"/>
      <c r="X854" s="33"/>
      <c r="Y854" s="33"/>
      <c r="Z854" s="33"/>
      <c r="AA854" s="5" t="s">
        <v>2269</v>
      </c>
      <c r="AB854" s="5" t="s">
        <v>2432</v>
      </c>
      <c r="AC854" s="32" t="s">
        <v>5300</v>
      </c>
      <c r="AD854" s="21">
        <v>1</v>
      </c>
    </row>
    <row r="855" spans="1:30" x14ac:dyDescent="0.3">
      <c r="A855" s="18" t="str">
        <f t="shared" ref="A855:B855" si="885">IF(AND(ISNUMBER(SEARCH("Yes",C855)),ISNUMBER(SEARCH("Yes",E855)),ISNUMBER(SEARCH("Yes",G855)),ISNUMBER(SEARCH("Yes",I855))),"Yes","No")</f>
        <v>No</v>
      </c>
      <c r="B855" s="18" t="str">
        <f t="shared" si="885"/>
        <v>No</v>
      </c>
      <c r="C855" s="15" t="str">
        <f t="shared" si="790"/>
        <v>No</v>
      </c>
      <c r="D855" s="18" t="str">
        <f t="shared" si="791"/>
        <v>No</v>
      </c>
      <c r="E855" s="18" t="str">
        <f t="shared" si="792"/>
        <v>No</v>
      </c>
      <c r="F855" s="18" t="str">
        <f t="shared" si="793"/>
        <v>No</v>
      </c>
      <c r="G855" s="18" t="str">
        <f t="shared" si="794"/>
        <v>No</v>
      </c>
      <c r="H855" s="18" t="str">
        <f t="shared" si="795"/>
        <v>No</v>
      </c>
      <c r="I855" s="18" t="str">
        <f t="shared" si="796"/>
        <v>Yes</v>
      </c>
      <c r="J855" s="18" t="str">
        <f t="shared" si="797"/>
        <v>Yes</v>
      </c>
      <c r="K855" s="21">
        <v>853</v>
      </c>
      <c r="L855" s="5" t="s">
        <v>1832</v>
      </c>
      <c r="M855" s="5" t="s">
        <v>1833</v>
      </c>
      <c r="N855" s="5" t="s">
        <v>2266</v>
      </c>
      <c r="O855" s="5" t="s">
        <v>149</v>
      </c>
      <c r="P855" s="5" t="s">
        <v>2394</v>
      </c>
      <c r="Q855" s="32" t="s">
        <v>8198</v>
      </c>
      <c r="R855" s="21">
        <v>1</v>
      </c>
      <c r="S855" s="33"/>
      <c r="T855" s="33"/>
      <c r="U855" s="33"/>
      <c r="V855" s="33"/>
      <c r="W855" s="33"/>
      <c r="X855" s="33"/>
      <c r="Y855" s="33"/>
      <c r="Z855" s="33"/>
      <c r="AA855" s="5" t="s">
        <v>2269</v>
      </c>
      <c r="AB855" s="5" t="s">
        <v>5889</v>
      </c>
      <c r="AC855" s="32" t="s">
        <v>8199</v>
      </c>
      <c r="AD855" s="21">
        <v>1</v>
      </c>
    </row>
    <row r="856" spans="1:30" x14ac:dyDescent="0.3">
      <c r="A856" s="18" t="str">
        <f t="shared" ref="A856:B856" si="886">IF(AND(ISNUMBER(SEARCH("Yes",C856)),ISNUMBER(SEARCH("Yes",E856)),ISNUMBER(SEARCH("Yes",G856)),ISNUMBER(SEARCH("Yes",I856))),"Yes","No")</f>
        <v>No</v>
      </c>
      <c r="B856" s="18" t="str">
        <f t="shared" si="886"/>
        <v>No</v>
      </c>
      <c r="C856" s="15" t="str">
        <f t="shared" si="790"/>
        <v>No</v>
      </c>
      <c r="D856" s="18" t="str">
        <f t="shared" si="791"/>
        <v>No</v>
      </c>
      <c r="E856" s="18" t="str">
        <f t="shared" si="792"/>
        <v>No</v>
      </c>
      <c r="F856" s="18" t="str">
        <f t="shared" si="793"/>
        <v>No</v>
      </c>
      <c r="G856" s="18" t="str">
        <f t="shared" si="794"/>
        <v>No</v>
      </c>
      <c r="H856" s="18" t="str">
        <f t="shared" si="795"/>
        <v>No</v>
      </c>
      <c r="I856" s="18" t="str">
        <f t="shared" si="796"/>
        <v>Yes</v>
      </c>
      <c r="J856" s="18" t="str">
        <f t="shared" si="797"/>
        <v>Yes</v>
      </c>
      <c r="K856" s="21">
        <v>854</v>
      </c>
      <c r="L856" s="5" t="s">
        <v>1834</v>
      </c>
      <c r="M856" s="5" t="s">
        <v>1835</v>
      </c>
      <c r="N856" s="5" t="s">
        <v>2266</v>
      </c>
      <c r="O856" s="5" t="s">
        <v>149</v>
      </c>
      <c r="P856" s="5" t="s">
        <v>3340</v>
      </c>
      <c r="Q856" s="32" t="s">
        <v>8200</v>
      </c>
      <c r="R856" s="21">
        <v>1</v>
      </c>
      <c r="S856" s="33"/>
      <c r="T856" s="33"/>
      <c r="U856" s="33"/>
      <c r="V856" s="33"/>
      <c r="W856" s="33"/>
      <c r="X856" s="33"/>
      <c r="Y856" s="33"/>
      <c r="Z856" s="33"/>
      <c r="AA856" s="5" t="s">
        <v>2269</v>
      </c>
      <c r="AB856" s="5" t="s">
        <v>2381</v>
      </c>
      <c r="AC856" s="32" t="s">
        <v>8201</v>
      </c>
      <c r="AD856" s="21">
        <v>1</v>
      </c>
    </row>
    <row r="857" spans="1:30" x14ac:dyDescent="0.3">
      <c r="A857" s="18" t="str">
        <f t="shared" ref="A857:B857" si="887">IF(AND(ISNUMBER(SEARCH("Yes",C857)),ISNUMBER(SEARCH("Yes",E857)),ISNUMBER(SEARCH("Yes",G857)),ISNUMBER(SEARCH("Yes",I857))),"Yes","No")</f>
        <v>No</v>
      </c>
      <c r="B857" s="18" t="str">
        <f t="shared" si="887"/>
        <v>No</v>
      </c>
      <c r="C857" s="15" t="str">
        <f t="shared" si="790"/>
        <v>No</v>
      </c>
      <c r="D857" s="18" t="str">
        <f t="shared" si="791"/>
        <v>No</v>
      </c>
      <c r="E857" s="18" t="str">
        <f t="shared" si="792"/>
        <v>No</v>
      </c>
      <c r="F857" s="18" t="str">
        <f t="shared" si="793"/>
        <v>No</v>
      </c>
      <c r="G857" s="18" t="str">
        <f t="shared" si="794"/>
        <v>No</v>
      </c>
      <c r="H857" s="18" t="str">
        <f t="shared" si="795"/>
        <v>No</v>
      </c>
      <c r="I857" s="18" t="str">
        <f t="shared" si="796"/>
        <v>Yes</v>
      </c>
      <c r="J857" s="18" t="str">
        <f t="shared" si="797"/>
        <v>Yes</v>
      </c>
      <c r="K857" s="21">
        <v>855</v>
      </c>
      <c r="L857" s="5" t="s">
        <v>1836</v>
      </c>
      <c r="M857" s="5" t="s">
        <v>1837</v>
      </c>
      <c r="N857" s="5" t="s">
        <v>2266</v>
      </c>
      <c r="O857" s="5" t="s">
        <v>149</v>
      </c>
      <c r="P857" s="5" t="s">
        <v>8202</v>
      </c>
      <c r="Q857" s="32" t="s">
        <v>8203</v>
      </c>
      <c r="R857" s="21">
        <v>1</v>
      </c>
      <c r="S857" s="33"/>
      <c r="T857" s="33"/>
      <c r="U857" s="33"/>
      <c r="V857" s="33"/>
      <c r="W857" s="33"/>
      <c r="X857" s="33"/>
      <c r="Y857" s="33"/>
      <c r="Z857" s="33"/>
      <c r="AA857" s="5" t="s">
        <v>21</v>
      </c>
      <c r="AB857" s="5" t="s">
        <v>8204</v>
      </c>
      <c r="AC857" s="32" t="s">
        <v>8205</v>
      </c>
      <c r="AD857" s="21">
        <v>1</v>
      </c>
    </row>
    <row r="858" spans="1:30" x14ac:dyDescent="0.3">
      <c r="A858" s="18" t="str">
        <f t="shared" ref="A858:B858" si="888">IF(AND(ISNUMBER(SEARCH("Yes",C858)),ISNUMBER(SEARCH("Yes",E858)),ISNUMBER(SEARCH("Yes",G858)),ISNUMBER(SEARCH("Yes",I858))),"Yes","No")</f>
        <v>No</v>
      </c>
      <c r="B858" s="18" t="str">
        <f t="shared" si="888"/>
        <v>No</v>
      </c>
      <c r="C858" s="15" t="str">
        <f t="shared" si="790"/>
        <v>No</v>
      </c>
      <c r="D858" s="18" t="str">
        <f t="shared" si="791"/>
        <v>No</v>
      </c>
      <c r="E858" s="18" t="str">
        <f t="shared" si="792"/>
        <v>No</v>
      </c>
      <c r="F858" s="18" t="str">
        <f t="shared" si="793"/>
        <v>No</v>
      </c>
      <c r="G858" s="18" t="str">
        <f t="shared" si="794"/>
        <v>No</v>
      </c>
      <c r="H858" s="18" t="str">
        <f t="shared" si="795"/>
        <v>No</v>
      </c>
      <c r="I858" s="18" t="str">
        <f t="shared" si="796"/>
        <v>Yes</v>
      </c>
      <c r="J858" s="18" t="str">
        <f t="shared" si="797"/>
        <v>No</v>
      </c>
      <c r="K858" s="21">
        <v>856</v>
      </c>
      <c r="L858" s="5" t="s">
        <v>1838</v>
      </c>
      <c r="M858" s="5" t="s">
        <v>1839</v>
      </c>
      <c r="N858" s="5" t="s">
        <v>2266</v>
      </c>
      <c r="O858" s="5" t="s">
        <v>149</v>
      </c>
      <c r="P858" s="5" t="s">
        <v>2683</v>
      </c>
      <c r="Q858" s="32" t="s">
        <v>5309</v>
      </c>
      <c r="R858" s="21">
        <v>1</v>
      </c>
      <c r="S858" s="33"/>
      <c r="T858" s="33"/>
      <c r="U858" s="33"/>
      <c r="V858" s="33"/>
      <c r="W858" s="33"/>
      <c r="X858" s="33"/>
      <c r="Y858" s="33"/>
      <c r="Z858" s="33"/>
      <c r="AA858" s="5" t="s">
        <v>149</v>
      </c>
      <c r="AB858" s="5" t="s">
        <v>2890</v>
      </c>
      <c r="AC858" s="32" t="s">
        <v>4446</v>
      </c>
      <c r="AD858" s="21">
        <v>1</v>
      </c>
    </row>
    <row r="859" spans="1:30" x14ac:dyDescent="0.3">
      <c r="A859" s="18" t="str">
        <f t="shared" ref="A859:B859" si="889">IF(AND(ISNUMBER(SEARCH("Yes",C859)),ISNUMBER(SEARCH("Yes",E859)),ISNUMBER(SEARCH("Yes",G859)),ISNUMBER(SEARCH("Yes",I859))),"Yes","No")</f>
        <v>No</v>
      </c>
      <c r="B859" s="18" t="str">
        <f t="shared" si="889"/>
        <v>No</v>
      </c>
      <c r="C859" s="15" t="str">
        <f t="shared" si="790"/>
        <v>No</v>
      </c>
      <c r="D859" s="18" t="str">
        <f t="shared" si="791"/>
        <v>No</v>
      </c>
      <c r="E859" s="18" t="str">
        <f t="shared" si="792"/>
        <v>No</v>
      </c>
      <c r="F859" s="18" t="str">
        <f t="shared" si="793"/>
        <v>No</v>
      </c>
      <c r="G859" s="18" t="str">
        <f t="shared" si="794"/>
        <v>No</v>
      </c>
      <c r="H859" s="18" t="str">
        <f t="shared" si="795"/>
        <v>No</v>
      </c>
      <c r="I859" s="18" t="str">
        <f t="shared" si="796"/>
        <v>Yes</v>
      </c>
      <c r="J859" s="18" t="str">
        <f t="shared" si="797"/>
        <v>Yes</v>
      </c>
      <c r="K859" s="21">
        <v>857</v>
      </c>
      <c r="L859" s="5" t="s">
        <v>1840</v>
      </c>
      <c r="M859" s="5" t="s">
        <v>1841</v>
      </c>
      <c r="N859" s="5" t="s">
        <v>2266</v>
      </c>
      <c r="O859" s="5" t="s">
        <v>149</v>
      </c>
      <c r="P859" s="5" t="s">
        <v>2292</v>
      </c>
      <c r="Q859" s="32" t="s">
        <v>8206</v>
      </c>
      <c r="R859" s="21">
        <v>1</v>
      </c>
      <c r="S859" s="33"/>
      <c r="T859" s="33"/>
      <c r="U859" s="33"/>
      <c r="V859" s="33"/>
      <c r="W859" s="33"/>
      <c r="X859" s="33"/>
      <c r="Y859" s="33"/>
      <c r="Z859" s="33"/>
      <c r="AA859" s="5" t="s">
        <v>2269</v>
      </c>
      <c r="AB859" s="5" t="s">
        <v>4244</v>
      </c>
      <c r="AC859" s="32" t="s">
        <v>4245</v>
      </c>
      <c r="AD859" s="21">
        <v>1</v>
      </c>
    </row>
    <row r="860" spans="1:30" x14ac:dyDescent="0.3">
      <c r="A860" s="18" t="str">
        <f t="shared" ref="A860:B860" si="890">IF(AND(ISNUMBER(SEARCH("Yes",C860)),ISNUMBER(SEARCH("Yes",E860)),ISNUMBER(SEARCH("Yes",G860)),ISNUMBER(SEARCH("Yes",I860))),"Yes","No")</f>
        <v>No</v>
      </c>
      <c r="B860" s="18" t="str">
        <f t="shared" si="890"/>
        <v>No</v>
      </c>
      <c r="C860" s="15" t="str">
        <f t="shared" si="790"/>
        <v>No</v>
      </c>
      <c r="D860" s="18" t="str">
        <f t="shared" si="791"/>
        <v>No</v>
      </c>
      <c r="E860" s="18" t="str">
        <f t="shared" si="792"/>
        <v>No</v>
      </c>
      <c r="F860" s="18" t="str">
        <f t="shared" si="793"/>
        <v>No</v>
      </c>
      <c r="G860" s="18" t="str">
        <f t="shared" si="794"/>
        <v>No</v>
      </c>
      <c r="H860" s="18" t="str">
        <f t="shared" si="795"/>
        <v>No</v>
      </c>
      <c r="I860" s="18" t="str">
        <f t="shared" si="796"/>
        <v>Yes</v>
      </c>
      <c r="J860" s="18" t="str">
        <f t="shared" si="797"/>
        <v>Yes</v>
      </c>
      <c r="K860" s="21">
        <v>858</v>
      </c>
      <c r="L860" s="5" t="s">
        <v>1842</v>
      </c>
      <c r="M860" s="5" t="s">
        <v>5314</v>
      </c>
      <c r="N860" s="5" t="s">
        <v>2266</v>
      </c>
      <c r="O860" s="5" t="s">
        <v>149</v>
      </c>
      <c r="P860" s="5" t="s">
        <v>2394</v>
      </c>
      <c r="Q860" s="32" t="s">
        <v>5315</v>
      </c>
      <c r="R860" s="21">
        <v>1</v>
      </c>
      <c r="S860" s="33"/>
      <c r="T860" s="33"/>
      <c r="U860" s="33"/>
      <c r="V860" s="33"/>
      <c r="W860" s="33"/>
      <c r="X860" s="33"/>
      <c r="Y860" s="33"/>
      <c r="Z860" s="33"/>
      <c r="AA860" s="5" t="s">
        <v>2269</v>
      </c>
      <c r="AB860" s="5" t="s">
        <v>2432</v>
      </c>
      <c r="AC860" s="32" t="s">
        <v>3075</v>
      </c>
      <c r="AD860" s="21">
        <v>1</v>
      </c>
    </row>
    <row r="861" spans="1:30" x14ac:dyDescent="0.3">
      <c r="A861" s="18" t="str">
        <f t="shared" ref="A861:B861" si="891">IF(AND(ISNUMBER(SEARCH("Yes",C861)),ISNUMBER(SEARCH("Yes",E861)),ISNUMBER(SEARCH("Yes",G861)),ISNUMBER(SEARCH("Yes",I861))),"Yes","No")</f>
        <v>No</v>
      </c>
      <c r="B861" s="18" t="str">
        <f t="shared" si="891"/>
        <v>No</v>
      </c>
      <c r="C861" s="15" t="str">
        <f t="shared" si="790"/>
        <v>No</v>
      </c>
      <c r="D861" s="18" t="str">
        <f t="shared" si="791"/>
        <v>No</v>
      </c>
      <c r="E861" s="18" t="str">
        <f t="shared" si="792"/>
        <v>No</v>
      </c>
      <c r="F861" s="18" t="str">
        <f t="shared" si="793"/>
        <v>No</v>
      </c>
      <c r="G861" s="18" t="str">
        <f t="shared" si="794"/>
        <v>No</v>
      </c>
      <c r="H861" s="18" t="str">
        <f t="shared" si="795"/>
        <v>No</v>
      </c>
      <c r="I861" s="18" t="str">
        <f t="shared" si="796"/>
        <v>Yes</v>
      </c>
      <c r="J861" s="18" t="str">
        <f t="shared" si="797"/>
        <v>Yes</v>
      </c>
      <c r="K861" s="21">
        <v>859</v>
      </c>
      <c r="L861" s="5" t="s">
        <v>255</v>
      </c>
      <c r="M861" s="5" t="s">
        <v>394</v>
      </c>
      <c r="N861" s="5" t="s">
        <v>2266</v>
      </c>
      <c r="O861" s="5" t="s">
        <v>149</v>
      </c>
      <c r="P861" s="5" t="s">
        <v>3763</v>
      </c>
      <c r="Q861" s="32" t="s">
        <v>2783</v>
      </c>
      <c r="R861" s="21">
        <v>1</v>
      </c>
      <c r="S861" s="33"/>
      <c r="T861" s="33"/>
      <c r="U861" s="33"/>
      <c r="V861" s="33"/>
      <c r="W861" s="33"/>
      <c r="X861" s="33"/>
      <c r="Y861" s="33"/>
      <c r="Z861" s="33"/>
      <c r="AA861" s="5" t="s">
        <v>2269</v>
      </c>
      <c r="AB861" s="5" t="s">
        <v>8207</v>
      </c>
      <c r="AC861" s="32" t="s">
        <v>8208</v>
      </c>
      <c r="AD861" s="21">
        <v>1</v>
      </c>
    </row>
    <row r="862" spans="1:30" x14ac:dyDescent="0.3">
      <c r="A862" s="18" t="str">
        <f t="shared" ref="A862:B862" si="892">IF(AND(ISNUMBER(SEARCH("Yes",C862)),ISNUMBER(SEARCH("Yes",E862)),ISNUMBER(SEARCH("Yes",G862)),ISNUMBER(SEARCH("Yes",I862))),"Yes","No")</f>
        <v>No</v>
      </c>
      <c r="B862" s="18" t="str">
        <f t="shared" si="892"/>
        <v>No</v>
      </c>
      <c r="C862" s="15" t="str">
        <f t="shared" si="790"/>
        <v>No</v>
      </c>
      <c r="D862" s="18" t="str">
        <f t="shared" si="791"/>
        <v>No</v>
      </c>
      <c r="E862" s="18" t="str">
        <f t="shared" si="792"/>
        <v>No</v>
      </c>
      <c r="F862" s="18" t="str">
        <f t="shared" si="793"/>
        <v>No</v>
      </c>
      <c r="G862" s="18" t="str">
        <f t="shared" si="794"/>
        <v>No</v>
      </c>
      <c r="H862" s="18" t="str">
        <f t="shared" si="795"/>
        <v>No</v>
      </c>
      <c r="I862" s="18" t="str">
        <f t="shared" si="796"/>
        <v>Yes</v>
      </c>
      <c r="J862" s="18" t="str">
        <f t="shared" si="797"/>
        <v>Yes</v>
      </c>
      <c r="K862" s="21">
        <v>860</v>
      </c>
      <c r="L862" s="5" t="s">
        <v>1844</v>
      </c>
      <c r="M862" s="5" t="s">
        <v>1845</v>
      </c>
      <c r="N862" s="5" t="s">
        <v>2266</v>
      </c>
      <c r="O862" s="5" t="s">
        <v>149</v>
      </c>
      <c r="P862" s="5" t="s">
        <v>2698</v>
      </c>
      <c r="Q862" s="32" t="s">
        <v>8209</v>
      </c>
      <c r="R862" s="21">
        <v>1</v>
      </c>
      <c r="S862" s="33"/>
      <c r="T862" s="33"/>
      <c r="U862" s="33"/>
      <c r="V862" s="33"/>
      <c r="W862" s="33"/>
      <c r="X862" s="33"/>
      <c r="Y862" s="33"/>
      <c r="Z862" s="33"/>
      <c r="AA862" s="5" t="s">
        <v>21</v>
      </c>
      <c r="AB862" s="5" t="s">
        <v>3156</v>
      </c>
      <c r="AC862" s="32" t="s">
        <v>8210</v>
      </c>
      <c r="AD862" s="21">
        <v>1</v>
      </c>
    </row>
    <row r="863" spans="1:30" x14ac:dyDescent="0.3">
      <c r="A863" s="18" t="str">
        <f t="shared" ref="A863:B863" si="893">IF(AND(ISNUMBER(SEARCH("Yes",C863)),ISNUMBER(SEARCH("Yes",E863)),ISNUMBER(SEARCH("Yes",G863)),ISNUMBER(SEARCH("Yes",I863))),"Yes","No")</f>
        <v>Yes</v>
      </c>
      <c r="B863" s="18" t="str">
        <f t="shared" si="893"/>
        <v>Yes</v>
      </c>
      <c r="C863" s="15" t="str">
        <f t="shared" si="790"/>
        <v>Yes</v>
      </c>
      <c r="D863" s="18" t="str">
        <f t="shared" si="791"/>
        <v>Yes</v>
      </c>
      <c r="E863" s="18" t="str">
        <f t="shared" si="792"/>
        <v>Yes</v>
      </c>
      <c r="F863" s="18" t="str">
        <f t="shared" si="793"/>
        <v>Yes</v>
      </c>
      <c r="G863" s="18" t="str">
        <f t="shared" si="794"/>
        <v>Yes</v>
      </c>
      <c r="H863" s="18" t="str">
        <f t="shared" si="795"/>
        <v>Yes</v>
      </c>
      <c r="I863" s="18" t="str">
        <f t="shared" si="796"/>
        <v>Yes</v>
      </c>
      <c r="J863" s="18" t="str">
        <f t="shared" si="797"/>
        <v>Yes</v>
      </c>
      <c r="K863" s="21">
        <v>861</v>
      </c>
      <c r="L863" s="5" t="s">
        <v>173</v>
      </c>
      <c r="M863" s="5" t="s">
        <v>174</v>
      </c>
      <c r="N863" s="5" t="s">
        <v>2266</v>
      </c>
      <c r="O863" s="5" t="s">
        <v>21</v>
      </c>
      <c r="P863" s="5" t="s">
        <v>8211</v>
      </c>
      <c r="Q863" s="32" t="s">
        <v>8212</v>
      </c>
      <c r="R863" s="21">
        <v>1</v>
      </c>
      <c r="S863" s="5" t="s">
        <v>21</v>
      </c>
      <c r="T863" s="5" t="s">
        <v>8213</v>
      </c>
      <c r="U863" s="32" t="s">
        <v>8214</v>
      </c>
      <c r="V863" s="21">
        <v>1</v>
      </c>
      <c r="W863" s="5" t="s">
        <v>2269</v>
      </c>
      <c r="X863" s="5" t="s">
        <v>5326</v>
      </c>
      <c r="Y863" s="32" t="s">
        <v>5327</v>
      </c>
      <c r="Z863" s="21">
        <v>1</v>
      </c>
      <c r="AA863" s="5" t="s">
        <v>2269</v>
      </c>
      <c r="AB863" s="5" t="s">
        <v>3877</v>
      </c>
      <c r="AC863" s="32" t="s">
        <v>2430</v>
      </c>
      <c r="AD863" s="21">
        <v>1</v>
      </c>
    </row>
    <row r="864" spans="1:30" x14ac:dyDescent="0.3">
      <c r="A864" s="18" t="str">
        <f t="shared" ref="A864:B864" si="894">IF(AND(ISNUMBER(SEARCH("Yes",C864)),ISNUMBER(SEARCH("Yes",E864)),ISNUMBER(SEARCH("Yes",G864)),ISNUMBER(SEARCH("Yes",I864))),"Yes","No")</f>
        <v>No</v>
      </c>
      <c r="B864" s="18" t="str">
        <f t="shared" si="894"/>
        <v>No</v>
      </c>
      <c r="C864" s="15" t="str">
        <f t="shared" si="790"/>
        <v>No</v>
      </c>
      <c r="D864" s="18" t="str">
        <f t="shared" si="791"/>
        <v>No</v>
      </c>
      <c r="E864" s="18" t="str">
        <f t="shared" si="792"/>
        <v>No</v>
      </c>
      <c r="F864" s="18" t="str">
        <f t="shared" si="793"/>
        <v>No</v>
      </c>
      <c r="G864" s="18" t="str">
        <f t="shared" si="794"/>
        <v>No</v>
      </c>
      <c r="H864" s="18" t="str">
        <f t="shared" si="795"/>
        <v>No</v>
      </c>
      <c r="I864" s="18" t="str">
        <f t="shared" si="796"/>
        <v>Yes</v>
      </c>
      <c r="J864" s="18" t="str">
        <f t="shared" si="797"/>
        <v>Yes</v>
      </c>
      <c r="K864" s="21">
        <v>862</v>
      </c>
      <c r="L864" s="5" t="s">
        <v>1846</v>
      </c>
      <c r="M864" s="5" t="s">
        <v>1847</v>
      </c>
      <c r="N864" s="5" t="s">
        <v>2266</v>
      </c>
      <c r="O864" s="5" t="s">
        <v>149</v>
      </c>
      <c r="P864" s="5" t="s">
        <v>2292</v>
      </c>
      <c r="Q864" s="32" t="s">
        <v>8215</v>
      </c>
      <c r="R864" s="21">
        <v>1</v>
      </c>
      <c r="S864" s="33"/>
      <c r="T864" s="33"/>
      <c r="U864" s="33"/>
      <c r="V864" s="33"/>
      <c r="W864" s="33"/>
      <c r="X864" s="33"/>
      <c r="Y864" s="33"/>
      <c r="Z864" s="33"/>
      <c r="AA864" s="5" t="s">
        <v>2269</v>
      </c>
      <c r="AB864" s="5" t="s">
        <v>8216</v>
      </c>
      <c r="AC864" s="32" t="s">
        <v>8217</v>
      </c>
      <c r="AD864" s="21">
        <v>1</v>
      </c>
    </row>
    <row r="865" spans="1:30" x14ac:dyDescent="0.3">
      <c r="A865" s="18" t="str">
        <f t="shared" ref="A865:B865" si="895">IF(AND(ISNUMBER(SEARCH("Yes",C865)),ISNUMBER(SEARCH("Yes",E865)),ISNUMBER(SEARCH("Yes",G865)),ISNUMBER(SEARCH("Yes",I865))),"Yes","No")</f>
        <v>No</v>
      </c>
      <c r="B865" s="18" t="str">
        <f t="shared" si="895"/>
        <v>No</v>
      </c>
      <c r="C865" s="15" t="str">
        <f t="shared" si="790"/>
        <v>No</v>
      </c>
      <c r="D865" s="18" t="str">
        <f t="shared" si="791"/>
        <v>No</v>
      </c>
      <c r="E865" s="18" t="str">
        <f t="shared" si="792"/>
        <v>No</v>
      </c>
      <c r="F865" s="18" t="str">
        <f t="shared" si="793"/>
        <v>No</v>
      </c>
      <c r="G865" s="18" t="str">
        <f t="shared" si="794"/>
        <v>No</v>
      </c>
      <c r="H865" s="18" t="str">
        <f t="shared" si="795"/>
        <v>No</v>
      </c>
      <c r="I865" s="18" t="str">
        <f t="shared" si="796"/>
        <v>Yes</v>
      </c>
      <c r="J865" s="18" t="str">
        <f t="shared" si="797"/>
        <v>Yes</v>
      </c>
      <c r="K865" s="21">
        <v>863</v>
      </c>
      <c r="L865" s="5" t="s">
        <v>1848</v>
      </c>
      <c r="M865" s="5" t="s">
        <v>1849</v>
      </c>
      <c r="N865" s="5" t="s">
        <v>2266</v>
      </c>
      <c r="O865" s="5" t="s">
        <v>149</v>
      </c>
      <c r="P865" s="5" t="s">
        <v>8218</v>
      </c>
      <c r="Q865" s="32" t="s">
        <v>8219</v>
      </c>
      <c r="R865" s="21">
        <v>1</v>
      </c>
      <c r="S865" s="33"/>
      <c r="T865" s="33"/>
      <c r="U865" s="33"/>
      <c r="V865" s="33"/>
      <c r="W865" s="33"/>
      <c r="X865" s="33"/>
      <c r="Y865" s="33"/>
      <c r="Z865" s="33"/>
      <c r="AA865" s="5" t="s">
        <v>2269</v>
      </c>
      <c r="AB865" s="5" t="s">
        <v>8220</v>
      </c>
      <c r="AC865" s="32" t="s">
        <v>5331</v>
      </c>
      <c r="AD865" s="21">
        <v>1</v>
      </c>
    </row>
    <row r="866" spans="1:30" x14ac:dyDescent="0.3">
      <c r="A866" s="18" t="str">
        <f t="shared" ref="A866:B866" si="896">IF(AND(ISNUMBER(SEARCH("Yes",C866)),ISNUMBER(SEARCH("Yes",E866)),ISNUMBER(SEARCH("Yes",G866)),ISNUMBER(SEARCH("Yes",I866))),"Yes","No")</f>
        <v>Yes</v>
      </c>
      <c r="B866" s="18" t="str">
        <f t="shared" si="896"/>
        <v>Yes</v>
      </c>
      <c r="C866" s="15" t="str">
        <f t="shared" si="790"/>
        <v>Yes</v>
      </c>
      <c r="D866" s="18" t="str">
        <f t="shared" si="791"/>
        <v>Yes</v>
      </c>
      <c r="E866" s="18" t="str">
        <f t="shared" si="792"/>
        <v>Yes</v>
      </c>
      <c r="F866" s="18" t="str">
        <f t="shared" si="793"/>
        <v>Yes</v>
      </c>
      <c r="G866" s="18" t="str">
        <f t="shared" si="794"/>
        <v>Yes</v>
      </c>
      <c r="H866" s="18" t="str">
        <f t="shared" si="795"/>
        <v>Yes</v>
      </c>
      <c r="I866" s="18" t="str">
        <f t="shared" si="796"/>
        <v>Yes</v>
      </c>
      <c r="J866" s="18" t="str">
        <f t="shared" si="797"/>
        <v>Yes</v>
      </c>
      <c r="K866" s="21">
        <v>864</v>
      </c>
      <c r="L866" s="5" t="s">
        <v>309</v>
      </c>
      <c r="M866" s="5" t="s">
        <v>310</v>
      </c>
      <c r="N866" s="5" t="s">
        <v>2266</v>
      </c>
      <c r="O866" s="5" t="s">
        <v>2269</v>
      </c>
      <c r="P866" s="5" t="s">
        <v>8221</v>
      </c>
      <c r="Q866" s="32" t="s">
        <v>8222</v>
      </c>
      <c r="R866" s="21">
        <v>1</v>
      </c>
      <c r="S866" s="5" t="s">
        <v>21</v>
      </c>
      <c r="T866" s="5" t="s">
        <v>8223</v>
      </c>
      <c r="U866" s="32" t="s">
        <v>8224</v>
      </c>
      <c r="V866" s="21">
        <v>1</v>
      </c>
      <c r="W866" s="5" t="s">
        <v>21</v>
      </c>
      <c r="X866" s="5" t="s">
        <v>8225</v>
      </c>
      <c r="Y866" s="32" t="s">
        <v>8226</v>
      </c>
      <c r="Z866" s="21">
        <v>1</v>
      </c>
      <c r="AA866" s="5" t="s">
        <v>2269</v>
      </c>
      <c r="AB866" s="5" t="s">
        <v>3877</v>
      </c>
      <c r="AC866" s="32" t="s">
        <v>2682</v>
      </c>
      <c r="AD866" s="21">
        <v>1</v>
      </c>
    </row>
    <row r="867" spans="1:30" x14ac:dyDescent="0.3">
      <c r="A867" s="18" t="str">
        <f t="shared" ref="A867:B867" si="897">IF(AND(ISNUMBER(SEARCH("Yes",C867)),ISNUMBER(SEARCH("Yes",E867)),ISNUMBER(SEARCH("Yes",G867)),ISNUMBER(SEARCH("Yes",I867))),"Yes","No")</f>
        <v>No</v>
      </c>
      <c r="B867" s="18" t="str">
        <f t="shared" si="897"/>
        <v>Yes</v>
      </c>
      <c r="C867" s="15" t="str">
        <f t="shared" si="790"/>
        <v>Yes</v>
      </c>
      <c r="D867" s="18" t="str">
        <f t="shared" si="791"/>
        <v>Yes</v>
      </c>
      <c r="E867" s="18" t="str">
        <f t="shared" si="792"/>
        <v>Yes</v>
      </c>
      <c r="F867" s="18" t="str">
        <f t="shared" si="793"/>
        <v>Yes</v>
      </c>
      <c r="G867" s="18" t="str">
        <f t="shared" si="794"/>
        <v>No</v>
      </c>
      <c r="H867" s="18" t="str">
        <f t="shared" si="795"/>
        <v>Yes</v>
      </c>
      <c r="I867" s="18" t="str">
        <f t="shared" si="796"/>
        <v>Yes</v>
      </c>
      <c r="J867" s="18" t="str">
        <f t="shared" si="797"/>
        <v>Yes</v>
      </c>
      <c r="K867" s="21">
        <v>865</v>
      </c>
      <c r="L867" s="5" t="s">
        <v>26</v>
      </c>
      <c r="M867" s="5" t="s">
        <v>350</v>
      </c>
      <c r="N867" s="5" t="s">
        <v>2266</v>
      </c>
      <c r="O867" s="5" t="s">
        <v>2269</v>
      </c>
      <c r="P867" s="5" t="s">
        <v>8227</v>
      </c>
      <c r="Q867" s="32" t="s">
        <v>8228</v>
      </c>
      <c r="R867" s="21">
        <v>1</v>
      </c>
      <c r="S867" s="5" t="s">
        <v>21</v>
      </c>
      <c r="T867" s="5" t="s">
        <v>8229</v>
      </c>
      <c r="U867" s="32" t="s">
        <v>8230</v>
      </c>
      <c r="V867" s="21">
        <v>1</v>
      </c>
      <c r="W867" s="5" t="s">
        <v>149</v>
      </c>
      <c r="X867" s="5" t="s">
        <v>2512</v>
      </c>
      <c r="Y867" s="32" t="s">
        <v>8231</v>
      </c>
      <c r="Z867" s="21">
        <v>1</v>
      </c>
      <c r="AA867" s="5" t="s">
        <v>2269</v>
      </c>
      <c r="AB867" s="5" t="s">
        <v>2668</v>
      </c>
      <c r="AC867" s="32" t="s">
        <v>2346</v>
      </c>
      <c r="AD867" s="21">
        <v>1</v>
      </c>
    </row>
    <row r="868" spans="1:30" x14ac:dyDescent="0.3">
      <c r="A868" s="18" t="str">
        <f t="shared" ref="A868:B868" si="898">IF(AND(ISNUMBER(SEARCH("Yes",C868)),ISNUMBER(SEARCH("Yes",E868)),ISNUMBER(SEARCH("Yes",G868)),ISNUMBER(SEARCH("Yes",I868))),"Yes","No")</f>
        <v>No</v>
      </c>
      <c r="B868" s="18" t="str">
        <f t="shared" si="898"/>
        <v>No</v>
      </c>
      <c r="C868" s="15" t="str">
        <f t="shared" si="790"/>
        <v>No</v>
      </c>
      <c r="D868" s="18" t="str">
        <f t="shared" si="791"/>
        <v>No</v>
      </c>
      <c r="E868" s="18" t="str">
        <f t="shared" si="792"/>
        <v>No</v>
      </c>
      <c r="F868" s="18" t="str">
        <f t="shared" si="793"/>
        <v>No</v>
      </c>
      <c r="G868" s="18" t="str">
        <f t="shared" si="794"/>
        <v>No</v>
      </c>
      <c r="H868" s="18" t="str">
        <f t="shared" si="795"/>
        <v>No</v>
      </c>
      <c r="I868" s="18" t="str">
        <f t="shared" si="796"/>
        <v>Yes</v>
      </c>
      <c r="J868" s="18" t="str">
        <f t="shared" si="797"/>
        <v>Yes</v>
      </c>
      <c r="K868" s="21">
        <v>866</v>
      </c>
      <c r="L868" s="5" t="s">
        <v>1850</v>
      </c>
      <c r="M868" s="5" t="s">
        <v>1851</v>
      </c>
      <c r="N868" s="5" t="s">
        <v>2266</v>
      </c>
      <c r="O868" s="5" t="s">
        <v>149</v>
      </c>
      <c r="P868" s="5" t="s">
        <v>2292</v>
      </c>
      <c r="Q868" s="32" t="s">
        <v>8232</v>
      </c>
      <c r="R868" s="21">
        <v>1</v>
      </c>
      <c r="S868" s="33"/>
      <c r="T868" s="33"/>
      <c r="U868" s="33"/>
      <c r="V868" s="33"/>
      <c r="W868" s="33"/>
      <c r="X868" s="33"/>
      <c r="Y868" s="33"/>
      <c r="Z868" s="33"/>
      <c r="AA868" s="5" t="s">
        <v>2269</v>
      </c>
      <c r="AB868" s="5" t="s">
        <v>5730</v>
      </c>
      <c r="AC868" s="32" t="s">
        <v>2558</v>
      </c>
      <c r="AD868" s="21">
        <v>1</v>
      </c>
    </row>
    <row r="869" spans="1:30" x14ac:dyDescent="0.3">
      <c r="A869" s="18" t="str">
        <f t="shared" ref="A869:B869" si="899">IF(AND(ISNUMBER(SEARCH("Yes",C869)),ISNUMBER(SEARCH("Yes",E869)),ISNUMBER(SEARCH("Yes",G869)),ISNUMBER(SEARCH("Yes",I869))),"Yes","No")</f>
        <v>No</v>
      </c>
      <c r="B869" s="18" t="str">
        <f t="shared" si="899"/>
        <v>No</v>
      </c>
      <c r="C869" s="15" t="str">
        <f t="shared" si="790"/>
        <v>No</v>
      </c>
      <c r="D869" s="18" t="str">
        <f t="shared" si="791"/>
        <v>No</v>
      </c>
      <c r="E869" s="18" t="str">
        <f t="shared" si="792"/>
        <v>No</v>
      </c>
      <c r="F869" s="18" t="str">
        <f t="shared" si="793"/>
        <v>No</v>
      </c>
      <c r="G869" s="18" t="str">
        <f t="shared" si="794"/>
        <v>No</v>
      </c>
      <c r="H869" s="18" t="str">
        <f t="shared" si="795"/>
        <v>No</v>
      </c>
      <c r="I869" s="18" t="str">
        <f t="shared" si="796"/>
        <v>Yes</v>
      </c>
      <c r="J869" s="18" t="str">
        <f t="shared" si="797"/>
        <v>Yes</v>
      </c>
      <c r="K869" s="21">
        <v>867</v>
      </c>
      <c r="L869" s="5" t="s">
        <v>1852</v>
      </c>
      <c r="M869" s="5" t="s">
        <v>1853</v>
      </c>
      <c r="N869" s="5" t="s">
        <v>2266</v>
      </c>
      <c r="O869" s="5" t="s">
        <v>149</v>
      </c>
      <c r="P869" s="5" t="s">
        <v>2292</v>
      </c>
      <c r="Q869" s="32" t="s">
        <v>8233</v>
      </c>
      <c r="R869" s="21">
        <v>1</v>
      </c>
      <c r="S869" s="33"/>
      <c r="T869" s="33"/>
      <c r="U869" s="33"/>
      <c r="V869" s="33"/>
      <c r="W869" s="33"/>
      <c r="X869" s="33"/>
      <c r="Y869" s="33"/>
      <c r="Z869" s="33"/>
      <c r="AA869" s="5" t="s">
        <v>2269</v>
      </c>
      <c r="AB869" s="5" t="s">
        <v>2381</v>
      </c>
      <c r="AC869" s="32" t="s">
        <v>2682</v>
      </c>
      <c r="AD869" s="21">
        <v>1</v>
      </c>
    </row>
    <row r="870" spans="1:30" x14ac:dyDescent="0.3">
      <c r="A870" s="18" t="str">
        <f t="shared" ref="A870:B870" si="900">IF(AND(ISNUMBER(SEARCH("Yes",C870)),ISNUMBER(SEARCH("Yes",E870)),ISNUMBER(SEARCH("Yes",G870)),ISNUMBER(SEARCH("Yes",I870))),"Yes","No")</f>
        <v>No</v>
      </c>
      <c r="B870" s="18" t="str">
        <f t="shared" si="900"/>
        <v>No</v>
      </c>
      <c r="C870" s="15" t="str">
        <f t="shared" si="790"/>
        <v>No</v>
      </c>
      <c r="D870" s="18" t="str">
        <f t="shared" si="791"/>
        <v>No</v>
      </c>
      <c r="E870" s="18" t="str">
        <f t="shared" si="792"/>
        <v>No</v>
      </c>
      <c r="F870" s="18" t="str">
        <f t="shared" si="793"/>
        <v>No</v>
      </c>
      <c r="G870" s="18" t="str">
        <f t="shared" si="794"/>
        <v>No</v>
      </c>
      <c r="H870" s="18" t="str">
        <f t="shared" si="795"/>
        <v>No</v>
      </c>
      <c r="I870" s="18" t="str">
        <f t="shared" si="796"/>
        <v>Yes</v>
      </c>
      <c r="J870" s="18" t="str">
        <f t="shared" si="797"/>
        <v>Yes</v>
      </c>
      <c r="K870" s="21">
        <v>868</v>
      </c>
      <c r="L870" s="5" t="s">
        <v>1854</v>
      </c>
      <c r="M870" s="5" t="s">
        <v>1855</v>
      </c>
      <c r="N870" s="5" t="s">
        <v>2266</v>
      </c>
      <c r="O870" s="5" t="s">
        <v>149</v>
      </c>
      <c r="P870" s="5" t="s">
        <v>8234</v>
      </c>
      <c r="Q870" s="32" t="s">
        <v>8235</v>
      </c>
      <c r="R870" s="21">
        <v>1</v>
      </c>
      <c r="S870" s="33"/>
      <c r="T870" s="33"/>
      <c r="U870" s="33"/>
      <c r="V870" s="33"/>
      <c r="W870" s="33"/>
      <c r="X870" s="33"/>
      <c r="Y870" s="33"/>
      <c r="Z870" s="33"/>
      <c r="AA870" s="5" t="s">
        <v>21</v>
      </c>
      <c r="AB870" s="5" t="s">
        <v>8236</v>
      </c>
      <c r="AC870" s="32" t="s">
        <v>8237</v>
      </c>
      <c r="AD870" s="21">
        <v>1</v>
      </c>
    </row>
    <row r="871" spans="1:30" x14ac:dyDescent="0.3">
      <c r="A871" s="18" t="str">
        <f t="shared" ref="A871:B871" si="901">IF(AND(ISNUMBER(SEARCH("Yes",C871)),ISNUMBER(SEARCH("Yes",E871)),ISNUMBER(SEARCH("Yes",G871)),ISNUMBER(SEARCH("Yes",I871))),"Yes","No")</f>
        <v>No</v>
      </c>
      <c r="B871" s="18" t="str">
        <f t="shared" si="901"/>
        <v>No</v>
      </c>
      <c r="C871" s="15" t="str">
        <f t="shared" si="790"/>
        <v>No</v>
      </c>
      <c r="D871" s="18" t="str">
        <f t="shared" si="791"/>
        <v>No</v>
      </c>
      <c r="E871" s="18" t="str">
        <f t="shared" si="792"/>
        <v>No</v>
      </c>
      <c r="F871" s="18" t="str">
        <f t="shared" si="793"/>
        <v>No</v>
      </c>
      <c r="G871" s="18" t="str">
        <f t="shared" si="794"/>
        <v>No</v>
      </c>
      <c r="H871" s="18" t="str">
        <f t="shared" si="795"/>
        <v>No</v>
      </c>
      <c r="I871" s="18" t="str">
        <f t="shared" si="796"/>
        <v>Yes</v>
      </c>
      <c r="J871" s="18" t="str">
        <f t="shared" si="797"/>
        <v>Yes</v>
      </c>
      <c r="K871" s="21">
        <v>869</v>
      </c>
      <c r="L871" s="5" t="s">
        <v>1856</v>
      </c>
      <c r="M871" s="5" t="s">
        <v>1857</v>
      </c>
      <c r="N871" s="5" t="s">
        <v>2266</v>
      </c>
      <c r="O871" s="5" t="s">
        <v>149</v>
      </c>
      <c r="P871" s="5" t="s">
        <v>2288</v>
      </c>
      <c r="Q871" s="32" t="s">
        <v>8238</v>
      </c>
      <c r="R871" s="21">
        <v>1</v>
      </c>
      <c r="S871" s="33"/>
      <c r="T871" s="33"/>
      <c r="U871" s="33"/>
      <c r="V871" s="33"/>
      <c r="W871" s="33"/>
      <c r="X871" s="33"/>
      <c r="Y871" s="33"/>
      <c r="Z871" s="33"/>
      <c r="AA871" s="5" t="s">
        <v>21</v>
      </c>
      <c r="AB871" s="5" t="s">
        <v>3368</v>
      </c>
      <c r="AC871" s="32" t="s">
        <v>3369</v>
      </c>
      <c r="AD871" s="21">
        <v>1</v>
      </c>
    </row>
    <row r="872" spans="1:30" x14ac:dyDescent="0.3">
      <c r="A872" s="18" t="str">
        <f t="shared" ref="A872:B872" si="902">IF(AND(ISNUMBER(SEARCH("Yes",C872)),ISNUMBER(SEARCH("Yes",E872)),ISNUMBER(SEARCH("Yes",G872)),ISNUMBER(SEARCH("Yes",I872))),"Yes","No")</f>
        <v>No</v>
      </c>
      <c r="B872" s="18" t="str">
        <f t="shared" si="902"/>
        <v>No</v>
      </c>
      <c r="C872" s="15" t="str">
        <f t="shared" si="790"/>
        <v>No</v>
      </c>
      <c r="D872" s="18" t="str">
        <f t="shared" si="791"/>
        <v>No</v>
      </c>
      <c r="E872" s="18" t="str">
        <f t="shared" si="792"/>
        <v>No</v>
      </c>
      <c r="F872" s="18" t="str">
        <f t="shared" si="793"/>
        <v>No</v>
      </c>
      <c r="G872" s="18" t="str">
        <f t="shared" si="794"/>
        <v>No</v>
      </c>
      <c r="H872" s="18" t="str">
        <f t="shared" si="795"/>
        <v>No</v>
      </c>
      <c r="I872" s="18" t="str">
        <f t="shared" si="796"/>
        <v>Yes</v>
      </c>
      <c r="J872" s="18" t="str">
        <f t="shared" si="797"/>
        <v>Yes</v>
      </c>
      <c r="K872" s="21">
        <v>870</v>
      </c>
      <c r="L872" s="5" t="s">
        <v>1858</v>
      </c>
      <c r="M872" s="5" t="s">
        <v>25</v>
      </c>
      <c r="N872" s="5" t="s">
        <v>2266</v>
      </c>
      <c r="O872" s="5" t="s">
        <v>149</v>
      </c>
      <c r="P872" s="5" t="s">
        <v>5352</v>
      </c>
      <c r="Q872" s="32" t="s">
        <v>2853</v>
      </c>
      <c r="R872" s="21">
        <v>1</v>
      </c>
      <c r="S872" s="33"/>
      <c r="T872" s="33"/>
      <c r="U872" s="33"/>
      <c r="V872" s="33"/>
      <c r="W872" s="33"/>
      <c r="X872" s="33"/>
      <c r="Y872" s="33"/>
      <c r="Z872" s="33"/>
      <c r="AA872" s="5" t="s">
        <v>2269</v>
      </c>
      <c r="AB872" s="5" t="s">
        <v>8239</v>
      </c>
      <c r="AC872" s="32" t="s">
        <v>5354</v>
      </c>
      <c r="AD872" s="21">
        <v>1</v>
      </c>
    </row>
    <row r="873" spans="1:30" x14ac:dyDescent="0.3">
      <c r="A873" s="18" t="str">
        <f t="shared" ref="A873:B873" si="903">IF(AND(ISNUMBER(SEARCH("Yes",C873)),ISNUMBER(SEARCH("Yes",E873)),ISNUMBER(SEARCH("Yes",G873)),ISNUMBER(SEARCH("Yes",I873))),"Yes","No")</f>
        <v>No</v>
      </c>
      <c r="B873" s="18" t="str">
        <f t="shared" si="903"/>
        <v>No</v>
      </c>
      <c r="C873" s="15" t="str">
        <f t="shared" si="790"/>
        <v>No</v>
      </c>
      <c r="D873" s="18" t="str">
        <f t="shared" si="791"/>
        <v>No</v>
      </c>
      <c r="E873" s="18" t="str">
        <f t="shared" si="792"/>
        <v>No</v>
      </c>
      <c r="F873" s="18" t="str">
        <f t="shared" si="793"/>
        <v>No</v>
      </c>
      <c r="G873" s="18" t="str">
        <f t="shared" si="794"/>
        <v>No</v>
      </c>
      <c r="H873" s="18" t="str">
        <f t="shared" si="795"/>
        <v>No</v>
      </c>
      <c r="I873" s="18" t="str">
        <f t="shared" si="796"/>
        <v>Yes</v>
      </c>
      <c r="J873" s="18" t="str">
        <f t="shared" si="797"/>
        <v>Yes</v>
      </c>
      <c r="K873" s="21">
        <v>871</v>
      </c>
      <c r="L873" s="5" t="s">
        <v>1859</v>
      </c>
      <c r="M873" s="5" t="s">
        <v>1860</v>
      </c>
      <c r="N873" s="5" t="s">
        <v>2266</v>
      </c>
      <c r="O873" s="5" t="s">
        <v>149</v>
      </c>
      <c r="P873" s="5" t="s">
        <v>4693</v>
      </c>
      <c r="Q873" s="32" t="s">
        <v>5355</v>
      </c>
      <c r="R873" s="21">
        <v>1</v>
      </c>
      <c r="S873" s="33"/>
      <c r="T873" s="33"/>
      <c r="U873" s="33"/>
      <c r="V873" s="33"/>
      <c r="W873" s="33"/>
      <c r="X873" s="33"/>
      <c r="Y873" s="33"/>
      <c r="Z873" s="33"/>
      <c r="AA873" s="5" t="s">
        <v>2269</v>
      </c>
      <c r="AB873" s="5" t="s">
        <v>2628</v>
      </c>
      <c r="AC873" s="32" t="s">
        <v>2693</v>
      </c>
      <c r="AD873" s="21">
        <v>1</v>
      </c>
    </row>
    <row r="874" spans="1:30" x14ac:dyDescent="0.3">
      <c r="A874" s="18" t="str">
        <f t="shared" ref="A874:B874" si="904">IF(AND(ISNUMBER(SEARCH("Yes",C874)),ISNUMBER(SEARCH("Yes",E874)),ISNUMBER(SEARCH("Yes",G874)),ISNUMBER(SEARCH("Yes",I874))),"Yes","No")</f>
        <v>No</v>
      </c>
      <c r="B874" s="18" t="str">
        <f t="shared" si="904"/>
        <v>No</v>
      </c>
      <c r="C874" s="15" t="str">
        <f t="shared" si="790"/>
        <v>No</v>
      </c>
      <c r="D874" s="18" t="str">
        <f t="shared" si="791"/>
        <v>No</v>
      </c>
      <c r="E874" s="18" t="str">
        <f t="shared" si="792"/>
        <v>No</v>
      </c>
      <c r="F874" s="18" t="str">
        <f t="shared" si="793"/>
        <v>No</v>
      </c>
      <c r="G874" s="18" t="str">
        <f t="shared" si="794"/>
        <v>No</v>
      </c>
      <c r="H874" s="18" t="str">
        <f t="shared" si="795"/>
        <v>No</v>
      </c>
      <c r="I874" s="18" t="str">
        <f t="shared" si="796"/>
        <v>Yes</v>
      </c>
      <c r="J874" s="18" t="str">
        <f t="shared" si="797"/>
        <v>Yes</v>
      </c>
      <c r="K874" s="21">
        <v>872</v>
      </c>
      <c r="L874" s="5" t="s">
        <v>1861</v>
      </c>
      <c r="M874" s="5" t="s">
        <v>1862</v>
      </c>
      <c r="N874" s="5" t="s">
        <v>2266</v>
      </c>
      <c r="O874" s="5" t="s">
        <v>149</v>
      </c>
      <c r="P874" s="5" t="s">
        <v>5356</v>
      </c>
      <c r="Q874" s="32" t="s">
        <v>5357</v>
      </c>
      <c r="R874" s="21">
        <v>1</v>
      </c>
      <c r="S874" s="33"/>
      <c r="T874" s="33"/>
      <c r="U874" s="33"/>
      <c r="V874" s="33"/>
      <c r="W874" s="33"/>
      <c r="X874" s="33"/>
      <c r="Y874" s="33"/>
      <c r="Z874" s="33"/>
      <c r="AA874" s="5" t="s">
        <v>2269</v>
      </c>
      <c r="AB874" s="5" t="s">
        <v>2668</v>
      </c>
      <c r="AC874" s="32" t="s">
        <v>2346</v>
      </c>
      <c r="AD874" s="21">
        <v>1</v>
      </c>
    </row>
    <row r="875" spans="1:30" x14ac:dyDescent="0.3">
      <c r="A875" s="18" t="str">
        <f t="shared" ref="A875:B875" si="905">IF(AND(ISNUMBER(SEARCH("Yes",C875)),ISNUMBER(SEARCH("Yes",E875)),ISNUMBER(SEARCH("Yes",G875)),ISNUMBER(SEARCH("Yes",I875))),"Yes","No")</f>
        <v>No</v>
      </c>
      <c r="B875" s="18" t="str">
        <f t="shared" si="905"/>
        <v>No</v>
      </c>
      <c r="C875" s="15" t="str">
        <f t="shared" si="790"/>
        <v>No</v>
      </c>
      <c r="D875" s="18" t="str">
        <f t="shared" si="791"/>
        <v>No</v>
      </c>
      <c r="E875" s="18" t="str">
        <f t="shared" si="792"/>
        <v>No</v>
      </c>
      <c r="F875" s="18" t="str">
        <f t="shared" si="793"/>
        <v>No</v>
      </c>
      <c r="G875" s="18" t="str">
        <f t="shared" si="794"/>
        <v>No</v>
      </c>
      <c r="H875" s="18" t="str">
        <f t="shared" si="795"/>
        <v>No</v>
      </c>
      <c r="I875" s="18" t="str">
        <f t="shared" si="796"/>
        <v>Yes</v>
      </c>
      <c r="J875" s="18" t="str">
        <f t="shared" si="797"/>
        <v>Yes</v>
      </c>
      <c r="K875" s="21">
        <v>873</v>
      </c>
      <c r="L875" s="5" t="s">
        <v>1863</v>
      </c>
      <c r="M875" s="5" t="s">
        <v>1864</v>
      </c>
      <c r="N875" s="5" t="s">
        <v>2266</v>
      </c>
      <c r="O875" s="5" t="s">
        <v>149</v>
      </c>
      <c r="P875" s="5" t="s">
        <v>2280</v>
      </c>
      <c r="Q875" s="32" t="s">
        <v>5358</v>
      </c>
      <c r="R875" s="21">
        <v>1</v>
      </c>
      <c r="S875" s="33"/>
      <c r="T875" s="33"/>
      <c r="U875" s="33"/>
      <c r="V875" s="33"/>
      <c r="W875" s="33"/>
      <c r="X875" s="33"/>
      <c r="Y875" s="33"/>
      <c r="Z875" s="33"/>
      <c r="AA875" s="5" t="s">
        <v>2269</v>
      </c>
      <c r="AB875" s="5" t="s">
        <v>2294</v>
      </c>
      <c r="AC875" s="32" t="s">
        <v>8240</v>
      </c>
      <c r="AD875" s="21">
        <v>1</v>
      </c>
    </row>
    <row r="876" spans="1:30" x14ac:dyDescent="0.3">
      <c r="A876" s="18" t="str">
        <f t="shared" ref="A876:B876" si="906">IF(AND(ISNUMBER(SEARCH("Yes",C876)),ISNUMBER(SEARCH("Yes",E876)),ISNUMBER(SEARCH("Yes",G876)),ISNUMBER(SEARCH("Yes",I876))),"Yes","No")</f>
        <v>No</v>
      </c>
      <c r="B876" s="18" t="str">
        <f t="shared" si="906"/>
        <v>No</v>
      </c>
      <c r="C876" s="15" t="str">
        <f t="shared" si="790"/>
        <v>No</v>
      </c>
      <c r="D876" s="18" t="str">
        <f t="shared" si="791"/>
        <v>No</v>
      </c>
      <c r="E876" s="18" t="str">
        <f t="shared" si="792"/>
        <v>No</v>
      </c>
      <c r="F876" s="18" t="str">
        <f t="shared" si="793"/>
        <v>No</v>
      </c>
      <c r="G876" s="18" t="str">
        <f t="shared" si="794"/>
        <v>No</v>
      </c>
      <c r="H876" s="18" t="str">
        <f t="shared" si="795"/>
        <v>No</v>
      </c>
      <c r="I876" s="18" t="str">
        <f t="shared" si="796"/>
        <v>Yes</v>
      </c>
      <c r="J876" s="18" t="str">
        <f t="shared" si="797"/>
        <v>Yes</v>
      </c>
      <c r="K876" s="21">
        <v>874</v>
      </c>
      <c r="L876" s="5" t="s">
        <v>1865</v>
      </c>
      <c r="M876" s="5" t="s">
        <v>1866</v>
      </c>
      <c r="N876" s="5" t="s">
        <v>2266</v>
      </c>
      <c r="O876" s="5" t="s">
        <v>149</v>
      </c>
      <c r="P876" s="5" t="s">
        <v>2305</v>
      </c>
      <c r="Q876" s="32" t="s">
        <v>8241</v>
      </c>
      <c r="R876" s="21">
        <v>1</v>
      </c>
      <c r="S876" s="33"/>
      <c r="T876" s="33"/>
      <c r="U876" s="33"/>
      <c r="V876" s="33"/>
      <c r="W876" s="33"/>
      <c r="X876" s="33"/>
      <c r="Y876" s="33"/>
      <c r="Z876" s="33"/>
      <c r="AA876" s="5" t="s">
        <v>21</v>
      </c>
      <c r="AB876" s="5" t="s">
        <v>8242</v>
      </c>
      <c r="AC876" s="32" t="s">
        <v>8243</v>
      </c>
      <c r="AD876" s="21">
        <v>1</v>
      </c>
    </row>
    <row r="877" spans="1:30" x14ac:dyDescent="0.3">
      <c r="A877" s="18" t="str">
        <f t="shared" ref="A877:B877" si="907">IF(AND(ISNUMBER(SEARCH("Yes",C877)),ISNUMBER(SEARCH("Yes",E877)),ISNUMBER(SEARCH("Yes",G877)),ISNUMBER(SEARCH("Yes",I877))),"Yes","No")</f>
        <v>No</v>
      </c>
      <c r="B877" s="18" t="str">
        <f t="shared" si="907"/>
        <v>No</v>
      </c>
      <c r="C877" s="15" t="str">
        <f t="shared" si="790"/>
        <v>No</v>
      </c>
      <c r="D877" s="18" t="str">
        <f t="shared" si="791"/>
        <v>No</v>
      </c>
      <c r="E877" s="18" t="str">
        <f t="shared" si="792"/>
        <v>No</v>
      </c>
      <c r="F877" s="18" t="str">
        <f t="shared" si="793"/>
        <v>No</v>
      </c>
      <c r="G877" s="18" t="str">
        <f t="shared" si="794"/>
        <v>No</v>
      </c>
      <c r="H877" s="18" t="str">
        <f t="shared" si="795"/>
        <v>No</v>
      </c>
      <c r="I877" s="18" t="str">
        <f t="shared" si="796"/>
        <v>Yes</v>
      </c>
      <c r="J877" s="18" t="str">
        <f t="shared" si="797"/>
        <v>Yes</v>
      </c>
      <c r="K877" s="21">
        <v>875</v>
      </c>
      <c r="L877" s="34" t="s">
        <v>5361</v>
      </c>
      <c r="M877" s="5" t="s">
        <v>1868</v>
      </c>
      <c r="N877" s="5" t="s">
        <v>2266</v>
      </c>
      <c r="O877" s="5" t="s">
        <v>149</v>
      </c>
      <c r="P877" s="5" t="s">
        <v>2351</v>
      </c>
      <c r="Q877" s="32" t="s">
        <v>8244</v>
      </c>
      <c r="R877" s="21">
        <v>1</v>
      </c>
      <c r="S877" s="33"/>
      <c r="T877" s="33"/>
      <c r="U877" s="33"/>
      <c r="V877" s="33"/>
      <c r="W877" s="33"/>
      <c r="X877" s="33"/>
      <c r="Y877" s="33"/>
      <c r="Z877" s="33"/>
      <c r="AA877" s="5" t="s">
        <v>21</v>
      </c>
      <c r="AB877" s="5" t="s">
        <v>5363</v>
      </c>
      <c r="AC877" s="32" t="s">
        <v>5364</v>
      </c>
      <c r="AD877" s="21">
        <v>1</v>
      </c>
    </row>
    <row r="878" spans="1:30" x14ac:dyDescent="0.3">
      <c r="A878" s="18" t="str">
        <f t="shared" ref="A878:B878" si="908">IF(AND(ISNUMBER(SEARCH("Yes",C878)),ISNUMBER(SEARCH("Yes",E878)),ISNUMBER(SEARCH("Yes",G878)),ISNUMBER(SEARCH("Yes",I878))),"Yes","No")</f>
        <v>No</v>
      </c>
      <c r="B878" s="18" t="str">
        <f t="shared" si="908"/>
        <v>No</v>
      </c>
      <c r="C878" s="15" t="str">
        <f t="shared" si="790"/>
        <v>No</v>
      </c>
      <c r="D878" s="18" t="str">
        <f t="shared" si="791"/>
        <v>No</v>
      </c>
      <c r="E878" s="18" t="str">
        <f t="shared" si="792"/>
        <v>No</v>
      </c>
      <c r="F878" s="18" t="str">
        <f t="shared" si="793"/>
        <v>No</v>
      </c>
      <c r="G878" s="18" t="str">
        <f t="shared" si="794"/>
        <v>No</v>
      </c>
      <c r="H878" s="18" t="str">
        <f t="shared" si="795"/>
        <v>No</v>
      </c>
      <c r="I878" s="18" t="str">
        <f t="shared" si="796"/>
        <v>Yes</v>
      </c>
      <c r="J878" s="18" t="str">
        <f t="shared" si="797"/>
        <v>No</v>
      </c>
      <c r="K878" s="21">
        <v>876</v>
      </c>
      <c r="L878" s="5" t="s">
        <v>1869</v>
      </c>
      <c r="M878" s="5" t="s">
        <v>1870</v>
      </c>
      <c r="N878" s="5" t="s">
        <v>2266</v>
      </c>
      <c r="O878" s="5" t="s">
        <v>149</v>
      </c>
      <c r="P878" s="5" t="s">
        <v>2276</v>
      </c>
      <c r="Q878" s="32" t="s">
        <v>2556</v>
      </c>
      <c r="R878" s="21">
        <v>1</v>
      </c>
      <c r="S878" s="33"/>
      <c r="T878" s="33"/>
      <c r="U878" s="33"/>
      <c r="V878" s="33"/>
      <c r="W878" s="33"/>
      <c r="X878" s="33"/>
      <c r="Y878" s="33"/>
      <c r="Z878" s="33"/>
      <c r="AA878" s="5" t="s">
        <v>149</v>
      </c>
      <c r="AB878" s="5" t="s">
        <v>2924</v>
      </c>
      <c r="AC878" s="32" t="s">
        <v>5367</v>
      </c>
      <c r="AD878" s="21">
        <v>1</v>
      </c>
    </row>
    <row r="879" spans="1:30" x14ac:dyDescent="0.3">
      <c r="A879" s="18" t="str">
        <f t="shared" ref="A879:B879" si="909">IF(AND(ISNUMBER(SEARCH("Yes",C879)),ISNUMBER(SEARCH("Yes",E879)),ISNUMBER(SEARCH("Yes",G879)),ISNUMBER(SEARCH("Yes",I879))),"Yes","No")</f>
        <v>No</v>
      </c>
      <c r="B879" s="18" t="str">
        <f t="shared" si="909"/>
        <v>No</v>
      </c>
      <c r="C879" s="15" t="str">
        <f t="shared" si="790"/>
        <v>No</v>
      </c>
      <c r="D879" s="18" t="str">
        <f t="shared" si="791"/>
        <v>No</v>
      </c>
      <c r="E879" s="18" t="str">
        <f t="shared" si="792"/>
        <v>No</v>
      </c>
      <c r="F879" s="18" t="str">
        <f t="shared" si="793"/>
        <v>No</v>
      </c>
      <c r="G879" s="18" t="str">
        <f t="shared" si="794"/>
        <v>No</v>
      </c>
      <c r="H879" s="18" t="str">
        <f t="shared" si="795"/>
        <v>No</v>
      </c>
      <c r="I879" s="18" t="str">
        <f t="shared" si="796"/>
        <v>Yes</v>
      </c>
      <c r="J879" s="18" t="str">
        <f t="shared" si="797"/>
        <v>Yes</v>
      </c>
      <c r="K879" s="21">
        <v>877</v>
      </c>
      <c r="L879" s="5" t="s">
        <v>1871</v>
      </c>
      <c r="M879" s="5" t="s">
        <v>1872</v>
      </c>
      <c r="N879" s="5" t="s">
        <v>2266</v>
      </c>
      <c r="O879" s="5" t="s">
        <v>149</v>
      </c>
      <c r="P879" s="5" t="s">
        <v>8245</v>
      </c>
      <c r="Q879" s="32" t="s">
        <v>8246</v>
      </c>
      <c r="R879" s="21">
        <v>1</v>
      </c>
      <c r="S879" s="33"/>
      <c r="T879" s="33"/>
      <c r="U879" s="33"/>
      <c r="V879" s="33"/>
      <c r="W879" s="33"/>
      <c r="X879" s="33"/>
      <c r="Y879" s="33"/>
      <c r="Z879" s="33"/>
      <c r="AA879" s="5" t="s">
        <v>21</v>
      </c>
      <c r="AB879" s="5" t="s">
        <v>8247</v>
      </c>
      <c r="AC879" s="32" t="s">
        <v>4167</v>
      </c>
      <c r="AD879" s="21">
        <v>1</v>
      </c>
    </row>
    <row r="880" spans="1:30" x14ac:dyDescent="0.3">
      <c r="A880" s="18" t="str">
        <f t="shared" ref="A880:B880" si="910">IF(AND(ISNUMBER(SEARCH("Yes",C880)),ISNUMBER(SEARCH("Yes",E880)),ISNUMBER(SEARCH("Yes",G880)),ISNUMBER(SEARCH("Yes",I880))),"Yes","No")</f>
        <v>No</v>
      </c>
      <c r="B880" s="18" t="str">
        <f t="shared" si="910"/>
        <v>No</v>
      </c>
      <c r="C880" s="15" t="str">
        <f t="shared" si="790"/>
        <v>No</v>
      </c>
      <c r="D880" s="18" t="str">
        <f t="shared" si="791"/>
        <v>No</v>
      </c>
      <c r="E880" s="18" t="str">
        <f t="shared" si="792"/>
        <v>No</v>
      </c>
      <c r="F880" s="18" t="str">
        <f t="shared" si="793"/>
        <v>No</v>
      </c>
      <c r="G880" s="18" t="str">
        <f t="shared" si="794"/>
        <v>No</v>
      </c>
      <c r="H880" s="18" t="str">
        <f t="shared" si="795"/>
        <v>No</v>
      </c>
      <c r="I880" s="18" t="str">
        <f t="shared" si="796"/>
        <v>Yes</v>
      </c>
      <c r="J880" s="18" t="str">
        <f t="shared" si="797"/>
        <v>Yes</v>
      </c>
      <c r="K880" s="21">
        <v>878</v>
      </c>
      <c r="L880" s="5" t="s">
        <v>1873</v>
      </c>
      <c r="M880" s="5" t="s">
        <v>1874</v>
      </c>
      <c r="N880" s="5" t="s">
        <v>2266</v>
      </c>
      <c r="O880" s="5" t="s">
        <v>149</v>
      </c>
      <c r="P880" s="5" t="s">
        <v>3185</v>
      </c>
      <c r="Q880" s="32" t="s">
        <v>5370</v>
      </c>
      <c r="R880" s="21">
        <v>1</v>
      </c>
      <c r="S880" s="33"/>
      <c r="T880" s="33"/>
      <c r="U880" s="33"/>
      <c r="V880" s="33"/>
      <c r="W880" s="33"/>
      <c r="X880" s="33"/>
      <c r="Y880" s="33"/>
      <c r="Z880" s="33"/>
      <c r="AA880" s="5" t="s">
        <v>2269</v>
      </c>
      <c r="AB880" s="5" t="s">
        <v>5730</v>
      </c>
      <c r="AC880" s="32" t="s">
        <v>8248</v>
      </c>
      <c r="AD880" s="21">
        <v>1</v>
      </c>
    </row>
    <row r="881" spans="1:30" x14ac:dyDescent="0.3">
      <c r="A881" s="18" t="str">
        <f t="shared" ref="A881:B881" si="911">IF(AND(ISNUMBER(SEARCH("Yes",C881)),ISNUMBER(SEARCH("Yes",E881)),ISNUMBER(SEARCH("Yes",G881)),ISNUMBER(SEARCH("Yes",I881))),"Yes","No")</f>
        <v>No</v>
      </c>
      <c r="B881" s="18" t="str">
        <f t="shared" si="911"/>
        <v>No</v>
      </c>
      <c r="C881" s="15" t="str">
        <f t="shared" si="790"/>
        <v>No</v>
      </c>
      <c r="D881" s="18" t="str">
        <f t="shared" si="791"/>
        <v>No</v>
      </c>
      <c r="E881" s="18" t="str">
        <f t="shared" si="792"/>
        <v>No</v>
      </c>
      <c r="F881" s="18" t="str">
        <f t="shared" si="793"/>
        <v>No</v>
      </c>
      <c r="G881" s="18" t="str">
        <f t="shared" si="794"/>
        <v>No</v>
      </c>
      <c r="H881" s="18" t="str">
        <f t="shared" si="795"/>
        <v>No</v>
      </c>
      <c r="I881" s="18" t="str">
        <f t="shared" si="796"/>
        <v>Yes</v>
      </c>
      <c r="J881" s="18" t="str">
        <f t="shared" si="797"/>
        <v>Yes</v>
      </c>
      <c r="K881" s="21">
        <v>879</v>
      </c>
      <c r="L881" s="5" t="s">
        <v>1875</v>
      </c>
      <c r="M881" s="5" t="s">
        <v>1876</v>
      </c>
      <c r="N881" s="5" t="s">
        <v>2266</v>
      </c>
      <c r="O881" s="5" t="s">
        <v>149</v>
      </c>
      <c r="P881" s="5" t="s">
        <v>2623</v>
      </c>
      <c r="Q881" s="32" t="s">
        <v>5373</v>
      </c>
      <c r="R881" s="21">
        <v>1</v>
      </c>
      <c r="S881" s="33"/>
      <c r="T881" s="33"/>
      <c r="U881" s="33"/>
      <c r="V881" s="33"/>
      <c r="W881" s="33"/>
      <c r="X881" s="33"/>
      <c r="Y881" s="33"/>
      <c r="Z881" s="33"/>
      <c r="AA881" s="5" t="s">
        <v>2269</v>
      </c>
      <c r="AB881" s="5" t="s">
        <v>8249</v>
      </c>
      <c r="AC881" s="32" t="s">
        <v>8250</v>
      </c>
      <c r="AD881" s="21">
        <v>1</v>
      </c>
    </row>
    <row r="882" spans="1:30" x14ac:dyDescent="0.3">
      <c r="A882" s="18" t="str">
        <f t="shared" ref="A882:B882" si="912">IF(AND(ISNUMBER(SEARCH("Yes",C882)),ISNUMBER(SEARCH("Yes",E882)),ISNUMBER(SEARCH("Yes",G882)),ISNUMBER(SEARCH("Yes",I882))),"Yes","No")</f>
        <v>Yes</v>
      </c>
      <c r="B882" s="18" t="str">
        <f t="shared" si="912"/>
        <v>Yes</v>
      </c>
      <c r="C882" s="15" t="str">
        <f t="shared" si="790"/>
        <v>Yes</v>
      </c>
      <c r="D882" s="18" t="str">
        <f t="shared" si="791"/>
        <v>Yes</v>
      </c>
      <c r="E882" s="18" t="str">
        <f t="shared" si="792"/>
        <v>Yes</v>
      </c>
      <c r="F882" s="18" t="str">
        <f t="shared" si="793"/>
        <v>Yes</v>
      </c>
      <c r="G882" s="18" t="str">
        <f t="shared" si="794"/>
        <v>Yes</v>
      </c>
      <c r="H882" s="18" t="str">
        <f t="shared" si="795"/>
        <v>Yes</v>
      </c>
      <c r="I882" s="18" t="str">
        <f t="shared" si="796"/>
        <v>Yes</v>
      </c>
      <c r="J882" s="18" t="str">
        <f t="shared" si="797"/>
        <v>Yes</v>
      </c>
      <c r="K882" s="21">
        <v>880</v>
      </c>
      <c r="L882" s="5" t="s">
        <v>232</v>
      </c>
      <c r="M882" s="5" t="s">
        <v>5376</v>
      </c>
      <c r="N882" s="5" t="s">
        <v>2266</v>
      </c>
      <c r="O882" s="5" t="s">
        <v>21</v>
      </c>
      <c r="P882" s="5" t="s">
        <v>8251</v>
      </c>
      <c r="Q882" s="32" t="s">
        <v>8252</v>
      </c>
      <c r="R882" s="21">
        <v>1</v>
      </c>
      <c r="S882" s="5" t="s">
        <v>21</v>
      </c>
      <c r="T882" s="5" t="s">
        <v>8253</v>
      </c>
      <c r="U882" s="32" t="s">
        <v>8254</v>
      </c>
      <c r="V882" s="21">
        <v>1</v>
      </c>
      <c r="W882" s="5" t="s">
        <v>21</v>
      </c>
      <c r="X882" s="5" t="s">
        <v>8255</v>
      </c>
      <c r="Y882" s="32" t="s">
        <v>8256</v>
      </c>
      <c r="Z882" s="21">
        <v>1</v>
      </c>
      <c r="AA882" s="5" t="s">
        <v>21</v>
      </c>
      <c r="AB882" s="5" t="s">
        <v>5383</v>
      </c>
      <c r="AC882" s="32" t="s">
        <v>8257</v>
      </c>
      <c r="AD882" s="21">
        <v>1</v>
      </c>
    </row>
    <row r="883" spans="1:30" x14ac:dyDescent="0.3">
      <c r="A883" s="18" t="str">
        <f t="shared" ref="A883:B883" si="913">IF(AND(ISNUMBER(SEARCH("Yes",C883)),ISNUMBER(SEARCH("Yes",E883)),ISNUMBER(SEARCH("Yes",G883)),ISNUMBER(SEARCH("Yes",I883))),"Yes","No")</f>
        <v>No</v>
      </c>
      <c r="B883" s="18" t="str">
        <f t="shared" si="913"/>
        <v>No</v>
      </c>
      <c r="C883" s="15" t="str">
        <f t="shared" si="790"/>
        <v>No</v>
      </c>
      <c r="D883" s="18" t="str">
        <f t="shared" si="791"/>
        <v>No</v>
      </c>
      <c r="E883" s="18" t="str">
        <f t="shared" si="792"/>
        <v>No</v>
      </c>
      <c r="F883" s="18" t="str">
        <f t="shared" si="793"/>
        <v>No</v>
      </c>
      <c r="G883" s="18" t="str">
        <f t="shared" si="794"/>
        <v>No</v>
      </c>
      <c r="H883" s="18" t="str">
        <f t="shared" si="795"/>
        <v>No</v>
      </c>
      <c r="I883" s="18" t="str">
        <f t="shared" si="796"/>
        <v>Yes</v>
      </c>
      <c r="J883" s="18" t="str">
        <f t="shared" si="797"/>
        <v>Yes</v>
      </c>
      <c r="K883" s="21">
        <v>881</v>
      </c>
      <c r="L883" s="5" t="s">
        <v>1877</v>
      </c>
      <c r="M883" s="5" t="s">
        <v>1878</v>
      </c>
      <c r="N883" s="5" t="s">
        <v>2266</v>
      </c>
      <c r="O883" s="5" t="s">
        <v>149</v>
      </c>
      <c r="P883" s="5" t="s">
        <v>2496</v>
      </c>
      <c r="Q883" s="32" t="s">
        <v>8258</v>
      </c>
      <c r="R883" s="21">
        <v>1</v>
      </c>
      <c r="S883" s="33"/>
      <c r="T883" s="33"/>
      <c r="U883" s="33"/>
      <c r="V883" s="33"/>
      <c r="W883" s="33"/>
      <c r="X883" s="33"/>
      <c r="Y883" s="33"/>
      <c r="Z883" s="33"/>
      <c r="AA883" s="5" t="s">
        <v>2269</v>
      </c>
      <c r="AB883" s="5" t="s">
        <v>8259</v>
      </c>
      <c r="AC883" s="32" t="s">
        <v>8260</v>
      </c>
      <c r="AD883" s="21">
        <v>1</v>
      </c>
    </row>
    <row r="884" spans="1:30" x14ac:dyDescent="0.3">
      <c r="A884" s="18" t="str">
        <f t="shared" ref="A884:B884" si="914">IF(AND(ISNUMBER(SEARCH("Yes",C884)),ISNUMBER(SEARCH("Yes",E884)),ISNUMBER(SEARCH("Yes",G884)),ISNUMBER(SEARCH("Yes",I884))),"Yes","No")</f>
        <v>No</v>
      </c>
      <c r="B884" s="18" t="str">
        <f t="shared" si="914"/>
        <v>No</v>
      </c>
      <c r="C884" s="15" t="str">
        <f t="shared" si="790"/>
        <v>No</v>
      </c>
      <c r="D884" s="18" t="str">
        <f t="shared" si="791"/>
        <v>No</v>
      </c>
      <c r="E884" s="18" t="str">
        <f t="shared" si="792"/>
        <v>No</v>
      </c>
      <c r="F884" s="18" t="str">
        <f t="shared" si="793"/>
        <v>No</v>
      </c>
      <c r="G884" s="18" t="str">
        <f t="shared" si="794"/>
        <v>No</v>
      </c>
      <c r="H884" s="18" t="str">
        <f t="shared" si="795"/>
        <v>No</v>
      </c>
      <c r="I884" s="18" t="str">
        <f t="shared" si="796"/>
        <v>Yes</v>
      </c>
      <c r="J884" s="18" t="str">
        <f t="shared" si="797"/>
        <v>Yes</v>
      </c>
      <c r="K884" s="21">
        <v>882</v>
      </c>
      <c r="L884" s="5" t="s">
        <v>1879</v>
      </c>
      <c r="M884" s="5" t="s">
        <v>1880</v>
      </c>
      <c r="N884" s="5" t="s">
        <v>2266</v>
      </c>
      <c r="O884" s="5" t="s">
        <v>149</v>
      </c>
      <c r="P884" s="5" t="s">
        <v>5388</v>
      </c>
      <c r="Q884" s="32" t="s">
        <v>2783</v>
      </c>
      <c r="R884" s="21">
        <v>1</v>
      </c>
      <c r="S884" s="33"/>
      <c r="T884" s="33"/>
      <c r="U884" s="33"/>
      <c r="V884" s="33"/>
      <c r="W884" s="33"/>
      <c r="X884" s="33"/>
      <c r="Y884" s="33"/>
      <c r="Z884" s="33"/>
      <c r="AA884" s="5" t="s">
        <v>2269</v>
      </c>
      <c r="AB884" s="5" t="s">
        <v>8261</v>
      </c>
      <c r="AC884" s="32" t="s">
        <v>8262</v>
      </c>
      <c r="AD884" s="21">
        <v>1</v>
      </c>
    </row>
    <row r="885" spans="1:30" x14ac:dyDescent="0.3">
      <c r="A885" s="18" t="str">
        <f t="shared" ref="A885:B885" si="915">IF(AND(ISNUMBER(SEARCH("Yes",C885)),ISNUMBER(SEARCH("Yes",E885)),ISNUMBER(SEARCH("Yes",G885)),ISNUMBER(SEARCH("Yes",I885))),"Yes","No")</f>
        <v>Yes</v>
      </c>
      <c r="B885" s="18" t="str">
        <f t="shared" si="915"/>
        <v>No</v>
      </c>
      <c r="C885" s="15" t="str">
        <f t="shared" si="790"/>
        <v>Yes</v>
      </c>
      <c r="D885" s="18" t="str">
        <f t="shared" si="791"/>
        <v>No</v>
      </c>
      <c r="E885" s="18" t="str">
        <f t="shared" si="792"/>
        <v>Yes</v>
      </c>
      <c r="F885" s="18" t="str">
        <f t="shared" si="793"/>
        <v>Yes</v>
      </c>
      <c r="G885" s="18" t="str">
        <f t="shared" si="794"/>
        <v>Yes</v>
      </c>
      <c r="H885" s="18" t="str">
        <f t="shared" si="795"/>
        <v>Yes</v>
      </c>
      <c r="I885" s="18" t="str">
        <f t="shared" si="796"/>
        <v>Yes</v>
      </c>
      <c r="J885" s="18" t="str">
        <f t="shared" si="797"/>
        <v>Yes</v>
      </c>
      <c r="K885" s="21">
        <v>883</v>
      </c>
      <c r="L885" s="5" t="s">
        <v>296</v>
      </c>
      <c r="M885" s="5" t="s">
        <v>297</v>
      </c>
      <c r="N885" s="5" t="s">
        <v>2266</v>
      </c>
      <c r="O885" s="5" t="s">
        <v>149</v>
      </c>
      <c r="P885" s="5" t="s">
        <v>8263</v>
      </c>
      <c r="Q885" s="32" t="s">
        <v>8264</v>
      </c>
      <c r="R885" s="21">
        <v>1</v>
      </c>
      <c r="S885" s="5" t="s">
        <v>21</v>
      </c>
      <c r="T885" s="5" t="s">
        <v>8265</v>
      </c>
      <c r="U885" s="32" t="s">
        <v>8266</v>
      </c>
      <c r="V885" s="21">
        <v>1</v>
      </c>
      <c r="W885" s="5" t="s">
        <v>2269</v>
      </c>
      <c r="X885" s="5" t="s">
        <v>8267</v>
      </c>
      <c r="Y885" s="32" t="s">
        <v>8268</v>
      </c>
      <c r="Z885" s="21">
        <v>1</v>
      </c>
      <c r="AA885" s="5" t="s">
        <v>2269</v>
      </c>
      <c r="AB885" s="5" t="s">
        <v>8269</v>
      </c>
      <c r="AC885" s="32" t="s">
        <v>8270</v>
      </c>
      <c r="AD885" s="21">
        <v>1</v>
      </c>
    </row>
    <row r="886" spans="1:30" x14ac:dyDescent="0.3">
      <c r="A886" s="18" t="str">
        <f t="shared" ref="A886:B886" si="916">IF(AND(ISNUMBER(SEARCH("Yes",C886)),ISNUMBER(SEARCH("Yes",E886)),ISNUMBER(SEARCH("Yes",G886)),ISNUMBER(SEARCH("Yes",I886))),"Yes","No")</f>
        <v>No</v>
      </c>
      <c r="B886" s="18" t="str">
        <f t="shared" si="916"/>
        <v>No</v>
      </c>
      <c r="C886" s="15" t="str">
        <f t="shared" si="790"/>
        <v>No</v>
      </c>
      <c r="D886" s="18" t="str">
        <f t="shared" si="791"/>
        <v>No</v>
      </c>
      <c r="E886" s="18" t="str">
        <f t="shared" si="792"/>
        <v>No</v>
      </c>
      <c r="F886" s="18" t="str">
        <f t="shared" si="793"/>
        <v>No</v>
      </c>
      <c r="G886" s="18" t="str">
        <f t="shared" si="794"/>
        <v>No</v>
      </c>
      <c r="H886" s="18" t="str">
        <f t="shared" si="795"/>
        <v>No</v>
      </c>
      <c r="I886" s="18" t="str">
        <f t="shared" si="796"/>
        <v>Yes</v>
      </c>
      <c r="J886" s="18" t="str">
        <f t="shared" si="797"/>
        <v>Yes</v>
      </c>
      <c r="K886" s="21">
        <v>884</v>
      </c>
      <c r="L886" s="5" t="s">
        <v>1881</v>
      </c>
      <c r="M886" s="5" t="s">
        <v>1882</v>
      </c>
      <c r="N886" s="5" t="s">
        <v>2266</v>
      </c>
      <c r="O886" s="5" t="s">
        <v>149</v>
      </c>
      <c r="P886" s="5" t="s">
        <v>2683</v>
      </c>
      <c r="Q886" s="32" t="s">
        <v>5399</v>
      </c>
      <c r="R886" s="21">
        <v>1</v>
      </c>
      <c r="S886" s="33"/>
      <c r="T886" s="33"/>
      <c r="U886" s="33"/>
      <c r="V886" s="33"/>
      <c r="W886" s="33"/>
      <c r="X886" s="33"/>
      <c r="Y886" s="33"/>
      <c r="Z886" s="33"/>
      <c r="AA886" s="5" t="s">
        <v>2269</v>
      </c>
      <c r="AB886" s="5" t="s">
        <v>2862</v>
      </c>
      <c r="AC886" s="32" t="s">
        <v>8271</v>
      </c>
      <c r="AD886" s="21">
        <v>1</v>
      </c>
    </row>
    <row r="887" spans="1:30" x14ac:dyDescent="0.3">
      <c r="A887" s="18" t="str">
        <f t="shared" ref="A887:B887" si="917">IF(AND(ISNUMBER(SEARCH("Yes",C887)),ISNUMBER(SEARCH("Yes",E887)),ISNUMBER(SEARCH("Yes",G887)),ISNUMBER(SEARCH("Yes",I887))),"Yes","No")</f>
        <v>No</v>
      </c>
      <c r="B887" s="18" t="str">
        <f t="shared" si="917"/>
        <v>No</v>
      </c>
      <c r="C887" s="15" t="str">
        <f t="shared" si="790"/>
        <v>No</v>
      </c>
      <c r="D887" s="18" t="str">
        <f t="shared" si="791"/>
        <v>No</v>
      </c>
      <c r="E887" s="18" t="str">
        <f t="shared" si="792"/>
        <v>Yes</v>
      </c>
      <c r="F887" s="18" t="str">
        <f t="shared" si="793"/>
        <v>Yes</v>
      </c>
      <c r="G887" s="18" t="str">
        <f t="shared" si="794"/>
        <v>Yes</v>
      </c>
      <c r="H887" s="18" t="str">
        <f t="shared" si="795"/>
        <v>Yes</v>
      </c>
      <c r="I887" s="18" t="str">
        <f t="shared" si="796"/>
        <v>Yes</v>
      </c>
      <c r="J887" s="18" t="str">
        <f t="shared" si="797"/>
        <v>Yes</v>
      </c>
      <c r="K887" s="21">
        <v>885</v>
      </c>
      <c r="L887" s="5" t="s">
        <v>321</v>
      </c>
      <c r="M887" s="5" t="s">
        <v>322</v>
      </c>
      <c r="N887" s="5" t="s">
        <v>2266</v>
      </c>
      <c r="O887" s="5" t="s">
        <v>149</v>
      </c>
      <c r="P887" s="5" t="s">
        <v>2619</v>
      </c>
      <c r="Q887" s="32" t="s">
        <v>8272</v>
      </c>
      <c r="R887" s="21">
        <v>1</v>
      </c>
      <c r="S887" s="5" t="s">
        <v>2269</v>
      </c>
      <c r="T887" s="5" t="s">
        <v>8273</v>
      </c>
      <c r="U887" s="32" t="s">
        <v>5403</v>
      </c>
      <c r="V887" s="21">
        <v>1</v>
      </c>
      <c r="W887" s="5" t="s">
        <v>149</v>
      </c>
      <c r="X887" s="5" t="s">
        <v>8274</v>
      </c>
      <c r="Y887" s="32" t="s">
        <v>8275</v>
      </c>
      <c r="Z887" s="21">
        <v>1</v>
      </c>
      <c r="AA887" s="5" t="s">
        <v>2269</v>
      </c>
      <c r="AB887" s="5" t="s">
        <v>8276</v>
      </c>
      <c r="AC887" s="32" t="s">
        <v>8277</v>
      </c>
      <c r="AD887" s="21">
        <v>1</v>
      </c>
    </row>
    <row r="888" spans="1:30" x14ac:dyDescent="0.3">
      <c r="A888" s="18" t="str">
        <f t="shared" ref="A888:B888" si="918">IF(AND(ISNUMBER(SEARCH("Yes",C888)),ISNUMBER(SEARCH("Yes",E888)),ISNUMBER(SEARCH("Yes",G888)),ISNUMBER(SEARCH("Yes",I888))),"Yes","No")</f>
        <v>No</v>
      </c>
      <c r="B888" s="18" t="str">
        <f t="shared" si="918"/>
        <v>No</v>
      </c>
      <c r="C888" s="15" t="str">
        <f t="shared" si="790"/>
        <v>No</v>
      </c>
      <c r="D888" s="18" t="str">
        <f t="shared" si="791"/>
        <v>No</v>
      </c>
      <c r="E888" s="18" t="str">
        <f t="shared" si="792"/>
        <v>No</v>
      </c>
      <c r="F888" s="18" t="str">
        <f t="shared" si="793"/>
        <v>No</v>
      </c>
      <c r="G888" s="18" t="str">
        <f t="shared" si="794"/>
        <v>No</v>
      </c>
      <c r="H888" s="18" t="str">
        <f t="shared" si="795"/>
        <v>No</v>
      </c>
      <c r="I888" s="18" t="str">
        <f t="shared" si="796"/>
        <v>Yes</v>
      </c>
      <c r="J888" s="18" t="str">
        <f t="shared" si="797"/>
        <v>Yes</v>
      </c>
      <c r="K888" s="21">
        <v>886</v>
      </c>
      <c r="L888" s="5" t="s">
        <v>1883</v>
      </c>
      <c r="M888" s="5" t="s">
        <v>1884</v>
      </c>
      <c r="N888" s="5" t="s">
        <v>2266</v>
      </c>
      <c r="O888" s="5" t="s">
        <v>149</v>
      </c>
      <c r="P888" s="5" t="s">
        <v>2371</v>
      </c>
      <c r="Q888" s="32" t="s">
        <v>8278</v>
      </c>
      <c r="R888" s="21">
        <v>1</v>
      </c>
      <c r="S888" s="33"/>
      <c r="T888" s="33"/>
      <c r="U888" s="33"/>
      <c r="V888" s="33"/>
      <c r="W888" s="33"/>
      <c r="X888" s="33"/>
      <c r="Y888" s="33"/>
      <c r="Z888" s="33"/>
      <c r="AA888" s="5" t="s">
        <v>2269</v>
      </c>
      <c r="AB888" s="5" t="s">
        <v>8279</v>
      </c>
      <c r="AC888" s="32" t="s">
        <v>2561</v>
      </c>
      <c r="AD888" s="21">
        <v>1</v>
      </c>
    </row>
    <row r="889" spans="1:30" x14ac:dyDescent="0.3">
      <c r="A889" s="18" t="str">
        <f t="shared" ref="A889:B889" si="919">IF(AND(ISNUMBER(SEARCH("Yes",C889)),ISNUMBER(SEARCH("Yes",E889)),ISNUMBER(SEARCH("Yes",G889)),ISNUMBER(SEARCH("Yes",I889))),"Yes","No")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
        <v>Yes</v>
      </c>
      <c r="G889" s="18" t="str">
        <f t="shared" si="794"/>
        <v>Yes</v>
      </c>
      <c r="H889" s="18" t="str">
        <f t="shared" si="795"/>
        <v>Yes</v>
      </c>
      <c r="I889" s="18" t="str">
        <f t="shared" si="796"/>
        <v>Yes</v>
      </c>
      <c r="J889" s="18" t="str">
        <f t="shared" si="797"/>
        <v>Yes</v>
      </c>
      <c r="K889" s="21">
        <v>887</v>
      </c>
      <c r="L889" s="5" t="s">
        <v>192</v>
      </c>
      <c r="M889" s="5" t="s">
        <v>5411</v>
      </c>
      <c r="N889" s="5" t="s">
        <v>2266</v>
      </c>
      <c r="O889" s="5" t="s">
        <v>2269</v>
      </c>
      <c r="P889" s="5" t="s">
        <v>8280</v>
      </c>
      <c r="Q889" s="32" t="s">
        <v>8281</v>
      </c>
      <c r="R889" s="21">
        <v>1</v>
      </c>
      <c r="S889" s="5" t="s">
        <v>21</v>
      </c>
      <c r="T889" s="5" t="s">
        <v>8282</v>
      </c>
      <c r="U889" s="32" t="s">
        <v>8283</v>
      </c>
      <c r="V889" s="21">
        <v>1</v>
      </c>
      <c r="W889" s="5" t="s">
        <v>21</v>
      </c>
      <c r="X889" s="5" t="s">
        <v>8284</v>
      </c>
      <c r="Y889" s="32" t="s">
        <v>8285</v>
      </c>
      <c r="Z889" s="21">
        <v>1</v>
      </c>
      <c r="AA889" s="5" t="s">
        <v>2269</v>
      </c>
      <c r="AB889" s="5" t="s">
        <v>8286</v>
      </c>
      <c r="AC889" s="32" t="s">
        <v>8287</v>
      </c>
      <c r="AD889" s="21">
        <v>1</v>
      </c>
    </row>
    <row r="890" spans="1:30" x14ac:dyDescent="0.3">
      <c r="A890" s="18" t="str">
        <f t="shared" ref="A890:B890" si="920">IF(AND(ISNUMBER(SEARCH("Yes",C890)),ISNUMBER(SEARCH("Yes",E890)),ISNUMBER(SEARCH("Yes",G890)),ISNUMBER(SEARCH("Yes",I890))),"Yes","No")</f>
        <v>No</v>
      </c>
      <c r="B890" s="18" t="str">
        <f t="shared" si="920"/>
        <v>No</v>
      </c>
      <c r="C890" s="15" t="str">
        <f t="shared" si="790"/>
        <v>No</v>
      </c>
      <c r="D890" s="18" t="str">
        <f t="shared" si="791"/>
        <v>No</v>
      </c>
      <c r="E890" s="18" t="str">
        <f t="shared" si="792"/>
        <v>No</v>
      </c>
      <c r="F890" s="18" t="str">
        <f t="shared" si="793"/>
        <v>No</v>
      </c>
      <c r="G890" s="18" t="str">
        <f t="shared" si="794"/>
        <v>No</v>
      </c>
      <c r="H890" s="18" t="str">
        <f t="shared" si="795"/>
        <v>No</v>
      </c>
      <c r="I890" s="18" t="str">
        <f t="shared" si="796"/>
        <v>Yes</v>
      </c>
      <c r="J890" s="18" t="str">
        <f t="shared" si="797"/>
        <v>Yes</v>
      </c>
      <c r="K890" s="21">
        <v>888</v>
      </c>
      <c r="L890" s="5" t="s">
        <v>1885</v>
      </c>
      <c r="M890" s="5" t="s">
        <v>1886</v>
      </c>
      <c r="N890" s="5" t="s">
        <v>2266</v>
      </c>
      <c r="O890" s="5" t="s">
        <v>149</v>
      </c>
      <c r="P890" s="5" t="s">
        <v>2496</v>
      </c>
      <c r="Q890" s="32" t="s">
        <v>8288</v>
      </c>
      <c r="R890" s="21">
        <v>1</v>
      </c>
      <c r="S890" s="33"/>
      <c r="T890" s="33"/>
      <c r="U890" s="33"/>
      <c r="V890" s="33"/>
      <c r="W890" s="33"/>
      <c r="X890" s="33"/>
      <c r="Y890" s="33"/>
      <c r="Z890" s="33"/>
      <c r="AA890" s="5" t="s">
        <v>2269</v>
      </c>
      <c r="AB890" s="5" t="s">
        <v>8289</v>
      </c>
      <c r="AC890" s="32" t="s">
        <v>8290</v>
      </c>
      <c r="AD890" s="21">
        <v>1</v>
      </c>
    </row>
    <row r="891" spans="1:30" x14ac:dyDescent="0.3">
      <c r="A891" s="18" t="str">
        <f t="shared" ref="A891:B891" si="921">IF(AND(ISNUMBER(SEARCH("Yes",C891)),ISNUMBER(SEARCH("Yes",E891)),ISNUMBER(SEARCH("Yes",G891)),ISNUMBER(SEARCH("Yes",I891))),"Yes","No")</f>
        <v>No</v>
      </c>
      <c r="B891" s="18" t="str">
        <f t="shared" si="921"/>
        <v>No</v>
      </c>
      <c r="C891" s="15" t="str">
        <f t="shared" si="790"/>
        <v>No</v>
      </c>
      <c r="D891" s="18" t="str">
        <f t="shared" si="791"/>
        <v>No</v>
      </c>
      <c r="E891" s="18" t="str">
        <f t="shared" si="792"/>
        <v>No</v>
      </c>
      <c r="F891" s="18" t="str">
        <f t="shared" si="793"/>
        <v>No</v>
      </c>
      <c r="G891" s="18" t="str">
        <f t="shared" si="794"/>
        <v>No</v>
      </c>
      <c r="H891" s="18" t="str">
        <f t="shared" si="795"/>
        <v>No</v>
      </c>
      <c r="I891" s="18" t="str">
        <f t="shared" si="796"/>
        <v>Yes</v>
      </c>
      <c r="J891" s="18" t="str">
        <f t="shared" si="797"/>
        <v>Yes</v>
      </c>
      <c r="K891" s="21">
        <v>889</v>
      </c>
      <c r="L891" s="5" t="s">
        <v>1887</v>
      </c>
      <c r="M891" s="5" t="s">
        <v>1888</v>
      </c>
      <c r="N891" s="5" t="s">
        <v>2266</v>
      </c>
      <c r="O891" s="5" t="s">
        <v>149</v>
      </c>
      <c r="P891" s="5" t="s">
        <v>3051</v>
      </c>
      <c r="Q891" s="32" t="s">
        <v>8291</v>
      </c>
      <c r="R891" s="21">
        <v>1</v>
      </c>
      <c r="S891" s="33"/>
      <c r="T891" s="33"/>
      <c r="U891" s="33"/>
      <c r="V891" s="33"/>
      <c r="W891" s="33"/>
      <c r="X891" s="33"/>
      <c r="Y891" s="33"/>
      <c r="Z891" s="33"/>
      <c r="AA891" s="5" t="s">
        <v>21</v>
      </c>
      <c r="AB891" s="5" t="s">
        <v>3285</v>
      </c>
      <c r="AC891" s="32" t="s">
        <v>8292</v>
      </c>
      <c r="AD891" s="21">
        <v>1</v>
      </c>
    </row>
    <row r="892" spans="1:30" x14ac:dyDescent="0.3">
      <c r="A892" s="18" t="str">
        <f t="shared" ref="A892:B892" si="922">IF(AND(ISNUMBER(SEARCH("Yes",C892)),ISNUMBER(SEARCH("Yes",E892)),ISNUMBER(SEARCH("Yes",G892)),ISNUMBER(SEARCH("Yes",I892))),"Yes","No")</f>
        <v>No</v>
      </c>
      <c r="B892" s="18" t="str">
        <f t="shared" si="922"/>
        <v>No</v>
      </c>
      <c r="C892" s="15" t="str">
        <f t="shared" si="790"/>
        <v>Yes</v>
      </c>
      <c r="D892" s="18" t="str">
        <f t="shared" si="791"/>
        <v>Yes</v>
      </c>
      <c r="E892" s="18" t="str">
        <f t="shared" si="792"/>
        <v>Yes</v>
      </c>
      <c r="F892" s="18" t="str">
        <f t="shared" si="793"/>
        <v>Yes</v>
      </c>
      <c r="G892" s="18" t="str">
        <f t="shared" si="794"/>
        <v>No</v>
      </c>
      <c r="H892" s="18" t="str">
        <f t="shared" si="795"/>
        <v>Yes</v>
      </c>
      <c r="I892" s="18" t="str">
        <f t="shared" si="796"/>
        <v>No</v>
      </c>
      <c r="J892" s="18" t="str">
        <f t="shared" si="797"/>
        <v>No</v>
      </c>
      <c r="K892" s="21">
        <v>890</v>
      </c>
      <c r="L892" s="5" t="s">
        <v>353</v>
      </c>
      <c r="M892" s="5" t="s">
        <v>354</v>
      </c>
      <c r="N892" s="5" t="s">
        <v>2266</v>
      </c>
      <c r="O892" s="5" t="s">
        <v>2269</v>
      </c>
      <c r="P892" s="5" t="s">
        <v>8293</v>
      </c>
      <c r="Q892" s="32" t="s">
        <v>8294</v>
      </c>
      <c r="R892" s="21">
        <v>1</v>
      </c>
      <c r="S892" s="5" t="s">
        <v>21</v>
      </c>
      <c r="T892" s="5" t="s">
        <v>8295</v>
      </c>
      <c r="U892" s="32" t="s">
        <v>8296</v>
      </c>
      <c r="V892" s="21">
        <v>1</v>
      </c>
      <c r="W892" s="5" t="s">
        <v>149</v>
      </c>
      <c r="X892" s="5" t="s">
        <v>8297</v>
      </c>
      <c r="Y892" s="32" t="s">
        <v>8298</v>
      </c>
      <c r="Z892" s="21">
        <v>1</v>
      </c>
      <c r="AA892" s="5" t="s">
        <v>149</v>
      </c>
      <c r="AB892" s="5" t="s">
        <v>8299</v>
      </c>
      <c r="AC892" s="32" t="s">
        <v>8300</v>
      </c>
      <c r="AD892" s="21">
        <v>1</v>
      </c>
    </row>
    <row r="893" spans="1:30" x14ac:dyDescent="0.3">
      <c r="A893" s="18" t="str">
        <f t="shared" ref="A893:B893" si="923">IF(AND(ISNUMBER(SEARCH("Yes",C893)),ISNUMBER(SEARCH("Yes",E893)),ISNUMBER(SEARCH("Yes",G893)),ISNUMBER(SEARCH("Yes",I893))),"Yes","No")</f>
        <v>No</v>
      </c>
      <c r="B893" s="18" t="str">
        <f t="shared" si="923"/>
        <v>No</v>
      </c>
      <c r="C893" s="15" t="str">
        <f t="shared" si="790"/>
        <v>No</v>
      </c>
      <c r="D893" s="18" t="str">
        <f t="shared" si="791"/>
        <v>No</v>
      </c>
      <c r="E893" s="18" t="str">
        <f t="shared" si="792"/>
        <v>No</v>
      </c>
      <c r="F893" s="18" t="str">
        <f t="shared" si="793"/>
        <v>No</v>
      </c>
      <c r="G893" s="18" t="str">
        <f t="shared" si="794"/>
        <v>No</v>
      </c>
      <c r="H893" s="18" t="str">
        <f t="shared" si="795"/>
        <v>No</v>
      </c>
      <c r="I893" s="18" t="str">
        <f t="shared" si="796"/>
        <v>Yes</v>
      </c>
      <c r="J893" s="18" t="str">
        <f t="shared" si="797"/>
        <v>Yes</v>
      </c>
      <c r="K893" s="21">
        <v>891</v>
      </c>
      <c r="L893" s="5" t="s">
        <v>1889</v>
      </c>
      <c r="M893" s="5" t="s">
        <v>1890</v>
      </c>
      <c r="N893" s="5" t="s">
        <v>2266</v>
      </c>
      <c r="O893" s="5" t="s">
        <v>149</v>
      </c>
      <c r="P893" s="5" t="s">
        <v>2371</v>
      </c>
      <c r="Q893" s="32" t="s">
        <v>8301</v>
      </c>
      <c r="R893" s="21">
        <v>1</v>
      </c>
      <c r="S893" s="33"/>
      <c r="T893" s="33"/>
      <c r="U893" s="33"/>
      <c r="V893" s="33"/>
      <c r="W893" s="33"/>
      <c r="X893" s="33"/>
      <c r="Y893" s="33"/>
      <c r="Z893" s="33"/>
      <c r="AA893" s="5" t="s">
        <v>2269</v>
      </c>
      <c r="AB893" s="5" t="s">
        <v>8302</v>
      </c>
      <c r="AC893" s="32" t="s">
        <v>5438</v>
      </c>
      <c r="AD893" s="21">
        <v>1</v>
      </c>
    </row>
    <row r="894" spans="1:30" x14ac:dyDescent="0.3">
      <c r="A894" s="18" t="str">
        <f t="shared" ref="A894:B894" si="924">IF(AND(ISNUMBER(SEARCH("Yes",C894)),ISNUMBER(SEARCH("Yes",E894)),ISNUMBER(SEARCH("Yes",G894)),ISNUMBER(SEARCH("Yes",I894))),"Yes","No")</f>
        <v>No</v>
      </c>
      <c r="B894" s="18" t="str">
        <f t="shared" si="924"/>
        <v>No</v>
      </c>
      <c r="C894" s="15" t="str">
        <f t="shared" si="790"/>
        <v>No</v>
      </c>
      <c r="D894" s="18" t="str">
        <f t="shared" si="791"/>
        <v>No</v>
      </c>
      <c r="E894" s="18" t="str">
        <f t="shared" si="792"/>
        <v>No</v>
      </c>
      <c r="F894" s="18" t="str">
        <f t="shared" si="793"/>
        <v>No</v>
      </c>
      <c r="G894" s="18" t="str">
        <f t="shared" si="794"/>
        <v>No</v>
      </c>
      <c r="H894" s="18" t="str">
        <f t="shared" si="795"/>
        <v>No</v>
      </c>
      <c r="I894" s="18" t="str">
        <f t="shared" si="796"/>
        <v>Yes</v>
      </c>
      <c r="J894" s="18" t="str">
        <f t="shared" si="797"/>
        <v>Yes</v>
      </c>
      <c r="K894" s="21">
        <v>892</v>
      </c>
      <c r="L894" s="5" t="s">
        <v>1891</v>
      </c>
      <c r="M894" s="5" t="s">
        <v>1892</v>
      </c>
      <c r="N894" s="5" t="s">
        <v>2266</v>
      </c>
      <c r="O894" s="5" t="s">
        <v>149</v>
      </c>
      <c r="P894" s="5" t="s">
        <v>2992</v>
      </c>
      <c r="Q894" s="32" t="s">
        <v>2958</v>
      </c>
      <c r="R894" s="21">
        <v>1</v>
      </c>
      <c r="S894" s="33"/>
      <c r="T894" s="33"/>
      <c r="U894" s="33"/>
      <c r="V894" s="33"/>
      <c r="W894" s="33"/>
      <c r="X894" s="33"/>
      <c r="Y894" s="33"/>
      <c r="Z894" s="33"/>
      <c r="AA894" s="5" t="s">
        <v>2269</v>
      </c>
      <c r="AB894" s="5" t="s">
        <v>8303</v>
      </c>
      <c r="AC894" s="32" t="s">
        <v>8304</v>
      </c>
      <c r="AD894" s="21">
        <v>1</v>
      </c>
    </row>
    <row r="895" spans="1:30" x14ac:dyDescent="0.3">
      <c r="A895" s="18" t="str">
        <f t="shared" ref="A895:B895" si="925">IF(AND(ISNUMBER(SEARCH("Yes",C895)),ISNUMBER(SEARCH("Yes",E895)),ISNUMBER(SEARCH("Yes",G895)),ISNUMBER(SEARCH("Yes",I895))),"Yes","No")</f>
        <v>No</v>
      </c>
      <c r="B895" s="18" t="str">
        <f t="shared" si="925"/>
        <v>No</v>
      </c>
      <c r="C895" s="15" t="str">
        <f t="shared" si="790"/>
        <v>No</v>
      </c>
      <c r="D895" s="18" t="str">
        <f t="shared" si="791"/>
        <v>No</v>
      </c>
      <c r="E895" s="18" t="str">
        <f t="shared" si="792"/>
        <v>No</v>
      </c>
      <c r="F895" s="18" t="str">
        <f t="shared" si="793"/>
        <v>No</v>
      </c>
      <c r="G895" s="18" t="str">
        <f t="shared" si="794"/>
        <v>No</v>
      </c>
      <c r="H895" s="18" t="str">
        <f t="shared" si="795"/>
        <v>No</v>
      </c>
      <c r="I895" s="18" t="str">
        <f t="shared" si="796"/>
        <v>Yes</v>
      </c>
      <c r="J895" s="18" t="str">
        <f t="shared" si="797"/>
        <v>Yes</v>
      </c>
      <c r="K895" s="21">
        <v>893</v>
      </c>
      <c r="L895" s="5" t="s">
        <v>1893</v>
      </c>
      <c r="M895" s="5" t="s">
        <v>1894</v>
      </c>
      <c r="N895" s="5" t="s">
        <v>2266</v>
      </c>
      <c r="O895" s="5" t="s">
        <v>149</v>
      </c>
      <c r="P895" s="5" t="s">
        <v>2394</v>
      </c>
      <c r="Q895" s="32" t="s">
        <v>5441</v>
      </c>
      <c r="R895" s="21">
        <v>1</v>
      </c>
      <c r="S895" s="33"/>
      <c r="T895" s="33"/>
      <c r="U895" s="33"/>
      <c r="V895" s="33"/>
      <c r="W895" s="33"/>
      <c r="X895" s="33"/>
      <c r="Y895" s="33"/>
      <c r="Z895" s="33"/>
      <c r="AA895" s="5" t="s">
        <v>2269</v>
      </c>
      <c r="AB895" s="5" t="s">
        <v>5442</v>
      </c>
      <c r="AC895" s="32" t="s">
        <v>5443</v>
      </c>
      <c r="AD895" s="21">
        <v>1</v>
      </c>
    </row>
    <row r="896" spans="1:30" x14ac:dyDescent="0.3">
      <c r="A896" s="18" t="str">
        <f t="shared" ref="A896:B896" si="926">IF(AND(ISNUMBER(SEARCH("Yes",C896)),ISNUMBER(SEARCH("Yes",E896)),ISNUMBER(SEARCH("Yes",G896)),ISNUMBER(SEARCH("Yes",I896))),"Yes","No")</f>
        <v>No</v>
      </c>
      <c r="B896" s="18" t="str">
        <f t="shared" si="926"/>
        <v>No</v>
      </c>
      <c r="C896" s="15" t="str">
        <f t="shared" si="790"/>
        <v>No</v>
      </c>
      <c r="D896" s="18" t="str">
        <f t="shared" si="791"/>
        <v>No</v>
      </c>
      <c r="E896" s="18" t="str">
        <f t="shared" si="792"/>
        <v>No</v>
      </c>
      <c r="F896" s="18" t="str">
        <f t="shared" si="793"/>
        <v>No</v>
      </c>
      <c r="G896" s="18" t="str">
        <f t="shared" si="794"/>
        <v>No</v>
      </c>
      <c r="H896" s="18" t="str">
        <f t="shared" si="795"/>
        <v>No</v>
      </c>
      <c r="I896" s="18" t="str">
        <f t="shared" si="796"/>
        <v>Yes</v>
      </c>
      <c r="J896" s="18" t="str">
        <f t="shared" si="797"/>
        <v>Yes</v>
      </c>
      <c r="K896" s="21">
        <v>894</v>
      </c>
      <c r="L896" s="5" t="s">
        <v>1895</v>
      </c>
      <c r="M896" s="5" t="s">
        <v>1896</v>
      </c>
      <c r="N896" s="5" t="s">
        <v>2266</v>
      </c>
      <c r="O896" s="5" t="s">
        <v>149</v>
      </c>
      <c r="P896" s="5" t="s">
        <v>2942</v>
      </c>
      <c r="Q896" s="32" t="s">
        <v>8305</v>
      </c>
      <c r="R896" s="21">
        <v>1</v>
      </c>
      <c r="S896" s="33"/>
      <c r="T896" s="33"/>
      <c r="U896" s="33"/>
      <c r="V896" s="33"/>
      <c r="W896" s="33"/>
      <c r="X896" s="33"/>
      <c r="Y896" s="33"/>
      <c r="Z896" s="33"/>
      <c r="AA896" s="5" t="s">
        <v>21</v>
      </c>
      <c r="AB896" s="5" t="s">
        <v>4906</v>
      </c>
      <c r="AC896" s="32" t="s">
        <v>6451</v>
      </c>
      <c r="AD896" s="21">
        <v>1</v>
      </c>
    </row>
    <row r="897" spans="1:30" x14ac:dyDescent="0.3">
      <c r="A897" s="18" t="str">
        <f t="shared" ref="A897:B897" si="927">IF(AND(ISNUMBER(SEARCH("Yes",C897)),ISNUMBER(SEARCH("Yes",E897)),ISNUMBER(SEARCH("Yes",G897)),ISNUMBER(SEARCH("Yes",I897))),"Yes","No")</f>
        <v>No</v>
      </c>
      <c r="B897" s="18" t="str">
        <f t="shared" si="927"/>
        <v>No</v>
      </c>
      <c r="C897" s="15" t="str">
        <f t="shared" si="790"/>
        <v>No</v>
      </c>
      <c r="D897" s="18" t="str">
        <f t="shared" si="791"/>
        <v>No</v>
      </c>
      <c r="E897" s="18" t="str">
        <f t="shared" si="792"/>
        <v>No</v>
      </c>
      <c r="F897" s="18" t="str">
        <f t="shared" si="793"/>
        <v>No</v>
      </c>
      <c r="G897" s="18" t="str">
        <f t="shared" si="794"/>
        <v>No</v>
      </c>
      <c r="H897" s="18" t="str">
        <f t="shared" si="795"/>
        <v>No</v>
      </c>
      <c r="I897" s="18" t="str">
        <f t="shared" si="796"/>
        <v>Yes</v>
      </c>
      <c r="J897" s="18" t="str">
        <f t="shared" si="797"/>
        <v>Yes</v>
      </c>
      <c r="K897" s="21">
        <v>895</v>
      </c>
      <c r="L897" s="5" t="s">
        <v>1897</v>
      </c>
      <c r="M897" s="5" t="s">
        <v>1898</v>
      </c>
      <c r="N897" s="5" t="s">
        <v>2266</v>
      </c>
      <c r="O897" s="5" t="s">
        <v>149</v>
      </c>
      <c r="P897" s="5" t="s">
        <v>5445</v>
      </c>
      <c r="Q897" s="32" t="s">
        <v>8306</v>
      </c>
      <c r="R897" s="21">
        <v>1</v>
      </c>
      <c r="S897" s="33"/>
      <c r="T897" s="33"/>
      <c r="U897" s="33"/>
      <c r="V897" s="33"/>
      <c r="W897" s="33"/>
      <c r="X897" s="33"/>
      <c r="Y897" s="33"/>
      <c r="Z897" s="33"/>
      <c r="AA897" s="5" t="s">
        <v>21</v>
      </c>
      <c r="AB897" s="5" t="s">
        <v>8307</v>
      </c>
      <c r="AC897" s="32" t="s">
        <v>8308</v>
      </c>
      <c r="AD897" s="21">
        <v>1</v>
      </c>
    </row>
    <row r="898" spans="1:30" x14ac:dyDescent="0.3">
      <c r="A898" s="18" t="str">
        <f t="shared" ref="A898:B898" si="928">IF(AND(ISNUMBER(SEARCH("Yes",C898)),ISNUMBER(SEARCH("Yes",E898)),ISNUMBER(SEARCH("Yes",G898)),ISNUMBER(SEARCH("Yes",I898))),"Yes","No")</f>
        <v>No</v>
      </c>
      <c r="B898" s="18" t="str">
        <f t="shared" si="928"/>
        <v>No</v>
      </c>
      <c r="C898" s="15" t="str">
        <f t="shared" si="790"/>
        <v>No</v>
      </c>
      <c r="D898" s="18" t="str">
        <f t="shared" si="791"/>
        <v>No</v>
      </c>
      <c r="E898" s="18" t="str">
        <f t="shared" si="792"/>
        <v>No</v>
      </c>
      <c r="F898" s="18" t="str">
        <f t="shared" si="793"/>
        <v>No</v>
      </c>
      <c r="G898" s="18" t="str">
        <f t="shared" si="794"/>
        <v>No</v>
      </c>
      <c r="H898" s="18" t="str">
        <f t="shared" si="795"/>
        <v>No</v>
      </c>
      <c r="I898" s="18" t="str">
        <f t="shared" si="796"/>
        <v>Yes</v>
      </c>
      <c r="J898" s="18" t="str">
        <f t="shared" si="797"/>
        <v>Yes</v>
      </c>
      <c r="K898" s="21">
        <v>896</v>
      </c>
      <c r="L898" s="5" t="s">
        <v>1899</v>
      </c>
      <c r="M898" s="5" t="s">
        <v>1900</v>
      </c>
      <c r="N898" s="5" t="s">
        <v>2266</v>
      </c>
      <c r="O898" s="5" t="s">
        <v>149</v>
      </c>
      <c r="P898" s="5" t="s">
        <v>2623</v>
      </c>
      <c r="Q898" s="32" t="s">
        <v>5449</v>
      </c>
      <c r="R898" s="21">
        <v>1</v>
      </c>
      <c r="S898" s="33"/>
      <c r="T898" s="33"/>
      <c r="U898" s="33"/>
      <c r="V898" s="33"/>
      <c r="W898" s="33"/>
      <c r="X898" s="33"/>
      <c r="Y898" s="33"/>
      <c r="Z898" s="33"/>
      <c r="AA898" s="5" t="s">
        <v>2269</v>
      </c>
      <c r="AB898" s="5" t="s">
        <v>5299</v>
      </c>
      <c r="AC898" s="32" t="s">
        <v>4303</v>
      </c>
      <c r="AD898" s="21">
        <v>1</v>
      </c>
    </row>
    <row r="899" spans="1:30" x14ac:dyDescent="0.3">
      <c r="A899" s="18" t="str">
        <f t="shared" ref="A899:B899" si="929">IF(AND(ISNUMBER(SEARCH("Yes",C899)),ISNUMBER(SEARCH("Yes",E899)),ISNUMBER(SEARCH("Yes",G899)),ISNUMBER(SEARCH("Yes",I899))),"Yes","No")</f>
        <v>No</v>
      </c>
      <c r="B899" s="18" t="str">
        <f t="shared" si="929"/>
        <v>No</v>
      </c>
      <c r="C899" s="15" t="str">
        <f t="shared" si="790"/>
        <v>No</v>
      </c>
      <c r="D899" s="18" t="str">
        <f t="shared" si="791"/>
        <v>No</v>
      </c>
      <c r="E899" s="18" t="str">
        <f t="shared" si="792"/>
        <v>No</v>
      </c>
      <c r="F899" s="18" t="str">
        <f t="shared" si="793"/>
        <v>No</v>
      </c>
      <c r="G899" s="18" t="str">
        <f t="shared" si="794"/>
        <v>No</v>
      </c>
      <c r="H899" s="18" t="str">
        <f t="shared" si="795"/>
        <v>No</v>
      </c>
      <c r="I899" s="18" t="str">
        <f t="shared" si="796"/>
        <v>Yes</v>
      </c>
      <c r="J899" s="18" t="str">
        <f t="shared" si="797"/>
        <v>Yes</v>
      </c>
      <c r="K899" s="21">
        <v>897</v>
      </c>
      <c r="L899" s="5" t="s">
        <v>78</v>
      </c>
      <c r="M899" s="5" t="s">
        <v>377</v>
      </c>
      <c r="N899" s="5" t="s">
        <v>2266</v>
      </c>
      <c r="O899" s="5" t="s">
        <v>149</v>
      </c>
      <c r="P899" s="5" t="s">
        <v>2608</v>
      </c>
      <c r="Q899" s="32" t="s">
        <v>5452</v>
      </c>
      <c r="R899" s="21">
        <v>1</v>
      </c>
      <c r="S899" s="33"/>
      <c r="T899" s="33"/>
      <c r="U899" s="33"/>
      <c r="V899" s="33"/>
      <c r="W899" s="33"/>
      <c r="X899" s="33"/>
      <c r="Y899" s="33"/>
      <c r="Z899" s="33"/>
      <c r="AA899" s="5" t="s">
        <v>21</v>
      </c>
      <c r="AB899" s="5" t="s">
        <v>8309</v>
      </c>
      <c r="AC899" s="32" t="s">
        <v>6313</v>
      </c>
      <c r="AD899" s="21">
        <v>1</v>
      </c>
    </row>
    <row r="900" spans="1:30" x14ac:dyDescent="0.3">
      <c r="A900" s="18" t="str">
        <f t="shared" ref="A900:B900" si="930">IF(AND(ISNUMBER(SEARCH("Yes",C900)),ISNUMBER(SEARCH("Yes",E900)),ISNUMBER(SEARCH("Yes",G900)),ISNUMBER(SEARCH("Yes",I900))),"Yes","No")</f>
        <v>No</v>
      </c>
      <c r="B900" s="18" t="str">
        <f t="shared" si="930"/>
        <v>No</v>
      </c>
      <c r="C900" s="15" t="str">
        <f t="shared" si="790"/>
        <v>No</v>
      </c>
      <c r="D900" s="18" t="str">
        <f t="shared" si="791"/>
        <v>No</v>
      </c>
      <c r="E900" s="18" t="str">
        <f t="shared" si="792"/>
        <v>No</v>
      </c>
      <c r="F900" s="18" t="str">
        <f t="shared" si="793"/>
        <v>No</v>
      </c>
      <c r="G900" s="18" t="str">
        <f t="shared" si="794"/>
        <v>No</v>
      </c>
      <c r="H900" s="18" t="str">
        <f t="shared" si="795"/>
        <v>No</v>
      </c>
      <c r="I900" s="18" t="str">
        <f t="shared" si="796"/>
        <v>Yes</v>
      </c>
      <c r="J900" s="18" t="str">
        <f t="shared" si="797"/>
        <v>Yes</v>
      </c>
      <c r="K900" s="21">
        <v>898</v>
      </c>
      <c r="L900" s="5" t="s">
        <v>1901</v>
      </c>
      <c r="M900" s="5" t="s">
        <v>1902</v>
      </c>
      <c r="N900" s="5" t="s">
        <v>2266</v>
      </c>
      <c r="O900" s="5" t="s">
        <v>149</v>
      </c>
      <c r="P900" s="5" t="s">
        <v>2683</v>
      </c>
      <c r="Q900" s="32" t="s">
        <v>8310</v>
      </c>
      <c r="R900" s="21">
        <v>1</v>
      </c>
      <c r="S900" s="33"/>
      <c r="T900" s="33"/>
      <c r="U900" s="33"/>
      <c r="V900" s="33"/>
      <c r="W900" s="33"/>
      <c r="X900" s="33"/>
      <c r="Y900" s="33"/>
      <c r="Z900" s="33"/>
      <c r="AA900" s="5" t="s">
        <v>21</v>
      </c>
      <c r="AB900" s="5" t="s">
        <v>6788</v>
      </c>
      <c r="AC900" s="32" t="s">
        <v>6789</v>
      </c>
      <c r="AD900" s="21">
        <v>1</v>
      </c>
    </row>
    <row r="901" spans="1:30" x14ac:dyDescent="0.3">
      <c r="A901" s="18" t="str">
        <f t="shared" ref="A901:B901" si="931">IF(AND(ISNUMBER(SEARCH("Yes",C901)),ISNUMBER(SEARCH("Yes",E901)),ISNUMBER(SEARCH("Yes",G901)),ISNUMBER(SEARCH("Yes",I901))),"Yes","No")</f>
        <v>No</v>
      </c>
      <c r="B901" s="18" t="str">
        <f t="shared" si="931"/>
        <v>No</v>
      </c>
      <c r="C901" s="15" t="str">
        <f t="shared" si="790"/>
        <v>No</v>
      </c>
      <c r="D901" s="18" t="str">
        <f t="shared" si="791"/>
        <v>No</v>
      </c>
      <c r="E901" s="18" t="str">
        <f t="shared" si="792"/>
        <v>Yes</v>
      </c>
      <c r="F901" s="18" t="str">
        <f t="shared" si="793"/>
        <v>Yes</v>
      </c>
      <c r="G901" s="18" t="str">
        <f t="shared" si="794"/>
        <v>Yes</v>
      </c>
      <c r="H901" s="18" t="str">
        <f t="shared" si="795"/>
        <v>Yes</v>
      </c>
      <c r="I901" s="18" t="str">
        <f t="shared" si="796"/>
        <v>Yes</v>
      </c>
      <c r="J901" s="18" t="str">
        <f t="shared" si="797"/>
        <v>Yes</v>
      </c>
      <c r="K901" s="21">
        <v>899</v>
      </c>
      <c r="L901" s="5" t="s">
        <v>357</v>
      </c>
      <c r="M901" s="5" t="s">
        <v>358</v>
      </c>
      <c r="N901" s="5" t="s">
        <v>2266</v>
      </c>
      <c r="O901" s="5" t="s">
        <v>149</v>
      </c>
      <c r="P901" s="5" t="s">
        <v>8311</v>
      </c>
      <c r="Q901" s="32" t="s">
        <v>8312</v>
      </c>
      <c r="R901" s="21">
        <v>1</v>
      </c>
      <c r="S901" s="5" t="s">
        <v>21</v>
      </c>
      <c r="T901" s="5" t="s">
        <v>8313</v>
      </c>
      <c r="U901" s="32" t="s">
        <v>8314</v>
      </c>
      <c r="V901" s="21">
        <v>1</v>
      </c>
      <c r="W901" s="5" t="s">
        <v>21</v>
      </c>
      <c r="X901" s="5" t="s">
        <v>8315</v>
      </c>
      <c r="Y901" s="32" t="s">
        <v>8316</v>
      </c>
      <c r="Z901" s="21">
        <v>1</v>
      </c>
      <c r="AA901" s="5" t="s">
        <v>2269</v>
      </c>
      <c r="AB901" s="5" t="s">
        <v>2984</v>
      </c>
      <c r="AC901" s="32" t="s">
        <v>5460</v>
      </c>
      <c r="AD901" s="21">
        <v>1</v>
      </c>
    </row>
    <row r="902" spans="1:30" x14ac:dyDescent="0.3">
      <c r="A902" s="18" t="str">
        <f t="shared" ref="A902:B902" si="932">IF(AND(ISNUMBER(SEARCH("Yes",C902)),ISNUMBER(SEARCH("Yes",E902)),ISNUMBER(SEARCH("Yes",G902)),ISNUMBER(SEARCH("Yes",I902))),"Yes","No")</f>
        <v>Yes</v>
      </c>
      <c r="B902" s="18" t="str">
        <f t="shared" si="932"/>
        <v>Yes</v>
      </c>
      <c r="C902" s="15" t="str">
        <f t="shared" si="790"/>
        <v>Yes</v>
      </c>
      <c r="D902" s="18" t="str">
        <f t="shared" si="791"/>
        <v>Yes</v>
      </c>
      <c r="E902" s="18" t="str">
        <f t="shared" si="792"/>
        <v>Yes</v>
      </c>
      <c r="F902" s="18" t="str">
        <f t="shared" si="793"/>
        <v>Yes</v>
      </c>
      <c r="G902" s="18" t="str">
        <f t="shared" si="794"/>
        <v>Yes</v>
      </c>
      <c r="H902" s="18" t="str">
        <f t="shared" si="795"/>
        <v>Yes</v>
      </c>
      <c r="I902" s="18" t="str">
        <f t="shared" si="796"/>
        <v>Yes</v>
      </c>
      <c r="J902" s="18" t="str">
        <f t="shared" si="797"/>
        <v>Yes</v>
      </c>
      <c r="K902" s="21">
        <v>900</v>
      </c>
      <c r="L902" s="5" t="s">
        <v>81</v>
      </c>
      <c r="M902" s="5" t="s">
        <v>127</v>
      </c>
      <c r="N902" s="5" t="s">
        <v>2266</v>
      </c>
      <c r="O902" s="5" t="s">
        <v>21</v>
      </c>
      <c r="P902" s="5" t="s">
        <v>3670</v>
      </c>
      <c r="Q902" s="32" t="s">
        <v>5461</v>
      </c>
      <c r="R902" s="21">
        <v>1</v>
      </c>
      <c r="S902" s="5" t="s">
        <v>21</v>
      </c>
      <c r="T902" s="5" t="s">
        <v>8317</v>
      </c>
      <c r="U902" s="32" t="s">
        <v>8318</v>
      </c>
      <c r="V902" s="21">
        <v>1</v>
      </c>
      <c r="W902" s="5" t="s">
        <v>21</v>
      </c>
      <c r="X902" s="5" t="s">
        <v>8319</v>
      </c>
      <c r="Y902" s="32" t="s">
        <v>8320</v>
      </c>
      <c r="Z902" s="21">
        <v>1</v>
      </c>
      <c r="AA902" s="5" t="s">
        <v>2269</v>
      </c>
      <c r="AB902" s="5" t="s">
        <v>8321</v>
      </c>
      <c r="AC902" s="32" t="s">
        <v>2507</v>
      </c>
      <c r="AD902" s="21">
        <v>1</v>
      </c>
    </row>
    <row r="903" spans="1:30" x14ac:dyDescent="0.3">
      <c r="A903" s="18" t="str">
        <f t="shared" ref="A903:B903" si="933">IF(AND(ISNUMBER(SEARCH("Yes",C903)),ISNUMBER(SEARCH("Yes",E903)),ISNUMBER(SEARCH("Yes",G903)),ISNUMBER(SEARCH("Yes",I903))),"Yes","No")</f>
        <v>No</v>
      </c>
      <c r="B903" s="18" t="str">
        <f t="shared" si="933"/>
        <v>No</v>
      </c>
      <c r="C903" s="15" t="str">
        <f t="shared" si="790"/>
        <v>No</v>
      </c>
      <c r="D903" s="18" t="str">
        <f t="shared" si="791"/>
        <v>No</v>
      </c>
      <c r="E903" s="18" t="str">
        <f t="shared" si="792"/>
        <v>No</v>
      </c>
      <c r="F903" s="18" t="str">
        <f t="shared" si="793"/>
        <v>No</v>
      </c>
      <c r="G903" s="18" t="str">
        <f t="shared" si="794"/>
        <v>No</v>
      </c>
      <c r="H903" s="18" t="str">
        <f t="shared" si="795"/>
        <v>No</v>
      </c>
      <c r="I903" s="18" t="str">
        <f t="shared" si="796"/>
        <v>Yes</v>
      </c>
      <c r="J903" s="18" t="str">
        <f t="shared" si="797"/>
        <v>Yes</v>
      </c>
      <c r="K903" s="21">
        <v>901</v>
      </c>
      <c r="L903" s="5" t="s">
        <v>1903</v>
      </c>
      <c r="M903" s="5" t="s">
        <v>1904</v>
      </c>
      <c r="N903" s="5" t="s">
        <v>2266</v>
      </c>
      <c r="O903" s="5" t="s">
        <v>149</v>
      </c>
      <c r="P903" s="5" t="s">
        <v>8322</v>
      </c>
      <c r="Q903" s="32" t="s">
        <v>8323</v>
      </c>
      <c r="R903" s="21">
        <v>1</v>
      </c>
      <c r="S903" s="33"/>
      <c r="T903" s="33"/>
      <c r="U903" s="33"/>
      <c r="V903" s="33"/>
      <c r="W903" s="33"/>
      <c r="X903" s="33"/>
      <c r="Y903" s="33"/>
      <c r="Z903" s="33"/>
      <c r="AA903" s="5" t="s">
        <v>21</v>
      </c>
      <c r="AB903" s="5" t="s">
        <v>8324</v>
      </c>
      <c r="AC903" s="32" t="s">
        <v>8325</v>
      </c>
      <c r="AD903" s="21">
        <v>1</v>
      </c>
    </row>
    <row r="904" spans="1:30" x14ac:dyDescent="0.3">
      <c r="A904" s="18" t="str">
        <f t="shared" ref="A904:B904" si="934">IF(AND(ISNUMBER(SEARCH("Yes",C904)),ISNUMBER(SEARCH("Yes",E904)),ISNUMBER(SEARCH("Yes",G904)),ISNUMBER(SEARCH("Yes",I904))),"Yes","No")</f>
        <v>No</v>
      </c>
      <c r="B904" s="18" t="str">
        <f t="shared" si="934"/>
        <v>No</v>
      </c>
      <c r="C904" s="15" t="str">
        <f t="shared" si="790"/>
        <v>No</v>
      </c>
      <c r="D904" s="18" t="str">
        <f t="shared" si="791"/>
        <v>No</v>
      </c>
      <c r="E904" s="18" t="str">
        <f t="shared" si="792"/>
        <v>No</v>
      </c>
      <c r="F904" s="18" t="str">
        <f t="shared" si="793"/>
        <v>No</v>
      </c>
      <c r="G904" s="18" t="str">
        <f t="shared" si="794"/>
        <v>No</v>
      </c>
      <c r="H904" s="18" t="str">
        <f t="shared" si="795"/>
        <v>No</v>
      </c>
      <c r="I904" s="18" t="str">
        <f t="shared" si="796"/>
        <v>Yes</v>
      </c>
      <c r="J904" s="18" t="str">
        <f t="shared" si="797"/>
        <v>No</v>
      </c>
      <c r="K904" s="21">
        <v>902</v>
      </c>
      <c r="L904" s="5" t="s">
        <v>1905</v>
      </c>
      <c r="M904" s="5" t="s">
        <v>1906</v>
      </c>
      <c r="N904" s="5" t="s">
        <v>2266</v>
      </c>
      <c r="O904" s="5" t="s">
        <v>149</v>
      </c>
      <c r="P904" s="5" t="s">
        <v>2394</v>
      </c>
      <c r="Q904" s="32" t="s">
        <v>8326</v>
      </c>
      <c r="R904" s="21">
        <v>1</v>
      </c>
      <c r="S904" s="33"/>
      <c r="T904" s="33"/>
      <c r="U904" s="33"/>
      <c r="V904" s="33"/>
      <c r="W904" s="33"/>
      <c r="X904" s="33"/>
      <c r="Y904" s="33"/>
      <c r="Z904" s="33"/>
      <c r="AA904" s="5" t="s">
        <v>149</v>
      </c>
      <c r="AB904" s="5" t="s">
        <v>4772</v>
      </c>
      <c r="AC904" s="32" t="s">
        <v>8327</v>
      </c>
      <c r="AD904" s="21">
        <v>1</v>
      </c>
    </row>
    <row r="905" spans="1:30" x14ac:dyDescent="0.3">
      <c r="A905" s="18" t="str">
        <f t="shared" ref="A905:B905" si="935">IF(AND(ISNUMBER(SEARCH("Yes",C905)),ISNUMBER(SEARCH("Yes",E905)),ISNUMBER(SEARCH("Yes",G905)),ISNUMBER(SEARCH("Yes",I905))),"Yes","No")</f>
        <v>No</v>
      </c>
      <c r="B905" s="18" t="str">
        <f t="shared" si="935"/>
        <v>No</v>
      </c>
      <c r="C905" s="15" t="str">
        <f t="shared" si="790"/>
        <v>No</v>
      </c>
      <c r="D905" s="18" t="str">
        <f t="shared" si="791"/>
        <v>No</v>
      </c>
      <c r="E905" s="18" t="str">
        <f t="shared" si="792"/>
        <v>No</v>
      </c>
      <c r="F905" s="18" t="str">
        <f t="shared" si="793"/>
        <v>No</v>
      </c>
      <c r="G905" s="18" t="str">
        <f t="shared" si="794"/>
        <v>No</v>
      </c>
      <c r="H905" s="18" t="str">
        <f t="shared" si="795"/>
        <v>No</v>
      </c>
      <c r="I905" s="18" t="str">
        <f t="shared" si="796"/>
        <v>Yes</v>
      </c>
      <c r="J905" s="18" t="str">
        <f t="shared" si="797"/>
        <v>No</v>
      </c>
      <c r="K905" s="21">
        <v>903</v>
      </c>
      <c r="L905" s="5" t="s">
        <v>1907</v>
      </c>
      <c r="M905" s="5" t="s">
        <v>1908</v>
      </c>
      <c r="N905" s="5" t="s">
        <v>2266</v>
      </c>
      <c r="O905" s="5" t="s">
        <v>149</v>
      </c>
      <c r="P905" s="5" t="s">
        <v>2683</v>
      </c>
      <c r="Q905" s="32" t="s">
        <v>8328</v>
      </c>
      <c r="R905" s="21">
        <v>1</v>
      </c>
      <c r="S905" s="33"/>
      <c r="T905" s="33"/>
      <c r="U905" s="33"/>
      <c r="V905" s="33"/>
      <c r="W905" s="33"/>
      <c r="X905" s="33"/>
      <c r="Y905" s="33"/>
      <c r="Z905" s="33"/>
      <c r="AA905" s="5" t="s">
        <v>149</v>
      </c>
      <c r="AB905" s="5" t="s">
        <v>8329</v>
      </c>
      <c r="AC905" s="32" t="s">
        <v>8330</v>
      </c>
      <c r="AD905" s="21">
        <v>1</v>
      </c>
    </row>
    <row r="906" spans="1:30" x14ac:dyDescent="0.3">
      <c r="A906" s="18" t="str">
        <f t="shared" ref="A906:B906" si="936">IF(AND(ISNUMBER(SEARCH("Yes",C906)),ISNUMBER(SEARCH("Yes",E906)),ISNUMBER(SEARCH("Yes",G906)),ISNUMBER(SEARCH("Yes",I906))),"Yes","No")</f>
        <v>No</v>
      </c>
      <c r="B906" s="18" t="str">
        <f t="shared" si="936"/>
        <v>No</v>
      </c>
      <c r="C906" s="15" t="str">
        <f t="shared" si="790"/>
        <v>No</v>
      </c>
      <c r="D906" s="18" t="str">
        <f t="shared" si="791"/>
        <v>No</v>
      </c>
      <c r="E906" s="18" t="str">
        <f t="shared" si="792"/>
        <v>No</v>
      </c>
      <c r="F906" s="18" t="str">
        <f t="shared" si="793"/>
        <v>No</v>
      </c>
      <c r="G906" s="18" t="str">
        <f t="shared" si="794"/>
        <v>No</v>
      </c>
      <c r="H906" s="18" t="str">
        <f t="shared" si="795"/>
        <v>No</v>
      </c>
      <c r="I906" s="18" t="str">
        <f t="shared" si="796"/>
        <v>Yes</v>
      </c>
      <c r="J906" s="18" t="str">
        <f t="shared" si="797"/>
        <v>Yes</v>
      </c>
      <c r="K906" s="21">
        <v>904</v>
      </c>
      <c r="L906" s="5" t="s">
        <v>1909</v>
      </c>
      <c r="M906" s="5" t="s">
        <v>1910</v>
      </c>
      <c r="N906" s="5" t="s">
        <v>2266</v>
      </c>
      <c r="O906" s="5" t="s">
        <v>149</v>
      </c>
      <c r="P906" s="5" t="s">
        <v>2683</v>
      </c>
      <c r="Q906" s="32" t="s">
        <v>8331</v>
      </c>
      <c r="R906" s="21">
        <v>1</v>
      </c>
      <c r="S906" s="33"/>
      <c r="T906" s="33"/>
      <c r="U906" s="33"/>
      <c r="V906" s="33"/>
      <c r="W906" s="33"/>
      <c r="X906" s="33"/>
      <c r="Y906" s="33"/>
      <c r="Z906" s="33"/>
      <c r="AA906" s="5" t="s">
        <v>21</v>
      </c>
      <c r="AB906" s="5" t="s">
        <v>8332</v>
      </c>
      <c r="AC906" s="32" t="s">
        <v>4131</v>
      </c>
      <c r="AD906" s="21">
        <v>1</v>
      </c>
    </row>
    <row r="907" spans="1:30" x14ac:dyDescent="0.3">
      <c r="A907" s="18" t="str">
        <f t="shared" ref="A907:B907" si="937">IF(AND(ISNUMBER(SEARCH("Yes",C907)),ISNUMBER(SEARCH("Yes",E907)),ISNUMBER(SEARCH("Yes",G907)),ISNUMBER(SEARCH("Yes",I907))),"Yes","No")</f>
        <v>No</v>
      </c>
      <c r="B907" s="18" t="str">
        <f t="shared" si="937"/>
        <v>No</v>
      </c>
      <c r="C907" s="15" t="str">
        <f t="shared" si="790"/>
        <v>No</v>
      </c>
      <c r="D907" s="18" t="str">
        <f t="shared" si="791"/>
        <v>No</v>
      </c>
      <c r="E907" s="18" t="str">
        <f t="shared" si="792"/>
        <v>No</v>
      </c>
      <c r="F907" s="18" t="str">
        <f t="shared" si="793"/>
        <v>No</v>
      </c>
      <c r="G907" s="18" t="str">
        <f t="shared" si="794"/>
        <v>No</v>
      </c>
      <c r="H907" s="18" t="str">
        <f t="shared" si="795"/>
        <v>No</v>
      </c>
      <c r="I907" s="18" t="str">
        <f t="shared" si="796"/>
        <v>Yes</v>
      </c>
      <c r="J907" s="18" t="str">
        <f t="shared" si="797"/>
        <v>Yes</v>
      </c>
      <c r="K907" s="21">
        <v>905</v>
      </c>
      <c r="L907" s="5" t="s">
        <v>1911</v>
      </c>
      <c r="M907" s="5" t="s">
        <v>1912</v>
      </c>
      <c r="N907" s="5" t="s">
        <v>2266</v>
      </c>
      <c r="O907" s="5" t="s">
        <v>149</v>
      </c>
      <c r="P907" s="5" t="s">
        <v>8333</v>
      </c>
      <c r="Q907" s="32" t="s">
        <v>5478</v>
      </c>
      <c r="R907" s="21">
        <v>1</v>
      </c>
      <c r="S907" s="33"/>
      <c r="T907" s="33"/>
      <c r="U907" s="33"/>
      <c r="V907" s="33"/>
      <c r="W907" s="33"/>
      <c r="X907" s="33"/>
      <c r="Y907" s="33"/>
      <c r="Z907" s="33"/>
      <c r="AA907" s="5" t="s">
        <v>21</v>
      </c>
      <c r="AB907" s="5" t="s">
        <v>3156</v>
      </c>
      <c r="AC907" s="32" t="s">
        <v>7220</v>
      </c>
      <c r="AD907" s="21">
        <v>1</v>
      </c>
    </row>
    <row r="908" spans="1:30" x14ac:dyDescent="0.3">
      <c r="A908" s="18" t="str">
        <f t="shared" ref="A908:B908" si="938">IF(AND(ISNUMBER(SEARCH("Yes",C908)),ISNUMBER(SEARCH("Yes",E908)),ISNUMBER(SEARCH("Yes",G908)),ISNUMBER(SEARCH("Yes",I908))),"Yes","No")</f>
        <v>No</v>
      </c>
      <c r="B908" s="18" t="str">
        <f t="shared" si="938"/>
        <v>No</v>
      </c>
      <c r="C908" s="15" t="str">
        <f t="shared" si="790"/>
        <v>No</v>
      </c>
      <c r="D908" s="18" t="str">
        <f t="shared" si="791"/>
        <v>No</v>
      </c>
      <c r="E908" s="18" t="str">
        <f t="shared" si="792"/>
        <v>No</v>
      </c>
      <c r="F908" s="18" t="str">
        <f t="shared" si="793"/>
        <v>No</v>
      </c>
      <c r="G908" s="18" t="str">
        <f t="shared" si="794"/>
        <v>No</v>
      </c>
      <c r="H908" s="18" t="str">
        <f t="shared" si="795"/>
        <v>No</v>
      </c>
      <c r="I908" s="18" t="str">
        <f t="shared" si="796"/>
        <v>Yes</v>
      </c>
      <c r="J908" s="18" t="str">
        <f t="shared" si="797"/>
        <v>Yes</v>
      </c>
      <c r="K908" s="21">
        <v>906</v>
      </c>
      <c r="L908" s="5" t="s">
        <v>1913</v>
      </c>
      <c r="M908" s="5" t="s">
        <v>1914</v>
      </c>
      <c r="N908" s="5" t="s">
        <v>2266</v>
      </c>
      <c r="O908" s="5" t="s">
        <v>149</v>
      </c>
      <c r="P908" s="5" t="s">
        <v>2276</v>
      </c>
      <c r="Q908" s="32" t="s">
        <v>8334</v>
      </c>
      <c r="R908" s="21">
        <v>1</v>
      </c>
      <c r="S908" s="33"/>
      <c r="T908" s="33"/>
      <c r="U908" s="33"/>
      <c r="V908" s="33"/>
      <c r="W908" s="33"/>
      <c r="X908" s="33"/>
      <c r="Y908" s="33"/>
      <c r="Z908" s="33"/>
      <c r="AA908" s="5" t="s">
        <v>2269</v>
      </c>
      <c r="AB908" s="5" t="s">
        <v>8335</v>
      </c>
      <c r="AC908" s="32" t="s">
        <v>8336</v>
      </c>
      <c r="AD908" s="21">
        <v>1</v>
      </c>
    </row>
    <row r="909" spans="1:30" x14ac:dyDescent="0.3">
      <c r="A909" s="18" t="str">
        <f t="shared" ref="A909:B909" si="939">IF(AND(ISNUMBER(SEARCH("Yes",C909)),ISNUMBER(SEARCH("Yes",E909)),ISNUMBER(SEARCH("Yes",G909)),ISNUMBER(SEARCH("Yes",I909))),"Yes","No")</f>
        <v>No</v>
      </c>
      <c r="B909" s="18" t="str">
        <f t="shared" si="939"/>
        <v>No</v>
      </c>
      <c r="C909" s="15" t="str">
        <f t="shared" si="790"/>
        <v>No</v>
      </c>
      <c r="D909" s="18" t="str">
        <f t="shared" si="791"/>
        <v>No</v>
      </c>
      <c r="E909" s="18" t="str">
        <f t="shared" si="792"/>
        <v>No</v>
      </c>
      <c r="F909" s="18" t="str">
        <f t="shared" si="793"/>
        <v>No</v>
      </c>
      <c r="G909" s="18" t="str">
        <f t="shared" si="794"/>
        <v>No</v>
      </c>
      <c r="H909" s="18" t="str">
        <f t="shared" si="795"/>
        <v>No</v>
      </c>
      <c r="I909" s="18" t="str">
        <f t="shared" si="796"/>
        <v>Yes</v>
      </c>
      <c r="J909" s="18" t="str">
        <f t="shared" si="797"/>
        <v>Yes</v>
      </c>
      <c r="K909" s="21">
        <v>907</v>
      </c>
      <c r="L909" s="5" t="s">
        <v>1915</v>
      </c>
      <c r="M909" s="5" t="s">
        <v>1916</v>
      </c>
      <c r="N909" s="5" t="s">
        <v>2266</v>
      </c>
      <c r="O909" s="5" t="s">
        <v>149</v>
      </c>
      <c r="P909" s="5" t="s">
        <v>5482</v>
      </c>
      <c r="Q909" s="32" t="s">
        <v>5483</v>
      </c>
      <c r="R909" s="21">
        <v>1</v>
      </c>
      <c r="S909" s="33"/>
      <c r="T909" s="33"/>
      <c r="U909" s="33"/>
      <c r="V909" s="33"/>
      <c r="W909" s="33"/>
      <c r="X909" s="33"/>
      <c r="Y909" s="33"/>
      <c r="Z909" s="33"/>
      <c r="AA909" s="5" t="s">
        <v>21</v>
      </c>
      <c r="AB909" s="5" t="s">
        <v>8337</v>
      </c>
      <c r="AC909" s="32" t="s">
        <v>8338</v>
      </c>
      <c r="AD909" s="21">
        <v>1</v>
      </c>
    </row>
    <row r="910" spans="1:30" x14ac:dyDescent="0.3">
      <c r="A910" s="18" t="str">
        <f t="shared" ref="A910:B910" si="940">IF(AND(ISNUMBER(SEARCH("Yes",C910)),ISNUMBER(SEARCH("Yes",E910)),ISNUMBER(SEARCH("Yes",G910)),ISNUMBER(SEARCH("Yes",I910))),"Yes","No")</f>
        <v>No</v>
      </c>
      <c r="B910" s="18" t="str">
        <f t="shared" si="940"/>
        <v>Yes</v>
      </c>
      <c r="C910" s="15" t="str">
        <f t="shared" si="790"/>
        <v>Yes</v>
      </c>
      <c r="D910" s="18" t="str">
        <f t="shared" si="791"/>
        <v>Yes</v>
      </c>
      <c r="E910" s="18" t="str">
        <f t="shared" si="792"/>
        <v>Yes</v>
      </c>
      <c r="F910" s="18" t="str">
        <f t="shared" si="793"/>
        <v>Yes</v>
      </c>
      <c r="G910" s="18" t="str">
        <f t="shared" si="794"/>
        <v>No</v>
      </c>
      <c r="H910" s="18" t="str">
        <f t="shared" si="795"/>
        <v>Yes</v>
      </c>
      <c r="I910" s="18" t="str">
        <f t="shared" si="796"/>
        <v>Yes</v>
      </c>
      <c r="J910" s="18" t="str">
        <f t="shared" si="797"/>
        <v>Yes</v>
      </c>
      <c r="K910" s="21">
        <v>908</v>
      </c>
      <c r="L910" s="5" t="s">
        <v>163</v>
      </c>
      <c r="M910" s="5" t="s">
        <v>338</v>
      </c>
      <c r="N910" s="5" t="s">
        <v>2266</v>
      </c>
      <c r="O910" s="5" t="s">
        <v>2269</v>
      </c>
      <c r="P910" s="5" t="s">
        <v>8339</v>
      </c>
      <c r="Q910" s="32" t="s">
        <v>8340</v>
      </c>
      <c r="R910" s="21">
        <v>1</v>
      </c>
      <c r="S910" s="5" t="s">
        <v>21</v>
      </c>
      <c r="T910" s="5" t="s">
        <v>5487</v>
      </c>
      <c r="U910" s="32" t="s">
        <v>8341</v>
      </c>
      <c r="V910" s="21">
        <v>1</v>
      </c>
      <c r="W910" s="5" t="s">
        <v>149</v>
      </c>
      <c r="X910" s="5" t="s">
        <v>8342</v>
      </c>
      <c r="Y910" s="32" t="s">
        <v>8343</v>
      </c>
      <c r="Z910" s="21">
        <v>1</v>
      </c>
      <c r="AA910" s="5" t="s">
        <v>21</v>
      </c>
      <c r="AB910" s="5" t="s">
        <v>3039</v>
      </c>
      <c r="AC910" s="32" t="s">
        <v>8344</v>
      </c>
      <c r="AD910" s="21">
        <v>1</v>
      </c>
    </row>
    <row r="911" spans="1:30" x14ac:dyDescent="0.3">
      <c r="A911" s="18" t="str">
        <f t="shared" ref="A911:B911" si="941">IF(AND(ISNUMBER(SEARCH("Yes",C911)),ISNUMBER(SEARCH("Yes",E911)),ISNUMBER(SEARCH("Yes",G911)),ISNUMBER(SEARCH("Yes",I911))),"Yes","No")</f>
        <v>No</v>
      </c>
      <c r="B911" s="18" t="str">
        <f t="shared" si="941"/>
        <v>No</v>
      </c>
      <c r="C911" s="15" t="str">
        <f t="shared" si="790"/>
        <v>No</v>
      </c>
      <c r="D911" s="18" t="str">
        <f t="shared" si="791"/>
        <v>No</v>
      </c>
      <c r="E911" s="18" t="str">
        <f t="shared" si="792"/>
        <v>No</v>
      </c>
      <c r="F911" s="18" t="str">
        <f t="shared" si="793"/>
        <v>No</v>
      </c>
      <c r="G911" s="18" t="str">
        <f t="shared" si="794"/>
        <v>No</v>
      </c>
      <c r="H911" s="18" t="str">
        <f t="shared" si="795"/>
        <v>No</v>
      </c>
      <c r="I911" s="18" t="str">
        <f t="shared" si="796"/>
        <v>Yes</v>
      </c>
      <c r="J911" s="18" t="str">
        <f t="shared" si="797"/>
        <v>Yes</v>
      </c>
      <c r="K911" s="21">
        <v>909</v>
      </c>
      <c r="L911" s="5" t="s">
        <v>1917</v>
      </c>
      <c r="M911" s="5" t="s">
        <v>1918</v>
      </c>
      <c r="N911" s="5" t="s">
        <v>2266</v>
      </c>
      <c r="O911" s="5" t="s">
        <v>149</v>
      </c>
      <c r="P911" s="5" t="s">
        <v>2394</v>
      </c>
      <c r="Q911" s="32" t="s">
        <v>5493</v>
      </c>
      <c r="R911" s="21">
        <v>1</v>
      </c>
      <c r="S911" s="33"/>
      <c r="T911" s="33"/>
      <c r="U911" s="33"/>
      <c r="V911" s="33"/>
      <c r="W911" s="33"/>
      <c r="X911" s="33"/>
      <c r="Y911" s="33"/>
      <c r="Z911" s="33"/>
      <c r="AA911" s="5" t="s">
        <v>21</v>
      </c>
      <c r="AB911" s="5" t="s">
        <v>5250</v>
      </c>
      <c r="AC911" s="32" t="s">
        <v>5251</v>
      </c>
      <c r="AD911" s="21">
        <v>1</v>
      </c>
    </row>
    <row r="912" spans="1:30" x14ac:dyDescent="0.3">
      <c r="A912" s="18" t="str">
        <f t="shared" ref="A912:B912" si="942">IF(AND(ISNUMBER(SEARCH("Yes",C912)),ISNUMBER(SEARCH("Yes",E912)),ISNUMBER(SEARCH("Yes",G912)),ISNUMBER(SEARCH("Yes",I912))),"Yes","No")</f>
        <v>No</v>
      </c>
      <c r="B912" s="18" t="str">
        <f t="shared" si="942"/>
        <v>No</v>
      </c>
      <c r="C912" s="15" t="str">
        <f t="shared" si="790"/>
        <v>No</v>
      </c>
      <c r="D912" s="18" t="str">
        <f t="shared" si="791"/>
        <v>No</v>
      </c>
      <c r="E912" s="18" t="str">
        <f t="shared" si="792"/>
        <v>No</v>
      </c>
      <c r="F912" s="18" t="str">
        <f t="shared" si="793"/>
        <v>No</v>
      </c>
      <c r="G912" s="18" t="str">
        <f t="shared" si="794"/>
        <v>No</v>
      </c>
      <c r="H912" s="18" t="str">
        <f t="shared" si="795"/>
        <v>No</v>
      </c>
      <c r="I912" s="18" t="str">
        <f t="shared" si="796"/>
        <v>Yes</v>
      </c>
      <c r="J912" s="18" t="str">
        <f t="shared" si="797"/>
        <v>Yes</v>
      </c>
      <c r="K912" s="21">
        <v>910</v>
      </c>
      <c r="L912" s="5" t="s">
        <v>1919</v>
      </c>
      <c r="M912" s="5" t="s">
        <v>1920</v>
      </c>
      <c r="N912" s="5" t="s">
        <v>2266</v>
      </c>
      <c r="O912" s="5" t="s">
        <v>149</v>
      </c>
      <c r="P912" s="5" t="s">
        <v>5494</v>
      </c>
      <c r="Q912" s="32" t="s">
        <v>8345</v>
      </c>
      <c r="R912" s="21">
        <v>1</v>
      </c>
      <c r="S912" s="33"/>
      <c r="T912" s="33"/>
      <c r="U912" s="33"/>
      <c r="V912" s="33"/>
      <c r="W912" s="33"/>
      <c r="X912" s="33"/>
      <c r="Y912" s="33"/>
      <c r="Z912" s="33"/>
      <c r="AA912" s="5" t="s">
        <v>21</v>
      </c>
      <c r="AB912" s="5" t="s">
        <v>3285</v>
      </c>
      <c r="AC912" s="32" t="s">
        <v>2641</v>
      </c>
      <c r="AD912" s="21">
        <v>1</v>
      </c>
    </row>
    <row r="913" spans="1:30" x14ac:dyDescent="0.3">
      <c r="A913" s="18" t="str">
        <f t="shared" ref="A913:B913" si="943">IF(AND(ISNUMBER(SEARCH("Yes",C913)),ISNUMBER(SEARCH("Yes",E913)),ISNUMBER(SEARCH("Yes",G913)),ISNUMBER(SEARCH("Yes",I913))),"Yes","No")</f>
        <v>No</v>
      </c>
      <c r="B913" s="18" t="str">
        <f t="shared" si="943"/>
        <v>No</v>
      </c>
      <c r="C913" s="15" t="str">
        <f t="shared" si="790"/>
        <v>No</v>
      </c>
      <c r="D913" s="18" t="str">
        <f t="shared" si="791"/>
        <v>No</v>
      </c>
      <c r="E913" s="18" t="str">
        <f t="shared" si="792"/>
        <v>No</v>
      </c>
      <c r="F913" s="18" t="str">
        <f t="shared" si="793"/>
        <v>No</v>
      </c>
      <c r="G913" s="18" t="str">
        <f t="shared" si="794"/>
        <v>No</v>
      </c>
      <c r="H913" s="18" t="str">
        <f t="shared" si="795"/>
        <v>No</v>
      </c>
      <c r="I913" s="18" t="str">
        <f t="shared" si="796"/>
        <v>Yes</v>
      </c>
      <c r="J913" s="18" t="str">
        <f t="shared" si="797"/>
        <v>Yes</v>
      </c>
      <c r="K913" s="21">
        <v>911</v>
      </c>
      <c r="L913" s="5" t="s">
        <v>1921</v>
      </c>
      <c r="M913" s="5" t="s">
        <v>1922</v>
      </c>
      <c r="N913" s="5" t="s">
        <v>2266</v>
      </c>
      <c r="O913" s="5" t="s">
        <v>149</v>
      </c>
      <c r="P913" s="5" t="s">
        <v>2492</v>
      </c>
      <c r="Q913" s="32" t="s">
        <v>8346</v>
      </c>
      <c r="R913" s="21">
        <v>1</v>
      </c>
      <c r="S913" s="33"/>
      <c r="T913" s="33"/>
      <c r="U913" s="33"/>
      <c r="V913" s="33"/>
      <c r="W913" s="33"/>
      <c r="X913" s="33"/>
      <c r="Y913" s="33"/>
      <c r="Z913" s="33"/>
      <c r="AA913" s="5" t="s">
        <v>2269</v>
      </c>
      <c r="AB913" s="5" t="s">
        <v>8347</v>
      </c>
      <c r="AC913" s="32" t="s">
        <v>8348</v>
      </c>
      <c r="AD913" s="21">
        <v>1</v>
      </c>
    </row>
    <row r="914" spans="1:30" x14ac:dyDescent="0.3">
      <c r="A914" s="18" t="str">
        <f t="shared" ref="A914:B914" si="944">IF(AND(ISNUMBER(SEARCH("Yes",C914)),ISNUMBER(SEARCH("Yes",E914)),ISNUMBER(SEARCH("Yes",G914)),ISNUMBER(SEARCH("Yes",I914))),"Yes","No")</f>
        <v>No</v>
      </c>
      <c r="B914" s="18" t="str">
        <f t="shared" si="944"/>
        <v>No</v>
      </c>
      <c r="C914" s="15" t="str">
        <f t="shared" si="790"/>
        <v>No</v>
      </c>
      <c r="D914" s="18" t="str">
        <f t="shared" si="791"/>
        <v>No</v>
      </c>
      <c r="E914" s="18" t="str">
        <f t="shared" si="792"/>
        <v>No</v>
      </c>
      <c r="F914" s="18" t="str">
        <f t="shared" si="793"/>
        <v>No</v>
      </c>
      <c r="G914" s="18" t="str">
        <f t="shared" si="794"/>
        <v>No</v>
      </c>
      <c r="H914" s="18" t="str">
        <f t="shared" si="795"/>
        <v>No</v>
      </c>
      <c r="I914" s="18" t="str">
        <f t="shared" si="796"/>
        <v>Yes</v>
      </c>
      <c r="J914" s="18" t="str">
        <f t="shared" si="797"/>
        <v>Yes</v>
      </c>
      <c r="K914" s="21">
        <v>912</v>
      </c>
      <c r="L914" s="5" t="s">
        <v>1923</v>
      </c>
      <c r="M914" s="5" t="s">
        <v>1924</v>
      </c>
      <c r="N914" s="5" t="s">
        <v>2266</v>
      </c>
      <c r="O914" s="5" t="s">
        <v>149</v>
      </c>
      <c r="P914" s="5" t="s">
        <v>2390</v>
      </c>
      <c r="Q914" s="32" t="s">
        <v>5502</v>
      </c>
      <c r="R914" s="21">
        <v>1</v>
      </c>
      <c r="S914" s="33"/>
      <c r="T914" s="33"/>
      <c r="U914" s="33"/>
      <c r="V914" s="33"/>
      <c r="W914" s="33"/>
      <c r="X914" s="33"/>
      <c r="Y914" s="33"/>
      <c r="Z914" s="33"/>
      <c r="AA914" s="5" t="s">
        <v>2269</v>
      </c>
      <c r="AB914" s="5" t="s">
        <v>2557</v>
      </c>
      <c r="AC914" s="32" t="s">
        <v>2558</v>
      </c>
      <c r="AD914" s="21">
        <v>1</v>
      </c>
    </row>
    <row r="915" spans="1:30" x14ac:dyDescent="0.3">
      <c r="A915" s="18" t="str">
        <f t="shared" ref="A915:B915" si="945">IF(AND(ISNUMBER(SEARCH("Yes",C915)),ISNUMBER(SEARCH("Yes",E915)),ISNUMBER(SEARCH("Yes",G915)),ISNUMBER(SEARCH("Yes",I915))),"Yes","No")</f>
        <v>No</v>
      </c>
      <c r="B915" s="18" t="str">
        <f t="shared" si="945"/>
        <v>No</v>
      </c>
      <c r="C915" s="15" t="str">
        <f t="shared" si="790"/>
        <v>No</v>
      </c>
      <c r="D915" s="18" t="str">
        <f t="shared" si="791"/>
        <v>No</v>
      </c>
      <c r="E915" s="18" t="str">
        <f t="shared" si="792"/>
        <v>No</v>
      </c>
      <c r="F915" s="18" t="str">
        <f t="shared" si="793"/>
        <v>No</v>
      </c>
      <c r="G915" s="18" t="str">
        <f t="shared" si="794"/>
        <v>No</v>
      </c>
      <c r="H915" s="18" t="str">
        <f t="shared" si="795"/>
        <v>No</v>
      </c>
      <c r="I915" s="18" t="str">
        <f t="shared" si="796"/>
        <v>Yes</v>
      </c>
      <c r="J915" s="18" t="str">
        <f t="shared" si="797"/>
        <v>Yes</v>
      </c>
      <c r="K915" s="21">
        <v>913</v>
      </c>
      <c r="L915" s="5" t="s">
        <v>1925</v>
      </c>
      <c r="M915" s="5" t="s">
        <v>1926</v>
      </c>
      <c r="N915" s="5" t="s">
        <v>2266</v>
      </c>
      <c r="O915" s="5" t="s">
        <v>149</v>
      </c>
      <c r="P915" s="5" t="s">
        <v>2292</v>
      </c>
      <c r="Q915" s="32" t="s">
        <v>5503</v>
      </c>
      <c r="R915" s="21">
        <v>1</v>
      </c>
      <c r="S915" s="33"/>
      <c r="T915" s="33"/>
      <c r="U915" s="33"/>
      <c r="V915" s="33"/>
      <c r="W915" s="33"/>
      <c r="X915" s="33"/>
      <c r="Y915" s="33"/>
      <c r="Z915" s="33"/>
      <c r="AA915" s="5" t="s">
        <v>2269</v>
      </c>
      <c r="AB915" s="5" t="s">
        <v>2827</v>
      </c>
      <c r="AC915" s="32" t="s">
        <v>8349</v>
      </c>
      <c r="AD915" s="21">
        <v>1</v>
      </c>
    </row>
    <row r="916" spans="1:30" x14ac:dyDescent="0.3">
      <c r="A916" s="18" t="str">
        <f t="shared" ref="A916:B916" si="946">IF(AND(ISNUMBER(SEARCH("Yes",C916)),ISNUMBER(SEARCH("Yes",E916)),ISNUMBER(SEARCH("Yes",G916)),ISNUMBER(SEARCH("Yes",I916))),"Yes","No")</f>
        <v>Yes</v>
      </c>
      <c r="B916" s="18" t="str">
        <f t="shared" si="946"/>
        <v>Yes</v>
      </c>
      <c r="C916" s="15" t="str">
        <f t="shared" si="790"/>
        <v>Yes</v>
      </c>
      <c r="D916" s="18" t="str">
        <f t="shared" si="791"/>
        <v>Yes</v>
      </c>
      <c r="E916" s="18" t="str">
        <f t="shared" si="792"/>
        <v>Yes</v>
      </c>
      <c r="F916" s="18" t="str">
        <f t="shared" si="793"/>
        <v>Yes</v>
      </c>
      <c r="G916" s="18" t="str">
        <f t="shared" si="794"/>
        <v>Yes</v>
      </c>
      <c r="H916" s="18" t="str">
        <f t="shared" si="795"/>
        <v>Yes</v>
      </c>
      <c r="I916" s="18" t="str">
        <f t="shared" si="796"/>
        <v>Yes</v>
      </c>
      <c r="J916" s="18" t="str">
        <f t="shared" si="797"/>
        <v>Yes</v>
      </c>
      <c r="K916" s="21">
        <v>914</v>
      </c>
      <c r="L916" s="5" t="s">
        <v>164</v>
      </c>
      <c r="M916" s="5" t="s">
        <v>165</v>
      </c>
      <c r="N916" s="5" t="s">
        <v>2266</v>
      </c>
      <c r="O916" s="5" t="s">
        <v>21</v>
      </c>
      <c r="P916" s="5" t="s">
        <v>5506</v>
      </c>
      <c r="Q916" s="32" t="s">
        <v>5507</v>
      </c>
      <c r="R916" s="21">
        <v>1</v>
      </c>
      <c r="S916" s="5" t="s">
        <v>21</v>
      </c>
      <c r="T916" s="5" t="s">
        <v>5508</v>
      </c>
      <c r="U916" s="32" t="s">
        <v>8350</v>
      </c>
      <c r="V916" s="21">
        <v>1</v>
      </c>
      <c r="W916" s="5" t="s">
        <v>21</v>
      </c>
      <c r="X916" s="5" t="s">
        <v>8351</v>
      </c>
      <c r="Y916" s="32" t="s">
        <v>8352</v>
      </c>
      <c r="Z916" s="21">
        <v>1</v>
      </c>
      <c r="AA916" s="5" t="s">
        <v>21</v>
      </c>
      <c r="AB916" s="5" t="s">
        <v>8353</v>
      </c>
      <c r="AC916" s="32" t="s">
        <v>2693</v>
      </c>
      <c r="AD916" s="21">
        <v>1</v>
      </c>
    </row>
    <row r="917" spans="1:30" x14ac:dyDescent="0.3">
      <c r="A917" s="18" t="str">
        <f t="shared" ref="A917:B917" si="947">IF(AND(ISNUMBER(SEARCH("Yes",C917)),ISNUMBER(SEARCH("Yes",E917)),ISNUMBER(SEARCH("Yes",G917)),ISNUMBER(SEARCH("Yes",I917))),"Yes","No")</f>
        <v>No</v>
      </c>
      <c r="B917" s="18" t="str">
        <f t="shared" si="947"/>
        <v>No</v>
      </c>
      <c r="C917" s="15" t="str">
        <f t="shared" si="790"/>
        <v>No</v>
      </c>
      <c r="D917" s="18" t="str">
        <f t="shared" si="791"/>
        <v>No</v>
      </c>
      <c r="E917" s="18" t="str">
        <f t="shared" si="792"/>
        <v>No</v>
      </c>
      <c r="F917" s="18" t="str">
        <f t="shared" si="793"/>
        <v>No</v>
      </c>
      <c r="G917" s="18" t="str">
        <f t="shared" si="794"/>
        <v>No</v>
      </c>
      <c r="H917" s="18" t="str">
        <f t="shared" si="795"/>
        <v>No</v>
      </c>
      <c r="I917" s="18" t="str">
        <f t="shared" si="796"/>
        <v>Yes</v>
      </c>
      <c r="J917" s="18" t="str">
        <f t="shared" si="797"/>
        <v>Yes</v>
      </c>
      <c r="K917" s="21">
        <v>915</v>
      </c>
      <c r="L917" s="5" t="s">
        <v>1927</v>
      </c>
      <c r="M917" s="5" t="s">
        <v>1928</v>
      </c>
      <c r="N917" s="5" t="s">
        <v>2266</v>
      </c>
      <c r="O917" s="5" t="s">
        <v>149</v>
      </c>
      <c r="P917" s="5" t="s">
        <v>8354</v>
      </c>
      <c r="Q917" s="32" t="s">
        <v>8355</v>
      </c>
      <c r="R917" s="21">
        <v>1</v>
      </c>
      <c r="S917" s="33"/>
      <c r="T917" s="33"/>
      <c r="U917" s="33"/>
      <c r="V917" s="33"/>
      <c r="W917" s="33"/>
      <c r="X917" s="33"/>
      <c r="Y917" s="33"/>
      <c r="Z917" s="33"/>
      <c r="AA917" s="5" t="s">
        <v>2269</v>
      </c>
      <c r="AB917" s="5" t="s">
        <v>3025</v>
      </c>
      <c r="AC917" s="32" t="s">
        <v>8356</v>
      </c>
      <c r="AD917" s="21">
        <v>1</v>
      </c>
    </row>
    <row r="918" spans="1:30" x14ac:dyDescent="0.3">
      <c r="A918" s="18" t="str">
        <f t="shared" ref="A918:B918" si="948">IF(AND(ISNUMBER(SEARCH("Yes",C918)),ISNUMBER(SEARCH("Yes",E918)),ISNUMBER(SEARCH("Yes",G918)),ISNUMBER(SEARCH("Yes",I918))),"Yes","No")</f>
        <v>No</v>
      </c>
      <c r="B918" s="18" t="str">
        <f t="shared" si="948"/>
        <v>No</v>
      </c>
      <c r="C918" s="15" t="str">
        <f t="shared" si="790"/>
        <v>No</v>
      </c>
      <c r="D918" s="18" t="str">
        <f t="shared" si="791"/>
        <v>No</v>
      </c>
      <c r="E918" s="18" t="str">
        <f t="shared" si="792"/>
        <v>No</v>
      </c>
      <c r="F918" s="18" t="str">
        <f t="shared" si="793"/>
        <v>No</v>
      </c>
      <c r="G918" s="18" t="str">
        <f t="shared" si="794"/>
        <v>No</v>
      </c>
      <c r="H918" s="18" t="str">
        <f t="shared" si="795"/>
        <v>No</v>
      </c>
      <c r="I918" s="18" t="str">
        <f t="shared" si="796"/>
        <v>Yes</v>
      </c>
      <c r="J918" s="18" t="str">
        <f t="shared" si="797"/>
        <v>Yes</v>
      </c>
      <c r="K918" s="21">
        <v>916</v>
      </c>
      <c r="L918" s="5" t="s">
        <v>1929</v>
      </c>
      <c r="M918" s="5" t="s">
        <v>5518</v>
      </c>
      <c r="N918" s="5" t="s">
        <v>2266</v>
      </c>
      <c r="O918" s="5" t="s">
        <v>149</v>
      </c>
      <c r="P918" s="5" t="s">
        <v>8357</v>
      </c>
      <c r="Q918" s="32" t="s">
        <v>8358</v>
      </c>
      <c r="R918" s="21">
        <v>1</v>
      </c>
      <c r="S918" s="33"/>
      <c r="T918" s="33"/>
      <c r="U918" s="33"/>
      <c r="V918" s="33"/>
      <c r="W918" s="33"/>
      <c r="X918" s="33"/>
      <c r="Y918" s="33"/>
      <c r="Z918" s="33"/>
      <c r="AA918" s="5" t="s">
        <v>21</v>
      </c>
      <c r="AB918" s="5" t="s">
        <v>6232</v>
      </c>
      <c r="AC918" s="32" t="s">
        <v>8359</v>
      </c>
      <c r="AD918" s="21">
        <v>1</v>
      </c>
    </row>
    <row r="919" spans="1:30" x14ac:dyDescent="0.3">
      <c r="A919" s="18" t="str">
        <f t="shared" ref="A919:B919" si="949">IF(AND(ISNUMBER(SEARCH("Yes",C919)),ISNUMBER(SEARCH("Yes",E919)),ISNUMBER(SEARCH("Yes",G919)),ISNUMBER(SEARCH("Yes",I919))),"Yes","No")</f>
        <v>No</v>
      </c>
      <c r="B919" s="18" t="str">
        <f t="shared" si="949"/>
        <v>No</v>
      </c>
      <c r="C919" s="15" t="str">
        <f t="shared" si="790"/>
        <v>No</v>
      </c>
      <c r="D919" s="18" t="str">
        <f t="shared" si="791"/>
        <v>No</v>
      </c>
      <c r="E919" s="18" t="str">
        <f t="shared" si="792"/>
        <v>No</v>
      </c>
      <c r="F919" s="18" t="str">
        <f t="shared" si="793"/>
        <v>No</v>
      </c>
      <c r="G919" s="18" t="str">
        <f t="shared" si="794"/>
        <v>No</v>
      </c>
      <c r="H919" s="18" t="str">
        <f t="shared" si="795"/>
        <v>No</v>
      </c>
      <c r="I919" s="18" t="str">
        <f t="shared" si="796"/>
        <v>Yes</v>
      </c>
      <c r="J919" s="18" t="str">
        <f t="shared" si="797"/>
        <v>Yes</v>
      </c>
      <c r="K919" s="21">
        <v>917</v>
      </c>
      <c r="L919" s="5" t="s">
        <v>1931</v>
      </c>
      <c r="M919" s="5" t="s">
        <v>1932</v>
      </c>
      <c r="N919" s="5" t="s">
        <v>2266</v>
      </c>
      <c r="O919" s="5" t="s">
        <v>149</v>
      </c>
      <c r="P919" s="5" t="s">
        <v>2351</v>
      </c>
      <c r="Q919" s="32" t="s">
        <v>8360</v>
      </c>
      <c r="R919" s="21">
        <v>1</v>
      </c>
      <c r="S919" s="33"/>
      <c r="T919" s="33"/>
      <c r="U919" s="33"/>
      <c r="V919" s="33"/>
      <c r="W919" s="33"/>
      <c r="X919" s="33"/>
      <c r="Y919" s="33"/>
      <c r="Z919" s="33"/>
      <c r="AA919" s="5" t="s">
        <v>2269</v>
      </c>
      <c r="AB919" s="5" t="s">
        <v>2628</v>
      </c>
      <c r="AC919" s="32" t="s">
        <v>2693</v>
      </c>
      <c r="AD919" s="21">
        <v>1</v>
      </c>
    </row>
    <row r="920" spans="1:30" x14ac:dyDescent="0.3">
      <c r="A920" s="18" t="str">
        <f t="shared" ref="A920:B920" si="950">IF(AND(ISNUMBER(SEARCH("Yes",C920)),ISNUMBER(SEARCH("Yes",E920)),ISNUMBER(SEARCH("Yes",G920)),ISNUMBER(SEARCH("Yes",I920))),"Yes","No")</f>
        <v>No</v>
      </c>
      <c r="B920" s="18" t="str">
        <f t="shared" si="950"/>
        <v>No</v>
      </c>
      <c r="C920" s="15" t="str">
        <f t="shared" si="790"/>
        <v>No</v>
      </c>
      <c r="D920" s="18" t="str">
        <f t="shared" si="791"/>
        <v>No</v>
      </c>
      <c r="E920" s="18" t="str">
        <f t="shared" si="792"/>
        <v>No</v>
      </c>
      <c r="F920" s="18" t="str">
        <f t="shared" si="793"/>
        <v>No</v>
      </c>
      <c r="G920" s="18" t="str">
        <f t="shared" si="794"/>
        <v>No</v>
      </c>
      <c r="H920" s="18" t="str">
        <f t="shared" si="795"/>
        <v>No</v>
      </c>
      <c r="I920" s="18" t="str">
        <f t="shared" si="796"/>
        <v>Yes</v>
      </c>
      <c r="J920" s="18" t="str">
        <f t="shared" si="797"/>
        <v>Yes</v>
      </c>
      <c r="K920" s="21">
        <v>918</v>
      </c>
      <c r="L920" s="5" t="s">
        <v>1933</v>
      </c>
      <c r="M920" s="5" t="s">
        <v>1934</v>
      </c>
      <c r="N920" s="5" t="s">
        <v>2266</v>
      </c>
      <c r="O920" s="5" t="s">
        <v>149</v>
      </c>
      <c r="P920" s="5" t="s">
        <v>2272</v>
      </c>
      <c r="Q920" s="32" t="s">
        <v>8361</v>
      </c>
      <c r="R920" s="21">
        <v>1</v>
      </c>
      <c r="S920" s="33"/>
      <c r="T920" s="33"/>
      <c r="U920" s="33"/>
      <c r="V920" s="33"/>
      <c r="W920" s="33"/>
      <c r="X920" s="33"/>
      <c r="Y920" s="33"/>
      <c r="Z920" s="33"/>
      <c r="AA920" s="5" t="s">
        <v>2269</v>
      </c>
      <c r="AB920" s="5" t="s">
        <v>8362</v>
      </c>
      <c r="AC920" s="32" t="s">
        <v>8363</v>
      </c>
      <c r="AD920" s="21">
        <v>1</v>
      </c>
    </row>
    <row r="921" spans="1:30" x14ac:dyDescent="0.3">
      <c r="A921" s="18" t="str">
        <f t="shared" ref="A921:B921" si="951">IF(AND(ISNUMBER(SEARCH("Yes",C921)),ISNUMBER(SEARCH("Yes",E921)),ISNUMBER(SEARCH("Yes",G921)),ISNUMBER(SEARCH("Yes",I921))),"Yes","No")</f>
        <v>No</v>
      </c>
      <c r="B921" s="18" t="str">
        <f t="shared" si="951"/>
        <v>No</v>
      </c>
      <c r="C921" s="15" t="str">
        <f t="shared" si="790"/>
        <v>No</v>
      </c>
      <c r="D921" s="18" t="str">
        <f t="shared" si="791"/>
        <v>No</v>
      </c>
      <c r="E921" s="18" t="str">
        <f t="shared" si="792"/>
        <v>No</v>
      </c>
      <c r="F921" s="18" t="str">
        <f t="shared" si="793"/>
        <v>No</v>
      </c>
      <c r="G921" s="18" t="str">
        <f t="shared" si="794"/>
        <v>No</v>
      </c>
      <c r="H921" s="18" t="str">
        <f t="shared" si="795"/>
        <v>No</v>
      </c>
      <c r="I921" s="18" t="str">
        <f t="shared" si="796"/>
        <v>Yes</v>
      </c>
      <c r="J921" s="18" t="str">
        <f t="shared" si="797"/>
        <v>Yes</v>
      </c>
      <c r="K921" s="21">
        <v>919</v>
      </c>
      <c r="L921" s="5" t="s">
        <v>1935</v>
      </c>
      <c r="M921" s="5" t="s">
        <v>1936</v>
      </c>
      <c r="N921" s="5" t="s">
        <v>2266</v>
      </c>
      <c r="O921" s="5" t="s">
        <v>149</v>
      </c>
      <c r="P921" s="5" t="s">
        <v>2390</v>
      </c>
      <c r="Q921" s="32" t="s">
        <v>8364</v>
      </c>
      <c r="R921" s="21">
        <v>1</v>
      </c>
      <c r="S921" s="33"/>
      <c r="T921" s="33"/>
      <c r="U921" s="33"/>
      <c r="V921" s="33"/>
      <c r="W921" s="33"/>
      <c r="X921" s="33"/>
      <c r="Y921" s="33"/>
      <c r="Z921" s="33"/>
      <c r="AA921" s="5" t="s">
        <v>2269</v>
      </c>
      <c r="AB921" s="5" t="s">
        <v>2862</v>
      </c>
      <c r="AC921" s="32" t="s">
        <v>2863</v>
      </c>
      <c r="AD921" s="21">
        <v>1</v>
      </c>
    </row>
    <row r="922" spans="1:30" x14ac:dyDescent="0.3">
      <c r="A922" s="18" t="str">
        <f t="shared" ref="A922:B922" si="952">IF(AND(ISNUMBER(SEARCH("Yes",C922)),ISNUMBER(SEARCH("Yes",E922)),ISNUMBER(SEARCH("Yes",G922)),ISNUMBER(SEARCH("Yes",I922))),"Yes","No")</f>
        <v>No</v>
      </c>
      <c r="B922" s="18" t="str">
        <f t="shared" si="952"/>
        <v>No</v>
      </c>
      <c r="C922" s="15" t="str">
        <f t="shared" si="790"/>
        <v>Yes</v>
      </c>
      <c r="D922" s="18" t="str">
        <f t="shared" si="791"/>
        <v>Yes</v>
      </c>
      <c r="E922" s="18" t="str">
        <f t="shared" si="792"/>
        <v>No</v>
      </c>
      <c r="F922" s="18" t="str">
        <f t="shared" si="793"/>
        <v>Yes</v>
      </c>
      <c r="G922" s="18" t="str">
        <f t="shared" si="794"/>
        <v>No</v>
      </c>
      <c r="H922" s="18" t="str">
        <f t="shared" si="795"/>
        <v>No</v>
      </c>
      <c r="I922" s="18" t="str">
        <f t="shared" si="796"/>
        <v>Yes</v>
      </c>
      <c r="J922" s="18" t="str">
        <f t="shared" si="797"/>
        <v>Yes</v>
      </c>
      <c r="K922" s="21">
        <v>920</v>
      </c>
      <c r="L922" s="5" t="s">
        <v>1937</v>
      </c>
      <c r="M922" s="5" t="s">
        <v>1938</v>
      </c>
      <c r="N922" s="5" t="s">
        <v>2266</v>
      </c>
      <c r="O922" s="5" t="s">
        <v>21</v>
      </c>
      <c r="P922" s="5" t="s">
        <v>5628</v>
      </c>
      <c r="Q922" s="32" t="s">
        <v>5529</v>
      </c>
      <c r="R922" s="21">
        <v>1</v>
      </c>
      <c r="S922" s="5" t="s">
        <v>149</v>
      </c>
      <c r="T922" s="5" t="s">
        <v>5530</v>
      </c>
      <c r="U922" s="32" t="s">
        <v>5531</v>
      </c>
      <c r="V922" s="21">
        <v>1</v>
      </c>
      <c r="W922" s="33"/>
      <c r="X922" s="33"/>
      <c r="Y922" s="33"/>
      <c r="Z922" s="33"/>
      <c r="AA922" s="5" t="s">
        <v>2269</v>
      </c>
      <c r="AB922" s="5" t="s">
        <v>8365</v>
      </c>
      <c r="AC922" s="32" t="s">
        <v>8366</v>
      </c>
      <c r="AD922" s="21">
        <v>1</v>
      </c>
    </row>
    <row r="923" spans="1:30" x14ac:dyDescent="0.3">
      <c r="A923" s="18" t="str">
        <f t="shared" ref="A923:B923" si="953">IF(AND(ISNUMBER(SEARCH("Yes",C923)),ISNUMBER(SEARCH("Yes",E923)),ISNUMBER(SEARCH("Yes",G923)),ISNUMBER(SEARCH("Yes",I923))),"Yes","No")</f>
        <v>No</v>
      </c>
      <c r="B923" s="18" t="str">
        <f t="shared" si="953"/>
        <v>No</v>
      </c>
      <c r="C923" s="15" t="str">
        <f t="shared" si="790"/>
        <v>No</v>
      </c>
      <c r="D923" s="18" t="str">
        <f t="shared" si="791"/>
        <v>No</v>
      </c>
      <c r="E923" s="18" t="str">
        <f t="shared" si="792"/>
        <v>No</v>
      </c>
      <c r="F923" s="18" t="str">
        <f t="shared" si="793"/>
        <v>No</v>
      </c>
      <c r="G923" s="18" t="str">
        <f t="shared" si="794"/>
        <v>No</v>
      </c>
      <c r="H923" s="18" t="str">
        <f t="shared" si="795"/>
        <v>No</v>
      </c>
      <c r="I923" s="18" t="str">
        <f t="shared" si="796"/>
        <v>Yes</v>
      </c>
      <c r="J923" s="18" t="str">
        <f t="shared" si="797"/>
        <v>Yes</v>
      </c>
      <c r="K923" s="21">
        <v>921</v>
      </c>
      <c r="L923" s="5" t="s">
        <v>1939</v>
      </c>
      <c r="M923" s="5" t="s">
        <v>1940</v>
      </c>
      <c r="N923" s="5" t="s">
        <v>2266</v>
      </c>
      <c r="O923" s="5" t="s">
        <v>149</v>
      </c>
      <c r="P923" s="5" t="s">
        <v>2317</v>
      </c>
      <c r="Q923" s="32" t="s">
        <v>5534</v>
      </c>
      <c r="R923" s="21">
        <v>1</v>
      </c>
      <c r="S923" s="33"/>
      <c r="T923" s="33"/>
      <c r="U923" s="33"/>
      <c r="V923" s="33"/>
      <c r="W923" s="33"/>
      <c r="X923" s="33"/>
      <c r="Y923" s="33"/>
      <c r="Z923" s="33"/>
      <c r="AA923" s="5" t="s">
        <v>2269</v>
      </c>
      <c r="AB923" s="5" t="s">
        <v>8367</v>
      </c>
      <c r="AC923" s="32" t="s">
        <v>8368</v>
      </c>
      <c r="AD923" s="21">
        <v>1</v>
      </c>
    </row>
    <row r="924" spans="1:30" x14ac:dyDescent="0.3">
      <c r="A924" s="18" t="str">
        <f t="shared" ref="A924:B924" si="954">IF(AND(ISNUMBER(SEARCH("Yes",C924)),ISNUMBER(SEARCH("Yes",E924)),ISNUMBER(SEARCH("Yes",G924)),ISNUMBER(SEARCH("Yes",I924))),"Yes","No")</f>
        <v>No</v>
      </c>
      <c r="B924" s="18" t="str">
        <f t="shared" si="954"/>
        <v>No</v>
      </c>
      <c r="C924" s="15" t="str">
        <f t="shared" si="790"/>
        <v>No</v>
      </c>
      <c r="D924" s="18" t="str">
        <f t="shared" si="791"/>
        <v>No</v>
      </c>
      <c r="E924" s="18" t="str">
        <f t="shared" si="792"/>
        <v>No</v>
      </c>
      <c r="F924" s="18" t="str">
        <f t="shared" si="793"/>
        <v>No</v>
      </c>
      <c r="G924" s="18" t="str">
        <f t="shared" si="794"/>
        <v>No</v>
      </c>
      <c r="H924" s="18" t="str">
        <f t="shared" si="795"/>
        <v>No</v>
      </c>
      <c r="I924" s="18" t="str">
        <f t="shared" si="796"/>
        <v>Yes</v>
      </c>
      <c r="J924" s="18" t="str">
        <f t="shared" si="797"/>
        <v>Yes</v>
      </c>
      <c r="K924" s="21">
        <v>922</v>
      </c>
      <c r="L924" s="5" t="s">
        <v>1941</v>
      </c>
      <c r="M924" s="5" t="s">
        <v>1942</v>
      </c>
      <c r="N924" s="5" t="s">
        <v>2266</v>
      </c>
      <c r="O924" s="5" t="s">
        <v>149</v>
      </c>
      <c r="P924" s="5" t="s">
        <v>5005</v>
      </c>
      <c r="Q924" s="32" t="s">
        <v>8369</v>
      </c>
      <c r="R924" s="21">
        <v>1</v>
      </c>
      <c r="S924" s="33"/>
      <c r="T924" s="33"/>
      <c r="U924" s="33"/>
      <c r="V924" s="33"/>
      <c r="W924" s="33"/>
      <c r="X924" s="33"/>
      <c r="Y924" s="33"/>
      <c r="Z924" s="33"/>
      <c r="AA924" s="5" t="s">
        <v>21</v>
      </c>
      <c r="AB924" s="5" t="s">
        <v>8370</v>
      </c>
      <c r="AC924" s="32" t="s">
        <v>2945</v>
      </c>
      <c r="AD924" s="21">
        <v>1</v>
      </c>
    </row>
    <row r="925" spans="1:30" x14ac:dyDescent="0.3">
      <c r="A925" s="18" t="str">
        <f t="shared" ref="A925:B925" si="955">IF(AND(ISNUMBER(SEARCH("Yes",C925)),ISNUMBER(SEARCH("Yes",E925)),ISNUMBER(SEARCH("Yes",G925)),ISNUMBER(SEARCH("Yes",I925))),"Yes","No")</f>
        <v>No</v>
      </c>
      <c r="B925" s="18" t="str">
        <f t="shared" si="955"/>
        <v>No</v>
      </c>
      <c r="C925" s="15" t="str">
        <f t="shared" si="790"/>
        <v>No</v>
      </c>
      <c r="D925" s="18" t="str">
        <f t="shared" si="791"/>
        <v>No</v>
      </c>
      <c r="E925" s="18" t="str">
        <f t="shared" si="792"/>
        <v>No</v>
      </c>
      <c r="F925" s="18" t="str">
        <f t="shared" si="793"/>
        <v>No</v>
      </c>
      <c r="G925" s="18" t="str">
        <f t="shared" si="794"/>
        <v>No</v>
      </c>
      <c r="H925" s="18" t="str">
        <f t="shared" si="795"/>
        <v>No</v>
      </c>
      <c r="I925" s="18" t="str">
        <f t="shared" si="796"/>
        <v>Yes</v>
      </c>
      <c r="J925" s="18" t="str">
        <f t="shared" si="797"/>
        <v>Yes</v>
      </c>
      <c r="K925" s="21">
        <v>923</v>
      </c>
      <c r="L925" s="5" t="s">
        <v>1943</v>
      </c>
      <c r="M925" s="5" t="s">
        <v>1944</v>
      </c>
      <c r="N925" s="5" t="s">
        <v>2266</v>
      </c>
      <c r="O925" s="5" t="s">
        <v>149</v>
      </c>
      <c r="P925" s="5" t="s">
        <v>4693</v>
      </c>
      <c r="Q925" s="32" t="s">
        <v>8371</v>
      </c>
      <c r="R925" s="21">
        <v>1</v>
      </c>
      <c r="S925" s="33"/>
      <c r="T925" s="33"/>
      <c r="U925" s="33"/>
      <c r="V925" s="33"/>
      <c r="W925" s="33"/>
      <c r="X925" s="33"/>
      <c r="Y925" s="33"/>
      <c r="Z925" s="33"/>
      <c r="AA925" s="5" t="s">
        <v>2269</v>
      </c>
      <c r="AB925" s="5" t="s">
        <v>8372</v>
      </c>
      <c r="AC925" s="32" t="s">
        <v>8373</v>
      </c>
      <c r="AD925" s="21">
        <v>1</v>
      </c>
    </row>
    <row r="926" spans="1:30" x14ac:dyDescent="0.3">
      <c r="A926" s="18" t="str">
        <f t="shared" ref="A926:B926" si="956">IF(AND(ISNUMBER(SEARCH("Yes",C926)),ISNUMBER(SEARCH("Yes",E926)),ISNUMBER(SEARCH("Yes",G926)),ISNUMBER(SEARCH("Yes",I926))),"Yes","No")</f>
        <v>No</v>
      </c>
      <c r="B926" s="18" t="str">
        <f t="shared" si="956"/>
        <v>No</v>
      </c>
      <c r="C926" s="15" t="str">
        <f t="shared" si="790"/>
        <v>No</v>
      </c>
      <c r="D926" s="18" t="str">
        <f t="shared" si="791"/>
        <v>No</v>
      </c>
      <c r="E926" s="18" t="str">
        <f t="shared" si="792"/>
        <v>No</v>
      </c>
      <c r="F926" s="18" t="str">
        <f t="shared" si="793"/>
        <v>No</v>
      </c>
      <c r="G926" s="18" t="str">
        <f t="shared" si="794"/>
        <v>No</v>
      </c>
      <c r="H926" s="18" t="str">
        <f t="shared" si="795"/>
        <v>No</v>
      </c>
      <c r="I926" s="18" t="str">
        <f t="shared" si="796"/>
        <v>Yes</v>
      </c>
      <c r="J926" s="18" t="str">
        <f t="shared" si="797"/>
        <v>Yes</v>
      </c>
      <c r="K926" s="21">
        <v>924</v>
      </c>
      <c r="L926" s="5" t="s">
        <v>1945</v>
      </c>
      <c r="M926" s="5" t="s">
        <v>1946</v>
      </c>
      <c r="N926" s="5" t="s">
        <v>2266</v>
      </c>
      <c r="O926" s="5" t="s">
        <v>149</v>
      </c>
      <c r="P926" s="5" t="s">
        <v>2623</v>
      </c>
      <c r="Q926" s="32" t="s">
        <v>8374</v>
      </c>
      <c r="R926" s="21">
        <v>1</v>
      </c>
      <c r="S926" s="33"/>
      <c r="T926" s="33"/>
      <c r="U926" s="33"/>
      <c r="V926" s="33"/>
      <c r="W926" s="33"/>
      <c r="X926" s="33"/>
      <c r="Y926" s="33"/>
      <c r="Z926" s="33"/>
      <c r="AA926" s="5" t="s">
        <v>2269</v>
      </c>
      <c r="AB926" s="5" t="s">
        <v>2956</v>
      </c>
      <c r="AC926" s="32" t="s">
        <v>2932</v>
      </c>
      <c r="AD926" s="21">
        <v>1</v>
      </c>
    </row>
    <row r="927" spans="1:30" x14ac:dyDescent="0.3">
      <c r="A927" s="18" t="str">
        <f t="shared" ref="A927:B927" si="957">IF(AND(ISNUMBER(SEARCH("Yes",C927)),ISNUMBER(SEARCH("Yes",E927)),ISNUMBER(SEARCH("Yes",G927)),ISNUMBER(SEARCH("Yes",I927))),"Yes","No")</f>
        <v>No</v>
      </c>
      <c r="B927" s="18" t="str">
        <f t="shared" si="957"/>
        <v>No</v>
      </c>
      <c r="C927" s="15" t="str">
        <f t="shared" si="790"/>
        <v>No</v>
      </c>
      <c r="D927" s="18" t="str">
        <f t="shared" si="791"/>
        <v>No</v>
      </c>
      <c r="E927" s="18" t="str">
        <f t="shared" si="792"/>
        <v>No</v>
      </c>
      <c r="F927" s="18" t="str">
        <f t="shared" si="793"/>
        <v>No</v>
      </c>
      <c r="G927" s="18" t="str">
        <f t="shared" si="794"/>
        <v>No</v>
      </c>
      <c r="H927" s="18" t="str">
        <f t="shared" si="795"/>
        <v>No</v>
      </c>
      <c r="I927" s="18" t="str">
        <f t="shared" si="796"/>
        <v>Yes</v>
      </c>
      <c r="J927" s="18" t="str">
        <f t="shared" si="797"/>
        <v>Yes</v>
      </c>
      <c r="K927" s="21">
        <v>925</v>
      </c>
      <c r="L927" s="5" t="s">
        <v>1947</v>
      </c>
      <c r="M927" s="5" t="s">
        <v>1948</v>
      </c>
      <c r="N927" s="5" t="s">
        <v>2266</v>
      </c>
      <c r="O927" s="5" t="s">
        <v>149</v>
      </c>
      <c r="P927" s="5" t="s">
        <v>2305</v>
      </c>
      <c r="Q927" s="32" t="s">
        <v>5545</v>
      </c>
      <c r="R927" s="21">
        <v>1</v>
      </c>
      <c r="S927" s="33"/>
      <c r="T927" s="33"/>
      <c r="U927" s="33"/>
      <c r="V927" s="33"/>
      <c r="W927" s="33"/>
      <c r="X927" s="33"/>
      <c r="Y927" s="33"/>
      <c r="Z927" s="33"/>
      <c r="AA927" s="5" t="s">
        <v>2269</v>
      </c>
      <c r="AB927" s="5" t="s">
        <v>2432</v>
      </c>
      <c r="AC927" s="32" t="s">
        <v>8375</v>
      </c>
      <c r="AD927" s="21">
        <v>1</v>
      </c>
    </row>
    <row r="928" spans="1:30" x14ac:dyDescent="0.3">
      <c r="A928" s="18" t="str">
        <f t="shared" ref="A928:B928" si="958">IF(AND(ISNUMBER(SEARCH("Yes",C928)),ISNUMBER(SEARCH("Yes",E928)),ISNUMBER(SEARCH("Yes",G928)),ISNUMBER(SEARCH("Yes",I928))),"Yes","No")</f>
        <v>No</v>
      </c>
      <c r="B928" s="18" t="str">
        <f t="shared" si="958"/>
        <v>No</v>
      </c>
      <c r="C928" s="15" t="str">
        <f t="shared" si="790"/>
        <v>No</v>
      </c>
      <c r="D928" s="18" t="str">
        <f t="shared" si="791"/>
        <v>No</v>
      </c>
      <c r="E928" s="18" t="str">
        <f t="shared" si="792"/>
        <v>No</v>
      </c>
      <c r="F928" s="18" t="str">
        <f t="shared" si="793"/>
        <v>No</v>
      </c>
      <c r="G928" s="18" t="str">
        <f t="shared" si="794"/>
        <v>No</v>
      </c>
      <c r="H928" s="18" t="str">
        <f t="shared" si="795"/>
        <v>No</v>
      </c>
      <c r="I928" s="18" t="str">
        <f t="shared" si="796"/>
        <v>Yes</v>
      </c>
      <c r="J928" s="18" t="str">
        <f t="shared" si="797"/>
        <v>Yes</v>
      </c>
      <c r="K928" s="21">
        <v>926</v>
      </c>
      <c r="L928" s="5" t="s">
        <v>1949</v>
      </c>
      <c r="M928" s="5" t="s">
        <v>1950</v>
      </c>
      <c r="N928" s="5" t="s">
        <v>2266</v>
      </c>
      <c r="O928" s="5" t="s">
        <v>149</v>
      </c>
      <c r="P928" s="5" t="s">
        <v>2309</v>
      </c>
      <c r="Q928" s="32" t="s">
        <v>8376</v>
      </c>
      <c r="R928" s="21">
        <v>1</v>
      </c>
      <c r="S928" s="33"/>
      <c r="T928" s="33"/>
      <c r="U928" s="33"/>
      <c r="V928" s="33"/>
      <c r="W928" s="33"/>
      <c r="X928" s="33"/>
      <c r="Y928" s="33"/>
      <c r="Z928" s="33"/>
      <c r="AA928" s="5" t="s">
        <v>2269</v>
      </c>
      <c r="AB928" s="5" t="s">
        <v>8377</v>
      </c>
      <c r="AC928" s="32" t="s">
        <v>5550</v>
      </c>
      <c r="AD928" s="21">
        <v>1</v>
      </c>
    </row>
    <row r="929" spans="1:30" x14ac:dyDescent="0.3">
      <c r="A929" s="18" t="str">
        <f t="shared" ref="A929:B929" si="959">IF(AND(ISNUMBER(SEARCH("Yes",C929)),ISNUMBER(SEARCH("Yes",E929)),ISNUMBER(SEARCH("Yes",G929)),ISNUMBER(SEARCH("Yes",I929))),"Yes","No")</f>
        <v>No</v>
      </c>
      <c r="B929" s="18" t="str">
        <f t="shared" si="959"/>
        <v>No</v>
      </c>
      <c r="C929" s="15" t="str">
        <f t="shared" si="790"/>
        <v>No</v>
      </c>
      <c r="D929" s="18" t="str">
        <f t="shared" si="791"/>
        <v>No</v>
      </c>
      <c r="E929" s="18" t="str">
        <f t="shared" si="792"/>
        <v>No</v>
      </c>
      <c r="F929" s="18" t="str">
        <f t="shared" si="793"/>
        <v>No</v>
      </c>
      <c r="G929" s="18" t="str">
        <f t="shared" si="794"/>
        <v>No</v>
      </c>
      <c r="H929" s="18" t="str">
        <f t="shared" si="795"/>
        <v>No</v>
      </c>
      <c r="I929" s="18" t="str">
        <f t="shared" si="796"/>
        <v>Yes</v>
      </c>
      <c r="J929" s="18" t="str">
        <f t="shared" si="797"/>
        <v>Yes</v>
      </c>
      <c r="K929" s="21">
        <v>927</v>
      </c>
      <c r="L929" s="5" t="s">
        <v>1951</v>
      </c>
      <c r="M929" s="5" t="s">
        <v>1952</v>
      </c>
      <c r="N929" s="5" t="s">
        <v>2266</v>
      </c>
      <c r="O929" s="5" t="s">
        <v>149</v>
      </c>
      <c r="P929" s="5" t="s">
        <v>3116</v>
      </c>
      <c r="Q929" s="32" t="s">
        <v>8378</v>
      </c>
      <c r="R929" s="21">
        <v>1</v>
      </c>
      <c r="S929" s="33"/>
      <c r="T929" s="33"/>
      <c r="U929" s="33"/>
      <c r="V929" s="33"/>
      <c r="W929" s="33"/>
      <c r="X929" s="33"/>
      <c r="Y929" s="33"/>
      <c r="Z929" s="33"/>
      <c r="AA929" s="5" t="s">
        <v>21</v>
      </c>
      <c r="AB929" s="5" t="s">
        <v>8379</v>
      </c>
      <c r="AC929" s="32" t="s">
        <v>8380</v>
      </c>
      <c r="AD929" s="21">
        <v>1</v>
      </c>
    </row>
    <row r="930" spans="1:30" x14ac:dyDescent="0.3">
      <c r="A930" s="18" t="str">
        <f t="shared" ref="A930:B930" si="960">IF(AND(ISNUMBER(SEARCH("Yes",C930)),ISNUMBER(SEARCH("Yes",E930)),ISNUMBER(SEARCH("Yes",G930)),ISNUMBER(SEARCH("Yes",I930))),"Yes","No")</f>
        <v>No</v>
      </c>
      <c r="B930" s="18" t="str">
        <f t="shared" si="960"/>
        <v>No</v>
      </c>
      <c r="C930" s="15" t="str">
        <f t="shared" si="790"/>
        <v>No</v>
      </c>
      <c r="D930" s="18" t="str">
        <f t="shared" si="791"/>
        <v>No</v>
      </c>
      <c r="E930" s="18" t="str">
        <f t="shared" si="792"/>
        <v>No</v>
      </c>
      <c r="F930" s="18" t="str">
        <f t="shared" si="793"/>
        <v>No</v>
      </c>
      <c r="G930" s="18" t="str">
        <f t="shared" si="794"/>
        <v>No</v>
      </c>
      <c r="H930" s="18" t="str">
        <f t="shared" si="795"/>
        <v>No</v>
      </c>
      <c r="I930" s="18" t="str">
        <f t="shared" si="796"/>
        <v>Yes</v>
      </c>
      <c r="J930" s="18" t="str">
        <f t="shared" si="797"/>
        <v>Yes</v>
      </c>
      <c r="K930" s="21">
        <v>928</v>
      </c>
      <c r="L930" s="5" t="s">
        <v>1953</v>
      </c>
      <c r="M930" s="5" t="s">
        <v>1954</v>
      </c>
      <c r="N930" s="5" t="s">
        <v>2266</v>
      </c>
      <c r="O930" s="5" t="s">
        <v>149</v>
      </c>
      <c r="P930" s="5" t="s">
        <v>2683</v>
      </c>
      <c r="Q930" s="32" t="s">
        <v>5551</v>
      </c>
      <c r="R930" s="21">
        <v>1</v>
      </c>
      <c r="S930" s="33"/>
      <c r="T930" s="33"/>
      <c r="U930" s="33"/>
      <c r="V930" s="33"/>
      <c r="W930" s="33"/>
      <c r="X930" s="33"/>
      <c r="Y930" s="33"/>
      <c r="Z930" s="33"/>
      <c r="AA930" s="5" t="s">
        <v>2269</v>
      </c>
      <c r="AB930" s="5" t="s">
        <v>2966</v>
      </c>
      <c r="AC930" s="32" t="s">
        <v>2967</v>
      </c>
      <c r="AD930" s="21">
        <v>1</v>
      </c>
    </row>
    <row r="931" spans="1:30" x14ac:dyDescent="0.3">
      <c r="A931" s="18" t="str">
        <f t="shared" ref="A931:B931" si="961">IF(AND(ISNUMBER(SEARCH("Yes",C931)),ISNUMBER(SEARCH("Yes",E931)),ISNUMBER(SEARCH("Yes",G931)),ISNUMBER(SEARCH("Yes",I931))),"Yes","No")</f>
        <v>No</v>
      </c>
      <c r="B931" s="18" t="str">
        <f t="shared" si="961"/>
        <v>No</v>
      </c>
      <c r="C931" s="15" t="str">
        <f t="shared" si="790"/>
        <v>No</v>
      </c>
      <c r="D931" s="18" t="str">
        <f t="shared" si="791"/>
        <v>No</v>
      </c>
      <c r="E931" s="18" t="str">
        <f t="shared" si="792"/>
        <v>Yes</v>
      </c>
      <c r="F931" s="18" t="str">
        <f t="shared" si="793"/>
        <v>Yes</v>
      </c>
      <c r="G931" s="18" t="str">
        <f t="shared" si="794"/>
        <v>Yes</v>
      </c>
      <c r="H931" s="18" t="str">
        <f t="shared" si="795"/>
        <v>Yes</v>
      </c>
      <c r="I931" s="18" t="str">
        <f t="shared" si="796"/>
        <v>Yes</v>
      </c>
      <c r="J931" s="18" t="str">
        <f t="shared" si="797"/>
        <v>Yes</v>
      </c>
      <c r="K931" s="21">
        <v>929</v>
      </c>
      <c r="L931" s="5" t="s">
        <v>53</v>
      </c>
      <c r="M931" s="5" t="s">
        <v>284</v>
      </c>
      <c r="N931" s="5" t="s">
        <v>2266</v>
      </c>
      <c r="O931" s="5" t="s">
        <v>149</v>
      </c>
      <c r="P931" s="5" t="s">
        <v>2623</v>
      </c>
      <c r="Q931" s="32" t="s">
        <v>2609</v>
      </c>
      <c r="R931" s="21">
        <v>1</v>
      </c>
      <c r="S931" s="5" t="s">
        <v>21</v>
      </c>
      <c r="T931" s="5" t="s">
        <v>5554</v>
      </c>
      <c r="U931" s="32" t="s">
        <v>5555</v>
      </c>
      <c r="V931" s="21">
        <v>1</v>
      </c>
      <c r="W931" s="5" t="s">
        <v>21</v>
      </c>
      <c r="X931" s="5" t="s">
        <v>8381</v>
      </c>
      <c r="Y931" s="32" t="s">
        <v>8382</v>
      </c>
      <c r="Z931" s="21">
        <v>1</v>
      </c>
      <c r="AA931" s="5" t="s">
        <v>21</v>
      </c>
      <c r="AB931" s="5" t="s">
        <v>4529</v>
      </c>
      <c r="AC931" s="32" t="s">
        <v>2842</v>
      </c>
      <c r="AD931" s="21">
        <v>1</v>
      </c>
    </row>
    <row r="932" spans="1:30" x14ac:dyDescent="0.3">
      <c r="A932" s="18" t="str">
        <f t="shared" ref="A932:B932" si="962">IF(AND(ISNUMBER(SEARCH("Yes",C932)),ISNUMBER(SEARCH("Yes",E932)),ISNUMBER(SEARCH("Yes",G932)),ISNUMBER(SEARCH("Yes",I932))),"Yes","No")</f>
        <v>No</v>
      </c>
      <c r="B932" s="18" t="str">
        <f t="shared" si="962"/>
        <v>No</v>
      </c>
      <c r="C932" s="15" t="str">
        <f t="shared" si="790"/>
        <v>No</v>
      </c>
      <c r="D932" s="18" t="str">
        <f t="shared" si="791"/>
        <v>No</v>
      </c>
      <c r="E932" s="18" t="str">
        <f t="shared" si="792"/>
        <v>No</v>
      </c>
      <c r="F932" s="18" t="str">
        <f t="shared" si="793"/>
        <v>No</v>
      </c>
      <c r="G932" s="18" t="str">
        <f t="shared" si="794"/>
        <v>No</v>
      </c>
      <c r="H932" s="18" t="str">
        <f t="shared" si="795"/>
        <v>No</v>
      </c>
      <c r="I932" s="18" t="str">
        <f t="shared" si="796"/>
        <v>Yes</v>
      </c>
      <c r="J932" s="18" t="str">
        <f t="shared" si="797"/>
        <v>Yes</v>
      </c>
      <c r="K932" s="21">
        <v>930</v>
      </c>
      <c r="L932" s="5" t="s">
        <v>1955</v>
      </c>
      <c r="M932" s="5" t="s">
        <v>1956</v>
      </c>
      <c r="N932" s="5" t="s">
        <v>2266</v>
      </c>
      <c r="O932" s="5" t="s">
        <v>149</v>
      </c>
      <c r="P932" s="5" t="s">
        <v>8383</v>
      </c>
      <c r="Q932" s="32" t="s">
        <v>8384</v>
      </c>
      <c r="R932" s="21">
        <v>1</v>
      </c>
      <c r="S932" s="33"/>
      <c r="T932" s="33"/>
      <c r="U932" s="33"/>
      <c r="V932" s="33"/>
      <c r="W932" s="33"/>
      <c r="X932" s="33"/>
      <c r="Y932" s="33"/>
      <c r="Z932" s="33"/>
      <c r="AA932" s="5" t="s">
        <v>2269</v>
      </c>
      <c r="AB932" s="5" t="s">
        <v>5561</v>
      </c>
      <c r="AC932" s="32" t="s">
        <v>8385</v>
      </c>
      <c r="AD932" s="21">
        <v>1</v>
      </c>
    </row>
    <row r="933" spans="1:30" x14ac:dyDescent="0.3">
      <c r="A933" s="18" t="str">
        <f t="shared" ref="A933:B933" si="963">IF(AND(ISNUMBER(SEARCH("Yes",C933)),ISNUMBER(SEARCH("Yes",E933)),ISNUMBER(SEARCH("Yes",G933)),ISNUMBER(SEARCH("Yes",I933))),"Yes","No")</f>
        <v>No</v>
      </c>
      <c r="B933" s="18" t="str">
        <f t="shared" si="963"/>
        <v>No</v>
      </c>
      <c r="C933" s="15" t="str">
        <f t="shared" si="790"/>
        <v>No</v>
      </c>
      <c r="D933" s="18" t="str">
        <f t="shared" si="791"/>
        <v>No</v>
      </c>
      <c r="E933" s="18" t="str">
        <f t="shared" si="792"/>
        <v>No</v>
      </c>
      <c r="F933" s="18" t="str">
        <f t="shared" si="793"/>
        <v>No</v>
      </c>
      <c r="G933" s="18" t="str">
        <f t="shared" si="794"/>
        <v>No</v>
      </c>
      <c r="H933" s="18" t="str">
        <f t="shared" si="795"/>
        <v>No</v>
      </c>
      <c r="I933" s="18" t="str">
        <f t="shared" si="796"/>
        <v>Yes</v>
      </c>
      <c r="J933" s="18" t="str">
        <f t="shared" si="797"/>
        <v>No</v>
      </c>
      <c r="K933" s="21">
        <v>931</v>
      </c>
      <c r="L933" s="5" t="s">
        <v>1957</v>
      </c>
      <c r="M933" s="5" t="s">
        <v>1958</v>
      </c>
      <c r="N933" s="5" t="s">
        <v>2266</v>
      </c>
      <c r="O933" s="5" t="s">
        <v>149</v>
      </c>
      <c r="P933" s="5" t="s">
        <v>2683</v>
      </c>
      <c r="Q933" s="32" t="s">
        <v>8386</v>
      </c>
      <c r="R933" s="21">
        <v>1</v>
      </c>
      <c r="S933" s="33"/>
      <c r="T933" s="33"/>
      <c r="U933" s="33"/>
      <c r="V933" s="33"/>
      <c r="W933" s="33"/>
      <c r="X933" s="33"/>
      <c r="Y933" s="33"/>
      <c r="Z933" s="33"/>
      <c r="AA933" s="5" t="s">
        <v>149</v>
      </c>
      <c r="AB933" s="5" t="s">
        <v>4809</v>
      </c>
      <c r="AC933" s="32" t="s">
        <v>5466</v>
      </c>
      <c r="AD933" s="21">
        <v>1</v>
      </c>
    </row>
    <row r="934" spans="1:30" x14ac:dyDescent="0.3">
      <c r="A934" s="18" t="str">
        <f t="shared" ref="A934:B934" si="964">IF(AND(ISNUMBER(SEARCH("Yes",C934)),ISNUMBER(SEARCH("Yes",E934)),ISNUMBER(SEARCH("Yes",G934)),ISNUMBER(SEARCH("Yes",I934))),"Yes","No")</f>
        <v>No</v>
      </c>
      <c r="B934" s="18" t="str">
        <f t="shared" si="964"/>
        <v>No</v>
      </c>
      <c r="C934" s="15" t="str">
        <f t="shared" si="790"/>
        <v>No</v>
      </c>
      <c r="D934" s="18" t="str">
        <f t="shared" si="791"/>
        <v>No</v>
      </c>
      <c r="E934" s="18" t="str">
        <f t="shared" si="792"/>
        <v>No</v>
      </c>
      <c r="F934" s="18" t="str">
        <f t="shared" si="793"/>
        <v>No</v>
      </c>
      <c r="G934" s="18" t="str">
        <f t="shared" si="794"/>
        <v>No</v>
      </c>
      <c r="H934" s="18" t="str">
        <f t="shared" si="795"/>
        <v>No</v>
      </c>
      <c r="I934" s="18" t="str">
        <f t="shared" si="796"/>
        <v>Yes</v>
      </c>
      <c r="J934" s="18" t="str">
        <f t="shared" si="797"/>
        <v>Yes</v>
      </c>
      <c r="K934" s="21">
        <v>932</v>
      </c>
      <c r="L934" s="5" t="s">
        <v>1959</v>
      </c>
      <c r="M934" s="5" t="s">
        <v>1960</v>
      </c>
      <c r="N934" s="5" t="s">
        <v>2266</v>
      </c>
      <c r="O934" s="5" t="s">
        <v>149</v>
      </c>
      <c r="P934" s="5" t="s">
        <v>2276</v>
      </c>
      <c r="Q934" s="32" t="s">
        <v>8387</v>
      </c>
      <c r="R934" s="21">
        <v>1</v>
      </c>
      <c r="S934" s="33"/>
      <c r="T934" s="33"/>
      <c r="U934" s="33"/>
      <c r="V934" s="33"/>
      <c r="W934" s="33"/>
      <c r="X934" s="33"/>
      <c r="Y934" s="33"/>
      <c r="Z934" s="33"/>
      <c r="AA934" s="5" t="s">
        <v>2269</v>
      </c>
      <c r="AB934" s="5" t="s">
        <v>2874</v>
      </c>
      <c r="AC934" s="32" t="s">
        <v>7705</v>
      </c>
      <c r="AD934" s="21">
        <v>1</v>
      </c>
    </row>
    <row r="935" spans="1:30" x14ac:dyDescent="0.3">
      <c r="A935" s="18" t="str">
        <f t="shared" ref="A935:B935" si="965">IF(AND(ISNUMBER(SEARCH("Yes",C935)),ISNUMBER(SEARCH("Yes",E935)),ISNUMBER(SEARCH("Yes",G935)),ISNUMBER(SEARCH("Yes",I935))),"Yes","No")</f>
        <v>No</v>
      </c>
      <c r="B935" s="18" t="str">
        <f t="shared" si="965"/>
        <v>No</v>
      </c>
      <c r="C935" s="15" t="str">
        <f t="shared" si="790"/>
        <v>No</v>
      </c>
      <c r="D935" s="18" t="str">
        <f t="shared" si="791"/>
        <v>No</v>
      </c>
      <c r="E935" s="18" t="str">
        <f t="shared" si="792"/>
        <v>No</v>
      </c>
      <c r="F935" s="18" t="str">
        <f t="shared" si="793"/>
        <v>No</v>
      </c>
      <c r="G935" s="18" t="str">
        <f t="shared" si="794"/>
        <v>No</v>
      </c>
      <c r="H935" s="18" t="str">
        <f t="shared" si="795"/>
        <v>No</v>
      </c>
      <c r="I935" s="18" t="str">
        <f t="shared" si="796"/>
        <v>Yes</v>
      </c>
      <c r="J935" s="18" t="str">
        <f t="shared" si="797"/>
        <v>Yes</v>
      </c>
      <c r="K935" s="21">
        <v>933</v>
      </c>
      <c r="L935" s="5" t="s">
        <v>1961</v>
      </c>
      <c r="M935" s="5" t="s">
        <v>1962</v>
      </c>
      <c r="N935" s="5" t="s">
        <v>2266</v>
      </c>
      <c r="O935" s="5" t="s">
        <v>149</v>
      </c>
      <c r="P935" s="5" t="s">
        <v>2390</v>
      </c>
      <c r="Q935" s="32" t="s">
        <v>8388</v>
      </c>
      <c r="R935" s="21">
        <v>1</v>
      </c>
      <c r="S935" s="33"/>
      <c r="T935" s="33"/>
      <c r="U935" s="33"/>
      <c r="V935" s="33"/>
      <c r="W935" s="33"/>
      <c r="X935" s="33"/>
      <c r="Y935" s="33"/>
      <c r="Z935" s="33"/>
      <c r="AA935" s="5" t="s">
        <v>2269</v>
      </c>
      <c r="AB935" s="5" t="s">
        <v>2345</v>
      </c>
      <c r="AC935" s="32" t="s">
        <v>2346</v>
      </c>
      <c r="AD935" s="21">
        <v>1</v>
      </c>
    </row>
    <row r="936" spans="1:30" x14ac:dyDescent="0.3">
      <c r="A936" s="18" t="str">
        <f t="shared" ref="A936:B936" si="966">IF(AND(ISNUMBER(SEARCH("Yes",C936)),ISNUMBER(SEARCH("Yes",E936)),ISNUMBER(SEARCH("Yes",G936)),ISNUMBER(SEARCH("Yes",I936))),"Yes","No")</f>
        <v>No</v>
      </c>
      <c r="B936" s="18" t="str">
        <f t="shared" si="966"/>
        <v>No</v>
      </c>
      <c r="C936" s="15" t="str">
        <f t="shared" si="790"/>
        <v>No</v>
      </c>
      <c r="D936" s="18" t="str">
        <f t="shared" si="791"/>
        <v>No</v>
      </c>
      <c r="E936" s="18" t="str">
        <f t="shared" si="792"/>
        <v>No</v>
      </c>
      <c r="F936" s="18" t="str">
        <f t="shared" si="793"/>
        <v>No</v>
      </c>
      <c r="G936" s="18" t="str">
        <f t="shared" si="794"/>
        <v>No</v>
      </c>
      <c r="H936" s="18" t="str">
        <f t="shared" si="795"/>
        <v>No</v>
      </c>
      <c r="I936" s="18" t="str">
        <f t="shared" si="796"/>
        <v>Yes</v>
      </c>
      <c r="J936" s="18" t="str">
        <f t="shared" si="797"/>
        <v>Yes</v>
      </c>
      <c r="K936" s="21">
        <v>934</v>
      </c>
      <c r="L936" s="5" t="s">
        <v>1963</v>
      </c>
      <c r="M936" s="5" t="s">
        <v>1964</v>
      </c>
      <c r="N936" s="5" t="s">
        <v>2266</v>
      </c>
      <c r="O936" s="5" t="s">
        <v>149</v>
      </c>
      <c r="P936" s="5" t="s">
        <v>2408</v>
      </c>
      <c r="Q936" s="32" t="s">
        <v>2434</v>
      </c>
      <c r="R936" s="21">
        <v>1</v>
      </c>
      <c r="S936" s="33"/>
      <c r="T936" s="33"/>
      <c r="U936" s="33"/>
      <c r="V936" s="33"/>
      <c r="W936" s="33"/>
      <c r="X936" s="33"/>
      <c r="Y936" s="33"/>
      <c r="Z936" s="33"/>
      <c r="AA936" s="5" t="s">
        <v>2269</v>
      </c>
      <c r="AB936" s="5" t="s">
        <v>8389</v>
      </c>
      <c r="AC936" s="32" t="s">
        <v>8390</v>
      </c>
      <c r="AD936" s="21">
        <v>1</v>
      </c>
    </row>
    <row r="937" spans="1:30" x14ac:dyDescent="0.3">
      <c r="A937" s="18" t="str">
        <f t="shared" ref="A937:B937" si="967">IF(AND(ISNUMBER(SEARCH("Yes",C937)),ISNUMBER(SEARCH("Yes",E937)),ISNUMBER(SEARCH("Yes",G937)),ISNUMBER(SEARCH("Yes",I937))),"Yes","No")</f>
        <v>No</v>
      </c>
      <c r="B937" s="18" t="str">
        <f t="shared" si="967"/>
        <v>No</v>
      </c>
      <c r="C937" s="15" t="str">
        <f t="shared" si="790"/>
        <v>No</v>
      </c>
      <c r="D937" s="18" t="str">
        <f t="shared" si="791"/>
        <v>No</v>
      </c>
      <c r="E937" s="18" t="str">
        <f t="shared" si="792"/>
        <v>No</v>
      </c>
      <c r="F937" s="18" t="str">
        <f t="shared" si="793"/>
        <v>No</v>
      </c>
      <c r="G937" s="18" t="str">
        <f t="shared" si="794"/>
        <v>No</v>
      </c>
      <c r="H937" s="18" t="str">
        <f t="shared" si="795"/>
        <v>No</v>
      </c>
      <c r="I937" s="18" t="str">
        <f t="shared" si="796"/>
        <v>Yes</v>
      </c>
      <c r="J937" s="18" t="str">
        <f t="shared" si="797"/>
        <v>Yes</v>
      </c>
      <c r="K937" s="21">
        <v>935</v>
      </c>
      <c r="L937" s="5" t="s">
        <v>1965</v>
      </c>
      <c r="M937" s="5" t="s">
        <v>1966</v>
      </c>
      <c r="N937" s="5" t="s">
        <v>2266</v>
      </c>
      <c r="O937" s="5" t="s">
        <v>149</v>
      </c>
      <c r="P937" s="5" t="s">
        <v>2496</v>
      </c>
      <c r="Q937" s="32" t="s">
        <v>8391</v>
      </c>
      <c r="R937" s="21">
        <v>1</v>
      </c>
      <c r="S937" s="33"/>
      <c r="T937" s="33"/>
      <c r="U937" s="33"/>
      <c r="V937" s="33"/>
      <c r="W937" s="33"/>
      <c r="X937" s="33"/>
      <c r="Y937" s="33"/>
      <c r="Z937" s="33"/>
      <c r="AA937" s="5" t="s">
        <v>2269</v>
      </c>
      <c r="AB937" s="5" t="s">
        <v>2381</v>
      </c>
      <c r="AC937" s="32" t="s">
        <v>2430</v>
      </c>
      <c r="AD937" s="21">
        <v>1</v>
      </c>
    </row>
    <row r="938" spans="1:30" x14ac:dyDescent="0.3">
      <c r="A938" s="18" t="str">
        <f t="shared" ref="A938:B938" si="968">IF(AND(ISNUMBER(SEARCH("Yes",C938)),ISNUMBER(SEARCH("Yes",E938)),ISNUMBER(SEARCH("Yes",G938)),ISNUMBER(SEARCH("Yes",I938))),"Yes","No")</f>
        <v>No</v>
      </c>
      <c r="B938" s="18" t="str">
        <f t="shared" si="968"/>
        <v>No</v>
      </c>
      <c r="C938" s="15" t="str">
        <f t="shared" si="790"/>
        <v>No</v>
      </c>
      <c r="D938" s="18" t="str">
        <f t="shared" si="791"/>
        <v>No</v>
      </c>
      <c r="E938" s="18" t="str">
        <f t="shared" si="792"/>
        <v>No</v>
      </c>
      <c r="F938" s="18" t="str">
        <f t="shared" si="793"/>
        <v>No</v>
      </c>
      <c r="G938" s="18" t="str">
        <f t="shared" si="794"/>
        <v>No</v>
      </c>
      <c r="H938" s="18" t="str">
        <f t="shared" si="795"/>
        <v>No</v>
      </c>
      <c r="I938" s="18" t="str">
        <f t="shared" si="796"/>
        <v>Yes</v>
      </c>
      <c r="J938" s="18" t="str">
        <f t="shared" si="797"/>
        <v>Yes</v>
      </c>
      <c r="K938" s="21">
        <v>936</v>
      </c>
      <c r="L938" s="5" t="s">
        <v>1967</v>
      </c>
      <c r="M938" s="5" t="s">
        <v>1968</v>
      </c>
      <c r="N938" s="5" t="s">
        <v>2266</v>
      </c>
      <c r="O938" s="5" t="s">
        <v>149</v>
      </c>
      <c r="P938" s="5" t="s">
        <v>8392</v>
      </c>
      <c r="Q938" s="32" t="s">
        <v>8393</v>
      </c>
      <c r="R938" s="21">
        <v>1</v>
      </c>
      <c r="S938" s="33"/>
      <c r="T938" s="33"/>
      <c r="U938" s="33"/>
      <c r="V938" s="33"/>
      <c r="W938" s="33"/>
      <c r="X938" s="33"/>
      <c r="Y938" s="33"/>
      <c r="Z938" s="33"/>
      <c r="AA938" s="5" t="s">
        <v>2269</v>
      </c>
      <c r="AB938" s="5" t="s">
        <v>2345</v>
      </c>
      <c r="AC938" s="32" t="s">
        <v>8394</v>
      </c>
      <c r="AD938" s="21">
        <v>1</v>
      </c>
    </row>
    <row r="939" spans="1:30" x14ac:dyDescent="0.3">
      <c r="A939" s="18" t="str">
        <f t="shared" ref="A939:B939" si="969">IF(AND(ISNUMBER(SEARCH("Yes",C939)),ISNUMBER(SEARCH("Yes",E939)),ISNUMBER(SEARCH("Yes",G939)),ISNUMBER(SEARCH("Yes",I939))),"Yes","No")</f>
        <v>No</v>
      </c>
      <c r="B939" s="18" t="str">
        <f t="shared" si="969"/>
        <v>No</v>
      </c>
      <c r="C939" s="15" t="str">
        <f t="shared" si="790"/>
        <v>No</v>
      </c>
      <c r="D939" s="18" t="str">
        <f t="shared" si="791"/>
        <v>No</v>
      </c>
      <c r="E939" s="18" t="str">
        <f t="shared" si="792"/>
        <v>No</v>
      </c>
      <c r="F939" s="18" t="str">
        <f t="shared" si="793"/>
        <v>No</v>
      </c>
      <c r="G939" s="18" t="str">
        <f t="shared" si="794"/>
        <v>No</v>
      </c>
      <c r="H939" s="18" t="str">
        <f t="shared" si="795"/>
        <v>No</v>
      </c>
      <c r="I939" s="18" t="str">
        <f t="shared" si="796"/>
        <v>No</v>
      </c>
      <c r="J939" s="18" t="str">
        <f t="shared" si="797"/>
        <v>No</v>
      </c>
      <c r="K939" s="21">
        <v>937</v>
      </c>
      <c r="L939" s="5" t="s">
        <v>1969</v>
      </c>
      <c r="M939" s="5" t="s">
        <v>1970</v>
      </c>
      <c r="N939" s="5" t="s">
        <v>2266</v>
      </c>
      <c r="O939" s="5" t="s">
        <v>149</v>
      </c>
      <c r="P939" s="5" t="s">
        <v>2992</v>
      </c>
      <c r="Q939" s="32" t="s">
        <v>2958</v>
      </c>
      <c r="R939" s="21">
        <v>1</v>
      </c>
      <c r="S939" s="33"/>
      <c r="T939" s="33"/>
      <c r="U939" s="33"/>
      <c r="V939" s="33"/>
      <c r="W939" s="33"/>
      <c r="X939" s="33"/>
      <c r="Y939" s="33"/>
      <c r="Z939" s="33"/>
      <c r="AA939" s="5" t="s">
        <v>149</v>
      </c>
      <c r="AB939" s="5" t="s">
        <v>8395</v>
      </c>
      <c r="AC939" s="32" t="s">
        <v>8396</v>
      </c>
      <c r="AD939" s="21">
        <v>1</v>
      </c>
    </row>
    <row r="940" spans="1:30" x14ac:dyDescent="0.3">
      <c r="A940" s="18" t="str">
        <f t="shared" ref="A940:B940" si="970">IF(AND(ISNUMBER(SEARCH("Yes",C940)),ISNUMBER(SEARCH("Yes",E940)),ISNUMBER(SEARCH("Yes",G940)),ISNUMBER(SEARCH("Yes",I940))),"Yes","No")</f>
        <v>No</v>
      </c>
      <c r="B940" s="18" t="str">
        <f t="shared" si="970"/>
        <v>No</v>
      </c>
      <c r="C940" s="15" t="str">
        <f t="shared" si="790"/>
        <v>No</v>
      </c>
      <c r="D940" s="18" t="str">
        <f t="shared" si="791"/>
        <v>No</v>
      </c>
      <c r="E940" s="18" t="str">
        <f t="shared" si="792"/>
        <v>No</v>
      </c>
      <c r="F940" s="18" t="str">
        <f t="shared" si="793"/>
        <v>No</v>
      </c>
      <c r="G940" s="18" t="str">
        <f t="shared" si="794"/>
        <v>No</v>
      </c>
      <c r="H940" s="18" t="str">
        <f t="shared" si="795"/>
        <v>No</v>
      </c>
      <c r="I940" s="18" t="str">
        <f t="shared" si="796"/>
        <v>Yes</v>
      </c>
      <c r="J940" s="18" t="str">
        <f t="shared" si="797"/>
        <v>Yes</v>
      </c>
      <c r="K940" s="21">
        <v>938</v>
      </c>
      <c r="L940" s="5" t="s">
        <v>1971</v>
      </c>
      <c r="M940" s="5" t="s">
        <v>25</v>
      </c>
      <c r="N940" s="5" t="s">
        <v>2266</v>
      </c>
      <c r="O940" s="5" t="s">
        <v>149</v>
      </c>
      <c r="P940" s="5" t="s">
        <v>2394</v>
      </c>
      <c r="Q940" s="32" t="s">
        <v>8397</v>
      </c>
      <c r="R940" s="21">
        <v>1</v>
      </c>
      <c r="S940" s="33"/>
      <c r="T940" s="33"/>
      <c r="U940" s="33"/>
      <c r="V940" s="33"/>
      <c r="W940" s="33"/>
      <c r="X940" s="33"/>
      <c r="Y940" s="33"/>
      <c r="Z940" s="33"/>
      <c r="AA940" s="5" t="s">
        <v>2269</v>
      </c>
      <c r="AB940" s="5" t="s">
        <v>4581</v>
      </c>
      <c r="AC940" s="32" t="s">
        <v>7511</v>
      </c>
      <c r="AD940" s="21">
        <v>1</v>
      </c>
    </row>
    <row r="941" spans="1:30" x14ac:dyDescent="0.3">
      <c r="A941" s="18" t="str">
        <f t="shared" ref="A941:B941" si="971">IF(AND(ISNUMBER(SEARCH("Yes",C941)),ISNUMBER(SEARCH("Yes",E941)),ISNUMBER(SEARCH("Yes",G941)),ISNUMBER(SEARCH("Yes",I941))),"Yes","No")</f>
        <v>No</v>
      </c>
      <c r="B941" s="18" t="str">
        <f t="shared" si="971"/>
        <v>No</v>
      </c>
      <c r="C941" s="15" t="str">
        <f t="shared" si="790"/>
        <v>No</v>
      </c>
      <c r="D941" s="18" t="str">
        <f t="shared" si="791"/>
        <v>No</v>
      </c>
      <c r="E941" s="18" t="str">
        <f t="shared" si="792"/>
        <v>No</v>
      </c>
      <c r="F941" s="18" t="str">
        <f t="shared" si="793"/>
        <v>No</v>
      </c>
      <c r="G941" s="18" t="str">
        <f t="shared" si="794"/>
        <v>No</v>
      </c>
      <c r="H941" s="18" t="str">
        <f t="shared" si="795"/>
        <v>No</v>
      </c>
      <c r="I941" s="18" t="str">
        <f t="shared" si="796"/>
        <v>Yes</v>
      </c>
      <c r="J941" s="18" t="str">
        <f t="shared" si="797"/>
        <v>Yes</v>
      </c>
      <c r="K941" s="21">
        <v>939</v>
      </c>
      <c r="L941" s="5" t="s">
        <v>1972</v>
      </c>
      <c r="M941" s="5" t="s">
        <v>1973</v>
      </c>
      <c r="N941" s="5" t="s">
        <v>2266</v>
      </c>
      <c r="O941" s="5" t="s">
        <v>149</v>
      </c>
      <c r="P941" s="5" t="s">
        <v>5582</v>
      </c>
      <c r="Q941" s="32" t="s">
        <v>5583</v>
      </c>
      <c r="R941" s="21">
        <v>1</v>
      </c>
      <c r="S941" s="33"/>
      <c r="T941" s="33"/>
      <c r="U941" s="33"/>
      <c r="V941" s="33"/>
      <c r="W941" s="33"/>
      <c r="X941" s="33"/>
      <c r="Y941" s="33"/>
      <c r="Z941" s="33"/>
      <c r="AA941" s="5" t="s">
        <v>21</v>
      </c>
      <c r="AB941" s="5" t="s">
        <v>5584</v>
      </c>
      <c r="AC941" s="32" t="s">
        <v>5585</v>
      </c>
      <c r="AD941" s="21">
        <v>1</v>
      </c>
    </row>
    <row r="942" spans="1:30" x14ac:dyDescent="0.3">
      <c r="A942" s="18" t="str">
        <f t="shared" ref="A942:B942" si="972">IF(AND(ISNUMBER(SEARCH("Yes",C942)),ISNUMBER(SEARCH("Yes",E942)),ISNUMBER(SEARCH("Yes",G942)),ISNUMBER(SEARCH("Yes",I942))),"Yes","No")</f>
        <v>No</v>
      </c>
      <c r="B942" s="18" t="str">
        <f t="shared" si="972"/>
        <v>No</v>
      </c>
      <c r="C942" s="15" t="str">
        <f t="shared" si="790"/>
        <v>No</v>
      </c>
      <c r="D942" s="18" t="str">
        <f t="shared" si="791"/>
        <v>No</v>
      </c>
      <c r="E942" s="18" t="str">
        <f t="shared" si="792"/>
        <v>No</v>
      </c>
      <c r="F942" s="18" t="str">
        <f t="shared" si="793"/>
        <v>No</v>
      </c>
      <c r="G942" s="18" t="str">
        <f t="shared" si="794"/>
        <v>No</v>
      </c>
      <c r="H942" s="18" t="str">
        <f t="shared" si="795"/>
        <v>No</v>
      </c>
      <c r="I942" s="18" t="str">
        <f t="shared" si="796"/>
        <v>Yes</v>
      </c>
      <c r="J942" s="18" t="str">
        <f t="shared" si="797"/>
        <v>Yes</v>
      </c>
      <c r="K942" s="21">
        <v>940</v>
      </c>
      <c r="L942" s="5" t="s">
        <v>1974</v>
      </c>
      <c r="M942" s="5" t="s">
        <v>1975</v>
      </c>
      <c r="N942" s="5" t="s">
        <v>2266</v>
      </c>
      <c r="O942" s="5" t="s">
        <v>149</v>
      </c>
      <c r="P942" s="5" t="s">
        <v>2276</v>
      </c>
      <c r="Q942" s="32" t="s">
        <v>8398</v>
      </c>
      <c r="R942" s="21">
        <v>1</v>
      </c>
      <c r="S942" s="33"/>
      <c r="T942" s="33"/>
      <c r="U942" s="33"/>
      <c r="V942" s="33"/>
      <c r="W942" s="33"/>
      <c r="X942" s="33"/>
      <c r="Y942" s="33"/>
      <c r="Z942" s="33"/>
      <c r="AA942" s="5" t="s">
        <v>2269</v>
      </c>
      <c r="AB942" s="5" t="s">
        <v>2432</v>
      </c>
      <c r="AC942" s="32" t="s">
        <v>8399</v>
      </c>
      <c r="AD942" s="21">
        <v>1</v>
      </c>
    </row>
    <row r="943" spans="1:30" x14ac:dyDescent="0.3">
      <c r="A943" s="18" t="str">
        <f t="shared" ref="A943:B943" si="973">IF(AND(ISNUMBER(SEARCH("Yes",C943)),ISNUMBER(SEARCH("Yes",E943)),ISNUMBER(SEARCH("Yes",G943)),ISNUMBER(SEARCH("Yes",I943))),"Yes","No")</f>
        <v>No</v>
      </c>
      <c r="B943" s="18" t="str">
        <f t="shared" si="973"/>
        <v>No</v>
      </c>
      <c r="C943" s="15" t="str">
        <f t="shared" si="790"/>
        <v>No</v>
      </c>
      <c r="D943" s="18" t="str">
        <f t="shared" si="791"/>
        <v>No</v>
      </c>
      <c r="E943" s="18" t="str">
        <f t="shared" si="792"/>
        <v>No</v>
      </c>
      <c r="F943" s="18" t="str">
        <f t="shared" si="793"/>
        <v>No</v>
      </c>
      <c r="G943" s="18" t="str">
        <f t="shared" si="794"/>
        <v>No</v>
      </c>
      <c r="H943" s="18" t="str">
        <f t="shared" si="795"/>
        <v>No</v>
      </c>
      <c r="I943" s="18" t="str">
        <f t="shared" si="796"/>
        <v>Yes</v>
      </c>
      <c r="J943" s="18" t="str">
        <f t="shared" si="797"/>
        <v>Yes</v>
      </c>
      <c r="K943" s="21">
        <v>941</v>
      </c>
      <c r="L943" s="5" t="s">
        <v>1976</v>
      </c>
      <c r="M943" s="5" t="s">
        <v>1977</v>
      </c>
      <c r="N943" s="5" t="s">
        <v>2266</v>
      </c>
      <c r="O943" s="5" t="s">
        <v>149</v>
      </c>
      <c r="P943" s="5" t="s">
        <v>2371</v>
      </c>
      <c r="Q943" s="32" t="s">
        <v>8400</v>
      </c>
      <c r="R943" s="21">
        <v>1</v>
      </c>
      <c r="S943" s="33"/>
      <c r="T943" s="33"/>
      <c r="U943" s="33"/>
      <c r="V943" s="33"/>
      <c r="W943" s="33"/>
      <c r="X943" s="33"/>
      <c r="Y943" s="33"/>
      <c r="Z943" s="33"/>
      <c r="AA943" s="5" t="s">
        <v>2269</v>
      </c>
      <c r="AB943" s="5" t="s">
        <v>8401</v>
      </c>
      <c r="AC943" s="32" t="s">
        <v>8402</v>
      </c>
      <c r="AD943" s="21">
        <v>1</v>
      </c>
    </row>
    <row r="944" spans="1:30" x14ac:dyDescent="0.3">
      <c r="A944" s="18" t="str">
        <f t="shared" ref="A944:B944" si="974">IF(AND(ISNUMBER(SEARCH("Yes",C944)),ISNUMBER(SEARCH("Yes",E944)),ISNUMBER(SEARCH("Yes",G944)),ISNUMBER(SEARCH("Yes",I944))),"Yes","No")</f>
        <v>No</v>
      </c>
      <c r="B944" s="18" t="str">
        <f t="shared" si="974"/>
        <v>No</v>
      </c>
      <c r="C944" s="15" t="str">
        <f t="shared" si="790"/>
        <v>No</v>
      </c>
      <c r="D944" s="18" t="str">
        <f t="shared" si="791"/>
        <v>No</v>
      </c>
      <c r="E944" s="18" t="str">
        <f t="shared" si="792"/>
        <v>No</v>
      </c>
      <c r="F944" s="18" t="str">
        <f t="shared" si="793"/>
        <v>No</v>
      </c>
      <c r="G944" s="18" t="str">
        <f t="shared" si="794"/>
        <v>No</v>
      </c>
      <c r="H944" s="18" t="str">
        <f t="shared" si="795"/>
        <v>No</v>
      </c>
      <c r="I944" s="18" t="str">
        <f t="shared" si="796"/>
        <v>Yes</v>
      </c>
      <c r="J944" s="18" t="str">
        <f t="shared" si="797"/>
        <v>Yes</v>
      </c>
      <c r="K944" s="21">
        <v>942</v>
      </c>
      <c r="L944" s="5" t="s">
        <v>1978</v>
      </c>
      <c r="M944" s="5" t="s">
        <v>1979</v>
      </c>
      <c r="N944" s="5" t="s">
        <v>2266</v>
      </c>
      <c r="O944" s="5" t="s">
        <v>149</v>
      </c>
      <c r="P944" s="5" t="s">
        <v>8403</v>
      </c>
      <c r="Q944" s="32" t="s">
        <v>5593</v>
      </c>
      <c r="R944" s="21">
        <v>1</v>
      </c>
      <c r="S944" s="33"/>
      <c r="T944" s="33"/>
      <c r="U944" s="33"/>
      <c r="V944" s="33"/>
      <c r="W944" s="33"/>
      <c r="X944" s="33"/>
      <c r="Y944" s="33"/>
      <c r="Z944" s="33"/>
      <c r="AA944" s="5" t="s">
        <v>2269</v>
      </c>
      <c r="AB944" s="5" t="s">
        <v>8404</v>
      </c>
      <c r="AC944" s="32" t="s">
        <v>8405</v>
      </c>
      <c r="AD944" s="21">
        <v>1</v>
      </c>
    </row>
    <row r="945" spans="1:30" x14ac:dyDescent="0.3">
      <c r="A945" s="18" t="str">
        <f t="shared" ref="A945:B945" si="975">IF(AND(ISNUMBER(SEARCH("Yes",C945)),ISNUMBER(SEARCH("Yes",E945)),ISNUMBER(SEARCH("Yes",G945)),ISNUMBER(SEARCH("Yes",I945))),"Yes","No")</f>
        <v>Yes</v>
      </c>
      <c r="B945" s="18" t="str">
        <f t="shared" si="975"/>
        <v>No</v>
      </c>
      <c r="C945" s="15" t="str">
        <f t="shared" si="790"/>
        <v>Yes</v>
      </c>
      <c r="D945" s="18" t="str">
        <f t="shared" si="791"/>
        <v>Yes</v>
      </c>
      <c r="E945" s="18" t="str">
        <f t="shared" si="792"/>
        <v>Yes</v>
      </c>
      <c r="F945" s="18" t="str">
        <f t="shared" si="793"/>
        <v>Yes</v>
      </c>
      <c r="G945" s="18" t="str">
        <f t="shared" si="794"/>
        <v>Yes</v>
      </c>
      <c r="H945" s="18" t="str">
        <f t="shared" si="795"/>
        <v>Yes</v>
      </c>
      <c r="I945" s="18" t="str">
        <f t="shared" si="796"/>
        <v>Yes</v>
      </c>
      <c r="J945" s="18" t="str">
        <f t="shared" si="797"/>
        <v>No</v>
      </c>
      <c r="K945" s="21">
        <v>943</v>
      </c>
      <c r="L945" s="5" t="s">
        <v>313</v>
      </c>
      <c r="M945" s="5" t="s">
        <v>314</v>
      </c>
      <c r="N945" s="5" t="s">
        <v>2266</v>
      </c>
      <c r="O945" s="5" t="s">
        <v>21</v>
      </c>
      <c r="P945" s="5" t="s">
        <v>8406</v>
      </c>
      <c r="Q945" s="32" t="s">
        <v>8407</v>
      </c>
      <c r="R945" s="21">
        <v>1</v>
      </c>
      <c r="S945" s="5" t="s">
        <v>2269</v>
      </c>
      <c r="T945" s="5" t="s">
        <v>8408</v>
      </c>
      <c r="U945" s="32" t="s">
        <v>8409</v>
      </c>
      <c r="V945" s="21">
        <v>1</v>
      </c>
      <c r="W945" s="5" t="s">
        <v>2269</v>
      </c>
      <c r="X945" s="5" t="s">
        <v>8410</v>
      </c>
      <c r="Y945" s="32" t="s">
        <v>8411</v>
      </c>
      <c r="Z945" s="21">
        <v>1</v>
      </c>
      <c r="AA945" s="5" t="s">
        <v>149</v>
      </c>
      <c r="AB945" s="5" t="s">
        <v>8412</v>
      </c>
      <c r="AC945" s="32" t="s">
        <v>8413</v>
      </c>
      <c r="AD945" s="21">
        <v>1</v>
      </c>
    </row>
    <row r="946" spans="1:30" x14ac:dyDescent="0.3">
      <c r="A946" s="18" t="str">
        <f t="shared" ref="A946:B946" si="976">IF(AND(ISNUMBER(SEARCH("Yes",C946)),ISNUMBER(SEARCH("Yes",E946)),ISNUMBER(SEARCH("Yes",G946)),ISNUMBER(SEARCH("Yes",I946))),"Yes","No")</f>
        <v>No</v>
      </c>
      <c r="B946" s="18" t="str">
        <f t="shared" si="976"/>
        <v>No</v>
      </c>
      <c r="C946" s="15" t="str">
        <f t="shared" si="790"/>
        <v>No</v>
      </c>
      <c r="D946" s="18" t="str">
        <f t="shared" si="791"/>
        <v>No</v>
      </c>
      <c r="E946" s="18" t="str">
        <f t="shared" si="792"/>
        <v>No</v>
      </c>
      <c r="F946" s="18" t="str">
        <f t="shared" si="793"/>
        <v>No</v>
      </c>
      <c r="G946" s="18" t="str">
        <f t="shared" si="794"/>
        <v>No</v>
      </c>
      <c r="H946" s="18" t="str">
        <f t="shared" si="795"/>
        <v>No</v>
      </c>
      <c r="I946" s="18" t="str">
        <f t="shared" si="796"/>
        <v>Yes</v>
      </c>
      <c r="J946" s="18" t="str">
        <f t="shared" si="797"/>
        <v>Yes</v>
      </c>
      <c r="K946" s="21">
        <v>944</v>
      </c>
      <c r="L946" s="5" t="s">
        <v>1980</v>
      </c>
      <c r="M946" s="5" t="s">
        <v>1981</v>
      </c>
      <c r="N946" s="5" t="s">
        <v>2266</v>
      </c>
      <c r="O946" s="5" t="s">
        <v>149</v>
      </c>
      <c r="P946" s="5" t="s">
        <v>5005</v>
      </c>
      <c r="Q946" s="32" t="s">
        <v>5883</v>
      </c>
      <c r="R946" s="21">
        <v>1</v>
      </c>
      <c r="S946" s="33"/>
      <c r="T946" s="33"/>
      <c r="U946" s="33"/>
      <c r="V946" s="33"/>
      <c r="W946" s="33"/>
      <c r="X946" s="33"/>
      <c r="Y946" s="33"/>
      <c r="Z946" s="33"/>
      <c r="AA946" s="5" t="s">
        <v>2269</v>
      </c>
      <c r="AB946" s="5" t="s">
        <v>2282</v>
      </c>
      <c r="AC946" s="32" t="s">
        <v>3200</v>
      </c>
      <c r="AD946" s="21">
        <v>1</v>
      </c>
    </row>
    <row r="947" spans="1:30" x14ac:dyDescent="0.3">
      <c r="A947" s="18" t="str">
        <f t="shared" ref="A947:B947" si="977">IF(AND(ISNUMBER(SEARCH("Yes",C947)),ISNUMBER(SEARCH("Yes",E947)),ISNUMBER(SEARCH("Yes",G947)),ISNUMBER(SEARCH("Yes",I947))),"Yes","No")</f>
        <v>Yes</v>
      </c>
      <c r="B947" s="18" t="str">
        <f t="shared" si="977"/>
        <v>Yes</v>
      </c>
      <c r="C947" s="15" t="str">
        <f t="shared" si="790"/>
        <v>Yes</v>
      </c>
      <c r="D947" s="18" t="str">
        <f t="shared" si="791"/>
        <v>Yes</v>
      </c>
      <c r="E947" s="18" t="str">
        <f t="shared" si="792"/>
        <v>Yes</v>
      </c>
      <c r="F947" s="18" t="str">
        <f t="shared" si="793"/>
        <v>Yes</v>
      </c>
      <c r="G947" s="18" t="str">
        <f t="shared" si="794"/>
        <v>Yes</v>
      </c>
      <c r="H947" s="18" t="str">
        <f t="shared" si="795"/>
        <v>Yes</v>
      </c>
      <c r="I947" s="18" t="str">
        <f t="shared" si="796"/>
        <v>Yes</v>
      </c>
      <c r="J947" s="18" t="str">
        <f t="shared" si="797"/>
        <v>Yes</v>
      </c>
      <c r="K947" s="21">
        <v>945</v>
      </c>
      <c r="L947" s="5" t="s">
        <v>166</v>
      </c>
      <c r="M947" s="5" t="s">
        <v>25</v>
      </c>
      <c r="N947" s="5" t="s">
        <v>2266</v>
      </c>
      <c r="O947" s="5" t="s">
        <v>2269</v>
      </c>
      <c r="P947" s="5" t="s">
        <v>8414</v>
      </c>
      <c r="Q947" s="32" t="s">
        <v>8415</v>
      </c>
      <c r="R947" s="21">
        <v>1</v>
      </c>
      <c r="S947" s="5" t="s">
        <v>21</v>
      </c>
      <c r="T947" s="5" t="s">
        <v>5607</v>
      </c>
      <c r="U947" s="32" t="s">
        <v>5608</v>
      </c>
      <c r="V947" s="21">
        <v>1</v>
      </c>
      <c r="W947" s="5" t="s">
        <v>21</v>
      </c>
      <c r="X947" s="5" t="s">
        <v>8416</v>
      </c>
      <c r="Y947" s="32" t="s">
        <v>8417</v>
      </c>
      <c r="Z947" s="21">
        <v>1</v>
      </c>
      <c r="AA947" s="5" t="s">
        <v>2269</v>
      </c>
      <c r="AB947" s="5" t="s">
        <v>8418</v>
      </c>
      <c r="AC947" s="32" t="s">
        <v>2330</v>
      </c>
      <c r="AD947" s="21">
        <v>1</v>
      </c>
    </row>
    <row r="948" spans="1:30" x14ac:dyDescent="0.3">
      <c r="A948" s="18" t="str">
        <f t="shared" ref="A948:B948" si="978">IF(AND(ISNUMBER(SEARCH("Yes",C948)),ISNUMBER(SEARCH("Yes",E948)),ISNUMBER(SEARCH("Yes",G948)),ISNUMBER(SEARCH("Yes",I948))),"Yes","No")</f>
        <v>No</v>
      </c>
      <c r="B948" s="18" t="str">
        <f t="shared" si="978"/>
        <v>No</v>
      </c>
      <c r="C948" s="15" t="str">
        <f t="shared" si="790"/>
        <v>No</v>
      </c>
      <c r="D948" s="18" t="str">
        <f t="shared" si="791"/>
        <v>No</v>
      </c>
      <c r="E948" s="18" t="str">
        <f t="shared" si="792"/>
        <v>No</v>
      </c>
      <c r="F948" s="18" t="str">
        <f t="shared" si="793"/>
        <v>No</v>
      </c>
      <c r="G948" s="18" t="str">
        <f t="shared" si="794"/>
        <v>No</v>
      </c>
      <c r="H948" s="18" t="str">
        <f t="shared" si="795"/>
        <v>No</v>
      </c>
      <c r="I948" s="18" t="str">
        <f t="shared" si="796"/>
        <v>Yes</v>
      </c>
      <c r="J948" s="18" t="str">
        <f t="shared" si="797"/>
        <v>Yes</v>
      </c>
      <c r="K948" s="21">
        <v>946</v>
      </c>
      <c r="L948" s="5" t="s">
        <v>1982</v>
      </c>
      <c r="M948" s="5" t="s">
        <v>1983</v>
      </c>
      <c r="N948" s="5" t="s">
        <v>2266</v>
      </c>
      <c r="O948" s="5" t="s">
        <v>149</v>
      </c>
      <c r="P948" s="5" t="s">
        <v>2297</v>
      </c>
      <c r="Q948" s="32" t="s">
        <v>8419</v>
      </c>
      <c r="R948" s="21">
        <v>1</v>
      </c>
      <c r="S948" s="33"/>
      <c r="T948" s="33"/>
      <c r="U948" s="33"/>
      <c r="V948" s="33"/>
      <c r="W948" s="33"/>
      <c r="X948" s="33"/>
      <c r="Y948" s="33"/>
      <c r="Z948" s="33"/>
      <c r="AA948" s="5" t="s">
        <v>2269</v>
      </c>
      <c r="AB948" s="5" t="s">
        <v>8420</v>
      </c>
      <c r="AC948" s="32" t="s">
        <v>8421</v>
      </c>
      <c r="AD948" s="21">
        <v>1</v>
      </c>
    </row>
    <row r="949" spans="1:30" x14ac:dyDescent="0.3">
      <c r="A949" s="18" t="str">
        <f t="shared" ref="A949:B949" si="979">IF(AND(ISNUMBER(SEARCH("Yes",C949)),ISNUMBER(SEARCH("Yes",E949)),ISNUMBER(SEARCH("Yes",G949)),ISNUMBER(SEARCH("Yes",I949))),"Yes","No")</f>
        <v>No</v>
      </c>
      <c r="B949" s="18" t="str">
        <f t="shared" si="979"/>
        <v>No</v>
      </c>
      <c r="C949" s="15" t="str">
        <f t="shared" si="790"/>
        <v>No</v>
      </c>
      <c r="D949" s="18" t="str">
        <f t="shared" si="791"/>
        <v>No</v>
      </c>
      <c r="E949" s="18" t="str">
        <f t="shared" si="792"/>
        <v>No</v>
      </c>
      <c r="F949" s="18" t="str">
        <f t="shared" si="793"/>
        <v>No</v>
      </c>
      <c r="G949" s="18" t="str">
        <f t="shared" si="794"/>
        <v>No</v>
      </c>
      <c r="H949" s="18" t="str">
        <f t="shared" si="795"/>
        <v>No</v>
      </c>
      <c r="I949" s="18" t="str">
        <f t="shared" si="796"/>
        <v>Yes</v>
      </c>
      <c r="J949" s="18" t="str">
        <f t="shared" si="797"/>
        <v>Yes</v>
      </c>
      <c r="K949" s="21">
        <v>947</v>
      </c>
      <c r="L949" s="5" t="s">
        <v>1984</v>
      </c>
      <c r="M949" s="5" t="s">
        <v>1985</v>
      </c>
      <c r="N949" s="5" t="s">
        <v>2266</v>
      </c>
      <c r="O949" s="5" t="s">
        <v>149</v>
      </c>
      <c r="P949" s="5" t="s">
        <v>2390</v>
      </c>
      <c r="Q949" s="32" t="s">
        <v>5616</v>
      </c>
      <c r="R949" s="21">
        <v>1</v>
      </c>
      <c r="S949" s="33"/>
      <c r="T949" s="33"/>
      <c r="U949" s="33"/>
      <c r="V949" s="33"/>
      <c r="W949" s="33"/>
      <c r="X949" s="33"/>
      <c r="Y949" s="33"/>
      <c r="Z949" s="33"/>
      <c r="AA949" s="5" t="s">
        <v>21</v>
      </c>
      <c r="AB949" s="5" t="s">
        <v>8422</v>
      </c>
      <c r="AC949" s="32" t="s">
        <v>8423</v>
      </c>
      <c r="AD949" s="21">
        <v>1</v>
      </c>
    </row>
    <row r="950" spans="1:30" x14ac:dyDescent="0.3">
      <c r="A950" s="18" t="str">
        <f t="shared" ref="A950:B950" si="980">IF(AND(ISNUMBER(SEARCH("Yes",C950)),ISNUMBER(SEARCH("Yes",E950)),ISNUMBER(SEARCH("Yes",G950)),ISNUMBER(SEARCH("Yes",I950))),"Yes","No")</f>
        <v>No</v>
      </c>
      <c r="B950" s="18" t="str">
        <f t="shared" si="980"/>
        <v>No</v>
      </c>
      <c r="C950" s="15" t="str">
        <f t="shared" si="790"/>
        <v>No</v>
      </c>
      <c r="D950" s="18" t="str">
        <f t="shared" si="791"/>
        <v>No</v>
      </c>
      <c r="E950" s="18" t="str">
        <f t="shared" si="792"/>
        <v>No</v>
      </c>
      <c r="F950" s="18" t="str">
        <f t="shared" si="793"/>
        <v>No</v>
      </c>
      <c r="G950" s="18" t="str">
        <f t="shared" si="794"/>
        <v>No</v>
      </c>
      <c r="H950" s="18" t="str">
        <f t="shared" si="795"/>
        <v>No</v>
      </c>
      <c r="I950" s="18" t="str">
        <f t="shared" si="796"/>
        <v>Yes</v>
      </c>
      <c r="J950" s="18" t="str">
        <f t="shared" si="797"/>
        <v>Yes</v>
      </c>
      <c r="K950" s="21">
        <v>948</v>
      </c>
      <c r="L950" s="5" t="s">
        <v>1986</v>
      </c>
      <c r="M950" s="5" t="s">
        <v>1987</v>
      </c>
      <c r="N950" s="5" t="s">
        <v>2266</v>
      </c>
      <c r="O950" s="5" t="s">
        <v>149</v>
      </c>
      <c r="P950" s="5" t="s">
        <v>8424</v>
      </c>
      <c r="Q950" s="32" t="s">
        <v>8425</v>
      </c>
      <c r="R950" s="21">
        <v>1</v>
      </c>
      <c r="S950" s="33"/>
      <c r="T950" s="33"/>
      <c r="U950" s="33"/>
      <c r="V950" s="33"/>
      <c r="W950" s="33"/>
      <c r="X950" s="33"/>
      <c r="Y950" s="33"/>
      <c r="Z950" s="33"/>
      <c r="AA950" s="5" t="s">
        <v>2269</v>
      </c>
      <c r="AB950" s="5" t="s">
        <v>2708</v>
      </c>
      <c r="AC950" s="32" t="s">
        <v>2709</v>
      </c>
      <c r="AD950" s="21">
        <v>1</v>
      </c>
    </row>
    <row r="951" spans="1:30" x14ac:dyDescent="0.3">
      <c r="A951" s="18" t="str">
        <f t="shared" ref="A951:B951" si="981">IF(AND(ISNUMBER(SEARCH("Yes",C951)),ISNUMBER(SEARCH("Yes",E951)),ISNUMBER(SEARCH("Yes",G951)),ISNUMBER(SEARCH("Yes",I951))),"Yes","No")</f>
        <v>No</v>
      </c>
      <c r="B951" s="18" t="str">
        <f t="shared" si="981"/>
        <v>No</v>
      </c>
      <c r="C951" s="15" t="str">
        <f t="shared" si="790"/>
        <v>No</v>
      </c>
      <c r="D951" s="18" t="str">
        <f t="shared" si="791"/>
        <v>No</v>
      </c>
      <c r="E951" s="18" t="str">
        <f t="shared" si="792"/>
        <v>No</v>
      </c>
      <c r="F951" s="18" t="str">
        <f t="shared" si="793"/>
        <v>No</v>
      </c>
      <c r="G951" s="18" t="str">
        <f t="shared" si="794"/>
        <v>No</v>
      </c>
      <c r="H951" s="18" t="str">
        <f t="shared" si="795"/>
        <v>No</v>
      </c>
      <c r="I951" s="18" t="str">
        <f t="shared" si="796"/>
        <v>Yes</v>
      </c>
      <c r="J951" s="18" t="str">
        <f t="shared" si="797"/>
        <v>Yes</v>
      </c>
      <c r="K951" s="21">
        <v>949</v>
      </c>
      <c r="L951" s="5" t="s">
        <v>1988</v>
      </c>
      <c r="M951" s="5" t="s">
        <v>1989</v>
      </c>
      <c r="N951" s="5" t="s">
        <v>2266</v>
      </c>
      <c r="O951" s="5" t="s">
        <v>149</v>
      </c>
      <c r="P951" s="5" t="s">
        <v>2496</v>
      </c>
      <c r="Q951" s="32" t="s">
        <v>8426</v>
      </c>
      <c r="R951" s="21">
        <v>1</v>
      </c>
      <c r="S951" s="33"/>
      <c r="T951" s="33"/>
      <c r="U951" s="33"/>
      <c r="V951" s="33"/>
      <c r="W951" s="33"/>
      <c r="X951" s="33"/>
      <c r="Y951" s="33"/>
      <c r="Z951" s="33"/>
      <c r="AA951" s="5" t="s">
        <v>2269</v>
      </c>
      <c r="AB951" s="5" t="s">
        <v>8427</v>
      </c>
      <c r="AC951" s="32" t="s">
        <v>8428</v>
      </c>
      <c r="AD951" s="21">
        <v>1</v>
      </c>
    </row>
    <row r="952" spans="1:30" x14ac:dyDescent="0.3">
      <c r="A952" s="18" t="str">
        <f t="shared" ref="A952:B952" si="982">IF(AND(ISNUMBER(SEARCH("Yes",C952)),ISNUMBER(SEARCH("Yes",E952)),ISNUMBER(SEARCH("Yes",G952)),ISNUMBER(SEARCH("Yes",I952))),"Yes","No")</f>
        <v>No</v>
      </c>
      <c r="B952" s="18" t="str">
        <f t="shared" si="982"/>
        <v>No</v>
      </c>
      <c r="C952" s="15" t="str">
        <f t="shared" si="790"/>
        <v>No</v>
      </c>
      <c r="D952" s="18" t="str">
        <f t="shared" si="791"/>
        <v>No</v>
      </c>
      <c r="E952" s="18" t="str">
        <f t="shared" si="792"/>
        <v>No</v>
      </c>
      <c r="F952" s="18" t="str">
        <f t="shared" si="793"/>
        <v>No</v>
      </c>
      <c r="G952" s="18" t="str">
        <f t="shared" si="794"/>
        <v>No</v>
      </c>
      <c r="H952" s="18" t="str">
        <f t="shared" si="795"/>
        <v>No</v>
      </c>
      <c r="I952" s="18" t="str">
        <f t="shared" si="796"/>
        <v>Yes</v>
      </c>
      <c r="J952" s="18" t="str">
        <f t="shared" si="797"/>
        <v>Yes</v>
      </c>
      <c r="K952" s="21">
        <v>950</v>
      </c>
      <c r="L952" s="5" t="s">
        <v>1990</v>
      </c>
      <c r="M952" s="5" t="s">
        <v>1991</v>
      </c>
      <c r="N952" s="5" t="s">
        <v>2266</v>
      </c>
      <c r="O952" s="5" t="s">
        <v>149</v>
      </c>
      <c r="P952" s="5" t="s">
        <v>2305</v>
      </c>
      <c r="Q952" s="32" t="s">
        <v>5621</v>
      </c>
      <c r="R952" s="21">
        <v>1</v>
      </c>
      <c r="S952" s="33"/>
      <c r="T952" s="33"/>
      <c r="U952" s="33"/>
      <c r="V952" s="33"/>
      <c r="W952" s="33"/>
      <c r="X952" s="33"/>
      <c r="Y952" s="33"/>
      <c r="Z952" s="33"/>
      <c r="AA952" s="5" t="s">
        <v>2269</v>
      </c>
      <c r="AB952" s="5" t="s">
        <v>8429</v>
      </c>
      <c r="AC952" s="32" t="s">
        <v>8430</v>
      </c>
      <c r="AD952" s="21">
        <v>1</v>
      </c>
    </row>
    <row r="953" spans="1:30" x14ac:dyDescent="0.3">
      <c r="A953" s="18" t="str">
        <f t="shared" ref="A953:B953" si="983">IF(AND(ISNUMBER(SEARCH("Yes",C953)),ISNUMBER(SEARCH("Yes",E953)),ISNUMBER(SEARCH("Yes",G953)),ISNUMBER(SEARCH("Yes",I953))),"Yes","No")</f>
        <v>No</v>
      </c>
      <c r="B953" s="18" t="str">
        <f t="shared" si="983"/>
        <v>No</v>
      </c>
      <c r="C953" s="15" t="str">
        <f t="shared" si="790"/>
        <v>No</v>
      </c>
      <c r="D953" s="18" t="str">
        <f t="shared" si="791"/>
        <v>No</v>
      </c>
      <c r="E953" s="18" t="str">
        <f t="shared" si="792"/>
        <v>No</v>
      </c>
      <c r="F953" s="18" t="str">
        <f t="shared" si="793"/>
        <v>No</v>
      </c>
      <c r="G953" s="18" t="str">
        <f t="shared" si="794"/>
        <v>No</v>
      </c>
      <c r="H953" s="18" t="str">
        <f t="shared" si="795"/>
        <v>No</v>
      </c>
      <c r="I953" s="18" t="str">
        <f t="shared" si="796"/>
        <v>Yes</v>
      </c>
      <c r="J953" s="18" t="str">
        <f t="shared" si="797"/>
        <v>Yes</v>
      </c>
      <c r="K953" s="21">
        <v>951</v>
      </c>
      <c r="L953" s="5" t="s">
        <v>1992</v>
      </c>
      <c r="M953" s="5" t="s">
        <v>1993</v>
      </c>
      <c r="N953" s="5" t="s">
        <v>2266</v>
      </c>
      <c r="O953" s="5" t="s">
        <v>149</v>
      </c>
      <c r="P953" s="5" t="s">
        <v>7335</v>
      </c>
      <c r="Q953" s="32" t="s">
        <v>8431</v>
      </c>
      <c r="R953" s="21">
        <v>1</v>
      </c>
      <c r="S953" s="33"/>
      <c r="T953" s="33"/>
      <c r="U953" s="33"/>
      <c r="V953" s="33"/>
      <c r="W953" s="33"/>
      <c r="X953" s="33"/>
      <c r="Y953" s="33"/>
      <c r="Z953" s="33"/>
      <c r="AA953" s="5" t="s">
        <v>2269</v>
      </c>
      <c r="AB953" s="5" t="s">
        <v>5920</v>
      </c>
      <c r="AC953" s="32" t="s">
        <v>8432</v>
      </c>
      <c r="AD953" s="21">
        <v>1</v>
      </c>
    </row>
    <row r="954" spans="1:30" x14ac:dyDescent="0.3">
      <c r="A954" s="18" t="str">
        <f t="shared" ref="A954:B954" si="984">IF(AND(ISNUMBER(SEARCH("Yes",C954)),ISNUMBER(SEARCH("Yes",E954)),ISNUMBER(SEARCH("Yes",G954)),ISNUMBER(SEARCH("Yes",I954))),"Yes","No")</f>
        <v>No</v>
      </c>
      <c r="B954" s="18" t="str">
        <f t="shared" si="984"/>
        <v>No</v>
      </c>
      <c r="C954" s="15" t="str">
        <f t="shared" si="790"/>
        <v>No</v>
      </c>
      <c r="D954" s="18" t="str">
        <f t="shared" si="791"/>
        <v>No</v>
      </c>
      <c r="E954" s="18" t="str">
        <f t="shared" si="792"/>
        <v>No</v>
      </c>
      <c r="F954" s="18" t="str">
        <f t="shared" si="793"/>
        <v>No</v>
      </c>
      <c r="G954" s="18" t="str">
        <f t="shared" si="794"/>
        <v>No</v>
      </c>
      <c r="H954" s="18" t="str">
        <f t="shared" si="795"/>
        <v>No</v>
      </c>
      <c r="I954" s="18" t="str">
        <f t="shared" si="796"/>
        <v>Yes</v>
      </c>
      <c r="J954" s="18" t="str">
        <f t="shared" si="797"/>
        <v>No</v>
      </c>
      <c r="K954" s="21">
        <v>952</v>
      </c>
      <c r="L954" s="5" t="s">
        <v>1994</v>
      </c>
      <c r="M954" s="5" t="s">
        <v>1995</v>
      </c>
      <c r="N954" s="5" t="s">
        <v>2266</v>
      </c>
      <c r="O954" s="5" t="s">
        <v>149</v>
      </c>
      <c r="P954" s="5" t="s">
        <v>2284</v>
      </c>
      <c r="Q954" s="32" t="s">
        <v>8433</v>
      </c>
      <c r="R954" s="21">
        <v>1</v>
      </c>
      <c r="S954" s="33"/>
      <c r="T954" s="33"/>
      <c r="U954" s="33"/>
      <c r="V954" s="33"/>
      <c r="W954" s="33"/>
      <c r="X954" s="33"/>
      <c r="Y954" s="33"/>
      <c r="Z954" s="33"/>
      <c r="AA954" s="5" t="s">
        <v>149</v>
      </c>
      <c r="AB954" s="5" t="s">
        <v>8434</v>
      </c>
      <c r="AC954" s="32" t="s">
        <v>3717</v>
      </c>
      <c r="AD954" s="21">
        <v>1</v>
      </c>
    </row>
    <row r="955" spans="1:30" x14ac:dyDescent="0.3">
      <c r="A955" s="18" t="str">
        <f t="shared" ref="A955:B955" si="985">IF(AND(ISNUMBER(SEARCH("Yes",C955)),ISNUMBER(SEARCH("Yes",E955)),ISNUMBER(SEARCH("Yes",G955)),ISNUMBER(SEARCH("Yes",I955))),"Yes","No")</f>
        <v>Yes</v>
      </c>
      <c r="B955" s="18" t="str">
        <f t="shared" si="985"/>
        <v>Yes</v>
      </c>
      <c r="C955" s="15" t="str">
        <f t="shared" si="790"/>
        <v>Yes</v>
      </c>
      <c r="D955" s="18" t="str">
        <f t="shared" si="791"/>
        <v>Yes</v>
      </c>
      <c r="E955" s="18" t="str">
        <f t="shared" si="792"/>
        <v>Yes</v>
      </c>
      <c r="F955" s="18" t="str">
        <f t="shared" si="793"/>
        <v>Yes</v>
      </c>
      <c r="G955" s="18" t="str">
        <f t="shared" si="794"/>
        <v>Yes</v>
      </c>
      <c r="H955" s="18" t="str">
        <f t="shared" si="795"/>
        <v>Yes</v>
      </c>
      <c r="I955" s="18" t="str">
        <f t="shared" si="796"/>
        <v>Yes</v>
      </c>
      <c r="J955" s="18" t="str">
        <f t="shared" si="797"/>
        <v>Yes</v>
      </c>
      <c r="K955" s="21">
        <v>953</v>
      </c>
      <c r="L955" s="5" t="s">
        <v>128</v>
      </c>
      <c r="M955" s="5" t="s">
        <v>129</v>
      </c>
      <c r="N955" s="5" t="s">
        <v>2266</v>
      </c>
      <c r="O955" s="5" t="s">
        <v>21</v>
      </c>
      <c r="P955" s="5" t="s">
        <v>5628</v>
      </c>
      <c r="Q955" s="32" t="s">
        <v>5529</v>
      </c>
      <c r="R955" s="21">
        <v>1</v>
      </c>
      <c r="S955" s="5" t="s">
        <v>21</v>
      </c>
      <c r="T955" s="5" t="s">
        <v>8435</v>
      </c>
      <c r="U955" s="32" t="s">
        <v>5630</v>
      </c>
      <c r="V955" s="21">
        <v>1</v>
      </c>
      <c r="W955" s="5" t="s">
        <v>21</v>
      </c>
      <c r="X955" s="5" t="s">
        <v>8436</v>
      </c>
      <c r="Y955" s="32" t="s">
        <v>8437</v>
      </c>
      <c r="Z955" s="21">
        <v>1</v>
      </c>
      <c r="AA955" s="5" t="s">
        <v>21</v>
      </c>
      <c r="AB955" s="5" t="s">
        <v>8438</v>
      </c>
      <c r="AC955" s="32" t="s">
        <v>8439</v>
      </c>
      <c r="AD955" s="21">
        <v>1</v>
      </c>
    </row>
    <row r="956" spans="1:30" x14ac:dyDescent="0.3">
      <c r="A956" s="18" t="str">
        <f t="shared" ref="A956:B956" si="986">IF(AND(ISNUMBER(SEARCH("Yes",C956)),ISNUMBER(SEARCH("Yes",E956)),ISNUMBER(SEARCH("Yes",G956)),ISNUMBER(SEARCH("Yes",I956))),"Yes","No")</f>
        <v>No</v>
      </c>
      <c r="B956" s="18" t="str">
        <f t="shared" si="986"/>
        <v>No</v>
      </c>
      <c r="C956" s="15" t="str">
        <f t="shared" si="790"/>
        <v>No</v>
      </c>
      <c r="D956" s="18" t="str">
        <f t="shared" si="791"/>
        <v>No</v>
      </c>
      <c r="E956" s="18" t="str">
        <f t="shared" si="792"/>
        <v>No</v>
      </c>
      <c r="F956" s="18" t="str">
        <f t="shared" si="793"/>
        <v>No</v>
      </c>
      <c r="G956" s="18" t="str">
        <f t="shared" si="794"/>
        <v>No</v>
      </c>
      <c r="H956" s="18" t="str">
        <f t="shared" si="795"/>
        <v>No</v>
      </c>
      <c r="I956" s="18" t="str">
        <f t="shared" si="796"/>
        <v>Yes</v>
      </c>
      <c r="J956" s="18" t="str">
        <f t="shared" si="797"/>
        <v>Yes</v>
      </c>
      <c r="K956" s="21">
        <v>954</v>
      </c>
      <c r="L956" s="5" t="s">
        <v>1996</v>
      </c>
      <c r="M956" s="5" t="s">
        <v>1997</v>
      </c>
      <c r="N956" s="5" t="s">
        <v>2266</v>
      </c>
      <c r="O956" s="5" t="s">
        <v>149</v>
      </c>
      <c r="P956" s="5" t="s">
        <v>2763</v>
      </c>
      <c r="Q956" s="32" t="s">
        <v>8440</v>
      </c>
      <c r="R956" s="21">
        <v>1</v>
      </c>
      <c r="S956" s="33"/>
      <c r="T956" s="33"/>
      <c r="U956" s="33"/>
      <c r="V956" s="33"/>
      <c r="W956" s="33"/>
      <c r="X956" s="33"/>
      <c r="Y956" s="33"/>
      <c r="Z956" s="33"/>
      <c r="AA956" s="5" t="s">
        <v>21</v>
      </c>
      <c r="AB956" s="5" t="s">
        <v>7405</v>
      </c>
      <c r="AC956" s="32" t="s">
        <v>2735</v>
      </c>
      <c r="AD956" s="21">
        <v>1</v>
      </c>
    </row>
    <row r="957" spans="1:30" x14ac:dyDescent="0.3">
      <c r="A957" s="18" t="str">
        <f t="shared" ref="A957:B957" si="987">IF(AND(ISNUMBER(SEARCH("Yes",C957)),ISNUMBER(SEARCH("Yes",E957)),ISNUMBER(SEARCH("Yes",G957)),ISNUMBER(SEARCH("Yes",I957))),"Yes","No")</f>
        <v>No</v>
      </c>
      <c r="B957" s="18" t="str">
        <f t="shared" si="987"/>
        <v>No</v>
      </c>
      <c r="C957" s="15" t="str">
        <f t="shared" si="790"/>
        <v>No</v>
      </c>
      <c r="D957" s="18" t="str">
        <f t="shared" si="791"/>
        <v>No</v>
      </c>
      <c r="E957" s="18" t="str">
        <f t="shared" si="792"/>
        <v>No</v>
      </c>
      <c r="F957" s="18" t="str">
        <f t="shared" si="793"/>
        <v>No</v>
      </c>
      <c r="G957" s="18" t="str">
        <f t="shared" si="794"/>
        <v>No</v>
      </c>
      <c r="H957" s="18" t="str">
        <f t="shared" si="795"/>
        <v>No</v>
      </c>
      <c r="I957" s="18" t="str">
        <f t="shared" si="796"/>
        <v>Yes</v>
      </c>
      <c r="J957" s="18" t="str">
        <f t="shared" si="797"/>
        <v>Yes</v>
      </c>
      <c r="K957" s="21">
        <v>955</v>
      </c>
      <c r="L957" s="5" t="s">
        <v>1998</v>
      </c>
      <c r="M957" s="5" t="s">
        <v>1999</v>
      </c>
      <c r="N957" s="5" t="s">
        <v>2266</v>
      </c>
      <c r="O957" s="5" t="s">
        <v>149</v>
      </c>
      <c r="P957" s="5" t="s">
        <v>2626</v>
      </c>
      <c r="Q957" s="32" t="s">
        <v>5636</v>
      </c>
      <c r="R957" s="21">
        <v>1</v>
      </c>
      <c r="S957" s="33"/>
      <c r="T957" s="33"/>
      <c r="U957" s="33"/>
      <c r="V957" s="33"/>
      <c r="W957" s="33"/>
      <c r="X957" s="33"/>
      <c r="Y957" s="33"/>
      <c r="Z957" s="33"/>
      <c r="AA957" s="5" t="s">
        <v>21</v>
      </c>
      <c r="AB957" s="5" t="s">
        <v>8441</v>
      </c>
      <c r="AC957" s="32" t="s">
        <v>8442</v>
      </c>
      <c r="AD957" s="21">
        <v>1</v>
      </c>
    </row>
    <row r="958" spans="1:30" x14ac:dyDescent="0.3">
      <c r="A958" s="18" t="str">
        <f t="shared" ref="A958:B958" si="988">IF(AND(ISNUMBER(SEARCH("Yes",C958)),ISNUMBER(SEARCH("Yes",E958)),ISNUMBER(SEARCH("Yes",G958)),ISNUMBER(SEARCH("Yes",I958))),"Yes","No")</f>
        <v>No</v>
      </c>
      <c r="B958" s="18" t="str">
        <f t="shared" si="988"/>
        <v>No</v>
      </c>
      <c r="C958" s="15" t="str">
        <f t="shared" si="790"/>
        <v>No</v>
      </c>
      <c r="D958" s="18" t="str">
        <f t="shared" si="791"/>
        <v>No</v>
      </c>
      <c r="E958" s="18" t="str">
        <f t="shared" si="792"/>
        <v>No</v>
      </c>
      <c r="F958" s="18" t="str">
        <f t="shared" si="793"/>
        <v>No</v>
      </c>
      <c r="G958" s="18" t="str">
        <f t="shared" si="794"/>
        <v>No</v>
      </c>
      <c r="H958" s="18" t="str">
        <f t="shared" si="795"/>
        <v>No</v>
      </c>
      <c r="I958" s="18" t="str">
        <f t="shared" si="796"/>
        <v>Yes</v>
      </c>
      <c r="J958" s="18" t="str">
        <f t="shared" si="797"/>
        <v>No</v>
      </c>
      <c r="K958" s="21">
        <v>956</v>
      </c>
      <c r="L958" s="5" t="s">
        <v>2000</v>
      </c>
      <c r="M958" s="5" t="s">
        <v>2001</v>
      </c>
      <c r="N958" s="5" t="s">
        <v>2266</v>
      </c>
      <c r="O958" s="5" t="s">
        <v>149</v>
      </c>
      <c r="P958" s="5" t="s">
        <v>2390</v>
      </c>
      <c r="Q958" s="32" t="s">
        <v>8443</v>
      </c>
      <c r="R958" s="21">
        <v>1</v>
      </c>
      <c r="S958" s="33"/>
      <c r="T958" s="33"/>
      <c r="U958" s="33"/>
      <c r="V958" s="33"/>
      <c r="W958" s="33"/>
      <c r="X958" s="33"/>
      <c r="Y958" s="33"/>
      <c r="Z958" s="33"/>
      <c r="AA958" s="5" t="s">
        <v>149</v>
      </c>
      <c r="AB958" s="5" t="s">
        <v>8444</v>
      </c>
      <c r="AC958" s="32" t="s">
        <v>3200</v>
      </c>
      <c r="AD958" s="21">
        <v>1</v>
      </c>
    </row>
    <row r="959" spans="1:30" x14ac:dyDescent="0.3">
      <c r="A959" s="18" t="str">
        <f t="shared" ref="A959:B959" si="989">IF(AND(ISNUMBER(SEARCH("Yes",C959)),ISNUMBER(SEARCH("Yes",E959)),ISNUMBER(SEARCH("Yes",G959)),ISNUMBER(SEARCH("Yes",I959))),"Yes","No")</f>
        <v>No</v>
      </c>
      <c r="B959" s="18" t="str">
        <f t="shared" si="989"/>
        <v>No</v>
      </c>
      <c r="C959" s="15" t="str">
        <f t="shared" si="790"/>
        <v>No</v>
      </c>
      <c r="D959" s="18" t="str">
        <f t="shared" si="791"/>
        <v>No</v>
      </c>
      <c r="E959" s="18" t="str">
        <f t="shared" si="792"/>
        <v>No</v>
      </c>
      <c r="F959" s="18" t="str">
        <f t="shared" si="793"/>
        <v>No</v>
      </c>
      <c r="G959" s="18" t="str">
        <f t="shared" si="794"/>
        <v>No</v>
      </c>
      <c r="H959" s="18" t="str">
        <f t="shared" si="795"/>
        <v>No</v>
      </c>
      <c r="I959" s="18" t="str">
        <f t="shared" si="796"/>
        <v>Yes</v>
      </c>
      <c r="J959" s="18" t="str">
        <f t="shared" si="797"/>
        <v>No</v>
      </c>
      <c r="K959" s="21">
        <v>957</v>
      </c>
      <c r="L959" s="5" t="s">
        <v>2002</v>
      </c>
      <c r="M959" s="5" t="s">
        <v>2003</v>
      </c>
      <c r="N959" s="5" t="s">
        <v>2266</v>
      </c>
      <c r="O959" s="5" t="s">
        <v>149</v>
      </c>
      <c r="P959" s="5" t="s">
        <v>3041</v>
      </c>
      <c r="Q959" s="32" t="s">
        <v>8445</v>
      </c>
      <c r="R959" s="21">
        <v>1</v>
      </c>
      <c r="S959" s="33"/>
      <c r="T959" s="33"/>
      <c r="U959" s="33"/>
      <c r="V959" s="33"/>
      <c r="W959" s="33"/>
      <c r="X959" s="33"/>
      <c r="Y959" s="33"/>
      <c r="Z959" s="33"/>
      <c r="AA959" s="5" t="s">
        <v>149</v>
      </c>
      <c r="AB959" s="5" t="s">
        <v>4297</v>
      </c>
      <c r="AC959" s="32" t="s">
        <v>4218</v>
      </c>
      <c r="AD959" s="21">
        <v>1</v>
      </c>
    </row>
    <row r="960" spans="1:30" x14ac:dyDescent="0.3">
      <c r="A960" s="18" t="str">
        <f t="shared" ref="A960:B960" si="990">IF(AND(ISNUMBER(SEARCH("Yes",C960)),ISNUMBER(SEARCH("Yes",E960)),ISNUMBER(SEARCH("Yes",G960)),ISNUMBER(SEARCH("Yes",I960))),"Yes","No")</f>
        <v>No</v>
      </c>
      <c r="B960" s="18" t="str">
        <f t="shared" si="990"/>
        <v>No</v>
      </c>
      <c r="C960" s="15" t="str">
        <f t="shared" si="790"/>
        <v>No</v>
      </c>
      <c r="D960" s="18" t="str">
        <f t="shared" si="791"/>
        <v>No</v>
      </c>
      <c r="E960" s="18" t="str">
        <f t="shared" si="792"/>
        <v>No</v>
      </c>
      <c r="F960" s="18" t="str">
        <f t="shared" si="793"/>
        <v>No</v>
      </c>
      <c r="G960" s="18" t="str">
        <f t="shared" si="794"/>
        <v>No</v>
      </c>
      <c r="H960" s="18" t="str">
        <f t="shared" si="795"/>
        <v>No</v>
      </c>
      <c r="I960" s="18" t="str">
        <f t="shared" si="796"/>
        <v>Yes</v>
      </c>
      <c r="J960" s="18" t="str">
        <f t="shared" si="797"/>
        <v>Yes</v>
      </c>
      <c r="K960" s="21">
        <v>958</v>
      </c>
      <c r="L960" s="5" t="s">
        <v>2004</v>
      </c>
      <c r="M960" s="5" t="s">
        <v>5644</v>
      </c>
      <c r="N960" s="5" t="s">
        <v>2266</v>
      </c>
      <c r="O960" s="5" t="s">
        <v>149</v>
      </c>
      <c r="P960" s="5" t="s">
        <v>3086</v>
      </c>
      <c r="Q960" s="32" t="s">
        <v>8446</v>
      </c>
      <c r="R960" s="21">
        <v>1</v>
      </c>
      <c r="S960" s="33"/>
      <c r="T960" s="33"/>
      <c r="U960" s="33"/>
      <c r="V960" s="33"/>
      <c r="W960" s="33"/>
      <c r="X960" s="33"/>
      <c r="Y960" s="33"/>
      <c r="Z960" s="33"/>
      <c r="AA960" s="5" t="s">
        <v>2269</v>
      </c>
      <c r="AB960" s="5" t="s">
        <v>2432</v>
      </c>
      <c r="AC960" s="32" t="s">
        <v>7216</v>
      </c>
      <c r="AD960" s="21">
        <v>1</v>
      </c>
    </row>
    <row r="961" spans="1:30" x14ac:dyDescent="0.3">
      <c r="A961" s="18" t="str">
        <f t="shared" ref="A961:B961" si="991">IF(AND(ISNUMBER(SEARCH("Yes",C961)),ISNUMBER(SEARCH("Yes",E961)),ISNUMBER(SEARCH("Yes",G961)),ISNUMBER(SEARCH("Yes",I961))),"Yes","No")</f>
        <v>Yes</v>
      </c>
      <c r="B961" s="18" t="str">
        <f t="shared" si="991"/>
        <v>No</v>
      </c>
      <c r="C961" s="15" t="str">
        <f t="shared" si="790"/>
        <v>Yes</v>
      </c>
      <c r="D961" s="18" t="str">
        <f t="shared" si="791"/>
        <v>No</v>
      </c>
      <c r="E961" s="18" t="str">
        <f t="shared" si="792"/>
        <v>Yes</v>
      </c>
      <c r="F961" s="18" t="str">
        <f t="shared" si="793"/>
        <v>Yes</v>
      </c>
      <c r="G961" s="18" t="str">
        <f t="shared" si="794"/>
        <v>Yes</v>
      </c>
      <c r="H961" s="18" t="str">
        <f t="shared" si="795"/>
        <v>Yes</v>
      </c>
      <c r="I961" s="18" t="str">
        <f t="shared" si="796"/>
        <v>Yes</v>
      </c>
      <c r="J961" s="18" t="str">
        <f t="shared" si="797"/>
        <v>Yes</v>
      </c>
      <c r="K961" s="21">
        <v>959</v>
      </c>
      <c r="L961" s="5" t="s">
        <v>227</v>
      </c>
      <c r="M961" s="5" t="s">
        <v>228</v>
      </c>
      <c r="N961" s="5" t="s">
        <v>2266</v>
      </c>
      <c r="O961" s="5" t="s">
        <v>149</v>
      </c>
      <c r="P961" s="5" t="s">
        <v>8447</v>
      </c>
      <c r="Q961" s="32" t="s">
        <v>8448</v>
      </c>
      <c r="R961" s="21">
        <v>1</v>
      </c>
      <c r="S961" s="5" t="s">
        <v>21</v>
      </c>
      <c r="T961" s="5" t="s">
        <v>8449</v>
      </c>
      <c r="U961" s="32" t="s">
        <v>8450</v>
      </c>
      <c r="V961" s="21">
        <v>1</v>
      </c>
      <c r="W961" s="5" t="s">
        <v>2269</v>
      </c>
      <c r="X961" s="5" t="s">
        <v>8451</v>
      </c>
      <c r="Y961" s="32" t="s">
        <v>8452</v>
      </c>
      <c r="Z961" s="21">
        <v>1</v>
      </c>
      <c r="AA961" s="5" t="s">
        <v>21</v>
      </c>
      <c r="AB961" s="5" t="s">
        <v>5250</v>
      </c>
      <c r="AC961" s="32" t="s">
        <v>5251</v>
      </c>
      <c r="AD961" s="21">
        <v>1</v>
      </c>
    </row>
    <row r="962" spans="1:30" x14ac:dyDescent="0.3">
      <c r="A962" s="18" t="str">
        <f t="shared" ref="A962:B962" si="992">IF(AND(ISNUMBER(SEARCH("Yes",C962)),ISNUMBER(SEARCH("Yes",E962)),ISNUMBER(SEARCH("Yes",G962)),ISNUMBER(SEARCH("Yes",I962))),"Yes","No")</f>
        <v>No</v>
      </c>
      <c r="B962" s="18" t="str">
        <f t="shared" si="992"/>
        <v>No</v>
      </c>
      <c r="C962" s="15" t="str">
        <f t="shared" si="790"/>
        <v>No</v>
      </c>
      <c r="D962" s="18" t="str">
        <f t="shared" si="791"/>
        <v>No</v>
      </c>
      <c r="E962" s="18" t="str">
        <f t="shared" si="792"/>
        <v>No</v>
      </c>
      <c r="F962" s="18" t="str">
        <f t="shared" si="793"/>
        <v>No</v>
      </c>
      <c r="G962" s="18" t="str">
        <f t="shared" si="794"/>
        <v>No</v>
      </c>
      <c r="H962" s="18" t="str">
        <f t="shared" si="795"/>
        <v>No</v>
      </c>
      <c r="I962" s="18" t="str">
        <f t="shared" si="796"/>
        <v>Yes</v>
      </c>
      <c r="J962" s="18" t="str">
        <f t="shared" si="797"/>
        <v>Yes</v>
      </c>
      <c r="K962" s="21">
        <v>960</v>
      </c>
      <c r="L962" s="5" t="s">
        <v>2006</v>
      </c>
      <c r="M962" s="5" t="s">
        <v>2007</v>
      </c>
      <c r="N962" s="5" t="s">
        <v>2266</v>
      </c>
      <c r="O962" s="5" t="s">
        <v>149</v>
      </c>
      <c r="P962" s="5" t="s">
        <v>2292</v>
      </c>
      <c r="Q962" s="32" t="s">
        <v>8453</v>
      </c>
      <c r="R962" s="21">
        <v>1</v>
      </c>
      <c r="S962" s="33"/>
      <c r="T962" s="33"/>
      <c r="U962" s="33"/>
      <c r="V962" s="33"/>
      <c r="W962" s="33"/>
      <c r="X962" s="33"/>
      <c r="Y962" s="33"/>
      <c r="Z962" s="33"/>
      <c r="AA962" s="5" t="s">
        <v>2269</v>
      </c>
      <c r="AB962" s="5" t="s">
        <v>6857</v>
      </c>
      <c r="AC962" s="32" t="s">
        <v>7023</v>
      </c>
      <c r="AD962" s="21">
        <v>1</v>
      </c>
    </row>
    <row r="963" spans="1:30" x14ac:dyDescent="0.3">
      <c r="A963" s="18" t="str">
        <f t="shared" ref="A963:B963" si="993">IF(AND(ISNUMBER(SEARCH("Yes",C963)),ISNUMBER(SEARCH("Yes",E963)),ISNUMBER(SEARCH("Yes",G963)),ISNUMBER(SEARCH("Yes",I963))),"Yes","No")</f>
        <v>No</v>
      </c>
      <c r="B963" s="18" t="str">
        <f t="shared" si="993"/>
        <v>No</v>
      </c>
      <c r="C963" s="15" t="str">
        <f t="shared" si="790"/>
        <v>No</v>
      </c>
      <c r="D963" s="18" t="str">
        <f t="shared" si="791"/>
        <v>No</v>
      </c>
      <c r="E963" s="18" t="str">
        <f t="shared" si="792"/>
        <v>No</v>
      </c>
      <c r="F963" s="18" t="str">
        <f t="shared" si="793"/>
        <v>No</v>
      </c>
      <c r="G963" s="18" t="str">
        <f t="shared" si="794"/>
        <v>No</v>
      </c>
      <c r="H963" s="18" t="str">
        <f t="shared" si="795"/>
        <v>No</v>
      </c>
      <c r="I963" s="18" t="str">
        <f t="shared" si="796"/>
        <v>Yes</v>
      </c>
      <c r="J963" s="18" t="str">
        <f t="shared" si="797"/>
        <v>Yes</v>
      </c>
      <c r="K963" s="21">
        <v>961</v>
      </c>
      <c r="L963" s="5" t="s">
        <v>2008</v>
      </c>
      <c r="M963" s="5" t="s">
        <v>2009</v>
      </c>
      <c r="N963" s="5" t="s">
        <v>2266</v>
      </c>
      <c r="O963" s="5" t="s">
        <v>149</v>
      </c>
      <c r="P963" s="5" t="s">
        <v>2408</v>
      </c>
      <c r="Q963" s="32" t="s">
        <v>8454</v>
      </c>
      <c r="R963" s="21">
        <v>1</v>
      </c>
      <c r="S963" s="33"/>
      <c r="T963" s="33"/>
      <c r="U963" s="33"/>
      <c r="V963" s="33"/>
      <c r="W963" s="33"/>
      <c r="X963" s="33"/>
      <c r="Y963" s="33"/>
      <c r="Z963" s="33"/>
      <c r="AA963" s="5" t="s">
        <v>2269</v>
      </c>
      <c r="AB963" s="5" t="s">
        <v>8455</v>
      </c>
      <c r="AC963" s="32" t="s">
        <v>8456</v>
      </c>
      <c r="AD963" s="21">
        <v>1</v>
      </c>
    </row>
    <row r="964" spans="1:30" x14ac:dyDescent="0.3">
      <c r="A964" s="18" t="str">
        <f t="shared" ref="A964:B964" si="994">IF(AND(ISNUMBER(SEARCH("Yes",C964)),ISNUMBER(SEARCH("Yes",E964)),ISNUMBER(SEARCH("Yes",G964)),ISNUMBER(SEARCH("Yes",I964))),"Yes","No")</f>
        <v>No</v>
      </c>
      <c r="B964" s="18" t="str">
        <f t="shared" si="994"/>
        <v>No</v>
      </c>
      <c r="C964" s="15" t="str">
        <f t="shared" si="790"/>
        <v>No</v>
      </c>
      <c r="D964" s="18" t="str">
        <f t="shared" si="791"/>
        <v>No</v>
      </c>
      <c r="E964" s="18" t="str">
        <f t="shared" si="792"/>
        <v>No</v>
      </c>
      <c r="F964" s="18" t="str">
        <f t="shared" si="793"/>
        <v>No</v>
      </c>
      <c r="G964" s="18" t="str">
        <f t="shared" si="794"/>
        <v>No</v>
      </c>
      <c r="H964" s="18" t="str">
        <f t="shared" si="795"/>
        <v>No</v>
      </c>
      <c r="I964" s="18" t="str">
        <f t="shared" si="796"/>
        <v>Yes</v>
      </c>
      <c r="J964" s="18" t="str">
        <f t="shared" si="797"/>
        <v>Yes</v>
      </c>
      <c r="K964" s="21">
        <v>962</v>
      </c>
      <c r="L964" s="5" t="s">
        <v>2010</v>
      </c>
      <c r="M964" s="5" t="s">
        <v>2011</v>
      </c>
      <c r="N964" s="5" t="s">
        <v>2266</v>
      </c>
      <c r="O964" s="5" t="s">
        <v>149</v>
      </c>
      <c r="P964" s="5" t="s">
        <v>2408</v>
      </c>
      <c r="Q964" s="32" t="s">
        <v>8457</v>
      </c>
      <c r="R964" s="21">
        <v>1</v>
      </c>
      <c r="S964" s="33"/>
      <c r="T964" s="33"/>
      <c r="U964" s="33"/>
      <c r="V964" s="33"/>
      <c r="W964" s="33"/>
      <c r="X964" s="33"/>
      <c r="Y964" s="33"/>
      <c r="Z964" s="33"/>
      <c r="AA964" s="5" t="s">
        <v>21</v>
      </c>
      <c r="AB964" s="5" t="s">
        <v>5660</v>
      </c>
      <c r="AC964" s="32" t="s">
        <v>5661</v>
      </c>
      <c r="AD964" s="21">
        <v>1</v>
      </c>
    </row>
    <row r="965" spans="1:30" x14ac:dyDescent="0.3">
      <c r="A965" s="18" t="str">
        <f t="shared" ref="A965:B965" si="995">IF(AND(ISNUMBER(SEARCH("Yes",C965)),ISNUMBER(SEARCH("Yes",E965)),ISNUMBER(SEARCH("Yes",G965)),ISNUMBER(SEARCH("Yes",I965))),"Yes","No")</f>
        <v>No</v>
      </c>
      <c r="B965" s="18" t="str">
        <f t="shared" si="995"/>
        <v>No</v>
      </c>
      <c r="C965" s="15" t="str">
        <f t="shared" si="790"/>
        <v>No</v>
      </c>
      <c r="D965" s="18" t="str">
        <f t="shared" si="791"/>
        <v>No</v>
      </c>
      <c r="E965" s="18" t="str">
        <f t="shared" si="792"/>
        <v>No</v>
      </c>
      <c r="F965" s="18" t="str">
        <f t="shared" si="793"/>
        <v>No</v>
      </c>
      <c r="G965" s="18" t="str">
        <f t="shared" si="794"/>
        <v>No</v>
      </c>
      <c r="H965" s="18" t="str">
        <f t="shared" si="795"/>
        <v>No</v>
      </c>
      <c r="I965" s="18" t="str">
        <f t="shared" si="796"/>
        <v>Yes</v>
      </c>
      <c r="J965" s="18" t="str">
        <f t="shared" si="797"/>
        <v>Yes</v>
      </c>
      <c r="K965" s="21">
        <v>963</v>
      </c>
      <c r="L965" s="5" t="s">
        <v>2012</v>
      </c>
      <c r="M965" s="5" t="s">
        <v>2013</v>
      </c>
      <c r="N965" s="5" t="s">
        <v>2266</v>
      </c>
      <c r="O965" s="5" t="s">
        <v>149</v>
      </c>
      <c r="P965" s="5" t="s">
        <v>8458</v>
      </c>
      <c r="Q965" s="32" t="s">
        <v>8459</v>
      </c>
      <c r="R965" s="21">
        <v>1</v>
      </c>
      <c r="S965" s="33"/>
      <c r="T965" s="33"/>
      <c r="U965" s="33"/>
      <c r="V965" s="33"/>
      <c r="W965" s="33"/>
      <c r="X965" s="33"/>
      <c r="Y965" s="33"/>
      <c r="Z965" s="33"/>
      <c r="AA965" s="5" t="s">
        <v>21</v>
      </c>
      <c r="AB965" s="5" t="s">
        <v>8460</v>
      </c>
      <c r="AC965" s="32" t="s">
        <v>8461</v>
      </c>
      <c r="AD965" s="21">
        <v>1</v>
      </c>
    </row>
    <row r="966" spans="1:30" x14ac:dyDescent="0.3">
      <c r="A966" s="18" t="str">
        <f t="shared" ref="A966:B966" si="996">IF(AND(ISNUMBER(SEARCH("Yes",C966)),ISNUMBER(SEARCH("Yes",E966)),ISNUMBER(SEARCH("Yes",G966)),ISNUMBER(SEARCH("Yes",I966))),"Yes","No")</f>
        <v>No</v>
      </c>
      <c r="B966" s="18" t="str">
        <f t="shared" si="996"/>
        <v>No</v>
      </c>
      <c r="C966" s="15" t="str">
        <f t="shared" si="790"/>
        <v>No</v>
      </c>
      <c r="D966" s="18" t="str">
        <f t="shared" si="791"/>
        <v>No</v>
      </c>
      <c r="E966" s="18" t="str">
        <f t="shared" si="792"/>
        <v>No</v>
      </c>
      <c r="F966" s="18" t="str">
        <f t="shared" si="793"/>
        <v>No</v>
      </c>
      <c r="G966" s="18" t="str">
        <f t="shared" si="794"/>
        <v>No</v>
      </c>
      <c r="H966" s="18" t="str">
        <f t="shared" si="795"/>
        <v>No</v>
      </c>
      <c r="I966" s="18" t="str">
        <f t="shared" si="796"/>
        <v>Yes</v>
      </c>
      <c r="J966" s="18" t="str">
        <f t="shared" si="797"/>
        <v>Yes</v>
      </c>
      <c r="K966" s="21">
        <v>964</v>
      </c>
      <c r="L966" s="5" t="s">
        <v>2014</v>
      </c>
      <c r="M966" s="5" t="s">
        <v>2015</v>
      </c>
      <c r="N966" s="5" t="s">
        <v>2266</v>
      </c>
      <c r="O966" s="5" t="s">
        <v>149</v>
      </c>
      <c r="P966" s="5" t="s">
        <v>2394</v>
      </c>
      <c r="Q966" s="32" t="s">
        <v>8462</v>
      </c>
      <c r="R966" s="21">
        <v>1</v>
      </c>
      <c r="S966" s="33"/>
      <c r="T966" s="33"/>
      <c r="U966" s="33"/>
      <c r="V966" s="33"/>
      <c r="W966" s="33"/>
      <c r="X966" s="33"/>
      <c r="Y966" s="33"/>
      <c r="Z966" s="33"/>
      <c r="AA966" s="5" t="s">
        <v>21</v>
      </c>
      <c r="AB966" s="5" t="s">
        <v>8463</v>
      </c>
      <c r="AC966" s="32" t="s">
        <v>8464</v>
      </c>
      <c r="AD966" s="21">
        <v>1</v>
      </c>
    </row>
    <row r="967" spans="1:30" x14ac:dyDescent="0.3">
      <c r="A967" s="18" t="str">
        <f t="shared" ref="A967:B967" si="997">IF(AND(ISNUMBER(SEARCH("Yes",C967)),ISNUMBER(SEARCH("Yes",E967)),ISNUMBER(SEARCH("Yes",G967)),ISNUMBER(SEARCH("Yes",I967))),"Yes","No")</f>
        <v>No</v>
      </c>
      <c r="B967" s="18" t="str">
        <f t="shared" si="997"/>
        <v>No</v>
      </c>
      <c r="C967" s="15" t="str">
        <f t="shared" si="790"/>
        <v>No</v>
      </c>
      <c r="D967" s="18" t="str">
        <f t="shared" si="791"/>
        <v>No</v>
      </c>
      <c r="E967" s="18" t="str">
        <f t="shared" si="792"/>
        <v>No</v>
      </c>
      <c r="F967" s="18" t="str">
        <f t="shared" si="793"/>
        <v>No</v>
      </c>
      <c r="G967" s="18" t="str">
        <f t="shared" si="794"/>
        <v>No</v>
      </c>
      <c r="H967" s="18" t="str">
        <f t="shared" si="795"/>
        <v>No</v>
      </c>
      <c r="I967" s="18" t="str">
        <f t="shared" si="796"/>
        <v>Yes</v>
      </c>
      <c r="J967" s="18" t="str">
        <f t="shared" si="797"/>
        <v>Yes</v>
      </c>
      <c r="K967" s="21">
        <v>965</v>
      </c>
      <c r="L967" s="5" t="s">
        <v>2016</v>
      </c>
      <c r="M967" s="5" t="s">
        <v>2017</v>
      </c>
      <c r="N967" s="5" t="s">
        <v>2266</v>
      </c>
      <c r="O967" s="5" t="s">
        <v>149</v>
      </c>
      <c r="P967" s="5" t="s">
        <v>2276</v>
      </c>
      <c r="Q967" s="32" t="s">
        <v>2556</v>
      </c>
      <c r="R967" s="21">
        <v>1</v>
      </c>
      <c r="S967" s="33"/>
      <c r="T967" s="33"/>
      <c r="U967" s="33"/>
      <c r="V967" s="33"/>
      <c r="W967" s="33"/>
      <c r="X967" s="33"/>
      <c r="Y967" s="33"/>
      <c r="Z967" s="33"/>
      <c r="AA967" s="5" t="s">
        <v>2269</v>
      </c>
      <c r="AB967" s="5" t="s">
        <v>3253</v>
      </c>
      <c r="AC967" s="32" t="s">
        <v>3084</v>
      </c>
      <c r="AD967" s="21">
        <v>1</v>
      </c>
    </row>
    <row r="968" spans="1:30" x14ac:dyDescent="0.3">
      <c r="A968" s="18" t="str">
        <f t="shared" ref="A968:B968" si="998">IF(AND(ISNUMBER(SEARCH("Yes",C968)),ISNUMBER(SEARCH("Yes",E968)),ISNUMBER(SEARCH("Yes",G968)),ISNUMBER(SEARCH("Yes",I968))),"Yes","No")</f>
        <v>No</v>
      </c>
      <c r="B968" s="18" t="str">
        <f t="shared" si="998"/>
        <v>No</v>
      </c>
      <c r="C968" s="15" t="str">
        <f t="shared" si="790"/>
        <v>No</v>
      </c>
      <c r="D968" s="18" t="str">
        <f t="shared" si="791"/>
        <v>No</v>
      </c>
      <c r="E968" s="18" t="str">
        <f t="shared" si="792"/>
        <v>No</v>
      </c>
      <c r="F968" s="18" t="str">
        <f t="shared" si="793"/>
        <v>No</v>
      </c>
      <c r="G968" s="18" t="str">
        <f t="shared" si="794"/>
        <v>No</v>
      </c>
      <c r="H968" s="18" t="str">
        <f t="shared" si="795"/>
        <v>No</v>
      </c>
      <c r="I968" s="18" t="str">
        <f t="shared" si="796"/>
        <v>Yes</v>
      </c>
      <c r="J968" s="18" t="str">
        <f t="shared" si="797"/>
        <v>Yes</v>
      </c>
      <c r="K968" s="21">
        <v>966</v>
      </c>
      <c r="L968" s="5" t="s">
        <v>2018</v>
      </c>
      <c r="M968" s="5" t="s">
        <v>2019</v>
      </c>
      <c r="N968" s="5" t="s">
        <v>2266</v>
      </c>
      <c r="O968" s="5" t="s">
        <v>149</v>
      </c>
      <c r="P968" s="5" t="s">
        <v>2608</v>
      </c>
      <c r="Q968" s="32" t="s">
        <v>3111</v>
      </c>
      <c r="R968" s="21">
        <v>1</v>
      </c>
      <c r="S968" s="33"/>
      <c r="T968" s="33"/>
      <c r="U968" s="33"/>
      <c r="V968" s="33"/>
      <c r="W968" s="33"/>
      <c r="X968" s="33"/>
      <c r="Y968" s="33"/>
      <c r="Z968" s="33"/>
      <c r="AA968" s="5" t="s">
        <v>2269</v>
      </c>
      <c r="AB968" s="5" t="s">
        <v>2345</v>
      </c>
      <c r="AC968" s="32" t="s">
        <v>2346</v>
      </c>
      <c r="AD968" s="21">
        <v>1</v>
      </c>
    </row>
    <row r="969" spans="1:30" x14ac:dyDescent="0.3">
      <c r="A969" s="18" t="str">
        <f t="shared" ref="A969:B969" si="999">IF(AND(ISNUMBER(SEARCH("Yes",C969)),ISNUMBER(SEARCH("Yes",E969)),ISNUMBER(SEARCH("Yes",G969)),ISNUMBER(SEARCH("Yes",I969))),"Yes","No")</f>
        <v>No</v>
      </c>
      <c r="B969" s="18" t="str">
        <f t="shared" si="999"/>
        <v>No</v>
      </c>
      <c r="C969" s="15" t="str">
        <f t="shared" si="790"/>
        <v>No</v>
      </c>
      <c r="D969" s="18" t="str">
        <f t="shared" si="791"/>
        <v>No</v>
      </c>
      <c r="E969" s="18" t="str">
        <f t="shared" si="792"/>
        <v>No</v>
      </c>
      <c r="F969" s="18" t="str">
        <f t="shared" si="793"/>
        <v>No</v>
      </c>
      <c r="G969" s="18" t="str">
        <f t="shared" si="794"/>
        <v>No</v>
      </c>
      <c r="H969" s="18" t="str">
        <f t="shared" si="795"/>
        <v>No</v>
      </c>
      <c r="I969" s="18" t="str">
        <f t="shared" si="796"/>
        <v>Yes</v>
      </c>
      <c r="J969" s="18" t="str">
        <f t="shared" si="797"/>
        <v>Yes</v>
      </c>
      <c r="K969" s="21">
        <v>967</v>
      </c>
      <c r="L969" s="5" t="s">
        <v>2020</v>
      </c>
      <c r="M969" s="5" t="s">
        <v>2021</v>
      </c>
      <c r="N969" s="5" t="s">
        <v>2266</v>
      </c>
      <c r="O969" s="5" t="s">
        <v>149</v>
      </c>
      <c r="P969" s="5" t="s">
        <v>3287</v>
      </c>
      <c r="Q969" s="32" t="s">
        <v>4473</v>
      </c>
      <c r="R969" s="21">
        <v>1</v>
      </c>
      <c r="S969" s="33"/>
      <c r="T969" s="33"/>
      <c r="U969" s="33"/>
      <c r="V969" s="33"/>
      <c r="W969" s="33"/>
      <c r="X969" s="33"/>
      <c r="Y969" s="33"/>
      <c r="Z969" s="33"/>
      <c r="AA969" s="5" t="s">
        <v>2269</v>
      </c>
      <c r="AB969" s="5" t="s">
        <v>8465</v>
      </c>
      <c r="AC969" s="32" t="s">
        <v>8466</v>
      </c>
      <c r="AD969" s="21">
        <v>1</v>
      </c>
    </row>
    <row r="970" spans="1:30" x14ac:dyDescent="0.3">
      <c r="A970" s="18" t="str">
        <f t="shared" ref="A970:B970" si="1000">IF(AND(ISNUMBER(SEARCH("Yes",C970)),ISNUMBER(SEARCH("Yes",E970)),ISNUMBER(SEARCH("Yes",G970)),ISNUMBER(SEARCH("Yes",I970))),"Yes","No")</f>
        <v>Yes</v>
      </c>
      <c r="B970" s="18" t="str">
        <f t="shared" si="1000"/>
        <v>Yes</v>
      </c>
      <c r="C970" s="15" t="str">
        <f t="shared" si="790"/>
        <v>Yes</v>
      </c>
      <c r="D970" s="18" t="str">
        <f t="shared" si="791"/>
        <v>Yes</v>
      </c>
      <c r="E970" s="18" t="str">
        <f t="shared" si="792"/>
        <v>Yes</v>
      </c>
      <c r="F970" s="18" t="str">
        <f t="shared" si="793"/>
        <v>Yes</v>
      </c>
      <c r="G970" s="18" t="str">
        <f t="shared" si="794"/>
        <v>Yes</v>
      </c>
      <c r="H970" s="18" t="str">
        <f t="shared" si="795"/>
        <v>Yes</v>
      </c>
      <c r="I970" s="18" t="str">
        <f t="shared" si="796"/>
        <v>Yes</v>
      </c>
      <c r="J970" s="18" t="str">
        <f t="shared" si="797"/>
        <v>Yes</v>
      </c>
      <c r="K970" s="21">
        <v>968</v>
      </c>
      <c r="L970" s="5" t="s">
        <v>58</v>
      </c>
      <c r="M970" s="5" t="s">
        <v>130</v>
      </c>
      <c r="N970" s="5" t="s">
        <v>2266</v>
      </c>
      <c r="O970" s="5" t="s">
        <v>21</v>
      </c>
      <c r="P970" s="5" t="s">
        <v>8467</v>
      </c>
      <c r="Q970" s="32" t="s">
        <v>8468</v>
      </c>
      <c r="R970" s="21">
        <v>1</v>
      </c>
      <c r="S970" s="5" t="s">
        <v>21</v>
      </c>
      <c r="T970" s="5" t="s">
        <v>8469</v>
      </c>
      <c r="U970" s="32" t="s">
        <v>8470</v>
      </c>
      <c r="V970" s="21">
        <v>1</v>
      </c>
      <c r="W970" s="5" t="s">
        <v>2269</v>
      </c>
      <c r="X970" s="5" t="s">
        <v>8471</v>
      </c>
      <c r="Y970" s="32" t="s">
        <v>5677</v>
      </c>
      <c r="Z970" s="21">
        <v>1</v>
      </c>
      <c r="AA970" s="5" t="s">
        <v>21</v>
      </c>
      <c r="AB970" s="5" t="s">
        <v>8472</v>
      </c>
      <c r="AC970" s="32" t="s">
        <v>2338</v>
      </c>
      <c r="AD970" s="21">
        <v>1</v>
      </c>
    </row>
    <row r="971" spans="1:30" x14ac:dyDescent="0.3">
      <c r="A971" s="18" t="str">
        <f t="shared" ref="A971:B971" si="1001">IF(AND(ISNUMBER(SEARCH("Yes",C971)),ISNUMBER(SEARCH("Yes",E971)),ISNUMBER(SEARCH("Yes",G971)),ISNUMBER(SEARCH("Yes",I971))),"Yes","No")</f>
        <v>Yes</v>
      </c>
      <c r="B971" s="18" t="str">
        <f t="shared" si="1001"/>
        <v>Yes</v>
      </c>
      <c r="C971" s="15" t="str">
        <f t="shared" si="790"/>
        <v>Yes</v>
      </c>
      <c r="D971" s="18" t="str">
        <f t="shared" si="791"/>
        <v>Yes</v>
      </c>
      <c r="E971" s="18" t="str">
        <f t="shared" si="792"/>
        <v>Yes</v>
      </c>
      <c r="F971" s="18" t="str">
        <f t="shared" si="793"/>
        <v>Yes</v>
      </c>
      <c r="G971" s="18" t="str">
        <f t="shared" si="794"/>
        <v>Yes</v>
      </c>
      <c r="H971" s="18" t="str">
        <f t="shared" si="795"/>
        <v>Yes</v>
      </c>
      <c r="I971" s="18" t="str">
        <f t="shared" si="796"/>
        <v>Yes</v>
      </c>
      <c r="J971" s="18" t="str">
        <f t="shared" si="797"/>
        <v>Yes</v>
      </c>
      <c r="K971" s="21">
        <v>969</v>
      </c>
      <c r="L971" s="5" t="s">
        <v>131</v>
      </c>
      <c r="M971" s="5" t="s">
        <v>132</v>
      </c>
      <c r="N971" s="5" t="s">
        <v>2266</v>
      </c>
      <c r="O971" s="5" t="s">
        <v>2269</v>
      </c>
      <c r="P971" s="5" t="s">
        <v>8473</v>
      </c>
      <c r="Q971" s="32" t="s">
        <v>8474</v>
      </c>
      <c r="R971" s="21">
        <v>1</v>
      </c>
      <c r="S971" s="5" t="s">
        <v>21</v>
      </c>
      <c r="T971" s="5" t="s">
        <v>8475</v>
      </c>
      <c r="U971" s="32" t="s">
        <v>8476</v>
      </c>
      <c r="V971" s="21">
        <v>1</v>
      </c>
      <c r="W971" s="5" t="s">
        <v>21</v>
      </c>
      <c r="X971" s="5" t="s">
        <v>8477</v>
      </c>
      <c r="Y971" s="32" t="s">
        <v>5684</v>
      </c>
      <c r="Z971" s="21">
        <v>1</v>
      </c>
      <c r="AA971" s="5" t="s">
        <v>2269</v>
      </c>
      <c r="AB971" s="5" t="s">
        <v>3083</v>
      </c>
      <c r="AC971" s="32" t="s">
        <v>3084</v>
      </c>
      <c r="AD971" s="21">
        <v>1</v>
      </c>
    </row>
    <row r="972" spans="1:30" x14ac:dyDescent="0.3">
      <c r="A972" s="18" t="str">
        <f t="shared" ref="A972:B972" si="1002">IF(AND(ISNUMBER(SEARCH("Yes",C972)),ISNUMBER(SEARCH("Yes",E972)),ISNUMBER(SEARCH("Yes",G972)),ISNUMBER(SEARCH("Yes",I972))),"Yes","No")</f>
        <v>No</v>
      </c>
      <c r="B972" s="18" t="str">
        <f t="shared" si="1002"/>
        <v>No</v>
      </c>
      <c r="C972" s="15" t="str">
        <f t="shared" si="790"/>
        <v>No</v>
      </c>
      <c r="D972" s="18" t="str">
        <f t="shared" si="791"/>
        <v>No</v>
      </c>
      <c r="E972" s="18" t="str">
        <f t="shared" si="792"/>
        <v>No</v>
      </c>
      <c r="F972" s="18" t="str">
        <f t="shared" si="793"/>
        <v>No</v>
      </c>
      <c r="G972" s="18" t="str">
        <f t="shared" si="794"/>
        <v>No</v>
      </c>
      <c r="H972" s="18" t="str">
        <f t="shared" si="795"/>
        <v>No</v>
      </c>
      <c r="I972" s="18" t="str">
        <f t="shared" si="796"/>
        <v>Yes</v>
      </c>
      <c r="J972" s="18" t="str">
        <f t="shared" si="797"/>
        <v>Yes</v>
      </c>
      <c r="K972" s="21">
        <v>970</v>
      </c>
      <c r="L972" s="5" t="s">
        <v>35</v>
      </c>
      <c r="M972" s="5" t="s">
        <v>396</v>
      </c>
      <c r="N972" s="5" t="s">
        <v>2266</v>
      </c>
      <c r="O972" s="5" t="s">
        <v>149</v>
      </c>
      <c r="P972" s="5" t="s">
        <v>2280</v>
      </c>
      <c r="Q972" s="32" t="s">
        <v>8478</v>
      </c>
      <c r="R972" s="21">
        <v>1</v>
      </c>
      <c r="S972" s="33"/>
      <c r="T972" s="33"/>
      <c r="U972" s="33"/>
      <c r="V972" s="33"/>
      <c r="W972" s="33"/>
      <c r="X972" s="33"/>
      <c r="Y972" s="33"/>
      <c r="Z972" s="33"/>
      <c r="AA972" s="5" t="s">
        <v>21</v>
      </c>
      <c r="AB972" s="5" t="s">
        <v>5687</v>
      </c>
      <c r="AC972" s="32" t="s">
        <v>8479</v>
      </c>
      <c r="AD972" s="21">
        <v>1</v>
      </c>
    </row>
    <row r="973" spans="1:30" x14ac:dyDescent="0.3">
      <c r="A973" s="18" t="str">
        <f t="shared" ref="A973:B973" si="1003">IF(AND(ISNUMBER(SEARCH("Yes",C973)),ISNUMBER(SEARCH("Yes",E973)),ISNUMBER(SEARCH("Yes",G973)),ISNUMBER(SEARCH("Yes",I973))),"Yes","No")</f>
        <v>No</v>
      </c>
      <c r="B973" s="18" t="str">
        <f t="shared" si="1003"/>
        <v>No</v>
      </c>
      <c r="C973" s="15" t="str">
        <f t="shared" si="790"/>
        <v>No</v>
      </c>
      <c r="D973" s="18" t="str">
        <f t="shared" si="791"/>
        <v>No</v>
      </c>
      <c r="E973" s="18" t="str">
        <f t="shared" si="792"/>
        <v>No</v>
      </c>
      <c r="F973" s="18" t="str">
        <f t="shared" si="793"/>
        <v>No</v>
      </c>
      <c r="G973" s="18" t="str">
        <f t="shared" si="794"/>
        <v>No</v>
      </c>
      <c r="H973" s="18" t="str">
        <f t="shared" si="795"/>
        <v>No</v>
      </c>
      <c r="I973" s="18" t="str">
        <f t="shared" si="796"/>
        <v>Yes</v>
      </c>
      <c r="J973" s="18" t="str">
        <f t="shared" si="797"/>
        <v>Yes</v>
      </c>
      <c r="K973" s="21">
        <v>971</v>
      </c>
      <c r="L973" s="5" t="s">
        <v>2022</v>
      </c>
      <c r="M973" s="5" t="s">
        <v>2023</v>
      </c>
      <c r="N973" s="5" t="s">
        <v>2266</v>
      </c>
      <c r="O973" s="5" t="s">
        <v>149</v>
      </c>
      <c r="P973" s="5" t="s">
        <v>2408</v>
      </c>
      <c r="Q973" s="32" t="s">
        <v>8480</v>
      </c>
      <c r="R973" s="21">
        <v>1</v>
      </c>
      <c r="S973" s="33"/>
      <c r="T973" s="33"/>
      <c r="U973" s="33"/>
      <c r="V973" s="33"/>
      <c r="W973" s="33"/>
      <c r="X973" s="33"/>
      <c r="Y973" s="33"/>
      <c r="Z973" s="33"/>
      <c r="AA973" s="5" t="s">
        <v>21</v>
      </c>
      <c r="AB973" s="5" t="s">
        <v>3170</v>
      </c>
      <c r="AC973" s="32" t="s">
        <v>5691</v>
      </c>
      <c r="AD973" s="21">
        <v>1</v>
      </c>
    </row>
    <row r="974" spans="1:30" x14ac:dyDescent="0.3">
      <c r="A974" s="18" t="str">
        <f t="shared" ref="A974:B974" si="1004">IF(AND(ISNUMBER(SEARCH("Yes",C974)),ISNUMBER(SEARCH("Yes",E974)),ISNUMBER(SEARCH("Yes",G974)),ISNUMBER(SEARCH("Yes",I974))),"Yes","No")</f>
        <v>Yes</v>
      </c>
      <c r="B974" s="18" t="str">
        <f t="shared" si="1004"/>
        <v>Yes</v>
      </c>
      <c r="C974" s="15" t="str">
        <f t="shared" si="790"/>
        <v>Yes</v>
      </c>
      <c r="D974" s="18" t="str">
        <f t="shared" si="791"/>
        <v>Yes</v>
      </c>
      <c r="E974" s="18" t="str">
        <f t="shared" si="792"/>
        <v>Yes</v>
      </c>
      <c r="F974" s="18" t="str">
        <f t="shared" si="793"/>
        <v>Yes</v>
      </c>
      <c r="G974" s="18" t="str">
        <f t="shared" si="794"/>
        <v>Yes</v>
      </c>
      <c r="H974" s="18" t="str">
        <f t="shared" si="795"/>
        <v>Yes</v>
      </c>
      <c r="I974" s="18" t="str">
        <f t="shared" si="796"/>
        <v>Yes</v>
      </c>
      <c r="J974" s="18" t="str">
        <f t="shared" si="797"/>
        <v>Yes</v>
      </c>
      <c r="K974" s="21">
        <v>972</v>
      </c>
      <c r="L974" s="5" t="s">
        <v>134</v>
      </c>
      <c r="M974" s="5" t="s">
        <v>135</v>
      </c>
      <c r="N974" s="5" t="s">
        <v>2266</v>
      </c>
      <c r="O974" s="5" t="s">
        <v>21</v>
      </c>
      <c r="P974" s="5" t="s">
        <v>8481</v>
      </c>
      <c r="Q974" s="32" t="s">
        <v>8482</v>
      </c>
      <c r="R974" s="21">
        <v>1</v>
      </c>
      <c r="S974" s="5" t="s">
        <v>21</v>
      </c>
      <c r="T974" s="5" t="s">
        <v>8483</v>
      </c>
      <c r="U974" s="32" t="s">
        <v>8484</v>
      </c>
      <c r="V974" s="21">
        <v>1</v>
      </c>
      <c r="W974" s="5" t="s">
        <v>21</v>
      </c>
      <c r="X974" s="5" t="s">
        <v>8485</v>
      </c>
      <c r="Y974" s="32" t="s">
        <v>8486</v>
      </c>
      <c r="Z974" s="21">
        <v>1</v>
      </c>
      <c r="AA974" s="5" t="s">
        <v>21</v>
      </c>
      <c r="AB974" s="5" t="s">
        <v>8487</v>
      </c>
      <c r="AC974" s="32" t="s">
        <v>8488</v>
      </c>
      <c r="AD974" s="21">
        <v>1</v>
      </c>
    </row>
    <row r="975" spans="1:30" x14ac:dyDescent="0.3">
      <c r="A975" s="18" t="str">
        <f t="shared" ref="A975:B975" si="1005">IF(AND(ISNUMBER(SEARCH("Yes",C975)),ISNUMBER(SEARCH("Yes",E975)),ISNUMBER(SEARCH("Yes",G975)),ISNUMBER(SEARCH("Yes",I975))),"Yes","No")</f>
        <v>No</v>
      </c>
      <c r="B975" s="18" t="str">
        <f t="shared" si="1005"/>
        <v>No</v>
      </c>
      <c r="C975" s="15" t="str">
        <f t="shared" si="790"/>
        <v>No</v>
      </c>
      <c r="D975" s="18" t="str">
        <f t="shared" si="791"/>
        <v>No</v>
      </c>
      <c r="E975" s="18" t="str">
        <f t="shared" si="792"/>
        <v>No</v>
      </c>
      <c r="F975" s="18" t="str">
        <f t="shared" si="793"/>
        <v>No</v>
      </c>
      <c r="G975" s="18" t="str">
        <f t="shared" si="794"/>
        <v>No</v>
      </c>
      <c r="H975" s="18" t="str">
        <f t="shared" si="795"/>
        <v>No</v>
      </c>
      <c r="I975" s="18" t="str">
        <f t="shared" si="796"/>
        <v>Yes</v>
      </c>
      <c r="J975" s="18" t="str">
        <f t="shared" si="797"/>
        <v>Yes</v>
      </c>
      <c r="K975" s="21">
        <v>973</v>
      </c>
      <c r="L975" s="5" t="s">
        <v>2024</v>
      </c>
      <c r="M975" s="5" t="s">
        <v>2025</v>
      </c>
      <c r="N975" s="5" t="s">
        <v>2266</v>
      </c>
      <c r="O975" s="5" t="s">
        <v>149</v>
      </c>
      <c r="P975" s="5" t="s">
        <v>2683</v>
      </c>
      <c r="Q975" s="32" t="s">
        <v>5700</v>
      </c>
      <c r="R975" s="21">
        <v>1</v>
      </c>
      <c r="S975" s="33"/>
      <c r="T975" s="33"/>
      <c r="U975" s="33"/>
      <c r="V975" s="33"/>
      <c r="W975" s="33"/>
      <c r="X975" s="33"/>
      <c r="Y975" s="33"/>
      <c r="Z975" s="33"/>
      <c r="AA975" s="5" t="s">
        <v>2269</v>
      </c>
      <c r="AB975" s="5" t="s">
        <v>6485</v>
      </c>
      <c r="AC975" s="32" t="s">
        <v>8489</v>
      </c>
      <c r="AD975" s="21">
        <v>1</v>
      </c>
    </row>
    <row r="976" spans="1:30" x14ac:dyDescent="0.3">
      <c r="A976" s="18" t="str">
        <f t="shared" ref="A976:B976" si="1006">IF(AND(ISNUMBER(SEARCH("Yes",C976)),ISNUMBER(SEARCH("Yes",E976)),ISNUMBER(SEARCH("Yes",G976)),ISNUMBER(SEARCH("Yes",I976))),"Yes","No")</f>
        <v>No</v>
      </c>
      <c r="B976" s="18" t="str">
        <f t="shared" si="1006"/>
        <v>No</v>
      </c>
      <c r="C976" s="15" t="str">
        <f t="shared" si="790"/>
        <v>No</v>
      </c>
      <c r="D976" s="18" t="str">
        <f t="shared" si="791"/>
        <v>No</v>
      </c>
      <c r="E976" s="18" t="str">
        <f t="shared" si="792"/>
        <v>No</v>
      </c>
      <c r="F976" s="18" t="str">
        <f t="shared" si="793"/>
        <v>No</v>
      </c>
      <c r="G976" s="18" t="str">
        <f t="shared" si="794"/>
        <v>No</v>
      </c>
      <c r="H976" s="18" t="str">
        <f t="shared" si="795"/>
        <v>No</v>
      </c>
      <c r="I976" s="18" t="str">
        <f t="shared" si="796"/>
        <v>Yes</v>
      </c>
      <c r="J976" s="18" t="str">
        <f t="shared" si="797"/>
        <v>Yes</v>
      </c>
      <c r="K976" s="21">
        <v>974</v>
      </c>
      <c r="L976" s="5" t="s">
        <v>2026</v>
      </c>
      <c r="M976" s="5" t="s">
        <v>2027</v>
      </c>
      <c r="N976" s="5" t="s">
        <v>2266</v>
      </c>
      <c r="O976" s="5" t="s">
        <v>149</v>
      </c>
      <c r="P976" s="5" t="s">
        <v>2292</v>
      </c>
      <c r="Q976" s="32" t="s">
        <v>5344</v>
      </c>
      <c r="R976" s="21">
        <v>1</v>
      </c>
      <c r="S976" s="33"/>
      <c r="T976" s="33"/>
      <c r="U976" s="33"/>
      <c r="V976" s="33"/>
      <c r="W976" s="33"/>
      <c r="X976" s="33"/>
      <c r="Y976" s="33"/>
      <c r="Z976" s="33"/>
      <c r="AA976" s="5" t="s">
        <v>21</v>
      </c>
      <c r="AB976" s="5" t="s">
        <v>8086</v>
      </c>
      <c r="AC976" s="32" t="s">
        <v>2338</v>
      </c>
      <c r="AD976" s="21">
        <v>1</v>
      </c>
    </row>
    <row r="977" spans="1:30" x14ac:dyDescent="0.3">
      <c r="A977" s="18" t="str">
        <f t="shared" ref="A977:B977" si="1007">IF(AND(ISNUMBER(SEARCH("Yes",C977)),ISNUMBER(SEARCH("Yes",E977)),ISNUMBER(SEARCH("Yes",G977)),ISNUMBER(SEARCH("Yes",I977))),"Yes","No")</f>
        <v>No</v>
      </c>
      <c r="B977" s="18" t="str">
        <f t="shared" si="1007"/>
        <v>No</v>
      </c>
      <c r="C977" s="15" t="str">
        <f t="shared" si="790"/>
        <v>No</v>
      </c>
      <c r="D977" s="18" t="str">
        <f t="shared" si="791"/>
        <v>No</v>
      </c>
      <c r="E977" s="18" t="str">
        <f t="shared" si="792"/>
        <v>No</v>
      </c>
      <c r="F977" s="18" t="str">
        <f t="shared" si="793"/>
        <v>No</v>
      </c>
      <c r="G977" s="18" t="str">
        <f t="shared" si="794"/>
        <v>No</v>
      </c>
      <c r="H977" s="18" t="str">
        <f t="shared" si="795"/>
        <v>No</v>
      </c>
      <c r="I977" s="18" t="str">
        <f t="shared" si="796"/>
        <v>Yes</v>
      </c>
      <c r="J977" s="18" t="str">
        <f t="shared" si="797"/>
        <v>Yes</v>
      </c>
      <c r="K977" s="21">
        <v>975</v>
      </c>
      <c r="L977" s="5" t="s">
        <v>2028</v>
      </c>
      <c r="M977" s="5" t="s">
        <v>2029</v>
      </c>
      <c r="N977" s="5" t="s">
        <v>2266</v>
      </c>
      <c r="O977" s="5" t="s">
        <v>149</v>
      </c>
      <c r="P977" s="5" t="s">
        <v>2292</v>
      </c>
      <c r="Q977" s="32" t="s">
        <v>8490</v>
      </c>
      <c r="R977" s="21">
        <v>1</v>
      </c>
      <c r="S977" s="33"/>
      <c r="T977" s="33"/>
      <c r="U977" s="33"/>
      <c r="V977" s="33"/>
      <c r="W977" s="33"/>
      <c r="X977" s="33"/>
      <c r="Y977" s="33"/>
      <c r="Z977" s="33"/>
      <c r="AA977" s="5" t="s">
        <v>21</v>
      </c>
      <c r="AB977" s="5" t="s">
        <v>8491</v>
      </c>
      <c r="AC977" s="32" t="s">
        <v>8492</v>
      </c>
      <c r="AD977" s="21">
        <v>1</v>
      </c>
    </row>
    <row r="978" spans="1:30" x14ac:dyDescent="0.3">
      <c r="A978" s="18" t="str">
        <f t="shared" ref="A978:B978" si="1008">IF(AND(ISNUMBER(SEARCH("Yes",C978)),ISNUMBER(SEARCH("Yes",E978)),ISNUMBER(SEARCH("Yes",G978)),ISNUMBER(SEARCH("Yes",I978))),"Yes","No")</f>
        <v>No</v>
      </c>
      <c r="B978" s="18" t="str">
        <f t="shared" si="1008"/>
        <v>No</v>
      </c>
      <c r="C978" s="15" t="str">
        <f t="shared" si="790"/>
        <v>No</v>
      </c>
      <c r="D978" s="18" t="str">
        <f t="shared" si="791"/>
        <v>No</v>
      </c>
      <c r="E978" s="18" t="str">
        <f t="shared" si="792"/>
        <v>No</v>
      </c>
      <c r="F978" s="18" t="str">
        <f t="shared" si="793"/>
        <v>No</v>
      </c>
      <c r="G978" s="18" t="str">
        <f t="shared" si="794"/>
        <v>No</v>
      </c>
      <c r="H978" s="18" t="str">
        <f t="shared" si="795"/>
        <v>No</v>
      </c>
      <c r="I978" s="18" t="str">
        <f t="shared" si="796"/>
        <v>Yes</v>
      </c>
      <c r="J978" s="18" t="str">
        <f t="shared" si="797"/>
        <v>Yes</v>
      </c>
      <c r="K978" s="21">
        <v>976</v>
      </c>
      <c r="L978" s="5" t="s">
        <v>2030</v>
      </c>
      <c r="M978" s="5" t="s">
        <v>2031</v>
      </c>
      <c r="N978" s="5" t="s">
        <v>2266</v>
      </c>
      <c r="O978" s="5" t="s">
        <v>149</v>
      </c>
      <c r="P978" s="5" t="s">
        <v>2504</v>
      </c>
      <c r="Q978" s="32" t="s">
        <v>8493</v>
      </c>
      <c r="R978" s="21">
        <v>1</v>
      </c>
      <c r="S978" s="33"/>
      <c r="T978" s="33"/>
      <c r="U978" s="33"/>
      <c r="V978" s="33"/>
      <c r="W978" s="33"/>
      <c r="X978" s="33"/>
      <c r="Y978" s="33"/>
      <c r="Z978" s="33"/>
      <c r="AA978" s="5" t="s">
        <v>2269</v>
      </c>
      <c r="AB978" s="5" t="s">
        <v>8494</v>
      </c>
      <c r="AC978" s="32" t="s">
        <v>8495</v>
      </c>
      <c r="AD978" s="21">
        <v>1</v>
      </c>
    </row>
    <row r="979" spans="1:30" x14ac:dyDescent="0.3">
      <c r="A979" s="18" t="str">
        <f t="shared" ref="A979:B979" si="1009">IF(AND(ISNUMBER(SEARCH("Yes",C979)),ISNUMBER(SEARCH("Yes",E979)),ISNUMBER(SEARCH("Yes",G979)),ISNUMBER(SEARCH("Yes",I979))),"Yes","No")</f>
        <v>No</v>
      </c>
      <c r="B979" s="18" t="str">
        <f t="shared" si="1009"/>
        <v>No</v>
      </c>
      <c r="C979" s="15" t="str">
        <f t="shared" si="790"/>
        <v>No</v>
      </c>
      <c r="D979" s="18" t="str">
        <f t="shared" si="791"/>
        <v>No</v>
      </c>
      <c r="E979" s="18" t="str">
        <f t="shared" si="792"/>
        <v>No</v>
      </c>
      <c r="F979" s="18" t="str">
        <f t="shared" si="793"/>
        <v>No</v>
      </c>
      <c r="G979" s="18" t="str">
        <f t="shared" si="794"/>
        <v>No</v>
      </c>
      <c r="H979" s="18" t="str">
        <f t="shared" si="795"/>
        <v>No</v>
      </c>
      <c r="I979" s="18" t="str">
        <f t="shared" si="796"/>
        <v>Yes</v>
      </c>
      <c r="J979" s="18" t="str">
        <f t="shared" si="797"/>
        <v>Yes</v>
      </c>
      <c r="K979" s="21">
        <v>977</v>
      </c>
      <c r="L979" s="5" t="s">
        <v>2032</v>
      </c>
      <c r="M979" s="5" t="s">
        <v>2033</v>
      </c>
      <c r="N979" s="5" t="s">
        <v>2266</v>
      </c>
      <c r="O979" s="5" t="s">
        <v>149</v>
      </c>
      <c r="P979" s="5" t="s">
        <v>8496</v>
      </c>
      <c r="Q979" s="32" t="s">
        <v>8497</v>
      </c>
      <c r="R979" s="21">
        <v>1</v>
      </c>
      <c r="S979" s="33"/>
      <c r="T979" s="33"/>
      <c r="U979" s="33"/>
      <c r="V979" s="33"/>
      <c r="W979" s="33"/>
      <c r="X979" s="33"/>
      <c r="Y979" s="33"/>
      <c r="Z979" s="33"/>
      <c r="AA979" s="5" t="s">
        <v>21</v>
      </c>
      <c r="AB979" s="5" t="s">
        <v>8498</v>
      </c>
      <c r="AC979" s="32" t="s">
        <v>8499</v>
      </c>
      <c r="AD979" s="21">
        <v>1</v>
      </c>
    </row>
    <row r="980" spans="1:30" x14ac:dyDescent="0.3">
      <c r="A980" s="18" t="str">
        <f t="shared" ref="A980:B980" si="1010">IF(AND(ISNUMBER(SEARCH("Yes",C980)),ISNUMBER(SEARCH("Yes",E980)),ISNUMBER(SEARCH("Yes",G980)),ISNUMBER(SEARCH("Yes",I980))),"Yes","No")</f>
        <v>No</v>
      </c>
      <c r="B980" s="18" t="str">
        <f t="shared" si="1010"/>
        <v>No</v>
      </c>
      <c r="C980" s="15" t="str">
        <f t="shared" si="790"/>
        <v>No</v>
      </c>
      <c r="D980" s="18" t="str">
        <f t="shared" si="791"/>
        <v>No</v>
      </c>
      <c r="E980" s="18" t="str">
        <f t="shared" si="792"/>
        <v>No</v>
      </c>
      <c r="F980" s="18" t="str">
        <f t="shared" si="793"/>
        <v>No</v>
      </c>
      <c r="G980" s="18" t="str">
        <f t="shared" si="794"/>
        <v>No</v>
      </c>
      <c r="H980" s="18" t="str">
        <f t="shared" si="795"/>
        <v>No</v>
      </c>
      <c r="I980" s="18" t="str">
        <f t="shared" si="796"/>
        <v>Yes</v>
      </c>
      <c r="J980" s="18" t="str">
        <f t="shared" si="797"/>
        <v>Yes</v>
      </c>
      <c r="K980" s="21">
        <v>978</v>
      </c>
      <c r="L980" s="5" t="s">
        <v>2034</v>
      </c>
      <c r="M980" s="5" t="s">
        <v>2035</v>
      </c>
      <c r="N980" s="5" t="s">
        <v>2266</v>
      </c>
      <c r="O980" s="5" t="s">
        <v>149</v>
      </c>
      <c r="P980" s="5" t="s">
        <v>2390</v>
      </c>
      <c r="Q980" s="32" t="s">
        <v>5715</v>
      </c>
      <c r="R980" s="21">
        <v>1</v>
      </c>
      <c r="S980" s="33"/>
      <c r="T980" s="33"/>
      <c r="U980" s="33"/>
      <c r="V980" s="33"/>
      <c r="W980" s="33"/>
      <c r="X980" s="33"/>
      <c r="Y980" s="33"/>
      <c r="Z980" s="33"/>
      <c r="AA980" s="5" t="s">
        <v>2269</v>
      </c>
      <c r="AB980" s="5" t="s">
        <v>2554</v>
      </c>
      <c r="AC980" s="32" t="s">
        <v>4090</v>
      </c>
      <c r="AD980" s="21">
        <v>1</v>
      </c>
    </row>
    <row r="981" spans="1:30" x14ac:dyDescent="0.3">
      <c r="A981" s="18" t="str">
        <f t="shared" ref="A981:B981" si="1011">IF(AND(ISNUMBER(SEARCH("Yes",C981)),ISNUMBER(SEARCH("Yes",E981)),ISNUMBER(SEARCH("Yes",G981)),ISNUMBER(SEARCH("Yes",I981))),"Yes","No")</f>
        <v>No</v>
      </c>
      <c r="B981" s="18" t="str">
        <f t="shared" si="1011"/>
        <v>No</v>
      </c>
      <c r="C981" s="15" t="str">
        <f t="shared" si="790"/>
        <v>No</v>
      </c>
      <c r="D981" s="18" t="str">
        <f t="shared" si="791"/>
        <v>No</v>
      </c>
      <c r="E981" s="18" t="str">
        <f t="shared" si="792"/>
        <v>No</v>
      </c>
      <c r="F981" s="18" t="str">
        <f t="shared" si="793"/>
        <v>No</v>
      </c>
      <c r="G981" s="18" t="str">
        <f t="shared" si="794"/>
        <v>No</v>
      </c>
      <c r="H981" s="18" t="str">
        <f t="shared" si="795"/>
        <v>No</v>
      </c>
      <c r="I981" s="18" t="str">
        <f t="shared" si="796"/>
        <v>Yes</v>
      </c>
      <c r="J981" s="18" t="str">
        <f t="shared" si="797"/>
        <v>Yes</v>
      </c>
      <c r="K981" s="21">
        <v>979</v>
      </c>
      <c r="L981" s="5" t="s">
        <v>2036</v>
      </c>
      <c r="M981" s="5" t="s">
        <v>2037</v>
      </c>
      <c r="N981" s="5" t="s">
        <v>2266</v>
      </c>
      <c r="O981" s="5" t="s">
        <v>149</v>
      </c>
      <c r="P981" s="5" t="s">
        <v>2292</v>
      </c>
      <c r="Q981" s="32" t="s">
        <v>8500</v>
      </c>
      <c r="R981" s="21">
        <v>1</v>
      </c>
      <c r="S981" s="33"/>
      <c r="T981" s="33"/>
      <c r="U981" s="33"/>
      <c r="V981" s="33"/>
      <c r="W981" s="33"/>
      <c r="X981" s="33"/>
      <c r="Y981" s="33"/>
      <c r="Z981" s="33"/>
      <c r="AA981" s="5" t="s">
        <v>2269</v>
      </c>
      <c r="AB981" s="5" t="s">
        <v>2381</v>
      </c>
      <c r="AC981" s="32" t="s">
        <v>2430</v>
      </c>
      <c r="AD981" s="21">
        <v>1</v>
      </c>
    </row>
    <row r="982" spans="1:30" x14ac:dyDescent="0.3">
      <c r="A982" s="18" t="str">
        <f t="shared" ref="A982:B982" si="1012">IF(AND(ISNUMBER(SEARCH("Yes",C982)),ISNUMBER(SEARCH("Yes",E982)),ISNUMBER(SEARCH("Yes",G982)),ISNUMBER(SEARCH("Yes",I982))),"Yes","No")</f>
        <v>No</v>
      </c>
      <c r="B982" s="18" t="str">
        <f t="shared" si="1012"/>
        <v>No</v>
      </c>
      <c r="C982" s="15" t="str">
        <f t="shared" si="790"/>
        <v>No</v>
      </c>
      <c r="D982" s="18" t="str">
        <f t="shared" si="791"/>
        <v>No</v>
      </c>
      <c r="E982" s="18" t="str">
        <f t="shared" si="792"/>
        <v>No</v>
      </c>
      <c r="F982" s="18" t="str">
        <f t="shared" si="793"/>
        <v>No</v>
      </c>
      <c r="G982" s="18" t="str">
        <f t="shared" si="794"/>
        <v>No</v>
      </c>
      <c r="H982" s="18" t="str">
        <f t="shared" si="795"/>
        <v>No</v>
      </c>
      <c r="I982" s="18" t="str">
        <f t="shared" si="796"/>
        <v>Yes</v>
      </c>
      <c r="J982" s="18" t="str">
        <f t="shared" si="797"/>
        <v>Yes</v>
      </c>
      <c r="K982" s="21">
        <v>980</v>
      </c>
      <c r="L982" s="5" t="s">
        <v>2038</v>
      </c>
      <c r="M982" s="5" t="s">
        <v>2039</v>
      </c>
      <c r="N982" s="5" t="s">
        <v>2266</v>
      </c>
      <c r="O982" s="5" t="s">
        <v>149</v>
      </c>
      <c r="P982" s="5" t="s">
        <v>8501</v>
      </c>
      <c r="Q982" s="32" t="s">
        <v>8502</v>
      </c>
      <c r="R982" s="21">
        <v>1</v>
      </c>
      <c r="S982" s="33"/>
      <c r="T982" s="33"/>
      <c r="U982" s="33"/>
      <c r="V982" s="33"/>
      <c r="W982" s="33"/>
      <c r="X982" s="33"/>
      <c r="Y982" s="33"/>
      <c r="Z982" s="33"/>
      <c r="AA982" s="5" t="s">
        <v>2269</v>
      </c>
      <c r="AB982" s="5" t="s">
        <v>5718</v>
      </c>
      <c r="AC982" s="32" t="s">
        <v>5719</v>
      </c>
      <c r="AD982" s="21">
        <v>1</v>
      </c>
    </row>
    <row r="983" spans="1:30" x14ac:dyDescent="0.3">
      <c r="A983" s="18" t="str">
        <f t="shared" ref="A983:B983" si="1013">IF(AND(ISNUMBER(SEARCH("Yes",C983)),ISNUMBER(SEARCH("Yes",E983)),ISNUMBER(SEARCH("Yes",G983)),ISNUMBER(SEARCH("Yes",I983))),"Yes","No")</f>
        <v>No</v>
      </c>
      <c r="B983" s="18" t="str">
        <f t="shared" si="1013"/>
        <v>No</v>
      </c>
      <c r="C983" s="15" t="str">
        <f t="shared" si="790"/>
        <v>No</v>
      </c>
      <c r="D983" s="18" t="str">
        <f t="shared" si="791"/>
        <v>No</v>
      </c>
      <c r="E983" s="18" t="str">
        <f t="shared" si="792"/>
        <v>No</v>
      </c>
      <c r="F983" s="18" t="str">
        <f t="shared" si="793"/>
        <v>No</v>
      </c>
      <c r="G983" s="18" t="str">
        <f t="shared" si="794"/>
        <v>No</v>
      </c>
      <c r="H983" s="18" t="str">
        <f t="shared" si="795"/>
        <v>No</v>
      </c>
      <c r="I983" s="18" t="str">
        <f t="shared" si="796"/>
        <v>Yes</v>
      </c>
      <c r="J983" s="18" t="str">
        <f t="shared" si="797"/>
        <v>Yes</v>
      </c>
      <c r="K983" s="21">
        <v>981</v>
      </c>
      <c r="L983" s="5" t="s">
        <v>2040</v>
      </c>
      <c r="M983" s="5" t="s">
        <v>2041</v>
      </c>
      <c r="N983" s="5" t="s">
        <v>2266</v>
      </c>
      <c r="O983" s="5" t="s">
        <v>149</v>
      </c>
      <c r="P983" s="5" t="s">
        <v>2626</v>
      </c>
      <c r="Q983" s="32" t="s">
        <v>8503</v>
      </c>
      <c r="R983" s="21">
        <v>1</v>
      </c>
      <c r="S983" s="33"/>
      <c r="T983" s="33"/>
      <c r="U983" s="33"/>
      <c r="V983" s="33"/>
      <c r="W983" s="33"/>
      <c r="X983" s="33"/>
      <c r="Y983" s="33"/>
      <c r="Z983" s="33"/>
      <c r="AA983" s="5" t="s">
        <v>2269</v>
      </c>
      <c r="AB983" s="5" t="s">
        <v>2628</v>
      </c>
      <c r="AC983" s="32" t="s">
        <v>2693</v>
      </c>
      <c r="AD983" s="21">
        <v>1</v>
      </c>
    </row>
    <row r="984" spans="1:30" x14ac:dyDescent="0.3">
      <c r="A984" s="18" t="str">
        <f t="shared" ref="A984:B984" si="1014">IF(AND(ISNUMBER(SEARCH("Yes",C984)),ISNUMBER(SEARCH("Yes",E984)),ISNUMBER(SEARCH("Yes",G984)),ISNUMBER(SEARCH("Yes",I984))),"Yes","No")</f>
        <v>No</v>
      </c>
      <c r="B984" s="18" t="str">
        <f t="shared" si="1014"/>
        <v>No</v>
      </c>
      <c r="C984" s="15" t="str">
        <f t="shared" si="790"/>
        <v>No</v>
      </c>
      <c r="D984" s="18" t="str">
        <f t="shared" si="791"/>
        <v>No</v>
      </c>
      <c r="E984" s="18" t="str">
        <f t="shared" si="792"/>
        <v>No</v>
      </c>
      <c r="F984" s="18" t="str">
        <f t="shared" si="793"/>
        <v>No</v>
      </c>
      <c r="G984" s="18" t="str">
        <f t="shared" si="794"/>
        <v>No</v>
      </c>
      <c r="H984" s="18" t="str">
        <f t="shared" si="795"/>
        <v>No</v>
      </c>
      <c r="I984" s="18" t="str">
        <f t="shared" si="796"/>
        <v>Yes</v>
      </c>
      <c r="J984" s="18" t="str">
        <f t="shared" si="797"/>
        <v>Yes</v>
      </c>
      <c r="K984" s="21">
        <v>982</v>
      </c>
      <c r="L984" s="5" t="s">
        <v>2042</v>
      </c>
      <c r="M984" s="5" t="s">
        <v>2043</v>
      </c>
      <c r="N984" s="5" t="s">
        <v>2266</v>
      </c>
      <c r="O984" s="5" t="s">
        <v>149</v>
      </c>
      <c r="P984" s="5" t="s">
        <v>2317</v>
      </c>
      <c r="Q984" s="32" t="s">
        <v>8504</v>
      </c>
      <c r="R984" s="21">
        <v>1</v>
      </c>
      <c r="S984" s="33"/>
      <c r="T984" s="33"/>
      <c r="U984" s="33"/>
      <c r="V984" s="33"/>
      <c r="W984" s="33"/>
      <c r="X984" s="33"/>
      <c r="Y984" s="33"/>
      <c r="Z984" s="33"/>
      <c r="AA984" s="5" t="s">
        <v>2269</v>
      </c>
      <c r="AB984" s="5" t="s">
        <v>2432</v>
      </c>
      <c r="AC984" s="32" t="s">
        <v>8505</v>
      </c>
      <c r="AD984" s="21">
        <v>1</v>
      </c>
    </row>
    <row r="985" spans="1:30" x14ac:dyDescent="0.3">
      <c r="A985" s="18" t="str">
        <f t="shared" ref="A985:B985" si="1015">IF(AND(ISNUMBER(SEARCH("Yes",C985)),ISNUMBER(SEARCH("Yes",E985)),ISNUMBER(SEARCH("Yes",G985)),ISNUMBER(SEARCH("Yes",I985))),"Yes","No")</f>
        <v>No</v>
      </c>
      <c r="B985" s="18" t="str">
        <f t="shared" si="1015"/>
        <v>No</v>
      </c>
      <c r="C985" s="15" t="str">
        <f t="shared" si="790"/>
        <v>No</v>
      </c>
      <c r="D985" s="18" t="str">
        <f t="shared" si="791"/>
        <v>No</v>
      </c>
      <c r="E985" s="18" t="str">
        <f t="shared" si="792"/>
        <v>No</v>
      </c>
      <c r="F985" s="18" t="str">
        <f t="shared" si="793"/>
        <v>No</v>
      </c>
      <c r="G985" s="18" t="str">
        <f t="shared" si="794"/>
        <v>No</v>
      </c>
      <c r="H985" s="18" t="str">
        <f t="shared" si="795"/>
        <v>No</v>
      </c>
      <c r="I985" s="18" t="str">
        <f t="shared" si="796"/>
        <v>Yes</v>
      </c>
      <c r="J985" s="18" t="str">
        <f t="shared" si="797"/>
        <v>Yes</v>
      </c>
      <c r="K985" s="21">
        <v>983</v>
      </c>
      <c r="L985" s="5" t="s">
        <v>2044</v>
      </c>
      <c r="M985" s="5" t="s">
        <v>2045</v>
      </c>
      <c r="N985" s="5" t="s">
        <v>2266</v>
      </c>
      <c r="O985" s="5" t="s">
        <v>149</v>
      </c>
      <c r="P985" s="5" t="s">
        <v>5689</v>
      </c>
      <c r="Q985" s="32" t="s">
        <v>8506</v>
      </c>
      <c r="R985" s="21">
        <v>1</v>
      </c>
      <c r="S985" s="33"/>
      <c r="T985" s="33"/>
      <c r="U985" s="33"/>
      <c r="V985" s="33"/>
      <c r="W985" s="33"/>
      <c r="X985" s="33"/>
      <c r="Y985" s="33"/>
      <c r="Z985" s="33"/>
      <c r="AA985" s="5" t="s">
        <v>2269</v>
      </c>
      <c r="AB985" s="5" t="s">
        <v>3882</v>
      </c>
      <c r="AC985" s="32" t="s">
        <v>2945</v>
      </c>
      <c r="AD985" s="21">
        <v>1</v>
      </c>
    </row>
    <row r="986" spans="1:30" x14ac:dyDescent="0.3">
      <c r="A986" s="18" t="str">
        <f t="shared" ref="A986:B986" si="1016">IF(AND(ISNUMBER(SEARCH("Yes",C986)),ISNUMBER(SEARCH("Yes",E986)),ISNUMBER(SEARCH("Yes",G986)),ISNUMBER(SEARCH("Yes",I986))),"Yes","No")</f>
        <v>No</v>
      </c>
      <c r="B986" s="18" t="str">
        <f t="shared" si="1016"/>
        <v>No</v>
      </c>
      <c r="C986" s="15" t="str">
        <f t="shared" si="790"/>
        <v>No</v>
      </c>
      <c r="D986" s="18" t="str">
        <f t="shared" si="791"/>
        <v>No</v>
      </c>
      <c r="E986" s="18" t="str">
        <f t="shared" si="792"/>
        <v>No</v>
      </c>
      <c r="F986" s="18" t="str">
        <f t="shared" si="793"/>
        <v>No</v>
      </c>
      <c r="G986" s="18" t="str">
        <f t="shared" si="794"/>
        <v>No</v>
      </c>
      <c r="H986" s="18" t="str">
        <f t="shared" si="795"/>
        <v>No</v>
      </c>
      <c r="I986" s="18" t="str">
        <f t="shared" si="796"/>
        <v>Yes</v>
      </c>
      <c r="J986" s="18" t="str">
        <f t="shared" si="797"/>
        <v>Yes</v>
      </c>
      <c r="K986" s="21">
        <v>984</v>
      </c>
      <c r="L986" s="5" t="s">
        <v>2046</v>
      </c>
      <c r="M986" s="5" t="s">
        <v>2047</v>
      </c>
      <c r="N986" s="5" t="s">
        <v>2266</v>
      </c>
      <c r="O986" s="5" t="s">
        <v>149</v>
      </c>
      <c r="P986" s="5" t="s">
        <v>2683</v>
      </c>
      <c r="Q986" s="32" t="s">
        <v>8507</v>
      </c>
      <c r="R986" s="21">
        <v>1</v>
      </c>
      <c r="S986" s="33"/>
      <c r="T986" s="33"/>
      <c r="U986" s="33"/>
      <c r="V986" s="33"/>
      <c r="W986" s="33"/>
      <c r="X986" s="33"/>
      <c r="Y986" s="33"/>
      <c r="Z986" s="33"/>
      <c r="AA986" s="5" t="s">
        <v>2269</v>
      </c>
      <c r="AB986" s="5" t="s">
        <v>5730</v>
      </c>
      <c r="AC986" s="32" t="s">
        <v>2558</v>
      </c>
      <c r="AD986" s="21">
        <v>1</v>
      </c>
    </row>
    <row r="987" spans="1:30" x14ac:dyDescent="0.3">
      <c r="A987" s="18" t="str">
        <f t="shared" ref="A987:B987" si="1017">IF(AND(ISNUMBER(SEARCH("Yes",C987)),ISNUMBER(SEARCH("Yes",E987)),ISNUMBER(SEARCH("Yes",G987)),ISNUMBER(SEARCH("Yes",I987))),"Yes","No")</f>
        <v>No</v>
      </c>
      <c r="B987" s="18" t="str">
        <f t="shared" si="1017"/>
        <v>No</v>
      </c>
      <c r="C987" s="15" t="str">
        <f t="shared" si="790"/>
        <v>No</v>
      </c>
      <c r="D987" s="18" t="str">
        <f t="shared" si="791"/>
        <v>No</v>
      </c>
      <c r="E987" s="18" t="str">
        <f t="shared" si="792"/>
        <v>No</v>
      </c>
      <c r="F987" s="18" t="str">
        <f t="shared" si="793"/>
        <v>No</v>
      </c>
      <c r="G987" s="18" t="str">
        <f t="shared" si="794"/>
        <v>No</v>
      </c>
      <c r="H987" s="18" t="str">
        <f t="shared" si="795"/>
        <v>No</v>
      </c>
      <c r="I987" s="18" t="str">
        <f t="shared" si="796"/>
        <v>Yes</v>
      </c>
      <c r="J987" s="18" t="str">
        <f t="shared" si="797"/>
        <v>Yes</v>
      </c>
      <c r="K987" s="21">
        <v>985</v>
      </c>
      <c r="L987" s="5" t="s">
        <v>2048</v>
      </c>
      <c r="M987" s="5" t="s">
        <v>2049</v>
      </c>
      <c r="N987" s="5" t="s">
        <v>2266</v>
      </c>
      <c r="O987" s="5" t="s">
        <v>149</v>
      </c>
      <c r="P987" s="5" t="s">
        <v>8508</v>
      </c>
      <c r="Q987" s="32" t="s">
        <v>8509</v>
      </c>
      <c r="R987" s="21">
        <v>1</v>
      </c>
      <c r="S987" s="33"/>
      <c r="T987" s="33"/>
      <c r="U987" s="33"/>
      <c r="V987" s="33"/>
      <c r="W987" s="33"/>
      <c r="X987" s="33"/>
      <c r="Y987" s="33"/>
      <c r="Z987" s="33"/>
      <c r="AA987" s="5" t="s">
        <v>2269</v>
      </c>
      <c r="AB987" s="5" t="s">
        <v>8510</v>
      </c>
      <c r="AC987" s="32" t="s">
        <v>8511</v>
      </c>
      <c r="AD987" s="21">
        <v>1</v>
      </c>
    </row>
    <row r="988" spans="1:30" x14ac:dyDescent="0.3">
      <c r="A988" s="18" t="str">
        <f t="shared" ref="A988:B988" si="1018">IF(AND(ISNUMBER(SEARCH("Yes",C988)),ISNUMBER(SEARCH("Yes",E988)),ISNUMBER(SEARCH("Yes",G988)),ISNUMBER(SEARCH("Yes",I988))),"Yes","No")</f>
        <v>Yes</v>
      </c>
      <c r="B988" s="18" t="str">
        <f t="shared" si="1018"/>
        <v>Yes</v>
      </c>
      <c r="C988" s="15" t="str">
        <f t="shared" si="790"/>
        <v>Yes</v>
      </c>
      <c r="D988" s="18" t="str">
        <f t="shared" si="791"/>
        <v>Yes</v>
      </c>
      <c r="E988" s="18" t="str">
        <f t="shared" si="792"/>
        <v>Yes</v>
      </c>
      <c r="F988" s="18" t="str">
        <f t="shared" si="793"/>
        <v>Yes</v>
      </c>
      <c r="G988" s="18" t="str">
        <f t="shared" si="794"/>
        <v>Yes</v>
      </c>
      <c r="H988" s="18" t="str">
        <f t="shared" si="795"/>
        <v>Yes</v>
      </c>
      <c r="I988" s="18" t="str">
        <f t="shared" si="796"/>
        <v>Yes</v>
      </c>
      <c r="J988" s="18" t="str">
        <f t="shared" si="797"/>
        <v>Yes</v>
      </c>
      <c r="K988" s="21">
        <v>986</v>
      </c>
      <c r="L988" s="5" t="s">
        <v>153</v>
      </c>
      <c r="M988" s="5" t="s">
        <v>25</v>
      </c>
      <c r="N988" s="5" t="s">
        <v>2266</v>
      </c>
      <c r="O988" s="5" t="s">
        <v>2269</v>
      </c>
      <c r="P988" s="5" t="s">
        <v>8512</v>
      </c>
      <c r="Q988" s="32" t="s">
        <v>5736</v>
      </c>
      <c r="R988" s="21">
        <v>1</v>
      </c>
      <c r="S988" s="5" t="s">
        <v>21</v>
      </c>
      <c r="T988" s="5" t="s">
        <v>8513</v>
      </c>
      <c r="U988" s="32" t="s">
        <v>8514</v>
      </c>
      <c r="V988" s="21">
        <v>1</v>
      </c>
      <c r="W988" s="5" t="s">
        <v>21</v>
      </c>
      <c r="X988" s="5" t="s">
        <v>8515</v>
      </c>
      <c r="Y988" s="32" t="s">
        <v>8516</v>
      </c>
      <c r="Z988" s="21">
        <v>1</v>
      </c>
      <c r="AA988" s="5" t="s">
        <v>2269</v>
      </c>
      <c r="AB988" s="5" t="s">
        <v>8517</v>
      </c>
      <c r="AC988" s="32" t="s">
        <v>5742</v>
      </c>
      <c r="AD988" s="21">
        <v>1</v>
      </c>
    </row>
    <row r="989" spans="1:30" x14ac:dyDescent="0.3">
      <c r="A989" s="18" t="str">
        <f t="shared" ref="A989:B989" si="1019">IF(AND(ISNUMBER(SEARCH("Yes",C989)),ISNUMBER(SEARCH("Yes",E989)),ISNUMBER(SEARCH("Yes",G989)),ISNUMBER(SEARCH("Yes",I989))),"Yes","No")</f>
        <v>No</v>
      </c>
      <c r="B989" s="18" t="str">
        <f t="shared" si="1019"/>
        <v>No</v>
      </c>
      <c r="C989" s="15" t="str">
        <f t="shared" si="790"/>
        <v>No</v>
      </c>
      <c r="D989" s="18" t="str">
        <f t="shared" si="791"/>
        <v>No</v>
      </c>
      <c r="E989" s="18" t="str">
        <f t="shared" si="792"/>
        <v>No</v>
      </c>
      <c r="F989" s="18" t="str">
        <f t="shared" si="793"/>
        <v>No</v>
      </c>
      <c r="G989" s="18" t="str">
        <f t="shared" si="794"/>
        <v>No</v>
      </c>
      <c r="H989" s="18" t="str">
        <f t="shared" si="795"/>
        <v>No</v>
      </c>
      <c r="I989" s="18" t="str">
        <f t="shared" si="796"/>
        <v>Yes</v>
      </c>
      <c r="J989" s="18" t="str">
        <f t="shared" si="797"/>
        <v>Yes</v>
      </c>
      <c r="K989" s="21">
        <v>987</v>
      </c>
      <c r="L989" s="5" t="s">
        <v>2050</v>
      </c>
      <c r="M989" s="5" t="s">
        <v>2051</v>
      </c>
      <c r="N989" s="5" t="s">
        <v>2266</v>
      </c>
      <c r="O989" s="5" t="s">
        <v>149</v>
      </c>
      <c r="P989" s="5" t="s">
        <v>2626</v>
      </c>
      <c r="Q989" s="32" t="s">
        <v>5743</v>
      </c>
      <c r="R989" s="21">
        <v>1</v>
      </c>
      <c r="S989" s="33"/>
      <c r="T989" s="33"/>
      <c r="U989" s="33"/>
      <c r="V989" s="33"/>
      <c r="W989" s="33"/>
      <c r="X989" s="33"/>
      <c r="Y989" s="33"/>
      <c r="Z989" s="33"/>
      <c r="AA989" s="5" t="s">
        <v>2269</v>
      </c>
      <c r="AB989" s="5" t="s">
        <v>8518</v>
      </c>
      <c r="AC989" s="32" t="s">
        <v>8519</v>
      </c>
      <c r="AD989" s="21">
        <v>1</v>
      </c>
    </row>
    <row r="990" spans="1:30" x14ac:dyDescent="0.3">
      <c r="A990" s="18" t="str">
        <f t="shared" ref="A990:B990" si="1020">IF(AND(ISNUMBER(SEARCH("Yes",C990)),ISNUMBER(SEARCH("Yes",E990)),ISNUMBER(SEARCH("Yes",G990)),ISNUMBER(SEARCH("Yes",I990))),"Yes","No")</f>
        <v>No</v>
      </c>
      <c r="B990" s="18" t="str">
        <f t="shared" si="1020"/>
        <v>Yes</v>
      </c>
      <c r="C990" s="15" t="str">
        <f t="shared" si="790"/>
        <v>Yes</v>
      </c>
      <c r="D990" s="18" t="str">
        <f t="shared" si="791"/>
        <v>Yes</v>
      </c>
      <c r="E990" s="18" t="str">
        <f t="shared" si="792"/>
        <v>Yes</v>
      </c>
      <c r="F990" s="18" t="str">
        <f t="shared" si="793"/>
        <v>Yes</v>
      </c>
      <c r="G990" s="18" t="str">
        <f t="shared" si="794"/>
        <v>No</v>
      </c>
      <c r="H990" s="18" t="str">
        <f t="shared" si="795"/>
        <v>Yes</v>
      </c>
      <c r="I990" s="18" t="str">
        <f t="shared" si="796"/>
        <v>Yes</v>
      </c>
      <c r="J990" s="18" t="str">
        <f t="shared" si="797"/>
        <v>Yes</v>
      </c>
      <c r="K990" s="21">
        <v>988</v>
      </c>
      <c r="L990" s="5" t="s">
        <v>194</v>
      </c>
      <c r="M990" s="5" t="s">
        <v>304</v>
      </c>
      <c r="N990" s="5" t="s">
        <v>2266</v>
      </c>
      <c r="O990" s="5" t="s">
        <v>21</v>
      </c>
      <c r="P990" s="5" t="s">
        <v>5506</v>
      </c>
      <c r="Q990" s="32" t="s">
        <v>8520</v>
      </c>
      <c r="R990" s="21">
        <v>1</v>
      </c>
      <c r="S990" s="5" t="s">
        <v>21</v>
      </c>
      <c r="T990" s="5" t="s">
        <v>5747</v>
      </c>
      <c r="U990" s="32" t="s">
        <v>8521</v>
      </c>
      <c r="V990" s="21">
        <v>1</v>
      </c>
      <c r="W990" s="5" t="s">
        <v>2269</v>
      </c>
      <c r="X990" s="5" t="s">
        <v>8522</v>
      </c>
      <c r="Y990" s="32" t="s">
        <v>8523</v>
      </c>
      <c r="Z990" s="21">
        <v>1</v>
      </c>
      <c r="AA990" s="5" t="s">
        <v>2269</v>
      </c>
      <c r="AB990" s="5" t="s">
        <v>3903</v>
      </c>
      <c r="AC990" s="32" t="s">
        <v>3498</v>
      </c>
      <c r="AD990" s="21">
        <v>1</v>
      </c>
    </row>
    <row r="991" spans="1:30" x14ac:dyDescent="0.3">
      <c r="A991" s="18" t="str">
        <f t="shared" ref="A991:B991" si="1021">IF(AND(ISNUMBER(SEARCH("Yes",C991)),ISNUMBER(SEARCH("Yes",E991)),ISNUMBER(SEARCH("Yes",G991)),ISNUMBER(SEARCH("Yes",I991))),"Yes","No")</f>
        <v>No</v>
      </c>
      <c r="B991" s="18" t="str">
        <f t="shared" si="1021"/>
        <v>No</v>
      </c>
      <c r="C991" s="15" t="str">
        <f t="shared" si="790"/>
        <v>No</v>
      </c>
      <c r="D991" s="18" t="str">
        <f t="shared" si="791"/>
        <v>No</v>
      </c>
      <c r="E991" s="18" t="str">
        <f t="shared" si="792"/>
        <v>No</v>
      </c>
      <c r="F991" s="18" t="str">
        <f t="shared" si="793"/>
        <v>No</v>
      </c>
      <c r="G991" s="18" t="str">
        <f t="shared" si="794"/>
        <v>No</v>
      </c>
      <c r="H991" s="18" t="str">
        <f t="shared" si="795"/>
        <v>No</v>
      </c>
      <c r="I991" s="18" t="str">
        <f t="shared" si="796"/>
        <v>No</v>
      </c>
      <c r="J991" s="18" t="str">
        <f t="shared" si="797"/>
        <v>No</v>
      </c>
      <c r="K991" s="21">
        <v>989</v>
      </c>
      <c r="L991" s="5" t="s">
        <v>2052</v>
      </c>
      <c r="M991" s="5" t="s">
        <v>2053</v>
      </c>
      <c r="N991" s="5" t="s">
        <v>2266</v>
      </c>
      <c r="O991" s="5" t="s">
        <v>149</v>
      </c>
      <c r="P991" s="5" t="s">
        <v>2309</v>
      </c>
      <c r="Q991" s="32" t="s">
        <v>8524</v>
      </c>
      <c r="R991" s="21">
        <v>1</v>
      </c>
      <c r="S991" s="33"/>
      <c r="T991" s="33"/>
      <c r="U991" s="33"/>
      <c r="V991" s="33"/>
      <c r="W991" s="33"/>
      <c r="X991" s="33"/>
      <c r="Y991" s="33"/>
      <c r="Z991" s="33"/>
      <c r="AA991" s="5" t="s">
        <v>149</v>
      </c>
      <c r="AB991" s="5" t="s">
        <v>8525</v>
      </c>
      <c r="AC991" s="32" t="s">
        <v>8526</v>
      </c>
      <c r="AD991" s="21">
        <v>1</v>
      </c>
    </row>
    <row r="992" spans="1:30" x14ac:dyDescent="0.3">
      <c r="A992" s="18" t="str">
        <f t="shared" ref="A992:B992" si="1022">IF(AND(ISNUMBER(SEARCH("Yes",C992)),ISNUMBER(SEARCH("Yes",E992)),ISNUMBER(SEARCH("Yes",G992)),ISNUMBER(SEARCH("Yes",I992))),"Yes","No")</f>
        <v>No</v>
      </c>
      <c r="B992" s="18" t="str">
        <f t="shared" si="1022"/>
        <v>No</v>
      </c>
      <c r="C992" s="15" t="str">
        <f t="shared" si="790"/>
        <v>No</v>
      </c>
      <c r="D992" s="18" t="str">
        <f t="shared" si="791"/>
        <v>No</v>
      </c>
      <c r="E992" s="18" t="str">
        <f t="shared" si="792"/>
        <v>No</v>
      </c>
      <c r="F992" s="18" t="str">
        <f t="shared" si="793"/>
        <v>No</v>
      </c>
      <c r="G992" s="18" t="str">
        <f t="shared" si="794"/>
        <v>No</v>
      </c>
      <c r="H992" s="18" t="str">
        <f t="shared" si="795"/>
        <v>No</v>
      </c>
      <c r="I992" s="18" t="str">
        <f t="shared" si="796"/>
        <v>Yes</v>
      </c>
      <c r="J992" s="18" t="str">
        <f t="shared" si="797"/>
        <v>Yes</v>
      </c>
      <c r="K992" s="21">
        <v>990</v>
      </c>
      <c r="L992" s="5" t="s">
        <v>2054</v>
      </c>
      <c r="M992" s="5" t="s">
        <v>2055</v>
      </c>
      <c r="N992" s="5" t="s">
        <v>2266</v>
      </c>
      <c r="O992" s="5" t="s">
        <v>149</v>
      </c>
      <c r="P992" s="5" t="s">
        <v>8527</v>
      </c>
      <c r="Q992" s="32" t="s">
        <v>8528</v>
      </c>
      <c r="R992" s="21">
        <v>1</v>
      </c>
      <c r="S992" s="33"/>
      <c r="T992" s="33"/>
      <c r="U992" s="33"/>
      <c r="V992" s="33"/>
      <c r="W992" s="33"/>
      <c r="X992" s="33"/>
      <c r="Y992" s="33"/>
      <c r="Z992" s="33"/>
      <c r="AA992" s="5" t="s">
        <v>21</v>
      </c>
      <c r="AB992" s="5" t="s">
        <v>8529</v>
      </c>
      <c r="AC992" s="32" t="s">
        <v>8530</v>
      </c>
      <c r="AD992" s="21">
        <v>1</v>
      </c>
    </row>
    <row r="993" spans="1:30" x14ac:dyDescent="0.3">
      <c r="A993" s="18" t="str">
        <f t="shared" ref="A993:B993" si="1023">IF(AND(ISNUMBER(SEARCH("Yes",C993)),ISNUMBER(SEARCH("Yes",E993)),ISNUMBER(SEARCH("Yes",G993)),ISNUMBER(SEARCH("Yes",I993))),"Yes","No")</f>
        <v>No</v>
      </c>
      <c r="B993" s="18" t="str">
        <f t="shared" si="1023"/>
        <v>No</v>
      </c>
      <c r="C993" s="15" t="str">
        <f t="shared" si="790"/>
        <v>No</v>
      </c>
      <c r="D993" s="18" t="str">
        <f t="shared" si="791"/>
        <v>No</v>
      </c>
      <c r="E993" s="18" t="str">
        <f t="shared" si="792"/>
        <v>No</v>
      </c>
      <c r="F993" s="18" t="str">
        <f t="shared" si="793"/>
        <v>No</v>
      </c>
      <c r="G993" s="18" t="str">
        <f t="shared" si="794"/>
        <v>No</v>
      </c>
      <c r="H993" s="18" t="str">
        <f t="shared" si="795"/>
        <v>No</v>
      </c>
      <c r="I993" s="18" t="str">
        <f t="shared" si="796"/>
        <v>Yes</v>
      </c>
      <c r="J993" s="18" t="str">
        <f t="shared" si="797"/>
        <v>Yes</v>
      </c>
      <c r="K993" s="21">
        <v>991</v>
      </c>
      <c r="L993" s="5" t="s">
        <v>2056</v>
      </c>
      <c r="M993" s="5" t="s">
        <v>2057</v>
      </c>
      <c r="N993" s="5" t="s">
        <v>2266</v>
      </c>
      <c r="O993" s="5" t="s">
        <v>149</v>
      </c>
      <c r="P993" s="5" t="s">
        <v>2386</v>
      </c>
      <c r="Q993" s="32" t="s">
        <v>5758</v>
      </c>
      <c r="R993" s="21">
        <v>1</v>
      </c>
      <c r="S993" s="33"/>
      <c r="T993" s="33"/>
      <c r="U993" s="33"/>
      <c r="V993" s="33"/>
      <c r="W993" s="33"/>
      <c r="X993" s="33"/>
      <c r="Y993" s="33"/>
      <c r="Z993" s="33"/>
      <c r="AA993" s="5" t="s">
        <v>21</v>
      </c>
      <c r="AB993" s="5" t="s">
        <v>8531</v>
      </c>
      <c r="AC993" s="32" t="s">
        <v>8532</v>
      </c>
      <c r="AD993" s="21">
        <v>1</v>
      </c>
    </row>
    <row r="994" spans="1:30" x14ac:dyDescent="0.3">
      <c r="A994" s="18" t="str">
        <f t="shared" ref="A994:B994" si="1024">IF(AND(ISNUMBER(SEARCH("Yes",C994)),ISNUMBER(SEARCH("Yes",E994)),ISNUMBER(SEARCH("Yes",G994)),ISNUMBER(SEARCH("Yes",I994))),"Yes","No")</f>
        <v>No</v>
      </c>
      <c r="B994" s="18" t="str">
        <f t="shared" si="1024"/>
        <v>No</v>
      </c>
      <c r="C994" s="15" t="str">
        <f t="shared" si="790"/>
        <v>No</v>
      </c>
      <c r="D994" s="18" t="str">
        <f t="shared" si="791"/>
        <v>No</v>
      </c>
      <c r="E994" s="18" t="str">
        <f t="shared" si="792"/>
        <v>No</v>
      </c>
      <c r="F994" s="18" t="str">
        <f t="shared" si="793"/>
        <v>No</v>
      </c>
      <c r="G994" s="18" t="str">
        <f t="shared" si="794"/>
        <v>No</v>
      </c>
      <c r="H994" s="18" t="str">
        <f t="shared" si="795"/>
        <v>No</v>
      </c>
      <c r="I994" s="18" t="str">
        <f t="shared" si="796"/>
        <v>Yes</v>
      </c>
      <c r="J994" s="18" t="str">
        <f t="shared" si="797"/>
        <v>Yes</v>
      </c>
      <c r="K994" s="21">
        <v>992</v>
      </c>
      <c r="L994" s="5" t="s">
        <v>2058</v>
      </c>
      <c r="M994" s="5" t="s">
        <v>2059</v>
      </c>
      <c r="N994" s="5" t="s">
        <v>2266</v>
      </c>
      <c r="O994" s="5" t="s">
        <v>149</v>
      </c>
      <c r="P994" s="5" t="s">
        <v>2351</v>
      </c>
      <c r="Q994" s="32" t="s">
        <v>8533</v>
      </c>
      <c r="R994" s="21">
        <v>1</v>
      </c>
      <c r="S994" s="33"/>
      <c r="T994" s="33"/>
      <c r="U994" s="33"/>
      <c r="V994" s="33"/>
      <c r="W994" s="33"/>
      <c r="X994" s="33"/>
      <c r="Y994" s="33"/>
      <c r="Z994" s="33"/>
      <c r="AA994" s="5" t="s">
        <v>2269</v>
      </c>
      <c r="AB994" s="5" t="s">
        <v>8534</v>
      </c>
      <c r="AC994" s="32" t="s">
        <v>8535</v>
      </c>
      <c r="AD994" s="21">
        <v>1</v>
      </c>
    </row>
    <row r="995" spans="1:30" x14ac:dyDescent="0.3">
      <c r="A995" s="18" t="str">
        <f t="shared" ref="A995:B995" si="1025">IF(AND(ISNUMBER(SEARCH("Yes",C995)),ISNUMBER(SEARCH("Yes",E995)),ISNUMBER(SEARCH("Yes",G995)),ISNUMBER(SEARCH("Yes",I995))),"Yes","No")</f>
        <v>No</v>
      </c>
      <c r="B995" s="18" t="str">
        <f t="shared" si="1025"/>
        <v>No</v>
      </c>
      <c r="C995" s="15" t="str">
        <f t="shared" si="790"/>
        <v>No</v>
      </c>
      <c r="D995" s="18" t="str">
        <f t="shared" si="791"/>
        <v>No</v>
      </c>
      <c r="E995" s="18" t="str">
        <f t="shared" si="792"/>
        <v>No</v>
      </c>
      <c r="F995" s="18" t="str">
        <f t="shared" si="793"/>
        <v>No</v>
      </c>
      <c r="G995" s="18" t="str">
        <f t="shared" si="794"/>
        <v>No</v>
      </c>
      <c r="H995" s="18" t="str">
        <f t="shared" si="795"/>
        <v>No</v>
      </c>
      <c r="I995" s="18" t="str">
        <f t="shared" si="796"/>
        <v>Yes</v>
      </c>
      <c r="J995" s="18" t="str">
        <f t="shared" si="797"/>
        <v>Yes</v>
      </c>
      <c r="K995" s="21">
        <v>993</v>
      </c>
      <c r="L995" s="5" t="s">
        <v>2060</v>
      </c>
      <c r="M995" s="5" t="s">
        <v>2061</v>
      </c>
      <c r="N995" s="5" t="s">
        <v>2266</v>
      </c>
      <c r="O995" s="5" t="s">
        <v>149</v>
      </c>
      <c r="P995" s="5" t="s">
        <v>2351</v>
      </c>
      <c r="Q995" s="32" t="s">
        <v>5764</v>
      </c>
      <c r="R995" s="21">
        <v>1</v>
      </c>
      <c r="S995" s="33"/>
      <c r="T995" s="33"/>
      <c r="U995" s="33"/>
      <c r="V995" s="33"/>
      <c r="W995" s="33"/>
      <c r="X995" s="33"/>
      <c r="Y995" s="33"/>
      <c r="Z995" s="33"/>
      <c r="AA995" s="5" t="s">
        <v>2269</v>
      </c>
      <c r="AB995" s="5" t="s">
        <v>2432</v>
      </c>
      <c r="AC995" s="32" t="s">
        <v>8536</v>
      </c>
      <c r="AD995" s="21">
        <v>1</v>
      </c>
    </row>
    <row r="996" spans="1:30" x14ac:dyDescent="0.3">
      <c r="A996" s="18" t="str">
        <f t="shared" ref="A996:B996" si="1026">IF(AND(ISNUMBER(SEARCH("Yes",C996)),ISNUMBER(SEARCH("Yes",E996)),ISNUMBER(SEARCH("Yes",G996)),ISNUMBER(SEARCH("Yes",I996))),"Yes","No")</f>
        <v>No</v>
      </c>
      <c r="B996" s="18" t="str">
        <f t="shared" si="1026"/>
        <v>Yes</v>
      </c>
      <c r="C996" s="15" t="str">
        <f t="shared" si="790"/>
        <v>Yes</v>
      </c>
      <c r="D996" s="18" t="str">
        <f t="shared" si="791"/>
        <v>Yes</v>
      </c>
      <c r="E996" s="18" t="str">
        <f t="shared" si="792"/>
        <v>Yes</v>
      </c>
      <c r="F996" s="18" t="str">
        <f t="shared" si="793"/>
        <v>Yes</v>
      </c>
      <c r="G996" s="18" t="str">
        <f t="shared" si="794"/>
        <v>No</v>
      </c>
      <c r="H996" s="18" t="str">
        <f t="shared" si="795"/>
        <v>Yes</v>
      </c>
      <c r="I996" s="18" t="str">
        <f t="shared" si="796"/>
        <v>Yes</v>
      </c>
      <c r="J996" s="18" t="str">
        <f t="shared" si="797"/>
        <v>Yes</v>
      </c>
      <c r="K996" s="21">
        <v>994</v>
      </c>
      <c r="L996" s="5" t="s">
        <v>140</v>
      </c>
      <c r="M996" s="5" t="s">
        <v>330</v>
      </c>
      <c r="N996" s="5" t="s">
        <v>2266</v>
      </c>
      <c r="O996" s="5" t="s">
        <v>21</v>
      </c>
      <c r="P996" s="5" t="s">
        <v>8537</v>
      </c>
      <c r="Q996" s="32" t="s">
        <v>8538</v>
      </c>
      <c r="R996" s="21">
        <v>1</v>
      </c>
      <c r="S996" s="5" t="s">
        <v>21</v>
      </c>
      <c r="T996" s="5" t="s">
        <v>8539</v>
      </c>
      <c r="U996" s="32" t="s">
        <v>8540</v>
      </c>
      <c r="V996" s="21">
        <v>1</v>
      </c>
      <c r="W996" s="5" t="s">
        <v>149</v>
      </c>
      <c r="X996" s="5" t="s">
        <v>8541</v>
      </c>
      <c r="Y996" s="32" t="s">
        <v>8542</v>
      </c>
      <c r="Z996" s="21">
        <v>1</v>
      </c>
      <c r="AA996" s="5" t="s">
        <v>2269</v>
      </c>
      <c r="AB996" s="5" t="s">
        <v>2956</v>
      </c>
      <c r="AC996" s="32" t="s">
        <v>2682</v>
      </c>
      <c r="AD996" s="21">
        <v>1</v>
      </c>
    </row>
    <row r="997" spans="1:30" x14ac:dyDescent="0.3">
      <c r="A997" s="18" t="str">
        <f t="shared" ref="A997:B997" si="1027">IF(AND(ISNUMBER(SEARCH("Yes",C997)),ISNUMBER(SEARCH("Yes",E997)),ISNUMBER(SEARCH("Yes",G997)),ISNUMBER(SEARCH("Yes",I997))),"Yes","No")</f>
        <v>No</v>
      </c>
      <c r="B997" s="18" t="str">
        <f t="shared" si="1027"/>
        <v>No</v>
      </c>
      <c r="C997" s="15" t="str">
        <f t="shared" si="790"/>
        <v>No</v>
      </c>
      <c r="D997" s="18" t="str">
        <f t="shared" si="791"/>
        <v>No</v>
      </c>
      <c r="E997" s="18" t="str">
        <f t="shared" si="792"/>
        <v>No</v>
      </c>
      <c r="F997" s="18" t="str">
        <f t="shared" si="793"/>
        <v>No</v>
      </c>
      <c r="G997" s="18" t="str">
        <f t="shared" si="794"/>
        <v>No</v>
      </c>
      <c r="H997" s="18" t="str">
        <f t="shared" si="795"/>
        <v>No</v>
      </c>
      <c r="I997" s="18" t="str">
        <f t="shared" si="796"/>
        <v>Yes</v>
      </c>
      <c r="J997" s="18" t="str">
        <f t="shared" si="797"/>
        <v>Yes</v>
      </c>
      <c r="K997" s="21">
        <v>995</v>
      </c>
      <c r="L997" s="5" t="s">
        <v>2062</v>
      </c>
      <c r="M997" s="5" t="s">
        <v>2063</v>
      </c>
      <c r="N997" s="5" t="s">
        <v>2266</v>
      </c>
      <c r="O997" s="5" t="s">
        <v>149</v>
      </c>
      <c r="P997" s="5" t="s">
        <v>2626</v>
      </c>
      <c r="Q997" s="32" t="s">
        <v>8543</v>
      </c>
      <c r="R997" s="21">
        <v>1</v>
      </c>
      <c r="S997" s="33"/>
      <c r="T997" s="33"/>
      <c r="U997" s="33"/>
      <c r="V997" s="33"/>
      <c r="W997" s="33"/>
      <c r="X997" s="33"/>
      <c r="Y997" s="33"/>
      <c r="Z997" s="33"/>
      <c r="AA997" s="5" t="s">
        <v>2269</v>
      </c>
      <c r="AB997" s="5" t="s">
        <v>8544</v>
      </c>
      <c r="AC997" s="32" t="s">
        <v>8545</v>
      </c>
      <c r="AD997" s="21">
        <v>1</v>
      </c>
    </row>
    <row r="998" spans="1:30" x14ac:dyDescent="0.3">
      <c r="A998" s="18" t="str">
        <f t="shared" ref="A998:B998" si="1028">IF(AND(ISNUMBER(SEARCH("Yes",C998)),ISNUMBER(SEARCH("Yes",E998)),ISNUMBER(SEARCH("Yes",G998)),ISNUMBER(SEARCH("Yes",I998))),"Yes","No")</f>
        <v>Yes</v>
      </c>
      <c r="B998" s="18" t="str">
        <f t="shared" si="1028"/>
        <v>No</v>
      </c>
      <c r="C998" s="15" t="str">
        <f t="shared" si="790"/>
        <v>Yes</v>
      </c>
      <c r="D998" s="18" t="str">
        <f t="shared" si="791"/>
        <v>No</v>
      </c>
      <c r="E998" s="18" t="str">
        <f t="shared" si="792"/>
        <v>Yes</v>
      </c>
      <c r="F998" s="18" t="str">
        <f t="shared" si="793"/>
        <v>Yes</v>
      </c>
      <c r="G998" s="18" t="str">
        <f t="shared" si="794"/>
        <v>Yes</v>
      </c>
      <c r="H998" s="18" t="str">
        <f t="shared" si="795"/>
        <v>Yes</v>
      </c>
      <c r="I998" s="18" t="str">
        <f t="shared" si="796"/>
        <v>Yes</v>
      </c>
      <c r="J998" s="18" t="str">
        <f t="shared" si="797"/>
        <v>Yes</v>
      </c>
      <c r="K998" s="21">
        <v>996</v>
      </c>
      <c r="L998" s="5" t="s">
        <v>242</v>
      </c>
      <c r="M998" s="5" t="s">
        <v>300</v>
      </c>
      <c r="N998" s="5" t="s">
        <v>2266</v>
      </c>
      <c r="O998" s="5" t="s">
        <v>149</v>
      </c>
      <c r="P998" s="5" t="s">
        <v>8546</v>
      </c>
      <c r="Q998" s="32" t="s">
        <v>5775</v>
      </c>
      <c r="R998" s="21">
        <v>1</v>
      </c>
      <c r="S998" s="5" t="s">
        <v>2269</v>
      </c>
      <c r="T998" s="5" t="s">
        <v>8547</v>
      </c>
      <c r="U998" s="32" t="s">
        <v>8548</v>
      </c>
      <c r="V998" s="21">
        <v>1</v>
      </c>
      <c r="W998" s="5" t="s">
        <v>21</v>
      </c>
      <c r="X998" s="5" t="s">
        <v>8549</v>
      </c>
      <c r="Y998" s="32" t="s">
        <v>8550</v>
      </c>
      <c r="Z998" s="21">
        <v>1</v>
      </c>
      <c r="AA998" s="5" t="s">
        <v>21</v>
      </c>
      <c r="AB998" s="5" t="s">
        <v>4734</v>
      </c>
      <c r="AC998" s="32" t="s">
        <v>8551</v>
      </c>
      <c r="AD998" s="21">
        <v>1</v>
      </c>
    </row>
    <row r="999" spans="1:30" x14ac:dyDescent="0.3">
      <c r="A999" s="18" t="str">
        <f t="shared" ref="A999:B999" si="1029">IF(AND(ISNUMBER(SEARCH("Yes",C999)),ISNUMBER(SEARCH("Yes",E999)),ISNUMBER(SEARCH("Yes",G999)),ISNUMBER(SEARCH("Yes",I999))),"Yes","No")</f>
        <v>No</v>
      </c>
      <c r="B999" s="18" t="str">
        <f t="shared" si="1029"/>
        <v>No</v>
      </c>
      <c r="C999" s="15" t="str">
        <f t="shared" si="790"/>
        <v>No</v>
      </c>
      <c r="D999" s="18" t="str">
        <f t="shared" si="791"/>
        <v>No</v>
      </c>
      <c r="E999" s="18" t="str">
        <f t="shared" si="792"/>
        <v>No</v>
      </c>
      <c r="F999" s="18" t="str">
        <f t="shared" si="793"/>
        <v>No</v>
      </c>
      <c r="G999" s="18" t="str">
        <f t="shared" si="794"/>
        <v>No</v>
      </c>
      <c r="H999" s="18" t="str">
        <f t="shared" si="795"/>
        <v>No</v>
      </c>
      <c r="I999" s="18" t="str">
        <f t="shared" si="796"/>
        <v>Yes</v>
      </c>
      <c r="J999" s="18" t="str">
        <f t="shared" si="797"/>
        <v>Yes</v>
      </c>
      <c r="K999" s="21">
        <v>997</v>
      </c>
      <c r="L999" s="5" t="s">
        <v>2064</v>
      </c>
      <c r="M999" s="5" t="s">
        <v>2065</v>
      </c>
      <c r="N999" s="5" t="s">
        <v>2266</v>
      </c>
      <c r="O999" s="5" t="s">
        <v>149</v>
      </c>
      <c r="P999" s="5" t="s">
        <v>8552</v>
      </c>
      <c r="Q999" s="32" t="s">
        <v>5781</v>
      </c>
      <c r="R999" s="21">
        <v>1</v>
      </c>
      <c r="S999" s="33"/>
      <c r="T999" s="33"/>
      <c r="U999" s="33"/>
      <c r="V999" s="33"/>
      <c r="W999" s="33"/>
      <c r="X999" s="33"/>
      <c r="Y999" s="33"/>
      <c r="Z999" s="33"/>
      <c r="AA999" s="5" t="s">
        <v>2269</v>
      </c>
      <c r="AB999" s="5" t="s">
        <v>2381</v>
      </c>
      <c r="AC999" s="32" t="s">
        <v>2682</v>
      </c>
      <c r="AD999" s="21">
        <v>1</v>
      </c>
    </row>
    <row r="1000" spans="1:30" x14ac:dyDescent="0.3">
      <c r="A1000" s="18" t="str">
        <f t="shared" ref="A1000:B1000" si="1030">IF(AND(ISNUMBER(SEARCH("Yes",C1000)),ISNUMBER(SEARCH("Yes",E1000)),ISNUMBER(SEARCH("Yes",G1000)),ISNUMBER(SEARCH("Yes",I1000))),"Yes","No")</f>
        <v>No</v>
      </c>
      <c r="B1000" s="18" t="str">
        <f t="shared" si="1030"/>
        <v>No</v>
      </c>
      <c r="C1000" s="15" t="str">
        <f t="shared" si="790"/>
        <v>No</v>
      </c>
      <c r="D1000" s="18" t="str">
        <f t="shared" si="791"/>
        <v>No</v>
      </c>
      <c r="E1000" s="18" t="str">
        <f t="shared" si="792"/>
        <v>No</v>
      </c>
      <c r="F1000" s="18" t="str">
        <f t="shared" si="793"/>
        <v>No</v>
      </c>
      <c r="G1000" s="18" t="str">
        <f t="shared" si="794"/>
        <v>No</v>
      </c>
      <c r="H1000" s="18" t="str">
        <f t="shared" si="795"/>
        <v>No</v>
      </c>
      <c r="I1000" s="18" t="str">
        <f t="shared" si="796"/>
        <v>Yes</v>
      </c>
      <c r="J1000" s="18" t="str">
        <f t="shared" si="797"/>
        <v>Yes</v>
      </c>
      <c r="K1000" s="21">
        <v>998</v>
      </c>
      <c r="L1000" s="5" t="s">
        <v>2066</v>
      </c>
      <c r="M1000" s="5" t="s">
        <v>2067</v>
      </c>
      <c r="N1000" s="5" t="s">
        <v>2266</v>
      </c>
      <c r="O1000" s="5" t="s">
        <v>149</v>
      </c>
      <c r="P1000" s="5" t="s">
        <v>2386</v>
      </c>
      <c r="Q1000" s="32" t="s">
        <v>5783</v>
      </c>
      <c r="R1000" s="21">
        <v>1</v>
      </c>
      <c r="S1000" s="33"/>
      <c r="T1000" s="33"/>
      <c r="U1000" s="33"/>
      <c r="V1000" s="33"/>
      <c r="W1000" s="33"/>
      <c r="X1000" s="33"/>
      <c r="Y1000" s="33"/>
      <c r="Z1000" s="33"/>
      <c r="AA1000" s="5" t="s">
        <v>21</v>
      </c>
      <c r="AB1000" s="5" t="s">
        <v>5301</v>
      </c>
      <c r="AC1000" s="32" t="s">
        <v>5302</v>
      </c>
      <c r="AD1000" s="21">
        <v>1</v>
      </c>
    </row>
    <row r="1001" spans="1:30" x14ac:dyDescent="0.3">
      <c r="A1001" s="18" t="str">
        <f t="shared" ref="A1001:B1001" si="1031">IF(AND(ISNUMBER(SEARCH("Yes",C1001)),ISNUMBER(SEARCH("Yes",E1001)),ISNUMBER(SEARCH("Yes",G1001)),ISNUMBER(SEARCH("Yes",I1001))),"Yes","No")</f>
        <v>No</v>
      </c>
      <c r="B1001" s="18" t="str">
        <f t="shared" si="1031"/>
        <v>No</v>
      </c>
      <c r="C1001" s="15" t="str">
        <f t="shared" si="790"/>
        <v>No</v>
      </c>
      <c r="D1001" s="18" t="str">
        <f t="shared" si="791"/>
        <v>No</v>
      </c>
      <c r="E1001" s="18" t="str">
        <f t="shared" si="792"/>
        <v>No</v>
      </c>
      <c r="F1001" s="18" t="str">
        <f t="shared" si="793"/>
        <v>No</v>
      </c>
      <c r="G1001" s="18" t="str">
        <f t="shared" si="794"/>
        <v>No</v>
      </c>
      <c r="H1001" s="18" t="str">
        <f t="shared" si="795"/>
        <v>No</v>
      </c>
      <c r="I1001" s="18" t="str">
        <f t="shared" si="796"/>
        <v>Yes</v>
      </c>
      <c r="J1001" s="18" t="str">
        <f t="shared" si="797"/>
        <v>Yes</v>
      </c>
      <c r="K1001" s="21">
        <v>999</v>
      </c>
      <c r="L1001" s="5" t="s">
        <v>2068</v>
      </c>
      <c r="M1001" s="5" t="s">
        <v>2069</v>
      </c>
      <c r="N1001" s="5" t="s">
        <v>2266</v>
      </c>
      <c r="O1001" s="5" t="s">
        <v>149</v>
      </c>
      <c r="P1001" s="5" t="s">
        <v>2626</v>
      </c>
      <c r="Q1001" s="32" t="s">
        <v>8553</v>
      </c>
      <c r="R1001" s="21">
        <v>1</v>
      </c>
      <c r="S1001" s="33"/>
      <c r="T1001" s="33"/>
      <c r="U1001" s="33"/>
      <c r="V1001" s="33"/>
      <c r="W1001" s="33"/>
      <c r="X1001" s="33"/>
      <c r="Y1001" s="33"/>
      <c r="Z1001" s="33"/>
      <c r="AA1001" s="5" t="s">
        <v>2269</v>
      </c>
      <c r="AB1001" s="5" t="s">
        <v>2294</v>
      </c>
      <c r="AC1001" s="32" t="s">
        <v>5786</v>
      </c>
      <c r="AD1001" s="21">
        <v>1</v>
      </c>
    </row>
    <row r="1002" spans="1:30" x14ac:dyDescent="0.3">
      <c r="A1002" s="18" t="str">
        <f t="shared" ref="A1002:B1002" si="1032">IF(AND(ISNUMBER(SEARCH("Yes",C1002)),ISNUMBER(SEARCH("Yes",E1002)),ISNUMBER(SEARCH("Yes",G1002)),ISNUMBER(SEARCH("Yes",I1002))),"Yes","No")</f>
        <v>No</v>
      </c>
      <c r="B1002" s="18" t="str">
        <f t="shared" si="1032"/>
        <v>No</v>
      </c>
      <c r="C1002" s="15" t="str">
        <f t="shared" si="790"/>
        <v>No</v>
      </c>
      <c r="D1002" s="18" t="str">
        <f t="shared" si="791"/>
        <v>No</v>
      </c>
      <c r="E1002" s="18" t="str">
        <f t="shared" si="792"/>
        <v>No</v>
      </c>
      <c r="F1002" s="18" t="str">
        <f t="shared" si="793"/>
        <v>No</v>
      </c>
      <c r="G1002" s="18" t="str">
        <f t="shared" si="794"/>
        <v>No</v>
      </c>
      <c r="H1002" s="18" t="str">
        <f t="shared" si="795"/>
        <v>No</v>
      </c>
      <c r="I1002" s="18" t="str">
        <f t="shared" si="796"/>
        <v>Yes</v>
      </c>
      <c r="J1002" s="18" t="str">
        <f t="shared" si="797"/>
        <v>No</v>
      </c>
      <c r="K1002" s="21">
        <v>1000</v>
      </c>
      <c r="L1002" s="5" t="s">
        <v>2070</v>
      </c>
      <c r="M1002" s="5" t="s">
        <v>2071</v>
      </c>
      <c r="N1002" s="5" t="s">
        <v>2266</v>
      </c>
      <c r="O1002" s="5" t="s">
        <v>149</v>
      </c>
      <c r="P1002" s="5" t="s">
        <v>2284</v>
      </c>
      <c r="Q1002" s="32" t="s">
        <v>8554</v>
      </c>
      <c r="R1002" s="21">
        <v>1</v>
      </c>
      <c r="S1002" s="33"/>
      <c r="T1002" s="33"/>
      <c r="U1002" s="33"/>
      <c r="V1002" s="33"/>
      <c r="W1002" s="33"/>
      <c r="X1002" s="33"/>
      <c r="Y1002" s="33"/>
      <c r="Z1002" s="33"/>
      <c r="AA1002" s="5" t="s">
        <v>149</v>
      </c>
      <c r="AB1002" s="5" t="s">
        <v>8555</v>
      </c>
      <c r="AC1002" s="32" t="s">
        <v>8556</v>
      </c>
      <c r="AD1002" s="21">
        <v>1</v>
      </c>
    </row>
    <row r="1003" spans="1:30" x14ac:dyDescent="0.3">
      <c r="A1003" s="18" t="str">
        <f t="shared" ref="A1003:B1003" si="1033">IF(AND(ISNUMBER(SEARCH("Yes",C1003)),ISNUMBER(SEARCH("Yes",E1003)),ISNUMBER(SEARCH("Yes",G1003)),ISNUMBER(SEARCH("Yes",I1003))),"Yes","No")</f>
        <v>No</v>
      </c>
      <c r="B1003" s="18" t="str">
        <f t="shared" si="1033"/>
        <v>No</v>
      </c>
      <c r="C1003" s="15" t="str">
        <f t="shared" si="790"/>
        <v>No</v>
      </c>
      <c r="D1003" s="18" t="str">
        <f t="shared" si="791"/>
        <v>No</v>
      </c>
      <c r="E1003" s="18" t="str">
        <f t="shared" si="792"/>
        <v>No</v>
      </c>
      <c r="F1003" s="18" t="str">
        <f t="shared" si="793"/>
        <v>No</v>
      </c>
      <c r="G1003" s="18" t="str">
        <f t="shared" si="794"/>
        <v>No</v>
      </c>
      <c r="H1003" s="18" t="str">
        <f t="shared" si="795"/>
        <v>No</v>
      </c>
      <c r="I1003" s="18" t="str">
        <f t="shared" si="796"/>
        <v>Yes</v>
      </c>
      <c r="J1003" s="18" t="str">
        <f t="shared" si="797"/>
        <v>Yes</v>
      </c>
      <c r="K1003" s="21">
        <v>1001</v>
      </c>
      <c r="L1003" s="5" t="s">
        <v>2072</v>
      </c>
      <c r="M1003" s="5" t="s">
        <v>2073</v>
      </c>
      <c r="N1003" s="5" t="s">
        <v>2266</v>
      </c>
      <c r="O1003" s="5" t="s">
        <v>149</v>
      </c>
      <c r="P1003" s="5" t="s">
        <v>2394</v>
      </c>
      <c r="Q1003" s="32" t="s">
        <v>8557</v>
      </c>
      <c r="R1003" s="21">
        <v>1</v>
      </c>
      <c r="S1003" s="33"/>
      <c r="T1003" s="33"/>
      <c r="U1003" s="33"/>
      <c r="V1003" s="33"/>
      <c r="W1003" s="33"/>
      <c r="X1003" s="33"/>
      <c r="Y1003" s="33"/>
      <c r="Z1003" s="33"/>
      <c r="AA1003" s="5" t="s">
        <v>2269</v>
      </c>
      <c r="AB1003" s="5" t="s">
        <v>8558</v>
      </c>
      <c r="AC1003" s="32" t="s">
        <v>8559</v>
      </c>
      <c r="AD1003" s="21">
        <v>1</v>
      </c>
    </row>
    <row r="1004" spans="1:30" x14ac:dyDescent="0.3">
      <c r="A1004" s="18" t="str">
        <f t="shared" ref="A1004:B1004" si="1034">IF(AND(ISNUMBER(SEARCH("Yes",C1004)),ISNUMBER(SEARCH("Yes",E1004)),ISNUMBER(SEARCH("Yes",G1004)),ISNUMBER(SEARCH("Yes",I1004))),"Yes","No")</f>
        <v>No</v>
      </c>
      <c r="B1004" s="18" t="str">
        <f t="shared" si="1034"/>
        <v>No</v>
      </c>
      <c r="C1004" s="15" t="str">
        <f t="shared" si="790"/>
        <v>No</v>
      </c>
      <c r="D1004" s="18" t="str">
        <f t="shared" si="791"/>
        <v>No</v>
      </c>
      <c r="E1004" s="18" t="str">
        <f t="shared" si="792"/>
        <v>No</v>
      </c>
      <c r="F1004" s="18" t="str">
        <f t="shared" si="793"/>
        <v>No</v>
      </c>
      <c r="G1004" s="18" t="str">
        <f t="shared" si="794"/>
        <v>No</v>
      </c>
      <c r="H1004" s="18" t="str">
        <f t="shared" si="795"/>
        <v>No</v>
      </c>
      <c r="I1004" s="18" t="str">
        <f t="shared" si="796"/>
        <v>Yes</v>
      </c>
      <c r="J1004" s="18" t="str">
        <f t="shared" si="797"/>
        <v>Yes</v>
      </c>
      <c r="K1004" s="21">
        <v>1002</v>
      </c>
      <c r="L1004" s="5" t="s">
        <v>2074</v>
      </c>
      <c r="M1004" s="5" t="s">
        <v>2075</v>
      </c>
      <c r="N1004" s="5" t="s">
        <v>2266</v>
      </c>
      <c r="O1004" s="5" t="s">
        <v>149</v>
      </c>
      <c r="P1004" s="5" t="s">
        <v>2390</v>
      </c>
      <c r="Q1004" s="32" t="s">
        <v>8560</v>
      </c>
      <c r="R1004" s="21">
        <v>1</v>
      </c>
      <c r="S1004" s="33"/>
      <c r="T1004" s="33"/>
      <c r="U1004" s="33"/>
      <c r="V1004" s="33"/>
      <c r="W1004" s="33"/>
      <c r="X1004" s="33"/>
      <c r="Y1004" s="33"/>
      <c r="Z1004" s="33"/>
      <c r="AA1004" s="5" t="s">
        <v>21</v>
      </c>
      <c r="AB1004" s="5" t="s">
        <v>8561</v>
      </c>
      <c r="AC1004" s="32" t="s">
        <v>8562</v>
      </c>
      <c r="AD1004" s="21">
        <v>1</v>
      </c>
    </row>
    <row r="1005" spans="1:30" x14ac:dyDescent="0.3">
      <c r="A1005" s="18" t="str">
        <f t="shared" ref="A1005:B1005" si="1035">IF(AND(ISNUMBER(SEARCH("Yes",C1005)),ISNUMBER(SEARCH("Yes",E1005)),ISNUMBER(SEARCH("Yes",G1005)),ISNUMBER(SEARCH("Yes",I1005))),"Yes","No")</f>
        <v>No</v>
      </c>
      <c r="B1005" s="18" t="str">
        <f t="shared" si="1035"/>
        <v>No</v>
      </c>
      <c r="C1005" s="15" t="str">
        <f t="shared" si="790"/>
        <v>No</v>
      </c>
      <c r="D1005" s="18" t="str">
        <f t="shared" si="791"/>
        <v>No</v>
      </c>
      <c r="E1005" s="18" t="str">
        <f t="shared" si="792"/>
        <v>No</v>
      </c>
      <c r="F1005" s="18" t="str">
        <f t="shared" si="793"/>
        <v>No</v>
      </c>
      <c r="G1005" s="18" t="str">
        <f t="shared" si="794"/>
        <v>No</v>
      </c>
      <c r="H1005" s="18" t="str">
        <f t="shared" si="795"/>
        <v>No</v>
      </c>
      <c r="I1005" s="18" t="str">
        <f t="shared" si="796"/>
        <v>Yes</v>
      </c>
      <c r="J1005" s="18" t="str">
        <f t="shared" si="797"/>
        <v>No</v>
      </c>
      <c r="K1005" s="21">
        <v>1003</v>
      </c>
      <c r="L1005" s="5" t="s">
        <v>2076</v>
      </c>
      <c r="M1005" s="5" t="s">
        <v>2077</v>
      </c>
      <c r="N1005" s="5" t="s">
        <v>2266</v>
      </c>
      <c r="O1005" s="5" t="s">
        <v>149</v>
      </c>
      <c r="P1005" s="5" t="s">
        <v>8563</v>
      </c>
      <c r="Q1005" s="32" t="s">
        <v>8564</v>
      </c>
      <c r="R1005" s="21">
        <v>1</v>
      </c>
      <c r="S1005" s="33"/>
      <c r="T1005" s="33"/>
      <c r="U1005" s="33"/>
      <c r="V1005" s="33"/>
      <c r="W1005" s="33"/>
      <c r="X1005" s="33"/>
      <c r="Y1005" s="33"/>
      <c r="Z1005" s="33"/>
      <c r="AA1005" s="5" t="s">
        <v>149</v>
      </c>
      <c r="AB1005" s="5" t="s">
        <v>8444</v>
      </c>
      <c r="AC1005" s="32" t="s">
        <v>3200</v>
      </c>
      <c r="AD1005" s="21">
        <v>1</v>
      </c>
    </row>
    <row r="1006" spans="1:30" x14ac:dyDescent="0.3">
      <c r="A1006" s="18" t="str">
        <f t="shared" ref="A1006:B1006" si="1036">IF(AND(ISNUMBER(SEARCH("Yes",C1006)),ISNUMBER(SEARCH("Yes",E1006)),ISNUMBER(SEARCH("Yes",G1006)),ISNUMBER(SEARCH("Yes",I1006))),"Yes","No")</f>
        <v>No</v>
      </c>
      <c r="B1006" s="18" t="str">
        <f t="shared" si="1036"/>
        <v>No</v>
      </c>
      <c r="C1006" s="15" t="str">
        <f t="shared" si="790"/>
        <v>No</v>
      </c>
      <c r="D1006" s="18" t="str">
        <f t="shared" si="791"/>
        <v>No</v>
      </c>
      <c r="E1006" s="18" t="str">
        <f t="shared" si="792"/>
        <v>No</v>
      </c>
      <c r="F1006" s="18" t="str">
        <f t="shared" si="793"/>
        <v>No</v>
      </c>
      <c r="G1006" s="18" t="str">
        <f t="shared" si="794"/>
        <v>No</v>
      </c>
      <c r="H1006" s="18" t="str">
        <f t="shared" si="795"/>
        <v>No</v>
      </c>
      <c r="I1006" s="18" t="str">
        <f t="shared" si="796"/>
        <v>Yes</v>
      </c>
      <c r="J1006" s="18" t="str">
        <f t="shared" si="797"/>
        <v>Yes</v>
      </c>
      <c r="K1006" s="21">
        <v>1004</v>
      </c>
      <c r="L1006" s="5" t="s">
        <v>2078</v>
      </c>
      <c r="M1006" s="5" t="s">
        <v>2079</v>
      </c>
      <c r="N1006" s="5" t="s">
        <v>2266</v>
      </c>
      <c r="O1006" s="5" t="s">
        <v>149</v>
      </c>
      <c r="P1006" s="5" t="s">
        <v>2882</v>
      </c>
      <c r="Q1006" s="32" t="s">
        <v>8565</v>
      </c>
      <c r="R1006" s="21">
        <v>1</v>
      </c>
      <c r="S1006" s="33"/>
      <c r="T1006" s="33"/>
      <c r="U1006" s="33"/>
      <c r="V1006" s="33"/>
      <c r="W1006" s="33"/>
      <c r="X1006" s="33"/>
      <c r="Y1006" s="33"/>
      <c r="Z1006" s="33"/>
      <c r="AA1006" s="5" t="s">
        <v>21</v>
      </c>
      <c r="AB1006" s="5" t="s">
        <v>4734</v>
      </c>
      <c r="AC1006" s="32" t="s">
        <v>6457</v>
      </c>
      <c r="AD1006" s="21">
        <v>1</v>
      </c>
    </row>
    <row r="1007" spans="1:30" x14ac:dyDescent="0.3">
      <c r="A1007" s="18" t="str">
        <f t="shared" ref="A1007:B1007" si="1037">IF(AND(ISNUMBER(SEARCH("Yes",C1007)),ISNUMBER(SEARCH("Yes",E1007)),ISNUMBER(SEARCH("Yes",G1007)),ISNUMBER(SEARCH("Yes",I1007))),"Yes","No")</f>
        <v>No</v>
      </c>
      <c r="B1007" s="18" t="str">
        <f t="shared" si="1037"/>
        <v>No</v>
      </c>
      <c r="C1007" s="15" t="str">
        <f t="shared" si="790"/>
        <v>No</v>
      </c>
      <c r="D1007" s="18" t="str">
        <f t="shared" si="791"/>
        <v>No</v>
      </c>
      <c r="E1007" s="18" t="str">
        <f t="shared" si="792"/>
        <v>No</v>
      </c>
      <c r="F1007" s="18" t="str">
        <f t="shared" si="793"/>
        <v>No</v>
      </c>
      <c r="G1007" s="18" t="str">
        <f t="shared" si="794"/>
        <v>No</v>
      </c>
      <c r="H1007" s="18" t="str">
        <f t="shared" si="795"/>
        <v>No</v>
      </c>
      <c r="I1007" s="18" t="str">
        <f t="shared" si="796"/>
        <v>Yes</v>
      </c>
      <c r="J1007" s="18" t="str">
        <f t="shared" si="797"/>
        <v>Yes</v>
      </c>
      <c r="K1007" s="21">
        <v>1005</v>
      </c>
      <c r="L1007" s="5" t="s">
        <v>2080</v>
      </c>
      <c r="M1007" s="5" t="s">
        <v>2081</v>
      </c>
      <c r="N1007" s="5" t="s">
        <v>2266</v>
      </c>
      <c r="O1007" s="5" t="s">
        <v>149</v>
      </c>
      <c r="P1007" s="5" t="s">
        <v>2390</v>
      </c>
      <c r="Q1007" s="32" t="s">
        <v>8566</v>
      </c>
      <c r="R1007" s="21">
        <v>1</v>
      </c>
      <c r="S1007" s="33"/>
      <c r="T1007" s="33"/>
      <c r="U1007" s="33"/>
      <c r="V1007" s="33"/>
      <c r="W1007" s="33"/>
      <c r="X1007" s="33"/>
      <c r="Y1007" s="33"/>
      <c r="Z1007" s="33"/>
      <c r="AA1007" s="5" t="s">
        <v>2269</v>
      </c>
      <c r="AB1007" s="5" t="s">
        <v>8567</v>
      </c>
      <c r="AC1007" s="32" t="s">
        <v>8568</v>
      </c>
      <c r="AD1007" s="21">
        <v>1</v>
      </c>
    </row>
    <row r="1008" spans="1:30" x14ac:dyDescent="0.3">
      <c r="A1008" s="18" t="str">
        <f t="shared" ref="A1008:B1008" si="1038">IF(AND(ISNUMBER(SEARCH("Yes",C1008)),ISNUMBER(SEARCH("Yes",E1008)),ISNUMBER(SEARCH("Yes",G1008)),ISNUMBER(SEARCH("Yes",I1008))),"Yes","No")</f>
        <v>No</v>
      </c>
      <c r="B1008" s="18" t="str">
        <f t="shared" si="1038"/>
        <v>No</v>
      </c>
      <c r="C1008" s="15" t="str">
        <f t="shared" si="790"/>
        <v>No</v>
      </c>
      <c r="D1008" s="18" t="str">
        <f t="shared" si="791"/>
        <v>No</v>
      </c>
      <c r="E1008" s="18" t="str">
        <f t="shared" si="792"/>
        <v>No</v>
      </c>
      <c r="F1008" s="18" t="str">
        <f t="shared" si="793"/>
        <v>No</v>
      </c>
      <c r="G1008" s="18" t="str">
        <f t="shared" si="794"/>
        <v>No</v>
      </c>
      <c r="H1008" s="18" t="str">
        <f t="shared" si="795"/>
        <v>No</v>
      </c>
      <c r="I1008" s="18" t="str">
        <f t="shared" si="796"/>
        <v>Yes</v>
      </c>
      <c r="J1008" s="18" t="str">
        <f t="shared" si="797"/>
        <v>Yes</v>
      </c>
      <c r="K1008" s="21">
        <v>1006</v>
      </c>
      <c r="L1008" s="5" t="s">
        <v>2082</v>
      </c>
      <c r="M1008" s="5" t="s">
        <v>2083</v>
      </c>
      <c r="N1008" s="5" t="s">
        <v>2266</v>
      </c>
      <c r="O1008" s="5" t="s">
        <v>149</v>
      </c>
      <c r="P1008" s="5" t="s">
        <v>2420</v>
      </c>
      <c r="Q1008" s="32" t="s">
        <v>5803</v>
      </c>
      <c r="R1008" s="21">
        <v>1</v>
      </c>
      <c r="S1008" s="33"/>
      <c r="T1008" s="33"/>
      <c r="U1008" s="33"/>
      <c r="V1008" s="33"/>
      <c r="W1008" s="33"/>
      <c r="X1008" s="33"/>
      <c r="Y1008" s="33"/>
      <c r="Z1008" s="33"/>
      <c r="AA1008" s="5" t="s">
        <v>2269</v>
      </c>
      <c r="AB1008" s="5" t="s">
        <v>8569</v>
      </c>
      <c r="AC1008" s="32" t="s">
        <v>8570</v>
      </c>
      <c r="AD1008" s="21">
        <v>1</v>
      </c>
    </row>
    <row r="1009" spans="1:30" x14ac:dyDescent="0.3">
      <c r="A1009" s="18" t="str">
        <f t="shared" ref="A1009:B1009" si="1039">IF(AND(ISNUMBER(SEARCH("Yes",C1009)),ISNUMBER(SEARCH("Yes",E1009)),ISNUMBER(SEARCH("Yes",G1009)),ISNUMBER(SEARCH("Yes",I1009))),"Yes","No")</f>
        <v>No</v>
      </c>
      <c r="B1009" s="18" t="str">
        <f t="shared" si="1039"/>
        <v>No</v>
      </c>
      <c r="C1009" s="15" t="str">
        <f t="shared" si="790"/>
        <v>No</v>
      </c>
      <c r="D1009" s="18" t="str">
        <f t="shared" si="791"/>
        <v>No</v>
      </c>
      <c r="E1009" s="18" t="str">
        <f t="shared" si="792"/>
        <v>No</v>
      </c>
      <c r="F1009" s="18" t="str">
        <f t="shared" si="793"/>
        <v>No</v>
      </c>
      <c r="G1009" s="18" t="str">
        <f t="shared" si="794"/>
        <v>No</v>
      </c>
      <c r="H1009" s="18" t="str">
        <f t="shared" si="795"/>
        <v>No</v>
      </c>
      <c r="I1009" s="18" t="str">
        <f t="shared" si="796"/>
        <v>Yes</v>
      </c>
      <c r="J1009" s="18" t="str">
        <f t="shared" si="797"/>
        <v>Yes</v>
      </c>
      <c r="K1009" s="21">
        <v>1007</v>
      </c>
      <c r="L1009" s="5" t="s">
        <v>2084</v>
      </c>
      <c r="M1009" s="5" t="s">
        <v>2085</v>
      </c>
      <c r="N1009" s="5" t="s">
        <v>2266</v>
      </c>
      <c r="O1009" s="5" t="s">
        <v>149</v>
      </c>
      <c r="P1009" s="5" t="s">
        <v>2272</v>
      </c>
      <c r="Q1009" s="32" t="s">
        <v>8571</v>
      </c>
      <c r="R1009" s="21">
        <v>1</v>
      </c>
      <c r="S1009" s="33"/>
      <c r="T1009" s="33"/>
      <c r="U1009" s="33"/>
      <c r="V1009" s="33"/>
      <c r="W1009" s="33"/>
      <c r="X1009" s="33"/>
      <c r="Y1009" s="33"/>
      <c r="Z1009" s="33"/>
      <c r="AA1009" s="5" t="s">
        <v>2269</v>
      </c>
      <c r="AB1009" s="5" t="s">
        <v>3692</v>
      </c>
      <c r="AC1009" s="32" t="s">
        <v>2682</v>
      </c>
      <c r="AD1009" s="21">
        <v>1</v>
      </c>
    </row>
    <row r="1010" spans="1:30" x14ac:dyDescent="0.3">
      <c r="A1010" s="18" t="str">
        <f t="shared" ref="A1010:B1010" si="1040">IF(AND(ISNUMBER(SEARCH("Yes",C1010)),ISNUMBER(SEARCH("Yes",E1010)),ISNUMBER(SEARCH("Yes",G1010)),ISNUMBER(SEARCH("Yes",I1010))),"Yes","No")</f>
        <v>No</v>
      </c>
      <c r="B1010" s="18" t="str">
        <f t="shared" si="1040"/>
        <v>No</v>
      </c>
      <c r="C1010" s="15" t="str">
        <f t="shared" si="790"/>
        <v>No</v>
      </c>
      <c r="D1010" s="18" t="str">
        <f t="shared" si="791"/>
        <v>No</v>
      </c>
      <c r="E1010" s="18" t="str">
        <f t="shared" si="792"/>
        <v>No</v>
      </c>
      <c r="F1010" s="18" t="str">
        <f t="shared" si="793"/>
        <v>No</v>
      </c>
      <c r="G1010" s="18" t="str">
        <f t="shared" si="794"/>
        <v>No</v>
      </c>
      <c r="H1010" s="18" t="str">
        <f t="shared" si="795"/>
        <v>No</v>
      </c>
      <c r="I1010" s="18" t="str">
        <f t="shared" si="796"/>
        <v>Yes</v>
      </c>
      <c r="J1010" s="18" t="str">
        <f t="shared" si="797"/>
        <v>Yes</v>
      </c>
      <c r="K1010" s="21">
        <v>1008</v>
      </c>
      <c r="L1010" s="5" t="s">
        <v>2086</v>
      </c>
      <c r="M1010" s="5" t="s">
        <v>2087</v>
      </c>
      <c r="N1010" s="5" t="s">
        <v>2266</v>
      </c>
      <c r="O1010" s="5" t="s">
        <v>149</v>
      </c>
      <c r="P1010" s="5" t="s">
        <v>2683</v>
      </c>
      <c r="Q1010" s="32" t="s">
        <v>8572</v>
      </c>
      <c r="R1010" s="21">
        <v>1</v>
      </c>
      <c r="S1010" s="33"/>
      <c r="T1010" s="33"/>
      <c r="U1010" s="33"/>
      <c r="V1010" s="33"/>
      <c r="W1010" s="33"/>
      <c r="X1010" s="33"/>
      <c r="Y1010" s="33"/>
      <c r="Z1010" s="33"/>
      <c r="AA1010" s="5" t="s">
        <v>2269</v>
      </c>
      <c r="AB1010" s="5" t="s">
        <v>5807</v>
      </c>
      <c r="AC1010" s="32" t="s">
        <v>5808</v>
      </c>
      <c r="AD1010" s="21">
        <v>1</v>
      </c>
    </row>
    <row r="1011" spans="1:30" x14ac:dyDescent="0.3">
      <c r="A1011" s="18" t="str">
        <f t="shared" ref="A1011:B1011" si="1041">IF(AND(ISNUMBER(SEARCH("Yes",C1011)),ISNUMBER(SEARCH("Yes",E1011)),ISNUMBER(SEARCH("Yes",G1011)),ISNUMBER(SEARCH("Yes",I1011))),"Yes","No")</f>
        <v>No</v>
      </c>
      <c r="B1011" s="18" t="str">
        <f t="shared" si="1041"/>
        <v>No</v>
      </c>
      <c r="C1011" s="15" t="str">
        <f t="shared" si="790"/>
        <v>No</v>
      </c>
      <c r="D1011" s="18" t="str">
        <f t="shared" si="791"/>
        <v>No</v>
      </c>
      <c r="E1011" s="18" t="str">
        <f t="shared" si="792"/>
        <v>No</v>
      </c>
      <c r="F1011" s="18" t="str">
        <f t="shared" si="793"/>
        <v>No</v>
      </c>
      <c r="G1011" s="18" t="str">
        <f t="shared" si="794"/>
        <v>No</v>
      </c>
      <c r="H1011" s="18" t="str">
        <f t="shared" si="795"/>
        <v>No</v>
      </c>
      <c r="I1011" s="18" t="str">
        <f t="shared" si="796"/>
        <v>No</v>
      </c>
      <c r="J1011" s="18" t="str">
        <f t="shared" si="797"/>
        <v>No</v>
      </c>
      <c r="K1011" s="21">
        <v>1009</v>
      </c>
      <c r="L1011" s="5" t="s">
        <v>2088</v>
      </c>
      <c r="M1011" s="5" t="s">
        <v>2089</v>
      </c>
      <c r="N1011" s="5" t="s">
        <v>2266</v>
      </c>
      <c r="O1011" s="5" t="s">
        <v>149</v>
      </c>
      <c r="P1011" s="5" t="s">
        <v>2347</v>
      </c>
      <c r="Q1011" s="32" t="s">
        <v>8573</v>
      </c>
      <c r="R1011" s="21">
        <v>1</v>
      </c>
      <c r="S1011" s="33"/>
      <c r="T1011" s="33"/>
      <c r="U1011" s="33"/>
      <c r="V1011" s="33"/>
      <c r="W1011" s="33"/>
      <c r="X1011" s="33"/>
      <c r="Y1011" s="33"/>
      <c r="Z1011" s="33"/>
      <c r="AA1011" s="5" t="s">
        <v>149</v>
      </c>
      <c r="AB1011" s="5" t="s">
        <v>8574</v>
      </c>
      <c r="AC1011" s="32" t="s">
        <v>8575</v>
      </c>
      <c r="AD1011" s="21">
        <v>1</v>
      </c>
    </row>
    <row r="1012" spans="1:30" x14ac:dyDescent="0.3">
      <c r="A1012" s="18" t="str">
        <f t="shared" ref="A1012:B1012" si="1042">IF(AND(ISNUMBER(SEARCH("Yes",C1012)),ISNUMBER(SEARCH("Yes",E1012)),ISNUMBER(SEARCH("Yes",G1012)),ISNUMBER(SEARCH("Yes",I1012))),"Yes","No")</f>
        <v>No</v>
      </c>
      <c r="B1012" s="18" t="str">
        <f t="shared" si="1042"/>
        <v>No</v>
      </c>
      <c r="C1012" s="15" t="str">
        <f t="shared" si="790"/>
        <v>No</v>
      </c>
      <c r="D1012" s="18" t="str">
        <f t="shared" si="791"/>
        <v>No</v>
      </c>
      <c r="E1012" s="18" t="str">
        <f t="shared" si="792"/>
        <v>No</v>
      </c>
      <c r="F1012" s="18" t="str">
        <f t="shared" si="793"/>
        <v>No</v>
      </c>
      <c r="G1012" s="18" t="str">
        <f t="shared" si="794"/>
        <v>No</v>
      </c>
      <c r="H1012" s="18" t="str">
        <f t="shared" si="795"/>
        <v>No</v>
      </c>
      <c r="I1012" s="18" t="str">
        <f t="shared" si="796"/>
        <v>Yes</v>
      </c>
      <c r="J1012" s="18" t="str">
        <f t="shared" si="797"/>
        <v>Yes</v>
      </c>
      <c r="K1012" s="21">
        <v>1010</v>
      </c>
      <c r="L1012" s="5" t="s">
        <v>2090</v>
      </c>
      <c r="M1012" s="5" t="s">
        <v>2091</v>
      </c>
      <c r="N1012" s="5" t="s">
        <v>2266</v>
      </c>
      <c r="O1012" s="5" t="s">
        <v>149</v>
      </c>
      <c r="P1012" s="5" t="s">
        <v>2623</v>
      </c>
      <c r="Q1012" s="32" t="s">
        <v>8576</v>
      </c>
      <c r="R1012" s="21">
        <v>1</v>
      </c>
      <c r="S1012" s="33"/>
      <c r="T1012" s="33"/>
      <c r="U1012" s="33"/>
      <c r="V1012" s="33"/>
      <c r="W1012" s="33"/>
      <c r="X1012" s="33"/>
      <c r="Y1012" s="33"/>
      <c r="Z1012" s="33"/>
      <c r="AA1012" s="5" t="s">
        <v>21</v>
      </c>
      <c r="AB1012" s="5" t="s">
        <v>8577</v>
      </c>
      <c r="AC1012" s="32" t="s">
        <v>8578</v>
      </c>
      <c r="AD1012" s="21">
        <v>1</v>
      </c>
    </row>
    <row r="1013" spans="1:30" x14ac:dyDescent="0.3">
      <c r="A1013" s="18" t="str">
        <f t="shared" ref="A1013:B1013" si="1043">IF(AND(ISNUMBER(SEARCH("Yes",C1013)),ISNUMBER(SEARCH("Yes",E1013)),ISNUMBER(SEARCH("Yes",G1013)),ISNUMBER(SEARCH("Yes",I1013))),"Yes","No")</f>
        <v>No</v>
      </c>
      <c r="B1013" s="18" t="str">
        <f t="shared" si="1043"/>
        <v>No</v>
      </c>
      <c r="C1013" s="15" t="str">
        <f t="shared" si="790"/>
        <v>No</v>
      </c>
      <c r="D1013" s="18" t="str">
        <f t="shared" si="791"/>
        <v>No</v>
      </c>
      <c r="E1013" s="18" t="str">
        <f t="shared" si="792"/>
        <v>No</v>
      </c>
      <c r="F1013" s="18" t="str">
        <f t="shared" si="793"/>
        <v>No</v>
      </c>
      <c r="G1013" s="18" t="str">
        <f t="shared" si="794"/>
        <v>No</v>
      </c>
      <c r="H1013" s="18" t="str">
        <f t="shared" si="795"/>
        <v>No</v>
      </c>
      <c r="I1013" s="18" t="str">
        <f t="shared" si="796"/>
        <v>Yes</v>
      </c>
      <c r="J1013" s="18" t="str">
        <f t="shared" si="797"/>
        <v>Yes</v>
      </c>
      <c r="K1013" s="21">
        <v>1011</v>
      </c>
      <c r="L1013" s="5" t="s">
        <v>2092</v>
      </c>
      <c r="M1013" s="5" t="s">
        <v>2093</v>
      </c>
      <c r="N1013" s="5" t="s">
        <v>2266</v>
      </c>
      <c r="O1013" s="5" t="s">
        <v>149</v>
      </c>
      <c r="P1013" s="5" t="s">
        <v>2305</v>
      </c>
      <c r="Q1013" s="32" t="s">
        <v>5815</v>
      </c>
      <c r="R1013" s="21">
        <v>1</v>
      </c>
      <c r="S1013" s="33"/>
      <c r="T1013" s="33"/>
      <c r="U1013" s="33"/>
      <c r="V1013" s="33"/>
      <c r="W1013" s="33"/>
      <c r="X1013" s="33"/>
      <c r="Y1013" s="33"/>
      <c r="Z1013" s="33"/>
      <c r="AA1013" s="5" t="s">
        <v>21</v>
      </c>
      <c r="AB1013" s="5" t="s">
        <v>8579</v>
      </c>
      <c r="AC1013" s="32" t="s">
        <v>8580</v>
      </c>
      <c r="AD1013" s="21">
        <v>1</v>
      </c>
    </row>
    <row r="1014" spans="1:30" x14ac:dyDescent="0.3">
      <c r="A1014" s="18" t="str">
        <f t="shared" ref="A1014:B1014" si="1044">IF(AND(ISNUMBER(SEARCH("Yes",C1014)),ISNUMBER(SEARCH("Yes",E1014)),ISNUMBER(SEARCH("Yes",G1014)),ISNUMBER(SEARCH("Yes",I1014))),"Yes","No")</f>
        <v>No</v>
      </c>
      <c r="B1014" s="18" t="str">
        <f t="shared" si="1044"/>
        <v>No</v>
      </c>
      <c r="C1014" s="15" t="str">
        <f t="shared" si="790"/>
        <v>No</v>
      </c>
      <c r="D1014" s="18" t="str">
        <f t="shared" si="791"/>
        <v>No</v>
      </c>
      <c r="E1014" s="18" t="str">
        <f t="shared" si="792"/>
        <v>No</v>
      </c>
      <c r="F1014" s="18" t="str">
        <f t="shared" si="793"/>
        <v>No</v>
      </c>
      <c r="G1014" s="18" t="str">
        <f t="shared" si="794"/>
        <v>No</v>
      </c>
      <c r="H1014" s="18" t="str">
        <f t="shared" si="795"/>
        <v>No</v>
      </c>
      <c r="I1014" s="18" t="str">
        <f t="shared" si="796"/>
        <v>Yes</v>
      </c>
      <c r="J1014" s="18" t="str">
        <f t="shared" si="797"/>
        <v>Yes</v>
      </c>
      <c r="K1014" s="21">
        <v>1012</v>
      </c>
      <c r="L1014" s="5" t="s">
        <v>2094</v>
      </c>
      <c r="M1014" s="5" t="s">
        <v>2095</v>
      </c>
      <c r="N1014" s="5" t="s">
        <v>2266</v>
      </c>
      <c r="O1014" s="5" t="s">
        <v>149</v>
      </c>
      <c r="P1014" s="5" t="s">
        <v>8581</v>
      </c>
      <c r="Q1014" s="32" t="s">
        <v>8582</v>
      </c>
      <c r="R1014" s="21">
        <v>1</v>
      </c>
      <c r="S1014" s="33"/>
      <c r="T1014" s="33"/>
      <c r="U1014" s="33"/>
      <c r="V1014" s="33"/>
      <c r="W1014" s="33"/>
      <c r="X1014" s="33"/>
      <c r="Y1014" s="33"/>
      <c r="Z1014" s="33"/>
      <c r="AA1014" s="5" t="s">
        <v>2269</v>
      </c>
      <c r="AB1014" s="5" t="s">
        <v>5819</v>
      </c>
      <c r="AC1014" s="32" t="s">
        <v>8583</v>
      </c>
      <c r="AD1014" s="21">
        <v>1</v>
      </c>
    </row>
    <row r="1015" spans="1:30" x14ac:dyDescent="0.3">
      <c r="A1015" s="18" t="str">
        <f t="shared" ref="A1015:B1015" si="1045">IF(AND(ISNUMBER(SEARCH("Yes",C1015)),ISNUMBER(SEARCH("Yes",E1015)),ISNUMBER(SEARCH("Yes",G1015)),ISNUMBER(SEARCH("Yes",I1015))),"Yes","No")</f>
        <v>No</v>
      </c>
      <c r="B1015" s="18" t="str">
        <f t="shared" si="1045"/>
        <v>No</v>
      </c>
      <c r="C1015" s="15" t="str">
        <f t="shared" si="790"/>
        <v>No</v>
      </c>
      <c r="D1015" s="18" t="str">
        <f t="shared" si="791"/>
        <v>No</v>
      </c>
      <c r="E1015" s="18" t="str">
        <f t="shared" si="792"/>
        <v>No</v>
      </c>
      <c r="F1015" s="18" t="str">
        <f t="shared" si="793"/>
        <v>No</v>
      </c>
      <c r="G1015" s="18" t="str">
        <f t="shared" si="794"/>
        <v>No</v>
      </c>
      <c r="H1015" s="18" t="str">
        <f t="shared" si="795"/>
        <v>No</v>
      </c>
      <c r="I1015" s="18" t="str">
        <f t="shared" si="796"/>
        <v>Yes</v>
      </c>
      <c r="J1015" s="18" t="str">
        <f t="shared" si="797"/>
        <v>Yes</v>
      </c>
      <c r="K1015" s="21">
        <v>1013</v>
      </c>
      <c r="L1015" s="5" t="s">
        <v>2096</v>
      </c>
      <c r="M1015" s="5" t="s">
        <v>2097</v>
      </c>
      <c r="N1015" s="5" t="s">
        <v>2266</v>
      </c>
      <c r="O1015" s="5" t="s">
        <v>149</v>
      </c>
      <c r="P1015" s="5" t="s">
        <v>2390</v>
      </c>
      <c r="Q1015" s="32" t="s">
        <v>8584</v>
      </c>
      <c r="R1015" s="21">
        <v>1</v>
      </c>
      <c r="S1015" s="33"/>
      <c r="T1015" s="33"/>
      <c r="U1015" s="33"/>
      <c r="V1015" s="33"/>
      <c r="W1015" s="33"/>
      <c r="X1015" s="33"/>
      <c r="Y1015" s="33"/>
      <c r="Z1015" s="33"/>
      <c r="AA1015" s="5" t="s">
        <v>2269</v>
      </c>
      <c r="AB1015" s="5" t="s">
        <v>5822</v>
      </c>
      <c r="AC1015" s="32" t="s">
        <v>5823</v>
      </c>
      <c r="AD1015" s="21">
        <v>1</v>
      </c>
    </row>
    <row r="1016" spans="1:30" x14ac:dyDescent="0.3">
      <c r="A1016" s="18" t="str">
        <f t="shared" ref="A1016:B1016" si="1046">IF(AND(ISNUMBER(SEARCH("Yes",C1016)),ISNUMBER(SEARCH("Yes",E1016)),ISNUMBER(SEARCH("Yes",G1016)),ISNUMBER(SEARCH("Yes",I1016))),"Yes","No")</f>
        <v>No</v>
      </c>
      <c r="B1016" s="18" t="str">
        <f t="shared" si="1046"/>
        <v>No</v>
      </c>
      <c r="C1016" s="15" t="str">
        <f t="shared" si="790"/>
        <v>No</v>
      </c>
      <c r="D1016" s="18" t="str">
        <f t="shared" si="791"/>
        <v>No</v>
      </c>
      <c r="E1016" s="18" t="str">
        <f t="shared" si="792"/>
        <v>No</v>
      </c>
      <c r="F1016" s="18" t="str">
        <f t="shared" si="793"/>
        <v>No</v>
      </c>
      <c r="G1016" s="18" t="str">
        <f t="shared" si="794"/>
        <v>No</v>
      </c>
      <c r="H1016" s="18" t="str">
        <f t="shared" si="795"/>
        <v>No</v>
      </c>
      <c r="I1016" s="18" t="str">
        <f t="shared" si="796"/>
        <v>Yes</v>
      </c>
      <c r="J1016" s="18" t="str">
        <f t="shared" si="797"/>
        <v>Yes</v>
      </c>
      <c r="K1016" s="21">
        <v>1014</v>
      </c>
      <c r="L1016" s="5" t="s">
        <v>2098</v>
      </c>
      <c r="M1016" s="5" t="s">
        <v>2099</v>
      </c>
      <c r="N1016" s="5" t="s">
        <v>2266</v>
      </c>
      <c r="O1016" s="5" t="s">
        <v>149</v>
      </c>
      <c r="P1016" s="5" t="s">
        <v>2394</v>
      </c>
      <c r="Q1016" s="32" t="s">
        <v>2546</v>
      </c>
      <c r="R1016" s="21">
        <v>1</v>
      </c>
      <c r="S1016" s="33"/>
      <c r="T1016" s="33"/>
      <c r="U1016" s="33"/>
      <c r="V1016" s="33"/>
      <c r="W1016" s="33"/>
      <c r="X1016" s="33"/>
      <c r="Y1016" s="33"/>
      <c r="Z1016" s="33"/>
      <c r="AA1016" s="5" t="s">
        <v>2269</v>
      </c>
      <c r="AB1016" s="5" t="s">
        <v>5824</v>
      </c>
      <c r="AC1016" s="32" t="s">
        <v>5825</v>
      </c>
      <c r="AD1016" s="21">
        <v>1</v>
      </c>
    </row>
    <row r="1017" spans="1:30" x14ac:dyDescent="0.3">
      <c r="A1017" s="18" t="str">
        <f t="shared" ref="A1017:B1017" si="1047">IF(AND(ISNUMBER(SEARCH("Yes",C1017)),ISNUMBER(SEARCH("Yes",E1017)),ISNUMBER(SEARCH("Yes",G1017)),ISNUMBER(SEARCH("Yes",I1017))),"Yes","No")</f>
        <v>No</v>
      </c>
      <c r="B1017" s="18" t="str">
        <f t="shared" si="1047"/>
        <v>No</v>
      </c>
      <c r="C1017" s="15" t="str">
        <f t="shared" si="790"/>
        <v>No</v>
      </c>
      <c r="D1017" s="18" t="str">
        <f t="shared" si="791"/>
        <v>No</v>
      </c>
      <c r="E1017" s="18" t="str">
        <f t="shared" si="792"/>
        <v>No</v>
      </c>
      <c r="F1017" s="18" t="str">
        <f t="shared" si="793"/>
        <v>No</v>
      </c>
      <c r="G1017" s="18" t="str">
        <f t="shared" si="794"/>
        <v>No</v>
      </c>
      <c r="H1017" s="18" t="str">
        <f t="shared" si="795"/>
        <v>No</v>
      </c>
      <c r="I1017" s="18" t="str">
        <f t="shared" si="796"/>
        <v>Yes</v>
      </c>
      <c r="J1017" s="18" t="str">
        <f t="shared" si="797"/>
        <v>Yes</v>
      </c>
      <c r="K1017" s="21">
        <v>1015</v>
      </c>
      <c r="L1017" s="5" t="s">
        <v>2100</v>
      </c>
      <c r="M1017" s="5" t="s">
        <v>2101</v>
      </c>
      <c r="N1017" s="5" t="s">
        <v>2266</v>
      </c>
      <c r="O1017" s="5" t="s">
        <v>149</v>
      </c>
      <c r="P1017" s="5" t="s">
        <v>2386</v>
      </c>
      <c r="Q1017" s="32" t="s">
        <v>8585</v>
      </c>
      <c r="R1017" s="21">
        <v>1</v>
      </c>
      <c r="S1017" s="33"/>
      <c r="T1017" s="33"/>
      <c r="U1017" s="33"/>
      <c r="V1017" s="33"/>
      <c r="W1017" s="33"/>
      <c r="X1017" s="33"/>
      <c r="Y1017" s="33"/>
      <c r="Z1017" s="33"/>
      <c r="AA1017" s="5" t="s">
        <v>2269</v>
      </c>
      <c r="AB1017" s="5" t="s">
        <v>5827</v>
      </c>
      <c r="AC1017" s="32" t="s">
        <v>5828</v>
      </c>
      <c r="AD1017" s="21">
        <v>1</v>
      </c>
    </row>
    <row r="1018" spans="1:30" x14ac:dyDescent="0.3">
      <c r="A1018" s="18" t="str">
        <f t="shared" ref="A1018:B1018" si="1048">IF(AND(ISNUMBER(SEARCH("Yes",C1018)),ISNUMBER(SEARCH("Yes",E1018)),ISNUMBER(SEARCH("Yes",G1018)),ISNUMBER(SEARCH("Yes",I1018))),"Yes","No")</f>
        <v>No</v>
      </c>
      <c r="B1018" s="18" t="str">
        <f t="shared" si="1048"/>
        <v>No</v>
      </c>
      <c r="C1018" s="15" t="str">
        <f t="shared" si="790"/>
        <v>No</v>
      </c>
      <c r="D1018" s="18" t="str">
        <f t="shared" si="791"/>
        <v>No</v>
      </c>
      <c r="E1018" s="18" t="str">
        <f t="shared" si="792"/>
        <v>No</v>
      </c>
      <c r="F1018" s="18" t="str">
        <f t="shared" si="793"/>
        <v>No</v>
      </c>
      <c r="G1018" s="18" t="str">
        <f t="shared" si="794"/>
        <v>No</v>
      </c>
      <c r="H1018" s="18" t="str">
        <f t="shared" si="795"/>
        <v>No</v>
      </c>
      <c r="I1018" s="18" t="str">
        <f t="shared" si="796"/>
        <v>Yes</v>
      </c>
      <c r="J1018" s="18" t="str">
        <f t="shared" si="797"/>
        <v>Yes</v>
      </c>
      <c r="K1018" s="21">
        <v>1016</v>
      </c>
      <c r="L1018" s="5" t="s">
        <v>2102</v>
      </c>
      <c r="M1018" s="5" t="s">
        <v>2103</v>
      </c>
      <c r="N1018" s="5" t="s">
        <v>2266</v>
      </c>
      <c r="O1018" s="5" t="s">
        <v>149</v>
      </c>
      <c r="P1018" s="5" t="s">
        <v>5658</v>
      </c>
      <c r="Q1018" s="32" t="s">
        <v>2277</v>
      </c>
      <c r="R1018" s="21">
        <v>1</v>
      </c>
      <c r="S1018" s="33"/>
      <c r="T1018" s="33"/>
      <c r="U1018" s="33"/>
      <c r="V1018" s="33"/>
      <c r="W1018" s="33"/>
      <c r="X1018" s="33"/>
      <c r="Y1018" s="33"/>
      <c r="Z1018" s="33"/>
      <c r="AA1018" s="5" t="s">
        <v>21</v>
      </c>
      <c r="AB1018" s="5" t="s">
        <v>4224</v>
      </c>
      <c r="AC1018" s="32" t="s">
        <v>8586</v>
      </c>
      <c r="AD1018" s="21">
        <v>1</v>
      </c>
    </row>
    <row r="1019" spans="1:30" x14ac:dyDescent="0.3">
      <c r="A1019" s="18" t="str">
        <f t="shared" ref="A1019:B1019" si="1049">IF(AND(ISNUMBER(SEARCH("Yes",C1019)),ISNUMBER(SEARCH("Yes",E1019)),ISNUMBER(SEARCH("Yes",G1019)),ISNUMBER(SEARCH("Yes",I1019))),"Yes","No")</f>
        <v>Yes</v>
      </c>
      <c r="B1019" s="18" t="str">
        <f t="shared" si="1049"/>
        <v>Yes</v>
      </c>
      <c r="C1019" s="15" t="str">
        <f t="shared" si="790"/>
        <v>Yes</v>
      </c>
      <c r="D1019" s="18" t="str">
        <f t="shared" si="791"/>
        <v>Yes</v>
      </c>
      <c r="E1019" s="18" t="str">
        <f t="shared" si="792"/>
        <v>Yes</v>
      </c>
      <c r="F1019" s="18" t="str">
        <f t="shared" si="793"/>
        <v>Yes</v>
      </c>
      <c r="G1019" s="18" t="str">
        <f t="shared" si="794"/>
        <v>Yes</v>
      </c>
      <c r="H1019" s="18" t="str">
        <f t="shared" si="795"/>
        <v>Yes</v>
      </c>
      <c r="I1019" s="18" t="str">
        <f t="shared" si="796"/>
        <v>Yes</v>
      </c>
      <c r="J1019" s="18" t="str">
        <f t="shared" si="797"/>
        <v>Yes</v>
      </c>
      <c r="K1019" s="21">
        <v>1017</v>
      </c>
      <c r="L1019" s="5" t="s">
        <v>136</v>
      </c>
      <c r="M1019" s="5" t="s">
        <v>137</v>
      </c>
      <c r="N1019" s="5" t="s">
        <v>2266</v>
      </c>
      <c r="O1019" s="5" t="s">
        <v>21</v>
      </c>
      <c r="P1019" s="5" t="s">
        <v>2375</v>
      </c>
      <c r="Q1019" s="32" t="s">
        <v>2376</v>
      </c>
      <c r="R1019" s="21">
        <v>1</v>
      </c>
      <c r="S1019" s="5" t="s">
        <v>21</v>
      </c>
      <c r="T1019" s="5" t="s">
        <v>8587</v>
      </c>
      <c r="U1019" s="32" t="s">
        <v>8588</v>
      </c>
      <c r="V1019" s="21">
        <v>1</v>
      </c>
      <c r="W1019" s="5" t="s">
        <v>21</v>
      </c>
      <c r="X1019" s="5" t="s">
        <v>8589</v>
      </c>
      <c r="Y1019" s="32" t="s">
        <v>8590</v>
      </c>
      <c r="Z1019" s="21">
        <v>1</v>
      </c>
      <c r="AA1019" s="5" t="s">
        <v>2269</v>
      </c>
      <c r="AB1019" s="5" t="s">
        <v>2294</v>
      </c>
      <c r="AC1019" s="32" t="s">
        <v>8240</v>
      </c>
      <c r="AD1019" s="21">
        <v>1</v>
      </c>
    </row>
    <row r="1020" spans="1:30" x14ac:dyDescent="0.3">
      <c r="A1020" s="18" t="str">
        <f t="shared" ref="A1020:B1020" si="1050">IF(AND(ISNUMBER(SEARCH("Yes",C1020)),ISNUMBER(SEARCH("Yes",E1020)),ISNUMBER(SEARCH("Yes",G1020)),ISNUMBER(SEARCH("Yes",I1020))),"Yes","No")</f>
        <v>No</v>
      </c>
      <c r="B1020" s="18" t="str">
        <f t="shared" si="1050"/>
        <v>No</v>
      </c>
      <c r="C1020" s="15" t="str">
        <f t="shared" si="790"/>
        <v>No</v>
      </c>
      <c r="D1020" s="18" t="str">
        <f t="shared" si="791"/>
        <v>No</v>
      </c>
      <c r="E1020" s="18" t="str">
        <f t="shared" si="792"/>
        <v>No</v>
      </c>
      <c r="F1020" s="18" t="str">
        <f t="shared" si="793"/>
        <v>No</v>
      </c>
      <c r="G1020" s="18" t="str">
        <f t="shared" si="794"/>
        <v>No</v>
      </c>
      <c r="H1020" s="18" t="str">
        <f t="shared" si="795"/>
        <v>No</v>
      </c>
      <c r="I1020" s="18" t="str">
        <f t="shared" si="796"/>
        <v>Yes</v>
      </c>
      <c r="J1020" s="18" t="str">
        <f t="shared" si="797"/>
        <v>Yes</v>
      </c>
      <c r="K1020" s="21">
        <v>1018</v>
      </c>
      <c r="L1020" s="5" t="s">
        <v>2104</v>
      </c>
      <c r="M1020" s="5" t="s">
        <v>2105</v>
      </c>
      <c r="N1020" s="5" t="s">
        <v>2266</v>
      </c>
      <c r="O1020" s="5" t="s">
        <v>149</v>
      </c>
      <c r="P1020" s="5" t="s">
        <v>8591</v>
      </c>
      <c r="Q1020" s="32" t="s">
        <v>5836</v>
      </c>
      <c r="R1020" s="21">
        <v>1</v>
      </c>
      <c r="S1020" s="33"/>
      <c r="T1020" s="33"/>
      <c r="U1020" s="33"/>
      <c r="V1020" s="33"/>
      <c r="W1020" s="33"/>
      <c r="X1020" s="33"/>
      <c r="Y1020" s="33"/>
      <c r="Z1020" s="33"/>
      <c r="AA1020" s="5" t="s">
        <v>2269</v>
      </c>
      <c r="AB1020" s="5" t="s">
        <v>2282</v>
      </c>
      <c r="AC1020" s="32" t="s">
        <v>2435</v>
      </c>
      <c r="AD1020" s="21">
        <v>1</v>
      </c>
    </row>
    <row r="1021" spans="1:30" x14ac:dyDescent="0.3">
      <c r="A1021" s="18" t="str">
        <f t="shared" ref="A1021:B1021" si="1051">IF(AND(ISNUMBER(SEARCH("Yes",C1021)),ISNUMBER(SEARCH("Yes",E1021)),ISNUMBER(SEARCH("Yes",G1021)),ISNUMBER(SEARCH("Yes",I1021))),"Yes","No")</f>
        <v>No</v>
      </c>
      <c r="B1021" s="18" t="str">
        <f t="shared" si="1051"/>
        <v>No</v>
      </c>
      <c r="C1021" s="15" t="str">
        <f t="shared" si="790"/>
        <v>No</v>
      </c>
      <c r="D1021" s="18" t="str">
        <f t="shared" si="791"/>
        <v>No</v>
      </c>
      <c r="E1021" s="18" t="str">
        <f t="shared" si="792"/>
        <v>No</v>
      </c>
      <c r="F1021" s="18" t="str">
        <f t="shared" si="793"/>
        <v>No</v>
      </c>
      <c r="G1021" s="18" t="str">
        <f t="shared" si="794"/>
        <v>No</v>
      </c>
      <c r="H1021" s="18" t="str">
        <f t="shared" si="795"/>
        <v>No</v>
      </c>
      <c r="I1021" s="18" t="str">
        <f t="shared" si="796"/>
        <v>Yes</v>
      </c>
      <c r="J1021" s="18" t="str">
        <f t="shared" si="797"/>
        <v>No</v>
      </c>
      <c r="K1021" s="21">
        <v>1019</v>
      </c>
      <c r="L1021" s="5" t="s">
        <v>2106</v>
      </c>
      <c r="M1021" s="5" t="s">
        <v>2107</v>
      </c>
      <c r="N1021" s="5" t="s">
        <v>2266</v>
      </c>
      <c r="O1021" s="5" t="s">
        <v>149</v>
      </c>
      <c r="P1021" s="5" t="s">
        <v>2292</v>
      </c>
      <c r="Q1021" s="32" t="s">
        <v>8592</v>
      </c>
      <c r="R1021" s="21">
        <v>1</v>
      </c>
      <c r="S1021" s="33"/>
      <c r="T1021" s="33"/>
      <c r="U1021" s="33"/>
      <c r="V1021" s="33"/>
      <c r="W1021" s="33"/>
      <c r="X1021" s="33"/>
      <c r="Y1021" s="33"/>
      <c r="Z1021" s="33"/>
      <c r="AA1021" s="5" t="s">
        <v>149</v>
      </c>
      <c r="AB1021" s="5" t="s">
        <v>2294</v>
      </c>
      <c r="AC1021" s="32" t="s">
        <v>2507</v>
      </c>
      <c r="AD1021" s="21">
        <v>1</v>
      </c>
    </row>
    <row r="1022" spans="1:30" x14ac:dyDescent="0.3">
      <c r="A1022" s="18" t="str">
        <f t="shared" ref="A1022:B1022" si="1052">IF(AND(ISNUMBER(SEARCH("Yes",C1022)),ISNUMBER(SEARCH("Yes",E1022)),ISNUMBER(SEARCH("Yes",G1022)),ISNUMBER(SEARCH("Yes",I1022))),"Yes","No")</f>
        <v>No</v>
      </c>
      <c r="B1022" s="18" t="str">
        <f t="shared" si="1052"/>
        <v>No</v>
      </c>
      <c r="C1022" s="15" t="str">
        <f t="shared" ref="C1022:C1099" si="1053">IF(ISNUMBER(SEARCH("No;",Q1022)),"No","Yes")</f>
        <v>No</v>
      </c>
      <c r="D1022" s="18" t="str">
        <f t="shared" ref="D1022:D1099" si="1054">IF(ISNUMBER(SEARCH("No",O1022)),"No","Yes")</f>
        <v>No</v>
      </c>
      <c r="E1022" s="18" t="str">
        <f t="shared" ref="E1022:E1099" si="1055">IF(ISNUMBER(SEARCH("No;",U1022)),"No",IF(ISBLANK(U1022),"No","Yes"))</f>
        <v>No</v>
      </c>
      <c r="F1022" s="18" t="str">
        <f t="shared" ref="F1022:F1099" si="1056">IF(ISNUMBER(SEARCH("No;",S1022)),"No",IF(ISBLANK(S1022),"No","Yes"))</f>
        <v>No</v>
      </c>
      <c r="G1022" s="18" t="str">
        <f t="shared" ref="G1022:G1099" si="1057">IF(ISNUMBER(SEARCH("No;",Y1022)),"No",IF(ISBLANK(Y1022),"No","Yes"))</f>
        <v>No</v>
      </c>
      <c r="H1022" s="18" t="str">
        <f t="shared" ref="H1022:H1099" si="1058">IF(ISNUMBER(SEARCH("No;",W1022)),"No",IF(ISBLANK(W1022),"No","Yes"))</f>
        <v>No</v>
      </c>
      <c r="I1022" s="18" t="str">
        <f t="shared" ref="I1022:I1099" si="1059">IF(ISNUMBER(SEARCH("No;",AC1022)),"No",IF(ISBLANK(AC1022),"No","Yes"))</f>
        <v>Yes</v>
      </c>
      <c r="J1022" s="18" t="str">
        <f t="shared" ref="J1022:J1099" si="1060">IF(ISNUMBER(SEARCH("No",AA1022)),"No",IF(ISBLANK(AA1022),"No","Yes"))</f>
        <v>Yes</v>
      </c>
      <c r="K1022" s="21">
        <v>1020</v>
      </c>
      <c r="L1022" s="5" t="s">
        <v>2108</v>
      </c>
      <c r="M1022" s="5" t="s">
        <v>2109</v>
      </c>
      <c r="N1022" s="5" t="s">
        <v>2266</v>
      </c>
      <c r="O1022" s="5" t="s">
        <v>149</v>
      </c>
      <c r="P1022" s="5" t="s">
        <v>2284</v>
      </c>
      <c r="Q1022" s="32" t="s">
        <v>8593</v>
      </c>
      <c r="R1022" s="21">
        <v>1</v>
      </c>
      <c r="S1022" s="33"/>
      <c r="T1022" s="33"/>
      <c r="U1022" s="33"/>
      <c r="V1022" s="33"/>
      <c r="W1022" s="33"/>
      <c r="X1022" s="33"/>
      <c r="Y1022" s="33"/>
      <c r="Z1022" s="33"/>
      <c r="AA1022" s="5" t="s">
        <v>2269</v>
      </c>
      <c r="AB1022" s="5" t="s">
        <v>8594</v>
      </c>
      <c r="AC1022" s="32" t="s">
        <v>8595</v>
      </c>
      <c r="AD1022" s="21">
        <v>1</v>
      </c>
    </row>
    <row r="1023" spans="1:30" x14ac:dyDescent="0.3">
      <c r="A1023" s="18" t="str">
        <f t="shared" ref="A1023:B1023" si="1061">IF(AND(ISNUMBER(SEARCH("Yes",C1023)),ISNUMBER(SEARCH("Yes",E1023)),ISNUMBER(SEARCH("Yes",G1023)),ISNUMBER(SEARCH("Yes",I1023))),"Yes","No")</f>
        <v>No</v>
      </c>
      <c r="B1023" s="18" t="str">
        <f t="shared" si="1061"/>
        <v>No</v>
      </c>
      <c r="C1023" s="15" t="str">
        <f t="shared" si="1053"/>
        <v>No</v>
      </c>
      <c r="D1023" s="18" t="str">
        <f t="shared" si="1054"/>
        <v>No</v>
      </c>
      <c r="E1023" s="18" t="str">
        <f t="shared" si="1055"/>
        <v>No</v>
      </c>
      <c r="F1023" s="18" t="str">
        <f t="shared" si="1056"/>
        <v>No</v>
      </c>
      <c r="G1023" s="18" t="str">
        <f t="shared" si="1057"/>
        <v>No</v>
      </c>
      <c r="H1023" s="18" t="str">
        <f t="shared" si="1058"/>
        <v>No</v>
      </c>
      <c r="I1023" s="18" t="str">
        <f t="shared" si="1059"/>
        <v>Yes</v>
      </c>
      <c r="J1023" s="18" t="str">
        <f t="shared" si="1060"/>
        <v>Yes</v>
      </c>
      <c r="K1023" s="21">
        <v>1021</v>
      </c>
      <c r="L1023" s="5" t="s">
        <v>2110</v>
      </c>
      <c r="M1023" s="5" t="s">
        <v>2111</v>
      </c>
      <c r="N1023" s="5" t="s">
        <v>2266</v>
      </c>
      <c r="O1023" s="5" t="s">
        <v>149</v>
      </c>
      <c r="P1023" s="5" t="s">
        <v>6855</v>
      </c>
      <c r="Q1023" s="32" t="s">
        <v>8596</v>
      </c>
      <c r="R1023" s="21">
        <v>1</v>
      </c>
      <c r="S1023" s="33"/>
      <c r="T1023" s="33"/>
      <c r="U1023" s="33"/>
      <c r="V1023" s="33"/>
      <c r="W1023" s="33"/>
      <c r="X1023" s="33"/>
      <c r="Y1023" s="33"/>
      <c r="Z1023" s="33"/>
      <c r="AA1023" s="5" t="s">
        <v>2269</v>
      </c>
      <c r="AB1023" s="5" t="s">
        <v>2708</v>
      </c>
      <c r="AC1023" s="32" t="s">
        <v>2709</v>
      </c>
      <c r="AD1023" s="21">
        <v>1</v>
      </c>
    </row>
    <row r="1024" spans="1:30" x14ac:dyDescent="0.3">
      <c r="A1024" s="18" t="str">
        <f t="shared" ref="A1024:B1024" si="1062">IF(AND(ISNUMBER(SEARCH("Yes",C1024)),ISNUMBER(SEARCH("Yes",E1024)),ISNUMBER(SEARCH("Yes",G1024)),ISNUMBER(SEARCH("Yes",I1024))),"Yes","No")</f>
        <v>No</v>
      </c>
      <c r="B1024" s="18" t="str">
        <f t="shared" si="1062"/>
        <v>No</v>
      </c>
      <c r="C1024" s="15" t="str">
        <f t="shared" si="1053"/>
        <v>No</v>
      </c>
      <c r="D1024" s="18" t="str">
        <f t="shared" si="1054"/>
        <v>No</v>
      </c>
      <c r="E1024" s="18" t="str">
        <f t="shared" si="1055"/>
        <v>No</v>
      </c>
      <c r="F1024" s="18" t="str">
        <f t="shared" si="1056"/>
        <v>No</v>
      </c>
      <c r="G1024" s="18" t="str">
        <f t="shared" si="1057"/>
        <v>No</v>
      </c>
      <c r="H1024" s="18" t="str">
        <f t="shared" si="1058"/>
        <v>No</v>
      </c>
      <c r="I1024" s="18" t="str">
        <f t="shared" si="1059"/>
        <v>Yes</v>
      </c>
      <c r="J1024" s="18" t="str">
        <f t="shared" si="1060"/>
        <v>Yes</v>
      </c>
      <c r="K1024" s="21">
        <v>1022</v>
      </c>
      <c r="L1024" s="5" t="s">
        <v>2112</v>
      </c>
      <c r="M1024" s="5" t="s">
        <v>2113</v>
      </c>
      <c r="N1024" s="5" t="s">
        <v>2266</v>
      </c>
      <c r="O1024" s="5" t="s">
        <v>149</v>
      </c>
      <c r="P1024" s="5" t="s">
        <v>2292</v>
      </c>
      <c r="Q1024" s="32" t="s">
        <v>8597</v>
      </c>
      <c r="R1024" s="21">
        <v>1</v>
      </c>
      <c r="S1024" s="33"/>
      <c r="T1024" s="33"/>
      <c r="U1024" s="33"/>
      <c r="V1024" s="33"/>
      <c r="W1024" s="33"/>
      <c r="X1024" s="33"/>
      <c r="Y1024" s="33"/>
      <c r="Z1024" s="33"/>
      <c r="AA1024" s="5" t="s">
        <v>2269</v>
      </c>
      <c r="AB1024" s="5" t="s">
        <v>8598</v>
      </c>
      <c r="AC1024" s="32" t="s">
        <v>8599</v>
      </c>
      <c r="AD1024" s="21">
        <v>1</v>
      </c>
    </row>
    <row r="1025" spans="1:30" x14ac:dyDescent="0.3">
      <c r="A1025" s="18" t="str">
        <f t="shared" ref="A1025:B1025" si="1063">IF(AND(ISNUMBER(SEARCH("Yes",C1025)),ISNUMBER(SEARCH("Yes",E1025)),ISNUMBER(SEARCH("Yes",G1025)),ISNUMBER(SEARCH("Yes",I1025))),"Yes","No")</f>
        <v>No</v>
      </c>
      <c r="B1025" s="18" t="str">
        <f t="shared" si="1063"/>
        <v>No</v>
      </c>
      <c r="C1025" s="15" t="str">
        <f t="shared" si="1053"/>
        <v>No</v>
      </c>
      <c r="D1025" s="18" t="str">
        <f t="shared" si="1054"/>
        <v>No</v>
      </c>
      <c r="E1025" s="18" t="str">
        <f t="shared" si="1055"/>
        <v>No</v>
      </c>
      <c r="F1025" s="18" t="str">
        <f t="shared" si="1056"/>
        <v>No</v>
      </c>
      <c r="G1025" s="18" t="str">
        <f t="shared" si="1057"/>
        <v>No</v>
      </c>
      <c r="H1025" s="18" t="str">
        <f t="shared" si="1058"/>
        <v>No</v>
      </c>
      <c r="I1025" s="18" t="str">
        <f t="shared" si="1059"/>
        <v>Yes</v>
      </c>
      <c r="J1025" s="18" t="str">
        <f t="shared" si="1060"/>
        <v>Yes</v>
      </c>
      <c r="K1025" s="21">
        <v>1023</v>
      </c>
      <c r="L1025" s="5" t="s">
        <v>2114</v>
      </c>
      <c r="M1025" s="5" t="s">
        <v>2115</v>
      </c>
      <c r="N1025" s="5" t="s">
        <v>2266</v>
      </c>
      <c r="O1025" s="5" t="s">
        <v>149</v>
      </c>
      <c r="P1025" s="5" t="s">
        <v>2284</v>
      </c>
      <c r="Q1025" s="32" t="s">
        <v>8600</v>
      </c>
      <c r="R1025" s="21">
        <v>1</v>
      </c>
      <c r="S1025" s="33"/>
      <c r="T1025" s="33"/>
      <c r="U1025" s="33"/>
      <c r="V1025" s="33"/>
      <c r="W1025" s="33"/>
      <c r="X1025" s="33"/>
      <c r="Y1025" s="33"/>
      <c r="Z1025" s="33"/>
      <c r="AA1025" s="5" t="s">
        <v>2269</v>
      </c>
      <c r="AB1025" s="5" t="s">
        <v>8601</v>
      </c>
      <c r="AC1025" s="32" t="s">
        <v>8602</v>
      </c>
      <c r="AD1025" s="21">
        <v>1</v>
      </c>
    </row>
    <row r="1026" spans="1:30" x14ac:dyDescent="0.3">
      <c r="A1026" s="18" t="str">
        <f t="shared" ref="A1026:B1026" si="1064">IF(AND(ISNUMBER(SEARCH("Yes",C1026)),ISNUMBER(SEARCH("Yes",E1026)),ISNUMBER(SEARCH("Yes",G1026)),ISNUMBER(SEARCH("Yes",I1026))),"Yes","No")</f>
        <v>No</v>
      </c>
      <c r="B1026" s="18" t="str">
        <f t="shared" si="1064"/>
        <v>No</v>
      </c>
      <c r="C1026" s="15" t="str">
        <f t="shared" si="1053"/>
        <v>No</v>
      </c>
      <c r="D1026" s="18" t="str">
        <f t="shared" si="1054"/>
        <v>No</v>
      </c>
      <c r="E1026" s="18" t="str">
        <f t="shared" si="1055"/>
        <v>No</v>
      </c>
      <c r="F1026" s="18" t="str">
        <f t="shared" si="1056"/>
        <v>No</v>
      </c>
      <c r="G1026" s="18" t="str">
        <f t="shared" si="1057"/>
        <v>No</v>
      </c>
      <c r="H1026" s="18" t="str">
        <f t="shared" si="1058"/>
        <v>No</v>
      </c>
      <c r="I1026" s="18" t="str">
        <f t="shared" si="1059"/>
        <v>Yes</v>
      </c>
      <c r="J1026" s="18" t="str">
        <f t="shared" si="1060"/>
        <v>Yes</v>
      </c>
      <c r="K1026" s="21">
        <v>1024</v>
      </c>
      <c r="L1026" s="5" t="s">
        <v>2116</v>
      </c>
      <c r="M1026" s="5" t="s">
        <v>2117</v>
      </c>
      <c r="N1026" s="5" t="s">
        <v>2266</v>
      </c>
      <c r="O1026" s="5" t="s">
        <v>149</v>
      </c>
      <c r="P1026" s="5" t="s">
        <v>3340</v>
      </c>
      <c r="Q1026" s="32" t="s">
        <v>8603</v>
      </c>
      <c r="R1026" s="21">
        <v>1</v>
      </c>
      <c r="S1026" s="33"/>
      <c r="T1026" s="33"/>
      <c r="U1026" s="33"/>
      <c r="V1026" s="33"/>
      <c r="W1026" s="33"/>
      <c r="X1026" s="33"/>
      <c r="Y1026" s="33"/>
      <c r="Z1026" s="33"/>
      <c r="AA1026" s="5" t="s">
        <v>2269</v>
      </c>
      <c r="AB1026" s="5" t="s">
        <v>8604</v>
      </c>
      <c r="AC1026" s="32" t="s">
        <v>8605</v>
      </c>
      <c r="AD1026" s="21">
        <v>1</v>
      </c>
    </row>
    <row r="1027" spans="1:30" x14ac:dyDescent="0.3">
      <c r="A1027" s="18" t="str">
        <f t="shared" ref="A1027:B1027" si="1065">IF(AND(ISNUMBER(SEARCH("Yes",C1027)),ISNUMBER(SEARCH("Yes",E1027)),ISNUMBER(SEARCH("Yes",G1027)),ISNUMBER(SEARCH("Yes",I1027))),"Yes","No")</f>
        <v>No</v>
      </c>
      <c r="B1027" s="18" t="str">
        <f t="shared" si="1065"/>
        <v>No</v>
      </c>
      <c r="C1027" s="15" t="str">
        <f t="shared" si="1053"/>
        <v>No</v>
      </c>
      <c r="D1027" s="18" t="str">
        <f t="shared" si="1054"/>
        <v>No</v>
      </c>
      <c r="E1027" s="18" t="str">
        <f t="shared" si="1055"/>
        <v>No</v>
      </c>
      <c r="F1027" s="18" t="str">
        <f t="shared" si="1056"/>
        <v>No</v>
      </c>
      <c r="G1027" s="18" t="str">
        <f t="shared" si="1057"/>
        <v>No</v>
      </c>
      <c r="H1027" s="18" t="str">
        <f t="shared" si="1058"/>
        <v>No</v>
      </c>
      <c r="I1027" s="18" t="str">
        <f t="shared" si="1059"/>
        <v>Yes</v>
      </c>
      <c r="J1027" s="18" t="str">
        <f t="shared" si="1060"/>
        <v>Yes</v>
      </c>
      <c r="K1027" s="21">
        <v>1025</v>
      </c>
      <c r="L1027" s="5" t="s">
        <v>2118</v>
      </c>
      <c r="M1027" s="5" t="s">
        <v>2119</v>
      </c>
      <c r="N1027" s="5" t="s">
        <v>2266</v>
      </c>
      <c r="O1027" s="5" t="s">
        <v>149</v>
      </c>
      <c r="P1027" s="5" t="s">
        <v>5854</v>
      </c>
      <c r="Q1027" s="32" t="s">
        <v>4445</v>
      </c>
      <c r="R1027" s="21">
        <v>1</v>
      </c>
      <c r="S1027" s="33"/>
      <c r="T1027" s="33"/>
      <c r="U1027" s="33"/>
      <c r="V1027" s="33"/>
      <c r="W1027" s="33"/>
      <c r="X1027" s="33"/>
      <c r="Y1027" s="33"/>
      <c r="Z1027" s="33"/>
      <c r="AA1027" s="5" t="s">
        <v>21</v>
      </c>
      <c r="AB1027" s="5" t="s">
        <v>5855</v>
      </c>
      <c r="AC1027" s="32" t="s">
        <v>5856</v>
      </c>
      <c r="AD1027" s="21">
        <v>1</v>
      </c>
    </row>
    <row r="1028" spans="1:30" x14ac:dyDescent="0.3">
      <c r="A1028" s="18" t="str">
        <f t="shared" ref="A1028:B1028" si="1066">IF(AND(ISNUMBER(SEARCH("Yes",C1028)),ISNUMBER(SEARCH("Yes",E1028)),ISNUMBER(SEARCH("Yes",G1028)),ISNUMBER(SEARCH("Yes",I1028))),"Yes","No")</f>
        <v>No</v>
      </c>
      <c r="B1028" s="18" t="str">
        <f t="shared" si="1066"/>
        <v>No</v>
      </c>
      <c r="C1028" s="15" t="str">
        <f t="shared" si="1053"/>
        <v>No</v>
      </c>
      <c r="D1028" s="18" t="str">
        <f t="shared" si="1054"/>
        <v>No</v>
      </c>
      <c r="E1028" s="18" t="str">
        <f t="shared" si="1055"/>
        <v>No</v>
      </c>
      <c r="F1028" s="18" t="str">
        <f t="shared" si="1056"/>
        <v>No</v>
      </c>
      <c r="G1028" s="18" t="str">
        <f t="shared" si="1057"/>
        <v>No</v>
      </c>
      <c r="H1028" s="18" t="str">
        <f t="shared" si="1058"/>
        <v>No</v>
      </c>
      <c r="I1028" s="18" t="str">
        <f t="shared" si="1059"/>
        <v>Yes</v>
      </c>
      <c r="J1028" s="18" t="str">
        <f t="shared" si="1060"/>
        <v>Yes</v>
      </c>
      <c r="K1028" s="21">
        <v>1026</v>
      </c>
      <c r="L1028" s="5" t="s">
        <v>2120</v>
      </c>
      <c r="M1028" s="5" t="s">
        <v>2121</v>
      </c>
      <c r="N1028" s="5" t="s">
        <v>2266</v>
      </c>
      <c r="O1028" s="5" t="s">
        <v>149</v>
      </c>
      <c r="P1028" s="5" t="s">
        <v>5857</v>
      </c>
      <c r="Q1028" s="32" t="s">
        <v>5858</v>
      </c>
      <c r="R1028" s="21">
        <v>1</v>
      </c>
      <c r="S1028" s="33"/>
      <c r="T1028" s="33"/>
      <c r="U1028" s="33"/>
      <c r="V1028" s="33"/>
      <c r="W1028" s="33"/>
      <c r="X1028" s="33"/>
      <c r="Y1028" s="33"/>
      <c r="Z1028" s="33"/>
      <c r="AA1028" s="5" t="s">
        <v>2269</v>
      </c>
      <c r="AB1028" s="5" t="s">
        <v>8606</v>
      </c>
      <c r="AC1028" s="32" t="s">
        <v>8607</v>
      </c>
      <c r="AD1028" s="21">
        <v>1</v>
      </c>
    </row>
    <row r="1029" spans="1:30" x14ac:dyDescent="0.3">
      <c r="A1029" s="18" t="str">
        <f t="shared" ref="A1029:B1029" si="1067">IF(AND(ISNUMBER(SEARCH("Yes",C1029)),ISNUMBER(SEARCH("Yes",E1029)),ISNUMBER(SEARCH("Yes",G1029)),ISNUMBER(SEARCH("Yes",I1029))),"Yes","No")</f>
        <v>No</v>
      </c>
      <c r="B1029" s="18" t="str">
        <f t="shared" si="1067"/>
        <v>No</v>
      </c>
      <c r="C1029" s="15" t="str">
        <f t="shared" si="1053"/>
        <v>No</v>
      </c>
      <c r="D1029" s="18" t="str">
        <f t="shared" si="1054"/>
        <v>No</v>
      </c>
      <c r="E1029" s="18" t="str">
        <f t="shared" si="1055"/>
        <v>No</v>
      </c>
      <c r="F1029" s="18" t="str">
        <f t="shared" si="1056"/>
        <v>No</v>
      </c>
      <c r="G1029" s="18" t="str">
        <f t="shared" si="1057"/>
        <v>No</v>
      </c>
      <c r="H1029" s="18" t="str">
        <f t="shared" si="1058"/>
        <v>No</v>
      </c>
      <c r="I1029" s="18" t="str">
        <f t="shared" si="1059"/>
        <v>Yes</v>
      </c>
      <c r="J1029" s="18" t="str">
        <f t="shared" si="1060"/>
        <v>Yes</v>
      </c>
      <c r="K1029" s="21">
        <v>1027</v>
      </c>
      <c r="L1029" s="5" t="s">
        <v>2122</v>
      </c>
      <c r="M1029" s="5" t="s">
        <v>2123</v>
      </c>
      <c r="N1029" s="5" t="s">
        <v>2266</v>
      </c>
      <c r="O1029" s="5" t="s">
        <v>149</v>
      </c>
      <c r="P1029" s="5" t="s">
        <v>2390</v>
      </c>
      <c r="Q1029" s="32" t="s">
        <v>8608</v>
      </c>
      <c r="R1029" s="21">
        <v>1</v>
      </c>
      <c r="S1029" s="33"/>
      <c r="T1029" s="33"/>
      <c r="U1029" s="33"/>
      <c r="V1029" s="33"/>
      <c r="W1029" s="33"/>
      <c r="X1029" s="33"/>
      <c r="Y1029" s="33"/>
      <c r="Z1029" s="33"/>
      <c r="AA1029" s="5" t="s">
        <v>2269</v>
      </c>
      <c r="AB1029" s="5" t="s">
        <v>3559</v>
      </c>
      <c r="AC1029" s="32" t="s">
        <v>3084</v>
      </c>
      <c r="AD1029" s="21">
        <v>1</v>
      </c>
    </row>
    <row r="1030" spans="1:30" x14ac:dyDescent="0.3">
      <c r="A1030" s="18" t="str">
        <f t="shared" ref="A1030:B1030" si="1068">IF(AND(ISNUMBER(SEARCH("Yes",C1030)),ISNUMBER(SEARCH("Yes",E1030)),ISNUMBER(SEARCH("Yes",G1030)),ISNUMBER(SEARCH("Yes",I1030))),"Yes","No")</f>
        <v>No</v>
      </c>
      <c r="B1030" s="18" t="str">
        <f t="shared" si="1068"/>
        <v>No</v>
      </c>
      <c r="C1030" s="15" t="str">
        <f t="shared" si="1053"/>
        <v>No</v>
      </c>
      <c r="D1030" s="18" t="str">
        <f t="shared" si="1054"/>
        <v>No</v>
      </c>
      <c r="E1030" s="18" t="str">
        <f t="shared" si="1055"/>
        <v>No</v>
      </c>
      <c r="F1030" s="18" t="str">
        <f t="shared" si="1056"/>
        <v>No</v>
      </c>
      <c r="G1030" s="18" t="str">
        <f t="shared" si="1057"/>
        <v>No</v>
      </c>
      <c r="H1030" s="18" t="str">
        <f t="shared" si="1058"/>
        <v>No</v>
      </c>
      <c r="I1030" s="18" t="str">
        <f t="shared" si="1059"/>
        <v>Yes</v>
      </c>
      <c r="J1030" s="18" t="str">
        <f t="shared" si="1060"/>
        <v>Yes</v>
      </c>
      <c r="K1030" s="21">
        <v>1028</v>
      </c>
      <c r="L1030" s="5" t="s">
        <v>2124</v>
      </c>
      <c r="M1030" s="5" t="s">
        <v>5863</v>
      </c>
      <c r="N1030" s="5" t="s">
        <v>2266</v>
      </c>
      <c r="O1030" s="5" t="s">
        <v>149</v>
      </c>
      <c r="P1030" s="5" t="s">
        <v>2623</v>
      </c>
      <c r="Q1030" s="32" t="s">
        <v>5864</v>
      </c>
      <c r="R1030" s="21">
        <v>1</v>
      </c>
      <c r="S1030" s="33"/>
      <c r="T1030" s="33"/>
      <c r="U1030" s="33"/>
      <c r="V1030" s="33"/>
      <c r="W1030" s="33"/>
      <c r="X1030" s="33"/>
      <c r="Y1030" s="33"/>
      <c r="Z1030" s="33"/>
      <c r="AA1030" s="5" t="s">
        <v>2269</v>
      </c>
      <c r="AB1030" s="5" t="s">
        <v>2282</v>
      </c>
      <c r="AC1030" s="32" t="s">
        <v>2435</v>
      </c>
      <c r="AD1030" s="21">
        <v>1</v>
      </c>
    </row>
    <row r="1031" spans="1:30" x14ac:dyDescent="0.3">
      <c r="A1031" s="18" t="str">
        <f t="shared" ref="A1031:B1031" si="1069">IF(AND(ISNUMBER(SEARCH("Yes",C1031)),ISNUMBER(SEARCH("Yes",E1031)),ISNUMBER(SEARCH("Yes",G1031)),ISNUMBER(SEARCH("Yes",I1031))),"Yes","No")</f>
        <v>No</v>
      </c>
      <c r="B1031" s="18" t="str">
        <f t="shared" si="1069"/>
        <v>No</v>
      </c>
      <c r="C1031" s="15" t="str">
        <f t="shared" si="1053"/>
        <v>No</v>
      </c>
      <c r="D1031" s="18" t="str">
        <f t="shared" si="1054"/>
        <v>No</v>
      </c>
      <c r="E1031" s="18" t="str">
        <f t="shared" si="1055"/>
        <v>No</v>
      </c>
      <c r="F1031" s="18" t="str">
        <f t="shared" si="1056"/>
        <v>No</v>
      </c>
      <c r="G1031" s="18" t="str">
        <f t="shared" si="1057"/>
        <v>No</v>
      </c>
      <c r="H1031" s="18" t="str">
        <f t="shared" si="1058"/>
        <v>No</v>
      </c>
      <c r="I1031" s="18" t="str">
        <f t="shared" si="1059"/>
        <v>Yes</v>
      </c>
      <c r="J1031" s="18" t="str">
        <f t="shared" si="1060"/>
        <v>Yes</v>
      </c>
      <c r="K1031" s="21">
        <v>1029</v>
      </c>
      <c r="L1031" s="5" t="s">
        <v>2126</v>
      </c>
      <c r="M1031" s="5" t="s">
        <v>2127</v>
      </c>
      <c r="N1031" s="5" t="s">
        <v>2266</v>
      </c>
      <c r="O1031" s="5" t="s">
        <v>149</v>
      </c>
      <c r="P1031" s="5" t="s">
        <v>2390</v>
      </c>
      <c r="Q1031" s="32" t="s">
        <v>8609</v>
      </c>
      <c r="R1031" s="21">
        <v>1</v>
      </c>
      <c r="S1031" s="33"/>
      <c r="T1031" s="33"/>
      <c r="U1031" s="33"/>
      <c r="V1031" s="33"/>
      <c r="W1031" s="33"/>
      <c r="X1031" s="33"/>
      <c r="Y1031" s="33"/>
      <c r="Z1031" s="33"/>
      <c r="AA1031" s="5" t="s">
        <v>2269</v>
      </c>
      <c r="AB1031" s="5" t="s">
        <v>8610</v>
      </c>
      <c r="AC1031" s="32" t="s">
        <v>8611</v>
      </c>
      <c r="AD1031" s="21">
        <v>1</v>
      </c>
    </row>
    <row r="1032" spans="1:30" x14ac:dyDescent="0.3">
      <c r="A1032" s="18" t="str">
        <f t="shared" ref="A1032:B1032" si="1070">IF(AND(ISNUMBER(SEARCH("Yes",C1032)),ISNUMBER(SEARCH("Yes",E1032)),ISNUMBER(SEARCH("Yes",G1032)),ISNUMBER(SEARCH("Yes",I1032))),"Yes","No")</f>
        <v>No</v>
      </c>
      <c r="B1032" s="18" t="str">
        <f t="shared" si="1070"/>
        <v>No</v>
      </c>
      <c r="C1032" s="15" t="str">
        <f t="shared" si="1053"/>
        <v>No</v>
      </c>
      <c r="D1032" s="18" t="str">
        <f t="shared" si="1054"/>
        <v>No</v>
      </c>
      <c r="E1032" s="18" t="str">
        <f t="shared" si="1055"/>
        <v>No</v>
      </c>
      <c r="F1032" s="18" t="str">
        <f t="shared" si="1056"/>
        <v>No</v>
      </c>
      <c r="G1032" s="18" t="str">
        <f t="shared" si="1057"/>
        <v>No</v>
      </c>
      <c r="H1032" s="18" t="str">
        <f t="shared" si="1058"/>
        <v>No</v>
      </c>
      <c r="I1032" s="18" t="str">
        <f t="shared" si="1059"/>
        <v>Yes</v>
      </c>
      <c r="J1032" s="18" t="str">
        <f t="shared" si="1060"/>
        <v>Yes</v>
      </c>
      <c r="K1032" s="21">
        <v>1030</v>
      </c>
      <c r="L1032" s="5" t="s">
        <v>2128</v>
      </c>
      <c r="M1032" s="5" t="s">
        <v>2129</v>
      </c>
      <c r="N1032" s="5" t="s">
        <v>2266</v>
      </c>
      <c r="O1032" s="5" t="s">
        <v>149</v>
      </c>
      <c r="P1032" s="5" t="s">
        <v>2408</v>
      </c>
      <c r="Q1032" s="32" t="s">
        <v>5869</v>
      </c>
      <c r="R1032" s="21">
        <v>1</v>
      </c>
      <c r="S1032" s="33"/>
      <c r="T1032" s="33"/>
      <c r="U1032" s="33"/>
      <c r="V1032" s="33"/>
      <c r="W1032" s="33"/>
      <c r="X1032" s="33"/>
      <c r="Y1032" s="33"/>
      <c r="Z1032" s="33"/>
      <c r="AA1032" s="5" t="s">
        <v>2269</v>
      </c>
      <c r="AB1032" s="5" t="s">
        <v>2506</v>
      </c>
      <c r="AC1032" s="32" t="s">
        <v>2507</v>
      </c>
      <c r="AD1032" s="21">
        <v>1</v>
      </c>
    </row>
    <row r="1033" spans="1:30" x14ac:dyDescent="0.3">
      <c r="A1033" s="18" t="str">
        <f t="shared" ref="A1033:B1033" si="1071">IF(AND(ISNUMBER(SEARCH("Yes",C1033)),ISNUMBER(SEARCH("Yes",E1033)),ISNUMBER(SEARCH("Yes",G1033)),ISNUMBER(SEARCH("Yes",I1033))),"Yes","No")</f>
        <v>No</v>
      </c>
      <c r="B1033" s="18" t="str">
        <f t="shared" si="1071"/>
        <v>No</v>
      </c>
      <c r="C1033" s="15" t="str">
        <f t="shared" si="1053"/>
        <v>No</v>
      </c>
      <c r="D1033" s="18" t="str">
        <f t="shared" si="1054"/>
        <v>No</v>
      </c>
      <c r="E1033" s="18" t="str">
        <f t="shared" si="1055"/>
        <v>No</v>
      </c>
      <c r="F1033" s="18" t="str">
        <f t="shared" si="1056"/>
        <v>No</v>
      </c>
      <c r="G1033" s="18" t="str">
        <f t="shared" si="1057"/>
        <v>No</v>
      </c>
      <c r="H1033" s="18" t="str">
        <f t="shared" si="1058"/>
        <v>No</v>
      </c>
      <c r="I1033" s="18" t="str">
        <f t="shared" si="1059"/>
        <v>Yes</v>
      </c>
      <c r="J1033" s="18" t="str">
        <f t="shared" si="1060"/>
        <v>Yes</v>
      </c>
      <c r="K1033" s="21">
        <v>1031</v>
      </c>
      <c r="L1033" s="5" t="s">
        <v>2130</v>
      </c>
      <c r="M1033" s="5" t="s">
        <v>2131</v>
      </c>
      <c r="N1033" s="5" t="s">
        <v>2266</v>
      </c>
      <c r="O1033" s="5" t="s">
        <v>149</v>
      </c>
      <c r="P1033" s="5" t="s">
        <v>2882</v>
      </c>
      <c r="Q1033" s="32" t="s">
        <v>5870</v>
      </c>
      <c r="R1033" s="21">
        <v>1</v>
      </c>
      <c r="S1033" s="33"/>
      <c r="T1033" s="33"/>
      <c r="U1033" s="33"/>
      <c r="V1033" s="33"/>
      <c r="W1033" s="33"/>
      <c r="X1033" s="33"/>
      <c r="Y1033" s="33"/>
      <c r="Z1033" s="33"/>
      <c r="AA1033" s="5" t="s">
        <v>21</v>
      </c>
      <c r="AB1033" s="5" t="s">
        <v>8612</v>
      </c>
      <c r="AC1033" s="32" t="s">
        <v>8613</v>
      </c>
      <c r="AD1033" s="21">
        <v>1</v>
      </c>
    </row>
    <row r="1034" spans="1:30" x14ac:dyDescent="0.3">
      <c r="A1034" s="18" t="str">
        <f t="shared" ref="A1034:B1034" si="1072">IF(AND(ISNUMBER(SEARCH("Yes",C1034)),ISNUMBER(SEARCH("Yes",E1034)),ISNUMBER(SEARCH("Yes",G1034)),ISNUMBER(SEARCH("Yes",I1034))),"Yes","No")</f>
        <v>No</v>
      </c>
      <c r="B1034" s="18" t="str">
        <f t="shared" si="1072"/>
        <v>No</v>
      </c>
      <c r="C1034" s="15" t="str">
        <f t="shared" si="1053"/>
        <v>No</v>
      </c>
      <c r="D1034" s="18" t="str">
        <f t="shared" si="1054"/>
        <v>No</v>
      </c>
      <c r="E1034" s="18" t="str">
        <f t="shared" si="1055"/>
        <v>No</v>
      </c>
      <c r="F1034" s="18" t="str">
        <f t="shared" si="1056"/>
        <v>No</v>
      </c>
      <c r="G1034" s="18" t="str">
        <f t="shared" si="1057"/>
        <v>No</v>
      </c>
      <c r="H1034" s="18" t="str">
        <f t="shared" si="1058"/>
        <v>No</v>
      </c>
      <c r="I1034" s="18" t="str">
        <f t="shared" si="1059"/>
        <v>Yes</v>
      </c>
      <c r="J1034" s="18" t="str">
        <f t="shared" si="1060"/>
        <v>Yes</v>
      </c>
      <c r="K1034" s="21">
        <v>1032</v>
      </c>
      <c r="L1034" s="5" t="s">
        <v>2132</v>
      </c>
      <c r="M1034" s="5" t="s">
        <v>2133</v>
      </c>
      <c r="N1034" s="5" t="s">
        <v>2266</v>
      </c>
      <c r="O1034" s="5" t="s">
        <v>149</v>
      </c>
      <c r="P1034" s="5" t="s">
        <v>2683</v>
      </c>
      <c r="Q1034" s="32" t="s">
        <v>5873</v>
      </c>
      <c r="R1034" s="21">
        <v>1</v>
      </c>
      <c r="S1034" s="33"/>
      <c r="T1034" s="33"/>
      <c r="U1034" s="33"/>
      <c r="V1034" s="33"/>
      <c r="W1034" s="33"/>
      <c r="X1034" s="33"/>
      <c r="Y1034" s="33"/>
      <c r="Z1034" s="33"/>
      <c r="AA1034" s="5" t="s">
        <v>2269</v>
      </c>
      <c r="AB1034" s="5" t="s">
        <v>8614</v>
      </c>
      <c r="AC1034" s="32" t="s">
        <v>8615</v>
      </c>
      <c r="AD1034" s="21">
        <v>1</v>
      </c>
    </row>
    <row r="1035" spans="1:30" x14ac:dyDescent="0.3">
      <c r="A1035" s="18" t="str">
        <f t="shared" ref="A1035:B1035" si="1073">IF(AND(ISNUMBER(SEARCH("Yes",C1035)),ISNUMBER(SEARCH("Yes",E1035)),ISNUMBER(SEARCH("Yes",G1035)),ISNUMBER(SEARCH("Yes",I1035))),"Yes","No")</f>
        <v>Yes</v>
      </c>
      <c r="B1035" s="18" t="str">
        <f t="shared" si="1073"/>
        <v>Yes</v>
      </c>
      <c r="C1035" s="15" t="str">
        <f t="shared" si="1053"/>
        <v>Yes</v>
      </c>
      <c r="D1035" s="18" t="str">
        <f t="shared" si="1054"/>
        <v>Yes</v>
      </c>
      <c r="E1035" s="18" t="str">
        <f t="shared" si="1055"/>
        <v>Yes</v>
      </c>
      <c r="F1035" s="18" t="str">
        <f t="shared" si="1056"/>
        <v>Yes</v>
      </c>
      <c r="G1035" s="18" t="str">
        <f t="shared" si="1057"/>
        <v>Yes</v>
      </c>
      <c r="H1035" s="18" t="str">
        <f t="shared" si="1058"/>
        <v>Yes</v>
      </c>
      <c r="I1035" s="18" t="str">
        <f t="shared" si="1059"/>
        <v>Yes</v>
      </c>
      <c r="J1035" s="18" t="str">
        <f t="shared" si="1060"/>
        <v>Yes</v>
      </c>
      <c r="K1035" s="21">
        <v>1033</v>
      </c>
      <c r="L1035" s="5" t="s">
        <v>229</v>
      </c>
      <c r="M1035" s="5" t="s">
        <v>230</v>
      </c>
      <c r="N1035" s="5" t="s">
        <v>2266</v>
      </c>
      <c r="O1035" s="5" t="s">
        <v>2269</v>
      </c>
      <c r="P1035" s="5" t="s">
        <v>8616</v>
      </c>
      <c r="Q1035" s="32" t="s">
        <v>8617</v>
      </c>
      <c r="R1035" s="21">
        <v>1</v>
      </c>
      <c r="S1035" s="5" t="s">
        <v>21</v>
      </c>
      <c r="T1035" s="5" t="s">
        <v>5879</v>
      </c>
      <c r="U1035" s="32" t="s">
        <v>8618</v>
      </c>
      <c r="V1035" s="21">
        <v>1</v>
      </c>
      <c r="W1035" s="5" t="s">
        <v>21</v>
      </c>
      <c r="X1035" s="5" t="s">
        <v>8619</v>
      </c>
      <c r="Y1035" s="32" t="s">
        <v>8620</v>
      </c>
      <c r="Z1035" s="21">
        <v>1</v>
      </c>
      <c r="AA1035" s="5" t="s">
        <v>2269</v>
      </c>
      <c r="AB1035" s="5" t="s">
        <v>2563</v>
      </c>
      <c r="AC1035" s="32" t="s">
        <v>8621</v>
      </c>
      <c r="AD1035" s="21">
        <v>1</v>
      </c>
    </row>
    <row r="1036" spans="1:30" x14ac:dyDescent="0.3">
      <c r="A1036" s="18" t="str">
        <f t="shared" ref="A1036:B1036" si="1074">IF(AND(ISNUMBER(SEARCH("Yes",C1036)),ISNUMBER(SEARCH("Yes",E1036)),ISNUMBER(SEARCH("Yes",G1036)),ISNUMBER(SEARCH("Yes",I1036))),"Yes","No")</f>
        <v>No</v>
      </c>
      <c r="B1036" s="18" t="str">
        <f t="shared" si="1074"/>
        <v>No</v>
      </c>
      <c r="C1036" s="15" t="str">
        <f t="shared" si="1053"/>
        <v>No</v>
      </c>
      <c r="D1036" s="18" t="str">
        <f t="shared" si="1054"/>
        <v>No</v>
      </c>
      <c r="E1036" s="18" t="str">
        <f t="shared" si="1055"/>
        <v>No</v>
      </c>
      <c r="F1036" s="18" t="str">
        <f t="shared" si="1056"/>
        <v>No</v>
      </c>
      <c r="G1036" s="18" t="str">
        <f t="shared" si="1057"/>
        <v>No</v>
      </c>
      <c r="H1036" s="18" t="str">
        <f t="shared" si="1058"/>
        <v>No</v>
      </c>
      <c r="I1036" s="18" t="str">
        <f t="shared" si="1059"/>
        <v>Yes</v>
      </c>
      <c r="J1036" s="18" t="str">
        <f t="shared" si="1060"/>
        <v>Yes</v>
      </c>
      <c r="K1036" s="21">
        <v>1034</v>
      </c>
      <c r="L1036" s="5" t="s">
        <v>2134</v>
      </c>
      <c r="M1036" s="5" t="s">
        <v>2135</v>
      </c>
      <c r="N1036" s="5" t="s">
        <v>2266</v>
      </c>
      <c r="O1036" s="5" t="s">
        <v>149</v>
      </c>
      <c r="P1036" s="5" t="s">
        <v>5882</v>
      </c>
      <c r="Q1036" s="32" t="s">
        <v>5883</v>
      </c>
      <c r="R1036" s="21">
        <v>1</v>
      </c>
      <c r="S1036" s="33"/>
      <c r="T1036" s="33"/>
      <c r="U1036" s="33"/>
      <c r="V1036" s="33"/>
      <c r="W1036" s="33"/>
      <c r="X1036" s="33"/>
      <c r="Y1036" s="33"/>
      <c r="Z1036" s="33"/>
      <c r="AA1036" s="5" t="s">
        <v>21</v>
      </c>
      <c r="AB1036" s="5" t="s">
        <v>5884</v>
      </c>
      <c r="AC1036" s="32" t="s">
        <v>5885</v>
      </c>
      <c r="AD1036" s="21">
        <v>1</v>
      </c>
    </row>
    <row r="1037" spans="1:30" x14ac:dyDescent="0.3">
      <c r="A1037" s="18" t="str">
        <f t="shared" ref="A1037:B1037" si="1075">IF(AND(ISNUMBER(SEARCH("Yes",C1037)),ISNUMBER(SEARCH("Yes",E1037)),ISNUMBER(SEARCH("Yes",G1037)),ISNUMBER(SEARCH("Yes",I1037))),"Yes","No")</f>
        <v>No</v>
      </c>
      <c r="B1037" s="18" t="str">
        <f t="shared" si="1075"/>
        <v>No</v>
      </c>
      <c r="C1037" s="15" t="str">
        <f t="shared" si="1053"/>
        <v>No</v>
      </c>
      <c r="D1037" s="18" t="str">
        <f t="shared" si="1054"/>
        <v>No</v>
      </c>
      <c r="E1037" s="18" t="str">
        <f t="shared" si="1055"/>
        <v>No</v>
      </c>
      <c r="F1037" s="18" t="str">
        <f t="shared" si="1056"/>
        <v>No</v>
      </c>
      <c r="G1037" s="18" t="str">
        <f t="shared" si="1057"/>
        <v>No</v>
      </c>
      <c r="H1037" s="18" t="str">
        <f t="shared" si="1058"/>
        <v>No</v>
      </c>
      <c r="I1037" s="18" t="str">
        <f t="shared" si="1059"/>
        <v>Yes</v>
      </c>
      <c r="J1037" s="18" t="str">
        <f t="shared" si="1060"/>
        <v>Yes</v>
      </c>
      <c r="K1037" s="21">
        <v>1035</v>
      </c>
      <c r="L1037" s="22"/>
      <c r="M1037" s="5" t="s">
        <v>2136</v>
      </c>
      <c r="N1037" s="5" t="s">
        <v>2266</v>
      </c>
      <c r="O1037" s="5" t="s">
        <v>149</v>
      </c>
      <c r="P1037" s="5" t="s">
        <v>8622</v>
      </c>
      <c r="Q1037" s="32" t="s">
        <v>5887</v>
      </c>
      <c r="R1037" s="21">
        <v>1</v>
      </c>
      <c r="S1037" s="33"/>
      <c r="T1037" s="33"/>
      <c r="U1037" s="33"/>
      <c r="V1037" s="33"/>
      <c r="W1037" s="33"/>
      <c r="X1037" s="33"/>
      <c r="Y1037" s="33"/>
      <c r="Z1037" s="33"/>
      <c r="AA1037" s="5" t="s">
        <v>21</v>
      </c>
      <c r="AB1037" s="5" t="s">
        <v>4493</v>
      </c>
      <c r="AC1037" s="32" t="s">
        <v>8623</v>
      </c>
      <c r="AD1037" s="21">
        <v>1</v>
      </c>
    </row>
    <row r="1038" spans="1:30" x14ac:dyDescent="0.3">
      <c r="A1038" s="18" t="str">
        <f t="shared" ref="A1038:B1038" si="1076">IF(AND(ISNUMBER(SEARCH("Yes",C1038)),ISNUMBER(SEARCH("Yes",E1038)),ISNUMBER(SEARCH("Yes",G1038)),ISNUMBER(SEARCH("Yes",I1038))),"Yes","No")</f>
        <v>No</v>
      </c>
      <c r="B1038" s="18" t="str">
        <f t="shared" si="1076"/>
        <v>No</v>
      </c>
      <c r="C1038" s="15" t="str">
        <f t="shared" si="1053"/>
        <v>No</v>
      </c>
      <c r="D1038" s="18" t="str">
        <f t="shared" si="1054"/>
        <v>No</v>
      </c>
      <c r="E1038" s="18" t="str">
        <f t="shared" si="1055"/>
        <v>No</v>
      </c>
      <c r="F1038" s="18" t="str">
        <f t="shared" si="1056"/>
        <v>No</v>
      </c>
      <c r="G1038" s="18" t="str">
        <f t="shared" si="1057"/>
        <v>No</v>
      </c>
      <c r="H1038" s="18" t="str">
        <f t="shared" si="1058"/>
        <v>No</v>
      </c>
      <c r="I1038" s="18" t="str">
        <f t="shared" si="1059"/>
        <v>Yes</v>
      </c>
      <c r="J1038" s="18" t="str">
        <f t="shared" si="1060"/>
        <v>Yes</v>
      </c>
      <c r="K1038" s="21">
        <v>1036</v>
      </c>
      <c r="L1038" s="5" t="s">
        <v>2137</v>
      </c>
      <c r="M1038" s="5" t="s">
        <v>2138</v>
      </c>
      <c r="N1038" s="5" t="s">
        <v>2266</v>
      </c>
      <c r="O1038" s="5" t="s">
        <v>149</v>
      </c>
      <c r="P1038" s="5" t="s">
        <v>8624</v>
      </c>
      <c r="Q1038" s="32" t="s">
        <v>5888</v>
      </c>
      <c r="R1038" s="21">
        <v>1</v>
      </c>
      <c r="S1038" s="33"/>
      <c r="T1038" s="33"/>
      <c r="U1038" s="33"/>
      <c r="V1038" s="33"/>
      <c r="W1038" s="33"/>
      <c r="X1038" s="33"/>
      <c r="Y1038" s="33"/>
      <c r="Z1038" s="33"/>
      <c r="AA1038" s="5" t="s">
        <v>2269</v>
      </c>
      <c r="AB1038" s="5" t="s">
        <v>8625</v>
      </c>
      <c r="AC1038" s="32" t="s">
        <v>8626</v>
      </c>
      <c r="AD1038" s="21">
        <v>1</v>
      </c>
    </row>
    <row r="1039" spans="1:30" x14ac:dyDescent="0.3">
      <c r="A1039" s="18" t="str">
        <f t="shared" ref="A1039:B1039" si="1077">IF(AND(ISNUMBER(SEARCH("Yes",C1039)),ISNUMBER(SEARCH("Yes",E1039)),ISNUMBER(SEARCH("Yes",G1039)),ISNUMBER(SEARCH("Yes",I1039))),"Yes","No")</f>
        <v>No</v>
      </c>
      <c r="B1039" s="18" t="str">
        <f t="shared" si="1077"/>
        <v>No</v>
      </c>
      <c r="C1039" s="15" t="str">
        <f t="shared" si="1053"/>
        <v>No</v>
      </c>
      <c r="D1039" s="18" t="str">
        <f t="shared" si="1054"/>
        <v>No</v>
      </c>
      <c r="E1039" s="18" t="str">
        <f t="shared" si="1055"/>
        <v>No</v>
      </c>
      <c r="F1039" s="18" t="str">
        <f t="shared" si="1056"/>
        <v>No</v>
      </c>
      <c r="G1039" s="18" t="str">
        <f t="shared" si="1057"/>
        <v>No</v>
      </c>
      <c r="H1039" s="18" t="str">
        <f t="shared" si="1058"/>
        <v>No</v>
      </c>
      <c r="I1039" s="18" t="str">
        <f t="shared" si="1059"/>
        <v>Yes</v>
      </c>
      <c r="J1039" s="18" t="str">
        <f t="shared" si="1060"/>
        <v>Yes</v>
      </c>
      <c r="K1039" s="21">
        <v>1037</v>
      </c>
      <c r="L1039" s="5" t="s">
        <v>2139</v>
      </c>
      <c r="M1039" s="5" t="s">
        <v>2140</v>
      </c>
      <c r="N1039" s="5" t="s">
        <v>2266</v>
      </c>
      <c r="O1039" s="5" t="s">
        <v>149</v>
      </c>
      <c r="P1039" s="5" t="s">
        <v>2623</v>
      </c>
      <c r="Q1039" s="32" t="s">
        <v>5891</v>
      </c>
      <c r="R1039" s="21">
        <v>1</v>
      </c>
      <c r="S1039" s="33"/>
      <c r="T1039" s="33"/>
      <c r="U1039" s="33"/>
      <c r="V1039" s="33"/>
      <c r="W1039" s="33"/>
      <c r="X1039" s="33"/>
      <c r="Y1039" s="33"/>
      <c r="Z1039" s="33"/>
      <c r="AA1039" s="5" t="s">
        <v>2269</v>
      </c>
      <c r="AB1039" s="5" t="s">
        <v>8627</v>
      </c>
      <c r="AC1039" s="32" t="s">
        <v>8628</v>
      </c>
      <c r="AD1039" s="21">
        <v>1</v>
      </c>
    </row>
    <row r="1040" spans="1:30" x14ac:dyDescent="0.3">
      <c r="A1040" s="18" t="str">
        <f t="shared" ref="A1040:B1040" si="1078">IF(AND(ISNUMBER(SEARCH("Yes",C1040)),ISNUMBER(SEARCH("Yes",E1040)),ISNUMBER(SEARCH("Yes",G1040)),ISNUMBER(SEARCH("Yes",I1040))),"Yes","No")</f>
        <v>No</v>
      </c>
      <c r="B1040" s="18" t="str">
        <f t="shared" si="1078"/>
        <v>No</v>
      </c>
      <c r="C1040" s="15" t="str">
        <f t="shared" si="1053"/>
        <v>No</v>
      </c>
      <c r="D1040" s="18" t="str">
        <f t="shared" si="1054"/>
        <v>No</v>
      </c>
      <c r="E1040" s="18" t="str">
        <f t="shared" si="1055"/>
        <v>No</v>
      </c>
      <c r="F1040" s="18" t="str">
        <f t="shared" si="1056"/>
        <v>No</v>
      </c>
      <c r="G1040" s="18" t="str">
        <f t="shared" si="1057"/>
        <v>No</v>
      </c>
      <c r="H1040" s="18" t="str">
        <f t="shared" si="1058"/>
        <v>No</v>
      </c>
      <c r="I1040" s="18" t="str">
        <f t="shared" si="1059"/>
        <v>Yes</v>
      </c>
      <c r="J1040" s="18" t="str">
        <f t="shared" si="1060"/>
        <v>Yes</v>
      </c>
      <c r="K1040" s="21">
        <v>1038</v>
      </c>
      <c r="L1040" s="5" t="s">
        <v>2141</v>
      </c>
      <c r="M1040" s="5" t="s">
        <v>2142</v>
      </c>
      <c r="N1040" s="5" t="s">
        <v>2266</v>
      </c>
      <c r="O1040" s="5" t="s">
        <v>149</v>
      </c>
      <c r="P1040" s="5" t="s">
        <v>2292</v>
      </c>
      <c r="Q1040" s="32" t="s">
        <v>8629</v>
      </c>
      <c r="R1040" s="21">
        <v>1</v>
      </c>
      <c r="S1040" s="33"/>
      <c r="T1040" s="33"/>
      <c r="U1040" s="33"/>
      <c r="V1040" s="33"/>
      <c r="W1040" s="33"/>
      <c r="X1040" s="33"/>
      <c r="Y1040" s="33"/>
      <c r="Z1040" s="33"/>
      <c r="AA1040" s="5" t="s">
        <v>2269</v>
      </c>
      <c r="AB1040" s="5" t="s">
        <v>8630</v>
      </c>
      <c r="AC1040" s="32" t="s">
        <v>8631</v>
      </c>
      <c r="AD1040" s="21">
        <v>1</v>
      </c>
    </row>
    <row r="1041" spans="1:30" x14ac:dyDescent="0.3">
      <c r="A1041" s="18" t="str">
        <f t="shared" ref="A1041:B1041" si="1079">IF(AND(ISNUMBER(SEARCH("Yes",C1041)),ISNUMBER(SEARCH("Yes",E1041)),ISNUMBER(SEARCH("Yes",G1041)),ISNUMBER(SEARCH("Yes",I1041))),"Yes","No")</f>
        <v>No</v>
      </c>
      <c r="B1041" s="18" t="str">
        <f t="shared" si="1079"/>
        <v>No</v>
      </c>
      <c r="C1041" s="15" t="str">
        <f t="shared" si="1053"/>
        <v>No</v>
      </c>
      <c r="D1041" s="18" t="str">
        <f t="shared" si="1054"/>
        <v>No</v>
      </c>
      <c r="E1041" s="18" t="str">
        <f t="shared" si="1055"/>
        <v>No</v>
      </c>
      <c r="F1041" s="18" t="str">
        <f t="shared" si="1056"/>
        <v>No</v>
      </c>
      <c r="G1041" s="18" t="str">
        <f t="shared" si="1057"/>
        <v>No</v>
      </c>
      <c r="H1041" s="18" t="str">
        <f t="shared" si="1058"/>
        <v>No</v>
      </c>
      <c r="I1041" s="18" t="str">
        <f t="shared" si="1059"/>
        <v>Yes</v>
      </c>
      <c r="J1041" s="18" t="str">
        <f t="shared" si="1060"/>
        <v>Yes</v>
      </c>
      <c r="K1041" s="21">
        <v>1039</v>
      </c>
      <c r="L1041" s="5" t="s">
        <v>2143</v>
      </c>
      <c r="M1041" s="5" t="s">
        <v>2144</v>
      </c>
      <c r="N1041" s="5" t="s">
        <v>2266</v>
      </c>
      <c r="O1041" s="5" t="s">
        <v>149</v>
      </c>
      <c r="P1041" s="5" t="s">
        <v>8632</v>
      </c>
      <c r="Q1041" s="32" t="s">
        <v>8633</v>
      </c>
      <c r="R1041" s="21">
        <v>1</v>
      </c>
      <c r="S1041" s="33"/>
      <c r="T1041" s="33"/>
      <c r="U1041" s="33"/>
      <c r="V1041" s="33"/>
      <c r="W1041" s="33"/>
      <c r="X1041" s="33"/>
      <c r="Y1041" s="33"/>
      <c r="Z1041" s="33"/>
      <c r="AA1041" s="5" t="s">
        <v>21</v>
      </c>
      <c r="AB1041" s="5" t="s">
        <v>8634</v>
      </c>
      <c r="AC1041" s="32" t="s">
        <v>8635</v>
      </c>
      <c r="AD1041" s="21">
        <v>1</v>
      </c>
    </row>
    <row r="1042" spans="1:30" x14ac:dyDescent="0.3">
      <c r="A1042" s="18" t="str">
        <f t="shared" ref="A1042:B1042" si="1080">IF(AND(ISNUMBER(SEARCH("Yes",C1042)),ISNUMBER(SEARCH("Yes",E1042)),ISNUMBER(SEARCH("Yes",G1042)),ISNUMBER(SEARCH("Yes",I1042))),"Yes","No")</f>
        <v>No</v>
      </c>
      <c r="B1042" s="18" t="str">
        <f t="shared" si="1080"/>
        <v>No</v>
      </c>
      <c r="C1042" s="15" t="str">
        <f t="shared" si="1053"/>
        <v>No</v>
      </c>
      <c r="D1042" s="18" t="str">
        <f t="shared" si="1054"/>
        <v>No</v>
      </c>
      <c r="E1042" s="18" t="str">
        <f t="shared" si="1055"/>
        <v>No</v>
      </c>
      <c r="F1042" s="18" t="str">
        <f t="shared" si="1056"/>
        <v>No</v>
      </c>
      <c r="G1042" s="18" t="str">
        <f t="shared" si="1057"/>
        <v>No</v>
      </c>
      <c r="H1042" s="18" t="str">
        <f t="shared" si="1058"/>
        <v>No</v>
      </c>
      <c r="I1042" s="18" t="str">
        <f t="shared" si="1059"/>
        <v>Yes</v>
      </c>
      <c r="J1042" s="18" t="str">
        <f t="shared" si="1060"/>
        <v>Yes</v>
      </c>
      <c r="K1042" s="21">
        <v>1040</v>
      </c>
      <c r="L1042" s="5" t="s">
        <v>2145</v>
      </c>
      <c r="M1042" s="5" t="s">
        <v>2146</v>
      </c>
      <c r="N1042" s="5" t="s">
        <v>2266</v>
      </c>
      <c r="O1042" s="5" t="s">
        <v>149</v>
      </c>
      <c r="P1042" s="5" t="s">
        <v>2496</v>
      </c>
      <c r="Q1042" s="32" t="s">
        <v>5899</v>
      </c>
      <c r="R1042" s="21">
        <v>1</v>
      </c>
      <c r="S1042" s="33"/>
      <c r="T1042" s="33"/>
      <c r="U1042" s="33"/>
      <c r="V1042" s="33"/>
      <c r="W1042" s="33"/>
      <c r="X1042" s="33"/>
      <c r="Y1042" s="33"/>
      <c r="Z1042" s="33"/>
      <c r="AA1042" s="5" t="s">
        <v>2269</v>
      </c>
      <c r="AB1042" s="5" t="s">
        <v>8636</v>
      </c>
      <c r="AC1042" s="32" t="s">
        <v>2308</v>
      </c>
      <c r="AD1042" s="21">
        <v>1</v>
      </c>
    </row>
    <row r="1043" spans="1:30" x14ac:dyDescent="0.3">
      <c r="A1043" s="18" t="str">
        <f t="shared" ref="A1043:B1043" si="1081">IF(AND(ISNUMBER(SEARCH("Yes",C1043)),ISNUMBER(SEARCH("Yes",E1043)),ISNUMBER(SEARCH("Yes",G1043)),ISNUMBER(SEARCH("Yes",I1043))),"Yes","No")</f>
        <v>No</v>
      </c>
      <c r="B1043" s="18" t="str">
        <f t="shared" si="1081"/>
        <v>No</v>
      </c>
      <c r="C1043" s="15" t="str">
        <f t="shared" si="1053"/>
        <v>No</v>
      </c>
      <c r="D1043" s="18" t="str">
        <f t="shared" si="1054"/>
        <v>No</v>
      </c>
      <c r="E1043" s="18" t="str">
        <f t="shared" si="1055"/>
        <v>No</v>
      </c>
      <c r="F1043" s="18" t="str">
        <f t="shared" si="1056"/>
        <v>No</v>
      </c>
      <c r="G1043" s="18" t="str">
        <f t="shared" si="1057"/>
        <v>No</v>
      </c>
      <c r="H1043" s="18" t="str">
        <f t="shared" si="1058"/>
        <v>No</v>
      </c>
      <c r="I1043" s="18" t="str">
        <f t="shared" si="1059"/>
        <v>Yes</v>
      </c>
      <c r="J1043" s="18" t="str">
        <f t="shared" si="1060"/>
        <v>Yes</v>
      </c>
      <c r="K1043" s="21">
        <v>1041</v>
      </c>
      <c r="L1043" s="5" t="s">
        <v>2147</v>
      </c>
      <c r="M1043" s="5" t="s">
        <v>2148</v>
      </c>
      <c r="N1043" s="5" t="s">
        <v>2266</v>
      </c>
      <c r="O1043" s="5" t="s">
        <v>149</v>
      </c>
      <c r="P1043" s="5" t="s">
        <v>2284</v>
      </c>
      <c r="Q1043" s="32" t="s">
        <v>5902</v>
      </c>
      <c r="R1043" s="21">
        <v>1</v>
      </c>
      <c r="S1043" s="33"/>
      <c r="T1043" s="33"/>
      <c r="U1043" s="33"/>
      <c r="V1043" s="33"/>
      <c r="W1043" s="33"/>
      <c r="X1043" s="33"/>
      <c r="Y1043" s="33"/>
      <c r="Z1043" s="33"/>
      <c r="AA1043" s="5" t="s">
        <v>2269</v>
      </c>
      <c r="AB1043" s="5" t="s">
        <v>3882</v>
      </c>
      <c r="AC1043" s="32" t="s">
        <v>2945</v>
      </c>
      <c r="AD1043" s="21">
        <v>1</v>
      </c>
    </row>
    <row r="1044" spans="1:30" x14ac:dyDescent="0.3">
      <c r="A1044" s="18" t="str">
        <f t="shared" ref="A1044:B1044" si="1082">IF(AND(ISNUMBER(SEARCH("Yes",C1044)),ISNUMBER(SEARCH("Yes",E1044)),ISNUMBER(SEARCH("Yes",G1044)),ISNUMBER(SEARCH("Yes",I1044))),"Yes","No")</f>
        <v>No</v>
      </c>
      <c r="B1044" s="18" t="str">
        <f t="shared" si="1082"/>
        <v>No</v>
      </c>
      <c r="C1044" s="15" t="str">
        <f t="shared" si="1053"/>
        <v>No</v>
      </c>
      <c r="D1044" s="18" t="str">
        <f t="shared" si="1054"/>
        <v>No</v>
      </c>
      <c r="E1044" s="18" t="str">
        <f t="shared" si="1055"/>
        <v>No</v>
      </c>
      <c r="F1044" s="18" t="str">
        <f t="shared" si="1056"/>
        <v>No</v>
      </c>
      <c r="G1044" s="18" t="str">
        <f t="shared" si="1057"/>
        <v>No</v>
      </c>
      <c r="H1044" s="18" t="str">
        <f t="shared" si="1058"/>
        <v>No</v>
      </c>
      <c r="I1044" s="18" t="str">
        <f t="shared" si="1059"/>
        <v>Yes</v>
      </c>
      <c r="J1044" s="18" t="str">
        <f t="shared" si="1060"/>
        <v>Yes</v>
      </c>
      <c r="K1044" s="21">
        <v>1042</v>
      </c>
      <c r="L1044" s="5" t="s">
        <v>2149</v>
      </c>
      <c r="M1044" s="5" t="s">
        <v>2150</v>
      </c>
      <c r="N1044" s="5" t="s">
        <v>2266</v>
      </c>
      <c r="O1044" s="5" t="s">
        <v>149</v>
      </c>
      <c r="P1044" s="5" t="s">
        <v>2496</v>
      </c>
      <c r="Q1044" s="32" t="s">
        <v>5904</v>
      </c>
      <c r="R1044" s="21">
        <v>1</v>
      </c>
      <c r="S1044" s="33"/>
      <c r="T1044" s="33"/>
      <c r="U1044" s="33"/>
      <c r="V1044" s="33"/>
      <c r="W1044" s="33"/>
      <c r="X1044" s="33"/>
      <c r="Y1044" s="33"/>
      <c r="Z1044" s="33"/>
      <c r="AA1044" s="5" t="s">
        <v>21</v>
      </c>
      <c r="AB1044" s="5" t="s">
        <v>3042</v>
      </c>
      <c r="AC1044" s="32" t="s">
        <v>4131</v>
      </c>
      <c r="AD1044" s="21">
        <v>1</v>
      </c>
    </row>
    <row r="1045" spans="1:30" x14ac:dyDescent="0.3">
      <c r="A1045" s="18" t="str">
        <f t="shared" ref="A1045:B1045" si="1083">IF(AND(ISNUMBER(SEARCH("Yes",C1045)),ISNUMBER(SEARCH("Yes",E1045)),ISNUMBER(SEARCH("Yes",G1045)),ISNUMBER(SEARCH("Yes",I1045))),"Yes","No")</f>
        <v>No</v>
      </c>
      <c r="B1045" s="18" t="str">
        <f t="shared" si="1083"/>
        <v>No</v>
      </c>
      <c r="C1045" s="15" t="str">
        <f t="shared" si="1053"/>
        <v>No</v>
      </c>
      <c r="D1045" s="18" t="str">
        <f t="shared" si="1054"/>
        <v>No</v>
      </c>
      <c r="E1045" s="18" t="str">
        <f t="shared" si="1055"/>
        <v>No</v>
      </c>
      <c r="F1045" s="18" t="str">
        <f t="shared" si="1056"/>
        <v>No</v>
      </c>
      <c r="G1045" s="18" t="str">
        <f t="shared" si="1057"/>
        <v>No</v>
      </c>
      <c r="H1045" s="18" t="str">
        <f t="shared" si="1058"/>
        <v>No</v>
      </c>
      <c r="I1045" s="18" t="str">
        <f t="shared" si="1059"/>
        <v>Yes</v>
      </c>
      <c r="J1045" s="18" t="str">
        <f t="shared" si="1060"/>
        <v>Yes</v>
      </c>
      <c r="K1045" s="21">
        <v>1043</v>
      </c>
      <c r="L1045" s="5" t="s">
        <v>2151</v>
      </c>
      <c r="M1045" s="5" t="s">
        <v>2152</v>
      </c>
      <c r="N1045" s="5" t="s">
        <v>2266</v>
      </c>
      <c r="O1045" s="5" t="s">
        <v>149</v>
      </c>
      <c r="P1045" s="5" t="s">
        <v>2623</v>
      </c>
      <c r="Q1045" s="32" t="s">
        <v>8637</v>
      </c>
      <c r="R1045" s="21">
        <v>1</v>
      </c>
      <c r="S1045" s="33"/>
      <c r="T1045" s="33"/>
      <c r="U1045" s="33"/>
      <c r="V1045" s="33"/>
      <c r="W1045" s="33"/>
      <c r="X1045" s="33"/>
      <c r="Y1045" s="33"/>
      <c r="Z1045" s="33"/>
      <c r="AA1045" s="5" t="s">
        <v>21</v>
      </c>
      <c r="AB1045" s="5" t="s">
        <v>8638</v>
      </c>
      <c r="AC1045" s="32" t="s">
        <v>8639</v>
      </c>
      <c r="AD1045" s="21">
        <v>1</v>
      </c>
    </row>
    <row r="1046" spans="1:30" x14ac:dyDescent="0.3">
      <c r="A1046" s="18" t="str">
        <f t="shared" ref="A1046:B1046" si="1084">IF(AND(ISNUMBER(SEARCH("Yes",C1046)),ISNUMBER(SEARCH("Yes",E1046)),ISNUMBER(SEARCH("Yes",G1046)),ISNUMBER(SEARCH("Yes",I1046))),"Yes","No")</f>
        <v>No</v>
      </c>
      <c r="B1046" s="18" t="str">
        <f t="shared" si="1084"/>
        <v>No</v>
      </c>
      <c r="C1046" s="15" t="str">
        <f t="shared" si="1053"/>
        <v>No</v>
      </c>
      <c r="D1046" s="18" t="str">
        <f t="shared" si="1054"/>
        <v>No</v>
      </c>
      <c r="E1046" s="18" t="str">
        <f t="shared" si="1055"/>
        <v>No</v>
      </c>
      <c r="F1046" s="18" t="str">
        <f t="shared" si="1056"/>
        <v>No</v>
      </c>
      <c r="G1046" s="18" t="str">
        <f t="shared" si="1057"/>
        <v>No</v>
      </c>
      <c r="H1046" s="18" t="str">
        <f t="shared" si="1058"/>
        <v>No</v>
      </c>
      <c r="I1046" s="18" t="str">
        <f t="shared" si="1059"/>
        <v>Yes</v>
      </c>
      <c r="J1046" s="18" t="str">
        <f t="shared" si="1060"/>
        <v>Yes</v>
      </c>
      <c r="K1046" s="21">
        <v>1044</v>
      </c>
      <c r="L1046" s="5" t="s">
        <v>2153</v>
      </c>
      <c r="M1046" s="5" t="s">
        <v>2154</v>
      </c>
      <c r="N1046" s="5" t="s">
        <v>2266</v>
      </c>
      <c r="O1046" s="5" t="s">
        <v>149</v>
      </c>
      <c r="P1046" s="5" t="s">
        <v>8640</v>
      </c>
      <c r="Q1046" s="32" t="s">
        <v>8641</v>
      </c>
      <c r="R1046" s="21">
        <v>1</v>
      </c>
      <c r="S1046" s="33"/>
      <c r="T1046" s="33"/>
      <c r="U1046" s="33"/>
      <c r="V1046" s="33"/>
      <c r="W1046" s="33"/>
      <c r="X1046" s="33"/>
      <c r="Y1046" s="33"/>
      <c r="Z1046" s="33"/>
      <c r="AA1046" s="5" t="s">
        <v>2269</v>
      </c>
      <c r="AB1046" s="5" t="s">
        <v>8642</v>
      </c>
      <c r="AC1046" s="32" t="s">
        <v>8643</v>
      </c>
      <c r="AD1046" s="21">
        <v>1</v>
      </c>
    </row>
    <row r="1047" spans="1:30" x14ac:dyDescent="0.3">
      <c r="A1047" s="18" t="str">
        <f t="shared" ref="A1047:B1047" si="1085">IF(AND(ISNUMBER(SEARCH("Yes",C1047)),ISNUMBER(SEARCH("Yes",E1047)),ISNUMBER(SEARCH("Yes",G1047)),ISNUMBER(SEARCH("Yes",I1047))),"Yes","No")</f>
        <v>No</v>
      </c>
      <c r="B1047" s="18" t="str">
        <f t="shared" si="1085"/>
        <v>No</v>
      </c>
      <c r="C1047" s="15" t="str">
        <f t="shared" si="1053"/>
        <v>No</v>
      </c>
      <c r="D1047" s="18" t="str">
        <f t="shared" si="1054"/>
        <v>No</v>
      </c>
      <c r="E1047" s="18" t="str">
        <f t="shared" si="1055"/>
        <v>No</v>
      </c>
      <c r="F1047" s="18" t="str">
        <f t="shared" si="1056"/>
        <v>No</v>
      </c>
      <c r="G1047" s="18" t="str">
        <f t="shared" si="1057"/>
        <v>No</v>
      </c>
      <c r="H1047" s="18" t="str">
        <f t="shared" si="1058"/>
        <v>No</v>
      </c>
      <c r="I1047" s="18" t="str">
        <f t="shared" si="1059"/>
        <v>Yes</v>
      </c>
      <c r="J1047" s="18" t="str">
        <f t="shared" si="1060"/>
        <v>No</v>
      </c>
      <c r="K1047" s="21">
        <v>1045</v>
      </c>
      <c r="L1047" s="5" t="s">
        <v>2155</v>
      </c>
      <c r="M1047" s="5" t="s">
        <v>2156</v>
      </c>
      <c r="N1047" s="5" t="s">
        <v>2266</v>
      </c>
      <c r="O1047" s="5" t="s">
        <v>149</v>
      </c>
      <c r="P1047" s="5" t="s">
        <v>8644</v>
      </c>
      <c r="Q1047" s="32" t="s">
        <v>8645</v>
      </c>
      <c r="R1047" s="21">
        <v>1</v>
      </c>
      <c r="S1047" s="33"/>
      <c r="T1047" s="33"/>
      <c r="U1047" s="33"/>
      <c r="V1047" s="33"/>
      <c r="W1047" s="33"/>
      <c r="X1047" s="33"/>
      <c r="Y1047" s="33"/>
      <c r="Z1047" s="33"/>
      <c r="AA1047" s="5" t="s">
        <v>149</v>
      </c>
      <c r="AB1047" s="5" t="s">
        <v>5653</v>
      </c>
      <c r="AC1047" s="32" t="s">
        <v>5654</v>
      </c>
      <c r="AD1047" s="21">
        <v>1</v>
      </c>
    </row>
    <row r="1048" spans="1:30" x14ac:dyDescent="0.3">
      <c r="A1048" s="18" t="str">
        <f t="shared" ref="A1048:B1048" si="1086">IF(AND(ISNUMBER(SEARCH("Yes",C1048)),ISNUMBER(SEARCH("Yes",E1048)),ISNUMBER(SEARCH("Yes",G1048)),ISNUMBER(SEARCH("Yes",I1048))),"Yes","No")</f>
        <v>No</v>
      </c>
      <c r="B1048" s="18" t="str">
        <f t="shared" si="1086"/>
        <v>No</v>
      </c>
      <c r="C1048" s="15" t="str">
        <f t="shared" si="1053"/>
        <v>No</v>
      </c>
      <c r="D1048" s="18" t="str">
        <f t="shared" si="1054"/>
        <v>No</v>
      </c>
      <c r="E1048" s="18" t="str">
        <f t="shared" si="1055"/>
        <v>No</v>
      </c>
      <c r="F1048" s="18" t="str">
        <f t="shared" si="1056"/>
        <v>No</v>
      </c>
      <c r="G1048" s="18" t="str">
        <f t="shared" si="1057"/>
        <v>No</v>
      </c>
      <c r="H1048" s="18" t="str">
        <f t="shared" si="1058"/>
        <v>No</v>
      </c>
      <c r="I1048" s="18" t="str">
        <f t="shared" si="1059"/>
        <v>Yes</v>
      </c>
      <c r="J1048" s="18" t="str">
        <f t="shared" si="1060"/>
        <v>Yes</v>
      </c>
      <c r="K1048" s="21">
        <v>1046</v>
      </c>
      <c r="L1048" s="5" t="s">
        <v>2157</v>
      </c>
      <c r="M1048" s="5" t="s">
        <v>2158</v>
      </c>
      <c r="N1048" s="5" t="s">
        <v>2266</v>
      </c>
      <c r="O1048" s="5" t="s">
        <v>149</v>
      </c>
      <c r="P1048" s="5" t="s">
        <v>4562</v>
      </c>
      <c r="Q1048" s="32" t="s">
        <v>8646</v>
      </c>
      <c r="R1048" s="21">
        <v>1</v>
      </c>
      <c r="S1048" s="33"/>
      <c r="T1048" s="33"/>
      <c r="U1048" s="33"/>
      <c r="V1048" s="33"/>
      <c r="W1048" s="33"/>
      <c r="X1048" s="33"/>
      <c r="Y1048" s="33"/>
      <c r="Z1048" s="33"/>
      <c r="AA1048" s="5" t="s">
        <v>2269</v>
      </c>
      <c r="AB1048" s="5" t="s">
        <v>8647</v>
      </c>
      <c r="AC1048" s="32" t="s">
        <v>8648</v>
      </c>
      <c r="AD1048" s="21">
        <v>1</v>
      </c>
    </row>
    <row r="1049" spans="1:30" x14ac:dyDescent="0.3">
      <c r="A1049" s="18" t="str">
        <f t="shared" ref="A1049:B1049" si="1087">IF(AND(ISNUMBER(SEARCH("Yes",C1049)),ISNUMBER(SEARCH("Yes",E1049)),ISNUMBER(SEARCH("Yes",G1049)),ISNUMBER(SEARCH("Yes",I1049))),"Yes","No")</f>
        <v>No</v>
      </c>
      <c r="B1049" s="18" t="str">
        <f t="shared" si="1087"/>
        <v>No</v>
      </c>
      <c r="C1049" s="15" t="str">
        <f t="shared" si="1053"/>
        <v>No</v>
      </c>
      <c r="D1049" s="18" t="str">
        <f t="shared" si="1054"/>
        <v>No</v>
      </c>
      <c r="E1049" s="18" t="str">
        <f t="shared" si="1055"/>
        <v>No</v>
      </c>
      <c r="F1049" s="18" t="str">
        <f t="shared" si="1056"/>
        <v>No</v>
      </c>
      <c r="G1049" s="18" t="str">
        <f t="shared" si="1057"/>
        <v>No</v>
      </c>
      <c r="H1049" s="18" t="str">
        <f t="shared" si="1058"/>
        <v>No</v>
      </c>
      <c r="I1049" s="18" t="str">
        <f t="shared" si="1059"/>
        <v>Yes</v>
      </c>
      <c r="J1049" s="18" t="str">
        <f t="shared" si="1060"/>
        <v>Yes</v>
      </c>
      <c r="K1049" s="21">
        <v>1047</v>
      </c>
      <c r="L1049" s="5" t="s">
        <v>2159</v>
      </c>
      <c r="M1049" s="5" t="s">
        <v>2160</v>
      </c>
      <c r="N1049" s="5" t="s">
        <v>2266</v>
      </c>
      <c r="O1049" s="5" t="s">
        <v>149</v>
      </c>
      <c r="P1049" s="5" t="s">
        <v>3563</v>
      </c>
      <c r="Q1049" s="32" t="s">
        <v>8649</v>
      </c>
      <c r="R1049" s="21">
        <v>1</v>
      </c>
      <c r="S1049" s="33"/>
      <c r="T1049" s="33"/>
      <c r="U1049" s="33"/>
      <c r="V1049" s="33"/>
      <c r="W1049" s="33"/>
      <c r="X1049" s="33"/>
      <c r="Y1049" s="33"/>
      <c r="Z1049" s="33"/>
      <c r="AA1049" s="5" t="s">
        <v>2269</v>
      </c>
      <c r="AB1049" s="5" t="s">
        <v>3253</v>
      </c>
      <c r="AC1049" s="32" t="s">
        <v>3084</v>
      </c>
      <c r="AD1049" s="21">
        <v>1</v>
      </c>
    </row>
    <row r="1050" spans="1:30" x14ac:dyDescent="0.3">
      <c r="A1050" s="18" t="str">
        <f t="shared" ref="A1050:B1050" si="1088">IF(AND(ISNUMBER(SEARCH("Yes",C1050)),ISNUMBER(SEARCH("Yes",E1050)),ISNUMBER(SEARCH("Yes",G1050)),ISNUMBER(SEARCH("Yes",I1050))),"Yes","No")</f>
        <v>No</v>
      </c>
      <c r="B1050" s="18" t="str">
        <f t="shared" si="1088"/>
        <v>No</v>
      </c>
      <c r="C1050" s="15" t="str">
        <f t="shared" si="1053"/>
        <v>No</v>
      </c>
      <c r="D1050" s="18" t="str">
        <f t="shared" si="1054"/>
        <v>No</v>
      </c>
      <c r="E1050" s="18" t="str">
        <f t="shared" si="1055"/>
        <v>No</v>
      </c>
      <c r="F1050" s="18" t="str">
        <f t="shared" si="1056"/>
        <v>No</v>
      </c>
      <c r="G1050" s="18" t="str">
        <f t="shared" si="1057"/>
        <v>No</v>
      </c>
      <c r="H1050" s="18" t="str">
        <f t="shared" si="1058"/>
        <v>No</v>
      </c>
      <c r="I1050" s="18" t="str">
        <f t="shared" si="1059"/>
        <v>Yes</v>
      </c>
      <c r="J1050" s="18" t="str">
        <f t="shared" si="1060"/>
        <v>Yes</v>
      </c>
      <c r="K1050" s="21">
        <v>1048</v>
      </c>
      <c r="L1050" s="5" t="s">
        <v>2161</v>
      </c>
      <c r="M1050" s="5" t="s">
        <v>2162</v>
      </c>
      <c r="N1050" s="5" t="s">
        <v>2266</v>
      </c>
      <c r="O1050" s="5" t="s">
        <v>149</v>
      </c>
      <c r="P1050" s="5" t="s">
        <v>8650</v>
      </c>
      <c r="Q1050" s="32" t="s">
        <v>5919</v>
      </c>
      <c r="R1050" s="21">
        <v>1</v>
      </c>
      <c r="S1050" s="33"/>
      <c r="T1050" s="33"/>
      <c r="U1050" s="33"/>
      <c r="V1050" s="33"/>
      <c r="W1050" s="33"/>
      <c r="X1050" s="33"/>
      <c r="Y1050" s="33"/>
      <c r="Z1050" s="33"/>
      <c r="AA1050" s="5" t="s">
        <v>2269</v>
      </c>
      <c r="AB1050" s="5" t="s">
        <v>2884</v>
      </c>
      <c r="AC1050" s="32" t="s">
        <v>5921</v>
      </c>
      <c r="AD1050" s="21">
        <v>1</v>
      </c>
    </row>
    <row r="1051" spans="1:30" x14ac:dyDescent="0.3">
      <c r="A1051" s="18" t="str">
        <f t="shared" ref="A1051:B1051" si="1089">IF(AND(ISNUMBER(SEARCH("Yes",C1051)),ISNUMBER(SEARCH("Yes",E1051)),ISNUMBER(SEARCH("Yes",G1051)),ISNUMBER(SEARCH("Yes",I1051))),"Yes","No")</f>
        <v>No</v>
      </c>
      <c r="B1051" s="18" t="str">
        <f t="shared" si="1089"/>
        <v>No</v>
      </c>
      <c r="C1051" s="15" t="str">
        <f t="shared" si="1053"/>
        <v>No</v>
      </c>
      <c r="D1051" s="18" t="str">
        <f t="shared" si="1054"/>
        <v>No</v>
      </c>
      <c r="E1051" s="18" t="str">
        <f t="shared" si="1055"/>
        <v>No</v>
      </c>
      <c r="F1051" s="18" t="str">
        <f t="shared" si="1056"/>
        <v>No</v>
      </c>
      <c r="G1051" s="18" t="str">
        <f t="shared" si="1057"/>
        <v>No</v>
      </c>
      <c r="H1051" s="18" t="str">
        <f t="shared" si="1058"/>
        <v>No</v>
      </c>
      <c r="I1051" s="18" t="str">
        <f t="shared" si="1059"/>
        <v>Yes</v>
      </c>
      <c r="J1051" s="18" t="str">
        <f t="shared" si="1060"/>
        <v>Yes</v>
      </c>
      <c r="K1051" s="21">
        <v>1049</v>
      </c>
      <c r="L1051" s="5" t="s">
        <v>2163</v>
      </c>
      <c r="M1051" s="5" t="s">
        <v>2164</v>
      </c>
      <c r="N1051" s="5" t="s">
        <v>2266</v>
      </c>
      <c r="O1051" s="5" t="s">
        <v>149</v>
      </c>
      <c r="P1051" s="5" t="s">
        <v>2420</v>
      </c>
      <c r="Q1051" s="32" t="s">
        <v>5922</v>
      </c>
      <c r="R1051" s="21">
        <v>1</v>
      </c>
      <c r="S1051" s="33"/>
      <c r="T1051" s="33"/>
      <c r="U1051" s="33"/>
      <c r="V1051" s="33"/>
      <c r="W1051" s="33"/>
      <c r="X1051" s="33"/>
      <c r="Y1051" s="33"/>
      <c r="Z1051" s="33"/>
      <c r="AA1051" s="5" t="s">
        <v>2269</v>
      </c>
      <c r="AB1051" s="5" t="s">
        <v>5923</v>
      </c>
      <c r="AC1051" s="32" t="s">
        <v>5924</v>
      </c>
      <c r="AD1051" s="21">
        <v>1</v>
      </c>
    </row>
    <row r="1052" spans="1:30" x14ac:dyDescent="0.3">
      <c r="A1052" s="18" t="str">
        <f t="shared" ref="A1052:B1052" si="1090">IF(AND(ISNUMBER(SEARCH("Yes",C1052)),ISNUMBER(SEARCH("Yes",E1052)),ISNUMBER(SEARCH("Yes",G1052)),ISNUMBER(SEARCH("Yes",I1052))),"Yes","No")</f>
        <v>No</v>
      </c>
      <c r="B1052" s="18" t="str">
        <f t="shared" si="1090"/>
        <v>No</v>
      </c>
      <c r="C1052" s="15" t="str">
        <f t="shared" si="1053"/>
        <v>No</v>
      </c>
      <c r="D1052" s="18" t="str">
        <f t="shared" si="1054"/>
        <v>No</v>
      </c>
      <c r="E1052" s="18" t="str">
        <f t="shared" si="1055"/>
        <v>No</v>
      </c>
      <c r="F1052" s="18" t="str">
        <f t="shared" si="1056"/>
        <v>No</v>
      </c>
      <c r="G1052" s="18" t="str">
        <f t="shared" si="1057"/>
        <v>No</v>
      </c>
      <c r="H1052" s="18" t="str">
        <f t="shared" si="1058"/>
        <v>No</v>
      </c>
      <c r="I1052" s="18" t="str">
        <f t="shared" si="1059"/>
        <v>Yes</v>
      </c>
      <c r="J1052" s="18" t="str">
        <f t="shared" si="1060"/>
        <v>Yes</v>
      </c>
      <c r="K1052" s="21">
        <v>1050</v>
      </c>
      <c r="L1052" s="5" t="s">
        <v>2165</v>
      </c>
      <c r="M1052" s="5" t="s">
        <v>2166</v>
      </c>
      <c r="N1052" s="5" t="s">
        <v>2266</v>
      </c>
      <c r="O1052" s="5" t="s">
        <v>149</v>
      </c>
      <c r="P1052" s="5" t="s">
        <v>8651</v>
      </c>
      <c r="Q1052" s="32" t="s">
        <v>8652</v>
      </c>
      <c r="R1052" s="21">
        <v>1</v>
      </c>
      <c r="S1052" s="33"/>
      <c r="T1052" s="33"/>
      <c r="U1052" s="33"/>
      <c r="V1052" s="33"/>
      <c r="W1052" s="33"/>
      <c r="X1052" s="33"/>
      <c r="Y1052" s="33"/>
      <c r="Z1052" s="33"/>
      <c r="AA1052" s="5" t="s">
        <v>21</v>
      </c>
      <c r="AB1052" s="5" t="s">
        <v>4461</v>
      </c>
      <c r="AC1052" s="32" t="s">
        <v>4462</v>
      </c>
      <c r="AD1052" s="21">
        <v>1</v>
      </c>
    </row>
    <row r="1053" spans="1:30" x14ac:dyDescent="0.3">
      <c r="A1053" s="18" t="str">
        <f t="shared" ref="A1053:B1053" si="1091">IF(AND(ISNUMBER(SEARCH("Yes",C1053)),ISNUMBER(SEARCH("Yes",E1053)),ISNUMBER(SEARCH("Yes",G1053)),ISNUMBER(SEARCH("Yes",I1053))),"Yes","No")</f>
        <v>No</v>
      </c>
      <c r="B1053" s="18" t="str">
        <f t="shared" si="1091"/>
        <v>No</v>
      </c>
      <c r="C1053" s="15" t="str">
        <f t="shared" si="1053"/>
        <v>No</v>
      </c>
      <c r="D1053" s="18" t="str">
        <f t="shared" si="1054"/>
        <v>No</v>
      </c>
      <c r="E1053" s="18" t="str">
        <f t="shared" si="1055"/>
        <v>No</v>
      </c>
      <c r="F1053" s="18" t="str">
        <f t="shared" si="1056"/>
        <v>No</v>
      </c>
      <c r="G1053" s="18" t="str">
        <f t="shared" si="1057"/>
        <v>No</v>
      </c>
      <c r="H1053" s="18" t="str">
        <f t="shared" si="1058"/>
        <v>No</v>
      </c>
      <c r="I1053" s="18" t="str">
        <f t="shared" si="1059"/>
        <v>Yes</v>
      </c>
      <c r="J1053" s="18" t="str">
        <f t="shared" si="1060"/>
        <v>Yes</v>
      </c>
      <c r="K1053" s="21">
        <v>1051</v>
      </c>
      <c r="L1053" s="5" t="s">
        <v>2167</v>
      </c>
      <c r="M1053" s="5" t="s">
        <v>2168</v>
      </c>
      <c r="N1053" s="5" t="s">
        <v>2266</v>
      </c>
      <c r="O1053" s="5" t="s">
        <v>149</v>
      </c>
      <c r="P1053" s="5" t="s">
        <v>8653</v>
      </c>
      <c r="Q1053" s="32" t="s">
        <v>8654</v>
      </c>
      <c r="R1053" s="21">
        <v>1</v>
      </c>
      <c r="S1053" s="33"/>
      <c r="T1053" s="33"/>
      <c r="U1053" s="33"/>
      <c r="V1053" s="33"/>
      <c r="W1053" s="33"/>
      <c r="X1053" s="33"/>
      <c r="Y1053" s="33"/>
      <c r="Z1053" s="33"/>
      <c r="AA1053" s="5" t="s">
        <v>2269</v>
      </c>
      <c r="AB1053" s="5" t="s">
        <v>8594</v>
      </c>
      <c r="AC1053" s="32" t="s">
        <v>8655</v>
      </c>
      <c r="AD1053" s="21">
        <v>1</v>
      </c>
    </row>
    <row r="1054" spans="1:30" x14ac:dyDescent="0.3">
      <c r="A1054" s="18" t="str">
        <f t="shared" ref="A1054:B1054" si="1092">IF(AND(ISNUMBER(SEARCH("Yes",C1054)),ISNUMBER(SEARCH("Yes",E1054)),ISNUMBER(SEARCH("Yes",G1054)),ISNUMBER(SEARCH("Yes",I1054))),"Yes","No")</f>
        <v>Yes</v>
      </c>
      <c r="B1054" s="18" t="str">
        <f t="shared" si="1092"/>
        <v>Yes</v>
      </c>
      <c r="C1054" s="15" t="str">
        <f t="shared" si="1053"/>
        <v>Yes</v>
      </c>
      <c r="D1054" s="18" t="str">
        <f t="shared" si="1054"/>
        <v>Yes</v>
      </c>
      <c r="E1054" s="18" t="str">
        <f t="shared" si="1055"/>
        <v>Yes</v>
      </c>
      <c r="F1054" s="18" t="str">
        <f t="shared" si="1056"/>
        <v>Yes</v>
      </c>
      <c r="G1054" s="18" t="str">
        <f t="shared" si="1057"/>
        <v>Yes</v>
      </c>
      <c r="H1054" s="18" t="str">
        <f t="shared" si="1058"/>
        <v>Yes</v>
      </c>
      <c r="I1054" s="18" t="str">
        <f t="shared" si="1059"/>
        <v>Yes</v>
      </c>
      <c r="J1054" s="18" t="str">
        <f t="shared" si="1060"/>
        <v>Yes</v>
      </c>
      <c r="K1054" s="21">
        <v>1052</v>
      </c>
      <c r="L1054" s="5" t="s">
        <v>138</v>
      </c>
      <c r="M1054" s="5" t="s">
        <v>139</v>
      </c>
      <c r="N1054" s="5" t="s">
        <v>2266</v>
      </c>
      <c r="O1054" s="5" t="s">
        <v>21</v>
      </c>
      <c r="P1054" s="5" t="s">
        <v>2843</v>
      </c>
      <c r="Q1054" s="32" t="s">
        <v>8656</v>
      </c>
      <c r="R1054" s="21">
        <v>1</v>
      </c>
      <c r="S1054" s="5" t="s">
        <v>21</v>
      </c>
      <c r="T1054" s="5" t="s">
        <v>8657</v>
      </c>
      <c r="U1054" s="32" t="s">
        <v>8658</v>
      </c>
      <c r="V1054" s="21">
        <v>1</v>
      </c>
      <c r="W1054" s="5" t="s">
        <v>21</v>
      </c>
      <c r="X1054" s="5" t="s">
        <v>8659</v>
      </c>
      <c r="Y1054" s="32" t="s">
        <v>8660</v>
      </c>
      <c r="Z1054" s="21">
        <v>1</v>
      </c>
      <c r="AA1054" s="5" t="s">
        <v>2269</v>
      </c>
      <c r="AB1054" s="5" t="s">
        <v>8661</v>
      </c>
      <c r="AC1054" s="32" t="s">
        <v>8662</v>
      </c>
      <c r="AD1054" s="21">
        <v>1</v>
      </c>
    </row>
    <row r="1055" spans="1:30" x14ac:dyDescent="0.3">
      <c r="A1055" s="18" t="str">
        <f t="shared" ref="A1055:B1055" si="1093">IF(AND(ISNUMBER(SEARCH("Yes",C1055)),ISNUMBER(SEARCH("Yes",E1055)),ISNUMBER(SEARCH("Yes",G1055)),ISNUMBER(SEARCH("Yes",I1055))),"Yes","No")</f>
        <v>No</v>
      </c>
      <c r="B1055" s="18" t="str">
        <f t="shared" si="1093"/>
        <v>No</v>
      </c>
      <c r="C1055" s="15" t="str">
        <f t="shared" si="1053"/>
        <v>No</v>
      </c>
      <c r="D1055" s="18" t="str">
        <f t="shared" si="1054"/>
        <v>No</v>
      </c>
      <c r="E1055" s="18" t="str">
        <f t="shared" si="1055"/>
        <v>No</v>
      </c>
      <c r="F1055" s="18" t="str">
        <f t="shared" si="1056"/>
        <v>No</v>
      </c>
      <c r="G1055" s="18" t="str">
        <f t="shared" si="1057"/>
        <v>No</v>
      </c>
      <c r="H1055" s="18" t="str">
        <f t="shared" si="1058"/>
        <v>No</v>
      </c>
      <c r="I1055" s="18" t="str">
        <f t="shared" si="1059"/>
        <v>Yes</v>
      </c>
      <c r="J1055" s="18" t="str">
        <f t="shared" si="1060"/>
        <v>Yes</v>
      </c>
      <c r="K1055" s="21">
        <v>1053</v>
      </c>
      <c r="L1055" s="5" t="s">
        <v>2169</v>
      </c>
      <c r="M1055" s="5" t="s">
        <v>2170</v>
      </c>
      <c r="N1055" s="5" t="s">
        <v>2266</v>
      </c>
      <c r="O1055" s="5" t="s">
        <v>149</v>
      </c>
      <c r="P1055" s="5" t="s">
        <v>2782</v>
      </c>
      <c r="Q1055" s="32" t="s">
        <v>2958</v>
      </c>
      <c r="R1055" s="21">
        <v>1</v>
      </c>
      <c r="S1055" s="33"/>
      <c r="T1055" s="33"/>
      <c r="U1055" s="33"/>
      <c r="V1055" s="33"/>
      <c r="W1055" s="33"/>
      <c r="X1055" s="33"/>
      <c r="Y1055" s="33"/>
      <c r="Z1055" s="33"/>
      <c r="AA1055" s="5" t="s">
        <v>2269</v>
      </c>
      <c r="AB1055" s="5" t="s">
        <v>8663</v>
      </c>
      <c r="AC1055" s="32" t="s">
        <v>8664</v>
      </c>
      <c r="AD1055" s="21">
        <v>1</v>
      </c>
    </row>
    <row r="1056" spans="1:30" x14ac:dyDescent="0.3">
      <c r="A1056" s="18" t="str">
        <f t="shared" ref="A1056:B1056" si="1094">IF(AND(ISNUMBER(SEARCH("Yes",C1056)),ISNUMBER(SEARCH("Yes",E1056)),ISNUMBER(SEARCH("Yes",G1056)),ISNUMBER(SEARCH("Yes",I1056))),"Yes","No")</f>
        <v>No</v>
      </c>
      <c r="B1056" s="18" t="str">
        <f t="shared" si="1094"/>
        <v>No</v>
      </c>
      <c r="C1056" s="15" t="str">
        <f t="shared" si="1053"/>
        <v>No</v>
      </c>
      <c r="D1056" s="18" t="str">
        <f t="shared" si="1054"/>
        <v>No</v>
      </c>
      <c r="E1056" s="18" t="str">
        <f t="shared" si="1055"/>
        <v>No</v>
      </c>
      <c r="F1056" s="18" t="str">
        <f t="shared" si="1056"/>
        <v>No</v>
      </c>
      <c r="G1056" s="18" t="str">
        <f t="shared" si="1057"/>
        <v>No</v>
      </c>
      <c r="H1056" s="18" t="str">
        <f t="shared" si="1058"/>
        <v>No</v>
      </c>
      <c r="I1056" s="18" t="str">
        <f t="shared" si="1059"/>
        <v>Yes</v>
      </c>
      <c r="J1056" s="18" t="str">
        <f t="shared" si="1060"/>
        <v>Yes</v>
      </c>
      <c r="K1056" s="21">
        <v>1054</v>
      </c>
      <c r="L1056" s="5" t="s">
        <v>2171</v>
      </c>
      <c r="M1056" s="5" t="s">
        <v>2172</v>
      </c>
      <c r="N1056" s="5" t="s">
        <v>2266</v>
      </c>
      <c r="O1056" s="5" t="s">
        <v>149</v>
      </c>
      <c r="P1056" s="5" t="s">
        <v>2284</v>
      </c>
      <c r="Q1056" s="32" t="s">
        <v>5941</v>
      </c>
      <c r="R1056" s="21">
        <v>1</v>
      </c>
      <c r="S1056" s="33"/>
      <c r="T1056" s="33"/>
      <c r="U1056" s="33"/>
      <c r="V1056" s="33"/>
      <c r="W1056" s="33"/>
      <c r="X1056" s="33"/>
      <c r="Y1056" s="33"/>
      <c r="Z1056" s="33"/>
      <c r="AA1056" s="5" t="s">
        <v>2269</v>
      </c>
      <c r="AB1056" s="5" t="s">
        <v>8665</v>
      </c>
      <c r="AC1056" s="32" t="s">
        <v>8666</v>
      </c>
      <c r="AD1056" s="21">
        <v>1</v>
      </c>
    </row>
    <row r="1057" spans="1:30" x14ac:dyDescent="0.3">
      <c r="A1057" s="18" t="str">
        <f t="shared" ref="A1057:B1057" si="1095">IF(AND(ISNUMBER(SEARCH("Yes",C1057)),ISNUMBER(SEARCH("Yes",E1057)),ISNUMBER(SEARCH("Yes",G1057)),ISNUMBER(SEARCH("Yes",I1057))),"Yes","No")</f>
        <v>No</v>
      </c>
      <c r="B1057" s="18" t="str">
        <f t="shared" si="1095"/>
        <v>No</v>
      </c>
      <c r="C1057" s="15" t="str">
        <f t="shared" si="1053"/>
        <v>No</v>
      </c>
      <c r="D1057" s="18" t="str">
        <f t="shared" si="1054"/>
        <v>No</v>
      </c>
      <c r="E1057" s="18" t="str">
        <f t="shared" si="1055"/>
        <v>No</v>
      </c>
      <c r="F1057" s="18" t="str">
        <f t="shared" si="1056"/>
        <v>No</v>
      </c>
      <c r="G1057" s="18" t="str">
        <f t="shared" si="1057"/>
        <v>No</v>
      </c>
      <c r="H1057" s="18" t="str">
        <f t="shared" si="1058"/>
        <v>No</v>
      </c>
      <c r="I1057" s="18" t="str">
        <f t="shared" si="1059"/>
        <v>Yes</v>
      </c>
      <c r="J1057" s="18" t="str">
        <f t="shared" si="1060"/>
        <v>Yes</v>
      </c>
      <c r="K1057" s="21">
        <v>1055</v>
      </c>
      <c r="L1057" s="5" t="s">
        <v>2173</v>
      </c>
      <c r="M1057" s="5" t="s">
        <v>2174</v>
      </c>
      <c r="N1057" s="5" t="s">
        <v>2266</v>
      </c>
      <c r="O1057" s="5" t="s">
        <v>149</v>
      </c>
      <c r="P1057" s="5" t="s">
        <v>2394</v>
      </c>
      <c r="Q1057" s="32" t="s">
        <v>8667</v>
      </c>
      <c r="R1057" s="21">
        <v>1</v>
      </c>
      <c r="S1057" s="33"/>
      <c r="T1057" s="33"/>
      <c r="U1057" s="33"/>
      <c r="V1057" s="33"/>
      <c r="W1057" s="33"/>
      <c r="X1057" s="33"/>
      <c r="Y1057" s="33"/>
      <c r="Z1057" s="33"/>
      <c r="AA1057" s="5" t="s">
        <v>21</v>
      </c>
      <c r="AB1057" s="5" t="s">
        <v>8668</v>
      </c>
      <c r="AC1057" s="32" t="s">
        <v>8669</v>
      </c>
      <c r="AD1057" s="21">
        <v>1</v>
      </c>
    </row>
    <row r="1058" spans="1:30" x14ac:dyDescent="0.3">
      <c r="A1058" s="18" t="str">
        <f t="shared" ref="A1058:B1058" si="1096">IF(AND(ISNUMBER(SEARCH("Yes",C1058)),ISNUMBER(SEARCH("Yes",E1058)),ISNUMBER(SEARCH("Yes",G1058)),ISNUMBER(SEARCH("Yes",I1058))),"Yes","No")</f>
        <v>Yes</v>
      </c>
      <c r="B1058" s="18" t="str">
        <f t="shared" si="1096"/>
        <v>Yes</v>
      </c>
      <c r="C1058" s="15" t="str">
        <f t="shared" si="1053"/>
        <v>Yes</v>
      </c>
      <c r="D1058" s="18" t="str">
        <f t="shared" si="1054"/>
        <v>Yes</v>
      </c>
      <c r="E1058" s="18" t="str">
        <f t="shared" si="1055"/>
        <v>Yes</v>
      </c>
      <c r="F1058" s="18" t="str">
        <f t="shared" si="1056"/>
        <v>Yes</v>
      </c>
      <c r="G1058" s="18" t="str">
        <f t="shared" si="1057"/>
        <v>Yes</v>
      </c>
      <c r="H1058" s="18" t="str">
        <f t="shared" si="1058"/>
        <v>Yes</v>
      </c>
      <c r="I1058" s="18" t="str">
        <f t="shared" si="1059"/>
        <v>Yes</v>
      </c>
      <c r="J1058" s="18" t="str">
        <f t="shared" si="1060"/>
        <v>Yes</v>
      </c>
      <c r="K1058" s="21">
        <v>1056</v>
      </c>
      <c r="L1058" s="5" t="s">
        <v>141</v>
      </c>
      <c r="M1058" s="5" t="s">
        <v>142</v>
      </c>
      <c r="N1058" s="5" t="s">
        <v>2266</v>
      </c>
      <c r="O1058" s="5" t="s">
        <v>2269</v>
      </c>
      <c r="P1058" s="5" t="s">
        <v>8670</v>
      </c>
      <c r="Q1058" s="32" t="s">
        <v>8671</v>
      </c>
      <c r="R1058" s="21">
        <v>1</v>
      </c>
      <c r="S1058" s="5" t="s">
        <v>2269</v>
      </c>
      <c r="T1058" s="5" t="s">
        <v>8672</v>
      </c>
      <c r="U1058" s="32" t="s">
        <v>8673</v>
      </c>
      <c r="V1058" s="21">
        <v>1</v>
      </c>
      <c r="W1058" s="5" t="s">
        <v>2269</v>
      </c>
      <c r="X1058" s="5" t="s">
        <v>8674</v>
      </c>
      <c r="Y1058" s="32" t="s">
        <v>8675</v>
      </c>
      <c r="Z1058" s="21">
        <v>1</v>
      </c>
      <c r="AA1058" s="5" t="s">
        <v>21</v>
      </c>
      <c r="AB1058" s="5" t="s">
        <v>8676</v>
      </c>
      <c r="AC1058" s="32" t="s">
        <v>5953</v>
      </c>
      <c r="AD1058" s="21">
        <v>1</v>
      </c>
    </row>
    <row r="1059" spans="1:30" x14ac:dyDescent="0.3">
      <c r="A1059" s="18" t="str">
        <f t="shared" ref="A1059:B1059" si="1097">IF(AND(ISNUMBER(SEARCH("Yes",C1059)),ISNUMBER(SEARCH("Yes",E1059)),ISNUMBER(SEARCH("Yes",G1059)),ISNUMBER(SEARCH("Yes",I1059))),"Yes","No")</f>
        <v>No</v>
      </c>
      <c r="B1059" s="18" t="str">
        <f t="shared" si="1097"/>
        <v>No</v>
      </c>
      <c r="C1059" s="15" t="str">
        <f t="shared" si="1053"/>
        <v>No</v>
      </c>
      <c r="D1059" s="18" t="str">
        <f t="shared" si="1054"/>
        <v>No</v>
      </c>
      <c r="E1059" s="18" t="str">
        <f t="shared" si="1055"/>
        <v>No</v>
      </c>
      <c r="F1059" s="18" t="str">
        <f t="shared" si="1056"/>
        <v>No</v>
      </c>
      <c r="G1059" s="18" t="str">
        <f t="shared" si="1057"/>
        <v>No</v>
      </c>
      <c r="H1059" s="18" t="str">
        <f t="shared" si="1058"/>
        <v>No</v>
      </c>
      <c r="I1059" s="18" t="str">
        <f t="shared" si="1059"/>
        <v>Yes</v>
      </c>
      <c r="J1059" s="18" t="str">
        <f t="shared" si="1060"/>
        <v>Yes</v>
      </c>
      <c r="K1059" s="21">
        <v>1057</v>
      </c>
      <c r="L1059" s="5" t="s">
        <v>2175</v>
      </c>
      <c r="M1059" s="5" t="s">
        <v>2176</v>
      </c>
      <c r="N1059" s="5" t="s">
        <v>2266</v>
      </c>
      <c r="O1059" s="5" t="s">
        <v>149</v>
      </c>
      <c r="P1059" s="5" t="s">
        <v>2496</v>
      </c>
      <c r="Q1059" s="32" t="s">
        <v>2726</v>
      </c>
      <c r="R1059" s="21">
        <v>1</v>
      </c>
      <c r="S1059" s="33"/>
      <c r="T1059" s="33"/>
      <c r="U1059" s="33"/>
      <c r="V1059" s="33"/>
      <c r="W1059" s="33"/>
      <c r="X1059" s="33"/>
      <c r="Y1059" s="33"/>
      <c r="Z1059" s="33"/>
      <c r="AA1059" s="5" t="s">
        <v>2269</v>
      </c>
      <c r="AB1059" s="5" t="s">
        <v>8677</v>
      </c>
      <c r="AC1059" s="32" t="s">
        <v>8029</v>
      </c>
      <c r="AD1059" s="21">
        <v>1</v>
      </c>
    </row>
    <row r="1060" spans="1:30" x14ac:dyDescent="0.3">
      <c r="A1060" s="18" t="str">
        <f t="shared" ref="A1060:B1060" si="1098">IF(AND(ISNUMBER(SEARCH("Yes",C1060)),ISNUMBER(SEARCH("Yes",E1060)),ISNUMBER(SEARCH("Yes",G1060)),ISNUMBER(SEARCH("Yes",I1060))),"Yes","No")</f>
        <v>No</v>
      </c>
      <c r="B1060" s="18" t="str">
        <f t="shared" si="1098"/>
        <v>No</v>
      </c>
      <c r="C1060" s="15" t="str">
        <f t="shared" si="1053"/>
        <v>No</v>
      </c>
      <c r="D1060" s="18" t="str">
        <f t="shared" si="1054"/>
        <v>No</v>
      </c>
      <c r="E1060" s="18" t="str">
        <f t="shared" si="1055"/>
        <v>No</v>
      </c>
      <c r="F1060" s="18" t="str">
        <f t="shared" si="1056"/>
        <v>No</v>
      </c>
      <c r="G1060" s="18" t="str">
        <f t="shared" si="1057"/>
        <v>No</v>
      </c>
      <c r="H1060" s="18" t="str">
        <f t="shared" si="1058"/>
        <v>No</v>
      </c>
      <c r="I1060" s="18" t="str">
        <f t="shared" si="1059"/>
        <v>Yes</v>
      </c>
      <c r="J1060" s="18" t="str">
        <f t="shared" si="1060"/>
        <v>Yes</v>
      </c>
      <c r="K1060" s="21">
        <v>1058</v>
      </c>
      <c r="L1060" s="5" t="s">
        <v>2177</v>
      </c>
      <c r="M1060" s="5" t="s">
        <v>2178</v>
      </c>
      <c r="N1060" s="5" t="s">
        <v>2266</v>
      </c>
      <c r="O1060" s="5" t="s">
        <v>149</v>
      </c>
      <c r="P1060" s="5" t="s">
        <v>2623</v>
      </c>
      <c r="Q1060" s="32" t="s">
        <v>8678</v>
      </c>
      <c r="R1060" s="21">
        <v>1</v>
      </c>
      <c r="S1060" s="33"/>
      <c r="T1060" s="33"/>
      <c r="U1060" s="33"/>
      <c r="V1060" s="33"/>
      <c r="W1060" s="33"/>
      <c r="X1060" s="33"/>
      <c r="Y1060" s="33"/>
      <c r="Z1060" s="33"/>
      <c r="AA1060" s="5" t="s">
        <v>21</v>
      </c>
      <c r="AB1060" s="5" t="s">
        <v>5957</v>
      </c>
      <c r="AC1060" s="32" t="s">
        <v>8679</v>
      </c>
      <c r="AD1060" s="21">
        <v>1</v>
      </c>
    </row>
    <row r="1061" spans="1:30" x14ac:dyDescent="0.3">
      <c r="A1061" s="18" t="str">
        <f t="shared" ref="A1061:B1061" si="1099">IF(AND(ISNUMBER(SEARCH("Yes",C1061)),ISNUMBER(SEARCH("Yes",E1061)),ISNUMBER(SEARCH("Yes",G1061)),ISNUMBER(SEARCH("Yes",I1061))),"Yes","No")</f>
        <v>No</v>
      </c>
      <c r="B1061" s="18" t="str">
        <f t="shared" si="1099"/>
        <v>No</v>
      </c>
      <c r="C1061" s="15" t="str">
        <f t="shared" si="1053"/>
        <v>No</v>
      </c>
      <c r="D1061" s="18" t="str">
        <f t="shared" si="1054"/>
        <v>No</v>
      </c>
      <c r="E1061" s="18" t="str">
        <f t="shared" si="1055"/>
        <v>No</v>
      </c>
      <c r="F1061" s="18" t="str">
        <f t="shared" si="1056"/>
        <v>No</v>
      </c>
      <c r="G1061" s="18" t="str">
        <f t="shared" si="1057"/>
        <v>No</v>
      </c>
      <c r="H1061" s="18" t="str">
        <f t="shared" si="1058"/>
        <v>No</v>
      </c>
      <c r="I1061" s="18" t="str">
        <f t="shared" si="1059"/>
        <v>Yes</v>
      </c>
      <c r="J1061" s="18" t="str">
        <f t="shared" si="1060"/>
        <v>Yes</v>
      </c>
      <c r="K1061" s="21">
        <v>1059</v>
      </c>
      <c r="L1061" s="5" t="s">
        <v>2179</v>
      </c>
      <c r="M1061" s="5" t="s">
        <v>2180</v>
      </c>
      <c r="N1061" s="5" t="s">
        <v>2266</v>
      </c>
      <c r="O1061" s="5" t="s">
        <v>149</v>
      </c>
      <c r="P1061" s="5" t="s">
        <v>2292</v>
      </c>
      <c r="Q1061" s="32" t="s">
        <v>2762</v>
      </c>
      <c r="R1061" s="21">
        <v>1</v>
      </c>
      <c r="S1061" s="33"/>
      <c r="T1061" s="33"/>
      <c r="U1061" s="33"/>
      <c r="V1061" s="33"/>
      <c r="W1061" s="33"/>
      <c r="X1061" s="33"/>
      <c r="Y1061" s="33"/>
      <c r="Z1061" s="33"/>
      <c r="AA1061" s="5" t="s">
        <v>2269</v>
      </c>
      <c r="AB1061" s="5" t="s">
        <v>3979</v>
      </c>
      <c r="AC1061" s="32" t="s">
        <v>2430</v>
      </c>
      <c r="AD1061" s="21">
        <v>1</v>
      </c>
    </row>
    <row r="1062" spans="1:30" x14ac:dyDescent="0.3">
      <c r="A1062" s="18" t="str">
        <f t="shared" ref="A1062:B1062" si="1100">IF(AND(ISNUMBER(SEARCH("Yes",C1062)),ISNUMBER(SEARCH("Yes",E1062)),ISNUMBER(SEARCH("Yes",G1062)),ISNUMBER(SEARCH("Yes",I1062))),"Yes","No")</f>
        <v>No</v>
      </c>
      <c r="B1062" s="18" t="str">
        <f t="shared" si="1100"/>
        <v>No</v>
      </c>
      <c r="C1062" s="15" t="str">
        <f t="shared" si="1053"/>
        <v>No</v>
      </c>
      <c r="D1062" s="18" t="str">
        <f t="shared" si="1054"/>
        <v>No</v>
      </c>
      <c r="E1062" s="18" t="str">
        <f t="shared" si="1055"/>
        <v>No</v>
      </c>
      <c r="F1062" s="18" t="str">
        <f t="shared" si="1056"/>
        <v>No</v>
      </c>
      <c r="G1062" s="18" t="str">
        <f t="shared" si="1057"/>
        <v>No</v>
      </c>
      <c r="H1062" s="18" t="str">
        <f t="shared" si="1058"/>
        <v>No</v>
      </c>
      <c r="I1062" s="18" t="str">
        <f t="shared" si="1059"/>
        <v>Yes</v>
      </c>
      <c r="J1062" s="18" t="str">
        <f t="shared" si="1060"/>
        <v>Yes</v>
      </c>
      <c r="K1062" s="21">
        <v>1060</v>
      </c>
      <c r="L1062" s="5" t="s">
        <v>2181</v>
      </c>
      <c r="M1062" s="5" t="s">
        <v>2182</v>
      </c>
      <c r="N1062" s="5" t="s">
        <v>2266</v>
      </c>
      <c r="O1062" s="5" t="s">
        <v>149</v>
      </c>
      <c r="P1062" s="5" t="s">
        <v>6848</v>
      </c>
      <c r="Q1062" s="32" t="s">
        <v>5962</v>
      </c>
      <c r="R1062" s="21">
        <v>1</v>
      </c>
      <c r="S1062" s="33"/>
      <c r="T1062" s="33"/>
      <c r="U1062" s="33"/>
      <c r="V1062" s="33"/>
      <c r="W1062" s="33"/>
      <c r="X1062" s="33"/>
      <c r="Y1062" s="33"/>
      <c r="Z1062" s="33"/>
      <c r="AA1062" s="5" t="s">
        <v>2269</v>
      </c>
      <c r="AB1062" s="5" t="s">
        <v>2862</v>
      </c>
      <c r="AC1062" s="32" t="s">
        <v>8015</v>
      </c>
      <c r="AD1062" s="21">
        <v>1</v>
      </c>
    </row>
    <row r="1063" spans="1:30" x14ac:dyDescent="0.3">
      <c r="A1063" s="18" t="str">
        <f t="shared" ref="A1063:B1063" si="1101">IF(AND(ISNUMBER(SEARCH("Yes",C1063)),ISNUMBER(SEARCH("Yes",E1063)),ISNUMBER(SEARCH("Yes",G1063)),ISNUMBER(SEARCH("Yes",I1063))),"Yes","No")</f>
        <v>No</v>
      </c>
      <c r="B1063" s="18" t="str">
        <f t="shared" si="1101"/>
        <v>No</v>
      </c>
      <c r="C1063" s="15" t="str">
        <f t="shared" si="1053"/>
        <v>No</v>
      </c>
      <c r="D1063" s="18" t="str">
        <f t="shared" si="1054"/>
        <v>No</v>
      </c>
      <c r="E1063" s="18" t="str">
        <f t="shared" si="1055"/>
        <v>No</v>
      </c>
      <c r="F1063" s="18" t="str">
        <f t="shared" si="1056"/>
        <v>No</v>
      </c>
      <c r="G1063" s="18" t="str">
        <f t="shared" si="1057"/>
        <v>No</v>
      </c>
      <c r="H1063" s="18" t="str">
        <f t="shared" si="1058"/>
        <v>No</v>
      </c>
      <c r="I1063" s="18" t="str">
        <f t="shared" si="1059"/>
        <v>Yes</v>
      </c>
      <c r="J1063" s="18" t="str">
        <f t="shared" si="1060"/>
        <v>Yes</v>
      </c>
      <c r="K1063" s="21">
        <v>1061</v>
      </c>
      <c r="L1063" s="5" t="s">
        <v>2183</v>
      </c>
      <c r="M1063" s="5" t="s">
        <v>2184</v>
      </c>
      <c r="N1063" s="5" t="s">
        <v>2266</v>
      </c>
      <c r="O1063" s="5" t="s">
        <v>149</v>
      </c>
      <c r="P1063" s="5" t="s">
        <v>3396</v>
      </c>
      <c r="Q1063" s="32" t="s">
        <v>5963</v>
      </c>
      <c r="R1063" s="21">
        <v>1</v>
      </c>
      <c r="S1063" s="33"/>
      <c r="T1063" s="33"/>
      <c r="U1063" s="33"/>
      <c r="V1063" s="33"/>
      <c r="W1063" s="33"/>
      <c r="X1063" s="33"/>
      <c r="Y1063" s="33"/>
      <c r="Z1063" s="33"/>
      <c r="AA1063" s="5" t="s">
        <v>2269</v>
      </c>
      <c r="AB1063" s="5" t="s">
        <v>8680</v>
      </c>
      <c r="AC1063" s="32" t="s">
        <v>8681</v>
      </c>
      <c r="AD1063" s="21">
        <v>1</v>
      </c>
    </row>
    <row r="1064" spans="1:30" x14ac:dyDescent="0.3">
      <c r="A1064" s="18" t="str">
        <f t="shared" ref="A1064:B1064" si="1102">IF(AND(ISNUMBER(SEARCH("Yes",C1064)),ISNUMBER(SEARCH("Yes",E1064)),ISNUMBER(SEARCH("Yes",G1064)),ISNUMBER(SEARCH("Yes",I1064))),"Yes","No")</f>
        <v>No</v>
      </c>
      <c r="B1064" s="18" t="str">
        <f t="shared" si="1102"/>
        <v>No</v>
      </c>
      <c r="C1064" s="15" t="str">
        <f t="shared" si="1053"/>
        <v>No</v>
      </c>
      <c r="D1064" s="18" t="str">
        <f t="shared" si="1054"/>
        <v>No</v>
      </c>
      <c r="E1064" s="18" t="str">
        <f t="shared" si="1055"/>
        <v>No</v>
      </c>
      <c r="F1064" s="18" t="str">
        <f t="shared" si="1056"/>
        <v>No</v>
      </c>
      <c r="G1064" s="18" t="str">
        <f t="shared" si="1057"/>
        <v>No</v>
      </c>
      <c r="H1064" s="18" t="str">
        <f t="shared" si="1058"/>
        <v>No</v>
      </c>
      <c r="I1064" s="18" t="str">
        <f t="shared" si="1059"/>
        <v>Yes</v>
      </c>
      <c r="J1064" s="18" t="str">
        <f t="shared" si="1060"/>
        <v>Yes</v>
      </c>
      <c r="K1064" s="21">
        <v>1062</v>
      </c>
      <c r="L1064" s="5" t="s">
        <v>2185</v>
      </c>
      <c r="M1064" s="5" t="s">
        <v>2186</v>
      </c>
      <c r="N1064" s="5" t="s">
        <v>2266</v>
      </c>
      <c r="O1064" s="5" t="s">
        <v>149</v>
      </c>
      <c r="P1064" s="5" t="s">
        <v>2496</v>
      </c>
      <c r="Q1064" s="32" t="s">
        <v>8682</v>
      </c>
      <c r="R1064" s="21">
        <v>1</v>
      </c>
      <c r="S1064" s="33"/>
      <c r="T1064" s="33"/>
      <c r="U1064" s="33"/>
      <c r="V1064" s="33"/>
      <c r="W1064" s="33"/>
      <c r="X1064" s="33"/>
      <c r="Y1064" s="33"/>
      <c r="Z1064" s="33"/>
      <c r="AA1064" s="5" t="s">
        <v>21</v>
      </c>
      <c r="AB1064" s="5" t="s">
        <v>8683</v>
      </c>
      <c r="AC1064" s="32" t="s">
        <v>8684</v>
      </c>
      <c r="AD1064" s="21">
        <v>1</v>
      </c>
    </row>
    <row r="1065" spans="1:30" x14ac:dyDescent="0.3">
      <c r="A1065" s="18" t="str">
        <f t="shared" ref="A1065:B1065" si="1103">IF(AND(ISNUMBER(SEARCH("Yes",C1065)),ISNUMBER(SEARCH("Yes",E1065)),ISNUMBER(SEARCH("Yes",G1065)),ISNUMBER(SEARCH("Yes",I1065))),"Yes","No")</f>
        <v>No</v>
      </c>
      <c r="B1065" s="18" t="str">
        <f t="shared" si="1103"/>
        <v>No</v>
      </c>
      <c r="C1065" s="15" t="str">
        <f t="shared" si="1053"/>
        <v>No</v>
      </c>
      <c r="D1065" s="18" t="str">
        <f t="shared" si="1054"/>
        <v>No</v>
      </c>
      <c r="E1065" s="18" t="str">
        <f t="shared" si="1055"/>
        <v>No</v>
      </c>
      <c r="F1065" s="18" t="str">
        <f t="shared" si="1056"/>
        <v>No</v>
      </c>
      <c r="G1065" s="18" t="str">
        <f t="shared" si="1057"/>
        <v>No</v>
      </c>
      <c r="H1065" s="18" t="str">
        <f t="shared" si="1058"/>
        <v>No</v>
      </c>
      <c r="I1065" s="18" t="str">
        <f t="shared" si="1059"/>
        <v>Yes</v>
      </c>
      <c r="J1065" s="18" t="str">
        <f t="shared" si="1060"/>
        <v>No</v>
      </c>
      <c r="K1065" s="21">
        <v>1063</v>
      </c>
      <c r="L1065" s="5" t="s">
        <v>2187</v>
      </c>
      <c r="M1065" s="5" t="s">
        <v>2188</v>
      </c>
      <c r="N1065" s="5" t="s">
        <v>2266</v>
      </c>
      <c r="O1065" s="5" t="s">
        <v>149</v>
      </c>
      <c r="P1065" s="5" t="s">
        <v>3287</v>
      </c>
      <c r="Q1065" s="32" t="s">
        <v>8685</v>
      </c>
      <c r="R1065" s="21">
        <v>1</v>
      </c>
      <c r="S1065" s="33"/>
      <c r="T1065" s="33"/>
      <c r="U1065" s="33"/>
      <c r="V1065" s="33"/>
      <c r="W1065" s="33"/>
      <c r="X1065" s="33"/>
      <c r="Y1065" s="33"/>
      <c r="Z1065" s="33"/>
      <c r="AA1065" s="5" t="s">
        <v>149</v>
      </c>
      <c r="AB1065" s="5" t="s">
        <v>8686</v>
      </c>
      <c r="AC1065" s="32" t="s">
        <v>8687</v>
      </c>
      <c r="AD1065" s="21">
        <v>1</v>
      </c>
    </row>
    <row r="1066" spans="1:30" x14ac:dyDescent="0.3">
      <c r="A1066" s="18" t="str">
        <f t="shared" ref="A1066:B1066" si="1104">IF(AND(ISNUMBER(SEARCH("Yes",C1066)),ISNUMBER(SEARCH("Yes",E1066)),ISNUMBER(SEARCH("Yes",G1066)),ISNUMBER(SEARCH("Yes",I1066))),"Yes","No")</f>
        <v>No</v>
      </c>
      <c r="B1066" s="18" t="str">
        <f t="shared" si="1104"/>
        <v>No</v>
      </c>
      <c r="C1066" s="15" t="str">
        <f t="shared" si="1053"/>
        <v>No</v>
      </c>
      <c r="D1066" s="18" t="str">
        <f t="shared" si="1054"/>
        <v>No</v>
      </c>
      <c r="E1066" s="18" t="str">
        <f t="shared" si="1055"/>
        <v>No</v>
      </c>
      <c r="F1066" s="18" t="str">
        <f t="shared" si="1056"/>
        <v>No</v>
      </c>
      <c r="G1066" s="18" t="str">
        <f t="shared" si="1057"/>
        <v>No</v>
      </c>
      <c r="H1066" s="18" t="str">
        <f t="shared" si="1058"/>
        <v>No</v>
      </c>
      <c r="I1066" s="18" t="str">
        <f t="shared" si="1059"/>
        <v>Yes</v>
      </c>
      <c r="J1066" s="18" t="str">
        <f t="shared" si="1060"/>
        <v>Yes</v>
      </c>
      <c r="K1066" s="21">
        <v>1064</v>
      </c>
      <c r="L1066" s="5" t="s">
        <v>2189</v>
      </c>
      <c r="M1066" s="5" t="s">
        <v>2190</v>
      </c>
      <c r="N1066" s="5" t="s">
        <v>2266</v>
      </c>
      <c r="O1066" s="5" t="s">
        <v>149</v>
      </c>
      <c r="P1066" s="5" t="s">
        <v>2292</v>
      </c>
      <c r="Q1066" s="32" t="s">
        <v>5974</v>
      </c>
      <c r="R1066" s="21">
        <v>1</v>
      </c>
      <c r="S1066" s="33"/>
      <c r="T1066" s="33"/>
      <c r="U1066" s="33"/>
      <c r="V1066" s="33"/>
      <c r="W1066" s="33"/>
      <c r="X1066" s="33"/>
      <c r="Y1066" s="33"/>
      <c r="Z1066" s="33"/>
      <c r="AA1066" s="5" t="s">
        <v>2269</v>
      </c>
      <c r="AB1066" s="5" t="s">
        <v>8688</v>
      </c>
      <c r="AC1066" s="32" t="s">
        <v>8689</v>
      </c>
      <c r="AD1066" s="21">
        <v>1</v>
      </c>
    </row>
    <row r="1067" spans="1:30" x14ac:dyDescent="0.3">
      <c r="A1067" s="18" t="str">
        <f t="shared" ref="A1067:B1067" si="1105">IF(AND(ISNUMBER(SEARCH("Yes",C1067)),ISNUMBER(SEARCH("Yes",E1067)),ISNUMBER(SEARCH("Yes",G1067)),ISNUMBER(SEARCH("Yes",I1067))),"Yes","No")</f>
        <v>No</v>
      </c>
      <c r="B1067" s="18" t="str">
        <f t="shared" si="1105"/>
        <v>No</v>
      </c>
      <c r="C1067" s="15" t="str">
        <f t="shared" si="1053"/>
        <v>No</v>
      </c>
      <c r="D1067" s="18" t="str">
        <f t="shared" si="1054"/>
        <v>No</v>
      </c>
      <c r="E1067" s="18" t="str">
        <f t="shared" si="1055"/>
        <v>Yes</v>
      </c>
      <c r="F1067" s="18" t="str">
        <f t="shared" si="1056"/>
        <v>Yes</v>
      </c>
      <c r="G1067" s="18" t="str">
        <f t="shared" si="1057"/>
        <v>Yes</v>
      </c>
      <c r="H1067" s="18" t="str">
        <f t="shared" si="1058"/>
        <v>Yes</v>
      </c>
      <c r="I1067" s="18" t="str">
        <f t="shared" si="1059"/>
        <v>Yes</v>
      </c>
      <c r="J1067" s="18" t="str">
        <f t="shared" si="1060"/>
        <v>Yes</v>
      </c>
      <c r="K1067" s="21">
        <v>1065</v>
      </c>
      <c r="L1067" s="5" t="s">
        <v>359</v>
      </c>
      <c r="M1067" s="5" t="s">
        <v>360</v>
      </c>
      <c r="N1067" s="5" t="s">
        <v>2266</v>
      </c>
      <c r="O1067" s="5" t="s">
        <v>149</v>
      </c>
      <c r="P1067" s="5" t="s">
        <v>2683</v>
      </c>
      <c r="Q1067" s="32" t="s">
        <v>8690</v>
      </c>
      <c r="R1067" s="21">
        <v>1</v>
      </c>
      <c r="S1067" s="5" t="s">
        <v>149</v>
      </c>
      <c r="T1067" s="5" t="s">
        <v>8691</v>
      </c>
      <c r="U1067" s="32" t="s">
        <v>8692</v>
      </c>
      <c r="V1067" s="21">
        <v>1</v>
      </c>
      <c r="W1067" s="5" t="s">
        <v>21</v>
      </c>
      <c r="X1067" s="5" t="s">
        <v>5980</v>
      </c>
      <c r="Y1067" s="32" t="s">
        <v>8693</v>
      </c>
      <c r="Z1067" s="21">
        <v>1</v>
      </c>
      <c r="AA1067" s="5" t="s">
        <v>2269</v>
      </c>
      <c r="AB1067" s="5" t="s">
        <v>2349</v>
      </c>
      <c r="AC1067" s="32" t="s">
        <v>2350</v>
      </c>
      <c r="AD1067" s="21">
        <v>1</v>
      </c>
    </row>
    <row r="1068" spans="1:30" x14ac:dyDescent="0.3">
      <c r="A1068" s="18" t="str">
        <f t="shared" ref="A1068:B1068" si="1106">IF(AND(ISNUMBER(SEARCH("Yes",C1068)),ISNUMBER(SEARCH("Yes",E1068)),ISNUMBER(SEARCH("Yes",G1068)),ISNUMBER(SEARCH("Yes",I1068))),"Yes","No")</f>
        <v>No</v>
      </c>
      <c r="B1068" s="18" t="str">
        <f t="shared" si="1106"/>
        <v>Yes</v>
      </c>
      <c r="C1068" s="15" t="str">
        <f t="shared" si="1053"/>
        <v>Yes</v>
      </c>
      <c r="D1068" s="18" t="str">
        <f t="shared" si="1054"/>
        <v>Yes</v>
      </c>
      <c r="E1068" s="18" t="str">
        <f t="shared" si="1055"/>
        <v>Yes</v>
      </c>
      <c r="F1068" s="18" t="str">
        <f t="shared" si="1056"/>
        <v>Yes</v>
      </c>
      <c r="G1068" s="18" t="str">
        <f t="shared" si="1057"/>
        <v>No</v>
      </c>
      <c r="H1068" s="18" t="str">
        <f t="shared" si="1058"/>
        <v>Yes</v>
      </c>
      <c r="I1068" s="18" t="str">
        <f t="shared" si="1059"/>
        <v>Yes</v>
      </c>
      <c r="J1068" s="18" t="str">
        <f t="shared" si="1060"/>
        <v>Yes</v>
      </c>
      <c r="K1068" s="21">
        <v>1066</v>
      </c>
      <c r="L1068" s="5" t="s">
        <v>335</v>
      </c>
      <c r="M1068" s="5" t="s">
        <v>5983</v>
      </c>
      <c r="N1068" s="5" t="s">
        <v>2266</v>
      </c>
      <c r="O1068" s="5" t="s">
        <v>21</v>
      </c>
      <c r="P1068" s="5" t="s">
        <v>8694</v>
      </c>
      <c r="Q1068" s="32" t="s">
        <v>8695</v>
      </c>
      <c r="R1068" s="21">
        <v>1</v>
      </c>
      <c r="S1068" s="5" t="s">
        <v>21</v>
      </c>
      <c r="T1068" s="5" t="s">
        <v>8696</v>
      </c>
      <c r="U1068" s="32" t="s">
        <v>8697</v>
      </c>
      <c r="V1068" s="21">
        <v>1</v>
      </c>
      <c r="W1068" s="5" t="s">
        <v>149</v>
      </c>
      <c r="X1068" s="5" t="s">
        <v>8698</v>
      </c>
      <c r="Y1068" s="32" t="s">
        <v>8699</v>
      </c>
      <c r="Z1068" s="21">
        <v>1</v>
      </c>
      <c r="AA1068" s="5" t="s">
        <v>21</v>
      </c>
      <c r="AB1068" s="5" t="s">
        <v>6456</v>
      </c>
      <c r="AC1068" s="32" t="s">
        <v>6457</v>
      </c>
      <c r="AD1068" s="21">
        <v>1</v>
      </c>
    </row>
    <row r="1069" spans="1:30" x14ac:dyDescent="0.3">
      <c r="A1069" s="18" t="str">
        <f t="shared" ref="A1069:B1069" si="1107">IF(AND(ISNUMBER(SEARCH("Yes",C1069)),ISNUMBER(SEARCH("Yes",E1069)),ISNUMBER(SEARCH("Yes",G1069)),ISNUMBER(SEARCH("Yes",I1069))),"Yes","No")</f>
        <v>No</v>
      </c>
      <c r="B1069" s="18" t="str">
        <f t="shared" si="1107"/>
        <v>No</v>
      </c>
      <c r="C1069" s="15" t="str">
        <f t="shared" si="1053"/>
        <v>No</v>
      </c>
      <c r="D1069" s="18" t="str">
        <f t="shared" si="1054"/>
        <v>No</v>
      </c>
      <c r="E1069" s="18" t="str">
        <f t="shared" si="1055"/>
        <v>No</v>
      </c>
      <c r="F1069" s="18" t="str">
        <f t="shared" si="1056"/>
        <v>No</v>
      </c>
      <c r="G1069" s="18" t="str">
        <f t="shared" si="1057"/>
        <v>No</v>
      </c>
      <c r="H1069" s="18" t="str">
        <f t="shared" si="1058"/>
        <v>No</v>
      </c>
      <c r="I1069" s="18" t="str">
        <f t="shared" si="1059"/>
        <v>Yes</v>
      </c>
      <c r="J1069" s="18" t="str">
        <f t="shared" si="1060"/>
        <v>Yes</v>
      </c>
      <c r="K1069" s="21">
        <v>1067</v>
      </c>
      <c r="L1069" s="5" t="s">
        <v>2191</v>
      </c>
      <c r="M1069" s="5" t="s">
        <v>2192</v>
      </c>
      <c r="N1069" s="5" t="s">
        <v>2266</v>
      </c>
      <c r="O1069" s="5" t="s">
        <v>149</v>
      </c>
      <c r="P1069" s="5" t="s">
        <v>8700</v>
      </c>
      <c r="Q1069" s="32" t="s">
        <v>8701</v>
      </c>
      <c r="R1069" s="21">
        <v>1</v>
      </c>
      <c r="S1069" s="33"/>
      <c r="T1069" s="33"/>
      <c r="U1069" s="33"/>
      <c r="V1069" s="33"/>
      <c r="W1069" s="33"/>
      <c r="X1069" s="33"/>
      <c r="Y1069" s="33"/>
      <c r="Z1069" s="33"/>
      <c r="AA1069" s="5" t="s">
        <v>2269</v>
      </c>
      <c r="AB1069" s="5" t="s">
        <v>2432</v>
      </c>
      <c r="AC1069" s="32" t="s">
        <v>2433</v>
      </c>
      <c r="AD1069" s="21">
        <v>1</v>
      </c>
    </row>
    <row r="1070" spans="1:30" x14ac:dyDescent="0.3">
      <c r="A1070" s="18" t="str">
        <f t="shared" ref="A1070:B1070" si="1108">IF(AND(ISNUMBER(SEARCH("Yes",C1070)),ISNUMBER(SEARCH("Yes",E1070)),ISNUMBER(SEARCH("Yes",G1070)),ISNUMBER(SEARCH("Yes",I1070))),"Yes","No")</f>
        <v>No</v>
      </c>
      <c r="B1070" s="18" t="str">
        <f t="shared" si="1108"/>
        <v>No</v>
      </c>
      <c r="C1070" s="15" t="str">
        <f t="shared" si="1053"/>
        <v>No</v>
      </c>
      <c r="D1070" s="18" t="str">
        <f t="shared" si="1054"/>
        <v>No</v>
      </c>
      <c r="E1070" s="18" t="str">
        <f t="shared" si="1055"/>
        <v>No</v>
      </c>
      <c r="F1070" s="18" t="str">
        <f t="shared" si="1056"/>
        <v>No</v>
      </c>
      <c r="G1070" s="18" t="str">
        <f t="shared" si="1057"/>
        <v>No</v>
      </c>
      <c r="H1070" s="18" t="str">
        <f t="shared" si="1058"/>
        <v>No</v>
      </c>
      <c r="I1070" s="18" t="str">
        <f t="shared" si="1059"/>
        <v>Yes</v>
      </c>
      <c r="J1070" s="18" t="str">
        <f t="shared" si="1060"/>
        <v>Yes</v>
      </c>
      <c r="K1070" s="21">
        <v>1068</v>
      </c>
      <c r="L1070" s="5" t="s">
        <v>2193</v>
      </c>
      <c r="M1070" s="5" t="s">
        <v>2194</v>
      </c>
      <c r="N1070" s="5" t="s">
        <v>2266</v>
      </c>
      <c r="O1070" s="5" t="s">
        <v>149</v>
      </c>
      <c r="P1070" s="5" t="s">
        <v>2683</v>
      </c>
      <c r="Q1070" s="32" t="s">
        <v>8702</v>
      </c>
      <c r="R1070" s="21">
        <v>1</v>
      </c>
      <c r="S1070" s="33"/>
      <c r="T1070" s="33"/>
      <c r="U1070" s="33"/>
      <c r="V1070" s="33"/>
      <c r="W1070" s="33"/>
      <c r="X1070" s="33"/>
      <c r="Y1070" s="33"/>
      <c r="Z1070" s="33"/>
      <c r="AA1070" s="5" t="s">
        <v>2269</v>
      </c>
      <c r="AB1070" s="5" t="s">
        <v>8703</v>
      </c>
      <c r="AC1070" s="32" t="s">
        <v>8704</v>
      </c>
      <c r="AD1070" s="21">
        <v>1</v>
      </c>
    </row>
    <row r="1071" spans="1:30" x14ac:dyDescent="0.3">
      <c r="A1071" s="18" t="str">
        <f t="shared" ref="A1071:B1071" si="1109">IF(AND(ISNUMBER(SEARCH("Yes",C1071)),ISNUMBER(SEARCH("Yes",E1071)),ISNUMBER(SEARCH("Yes",G1071)),ISNUMBER(SEARCH("Yes",I1071))),"Yes","No")</f>
        <v>No</v>
      </c>
      <c r="B1071" s="18" t="str">
        <f t="shared" si="1109"/>
        <v>No</v>
      </c>
      <c r="C1071" s="15" t="str">
        <f t="shared" si="1053"/>
        <v>No</v>
      </c>
      <c r="D1071" s="18" t="str">
        <f t="shared" si="1054"/>
        <v>No</v>
      </c>
      <c r="E1071" s="18" t="str">
        <f t="shared" si="1055"/>
        <v>No</v>
      </c>
      <c r="F1071" s="18" t="str">
        <f t="shared" si="1056"/>
        <v>No</v>
      </c>
      <c r="G1071" s="18" t="str">
        <f t="shared" si="1057"/>
        <v>No</v>
      </c>
      <c r="H1071" s="18" t="str">
        <f t="shared" si="1058"/>
        <v>No</v>
      </c>
      <c r="I1071" s="18" t="str">
        <f t="shared" si="1059"/>
        <v>Yes</v>
      </c>
      <c r="J1071" s="18" t="str">
        <f t="shared" si="1060"/>
        <v>Yes</v>
      </c>
      <c r="K1071" s="21">
        <v>1069</v>
      </c>
      <c r="L1071" s="5" t="s">
        <v>2195</v>
      </c>
      <c r="M1071" s="5" t="s">
        <v>2196</v>
      </c>
      <c r="N1071" s="5" t="s">
        <v>2266</v>
      </c>
      <c r="O1071" s="5" t="s">
        <v>149</v>
      </c>
      <c r="P1071" s="5" t="s">
        <v>2626</v>
      </c>
      <c r="Q1071" s="32" t="s">
        <v>8705</v>
      </c>
      <c r="R1071" s="21">
        <v>1</v>
      </c>
      <c r="S1071" s="33"/>
      <c r="T1071" s="33"/>
      <c r="U1071" s="33"/>
      <c r="V1071" s="33"/>
      <c r="W1071" s="33"/>
      <c r="X1071" s="33"/>
      <c r="Y1071" s="33"/>
      <c r="Z1071" s="33"/>
      <c r="AA1071" s="5" t="s">
        <v>2269</v>
      </c>
      <c r="AB1071" s="5" t="s">
        <v>5995</v>
      </c>
      <c r="AC1071" s="32" t="s">
        <v>5996</v>
      </c>
      <c r="AD1071" s="21">
        <v>1</v>
      </c>
    </row>
    <row r="1072" spans="1:30" x14ac:dyDescent="0.3">
      <c r="A1072" s="18" t="str">
        <f t="shared" ref="A1072:B1072" si="1110">IF(AND(ISNUMBER(SEARCH("Yes",C1072)),ISNUMBER(SEARCH("Yes",E1072)),ISNUMBER(SEARCH("Yes",G1072)),ISNUMBER(SEARCH("Yes",I1072))),"Yes","No")</f>
        <v>Yes</v>
      </c>
      <c r="B1072" s="18" t="str">
        <f t="shared" si="1110"/>
        <v>No</v>
      </c>
      <c r="C1072" s="15" t="str">
        <f t="shared" si="1053"/>
        <v>Yes</v>
      </c>
      <c r="D1072" s="18" t="str">
        <f t="shared" si="1054"/>
        <v>Yes</v>
      </c>
      <c r="E1072" s="18" t="str">
        <f t="shared" si="1055"/>
        <v>Yes</v>
      </c>
      <c r="F1072" s="18" t="str">
        <f t="shared" si="1056"/>
        <v>Yes</v>
      </c>
      <c r="G1072" s="18" t="str">
        <f t="shared" si="1057"/>
        <v>Yes</v>
      </c>
      <c r="H1072" s="18" t="str">
        <f t="shared" si="1058"/>
        <v>Yes</v>
      </c>
      <c r="I1072" s="18" t="str">
        <f t="shared" si="1059"/>
        <v>Yes</v>
      </c>
      <c r="J1072" s="18" t="str">
        <f t="shared" si="1060"/>
        <v>No</v>
      </c>
      <c r="K1072" s="21">
        <v>1070</v>
      </c>
      <c r="L1072" s="5" t="s">
        <v>234</v>
      </c>
      <c r="M1072" s="5" t="s">
        <v>5997</v>
      </c>
      <c r="N1072" s="5" t="s">
        <v>2266</v>
      </c>
      <c r="O1072" s="5" t="s">
        <v>21</v>
      </c>
      <c r="P1072" s="5" t="s">
        <v>3362</v>
      </c>
      <c r="Q1072" s="32" t="s">
        <v>5998</v>
      </c>
      <c r="R1072" s="21">
        <v>1</v>
      </c>
      <c r="S1072" s="5" t="s">
        <v>21</v>
      </c>
      <c r="T1072" s="5" t="s">
        <v>8706</v>
      </c>
      <c r="U1072" s="32" t="s">
        <v>8707</v>
      </c>
      <c r="V1072" s="21">
        <v>1</v>
      </c>
      <c r="W1072" s="5" t="s">
        <v>2269</v>
      </c>
      <c r="X1072" s="5" t="s">
        <v>6001</v>
      </c>
      <c r="Y1072" s="32" t="s">
        <v>8708</v>
      </c>
      <c r="Z1072" s="21">
        <v>1</v>
      </c>
      <c r="AA1072" s="5" t="s">
        <v>149</v>
      </c>
      <c r="AB1072" s="5" t="s">
        <v>7790</v>
      </c>
      <c r="AC1072" s="32" t="s">
        <v>8709</v>
      </c>
      <c r="AD1072" s="21">
        <v>1</v>
      </c>
    </row>
    <row r="1073" spans="1:30" x14ac:dyDescent="0.3">
      <c r="A1073" s="18" t="str">
        <f t="shared" ref="A1073:B1073" si="1111">IF(AND(ISNUMBER(SEARCH("Yes",C1073)),ISNUMBER(SEARCH("Yes",E1073)),ISNUMBER(SEARCH("Yes",G1073)),ISNUMBER(SEARCH("Yes",I1073))),"Yes","No")</f>
        <v>No</v>
      </c>
      <c r="B1073" s="18" t="str">
        <f t="shared" si="1111"/>
        <v>No</v>
      </c>
      <c r="C1073" s="15" t="str">
        <f t="shared" si="1053"/>
        <v>No</v>
      </c>
      <c r="D1073" s="18" t="str">
        <f t="shared" si="1054"/>
        <v>No</v>
      </c>
      <c r="E1073" s="18" t="str">
        <f t="shared" si="1055"/>
        <v>No</v>
      </c>
      <c r="F1073" s="18" t="str">
        <f t="shared" si="1056"/>
        <v>No</v>
      </c>
      <c r="G1073" s="18" t="str">
        <f t="shared" si="1057"/>
        <v>No</v>
      </c>
      <c r="H1073" s="18" t="str">
        <f t="shared" si="1058"/>
        <v>No</v>
      </c>
      <c r="I1073" s="18" t="str">
        <f t="shared" si="1059"/>
        <v>Yes</v>
      </c>
      <c r="J1073" s="18" t="str">
        <f t="shared" si="1060"/>
        <v>Yes</v>
      </c>
      <c r="K1073" s="21">
        <v>1071</v>
      </c>
      <c r="L1073" s="5" t="s">
        <v>2197</v>
      </c>
      <c r="M1073" s="5" t="s">
        <v>2198</v>
      </c>
      <c r="N1073" s="5" t="s">
        <v>2266</v>
      </c>
      <c r="O1073" s="5" t="s">
        <v>149</v>
      </c>
      <c r="P1073" s="5" t="s">
        <v>2683</v>
      </c>
      <c r="Q1073" s="32" t="s">
        <v>6005</v>
      </c>
      <c r="R1073" s="21">
        <v>1</v>
      </c>
      <c r="S1073" s="33"/>
      <c r="T1073" s="33"/>
      <c r="U1073" s="33"/>
      <c r="V1073" s="33"/>
      <c r="W1073" s="33"/>
      <c r="X1073" s="33"/>
      <c r="Y1073" s="33"/>
      <c r="Z1073" s="33"/>
      <c r="AA1073" s="5" t="s">
        <v>21</v>
      </c>
      <c r="AB1073" s="5" t="s">
        <v>6006</v>
      </c>
      <c r="AC1073" s="32" t="s">
        <v>6007</v>
      </c>
      <c r="AD1073" s="21">
        <v>1</v>
      </c>
    </row>
    <row r="1074" spans="1:30" x14ac:dyDescent="0.3">
      <c r="A1074" s="18" t="str">
        <f t="shared" ref="A1074:B1074" si="1112">IF(AND(ISNUMBER(SEARCH("Yes",C1074)),ISNUMBER(SEARCH("Yes",E1074)),ISNUMBER(SEARCH("Yes",G1074)),ISNUMBER(SEARCH("Yes",I1074))),"Yes","No")</f>
        <v>No</v>
      </c>
      <c r="B1074" s="18" t="str">
        <f t="shared" si="1112"/>
        <v>No</v>
      </c>
      <c r="C1074" s="15" t="str">
        <f t="shared" si="1053"/>
        <v>No</v>
      </c>
      <c r="D1074" s="18" t="str">
        <f t="shared" si="1054"/>
        <v>No</v>
      </c>
      <c r="E1074" s="18" t="str">
        <f t="shared" si="1055"/>
        <v>No</v>
      </c>
      <c r="F1074" s="18" t="str">
        <f t="shared" si="1056"/>
        <v>No</v>
      </c>
      <c r="G1074" s="18" t="str">
        <f t="shared" si="1057"/>
        <v>No</v>
      </c>
      <c r="H1074" s="18" t="str">
        <f t="shared" si="1058"/>
        <v>No</v>
      </c>
      <c r="I1074" s="18" t="str">
        <f t="shared" si="1059"/>
        <v>Yes</v>
      </c>
      <c r="J1074" s="18" t="str">
        <f t="shared" si="1060"/>
        <v>Yes</v>
      </c>
      <c r="K1074" s="21">
        <v>1072</v>
      </c>
      <c r="L1074" s="5" t="s">
        <v>2199</v>
      </c>
      <c r="M1074" s="5" t="s">
        <v>2200</v>
      </c>
      <c r="N1074" s="5" t="s">
        <v>2266</v>
      </c>
      <c r="O1074" s="5" t="s">
        <v>149</v>
      </c>
      <c r="P1074" s="5" t="s">
        <v>2698</v>
      </c>
      <c r="Q1074" s="32" t="s">
        <v>8710</v>
      </c>
      <c r="R1074" s="21">
        <v>1</v>
      </c>
      <c r="S1074" s="33"/>
      <c r="T1074" s="33"/>
      <c r="U1074" s="33"/>
      <c r="V1074" s="33"/>
      <c r="W1074" s="33"/>
      <c r="X1074" s="33"/>
      <c r="Y1074" s="33"/>
      <c r="Z1074" s="33"/>
      <c r="AA1074" s="5" t="s">
        <v>21</v>
      </c>
      <c r="AB1074" s="5" t="s">
        <v>3753</v>
      </c>
      <c r="AC1074" s="32" t="s">
        <v>8711</v>
      </c>
      <c r="AD1074" s="21">
        <v>1</v>
      </c>
    </row>
    <row r="1075" spans="1:30" x14ac:dyDescent="0.3">
      <c r="A1075" s="18" t="str">
        <f t="shared" ref="A1075:B1075" si="1113">IF(AND(ISNUMBER(SEARCH("Yes",C1075)),ISNUMBER(SEARCH("Yes",E1075)),ISNUMBER(SEARCH("Yes",G1075)),ISNUMBER(SEARCH("Yes",I1075))),"Yes","No")</f>
        <v>No</v>
      </c>
      <c r="B1075" s="18" t="str">
        <f t="shared" si="1113"/>
        <v>No</v>
      </c>
      <c r="C1075" s="15" t="str">
        <f t="shared" si="1053"/>
        <v>No</v>
      </c>
      <c r="D1075" s="18" t="str">
        <f t="shared" si="1054"/>
        <v>No</v>
      </c>
      <c r="E1075" s="18" t="str">
        <f t="shared" si="1055"/>
        <v>No</v>
      </c>
      <c r="F1075" s="18" t="str">
        <f t="shared" si="1056"/>
        <v>Yes</v>
      </c>
      <c r="G1075" s="18" t="str">
        <f t="shared" si="1057"/>
        <v>No</v>
      </c>
      <c r="H1075" s="18" t="str">
        <f t="shared" si="1058"/>
        <v>No</v>
      </c>
      <c r="I1075" s="18" t="str">
        <f t="shared" si="1059"/>
        <v>No</v>
      </c>
      <c r="J1075" s="18" t="str">
        <f t="shared" si="1060"/>
        <v>No</v>
      </c>
      <c r="K1075" s="21">
        <v>1073</v>
      </c>
      <c r="L1075" s="5" t="s">
        <v>2201</v>
      </c>
      <c r="M1075" s="5" t="s">
        <v>2202</v>
      </c>
      <c r="N1075" s="5" t="s">
        <v>2266</v>
      </c>
      <c r="O1075" s="5" t="s">
        <v>149</v>
      </c>
      <c r="P1075" s="5" t="s">
        <v>8712</v>
      </c>
      <c r="Q1075" s="32" t="s">
        <v>8713</v>
      </c>
      <c r="R1075" s="21">
        <v>1</v>
      </c>
      <c r="S1075" s="5" t="s">
        <v>149</v>
      </c>
      <c r="T1075" s="5" t="s">
        <v>8714</v>
      </c>
      <c r="U1075" s="32" t="s">
        <v>8715</v>
      </c>
      <c r="V1075" s="21">
        <v>1</v>
      </c>
      <c r="W1075" s="33"/>
      <c r="X1075" s="33"/>
      <c r="Y1075" s="33"/>
      <c r="Z1075" s="33"/>
      <c r="AA1075" s="5" t="s">
        <v>149</v>
      </c>
      <c r="AB1075" s="5" t="s">
        <v>8716</v>
      </c>
      <c r="AC1075" s="32" t="s">
        <v>8717</v>
      </c>
      <c r="AD1075" s="21">
        <v>1</v>
      </c>
    </row>
    <row r="1076" spans="1:30" x14ac:dyDescent="0.3">
      <c r="A1076" s="18" t="str">
        <f t="shared" ref="A1076:B1076" si="1114">IF(AND(ISNUMBER(SEARCH("Yes",C1076)),ISNUMBER(SEARCH("Yes",E1076)),ISNUMBER(SEARCH("Yes",G1076)),ISNUMBER(SEARCH("Yes",I1076))),"Yes","No")</f>
        <v>No</v>
      </c>
      <c r="B1076" s="18" t="str">
        <f t="shared" si="1114"/>
        <v>No</v>
      </c>
      <c r="C1076" s="15" t="str">
        <f t="shared" si="1053"/>
        <v>No</v>
      </c>
      <c r="D1076" s="18" t="str">
        <f t="shared" si="1054"/>
        <v>No</v>
      </c>
      <c r="E1076" s="18" t="str">
        <f t="shared" si="1055"/>
        <v>No</v>
      </c>
      <c r="F1076" s="18" t="str">
        <f t="shared" si="1056"/>
        <v>No</v>
      </c>
      <c r="G1076" s="18" t="str">
        <f t="shared" si="1057"/>
        <v>No</v>
      </c>
      <c r="H1076" s="18" t="str">
        <f t="shared" si="1058"/>
        <v>No</v>
      </c>
      <c r="I1076" s="18" t="str">
        <f t="shared" si="1059"/>
        <v>Yes</v>
      </c>
      <c r="J1076" s="18" t="str">
        <f t="shared" si="1060"/>
        <v>Yes</v>
      </c>
      <c r="K1076" s="21">
        <v>1074</v>
      </c>
      <c r="L1076" s="5" t="s">
        <v>2203</v>
      </c>
      <c r="M1076" s="5" t="s">
        <v>2204</v>
      </c>
      <c r="N1076" s="5" t="s">
        <v>2266</v>
      </c>
      <c r="O1076" s="5" t="s">
        <v>149</v>
      </c>
      <c r="P1076" s="5" t="s">
        <v>8718</v>
      </c>
      <c r="Q1076" s="32" t="s">
        <v>8719</v>
      </c>
      <c r="R1076" s="21">
        <v>1</v>
      </c>
      <c r="S1076" s="33"/>
      <c r="T1076" s="33"/>
      <c r="U1076" s="33"/>
      <c r="V1076" s="33"/>
      <c r="W1076" s="33"/>
      <c r="X1076" s="33"/>
      <c r="Y1076" s="33"/>
      <c r="Z1076" s="33"/>
      <c r="AA1076" s="5" t="s">
        <v>21</v>
      </c>
      <c r="AB1076" s="5" t="s">
        <v>8720</v>
      </c>
      <c r="AC1076" s="32" t="s">
        <v>2842</v>
      </c>
      <c r="AD1076" s="21">
        <v>1</v>
      </c>
    </row>
    <row r="1077" spans="1:30" x14ac:dyDescent="0.3">
      <c r="A1077" s="18" t="str">
        <f t="shared" ref="A1077:B1077" si="1115">IF(AND(ISNUMBER(SEARCH("Yes",C1077)),ISNUMBER(SEARCH("Yes",E1077)),ISNUMBER(SEARCH("Yes",G1077)),ISNUMBER(SEARCH("Yes",I1077))),"Yes","No")</f>
        <v>No</v>
      </c>
      <c r="B1077" s="18" t="str">
        <f t="shared" si="1115"/>
        <v>No</v>
      </c>
      <c r="C1077" s="15" t="str">
        <f t="shared" si="1053"/>
        <v>No</v>
      </c>
      <c r="D1077" s="18" t="str">
        <f t="shared" si="1054"/>
        <v>No</v>
      </c>
      <c r="E1077" s="18" t="str">
        <f t="shared" si="1055"/>
        <v>No</v>
      </c>
      <c r="F1077" s="18" t="str">
        <f t="shared" si="1056"/>
        <v>No</v>
      </c>
      <c r="G1077" s="18" t="str">
        <f t="shared" si="1057"/>
        <v>No</v>
      </c>
      <c r="H1077" s="18" t="str">
        <f t="shared" si="1058"/>
        <v>No</v>
      </c>
      <c r="I1077" s="18" t="str">
        <f t="shared" si="1059"/>
        <v>Yes</v>
      </c>
      <c r="J1077" s="18" t="str">
        <f t="shared" si="1060"/>
        <v>Yes</v>
      </c>
      <c r="K1077" s="21">
        <v>1075</v>
      </c>
      <c r="L1077" s="5" t="s">
        <v>2205</v>
      </c>
      <c r="M1077" s="5" t="s">
        <v>2206</v>
      </c>
      <c r="N1077" s="5" t="s">
        <v>2266</v>
      </c>
      <c r="O1077" s="5" t="s">
        <v>149</v>
      </c>
      <c r="P1077" s="5" t="s">
        <v>2292</v>
      </c>
      <c r="Q1077" s="32" t="s">
        <v>2406</v>
      </c>
      <c r="R1077" s="21">
        <v>1</v>
      </c>
      <c r="S1077" s="33"/>
      <c r="T1077" s="33"/>
      <c r="U1077" s="33"/>
      <c r="V1077" s="33"/>
      <c r="W1077" s="33"/>
      <c r="X1077" s="33"/>
      <c r="Y1077" s="33"/>
      <c r="Z1077" s="33"/>
      <c r="AA1077" s="5" t="s">
        <v>21</v>
      </c>
      <c r="AB1077" s="5" t="s">
        <v>4734</v>
      </c>
      <c r="AC1077" s="32" t="s">
        <v>8721</v>
      </c>
      <c r="AD1077" s="21">
        <v>1</v>
      </c>
    </row>
    <row r="1078" spans="1:30" x14ac:dyDescent="0.3">
      <c r="A1078" s="18" t="str">
        <f t="shared" ref="A1078:B1078" si="1116">IF(AND(ISNUMBER(SEARCH("Yes",C1078)),ISNUMBER(SEARCH("Yes",E1078)),ISNUMBER(SEARCH("Yes",G1078)),ISNUMBER(SEARCH("Yes",I1078))),"Yes","No")</f>
        <v>No</v>
      </c>
      <c r="B1078" s="18" t="str">
        <f t="shared" si="1116"/>
        <v>No</v>
      </c>
      <c r="C1078" s="15" t="str">
        <f t="shared" si="1053"/>
        <v>No</v>
      </c>
      <c r="D1078" s="18" t="str">
        <f t="shared" si="1054"/>
        <v>No</v>
      </c>
      <c r="E1078" s="18" t="str">
        <f t="shared" si="1055"/>
        <v>No</v>
      </c>
      <c r="F1078" s="18" t="str">
        <f t="shared" si="1056"/>
        <v>No</v>
      </c>
      <c r="G1078" s="18" t="str">
        <f t="shared" si="1057"/>
        <v>No</v>
      </c>
      <c r="H1078" s="18" t="str">
        <f t="shared" si="1058"/>
        <v>No</v>
      </c>
      <c r="I1078" s="18" t="str">
        <f t="shared" si="1059"/>
        <v>Yes</v>
      </c>
      <c r="J1078" s="18" t="str">
        <f t="shared" si="1060"/>
        <v>Yes</v>
      </c>
      <c r="K1078" s="21">
        <v>1076</v>
      </c>
      <c r="L1078" s="5" t="s">
        <v>2207</v>
      </c>
      <c r="M1078" s="5" t="s">
        <v>2208</v>
      </c>
      <c r="N1078" s="5" t="s">
        <v>2266</v>
      </c>
      <c r="O1078" s="5" t="s">
        <v>149</v>
      </c>
      <c r="P1078" s="5" t="s">
        <v>2292</v>
      </c>
      <c r="Q1078" s="32" t="s">
        <v>6018</v>
      </c>
      <c r="R1078" s="21">
        <v>1</v>
      </c>
      <c r="S1078" s="33"/>
      <c r="T1078" s="33"/>
      <c r="U1078" s="33"/>
      <c r="V1078" s="33"/>
      <c r="W1078" s="33"/>
      <c r="X1078" s="33"/>
      <c r="Y1078" s="33"/>
      <c r="Z1078" s="33"/>
      <c r="AA1078" s="5" t="s">
        <v>2269</v>
      </c>
      <c r="AB1078" s="5" t="s">
        <v>3877</v>
      </c>
      <c r="AC1078" s="32" t="s">
        <v>2430</v>
      </c>
      <c r="AD1078" s="21">
        <v>1</v>
      </c>
    </row>
    <row r="1079" spans="1:30" x14ac:dyDescent="0.3">
      <c r="A1079" s="18" t="str">
        <f t="shared" ref="A1079:B1079" si="1117">IF(AND(ISNUMBER(SEARCH("Yes",C1079)),ISNUMBER(SEARCH("Yes",E1079)),ISNUMBER(SEARCH("Yes",G1079)),ISNUMBER(SEARCH("Yes",I1079))),"Yes","No")</f>
        <v>No</v>
      </c>
      <c r="B1079" s="18" t="str">
        <f t="shared" si="1117"/>
        <v>No</v>
      </c>
      <c r="C1079" s="15" t="str">
        <f t="shared" si="1053"/>
        <v>No</v>
      </c>
      <c r="D1079" s="18" t="str">
        <f t="shared" si="1054"/>
        <v>No</v>
      </c>
      <c r="E1079" s="18" t="str">
        <f t="shared" si="1055"/>
        <v>No</v>
      </c>
      <c r="F1079" s="18" t="str">
        <f t="shared" si="1056"/>
        <v>No</v>
      </c>
      <c r="G1079" s="18" t="str">
        <f t="shared" si="1057"/>
        <v>No</v>
      </c>
      <c r="H1079" s="18" t="str">
        <f t="shared" si="1058"/>
        <v>No</v>
      </c>
      <c r="I1079" s="18" t="str">
        <f t="shared" si="1059"/>
        <v>Yes</v>
      </c>
      <c r="J1079" s="18" t="str">
        <f t="shared" si="1060"/>
        <v>Yes</v>
      </c>
      <c r="K1079" s="21">
        <v>1077</v>
      </c>
      <c r="L1079" s="5" t="s">
        <v>2209</v>
      </c>
      <c r="M1079" s="5" t="s">
        <v>2210</v>
      </c>
      <c r="N1079" s="5" t="s">
        <v>2266</v>
      </c>
      <c r="O1079" s="5" t="s">
        <v>149</v>
      </c>
      <c r="P1079" s="5" t="s">
        <v>6019</v>
      </c>
      <c r="Q1079" s="32" t="s">
        <v>6020</v>
      </c>
      <c r="R1079" s="21">
        <v>1</v>
      </c>
      <c r="S1079" s="33"/>
      <c r="T1079" s="33"/>
      <c r="U1079" s="33"/>
      <c r="V1079" s="33"/>
      <c r="W1079" s="33"/>
      <c r="X1079" s="33"/>
      <c r="Y1079" s="33"/>
      <c r="Z1079" s="33"/>
      <c r="AA1079" s="5" t="s">
        <v>21</v>
      </c>
      <c r="AB1079" s="5" t="s">
        <v>6021</v>
      </c>
      <c r="AC1079" s="32" t="s">
        <v>6022</v>
      </c>
      <c r="AD1079" s="21">
        <v>1</v>
      </c>
    </row>
    <row r="1080" spans="1:30" x14ac:dyDescent="0.3">
      <c r="A1080" s="18" t="str">
        <f t="shared" ref="A1080:B1080" si="1118">IF(AND(ISNUMBER(SEARCH("Yes",C1080)),ISNUMBER(SEARCH("Yes",E1080)),ISNUMBER(SEARCH("Yes",G1080)),ISNUMBER(SEARCH("Yes",I1080))),"Yes","No")</f>
        <v>No</v>
      </c>
      <c r="B1080" s="18" t="str">
        <f t="shared" si="1118"/>
        <v>No</v>
      </c>
      <c r="C1080" s="15" t="str">
        <f t="shared" si="1053"/>
        <v>No</v>
      </c>
      <c r="D1080" s="18" t="str">
        <f t="shared" si="1054"/>
        <v>No</v>
      </c>
      <c r="E1080" s="18" t="str">
        <f t="shared" si="1055"/>
        <v>No</v>
      </c>
      <c r="F1080" s="18" t="str">
        <f t="shared" si="1056"/>
        <v>No</v>
      </c>
      <c r="G1080" s="18" t="str">
        <f t="shared" si="1057"/>
        <v>No</v>
      </c>
      <c r="H1080" s="18" t="str">
        <f t="shared" si="1058"/>
        <v>No</v>
      </c>
      <c r="I1080" s="18" t="str">
        <f t="shared" si="1059"/>
        <v>Yes</v>
      </c>
      <c r="J1080" s="18" t="str">
        <f t="shared" si="1060"/>
        <v>Yes</v>
      </c>
      <c r="K1080" s="21">
        <v>1078</v>
      </c>
      <c r="L1080" s="5" t="s">
        <v>2211</v>
      </c>
      <c r="M1080" s="5" t="s">
        <v>2212</v>
      </c>
      <c r="N1080" s="5" t="s">
        <v>2266</v>
      </c>
      <c r="O1080" s="5" t="s">
        <v>149</v>
      </c>
      <c r="P1080" s="5" t="s">
        <v>2272</v>
      </c>
      <c r="Q1080" s="32" t="s">
        <v>6023</v>
      </c>
      <c r="R1080" s="21">
        <v>1</v>
      </c>
      <c r="S1080" s="33"/>
      <c r="T1080" s="33"/>
      <c r="U1080" s="33"/>
      <c r="V1080" s="33"/>
      <c r="W1080" s="33"/>
      <c r="X1080" s="33"/>
      <c r="Y1080" s="33"/>
      <c r="Z1080" s="33"/>
      <c r="AA1080" s="5" t="s">
        <v>2269</v>
      </c>
      <c r="AB1080" s="5" t="s">
        <v>2557</v>
      </c>
      <c r="AC1080" s="32" t="s">
        <v>2558</v>
      </c>
      <c r="AD1080" s="21">
        <v>1</v>
      </c>
    </row>
    <row r="1081" spans="1:30" x14ac:dyDescent="0.3">
      <c r="A1081" s="18" t="str">
        <f t="shared" ref="A1081:B1081" si="1119">IF(AND(ISNUMBER(SEARCH("Yes",C1081)),ISNUMBER(SEARCH("Yes",E1081)),ISNUMBER(SEARCH("Yes",G1081)),ISNUMBER(SEARCH("Yes",I1081))),"Yes","No")</f>
        <v>No</v>
      </c>
      <c r="B1081" s="18" t="str">
        <f t="shared" si="1119"/>
        <v>No</v>
      </c>
      <c r="C1081" s="15" t="str">
        <f t="shared" si="1053"/>
        <v>No</v>
      </c>
      <c r="D1081" s="18" t="str">
        <f t="shared" si="1054"/>
        <v>No</v>
      </c>
      <c r="E1081" s="18" t="str">
        <f t="shared" si="1055"/>
        <v>No</v>
      </c>
      <c r="F1081" s="18" t="str">
        <f t="shared" si="1056"/>
        <v>No</v>
      </c>
      <c r="G1081" s="18" t="str">
        <f t="shared" si="1057"/>
        <v>No</v>
      </c>
      <c r="H1081" s="18" t="str">
        <f t="shared" si="1058"/>
        <v>No</v>
      </c>
      <c r="I1081" s="18" t="str">
        <f t="shared" si="1059"/>
        <v>Yes</v>
      </c>
      <c r="J1081" s="18" t="str">
        <f t="shared" si="1060"/>
        <v>Yes</v>
      </c>
      <c r="K1081" s="21">
        <v>1079</v>
      </c>
      <c r="L1081" s="5" t="s">
        <v>2213</v>
      </c>
      <c r="M1081" s="5" t="s">
        <v>2214</v>
      </c>
      <c r="N1081" s="5" t="s">
        <v>2266</v>
      </c>
      <c r="O1081" s="5" t="s">
        <v>149</v>
      </c>
      <c r="P1081" s="5" t="s">
        <v>6024</v>
      </c>
      <c r="Q1081" s="32" t="s">
        <v>6025</v>
      </c>
      <c r="R1081" s="21">
        <v>1</v>
      </c>
      <c r="S1081" s="33"/>
      <c r="T1081" s="33"/>
      <c r="U1081" s="33"/>
      <c r="V1081" s="33"/>
      <c r="W1081" s="33"/>
      <c r="X1081" s="33"/>
      <c r="Y1081" s="33"/>
      <c r="Z1081" s="33"/>
      <c r="AA1081" s="5" t="s">
        <v>2269</v>
      </c>
      <c r="AB1081" s="5" t="s">
        <v>2381</v>
      </c>
      <c r="AC1081" s="32" t="s">
        <v>2682</v>
      </c>
      <c r="AD1081" s="21">
        <v>1</v>
      </c>
    </row>
    <row r="1082" spans="1:30" x14ac:dyDescent="0.3">
      <c r="A1082" s="18" t="str">
        <f t="shared" ref="A1082:B1082" si="1120">IF(AND(ISNUMBER(SEARCH("Yes",C1082)),ISNUMBER(SEARCH("Yes",E1082)),ISNUMBER(SEARCH("Yes",G1082)),ISNUMBER(SEARCH("Yes",I1082))),"Yes","No")</f>
        <v>No</v>
      </c>
      <c r="B1082" s="18" t="str">
        <f t="shared" si="1120"/>
        <v>No</v>
      </c>
      <c r="C1082" s="15" t="str">
        <f t="shared" si="1053"/>
        <v>No</v>
      </c>
      <c r="D1082" s="18" t="str">
        <f t="shared" si="1054"/>
        <v>No</v>
      </c>
      <c r="E1082" s="18" t="str">
        <f t="shared" si="1055"/>
        <v>No</v>
      </c>
      <c r="F1082" s="18" t="str">
        <f t="shared" si="1056"/>
        <v>No</v>
      </c>
      <c r="G1082" s="18" t="str">
        <f t="shared" si="1057"/>
        <v>No</v>
      </c>
      <c r="H1082" s="18" t="str">
        <f t="shared" si="1058"/>
        <v>No</v>
      </c>
      <c r="I1082" s="18" t="str">
        <f t="shared" si="1059"/>
        <v>Yes</v>
      </c>
      <c r="J1082" s="18" t="str">
        <f t="shared" si="1060"/>
        <v>Yes</v>
      </c>
      <c r="K1082" s="21">
        <v>1080</v>
      </c>
      <c r="L1082" s="5" t="s">
        <v>2215</v>
      </c>
      <c r="M1082" s="5" t="s">
        <v>2216</v>
      </c>
      <c r="N1082" s="5" t="s">
        <v>2266</v>
      </c>
      <c r="O1082" s="5" t="s">
        <v>149</v>
      </c>
      <c r="P1082" s="5" t="s">
        <v>2394</v>
      </c>
      <c r="Q1082" s="32" t="s">
        <v>6026</v>
      </c>
      <c r="R1082" s="21">
        <v>1</v>
      </c>
      <c r="S1082" s="33"/>
      <c r="T1082" s="33"/>
      <c r="U1082" s="33"/>
      <c r="V1082" s="33"/>
      <c r="W1082" s="33"/>
      <c r="X1082" s="33"/>
      <c r="Y1082" s="33"/>
      <c r="Z1082" s="33"/>
      <c r="AA1082" s="5" t="s">
        <v>21</v>
      </c>
      <c r="AB1082" s="5" t="s">
        <v>8722</v>
      </c>
      <c r="AC1082" s="32" t="s">
        <v>2593</v>
      </c>
      <c r="AD1082" s="21">
        <v>1</v>
      </c>
    </row>
    <row r="1083" spans="1:30" x14ac:dyDescent="0.3">
      <c r="A1083" s="18" t="str">
        <f t="shared" ref="A1083:B1083" si="1121">IF(AND(ISNUMBER(SEARCH("Yes",C1083)),ISNUMBER(SEARCH("Yes",E1083)),ISNUMBER(SEARCH("Yes",G1083)),ISNUMBER(SEARCH("Yes",I1083))),"Yes","No")</f>
        <v>Yes</v>
      </c>
      <c r="B1083" s="18" t="str">
        <f t="shared" si="1121"/>
        <v>Yes</v>
      </c>
      <c r="C1083" s="15" t="str">
        <f t="shared" si="1053"/>
        <v>Yes</v>
      </c>
      <c r="D1083" s="18" t="str">
        <f t="shared" si="1054"/>
        <v>Yes</v>
      </c>
      <c r="E1083" s="18" t="str">
        <f t="shared" si="1055"/>
        <v>Yes</v>
      </c>
      <c r="F1083" s="18" t="str">
        <f t="shared" si="1056"/>
        <v>Yes</v>
      </c>
      <c r="G1083" s="18" t="str">
        <f t="shared" si="1057"/>
        <v>Yes</v>
      </c>
      <c r="H1083" s="18" t="str">
        <f t="shared" si="1058"/>
        <v>Yes</v>
      </c>
      <c r="I1083" s="18" t="str">
        <f t="shared" si="1059"/>
        <v>Yes</v>
      </c>
      <c r="J1083" s="18" t="str">
        <f t="shared" si="1060"/>
        <v>Yes</v>
      </c>
      <c r="K1083" s="21">
        <v>1081</v>
      </c>
      <c r="L1083" s="5" t="s">
        <v>217</v>
      </c>
      <c r="M1083" s="5" t="s">
        <v>218</v>
      </c>
      <c r="N1083" s="5" t="s">
        <v>2266</v>
      </c>
      <c r="O1083" s="5" t="s">
        <v>21</v>
      </c>
      <c r="P1083" s="5" t="s">
        <v>8723</v>
      </c>
      <c r="Q1083" s="32" t="s">
        <v>8724</v>
      </c>
      <c r="R1083" s="21">
        <v>1</v>
      </c>
      <c r="S1083" s="5" t="s">
        <v>2269</v>
      </c>
      <c r="T1083" s="5" t="s">
        <v>8725</v>
      </c>
      <c r="U1083" s="32" t="s">
        <v>8726</v>
      </c>
      <c r="V1083" s="21">
        <v>1</v>
      </c>
      <c r="W1083" s="5" t="s">
        <v>2269</v>
      </c>
      <c r="X1083" s="5" t="s">
        <v>8727</v>
      </c>
      <c r="Y1083" s="32" t="s">
        <v>8728</v>
      </c>
      <c r="Z1083" s="21">
        <v>1</v>
      </c>
      <c r="AA1083" s="5" t="s">
        <v>2269</v>
      </c>
      <c r="AB1083" s="5" t="s">
        <v>2827</v>
      </c>
      <c r="AC1083" s="32" t="s">
        <v>6034</v>
      </c>
      <c r="AD1083" s="21">
        <v>1</v>
      </c>
    </row>
    <row r="1084" spans="1:30" x14ac:dyDescent="0.3">
      <c r="A1084" s="18" t="str">
        <f t="shared" ref="A1084:B1084" si="1122">IF(AND(ISNUMBER(SEARCH("Yes",C1084)),ISNUMBER(SEARCH("Yes",E1084)),ISNUMBER(SEARCH("Yes",G1084)),ISNUMBER(SEARCH("Yes",I1084))),"Yes","No")</f>
        <v>No</v>
      </c>
      <c r="B1084" s="18" t="str">
        <f t="shared" si="1122"/>
        <v>Yes</v>
      </c>
      <c r="C1084" s="15" t="str">
        <f t="shared" si="1053"/>
        <v>Yes</v>
      </c>
      <c r="D1084" s="18" t="str">
        <f t="shared" si="1054"/>
        <v>Yes</v>
      </c>
      <c r="E1084" s="18" t="str">
        <f t="shared" si="1055"/>
        <v>No</v>
      </c>
      <c r="F1084" s="18" t="str">
        <f t="shared" si="1056"/>
        <v>Yes</v>
      </c>
      <c r="G1084" s="18" t="str">
        <f t="shared" si="1057"/>
        <v>Yes</v>
      </c>
      <c r="H1084" s="18" t="str">
        <f t="shared" si="1058"/>
        <v>Yes</v>
      </c>
      <c r="I1084" s="18" t="str">
        <f t="shared" si="1059"/>
        <v>Yes</v>
      </c>
      <c r="J1084" s="18" t="str">
        <f t="shared" si="1060"/>
        <v>Yes</v>
      </c>
      <c r="K1084" s="21">
        <v>1082</v>
      </c>
      <c r="L1084" s="5" t="s">
        <v>286</v>
      </c>
      <c r="M1084" s="5" t="s">
        <v>287</v>
      </c>
      <c r="N1084" s="5" t="s">
        <v>2266</v>
      </c>
      <c r="O1084" s="5" t="s">
        <v>2269</v>
      </c>
      <c r="P1084" s="5" t="s">
        <v>8729</v>
      </c>
      <c r="Q1084" s="32" t="s">
        <v>8730</v>
      </c>
      <c r="R1084" s="21">
        <v>1</v>
      </c>
      <c r="S1084" s="5" t="s">
        <v>149</v>
      </c>
      <c r="T1084" s="5" t="s">
        <v>8731</v>
      </c>
      <c r="U1084" s="32" t="s">
        <v>8732</v>
      </c>
      <c r="V1084" s="21">
        <v>1</v>
      </c>
      <c r="W1084" s="5" t="s">
        <v>21</v>
      </c>
      <c r="X1084" s="5" t="s">
        <v>6039</v>
      </c>
      <c r="Y1084" s="32" t="s">
        <v>6040</v>
      </c>
      <c r="Z1084" s="21">
        <v>1</v>
      </c>
      <c r="AA1084" s="5" t="s">
        <v>2269</v>
      </c>
      <c r="AB1084" s="5" t="s">
        <v>8733</v>
      </c>
      <c r="AC1084" s="32" t="s">
        <v>8734</v>
      </c>
      <c r="AD1084" s="21">
        <v>1</v>
      </c>
    </row>
    <row r="1085" spans="1:30" x14ac:dyDescent="0.3">
      <c r="A1085" s="18" t="str">
        <f t="shared" ref="A1085:B1085" si="1123">IF(AND(ISNUMBER(SEARCH("Yes",C1085)),ISNUMBER(SEARCH("Yes",E1085)),ISNUMBER(SEARCH("Yes",G1085)),ISNUMBER(SEARCH("Yes",I1085))),"Yes","No")</f>
        <v>No</v>
      </c>
      <c r="B1085" s="18" t="str">
        <f t="shared" si="1123"/>
        <v>No</v>
      </c>
      <c r="C1085" s="15" t="str">
        <f t="shared" si="1053"/>
        <v>No</v>
      </c>
      <c r="D1085" s="18" t="str">
        <f t="shared" si="1054"/>
        <v>No</v>
      </c>
      <c r="E1085" s="18" t="str">
        <f t="shared" si="1055"/>
        <v>No</v>
      </c>
      <c r="F1085" s="18" t="str">
        <f t="shared" si="1056"/>
        <v>No</v>
      </c>
      <c r="G1085" s="18" t="str">
        <f t="shared" si="1057"/>
        <v>No</v>
      </c>
      <c r="H1085" s="18" t="str">
        <f t="shared" si="1058"/>
        <v>No</v>
      </c>
      <c r="I1085" s="18" t="str">
        <f t="shared" si="1059"/>
        <v>Yes</v>
      </c>
      <c r="J1085" s="18" t="str">
        <f t="shared" si="1060"/>
        <v>Yes</v>
      </c>
      <c r="K1085" s="21">
        <v>1083</v>
      </c>
      <c r="L1085" s="5" t="s">
        <v>2217</v>
      </c>
      <c r="M1085" s="5" t="s">
        <v>2218</v>
      </c>
      <c r="N1085" s="5" t="s">
        <v>2266</v>
      </c>
      <c r="O1085" s="5" t="s">
        <v>149</v>
      </c>
      <c r="P1085" s="5" t="s">
        <v>2371</v>
      </c>
      <c r="Q1085" s="32" t="s">
        <v>8735</v>
      </c>
      <c r="R1085" s="21">
        <v>1</v>
      </c>
      <c r="S1085" s="33"/>
      <c r="T1085" s="33"/>
      <c r="U1085" s="33"/>
      <c r="V1085" s="33"/>
      <c r="W1085" s="33"/>
      <c r="X1085" s="33"/>
      <c r="Y1085" s="33"/>
      <c r="Z1085" s="33"/>
      <c r="AA1085" s="5" t="s">
        <v>2269</v>
      </c>
      <c r="AB1085" s="5" t="s">
        <v>8736</v>
      </c>
      <c r="AC1085" s="32" t="s">
        <v>8737</v>
      </c>
      <c r="AD1085" s="21">
        <v>1</v>
      </c>
    </row>
    <row r="1086" spans="1:30" x14ac:dyDescent="0.3">
      <c r="A1086" s="18" t="str">
        <f t="shared" ref="A1086:B1086" si="1124">IF(AND(ISNUMBER(SEARCH("Yes",C1086)),ISNUMBER(SEARCH("Yes",E1086)),ISNUMBER(SEARCH("Yes",G1086)),ISNUMBER(SEARCH("Yes",I1086))),"Yes","No")</f>
        <v>No</v>
      </c>
      <c r="B1086" s="18" t="str">
        <f t="shared" si="1124"/>
        <v>No</v>
      </c>
      <c r="C1086" s="15" t="str">
        <f t="shared" si="1053"/>
        <v>No</v>
      </c>
      <c r="D1086" s="18" t="str">
        <f t="shared" si="1054"/>
        <v>No</v>
      </c>
      <c r="E1086" s="18" t="str">
        <f t="shared" si="1055"/>
        <v>No</v>
      </c>
      <c r="F1086" s="18" t="str">
        <f t="shared" si="1056"/>
        <v>No</v>
      </c>
      <c r="G1086" s="18" t="str">
        <f t="shared" si="1057"/>
        <v>No</v>
      </c>
      <c r="H1086" s="18" t="str">
        <f t="shared" si="1058"/>
        <v>No</v>
      </c>
      <c r="I1086" s="18" t="str">
        <f t="shared" si="1059"/>
        <v>Yes</v>
      </c>
      <c r="J1086" s="18" t="str">
        <f t="shared" si="1060"/>
        <v>Yes</v>
      </c>
      <c r="K1086" s="21">
        <v>1084</v>
      </c>
      <c r="L1086" s="5" t="s">
        <v>2219</v>
      </c>
      <c r="M1086" s="5" t="s">
        <v>2220</v>
      </c>
      <c r="N1086" s="5" t="s">
        <v>2266</v>
      </c>
      <c r="O1086" s="5" t="s">
        <v>149</v>
      </c>
      <c r="P1086" s="5" t="s">
        <v>4693</v>
      </c>
      <c r="Q1086" s="32" t="s">
        <v>6045</v>
      </c>
      <c r="R1086" s="21">
        <v>1</v>
      </c>
      <c r="S1086" s="33"/>
      <c r="T1086" s="33"/>
      <c r="U1086" s="33"/>
      <c r="V1086" s="33"/>
      <c r="W1086" s="33"/>
      <c r="X1086" s="33"/>
      <c r="Y1086" s="33"/>
      <c r="Z1086" s="33"/>
      <c r="AA1086" s="5" t="s">
        <v>21</v>
      </c>
      <c r="AB1086" s="5" t="s">
        <v>8738</v>
      </c>
      <c r="AC1086" s="32" t="s">
        <v>8739</v>
      </c>
      <c r="AD1086" s="21">
        <v>1</v>
      </c>
    </row>
    <row r="1087" spans="1:30" x14ac:dyDescent="0.3">
      <c r="A1087" s="18" t="str">
        <f t="shared" ref="A1087:B1087" si="1125">IF(AND(ISNUMBER(SEARCH("Yes",C1087)),ISNUMBER(SEARCH("Yes",E1087)),ISNUMBER(SEARCH("Yes",G1087)),ISNUMBER(SEARCH("Yes",I1087))),"Yes","No")</f>
        <v>Yes</v>
      </c>
      <c r="B1087" s="18" t="str">
        <f t="shared" si="1125"/>
        <v>Yes</v>
      </c>
      <c r="C1087" s="15" t="str">
        <f t="shared" si="1053"/>
        <v>Yes</v>
      </c>
      <c r="D1087" s="18" t="str">
        <f t="shared" si="1054"/>
        <v>Yes</v>
      </c>
      <c r="E1087" s="18" t="str">
        <f t="shared" si="1055"/>
        <v>Yes</v>
      </c>
      <c r="F1087" s="18" t="str">
        <f t="shared" si="1056"/>
        <v>Yes</v>
      </c>
      <c r="G1087" s="18" t="str">
        <f t="shared" si="1057"/>
        <v>Yes</v>
      </c>
      <c r="H1087" s="18" t="str">
        <f t="shared" si="1058"/>
        <v>Yes</v>
      </c>
      <c r="I1087" s="18" t="str">
        <f t="shared" si="1059"/>
        <v>Yes</v>
      </c>
      <c r="J1087" s="18" t="str">
        <f t="shared" si="1060"/>
        <v>Yes</v>
      </c>
      <c r="K1087" s="21">
        <v>1085</v>
      </c>
      <c r="L1087" s="5" t="s">
        <v>38</v>
      </c>
      <c r="M1087" s="5" t="s">
        <v>144</v>
      </c>
      <c r="N1087" s="5" t="s">
        <v>2266</v>
      </c>
      <c r="O1087" s="5" t="s">
        <v>21</v>
      </c>
      <c r="P1087" s="5" t="s">
        <v>8740</v>
      </c>
      <c r="Q1087" s="32" t="s">
        <v>2340</v>
      </c>
      <c r="R1087" s="21">
        <v>1</v>
      </c>
      <c r="S1087" s="5" t="s">
        <v>21</v>
      </c>
      <c r="T1087" s="5" t="s">
        <v>6048</v>
      </c>
      <c r="U1087" s="32" t="s">
        <v>6049</v>
      </c>
      <c r="V1087" s="21">
        <v>1</v>
      </c>
      <c r="W1087" s="5" t="s">
        <v>21</v>
      </c>
      <c r="X1087" s="5" t="s">
        <v>6050</v>
      </c>
      <c r="Y1087" s="32" t="s">
        <v>8741</v>
      </c>
      <c r="Z1087" s="21">
        <v>1</v>
      </c>
      <c r="AA1087" s="5" t="s">
        <v>2269</v>
      </c>
      <c r="AB1087" s="5" t="s">
        <v>8742</v>
      </c>
      <c r="AC1087" s="32" t="s">
        <v>8743</v>
      </c>
      <c r="AD1087" s="21">
        <v>1</v>
      </c>
    </row>
    <row r="1088" spans="1:30" x14ac:dyDescent="0.3">
      <c r="A1088" s="18" t="str">
        <f t="shared" ref="A1088:B1088" si="1126">IF(AND(ISNUMBER(SEARCH("Yes",C1088)),ISNUMBER(SEARCH("Yes",E1088)),ISNUMBER(SEARCH("Yes",G1088)),ISNUMBER(SEARCH("Yes",I1088))),"Yes","No")</f>
        <v>No</v>
      </c>
      <c r="B1088" s="18" t="str">
        <f t="shared" si="1126"/>
        <v>No</v>
      </c>
      <c r="C1088" s="15" t="str">
        <f t="shared" si="1053"/>
        <v>No</v>
      </c>
      <c r="D1088" s="18" t="str">
        <f t="shared" si="1054"/>
        <v>No</v>
      </c>
      <c r="E1088" s="18" t="str">
        <f t="shared" si="1055"/>
        <v>No</v>
      </c>
      <c r="F1088" s="18" t="str">
        <f t="shared" si="1056"/>
        <v>No</v>
      </c>
      <c r="G1088" s="18" t="str">
        <f t="shared" si="1057"/>
        <v>No</v>
      </c>
      <c r="H1088" s="18" t="str">
        <f t="shared" si="1058"/>
        <v>No</v>
      </c>
      <c r="I1088" s="18" t="str">
        <f t="shared" si="1059"/>
        <v>Yes</v>
      </c>
      <c r="J1088" s="18" t="str">
        <f t="shared" si="1060"/>
        <v>Yes</v>
      </c>
      <c r="K1088" s="21">
        <v>1086</v>
      </c>
      <c r="L1088" s="5" t="s">
        <v>2221</v>
      </c>
      <c r="M1088" s="5" t="s">
        <v>2222</v>
      </c>
      <c r="N1088" s="5" t="s">
        <v>2266</v>
      </c>
      <c r="O1088" s="5" t="s">
        <v>149</v>
      </c>
      <c r="P1088" s="5" t="s">
        <v>2683</v>
      </c>
      <c r="Q1088" s="32" t="s">
        <v>6054</v>
      </c>
      <c r="R1088" s="21">
        <v>1</v>
      </c>
      <c r="S1088" s="33"/>
      <c r="T1088" s="33"/>
      <c r="U1088" s="33"/>
      <c r="V1088" s="33"/>
      <c r="W1088" s="33"/>
      <c r="X1088" s="33"/>
      <c r="Y1088" s="33"/>
      <c r="Z1088" s="33"/>
      <c r="AA1088" s="5" t="s">
        <v>2269</v>
      </c>
      <c r="AB1088" s="5" t="s">
        <v>2294</v>
      </c>
      <c r="AC1088" s="32" t="s">
        <v>8744</v>
      </c>
      <c r="AD1088" s="21">
        <v>1</v>
      </c>
    </row>
    <row r="1089" spans="1:30" x14ac:dyDescent="0.3">
      <c r="A1089" s="18" t="str">
        <f t="shared" ref="A1089:B1089" si="1127">IF(AND(ISNUMBER(SEARCH("Yes",C1089)),ISNUMBER(SEARCH("Yes",E1089)),ISNUMBER(SEARCH("Yes",G1089)),ISNUMBER(SEARCH("Yes",I1089))),"Yes","No")</f>
        <v>No</v>
      </c>
      <c r="B1089" s="18" t="str">
        <f t="shared" si="1127"/>
        <v>No</v>
      </c>
      <c r="C1089" s="15" t="str">
        <f t="shared" si="1053"/>
        <v>No</v>
      </c>
      <c r="D1089" s="18" t="str">
        <f t="shared" si="1054"/>
        <v>No</v>
      </c>
      <c r="E1089" s="18" t="str">
        <f t="shared" si="1055"/>
        <v>No</v>
      </c>
      <c r="F1089" s="18" t="str">
        <f t="shared" si="1056"/>
        <v>No</v>
      </c>
      <c r="G1089" s="18" t="str">
        <f t="shared" si="1057"/>
        <v>No</v>
      </c>
      <c r="H1089" s="18" t="str">
        <f t="shared" si="1058"/>
        <v>No</v>
      </c>
      <c r="I1089" s="18" t="str">
        <f t="shared" si="1059"/>
        <v>Yes</v>
      </c>
      <c r="J1089" s="18" t="str">
        <f t="shared" si="1060"/>
        <v>Yes</v>
      </c>
      <c r="K1089" s="21">
        <v>1087</v>
      </c>
      <c r="L1089" s="5" t="s">
        <v>2223</v>
      </c>
      <c r="M1089" s="5" t="s">
        <v>2224</v>
      </c>
      <c r="N1089" s="5" t="s">
        <v>2266</v>
      </c>
      <c r="O1089" s="5" t="s">
        <v>149</v>
      </c>
      <c r="P1089" s="5" t="s">
        <v>6057</v>
      </c>
      <c r="Q1089" s="32" t="s">
        <v>3021</v>
      </c>
      <c r="R1089" s="21">
        <v>1</v>
      </c>
      <c r="S1089" s="33"/>
      <c r="T1089" s="33"/>
      <c r="U1089" s="33"/>
      <c r="V1089" s="33"/>
      <c r="W1089" s="33"/>
      <c r="X1089" s="33"/>
      <c r="Y1089" s="33"/>
      <c r="Z1089" s="33"/>
      <c r="AA1089" s="5" t="s">
        <v>2269</v>
      </c>
      <c r="AB1089" s="5" t="s">
        <v>6058</v>
      </c>
      <c r="AC1089" s="32" t="s">
        <v>6059</v>
      </c>
      <c r="AD1089" s="21">
        <v>1</v>
      </c>
    </row>
    <row r="1090" spans="1:30" x14ac:dyDescent="0.3">
      <c r="A1090" s="18" t="str">
        <f t="shared" ref="A1090:B1090" si="1128">IF(AND(ISNUMBER(SEARCH("Yes",C1090)),ISNUMBER(SEARCH("Yes",E1090)),ISNUMBER(SEARCH("Yes",G1090)),ISNUMBER(SEARCH("Yes",I1090))),"Yes","No")</f>
        <v>No</v>
      </c>
      <c r="B1090" s="18" t="str">
        <f t="shared" si="1128"/>
        <v>No</v>
      </c>
      <c r="C1090" s="15" t="str">
        <f t="shared" si="1053"/>
        <v>No</v>
      </c>
      <c r="D1090" s="18" t="str">
        <f t="shared" si="1054"/>
        <v>No</v>
      </c>
      <c r="E1090" s="18" t="str">
        <f t="shared" si="1055"/>
        <v>No</v>
      </c>
      <c r="F1090" s="18" t="str">
        <f t="shared" si="1056"/>
        <v>No</v>
      </c>
      <c r="G1090" s="18" t="str">
        <f t="shared" si="1057"/>
        <v>No</v>
      </c>
      <c r="H1090" s="18" t="str">
        <f t="shared" si="1058"/>
        <v>No</v>
      </c>
      <c r="I1090" s="18" t="str">
        <f t="shared" si="1059"/>
        <v>Yes</v>
      </c>
      <c r="J1090" s="18" t="str">
        <f t="shared" si="1060"/>
        <v>Yes</v>
      </c>
      <c r="K1090" s="21">
        <v>1088</v>
      </c>
      <c r="L1090" s="5" t="s">
        <v>2225</v>
      </c>
      <c r="M1090" s="5" t="s">
        <v>2226</v>
      </c>
      <c r="N1090" s="5" t="s">
        <v>2266</v>
      </c>
      <c r="O1090" s="5" t="s">
        <v>149</v>
      </c>
      <c r="P1090" s="5" t="s">
        <v>5081</v>
      </c>
      <c r="Q1090" s="32" t="s">
        <v>8745</v>
      </c>
      <c r="R1090" s="21">
        <v>1</v>
      </c>
      <c r="S1090" s="33"/>
      <c r="T1090" s="33"/>
      <c r="U1090" s="33"/>
      <c r="V1090" s="33"/>
      <c r="W1090" s="33"/>
      <c r="X1090" s="33"/>
      <c r="Y1090" s="33"/>
      <c r="Z1090" s="33"/>
      <c r="AA1090" s="5" t="s">
        <v>21</v>
      </c>
      <c r="AB1090" s="5" t="s">
        <v>8746</v>
      </c>
      <c r="AC1090" s="32" t="s">
        <v>8747</v>
      </c>
      <c r="AD1090" s="21">
        <v>1</v>
      </c>
    </row>
    <row r="1091" spans="1:30" x14ac:dyDescent="0.3">
      <c r="A1091" s="18" t="str">
        <f t="shared" ref="A1091:B1091" si="1129">IF(AND(ISNUMBER(SEARCH("Yes",C1091)),ISNUMBER(SEARCH("Yes",E1091)),ISNUMBER(SEARCH("Yes",G1091)),ISNUMBER(SEARCH("Yes",I1091))),"Yes","No")</f>
        <v>No</v>
      </c>
      <c r="B1091" s="18" t="str">
        <f t="shared" si="1129"/>
        <v>No</v>
      </c>
      <c r="C1091" s="15" t="str">
        <f t="shared" si="1053"/>
        <v>No</v>
      </c>
      <c r="D1091" s="18" t="str">
        <f t="shared" si="1054"/>
        <v>No</v>
      </c>
      <c r="E1091" s="18" t="str">
        <f t="shared" si="1055"/>
        <v>No</v>
      </c>
      <c r="F1091" s="18" t="str">
        <f t="shared" si="1056"/>
        <v>No</v>
      </c>
      <c r="G1091" s="18" t="str">
        <f t="shared" si="1057"/>
        <v>No</v>
      </c>
      <c r="H1091" s="18" t="str">
        <f t="shared" si="1058"/>
        <v>No</v>
      </c>
      <c r="I1091" s="18" t="str">
        <f t="shared" si="1059"/>
        <v>Yes</v>
      </c>
      <c r="J1091" s="18" t="str">
        <f t="shared" si="1060"/>
        <v>Yes</v>
      </c>
      <c r="K1091" s="21">
        <v>1089</v>
      </c>
      <c r="L1091" s="5" t="s">
        <v>2227</v>
      </c>
      <c r="M1091" s="5" t="s">
        <v>2228</v>
      </c>
      <c r="N1091" s="5" t="s">
        <v>2266</v>
      </c>
      <c r="O1091" s="5" t="s">
        <v>149</v>
      </c>
      <c r="P1091" s="5" t="s">
        <v>2288</v>
      </c>
      <c r="Q1091" s="32" t="s">
        <v>8748</v>
      </c>
      <c r="R1091" s="21">
        <v>1</v>
      </c>
      <c r="S1091" s="33"/>
      <c r="T1091" s="33"/>
      <c r="U1091" s="33"/>
      <c r="V1091" s="33"/>
      <c r="W1091" s="33"/>
      <c r="X1091" s="33"/>
      <c r="Y1091" s="33"/>
      <c r="Z1091" s="33"/>
      <c r="AA1091" s="5" t="s">
        <v>2269</v>
      </c>
      <c r="AB1091" s="5" t="s">
        <v>8749</v>
      </c>
      <c r="AC1091" s="32" t="s">
        <v>8750</v>
      </c>
      <c r="AD1091" s="21">
        <v>1</v>
      </c>
    </row>
    <row r="1092" spans="1:30" x14ac:dyDescent="0.3">
      <c r="A1092" s="18" t="str">
        <f t="shared" ref="A1092:B1092" si="1130">IF(AND(ISNUMBER(SEARCH("Yes",C1092)),ISNUMBER(SEARCH("Yes",E1092)),ISNUMBER(SEARCH("Yes",G1092)),ISNUMBER(SEARCH("Yes",I1092))),"Yes","No")</f>
        <v>No</v>
      </c>
      <c r="B1092" s="18" t="str">
        <f t="shared" si="1130"/>
        <v>No</v>
      </c>
      <c r="C1092" s="15" t="str">
        <f t="shared" si="1053"/>
        <v>No</v>
      </c>
      <c r="D1092" s="18" t="str">
        <f t="shared" si="1054"/>
        <v>No</v>
      </c>
      <c r="E1092" s="18" t="str">
        <f t="shared" si="1055"/>
        <v>No</v>
      </c>
      <c r="F1092" s="18" t="str">
        <f t="shared" si="1056"/>
        <v>No</v>
      </c>
      <c r="G1092" s="18" t="str">
        <f t="shared" si="1057"/>
        <v>No</v>
      </c>
      <c r="H1092" s="18" t="str">
        <f t="shared" si="1058"/>
        <v>No</v>
      </c>
      <c r="I1092" s="18" t="str">
        <f t="shared" si="1059"/>
        <v>Yes</v>
      </c>
      <c r="J1092" s="18" t="str">
        <f t="shared" si="1060"/>
        <v>Yes</v>
      </c>
      <c r="K1092" s="21">
        <v>1090</v>
      </c>
      <c r="L1092" s="5" t="s">
        <v>2229</v>
      </c>
      <c r="M1092" s="5" t="s">
        <v>2230</v>
      </c>
      <c r="N1092" s="5" t="s">
        <v>2266</v>
      </c>
      <c r="O1092" s="5" t="s">
        <v>149</v>
      </c>
      <c r="P1092" s="5" t="s">
        <v>2292</v>
      </c>
      <c r="Q1092" s="32" t="s">
        <v>5845</v>
      </c>
      <c r="R1092" s="21">
        <v>1</v>
      </c>
      <c r="S1092" s="33"/>
      <c r="T1092" s="33"/>
      <c r="U1092" s="33"/>
      <c r="V1092" s="33"/>
      <c r="W1092" s="33"/>
      <c r="X1092" s="33"/>
      <c r="Y1092" s="33"/>
      <c r="Z1092" s="33"/>
      <c r="AA1092" s="5" t="s">
        <v>2269</v>
      </c>
      <c r="AB1092" s="5" t="s">
        <v>8751</v>
      </c>
      <c r="AC1092" s="32" t="s">
        <v>8752</v>
      </c>
      <c r="AD1092" s="21">
        <v>1</v>
      </c>
    </row>
    <row r="1093" spans="1:30" x14ac:dyDescent="0.3">
      <c r="A1093" s="18" t="str">
        <f t="shared" ref="A1093:B1093" si="1131">IF(AND(ISNUMBER(SEARCH("Yes",C1093)),ISNUMBER(SEARCH("Yes",E1093)),ISNUMBER(SEARCH("Yes",G1093)),ISNUMBER(SEARCH("Yes",I1093))),"Yes","No")</f>
        <v>No</v>
      </c>
      <c r="B1093" s="18" t="str">
        <f t="shared" si="1131"/>
        <v>No</v>
      </c>
      <c r="C1093" s="15" t="str">
        <f t="shared" si="1053"/>
        <v>No</v>
      </c>
      <c r="D1093" s="18" t="str">
        <f t="shared" si="1054"/>
        <v>No</v>
      </c>
      <c r="E1093" s="18" t="str">
        <f t="shared" si="1055"/>
        <v>No</v>
      </c>
      <c r="F1093" s="18" t="str">
        <f t="shared" si="1056"/>
        <v>No</v>
      </c>
      <c r="G1093" s="18" t="str">
        <f t="shared" si="1057"/>
        <v>No</v>
      </c>
      <c r="H1093" s="18" t="str">
        <f t="shared" si="1058"/>
        <v>No</v>
      </c>
      <c r="I1093" s="18" t="str">
        <f t="shared" si="1059"/>
        <v>Yes</v>
      </c>
      <c r="J1093" s="18" t="str">
        <f t="shared" si="1060"/>
        <v>No</v>
      </c>
      <c r="K1093" s="21">
        <v>1091</v>
      </c>
      <c r="L1093" s="5" t="s">
        <v>2231</v>
      </c>
      <c r="M1093" s="5" t="s">
        <v>2232</v>
      </c>
      <c r="N1093" s="5" t="s">
        <v>2266</v>
      </c>
      <c r="O1093" s="5" t="s">
        <v>149</v>
      </c>
      <c r="P1093" s="5" t="s">
        <v>2390</v>
      </c>
      <c r="Q1093" s="32" t="s">
        <v>6068</v>
      </c>
      <c r="R1093" s="21">
        <v>1</v>
      </c>
      <c r="S1093" s="33"/>
      <c r="T1093" s="33"/>
      <c r="U1093" s="33"/>
      <c r="V1093" s="33"/>
      <c r="W1093" s="33"/>
      <c r="X1093" s="33"/>
      <c r="Y1093" s="33"/>
      <c r="Z1093" s="33"/>
      <c r="AA1093" s="5" t="s">
        <v>149</v>
      </c>
      <c r="AB1093" s="5" t="s">
        <v>2384</v>
      </c>
      <c r="AC1093" s="32" t="s">
        <v>8753</v>
      </c>
      <c r="AD1093" s="21">
        <v>1</v>
      </c>
    </row>
    <row r="1094" spans="1:30" x14ac:dyDescent="0.3">
      <c r="A1094" s="18" t="str">
        <f t="shared" ref="A1094:B1094" si="1132">IF(AND(ISNUMBER(SEARCH("Yes",C1094)),ISNUMBER(SEARCH("Yes",E1094)),ISNUMBER(SEARCH("Yes",G1094)),ISNUMBER(SEARCH("Yes",I1094))),"Yes","No")</f>
        <v>No</v>
      </c>
      <c r="B1094" s="18" t="str">
        <f t="shared" si="1132"/>
        <v>No</v>
      </c>
      <c r="C1094" s="15" t="str">
        <f t="shared" si="1053"/>
        <v>No</v>
      </c>
      <c r="D1094" s="18" t="str">
        <f t="shared" si="1054"/>
        <v>No</v>
      </c>
      <c r="E1094" s="18" t="str">
        <f t="shared" si="1055"/>
        <v>No</v>
      </c>
      <c r="F1094" s="18" t="str">
        <f t="shared" si="1056"/>
        <v>No</v>
      </c>
      <c r="G1094" s="18" t="str">
        <f t="shared" si="1057"/>
        <v>No</v>
      </c>
      <c r="H1094" s="18" t="str">
        <f t="shared" si="1058"/>
        <v>No</v>
      </c>
      <c r="I1094" s="18" t="str">
        <f t="shared" si="1059"/>
        <v>Yes</v>
      </c>
      <c r="J1094" s="18" t="str">
        <f t="shared" si="1060"/>
        <v>Yes</v>
      </c>
      <c r="K1094" s="21">
        <v>1092</v>
      </c>
      <c r="L1094" s="5" t="s">
        <v>2233</v>
      </c>
      <c r="M1094" s="5" t="s">
        <v>2234</v>
      </c>
      <c r="N1094" s="5" t="s">
        <v>2266</v>
      </c>
      <c r="O1094" s="5" t="s">
        <v>149</v>
      </c>
      <c r="P1094" s="5" t="s">
        <v>2626</v>
      </c>
      <c r="Q1094" s="32" t="s">
        <v>8754</v>
      </c>
      <c r="R1094" s="21">
        <v>1</v>
      </c>
      <c r="S1094" s="33"/>
      <c r="T1094" s="33"/>
      <c r="U1094" s="33"/>
      <c r="V1094" s="33"/>
      <c r="W1094" s="33"/>
      <c r="X1094" s="33"/>
      <c r="Y1094" s="33"/>
      <c r="Z1094" s="33"/>
      <c r="AA1094" s="5" t="s">
        <v>2269</v>
      </c>
      <c r="AB1094" s="5" t="s">
        <v>8755</v>
      </c>
      <c r="AC1094" s="32" t="s">
        <v>8756</v>
      </c>
      <c r="AD1094" s="21">
        <v>1</v>
      </c>
    </row>
    <row r="1095" spans="1:30" x14ac:dyDescent="0.3">
      <c r="A1095" s="18" t="str">
        <f t="shared" ref="A1095:B1095" si="1133">IF(AND(ISNUMBER(SEARCH("Yes",C1095)),ISNUMBER(SEARCH("Yes",E1095)),ISNUMBER(SEARCH("Yes",G1095)),ISNUMBER(SEARCH("Yes",I1095))),"Yes","No")</f>
        <v>No</v>
      </c>
      <c r="B1095" s="18" t="str">
        <f t="shared" si="1133"/>
        <v>No</v>
      </c>
      <c r="C1095" s="15" t="str">
        <f t="shared" si="1053"/>
        <v>No</v>
      </c>
      <c r="D1095" s="18" t="str">
        <f t="shared" si="1054"/>
        <v>No</v>
      </c>
      <c r="E1095" s="18" t="str">
        <f t="shared" si="1055"/>
        <v>No</v>
      </c>
      <c r="F1095" s="18" t="str">
        <f t="shared" si="1056"/>
        <v>No</v>
      </c>
      <c r="G1095" s="18" t="str">
        <f t="shared" si="1057"/>
        <v>No</v>
      </c>
      <c r="H1095" s="18" t="str">
        <f t="shared" si="1058"/>
        <v>No</v>
      </c>
      <c r="I1095" s="18" t="str">
        <f t="shared" si="1059"/>
        <v>Yes</v>
      </c>
      <c r="J1095" s="18" t="str">
        <f t="shared" si="1060"/>
        <v>Yes</v>
      </c>
      <c r="K1095" s="21">
        <v>1093</v>
      </c>
      <c r="L1095" s="5" t="s">
        <v>2235</v>
      </c>
      <c r="M1095" s="5" t="s">
        <v>2236</v>
      </c>
      <c r="N1095" s="5" t="s">
        <v>2266</v>
      </c>
      <c r="O1095" s="5" t="s">
        <v>149</v>
      </c>
      <c r="P1095" s="5" t="s">
        <v>2288</v>
      </c>
      <c r="Q1095" s="32" t="s">
        <v>8757</v>
      </c>
      <c r="R1095" s="21">
        <v>1</v>
      </c>
      <c r="S1095" s="33"/>
      <c r="T1095" s="33"/>
      <c r="U1095" s="33"/>
      <c r="V1095" s="33"/>
      <c r="W1095" s="33"/>
      <c r="X1095" s="33"/>
      <c r="Y1095" s="33"/>
      <c r="Z1095" s="33"/>
      <c r="AA1095" s="5" t="s">
        <v>21</v>
      </c>
      <c r="AB1095" s="5" t="s">
        <v>8758</v>
      </c>
      <c r="AC1095" s="32" t="s">
        <v>8759</v>
      </c>
      <c r="AD1095" s="21">
        <v>1</v>
      </c>
    </row>
    <row r="1096" spans="1:30" x14ac:dyDescent="0.3">
      <c r="A1096" s="18" t="str">
        <f t="shared" ref="A1096:B1096" si="1134">IF(AND(ISNUMBER(SEARCH("Yes",C1096)),ISNUMBER(SEARCH("Yes",E1096)),ISNUMBER(SEARCH("Yes",G1096)),ISNUMBER(SEARCH("Yes",I1096))),"Yes","No")</f>
        <v>No</v>
      </c>
      <c r="B1096" s="18" t="str">
        <f t="shared" si="1134"/>
        <v>No</v>
      </c>
      <c r="C1096" s="15" t="str">
        <f t="shared" si="1053"/>
        <v>Yes</v>
      </c>
      <c r="D1096" s="18" t="str">
        <f t="shared" si="1054"/>
        <v>Yes</v>
      </c>
      <c r="E1096" s="18" t="str">
        <f t="shared" si="1055"/>
        <v>Yes</v>
      </c>
      <c r="F1096" s="18" t="str">
        <f t="shared" si="1056"/>
        <v>Yes</v>
      </c>
      <c r="G1096" s="18" t="str">
        <f t="shared" si="1057"/>
        <v>No</v>
      </c>
      <c r="H1096" s="18" t="str">
        <f t="shared" si="1058"/>
        <v>Yes</v>
      </c>
      <c r="I1096" s="18" t="str">
        <f t="shared" si="1059"/>
        <v>Yes</v>
      </c>
      <c r="J1096" s="18" t="str">
        <f t="shared" si="1060"/>
        <v>No</v>
      </c>
      <c r="K1096" s="21">
        <v>1094</v>
      </c>
      <c r="L1096" s="5" t="s">
        <v>268</v>
      </c>
      <c r="M1096" s="5" t="s">
        <v>347</v>
      </c>
      <c r="N1096" s="5" t="s">
        <v>2266</v>
      </c>
      <c r="O1096" s="5" t="s">
        <v>21</v>
      </c>
      <c r="P1096" s="5" t="s">
        <v>8760</v>
      </c>
      <c r="Q1096" s="32" t="s">
        <v>8761</v>
      </c>
      <c r="R1096" s="21">
        <v>1</v>
      </c>
      <c r="S1096" s="5" t="s">
        <v>21</v>
      </c>
      <c r="T1096" s="5" t="s">
        <v>8762</v>
      </c>
      <c r="U1096" s="32" t="s">
        <v>8763</v>
      </c>
      <c r="V1096" s="21">
        <v>1</v>
      </c>
      <c r="W1096" s="5" t="s">
        <v>149</v>
      </c>
      <c r="X1096" s="5" t="s">
        <v>8764</v>
      </c>
      <c r="Y1096" s="32" t="s">
        <v>8765</v>
      </c>
      <c r="Z1096" s="21">
        <v>1</v>
      </c>
      <c r="AA1096" s="5" t="s">
        <v>149</v>
      </c>
      <c r="AB1096" s="5" t="s">
        <v>2890</v>
      </c>
      <c r="AC1096" s="32" t="s">
        <v>3886</v>
      </c>
      <c r="AD1096" s="21">
        <v>1</v>
      </c>
    </row>
    <row r="1097" spans="1:30" x14ac:dyDescent="0.3">
      <c r="A1097" s="18" t="str">
        <f t="shared" ref="A1097:B1097" si="1135">IF(AND(ISNUMBER(SEARCH("Yes",C1097)),ISNUMBER(SEARCH("Yes",E1097)),ISNUMBER(SEARCH("Yes",G1097)),ISNUMBER(SEARCH("Yes",I1097))),"Yes","No")</f>
        <v>No</v>
      </c>
      <c r="B1097" s="18" t="str">
        <f t="shared" si="1135"/>
        <v>No</v>
      </c>
      <c r="C1097" s="15" t="str">
        <f t="shared" si="1053"/>
        <v>No</v>
      </c>
      <c r="D1097" s="18" t="str">
        <f t="shared" si="1054"/>
        <v>No</v>
      </c>
      <c r="E1097" s="18" t="str">
        <f t="shared" si="1055"/>
        <v>No</v>
      </c>
      <c r="F1097" s="18" t="str">
        <f t="shared" si="1056"/>
        <v>No</v>
      </c>
      <c r="G1097" s="18" t="str">
        <f t="shared" si="1057"/>
        <v>No</v>
      </c>
      <c r="H1097" s="18" t="str">
        <f t="shared" si="1058"/>
        <v>No</v>
      </c>
      <c r="I1097" s="18" t="str">
        <f t="shared" si="1059"/>
        <v>No</v>
      </c>
      <c r="J1097" s="18" t="str">
        <f t="shared" si="1060"/>
        <v>No</v>
      </c>
      <c r="K1097" s="21">
        <v>1095</v>
      </c>
      <c r="L1097" s="5" t="s">
        <v>2237</v>
      </c>
      <c r="M1097" s="5" t="s">
        <v>2238</v>
      </c>
      <c r="N1097" s="5" t="s">
        <v>2266</v>
      </c>
      <c r="O1097" s="5" t="s">
        <v>149</v>
      </c>
      <c r="P1097" s="5" t="s">
        <v>3154</v>
      </c>
      <c r="Q1097" s="32" t="s">
        <v>8766</v>
      </c>
      <c r="R1097" s="21">
        <v>1</v>
      </c>
      <c r="S1097" s="33"/>
      <c r="T1097" s="33"/>
      <c r="U1097" s="33"/>
      <c r="V1097" s="33"/>
      <c r="W1097" s="33"/>
      <c r="X1097" s="33"/>
      <c r="Y1097" s="33"/>
      <c r="Z1097" s="33"/>
      <c r="AA1097" s="5" t="s">
        <v>149</v>
      </c>
      <c r="AB1097" s="5" t="s">
        <v>5578</v>
      </c>
      <c r="AC1097" s="32" t="s">
        <v>6086</v>
      </c>
      <c r="AD1097" s="21">
        <v>1</v>
      </c>
    </row>
    <row r="1098" spans="1:30" x14ac:dyDescent="0.3">
      <c r="A1098" s="18" t="str">
        <f t="shared" ref="A1098:B1098" si="1136">IF(AND(ISNUMBER(SEARCH("Yes",C1098)),ISNUMBER(SEARCH("Yes",E1098)),ISNUMBER(SEARCH("Yes",G1098)),ISNUMBER(SEARCH("Yes",I1098))),"Yes","No")</f>
        <v>Yes</v>
      </c>
      <c r="B1098" s="18" t="str">
        <f t="shared" si="1136"/>
        <v>Yes</v>
      </c>
      <c r="C1098" s="15" t="str">
        <f t="shared" si="1053"/>
        <v>Yes</v>
      </c>
      <c r="D1098" s="18" t="str">
        <f t="shared" si="1054"/>
        <v>Yes</v>
      </c>
      <c r="E1098" s="18" t="str">
        <f t="shared" si="1055"/>
        <v>Yes</v>
      </c>
      <c r="F1098" s="18" t="str">
        <f t="shared" si="1056"/>
        <v>Yes</v>
      </c>
      <c r="G1098" s="18" t="str">
        <f t="shared" si="1057"/>
        <v>Yes</v>
      </c>
      <c r="H1098" s="18" t="str">
        <f t="shared" si="1058"/>
        <v>Yes</v>
      </c>
      <c r="I1098" s="18" t="str">
        <f t="shared" si="1059"/>
        <v>Yes</v>
      </c>
      <c r="J1098" s="18" t="str">
        <f t="shared" si="1060"/>
        <v>Yes</v>
      </c>
      <c r="K1098" s="21">
        <v>1096</v>
      </c>
      <c r="L1098" s="5" t="s">
        <v>167</v>
      </c>
      <c r="M1098" s="5" t="s">
        <v>168</v>
      </c>
      <c r="N1098" s="5" t="s">
        <v>2266</v>
      </c>
      <c r="O1098" s="5" t="s">
        <v>21</v>
      </c>
      <c r="P1098" s="5" t="s">
        <v>6087</v>
      </c>
      <c r="Q1098" s="32" t="s">
        <v>6088</v>
      </c>
      <c r="R1098" s="21">
        <v>1</v>
      </c>
      <c r="S1098" s="5" t="s">
        <v>21</v>
      </c>
      <c r="T1098" s="5" t="s">
        <v>8767</v>
      </c>
      <c r="U1098" s="32" t="s">
        <v>8768</v>
      </c>
      <c r="V1098" s="21">
        <v>1</v>
      </c>
      <c r="W1098" s="5" t="s">
        <v>2269</v>
      </c>
      <c r="X1098" s="5" t="s">
        <v>6091</v>
      </c>
      <c r="Y1098" s="32" t="s">
        <v>6092</v>
      </c>
      <c r="Z1098" s="21">
        <v>1</v>
      </c>
      <c r="AA1098" s="5" t="s">
        <v>21</v>
      </c>
      <c r="AB1098" s="5" t="s">
        <v>2537</v>
      </c>
      <c r="AC1098" s="32" t="s">
        <v>8769</v>
      </c>
      <c r="AD1098" s="21">
        <v>1</v>
      </c>
    </row>
    <row r="1099" spans="1:30" x14ac:dyDescent="0.3">
      <c r="A1099" s="18" t="str">
        <f t="shared" ref="A1099:B1099" si="1137">IF(AND(ISNUMBER(SEARCH("Yes",C1099)),ISNUMBER(SEARCH("Yes",E1099)),ISNUMBER(SEARCH("Yes",G1099)),ISNUMBER(SEARCH("Yes",I1099))),"Yes","No")</f>
        <v>Yes</v>
      </c>
      <c r="B1099" s="18" t="str">
        <f t="shared" si="1137"/>
        <v>Yes</v>
      </c>
      <c r="C1099" s="15" t="str">
        <f t="shared" si="1053"/>
        <v>Yes</v>
      </c>
      <c r="D1099" s="18" t="str">
        <f t="shared" si="1054"/>
        <v>Yes</v>
      </c>
      <c r="E1099" s="18" t="str">
        <f t="shared" si="1055"/>
        <v>Yes</v>
      </c>
      <c r="F1099" s="18" t="str">
        <f t="shared" si="1056"/>
        <v>Yes</v>
      </c>
      <c r="G1099" s="18" t="str">
        <f t="shared" si="1057"/>
        <v>Yes</v>
      </c>
      <c r="H1099" s="18" t="str">
        <f t="shared" si="1058"/>
        <v>Yes</v>
      </c>
      <c r="I1099" s="18" t="str">
        <f t="shared" si="1059"/>
        <v>Yes</v>
      </c>
      <c r="J1099" s="18" t="str">
        <f t="shared" si="1060"/>
        <v>Yes</v>
      </c>
      <c r="K1099" s="21">
        <v>1097</v>
      </c>
      <c r="L1099" s="5" t="s">
        <v>117</v>
      </c>
      <c r="M1099" s="5" t="s">
        <v>145</v>
      </c>
      <c r="N1099" s="5" t="s">
        <v>2266</v>
      </c>
      <c r="O1099" s="5" t="s">
        <v>21</v>
      </c>
      <c r="P1099" s="5" t="s">
        <v>8770</v>
      </c>
      <c r="Q1099" s="32" t="s">
        <v>8771</v>
      </c>
      <c r="R1099" s="21">
        <v>1</v>
      </c>
      <c r="S1099" s="5" t="s">
        <v>21</v>
      </c>
      <c r="T1099" s="5" t="s">
        <v>8772</v>
      </c>
      <c r="U1099" s="32" t="s">
        <v>8773</v>
      </c>
      <c r="V1099" s="21">
        <v>1</v>
      </c>
      <c r="W1099" s="5" t="s">
        <v>21</v>
      </c>
      <c r="X1099" s="5" t="s">
        <v>8774</v>
      </c>
      <c r="Y1099" s="32" t="s">
        <v>8775</v>
      </c>
      <c r="Z1099" s="21">
        <v>1</v>
      </c>
      <c r="AA1099" s="5" t="s">
        <v>2269</v>
      </c>
      <c r="AB1099" s="5" t="s">
        <v>8776</v>
      </c>
      <c r="AC1099" s="32" t="s">
        <v>8777</v>
      </c>
      <c r="AD1099" s="21">
        <v>1</v>
      </c>
    </row>
  </sheetData>
  <conditionalFormatting sqref="A2:J1099">
    <cfRule type="containsText" dxfId="11" priority="1" operator="containsText" text="Maybe">
      <formula>NOT(ISERROR(SEARCH(("Maybe"),(A2))))</formula>
    </cfRule>
  </conditionalFormatting>
  <conditionalFormatting sqref="A2:J1099">
    <cfRule type="containsText" dxfId="10" priority="2" operator="containsText" text="Yes">
      <formula>NOT(ISERROR(SEARCH(("Yes"),(A2))))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1099"/>
  <sheetViews>
    <sheetView topLeftCell="D587" workbookViewId="0">
      <selection activeCell="Q603" sqref="Q603"/>
    </sheetView>
  </sheetViews>
  <sheetFormatPr defaultColWidth="14.44140625" defaultRowHeight="15" customHeight="1" x14ac:dyDescent="0.3"/>
  <cols>
    <col min="1" max="8" width="12" customWidth="1"/>
  </cols>
  <sheetData>
    <row r="1" spans="1:30" x14ac:dyDescent="0.3">
      <c r="A1" s="2" t="s">
        <v>2239</v>
      </c>
      <c r="B1" s="2" t="s">
        <v>2240</v>
      </c>
      <c r="C1" s="16" t="s">
        <v>2241</v>
      </c>
      <c r="D1" s="2" t="s">
        <v>2242</v>
      </c>
      <c r="E1" s="2" t="s">
        <v>2243</v>
      </c>
      <c r="F1" s="2" t="s">
        <v>2244</v>
      </c>
      <c r="G1" s="2" t="s">
        <v>2245</v>
      </c>
      <c r="H1" s="2" t="s">
        <v>2246</v>
      </c>
      <c r="I1" s="2" t="s">
        <v>2247</v>
      </c>
      <c r="J1" s="2" t="s">
        <v>2248</v>
      </c>
      <c r="K1" s="5" t="s">
        <v>6102</v>
      </c>
      <c r="L1" s="5" t="s">
        <v>3</v>
      </c>
      <c r="M1" s="5" t="s">
        <v>4</v>
      </c>
      <c r="N1" s="5" t="s">
        <v>2249</v>
      </c>
      <c r="O1" s="5" t="s">
        <v>2250</v>
      </c>
      <c r="P1" s="5" t="s">
        <v>2251</v>
      </c>
      <c r="Q1" s="5" t="s">
        <v>2252</v>
      </c>
      <c r="R1" s="5" t="s">
        <v>2253</v>
      </c>
      <c r="S1" s="5" t="s">
        <v>2254</v>
      </c>
      <c r="T1" s="5" t="s">
        <v>2255</v>
      </c>
      <c r="U1" s="5" t="s">
        <v>2256</v>
      </c>
      <c r="V1" s="5" t="s">
        <v>2257</v>
      </c>
      <c r="W1" s="5" t="s">
        <v>2258</v>
      </c>
      <c r="X1" s="5" t="s">
        <v>2259</v>
      </c>
      <c r="Y1" s="5" t="s">
        <v>2260</v>
      </c>
      <c r="Z1" s="5" t="s">
        <v>2261</v>
      </c>
      <c r="AA1" s="5" t="s">
        <v>2262</v>
      </c>
      <c r="AB1" s="5" t="s">
        <v>2263</v>
      </c>
      <c r="AC1" s="5" t="s">
        <v>2264</v>
      </c>
      <c r="AD1" s="5" t="s">
        <v>2265</v>
      </c>
    </row>
    <row r="2" spans="1:30" x14ac:dyDescent="0.3">
      <c r="A2" s="18" t="str">
        <f t="shared" ref="A2:B2" si="0">IF(AND(ISNUMBER(SEARCH("Yes",C2)),ISNUMBER(SEARCH("Yes",E2)),ISNUMBER(SEARCH("Yes",G2)),ISNUMBER(SEARCH("Yes",I2))),"Yes","No")</f>
        <v>No</v>
      </c>
      <c r="B2" s="18" t="str">
        <f t="shared" si="0"/>
        <v>No</v>
      </c>
      <c r="C2" s="15" t="str">
        <f t="shared" ref="C2:C256" si="1">IF(ISNUMBER(SEARCH("No;",Q2)),"No","Yes")</f>
        <v>No</v>
      </c>
      <c r="D2" s="18" t="str">
        <f t="shared" ref="D2:D256" si="2">IF(ISNUMBER(SEARCH("No",O2)),"No","Yes")</f>
        <v>No</v>
      </c>
      <c r="E2" s="18" t="str">
        <f t="shared" ref="E2:E256" si="3">IF(ISNUMBER(SEARCH("No;",U2)),"No",IF(ISBLANK(U2),"No","Yes"))</f>
        <v>No</v>
      </c>
      <c r="F2" s="18" t="str">
        <f t="shared" ref="F2:F256" si="4">IF(ISNUMBER(SEARCH("No;",S2)),"No",IF(ISBLANK(S2),"No","Yes"))</f>
        <v>No</v>
      </c>
      <c r="G2" s="18" t="str">
        <f t="shared" ref="G2:G256" si="5">IF(ISNUMBER(SEARCH("No;",Y2)),"No",IF(ISBLANK(Y2),"No","Yes"))</f>
        <v>No</v>
      </c>
      <c r="H2" s="18" t="str">
        <f t="shared" ref="H2:H256" si="6">IF(ISNUMBER(SEARCH("No;",W2)),"No",IF(ISBLANK(W2),"No","Yes"))</f>
        <v>No</v>
      </c>
      <c r="I2" s="18" t="str">
        <f t="shared" ref="I2:I256" si="7">IF(ISNUMBER(SEARCH("No;",AC2)),"No",IF(ISBLANK(AC2),"No","Yes"))</f>
        <v>Yes</v>
      </c>
      <c r="J2" s="18" t="str">
        <f t="shared" ref="J2:J256" si="8">IF(ISNUMBER(SEARCH("No",AA2)),"No",IF(ISBLANK(AA2),"No","Yes"))</f>
        <v>Yes</v>
      </c>
      <c r="K2" s="21">
        <v>0</v>
      </c>
      <c r="L2" s="5" t="s">
        <v>397</v>
      </c>
      <c r="M2" s="5" t="s">
        <v>398</v>
      </c>
      <c r="N2" s="5" t="s">
        <v>2266</v>
      </c>
      <c r="O2" s="5" t="s">
        <v>149</v>
      </c>
      <c r="P2" s="5" t="s">
        <v>2942</v>
      </c>
      <c r="Q2" s="32" t="s">
        <v>6103</v>
      </c>
      <c r="R2" s="21">
        <v>1</v>
      </c>
      <c r="S2" s="33"/>
      <c r="T2" s="33"/>
      <c r="U2" s="33"/>
      <c r="V2" s="33"/>
      <c r="W2" s="33"/>
      <c r="X2" s="33"/>
      <c r="Y2" s="33"/>
      <c r="Z2" s="33"/>
      <c r="AA2" s="5" t="s">
        <v>2269</v>
      </c>
      <c r="AB2" s="5" t="s">
        <v>8778</v>
      </c>
      <c r="AC2" s="32" t="s">
        <v>8779</v>
      </c>
      <c r="AD2" s="21">
        <v>1</v>
      </c>
    </row>
    <row r="3" spans="1:30" x14ac:dyDescent="0.3">
      <c r="A3" s="18" t="str">
        <f t="shared" ref="A3:B3" si="9">IF(AND(ISNUMBER(SEARCH("Yes",C3)),ISNUMBER(SEARCH("Yes",E3)),ISNUMBER(SEARCH("Yes",G3)),ISNUMBER(SEARCH("Yes",I3))),"Yes","No")</f>
        <v>No</v>
      </c>
      <c r="B3" s="18" t="str">
        <f t="shared" si="9"/>
        <v>No</v>
      </c>
      <c r="C3" s="15" t="str">
        <f t="shared" si="1"/>
        <v>No</v>
      </c>
      <c r="D3" s="18" t="str">
        <f t="shared" si="2"/>
        <v>No</v>
      </c>
      <c r="E3" s="18" t="str">
        <f t="shared" si="3"/>
        <v>No</v>
      </c>
      <c r="F3" s="18" t="str">
        <f t="shared" si="4"/>
        <v>No</v>
      </c>
      <c r="G3" s="18" t="str">
        <f t="shared" si="5"/>
        <v>No</v>
      </c>
      <c r="H3" s="18" t="str">
        <f t="shared" si="6"/>
        <v>No</v>
      </c>
      <c r="I3" s="18" t="str">
        <f t="shared" si="7"/>
        <v>Yes</v>
      </c>
      <c r="J3" s="18" t="str">
        <f t="shared" si="8"/>
        <v>Yes</v>
      </c>
      <c r="K3" s="21">
        <v>1</v>
      </c>
      <c r="L3" s="5" t="s">
        <v>399</v>
      </c>
      <c r="M3" s="5" t="s">
        <v>400</v>
      </c>
      <c r="N3" s="5" t="s">
        <v>2266</v>
      </c>
      <c r="O3" s="5" t="s">
        <v>149</v>
      </c>
      <c r="P3" s="5" t="s">
        <v>2272</v>
      </c>
      <c r="Q3" s="32" t="s">
        <v>2273</v>
      </c>
      <c r="R3" s="21">
        <v>1</v>
      </c>
      <c r="S3" s="33"/>
      <c r="T3" s="33"/>
      <c r="U3" s="33"/>
      <c r="V3" s="33"/>
      <c r="W3" s="33"/>
      <c r="X3" s="33"/>
      <c r="Y3" s="33"/>
      <c r="Z3" s="33"/>
      <c r="AA3" s="5" t="s">
        <v>2269</v>
      </c>
      <c r="AB3" s="5" t="s">
        <v>8780</v>
      </c>
      <c r="AC3" s="32" t="s">
        <v>8781</v>
      </c>
      <c r="AD3" s="21">
        <v>1</v>
      </c>
    </row>
    <row r="4" spans="1:30" x14ac:dyDescent="0.3">
      <c r="A4" s="18" t="str">
        <f t="shared" ref="A4:B4" si="10">IF(AND(ISNUMBER(SEARCH("Yes",C4)),ISNUMBER(SEARCH("Yes",E4)),ISNUMBER(SEARCH("Yes",G4)),ISNUMBER(SEARCH("Yes",I4))),"Yes","No")</f>
        <v>No</v>
      </c>
      <c r="B4" s="18" t="str">
        <f t="shared" si="10"/>
        <v>No</v>
      </c>
      <c r="C4" s="15" t="str">
        <f t="shared" si="1"/>
        <v>No</v>
      </c>
      <c r="D4" s="18" t="str">
        <f t="shared" si="2"/>
        <v>No</v>
      </c>
      <c r="E4" s="18" t="str">
        <f t="shared" si="3"/>
        <v>No</v>
      </c>
      <c r="F4" s="18" t="str">
        <f t="shared" si="4"/>
        <v>No</v>
      </c>
      <c r="G4" s="18" t="str">
        <f t="shared" si="5"/>
        <v>No</v>
      </c>
      <c r="H4" s="18" t="str">
        <f t="shared" si="6"/>
        <v>No</v>
      </c>
      <c r="I4" s="18" t="str">
        <f t="shared" si="7"/>
        <v>Yes</v>
      </c>
      <c r="J4" s="18" t="str">
        <f t="shared" si="8"/>
        <v>Yes</v>
      </c>
      <c r="K4" s="21">
        <v>2</v>
      </c>
      <c r="L4" s="5" t="s">
        <v>401</v>
      </c>
      <c r="M4" s="5" t="s">
        <v>402</v>
      </c>
      <c r="N4" s="5" t="s">
        <v>2266</v>
      </c>
      <c r="O4" s="5" t="s">
        <v>149</v>
      </c>
      <c r="P4" s="5" t="s">
        <v>2284</v>
      </c>
      <c r="Q4" s="32" t="s">
        <v>8782</v>
      </c>
      <c r="R4" s="21">
        <v>1</v>
      </c>
      <c r="S4" s="33"/>
      <c r="T4" s="33"/>
      <c r="U4" s="33"/>
      <c r="V4" s="33"/>
      <c r="W4" s="33"/>
      <c r="X4" s="33"/>
      <c r="Y4" s="33"/>
      <c r="Z4" s="33"/>
      <c r="AA4" s="5" t="s">
        <v>21</v>
      </c>
      <c r="AB4" s="5" t="s">
        <v>8783</v>
      </c>
      <c r="AC4" s="32" t="s">
        <v>8784</v>
      </c>
      <c r="AD4" s="21">
        <v>1</v>
      </c>
    </row>
    <row r="5" spans="1:30" x14ac:dyDescent="0.3">
      <c r="A5" s="18" t="str">
        <f t="shared" ref="A5:B5" si="11">IF(AND(ISNUMBER(SEARCH("Yes",C5)),ISNUMBER(SEARCH("Yes",E5)),ISNUMBER(SEARCH("Yes",G5)),ISNUMBER(SEARCH("Yes",I5))),"Yes","No")</f>
        <v>No</v>
      </c>
      <c r="B5" s="18" t="str">
        <f t="shared" si="11"/>
        <v>No</v>
      </c>
      <c r="C5" s="15" t="str">
        <f t="shared" si="1"/>
        <v>No</v>
      </c>
      <c r="D5" s="18" t="str">
        <f t="shared" si="2"/>
        <v>No</v>
      </c>
      <c r="E5" s="18" t="str">
        <f t="shared" si="3"/>
        <v>No</v>
      </c>
      <c r="F5" s="18" t="str">
        <f t="shared" si="4"/>
        <v>No</v>
      </c>
      <c r="G5" s="18" t="str">
        <f t="shared" si="5"/>
        <v>No</v>
      </c>
      <c r="H5" s="18" t="str">
        <f t="shared" si="6"/>
        <v>No</v>
      </c>
      <c r="I5" s="18" t="str">
        <f t="shared" si="7"/>
        <v>Yes</v>
      </c>
      <c r="J5" s="18" t="str">
        <f t="shared" si="8"/>
        <v>Yes</v>
      </c>
      <c r="K5" s="21">
        <v>3</v>
      </c>
      <c r="L5" s="5" t="s">
        <v>403</v>
      </c>
      <c r="M5" s="5" t="s">
        <v>404</v>
      </c>
      <c r="N5" s="5" t="s">
        <v>2266</v>
      </c>
      <c r="O5" s="5" t="s">
        <v>149</v>
      </c>
      <c r="P5" s="5" t="s">
        <v>2623</v>
      </c>
      <c r="Q5" s="32" t="s">
        <v>6108</v>
      </c>
      <c r="R5" s="21">
        <v>1</v>
      </c>
      <c r="S5" s="33"/>
      <c r="T5" s="33"/>
      <c r="U5" s="33"/>
      <c r="V5" s="33"/>
      <c r="W5" s="33"/>
      <c r="X5" s="33"/>
      <c r="Y5" s="33"/>
      <c r="Z5" s="33"/>
      <c r="AA5" s="5" t="s">
        <v>2269</v>
      </c>
      <c r="AB5" s="5" t="s">
        <v>2282</v>
      </c>
      <c r="AC5" s="32" t="s">
        <v>2283</v>
      </c>
      <c r="AD5" s="21">
        <v>1</v>
      </c>
    </row>
    <row r="6" spans="1:30" x14ac:dyDescent="0.3">
      <c r="A6" s="18" t="str">
        <f t="shared" ref="A6:B6" si="12">IF(AND(ISNUMBER(SEARCH("Yes",C6)),ISNUMBER(SEARCH("Yes",E6)),ISNUMBER(SEARCH("Yes",G6)),ISNUMBER(SEARCH("Yes",I6))),"Yes","No")</f>
        <v>No</v>
      </c>
      <c r="B6" s="18" t="str">
        <f t="shared" si="12"/>
        <v>No</v>
      </c>
      <c r="C6" s="15" t="str">
        <f t="shared" si="1"/>
        <v>No</v>
      </c>
      <c r="D6" s="18" t="str">
        <f t="shared" si="2"/>
        <v>No</v>
      </c>
      <c r="E6" s="18" t="str">
        <f t="shared" si="3"/>
        <v>No</v>
      </c>
      <c r="F6" s="18" t="str">
        <f t="shared" si="4"/>
        <v>No</v>
      </c>
      <c r="G6" s="18" t="str">
        <f t="shared" si="5"/>
        <v>No</v>
      </c>
      <c r="H6" s="18" t="str">
        <f t="shared" si="6"/>
        <v>No</v>
      </c>
      <c r="I6" s="18" t="str">
        <f t="shared" si="7"/>
        <v>Yes</v>
      </c>
      <c r="J6" s="18" t="str">
        <f t="shared" si="8"/>
        <v>Yes</v>
      </c>
      <c r="K6" s="21">
        <v>4</v>
      </c>
      <c r="L6" s="5" t="s">
        <v>405</v>
      </c>
      <c r="M6" s="5" t="s">
        <v>406</v>
      </c>
      <c r="N6" s="5" t="s">
        <v>2266</v>
      </c>
      <c r="O6" s="5" t="s">
        <v>149</v>
      </c>
      <c r="P6" s="5" t="s">
        <v>2496</v>
      </c>
      <c r="Q6" s="32" t="s">
        <v>6109</v>
      </c>
      <c r="R6" s="21">
        <v>1</v>
      </c>
      <c r="S6" s="33"/>
      <c r="T6" s="33"/>
      <c r="U6" s="33"/>
      <c r="V6" s="33"/>
      <c r="W6" s="33"/>
      <c r="X6" s="33"/>
      <c r="Y6" s="33"/>
      <c r="Z6" s="33"/>
      <c r="AA6" s="5" t="s">
        <v>2269</v>
      </c>
      <c r="AB6" s="5" t="s">
        <v>8785</v>
      </c>
      <c r="AC6" s="32" t="s">
        <v>8786</v>
      </c>
      <c r="AD6" s="21">
        <v>1</v>
      </c>
    </row>
    <row r="7" spans="1:30" x14ac:dyDescent="0.3">
      <c r="A7" s="18" t="str">
        <f t="shared" ref="A7:B7" si="13">IF(AND(ISNUMBER(SEARCH("Yes",C7)),ISNUMBER(SEARCH("Yes",E7)),ISNUMBER(SEARCH("Yes",G7)),ISNUMBER(SEARCH("Yes",I7))),"Yes","No")</f>
        <v>No</v>
      </c>
      <c r="B7" s="18" t="str">
        <f t="shared" si="13"/>
        <v>No</v>
      </c>
      <c r="C7" s="15" t="str">
        <f t="shared" si="1"/>
        <v>No</v>
      </c>
      <c r="D7" s="18" t="str">
        <f t="shared" si="2"/>
        <v>No</v>
      </c>
      <c r="E7" s="18" t="str">
        <f t="shared" si="3"/>
        <v>No</v>
      </c>
      <c r="F7" s="18" t="str">
        <f t="shared" si="4"/>
        <v>No</v>
      </c>
      <c r="G7" s="18" t="str">
        <f t="shared" si="5"/>
        <v>No</v>
      </c>
      <c r="H7" s="18" t="str">
        <f t="shared" si="6"/>
        <v>No</v>
      </c>
      <c r="I7" s="18" t="str">
        <f t="shared" si="7"/>
        <v>Yes</v>
      </c>
      <c r="J7" s="18" t="str">
        <f t="shared" si="8"/>
        <v>Yes</v>
      </c>
      <c r="K7" s="21">
        <v>5</v>
      </c>
      <c r="L7" s="5" t="s">
        <v>407</v>
      </c>
      <c r="M7" s="5" t="s">
        <v>408</v>
      </c>
      <c r="N7" s="5" t="s">
        <v>2266</v>
      </c>
      <c r="O7" s="5" t="s">
        <v>149</v>
      </c>
      <c r="P7" s="5" t="s">
        <v>2390</v>
      </c>
      <c r="Q7" s="32" t="s">
        <v>6112</v>
      </c>
      <c r="R7" s="21">
        <v>1</v>
      </c>
      <c r="S7" s="33"/>
      <c r="T7" s="33"/>
      <c r="U7" s="33"/>
      <c r="V7" s="33"/>
      <c r="W7" s="33"/>
      <c r="X7" s="33"/>
      <c r="Y7" s="33"/>
      <c r="Z7" s="33"/>
      <c r="AA7" s="5" t="s">
        <v>21</v>
      </c>
      <c r="AB7" s="5" t="s">
        <v>8787</v>
      </c>
      <c r="AC7" s="32" t="s">
        <v>8788</v>
      </c>
      <c r="AD7" s="21">
        <v>1</v>
      </c>
    </row>
    <row r="8" spans="1:30" x14ac:dyDescent="0.3">
      <c r="A8" s="18" t="str">
        <f t="shared" ref="A8:B8" si="14">IF(AND(ISNUMBER(SEARCH("Yes",C8)),ISNUMBER(SEARCH("Yes",E8)),ISNUMBER(SEARCH("Yes",G8)),ISNUMBER(SEARCH("Yes",I8))),"Yes","No")</f>
        <v>No</v>
      </c>
      <c r="B8" s="18" t="str">
        <f t="shared" si="14"/>
        <v>No</v>
      </c>
      <c r="C8" s="15" t="str">
        <f t="shared" si="1"/>
        <v>No</v>
      </c>
      <c r="D8" s="18" t="str">
        <f t="shared" si="2"/>
        <v>No</v>
      </c>
      <c r="E8" s="18" t="str">
        <f t="shared" si="3"/>
        <v>No</v>
      </c>
      <c r="F8" s="18" t="str">
        <f t="shared" si="4"/>
        <v>No</v>
      </c>
      <c r="G8" s="18" t="str">
        <f t="shared" si="5"/>
        <v>No</v>
      </c>
      <c r="H8" s="18" t="str">
        <f t="shared" si="6"/>
        <v>No</v>
      </c>
      <c r="I8" s="18" t="str">
        <f t="shared" si="7"/>
        <v>Yes</v>
      </c>
      <c r="J8" s="18" t="str">
        <f t="shared" si="8"/>
        <v>Yes</v>
      </c>
      <c r="K8" s="21">
        <v>6</v>
      </c>
      <c r="L8" s="5" t="s">
        <v>409</v>
      </c>
      <c r="M8" s="5" t="s">
        <v>410</v>
      </c>
      <c r="N8" s="5" t="s">
        <v>2266</v>
      </c>
      <c r="O8" s="5" t="s">
        <v>149</v>
      </c>
      <c r="P8" s="5" t="s">
        <v>2292</v>
      </c>
      <c r="Q8" s="32" t="s">
        <v>2293</v>
      </c>
      <c r="R8" s="21">
        <v>1</v>
      </c>
      <c r="S8" s="33"/>
      <c r="T8" s="33"/>
      <c r="U8" s="33"/>
      <c r="V8" s="33"/>
      <c r="W8" s="33"/>
      <c r="X8" s="33"/>
      <c r="Y8" s="33"/>
      <c r="Z8" s="33"/>
      <c r="AA8" s="5" t="s">
        <v>2269</v>
      </c>
      <c r="AB8" s="5" t="s">
        <v>8789</v>
      </c>
      <c r="AC8" s="32" t="s">
        <v>8790</v>
      </c>
      <c r="AD8" s="21">
        <v>1</v>
      </c>
    </row>
    <row r="9" spans="1:30" x14ac:dyDescent="0.3">
      <c r="A9" s="18" t="str">
        <f t="shared" ref="A9:B9" si="15">IF(AND(ISNUMBER(SEARCH("Yes",C9)),ISNUMBER(SEARCH("Yes",E9)),ISNUMBER(SEARCH("Yes",G9)),ISNUMBER(SEARCH("Yes",I9))),"Yes","No")</f>
        <v>No</v>
      </c>
      <c r="B9" s="18" t="str">
        <f t="shared" si="15"/>
        <v>No</v>
      </c>
      <c r="C9" s="15" t="str">
        <f t="shared" si="1"/>
        <v>No</v>
      </c>
      <c r="D9" s="18" t="str">
        <f t="shared" si="2"/>
        <v>No</v>
      </c>
      <c r="E9" s="18" t="str">
        <f t="shared" si="3"/>
        <v>No</v>
      </c>
      <c r="F9" s="18" t="str">
        <f t="shared" si="4"/>
        <v>No</v>
      </c>
      <c r="G9" s="18" t="str">
        <f t="shared" si="5"/>
        <v>No</v>
      </c>
      <c r="H9" s="18" t="str">
        <f t="shared" si="6"/>
        <v>No</v>
      </c>
      <c r="I9" s="18" t="str">
        <f t="shared" si="7"/>
        <v>Yes</v>
      </c>
      <c r="J9" s="18" t="str">
        <f t="shared" si="8"/>
        <v>Yes</v>
      </c>
      <c r="K9" s="21">
        <v>7</v>
      </c>
      <c r="L9" s="5" t="s">
        <v>411</v>
      </c>
      <c r="M9" s="5" t="s">
        <v>2296</v>
      </c>
      <c r="N9" s="5" t="s">
        <v>2266</v>
      </c>
      <c r="O9" s="5" t="s">
        <v>149</v>
      </c>
      <c r="P9" s="5" t="s">
        <v>2297</v>
      </c>
      <c r="Q9" s="32" t="s">
        <v>8791</v>
      </c>
      <c r="R9" s="21">
        <v>1</v>
      </c>
      <c r="S9" s="33"/>
      <c r="T9" s="33"/>
      <c r="U9" s="33"/>
      <c r="V9" s="33"/>
      <c r="W9" s="33"/>
      <c r="X9" s="33"/>
      <c r="Y9" s="33"/>
      <c r="Z9" s="33"/>
      <c r="AA9" s="5" t="s">
        <v>2269</v>
      </c>
      <c r="AB9" s="5" t="s">
        <v>3979</v>
      </c>
      <c r="AC9" s="32" t="s">
        <v>2430</v>
      </c>
      <c r="AD9" s="21">
        <v>1</v>
      </c>
    </row>
    <row r="10" spans="1:30" x14ac:dyDescent="0.3">
      <c r="A10" s="18" t="str">
        <f t="shared" ref="A10:B10" si="16">IF(AND(ISNUMBER(SEARCH("Yes",C10)),ISNUMBER(SEARCH("Yes",E10)),ISNUMBER(SEARCH("Yes",G10)),ISNUMBER(SEARCH("Yes",I10))),"Yes","No")</f>
        <v>No</v>
      </c>
      <c r="B10" s="18" t="str">
        <f t="shared" si="16"/>
        <v>No</v>
      </c>
      <c r="C10" s="15" t="str">
        <f t="shared" si="1"/>
        <v>No</v>
      </c>
      <c r="D10" s="18" t="str">
        <f t="shared" si="2"/>
        <v>No</v>
      </c>
      <c r="E10" s="18" t="str">
        <f t="shared" si="3"/>
        <v>No</v>
      </c>
      <c r="F10" s="18" t="str">
        <f t="shared" si="4"/>
        <v>No</v>
      </c>
      <c r="G10" s="18" t="str">
        <f t="shared" si="5"/>
        <v>No</v>
      </c>
      <c r="H10" s="18" t="str">
        <f t="shared" si="6"/>
        <v>No</v>
      </c>
      <c r="I10" s="18" t="str">
        <f t="shared" si="7"/>
        <v>Yes</v>
      </c>
      <c r="J10" s="18" t="str">
        <f t="shared" si="8"/>
        <v>Yes</v>
      </c>
      <c r="K10" s="21">
        <v>8</v>
      </c>
      <c r="L10" s="5" t="s">
        <v>413</v>
      </c>
      <c r="M10" s="5" t="s">
        <v>414</v>
      </c>
      <c r="N10" s="5" t="s">
        <v>2266</v>
      </c>
      <c r="O10" s="5" t="s">
        <v>149</v>
      </c>
      <c r="P10" s="5" t="s">
        <v>2394</v>
      </c>
      <c r="Q10" s="32" t="s">
        <v>6119</v>
      </c>
      <c r="R10" s="21">
        <v>1</v>
      </c>
      <c r="S10" s="33"/>
      <c r="T10" s="33"/>
      <c r="U10" s="33"/>
      <c r="V10" s="33"/>
      <c r="W10" s="33"/>
      <c r="X10" s="33"/>
      <c r="Y10" s="33"/>
      <c r="Z10" s="33"/>
      <c r="AA10" s="5" t="s">
        <v>2269</v>
      </c>
      <c r="AB10" s="5" t="s">
        <v>8792</v>
      </c>
      <c r="AC10" s="32" t="s">
        <v>2304</v>
      </c>
      <c r="AD10" s="21">
        <v>1</v>
      </c>
    </row>
    <row r="11" spans="1:30" x14ac:dyDescent="0.3">
      <c r="A11" s="18" t="str">
        <f t="shared" ref="A11:B11" si="17">IF(AND(ISNUMBER(SEARCH("Yes",C11)),ISNUMBER(SEARCH("Yes",E11)),ISNUMBER(SEARCH("Yes",G11)),ISNUMBER(SEARCH("Yes",I11))),"Yes","No")</f>
        <v>No</v>
      </c>
      <c r="B11" s="18" t="str">
        <f t="shared" si="17"/>
        <v>No</v>
      </c>
      <c r="C11" s="15" t="str">
        <f t="shared" si="1"/>
        <v>No</v>
      </c>
      <c r="D11" s="18" t="str">
        <f t="shared" si="2"/>
        <v>No</v>
      </c>
      <c r="E11" s="18" t="str">
        <f t="shared" si="3"/>
        <v>No</v>
      </c>
      <c r="F11" s="18" t="str">
        <f t="shared" si="4"/>
        <v>No</v>
      </c>
      <c r="G11" s="18" t="str">
        <f t="shared" si="5"/>
        <v>No</v>
      </c>
      <c r="H11" s="18" t="str">
        <f t="shared" si="6"/>
        <v>No</v>
      </c>
      <c r="I11" s="18" t="str">
        <f t="shared" si="7"/>
        <v>Yes</v>
      </c>
      <c r="J11" s="18" t="str">
        <f t="shared" si="8"/>
        <v>Yes</v>
      </c>
      <c r="K11" s="21">
        <v>9</v>
      </c>
      <c r="L11" s="5" t="s">
        <v>415</v>
      </c>
      <c r="M11" s="5" t="s">
        <v>416</v>
      </c>
      <c r="N11" s="5" t="s">
        <v>2266</v>
      </c>
      <c r="O11" s="5" t="s">
        <v>149</v>
      </c>
      <c r="P11" s="5" t="s">
        <v>8793</v>
      </c>
      <c r="Q11" s="32" t="s">
        <v>8794</v>
      </c>
      <c r="R11" s="21">
        <v>1</v>
      </c>
      <c r="S11" s="33"/>
      <c r="T11" s="33"/>
      <c r="U11" s="33"/>
      <c r="V11" s="33"/>
      <c r="W11" s="33"/>
      <c r="X11" s="33"/>
      <c r="Y11" s="33"/>
      <c r="Z11" s="33"/>
      <c r="AA11" s="5" t="s">
        <v>2269</v>
      </c>
      <c r="AB11" s="5" t="s">
        <v>8795</v>
      </c>
      <c r="AC11" s="32" t="s">
        <v>7269</v>
      </c>
      <c r="AD11" s="21">
        <v>1</v>
      </c>
    </row>
    <row r="12" spans="1:30" x14ac:dyDescent="0.3">
      <c r="A12" s="18" t="str">
        <f t="shared" ref="A12:B12" si="18">IF(AND(ISNUMBER(SEARCH("Yes",C12)),ISNUMBER(SEARCH("Yes",E12)),ISNUMBER(SEARCH("Yes",G12)),ISNUMBER(SEARCH("Yes",I12))),"Yes","No")</f>
        <v>No</v>
      </c>
      <c r="B12" s="18" t="str">
        <f t="shared" si="18"/>
        <v>No</v>
      </c>
      <c r="C12" s="15" t="str">
        <f t="shared" si="1"/>
        <v>No</v>
      </c>
      <c r="D12" s="18" t="str">
        <f t="shared" si="2"/>
        <v>No</v>
      </c>
      <c r="E12" s="18" t="str">
        <f t="shared" si="3"/>
        <v>No</v>
      </c>
      <c r="F12" s="18" t="str">
        <f t="shared" si="4"/>
        <v>No</v>
      </c>
      <c r="G12" s="18" t="str">
        <f t="shared" si="5"/>
        <v>No</v>
      </c>
      <c r="H12" s="18" t="str">
        <f t="shared" si="6"/>
        <v>No</v>
      </c>
      <c r="I12" s="18" t="str">
        <f t="shared" si="7"/>
        <v>Yes</v>
      </c>
      <c r="J12" s="18" t="str">
        <f t="shared" si="8"/>
        <v>Yes</v>
      </c>
      <c r="K12" s="21">
        <v>10</v>
      </c>
      <c r="L12" s="5" t="s">
        <v>417</v>
      </c>
      <c r="M12" s="5" t="s">
        <v>418</v>
      </c>
      <c r="N12" s="5" t="s">
        <v>2266</v>
      </c>
      <c r="O12" s="5" t="s">
        <v>149</v>
      </c>
      <c r="P12" s="5" t="s">
        <v>6844</v>
      </c>
      <c r="Q12" s="32" t="s">
        <v>8796</v>
      </c>
      <c r="R12" s="21">
        <v>1</v>
      </c>
      <c r="S12" s="33"/>
      <c r="T12" s="33"/>
      <c r="U12" s="33"/>
      <c r="V12" s="33"/>
      <c r="W12" s="33"/>
      <c r="X12" s="33"/>
      <c r="Y12" s="33"/>
      <c r="Z12" s="33"/>
      <c r="AA12" s="5" t="s">
        <v>2269</v>
      </c>
      <c r="AB12" s="5" t="s">
        <v>2311</v>
      </c>
      <c r="AC12" s="32" t="s">
        <v>2312</v>
      </c>
      <c r="AD12" s="21">
        <v>1</v>
      </c>
    </row>
    <row r="13" spans="1:30" x14ac:dyDescent="0.3">
      <c r="A13" s="18" t="str">
        <f t="shared" ref="A13:B13" si="19">IF(AND(ISNUMBER(SEARCH("Yes",C13)),ISNUMBER(SEARCH("Yes",E13)),ISNUMBER(SEARCH("Yes",G13)),ISNUMBER(SEARCH("Yes",I13))),"Yes","No")</f>
        <v>No</v>
      </c>
      <c r="B13" s="18" t="str">
        <f t="shared" si="19"/>
        <v>No</v>
      </c>
      <c r="C13" s="15" t="str">
        <f t="shared" si="1"/>
        <v>No</v>
      </c>
      <c r="D13" s="18" t="str">
        <f t="shared" si="2"/>
        <v>No</v>
      </c>
      <c r="E13" s="18" t="str">
        <f t="shared" si="3"/>
        <v>No</v>
      </c>
      <c r="F13" s="18" t="str">
        <f t="shared" si="4"/>
        <v>No</v>
      </c>
      <c r="G13" s="18" t="str">
        <f t="shared" si="5"/>
        <v>No</v>
      </c>
      <c r="H13" s="18" t="str">
        <f t="shared" si="6"/>
        <v>No</v>
      </c>
      <c r="I13" s="18" t="str">
        <f t="shared" si="7"/>
        <v>Yes</v>
      </c>
      <c r="J13" s="18" t="str">
        <f t="shared" si="8"/>
        <v>Yes</v>
      </c>
      <c r="K13" s="21">
        <v>11</v>
      </c>
      <c r="L13" s="5" t="s">
        <v>419</v>
      </c>
      <c r="M13" s="5" t="s">
        <v>420</v>
      </c>
      <c r="N13" s="5" t="s">
        <v>2266</v>
      </c>
      <c r="O13" s="5" t="s">
        <v>149</v>
      </c>
      <c r="P13" s="5" t="s">
        <v>2623</v>
      </c>
      <c r="Q13" s="32" t="s">
        <v>6126</v>
      </c>
      <c r="R13" s="21">
        <v>1</v>
      </c>
      <c r="S13" s="33"/>
      <c r="T13" s="33"/>
      <c r="U13" s="33"/>
      <c r="V13" s="33"/>
      <c r="W13" s="33"/>
      <c r="X13" s="33"/>
      <c r="Y13" s="33"/>
      <c r="Z13" s="33"/>
      <c r="AA13" s="5" t="s">
        <v>2269</v>
      </c>
      <c r="AB13" s="5" t="s">
        <v>8797</v>
      </c>
      <c r="AC13" s="32" t="s">
        <v>8798</v>
      </c>
      <c r="AD13" s="21">
        <v>1</v>
      </c>
    </row>
    <row r="14" spans="1:30" x14ac:dyDescent="0.3">
      <c r="A14" s="18" t="str">
        <f t="shared" ref="A14:B14" si="20">IF(AND(ISNUMBER(SEARCH("Yes",C14)),ISNUMBER(SEARCH("Yes",E14)),ISNUMBER(SEARCH("Yes",G14)),ISNUMBER(SEARCH("Yes",I14))),"Yes","No")</f>
        <v>No</v>
      </c>
      <c r="B14" s="18" t="str">
        <f t="shared" si="20"/>
        <v>No</v>
      </c>
      <c r="C14" s="15" t="str">
        <f t="shared" si="1"/>
        <v>No</v>
      </c>
      <c r="D14" s="18" t="str">
        <f t="shared" si="2"/>
        <v>No</v>
      </c>
      <c r="E14" s="18" t="str">
        <f t="shared" si="3"/>
        <v>No</v>
      </c>
      <c r="F14" s="18" t="str">
        <f t="shared" si="4"/>
        <v>Yes</v>
      </c>
      <c r="G14" s="18" t="str">
        <f t="shared" si="5"/>
        <v>No</v>
      </c>
      <c r="H14" s="18" t="str">
        <f t="shared" si="6"/>
        <v>No</v>
      </c>
      <c r="I14" s="18" t="str">
        <f t="shared" si="7"/>
        <v>Yes</v>
      </c>
      <c r="J14" s="18" t="str">
        <f t="shared" si="8"/>
        <v>Yes</v>
      </c>
      <c r="K14" s="21">
        <v>12</v>
      </c>
      <c r="L14" s="5" t="s">
        <v>421</v>
      </c>
      <c r="M14" s="5" t="s">
        <v>422</v>
      </c>
      <c r="N14" s="5" t="s">
        <v>2266</v>
      </c>
      <c r="O14" s="5" t="s">
        <v>149</v>
      </c>
      <c r="P14" s="5" t="s">
        <v>8799</v>
      </c>
      <c r="Q14" s="32" t="s">
        <v>8800</v>
      </c>
      <c r="R14" s="21">
        <v>1</v>
      </c>
      <c r="S14" s="5" t="s">
        <v>149</v>
      </c>
      <c r="T14" s="5" t="s">
        <v>2319</v>
      </c>
      <c r="U14" s="32" t="s">
        <v>8801</v>
      </c>
      <c r="V14" s="21">
        <v>1</v>
      </c>
      <c r="W14" s="33"/>
      <c r="X14" s="33"/>
      <c r="Y14" s="33"/>
      <c r="Z14" s="33"/>
      <c r="AA14" s="5" t="s">
        <v>2269</v>
      </c>
      <c r="AB14" s="5" t="s">
        <v>2294</v>
      </c>
      <c r="AC14" s="32" t="s">
        <v>8802</v>
      </c>
      <c r="AD14" s="21">
        <v>1</v>
      </c>
    </row>
    <row r="15" spans="1:30" x14ac:dyDescent="0.3">
      <c r="A15" s="18" t="str">
        <f t="shared" ref="A15:B15" si="21">IF(AND(ISNUMBER(SEARCH("Yes",C15)),ISNUMBER(SEARCH("Yes",E15)),ISNUMBER(SEARCH("Yes",G15)),ISNUMBER(SEARCH("Yes",I15))),"Yes","No")</f>
        <v>Yes</v>
      </c>
      <c r="B15" s="18" t="str">
        <f t="shared" si="21"/>
        <v>No</v>
      </c>
      <c r="C15" s="15" t="str">
        <f t="shared" si="1"/>
        <v>Yes</v>
      </c>
      <c r="D15" s="18" t="str">
        <f t="shared" si="2"/>
        <v>No</v>
      </c>
      <c r="E15" s="18" t="str">
        <f t="shared" si="3"/>
        <v>Yes</v>
      </c>
      <c r="F15" s="18" t="str">
        <f t="shared" si="4"/>
        <v>Yes</v>
      </c>
      <c r="G15" s="18" t="str">
        <f t="shared" si="5"/>
        <v>Yes</v>
      </c>
      <c r="H15" s="18" t="str">
        <f t="shared" si="6"/>
        <v>Yes</v>
      </c>
      <c r="I15" s="18" t="str">
        <f t="shared" si="7"/>
        <v>Yes</v>
      </c>
      <c r="J15" s="18" t="str">
        <f t="shared" si="8"/>
        <v>Yes</v>
      </c>
      <c r="K15" s="21">
        <v>13</v>
      </c>
      <c r="L15" s="5" t="s">
        <v>64</v>
      </c>
      <c r="M15" s="5" t="s">
        <v>25</v>
      </c>
      <c r="N15" s="5" t="s">
        <v>2266</v>
      </c>
      <c r="O15" s="5" t="s">
        <v>149</v>
      </c>
      <c r="P15" s="5" t="s">
        <v>8803</v>
      </c>
      <c r="Q15" s="32" t="s">
        <v>6131</v>
      </c>
      <c r="R15" s="21">
        <v>1</v>
      </c>
      <c r="S15" s="5" t="s">
        <v>21</v>
      </c>
      <c r="T15" s="5" t="s">
        <v>8804</v>
      </c>
      <c r="U15" s="32" t="s">
        <v>6133</v>
      </c>
      <c r="V15" s="21">
        <v>1</v>
      </c>
      <c r="W15" s="5" t="s">
        <v>2269</v>
      </c>
      <c r="X15" s="5" t="s">
        <v>6134</v>
      </c>
      <c r="Y15" s="32" t="s">
        <v>6135</v>
      </c>
      <c r="Z15" s="21">
        <v>1</v>
      </c>
      <c r="AA15" s="5" t="s">
        <v>2269</v>
      </c>
      <c r="AB15" s="5" t="s">
        <v>8418</v>
      </c>
      <c r="AC15" s="32" t="s">
        <v>2330</v>
      </c>
      <c r="AD15" s="21">
        <v>1</v>
      </c>
    </row>
    <row r="16" spans="1:30" x14ac:dyDescent="0.3">
      <c r="A16" s="18" t="str">
        <f t="shared" ref="A16:B16" si="22">IF(AND(ISNUMBER(SEARCH("Yes",C16)),ISNUMBER(SEARCH("Yes",E16)),ISNUMBER(SEARCH("Yes",G16)),ISNUMBER(SEARCH("Yes",I16))),"Yes","No")</f>
        <v>Yes</v>
      </c>
      <c r="B16" s="18" t="str">
        <f t="shared" si="22"/>
        <v>Yes</v>
      </c>
      <c r="C16" s="15" t="str">
        <f t="shared" si="1"/>
        <v>Yes</v>
      </c>
      <c r="D16" s="18" t="str">
        <f t="shared" si="2"/>
        <v>Yes</v>
      </c>
      <c r="E16" s="18" t="str">
        <f t="shared" si="3"/>
        <v>Yes</v>
      </c>
      <c r="F16" s="18" t="str">
        <f t="shared" si="4"/>
        <v>Yes</v>
      </c>
      <c r="G16" s="18" t="str">
        <f t="shared" si="5"/>
        <v>Yes</v>
      </c>
      <c r="H16" s="18" t="str">
        <f t="shared" si="6"/>
        <v>Yes</v>
      </c>
      <c r="I16" s="18" t="str">
        <f t="shared" si="7"/>
        <v>Yes</v>
      </c>
      <c r="J16" s="18" t="str">
        <f t="shared" si="8"/>
        <v>Yes</v>
      </c>
      <c r="K16" s="21">
        <v>14</v>
      </c>
      <c r="L16" s="5" t="s">
        <v>19</v>
      </c>
      <c r="M16" s="5" t="s">
        <v>20</v>
      </c>
      <c r="N16" s="5" t="s">
        <v>2266</v>
      </c>
      <c r="O16" s="5" t="s">
        <v>21</v>
      </c>
      <c r="P16" s="5" t="s">
        <v>6136</v>
      </c>
      <c r="Q16" s="32" t="s">
        <v>8805</v>
      </c>
      <c r="R16" s="21">
        <v>1</v>
      </c>
      <c r="S16" s="5" t="s">
        <v>21</v>
      </c>
      <c r="T16" s="5" t="s">
        <v>6138</v>
      </c>
      <c r="U16" s="32" t="s">
        <v>2334</v>
      </c>
      <c r="V16" s="21">
        <v>1</v>
      </c>
      <c r="W16" s="5" t="s">
        <v>21</v>
      </c>
      <c r="X16" s="5" t="s">
        <v>8806</v>
      </c>
      <c r="Y16" s="32" t="s">
        <v>8807</v>
      </c>
      <c r="Z16" s="21">
        <v>1</v>
      </c>
      <c r="AA16" s="5" t="s">
        <v>2269</v>
      </c>
      <c r="AB16" s="5" t="s">
        <v>3882</v>
      </c>
      <c r="AC16" s="32" t="s">
        <v>2945</v>
      </c>
      <c r="AD16" s="21">
        <v>1</v>
      </c>
    </row>
    <row r="17" spans="1:30" x14ac:dyDescent="0.3">
      <c r="A17" s="18" t="str">
        <f t="shared" ref="A17:B17" si="23">IF(AND(ISNUMBER(SEARCH("Yes",C17)),ISNUMBER(SEARCH("Yes",E17)),ISNUMBER(SEARCH("Yes",G17)),ISNUMBER(SEARCH("Yes",I17))),"Yes","No")</f>
        <v>No</v>
      </c>
      <c r="B17" s="18" t="str">
        <f t="shared" si="23"/>
        <v>Yes</v>
      </c>
      <c r="C17" s="15" t="str">
        <f t="shared" si="1"/>
        <v>Yes</v>
      </c>
      <c r="D17" s="18" t="str">
        <f t="shared" si="2"/>
        <v>Yes</v>
      </c>
      <c r="E17" s="18" t="str">
        <f t="shared" si="3"/>
        <v>Yes</v>
      </c>
      <c r="F17" s="18" t="str">
        <f t="shared" si="4"/>
        <v>Yes</v>
      </c>
      <c r="G17" s="18" t="str">
        <f t="shared" si="5"/>
        <v>No</v>
      </c>
      <c r="H17" s="18" t="str">
        <f t="shared" si="6"/>
        <v>Yes</v>
      </c>
      <c r="I17" s="18" t="str">
        <f t="shared" si="7"/>
        <v>Yes</v>
      </c>
      <c r="J17" s="18" t="str">
        <f t="shared" si="8"/>
        <v>Yes</v>
      </c>
      <c r="K17" s="21">
        <v>15</v>
      </c>
      <c r="L17" s="5" t="s">
        <v>125</v>
      </c>
      <c r="M17" s="5" t="s">
        <v>278</v>
      </c>
      <c r="N17" s="5" t="s">
        <v>2266</v>
      </c>
      <c r="O17" s="5" t="s">
        <v>21</v>
      </c>
      <c r="P17" s="5" t="s">
        <v>2375</v>
      </c>
      <c r="Q17" s="32" t="s">
        <v>8808</v>
      </c>
      <c r="R17" s="21">
        <v>1</v>
      </c>
      <c r="S17" s="5" t="s">
        <v>21</v>
      </c>
      <c r="T17" s="5" t="s">
        <v>6140</v>
      </c>
      <c r="U17" s="32" t="s">
        <v>6141</v>
      </c>
      <c r="V17" s="21">
        <v>1</v>
      </c>
      <c r="W17" s="5" t="s">
        <v>149</v>
      </c>
      <c r="X17" s="5" t="s">
        <v>8809</v>
      </c>
      <c r="Y17" s="32" t="s">
        <v>8810</v>
      </c>
      <c r="Z17" s="21">
        <v>1</v>
      </c>
      <c r="AA17" s="5" t="s">
        <v>21</v>
      </c>
      <c r="AB17" s="5" t="s">
        <v>8811</v>
      </c>
      <c r="AC17" s="32" t="s">
        <v>8812</v>
      </c>
      <c r="AD17" s="21">
        <v>1</v>
      </c>
    </row>
    <row r="18" spans="1:30" x14ac:dyDescent="0.3">
      <c r="A18" s="18" t="str">
        <f t="shared" ref="A18:B18" si="24">IF(AND(ISNUMBER(SEARCH("Yes",C18)),ISNUMBER(SEARCH("Yes",E18)),ISNUMBER(SEARCH("Yes",G18)),ISNUMBER(SEARCH("Yes",I18))),"Yes","No")</f>
        <v>No</v>
      </c>
      <c r="B18" s="18" t="str">
        <f t="shared" si="24"/>
        <v>No</v>
      </c>
      <c r="C18" s="15" t="str">
        <f t="shared" si="1"/>
        <v>No</v>
      </c>
      <c r="D18" s="18" t="str">
        <f t="shared" si="2"/>
        <v>No</v>
      </c>
      <c r="E18" s="18" t="str">
        <f t="shared" si="3"/>
        <v>No</v>
      </c>
      <c r="F18" s="18" t="str">
        <f t="shared" si="4"/>
        <v>No</v>
      </c>
      <c r="G18" s="18" t="str">
        <f t="shared" si="5"/>
        <v>No</v>
      </c>
      <c r="H18" s="18" t="str">
        <f t="shared" si="6"/>
        <v>No</v>
      </c>
      <c r="I18" s="18" t="str">
        <f t="shared" si="7"/>
        <v>Yes</v>
      </c>
      <c r="J18" s="18" t="str">
        <f t="shared" si="8"/>
        <v>Yes</v>
      </c>
      <c r="K18" s="21">
        <v>16</v>
      </c>
      <c r="L18" s="5" t="s">
        <v>223</v>
      </c>
      <c r="M18" s="5" t="s">
        <v>369</v>
      </c>
      <c r="N18" s="5" t="s">
        <v>2266</v>
      </c>
      <c r="O18" s="5" t="s">
        <v>149</v>
      </c>
      <c r="P18" s="5" t="s">
        <v>4102</v>
      </c>
      <c r="Q18" s="32" t="s">
        <v>8813</v>
      </c>
      <c r="R18" s="21">
        <v>1</v>
      </c>
      <c r="S18" s="33"/>
      <c r="T18" s="33"/>
      <c r="U18" s="33"/>
      <c r="V18" s="33"/>
      <c r="W18" s="33"/>
      <c r="X18" s="33"/>
      <c r="Y18" s="33"/>
      <c r="Z18" s="33"/>
      <c r="AA18" s="5" t="s">
        <v>21</v>
      </c>
      <c r="AB18" s="5" t="s">
        <v>8814</v>
      </c>
      <c r="AC18" s="32" t="s">
        <v>8815</v>
      </c>
      <c r="AD18" s="21">
        <v>1</v>
      </c>
    </row>
    <row r="19" spans="1:30" x14ac:dyDescent="0.3">
      <c r="A19" s="18" t="str">
        <f t="shared" ref="A19:B19" si="25">IF(AND(ISNUMBER(SEARCH("Yes",C19)),ISNUMBER(SEARCH("Yes",E19)),ISNUMBER(SEARCH("Yes",G19)),ISNUMBER(SEARCH("Yes",I19))),"Yes","No")</f>
        <v>No</v>
      </c>
      <c r="B19" s="18" t="str">
        <f t="shared" si="25"/>
        <v>Yes</v>
      </c>
      <c r="C19" s="15" t="str">
        <f t="shared" si="1"/>
        <v>Yes</v>
      </c>
      <c r="D19" s="18" t="str">
        <f t="shared" si="2"/>
        <v>Yes</v>
      </c>
      <c r="E19" s="18" t="str">
        <f t="shared" si="3"/>
        <v>No</v>
      </c>
      <c r="F19" s="18" t="str">
        <f t="shared" si="4"/>
        <v>Yes</v>
      </c>
      <c r="G19" s="18" t="str">
        <f t="shared" si="5"/>
        <v>Yes</v>
      </c>
      <c r="H19" s="18" t="str">
        <f t="shared" si="6"/>
        <v>Yes</v>
      </c>
      <c r="I19" s="18" t="str">
        <f t="shared" si="7"/>
        <v>Yes</v>
      </c>
      <c r="J19" s="18" t="str">
        <f t="shared" si="8"/>
        <v>Yes</v>
      </c>
      <c r="K19" s="21">
        <v>17</v>
      </c>
      <c r="L19" s="5" t="s">
        <v>348</v>
      </c>
      <c r="M19" s="5" t="s">
        <v>349</v>
      </c>
      <c r="N19" s="5" t="s">
        <v>2266</v>
      </c>
      <c r="O19" s="5" t="s">
        <v>2269</v>
      </c>
      <c r="P19" s="5" t="s">
        <v>8816</v>
      </c>
      <c r="Q19" s="32" t="s">
        <v>8817</v>
      </c>
      <c r="R19" s="21">
        <v>1</v>
      </c>
      <c r="S19" s="5" t="s">
        <v>2269</v>
      </c>
      <c r="T19" s="5" t="s">
        <v>2353</v>
      </c>
      <c r="U19" s="32" t="s">
        <v>2354</v>
      </c>
      <c r="V19" s="21">
        <v>1</v>
      </c>
      <c r="W19" s="5" t="s">
        <v>21</v>
      </c>
      <c r="X19" s="5" t="s">
        <v>8818</v>
      </c>
      <c r="Y19" s="32" t="s">
        <v>8819</v>
      </c>
      <c r="Z19" s="21">
        <v>1</v>
      </c>
      <c r="AA19" s="5" t="s">
        <v>21</v>
      </c>
      <c r="AB19" s="5" t="s">
        <v>8820</v>
      </c>
      <c r="AC19" s="32" t="s">
        <v>8821</v>
      </c>
      <c r="AD19" s="21">
        <v>1</v>
      </c>
    </row>
    <row r="20" spans="1:30" x14ac:dyDescent="0.3">
      <c r="A20" s="18" t="str">
        <f t="shared" ref="A20:B20" si="26">IF(AND(ISNUMBER(SEARCH("Yes",C20)),ISNUMBER(SEARCH("Yes",E20)),ISNUMBER(SEARCH("Yes",G20)),ISNUMBER(SEARCH("Yes",I20))),"Yes","No")</f>
        <v>No</v>
      </c>
      <c r="B20" s="18" t="str">
        <f t="shared" si="26"/>
        <v>No</v>
      </c>
      <c r="C20" s="15" t="str">
        <f t="shared" si="1"/>
        <v>No</v>
      </c>
      <c r="D20" s="18" t="str">
        <f t="shared" si="2"/>
        <v>No</v>
      </c>
      <c r="E20" s="18" t="str">
        <f t="shared" si="3"/>
        <v>No</v>
      </c>
      <c r="F20" s="18" t="str">
        <f t="shared" si="4"/>
        <v>No</v>
      </c>
      <c r="G20" s="18" t="str">
        <f t="shared" si="5"/>
        <v>No</v>
      </c>
      <c r="H20" s="18" t="str">
        <f t="shared" si="6"/>
        <v>No</v>
      </c>
      <c r="I20" s="18" t="str">
        <f t="shared" si="7"/>
        <v>Yes</v>
      </c>
      <c r="J20" s="18" t="str">
        <f t="shared" si="8"/>
        <v>Yes</v>
      </c>
      <c r="K20" s="21">
        <v>18</v>
      </c>
      <c r="L20" s="5" t="s">
        <v>423</v>
      </c>
      <c r="M20" s="5" t="s">
        <v>424</v>
      </c>
      <c r="N20" s="5" t="s">
        <v>2266</v>
      </c>
      <c r="O20" s="5" t="s">
        <v>149</v>
      </c>
      <c r="P20" s="5" t="s">
        <v>8822</v>
      </c>
      <c r="Q20" s="32" t="s">
        <v>8823</v>
      </c>
      <c r="R20" s="21">
        <v>1</v>
      </c>
      <c r="S20" s="33"/>
      <c r="T20" s="33"/>
      <c r="U20" s="33"/>
      <c r="V20" s="33"/>
      <c r="W20" s="33"/>
      <c r="X20" s="33"/>
      <c r="Y20" s="33"/>
      <c r="Z20" s="33"/>
      <c r="AA20" s="5" t="s">
        <v>2269</v>
      </c>
      <c r="AB20" s="5" t="s">
        <v>6149</v>
      </c>
      <c r="AC20" s="32" t="s">
        <v>6150</v>
      </c>
      <c r="AD20" s="21">
        <v>1</v>
      </c>
    </row>
    <row r="21" spans="1:30" x14ac:dyDescent="0.3">
      <c r="A21" s="18" t="str">
        <f t="shared" ref="A21:B21" si="27">IF(AND(ISNUMBER(SEARCH("Yes",C21)),ISNUMBER(SEARCH("Yes",E21)),ISNUMBER(SEARCH("Yes",G21)),ISNUMBER(SEARCH("Yes",I21))),"Yes","No")</f>
        <v>Yes</v>
      </c>
      <c r="B21" s="18" t="str">
        <f t="shared" si="27"/>
        <v>Yes</v>
      </c>
      <c r="C21" s="15" t="str">
        <f t="shared" si="1"/>
        <v>Yes</v>
      </c>
      <c r="D21" s="18" t="str">
        <f t="shared" si="2"/>
        <v>Yes</v>
      </c>
      <c r="E21" s="18" t="str">
        <f t="shared" si="3"/>
        <v>Yes</v>
      </c>
      <c r="F21" s="18" t="str">
        <f t="shared" si="4"/>
        <v>Yes</v>
      </c>
      <c r="G21" s="18" t="str">
        <f t="shared" si="5"/>
        <v>Yes</v>
      </c>
      <c r="H21" s="18" t="str">
        <f t="shared" si="6"/>
        <v>Yes</v>
      </c>
      <c r="I21" s="18" t="str">
        <f t="shared" si="7"/>
        <v>Yes</v>
      </c>
      <c r="J21" s="18" t="str">
        <f t="shared" si="8"/>
        <v>Yes</v>
      </c>
      <c r="K21" s="21">
        <v>19</v>
      </c>
      <c r="L21" s="5" t="s">
        <v>24</v>
      </c>
      <c r="M21" s="5" t="s">
        <v>25</v>
      </c>
      <c r="N21" s="5" t="s">
        <v>2266</v>
      </c>
      <c r="O21" s="5" t="s">
        <v>2269</v>
      </c>
      <c r="P21" s="5" t="s">
        <v>2363</v>
      </c>
      <c r="Q21" s="32" t="s">
        <v>2364</v>
      </c>
      <c r="R21" s="21">
        <v>1</v>
      </c>
      <c r="S21" s="5" t="s">
        <v>21</v>
      </c>
      <c r="T21" s="5" t="s">
        <v>8824</v>
      </c>
      <c r="U21" s="32" t="s">
        <v>8825</v>
      </c>
      <c r="V21" s="21">
        <v>1</v>
      </c>
      <c r="W21" s="5" t="s">
        <v>21</v>
      </c>
      <c r="X21" s="5" t="s">
        <v>6155</v>
      </c>
      <c r="Y21" s="32" t="s">
        <v>6156</v>
      </c>
      <c r="Z21" s="21">
        <v>1</v>
      </c>
      <c r="AA21" s="5" t="s">
        <v>2269</v>
      </c>
      <c r="AB21" s="5" t="s">
        <v>4843</v>
      </c>
      <c r="AC21" s="32" t="s">
        <v>8826</v>
      </c>
      <c r="AD21" s="21">
        <v>1</v>
      </c>
    </row>
    <row r="22" spans="1:30" x14ac:dyDescent="0.3">
      <c r="A22" s="18" t="str">
        <f t="shared" ref="A22:B22" si="28">IF(AND(ISNUMBER(SEARCH("Yes",C22)),ISNUMBER(SEARCH("Yes",E22)),ISNUMBER(SEARCH("Yes",G22)),ISNUMBER(SEARCH("Yes",I22))),"Yes","No")</f>
        <v>No</v>
      </c>
      <c r="B22" s="18" t="str">
        <f t="shared" si="28"/>
        <v>No</v>
      </c>
      <c r="C22" s="15" t="str">
        <f t="shared" si="1"/>
        <v>No</v>
      </c>
      <c r="D22" s="18" t="str">
        <f t="shared" si="2"/>
        <v>No</v>
      </c>
      <c r="E22" s="18" t="str">
        <f t="shared" si="3"/>
        <v>No</v>
      </c>
      <c r="F22" s="18" t="str">
        <f t="shared" si="4"/>
        <v>No</v>
      </c>
      <c r="G22" s="18" t="str">
        <f t="shared" si="5"/>
        <v>No</v>
      </c>
      <c r="H22" s="18" t="str">
        <f t="shared" si="6"/>
        <v>No</v>
      </c>
      <c r="I22" s="18" t="str">
        <f t="shared" si="7"/>
        <v>Yes</v>
      </c>
      <c r="J22" s="18" t="str">
        <f t="shared" si="8"/>
        <v>Yes</v>
      </c>
      <c r="K22" s="21">
        <v>20</v>
      </c>
      <c r="L22" s="5" t="s">
        <v>425</v>
      </c>
      <c r="M22" s="5" t="s">
        <v>426</v>
      </c>
      <c r="N22" s="5" t="s">
        <v>2266</v>
      </c>
      <c r="O22" s="5" t="s">
        <v>149</v>
      </c>
      <c r="P22" s="5" t="s">
        <v>2371</v>
      </c>
      <c r="Q22" s="32" t="s">
        <v>2372</v>
      </c>
      <c r="R22" s="21">
        <v>1</v>
      </c>
      <c r="S22" s="33"/>
      <c r="T22" s="33"/>
      <c r="U22" s="33"/>
      <c r="V22" s="33"/>
      <c r="W22" s="33"/>
      <c r="X22" s="33"/>
      <c r="Y22" s="33"/>
      <c r="Z22" s="33"/>
      <c r="AA22" s="5" t="s">
        <v>21</v>
      </c>
      <c r="AB22" s="5" t="s">
        <v>2373</v>
      </c>
      <c r="AC22" s="32" t="s">
        <v>3001</v>
      </c>
      <c r="AD22" s="21">
        <v>1</v>
      </c>
    </row>
    <row r="23" spans="1:30" x14ac:dyDescent="0.3">
      <c r="A23" s="18" t="str">
        <f t="shared" ref="A23:B23" si="29">IF(AND(ISNUMBER(SEARCH("Yes",C23)),ISNUMBER(SEARCH("Yes",E23)),ISNUMBER(SEARCH("Yes",G23)),ISNUMBER(SEARCH("Yes",I23))),"Yes","No")</f>
        <v>Yes</v>
      </c>
      <c r="B23" s="18" t="str">
        <f t="shared" si="29"/>
        <v>Yes</v>
      </c>
      <c r="C23" s="15" t="str">
        <f t="shared" si="1"/>
        <v>Yes</v>
      </c>
      <c r="D23" s="18" t="str">
        <f t="shared" si="2"/>
        <v>Yes</v>
      </c>
      <c r="E23" s="18" t="str">
        <f t="shared" si="3"/>
        <v>Yes</v>
      </c>
      <c r="F23" s="18" t="str">
        <f t="shared" si="4"/>
        <v>Yes</v>
      </c>
      <c r="G23" s="18" t="str">
        <f t="shared" si="5"/>
        <v>Yes</v>
      </c>
      <c r="H23" s="18" t="str">
        <f t="shared" si="6"/>
        <v>Yes</v>
      </c>
      <c r="I23" s="18" t="str">
        <f t="shared" si="7"/>
        <v>Yes</v>
      </c>
      <c r="J23" s="18" t="str">
        <f t="shared" si="8"/>
        <v>Yes</v>
      </c>
      <c r="K23" s="21">
        <v>21</v>
      </c>
      <c r="L23" s="5" t="s">
        <v>27</v>
      </c>
      <c r="M23" s="5" t="s">
        <v>28</v>
      </c>
      <c r="N23" s="5" t="s">
        <v>2266</v>
      </c>
      <c r="O23" s="5" t="s">
        <v>21</v>
      </c>
      <c r="P23" s="5" t="s">
        <v>6158</v>
      </c>
      <c r="Q23" s="32" t="s">
        <v>8827</v>
      </c>
      <c r="R23" s="21">
        <v>1</v>
      </c>
      <c r="S23" s="5" t="s">
        <v>21</v>
      </c>
      <c r="T23" s="5" t="s">
        <v>8828</v>
      </c>
      <c r="U23" s="32" t="s">
        <v>8829</v>
      </c>
      <c r="V23" s="21">
        <v>1</v>
      </c>
      <c r="W23" s="5" t="s">
        <v>2269</v>
      </c>
      <c r="X23" s="5" t="s">
        <v>8830</v>
      </c>
      <c r="Y23" s="32" t="s">
        <v>8831</v>
      </c>
      <c r="Z23" s="21">
        <v>1</v>
      </c>
      <c r="AA23" s="5" t="s">
        <v>2269</v>
      </c>
      <c r="AB23" s="5" t="s">
        <v>3877</v>
      </c>
      <c r="AC23" s="32" t="s">
        <v>2682</v>
      </c>
      <c r="AD23" s="21">
        <v>1</v>
      </c>
    </row>
    <row r="24" spans="1:30" x14ac:dyDescent="0.3">
      <c r="A24" s="18" t="str">
        <f t="shared" ref="A24:B24" si="30">IF(AND(ISNUMBER(SEARCH("Yes",C24)),ISNUMBER(SEARCH("Yes",E24)),ISNUMBER(SEARCH("Yes",G24)),ISNUMBER(SEARCH("Yes",I24))),"Yes","No")</f>
        <v>No</v>
      </c>
      <c r="B24" s="18" t="str">
        <f t="shared" si="30"/>
        <v>No</v>
      </c>
      <c r="C24" s="15" t="str">
        <f t="shared" si="1"/>
        <v>No</v>
      </c>
      <c r="D24" s="18" t="str">
        <f t="shared" si="2"/>
        <v>No</v>
      </c>
      <c r="E24" s="18" t="str">
        <f t="shared" si="3"/>
        <v>No</v>
      </c>
      <c r="F24" s="18" t="str">
        <f t="shared" si="4"/>
        <v>No</v>
      </c>
      <c r="G24" s="18" t="str">
        <f t="shared" si="5"/>
        <v>No</v>
      </c>
      <c r="H24" s="18" t="str">
        <f t="shared" si="6"/>
        <v>No</v>
      </c>
      <c r="I24" s="18" t="str">
        <f t="shared" si="7"/>
        <v>Yes</v>
      </c>
      <c r="J24" s="18" t="str">
        <f t="shared" si="8"/>
        <v>Yes</v>
      </c>
      <c r="K24" s="21">
        <v>22</v>
      </c>
      <c r="L24" s="5" t="s">
        <v>427</v>
      </c>
      <c r="M24" s="5" t="s">
        <v>428</v>
      </c>
      <c r="N24" s="5" t="s">
        <v>2266</v>
      </c>
      <c r="O24" s="5" t="s">
        <v>149</v>
      </c>
      <c r="P24" s="5" t="s">
        <v>2284</v>
      </c>
      <c r="Q24" s="32" t="s">
        <v>6163</v>
      </c>
      <c r="R24" s="21">
        <v>1</v>
      </c>
      <c r="S24" s="33"/>
      <c r="T24" s="33"/>
      <c r="U24" s="33"/>
      <c r="V24" s="33"/>
      <c r="W24" s="33"/>
      <c r="X24" s="33"/>
      <c r="Y24" s="33"/>
      <c r="Z24" s="33"/>
      <c r="AA24" s="5" t="s">
        <v>2269</v>
      </c>
      <c r="AB24" s="5" t="s">
        <v>6392</v>
      </c>
      <c r="AC24" s="32" t="s">
        <v>6165</v>
      </c>
      <c r="AD24" s="21">
        <v>1</v>
      </c>
    </row>
    <row r="25" spans="1:30" x14ac:dyDescent="0.3">
      <c r="A25" s="18" t="str">
        <f t="shared" ref="A25:B25" si="31">IF(AND(ISNUMBER(SEARCH("Yes",C25)),ISNUMBER(SEARCH("Yes",E25)),ISNUMBER(SEARCH("Yes",G25)),ISNUMBER(SEARCH("Yes",I25))),"Yes","No")</f>
        <v>No</v>
      </c>
      <c r="B25" s="18" t="str">
        <f t="shared" si="31"/>
        <v>No</v>
      </c>
      <c r="C25" s="15" t="str">
        <f t="shared" si="1"/>
        <v>No</v>
      </c>
      <c r="D25" s="18" t="str">
        <f t="shared" si="2"/>
        <v>No</v>
      </c>
      <c r="E25" s="18" t="str">
        <f t="shared" si="3"/>
        <v>No</v>
      </c>
      <c r="F25" s="18" t="str">
        <f t="shared" si="4"/>
        <v>No</v>
      </c>
      <c r="G25" s="18" t="str">
        <f t="shared" si="5"/>
        <v>No</v>
      </c>
      <c r="H25" s="18" t="str">
        <f t="shared" si="6"/>
        <v>No</v>
      </c>
      <c r="I25" s="18" t="str">
        <f t="shared" si="7"/>
        <v>Yes</v>
      </c>
      <c r="J25" s="18" t="str">
        <f t="shared" si="8"/>
        <v>Yes</v>
      </c>
      <c r="K25" s="21">
        <v>23</v>
      </c>
      <c r="L25" s="5" t="s">
        <v>429</v>
      </c>
      <c r="M25" s="5" t="s">
        <v>430</v>
      </c>
      <c r="N25" s="5" t="s">
        <v>2266</v>
      </c>
      <c r="O25" s="5" t="s">
        <v>149</v>
      </c>
      <c r="P25" s="5" t="s">
        <v>2386</v>
      </c>
      <c r="Q25" s="32" t="s">
        <v>2387</v>
      </c>
      <c r="R25" s="21">
        <v>1</v>
      </c>
      <c r="S25" s="33"/>
      <c r="T25" s="33"/>
      <c r="U25" s="33"/>
      <c r="V25" s="33"/>
      <c r="W25" s="33"/>
      <c r="X25" s="33"/>
      <c r="Y25" s="33"/>
      <c r="Z25" s="33"/>
      <c r="AA25" s="5" t="s">
        <v>2269</v>
      </c>
      <c r="AB25" s="5" t="s">
        <v>8832</v>
      </c>
      <c r="AC25" s="32" t="s">
        <v>8833</v>
      </c>
      <c r="AD25" s="21">
        <v>1</v>
      </c>
    </row>
    <row r="26" spans="1:30" x14ac:dyDescent="0.3">
      <c r="A26" s="18" t="str">
        <f t="shared" ref="A26:B26" si="32">IF(AND(ISNUMBER(SEARCH("Yes",C26)),ISNUMBER(SEARCH("Yes",E26)),ISNUMBER(SEARCH("Yes",G26)),ISNUMBER(SEARCH("Yes",I26))),"Yes","No")</f>
        <v>No</v>
      </c>
      <c r="B26" s="18" t="str">
        <f t="shared" si="32"/>
        <v>No</v>
      </c>
      <c r="C26" s="15" t="str">
        <f t="shared" si="1"/>
        <v>No</v>
      </c>
      <c r="D26" s="18" t="str">
        <f t="shared" si="2"/>
        <v>No</v>
      </c>
      <c r="E26" s="18" t="str">
        <f t="shared" si="3"/>
        <v>No</v>
      </c>
      <c r="F26" s="18" t="str">
        <f t="shared" si="4"/>
        <v>No</v>
      </c>
      <c r="G26" s="18" t="str">
        <f t="shared" si="5"/>
        <v>No</v>
      </c>
      <c r="H26" s="18" t="str">
        <f t="shared" si="6"/>
        <v>No</v>
      </c>
      <c r="I26" s="18" t="str">
        <f t="shared" si="7"/>
        <v>Yes</v>
      </c>
      <c r="J26" s="18" t="str">
        <f t="shared" si="8"/>
        <v>Yes</v>
      </c>
      <c r="K26" s="21">
        <v>24</v>
      </c>
      <c r="L26" s="5" t="s">
        <v>431</v>
      </c>
      <c r="M26" s="5" t="s">
        <v>432</v>
      </c>
      <c r="N26" s="5" t="s">
        <v>2266</v>
      </c>
      <c r="O26" s="5" t="s">
        <v>149</v>
      </c>
      <c r="P26" s="5" t="s">
        <v>2390</v>
      </c>
      <c r="Q26" s="32" t="s">
        <v>6168</v>
      </c>
      <c r="R26" s="21">
        <v>1</v>
      </c>
      <c r="S26" s="33"/>
      <c r="T26" s="33"/>
      <c r="U26" s="33"/>
      <c r="V26" s="33"/>
      <c r="W26" s="33"/>
      <c r="X26" s="33"/>
      <c r="Y26" s="33"/>
      <c r="Z26" s="33"/>
      <c r="AA26" s="5" t="s">
        <v>2269</v>
      </c>
      <c r="AB26" s="5" t="s">
        <v>8834</v>
      </c>
      <c r="AC26" s="32" t="s">
        <v>8835</v>
      </c>
      <c r="AD26" s="21">
        <v>1</v>
      </c>
    </row>
    <row r="27" spans="1:30" x14ac:dyDescent="0.3">
      <c r="A27" s="18" t="str">
        <f t="shared" ref="A27:B27" si="33">IF(AND(ISNUMBER(SEARCH("Yes",C27)),ISNUMBER(SEARCH("Yes",E27)),ISNUMBER(SEARCH("Yes",G27)),ISNUMBER(SEARCH("Yes",I27))),"Yes","No")</f>
        <v>No</v>
      </c>
      <c r="B27" s="18" t="str">
        <f t="shared" si="33"/>
        <v>No</v>
      </c>
      <c r="C27" s="15" t="str">
        <f t="shared" si="1"/>
        <v>No</v>
      </c>
      <c r="D27" s="18" t="str">
        <f t="shared" si="2"/>
        <v>No</v>
      </c>
      <c r="E27" s="18" t="str">
        <f t="shared" si="3"/>
        <v>No</v>
      </c>
      <c r="F27" s="18" t="str">
        <f t="shared" si="4"/>
        <v>No</v>
      </c>
      <c r="G27" s="18" t="str">
        <f t="shared" si="5"/>
        <v>No</v>
      </c>
      <c r="H27" s="18" t="str">
        <f t="shared" si="6"/>
        <v>No</v>
      </c>
      <c r="I27" s="18" t="str">
        <f t="shared" si="7"/>
        <v>Yes</v>
      </c>
      <c r="J27" s="18" t="str">
        <f t="shared" si="8"/>
        <v>Yes</v>
      </c>
      <c r="K27" s="21">
        <v>25</v>
      </c>
      <c r="L27" s="5" t="s">
        <v>433</v>
      </c>
      <c r="M27" s="5" t="s">
        <v>434</v>
      </c>
      <c r="N27" s="5" t="s">
        <v>2266</v>
      </c>
      <c r="O27" s="5" t="s">
        <v>149</v>
      </c>
      <c r="P27" s="5" t="s">
        <v>2394</v>
      </c>
      <c r="Q27" s="32" t="s">
        <v>2395</v>
      </c>
      <c r="R27" s="21">
        <v>1</v>
      </c>
      <c r="S27" s="33"/>
      <c r="T27" s="33"/>
      <c r="U27" s="33"/>
      <c r="V27" s="33"/>
      <c r="W27" s="33"/>
      <c r="X27" s="33"/>
      <c r="Y27" s="33"/>
      <c r="Z27" s="33"/>
      <c r="AA27" s="5" t="s">
        <v>21</v>
      </c>
      <c r="AB27" s="5" t="s">
        <v>2396</v>
      </c>
      <c r="AC27" s="32" t="s">
        <v>2397</v>
      </c>
      <c r="AD27" s="21">
        <v>1</v>
      </c>
    </row>
    <row r="28" spans="1:30" x14ac:dyDescent="0.3">
      <c r="A28" s="18" t="str">
        <f t="shared" ref="A28:B28" si="34">IF(AND(ISNUMBER(SEARCH("Yes",C28)),ISNUMBER(SEARCH("Yes",E28)),ISNUMBER(SEARCH("Yes",G28)),ISNUMBER(SEARCH("Yes",I28))),"Yes","No")</f>
        <v>No</v>
      </c>
      <c r="B28" s="18" t="str">
        <f t="shared" si="34"/>
        <v>No</v>
      </c>
      <c r="C28" s="15" t="str">
        <f t="shared" si="1"/>
        <v>No</v>
      </c>
      <c r="D28" s="18" t="str">
        <f t="shared" si="2"/>
        <v>No</v>
      </c>
      <c r="E28" s="18" t="str">
        <f t="shared" si="3"/>
        <v>No</v>
      </c>
      <c r="F28" s="18" t="str">
        <f t="shared" si="4"/>
        <v>No</v>
      </c>
      <c r="G28" s="18" t="str">
        <f t="shared" si="5"/>
        <v>No</v>
      </c>
      <c r="H28" s="18" t="str">
        <f t="shared" si="6"/>
        <v>No</v>
      </c>
      <c r="I28" s="18" t="str">
        <f t="shared" si="7"/>
        <v>Yes</v>
      </c>
      <c r="J28" s="18" t="str">
        <f t="shared" si="8"/>
        <v>Yes</v>
      </c>
      <c r="K28" s="21">
        <v>26</v>
      </c>
      <c r="L28" s="5" t="s">
        <v>435</v>
      </c>
      <c r="M28" s="5" t="s">
        <v>436</v>
      </c>
      <c r="N28" s="5" t="s">
        <v>2266</v>
      </c>
      <c r="O28" s="5" t="s">
        <v>149</v>
      </c>
      <c r="P28" s="5" t="s">
        <v>6173</v>
      </c>
      <c r="Q28" s="32" t="s">
        <v>2398</v>
      </c>
      <c r="R28" s="21">
        <v>1</v>
      </c>
      <c r="S28" s="33"/>
      <c r="T28" s="33"/>
      <c r="U28" s="33"/>
      <c r="V28" s="33"/>
      <c r="W28" s="33"/>
      <c r="X28" s="33"/>
      <c r="Y28" s="33"/>
      <c r="Z28" s="33"/>
      <c r="AA28" s="5" t="s">
        <v>2269</v>
      </c>
      <c r="AB28" s="5" t="s">
        <v>2628</v>
      </c>
      <c r="AC28" s="32" t="s">
        <v>2693</v>
      </c>
      <c r="AD28" s="21">
        <v>1</v>
      </c>
    </row>
    <row r="29" spans="1:30" x14ac:dyDescent="0.3">
      <c r="A29" s="18" t="str">
        <f t="shared" ref="A29:B29" si="35">IF(AND(ISNUMBER(SEARCH("Yes",C29)),ISNUMBER(SEARCH("Yes",E29)),ISNUMBER(SEARCH("Yes",G29)),ISNUMBER(SEARCH("Yes",I29))),"Yes","No")</f>
        <v>No</v>
      </c>
      <c r="B29" s="18" t="str">
        <f t="shared" si="35"/>
        <v>No</v>
      </c>
      <c r="C29" s="15" t="str">
        <f t="shared" si="1"/>
        <v>No</v>
      </c>
      <c r="D29" s="18" t="str">
        <f t="shared" si="2"/>
        <v>No</v>
      </c>
      <c r="E29" s="18" t="str">
        <f t="shared" si="3"/>
        <v>No</v>
      </c>
      <c r="F29" s="18" t="str">
        <f t="shared" si="4"/>
        <v>No</v>
      </c>
      <c r="G29" s="18" t="str">
        <f t="shared" si="5"/>
        <v>No</v>
      </c>
      <c r="H29" s="18" t="str">
        <f t="shared" si="6"/>
        <v>No</v>
      </c>
      <c r="I29" s="18" t="str">
        <f t="shared" si="7"/>
        <v>Yes</v>
      </c>
      <c r="J29" s="18" t="str">
        <f t="shared" si="8"/>
        <v>Yes</v>
      </c>
      <c r="K29" s="21">
        <v>27</v>
      </c>
      <c r="L29" s="5" t="s">
        <v>437</v>
      </c>
      <c r="M29" s="5" t="s">
        <v>438</v>
      </c>
      <c r="N29" s="5" t="s">
        <v>2266</v>
      </c>
      <c r="O29" s="5" t="s">
        <v>149</v>
      </c>
      <c r="P29" s="5" t="s">
        <v>2292</v>
      </c>
      <c r="Q29" s="32" t="s">
        <v>8654</v>
      </c>
      <c r="R29" s="21">
        <v>1</v>
      </c>
      <c r="S29" s="33"/>
      <c r="T29" s="33"/>
      <c r="U29" s="33"/>
      <c r="V29" s="33"/>
      <c r="W29" s="33"/>
      <c r="X29" s="33"/>
      <c r="Y29" s="33"/>
      <c r="Z29" s="33"/>
      <c r="AA29" s="5" t="s">
        <v>2269</v>
      </c>
      <c r="AB29" s="5" t="s">
        <v>8836</v>
      </c>
      <c r="AC29" s="32" t="s">
        <v>8837</v>
      </c>
      <c r="AD29" s="21">
        <v>1</v>
      </c>
    </row>
    <row r="30" spans="1:30" x14ac:dyDescent="0.3">
      <c r="A30" s="18" t="str">
        <f t="shared" ref="A30:B30" si="36">IF(AND(ISNUMBER(SEARCH("Yes",C30)),ISNUMBER(SEARCH("Yes",E30)),ISNUMBER(SEARCH("Yes",G30)),ISNUMBER(SEARCH("Yes",I30))),"Yes","No")</f>
        <v>No</v>
      </c>
      <c r="B30" s="18" t="str">
        <f t="shared" si="36"/>
        <v>No</v>
      </c>
      <c r="C30" s="15" t="str">
        <f t="shared" si="1"/>
        <v>No</v>
      </c>
      <c r="D30" s="18" t="str">
        <f t="shared" si="2"/>
        <v>No</v>
      </c>
      <c r="E30" s="18" t="str">
        <f t="shared" si="3"/>
        <v>No</v>
      </c>
      <c r="F30" s="18" t="str">
        <f t="shared" si="4"/>
        <v>No</v>
      </c>
      <c r="G30" s="18" t="str">
        <f t="shared" si="5"/>
        <v>No</v>
      </c>
      <c r="H30" s="18" t="str">
        <f t="shared" si="6"/>
        <v>No</v>
      </c>
      <c r="I30" s="18" t="str">
        <f t="shared" si="7"/>
        <v>Yes</v>
      </c>
      <c r="J30" s="18" t="str">
        <f t="shared" si="8"/>
        <v>Yes</v>
      </c>
      <c r="K30" s="21">
        <v>28</v>
      </c>
      <c r="L30" s="5" t="s">
        <v>439</v>
      </c>
      <c r="M30" s="5" t="s">
        <v>440</v>
      </c>
      <c r="N30" s="5" t="s">
        <v>2266</v>
      </c>
      <c r="O30" s="5" t="s">
        <v>149</v>
      </c>
      <c r="P30" s="5" t="s">
        <v>8838</v>
      </c>
      <c r="Q30" s="32" t="s">
        <v>2406</v>
      </c>
      <c r="R30" s="21">
        <v>1</v>
      </c>
      <c r="S30" s="33"/>
      <c r="T30" s="33"/>
      <c r="U30" s="33"/>
      <c r="V30" s="33"/>
      <c r="W30" s="33"/>
      <c r="X30" s="33"/>
      <c r="Y30" s="33"/>
      <c r="Z30" s="33"/>
      <c r="AA30" s="5" t="s">
        <v>2269</v>
      </c>
      <c r="AB30" s="5" t="s">
        <v>2311</v>
      </c>
      <c r="AC30" s="32" t="s">
        <v>2407</v>
      </c>
      <c r="AD30" s="21">
        <v>1</v>
      </c>
    </row>
    <row r="31" spans="1:30" x14ac:dyDescent="0.3">
      <c r="A31" s="18" t="str">
        <f t="shared" ref="A31:B31" si="37">IF(AND(ISNUMBER(SEARCH("Yes",C31)),ISNUMBER(SEARCH("Yes",E31)),ISNUMBER(SEARCH("Yes",G31)),ISNUMBER(SEARCH("Yes",I31))),"Yes","No")</f>
        <v>Yes</v>
      </c>
      <c r="B31" s="18" t="str">
        <f t="shared" si="37"/>
        <v>No</v>
      </c>
      <c r="C31" s="15" t="str">
        <f t="shared" si="1"/>
        <v>Yes</v>
      </c>
      <c r="D31" s="18" t="str">
        <f t="shared" si="2"/>
        <v>No</v>
      </c>
      <c r="E31" s="18" t="str">
        <f t="shared" si="3"/>
        <v>Yes</v>
      </c>
      <c r="F31" s="18" t="str">
        <f t="shared" si="4"/>
        <v>Yes</v>
      </c>
      <c r="G31" s="18" t="str">
        <f t="shared" si="5"/>
        <v>Yes</v>
      </c>
      <c r="H31" s="18" t="str">
        <f t="shared" si="6"/>
        <v>Yes</v>
      </c>
      <c r="I31" s="18" t="str">
        <f t="shared" si="7"/>
        <v>Yes</v>
      </c>
      <c r="J31" s="18" t="str">
        <f t="shared" si="8"/>
        <v>Yes</v>
      </c>
      <c r="K31" s="21">
        <v>29</v>
      </c>
      <c r="L31" s="5" t="s">
        <v>18</v>
      </c>
      <c r="M31" s="5" t="s">
        <v>270</v>
      </c>
      <c r="N31" s="5" t="s">
        <v>2266</v>
      </c>
      <c r="O31" s="5" t="s">
        <v>149</v>
      </c>
      <c r="P31" s="5" t="s">
        <v>2408</v>
      </c>
      <c r="Q31" s="32" t="s">
        <v>6178</v>
      </c>
      <c r="R31" s="21">
        <v>1</v>
      </c>
      <c r="S31" s="5" t="s">
        <v>2269</v>
      </c>
      <c r="T31" s="5" t="s">
        <v>8839</v>
      </c>
      <c r="U31" s="32" t="s">
        <v>8840</v>
      </c>
      <c r="V31" s="21">
        <v>1</v>
      </c>
      <c r="W31" s="5" t="s">
        <v>21</v>
      </c>
      <c r="X31" s="5" t="s">
        <v>8841</v>
      </c>
      <c r="Y31" s="32" t="s">
        <v>8842</v>
      </c>
      <c r="Z31" s="21">
        <v>1</v>
      </c>
      <c r="AA31" s="5" t="s">
        <v>21</v>
      </c>
      <c r="AB31" s="5" t="s">
        <v>2414</v>
      </c>
      <c r="AC31" s="32" t="s">
        <v>2415</v>
      </c>
      <c r="AD31" s="21">
        <v>1</v>
      </c>
    </row>
    <row r="32" spans="1:30" x14ac:dyDescent="0.3">
      <c r="A32" s="18" t="str">
        <f t="shared" ref="A32:B32" si="38">IF(AND(ISNUMBER(SEARCH("Yes",C32)),ISNUMBER(SEARCH("Yes",E32)),ISNUMBER(SEARCH("Yes",G32)),ISNUMBER(SEARCH("Yes",I32))),"Yes","No")</f>
        <v>No</v>
      </c>
      <c r="B32" s="18" t="str">
        <f t="shared" si="38"/>
        <v>No</v>
      </c>
      <c r="C32" s="15" t="str">
        <f t="shared" si="1"/>
        <v>No</v>
      </c>
      <c r="D32" s="18" t="str">
        <f t="shared" si="2"/>
        <v>No</v>
      </c>
      <c r="E32" s="18" t="str">
        <f t="shared" si="3"/>
        <v>No</v>
      </c>
      <c r="F32" s="18" t="str">
        <f t="shared" si="4"/>
        <v>No</v>
      </c>
      <c r="G32" s="18" t="str">
        <f t="shared" si="5"/>
        <v>No</v>
      </c>
      <c r="H32" s="18" t="str">
        <f t="shared" si="6"/>
        <v>No</v>
      </c>
      <c r="I32" s="18" t="str">
        <f t="shared" si="7"/>
        <v>Yes</v>
      </c>
      <c r="J32" s="18" t="str">
        <f t="shared" si="8"/>
        <v>Yes</v>
      </c>
      <c r="K32" s="21">
        <v>30</v>
      </c>
      <c r="L32" s="5" t="s">
        <v>441</v>
      </c>
      <c r="M32" s="5" t="s">
        <v>442</v>
      </c>
      <c r="N32" s="5" t="s">
        <v>2266</v>
      </c>
      <c r="O32" s="5" t="s">
        <v>149</v>
      </c>
      <c r="P32" s="5" t="s">
        <v>2623</v>
      </c>
      <c r="Q32" s="32" t="s">
        <v>3111</v>
      </c>
      <c r="R32" s="21">
        <v>1</v>
      </c>
      <c r="S32" s="33"/>
      <c r="T32" s="33"/>
      <c r="U32" s="33"/>
      <c r="V32" s="33"/>
      <c r="W32" s="33"/>
      <c r="X32" s="33"/>
      <c r="Y32" s="33"/>
      <c r="Z32" s="33"/>
      <c r="AA32" s="5" t="s">
        <v>2269</v>
      </c>
      <c r="AB32" s="5" t="s">
        <v>3828</v>
      </c>
      <c r="AC32" s="32" t="s">
        <v>8843</v>
      </c>
      <c r="AD32" s="21">
        <v>1</v>
      </c>
    </row>
    <row r="33" spans="1:30" x14ac:dyDescent="0.3">
      <c r="A33" s="18" t="str">
        <f t="shared" ref="A33:B33" si="39">IF(AND(ISNUMBER(SEARCH("Yes",C33)),ISNUMBER(SEARCH("Yes",E33)),ISNUMBER(SEARCH("Yes",G33)),ISNUMBER(SEARCH("Yes",I33))),"Yes","No")</f>
        <v>No</v>
      </c>
      <c r="B33" s="18" t="str">
        <f t="shared" si="39"/>
        <v>No</v>
      </c>
      <c r="C33" s="15" t="str">
        <f t="shared" si="1"/>
        <v>No</v>
      </c>
      <c r="D33" s="18" t="str">
        <f t="shared" si="2"/>
        <v>No</v>
      </c>
      <c r="E33" s="18" t="str">
        <f t="shared" si="3"/>
        <v>No</v>
      </c>
      <c r="F33" s="18" t="str">
        <f t="shared" si="4"/>
        <v>No</v>
      </c>
      <c r="G33" s="18" t="str">
        <f t="shared" si="5"/>
        <v>No</v>
      </c>
      <c r="H33" s="18" t="str">
        <f t="shared" si="6"/>
        <v>No</v>
      </c>
      <c r="I33" s="18" t="str">
        <f t="shared" si="7"/>
        <v>Yes</v>
      </c>
      <c r="J33" s="18" t="str">
        <f t="shared" si="8"/>
        <v>Yes</v>
      </c>
      <c r="K33" s="21">
        <v>31</v>
      </c>
      <c r="L33" s="5" t="s">
        <v>443</v>
      </c>
      <c r="M33" s="5" t="s">
        <v>444</v>
      </c>
      <c r="N33" s="5" t="s">
        <v>2266</v>
      </c>
      <c r="O33" s="5" t="s">
        <v>149</v>
      </c>
      <c r="P33" s="5" t="s">
        <v>2272</v>
      </c>
      <c r="Q33" s="32" t="s">
        <v>8844</v>
      </c>
      <c r="R33" s="21">
        <v>1</v>
      </c>
      <c r="S33" s="33"/>
      <c r="T33" s="33"/>
      <c r="U33" s="33"/>
      <c r="V33" s="33"/>
      <c r="W33" s="33"/>
      <c r="X33" s="33"/>
      <c r="Y33" s="33"/>
      <c r="Z33" s="33"/>
      <c r="AA33" s="5" t="s">
        <v>2269</v>
      </c>
      <c r="AB33" s="5" t="s">
        <v>8845</v>
      </c>
      <c r="AC33" s="32" t="s">
        <v>8846</v>
      </c>
      <c r="AD33" s="21">
        <v>1</v>
      </c>
    </row>
    <row r="34" spans="1:30" x14ac:dyDescent="0.3">
      <c r="A34" s="18" t="str">
        <f t="shared" ref="A34:B34" si="40">IF(AND(ISNUMBER(SEARCH("Yes",C34)),ISNUMBER(SEARCH("Yes",E34)),ISNUMBER(SEARCH("Yes",G34)),ISNUMBER(SEARCH("Yes",I34))),"Yes","No")</f>
        <v>No</v>
      </c>
      <c r="B34" s="18" t="str">
        <f t="shared" si="40"/>
        <v>Yes</v>
      </c>
      <c r="C34" s="15" t="str">
        <f t="shared" si="1"/>
        <v>Yes</v>
      </c>
      <c r="D34" s="18" t="str">
        <f t="shared" si="2"/>
        <v>Yes</v>
      </c>
      <c r="E34" s="18" t="str">
        <f t="shared" si="3"/>
        <v>Yes</v>
      </c>
      <c r="F34" s="18" t="str">
        <f t="shared" si="4"/>
        <v>Yes</v>
      </c>
      <c r="G34" s="18" t="str">
        <f t="shared" si="5"/>
        <v>No</v>
      </c>
      <c r="H34" s="18" t="str">
        <f t="shared" si="6"/>
        <v>Yes</v>
      </c>
      <c r="I34" s="18" t="str">
        <f t="shared" si="7"/>
        <v>Yes</v>
      </c>
      <c r="J34" s="18" t="str">
        <f t="shared" si="8"/>
        <v>Yes</v>
      </c>
      <c r="K34" s="21">
        <v>32</v>
      </c>
      <c r="L34" s="5" t="s">
        <v>182</v>
      </c>
      <c r="M34" s="5" t="s">
        <v>325</v>
      </c>
      <c r="N34" s="5" t="s">
        <v>2266</v>
      </c>
      <c r="O34" s="5" t="s">
        <v>21</v>
      </c>
      <c r="P34" s="5" t="s">
        <v>8847</v>
      </c>
      <c r="Q34" s="32" t="s">
        <v>8848</v>
      </c>
      <c r="R34" s="21">
        <v>1</v>
      </c>
      <c r="S34" s="5" t="s">
        <v>21</v>
      </c>
      <c r="T34" s="5" t="s">
        <v>8849</v>
      </c>
      <c r="U34" s="32" t="s">
        <v>6191</v>
      </c>
      <c r="V34" s="21">
        <v>1</v>
      </c>
      <c r="W34" s="5" t="s">
        <v>149</v>
      </c>
      <c r="X34" s="5" t="s">
        <v>3744</v>
      </c>
      <c r="Y34" s="32" t="s">
        <v>8850</v>
      </c>
      <c r="Z34" s="21">
        <v>1</v>
      </c>
      <c r="AA34" s="5" t="s">
        <v>2269</v>
      </c>
      <c r="AB34" s="5" t="s">
        <v>8851</v>
      </c>
      <c r="AC34" s="32" t="s">
        <v>8852</v>
      </c>
      <c r="AD34" s="21">
        <v>1</v>
      </c>
    </row>
    <row r="35" spans="1:30" x14ac:dyDescent="0.3">
      <c r="A35" s="18" t="str">
        <f t="shared" ref="A35:B35" si="41">IF(AND(ISNUMBER(SEARCH("Yes",C35)),ISNUMBER(SEARCH("Yes",E35)),ISNUMBER(SEARCH("Yes",G35)),ISNUMBER(SEARCH("Yes",I35))),"Yes","No")</f>
        <v>No</v>
      </c>
      <c r="B35" s="18" t="str">
        <f t="shared" si="41"/>
        <v>No</v>
      </c>
      <c r="C35" s="15" t="str">
        <f t="shared" si="1"/>
        <v>No</v>
      </c>
      <c r="D35" s="18" t="str">
        <f t="shared" si="2"/>
        <v>No</v>
      </c>
      <c r="E35" s="18" t="str">
        <f t="shared" si="3"/>
        <v>No</v>
      </c>
      <c r="F35" s="18" t="str">
        <f t="shared" si="4"/>
        <v>No</v>
      </c>
      <c r="G35" s="18" t="str">
        <f t="shared" si="5"/>
        <v>No</v>
      </c>
      <c r="H35" s="18" t="str">
        <f t="shared" si="6"/>
        <v>No</v>
      </c>
      <c r="I35" s="18" t="str">
        <f t="shared" si="7"/>
        <v>Yes</v>
      </c>
      <c r="J35" s="18" t="str">
        <f t="shared" si="8"/>
        <v>Yes</v>
      </c>
      <c r="K35" s="21">
        <v>33</v>
      </c>
      <c r="L35" s="5" t="s">
        <v>445</v>
      </c>
      <c r="M35" s="5" t="s">
        <v>446</v>
      </c>
      <c r="N35" s="5" t="s">
        <v>2266</v>
      </c>
      <c r="O35" s="5" t="s">
        <v>149</v>
      </c>
      <c r="P35" s="5" t="s">
        <v>2394</v>
      </c>
      <c r="Q35" s="32" t="s">
        <v>2431</v>
      </c>
      <c r="R35" s="21">
        <v>1</v>
      </c>
      <c r="S35" s="33"/>
      <c r="T35" s="33"/>
      <c r="U35" s="33"/>
      <c r="V35" s="33"/>
      <c r="W35" s="33"/>
      <c r="X35" s="33"/>
      <c r="Y35" s="33"/>
      <c r="Z35" s="33"/>
      <c r="AA35" s="5" t="s">
        <v>2269</v>
      </c>
      <c r="AB35" s="5" t="s">
        <v>8853</v>
      </c>
      <c r="AC35" s="32" t="s">
        <v>8854</v>
      </c>
      <c r="AD35" s="21">
        <v>1</v>
      </c>
    </row>
    <row r="36" spans="1:30" x14ac:dyDescent="0.3">
      <c r="A36" s="18" t="str">
        <f t="shared" ref="A36:B36" si="42">IF(AND(ISNUMBER(SEARCH("Yes",C36)),ISNUMBER(SEARCH("Yes",E36)),ISNUMBER(SEARCH("Yes",G36)),ISNUMBER(SEARCH("Yes",I36))),"Yes","No")</f>
        <v>No</v>
      </c>
      <c r="B36" s="18" t="str">
        <f t="shared" si="42"/>
        <v>No</v>
      </c>
      <c r="C36" s="15" t="str">
        <f t="shared" si="1"/>
        <v>No</v>
      </c>
      <c r="D36" s="18" t="str">
        <f t="shared" si="2"/>
        <v>No</v>
      </c>
      <c r="E36" s="18" t="str">
        <f t="shared" si="3"/>
        <v>No</v>
      </c>
      <c r="F36" s="18" t="str">
        <f t="shared" si="4"/>
        <v>No</v>
      </c>
      <c r="G36" s="18" t="str">
        <f t="shared" si="5"/>
        <v>No</v>
      </c>
      <c r="H36" s="18" t="str">
        <f t="shared" si="6"/>
        <v>No</v>
      </c>
      <c r="I36" s="18" t="str">
        <f t="shared" si="7"/>
        <v>Yes</v>
      </c>
      <c r="J36" s="18" t="str">
        <f t="shared" si="8"/>
        <v>Yes</v>
      </c>
      <c r="K36" s="21">
        <v>34</v>
      </c>
      <c r="L36" s="5" t="s">
        <v>447</v>
      </c>
      <c r="M36" s="5" t="s">
        <v>448</v>
      </c>
      <c r="N36" s="5" t="s">
        <v>2266</v>
      </c>
      <c r="O36" s="5" t="s">
        <v>149</v>
      </c>
      <c r="P36" s="5" t="s">
        <v>2276</v>
      </c>
      <c r="Q36" s="32" t="s">
        <v>2434</v>
      </c>
      <c r="R36" s="21">
        <v>1</v>
      </c>
      <c r="S36" s="33"/>
      <c r="T36" s="33"/>
      <c r="U36" s="33"/>
      <c r="V36" s="33"/>
      <c r="W36" s="33"/>
      <c r="X36" s="33"/>
      <c r="Y36" s="33"/>
      <c r="Z36" s="33"/>
      <c r="AA36" s="5" t="s">
        <v>2269</v>
      </c>
      <c r="AB36" s="5" t="s">
        <v>2381</v>
      </c>
      <c r="AC36" s="32" t="s">
        <v>2430</v>
      </c>
      <c r="AD36" s="21">
        <v>1</v>
      </c>
    </row>
    <row r="37" spans="1:30" x14ac:dyDescent="0.3">
      <c r="A37" s="18" t="str">
        <f t="shared" ref="A37:B37" si="43">IF(AND(ISNUMBER(SEARCH("Yes",C37)),ISNUMBER(SEARCH("Yes",E37)),ISNUMBER(SEARCH("Yes",G37)),ISNUMBER(SEARCH("Yes",I37))),"Yes","No")</f>
        <v>No</v>
      </c>
      <c r="B37" s="18" t="str">
        <f t="shared" si="43"/>
        <v>No</v>
      </c>
      <c r="C37" s="15" t="str">
        <f t="shared" si="1"/>
        <v>No</v>
      </c>
      <c r="D37" s="18" t="str">
        <f t="shared" si="2"/>
        <v>No</v>
      </c>
      <c r="E37" s="18" t="str">
        <f t="shared" si="3"/>
        <v>No</v>
      </c>
      <c r="F37" s="18" t="str">
        <f t="shared" si="4"/>
        <v>No</v>
      </c>
      <c r="G37" s="18" t="str">
        <f t="shared" si="5"/>
        <v>No</v>
      </c>
      <c r="H37" s="18" t="str">
        <f t="shared" si="6"/>
        <v>No</v>
      </c>
      <c r="I37" s="18" t="str">
        <f t="shared" si="7"/>
        <v>Yes</v>
      </c>
      <c r="J37" s="18" t="str">
        <f t="shared" si="8"/>
        <v>Yes</v>
      </c>
      <c r="K37" s="21">
        <v>35</v>
      </c>
      <c r="L37" s="5" t="s">
        <v>449</v>
      </c>
      <c r="M37" s="5" t="s">
        <v>450</v>
      </c>
      <c r="N37" s="5" t="s">
        <v>2266</v>
      </c>
      <c r="O37" s="5" t="s">
        <v>149</v>
      </c>
      <c r="P37" s="5" t="s">
        <v>2882</v>
      </c>
      <c r="Q37" s="32" t="s">
        <v>8855</v>
      </c>
      <c r="R37" s="21">
        <v>1</v>
      </c>
      <c r="S37" s="33"/>
      <c r="T37" s="33"/>
      <c r="U37" s="33"/>
      <c r="V37" s="33"/>
      <c r="W37" s="33"/>
      <c r="X37" s="33"/>
      <c r="Y37" s="33"/>
      <c r="Z37" s="33"/>
      <c r="AA37" s="5" t="s">
        <v>2269</v>
      </c>
      <c r="AB37" s="5" t="s">
        <v>8856</v>
      </c>
      <c r="AC37" s="32" t="s">
        <v>8857</v>
      </c>
      <c r="AD37" s="21">
        <v>1</v>
      </c>
    </row>
    <row r="38" spans="1:30" x14ac:dyDescent="0.3">
      <c r="A38" s="18" t="str">
        <f t="shared" ref="A38:B38" si="44">IF(AND(ISNUMBER(SEARCH("Yes",C38)),ISNUMBER(SEARCH("Yes",E38)),ISNUMBER(SEARCH("Yes",G38)),ISNUMBER(SEARCH("Yes",I38))),"Yes","No")</f>
        <v>Yes</v>
      </c>
      <c r="B38" s="18" t="str">
        <f t="shared" si="44"/>
        <v>Yes</v>
      </c>
      <c r="C38" s="15" t="str">
        <f t="shared" si="1"/>
        <v>Yes</v>
      </c>
      <c r="D38" s="18" t="str">
        <f t="shared" si="2"/>
        <v>Yes</v>
      </c>
      <c r="E38" s="18" t="str">
        <f t="shared" si="3"/>
        <v>Yes</v>
      </c>
      <c r="F38" s="18" t="str">
        <f t="shared" si="4"/>
        <v>Yes</v>
      </c>
      <c r="G38" s="18" t="str">
        <f t="shared" si="5"/>
        <v>Yes</v>
      </c>
      <c r="H38" s="18" t="str">
        <f t="shared" si="6"/>
        <v>Yes</v>
      </c>
      <c r="I38" s="18" t="str">
        <f t="shared" si="7"/>
        <v>Yes</v>
      </c>
      <c r="J38" s="18" t="str">
        <f t="shared" si="8"/>
        <v>Yes</v>
      </c>
      <c r="K38" s="21">
        <v>36</v>
      </c>
      <c r="L38" s="5" t="s">
        <v>147</v>
      </c>
      <c r="M38" s="5" t="s">
        <v>148</v>
      </c>
      <c r="N38" s="5" t="s">
        <v>2266</v>
      </c>
      <c r="O38" s="5" t="s">
        <v>21</v>
      </c>
      <c r="P38" s="5" t="s">
        <v>2440</v>
      </c>
      <c r="Q38" s="32" t="s">
        <v>2441</v>
      </c>
      <c r="R38" s="21">
        <v>1</v>
      </c>
      <c r="S38" s="5" t="s">
        <v>21</v>
      </c>
      <c r="T38" s="5" t="s">
        <v>8858</v>
      </c>
      <c r="U38" s="32" t="s">
        <v>6201</v>
      </c>
      <c r="V38" s="21">
        <v>1</v>
      </c>
      <c r="W38" s="5" t="s">
        <v>2269</v>
      </c>
      <c r="X38" s="5" t="s">
        <v>8859</v>
      </c>
      <c r="Y38" s="32" t="s">
        <v>8860</v>
      </c>
      <c r="Z38" s="21">
        <v>1</v>
      </c>
      <c r="AA38" s="5" t="s">
        <v>2269</v>
      </c>
      <c r="AB38" s="5" t="s">
        <v>8861</v>
      </c>
      <c r="AC38" s="32" t="s">
        <v>8862</v>
      </c>
      <c r="AD38" s="21">
        <v>1</v>
      </c>
    </row>
    <row r="39" spans="1:30" x14ac:dyDescent="0.3">
      <c r="A39" s="18" t="str">
        <f t="shared" ref="A39:B39" si="45">IF(AND(ISNUMBER(SEARCH("Yes",C39)),ISNUMBER(SEARCH("Yes",E39)),ISNUMBER(SEARCH("Yes",G39)),ISNUMBER(SEARCH("Yes",I39))),"Yes","No")</f>
        <v>No</v>
      </c>
      <c r="B39" s="18" t="str">
        <f t="shared" si="45"/>
        <v>No</v>
      </c>
      <c r="C39" s="15" t="str">
        <f t="shared" si="1"/>
        <v>No</v>
      </c>
      <c r="D39" s="18" t="str">
        <f t="shared" si="2"/>
        <v>No</v>
      </c>
      <c r="E39" s="18" t="str">
        <f t="shared" si="3"/>
        <v>No</v>
      </c>
      <c r="F39" s="18" t="str">
        <f t="shared" si="4"/>
        <v>No</v>
      </c>
      <c r="G39" s="18" t="str">
        <f t="shared" si="5"/>
        <v>No</v>
      </c>
      <c r="H39" s="18" t="str">
        <f t="shared" si="6"/>
        <v>No</v>
      </c>
      <c r="I39" s="18" t="str">
        <f t="shared" si="7"/>
        <v>Yes</v>
      </c>
      <c r="J39" s="18" t="str">
        <f t="shared" si="8"/>
        <v>Yes</v>
      </c>
      <c r="K39" s="21">
        <v>37</v>
      </c>
      <c r="L39" s="5" t="s">
        <v>451</v>
      </c>
      <c r="M39" s="5" t="s">
        <v>452</v>
      </c>
      <c r="N39" s="5" t="s">
        <v>2266</v>
      </c>
      <c r="O39" s="5" t="s">
        <v>149</v>
      </c>
      <c r="P39" s="5" t="s">
        <v>2292</v>
      </c>
      <c r="Q39" s="32" t="s">
        <v>8863</v>
      </c>
      <c r="R39" s="21">
        <v>1</v>
      </c>
      <c r="S39" s="33"/>
      <c r="T39" s="33"/>
      <c r="U39" s="33"/>
      <c r="V39" s="33"/>
      <c r="W39" s="33"/>
      <c r="X39" s="33"/>
      <c r="Y39" s="33"/>
      <c r="Z39" s="33"/>
      <c r="AA39" s="5" t="s">
        <v>21</v>
      </c>
      <c r="AB39" s="5" t="s">
        <v>8864</v>
      </c>
      <c r="AC39" s="32" t="s">
        <v>8865</v>
      </c>
      <c r="AD39" s="21">
        <v>1</v>
      </c>
    </row>
    <row r="40" spans="1:30" x14ac:dyDescent="0.3">
      <c r="A40" s="18" t="str">
        <f t="shared" ref="A40:B40" si="46">IF(AND(ISNUMBER(SEARCH("Yes",C40)),ISNUMBER(SEARCH("Yes",E40)),ISNUMBER(SEARCH("Yes",G40)),ISNUMBER(SEARCH("Yes",I40))),"Yes","No")</f>
        <v>Yes</v>
      </c>
      <c r="B40" s="18" t="str">
        <f t="shared" si="46"/>
        <v>Yes</v>
      </c>
      <c r="C40" s="15" t="str">
        <f t="shared" si="1"/>
        <v>Yes</v>
      </c>
      <c r="D40" s="18" t="str">
        <f t="shared" si="2"/>
        <v>Yes</v>
      </c>
      <c r="E40" s="18" t="str">
        <f t="shared" si="3"/>
        <v>Yes</v>
      </c>
      <c r="F40" s="18" t="str">
        <f t="shared" si="4"/>
        <v>Yes</v>
      </c>
      <c r="G40" s="18" t="str">
        <f t="shared" si="5"/>
        <v>Yes</v>
      </c>
      <c r="H40" s="18" t="str">
        <f t="shared" si="6"/>
        <v>Yes</v>
      </c>
      <c r="I40" s="18" t="str">
        <f t="shared" si="7"/>
        <v>Yes</v>
      </c>
      <c r="J40" s="18" t="str">
        <f t="shared" si="8"/>
        <v>Yes</v>
      </c>
      <c r="K40" s="21">
        <v>38</v>
      </c>
      <c r="L40" s="5" t="s">
        <v>160</v>
      </c>
      <c r="M40" s="5" t="s">
        <v>254</v>
      </c>
      <c r="N40" s="5" t="s">
        <v>2266</v>
      </c>
      <c r="O40" s="5" t="s">
        <v>2269</v>
      </c>
      <c r="P40" s="5" t="s">
        <v>8866</v>
      </c>
      <c r="Q40" s="32" t="s">
        <v>8867</v>
      </c>
      <c r="R40" s="21">
        <v>1</v>
      </c>
      <c r="S40" s="5" t="s">
        <v>2269</v>
      </c>
      <c r="T40" s="5" t="s">
        <v>8868</v>
      </c>
      <c r="U40" s="32" t="s">
        <v>8869</v>
      </c>
      <c r="V40" s="21">
        <v>1</v>
      </c>
      <c r="W40" s="5" t="s">
        <v>21</v>
      </c>
      <c r="X40" s="5" t="s">
        <v>2453</v>
      </c>
      <c r="Y40" s="32" t="s">
        <v>2454</v>
      </c>
      <c r="Z40" s="21">
        <v>1</v>
      </c>
      <c r="AA40" s="5" t="s">
        <v>2269</v>
      </c>
      <c r="AB40" s="5" t="s">
        <v>2455</v>
      </c>
      <c r="AC40" s="32" t="s">
        <v>2456</v>
      </c>
      <c r="AD40" s="21">
        <v>1</v>
      </c>
    </row>
    <row r="41" spans="1:30" x14ac:dyDescent="0.3">
      <c r="A41" s="18" t="str">
        <f t="shared" ref="A41:B41" si="47">IF(AND(ISNUMBER(SEARCH("Yes",C41)),ISNUMBER(SEARCH("Yes",E41)),ISNUMBER(SEARCH("Yes",G41)),ISNUMBER(SEARCH("Yes",I41))),"Yes","No")</f>
        <v>Yes</v>
      </c>
      <c r="B41" s="18" t="str">
        <f t="shared" si="47"/>
        <v>No</v>
      </c>
      <c r="C41" s="15" t="str">
        <f t="shared" si="1"/>
        <v>Yes</v>
      </c>
      <c r="D41" s="18" t="str">
        <f t="shared" si="2"/>
        <v>Yes</v>
      </c>
      <c r="E41" s="18" t="str">
        <f t="shared" si="3"/>
        <v>Yes</v>
      </c>
      <c r="F41" s="18" t="str">
        <f t="shared" si="4"/>
        <v>Yes</v>
      </c>
      <c r="G41" s="18" t="str">
        <f t="shared" si="5"/>
        <v>Yes</v>
      </c>
      <c r="H41" s="18" t="str">
        <f t="shared" si="6"/>
        <v>Yes</v>
      </c>
      <c r="I41" s="18" t="str">
        <f t="shared" si="7"/>
        <v>Yes</v>
      </c>
      <c r="J41" s="18" t="str">
        <f t="shared" si="8"/>
        <v>No</v>
      </c>
      <c r="K41" s="21">
        <v>39</v>
      </c>
      <c r="L41" s="5" t="s">
        <v>316</v>
      </c>
      <c r="M41" s="5" t="s">
        <v>317</v>
      </c>
      <c r="N41" s="5" t="s">
        <v>2266</v>
      </c>
      <c r="O41" s="5" t="s">
        <v>2269</v>
      </c>
      <c r="P41" s="5" t="s">
        <v>8870</v>
      </c>
      <c r="Q41" s="32" t="s">
        <v>8871</v>
      </c>
      <c r="R41" s="21">
        <v>1</v>
      </c>
      <c r="S41" s="5" t="s">
        <v>21</v>
      </c>
      <c r="T41" s="5" t="s">
        <v>8872</v>
      </c>
      <c r="U41" s="32" t="s">
        <v>2460</v>
      </c>
      <c r="V41" s="21">
        <v>1</v>
      </c>
      <c r="W41" s="5" t="s">
        <v>2269</v>
      </c>
      <c r="X41" s="5" t="s">
        <v>6213</v>
      </c>
      <c r="Y41" s="32" t="s">
        <v>8873</v>
      </c>
      <c r="Z41" s="21">
        <v>1</v>
      </c>
      <c r="AA41" s="5" t="s">
        <v>149</v>
      </c>
      <c r="AB41" s="5" t="s">
        <v>2890</v>
      </c>
      <c r="AC41" s="32" t="s">
        <v>8874</v>
      </c>
      <c r="AD41" s="21">
        <v>1</v>
      </c>
    </row>
    <row r="42" spans="1:30" x14ac:dyDescent="0.3">
      <c r="A42" s="18" t="str">
        <f t="shared" ref="A42:B42" si="48">IF(AND(ISNUMBER(SEARCH("Yes",C42)),ISNUMBER(SEARCH("Yes",E42)),ISNUMBER(SEARCH("Yes",G42)),ISNUMBER(SEARCH("Yes",I42))),"Yes","No")</f>
        <v>No</v>
      </c>
      <c r="B42" s="18" t="str">
        <f t="shared" si="48"/>
        <v>No</v>
      </c>
      <c r="C42" s="15" t="str">
        <f t="shared" si="1"/>
        <v>No</v>
      </c>
      <c r="D42" s="18" t="str">
        <f t="shared" si="2"/>
        <v>No</v>
      </c>
      <c r="E42" s="18" t="str">
        <f t="shared" si="3"/>
        <v>No</v>
      </c>
      <c r="F42" s="18" t="str">
        <f t="shared" si="4"/>
        <v>No</v>
      </c>
      <c r="G42" s="18" t="str">
        <f t="shared" si="5"/>
        <v>No</v>
      </c>
      <c r="H42" s="18" t="str">
        <f t="shared" si="6"/>
        <v>No</v>
      </c>
      <c r="I42" s="18" t="str">
        <f t="shared" si="7"/>
        <v>Yes</v>
      </c>
      <c r="J42" s="18" t="str">
        <f t="shared" si="8"/>
        <v>Yes</v>
      </c>
      <c r="K42" s="21">
        <v>40</v>
      </c>
      <c r="L42" s="5" t="s">
        <v>453</v>
      </c>
      <c r="M42" s="5" t="s">
        <v>454</v>
      </c>
      <c r="N42" s="5" t="s">
        <v>2266</v>
      </c>
      <c r="O42" s="5" t="s">
        <v>149</v>
      </c>
      <c r="P42" s="5" t="s">
        <v>2683</v>
      </c>
      <c r="Q42" s="32" t="s">
        <v>8875</v>
      </c>
      <c r="R42" s="21">
        <v>1</v>
      </c>
      <c r="S42" s="33"/>
      <c r="T42" s="33"/>
      <c r="U42" s="33"/>
      <c r="V42" s="33"/>
      <c r="W42" s="33"/>
      <c r="X42" s="33"/>
      <c r="Y42" s="33"/>
      <c r="Z42" s="33"/>
      <c r="AA42" s="5" t="s">
        <v>2269</v>
      </c>
      <c r="AB42" s="5" t="s">
        <v>8876</v>
      </c>
      <c r="AC42" s="32" t="s">
        <v>8877</v>
      </c>
      <c r="AD42" s="21">
        <v>1</v>
      </c>
    </row>
    <row r="43" spans="1:30" x14ac:dyDescent="0.3">
      <c r="A43" s="18" t="str">
        <f t="shared" ref="A43:B43" si="49">IF(AND(ISNUMBER(SEARCH("Yes",C43)),ISNUMBER(SEARCH("Yes",E43)),ISNUMBER(SEARCH("Yes",G43)),ISNUMBER(SEARCH("Yes",I43))),"Yes","No")</f>
        <v>No</v>
      </c>
      <c r="B43" s="18" t="str">
        <f t="shared" si="49"/>
        <v>No</v>
      </c>
      <c r="C43" s="15" t="str">
        <f t="shared" si="1"/>
        <v>No</v>
      </c>
      <c r="D43" s="18" t="str">
        <f t="shared" si="2"/>
        <v>No</v>
      </c>
      <c r="E43" s="18" t="str">
        <f t="shared" si="3"/>
        <v>No</v>
      </c>
      <c r="F43" s="18" t="str">
        <f t="shared" si="4"/>
        <v>No</v>
      </c>
      <c r="G43" s="18" t="str">
        <f t="shared" si="5"/>
        <v>No</v>
      </c>
      <c r="H43" s="18" t="str">
        <f t="shared" si="6"/>
        <v>No</v>
      </c>
      <c r="I43" s="18" t="str">
        <f t="shared" si="7"/>
        <v>Yes</v>
      </c>
      <c r="J43" s="18" t="str">
        <f t="shared" si="8"/>
        <v>Yes</v>
      </c>
      <c r="K43" s="21">
        <v>41</v>
      </c>
      <c r="L43" s="5" t="s">
        <v>455</v>
      </c>
      <c r="M43" s="5" t="s">
        <v>456</v>
      </c>
      <c r="N43" s="5" t="s">
        <v>2266</v>
      </c>
      <c r="O43" s="5" t="s">
        <v>149</v>
      </c>
      <c r="P43" s="5" t="s">
        <v>2420</v>
      </c>
      <c r="Q43" s="32" t="s">
        <v>8878</v>
      </c>
      <c r="R43" s="21">
        <v>1</v>
      </c>
      <c r="S43" s="33"/>
      <c r="T43" s="33"/>
      <c r="U43" s="33"/>
      <c r="V43" s="33"/>
      <c r="W43" s="33"/>
      <c r="X43" s="33"/>
      <c r="Y43" s="33"/>
      <c r="Z43" s="33"/>
      <c r="AA43" s="5" t="s">
        <v>21</v>
      </c>
      <c r="AB43" s="5" t="s">
        <v>8879</v>
      </c>
      <c r="AC43" s="32" t="s">
        <v>6216</v>
      </c>
      <c r="AD43" s="21">
        <v>1</v>
      </c>
    </row>
    <row r="44" spans="1:30" x14ac:dyDescent="0.3">
      <c r="A44" s="18" t="str">
        <f t="shared" ref="A44:B44" si="50">IF(AND(ISNUMBER(SEARCH("Yes",C44)),ISNUMBER(SEARCH("Yes",E44)),ISNUMBER(SEARCH("Yes",G44)),ISNUMBER(SEARCH("Yes",I44))),"Yes","No")</f>
        <v>Yes</v>
      </c>
      <c r="B44" s="18" t="str">
        <f t="shared" si="50"/>
        <v>Yes</v>
      </c>
      <c r="C44" s="15" t="str">
        <f t="shared" si="1"/>
        <v>Yes</v>
      </c>
      <c r="D44" s="18" t="str">
        <f t="shared" si="2"/>
        <v>Yes</v>
      </c>
      <c r="E44" s="18" t="str">
        <f t="shared" si="3"/>
        <v>Yes</v>
      </c>
      <c r="F44" s="18" t="str">
        <f t="shared" si="4"/>
        <v>Yes</v>
      </c>
      <c r="G44" s="18" t="str">
        <f t="shared" si="5"/>
        <v>Yes</v>
      </c>
      <c r="H44" s="18" t="str">
        <f t="shared" si="6"/>
        <v>Yes</v>
      </c>
      <c r="I44" s="18" t="str">
        <f t="shared" si="7"/>
        <v>Yes</v>
      </c>
      <c r="J44" s="18" t="str">
        <f t="shared" si="8"/>
        <v>Yes</v>
      </c>
      <c r="K44" s="21">
        <v>42</v>
      </c>
      <c r="L44" s="5" t="s">
        <v>30</v>
      </c>
      <c r="M44" s="5" t="s">
        <v>31</v>
      </c>
      <c r="N44" s="5" t="s">
        <v>2266</v>
      </c>
      <c r="O44" s="5" t="s">
        <v>21</v>
      </c>
      <c r="P44" s="5" t="s">
        <v>2767</v>
      </c>
      <c r="Q44" s="32" t="s">
        <v>8880</v>
      </c>
      <c r="R44" s="21">
        <v>1</v>
      </c>
      <c r="S44" s="5" t="s">
        <v>21</v>
      </c>
      <c r="T44" s="5" t="s">
        <v>8881</v>
      </c>
      <c r="U44" s="32" t="s">
        <v>8882</v>
      </c>
      <c r="V44" s="21">
        <v>1</v>
      </c>
      <c r="W44" s="5" t="s">
        <v>2269</v>
      </c>
      <c r="X44" s="5" t="s">
        <v>8883</v>
      </c>
      <c r="Y44" s="32" t="s">
        <v>8884</v>
      </c>
      <c r="Z44" s="21">
        <v>1</v>
      </c>
      <c r="AA44" s="5" t="s">
        <v>2269</v>
      </c>
      <c r="AB44" s="5" t="s">
        <v>4615</v>
      </c>
      <c r="AC44" s="32" t="s">
        <v>8885</v>
      </c>
      <c r="AD44" s="21">
        <v>1</v>
      </c>
    </row>
    <row r="45" spans="1:30" x14ac:dyDescent="0.3">
      <c r="A45" s="18" t="str">
        <f t="shared" ref="A45:B45" si="51">IF(AND(ISNUMBER(SEARCH("Yes",C45)),ISNUMBER(SEARCH("Yes",E45)),ISNUMBER(SEARCH("Yes",G45)),ISNUMBER(SEARCH("Yes",I45))),"Yes","No")</f>
        <v>Yes</v>
      </c>
      <c r="B45" s="18" t="str">
        <f t="shared" si="51"/>
        <v>Yes</v>
      </c>
      <c r="C45" s="15" t="str">
        <f t="shared" si="1"/>
        <v>Yes</v>
      </c>
      <c r="D45" s="18" t="str">
        <f t="shared" si="2"/>
        <v>Yes</v>
      </c>
      <c r="E45" s="18" t="str">
        <f t="shared" si="3"/>
        <v>Yes</v>
      </c>
      <c r="F45" s="18" t="str">
        <f t="shared" si="4"/>
        <v>Yes</v>
      </c>
      <c r="G45" s="18" t="str">
        <f t="shared" si="5"/>
        <v>Yes</v>
      </c>
      <c r="H45" s="18" t="str">
        <f t="shared" si="6"/>
        <v>Yes</v>
      </c>
      <c r="I45" s="18" t="str">
        <f t="shared" si="7"/>
        <v>Yes</v>
      </c>
      <c r="J45" s="18" t="str">
        <f t="shared" si="8"/>
        <v>Yes</v>
      </c>
      <c r="K45" s="21">
        <v>43</v>
      </c>
      <c r="L45" s="5" t="s">
        <v>33</v>
      </c>
      <c r="M45" s="5" t="s">
        <v>34</v>
      </c>
      <c r="N45" s="5" t="s">
        <v>2266</v>
      </c>
      <c r="O45" s="5" t="s">
        <v>21</v>
      </c>
      <c r="P45" s="5" t="s">
        <v>8886</v>
      </c>
      <c r="Q45" s="32" t="s">
        <v>8887</v>
      </c>
      <c r="R45" s="21">
        <v>1</v>
      </c>
      <c r="S45" s="5" t="s">
        <v>21</v>
      </c>
      <c r="T45" s="5" t="s">
        <v>6222</v>
      </c>
      <c r="U45" s="32" t="s">
        <v>6223</v>
      </c>
      <c r="V45" s="21">
        <v>1</v>
      </c>
      <c r="W45" s="5" t="s">
        <v>21</v>
      </c>
      <c r="X45" s="5" t="s">
        <v>8888</v>
      </c>
      <c r="Y45" s="32" t="s">
        <v>8889</v>
      </c>
      <c r="Z45" s="21">
        <v>1</v>
      </c>
      <c r="AA45" s="5" t="s">
        <v>2269</v>
      </c>
      <c r="AB45" s="5" t="s">
        <v>6224</v>
      </c>
      <c r="AC45" s="32" t="s">
        <v>2487</v>
      </c>
      <c r="AD45" s="21">
        <v>1</v>
      </c>
    </row>
    <row r="46" spans="1:30" x14ac:dyDescent="0.3">
      <c r="A46" s="18" t="str">
        <f t="shared" ref="A46:B46" si="52">IF(AND(ISNUMBER(SEARCH("Yes",C46)),ISNUMBER(SEARCH("Yes",E46)),ISNUMBER(SEARCH("Yes",G46)),ISNUMBER(SEARCH("Yes",I46))),"Yes","No")</f>
        <v>No</v>
      </c>
      <c r="B46" s="18" t="str">
        <f t="shared" si="52"/>
        <v>No</v>
      </c>
      <c r="C46" s="15" t="str">
        <f t="shared" si="1"/>
        <v>No</v>
      </c>
      <c r="D46" s="18" t="str">
        <f t="shared" si="2"/>
        <v>No</v>
      </c>
      <c r="E46" s="18" t="str">
        <f t="shared" si="3"/>
        <v>No</v>
      </c>
      <c r="F46" s="18" t="str">
        <f t="shared" si="4"/>
        <v>No</v>
      </c>
      <c r="G46" s="18" t="str">
        <f t="shared" si="5"/>
        <v>No</v>
      </c>
      <c r="H46" s="18" t="str">
        <f t="shared" si="6"/>
        <v>No</v>
      </c>
      <c r="I46" s="18" t="str">
        <f t="shared" si="7"/>
        <v>Yes</v>
      </c>
      <c r="J46" s="18" t="str">
        <f t="shared" si="8"/>
        <v>Yes</v>
      </c>
      <c r="K46" s="21">
        <v>44</v>
      </c>
      <c r="L46" s="5" t="s">
        <v>457</v>
      </c>
      <c r="M46" s="5" t="s">
        <v>458</v>
      </c>
      <c r="N46" s="5" t="s">
        <v>2266</v>
      </c>
      <c r="O46" s="5" t="s">
        <v>149</v>
      </c>
      <c r="P46" s="5" t="s">
        <v>2488</v>
      </c>
      <c r="Q46" s="32" t="s">
        <v>2489</v>
      </c>
      <c r="R46" s="21">
        <v>1</v>
      </c>
      <c r="S46" s="33"/>
      <c r="T46" s="33"/>
      <c r="U46" s="33"/>
      <c r="V46" s="33"/>
      <c r="W46" s="33"/>
      <c r="X46" s="33"/>
      <c r="Y46" s="33"/>
      <c r="Z46" s="33"/>
      <c r="AA46" s="5" t="s">
        <v>2269</v>
      </c>
      <c r="AB46" s="5" t="s">
        <v>8890</v>
      </c>
      <c r="AC46" s="32" t="s">
        <v>8891</v>
      </c>
      <c r="AD46" s="21">
        <v>1</v>
      </c>
    </row>
    <row r="47" spans="1:30" x14ac:dyDescent="0.3">
      <c r="A47" s="18" t="str">
        <f t="shared" ref="A47:B47" si="53">IF(AND(ISNUMBER(SEARCH("Yes",C47)),ISNUMBER(SEARCH("Yes",E47)),ISNUMBER(SEARCH("Yes",G47)),ISNUMBER(SEARCH("Yes",I47))),"Yes","No")</f>
        <v>No</v>
      </c>
      <c r="B47" s="18" t="str">
        <f t="shared" si="53"/>
        <v>No</v>
      </c>
      <c r="C47" s="15" t="str">
        <f t="shared" si="1"/>
        <v>No</v>
      </c>
      <c r="D47" s="18" t="str">
        <f t="shared" si="2"/>
        <v>No</v>
      </c>
      <c r="E47" s="18" t="str">
        <f t="shared" si="3"/>
        <v>No</v>
      </c>
      <c r="F47" s="18" t="str">
        <f t="shared" si="4"/>
        <v>No</v>
      </c>
      <c r="G47" s="18" t="str">
        <f t="shared" si="5"/>
        <v>No</v>
      </c>
      <c r="H47" s="18" t="str">
        <f t="shared" si="6"/>
        <v>No</v>
      </c>
      <c r="I47" s="18" t="str">
        <f t="shared" si="7"/>
        <v>Yes</v>
      </c>
      <c r="J47" s="18" t="str">
        <f t="shared" si="8"/>
        <v>Yes</v>
      </c>
      <c r="K47" s="21">
        <v>45</v>
      </c>
      <c r="L47" s="5" t="s">
        <v>459</v>
      </c>
      <c r="M47" s="5" t="s">
        <v>460</v>
      </c>
      <c r="N47" s="5" t="s">
        <v>2266</v>
      </c>
      <c r="O47" s="5" t="s">
        <v>149</v>
      </c>
      <c r="P47" s="5" t="s">
        <v>2623</v>
      </c>
      <c r="Q47" s="32" t="s">
        <v>6228</v>
      </c>
      <c r="R47" s="21">
        <v>1</v>
      </c>
      <c r="S47" s="33"/>
      <c r="T47" s="33"/>
      <c r="U47" s="33"/>
      <c r="V47" s="33"/>
      <c r="W47" s="33"/>
      <c r="X47" s="33"/>
      <c r="Y47" s="33"/>
      <c r="Z47" s="33"/>
      <c r="AA47" s="5" t="s">
        <v>21</v>
      </c>
      <c r="AB47" s="5" t="s">
        <v>2494</v>
      </c>
      <c r="AC47" s="32" t="s">
        <v>2495</v>
      </c>
      <c r="AD47" s="21">
        <v>1</v>
      </c>
    </row>
    <row r="48" spans="1:30" x14ac:dyDescent="0.3">
      <c r="A48" s="18" t="str">
        <f t="shared" ref="A48:B48" si="54">IF(AND(ISNUMBER(SEARCH("Yes",C48)),ISNUMBER(SEARCH("Yes",E48)),ISNUMBER(SEARCH("Yes",G48)),ISNUMBER(SEARCH("Yes",I48))),"Yes","No")</f>
        <v>No</v>
      </c>
      <c r="B48" s="18" t="str">
        <f t="shared" si="54"/>
        <v>No</v>
      </c>
      <c r="C48" s="15" t="str">
        <f t="shared" si="1"/>
        <v>No</v>
      </c>
      <c r="D48" s="18" t="str">
        <f t="shared" si="2"/>
        <v>No</v>
      </c>
      <c r="E48" s="18" t="str">
        <f t="shared" si="3"/>
        <v>No</v>
      </c>
      <c r="F48" s="18" t="str">
        <f t="shared" si="4"/>
        <v>No</v>
      </c>
      <c r="G48" s="18" t="str">
        <f t="shared" si="5"/>
        <v>No</v>
      </c>
      <c r="H48" s="18" t="str">
        <f t="shared" si="6"/>
        <v>No</v>
      </c>
      <c r="I48" s="18" t="str">
        <f t="shared" si="7"/>
        <v>Yes</v>
      </c>
      <c r="J48" s="18" t="str">
        <f t="shared" si="8"/>
        <v>Yes</v>
      </c>
      <c r="K48" s="21">
        <v>46</v>
      </c>
      <c r="L48" s="5" t="s">
        <v>461</v>
      </c>
      <c r="M48" s="5" t="s">
        <v>462</v>
      </c>
      <c r="N48" s="5" t="s">
        <v>2266</v>
      </c>
      <c r="O48" s="5" t="s">
        <v>149</v>
      </c>
      <c r="P48" s="5" t="s">
        <v>2394</v>
      </c>
      <c r="Q48" s="32" t="s">
        <v>8892</v>
      </c>
      <c r="R48" s="21">
        <v>1</v>
      </c>
      <c r="S48" s="33"/>
      <c r="T48" s="33"/>
      <c r="U48" s="33"/>
      <c r="V48" s="33"/>
      <c r="W48" s="33"/>
      <c r="X48" s="33"/>
      <c r="Y48" s="33"/>
      <c r="Z48" s="33"/>
      <c r="AA48" s="5" t="s">
        <v>21</v>
      </c>
      <c r="AB48" s="5" t="s">
        <v>8893</v>
      </c>
      <c r="AC48" s="32" t="s">
        <v>2561</v>
      </c>
      <c r="AD48" s="21">
        <v>1</v>
      </c>
    </row>
    <row r="49" spans="1:30" x14ac:dyDescent="0.3">
      <c r="A49" s="18" t="str">
        <f t="shared" ref="A49:B49" si="55">IF(AND(ISNUMBER(SEARCH("Yes",C49)),ISNUMBER(SEARCH("Yes",E49)),ISNUMBER(SEARCH("Yes",G49)),ISNUMBER(SEARCH("Yes",I49))),"Yes","No")</f>
        <v>No</v>
      </c>
      <c r="B49" s="18" t="str">
        <f t="shared" si="55"/>
        <v>No</v>
      </c>
      <c r="C49" s="15" t="str">
        <f t="shared" si="1"/>
        <v>No</v>
      </c>
      <c r="D49" s="18" t="str">
        <f t="shared" si="2"/>
        <v>No</v>
      </c>
      <c r="E49" s="18" t="str">
        <f t="shared" si="3"/>
        <v>No</v>
      </c>
      <c r="F49" s="18" t="str">
        <f t="shared" si="4"/>
        <v>No</v>
      </c>
      <c r="G49" s="18" t="str">
        <f t="shared" si="5"/>
        <v>No</v>
      </c>
      <c r="H49" s="18" t="str">
        <f t="shared" si="6"/>
        <v>No</v>
      </c>
      <c r="I49" s="18" t="str">
        <f t="shared" si="7"/>
        <v>Yes</v>
      </c>
      <c r="J49" s="18" t="str">
        <f t="shared" si="8"/>
        <v>Yes</v>
      </c>
      <c r="K49" s="21">
        <v>47</v>
      </c>
      <c r="L49" s="5" t="s">
        <v>463</v>
      </c>
      <c r="M49" s="5" t="s">
        <v>2500</v>
      </c>
      <c r="N49" s="5" t="s">
        <v>2266</v>
      </c>
      <c r="O49" s="5" t="s">
        <v>149</v>
      </c>
      <c r="P49" s="5" t="s">
        <v>2292</v>
      </c>
      <c r="Q49" s="32" t="s">
        <v>8894</v>
      </c>
      <c r="R49" s="21">
        <v>1</v>
      </c>
      <c r="S49" s="33"/>
      <c r="T49" s="33"/>
      <c r="U49" s="33"/>
      <c r="V49" s="33"/>
      <c r="W49" s="33"/>
      <c r="X49" s="33"/>
      <c r="Y49" s="33"/>
      <c r="Z49" s="33"/>
      <c r="AA49" s="5" t="s">
        <v>21</v>
      </c>
      <c r="AB49" s="5" t="s">
        <v>8895</v>
      </c>
      <c r="AC49" s="32" t="s">
        <v>8896</v>
      </c>
      <c r="AD49" s="21">
        <v>1</v>
      </c>
    </row>
    <row r="50" spans="1:30" x14ac:dyDescent="0.3">
      <c r="A50" s="18" t="str">
        <f t="shared" ref="A50:B50" si="56">IF(AND(ISNUMBER(SEARCH("Yes",C50)),ISNUMBER(SEARCH("Yes",E50)),ISNUMBER(SEARCH("Yes",G50)),ISNUMBER(SEARCH("Yes",I50))),"Yes","No")</f>
        <v>No</v>
      </c>
      <c r="B50" s="18" t="str">
        <f t="shared" si="56"/>
        <v>No</v>
      </c>
      <c r="C50" s="15" t="str">
        <f t="shared" si="1"/>
        <v>No</v>
      </c>
      <c r="D50" s="18" t="str">
        <f t="shared" si="2"/>
        <v>No</v>
      </c>
      <c r="E50" s="18" t="str">
        <f t="shared" si="3"/>
        <v>No</v>
      </c>
      <c r="F50" s="18" t="str">
        <f t="shared" si="4"/>
        <v>No</v>
      </c>
      <c r="G50" s="18" t="str">
        <f t="shared" si="5"/>
        <v>No</v>
      </c>
      <c r="H50" s="18" t="str">
        <f t="shared" si="6"/>
        <v>No</v>
      </c>
      <c r="I50" s="18" t="str">
        <f t="shared" si="7"/>
        <v>Yes</v>
      </c>
      <c r="J50" s="18" t="str">
        <f t="shared" si="8"/>
        <v>Yes</v>
      </c>
      <c r="K50" s="21">
        <v>48</v>
      </c>
      <c r="L50" s="5" t="s">
        <v>465</v>
      </c>
      <c r="M50" s="5" t="s">
        <v>466</v>
      </c>
      <c r="N50" s="5" t="s">
        <v>2266</v>
      </c>
      <c r="O50" s="5" t="s">
        <v>149</v>
      </c>
      <c r="P50" s="5" t="s">
        <v>8897</v>
      </c>
      <c r="Q50" s="32" t="s">
        <v>8898</v>
      </c>
      <c r="R50" s="21">
        <v>1</v>
      </c>
      <c r="S50" s="33"/>
      <c r="T50" s="33"/>
      <c r="U50" s="33"/>
      <c r="V50" s="33"/>
      <c r="W50" s="33"/>
      <c r="X50" s="33"/>
      <c r="Y50" s="33"/>
      <c r="Z50" s="33"/>
      <c r="AA50" s="5" t="s">
        <v>2269</v>
      </c>
      <c r="AB50" s="5" t="s">
        <v>8899</v>
      </c>
      <c r="AC50" s="32" t="s">
        <v>8900</v>
      </c>
      <c r="AD50" s="21">
        <v>1</v>
      </c>
    </row>
    <row r="51" spans="1:30" x14ac:dyDescent="0.3">
      <c r="A51" s="18" t="str">
        <f t="shared" ref="A51:B51" si="57">IF(AND(ISNUMBER(SEARCH("Yes",C51)),ISNUMBER(SEARCH("Yes",E51)),ISNUMBER(SEARCH("Yes",G51)),ISNUMBER(SEARCH("Yes",I51))),"Yes","No")</f>
        <v>No</v>
      </c>
      <c r="B51" s="18" t="str">
        <f t="shared" si="57"/>
        <v>Yes</v>
      </c>
      <c r="C51" s="15" t="str">
        <f t="shared" si="1"/>
        <v>Yes</v>
      </c>
      <c r="D51" s="18" t="str">
        <f t="shared" si="2"/>
        <v>Yes</v>
      </c>
      <c r="E51" s="18" t="str">
        <f t="shared" si="3"/>
        <v>Yes</v>
      </c>
      <c r="F51" s="18" t="str">
        <f t="shared" si="4"/>
        <v>Yes</v>
      </c>
      <c r="G51" s="18" t="str">
        <f t="shared" si="5"/>
        <v>No</v>
      </c>
      <c r="H51" s="18" t="str">
        <f t="shared" si="6"/>
        <v>Yes</v>
      </c>
      <c r="I51" s="18" t="str">
        <f t="shared" si="7"/>
        <v>Yes</v>
      </c>
      <c r="J51" s="18" t="str">
        <f t="shared" si="8"/>
        <v>Yes</v>
      </c>
      <c r="K51" s="21">
        <v>49</v>
      </c>
      <c r="L51" s="5" t="s">
        <v>339</v>
      </c>
      <c r="M51" s="5" t="s">
        <v>340</v>
      </c>
      <c r="N51" s="5" t="s">
        <v>2266</v>
      </c>
      <c r="O51" s="5" t="s">
        <v>21</v>
      </c>
      <c r="P51" s="5" t="s">
        <v>8901</v>
      </c>
      <c r="Q51" s="32" t="s">
        <v>8902</v>
      </c>
      <c r="R51" s="21">
        <v>1</v>
      </c>
      <c r="S51" s="5" t="s">
        <v>21</v>
      </c>
      <c r="T51" s="5" t="s">
        <v>2510</v>
      </c>
      <c r="U51" s="32" t="s">
        <v>2511</v>
      </c>
      <c r="V51" s="21">
        <v>1</v>
      </c>
      <c r="W51" s="5" t="s">
        <v>149</v>
      </c>
      <c r="X51" s="5" t="s">
        <v>6822</v>
      </c>
      <c r="Y51" s="32" t="s">
        <v>8903</v>
      </c>
      <c r="Z51" s="21">
        <v>1</v>
      </c>
      <c r="AA51" s="5" t="s">
        <v>2269</v>
      </c>
      <c r="AB51" s="5" t="s">
        <v>8904</v>
      </c>
      <c r="AC51" s="32" t="s">
        <v>8905</v>
      </c>
      <c r="AD51" s="21">
        <v>1</v>
      </c>
    </row>
    <row r="52" spans="1:30" x14ac:dyDescent="0.3">
      <c r="A52" s="18" t="str">
        <f t="shared" ref="A52:B52" si="58">IF(AND(ISNUMBER(SEARCH("Yes",C52)),ISNUMBER(SEARCH("Yes",E52)),ISNUMBER(SEARCH("Yes",G52)),ISNUMBER(SEARCH("Yes",I52))),"Yes","No")</f>
        <v>No</v>
      </c>
      <c r="B52" s="18" t="str">
        <f t="shared" si="58"/>
        <v>No</v>
      </c>
      <c r="C52" s="15" t="str">
        <f t="shared" si="1"/>
        <v>No</v>
      </c>
      <c r="D52" s="18" t="str">
        <f t="shared" si="2"/>
        <v>No</v>
      </c>
      <c r="E52" s="18" t="str">
        <f t="shared" si="3"/>
        <v>No</v>
      </c>
      <c r="F52" s="18" t="str">
        <f t="shared" si="4"/>
        <v>No</v>
      </c>
      <c r="G52" s="18" t="str">
        <f t="shared" si="5"/>
        <v>No</v>
      </c>
      <c r="H52" s="18" t="str">
        <f t="shared" si="6"/>
        <v>No</v>
      </c>
      <c r="I52" s="18" t="str">
        <f t="shared" si="7"/>
        <v>Yes</v>
      </c>
      <c r="J52" s="18" t="str">
        <f t="shared" si="8"/>
        <v>Yes</v>
      </c>
      <c r="K52" s="21">
        <v>50</v>
      </c>
      <c r="L52" s="5" t="s">
        <v>467</v>
      </c>
      <c r="M52" s="5" t="s">
        <v>468</v>
      </c>
      <c r="N52" s="5" t="s">
        <v>2266</v>
      </c>
      <c r="O52" s="5" t="s">
        <v>149</v>
      </c>
      <c r="P52" s="5" t="s">
        <v>2267</v>
      </c>
      <c r="Q52" s="32" t="s">
        <v>2516</v>
      </c>
      <c r="R52" s="21">
        <v>1</v>
      </c>
      <c r="S52" s="33"/>
      <c r="T52" s="33"/>
      <c r="U52" s="33"/>
      <c r="V52" s="33"/>
      <c r="W52" s="33"/>
      <c r="X52" s="33"/>
      <c r="Y52" s="33"/>
      <c r="Z52" s="33"/>
      <c r="AA52" s="5" t="s">
        <v>2269</v>
      </c>
      <c r="AB52" s="5" t="s">
        <v>8906</v>
      </c>
      <c r="AC52" s="32" t="s">
        <v>2518</v>
      </c>
      <c r="AD52" s="21">
        <v>1</v>
      </c>
    </row>
    <row r="53" spans="1:30" x14ac:dyDescent="0.3">
      <c r="A53" s="18" t="str">
        <f t="shared" ref="A53:B53" si="59">IF(AND(ISNUMBER(SEARCH("Yes",C53)),ISNUMBER(SEARCH("Yes",E53)),ISNUMBER(SEARCH("Yes",G53)),ISNUMBER(SEARCH("Yes",I53))),"Yes","No")</f>
        <v>No</v>
      </c>
      <c r="B53" s="18" t="str">
        <f t="shared" si="59"/>
        <v>No</v>
      </c>
      <c r="C53" s="15" t="str">
        <f t="shared" si="1"/>
        <v>No</v>
      </c>
      <c r="D53" s="18" t="str">
        <f t="shared" si="2"/>
        <v>No</v>
      </c>
      <c r="E53" s="18" t="str">
        <f t="shared" si="3"/>
        <v>No</v>
      </c>
      <c r="F53" s="18" t="str">
        <f t="shared" si="4"/>
        <v>No</v>
      </c>
      <c r="G53" s="18" t="str">
        <f t="shared" si="5"/>
        <v>No</v>
      </c>
      <c r="H53" s="18" t="str">
        <f t="shared" si="6"/>
        <v>No</v>
      </c>
      <c r="I53" s="18" t="str">
        <f t="shared" si="7"/>
        <v>Yes</v>
      </c>
      <c r="J53" s="18" t="str">
        <f t="shared" si="8"/>
        <v>Yes</v>
      </c>
      <c r="K53" s="21">
        <v>51</v>
      </c>
      <c r="L53" s="5" t="s">
        <v>469</v>
      </c>
      <c r="M53" s="5" t="s">
        <v>470</v>
      </c>
      <c r="N53" s="5" t="s">
        <v>2266</v>
      </c>
      <c r="O53" s="5" t="s">
        <v>149</v>
      </c>
      <c r="P53" s="5" t="s">
        <v>2683</v>
      </c>
      <c r="Q53" s="32" t="s">
        <v>2406</v>
      </c>
      <c r="R53" s="21">
        <v>1</v>
      </c>
      <c r="S53" s="33"/>
      <c r="T53" s="33"/>
      <c r="U53" s="33"/>
      <c r="V53" s="33"/>
      <c r="W53" s="33"/>
      <c r="X53" s="33"/>
      <c r="Y53" s="33"/>
      <c r="Z53" s="33"/>
      <c r="AA53" s="5" t="s">
        <v>21</v>
      </c>
      <c r="AB53" s="5" t="s">
        <v>2521</v>
      </c>
      <c r="AC53" s="32" t="s">
        <v>2522</v>
      </c>
      <c r="AD53" s="21">
        <v>1</v>
      </c>
    </row>
    <row r="54" spans="1:30" x14ac:dyDescent="0.3">
      <c r="A54" s="18" t="str">
        <f t="shared" ref="A54:B54" si="60">IF(AND(ISNUMBER(SEARCH("Yes",C54)),ISNUMBER(SEARCH("Yes",E54)),ISNUMBER(SEARCH("Yes",G54)),ISNUMBER(SEARCH("Yes",I54))),"Yes","No")</f>
        <v>Yes</v>
      </c>
      <c r="B54" s="18" t="str">
        <f t="shared" si="60"/>
        <v>Yes</v>
      </c>
      <c r="C54" s="15" t="str">
        <f t="shared" si="1"/>
        <v>Yes</v>
      </c>
      <c r="D54" s="18" t="str">
        <f t="shared" si="2"/>
        <v>Yes</v>
      </c>
      <c r="E54" s="18" t="str">
        <f t="shared" si="3"/>
        <v>Yes</v>
      </c>
      <c r="F54" s="18" t="str">
        <f t="shared" si="4"/>
        <v>Yes</v>
      </c>
      <c r="G54" s="18" t="str">
        <f t="shared" si="5"/>
        <v>Yes</v>
      </c>
      <c r="H54" s="18" t="str">
        <f t="shared" si="6"/>
        <v>Yes</v>
      </c>
      <c r="I54" s="18" t="str">
        <f t="shared" si="7"/>
        <v>Yes</v>
      </c>
      <c r="J54" s="18" t="str">
        <f t="shared" si="8"/>
        <v>Yes</v>
      </c>
      <c r="K54" s="21">
        <v>52</v>
      </c>
      <c r="L54" s="5" t="s">
        <v>36</v>
      </c>
      <c r="M54" s="5" t="s">
        <v>37</v>
      </c>
      <c r="N54" s="5" t="s">
        <v>2266</v>
      </c>
      <c r="O54" s="5" t="s">
        <v>2269</v>
      </c>
      <c r="P54" s="5" t="s">
        <v>2523</v>
      </c>
      <c r="Q54" s="32" t="s">
        <v>2524</v>
      </c>
      <c r="R54" s="21">
        <v>1</v>
      </c>
      <c r="S54" s="5" t="s">
        <v>21</v>
      </c>
      <c r="T54" s="5" t="s">
        <v>8907</v>
      </c>
      <c r="U54" s="32" t="s">
        <v>8908</v>
      </c>
      <c r="V54" s="21">
        <v>1</v>
      </c>
      <c r="W54" s="5" t="s">
        <v>2269</v>
      </c>
      <c r="X54" s="5" t="s">
        <v>8909</v>
      </c>
      <c r="Y54" s="32" t="s">
        <v>8910</v>
      </c>
      <c r="Z54" s="21">
        <v>1</v>
      </c>
      <c r="AA54" s="5" t="s">
        <v>21</v>
      </c>
      <c r="AB54" s="5" t="s">
        <v>3415</v>
      </c>
      <c r="AC54" s="32" t="s">
        <v>8911</v>
      </c>
      <c r="AD54" s="21">
        <v>1</v>
      </c>
    </row>
    <row r="55" spans="1:30" x14ac:dyDescent="0.3">
      <c r="A55" s="18" t="str">
        <f t="shared" ref="A55:B55" si="61">IF(AND(ISNUMBER(SEARCH("Yes",C55)),ISNUMBER(SEARCH("Yes",E55)),ISNUMBER(SEARCH("Yes",G55)),ISNUMBER(SEARCH("Yes",I55))),"Yes","No")</f>
        <v>Yes</v>
      </c>
      <c r="B55" s="18" t="str">
        <f t="shared" si="61"/>
        <v>Yes</v>
      </c>
      <c r="C55" s="15" t="str">
        <f t="shared" si="1"/>
        <v>Yes</v>
      </c>
      <c r="D55" s="18" t="str">
        <f t="shared" si="2"/>
        <v>Yes</v>
      </c>
      <c r="E55" s="18" t="str">
        <f t="shared" si="3"/>
        <v>Yes</v>
      </c>
      <c r="F55" s="18" t="str">
        <f t="shared" si="4"/>
        <v>Yes</v>
      </c>
      <c r="G55" s="18" t="str">
        <f t="shared" si="5"/>
        <v>Yes</v>
      </c>
      <c r="H55" s="18" t="str">
        <f t="shared" si="6"/>
        <v>Yes</v>
      </c>
      <c r="I55" s="18" t="str">
        <f t="shared" si="7"/>
        <v>Yes</v>
      </c>
      <c r="J55" s="18" t="str">
        <f t="shared" si="8"/>
        <v>Yes</v>
      </c>
      <c r="K55" s="21">
        <v>53</v>
      </c>
      <c r="L55" s="5" t="s">
        <v>39</v>
      </c>
      <c r="M55" s="5" t="s">
        <v>40</v>
      </c>
      <c r="N55" s="5" t="s">
        <v>2266</v>
      </c>
      <c r="O55" s="5" t="s">
        <v>21</v>
      </c>
      <c r="P55" s="5" t="s">
        <v>8912</v>
      </c>
      <c r="Q55" s="32" t="s">
        <v>8913</v>
      </c>
      <c r="R55" s="21">
        <v>1</v>
      </c>
      <c r="S55" s="5" t="s">
        <v>21</v>
      </c>
      <c r="T55" s="5" t="s">
        <v>8914</v>
      </c>
      <c r="U55" s="32" t="s">
        <v>8915</v>
      </c>
      <c r="V55" s="21">
        <v>1</v>
      </c>
      <c r="W55" s="5" t="s">
        <v>21</v>
      </c>
      <c r="X55" s="5" t="s">
        <v>8916</v>
      </c>
      <c r="Y55" s="32" t="s">
        <v>2536</v>
      </c>
      <c r="Z55" s="21">
        <v>1</v>
      </c>
      <c r="AA55" s="5" t="s">
        <v>21</v>
      </c>
      <c r="AB55" s="5" t="s">
        <v>8676</v>
      </c>
      <c r="AC55" s="32" t="s">
        <v>5953</v>
      </c>
      <c r="AD55" s="21">
        <v>1</v>
      </c>
    </row>
    <row r="56" spans="1:30" x14ac:dyDescent="0.3">
      <c r="A56" s="18" t="str">
        <f t="shared" ref="A56:B56" si="62">IF(AND(ISNUMBER(SEARCH("Yes",C56)),ISNUMBER(SEARCH("Yes",E56)),ISNUMBER(SEARCH("Yes",G56)),ISNUMBER(SEARCH("Yes",I56))),"Yes","No")</f>
        <v>No</v>
      </c>
      <c r="B56" s="18" t="str">
        <f t="shared" si="62"/>
        <v>No</v>
      </c>
      <c r="C56" s="15" t="str">
        <f t="shared" si="1"/>
        <v>No</v>
      </c>
      <c r="D56" s="18" t="str">
        <f t="shared" si="2"/>
        <v>No</v>
      </c>
      <c r="E56" s="18" t="str">
        <f t="shared" si="3"/>
        <v>No</v>
      </c>
      <c r="F56" s="18" t="str">
        <f t="shared" si="4"/>
        <v>No</v>
      </c>
      <c r="G56" s="18" t="str">
        <f t="shared" si="5"/>
        <v>No</v>
      </c>
      <c r="H56" s="18" t="str">
        <f t="shared" si="6"/>
        <v>No</v>
      </c>
      <c r="I56" s="18" t="str">
        <f t="shared" si="7"/>
        <v>Yes</v>
      </c>
      <c r="J56" s="18" t="str">
        <f t="shared" si="8"/>
        <v>Yes</v>
      </c>
      <c r="K56" s="21">
        <v>54</v>
      </c>
      <c r="L56" s="5" t="s">
        <v>471</v>
      </c>
      <c r="M56" s="5" t="s">
        <v>472</v>
      </c>
      <c r="N56" s="5" t="s">
        <v>2266</v>
      </c>
      <c r="O56" s="5" t="s">
        <v>149</v>
      </c>
      <c r="P56" s="5" t="s">
        <v>2390</v>
      </c>
      <c r="Q56" s="32" t="s">
        <v>2539</v>
      </c>
      <c r="R56" s="21">
        <v>1</v>
      </c>
      <c r="S56" s="33"/>
      <c r="T56" s="33"/>
      <c r="U56" s="33"/>
      <c r="V56" s="33"/>
      <c r="W56" s="33"/>
      <c r="X56" s="33"/>
      <c r="Y56" s="33"/>
      <c r="Z56" s="33"/>
      <c r="AA56" s="5" t="s">
        <v>2269</v>
      </c>
      <c r="AB56" s="5" t="s">
        <v>8917</v>
      </c>
      <c r="AC56" s="32" t="s">
        <v>6264</v>
      </c>
      <c r="AD56" s="21">
        <v>1</v>
      </c>
    </row>
    <row r="57" spans="1:30" x14ac:dyDescent="0.3">
      <c r="A57" s="18" t="str">
        <f t="shared" ref="A57:B57" si="63">IF(AND(ISNUMBER(SEARCH("Yes",C57)),ISNUMBER(SEARCH("Yes",E57)),ISNUMBER(SEARCH("Yes",G57)),ISNUMBER(SEARCH("Yes",I57))),"Yes","No")</f>
        <v>No</v>
      </c>
      <c r="B57" s="18" t="str">
        <f t="shared" si="63"/>
        <v>No</v>
      </c>
      <c r="C57" s="15" t="str">
        <f t="shared" si="1"/>
        <v>No</v>
      </c>
      <c r="D57" s="18" t="str">
        <f t="shared" si="2"/>
        <v>No</v>
      </c>
      <c r="E57" s="18" t="str">
        <f t="shared" si="3"/>
        <v>No</v>
      </c>
      <c r="F57" s="18" t="str">
        <f t="shared" si="4"/>
        <v>No</v>
      </c>
      <c r="G57" s="18" t="str">
        <f t="shared" si="5"/>
        <v>No</v>
      </c>
      <c r="H57" s="18" t="str">
        <f t="shared" si="6"/>
        <v>No</v>
      </c>
      <c r="I57" s="18" t="str">
        <f t="shared" si="7"/>
        <v>Yes</v>
      </c>
      <c r="J57" s="18" t="str">
        <f t="shared" si="8"/>
        <v>Yes</v>
      </c>
      <c r="K57" s="21">
        <v>55</v>
      </c>
      <c r="L57" s="5" t="s">
        <v>473</v>
      </c>
      <c r="M57" s="5" t="s">
        <v>474</v>
      </c>
      <c r="N57" s="5" t="s">
        <v>2266</v>
      </c>
      <c r="O57" s="5" t="s">
        <v>149</v>
      </c>
      <c r="P57" s="5" t="s">
        <v>2683</v>
      </c>
      <c r="Q57" s="32" t="s">
        <v>8918</v>
      </c>
      <c r="R57" s="21">
        <v>1</v>
      </c>
      <c r="S57" s="33"/>
      <c r="T57" s="33"/>
      <c r="U57" s="33"/>
      <c r="V57" s="33"/>
      <c r="W57" s="33"/>
      <c r="X57" s="33"/>
      <c r="Y57" s="33"/>
      <c r="Z57" s="33"/>
      <c r="AA57" s="5" t="s">
        <v>2269</v>
      </c>
      <c r="AB57" s="5" t="s">
        <v>4244</v>
      </c>
      <c r="AC57" s="32" t="s">
        <v>8919</v>
      </c>
      <c r="AD57" s="21">
        <v>1</v>
      </c>
    </row>
    <row r="58" spans="1:30" x14ac:dyDescent="0.3">
      <c r="A58" s="18" t="str">
        <f t="shared" ref="A58:B58" si="64">IF(AND(ISNUMBER(SEARCH("Yes",C58)),ISNUMBER(SEARCH("Yes",E58)),ISNUMBER(SEARCH("Yes",G58)),ISNUMBER(SEARCH("Yes",I58))),"Yes","No")</f>
        <v>No</v>
      </c>
      <c r="B58" s="18" t="str">
        <f t="shared" si="64"/>
        <v>No</v>
      </c>
      <c r="C58" s="15" t="str">
        <f t="shared" si="1"/>
        <v>No</v>
      </c>
      <c r="D58" s="18" t="str">
        <f t="shared" si="2"/>
        <v>No</v>
      </c>
      <c r="E58" s="18" t="str">
        <f t="shared" si="3"/>
        <v>No</v>
      </c>
      <c r="F58" s="18" t="str">
        <f t="shared" si="4"/>
        <v>No</v>
      </c>
      <c r="G58" s="18" t="str">
        <f t="shared" si="5"/>
        <v>No</v>
      </c>
      <c r="H58" s="18" t="str">
        <f t="shared" si="6"/>
        <v>No</v>
      </c>
      <c r="I58" s="18" t="str">
        <f t="shared" si="7"/>
        <v>Yes</v>
      </c>
      <c r="J58" s="18" t="str">
        <f t="shared" si="8"/>
        <v>Yes</v>
      </c>
      <c r="K58" s="21">
        <v>56</v>
      </c>
      <c r="L58" s="5" t="s">
        <v>475</v>
      </c>
      <c r="M58" s="5" t="s">
        <v>476</v>
      </c>
      <c r="N58" s="5" t="s">
        <v>2266</v>
      </c>
      <c r="O58" s="5" t="s">
        <v>149</v>
      </c>
      <c r="P58" s="5" t="s">
        <v>8920</v>
      </c>
      <c r="Q58" s="32" t="s">
        <v>8921</v>
      </c>
      <c r="R58" s="21">
        <v>1</v>
      </c>
      <c r="S58" s="33"/>
      <c r="T58" s="33"/>
      <c r="U58" s="33"/>
      <c r="V58" s="33"/>
      <c r="W58" s="33"/>
      <c r="X58" s="33"/>
      <c r="Y58" s="33"/>
      <c r="Z58" s="33"/>
      <c r="AA58" s="5" t="s">
        <v>21</v>
      </c>
      <c r="AB58" s="5" t="s">
        <v>2547</v>
      </c>
      <c r="AC58" s="32" t="s">
        <v>2548</v>
      </c>
      <c r="AD58" s="21">
        <v>1</v>
      </c>
    </row>
    <row r="59" spans="1:30" x14ac:dyDescent="0.3">
      <c r="A59" s="18" t="str">
        <f t="shared" ref="A59:B59" si="65">IF(AND(ISNUMBER(SEARCH("Yes",C59)),ISNUMBER(SEARCH("Yes",E59)),ISNUMBER(SEARCH("Yes",G59)),ISNUMBER(SEARCH("Yes",I59))),"Yes","No")</f>
        <v>No</v>
      </c>
      <c r="B59" s="18" t="str">
        <f t="shared" si="65"/>
        <v>No</v>
      </c>
      <c r="C59" s="15" t="str">
        <f t="shared" si="1"/>
        <v>No</v>
      </c>
      <c r="D59" s="18" t="str">
        <f t="shared" si="2"/>
        <v>No</v>
      </c>
      <c r="E59" s="18" t="str">
        <f t="shared" si="3"/>
        <v>No</v>
      </c>
      <c r="F59" s="18" t="str">
        <f t="shared" si="4"/>
        <v>No</v>
      </c>
      <c r="G59" s="18" t="str">
        <f t="shared" si="5"/>
        <v>No</v>
      </c>
      <c r="H59" s="18" t="str">
        <f t="shared" si="6"/>
        <v>No</v>
      </c>
      <c r="I59" s="18" t="str">
        <f t="shared" si="7"/>
        <v>No</v>
      </c>
      <c r="J59" s="18" t="str">
        <f t="shared" si="8"/>
        <v>No</v>
      </c>
      <c r="K59" s="21">
        <v>57</v>
      </c>
      <c r="L59" s="5" t="s">
        <v>477</v>
      </c>
      <c r="M59" s="5" t="s">
        <v>478</v>
      </c>
      <c r="N59" s="5" t="s">
        <v>2266</v>
      </c>
      <c r="O59" s="5" t="s">
        <v>149</v>
      </c>
      <c r="P59" s="5" t="s">
        <v>2623</v>
      </c>
      <c r="Q59" s="32" t="s">
        <v>2609</v>
      </c>
      <c r="R59" s="21">
        <v>1</v>
      </c>
      <c r="S59" s="33"/>
      <c r="T59" s="33"/>
      <c r="U59" s="33"/>
      <c r="V59" s="33"/>
      <c r="W59" s="33"/>
      <c r="X59" s="33"/>
      <c r="Y59" s="33"/>
      <c r="Z59" s="33"/>
      <c r="AA59" s="5" t="s">
        <v>149</v>
      </c>
      <c r="AB59" s="5" t="s">
        <v>2551</v>
      </c>
      <c r="AC59" s="32" t="s">
        <v>2552</v>
      </c>
      <c r="AD59" s="21">
        <v>1</v>
      </c>
    </row>
    <row r="60" spans="1:30" x14ac:dyDescent="0.3">
      <c r="A60" s="18" t="str">
        <f t="shared" ref="A60:B60" si="66">IF(AND(ISNUMBER(SEARCH("Yes",C60)),ISNUMBER(SEARCH("Yes",E60)),ISNUMBER(SEARCH("Yes",G60)),ISNUMBER(SEARCH("Yes",I60))),"Yes","No")</f>
        <v>No</v>
      </c>
      <c r="B60" s="18" t="str">
        <f t="shared" si="66"/>
        <v>No</v>
      </c>
      <c r="C60" s="15" t="str">
        <f t="shared" si="1"/>
        <v>No</v>
      </c>
      <c r="D60" s="18" t="str">
        <f t="shared" si="2"/>
        <v>No</v>
      </c>
      <c r="E60" s="18" t="str">
        <f t="shared" si="3"/>
        <v>No</v>
      </c>
      <c r="F60" s="18" t="str">
        <f t="shared" si="4"/>
        <v>No</v>
      </c>
      <c r="G60" s="18" t="str">
        <f t="shared" si="5"/>
        <v>No</v>
      </c>
      <c r="H60" s="18" t="str">
        <f t="shared" si="6"/>
        <v>No</v>
      </c>
      <c r="I60" s="18" t="str">
        <f t="shared" si="7"/>
        <v>Yes</v>
      </c>
      <c r="J60" s="18" t="str">
        <f t="shared" si="8"/>
        <v>Yes</v>
      </c>
      <c r="K60" s="21">
        <v>58</v>
      </c>
      <c r="L60" s="5" t="s">
        <v>479</v>
      </c>
      <c r="M60" s="5" t="s">
        <v>480</v>
      </c>
      <c r="N60" s="5" t="s">
        <v>2266</v>
      </c>
      <c r="O60" s="5" t="s">
        <v>149</v>
      </c>
      <c r="P60" s="5" t="s">
        <v>8922</v>
      </c>
      <c r="Q60" s="32" t="s">
        <v>8923</v>
      </c>
      <c r="R60" s="21">
        <v>1</v>
      </c>
      <c r="S60" s="33"/>
      <c r="T60" s="33"/>
      <c r="U60" s="33"/>
      <c r="V60" s="33"/>
      <c r="W60" s="33"/>
      <c r="X60" s="33"/>
      <c r="Y60" s="33"/>
      <c r="Z60" s="33"/>
      <c r="AA60" s="5" t="s">
        <v>2269</v>
      </c>
      <c r="AB60" s="5" t="s">
        <v>2554</v>
      </c>
      <c r="AC60" s="32" t="s">
        <v>2555</v>
      </c>
      <c r="AD60" s="21">
        <v>1</v>
      </c>
    </row>
    <row r="61" spans="1:30" x14ac:dyDescent="0.3">
      <c r="A61" s="18" t="str">
        <f t="shared" ref="A61:B61" si="67">IF(AND(ISNUMBER(SEARCH("Yes",C61)),ISNUMBER(SEARCH("Yes",E61)),ISNUMBER(SEARCH("Yes",G61)),ISNUMBER(SEARCH("Yes",I61))),"Yes","No")</f>
        <v>No</v>
      </c>
      <c r="B61" s="18" t="str">
        <f t="shared" si="67"/>
        <v>No</v>
      </c>
      <c r="C61" s="15" t="str">
        <f t="shared" si="1"/>
        <v>No</v>
      </c>
      <c r="D61" s="18" t="str">
        <f t="shared" si="2"/>
        <v>No</v>
      </c>
      <c r="E61" s="18" t="str">
        <f t="shared" si="3"/>
        <v>No</v>
      </c>
      <c r="F61" s="18" t="str">
        <f t="shared" si="4"/>
        <v>No</v>
      </c>
      <c r="G61" s="18" t="str">
        <f t="shared" si="5"/>
        <v>No</v>
      </c>
      <c r="H61" s="18" t="str">
        <f t="shared" si="6"/>
        <v>No</v>
      </c>
      <c r="I61" s="18" t="str">
        <f t="shared" si="7"/>
        <v>Yes</v>
      </c>
      <c r="J61" s="18" t="str">
        <f t="shared" si="8"/>
        <v>Yes</v>
      </c>
      <c r="K61" s="21">
        <v>59</v>
      </c>
      <c r="L61" s="5" t="s">
        <v>481</v>
      </c>
      <c r="M61" s="5" t="s">
        <v>482</v>
      </c>
      <c r="N61" s="5" t="s">
        <v>2266</v>
      </c>
      <c r="O61" s="5" t="s">
        <v>149</v>
      </c>
      <c r="P61" s="5" t="s">
        <v>2276</v>
      </c>
      <c r="Q61" s="32" t="s">
        <v>2556</v>
      </c>
      <c r="R61" s="21">
        <v>1</v>
      </c>
      <c r="S61" s="33"/>
      <c r="T61" s="33"/>
      <c r="U61" s="33"/>
      <c r="V61" s="33"/>
      <c r="W61" s="33"/>
      <c r="X61" s="33"/>
      <c r="Y61" s="33"/>
      <c r="Z61" s="33"/>
      <c r="AA61" s="5" t="s">
        <v>2269</v>
      </c>
      <c r="AB61" s="5" t="s">
        <v>3750</v>
      </c>
      <c r="AC61" s="32" t="s">
        <v>2558</v>
      </c>
      <c r="AD61" s="21">
        <v>1</v>
      </c>
    </row>
    <row r="62" spans="1:30" x14ac:dyDescent="0.3">
      <c r="A62" s="18" t="str">
        <f t="shared" ref="A62:B62" si="68">IF(AND(ISNUMBER(SEARCH("Yes",C62)),ISNUMBER(SEARCH("Yes",E62)),ISNUMBER(SEARCH("Yes",G62)),ISNUMBER(SEARCH("Yes",I62))),"Yes","No")</f>
        <v>No</v>
      </c>
      <c r="B62" s="18" t="str">
        <f t="shared" si="68"/>
        <v>No</v>
      </c>
      <c r="C62" s="15" t="str">
        <f t="shared" si="1"/>
        <v>No</v>
      </c>
      <c r="D62" s="18" t="str">
        <f t="shared" si="2"/>
        <v>No</v>
      </c>
      <c r="E62" s="18" t="str">
        <f t="shared" si="3"/>
        <v>No</v>
      </c>
      <c r="F62" s="18" t="str">
        <f t="shared" si="4"/>
        <v>No</v>
      </c>
      <c r="G62" s="18" t="str">
        <f t="shared" si="5"/>
        <v>No</v>
      </c>
      <c r="H62" s="18" t="str">
        <f t="shared" si="6"/>
        <v>No</v>
      </c>
      <c r="I62" s="18" t="str">
        <f t="shared" si="7"/>
        <v>Yes</v>
      </c>
      <c r="J62" s="18" t="str">
        <f t="shared" si="8"/>
        <v>Yes</v>
      </c>
      <c r="K62" s="21">
        <v>60</v>
      </c>
      <c r="L62" s="5" t="s">
        <v>483</v>
      </c>
      <c r="M62" s="5" t="s">
        <v>484</v>
      </c>
      <c r="N62" s="5" t="s">
        <v>2266</v>
      </c>
      <c r="O62" s="5" t="s">
        <v>149</v>
      </c>
      <c r="P62" s="5" t="s">
        <v>2408</v>
      </c>
      <c r="Q62" s="32" t="s">
        <v>6274</v>
      </c>
      <c r="R62" s="21">
        <v>1</v>
      </c>
      <c r="S62" s="33"/>
      <c r="T62" s="33"/>
      <c r="U62" s="33"/>
      <c r="V62" s="33"/>
      <c r="W62" s="33"/>
      <c r="X62" s="33"/>
      <c r="Y62" s="33"/>
      <c r="Z62" s="33"/>
      <c r="AA62" s="5" t="s">
        <v>21</v>
      </c>
      <c r="AB62" s="5" t="s">
        <v>3971</v>
      </c>
      <c r="AC62" s="32" t="s">
        <v>6565</v>
      </c>
      <c r="AD62" s="21">
        <v>1</v>
      </c>
    </row>
    <row r="63" spans="1:30" x14ac:dyDescent="0.3">
      <c r="A63" s="18" t="str">
        <f t="shared" ref="A63:B63" si="69">IF(AND(ISNUMBER(SEARCH("Yes",C63)),ISNUMBER(SEARCH("Yes",E63)),ISNUMBER(SEARCH("Yes",G63)),ISNUMBER(SEARCH("Yes",I63))),"Yes","No")</f>
        <v>No</v>
      </c>
      <c r="B63" s="18" t="str">
        <f t="shared" si="69"/>
        <v>No</v>
      </c>
      <c r="C63" s="15" t="str">
        <f t="shared" si="1"/>
        <v>No</v>
      </c>
      <c r="D63" s="18" t="str">
        <f t="shared" si="2"/>
        <v>No</v>
      </c>
      <c r="E63" s="18" t="str">
        <f t="shared" si="3"/>
        <v>No</v>
      </c>
      <c r="F63" s="18" t="str">
        <f t="shared" si="4"/>
        <v>No</v>
      </c>
      <c r="G63" s="18" t="str">
        <f t="shared" si="5"/>
        <v>No</v>
      </c>
      <c r="H63" s="18" t="str">
        <f t="shared" si="6"/>
        <v>No</v>
      </c>
      <c r="I63" s="18" t="str">
        <f t="shared" si="7"/>
        <v>Yes</v>
      </c>
      <c r="J63" s="18" t="str">
        <f t="shared" si="8"/>
        <v>No</v>
      </c>
      <c r="K63" s="21">
        <v>61</v>
      </c>
      <c r="L63" s="5" t="s">
        <v>485</v>
      </c>
      <c r="M63" s="5" t="s">
        <v>486</v>
      </c>
      <c r="N63" s="5" t="s">
        <v>2266</v>
      </c>
      <c r="O63" s="5" t="s">
        <v>149</v>
      </c>
      <c r="P63" s="5" t="s">
        <v>3940</v>
      </c>
      <c r="Q63" s="32" t="s">
        <v>6275</v>
      </c>
      <c r="R63" s="21">
        <v>1</v>
      </c>
      <c r="S63" s="33"/>
      <c r="T63" s="33"/>
      <c r="U63" s="33"/>
      <c r="V63" s="33"/>
      <c r="W63" s="33"/>
      <c r="X63" s="33"/>
      <c r="Y63" s="33"/>
      <c r="Z63" s="33"/>
      <c r="AA63" s="5" t="s">
        <v>149</v>
      </c>
      <c r="AB63" s="5" t="s">
        <v>2890</v>
      </c>
      <c r="AC63" s="32" t="s">
        <v>8924</v>
      </c>
      <c r="AD63" s="21">
        <v>1</v>
      </c>
    </row>
    <row r="64" spans="1:30" x14ac:dyDescent="0.3">
      <c r="A64" s="18" t="str">
        <f t="shared" ref="A64:B64" si="70">IF(AND(ISNUMBER(SEARCH("Yes",C64)),ISNUMBER(SEARCH("Yes",E64)),ISNUMBER(SEARCH("Yes",G64)),ISNUMBER(SEARCH("Yes",I64))),"Yes","No")</f>
        <v>No</v>
      </c>
      <c r="B64" s="18" t="str">
        <f t="shared" si="70"/>
        <v>No</v>
      </c>
      <c r="C64" s="15" t="str">
        <f t="shared" si="1"/>
        <v>No</v>
      </c>
      <c r="D64" s="18" t="str">
        <f t="shared" si="2"/>
        <v>No</v>
      </c>
      <c r="E64" s="18" t="str">
        <f t="shared" si="3"/>
        <v>No</v>
      </c>
      <c r="F64" s="18" t="str">
        <f t="shared" si="4"/>
        <v>No</v>
      </c>
      <c r="G64" s="18" t="str">
        <f t="shared" si="5"/>
        <v>No</v>
      </c>
      <c r="H64" s="18" t="str">
        <f t="shared" si="6"/>
        <v>No</v>
      </c>
      <c r="I64" s="18" t="str">
        <f t="shared" si="7"/>
        <v>Yes</v>
      </c>
      <c r="J64" s="18" t="str">
        <f t="shared" si="8"/>
        <v>Yes</v>
      </c>
      <c r="K64" s="21">
        <v>62</v>
      </c>
      <c r="L64" s="5" t="s">
        <v>487</v>
      </c>
      <c r="M64" s="5" t="s">
        <v>488</v>
      </c>
      <c r="N64" s="5" t="s">
        <v>2266</v>
      </c>
      <c r="O64" s="5" t="s">
        <v>149</v>
      </c>
      <c r="P64" s="5" t="s">
        <v>8925</v>
      </c>
      <c r="Q64" s="32" t="s">
        <v>2566</v>
      </c>
      <c r="R64" s="21">
        <v>1</v>
      </c>
      <c r="S64" s="33"/>
      <c r="T64" s="33"/>
      <c r="U64" s="33"/>
      <c r="V64" s="33"/>
      <c r="W64" s="33"/>
      <c r="X64" s="33"/>
      <c r="Y64" s="33"/>
      <c r="Z64" s="33"/>
      <c r="AA64" s="5" t="s">
        <v>2269</v>
      </c>
      <c r="AB64" s="5" t="s">
        <v>2381</v>
      </c>
      <c r="AC64" s="32" t="s">
        <v>2430</v>
      </c>
      <c r="AD64" s="21">
        <v>1</v>
      </c>
    </row>
    <row r="65" spans="1:30" x14ac:dyDescent="0.3">
      <c r="A65" s="18" t="str">
        <f t="shared" ref="A65:B65" si="71">IF(AND(ISNUMBER(SEARCH("Yes",C65)),ISNUMBER(SEARCH("Yes",E65)),ISNUMBER(SEARCH("Yes",G65)),ISNUMBER(SEARCH("Yes",I65))),"Yes","No")</f>
        <v>No</v>
      </c>
      <c r="B65" s="18" t="str">
        <f t="shared" si="71"/>
        <v>No</v>
      </c>
      <c r="C65" s="15" t="str">
        <f t="shared" si="1"/>
        <v>No</v>
      </c>
      <c r="D65" s="18" t="str">
        <f t="shared" si="2"/>
        <v>No</v>
      </c>
      <c r="E65" s="18" t="str">
        <f t="shared" si="3"/>
        <v>No</v>
      </c>
      <c r="F65" s="18" t="str">
        <f t="shared" si="4"/>
        <v>No</v>
      </c>
      <c r="G65" s="18" t="str">
        <f t="shared" si="5"/>
        <v>No</v>
      </c>
      <c r="H65" s="18" t="str">
        <f t="shared" si="6"/>
        <v>No</v>
      </c>
      <c r="I65" s="18" t="str">
        <f t="shared" si="7"/>
        <v>Yes</v>
      </c>
      <c r="J65" s="18" t="str">
        <f t="shared" si="8"/>
        <v>Yes</v>
      </c>
      <c r="K65" s="21">
        <v>63</v>
      </c>
      <c r="L65" s="5" t="s">
        <v>489</v>
      </c>
      <c r="M65" s="5" t="s">
        <v>490</v>
      </c>
      <c r="N65" s="5" t="s">
        <v>2266</v>
      </c>
      <c r="O65" s="5" t="s">
        <v>149</v>
      </c>
      <c r="P65" s="5" t="s">
        <v>2683</v>
      </c>
      <c r="Q65" s="32" t="s">
        <v>8926</v>
      </c>
      <c r="R65" s="21">
        <v>1</v>
      </c>
      <c r="S65" s="33"/>
      <c r="T65" s="33"/>
      <c r="U65" s="33"/>
      <c r="V65" s="33"/>
      <c r="W65" s="33"/>
      <c r="X65" s="33"/>
      <c r="Y65" s="33"/>
      <c r="Z65" s="33"/>
      <c r="AA65" s="5" t="s">
        <v>2269</v>
      </c>
      <c r="AB65" s="5" t="s">
        <v>8927</v>
      </c>
      <c r="AC65" s="32" t="s">
        <v>8928</v>
      </c>
      <c r="AD65" s="21">
        <v>1</v>
      </c>
    </row>
    <row r="66" spans="1:30" x14ac:dyDescent="0.3">
      <c r="A66" s="18" t="str">
        <f t="shared" ref="A66:B66" si="72">IF(AND(ISNUMBER(SEARCH("Yes",C66)),ISNUMBER(SEARCH("Yes",E66)),ISNUMBER(SEARCH("Yes",G66)),ISNUMBER(SEARCH("Yes",I66))),"Yes","No")</f>
        <v>No</v>
      </c>
      <c r="B66" s="18" t="str">
        <f t="shared" si="72"/>
        <v>No</v>
      </c>
      <c r="C66" s="15" t="str">
        <f t="shared" si="1"/>
        <v>No</v>
      </c>
      <c r="D66" s="18" t="str">
        <f t="shared" si="2"/>
        <v>No</v>
      </c>
      <c r="E66" s="18" t="str">
        <f t="shared" si="3"/>
        <v>No</v>
      </c>
      <c r="F66" s="18" t="str">
        <f t="shared" si="4"/>
        <v>No</v>
      </c>
      <c r="G66" s="18" t="str">
        <f t="shared" si="5"/>
        <v>No</v>
      </c>
      <c r="H66" s="18" t="str">
        <f t="shared" si="6"/>
        <v>No</v>
      </c>
      <c r="I66" s="18" t="str">
        <f t="shared" si="7"/>
        <v>Yes</v>
      </c>
      <c r="J66" s="18" t="str">
        <f t="shared" si="8"/>
        <v>Yes</v>
      </c>
      <c r="K66" s="21">
        <v>64</v>
      </c>
      <c r="L66" s="5" t="s">
        <v>491</v>
      </c>
      <c r="M66" s="5" t="s">
        <v>492</v>
      </c>
      <c r="N66" s="5" t="s">
        <v>2266</v>
      </c>
      <c r="O66" s="5" t="s">
        <v>149</v>
      </c>
      <c r="P66" s="5" t="s">
        <v>2394</v>
      </c>
      <c r="Q66" s="32" t="s">
        <v>2573</v>
      </c>
      <c r="R66" s="21">
        <v>1</v>
      </c>
      <c r="S66" s="33"/>
      <c r="T66" s="33"/>
      <c r="U66" s="33"/>
      <c r="V66" s="33"/>
      <c r="W66" s="33"/>
      <c r="X66" s="33"/>
      <c r="Y66" s="33"/>
      <c r="Z66" s="33"/>
      <c r="AA66" s="5" t="s">
        <v>21</v>
      </c>
      <c r="AB66" s="5" t="s">
        <v>8929</v>
      </c>
      <c r="AC66" s="32" t="s">
        <v>8930</v>
      </c>
      <c r="AD66" s="21">
        <v>1</v>
      </c>
    </row>
    <row r="67" spans="1:30" x14ac:dyDescent="0.3">
      <c r="A67" s="18" t="str">
        <f t="shared" ref="A67:B67" si="73">IF(AND(ISNUMBER(SEARCH("Yes",C67)),ISNUMBER(SEARCH("Yes",E67)),ISNUMBER(SEARCH("Yes",G67)),ISNUMBER(SEARCH("Yes",I67))),"Yes","No")</f>
        <v>No</v>
      </c>
      <c r="B67" s="18" t="str">
        <f t="shared" si="73"/>
        <v>No</v>
      </c>
      <c r="C67" s="15" t="str">
        <f t="shared" si="1"/>
        <v>No</v>
      </c>
      <c r="D67" s="18" t="str">
        <f t="shared" si="2"/>
        <v>No</v>
      </c>
      <c r="E67" s="18" t="str">
        <f t="shared" si="3"/>
        <v>No</v>
      </c>
      <c r="F67" s="18" t="str">
        <f t="shared" si="4"/>
        <v>No</v>
      </c>
      <c r="G67" s="18" t="str">
        <f t="shared" si="5"/>
        <v>No</v>
      </c>
      <c r="H67" s="18" t="str">
        <f t="shared" si="6"/>
        <v>No</v>
      </c>
      <c r="I67" s="18" t="str">
        <f t="shared" si="7"/>
        <v>Yes</v>
      </c>
      <c r="J67" s="18" t="str">
        <f t="shared" si="8"/>
        <v>Yes</v>
      </c>
      <c r="K67" s="21">
        <v>65</v>
      </c>
      <c r="L67" s="5" t="s">
        <v>493</v>
      </c>
      <c r="M67" s="5" t="s">
        <v>494</v>
      </c>
      <c r="N67" s="5" t="s">
        <v>2266</v>
      </c>
      <c r="O67" s="5" t="s">
        <v>149</v>
      </c>
      <c r="P67" s="5" t="s">
        <v>2292</v>
      </c>
      <c r="Q67" s="32" t="s">
        <v>2576</v>
      </c>
      <c r="R67" s="21">
        <v>1</v>
      </c>
      <c r="S67" s="33"/>
      <c r="T67" s="33"/>
      <c r="U67" s="33"/>
      <c r="V67" s="33"/>
      <c r="W67" s="33"/>
      <c r="X67" s="33"/>
      <c r="Y67" s="33"/>
      <c r="Z67" s="33"/>
      <c r="AA67" s="5" t="s">
        <v>2269</v>
      </c>
      <c r="AB67" s="5" t="s">
        <v>7758</v>
      </c>
      <c r="AC67" s="32" t="s">
        <v>8931</v>
      </c>
      <c r="AD67" s="21">
        <v>1</v>
      </c>
    </row>
    <row r="68" spans="1:30" x14ac:dyDescent="0.3">
      <c r="A68" s="18" t="str">
        <f t="shared" ref="A68:B68" si="74">IF(AND(ISNUMBER(SEARCH("Yes",C68)),ISNUMBER(SEARCH("Yes",E68)),ISNUMBER(SEARCH("Yes",G68)),ISNUMBER(SEARCH("Yes",I68))),"Yes","No")</f>
        <v>No</v>
      </c>
      <c r="B68" s="18" t="str">
        <f t="shared" si="74"/>
        <v>No</v>
      </c>
      <c r="C68" s="15" t="str">
        <f t="shared" si="1"/>
        <v>Yes</v>
      </c>
      <c r="D68" s="18" t="str">
        <f t="shared" si="2"/>
        <v>Yes</v>
      </c>
      <c r="E68" s="18" t="str">
        <f t="shared" si="3"/>
        <v>Yes</v>
      </c>
      <c r="F68" s="18" t="str">
        <f t="shared" si="4"/>
        <v>Yes</v>
      </c>
      <c r="G68" s="18" t="str">
        <f t="shared" si="5"/>
        <v>Yes</v>
      </c>
      <c r="H68" s="18" t="str">
        <f t="shared" si="6"/>
        <v>Yes</v>
      </c>
      <c r="I68" s="18" t="str">
        <f t="shared" si="7"/>
        <v>No</v>
      </c>
      <c r="J68" s="18" t="str">
        <f t="shared" si="8"/>
        <v>No</v>
      </c>
      <c r="K68" s="21">
        <v>66</v>
      </c>
      <c r="L68" s="5" t="s">
        <v>378</v>
      </c>
      <c r="M68" s="5" t="s">
        <v>379</v>
      </c>
      <c r="N68" s="5" t="s">
        <v>2266</v>
      </c>
      <c r="O68" s="5" t="s">
        <v>2269</v>
      </c>
      <c r="P68" s="5" t="s">
        <v>8932</v>
      </c>
      <c r="Q68" s="32" t="s">
        <v>8933</v>
      </c>
      <c r="R68" s="21">
        <v>1</v>
      </c>
      <c r="S68" s="5" t="s">
        <v>2269</v>
      </c>
      <c r="T68" s="5" t="s">
        <v>8934</v>
      </c>
      <c r="U68" s="32" t="s">
        <v>8935</v>
      </c>
      <c r="V68" s="21">
        <v>1</v>
      </c>
      <c r="W68" s="5" t="s">
        <v>2269</v>
      </c>
      <c r="X68" s="5" t="s">
        <v>8936</v>
      </c>
      <c r="Y68" s="32" t="s">
        <v>8937</v>
      </c>
      <c r="Z68" s="21">
        <v>1</v>
      </c>
      <c r="AA68" s="5" t="s">
        <v>149</v>
      </c>
      <c r="AB68" s="5" t="s">
        <v>8938</v>
      </c>
      <c r="AC68" s="32" t="s">
        <v>8939</v>
      </c>
      <c r="AD68" s="21">
        <v>1</v>
      </c>
    </row>
    <row r="69" spans="1:30" x14ac:dyDescent="0.3">
      <c r="A69" s="18" t="str">
        <f t="shared" ref="A69:B69" si="75">IF(AND(ISNUMBER(SEARCH("Yes",C69)),ISNUMBER(SEARCH("Yes",E69)),ISNUMBER(SEARCH("Yes",G69)),ISNUMBER(SEARCH("Yes",I69))),"Yes","No")</f>
        <v>No</v>
      </c>
      <c r="B69" s="18" t="str">
        <f t="shared" si="75"/>
        <v>No</v>
      </c>
      <c r="C69" s="15" t="str">
        <f t="shared" si="1"/>
        <v>No</v>
      </c>
      <c r="D69" s="18" t="str">
        <f t="shared" si="2"/>
        <v>No</v>
      </c>
      <c r="E69" s="18" t="str">
        <f t="shared" si="3"/>
        <v>No</v>
      </c>
      <c r="F69" s="18" t="str">
        <f t="shared" si="4"/>
        <v>No</v>
      </c>
      <c r="G69" s="18" t="str">
        <f t="shared" si="5"/>
        <v>No</v>
      </c>
      <c r="H69" s="18" t="str">
        <f t="shared" si="6"/>
        <v>No</v>
      </c>
      <c r="I69" s="18" t="str">
        <f t="shared" si="7"/>
        <v>Yes</v>
      </c>
      <c r="J69" s="18" t="str">
        <f t="shared" si="8"/>
        <v>Yes</v>
      </c>
      <c r="K69" s="21">
        <v>67</v>
      </c>
      <c r="L69" s="5" t="s">
        <v>495</v>
      </c>
      <c r="M69" s="5" t="s">
        <v>496</v>
      </c>
      <c r="N69" s="5" t="s">
        <v>2266</v>
      </c>
      <c r="O69" s="5" t="s">
        <v>149</v>
      </c>
      <c r="P69" s="5" t="s">
        <v>2292</v>
      </c>
      <c r="Q69" s="32" t="s">
        <v>8940</v>
      </c>
      <c r="R69" s="21">
        <v>1</v>
      </c>
      <c r="S69" s="33"/>
      <c r="T69" s="33"/>
      <c r="U69" s="33"/>
      <c r="V69" s="33"/>
      <c r="W69" s="33"/>
      <c r="X69" s="33"/>
      <c r="Y69" s="33"/>
      <c r="Z69" s="33"/>
      <c r="AA69" s="5" t="s">
        <v>21</v>
      </c>
      <c r="AB69" s="5" t="s">
        <v>2588</v>
      </c>
      <c r="AC69" s="32" t="s">
        <v>2589</v>
      </c>
      <c r="AD69" s="21">
        <v>1</v>
      </c>
    </row>
    <row r="70" spans="1:30" x14ac:dyDescent="0.3">
      <c r="A70" s="18" t="str">
        <f t="shared" ref="A70:B70" si="76">IF(AND(ISNUMBER(SEARCH("Yes",C70)),ISNUMBER(SEARCH("Yes",E70)),ISNUMBER(SEARCH("Yes",G70)),ISNUMBER(SEARCH("Yes",I70))),"Yes","No")</f>
        <v>No</v>
      </c>
      <c r="B70" s="18" t="str">
        <f t="shared" si="76"/>
        <v>No</v>
      </c>
      <c r="C70" s="15" t="str">
        <f t="shared" si="1"/>
        <v>No</v>
      </c>
      <c r="D70" s="18" t="str">
        <f t="shared" si="2"/>
        <v>No</v>
      </c>
      <c r="E70" s="18" t="str">
        <f t="shared" si="3"/>
        <v>No</v>
      </c>
      <c r="F70" s="18" t="str">
        <f t="shared" si="4"/>
        <v>No</v>
      </c>
      <c r="G70" s="18" t="str">
        <f t="shared" si="5"/>
        <v>No</v>
      </c>
      <c r="H70" s="18" t="str">
        <f t="shared" si="6"/>
        <v>No</v>
      </c>
      <c r="I70" s="18" t="str">
        <f t="shared" si="7"/>
        <v>Yes</v>
      </c>
      <c r="J70" s="18" t="str">
        <f t="shared" si="8"/>
        <v>No</v>
      </c>
      <c r="K70" s="21">
        <v>68</v>
      </c>
      <c r="L70" s="5" t="s">
        <v>497</v>
      </c>
      <c r="M70" s="5" t="s">
        <v>2590</v>
      </c>
      <c r="N70" s="5" t="s">
        <v>2266</v>
      </c>
      <c r="O70" s="5" t="s">
        <v>149</v>
      </c>
      <c r="P70" s="5" t="s">
        <v>2292</v>
      </c>
      <c r="Q70" s="32" t="s">
        <v>8941</v>
      </c>
      <c r="R70" s="21">
        <v>1</v>
      </c>
      <c r="S70" s="33"/>
      <c r="T70" s="33"/>
      <c r="U70" s="33"/>
      <c r="V70" s="33"/>
      <c r="W70" s="33"/>
      <c r="X70" s="33"/>
      <c r="Y70" s="33"/>
      <c r="Z70" s="33"/>
      <c r="AA70" s="5" t="s">
        <v>149</v>
      </c>
      <c r="AB70" s="5" t="s">
        <v>2890</v>
      </c>
      <c r="AC70" s="32" t="s">
        <v>5960</v>
      </c>
      <c r="AD70" s="21">
        <v>1</v>
      </c>
    </row>
    <row r="71" spans="1:30" x14ac:dyDescent="0.3">
      <c r="A71" s="18" t="str">
        <f t="shared" ref="A71:B71" si="77">IF(AND(ISNUMBER(SEARCH("Yes",C71)),ISNUMBER(SEARCH("Yes",E71)),ISNUMBER(SEARCH("Yes",G71)),ISNUMBER(SEARCH("Yes",I71))),"Yes","No")</f>
        <v>Yes</v>
      </c>
      <c r="B71" s="18" t="str">
        <f t="shared" si="77"/>
        <v>Yes</v>
      </c>
      <c r="C71" s="15" t="str">
        <f t="shared" si="1"/>
        <v>Yes</v>
      </c>
      <c r="D71" s="18" t="str">
        <f t="shared" si="2"/>
        <v>Yes</v>
      </c>
      <c r="E71" s="18" t="str">
        <f t="shared" si="3"/>
        <v>Yes</v>
      </c>
      <c r="F71" s="18" t="str">
        <f t="shared" si="4"/>
        <v>Yes</v>
      </c>
      <c r="G71" s="18" t="str">
        <f t="shared" si="5"/>
        <v>Yes</v>
      </c>
      <c r="H71" s="18" t="str">
        <f t="shared" si="6"/>
        <v>Yes</v>
      </c>
      <c r="I71" s="18" t="str">
        <f t="shared" si="7"/>
        <v>Yes</v>
      </c>
      <c r="J71" s="18" t="str">
        <f t="shared" si="8"/>
        <v>Yes</v>
      </c>
      <c r="K71" s="21">
        <v>69</v>
      </c>
      <c r="L71" s="5" t="s">
        <v>191</v>
      </c>
      <c r="M71" s="5" t="s">
        <v>251</v>
      </c>
      <c r="N71" s="5" t="s">
        <v>2266</v>
      </c>
      <c r="O71" s="5" t="s">
        <v>2269</v>
      </c>
      <c r="P71" s="5" t="s">
        <v>8942</v>
      </c>
      <c r="Q71" s="32" t="s">
        <v>2595</v>
      </c>
      <c r="R71" s="21">
        <v>1</v>
      </c>
      <c r="S71" s="5" t="s">
        <v>2269</v>
      </c>
      <c r="T71" s="5" t="s">
        <v>8943</v>
      </c>
      <c r="U71" s="32" t="s">
        <v>6298</v>
      </c>
      <c r="V71" s="21">
        <v>1</v>
      </c>
      <c r="W71" s="5" t="s">
        <v>21</v>
      </c>
      <c r="X71" s="5" t="s">
        <v>8944</v>
      </c>
      <c r="Y71" s="32" t="s">
        <v>8945</v>
      </c>
      <c r="Z71" s="21">
        <v>1</v>
      </c>
      <c r="AA71" s="5" t="s">
        <v>2269</v>
      </c>
      <c r="AB71" s="5" t="s">
        <v>2554</v>
      </c>
      <c r="AC71" s="32" t="s">
        <v>2600</v>
      </c>
      <c r="AD71" s="21">
        <v>1</v>
      </c>
    </row>
    <row r="72" spans="1:30" x14ac:dyDescent="0.3">
      <c r="A72" s="18" t="str">
        <f t="shared" ref="A72:B72" si="78">IF(AND(ISNUMBER(SEARCH("Yes",C72)),ISNUMBER(SEARCH("Yes",E72)),ISNUMBER(SEARCH("Yes",G72)),ISNUMBER(SEARCH("Yes",I72))),"Yes","No")</f>
        <v>No</v>
      </c>
      <c r="B72" s="18" t="str">
        <f t="shared" si="78"/>
        <v>No</v>
      </c>
      <c r="C72" s="15" t="str">
        <f t="shared" si="1"/>
        <v>No</v>
      </c>
      <c r="D72" s="18" t="str">
        <f t="shared" si="2"/>
        <v>No</v>
      </c>
      <c r="E72" s="18" t="str">
        <f t="shared" si="3"/>
        <v>No</v>
      </c>
      <c r="F72" s="18" t="str">
        <f t="shared" si="4"/>
        <v>No</v>
      </c>
      <c r="G72" s="18" t="str">
        <f t="shared" si="5"/>
        <v>No</v>
      </c>
      <c r="H72" s="18" t="str">
        <f t="shared" si="6"/>
        <v>No</v>
      </c>
      <c r="I72" s="18" t="str">
        <f t="shared" si="7"/>
        <v>Yes</v>
      </c>
      <c r="J72" s="18" t="str">
        <f t="shared" si="8"/>
        <v>Yes</v>
      </c>
      <c r="K72" s="21">
        <v>70</v>
      </c>
      <c r="L72" s="5" t="s">
        <v>499</v>
      </c>
      <c r="M72" s="5" t="s">
        <v>500</v>
      </c>
      <c r="N72" s="5" t="s">
        <v>2266</v>
      </c>
      <c r="O72" s="5" t="s">
        <v>149</v>
      </c>
      <c r="P72" s="5" t="s">
        <v>6299</v>
      </c>
      <c r="Q72" s="32" t="s">
        <v>6300</v>
      </c>
      <c r="R72" s="21">
        <v>1</v>
      </c>
      <c r="S72" s="33"/>
      <c r="T72" s="33"/>
      <c r="U72" s="33"/>
      <c r="V72" s="33"/>
      <c r="W72" s="33"/>
      <c r="X72" s="33"/>
      <c r="Y72" s="33"/>
      <c r="Z72" s="33"/>
      <c r="AA72" s="5" t="s">
        <v>2269</v>
      </c>
      <c r="AB72" s="5" t="s">
        <v>2381</v>
      </c>
      <c r="AC72" s="32" t="s">
        <v>8946</v>
      </c>
      <c r="AD72" s="21">
        <v>1</v>
      </c>
    </row>
    <row r="73" spans="1:30" x14ac:dyDescent="0.3">
      <c r="A73" s="18" t="str">
        <f t="shared" ref="A73:B73" si="79">IF(AND(ISNUMBER(SEARCH("Yes",C73)),ISNUMBER(SEARCH("Yes",E73)),ISNUMBER(SEARCH("Yes",G73)),ISNUMBER(SEARCH("Yes",I73))),"Yes","No")</f>
        <v>No</v>
      </c>
      <c r="B73" s="18" t="str">
        <f t="shared" si="79"/>
        <v>No</v>
      </c>
      <c r="C73" s="15" t="str">
        <f t="shared" si="1"/>
        <v>No</v>
      </c>
      <c r="D73" s="18" t="str">
        <f t="shared" si="2"/>
        <v>No</v>
      </c>
      <c r="E73" s="18" t="str">
        <f t="shared" si="3"/>
        <v>No</v>
      </c>
      <c r="F73" s="18" t="str">
        <f t="shared" si="4"/>
        <v>No</v>
      </c>
      <c r="G73" s="18" t="str">
        <f t="shared" si="5"/>
        <v>No</v>
      </c>
      <c r="H73" s="18" t="str">
        <f t="shared" si="6"/>
        <v>No</v>
      </c>
      <c r="I73" s="18" t="str">
        <f t="shared" si="7"/>
        <v>Yes</v>
      </c>
      <c r="J73" s="18" t="str">
        <f t="shared" si="8"/>
        <v>Yes</v>
      </c>
      <c r="K73" s="21">
        <v>71</v>
      </c>
      <c r="L73" s="5" t="s">
        <v>501</v>
      </c>
      <c r="M73" s="5" t="s">
        <v>502</v>
      </c>
      <c r="N73" s="5" t="s">
        <v>2266</v>
      </c>
      <c r="O73" s="5" t="s">
        <v>149</v>
      </c>
      <c r="P73" s="5" t="s">
        <v>2305</v>
      </c>
      <c r="Q73" s="32" t="s">
        <v>2605</v>
      </c>
      <c r="R73" s="21">
        <v>1</v>
      </c>
      <c r="S73" s="33"/>
      <c r="T73" s="33"/>
      <c r="U73" s="33"/>
      <c r="V73" s="33"/>
      <c r="W73" s="33"/>
      <c r="X73" s="33"/>
      <c r="Y73" s="33"/>
      <c r="Z73" s="33"/>
      <c r="AA73" s="5" t="s">
        <v>2269</v>
      </c>
      <c r="AB73" s="5" t="s">
        <v>2606</v>
      </c>
      <c r="AC73" s="32" t="s">
        <v>8947</v>
      </c>
      <c r="AD73" s="21">
        <v>1</v>
      </c>
    </row>
    <row r="74" spans="1:30" x14ac:dyDescent="0.3">
      <c r="A74" s="18" t="str">
        <f t="shared" ref="A74:B74" si="80">IF(AND(ISNUMBER(SEARCH("Yes",C74)),ISNUMBER(SEARCH("Yes",E74)),ISNUMBER(SEARCH("Yes",G74)),ISNUMBER(SEARCH("Yes",I74))),"Yes","No")</f>
        <v>No</v>
      </c>
      <c r="B74" s="18" t="str">
        <f t="shared" si="80"/>
        <v>No</v>
      </c>
      <c r="C74" s="15" t="str">
        <f t="shared" si="1"/>
        <v>No</v>
      </c>
      <c r="D74" s="18" t="str">
        <f t="shared" si="2"/>
        <v>No</v>
      </c>
      <c r="E74" s="18" t="str">
        <f t="shared" si="3"/>
        <v>No</v>
      </c>
      <c r="F74" s="18" t="str">
        <f t="shared" si="4"/>
        <v>No</v>
      </c>
      <c r="G74" s="18" t="str">
        <f t="shared" si="5"/>
        <v>No</v>
      </c>
      <c r="H74" s="18" t="str">
        <f t="shared" si="6"/>
        <v>No</v>
      </c>
      <c r="I74" s="18" t="str">
        <f t="shared" si="7"/>
        <v>Yes</v>
      </c>
      <c r="J74" s="18" t="str">
        <f t="shared" si="8"/>
        <v>Yes</v>
      </c>
      <c r="K74" s="21">
        <v>72</v>
      </c>
      <c r="L74" s="5" t="s">
        <v>503</v>
      </c>
      <c r="M74" s="5" t="s">
        <v>504</v>
      </c>
      <c r="N74" s="5" t="s">
        <v>2266</v>
      </c>
      <c r="O74" s="5" t="s">
        <v>149</v>
      </c>
      <c r="P74" s="5" t="s">
        <v>2623</v>
      </c>
      <c r="Q74" s="32" t="s">
        <v>5103</v>
      </c>
      <c r="R74" s="21">
        <v>1</v>
      </c>
      <c r="S74" s="33"/>
      <c r="T74" s="33"/>
      <c r="U74" s="33"/>
      <c r="V74" s="33"/>
      <c r="W74" s="33"/>
      <c r="X74" s="33"/>
      <c r="Y74" s="33"/>
      <c r="Z74" s="33"/>
      <c r="AA74" s="5" t="s">
        <v>21</v>
      </c>
      <c r="AB74" s="5" t="s">
        <v>2610</v>
      </c>
      <c r="AC74" s="32" t="s">
        <v>8948</v>
      </c>
      <c r="AD74" s="21">
        <v>1</v>
      </c>
    </row>
    <row r="75" spans="1:30" x14ac:dyDescent="0.3">
      <c r="A75" s="18" t="str">
        <f t="shared" ref="A75:B75" si="81">IF(AND(ISNUMBER(SEARCH("Yes",C75)),ISNUMBER(SEARCH("Yes",E75)),ISNUMBER(SEARCH("Yes",G75)),ISNUMBER(SEARCH("Yes",I75))),"Yes","No")</f>
        <v>No</v>
      </c>
      <c r="B75" s="18" t="str">
        <f t="shared" si="81"/>
        <v>No</v>
      </c>
      <c r="C75" s="15" t="str">
        <f t="shared" si="1"/>
        <v>No</v>
      </c>
      <c r="D75" s="18" t="str">
        <f t="shared" si="2"/>
        <v>No</v>
      </c>
      <c r="E75" s="18" t="str">
        <f t="shared" si="3"/>
        <v>No</v>
      </c>
      <c r="F75" s="18" t="str">
        <f t="shared" si="4"/>
        <v>No</v>
      </c>
      <c r="G75" s="18" t="str">
        <f t="shared" si="5"/>
        <v>No</v>
      </c>
      <c r="H75" s="18" t="str">
        <f t="shared" si="6"/>
        <v>No</v>
      </c>
      <c r="I75" s="18" t="str">
        <f t="shared" si="7"/>
        <v>Yes</v>
      </c>
      <c r="J75" s="18" t="str">
        <f t="shared" si="8"/>
        <v>Yes</v>
      </c>
      <c r="K75" s="21">
        <v>73</v>
      </c>
      <c r="L75" s="5" t="s">
        <v>505</v>
      </c>
      <c r="M75" s="5" t="s">
        <v>506</v>
      </c>
      <c r="N75" s="5" t="s">
        <v>2266</v>
      </c>
      <c r="O75" s="5" t="s">
        <v>149</v>
      </c>
      <c r="P75" s="5" t="s">
        <v>2386</v>
      </c>
      <c r="Q75" s="32" t="s">
        <v>2612</v>
      </c>
      <c r="R75" s="21">
        <v>1</v>
      </c>
      <c r="S75" s="33"/>
      <c r="T75" s="33"/>
      <c r="U75" s="33"/>
      <c r="V75" s="33"/>
      <c r="W75" s="33"/>
      <c r="X75" s="33"/>
      <c r="Y75" s="33"/>
      <c r="Z75" s="33"/>
      <c r="AA75" s="5" t="s">
        <v>2269</v>
      </c>
      <c r="AB75" s="5" t="s">
        <v>8949</v>
      </c>
      <c r="AC75" s="32" t="s">
        <v>8950</v>
      </c>
      <c r="AD75" s="21">
        <v>1</v>
      </c>
    </row>
    <row r="76" spans="1:30" x14ac:dyDescent="0.3">
      <c r="A76" s="18" t="str">
        <f t="shared" ref="A76:B76" si="82">IF(AND(ISNUMBER(SEARCH("Yes",C76)),ISNUMBER(SEARCH("Yes",E76)),ISNUMBER(SEARCH("Yes",G76)),ISNUMBER(SEARCH("Yes",I76))),"Yes","No")</f>
        <v>No</v>
      </c>
      <c r="B76" s="18" t="str">
        <f t="shared" si="82"/>
        <v>No</v>
      </c>
      <c r="C76" s="15" t="str">
        <f t="shared" si="1"/>
        <v>No</v>
      </c>
      <c r="D76" s="18" t="str">
        <f t="shared" si="2"/>
        <v>No</v>
      </c>
      <c r="E76" s="18" t="str">
        <f t="shared" si="3"/>
        <v>No</v>
      </c>
      <c r="F76" s="18" t="str">
        <f t="shared" si="4"/>
        <v>No</v>
      </c>
      <c r="G76" s="18" t="str">
        <f t="shared" si="5"/>
        <v>No</v>
      </c>
      <c r="H76" s="18" t="str">
        <f t="shared" si="6"/>
        <v>No</v>
      </c>
      <c r="I76" s="18" t="str">
        <f t="shared" si="7"/>
        <v>Yes</v>
      </c>
      <c r="J76" s="18" t="str">
        <f t="shared" si="8"/>
        <v>Yes</v>
      </c>
      <c r="K76" s="21">
        <v>74</v>
      </c>
      <c r="L76" s="5" t="s">
        <v>507</v>
      </c>
      <c r="M76" s="5" t="s">
        <v>2615</v>
      </c>
      <c r="N76" s="5" t="s">
        <v>2266</v>
      </c>
      <c r="O76" s="5" t="s">
        <v>149</v>
      </c>
      <c r="P76" s="5" t="s">
        <v>4861</v>
      </c>
      <c r="Q76" s="32" t="s">
        <v>2616</v>
      </c>
      <c r="R76" s="21">
        <v>1</v>
      </c>
      <c r="S76" s="33"/>
      <c r="T76" s="33"/>
      <c r="U76" s="33"/>
      <c r="V76" s="33"/>
      <c r="W76" s="33"/>
      <c r="X76" s="33"/>
      <c r="Y76" s="33"/>
      <c r="Z76" s="33"/>
      <c r="AA76" s="5" t="s">
        <v>2269</v>
      </c>
      <c r="AB76" s="5" t="s">
        <v>2563</v>
      </c>
      <c r="AC76" s="32" t="s">
        <v>8951</v>
      </c>
      <c r="AD76" s="21">
        <v>1</v>
      </c>
    </row>
    <row r="77" spans="1:30" x14ac:dyDescent="0.3">
      <c r="A77" s="18" t="str">
        <f t="shared" ref="A77:B77" si="83">IF(AND(ISNUMBER(SEARCH("Yes",C77)),ISNUMBER(SEARCH("Yes",E77)),ISNUMBER(SEARCH("Yes",G77)),ISNUMBER(SEARCH("Yes",I77))),"Yes","No")</f>
        <v>No</v>
      </c>
      <c r="B77" s="18" t="str">
        <f t="shared" si="83"/>
        <v>No</v>
      </c>
      <c r="C77" s="15" t="str">
        <f t="shared" si="1"/>
        <v>No</v>
      </c>
      <c r="D77" s="18" t="str">
        <f t="shared" si="2"/>
        <v>No</v>
      </c>
      <c r="E77" s="18" t="str">
        <f t="shared" si="3"/>
        <v>No</v>
      </c>
      <c r="F77" s="18" t="str">
        <f t="shared" si="4"/>
        <v>No</v>
      </c>
      <c r="G77" s="18" t="str">
        <f t="shared" si="5"/>
        <v>No</v>
      </c>
      <c r="H77" s="18" t="str">
        <f t="shared" si="6"/>
        <v>No</v>
      </c>
      <c r="I77" s="18" t="str">
        <f t="shared" si="7"/>
        <v>Yes</v>
      </c>
      <c r="J77" s="18" t="str">
        <f t="shared" si="8"/>
        <v>Yes</v>
      </c>
      <c r="K77" s="21">
        <v>75</v>
      </c>
      <c r="L77" s="5" t="s">
        <v>509</v>
      </c>
      <c r="M77" s="5" t="s">
        <v>510</v>
      </c>
      <c r="N77" s="5" t="s">
        <v>2266</v>
      </c>
      <c r="O77" s="5" t="s">
        <v>149</v>
      </c>
      <c r="P77" s="5" t="s">
        <v>2347</v>
      </c>
      <c r="Q77" s="32" t="s">
        <v>6308</v>
      </c>
      <c r="R77" s="21">
        <v>1</v>
      </c>
      <c r="S77" s="33"/>
      <c r="T77" s="33"/>
      <c r="U77" s="33"/>
      <c r="V77" s="33"/>
      <c r="W77" s="33"/>
      <c r="X77" s="33"/>
      <c r="Y77" s="33"/>
      <c r="Z77" s="33"/>
      <c r="AA77" s="5" t="s">
        <v>2269</v>
      </c>
      <c r="AB77" s="5" t="s">
        <v>8952</v>
      </c>
      <c r="AC77" s="32" t="s">
        <v>8953</v>
      </c>
      <c r="AD77" s="21">
        <v>1</v>
      </c>
    </row>
    <row r="78" spans="1:30" x14ac:dyDescent="0.3">
      <c r="A78" s="18" t="str">
        <f t="shared" ref="A78:B78" si="84">IF(AND(ISNUMBER(SEARCH("Yes",C78)),ISNUMBER(SEARCH("Yes",E78)),ISNUMBER(SEARCH("Yes",G78)),ISNUMBER(SEARCH("Yes",I78))),"Yes","No")</f>
        <v>No</v>
      </c>
      <c r="B78" s="18" t="str">
        <f t="shared" si="84"/>
        <v>No</v>
      </c>
      <c r="C78" s="15" t="str">
        <f t="shared" si="1"/>
        <v>No</v>
      </c>
      <c r="D78" s="18" t="str">
        <f t="shared" si="2"/>
        <v>No</v>
      </c>
      <c r="E78" s="18" t="str">
        <f t="shared" si="3"/>
        <v>No</v>
      </c>
      <c r="F78" s="18" t="str">
        <f t="shared" si="4"/>
        <v>No</v>
      </c>
      <c r="G78" s="18" t="str">
        <f t="shared" si="5"/>
        <v>No</v>
      </c>
      <c r="H78" s="18" t="str">
        <f t="shared" si="6"/>
        <v>No</v>
      </c>
      <c r="I78" s="18" t="str">
        <f t="shared" si="7"/>
        <v>Yes</v>
      </c>
      <c r="J78" s="18" t="str">
        <f t="shared" si="8"/>
        <v>Yes</v>
      </c>
      <c r="K78" s="21">
        <v>76</v>
      </c>
      <c r="L78" s="5" t="s">
        <v>511</v>
      </c>
      <c r="M78" s="5" t="s">
        <v>512</v>
      </c>
      <c r="N78" s="5" t="s">
        <v>2266</v>
      </c>
      <c r="O78" s="5" t="s">
        <v>149</v>
      </c>
      <c r="P78" s="5" t="s">
        <v>8954</v>
      </c>
      <c r="Q78" s="32" t="s">
        <v>8955</v>
      </c>
      <c r="R78" s="21">
        <v>1</v>
      </c>
      <c r="S78" s="33"/>
      <c r="T78" s="33"/>
      <c r="U78" s="33"/>
      <c r="V78" s="33"/>
      <c r="W78" s="33"/>
      <c r="X78" s="33"/>
      <c r="Y78" s="33"/>
      <c r="Z78" s="33"/>
      <c r="AA78" s="5" t="s">
        <v>2269</v>
      </c>
      <c r="AB78" s="5" t="s">
        <v>8956</v>
      </c>
      <c r="AC78" s="32" t="s">
        <v>8957</v>
      </c>
      <c r="AD78" s="21">
        <v>1</v>
      </c>
    </row>
    <row r="79" spans="1:30" x14ac:dyDescent="0.3">
      <c r="A79" s="18" t="str">
        <f t="shared" ref="A79:B79" si="85">IF(AND(ISNUMBER(SEARCH("Yes",C79)),ISNUMBER(SEARCH("Yes",E79)),ISNUMBER(SEARCH("Yes",G79)),ISNUMBER(SEARCH("Yes",I79))),"Yes","No")</f>
        <v>No</v>
      </c>
      <c r="B79" s="18" t="str">
        <f t="shared" si="85"/>
        <v>No</v>
      </c>
      <c r="C79" s="15" t="str">
        <f t="shared" si="1"/>
        <v>No</v>
      </c>
      <c r="D79" s="18" t="str">
        <f t="shared" si="2"/>
        <v>No</v>
      </c>
      <c r="E79" s="18" t="str">
        <f t="shared" si="3"/>
        <v>No</v>
      </c>
      <c r="F79" s="18" t="str">
        <f t="shared" si="4"/>
        <v>No</v>
      </c>
      <c r="G79" s="18" t="str">
        <f t="shared" si="5"/>
        <v>No</v>
      </c>
      <c r="H79" s="18" t="str">
        <f t="shared" si="6"/>
        <v>No</v>
      </c>
      <c r="I79" s="18" t="str">
        <f t="shared" si="7"/>
        <v>Yes</v>
      </c>
      <c r="J79" s="18" t="str">
        <f t="shared" si="8"/>
        <v>Yes</v>
      </c>
      <c r="K79" s="21">
        <v>77</v>
      </c>
      <c r="L79" s="5" t="s">
        <v>513</v>
      </c>
      <c r="M79" s="5" t="s">
        <v>514</v>
      </c>
      <c r="N79" s="5" t="s">
        <v>2266</v>
      </c>
      <c r="O79" s="5" t="s">
        <v>149</v>
      </c>
      <c r="P79" s="5" t="s">
        <v>2683</v>
      </c>
      <c r="Q79" s="32" t="s">
        <v>2627</v>
      </c>
      <c r="R79" s="21">
        <v>1</v>
      </c>
      <c r="S79" s="33"/>
      <c r="T79" s="33"/>
      <c r="U79" s="33"/>
      <c r="V79" s="33"/>
      <c r="W79" s="33"/>
      <c r="X79" s="33"/>
      <c r="Y79" s="33"/>
      <c r="Z79" s="33"/>
      <c r="AA79" s="5" t="s">
        <v>21</v>
      </c>
      <c r="AB79" s="5" t="s">
        <v>8958</v>
      </c>
      <c r="AC79" s="32" t="s">
        <v>8959</v>
      </c>
      <c r="AD79" s="21">
        <v>1</v>
      </c>
    </row>
    <row r="80" spans="1:30" x14ac:dyDescent="0.3">
      <c r="A80" s="18" t="str">
        <f t="shared" ref="A80:B80" si="86">IF(AND(ISNUMBER(SEARCH("Yes",C80)),ISNUMBER(SEARCH("Yes",E80)),ISNUMBER(SEARCH("Yes",G80)),ISNUMBER(SEARCH("Yes",I80))),"Yes","No")</f>
        <v>Yes</v>
      </c>
      <c r="B80" s="18" t="str">
        <f t="shared" si="86"/>
        <v>Yes</v>
      </c>
      <c r="C80" s="15" t="str">
        <f t="shared" si="1"/>
        <v>Yes</v>
      </c>
      <c r="D80" s="18" t="str">
        <f t="shared" si="2"/>
        <v>Yes</v>
      </c>
      <c r="E80" s="18" t="str">
        <f t="shared" si="3"/>
        <v>Yes</v>
      </c>
      <c r="F80" s="18" t="str">
        <f t="shared" si="4"/>
        <v>Yes</v>
      </c>
      <c r="G80" s="18" t="str">
        <f t="shared" si="5"/>
        <v>Yes</v>
      </c>
      <c r="H80" s="18" t="str">
        <f t="shared" si="6"/>
        <v>Yes</v>
      </c>
      <c r="I80" s="18" t="str">
        <f t="shared" si="7"/>
        <v>Yes</v>
      </c>
      <c r="J80" s="18" t="str">
        <f t="shared" si="8"/>
        <v>Yes</v>
      </c>
      <c r="K80" s="21">
        <v>78</v>
      </c>
      <c r="L80" s="5" t="s">
        <v>41</v>
      </c>
      <c r="M80" s="5" t="s">
        <v>42</v>
      </c>
      <c r="N80" s="5" t="s">
        <v>2266</v>
      </c>
      <c r="O80" s="5" t="s">
        <v>21</v>
      </c>
      <c r="P80" s="5" t="s">
        <v>2375</v>
      </c>
      <c r="Q80" s="32" t="s">
        <v>2376</v>
      </c>
      <c r="R80" s="21">
        <v>1</v>
      </c>
      <c r="S80" s="5" t="s">
        <v>21</v>
      </c>
      <c r="T80" s="5" t="s">
        <v>2630</v>
      </c>
      <c r="U80" s="32" t="s">
        <v>2631</v>
      </c>
      <c r="V80" s="21">
        <v>1</v>
      </c>
      <c r="W80" s="5" t="s">
        <v>21</v>
      </c>
      <c r="X80" s="5" t="s">
        <v>8960</v>
      </c>
      <c r="Y80" s="32" t="s">
        <v>8961</v>
      </c>
      <c r="Z80" s="21">
        <v>1</v>
      </c>
      <c r="AA80" s="5" t="s">
        <v>2269</v>
      </c>
      <c r="AB80" s="5" t="s">
        <v>3882</v>
      </c>
      <c r="AC80" s="32" t="s">
        <v>5903</v>
      </c>
      <c r="AD80" s="21">
        <v>1</v>
      </c>
    </row>
    <row r="81" spans="1:30" x14ac:dyDescent="0.3">
      <c r="A81" s="18" t="str">
        <f t="shared" ref="A81:B81" si="87">IF(AND(ISNUMBER(SEARCH("Yes",C81)),ISNUMBER(SEARCH("Yes",E81)),ISNUMBER(SEARCH("Yes",G81)),ISNUMBER(SEARCH("Yes",I81))),"Yes","No")</f>
        <v>No</v>
      </c>
      <c r="B81" s="18" t="str">
        <f t="shared" si="87"/>
        <v>No</v>
      </c>
      <c r="C81" s="15" t="str">
        <f t="shared" si="1"/>
        <v>No</v>
      </c>
      <c r="D81" s="18" t="str">
        <f t="shared" si="2"/>
        <v>No</v>
      </c>
      <c r="E81" s="18" t="str">
        <f t="shared" si="3"/>
        <v>No</v>
      </c>
      <c r="F81" s="18" t="str">
        <f t="shared" si="4"/>
        <v>No</v>
      </c>
      <c r="G81" s="18" t="str">
        <f t="shared" si="5"/>
        <v>No</v>
      </c>
      <c r="H81" s="18" t="str">
        <f t="shared" si="6"/>
        <v>No</v>
      </c>
      <c r="I81" s="18" t="str">
        <f t="shared" si="7"/>
        <v>Yes</v>
      </c>
      <c r="J81" s="18" t="str">
        <f t="shared" si="8"/>
        <v>Yes</v>
      </c>
      <c r="K81" s="21">
        <v>79</v>
      </c>
      <c r="L81" s="5" t="s">
        <v>515</v>
      </c>
      <c r="M81" s="5" t="s">
        <v>516</v>
      </c>
      <c r="N81" s="5" t="s">
        <v>2266</v>
      </c>
      <c r="O81" s="5" t="s">
        <v>149</v>
      </c>
      <c r="P81" s="5" t="s">
        <v>8962</v>
      </c>
      <c r="Q81" s="32" t="s">
        <v>2958</v>
      </c>
      <c r="R81" s="21">
        <v>1</v>
      </c>
      <c r="S81" s="33"/>
      <c r="T81" s="33"/>
      <c r="U81" s="33"/>
      <c r="V81" s="33"/>
      <c r="W81" s="33"/>
      <c r="X81" s="33"/>
      <c r="Y81" s="33"/>
      <c r="Z81" s="33"/>
      <c r="AA81" s="5" t="s">
        <v>2269</v>
      </c>
      <c r="AB81" s="5" t="s">
        <v>8963</v>
      </c>
      <c r="AC81" s="32" t="s">
        <v>6321</v>
      </c>
      <c r="AD81" s="21">
        <v>1</v>
      </c>
    </row>
    <row r="82" spans="1:30" x14ac:dyDescent="0.3">
      <c r="A82" s="18" t="str">
        <f t="shared" ref="A82:B82" si="88">IF(AND(ISNUMBER(SEARCH("Yes",C82)),ISNUMBER(SEARCH("Yes",E82)),ISNUMBER(SEARCH("Yes",G82)),ISNUMBER(SEARCH("Yes",I82))),"Yes","No")</f>
        <v>No</v>
      </c>
      <c r="B82" s="18" t="str">
        <f t="shared" si="88"/>
        <v>No</v>
      </c>
      <c r="C82" s="15" t="str">
        <f t="shared" si="1"/>
        <v>No</v>
      </c>
      <c r="D82" s="18" t="str">
        <f t="shared" si="2"/>
        <v>No</v>
      </c>
      <c r="E82" s="18" t="str">
        <f t="shared" si="3"/>
        <v>No</v>
      </c>
      <c r="F82" s="18" t="str">
        <f t="shared" si="4"/>
        <v>No</v>
      </c>
      <c r="G82" s="18" t="str">
        <f t="shared" si="5"/>
        <v>No</v>
      </c>
      <c r="H82" s="18" t="str">
        <f t="shared" si="6"/>
        <v>No</v>
      </c>
      <c r="I82" s="18" t="str">
        <f t="shared" si="7"/>
        <v>Yes</v>
      </c>
      <c r="J82" s="18" t="str">
        <f t="shared" si="8"/>
        <v>Yes</v>
      </c>
      <c r="K82" s="21">
        <v>80</v>
      </c>
      <c r="L82" s="5" t="s">
        <v>517</v>
      </c>
      <c r="M82" s="5" t="s">
        <v>518</v>
      </c>
      <c r="N82" s="5" t="s">
        <v>2266</v>
      </c>
      <c r="O82" s="5" t="s">
        <v>149</v>
      </c>
      <c r="P82" s="5" t="s">
        <v>3072</v>
      </c>
      <c r="Q82" s="32" t="s">
        <v>2639</v>
      </c>
      <c r="R82" s="21">
        <v>1</v>
      </c>
      <c r="S82" s="33"/>
      <c r="T82" s="33"/>
      <c r="U82" s="33"/>
      <c r="V82" s="33"/>
      <c r="W82" s="33"/>
      <c r="X82" s="33"/>
      <c r="Y82" s="33"/>
      <c r="Z82" s="33"/>
      <c r="AA82" s="5" t="s">
        <v>21</v>
      </c>
      <c r="AB82" s="5" t="s">
        <v>3285</v>
      </c>
      <c r="AC82" s="32" t="s">
        <v>2641</v>
      </c>
      <c r="AD82" s="21">
        <v>1</v>
      </c>
    </row>
    <row r="83" spans="1:30" x14ac:dyDescent="0.3">
      <c r="A83" s="18" t="str">
        <f t="shared" ref="A83:B83" si="89">IF(AND(ISNUMBER(SEARCH("Yes",C83)),ISNUMBER(SEARCH("Yes",E83)),ISNUMBER(SEARCH("Yes",G83)),ISNUMBER(SEARCH("Yes",I83))),"Yes","No")</f>
        <v>No</v>
      </c>
      <c r="B83" s="18" t="str">
        <f t="shared" si="89"/>
        <v>No</v>
      </c>
      <c r="C83" s="15" t="str">
        <f t="shared" si="1"/>
        <v>No</v>
      </c>
      <c r="D83" s="18" t="str">
        <f t="shared" si="2"/>
        <v>No</v>
      </c>
      <c r="E83" s="18" t="str">
        <f t="shared" si="3"/>
        <v>No</v>
      </c>
      <c r="F83" s="18" t="str">
        <f t="shared" si="4"/>
        <v>No</v>
      </c>
      <c r="G83" s="18" t="str">
        <f t="shared" si="5"/>
        <v>No</v>
      </c>
      <c r="H83" s="18" t="str">
        <f t="shared" si="6"/>
        <v>No</v>
      </c>
      <c r="I83" s="18" t="str">
        <f t="shared" si="7"/>
        <v>Yes</v>
      </c>
      <c r="J83" s="18" t="str">
        <f t="shared" si="8"/>
        <v>Yes</v>
      </c>
      <c r="K83" s="21">
        <v>81</v>
      </c>
      <c r="L83" s="5" t="s">
        <v>519</v>
      </c>
      <c r="M83" s="5" t="s">
        <v>520</v>
      </c>
      <c r="N83" s="5" t="s">
        <v>2266</v>
      </c>
      <c r="O83" s="5" t="s">
        <v>149</v>
      </c>
      <c r="P83" s="5" t="s">
        <v>6324</v>
      </c>
      <c r="Q83" s="32" t="s">
        <v>6325</v>
      </c>
      <c r="R83" s="21">
        <v>1</v>
      </c>
      <c r="S83" s="33"/>
      <c r="T83" s="33"/>
      <c r="U83" s="33"/>
      <c r="V83" s="33"/>
      <c r="W83" s="33"/>
      <c r="X83" s="33"/>
      <c r="Y83" s="33"/>
      <c r="Z83" s="33"/>
      <c r="AA83" s="5" t="s">
        <v>21</v>
      </c>
      <c r="AB83" s="5" t="s">
        <v>8964</v>
      </c>
      <c r="AC83" s="32" t="s">
        <v>8965</v>
      </c>
      <c r="AD83" s="21">
        <v>1</v>
      </c>
    </row>
    <row r="84" spans="1:30" x14ac:dyDescent="0.3">
      <c r="A84" s="18" t="str">
        <f t="shared" ref="A84:B84" si="90">IF(AND(ISNUMBER(SEARCH("Yes",C84)),ISNUMBER(SEARCH("Yes",E84)),ISNUMBER(SEARCH("Yes",G84)),ISNUMBER(SEARCH("Yes",I84))),"Yes","No")</f>
        <v>No</v>
      </c>
      <c r="B84" s="18" t="str">
        <f t="shared" si="90"/>
        <v>No</v>
      </c>
      <c r="C84" s="15" t="str">
        <f t="shared" si="1"/>
        <v>No</v>
      </c>
      <c r="D84" s="18" t="str">
        <f t="shared" si="2"/>
        <v>No</v>
      </c>
      <c r="E84" s="18" t="str">
        <f t="shared" si="3"/>
        <v>No</v>
      </c>
      <c r="F84" s="18" t="str">
        <f t="shared" si="4"/>
        <v>No</v>
      </c>
      <c r="G84" s="18" t="str">
        <f t="shared" si="5"/>
        <v>No</v>
      </c>
      <c r="H84" s="18" t="str">
        <f t="shared" si="6"/>
        <v>No</v>
      </c>
      <c r="I84" s="18" t="str">
        <f t="shared" si="7"/>
        <v>Yes</v>
      </c>
      <c r="J84" s="18" t="str">
        <f t="shared" si="8"/>
        <v>Yes</v>
      </c>
      <c r="K84" s="21">
        <v>82</v>
      </c>
      <c r="L84" s="5" t="s">
        <v>521</v>
      </c>
      <c r="M84" s="5" t="s">
        <v>522</v>
      </c>
      <c r="N84" s="5" t="s">
        <v>2266</v>
      </c>
      <c r="O84" s="5" t="s">
        <v>149</v>
      </c>
      <c r="P84" s="5" t="s">
        <v>6328</v>
      </c>
      <c r="Q84" s="32" t="s">
        <v>6329</v>
      </c>
      <c r="R84" s="21">
        <v>1</v>
      </c>
      <c r="S84" s="33"/>
      <c r="T84" s="33"/>
      <c r="U84" s="33"/>
      <c r="V84" s="33"/>
      <c r="W84" s="33"/>
      <c r="X84" s="33"/>
      <c r="Y84" s="33"/>
      <c r="Z84" s="33"/>
      <c r="AA84" s="5" t="s">
        <v>2269</v>
      </c>
      <c r="AB84" s="5" t="s">
        <v>2884</v>
      </c>
      <c r="AC84" s="32" t="s">
        <v>8966</v>
      </c>
      <c r="AD84" s="21">
        <v>1</v>
      </c>
    </row>
    <row r="85" spans="1:30" x14ac:dyDescent="0.3">
      <c r="A85" s="18" t="str">
        <f t="shared" ref="A85:B85" si="91">IF(AND(ISNUMBER(SEARCH("Yes",C85)),ISNUMBER(SEARCH("Yes",E85)),ISNUMBER(SEARCH("Yes",G85)),ISNUMBER(SEARCH("Yes",I85))),"Yes","No")</f>
        <v>No</v>
      </c>
      <c r="B85" s="18" t="str">
        <f t="shared" si="91"/>
        <v>No</v>
      </c>
      <c r="C85" s="15" t="str">
        <f t="shared" si="1"/>
        <v>No</v>
      </c>
      <c r="D85" s="18" t="str">
        <f t="shared" si="2"/>
        <v>No</v>
      </c>
      <c r="E85" s="18" t="str">
        <f t="shared" si="3"/>
        <v>No</v>
      </c>
      <c r="F85" s="18" t="str">
        <f t="shared" si="4"/>
        <v>No</v>
      </c>
      <c r="G85" s="18" t="str">
        <f t="shared" si="5"/>
        <v>No</v>
      </c>
      <c r="H85" s="18" t="str">
        <f t="shared" si="6"/>
        <v>No</v>
      </c>
      <c r="I85" s="18" t="str">
        <f t="shared" si="7"/>
        <v>Yes</v>
      </c>
      <c r="J85" s="18" t="str">
        <f t="shared" si="8"/>
        <v>Yes</v>
      </c>
      <c r="K85" s="21">
        <v>83</v>
      </c>
      <c r="L85" s="5" t="s">
        <v>523</v>
      </c>
      <c r="M85" s="5" t="s">
        <v>524</v>
      </c>
      <c r="N85" s="5" t="s">
        <v>2266</v>
      </c>
      <c r="O85" s="5" t="s">
        <v>149</v>
      </c>
      <c r="P85" s="5" t="s">
        <v>2390</v>
      </c>
      <c r="Q85" s="32" t="s">
        <v>2650</v>
      </c>
      <c r="R85" s="21">
        <v>1</v>
      </c>
      <c r="S85" s="33"/>
      <c r="T85" s="33"/>
      <c r="U85" s="33"/>
      <c r="V85" s="33"/>
      <c r="W85" s="33"/>
      <c r="X85" s="33"/>
      <c r="Y85" s="33"/>
      <c r="Z85" s="33"/>
      <c r="AA85" s="5" t="s">
        <v>21</v>
      </c>
      <c r="AB85" s="5" t="s">
        <v>7412</v>
      </c>
      <c r="AC85" s="32" t="s">
        <v>2709</v>
      </c>
      <c r="AD85" s="21">
        <v>1</v>
      </c>
    </row>
    <row r="86" spans="1:30" x14ac:dyDescent="0.3">
      <c r="A86" s="18" t="str">
        <f t="shared" ref="A86:B86" si="92">IF(AND(ISNUMBER(SEARCH("Yes",C86)),ISNUMBER(SEARCH("Yes",E86)),ISNUMBER(SEARCH("Yes",G86)),ISNUMBER(SEARCH("Yes",I86))),"Yes","No")</f>
        <v>No</v>
      </c>
      <c r="B86" s="18" t="str">
        <f t="shared" si="92"/>
        <v>No</v>
      </c>
      <c r="C86" s="15" t="str">
        <f t="shared" si="1"/>
        <v>No</v>
      </c>
      <c r="D86" s="18" t="str">
        <f t="shared" si="2"/>
        <v>No</v>
      </c>
      <c r="E86" s="18" t="str">
        <f t="shared" si="3"/>
        <v>No</v>
      </c>
      <c r="F86" s="18" t="str">
        <f t="shared" si="4"/>
        <v>No</v>
      </c>
      <c r="G86" s="18" t="str">
        <f t="shared" si="5"/>
        <v>No</v>
      </c>
      <c r="H86" s="18" t="str">
        <f t="shared" si="6"/>
        <v>No</v>
      </c>
      <c r="I86" s="18" t="str">
        <f t="shared" si="7"/>
        <v>Yes</v>
      </c>
      <c r="J86" s="18" t="str">
        <f t="shared" si="8"/>
        <v>Yes</v>
      </c>
      <c r="K86" s="21">
        <v>84</v>
      </c>
      <c r="L86" s="5" t="s">
        <v>525</v>
      </c>
      <c r="M86" s="5" t="s">
        <v>526</v>
      </c>
      <c r="N86" s="5" t="s">
        <v>2266</v>
      </c>
      <c r="O86" s="5" t="s">
        <v>149</v>
      </c>
      <c r="P86" s="5" t="s">
        <v>4593</v>
      </c>
      <c r="Q86" s="32" t="s">
        <v>2758</v>
      </c>
      <c r="R86" s="21">
        <v>1</v>
      </c>
      <c r="S86" s="33"/>
      <c r="T86" s="33"/>
      <c r="U86" s="33"/>
      <c r="V86" s="33"/>
      <c r="W86" s="33"/>
      <c r="X86" s="33"/>
      <c r="Y86" s="33"/>
      <c r="Z86" s="33"/>
      <c r="AA86" s="5" t="s">
        <v>2269</v>
      </c>
      <c r="AB86" s="5" t="s">
        <v>8967</v>
      </c>
      <c r="AC86" s="32" t="s">
        <v>2654</v>
      </c>
      <c r="AD86" s="21">
        <v>1</v>
      </c>
    </row>
    <row r="87" spans="1:30" x14ac:dyDescent="0.3">
      <c r="A87" s="18" t="str">
        <f t="shared" ref="A87:B87" si="93">IF(AND(ISNUMBER(SEARCH("Yes",C87)),ISNUMBER(SEARCH("Yes",E87)),ISNUMBER(SEARCH("Yes",G87)),ISNUMBER(SEARCH("Yes",I87))),"Yes","No")</f>
        <v>No</v>
      </c>
      <c r="B87" s="18" t="str">
        <f t="shared" si="93"/>
        <v>Yes</v>
      </c>
      <c r="C87" s="15" t="str">
        <f t="shared" si="1"/>
        <v>Yes</v>
      </c>
      <c r="D87" s="18" t="str">
        <f t="shared" si="2"/>
        <v>Yes</v>
      </c>
      <c r="E87" s="18" t="str">
        <f t="shared" si="3"/>
        <v>Yes</v>
      </c>
      <c r="F87" s="18" t="str">
        <f t="shared" si="4"/>
        <v>Yes</v>
      </c>
      <c r="G87" s="18" t="str">
        <f t="shared" si="5"/>
        <v>No</v>
      </c>
      <c r="H87" s="18" t="str">
        <f t="shared" si="6"/>
        <v>Yes</v>
      </c>
      <c r="I87" s="18" t="str">
        <f t="shared" si="7"/>
        <v>Yes</v>
      </c>
      <c r="J87" s="18" t="str">
        <f t="shared" si="8"/>
        <v>Yes</v>
      </c>
      <c r="K87" s="21">
        <v>85</v>
      </c>
      <c r="L87" s="5" t="s">
        <v>205</v>
      </c>
      <c r="M87" s="5" t="s">
        <v>303</v>
      </c>
      <c r="N87" s="5" t="s">
        <v>2266</v>
      </c>
      <c r="O87" s="5" t="s">
        <v>21</v>
      </c>
      <c r="P87" s="5" t="s">
        <v>2655</v>
      </c>
      <c r="Q87" s="32" t="s">
        <v>2656</v>
      </c>
      <c r="R87" s="21">
        <v>1</v>
      </c>
      <c r="S87" s="5" t="s">
        <v>21</v>
      </c>
      <c r="T87" s="5" t="s">
        <v>8968</v>
      </c>
      <c r="U87" s="32" t="s">
        <v>8969</v>
      </c>
      <c r="V87" s="21">
        <v>1</v>
      </c>
      <c r="W87" s="5" t="s">
        <v>149</v>
      </c>
      <c r="X87" s="5" t="s">
        <v>8970</v>
      </c>
      <c r="Y87" s="32" t="s">
        <v>2660</v>
      </c>
      <c r="Z87" s="21">
        <v>1</v>
      </c>
      <c r="AA87" s="5" t="s">
        <v>2269</v>
      </c>
      <c r="AB87" s="5" t="s">
        <v>2554</v>
      </c>
      <c r="AC87" s="32" t="s">
        <v>3496</v>
      </c>
      <c r="AD87" s="21">
        <v>1</v>
      </c>
    </row>
    <row r="88" spans="1:30" x14ac:dyDescent="0.3">
      <c r="A88" s="18" t="str">
        <f t="shared" ref="A88:B88" si="94">IF(AND(ISNUMBER(SEARCH("Yes",C88)),ISNUMBER(SEARCH("Yes",E88)),ISNUMBER(SEARCH("Yes",G88)),ISNUMBER(SEARCH("Yes",I88))),"Yes","No")</f>
        <v>No</v>
      </c>
      <c r="B88" s="18" t="str">
        <f t="shared" si="94"/>
        <v>No</v>
      </c>
      <c r="C88" s="15" t="str">
        <f t="shared" si="1"/>
        <v>No</v>
      </c>
      <c r="D88" s="18" t="str">
        <f t="shared" si="2"/>
        <v>No</v>
      </c>
      <c r="E88" s="18" t="str">
        <f t="shared" si="3"/>
        <v>No</v>
      </c>
      <c r="F88" s="18" t="str">
        <f t="shared" si="4"/>
        <v>No</v>
      </c>
      <c r="G88" s="18" t="str">
        <f t="shared" si="5"/>
        <v>No</v>
      </c>
      <c r="H88" s="18" t="str">
        <f t="shared" si="6"/>
        <v>No</v>
      </c>
      <c r="I88" s="18" t="str">
        <f t="shared" si="7"/>
        <v>Yes</v>
      </c>
      <c r="J88" s="18" t="str">
        <f t="shared" si="8"/>
        <v>Yes</v>
      </c>
      <c r="K88" s="21">
        <v>86</v>
      </c>
      <c r="L88" s="5" t="s">
        <v>527</v>
      </c>
      <c r="M88" s="5" t="s">
        <v>528</v>
      </c>
      <c r="N88" s="5" t="s">
        <v>2266</v>
      </c>
      <c r="O88" s="5" t="s">
        <v>149</v>
      </c>
      <c r="P88" s="5" t="s">
        <v>2663</v>
      </c>
      <c r="Q88" s="32" t="s">
        <v>2664</v>
      </c>
      <c r="R88" s="21">
        <v>1</v>
      </c>
      <c r="S88" s="33"/>
      <c r="T88" s="33"/>
      <c r="U88" s="33"/>
      <c r="V88" s="33"/>
      <c r="W88" s="33"/>
      <c r="X88" s="33"/>
      <c r="Y88" s="33"/>
      <c r="Z88" s="33"/>
      <c r="AA88" s="5" t="s">
        <v>21</v>
      </c>
      <c r="AB88" s="5" t="s">
        <v>8971</v>
      </c>
      <c r="AC88" s="32" t="s">
        <v>8972</v>
      </c>
      <c r="AD88" s="21">
        <v>1</v>
      </c>
    </row>
    <row r="89" spans="1:30" x14ac:dyDescent="0.3">
      <c r="A89" s="18" t="str">
        <f t="shared" ref="A89:B89" si="95">IF(AND(ISNUMBER(SEARCH("Yes",C89)),ISNUMBER(SEARCH("Yes",E89)),ISNUMBER(SEARCH("Yes",G89)),ISNUMBER(SEARCH("Yes",I89))),"Yes","No")</f>
        <v>No</v>
      </c>
      <c r="B89" s="18" t="str">
        <f t="shared" si="95"/>
        <v>No</v>
      </c>
      <c r="C89" s="15" t="str">
        <f t="shared" si="1"/>
        <v>No</v>
      </c>
      <c r="D89" s="18" t="str">
        <f t="shared" si="2"/>
        <v>No</v>
      </c>
      <c r="E89" s="18" t="str">
        <f t="shared" si="3"/>
        <v>No</v>
      </c>
      <c r="F89" s="18" t="str">
        <f t="shared" si="4"/>
        <v>No</v>
      </c>
      <c r="G89" s="18" t="str">
        <f t="shared" si="5"/>
        <v>No</v>
      </c>
      <c r="H89" s="18" t="str">
        <f t="shared" si="6"/>
        <v>No</v>
      </c>
      <c r="I89" s="18" t="str">
        <f t="shared" si="7"/>
        <v>Yes</v>
      </c>
      <c r="J89" s="18" t="str">
        <f t="shared" si="8"/>
        <v>Yes</v>
      </c>
      <c r="K89" s="21">
        <v>87</v>
      </c>
      <c r="L89" s="5" t="s">
        <v>529</v>
      </c>
      <c r="M89" s="5" t="s">
        <v>530</v>
      </c>
      <c r="N89" s="5" t="s">
        <v>2266</v>
      </c>
      <c r="O89" s="5" t="s">
        <v>149</v>
      </c>
      <c r="P89" s="5" t="s">
        <v>4102</v>
      </c>
      <c r="Q89" s="32" t="s">
        <v>8973</v>
      </c>
      <c r="R89" s="21">
        <v>1</v>
      </c>
      <c r="S89" s="33"/>
      <c r="T89" s="33"/>
      <c r="U89" s="33"/>
      <c r="V89" s="33"/>
      <c r="W89" s="33"/>
      <c r="X89" s="33"/>
      <c r="Y89" s="33"/>
      <c r="Z89" s="33"/>
      <c r="AA89" s="5" t="s">
        <v>2269</v>
      </c>
      <c r="AB89" s="5" t="s">
        <v>8974</v>
      </c>
      <c r="AC89" s="32" t="s">
        <v>8975</v>
      </c>
      <c r="AD89" s="21">
        <v>1</v>
      </c>
    </row>
    <row r="90" spans="1:30" x14ac:dyDescent="0.3">
      <c r="A90" s="18" t="str">
        <f t="shared" ref="A90:B90" si="96">IF(AND(ISNUMBER(SEARCH("Yes",C90)),ISNUMBER(SEARCH("Yes",E90)),ISNUMBER(SEARCH("Yes",G90)),ISNUMBER(SEARCH("Yes",I90))),"Yes","No")</f>
        <v>No</v>
      </c>
      <c r="B90" s="18" t="str">
        <f t="shared" si="96"/>
        <v>No</v>
      </c>
      <c r="C90" s="15" t="str">
        <f t="shared" si="1"/>
        <v>No</v>
      </c>
      <c r="D90" s="18" t="str">
        <f t="shared" si="2"/>
        <v>No</v>
      </c>
      <c r="E90" s="18" t="str">
        <f t="shared" si="3"/>
        <v>No</v>
      </c>
      <c r="F90" s="18" t="str">
        <f t="shared" si="4"/>
        <v>No</v>
      </c>
      <c r="G90" s="18" t="str">
        <f t="shared" si="5"/>
        <v>No</v>
      </c>
      <c r="H90" s="18" t="str">
        <f t="shared" si="6"/>
        <v>No</v>
      </c>
      <c r="I90" s="18" t="str">
        <f t="shared" si="7"/>
        <v>Yes</v>
      </c>
      <c r="J90" s="18" t="str">
        <f t="shared" si="8"/>
        <v>Yes</v>
      </c>
      <c r="K90" s="21">
        <v>88</v>
      </c>
      <c r="L90" s="5" t="s">
        <v>531</v>
      </c>
      <c r="M90" s="5" t="s">
        <v>532</v>
      </c>
      <c r="N90" s="5" t="s">
        <v>2266</v>
      </c>
      <c r="O90" s="5" t="s">
        <v>149</v>
      </c>
      <c r="P90" s="5" t="s">
        <v>2669</v>
      </c>
      <c r="Q90" s="32" t="s">
        <v>2670</v>
      </c>
      <c r="R90" s="21">
        <v>1</v>
      </c>
      <c r="S90" s="33"/>
      <c r="T90" s="33"/>
      <c r="U90" s="33"/>
      <c r="V90" s="33"/>
      <c r="W90" s="33"/>
      <c r="X90" s="33"/>
      <c r="Y90" s="33"/>
      <c r="Z90" s="33"/>
      <c r="AA90" s="5" t="s">
        <v>21</v>
      </c>
      <c r="AB90" s="5" t="s">
        <v>8976</v>
      </c>
      <c r="AC90" s="32" t="s">
        <v>3757</v>
      </c>
      <c r="AD90" s="21">
        <v>1</v>
      </c>
    </row>
    <row r="91" spans="1:30" x14ac:dyDescent="0.3">
      <c r="A91" s="18" t="str">
        <f t="shared" ref="A91:B91" si="97">IF(AND(ISNUMBER(SEARCH("Yes",C91)),ISNUMBER(SEARCH("Yes",E91)),ISNUMBER(SEARCH("Yes",G91)),ISNUMBER(SEARCH("Yes",I91))),"Yes","No")</f>
        <v>No</v>
      </c>
      <c r="B91" s="18" t="str">
        <f t="shared" si="97"/>
        <v>No</v>
      </c>
      <c r="C91" s="15" t="str">
        <f t="shared" si="1"/>
        <v>No</v>
      </c>
      <c r="D91" s="18" t="str">
        <f t="shared" si="2"/>
        <v>No</v>
      </c>
      <c r="E91" s="18" t="str">
        <f t="shared" si="3"/>
        <v>No</v>
      </c>
      <c r="F91" s="18" t="str">
        <f t="shared" si="4"/>
        <v>No</v>
      </c>
      <c r="G91" s="18" t="str">
        <f t="shared" si="5"/>
        <v>No</v>
      </c>
      <c r="H91" s="18" t="str">
        <f t="shared" si="6"/>
        <v>No</v>
      </c>
      <c r="I91" s="18" t="str">
        <f t="shared" si="7"/>
        <v>Yes</v>
      </c>
      <c r="J91" s="18" t="str">
        <f t="shared" si="8"/>
        <v>Yes</v>
      </c>
      <c r="K91" s="21">
        <v>89</v>
      </c>
      <c r="L91" s="5" t="s">
        <v>533</v>
      </c>
      <c r="M91" s="5" t="s">
        <v>534</v>
      </c>
      <c r="N91" s="5" t="s">
        <v>2266</v>
      </c>
      <c r="O91" s="5" t="s">
        <v>149</v>
      </c>
      <c r="P91" s="5" t="s">
        <v>8977</v>
      </c>
      <c r="Q91" s="32" t="s">
        <v>6348</v>
      </c>
      <c r="R91" s="21">
        <v>1</v>
      </c>
      <c r="S91" s="33"/>
      <c r="T91" s="33"/>
      <c r="U91" s="33"/>
      <c r="V91" s="33"/>
      <c r="W91" s="33"/>
      <c r="X91" s="33"/>
      <c r="Y91" s="33"/>
      <c r="Z91" s="33"/>
      <c r="AA91" s="5" t="s">
        <v>21</v>
      </c>
      <c r="AB91" s="5" t="s">
        <v>8978</v>
      </c>
      <c r="AC91" s="32" t="s">
        <v>8979</v>
      </c>
      <c r="AD91" s="21">
        <v>1</v>
      </c>
    </row>
    <row r="92" spans="1:30" x14ac:dyDescent="0.3">
      <c r="A92" s="18" t="str">
        <f t="shared" ref="A92:B92" si="98">IF(AND(ISNUMBER(SEARCH("Yes",C92)),ISNUMBER(SEARCH("Yes",E92)),ISNUMBER(SEARCH("Yes",G92)),ISNUMBER(SEARCH("Yes",I92))),"Yes","No")</f>
        <v>No</v>
      </c>
      <c r="B92" s="18" t="str">
        <f t="shared" si="98"/>
        <v>No</v>
      </c>
      <c r="C92" s="15" t="str">
        <f t="shared" si="1"/>
        <v>No</v>
      </c>
      <c r="D92" s="18" t="str">
        <f t="shared" si="2"/>
        <v>No</v>
      </c>
      <c r="E92" s="18" t="str">
        <f t="shared" si="3"/>
        <v>No</v>
      </c>
      <c r="F92" s="18" t="str">
        <f t="shared" si="4"/>
        <v>No</v>
      </c>
      <c r="G92" s="18" t="str">
        <f t="shared" si="5"/>
        <v>No</v>
      </c>
      <c r="H92" s="18" t="str">
        <f t="shared" si="6"/>
        <v>No</v>
      </c>
      <c r="I92" s="18" t="str">
        <f t="shared" si="7"/>
        <v>Yes</v>
      </c>
      <c r="J92" s="18" t="str">
        <f t="shared" si="8"/>
        <v>Yes</v>
      </c>
      <c r="K92" s="21">
        <v>90</v>
      </c>
      <c r="L92" s="5" t="s">
        <v>535</v>
      </c>
      <c r="M92" s="5" t="s">
        <v>536</v>
      </c>
      <c r="N92" s="5" t="s">
        <v>2266</v>
      </c>
      <c r="O92" s="5" t="s">
        <v>149</v>
      </c>
      <c r="P92" s="5" t="s">
        <v>2292</v>
      </c>
      <c r="Q92" s="32" t="s">
        <v>8980</v>
      </c>
      <c r="R92" s="21">
        <v>1</v>
      </c>
      <c r="S92" s="33"/>
      <c r="T92" s="33"/>
      <c r="U92" s="33"/>
      <c r="V92" s="33"/>
      <c r="W92" s="33"/>
      <c r="X92" s="33"/>
      <c r="Y92" s="33"/>
      <c r="Z92" s="33"/>
      <c r="AA92" s="5" t="s">
        <v>2269</v>
      </c>
      <c r="AB92" s="5" t="s">
        <v>2678</v>
      </c>
      <c r="AC92" s="32" t="s">
        <v>2679</v>
      </c>
      <c r="AD92" s="21">
        <v>1</v>
      </c>
    </row>
    <row r="93" spans="1:30" x14ac:dyDescent="0.3">
      <c r="A93" s="18" t="str">
        <f t="shared" ref="A93:B93" si="99">IF(AND(ISNUMBER(SEARCH("Yes",C93)),ISNUMBER(SEARCH("Yes",E93)),ISNUMBER(SEARCH("Yes",G93)),ISNUMBER(SEARCH("Yes",I93))),"Yes","No")</f>
        <v>No</v>
      </c>
      <c r="B93" s="18" t="str">
        <f t="shared" si="99"/>
        <v>No</v>
      </c>
      <c r="C93" s="15" t="str">
        <f t="shared" si="1"/>
        <v>No</v>
      </c>
      <c r="D93" s="18" t="str">
        <f t="shared" si="2"/>
        <v>No</v>
      </c>
      <c r="E93" s="18" t="str">
        <f t="shared" si="3"/>
        <v>No</v>
      </c>
      <c r="F93" s="18" t="str">
        <f t="shared" si="4"/>
        <v>No</v>
      </c>
      <c r="G93" s="18" t="str">
        <f t="shared" si="5"/>
        <v>No</v>
      </c>
      <c r="H93" s="18" t="str">
        <f t="shared" si="6"/>
        <v>No</v>
      </c>
      <c r="I93" s="18" t="str">
        <f t="shared" si="7"/>
        <v>Yes</v>
      </c>
      <c r="J93" s="18" t="str">
        <f t="shared" si="8"/>
        <v>Yes</v>
      </c>
      <c r="K93" s="21">
        <v>91</v>
      </c>
      <c r="L93" s="5" t="s">
        <v>537</v>
      </c>
      <c r="M93" s="5" t="s">
        <v>538</v>
      </c>
      <c r="N93" s="5" t="s">
        <v>2266</v>
      </c>
      <c r="O93" s="5" t="s">
        <v>149</v>
      </c>
      <c r="P93" s="5" t="s">
        <v>8981</v>
      </c>
      <c r="Q93" s="32" t="s">
        <v>8982</v>
      </c>
      <c r="R93" s="21">
        <v>1</v>
      </c>
      <c r="S93" s="33"/>
      <c r="T93" s="33"/>
      <c r="U93" s="33"/>
      <c r="V93" s="33"/>
      <c r="W93" s="33"/>
      <c r="X93" s="33"/>
      <c r="Y93" s="33"/>
      <c r="Z93" s="33"/>
      <c r="AA93" s="5" t="s">
        <v>2269</v>
      </c>
      <c r="AB93" s="5" t="s">
        <v>2381</v>
      </c>
      <c r="AC93" s="32" t="s">
        <v>2430</v>
      </c>
      <c r="AD93" s="21">
        <v>1</v>
      </c>
    </row>
    <row r="94" spans="1:30" x14ac:dyDescent="0.3">
      <c r="A94" s="18" t="str">
        <f t="shared" ref="A94:B94" si="100">IF(AND(ISNUMBER(SEARCH("Yes",C94)),ISNUMBER(SEARCH("Yes",E94)),ISNUMBER(SEARCH("Yes",G94)),ISNUMBER(SEARCH("Yes",I94))),"Yes","No")</f>
        <v>No</v>
      </c>
      <c r="B94" s="18" t="str">
        <f t="shared" si="100"/>
        <v>No</v>
      </c>
      <c r="C94" s="15" t="str">
        <f t="shared" si="1"/>
        <v>No</v>
      </c>
      <c r="D94" s="18" t="str">
        <f t="shared" si="2"/>
        <v>No</v>
      </c>
      <c r="E94" s="18" t="str">
        <f t="shared" si="3"/>
        <v>No</v>
      </c>
      <c r="F94" s="18" t="str">
        <f t="shared" si="4"/>
        <v>No</v>
      </c>
      <c r="G94" s="18" t="str">
        <f t="shared" si="5"/>
        <v>No</v>
      </c>
      <c r="H94" s="18" t="str">
        <f t="shared" si="6"/>
        <v>No</v>
      </c>
      <c r="I94" s="18" t="str">
        <f t="shared" si="7"/>
        <v>Yes</v>
      </c>
      <c r="J94" s="18" t="str">
        <f t="shared" si="8"/>
        <v>Yes</v>
      </c>
      <c r="K94" s="21">
        <v>92</v>
      </c>
      <c r="L94" s="5" t="s">
        <v>539</v>
      </c>
      <c r="M94" s="5" t="s">
        <v>540</v>
      </c>
      <c r="N94" s="5" t="s">
        <v>2266</v>
      </c>
      <c r="O94" s="5" t="s">
        <v>149</v>
      </c>
      <c r="P94" s="5" t="s">
        <v>2390</v>
      </c>
      <c r="Q94" s="32" t="s">
        <v>8983</v>
      </c>
      <c r="R94" s="21">
        <v>1</v>
      </c>
      <c r="S94" s="33"/>
      <c r="T94" s="33"/>
      <c r="U94" s="33"/>
      <c r="V94" s="33"/>
      <c r="W94" s="33"/>
      <c r="X94" s="33"/>
      <c r="Y94" s="33"/>
      <c r="Z94" s="33"/>
      <c r="AA94" s="5" t="s">
        <v>21</v>
      </c>
      <c r="AB94" s="5" t="s">
        <v>8984</v>
      </c>
      <c r="AC94" s="32" t="s">
        <v>5390</v>
      </c>
      <c r="AD94" s="21">
        <v>1</v>
      </c>
    </row>
    <row r="95" spans="1:30" x14ac:dyDescent="0.3">
      <c r="A95" s="18" t="str">
        <f t="shared" ref="A95:B95" si="101">IF(AND(ISNUMBER(SEARCH("Yes",C95)),ISNUMBER(SEARCH("Yes",E95)),ISNUMBER(SEARCH("Yes",G95)),ISNUMBER(SEARCH("Yes",I95))),"Yes","No")</f>
        <v>No</v>
      </c>
      <c r="B95" s="18" t="str">
        <f t="shared" si="101"/>
        <v>No</v>
      </c>
      <c r="C95" s="15" t="str">
        <f t="shared" si="1"/>
        <v>No</v>
      </c>
      <c r="D95" s="18" t="str">
        <f t="shared" si="2"/>
        <v>No</v>
      </c>
      <c r="E95" s="18" t="str">
        <f t="shared" si="3"/>
        <v>No</v>
      </c>
      <c r="F95" s="18" t="str">
        <f t="shared" si="4"/>
        <v>No</v>
      </c>
      <c r="G95" s="18" t="str">
        <f t="shared" si="5"/>
        <v>No</v>
      </c>
      <c r="H95" s="18" t="str">
        <f t="shared" si="6"/>
        <v>No</v>
      </c>
      <c r="I95" s="18" t="str">
        <f t="shared" si="7"/>
        <v>Yes</v>
      </c>
      <c r="J95" s="18" t="str">
        <f t="shared" si="8"/>
        <v>Yes</v>
      </c>
      <c r="K95" s="21">
        <v>93</v>
      </c>
      <c r="L95" s="5" t="s">
        <v>541</v>
      </c>
      <c r="M95" s="5" t="s">
        <v>542</v>
      </c>
      <c r="N95" s="5" t="s">
        <v>2266</v>
      </c>
      <c r="O95" s="5" t="s">
        <v>149</v>
      </c>
      <c r="P95" s="5" t="s">
        <v>2683</v>
      </c>
      <c r="Q95" s="32" t="s">
        <v>8985</v>
      </c>
      <c r="R95" s="21">
        <v>1</v>
      </c>
      <c r="S95" s="33"/>
      <c r="T95" s="33"/>
      <c r="U95" s="33"/>
      <c r="V95" s="33"/>
      <c r="W95" s="33"/>
      <c r="X95" s="33"/>
      <c r="Y95" s="33"/>
      <c r="Z95" s="33"/>
      <c r="AA95" s="5" t="s">
        <v>2269</v>
      </c>
      <c r="AB95" s="5" t="s">
        <v>8986</v>
      </c>
      <c r="AC95" s="32" t="s">
        <v>8987</v>
      </c>
      <c r="AD95" s="21">
        <v>1</v>
      </c>
    </row>
    <row r="96" spans="1:30" x14ac:dyDescent="0.3">
      <c r="A96" s="18" t="str">
        <f t="shared" ref="A96:B96" si="102">IF(AND(ISNUMBER(SEARCH("Yes",C96)),ISNUMBER(SEARCH("Yes",E96)),ISNUMBER(SEARCH("Yes",G96)),ISNUMBER(SEARCH("Yes",I96))),"Yes","No")</f>
        <v>No</v>
      </c>
      <c r="B96" s="18" t="str">
        <f t="shared" si="102"/>
        <v>No</v>
      </c>
      <c r="C96" s="15" t="str">
        <f t="shared" si="1"/>
        <v>No</v>
      </c>
      <c r="D96" s="18" t="str">
        <f t="shared" si="2"/>
        <v>No</v>
      </c>
      <c r="E96" s="18" t="str">
        <f t="shared" si="3"/>
        <v>No</v>
      </c>
      <c r="F96" s="18" t="str">
        <f t="shared" si="4"/>
        <v>No</v>
      </c>
      <c r="G96" s="18" t="str">
        <f t="shared" si="5"/>
        <v>No</v>
      </c>
      <c r="H96" s="18" t="str">
        <f t="shared" si="6"/>
        <v>No</v>
      </c>
      <c r="I96" s="18" t="str">
        <f t="shared" si="7"/>
        <v>Yes</v>
      </c>
      <c r="J96" s="18" t="str">
        <f t="shared" si="8"/>
        <v>Yes</v>
      </c>
      <c r="K96" s="21">
        <v>94</v>
      </c>
      <c r="L96" s="5" t="s">
        <v>543</v>
      </c>
      <c r="M96" s="5" t="s">
        <v>544</v>
      </c>
      <c r="N96" s="5" t="s">
        <v>2266</v>
      </c>
      <c r="O96" s="5" t="s">
        <v>149</v>
      </c>
      <c r="P96" s="5" t="s">
        <v>8988</v>
      </c>
      <c r="Q96" s="32" t="s">
        <v>8989</v>
      </c>
      <c r="R96" s="21">
        <v>1</v>
      </c>
      <c r="S96" s="33"/>
      <c r="T96" s="33"/>
      <c r="U96" s="33"/>
      <c r="V96" s="33"/>
      <c r="W96" s="33"/>
      <c r="X96" s="33"/>
      <c r="Y96" s="33"/>
      <c r="Z96" s="33"/>
      <c r="AA96" s="5" t="s">
        <v>21</v>
      </c>
      <c r="AB96" s="5" t="s">
        <v>2692</v>
      </c>
      <c r="AC96" s="32" t="s">
        <v>2693</v>
      </c>
      <c r="AD96" s="21">
        <v>1</v>
      </c>
    </row>
    <row r="97" spans="1:30" x14ac:dyDescent="0.3">
      <c r="A97" s="18" t="str">
        <f t="shared" ref="A97:B97" si="103">IF(AND(ISNUMBER(SEARCH("Yes",C97)),ISNUMBER(SEARCH("Yes",E97)),ISNUMBER(SEARCH("Yes",G97)),ISNUMBER(SEARCH("Yes",I97))),"Yes","No")</f>
        <v>No</v>
      </c>
      <c r="B97" s="18" t="str">
        <f t="shared" si="103"/>
        <v>No</v>
      </c>
      <c r="C97" s="15" t="str">
        <f t="shared" si="1"/>
        <v>No</v>
      </c>
      <c r="D97" s="18" t="str">
        <f t="shared" si="2"/>
        <v>No</v>
      </c>
      <c r="E97" s="18" t="str">
        <f t="shared" si="3"/>
        <v>No</v>
      </c>
      <c r="F97" s="18" t="str">
        <f t="shared" si="4"/>
        <v>No</v>
      </c>
      <c r="G97" s="18" t="str">
        <f t="shared" si="5"/>
        <v>No</v>
      </c>
      <c r="H97" s="18" t="str">
        <f t="shared" si="6"/>
        <v>No</v>
      </c>
      <c r="I97" s="18" t="str">
        <f t="shared" si="7"/>
        <v>Yes</v>
      </c>
      <c r="J97" s="18" t="str">
        <f t="shared" si="8"/>
        <v>No</v>
      </c>
      <c r="K97" s="21">
        <v>95</v>
      </c>
      <c r="L97" s="5" t="s">
        <v>545</v>
      </c>
      <c r="M97" s="5" t="s">
        <v>546</v>
      </c>
      <c r="N97" s="5" t="s">
        <v>2266</v>
      </c>
      <c r="O97" s="5" t="s">
        <v>149</v>
      </c>
      <c r="P97" s="5" t="s">
        <v>2694</v>
      </c>
      <c r="Q97" s="32" t="s">
        <v>2695</v>
      </c>
      <c r="R97" s="21">
        <v>1</v>
      </c>
      <c r="S97" s="33"/>
      <c r="T97" s="33"/>
      <c r="U97" s="33"/>
      <c r="V97" s="33"/>
      <c r="W97" s="33"/>
      <c r="X97" s="33"/>
      <c r="Y97" s="33"/>
      <c r="Z97" s="33"/>
      <c r="AA97" s="5" t="s">
        <v>149</v>
      </c>
      <c r="AB97" s="5" t="s">
        <v>8990</v>
      </c>
      <c r="AC97" s="32" t="s">
        <v>8991</v>
      </c>
      <c r="AD97" s="21">
        <v>1</v>
      </c>
    </row>
    <row r="98" spans="1:30" x14ac:dyDescent="0.3">
      <c r="A98" s="18" t="str">
        <f t="shared" ref="A98:B98" si="104">IF(AND(ISNUMBER(SEARCH("Yes",C98)),ISNUMBER(SEARCH("Yes",E98)),ISNUMBER(SEARCH("Yes",G98)),ISNUMBER(SEARCH("Yes",I98))),"Yes","No")</f>
        <v>No</v>
      </c>
      <c r="B98" s="18" t="str">
        <f t="shared" si="104"/>
        <v>No</v>
      </c>
      <c r="C98" s="15" t="str">
        <f t="shared" si="1"/>
        <v>No</v>
      </c>
      <c r="D98" s="18" t="str">
        <f t="shared" si="2"/>
        <v>No</v>
      </c>
      <c r="E98" s="18" t="str">
        <f t="shared" si="3"/>
        <v>No</v>
      </c>
      <c r="F98" s="18" t="str">
        <f t="shared" si="4"/>
        <v>No</v>
      </c>
      <c r="G98" s="18" t="str">
        <f t="shared" si="5"/>
        <v>No</v>
      </c>
      <c r="H98" s="18" t="str">
        <f t="shared" si="6"/>
        <v>No</v>
      </c>
      <c r="I98" s="18" t="str">
        <f t="shared" si="7"/>
        <v>Yes</v>
      </c>
      <c r="J98" s="18" t="str">
        <f t="shared" si="8"/>
        <v>Yes</v>
      </c>
      <c r="K98" s="21">
        <v>96</v>
      </c>
      <c r="L98" s="5" t="s">
        <v>547</v>
      </c>
      <c r="M98" s="5" t="s">
        <v>548</v>
      </c>
      <c r="N98" s="5" t="s">
        <v>2266</v>
      </c>
      <c r="O98" s="5" t="s">
        <v>149</v>
      </c>
      <c r="P98" s="5" t="s">
        <v>2698</v>
      </c>
      <c r="Q98" s="32" t="s">
        <v>2699</v>
      </c>
      <c r="R98" s="21">
        <v>1</v>
      </c>
      <c r="S98" s="33"/>
      <c r="T98" s="33"/>
      <c r="U98" s="33"/>
      <c r="V98" s="33"/>
      <c r="W98" s="33"/>
      <c r="X98" s="33"/>
      <c r="Y98" s="33"/>
      <c r="Z98" s="33"/>
      <c r="AA98" s="5" t="s">
        <v>21</v>
      </c>
      <c r="AB98" s="5" t="s">
        <v>8992</v>
      </c>
      <c r="AC98" s="32" t="s">
        <v>8993</v>
      </c>
      <c r="AD98" s="21">
        <v>1</v>
      </c>
    </row>
    <row r="99" spans="1:30" x14ac:dyDescent="0.3">
      <c r="A99" s="18" t="str">
        <f t="shared" ref="A99:B99" si="105">IF(AND(ISNUMBER(SEARCH("Yes",C99)),ISNUMBER(SEARCH("Yes",E99)),ISNUMBER(SEARCH("Yes",G99)),ISNUMBER(SEARCH("Yes",I99))),"Yes","No")</f>
        <v>Yes</v>
      </c>
      <c r="B99" s="18" t="str">
        <f t="shared" si="105"/>
        <v>No</v>
      </c>
      <c r="C99" s="15" t="str">
        <f t="shared" si="1"/>
        <v>Yes</v>
      </c>
      <c r="D99" s="18" t="str">
        <f t="shared" si="2"/>
        <v>No</v>
      </c>
      <c r="E99" s="18" t="str">
        <f t="shared" si="3"/>
        <v>Yes</v>
      </c>
      <c r="F99" s="18" t="str">
        <f t="shared" si="4"/>
        <v>Yes</v>
      </c>
      <c r="G99" s="18" t="str">
        <f t="shared" si="5"/>
        <v>Yes</v>
      </c>
      <c r="H99" s="18" t="str">
        <f t="shared" si="6"/>
        <v>Yes</v>
      </c>
      <c r="I99" s="18" t="str">
        <f t="shared" si="7"/>
        <v>Yes</v>
      </c>
      <c r="J99" s="18" t="str">
        <f t="shared" si="8"/>
        <v>Yes</v>
      </c>
      <c r="K99" s="21">
        <v>97</v>
      </c>
      <c r="L99" s="5" t="s">
        <v>249</v>
      </c>
      <c r="M99" s="5" t="s">
        <v>250</v>
      </c>
      <c r="N99" s="5" t="s">
        <v>2266</v>
      </c>
      <c r="O99" s="5" t="s">
        <v>149</v>
      </c>
      <c r="P99" s="5" t="s">
        <v>8994</v>
      </c>
      <c r="Q99" s="32" t="s">
        <v>8995</v>
      </c>
      <c r="R99" s="21">
        <v>1</v>
      </c>
      <c r="S99" s="5" t="s">
        <v>21</v>
      </c>
      <c r="T99" s="5" t="s">
        <v>8996</v>
      </c>
      <c r="U99" s="32" t="s">
        <v>8997</v>
      </c>
      <c r="V99" s="21">
        <v>1</v>
      </c>
      <c r="W99" s="5" t="s">
        <v>21</v>
      </c>
      <c r="X99" s="5" t="s">
        <v>2706</v>
      </c>
      <c r="Y99" s="32" t="s">
        <v>2707</v>
      </c>
      <c r="Z99" s="21">
        <v>1</v>
      </c>
      <c r="AA99" s="5" t="s">
        <v>21</v>
      </c>
      <c r="AB99" s="5" t="s">
        <v>8998</v>
      </c>
      <c r="AC99" s="32" t="s">
        <v>5844</v>
      </c>
      <c r="AD99" s="21">
        <v>1</v>
      </c>
    </row>
    <row r="100" spans="1:30" x14ac:dyDescent="0.3">
      <c r="A100" s="18" t="str">
        <f t="shared" ref="A100:B100" si="106">IF(AND(ISNUMBER(SEARCH("Yes",C100)),ISNUMBER(SEARCH("Yes",E100)),ISNUMBER(SEARCH("Yes",G100)),ISNUMBER(SEARCH("Yes",I100))),"Yes","No")</f>
        <v>Yes</v>
      </c>
      <c r="B100" s="18" t="str">
        <f t="shared" si="106"/>
        <v>Yes</v>
      </c>
      <c r="C100" s="15" t="str">
        <f t="shared" si="1"/>
        <v>Yes</v>
      </c>
      <c r="D100" s="18" t="str">
        <f t="shared" si="2"/>
        <v>Yes</v>
      </c>
      <c r="E100" s="18" t="str">
        <f t="shared" si="3"/>
        <v>Yes</v>
      </c>
      <c r="F100" s="18" t="str">
        <f t="shared" si="4"/>
        <v>Yes</v>
      </c>
      <c r="G100" s="18" t="str">
        <f t="shared" si="5"/>
        <v>Yes</v>
      </c>
      <c r="H100" s="18" t="str">
        <f t="shared" si="6"/>
        <v>Yes</v>
      </c>
      <c r="I100" s="18" t="str">
        <f t="shared" si="7"/>
        <v>Yes</v>
      </c>
      <c r="J100" s="18" t="str">
        <f t="shared" si="8"/>
        <v>Yes</v>
      </c>
      <c r="K100" s="21">
        <v>98</v>
      </c>
      <c r="L100" s="5" t="s">
        <v>44</v>
      </c>
      <c r="M100" s="5" t="s">
        <v>45</v>
      </c>
      <c r="N100" s="5" t="s">
        <v>2266</v>
      </c>
      <c r="O100" s="5" t="s">
        <v>21</v>
      </c>
      <c r="P100" s="5" t="s">
        <v>2710</v>
      </c>
      <c r="Q100" s="32" t="s">
        <v>2711</v>
      </c>
      <c r="R100" s="21">
        <v>1</v>
      </c>
      <c r="S100" s="5" t="s">
        <v>21</v>
      </c>
      <c r="T100" s="5" t="s">
        <v>8999</v>
      </c>
      <c r="U100" s="32" t="s">
        <v>9000</v>
      </c>
      <c r="V100" s="21">
        <v>1</v>
      </c>
      <c r="W100" s="5" t="s">
        <v>2269</v>
      </c>
      <c r="X100" s="5" t="s">
        <v>9001</v>
      </c>
      <c r="Y100" s="32" t="s">
        <v>9002</v>
      </c>
      <c r="Z100" s="21">
        <v>1</v>
      </c>
      <c r="AA100" s="5" t="s">
        <v>2269</v>
      </c>
      <c r="AB100" s="5" t="s">
        <v>9003</v>
      </c>
      <c r="AC100" s="32" t="s">
        <v>9004</v>
      </c>
      <c r="AD100" s="21">
        <v>1</v>
      </c>
    </row>
    <row r="101" spans="1:30" x14ac:dyDescent="0.3">
      <c r="A101" s="18" t="str">
        <f t="shared" ref="A101:B101" si="107">IF(AND(ISNUMBER(SEARCH("Yes",C101)),ISNUMBER(SEARCH("Yes",E101)),ISNUMBER(SEARCH("Yes",G101)),ISNUMBER(SEARCH("Yes",I101))),"Yes","No")</f>
        <v>No</v>
      </c>
      <c r="B101" s="18" t="str">
        <f t="shared" si="107"/>
        <v>No</v>
      </c>
      <c r="C101" s="15" t="str">
        <f t="shared" si="1"/>
        <v>No</v>
      </c>
      <c r="D101" s="18" t="str">
        <f t="shared" si="2"/>
        <v>No</v>
      </c>
      <c r="E101" s="18" t="str">
        <f t="shared" si="3"/>
        <v>No</v>
      </c>
      <c r="F101" s="18" t="str">
        <f t="shared" si="4"/>
        <v>No</v>
      </c>
      <c r="G101" s="18" t="str">
        <f t="shared" si="5"/>
        <v>No</v>
      </c>
      <c r="H101" s="18" t="str">
        <f t="shared" si="6"/>
        <v>No</v>
      </c>
      <c r="I101" s="18" t="str">
        <f t="shared" si="7"/>
        <v>Yes</v>
      </c>
      <c r="J101" s="18" t="str">
        <f t="shared" si="8"/>
        <v>Yes</v>
      </c>
      <c r="K101" s="21">
        <v>99</v>
      </c>
      <c r="L101" s="5" t="s">
        <v>549</v>
      </c>
      <c r="M101" s="5" t="s">
        <v>2718</v>
      </c>
      <c r="N101" s="5" t="s">
        <v>2266</v>
      </c>
      <c r="O101" s="5" t="s">
        <v>149</v>
      </c>
      <c r="P101" s="5" t="s">
        <v>2623</v>
      </c>
      <c r="Q101" s="32" t="s">
        <v>2609</v>
      </c>
      <c r="R101" s="21">
        <v>1</v>
      </c>
      <c r="S101" s="33"/>
      <c r="T101" s="33"/>
      <c r="U101" s="33"/>
      <c r="V101" s="33"/>
      <c r="W101" s="33"/>
      <c r="X101" s="33"/>
      <c r="Y101" s="33"/>
      <c r="Z101" s="33"/>
      <c r="AA101" s="5" t="s">
        <v>2269</v>
      </c>
      <c r="AB101" s="5" t="s">
        <v>9005</v>
      </c>
      <c r="AC101" s="32" t="s">
        <v>8157</v>
      </c>
      <c r="AD101" s="21">
        <v>1</v>
      </c>
    </row>
    <row r="102" spans="1:30" x14ac:dyDescent="0.3">
      <c r="A102" s="18" t="str">
        <f t="shared" ref="A102:B102" si="108">IF(AND(ISNUMBER(SEARCH("Yes",C102)),ISNUMBER(SEARCH("Yes",E102)),ISNUMBER(SEARCH("Yes",G102)),ISNUMBER(SEARCH("Yes",I102))),"Yes","No")</f>
        <v>No</v>
      </c>
      <c r="B102" s="18" t="str">
        <f t="shared" si="108"/>
        <v>No</v>
      </c>
      <c r="C102" s="15" t="str">
        <f t="shared" si="1"/>
        <v>No</v>
      </c>
      <c r="D102" s="18" t="str">
        <f t="shared" si="2"/>
        <v>No</v>
      </c>
      <c r="E102" s="18" t="str">
        <f t="shared" si="3"/>
        <v>No</v>
      </c>
      <c r="F102" s="18" t="str">
        <f t="shared" si="4"/>
        <v>No</v>
      </c>
      <c r="G102" s="18" t="str">
        <f t="shared" si="5"/>
        <v>No</v>
      </c>
      <c r="H102" s="18" t="str">
        <f t="shared" si="6"/>
        <v>No</v>
      </c>
      <c r="I102" s="18" t="str">
        <f t="shared" si="7"/>
        <v>No</v>
      </c>
      <c r="J102" s="18" t="str">
        <f t="shared" si="8"/>
        <v>No</v>
      </c>
      <c r="K102" s="21">
        <v>100</v>
      </c>
      <c r="L102" s="5" t="s">
        <v>551</v>
      </c>
      <c r="M102" s="5" t="s">
        <v>552</v>
      </c>
      <c r="N102" s="5" t="s">
        <v>2266</v>
      </c>
      <c r="O102" s="5" t="s">
        <v>149</v>
      </c>
      <c r="P102" s="5" t="s">
        <v>2720</v>
      </c>
      <c r="Q102" s="32" t="s">
        <v>2721</v>
      </c>
      <c r="R102" s="21">
        <v>1</v>
      </c>
      <c r="S102" s="33"/>
      <c r="T102" s="33"/>
      <c r="U102" s="33"/>
      <c r="V102" s="33"/>
      <c r="W102" s="33"/>
      <c r="X102" s="33"/>
      <c r="Y102" s="33"/>
      <c r="Z102" s="33"/>
      <c r="AA102" s="5" t="s">
        <v>149</v>
      </c>
      <c r="AB102" s="5" t="s">
        <v>9006</v>
      </c>
      <c r="AC102" s="32" t="s">
        <v>9007</v>
      </c>
      <c r="AD102" s="21">
        <v>1</v>
      </c>
    </row>
    <row r="103" spans="1:30" x14ac:dyDescent="0.3">
      <c r="A103" s="18" t="str">
        <f t="shared" ref="A103:B103" si="109">IF(AND(ISNUMBER(SEARCH("Yes",C103)),ISNUMBER(SEARCH("Yes",E103)),ISNUMBER(SEARCH("Yes",G103)),ISNUMBER(SEARCH("Yes",I103))),"Yes","No")</f>
        <v>No</v>
      </c>
      <c r="B103" s="18" t="str">
        <f t="shared" si="109"/>
        <v>No</v>
      </c>
      <c r="C103" s="15" t="str">
        <f t="shared" si="1"/>
        <v>No</v>
      </c>
      <c r="D103" s="18" t="str">
        <f t="shared" si="2"/>
        <v>No</v>
      </c>
      <c r="E103" s="18" t="str">
        <f t="shared" si="3"/>
        <v>No</v>
      </c>
      <c r="F103" s="18" t="str">
        <f t="shared" si="4"/>
        <v>No</v>
      </c>
      <c r="G103" s="18" t="str">
        <f t="shared" si="5"/>
        <v>No</v>
      </c>
      <c r="H103" s="18" t="str">
        <f t="shared" si="6"/>
        <v>No</v>
      </c>
      <c r="I103" s="18" t="str">
        <f t="shared" si="7"/>
        <v>Yes</v>
      </c>
      <c r="J103" s="18" t="str">
        <f t="shared" si="8"/>
        <v>Yes</v>
      </c>
      <c r="K103" s="21">
        <v>101</v>
      </c>
      <c r="L103" s="5" t="s">
        <v>553</v>
      </c>
      <c r="M103" s="5" t="s">
        <v>554</v>
      </c>
      <c r="N103" s="5" t="s">
        <v>2266</v>
      </c>
      <c r="O103" s="5" t="s">
        <v>149</v>
      </c>
      <c r="P103" s="5" t="s">
        <v>2280</v>
      </c>
      <c r="Q103" s="32" t="s">
        <v>9008</v>
      </c>
      <c r="R103" s="21">
        <v>1</v>
      </c>
      <c r="S103" s="33"/>
      <c r="T103" s="33"/>
      <c r="U103" s="33"/>
      <c r="V103" s="33"/>
      <c r="W103" s="33"/>
      <c r="X103" s="33"/>
      <c r="Y103" s="33"/>
      <c r="Z103" s="33"/>
      <c r="AA103" s="5" t="s">
        <v>21</v>
      </c>
      <c r="AB103" s="5" t="s">
        <v>6261</v>
      </c>
      <c r="AC103" s="32" t="s">
        <v>6262</v>
      </c>
      <c r="AD103" s="21">
        <v>1</v>
      </c>
    </row>
    <row r="104" spans="1:30" x14ac:dyDescent="0.3">
      <c r="A104" s="18" t="str">
        <f t="shared" ref="A104:B104" si="110">IF(AND(ISNUMBER(SEARCH("Yes",C104)),ISNUMBER(SEARCH("Yes",E104)),ISNUMBER(SEARCH("Yes",G104)),ISNUMBER(SEARCH("Yes",I104))),"Yes","No")</f>
        <v>No</v>
      </c>
      <c r="B104" s="18" t="str">
        <f t="shared" si="110"/>
        <v>No</v>
      </c>
      <c r="C104" s="15" t="str">
        <f t="shared" si="1"/>
        <v>No</v>
      </c>
      <c r="D104" s="18" t="str">
        <f t="shared" si="2"/>
        <v>No</v>
      </c>
      <c r="E104" s="18" t="str">
        <f t="shared" si="3"/>
        <v>No</v>
      </c>
      <c r="F104" s="18" t="str">
        <f t="shared" si="4"/>
        <v>No</v>
      </c>
      <c r="G104" s="18" t="str">
        <f t="shared" si="5"/>
        <v>No</v>
      </c>
      <c r="H104" s="18" t="str">
        <f t="shared" si="6"/>
        <v>No</v>
      </c>
      <c r="I104" s="18" t="str">
        <f t="shared" si="7"/>
        <v>Yes</v>
      </c>
      <c r="J104" s="18" t="str">
        <f t="shared" si="8"/>
        <v>Yes</v>
      </c>
      <c r="K104" s="21">
        <v>102</v>
      </c>
      <c r="L104" s="5" t="s">
        <v>555</v>
      </c>
      <c r="M104" s="5" t="s">
        <v>556</v>
      </c>
      <c r="N104" s="5" t="s">
        <v>2266</v>
      </c>
      <c r="O104" s="5" t="s">
        <v>149</v>
      </c>
      <c r="P104" s="5" t="s">
        <v>2496</v>
      </c>
      <c r="Q104" s="32" t="s">
        <v>2726</v>
      </c>
      <c r="R104" s="21">
        <v>1</v>
      </c>
      <c r="S104" s="33"/>
      <c r="T104" s="33"/>
      <c r="U104" s="33"/>
      <c r="V104" s="33"/>
      <c r="W104" s="33"/>
      <c r="X104" s="33"/>
      <c r="Y104" s="33"/>
      <c r="Z104" s="33"/>
      <c r="AA104" s="5" t="s">
        <v>2269</v>
      </c>
      <c r="AB104" s="5" t="s">
        <v>4244</v>
      </c>
      <c r="AC104" s="32" t="s">
        <v>9009</v>
      </c>
      <c r="AD104" s="21">
        <v>1</v>
      </c>
    </row>
    <row r="105" spans="1:30" x14ac:dyDescent="0.3">
      <c r="A105" s="18" t="str">
        <f t="shared" ref="A105:B105" si="111">IF(AND(ISNUMBER(SEARCH("Yes",C105)),ISNUMBER(SEARCH("Yes",E105)),ISNUMBER(SEARCH("Yes",G105)),ISNUMBER(SEARCH("Yes",I105))),"Yes","No")</f>
        <v>No</v>
      </c>
      <c r="B105" s="18" t="str">
        <f t="shared" si="111"/>
        <v>No</v>
      </c>
      <c r="C105" s="15" t="str">
        <f t="shared" si="1"/>
        <v>No</v>
      </c>
      <c r="D105" s="18" t="str">
        <f t="shared" si="2"/>
        <v>No</v>
      </c>
      <c r="E105" s="18" t="str">
        <f t="shared" si="3"/>
        <v>No</v>
      </c>
      <c r="F105" s="18" t="str">
        <f t="shared" si="4"/>
        <v>No</v>
      </c>
      <c r="G105" s="18" t="str">
        <f t="shared" si="5"/>
        <v>No</v>
      </c>
      <c r="H105" s="18" t="str">
        <f t="shared" si="6"/>
        <v>No</v>
      </c>
      <c r="I105" s="18" t="str">
        <f t="shared" si="7"/>
        <v>Yes</v>
      </c>
      <c r="J105" s="18" t="str">
        <f t="shared" si="8"/>
        <v>Yes</v>
      </c>
      <c r="K105" s="21">
        <v>103</v>
      </c>
      <c r="L105" s="5" t="s">
        <v>557</v>
      </c>
      <c r="M105" s="5" t="s">
        <v>558</v>
      </c>
      <c r="N105" s="5" t="s">
        <v>2266</v>
      </c>
      <c r="O105" s="5" t="s">
        <v>149</v>
      </c>
      <c r="P105" s="5" t="s">
        <v>6382</v>
      </c>
      <c r="Q105" s="32" t="s">
        <v>6383</v>
      </c>
      <c r="R105" s="21">
        <v>1</v>
      </c>
      <c r="S105" s="33"/>
      <c r="T105" s="33"/>
      <c r="U105" s="33"/>
      <c r="V105" s="33"/>
      <c r="W105" s="33"/>
      <c r="X105" s="33"/>
      <c r="Y105" s="33"/>
      <c r="Z105" s="33"/>
      <c r="AA105" s="5" t="s">
        <v>2269</v>
      </c>
      <c r="AB105" s="5" t="s">
        <v>8742</v>
      </c>
      <c r="AC105" s="32" t="s">
        <v>9010</v>
      </c>
      <c r="AD105" s="21">
        <v>1</v>
      </c>
    </row>
    <row r="106" spans="1:30" x14ac:dyDescent="0.3">
      <c r="A106" s="18" t="str">
        <f t="shared" ref="A106:B106" si="112">IF(AND(ISNUMBER(SEARCH("Yes",C106)),ISNUMBER(SEARCH("Yes",E106)),ISNUMBER(SEARCH("Yes",G106)),ISNUMBER(SEARCH("Yes",I106))),"Yes","No")</f>
        <v>No</v>
      </c>
      <c r="B106" s="18" t="str">
        <f t="shared" si="112"/>
        <v>No</v>
      </c>
      <c r="C106" s="15" t="str">
        <f t="shared" si="1"/>
        <v>No</v>
      </c>
      <c r="D106" s="18" t="str">
        <f t="shared" si="2"/>
        <v>No</v>
      </c>
      <c r="E106" s="18" t="str">
        <f t="shared" si="3"/>
        <v>No</v>
      </c>
      <c r="F106" s="18" t="str">
        <f t="shared" si="4"/>
        <v>No</v>
      </c>
      <c r="G106" s="18" t="str">
        <f t="shared" si="5"/>
        <v>No</v>
      </c>
      <c r="H106" s="18" t="str">
        <f t="shared" si="6"/>
        <v>No</v>
      </c>
      <c r="I106" s="18" t="str">
        <f t="shared" si="7"/>
        <v>Yes</v>
      </c>
      <c r="J106" s="18" t="str">
        <f t="shared" si="8"/>
        <v>Yes</v>
      </c>
      <c r="K106" s="21">
        <v>104</v>
      </c>
      <c r="L106" s="5" t="s">
        <v>559</v>
      </c>
      <c r="M106" s="5" t="s">
        <v>560</v>
      </c>
      <c r="N106" s="5" t="s">
        <v>2266</v>
      </c>
      <c r="O106" s="5" t="s">
        <v>149</v>
      </c>
      <c r="P106" s="5" t="s">
        <v>6385</v>
      </c>
      <c r="Q106" s="32" t="s">
        <v>6386</v>
      </c>
      <c r="R106" s="21">
        <v>1</v>
      </c>
      <c r="S106" s="33"/>
      <c r="T106" s="33"/>
      <c r="U106" s="33"/>
      <c r="V106" s="33"/>
      <c r="W106" s="33"/>
      <c r="X106" s="33"/>
      <c r="Y106" s="33"/>
      <c r="Z106" s="33"/>
      <c r="AA106" s="5" t="s">
        <v>2269</v>
      </c>
      <c r="AB106" s="5" t="s">
        <v>3031</v>
      </c>
      <c r="AC106" s="32" t="s">
        <v>6010</v>
      </c>
      <c r="AD106" s="21">
        <v>1</v>
      </c>
    </row>
    <row r="107" spans="1:30" x14ac:dyDescent="0.3">
      <c r="A107" s="18" t="str">
        <f t="shared" ref="A107:B107" si="113">IF(AND(ISNUMBER(SEARCH("Yes",C107)),ISNUMBER(SEARCH("Yes",E107)),ISNUMBER(SEARCH("Yes",G107)),ISNUMBER(SEARCH("Yes",I107))),"Yes","No")</f>
        <v>Yes</v>
      </c>
      <c r="B107" s="18" t="str">
        <f t="shared" si="113"/>
        <v>Yes</v>
      </c>
      <c r="C107" s="15" t="str">
        <f t="shared" si="1"/>
        <v>Yes</v>
      </c>
      <c r="D107" s="18" t="str">
        <f t="shared" si="2"/>
        <v>Yes</v>
      </c>
      <c r="E107" s="18" t="str">
        <f t="shared" si="3"/>
        <v>Yes</v>
      </c>
      <c r="F107" s="18" t="str">
        <f t="shared" si="4"/>
        <v>Yes</v>
      </c>
      <c r="G107" s="18" t="str">
        <f t="shared" si="5"/>
        <v>Yes</v>
      </c>
      <c r="H107" s="18" t="str">
        <f t="shared" si="6"/>
        <v>Yes</v>
      </c>
      <c r="I107" s="18" t="str">
        <f t="shared" si="7"/>
        <v>Yes</v>
      </c>
      <c r="J107" s="18" t="str">
        <f t="shared" si="8"/>
        <v>Yes</v>
      </c>
      <c r="K107" s="21">
        <v>105</v>
      </c>
      <c r="L107" s="5" t="s">
        <v>47</v>
      </c>
      <c r="M107" s="5" t="s">
        <v>48</v>
      </c>
      <c r="N107" s="5" t="s">
        <v>2266</v>
      </c>
      <c r="O107" s="5" t="s">
        <v>2269</v>
      </c>
      <c r="P107" s="5" t="s">
        <v>9011</v>
      </c>
      <c r="Q107" s="32" t="s">
        <v>9012</v>
      </c>
      <c r="R107" s="21">
        <v>1</v>
      </c>
      <c r="S107" s="5" t="s">
        <v>21</v>
      </c>
      <c r="T107" s="5" t="s">
        <v>9013</v>
      </c>
      <c r="U107" s="32" t="s">
        <v>9014</v>
      </c>
      <c r="V107" s="21">
        <v>1</v>
      </c>
      <c r="W107" s="5" t="s">
        <v>21</v>
      </c>
      <c r="X107" s="5" t="s">
        <v>2740</v>
      </c>
      <c r="Y107" s="32" t="s">
        <v>9015</v>
      </c>
      <c r="Z107" s="21">
        <v>1</v>
      </c>
      <c r="AA107" s="5" t="s">
        <v>2269</v>
      </c>
      <c r="AB107" s="5" t="s">
        <v>2742</v>
      </c>
      <c r="AC107" s="32" t="s">
        <v>2743</v>
      </c>
      <c r="AD107" s="21">
        <v>1</v>
      </c>
    </row>
    <row r="108" spans="1:30" x14ac:dyDescent="0.3">
      <c r="A108" s="18" t="str">
        <f t="shared" ref="A108:B108" si="114">IF(AND(ISNUMBER(SEARCH("Yes",C108)),ISNUMBER(SEARCH("Yes",E108)),ISNUMBER(SEARCH("Yes",G108)),ISNUMBER(SEARCH("Yes",I108))),"Yes","No")</f>
        <v>No</v>
      </c>
      <c r="B108" s="18" t="str">
        <f t="shared" si="114"/>
        <v>No</v>
      </c>
      <c r="C108" s="15" t="str">
        <f t="shared" si="1"/>
        <v>Yes</v>
      </c>
      <c r="D108" s="18" t="str">
        <f t="shared" si="2"/>
        <v>No</v>
      </c>
      <c r="E108" s="18" t="str">
        <f t="shared" si="3"/>
        <v>No</v>
      </c>
      <c r="F108" s="18" t="str">
        <f t="shared" si="4"/>
        <v>Yes</v>
      </c>
      <c r="G108" s="18" t="str">
        <f t="shared" si="5"/>
        <v>No</v>
      </c>
      <c r="H108" s="18" t="str">
        <f t="shared" si="6"/>
        <v>No</v>
      </c>
      <c r="I108" s="18" t="str">
        <f t="shared" si="7"/>
        <v>Yes</v>
      </c>
      <c r="J108" s="18" t="str">
        <f t="shared" si="8"/>
        <v>Yes</v>
      </c>
      <c r="K108" s="21">
        <v>106</v>
      </c>
      <c r="L108" s="5" t="s">
        <v>561</v>
      </c>
      <c r="M108" s="5" t="s">
        <v>562</v>
      </c>
      <c r="N108" s="5" t="s">
        <v>2266</v>
      </c>
      <c r="O108" s="5" t="s">
        <v>149</v>
      </c>
      <c r="P108" s="5" t="s">
        <v>2408</v>
      </c>
      <c r="Q108" s="32" t="s">
        <v>2745</v>
      </c>
      <c r="R108" s="21">
        <v>1</v>
      </c>
      <c r="S108" s="5" t="s">
        <v>149</v>
      </c>
      <c r="T108" s="5" t="s">
        <v>6393</v>
      </c>
      <c r="U108" s="32" t="s">
        <v>6394</v>
      </c>
      <c r="V108" s="21">
        <v>1</v>
      </c>
      <c r="W108" s="33"/>
      <c r="X108" s="33"/>
      <c r="Y108" s="33"/>
      <c r="Z108" s="33"/>
      <c r="AA108" s="5" t="s">
        <v>21</v>
      </c>
      <c r="AB108" s="5" t="s">
        <v>9016</v>
      </c>
      <c r="AC108" s="32" t="s">
        <v>9017</v>
      </c>
      <c r="AD108" s="21">
        <v>1</v>
      </c>
    </row>
    <row r="109" spans="1:30" x14ac:dyDescent="0.3">
      <c r="A109" s="18" t="str">
        <f t="shared" ref="A109:B109" si="115">IF(AND(ISNUMBER(SEARCH("Yes",C109)),ISNUMBER(SEARCH("Yes",E109)),ISNUMBER(SEARCH("Yes",G109)),ISNUMBER(SEARCH("Yes",I109))),"Yes","No")</f>
        <v>No</v>
      </c>
      <c r="B109" s="18" t="str">
        <f t="shared" si="115"/>
        <v>No</v>
      </c>
      <c r="C109" s="15" t="str">
        <f t="shared" si="1"/>
        <v>No</v>
      </c>
      <c r="D109" s="18" t="str">
        <f t="shared" si="2"/>
        <v>No</v>
      </c>
      <c r="E109" s="18" t="str">
        <f t="shared" si="3"/>
        <v>No</v>
      </c>
      <c r="F109" s="18" t="str">
        <f t="shared" si="4"/>
        <v>Yes</v>
      </c>
      <c r="G109" s="18" t="str">
        <f t="shared" si="5"/>
        <v>No</v>
      </c>
      <c r="H109" s="18" t="str">
        <f t="shared" si="6"/>
        <v>No</v>
      </c>
      <c r="I109" s="18" t="str">
        <f t="shared" si="7"/>
        <v>Yes</v>
      </c>
      <c r="J109" s="18" t="str">
        <f t="shared" si="8"/>
        <v>Yes</v>
      </c>
      <c r="K109" s="21">
        <v>107</v>
      </c>
      <c r="L109" s="5" t="s">
        <v>563</v>
      </c>
      <c r="M109" s="5" t="s">
        <v>564</v>
      </c>
      <c r="N109" s="5" t="s">
        <v>2266</v>
      </c>
      <c r="O109" s="5" t="s">
        <v>149</v>
      </c>
      <c r="P109" s="5" t="s">
        <v>9018</v>
      </c>
      <c r="Q109" s="32" t="s">
        <v>9019</v>
      </c>
      <c r="R109" s="21">
        <v>1</v>
      </c>
      <c r="S109" s="5" t="s">
        <v>149</v>
      </c>
      <c r="T109" s="5" t="s">
        <v>5530</v>
      </c>
      <c r="U109" s="32" t="s">
        <v>6397</v>
      </c>
      <c r="V109" s="21">
        <v>1</v>
      </c>
      <c r="W109" s="33"/>
      <c r="X109" s="33"/>
      <c r="Y109" s="33"/>
      <c r="Z109" s="33"/>
      <c r="AA109" s="5" t="s">
        <v>21</v>
      </c>
      <c r="AB109" s="5" t="s">
        <v>9020</v>
      </c>
      <c r="AC109" s="32" t="s">
        <v>2754</v>
      </c>
      <c r="AD109" s="21">
        <v>1</v>
      </c>
    </row>
    <row r="110" spans="1:30" x14ac:dyDescent="0.3">
      <c r="A110" s="18" t="str">
        <f t="shared" ref="A110:B110" si="116">IF(AND(ISNUMBER(SEARCH("Yes",C110)),ISNUMBER(SEARCH("Yes",E110)),ISNUMBER(SEARCH("Yes",G110)),ISNUMBER(SEARCH("Yes",I110))),"Yes","No")</f>
        <v>No</v>
      </c>
      <c r="B110" s="18" t="str">
        <f t="shared" si="116"/>
        <v>No</v>
      </c>
      <c r="C110" s="15" t="str">
        <f t="shared" si="1"/>
        <v>No</v>
      </c>
      <c r="D110" s="18" t="str">
        <f t="shared" si="2"/>
        <v>No</v>
      </c>
      <c r="E110" s="18" t="str">
        <f t="shared" si="3"/>
        <v>No</v>
      </c>
      <c r="F110" s="18" t="str">
        <f t="shared" si="4"/>
        <v>No</v>
      </c>
      <c r="G110" s="18" t="str">
        <f t="shared" si="5"/>
        <v>No</v>
      </c>
      <c r="H110" s="18" t="str">
        <f t="shared" si="6"/>
        <v>No</v>
      </c>
      <c r="I110" s="18" t="str">
        <f t="shared" si="7"/>
        <v>Yes</v>
      </c>
      <c r="J110" s="18" t="str">
        <f t="shared" si="8"/>
        <v>Yes</v>
      </c>
      <c r="K110" s="21">
        <v>108</v>
      </c>
      <c r="L110" s="5" t="s">
        <v>565</v>
      </c>
      <c r="M110" s="5" t="s">
        <v>566</v>
      </c>
      <c r="N110" s="5" t="s">
        <v>2266</v>
      </c>
      <c r="O110" s="5" t="s">
        <v>149</v>
      </c>
      <c r="P110" s="5" t="s">
        <v>2683</v>
      </c>
      <c r="Q110" s="32" t="s">
        <v>9021</v>
      </c>
      <c r="R110" s="21">
        <v>1</v>
      </c>
      <c r="S110" s="33"/>
      <c r="T110" s="33"/>
      <c r="U110" s="33"/>
      <c r="V110" s="33"/>
      <c r="W110" s="33"/>
      <c r="X110" s="33"/>
      <c r="Y110" s="33"/>
      <c r="Z110" s="33"/>
      <c r="AA110" s="5" t="s">
        <v>21</v>
      </c>
      <c r="AB110" s="5" t="s">
        <v>9022</v>
      </c>
      <c r="AC110" s="32" t="s">
        <v>9023</v>
      </c>
      <c r="AD110" s="21">
        <v>1</v>
      </c>
    </row>
    <row r="111" spans="1:30" x14ac:dyDescent="0.3">
      <c r="A111" s="18" t="str">
        <f t="shared" ref="A111:B111" si="117">IF(AND(ISNUMBER(SEARCH("Yes",C111)),ISNUMBER(SEARCH("Yes",E111)),ISNUMBER(SEARCH("Yes",G111)),ISNUMBER(SEARCH("Yes",I111))),"Yes","No")</f>
        <v>No</v>
      </c>
      <c r="B111" s="18" t="str">
        <f t="shared" si="117"/>
        <v>No</v>
      </c>
      <c r="C111" s="15" t="str">
        <f t="shared" si="1"/>
        <v>No</v>
      </c>
      <c r="D111" s="18" t="str">
        <f t="shared" si="2"/>
        <v>No</v>
      </c>
      <c r="E111" s="18" t="str">
        <f t="shared" si="3"/>
        <v>No</v>
      </c>
      <c r="F111" s="18" t="str">
        <f t="shared" si="4"/>
        <v>No</v>
      </c>
      <c r="G111" s="18" t="str">
        <f t="shared" si="5"/>
        <v>No</v>
      </c>
      <c r="H111" s="18" t="str">
        <f t="shared" si="6"/>
        <v>No</v>
      </c>
      <c r="I111" s="18" t="str">
        <f t="shared" si="7"/>
        <v>Yes</v>
      </c>
      <c r="J111" s="18" t="str">
        <f t="shared" si="8"/>
        <v>Yes</v>
      </c>
      <c r="K111" s="21">
        <v>109</v>
      </c>
      <c r="L111" s="5" t="s">
        <v>567</v>
      </c>
      <c r="M111" s="5" t="s">
        <v>568</v>
      </c>
      <c r="N111" s="5" t="s">
        <v>2266</v>
      </c>
      <c r="O111" s="5" t="s">
        <v>149</v>
      </c>
      <c r="P111" s="5" t="s">
        <v>2292</v>
      </c>
      <c r="Q111" s="32" t="s">
        <v>2652</v>
      </c>
      <c r="R111" s="21">
        <v>1</v>
      </c>
      <c r="S111" s="33"/>
      <c r="T111" s="33"/>
      <c r="U111" s="33"/>
      <c r="V111" s="33"/>
      <c r="W111" s="33"/>
      <c r="X111" s="33"/>
      <c r="Y111" s="33"/>
      <c r="Z111" s="33"/>
      <c r="AA111" s="5" t="s">
        <v>21</v>
      </c>
      <c r="AB111" s="5" t="s">
        <v>8460</v>
      </c>
      <c r="AC111" s="32" t="s">
        <v>9024</v>
      </c>
      <c r="AD111" s="21">
        <v>1</v>
      </c>
    </row>
    <row r="112" spans="1:30" x14ac:dyDescent="0.3">
      <c r="A112" s="18" t="str">
        <f t="shared" ref="A112:B112" si="118">IF(AND(ISNUMBER(SEARCH("Yes",C112)),ISNUMBER(SEARCH("Yes",E112)),ISNUMBER(SEARCH("Yes",G112)),ISNUMBER(SEARCH("Yes",I112))),"Yes","No")</f>
        <v>No</v>
      </c>
      <c r="B112" s="18" t="str">
        <f t="shared" si="118"/>
        <v>No</v>
      </c>
      <c r="C112" s="15" t="str">
        <f t="shared" si="1"/>
        <v>No</v>
      </c>
      <c r="D112" s="18" t="str">
        <f t="shared" si="2"/>
        <v>No</v>
      </c>
      <c r="E112" s="18" t="str">
        <f t="shared" si="3"/>
        <v>No</v>
      </c>
      <c r="F112" s="18" t="str">
        <f t="shared" si="4"/>
        <v>No</v>
      </c>
      <c r="G112" s="18" t="str">
        <f t="shared" si="5"/>
        <v>No</v>
      </c>
      <c r="H112" s="18" t="str">
        <f t="shared" si="6"/>
        <v>No</v>
      </c>
      <c r="I112" s="18" t="str">
        <f t="shared" si="7"/>
        <v>Yes</v>
      </c>
      <c r="J112" s="18" t="str">
        <f t="shared" si="8"/>
        <v>Yes</v>
      </c>
      <c r="K112" s="21">
        <v>110</v>
      </c>
      <c r="L112" s="5" t="s">
        <v>569</v>
      </c>
      <c r="M112" s="5" t="s">
        <v>570</v>
      </c>
      <c r="N112" s="5" t="s">
        <v>2266</v>
      </c>
      <c r="O112" s="5" t="s">
        <v>149</v>
      </c>
      <c r="P112" s="5" t="s">
        <v>2761</v>
      </c>
      <c r="Q112" s="32" t="s">
        <v>2762</v>
      </c>
      <c r="R112" s="21">
        <v>1</v>
      </c>
      <c r="S112" s="33"/>
      <c r="T112" s="33"/>
      <c r="U112" s="33"/>
      <c r="V112" s="33"/>
      <c r="W112" s="33"/>
      <c r="X112" s="33"/>
      <c r="Y112" s="33"/>
      <c r="Z112" s="33"/>
      <c r="AA112" s="5" t="s">
        <v>2269</v>
      </c>
      <c r="AB112" s="5" t="s">
        <v>2381</v>
      </c>
      <c r="AC112" s="32" t="s">
        <v>2430</v>
      </c>
      <c r="AD112" s="21">
        <v>1</v>
      </c>
    </row>
    <row r="113" spans="1:30" x14ac:dyDescent="0.3">
      <c r="A113" s="18" t="str">
        <f t="shared" ref="A113:B113" si="119">IF(AND(ISNUMBER(SEARCH("Yes",C113)),ISNUMBER(SEARCH("Yes",E113)),ISNUMBER(SEARCH("Yes",G113)),ISNUMBER(SEARCH("Yes",I113))),"Yes","No")</f>
        <v>No</v>
      </c>
      <c r="B113" s="18" t="str">
        <f t="shared" si="119"/>
        <v>No</v>
      </c>
      <c r="C113" s="15" t="str">
        <f t="shared" si="1"/>
        <v>No</v>
      </c>
      <c r="D113" s="18" t="str">
        <f t="shared" si="2"/>
        <v>No</v>
      </c>
      <c r="E113" s="18" t="str">
        <f t="shared" si="3"/>
        <v>No</v>
      </c>
      <c r="F113" s="18" t="str">
        <f t="shared" si="4"/>
        <v>No</v>
      </c>
      <c r="G113" s="18" t="str">
        <f t="shared" si="5"/>
        <v>No</v>
      </c>
      <c r="H113" s="18" t="str">
        <f t="shared" si="6"/>
        <v>No</v>
      </c>
      <c r="I113" s="18" t="str">
        <f t="shared" si="7"/>
        <v>Yes</v>
      </c>
      <c r="J113" s="18" t="str">
        <f t="shared" si="8"/>
        <v>Yes</v>
      </c>
      <c r="K113" s="21">
        <v>111</v>
      </c>
      <c r="L113" s="5" t="s">
        <v>571</v>
      </c>
      <c r="M113" s="5" t="s">
        <v>572</v>
      </c>
      <c r="N113" s="5" t="s">
        <v>2266</v>
      </c>
      <c r="O113" s="5" t="s">
        <v>149</v>
      </c>
      <c r="P113" s="5" t="s">
        <v>2408</v>
      </c>
      <c r="Q113" s="32" t="s">
        <v>2764</v>
      </c>
      <c r="R113" s="21">
        <v>1</v>
      </c>
      <c r="S113" s="33"/>
      <c r="T113" s="33"/>
      <c r="U113" s="33"/>
      <c r="V113" s="33"/>
      <c r="W113" s="33"/>
      <c r="X113" s="33"/>
      <c r="Y113" s="33"/>
      <c r="Z113" s="33"/>
      <c r="AA113" s="5" t="s">
        <v>2269</v>
      </c>
      <c r="AB113" s="5" t="s">
        <v>6404</v>
      </c>
      <c r="AC113" s="32" t="s">
        <v>6405</v>
      </c>
      <c r="AD113" s="21">
        <v>1</v>
      </c>
    </row>
    <row r="114" spans="1:30" x14ac:dyDescent="0.3">
      <c r="A114" s="18" t="str">
        <f t="shared" ref="A114:B114" si="120">IF(AND(ISNUMBER(SEARCH("Yes",C114)),ISNUMBER(SEARCH("Yes",E114)),ISNUMBER(SEARCH("Yes",G114)),ISNUMBER(SEARCH("Yes",I114))),"Yes","No")</f>
        <v>Yes</v>
      </c>
      <c r="B114" s="18" t="str">
        <f t="shared" si="120"/>
        <v>Yes</v>
      </c>
      <c r="C114" s="15" t="str">
        <f t="shared" si="1"/>
        <v>Yes</v>
      </c>
      <c r="D114" s="18" t="str">
        <f t="shared" si="2"/>
        <v>Yes</v>
      </c>
      <c r="E114" s="18" t="str">
        <f t="shared" si="3"/>
        <v>Yes</v>
      </c>
      <c r="F114" s="18" t="str">
        <f t="shared" si="4"/>
        <v>Yes</v>
      </c>
      <c r="G114" s="18" t="str">
        <f t="shared" si="5"/>
        <v>Yes</v>
      </c>
      <c r="H114" s="18" t="str">
        <f t="shared" si="6"/>
        <v>Yes</v>
      </c>
      <c r="I114" s="18" t="str">
        <f t="shared" si="7"/>
        <v>Yes</v>
      </c>
      <c r="J114" s="18" t="str">
        <f t="shared" si="8"/>
        <v>Yes</v>
      </c>
      <c r="K114" s="21">
        <v>112</v>
      </c>
      <c r="L114" s="5" t="s">
        <v>51</v>
      </c>
      <c r="M114" s="5" t="s">
        <v>52</v>
      </c>
      <c r="N114" s="5" t="s">
        <v>2266</v>
      </c>
      <c r="O114" s="5" t="s">
        <v>21</v>
      </c>
      <c r="P114" s="5" t="s">
        <v>4026</v>
      </c>
      <c r="Q114" s="32" t="s">
        <v>6406</v>
      </c>
      <c r="R114" s="21">
        <v>1</v>
      </c>
      <c r="S114" s="5" t="s">
        <v>21</v>
      </c>
      <c r="T114" s="5" t="s">
        <v>9025</v>
      </c>
      <c r="U114" s="32" t="s">
        <v>9026</v>
      </c>
      <c r="V114" s="21">
        <v>1</v>
      </c>
      <c r="W114" s="5" t="s">
        <v>21</v>
      </c>
      <c r="X114" s="5" t="s">
        <v>2771</v>
      </c>
      <c r="Y114" s="32" t="s">
        <v>6410</v>
      </c>
      <c r="Z114" s="21">
        <v>1</v>
      </c>
      <c r="AA114" s="5" t="s">
        <v>21</v>
      </c>
      <c r="AB114" s="5" t="s">
        <v>2773</v>
      </c>
      <c r="AC114" s="32" t="s">
        <v>6411</v>
      </c>
      <c r="AD114" s="21">
        <v>1</v>
      </c>
    </row>
    <row r="115" spans="1:30" x14ac:dyDescent="0.3">
      <c r="A115" s="18" t="str">
        <f t="shared" ref="A115:B115" si="121">IF(AND(ISNUMBER(SEARCH("Yes",C115)),ISNUMBER(SEARCH("Yes",E115)),ISNUMBER(SEARCH("Yes",G115)),ISNUMBER(SEARCH("Yes",I115))),"Yes","No")</f>
        <v>Yes</v>
      </c>
      <c r="B115" s="18" t="str">
        <f t="shared" si="121"/>
        <v>Yes</v>
      </c>
      <c r="C115" s="15" t="str">
        <f t="shared" si="1"/>
        <v>Yes</v>
      </c>
      <c r="D115" s="18" t="str">
        <f t="shared" si="2"/>
        <v>Yes</v>
      </c>
      <c r="E115" s="18" t="str">
        <f t="shared" si="3"/>
        <v>Yes</v>
      </c>
      <c r="F115" s="18" t="str">
        <f t="shared" si="4"/>
        <v>Yes</v>
      </c>
      <c r="G115" s="18" t="str">
        <f t="shared" si="5"/>
        <v>Yes</v>
      </c>
      <c r="H115" s="18" t="str">
        <f t="shared" si="6"/>
        <v>Yes</v>
      </c>
      <c r="I115" s="18" t="str">
        <f t="shared" si="7"/>
        <v>Yes</v>
      </c>
      <c r="J115" s="18" t="str">
        <f t="shared" si="8"/>
        <v>Yes</v>
      </c>
      <c r="K115" s="21">
        <v>113</v>
      </c>
      <c r="L115" s="5" t="s">
        <v>179</v>
      </c>
      <c r="M115" s="5" t="s">
        <v>281</v>
      </c>
      <c r="N115" s="5" t="s">
        <v>2266</v>
      </c>
      <c r="O115" s="5" t="s">
        <v>2269</v>
      </c>
      <c r="P115" s="5" t="s">
        <v>9027</v>
      </c>
      <c r="Q115" s="32" t="s">
        <v>9028</v>
      </c>
      <c r="R115" s="21">
        <v>1</v>
      </c>
      <c r="S115" s="5" t="s">
        <v>21</v>
      </c>
      <c r="T115" s="5" t="s">
        <v>9029</v>
      </c>
      <c r="U115" s="32" t="s">
        <v>9030</v>
      </c>
      <c r="V115" s="21">
        <v>1</v>
      </c>
      <c r="W115" s="5" t="s">
        <v>2269</v>
      </c>
      <c r="X115" s="5" t="s">
        <v>9031</v>
      </c>
      <c r="Y115" s="32" t="s">
        <v>9032</v>
      </c>
      <c r="Z115" s="21">
        <v>1</v>
      </c>
      <c r="AA115" s="5" t="s">
        <v>21</v>
      </c>
      <c r="AB115" s="5" t="s">
        <v>2780</v>
      </c>
      <c r="AC115" s="32" t="s">
        <v>2781</v>
      </c>
      <c r="AD115" s="21">
        <v>1</v>
      </c>
    </row>
    <row r="116" spans="1:30" x14ac:dyDescent="0.3">
      <c r="A116" s="18" t="str">
        <f t="shared" ref="A116:B116" si="122">IF(AND(ISNUMBER(SEARCH("Yes",C116)),ISNUMBER(SEARCH("Yes",E116)),ISNUMBER(SEARCH("Yes",G116)),ISNUMBER(SEARCH("Yes",I116))),"Yes","No")</f>
        <v>No</v>
      </c>
      <c r="B116" s="18" t="str">
        <f t="shared" si="122"/>
        <v>No</v>
      </c>
      <c r="C116" s="15" t="str">
        <f t="shared" si="1"/>
        <v>No</v>
      </c>
      <c r="D116" s="18" t="str">
        <f t="shared" si="2"/>
        <v>No</v>
      </c>
      <c r="E116" s="18" t="str">
        <f t="shared" si="3"/>
        <v>No</v>
      </c>
      <c r="F116" s="18" t="str">
        <f t="shared" si="4"/>
        <v>No</v>
      </c>
      <c r="G116" s="18" t="str">
        <f t="shared" si="5"/>
        <v>No</v>
      </c>
      <c r="H116" s="18" t="str">
        <f t="shared" si="6"/>
        <v>No</v>
      </c>
      <c r="I116" s="18" t="str">
        <f t="shared" si="7"/>
        <v>No</v>
      </c>
      <c r="J116" s="18" t="str">
        <f t="shared" si="8"/>
        <v>No</v>
      </c>
      <c r="K116" s="21">
        <v>114</v>
      </c>
      <c r="L116" s="5" t="s">
        <v>573</v>
      </c>
      <c r="M116" s="5" t="s">
        <v>574</v>
      </c>
      <c r="N116" s="5" t="s">
        <v>2266</v>
      </c>
      <c r="O116" s="5" t="s">
        <v>149</v>
      </c>
      <c r="P116" s="5" t="s">
        <v>9033</v>
      </c>
      <c r="Q116" s="32" t="s">
        <v>2783</v>
      </c>
      <c r="R116" s="21">
        <v>1</v>
      </c>
      <c r="S116" s="33"/>
      <c r="T116" s="33"/>
      <c r="U116" s="33"/>
      <c r="V116" s="33"/>
      <c r="W116" s="33"/>
      <c r="X116" s="33"/>
      <c r="Y116" s="33"/>
      <c r="Z116" s="33"/>
      <c r="AA116" s="5" t="s">
        <v>149</v>
      </c>
      <c r="AB116" s="5" t="s">
        <v>2784</v>
      </c>
      <c r="AC116" s="32" t="s">
        <v>2785</v>
      </c>
      <c r="AD116" s="21">
        <v>1</v>
      </c>
    </row>
    <row r="117" spans="1:30" x14ac:dyDescent="0.3">
      <c r="A117" s="18" t="str">
        <f t="shared" ref="A117:B117" si="123">IF(AND(ISNUMBER(SEARCH("Yes",C117)),ISNUMBER(SEARCH("Yes",E117)),ISNUMBER(SEARCH("Yes",G117)),ISNUMBER(SEARCH("Yes",I117))),"Yes","No")</f>
        <v>No</v>
      </c>
      <c r="B117" s="18" t="str">
        <f t="shared" si="123"/>
        <v>No</v>
      </c>
      <c r="C117" s="15" t="str">
        <f t="shared" si="1"/>
        <v>No</v>
      </c>
      <c r="D117" s="18" t="str">
        <f t="shared" si="2"/>
        <v>No</v>
      </c>
      <c r="E117" s="18" t="str">
        <f t="shared" si="3"/>
        <v>No</v>
      </c>
      <c r="F117" s="18" t="str">
        <f t="shared" si="4"/>
        <v>No</v>
      </c>
      <c r="G117" s="18" t="str">
        <f t="shared" si="5"/>
        <v>No</v>
      </c>
      <c r="H117" s="18" t="str">
        <f t="shared" si="6"/>
        <v>No</v>
      </c>
      <c r="I117" s="18" t="str">
        <f t="shared" si="7"/>
        <v>Yes</v>
      </c>
      <c r="J117" s="18" t="str">
        <f t="shared" si="8"/>
        <v>Yes</v>
      </c>
      <c r="K117" s="21">
        <v>115</v>
      </c>
      <c r="L117" s="5" t="s">
        <v>575</v>
      </c>
      <c r="M117" s="5" t="s">
        <v>576</v>
      </c>
      <c r="N117" s="5" t="s">
        <v>2266</v>
      </c>
      <c r="O117" s="5" t="s">
        <v>149</v>
      </c>
      <c r="P117" s="5" t="s">
        <v>2309</v>
      </c>
      <c r="Q117" s="32" t="s">
        <v>6422</v>
      </c>
      <c r="R117" s="21">
        <v>1</v>
      </c>
      <c r="S117" s="33"/>
      <c r="T117" s="33"/>
      <c r="U117" s="33"/>
      <c r="V117" s="33"/>
      <c r="W117" s="33"/>
      <c r="X117" s="33"/>
      <c r="Y117" s="33"/>
      <c r="Z117" s="33"/>
      <c r="AA117" s="5" t="s">
        <v>2269</v>
      </c>
      <c r="AB117" s="5" t="s">
        <v>6423</v>
      </c>
      <c r="AC117" s="32" t="s">
        <v>6424</v>
      </c>
      <c r="AD117" s="21">
        <v>1</v>
      </c>
    </row>
    <row r="118" spans="1:30" x14ac:dyDescent="0.3">
      <c r="A118" s="18" t="str">
        <f t="shared" ref="A118:B118" si="124">IF(AND(ISNUMBER(SEARCH("Yes",C118)),ISNUMBER(SEARCH("Yes",E118)),ISNUMBER(SEARCH("Yes",G118)),ISNUMBER(SEARCH("Yes",I118))),"Yes","No")</f>
        <v>No</v>
      </c>
      <c r="B118" s="18" t="str">
        <f t="shared" si="124"/>
        <v>No</v>
      </c>
      <c r="C118" s="15" t="str">
        <f t="shared" si="1"/>
        <v>No</v>
      </c>
      <c r="D118" s="18" t="str">
        <f t="shared" si="2"/>
        <v>No</v>
      </c>
      <c r="E118" s="18" t="str">
        <f t="shared" si="3"/>
        <v>No</v>
      </c>
      <c r="F118" s="18" t="str">
        <f t="shared" si="4"/>
        <v>No</v>
      </c>
      <c r="G118" s="18" t="str">
        <f t="shared" si="5"/>
        <v>No</v>
      </c>
      <c r="H118" s="18" t="str">
        <f t="shared" si="6"/>
        <v>No</v>
      </c>
      <c r="I118" s="18" t="str">
        <f t="shared" si="7"/>
        <v>Yes</v>
      </c>
      <c r="J118" s="18" t="str">
        <f t="shared" si="8"/>
        <v>Yes</v>
      </c>
      <c r="K118" s="21">
        <v>116</v>
      </c>
      <c r="L118" s="5" t="s">
        <v>577</v>
      </c>
      <c r="M118" s="5" t="s">
        <v>578</v>
      </c>
      <c r="N118" s="5" t="s">
        <v>2266</v>
      </c>
      <c r="O118" s="5" t="s">
        <v>149</v>
      </c>
      <c r="P118" s="5" t="s">
        <v>2789</v>
      </c>
      <c r="Q118" s="32" t="s">
        <v>2790</v>
      </c>
      <c r="R118" s="21">
        <v>1</v>
      </c>
      <c r="S118" s="33"/>
      <c r="T118" s="33"/>
      <c r="U118" s="33"/>
      <c r="V118" s="33"/>
      <c r="W118" s="33"/>
      <c r="X118" s="33"/>
      <c r="Y118" s="33"/>
      <c r="Z118" s="33"/>
      <c r="AA118" s="5" t="s">
        <v>2269</v>
      </c>
      <c r="AB118" s="5" t="s">
        <v>9034</v>
      </c>
      <c r="AC118" s="32" t="s">
        <v>9035</v>
      </c>
      <c r="AD118" s="21">
        <v>1</v>
      </c>
    </row>
    <row r="119" spans="1:30" x14ac:dyDescent="0.3">
      <c r="A119" s="18" t="str">
        <f t="shared" ref="A119:B119" si="125">IF(AND(ISNUMBER(SEARCH("Yes",C119)),ISNUMBER(SEARCH("Yes",E119)),ISNUMBER(SEARCH("Yes",G119)),ISNUMBER(SEARCH("Yes",I119))),"Yes","No")</f>
        <v>No</v>
      </c>
      <c r="B119" s="18" t="str">
        <f t="shared" si="125"/>
        <v>No</v>
      </c>
      <c r="C119" s="15" t="str">
        <f t="shared" si="1"/>
        <v>No</v>
      </c>
      <c r="D119" s="18" t="str">
        <f t="shared" si="2"/>
        <v>No</v>
      </c>
      <c r="E119" s="18" t="str">
        <f t="shared" si="3"/>
        <v>No</v>
      </c>
      <c r="F119" s="18" t="str">
        <f t="shared" si="4"/>
        <v>No</v>
      </c>
      <c r="G119" s="18" t="str">
        <f t="shared" si="5"/>
        <v>No</v>
      </c>
      <c r="H119" s="18" t="str">
        <f t="shared" si="6"/>
        <v>No</v>
      </c>
      <c r="I119" s="18" t="str">
        <f t="shared" si="7"/>
        <v>Yes</v>
      </c>
      <c r="J119" s="18" t="str">
        <f t="shared" si="8"/>
        <v>Yes</v>
      </c>
      <c r="K119" s="21">
        <v>117</v>
      </c>
      <c r="L119" s="5" t="s">
        <v>579</v>
      </c>
      <c r="M119" s="5" t="s">
        <v>580</v>
      </c>
      <c r="N119" s="5" t="s">
        <v>2266</v>
      </c>
      <c r="O119" s="5" t="s">
        <v>149</v>
      </c>
      <c r="P119" s="5" t="s">
        <v>2408</v>
      </c>
      <c r="Q119" s="32" t="s">
        <v>2556</v>
      </c>
      <c r="R119" s="21">
        <v>1</v>
      </c>
      <c r="S119" s="33"/>
      <c r="T119" s="33"/>
      <c r="U119" s="33"/>
      <c r="V119" s="33"/>
      <c r="W119" s="33"/>
      <c r="X119" s="33"/>
      <c r="Y119" s="33"/>
      <c r="Z119" s="33"/>
      <c r="AA119" s="5" t="s">
        <v>21</v>
      </c>
      <c r="AB119" s="5" t="s">
        <v>9036</v>
      </c>
      <c r="AC119" s="32" t="s">
        <v>9037</v>
      </c>
      <c r="AD119" s="21">
        <v>1</v>
      </c>
    </row>
    <row r="120" spans="1:30" x14ac:dyDescent="0.3">
      <c r="A120" s="18" t="str">
        <f t="shared" ref="A120:B120" si="126">IF(AND(ISNUMBER(SEARCH("Yes",C120)),ISNUMBER(SEARCH("Yes",E120)),ISNUMBER(SEARCH("Yes",G120)),ISNUMBER(SEARCH("Yes",I120))),"Yes","No")</f>
        <v>No</v>
      </c>
      <c r="B120" s="18" t="str">
        <f t="shared" si="126"/>
        <v>No</v>
      </c>
      <c r="C120" s="15" t="str">
        <f t="shared" si="1"/>
        <v>No</v>
      </c>
      <c r="D120" s="18" t="str">
        <f t="shared" si="2"/>
        <v>No</v>
      </c>
      <c r="E120" s="18" t="str">
        <f t="shared" si="3"/>
        <v>No</v>
      </c>
      <c r="F120" s="18" t="str">
        <f t="shared" si="4"/>
        <v>No</v>
      </c>
      <c r="G120" s="18" t="str">
        <f t="shared" si="5"/>
        <v>No</v>
      </c>
      <c r="H120" s="18" t="str">
        <f t="shared" si="6"/>
        <v>No</v>
      </c>
      <c r="I120" s="18" t="str">
        <f t="shared" si="7"/>
        <v>Yes</v>
      </c>
      <c r="J120" s="18" t="str">
        <f t="shared" si="8"/>
        <v>Yes</v>
      </c>
      <c r="K120" s="21">
        <v>118</v>
      </c>
      <c r="L120" s="5" t="s">
        <v>581</v>
      </c>
      <c r="M120" s="5" t="s">
        <v>582</v>
      </c>
      <c r="N120" s="5" t="s">
        <v>2266</v>
      </c>
      <c r="O120" s="5" t="s">
        <v>149</v>
      </c>
      <c r="P120" s="5" t="s">
        <v>2795</v>
      </c>
      <c r="Q120" s="32" t="s">
        <v>2796</v>
      </c>
      <c r="R120" s="21">
        <v>1</v>
      </c>
      <c r="S120" s="33"/>
      <c r="T120" s="33"/>
      <c r="U120" s="33"/>
      <c r="V120" s="33"/>
      <c r="W120" s="33"/>
      <c r="X120" s="33"/>
      <c r="Y120" s="33"/>
      <c r="Z120" s="33"/>
      <c r="AA120" s="5" t="s">
        <v>21</v>
      </c>
      <c r="AB120" s="5" t="s">
        <v>6429</v>
      </c>
      <c r="AC120" s="32" t="s">
        <v>6430</v>
      </c>
      <c r="AD120" s="21">
        <v>1</v>
      </c>
    </row>
    <row r="121" spans="1:30" x14ac:dyDescent="0.3">
      <c r="A121" s="18" t="str">
        <f t="shared" ref="A121:B121" si="127">IF(AND(ISNUMBER(SEARCH("Yes",C121)),ISNUMBER(SEARCH("Yes",E121)),ISNUMBER(SEARCH("Yes",G121)),ISNUMBER(SEARCH("Yes",I121))),"Yes","No")</f>
        <v>Yes</v>
      </c>
      <c r="B121" s="18" t="str">
        <f t="shared" si="127"/>
        <v>No</v>
      </c>
      <c r="C121" s="15" t="str">
        <f t="shared" si="1"/>
        <v>Yes</v>
      </c>
      <c r="D121" s="18" t="str">
        <f t="shared" si="2"/>
        <v>No</v>
      </c>
      <c r="E121" s="18" t="str">
        <f t="shared" si="3"/>
        <v>Yes</v>
      </c>
      <c r="F121" s="18" t="str">
        <f t="shared" si="4"/>
        <v>Yes</v>
      </c>
      <c r="G121" s="18" t="str">
        <f t="shared" si="5"/>
        <v>Yes</v>
      </c>
      <c r="H121" s="18" t="str">
        <f t="shared" si="6"/>
        <v>Yes</v>
      </c>
      <c r="I121" s="18" t="str">
        <f t="shared" si="7"/>
        <v>Yes</v>
      </c>
      <c r="J121" s="18" t="str">
        <f t="shared" si="8"/>
        <v>No</v>
      </c>
      <c r="K121" s="21">
        <v>119</v>
      </c>
      <c r="L121" s="5" t="s">
        <v>301</v>
      </c>
      <c r="M121" s="5" t="s">
        <v>302</v>
      </c>
      <c r="N121" s="5" t="s">
        <v>2266</v>
      </c>
      <c r="O121" s="5" t="s">
        <v>149</v>
      </c>
      <c r="P121" s="5" t="s">
        <v>2408</v>
      </c>
      <c r="Q121" s="32" t="s">
        <v>2800</v>
      </c>
      <c r="R121" s="21">
        <v>1</v>
      </c>
      <c r="S121" s="5" t="s">
        <v>2269</v>
      </c>
      <c r="T121" s="5" t="s">
        <v>9038</v>
      </c>
      <c r="U121" s="32" t="s">
        <v>9039</v>
      </c>
      <c r="V121" s="21">
        <v>1</v>
      </c>
      <c r="W121" s="5" t="s">
        <v>2269</v>
      </c>
      <c r="X121" s="5" t="s">
        <v>2803</v>
      </c>
      <c r="Y121" s="32" t="s">
        <v>2804</v>
      </c>
      <c r="Z121" s="21">
        <v>1</v>
      </c>
      <c r="AA121" s="5" t="s">
        <v>149</v>
      </c>
      <c r="AB121" s="5" t="s">
        <v>2890</v>
      </c>
      <c r="AC121" s="32" t="s">
        <v>9040</v>
      </c>
      <c r="AD121" s="21">
        <v>1</v>
      </c>
    </row>
    <row r="122" spans="1:30" x14ac:dyDescent="0.3">
      <c r="A122" s="18" t="str">
        <f t="shared" ref="A122:B122" si="128">IF(AND(ISNUMBER(SEARCH("Yes",C122)),ISNUMBER(SEARCH("Yes",E122)),ISNUMBER(SEARCH("Yes",G122)),ISNUMBER(SEARCH("Yes",I122))),"Yes","No")</f>
        <v>No</v>
      </c>
      <c r="B122" s="18" t="str">
        <f t="shared" si="128"/>
        <v>No</v>
      </c>
      <c r="C122" s="15" t="str">
        <f t="shared" si="1"/>
        <v>No</v>
      </c>
      <c r="D122" s="18" t="str">
        <f t="shared" si="2"/>
        <v>No</v>
      </c>
      <c r="E122" s="18" t="str">
        <f t="shared" si="3"/>
        <v>No</v>
      </c>
      <c r="F122" s="18" t="str">
        <f t="shared" si="4"/>
        <v>No</v>
      </c>
      <c r="G122" s="18" t="str">
        <f t="shared" si="5"/>
        <v>No</v>
      </c>
      <c r="H122" s="18" t="str">
        <f t="shared" si="6"/>
        <v>No</v>
      </c>
      <c r="I122" s="18" t="str">
        <f t="shared" si="7"/>
        <v>Yes</v>
      </c>
      <c r="J122" s="18" t="str">
        <f t="shared" si="8"/>
        <v>No</v>
      </c>
      <c r="K122" s="21">
        <v>120</v>
      </c>
      <c r="L122" s="5" t="s">
        <v>583</v>
      </c>
      <c r="M122" s="5" t="s">
        <v>584</v>
      </c>
      <c r="N122" s="5" t="s">
        <v>2266</v>
      </c>
      <c r="O122" s="5" t="s">
        <v>149</v>
      </c>
      <c r="P122" s="5" t="s">
        <v>2683</v>
      </c>
      <c r="Q122" s="32" t="s">
        <v>9041</v>
      </c>
      <c r="R122" s="21">
        <v>1</v>
      </c>
      <c r="S122" s="33"/>
      <c r="T122" s="33"/>
      <c r="U122" s="33"/>
      <c r="V122" s="33"/>
      <c r="W122" s="33"/>
      <c r="X122" s="33"/>
      <c r="Y122" s="33"/>
      <c r="Z122" s="33"/>
      <c r="AA122" s="5" t="s">
        <v>149</v>
      </c>
      <c r="AB122" s="5" t="s">
        <v>9042</v>
      </c>
      <c r="AC122" s="32" t="s">
        <v>3200</v>
      </c>
      <c r="AD122" s="21">
        <v>1</v>
      </c>
    </row>
    <row r="123" spans="1:30" x14ac:dyDescent="0.3">
      <c r="A123" s="18" t="str">
        <f t="shared" ref="A123:B123" si="129">IF(AND(ISNUMBER(SEARCH("Yes",C123)),ISNUMBER(SEARCH("Yes",E123)),ISNUMBER(SEARCH("Yes",G123)),ISNUMBER(SEARCH("Yes",I123))),"Yes","No")</f>
        <v>No</v>
      </c>
      <c r="B123" s="18" t="str">
        <f t="shared" si="129"/>
        <v>No</v>
      </c>
      <c r="C123" s="15" t="str">
        <f t="shared" si="1"/>
        <v>No</v>
      </c>
      <c r="D123" s="18" t="str">
        <f t="shared" si="2"/>
        <v>No</v>
      </c>
      <c r="E123" s="18" t="str">
        <f t="shared" si="3"/>
        <v>No</v>
      </c>
      <c r="F123" s="18" t="str">
        <f t="shared" si="4"/>
        <v>No</v>
      </c>
      <c r="G123" s="18" t="str">
        <f t="shared" si="5"/>
        <v>No</v>
      </c>
      <c r="H123" s="18" t="str">
        <f t="shared" si="6"/>
        <v>No</v>
      </c>
      <c r="I123" s="18" t="str">
        <f t="shared" si="7"/>
        <v>Yes</v>
      </c>
      <c r="J123" s="18" t="str">
        <f t="shared" si="8"/>
        <v>Yes</v>
      </c>
      <c r="K123" s="21">
        <v>121</v>
      </c>
      <c r="L123" s="5" t="s">
        <v>585</v>
      </c>
      <c r="M123" s="5" t="s">
        <v>586</v>
      </c>
      <c r="N123" s="5" t="s">
        <v>2266</v>
      </c>
      <c r="O123" s="5" t="s">
        <v>149</v>
      </c>
      <c r="P123" s="5" t="s">
        <v>2280</v>
      </c>
      <c r="Q123" s="32" t="s">
        <v>2556</v>
      </c>
      <c r="R123" s="21">
        <v>1</v>
      </c>
      <c r="S123" s="33"/>
      <c r="T123" s="33"/>
      <c r="U123" s="33"/>
      <c r="V123" s="33"/>
      <c r="W123" s="33"/>
      <c r="X123" s="33"/>
      <c r="Y123" s="33"/>
      <c r="Z123" s="33"/>
      <c r="AA123" s="5" t="s">
        <v>21</v>
      </c>
      <c r="AB123" s="5" t="s">
        <v>2893</v>
      </c>
      <c r="AC123" s="32" t="s">
        <v>2894</v>
      </c>
      <c r="AD123" s="21">
        <v>1</v>
      </c>
    </row>
    <row r="124" spans="1:30" x14ac:dyDescent="0.3">
      <c r="A124" s="18" t="str">
        <f t="shared" ref="A124:B124" si="130">IF(AND(ISNUMBER(SEARCH("Yes",C124)),ISNUMBER(SEARCH("Yes",E124)),ISNUMBER(SEARCH("Yes",G124)),ISNUMBER(SEARCH("Yes",I124))),"Yes","No")</f>
        <v>No</v>
      </c>
      <c r="B124" s="18" t="str">
        <f t="shared" si="130"/>
        <v>No</v>
      </c>
      <c r="C124" s="15" t="str">
        <f t="shared" si="1"/>
        <v>No</v>
      </c>
      <c r="D124" s="18" t="str">
        <f t="shared" si="2"/>
        <v>No</v>
      </c>
      <c r="E124" s="18" t="str">
        <f t="shared" si="3"/>
        <v>No</v>
      </c>
      <c r="F124" s="18" t="str">
        <f t="shared" si="4"/>
        <v>No</v>
      </c>
      <c r="G124" s="18" t="str">
        <f t="shared" si="5"/>
        <v>No</v>
      </c>
      <c r="H124" s="18" t="str">
        <f t="shared" si="6"/>
        <v>No</v>
      </c>
      <c r="I124" s="18" t="str">
        <f t="shared" si="7"/>
        <v>Yes</v>
      </c>
      <c r="J124" s="18" t="str">
        <f t="shared" si="8"/>
        <v>No</v>
      </c>
      <c r="K124" s="21">
        <v>122</v>
      </c>
      <c r="L124" s="5" t="s">
        <v>587</v>
      </c>
      <c r="M124" s="5" t="s">
        <v>588</v>
      </c>
      <c r="N124" s="5" t="s">
        <v>2266</v>
      </c>
      <c r="O124" s="5" t="s">
        <v>149</v>
      </c>
      <c r="P124" s="5" t="s">
        <v>2492</v>
      </c>
      <c r="Q124" s="32" t="s">
        <v>2812</v>
      </c>
      <c r="R124" s="21">
        <v>1</v>
      </c>
      <c r="S124" s="33"/>
      <c r="T124" s="33"/>
      <c r="U124" s="33"/>
      <c r="V124" s="33"/>
      <c r="W124" s="33"/>
      <c r="X124" s="33"/>
      <c r="Y124" s="33"/>
      <c r="Z124" s="33"/>
      <c r="AA124" s="5" t="s">
        <v>149</v>
      </c>
      <c r="AB124" s="5" t="s">
        <v>9043</v>
      </c>
      <c r="AC124" s="32" t="s">
        <v>9044</v>
      </c>
      <c r="AD124" s="21">
        <v>1</v>
      </c>
    </row>
    <row r="125" spans="1:30" x14ac:dyDescent="0.3">
      <c r="A125" s="18" t="str">
        <f t="shared" ref="A125:B125" si="131">IF(AND(ISNUMBER(SEARCH("Yes",C125)),ISNUMBER(SEARCH("Yes",E125)),ISNUMBER(SEARCH("Yes",G125)),ISNUMBER(SEARCH("Yes",I125))),"Yes","No")</f>
        <v>No</v>
      </c>
      <c r="B125" s="18" t="str">
        <f t="shared" si="131"/>
        <v>No</v>
      </c>
      <c r="C125" s="15" t="str">
        <f t="shared" si="1"/>
        <v>No</v>
      </c>
      <c r="D125" s="18" t="str">
        <f t="shared" si="2"/>
        <v>No</v>
      </c>
      <c r="E125" s="18" t="str">
        <f t="shared" si="3"/>
        <v>No</v>
      </c>
      <c r="F125" s="18" t="str">
        <f t="shared" si="4"/>
        <v>No</v>
      </c>
      <c r="G125" s="18" t="str">
        <f t="shared" si="5"/>
        <v>No</v>
      </c>
      <c r="H125" s="18" t="str">
        <f t="shared" si="6"/>
        <v>No</v>
      </c>
      <c r="I125" s="18" t="str">
        <f t="shared" si="7"/>
        <v>Yes</v>
      </c>
      <c r="J125" s="18" t="str">
        <f t="shared" si="8"/>
        <v>Yes</v>
      </c>
      <c r="K125" s="21">
        <v>123</v>
      </c>
      <c r="L125" s="5" t="s">
        <v>589</v>
      </c>
      <c r="M125" s="5" t="s">
        <v>590</v>
      </c>
      <c r="N125" s="5" t="s">
        <v>2266</v>
      </c>
      <c r="O125" s="5" t="s">
        <v>149</v>
      </c>
      <c r="P125" s="5" t="s">
        <v>9045</v>
      </c>
      <c r="Q125" s="32" t="s">
        <v>9046</v>
      </c>
      <c r="R125" s="21">
        <v>1</v>
      </c>
      <c r="S125" s="33"/>
      <c r="T125" s="33"/>
      <c r="U125" s="33"/>
      <c r="V125" s="33"/>
      <c r="W125" s="33"/>
      <c r="X125" s="33"/>
      <c r="Y125" s="33"/>
      <c r="Z125" s="33"/>
      <c r="AA125" s="5" t="s">
        <v>21</v>
      </c>
      <c r="AB125" s="5" t="s">
        <v>9047</v>
      </c>
      <c r="AC125" s="32" t="s">
        <v>9048</v>
      </c>
      <c r="AD125" s="21">
        <v>1</v>
      </c>
    </row>
    <row r="126" spans="1:30" x14ac:dyDescent="0.3">
      <c r="A126" s="18" t="str">
        <f t="shared" ref="A126:B126" si="132">IF(AND(ISNUMBER(SEARCH("Yes",C126)),ISNUMBER(SEARCH("Yes",E126)),ISNUMBER(SEARCH("Yes",G126)),ISNUMBER(SEARCH("Yes",I126))),"Yes","No")</f>
        <v>No</v>
      </c>
      <c r="B126" s="18" t="str">
        <f t="shared" si="132"/>
        <v>No</v>
      </c>
      <c r="C126" s="15" t="str">
        <f t="shared" si="1"/>
        <v>No</v>
      </c>
      <c r="D126" s="18" t="str">
        <f t="shared" si="2"/>
        <v>No</v>
      </c>
      <c r="E126" s="18" t="str">
        <f t="shared" si="3"/>
        <v>No</v>
      </c>
      <c r="F126" s="18" t="str">
        <f t="shared" si="4"/>
        <v>No</v>
      </c>
      <c r="G126" s="18" t="str">
        <f t="shared" si="5"/>
        <v>No</v>
      </c>
      <c r="H126" s="18" t="str">
        <f t="shared" si="6"/>
        <v>No</v>
      </c>
      <c r="I126" s="18" t="str">
        <f t="shared" si="7"/>
        <v>Yes</v>
      </c>
      <c r="J126" s="18" t="str">
        <f t="shared" si="8"/>
        <v>Yes</v>
      </c>
      <c r="K126" s="21">
        <v>124</v>
      </c>
      <c r="L126" s="5" t="s">
        <v>591</v>
      </c>
      <c r="M126" s="5" t="s">
        <v>592</v>
      </c>
      <c r="N126" s="5" t="s">
        <v>2266</v>
      </c>
      <c r="O126" s="5" t="s">
        <v>149</v>
      </c>
      <c r="P126" s="5" t="s">
        <v>9049</v>
      </c>
      <c r="Q126" s="32" t="s">
        <v>9050</v>
      </c>
      <c r="R126" s="21">
        <v>1</v>
      </c>
      <c r="S126" s="33"/>
      <c r="T126" s="33"/>
      <c r="U126" s="33"/>
      <c r="V126" s="33"/>
      <c r="W126" s="33"/>
      <c r="X126" s="33"/>
      <c r="Y126" s="33"/>
      <c r="Z126" s="33"/>
      <c r="AA126" s="5" t="s">
        <v>2269</v>
      </c>
      <c r="AB126" s="5" t="s">
        <v>9051</v>
      </c>
      <c r="AC126" s="32" t="s">
        <v>9052</v>
      </c>
      <c r="AD126" s="21">
        <v>1</v>
      </c>
    </row>
    <row r="127" spans="1:30" x14ac:dyDescent="0.3">
      <c r="A127" s="18" t="str">
        <f t="shared" ref="A127:B127" si="133">IF(AND(ISNUMBER(SEARCH("Yes",C127)),ISNUMBER(SEARCH("Yes",E127)),ISNUMBER(SEARCH("Yes",G127)),ISNUMBER(SEARCH("Yes",I127))),"Yes","No")</f>
        <v>No</v>
      </c>
      <c r="B127" s="18" t="str">
        <f t="shared" si="133"/>
        <v>No</v>
      </c>
      <c r="C127" s="15" t="str">
        <f t="shared" si="1"/>
        <v>No</v>
      </c>
      <c r="D127" s="18" t="str">
        <f t="shared" si="2"/>
        <v>No</v>
      </c>
      <c r="E127" s="18" t="str">
        <f t="shared" si="3"/>
        <v>No</v>
      </c>
      <c r="F127" s="18" t="str">
        <f t="shared" si="4"/>
        <v>No</v>
      </c>
      <c r="G127" s="18" t="str">
        <f t="shared" si="5"/>
        <v>No</v>
      </c>
      <c r="H127" s="18" t="str">
        <f t="shared" si="6"/>
        <v>No</v>
      </c>
      <c r="I127" s="18" t="str">
        <f t="shared" si="7"/>
        <v>Yes</v>
      </c>
      <c r="J127" s="18" t="str">
        <f t="shared" si="8"/>
        <v>Yes</v>
      </c>
      <c r="K127" s="21">
        <v>125</v>
      </c>
      <c r="L127" s="5" t="s">
        <v>593</v>
      </c>
      <c r="M127" s="5" t="s">
        <v>594</v>
      </c>
      <c r="N127" s="5" t="s">
        <v>2266</v>
      </c>
      <c r="O127" s="5" t="s">
        <v>149</v>
      </c>
      <c r="P127" s="5" t="s">
        <v>3704</v>
      </c>
      <c r="Q127" s="32" t="s">
        <v>9053</v>
      </c>
      <c r="R127" s="21">
        <v>1</v>
      </c>
      <c r="S127" s="33"/>
      <c r="T127" s="33"/>
      <c r="U127" s="33"/>
      <c r="V127" s="33"/>
      <c r="W127" s="33"/>
      <c r="X127" s="33"/>
      <c r="Y127" s="33"/>
      <c r="Z127" s="33"/>
      <c r="AA127" s="5" t="s">
        <v>2269</v>
      </c>
      <c r="AB127" s="5" t="s">
        <v>2824</v>
      </c>
      <c r="AC127" s="32" t="s">
        <v>2825</v>
      </c>
      <c r="AD127" s="21">
        <v>1</v>
      </c>
    </row>
    <row r="128" spans="1:30" x14ac:dyDescent="0.3">
      <c r="A128" s="18" t="str">
        <f t="shared" ref="A128:B128" si="134">IF(AND(ISNUMBER(SEARCH("Yes",C128)),ISNUMBER(SEARCH("Yes",E128)),ISNUMBER(SEARCH("Yes",G128)),ISNUMBER(SEARCH("Yes",I128))),"Yes","No")</f>
        <v>No</v>
      </c>
      <c r="B128" s="18" t="str">
        <f t="shared" si="134"/>
        <v>No</v>
      </c>
      <c r="C128" s="15" t="str">
        <f t="shared" si="1"/>
        <v>No</v>
      </c>
      <c r="D128" s="18" t="str">
        <f t="shared" si="2"/>
        <v>No</v>
      </c>
      <c r="E128" s="18" t="str">
        <f t="shared" si="3"/>
        <v>No</v>
      </c>
      <c r="F128" s="18" t="str">
        <f t="shared" si="4"/>
        <v>No</v>
      </c>
      <c r="G128" s="18" t="str">
        <f t="shared" si="5"/>
        <v>No</v>
      </c>
      <c r="H128" s="18" t="str">
        <f t="shared" si="6"/>
        <v>No</v>
      </c>
      <c r="I128" s="18" t="str">
        <f t="shared" si="7"/>
        <v>Yes</v>
      </c>
      <c r="J128" s="18" t="str">
        <f t="shared" si="8"/>
        <v>Yes</v>
      </c>
      <c r="K128" s="21">
        <v>126</v>
      </c>
      <c r="L128" s="5" t="s">
        <v>595</v>
      </c>
      <c r="M128" s="5" t="s">
        <v>596</v>
      </c>
      <c r="N128" s="5" t="s">
        <v>2266</v>
      </c>
      <c r="O128" s="5" t="s">
        <v>149</v>
      </c>
      <c r="P128" s="5" t="s">
        <v>4527</v>
      </c>
      <c r="Q128" s="32" t="s">
        <v>9054</v>
      </c>
      <c r="R128" s="21">
        <v>1</v>
      </c>
      <c r="S128" s="33"/>
      <c r="T128" s="33"/>
      <c r="U128" s="33"/>
      <c r="V128" s="33"/>
      <c r="W128" s="33"/>
      <c r="X128" s="33"/>
      <c r="Y128" s="33"/>
      <c r="Z128" s="33"/>
      <c r="AA128" s="5" t="s">
        <v>2269</v>
      </c>
      <c r="AB128" s="5" t="s">
        <v>2827</v>
      </c>
      <c r="AC128" s="32" t="s">
        <v>2828</v>
      </c>
      <c r="AD128" s="21">
        <v>1</v>
      </c>
    </row>
    <row r="129" spans="1:30" x14ac:dyDescent="0.3">
      <c r="A129" s="18" t="str">
        <f t="shared" ref="A129:B129" si="135">IF(AND(ISNUMBER(SEARCH("Yes",C129)),ISNUMBER(SEARCH("Yes",E129)),ISNUMBER(SEARCH("Yes",G129)),ISNUMBER(SEARCH("Yes",I129))),"Yes","No")</f>
        <v>No</v>
      </c>
      <c r="B129" s="18" t="str">
        <f t="shared" si="135"/>
        <v>No</v>
      </c>
      <c r="C129" s="15" t="str">
        <f t="shared" si="1"/>
        <v>No</v>
      </c>
      <c r="D129" s="18" t="str">
        <f t="shared" si="2"/>
        <v>No</v>
      </c>
      <c r="E129" s="18" t="str">
        <f t="shared" si="3"/>
        <v>No</v>
      </c>
      <c r="F129" s="18" t="str">
        <f t="shared" si="4"/>
        <v>No</v>
      </c>
      <c r="G129" s="18" t="str">
        <f t="shared" si="5"/>
        <v>No</v>
      </c>
      <c r="H129" s="18" t="str">
        <f t="shared" si="6"/>
        <v>No</v>
      </c>
      <c r="I129" s="18" t="str">
        <f t="shared" si="7"/>
        <v>Yes</v>
      </c>
      <c r="J129" s="18" t="str">
        <f t="shared" si="8"/>
        <v>Yes</v>
      </c>
      <c r="K129" s="21">
        <v>127</v>
      </c>
      <c r="L129" s="5" t="s">
        <v>597</v>
      </c>
      <c r="M129" s="5" t="s">
        <v>598</v>
      </c>
      <c r="N129" s="5" t="s">
        <v>2266</v>
      </c>
      <c r="O129" s="5" t="s">
        <v>149</v>
      </c>
      <c r="P129" s="5" t="s">
        <v>2284</v>
      </c>
      <c r="Q129" s="32" t="s">
        <v>9055</v>
      </c>
      <c r="R129" s="21">
        <v>1</v>
      </c>
      <c r="S129" s="33"/>
      <c r="T129" s="33"/>
      <c r="U129" s="33"/>
      <c r="V129" s="33"/>
      <c r="W129" s="33"/>
      <c r="X129" s="33"/>
      <c r="Y129" s="33"/>
      <c r="Z129" s="33"/>
      <c r="AA129" s="5" t="s">
        <v>2269</v>
      </c>
      <c r="AB129" s="5" t="s">
        <v>2381</v>
      </c>
      <c r="AC129" s="32" t="s">
        <v>2682</v>
      </c>
      <c r="AD129" s="21">
        <v>1</v>
      </c>
    </row>
    <row r="130" spans="1:30" x14ac:dyDescent="0.3">
      <c r="A130" s="18" t="str">
        <f t="shared" ref="A130:B130" si="136">IF(AND(ISNUMBER(SEARCH("Yes",C130)),ISNUMBER(SEARCH("Yes",E130)),ISNUMBER(SEARCH("Yes",G130)),ISNUMBER(SEARCH("Yes",I130))),"Yes","No")</f>
        <v>No</v>
      </c>
      <c r="B130" s="18" t="str">
        <f t="shared" si="136"/>
        <v>No</v>
      </c>
      <c r="C130" s="15" t="str">
        <f t="shared" si="1"/>
        <v>No</v>
      </c>
      <c r="D130" s="18" t="str">
        <f t="shared" si="2"/>
        <v>No</v>
      </c>
      <c r="E130" s="18" t="str">
        <f t="shared" si="3"/>
        <v>No</v>
      </c>
      <c r="F130" s="18" t="str">
        <f t="shared" si="4"/>
        <v>No</v>
      </c>
      <c r="G130" s="18" t="str">
        <f t="shared" si="5"/>
        <v>No</v>
      </c>
      <c r="H130" s="18" t="str">
        <f t="shared" si="6"/>
        <v>No</v>
      </c>
      <c r="I130" s="18" t="str">
        <f t="shared" si="7"/>
        <v>Yes</v>
      </c>
      <c r="J130" s="18" t="str">
        <f t="shared" si="8"/>
        <v>Yes</v>
      </c>
      <c r="K130" s="21">
        <v>128</v>
      </c>
      <c r="L130" s="5" t="s">
        <v>599</v>
      </c>
      <c r="M130" s="5" t="s">
        <v>600</v>
      </c>
      <c r="N130" s="5" t="s">
        <v>2266</v>
      </c>
      <c r="O130" s="5" t="s">
        <v>149</v>
      </c>
      <c r="P130" s="5" t="s">
        <v>2284</v>
      </c>
      <c r="Q130" s="32" t="s">
        <v>9056</v>
      </c>
      <c r="R130" s="21">
        <v>1</v>
      </c>
      <c r="S130" s="33"/>
      <c r="T130" s="33"/>
      <c r="U130" s="33"/>
      <c r="V130" s="33"/>
      <c r="W130" s="33"/>
      <c r="X130" s="33"/>
      <c r="Y130" s="33"/>
      <c r="Z130" s="33"/>
      <c r="AA130" s="5" t="s">
        <v>21</v>
      </c>
      <c r="AB130" s="5" t="s">
        <v>2833</v>
      </c>
      <c r="AC130" s="32" t="s">
        <v>9057</v>
      </c>
      <c r="AD130" s="21">
        <v>1</v>
      </c>
    </row>
    <row r="131" spans="1:30" x14ac:dyDescent="0.3">
      <c r="A131" s="18" t="str">
        <f t="shared" ref="A131:B131" si="137">IF(AND(ISNUMBER(SEARCH("Yes",C131)),ISNUMBER(SEARCH("Yes",E131)),ISNUMBER(SEARCH("Yes",G131)),ISNUMBER(SEARCH("Yes",I131))),"Yes","No")</f>
        <v>Yes</v>
      </c>
      <c r="B131" s="18" t="str">
        <f t="shared" si="137"/>
        <v>Yes</v>
      </c>
      <c r="C131" s="15" t="str">
        <f t="shared" si="1"/>
        <v>Yes</v>
      </c>
      <c r="D131" s="18" t="str">
        <f t="shared" si="2"/>
        <v>Yes</v>
      </c>
      <c r="E131" s="18" t="str">
        <f t="shared" si="3"/>
        <v>Yes</v>
      </c>
      <c r="F131" s="18" t="str">
        <f t="shared" si="4"/>
        <v>Yes</v>
      </c>
      <c r="G131" s="18" t="str">
        <f t="shared" si="5"/>
        <v>Yes</v>
      </c>
      <c r="H131" s="18" t="str">
        <f t="shared" si="6"/>
        <v>Yes</v>
      </c>
      <c r="I131" s="18" t="str">
        <f t="shared" si="7"/>
        <v>Yes</v>
      </c>
      <c r="J131" s="18" t="str">
        <f t="shared" si="8"/>
        <v>Yes</v>
      </c>
      <c r="K131" s="21">
        <v>129</v>
      </c>
      <c r="L131" s="5" t="s">
        <v>199</v>
      </c>
      <c r="M131" s="5" t="s">
        <v>200</v>
      </c>
      <c r="N131" s="5" t="s">
        <v>2266</v>
      </c>
      <c r="O131" s="5" t="s">
        <v>2269</v>
      </c>
      <c r="P131" s="5" t="s">
        <v>9058</v>
      </c>
      <c r="Q131" s="32" t="s">
        <v>9059</v>
      </c>
      <c r="R131" s="21">
        <v>1</v>
      </c>
      <c r="S131" s="5" t="s">
        <v>21</v>
      </c>
      <c r="T131" s="5" t="s">
        <v>9060</v>
      </c>
      <c r="U131" s="32" t="s">
        <v>9061</v>
      </c>
      <c r="V131" s="21">
        <v>1</v>
      </c>
      <c r="W131" s="5" t="s">
        <v>21</v>
      </c>
      <c r="X131" s="5" t="s">
        <v>9062</v>
      </c>
      <c r="Y131" s="32" t="s">
        <v>9063</v>
      </c>
      <c r="Z131" s="21">
        <v>1</v>
      </c>
      <c r="AA131" s="5" t="s">
        <v>21</v>
      </c>
      <c r="AB131" s="5" t="s">
        <v>9064</v>
      </c>
      <c r="AC131" s="32" t="s">
        <v>9065</v>
      </c>
      <c r="AD131" s="21">
        <v>1</v>
      </c>
    </row>
    <row r="132" spans="1:30" x14ac:dyDescent="0.3">
      <c r="A132" s="18" t="str">
        <f t="shared" ref="A132:B132" si="138">IF(AND(ISNUMBER(SEARCH("Yes",C132)),ISNUMBER(SEARCH("Yes",E132)),ISNUMBER(SEARCH("Yes",G132)),ISNUMBER(SEARCH("Yes",I132))),"Yes","No")</f>
        <v>Yes</v>
      </c>
      <c r="B132" s="18" t="str">
        <f t="shared" si="138"/>
        <v>Yes</v>
      </c>
      <c r="C132" s="15" t="str">
        <f t="shared" si="1"/>
        <v>Yes</v>
      </c>
      <c r="D132" s="18" t="str">
        <f t="shared" si="2"/>
        <v>Yes</v>
      </c>
      <c r="E132" s="18" t="str">
        <f t="shared" si="3"/>
        <v>Yes</v>
      </c>
      <c r="F132" s="18" t="str">
        <f t="shared" si="4"/>
        <v>Yes</v>
      </c>
      <c r="G132" s="18" t="str">
        <f t="shared" si="5"/>
        <v>Yes</v>
      </c>
      <c r="H132" s="18" t="str">
        <f t="shared" si="6"/>
        <v>Yes</v>
      </c>
      <c r="I132" s="18" t="str">
        <f t="shared" si="7"/>
        <v>Yes</v>
      </c>
      <c r="J132" s="18" t="str">
        <f t="shared" si="8"/>
        <v>Yes</v>
      </c>
      <c r="K132" s="21">
        <v>130</v>
      </c>
      <c r="L132" s="5" t="s">
        <v>109</v>
      </c>
      <c r="M132" s="5" t="s">
        <v>252</v>
      </c>
      <c r="N132" s="5" t="s">
        <v>2266</v>
      </c>
      <c r="O132" s="5" t="s">
        <v>21</v>
      </c>
      <c r="P132" s="5" t="s">
        <v>2843</v>
      </c>
      <c r="Q132" s="32" t="s">
        <v>9066</v>
      </c>
      <c r="R132" s="21">
        <v>1</v>
      </c>
      <c r="S132" s="5" t="s">
        <v>21</v>
      </c>
      <c r="T132" s="5" t="s">
        <v>9067</v>
      </c>
      <c r="U132" s="32" t="s">
        <v>9068</v>
      </c>
      <c r="V132" s="21">
        <v>1</v>
      </c>
      <c r="W132" s="5" t="s">
        <v>149</v>
      </c>
      <c r="X132" s="5" t="s">
        <v>9069</v>
      </c>
      <c r="Y132" s="32" t="s">
        <v>2848</v>
      </c>
      <c r="Z132" s="21">
        <v>1</v>
      </c>
      <c r="AA132" s="5" t="s">
        <v>2269</v>
      </c>
      <c r="AB132" s="5" t="s">
        <v>2381</v>
      </c>
      <c r="AC132" s="32" t="s">
        <v>2682</v>
      </c>
      <c r="AD132" s="21">
        <v>1</v>
      </c>
    </row>
    <row r="133" spans="1:30" x14ac:dyDescent="0.3">
      <c r="A133" s="18" t="str">
        <f t="shared" ref="A133:B133" si="139">IF(AND(ISNUMBER(SEARCH("Yes",C133)),ISNUMBER(SEARCH("Yes",E133)),ISNUMBER(SEARCH("Yes",G133)),ISNUMBER(SEARCH("Yes",I133))),"Yes","No")</f>
        <v>No</v>
      </c>
      <c r="B133" s="18" t="str">
        <f t="shared" si="139"/>
        <v>No</v>
      </c>
      <c r="C133" s="15" t="str">
        <f t="shared" si="1"/>
        <v>No</v>
      </c>
      <c r="D133" s="18" t="str">
        <f t="shared" si="2"/>
        <v>No</v>
      </c>
      <c r="E133" s="18" t="str">
        <f t="shared" si="3"/>
        <v>No</v>
      </c>
      <c r="F133" s="18" t="str">
        <f t="shared" si="4"/>
        <v>No</v>
      </c>
      <c r="G133" s="18" t="str">
        <f t="shared" si="5"/>
        <v>No</v>
      </c>
      <c r="H133" s="18" t="str">
        <f t="shared" si="6"/>
        <v>No</v>
      </c>
      <c r="I133" s="18" t="str">
        <f t="shared" si="7"/>
        <v>Yes</v>
      </c>
      <c r="J133" s="18" t="str">
        <f t="shared" si="8"/>
        <v>Yes</v>
      </c>
      <c r="K133" s="21">
        <v>131</v>
      </c>
      <c r="L133" s="5" t="s">
        <v>601</v>
      </c>
      <c r="M133" s="5" t="s">
        <v>602</v>
      </c>
      <c r="N133" s="5" t="s">
        <v>2266</v>
      </c>
      <c r="O133" s="5" t="s">
        <v>149</v>
      </c>
      <c r="P133" s="5" t="s">
        <v>2683</v>
      </c>
      <c r="Q133" s="32" t="s">
        <v>6462</v>
      </c>
      <c r="R133" s="21">
        <v>1</v>
      </c>
      <c r="S133" s="33"/>
      <c r="T133" s="33"/>
      <c r="U133" s="33"/>
      <c r="V133" s="33"/>
      <c r="W133" s="33"/>
      <c r="X133" s="33"/>
      <c r="Y133" s="33"/>
      <c r="Z133" s="33"/>
      <c r="AA133" s="5" t="s">
        <v>2269</v>
      </c>
      <c r="AB133" s="5" t="s">
        <v>3877</v>
      </c>
      <c r="AC133" s="32" t="s">
        <v>2682</v>
      </c>
      <c r="AD133" s="21">
        <v>1</v>
      </c>
    </row>
    <row r="134" spans="1:30" x14ac:dyDescent="0.3">
      <c r="A134" s="18" t="str">
        <f t="shared" ref="A134:B134" si="140">IF(AND(ISNUMBER(SEARCH("Yes",C134)),ISNUMBER(SEARCH("Yes",E134)),ISNUMBER(SEARCH("Yes",G134)),ISNUMBER(SEARCH("Yes",I134))),"Yes","No")</f>
        <v>No</v>
      </c>
      <c r="B134" s="18" t="str">
        <f t="shared" si="140"/>
        <v>No</v>
      </c>
      <c r="C134" s="15" t="str">
        <f t="shared" si="1"/>
        <v>No</v>
      </c>
      <c r="D134" s="18" t="str">
        <f t="shared" si="2"/>
        <v>No</v>
      </c>
      <c r="E134" s="18" t="str">
        <f t="shared" si="3"/>
        <v>No</v>
      </c>
      <c r="F134" s="18" t="str">
        <f t="shared" si="4"/>
        <v>No</v>
      </c>
      <c r="G134" s="18" t="str">
        <f t="shared" si="5"/>
        <v>No</v>
      </c>
      <c r="H134" s="18" t="str">
        <f t="shared" si="6"/>
        <v>No</v>
      </c>
      <c r="I134" s="18" t="str">
        <f t="shared" si="7"/>
        <v>Yes</v>
      </c>
      <c r="J134" s="18" t="str">
        <f t="shared" si="8"/>
        <v>Yes</v>
      </c>
      <c r="K134" s="21">
        <v>132</v>
      </c>
      <c r="L134" s="5" t="s">
        <v>603</v>
      </c>
      <c r="M134" s="5" t="s">
        <v>25</v>
      </c>
      <c r="N134" s="5" t="s">
        <v>2266</v>
      </c>
      <c r="O134" s="5" t="s">
        <v>149</v>
      </c>
      <c r="P134" s="5" t="s">
        <v>5352</v>
      </c>
      <c r="Q134" s="32" t="s">
        <v>9070</v>
      </c>
      <c r="R134" s="21">
        <v>1</v>
      </c>
      <c r="S134" s="33"/>
      <c r="T134" s="33"/>
      <c r="U134" s="33"/>
      <c r="V134" s="33"/>
      <c r="W134" s="33"/>
      <c r="X134" s="33"/>
      <c r="Y134" s="33"/>
      <c r="Z134" s="33"/>
      <c r="AA134" s="5" t="s">
        <v>2269</v>
      </c>
      <c r="AB134" s="5" t="s">
        <v>2854</v>
      </c>
      <c r="AC134" s="32" t="s">
        <v>2855</v>
      </c>
      <c r="AD134" s="21">
        <v>1</v>
      </c>
    </row>
    <row r="135" spans="1:30" x14ac:dyDescent="0.3">
      <c r="A135" s="18" t="str">
        <f t="shared" ref="A135:B135" si="141">IF(AND(ISNUMBER(SEARCH("Yes",C135)),ISNUMBER(SEARCH("Yes",E135)),ISNUMBER(SEARCH("Yes",G135)),ISNUMBER(SEARCH("Yes",I135))),"Yes","No")</f>
        <v>Yes</v>
      </c>
      <c r="B135" s="18" t="str">
        <f t="shared" si="141"/>
        <v>Yes</v>
      </c>
      <c r="C135" s="15" t="str">
        <f t="shared" si="1"/>
        <v>Yes</v>
      </c>
      <c r="D135" s="18" t="str">
        <f t="shared" si="2"/>
        <v>Yes</v>
      </c>
      <c r="E135" s="18" t="str">
        <f t="shared" si="3"/>
        <v>Yes</v>
      </c>
      <c r="F135" s="18" t="str">
        <f t="shared" si="4"/>
        <v>Yes</v>
      </c>
      <c r="G135" s="18" t="str">
        <f t="shared" si="5"/>
        <v>Yes</v>
      </c>
      <c r="H135" s="18" t="str">
        <f t="shared" si="6"/>
        <v>Yes</v>
      </c>
      <c r="I135" s="18" t="str">
        <f t="shared" si="7"/>
        <v>Yes</v>
      </c>
      <c r="J135" s="18" t="str">
        <f t="shared" si="8"/>
        <v>Yes</v>
      </c>
      <c r="K135" s="21">
        <v>133</v>
      </c>
      <c r="L135" s="5" t="s">
        <v>201</v>
      </c>
      <c r="M135" s="5" t="s">
        <v>202</v>
      </c>
      <c r="N135" s="5" t="s">
        <v>2266</v>
      </c>
      <c r="O135" s="5" t="s">
        <v>21</v>
      </c>
      <c r="P135" s="5" t="s">
        <v>9071</v>
      </c>
      <c r="Q135" s="32" t="s">
        <v>2857</v>
      </c>
      <c r="R135" s="21">
        <v>1</v>
      </c>
      <c r="S135" s="5" t="s">
        <v>21</v>
      </c>
      <c r="T135" s="5" t="s">
        <v>9072</v>
      </c>
      <c r="U135" s="32" t="s">
        <v>9073</v>
      </c>
      <c r="V135" s="21">
        <v>1</v>
      </c>
      <c r="W135" s="5" t="s">
        <v>21</v>
      </c>
      <c r="X135" s="5" t="s">
        <v>9074</v>
      </c>
      <c r="Y135" s="32" t="s">
        <v>9075</v>
      </c>
      <c r="Z135" s="21">
        <v>1</v>
      </c>
      <c r="AA135" s="5" t="s">
        <v>2269</v>
      </c>
      <c r="AB135" s="5" t="s">
        <v>2862</v>
      </c>
      <c r="AC135" s="32" t="s">
        <v>2863</v>
      </c>
      <c r="AD135" s="21">
        <v>1</v>
      </c>
    </row>
    <row r="136" spans="1:30" x14ac:dyDescent="0.3">
      <c r="A136" s="18" t="str">
        <f t="shared" ref="A136:B136" si="142">IF(AND(ISNUMBER(SEARCH("Yes",C136)),ISNUMBER(SEARCH("Yes",E136)),ISNUMBER(SEARCH("Yes",G136)),ISNUMBER(SEARCH("Yes",I136))),"Yes","No")</f>
        <v>No</v>
      </c>
      <c r="B136" s="18" t="str">
        <f t="shared" si="142"/>
        <v>No</v>
      </c>
      <c r="C136" s="15" t="str">
        <f t="shared" si="1"/>
        <v>No</v>
      </c>
      <c r="D136" s="18" t="str">
        <f t="shared" si="2"/>
        <v>No</v>
      </c>
      <c r="E136" s="18" t="str">
        <f t="shared" si="3"/>
        <v>No</v>
      </c>
      <c r="F136" s="18" t="str">
        <f t="shared" si="4"/>
        <v>No</v>
      </c>
      <c r="G136" s="18" t="str">
        <f t="shared" si="5"/>
        <v>No</v>
      </c>
      <c r="H136" s="18" t="str">
        <f t="shared" si="6"/>
        <v>No</v>
      </c>
      <c r="I136" s="18" t="str">
        <f t="shared" si="7"/>
        <v>Yes</v>
      </c>
      <c r="J136" s="18" t="str">
        <f t="shared" si="8"/>
        <v>Yes</v>
      </c>
      <c r="K136" s="21">
        <v>134</v>
      </c>
      <c r="L136" s="5" t="s">
        <v>604</v>
      </c>
      <c r="M136" s="5" t="s">
        <v>605</v>
      </c>
      <c r="N136" s="5" t="s">
        <v>2266</v>
      </c>
      <c r="O136" s="5" t="s">
        <v>149</v>
      </c>
      <c r="P136" s="5" t="s">
        <v>2394</v>
      </c>
      <c r="Q136" s="32" t="s">
        <v>2864</v>
      </c>
      <c r="R136" s="21">
        <v>1</v>
      </c>
      <c r="S136" s="33"/>
      <c r="T136" s="33"/>
      <c r="U136" s="33"/>
      <c r="V136" s="33"/>
      <c r="W136" s="33"/>
      <c r="X136" s="33"/>
      <c r="Y136" s="33"/>
      <c r="Z136" s="33"/>
      <c r="AA136" s="5" t="s">
        <v>2269</v>
      </c>
      <c r="AB136" s="5" t="s">
        <v>9076</v>
      </c>
      <c r="AC136" s="32" t="s">
        <v>9077</v>
      </c>
      <c r="AD136" s="21">
        <v>1</v>
      </c>
    </row>
    <row r="137" spans="1:30" x14ac:dyDescent="0.3">
      <c r="A137" s="18" t="str">
        <f t="shared" ref="A137:B137" si="143">IF(AND(ISNUMBER(SEARCH("Yes",C137)),ISNUMBER(SEARCH("Yes",E137)),ISNUMBER(SEARCH("Yes",G137)),ISNUMBER(SEARCH("Yes",I137))),"Yes","No")</f>
        <v>No</v>
      </c>
      <c r="B137" s="18" t="str">
        <f t="shared" si="143"/>
        <v>No</v>
      </c>
      <c r="C137" s="15" t="str">
        <f t="shared" si="1"/>
        <v>No</v>
      </c>
      <c r="D137" s="18" t="str">
        <f t="shared" si="2"/>
        <v>No</v>
      </c>
      <c r="E137" s="18" t="str">
        <f t="shared" si="3"/>
        <v>No</v>
      </c>
      <c r="F137" s="18" t="str">
        <f t="shared" si="4"/>
        <v>No</v>
      </c>
      <c r="G137" s="18" t="str">
        <f t="shared" si="5"/>
        <v>No</v>
      </c>
      <c r="H137" s="18" t="str">
        <f t="shared" si="6"/>
        <v>No</v>
      </c>
      <c r="I137" s="18" t="str">
        <f t="shared" si="7"/>
        <v>No</v>
      </c>
      <c r="J137" s="18" t="str">
        <f t="shared" si="8"/>
        <v>No</v>
      </c>
      <c r="K137" s="21">
        <v>135</v>
      </c>
      <c r="L137" s="5" t="s">
        <v>606</v>
      </c>
      <c r="M137" s="5" t="s">
        <v>607</v>
      </c>
      <c r="N137" s="5" t="s">
        <v>2266</v>
      </c>
      <c r="O137" s="5" t="s">
        <v>149</v>
      </c>
      <c r="P137" s="5" t="s">
        <v>9078</v>
      </c>
      <c r="Q137" s="32" t="s">
        <v>9079</v>
      </c>
      <c r="R137" s="21">
        <v>1</v>
      </c>
      <c r="S137" s="33"/>
      <c r="T137" s="33"/>
      <c r="U137" s="33"/>
      <c r="V137" s="33"/>
      <c r="W137" s="33"/>
      <c r="X137" s="33"/>
      <c r="Y137" s="33"/>
      <c r="Z137" s="33"/>
      <c r="AA137" s="5" t="s">
        <v>149</v>
      </c>
      <c r="AB137" s="5" t="s">
        <v>9080</v>
      </c>
      <c r="AC137" s="32" t="s">
        <v>9081</v>
      </c>
      <c r="AD137" s="21">
        <v>1</v>
      </c>
    </row>
    <row r="138" spans="1:30" x14ac:dyDescent="0.3">
      <c r="A138" s="18" t="str">
        <f t="shared" ref="A138:B138" si="144">IF(AND(ISNUMBER(SEARCH("Yes",C138)),ISNUMBER(SEARCH("Yes",E138)),ISNUMBER(SEARCH("Yes",G138)),ISNUMBER(SEARCH("Yes",I138))),"Yes","No")</f>
        <v>No</v>
      </c>
      <c r="B138" s="18" t="str">
        <f t="shared" si="144"/>
        <v>No</v>
      </c>
      <c r="C138" s="15" t="str">
        <f t="shared" si="1"/>
        <v>No</v>
      </c>
      <c r="D138" s="18" t="str">
        <f t="shared" si="2"/>
        <v>No</v>
      </c>
      <c r="E138" s="18" t="str">
        <f t="shared" si="3"/>
        <v>No</v>
      </c>
      <c r="F138" s="18" t="str">
        <f t="shared" si="4"/>
        <v>No</v>
      </c>
      <c r="G138" s="18" t="str">
        <f t="shared" si="5"/>
        <v>No</v>
      </c>
      <c r="H138" s="18" t="str">
        <f t="shared" si="6"/>
        <v>No</v>
      </c>
      <c r="I138" s="18" t="str">
        <f t="shared" si="7"/>
        <v>Yes</v>
      </c>
      <c r="J138" s="18" t="str">
        <f t="shared" si="8"/>
        <v>Yes</v>
      </c>
      <c r="K138" s="21">
        <v>136</v>
      </c>
      <c r="L138" s="5" t="s">
        <v>2871</v>
      </c>
      <c r="M138" s="5" t="s">
        <v>609</v>
      </c>
      <c r="N138" s="5" t="s">
        <v>2266</v>
      </c>
      <c r="O138" s="5" t="s">
        <v>149</v>
      </c>
      <c r="P138" s="5" t="s">
        <v>9082</v>
      </c>
      <c r="Q138" s="32" t="s">
        <v>9083</v>
      </c>
      <c r="R138" s="21">
        <v>1</v>
      </c>
      <c r="S138" s="33"/>
      <c r="T138" s="33"/>
      <c r="U138" s="33"/>
      <c r="V138" s="33"/>
      <c r="W138" s="33"/>
      <c r="X138" s="33"/>
      <c r="Y138" s="33"/>
      <c r="Z138" s="33"/>
      <c r="AA138" s="5" t="s">
        <v>2269</v>
      </c>
      <c r="AB138" s="5" t="s">
        <v>2874</v>
      </c>
      <c r="AC138" s="32" t="s">
        <v>2875</v>
      </c>
      <c r="AD138" s="21">
        <v>1</v>
      </c>
    </row>
    <row r="139" spans="1:30" x14ac:dyDescent="0.3">
      <c r="A139" s="18" t="str">
        <f t="shared" ref="A139:B139" si="145">IF(AND(ISNUMBER(SEARCH("Yes",C139)),ISNUMBER(SEARCH("Yes",E139)),ISNUMBER(SEARCH("Yes",G139)),ISNUMBER(SEARCH("Yes",I139))),"Yes","No")</f>
        <v>No</v>
      </c>
      <c r="B139" s="18" t="str">
        <f t="shared" si="145"/>
        <v>No</v>
      </c>
      <c r="C139" s="15" t="str">
        <f t="shared" si="1"/>
        <v>No</v>
      </c>
      <c r="D139" s="18" t="str">
        <f t="shared" si="2"/>
        <v>No</v>
      </c>
      <c r="E139" s="18" t="str">
        <f t="shared" si="3"/>
        <v>No</v>
      </c>
      <c r="F139" s="18" t="str">
        <f t="shared" si="4"/>
        <v>No</v>
      </c>
      <c r="G139" s="18" t="str">
        <f t="shared" si="5"/>
        <v>No</v>
      </c>
      <c r="H139" s="18" t="str">
        <f t="shared" si="6"/>
        <v>No</v>
      </c>
      <c r="I139" s="18" t="str">
        <f t="shared" si="7"/>
        <v>Yes</v>
      </c>
      <c r="J139" s="18" t="str">
        <f t="shared" si="8"/>
        <v>Yes</v>
      </c>
      <c r="K139" s="21">
        <v>137</v>
      </c>
      <c r="L139" s="5" t="s">
        <v>610</v>
      </c>
      <c r="M139" s="5" t="s">
        <v>611</v>
      </c>
      <c r="N139" s="5" t="s">
        <v>2266</v>
      </c>
      <c r="O139" s="5" t="s">
        <v>149</v>
      </c>
      <c r="P139" s="5" t="s">
        <v>2390</v>
      </c>
      <c r="Q139" s="32" t="s">
        <v>2876</v>
      </c>
      <c r="R139" s="21">
        <v>1</v>
      </c>
      <c r="S139" s="33"/>
      <c r="T139" s="33"/>
      <c r="U139" s="33"/>
      <c r="V139" s="33"/>
      <c r="W139" s="33"/>
      <c r="X139" s="33"/>
      <c r="Y139" s="33"/>
      <c r="Z139" s="33"/>
      <c r="AA139" s="5" t="s">
        <v>21</v>
      </c>
      <c r="AB139" s="5" t="s">
        <v>9084</v>
      </c>
      <c r="AC139" s="32" t="s">
        <v>9085</v>
      </c>
      <c r="AD139" s="21">
        <v>1</v>
      </c>
    </row>
    <row r="140" spans="1:30" x14ac:dyDescent="0.3">
      <c r="A140" s="18" t="str">
        <f t="shared" ref="A140:B140" si="146">IF(AND(ISNUMBER(SEARCH("Yes",C140)),ISNUMBER(SEARCH("Yes",E140)),ISNUMBER(SEARCH("Yes",G140)),ISNUMBER(SEARCH("Yes",I140))),"Yes","No")</f>
        <v>No</v>
      </c>
      <c r="B140" s="18" t="str">
        <f t="shared" si="146"/>
        <v>No</v>
      </c>
      <c r="C140" s="15" t="str">
        <f t="shared" si="1"/>
        <v>No</v>
      </c>
      <c r="D140" s="18" t="str">
        <f t="shared" si="2"/>
        <v>No</v>
      </c>
      <c r="E140" s="18" t="str">
        <f t="shared" si="3"/>
        <v>No</v>
      </c>
      <c r="F140" s="18" t="str">
        <f t="shared" si="4"/>
        <v>No</v>
      </c>
      <c r="G140" s="18" t="str">
        <f t="shared" si="5"/>
        <v>No</v>
      </c>
      <c r="H140" s="18" t="str">
        <f t="shared" si="6"/>
        <v>No</v>
      </c>
      <c r="I140" s="18" t="str">
        <f t="shared" si="7"/>
        <v>Yes</v>
      </c>
      <c r="J140" s="18" t="str">
        <f t="shared" si="8"/>
        <v>No</v>
      </c>
      <c r="K140" s="21">
        <v>138</v>
      </c>
      <c r="L140" s="5" t="s">
        <v>612</v>
      </c>
      <c r="M140" s="5" t="s">
        <v>613</v>
      </c>
      <c r="N140" s="5" t="s">
        <v>2266</v>
      </c>
      <c r="O140" s="5" t="s">
        <v>149</v>
      </c>
      <c r="P140" s="5" t="s">
        <v>9086</v>
      </c>
      <c r="Q140" s="32" t="s">
        <v>9087</v>
      </c>
      <c r="R140" s="21">
        <v>1</v>
      </c>
      <c r="S140" s="33"/>
      <c r="T140" s="33"/>
      <c r="U140" s="33"/>
      <c r="V140" s="33"/>
      <c r="W140" s="33"/>
      <c r="X140" s="33"/>
      <c r="Y140" s="33"/>
      <c r="Z140" s="33"/>
      <c r="AA140" s="5" t="s">
        <v>149</v>
      </c>
      <c r="AB140" s="5" t="s">
        <v>9088</v>
      </c>
      <c r="AC140" s="32" t="s">
        <v>9089</v>
      </c>
      <c r="AD140" s="21">
        <v>1</v>
      </c>
    </row>
    <row r="141" spans="1:30" x14ac:dyDescent="0.3">
      <c r="A141" s="18" t="str">
        <f t="shared" ref="A141:B141" si="147">IF(AND(ISNUMBER(SEARCH("Yes",C141)),ISNUMBER(SEARCH("Yes",E141)),ISNUMBER(SEARCH("Yes",G141)),ISNUMBER(SEARCH("Yes",I141))),"Yes","No")</f>
        <v>No</v>
      </c>
      <c r="B141" s="18" t="str">
        <f t="shared" si="147"/>
        <v>No</v>
      </c>
      <c r="C141" s="15" t="str">
        <f t="shared" si="1"/>
        <v>No</v>
      </c>
      <c r="D141" s="18" t="str">
        <f t="shared" si="2"/>
        <v>No</v>
      </c>
      <c r="E141" s="18" t="str">
        <f t="shared" si="3"/>
        <v>No</v>
      </c>
      <c r="F141" s="18" t="str">
        <f t="shared" si="4"/>
        <v>No</v>
      </c>
      <c r="G141" s="18" t="str">
        <f t="shared" si="5"/>
        <v>No</v>
      </c>
      <c r="H141" s="18" t="str">
        <f t="shared" si="6"/>
        <v>No</v>
      </c>
      <c r="I141" s="18" t="str">
        <f t="shared" si="7"/>
        <v>Yes</v>
      </c>
      <c r="J141" s="18" t="str">
        <f t="shared" si="8"/>
        <v>No</v>
      </c>
      <c r="K141" s="21">
        <v>139</v>
      </c>
      <c r="L141" s="5" t="s">
        <v>614</v>
      </c>
      <c r="M141" s="5" t="s">
        <v>2881</v>
      </c>
      <c r="N141" s="5" t="s">
        <v>2266</v>
      </c>
      <c r="O141" s="5" t="s">
        <v>149</v>
      </c>
      <c r="P141" s="5" t="s">
        <v>2882</v>
      </c>
      <c r="Q141" s="32" t="s">
        <v>6484</v>
      </c>
      <c r="R141" s="21">
        <v>1</v>
      </c>
      <c r="S141" s="33"/>
      <c r="T141" s="33"/>
      <c r="U141" s="33"/>
      <c r="V141" s="33"/>
      <c r="W141" s="33"/>
      <c r="X141" s="33"/>
      <c r="Y141" s="33"/>
      <c r="Z141" s="33"/>
      <c r="AA141" s="5" t="s">
        <v>149</v>
      </c>
      <c r="AB141" s="5" t="s">
        <v>9090</v>
      </c>
      <c r="AC141" s="32" t="s">
        <v>6486</v>
      </c>
      <c r="AD141" s="21">
        <v>1</v>
      </c>
    </row>
    <row r="142" spans="1:30" x14ac:dyDescent="0.3">
      <c r="A142" s="18" t="str">
        <f t="shared" ref="A142:B142" si="148">IF(AND(ISNUMBER(SEARCH("Yes",C142)),ISNUMBER(SEARCH("Yes",E142)),ISNUMBER(SEARCH("Yes",G142)),ISNUMBER(SEARCH("Yes",I142))),"Yes","No")</f>
        <v>No</v>
      </c>
      <c r="B142" s="18" t="str">
        <f t="shared" si="148"/>
        <v>No</v>
      </c>
      <c r="C142" s="15" t="str">
        <f t="shared" si="1"/>
        <v>No</v>
      </c>
      <c r="D142" s="18" t="str">
        <f t="shared" si="2"/>
        <v>No</v>
      </c>
      <c r="E142" s="18" t="str">
        <f t="shared" si="3"/>
        <v>No</v>
      </c>
      <c r="F142" s="18" t="str">
        <f t="shared" si="4"/>
        <v>No</v>
      </c>
      <c r="G142" s="18" t="str">
        <f t="shared" si="5"/>
        <v>No</v>
      </c>
      <c r="H142" s="18" t="str">
        <f t="shared" si="6"/>
        <v>No</v>
      </c>
      <c r="I142" s="18" t="str">
        <f t="shared" si="7"/>
        <v>Yes</v>
      </c>
      <c r="J142" s="18" t="str">
        <f t="shared" si="8"/>
        <v>Yes</v>
      </c>
      <c r="K142" s="21">
        <v>140</v>
      </c>
      <c r="L142" s="5" t="s">
        <v>616</v>
      </c>
      <c r="M142" s="5" t="s">
        <v>617</v>
      </c>
      <c r="N142" s="5" t="s">
        <v>2266</v>
      </c>
      <c r="O142" s="5" t="s">
        <v>149</v>
      </c>
      <c r="P142" s="5" t="s">
        <v>9091</v>
      </c>
      <c r="Q142" s="32" t="s">
        <v>9092</v>
      </c>
      <c r="R142" s="21">
        <v>1</v>
      </c>
      <c r="S142" s="33"/>
      <c r="T142" s="33"/>
      <c r="U142" s="33"/>
      <c r="V142" s="33"/>
      <c r="W142" s="33"/>
      <c r="X142" s="33"/>
      <c r="Y142" s="33"/>
      <c r="Z142" s="33"/>
      <c r="AA142" s="5" t="s">
        <v>2269</v>
      </c>
      <c r="AB142" s="5" t="s">
        <v>2956</v>
      </c>
      <c r="AC142" s="32" t="s">
        <v>3200</v>
      </c>
      <c r="AD142" s="21">
        <v>1</v>
      </c>
    </row>
    <row r="143" spans="1:30" x14ac:dyDescent="0.3">
      <c r="A143" s="18" t="str">
        <f t="shared" ref="A143:B143" si="149">IF(AND(ISNUMBER(SEARCH("Yes",C143)),ISNUMBER(SEARCH("Yes",E143)),ISNUMBER(SEARCH("Yes",G143)),ISNUMBER(SEARCH("Yes",I143))),"Yes","No")</f>
        <v>No</v>
      </c>
      <c r="B143" s="18" t="str">
        <f t="shared" si="149"/>
        <v>No</v>
      </c>
      <c r="C143" s="15" t="str">
        <f t="shared" si="1"/>
        <v>No</v>
      </c>
      <c r="D143" s="18" t="str">
        <f t="shared" si="2"/>
        <v>No</v>
      </c>
      <c r="E143" s="18" t="str">
        <f t="shared" si="3"/>
        <v>No</v>
      </c>
      <c r="F143" s="18" t="str">
        <f t="shared" si="4"/>
        <v>No</v>
      </c>
      <c r="G143" s="18" t="str">
        <f t="shared" si="5"/>
        <v>No</v>
      </c>
      <c r="H143" s="18" t="str">
        <f t="shared" si="6"/>
        <v>No</v>
      </c>
      <c r="I143" s="18" t="str">
        <f t="shared" si="7"/>
        <v>Yes</v>
      </c>
      <c r="J143" s="18" t="str">
        <f t="shared" si="8"/>
        <v>Yes</v>
      </c>
      <c r="K143" s="21">
        <v>141</v>
      </c>
      <c r="L143" s="5" t="s">
        <v>618</v>
      </c>
      <c r="M143" s="5" t="s">
        <v>619</v>
      </c>
      <c r="N143" s="5" t="s">
        <v>2266</v>
      </c>
      <c r="O143" s="5" t="s">
        <v>149</v>
      </c>
      <c r="P143" s="5" t="s">
        <v>9093</v>
      </c>
      <c r="Q143" s="32" t="s">
        <v>2570</v>
      </c>
      <c r="R143" s="21">
        <v>1</v>
      </c>
      <c r="S143" s="33"/>
      <c r="T143" s="33"/>
      <c r="U143" s="33"/>
      <c r="V143" s="33"/>
      <c r="W143" s="33"/>
      <c r="X143" s="33"/>
      <c r="Y143" s="33"/>
      <c r="Z143" s="33"/>
      <c r="AA143" s="5" t="s">
        <v>21</v>
      </c>
      <c r="AB143" s="5" t="s">
        <v>9094</v>
      </c>
      <c r="AC143" s="32" t="s">
        <v>9095</v>
      </c>
      <c r="AD143" s="21">
        <v>1</v>
      </c>
    </row>
    <row r="144" spans="1:30" x14ac:dyDescent="0.3">
      <c r="A144" s="18" t="str">
        <f t="shared" ref="A144:B144" si="150">IF(AND(ISNUMBER(SEARCH("Yes",C144)),ISNUMBER(SEARCH("Yes",E144)),ISNUMBER(SEARCH("Yes",G144)),ISNUMBER(SEARCH("Yes",I144))),"Yes","No")</f>
        <v>No</v>
      </c>
      <c r="B144" s="18" t="str">
        <f t="shared" si="150"/>
        <v>No</v>
      </c>
      <c r="C144" s="15" t="str">
        <f t="shared" si="1"/>
        <v>No</v>
      </c>
      <c r="D144" s="18" t="str">
        <f t="shared" si="2"/>
        <v>No</v>
      </c>
      <c r="E144" s="18" t="str">
        <f t="shared" si="3"/>
        <v>No</v>
      </c>
      <c r="F144" s="18" t="str">
        <f t="shared" si="4"/>
        <v>No</v>
      </c>
      <c r="G144" s="18" t="str">
        <f t="shared" si="5"/>
        <v>No</v>
      </c>
      <c r="H144" s="18" t="str">
        <f t="shared" si="6"/>
        <v>No</v>
      </c>
      <c r="I144" s="18" t="str">
        <f t="shared" si="7"/>
        <v>Yes</v>
      </c>
      <c r="J144" s="18" t="str">
        <f t="shared" si="8"/>
        <v>Yes</v>
      </c>
      <c r="K144" s="21">
        <v>142</v>
      </c>
      <c r="L144" s="5" t="s">
        <v>620</v>
      </c>
      <c r="M144" s="5" t="s">
        <v>621</v>
      </c>
      <c r="N144" s="5" t="s">
        <v>2266</v>
      </c>
      <c r="O144" s="5" t="s">
        <v>149</v>
      </c>
      <c r="P144" s="5" t="s">
        <v>2408</v>
      </c>
      <c r="Q144" s="32" t="s">
        <v>9096</v>
      </c>
      <c r="R144" s="21">
        <v>1</v>
      </c>
      <c r="S144" s="33"/>
      <c r="T144" s="33"/>
      <c r="U144" s="33"/>
      <c r="V144" s="33"/>
      <c r="W144" s="33"/>
      <c r="X144" s="33"/>
      <c r="Y144" s="33"/>
      <c r="Z144" s="33"/>
      <c r="AA144" s="5" t="s">
        <v>2269</v>
      </c>
      <c r="AB144" s="5" t="s">
        <v>2554</v>
      </c>
      <c r="AC144" s="32" t="s">
        <v>4090</v>
      </c>
      <c r="AD144" s="21">
        <v>1</v>
      </c>
    </row>
    <row r="145" spans="1:30" x14ac:dyDescent="0.3">
      <c r="A145" s="18" t="str">
        <f t="shared" ref="A145:B145" si="151">IF(AND(ISNUMBER(SEARCH("Yes",C145)),ISNUMBER(SEARCH("Yes",E145)),ISNUMBER(SEARCH("Yes",G145)),ISNUMBER(SEARCH("Yes",I145))),"Yes","No")</f>
        <v>Yes</v>
      </c>
      <c r="B145" s="18" t="str">
        <f t="shared" si="151"/>
        <v>Yes</v>
      </c>
      <c r="C145" s="15" t="str">
        <f t="shared" si="1"/>
        <v>Yes</v>
      </c>
      <c r="D145" s="18" t="str">
        <f t="shared" si="2"/>
        <v>Yes</v>
      </c>
      <c r="E145" s="18" t="str">
        <f t="shared" si="3"/>
        <v>Yes</v>
      </c>
      <c r="F145" s="18" t="str">
        <f t="shared" si="4"/>
        <v>Yes</v>
      </c>
      <c r="G145" s="18" t="str">
        <f t="shared" si="5"/>
        <v>Yes</v>
      </c>
      <c r="H145" s="18" t="str">
        <f t="shared" si="6"/>
        <v>Yes</v>
      </c>
      <c r="I145" s="18" t="str">
        <f t="shared" si="7"/>
        <v>Yes</v>
      </c>
      <c r="J145" s="18" t="str">
        <f t="shared" si="8"/>
        <v>Yes</v>
      </c>
      <c r="K145" s="21">
        <v>143</v>
      </c>
      <c r="L145" s="5" t="s">
        <v>32</v>
      </c>
      <c r="M145" s="5" t="s">
        <v>54</v>
      </c>
      <c r="N145" s="5" t="s">
        <v>2266</v>
      </c>
      <c r="O145" s="5" t="s">
        <v>21</v>
      </c>
      <c r="P145" s="5" t="s">
        <v>2895</v>
      </c>
      <c r="Q145" s="32" t="s">
        <v>2896</v>
      </c>
      <c r="R145" s="21">
        <v>1</v>
      </c>
      <c r="S145" s="5" t="s">
        <v>21</v>
      </c>
      <c r="T145" s="5" t="s">
        <v>2897</v>
      </c>
      <c r="U145" s="32" t="s">
        <v>9097</v>
      </c>
      <c r="V145" s="21">
        <v>1</v>
      </c>
      <c r="W145" s="5" t="s">
        <v>21</v>
      </c>
      <c r="X145" s="5" t="s">
        <v>2899</v>
      </c>
      <c r="Y145" s="32" t="s">
        <v>2900</v>
      </c>
      <c r="Z145" s="21">
        <v>1</v>
      </c>
      <c r="AA145" s="5" t="s">
        <v>2269</v>
      </c>
      <c r="AB145" s="5" t="s">
        <v>2432</v>
      </c>
      <c r="AC145" s="32" t="s">
        <v>9098</v>
      </c>
      <c r="AD145" s="21">
        <v>1</v>
      </c>
    </row>
    <row r="146" spans="1:30" x14ac:dyDescent="0.3">
      <c r="A146" s="18" t="str">
        <f t="shared" ref="A146:B146" si="152">IF(AND(ISNUMBER(SEARCH("Yes",C146)),ISNUMBER(SEARCH("Yes",E146)),ISNUMBER(SEARCH("Yes",G146)),ISNUMBER(SEARCH("Yes",I146))),"Yes","No")</f>
        <v>No</v>
      </c>
      <c r="B146" s="18" t="str">
        <f t="shared" si="152"/>
        <v>No</v>
      </c>
      <c r="C146" s="15" t="str">
        <f t="shared" si="1"/>
        <v>No</v>
      </c>
      <c r="D146" s="18" t="str">
        <f t="shared" si="2"/>
        <v>No</v>
      </c>
      <c r="E146" s="18" t="str">
        <f t="shared" si="3"/>
        <v>No</v>
      </c>
      <c r="F146" s="18" t="str">
        <f t="shared" si="4"/>
        <v>No</v>
      </c>
      <c r="G146" s="18" t="str">
        <f t="shared" si="5"/>
        <v>No</v>
      </c>
      <c r="H146" s="18" t="str">
        <f t="shared" si="6"/>
        <v>No</v>
      </c>
      <c r="I146" s="18" t="str">
        <f t="shared" si="7"/>
        <v>Yes</v>
      </c>
      <c r="J146" s="18" t="str">
        <f t="shared" si="8"/>
        <v>Yes</v>
      </c>
      <c r="K146" s="21">
        <v>144</v>
      </c>
      <c r="L146" s="5" t="s">
        <v>622</v>
      </c>
      <c r="M146" s="5" t="s">
        <v>623</v>
      </c>
      <c r="N146" s="5" t="s">
        <v>2266</v>
      </c>
      <c r="O146" s="5" t="s">
        <v>149</v>
      </c>
      <c r="P146" s="5" t="s">
        <v>2272</v>
      </c>
      <c r="Q146" s="32" t="s">
        <v>9099</v>
      </c>
      <c r="R146" s="21">
        <v>1</v>
      </c>
      <c r="S146" s="33"/>
      <c r="T146" s="33"/>
      <c r="U146" s="33"/>
      <c r="V146" s="33"/>
      <c r="W146" s="33"/>
      <c r="X146" s="33"/>
      <c r="Y146" s="33"/>
      <c r="Z146" s="33"/>
      <c r="AA146" s="5" t="s">
        <v>2269</v>
      </c>
      <c r="AB146" s="5" t="s">
        <v>9100</v>
      </c>
      <c r="AC146" s="32" t="s">
        <v>6501</v>
      </c>
      <c r="AD146" s="21">
        <v>1</v>
      </c>
    </row>
    <row r="147" spans="1:30" x14ac:dyDescent="0.3">
      <c r="A147" s="18" t="str">
        <f t="shared" ref="A147:B147" si="153">IF(AND(ISNUMBER(SEARCH("Yes",C147)),ISNUMBER(SEARCH("Yes",E147)),ISNUMBER(SEARCH("Yes",G147)),ISNUMBER(SEARCH("Yes",I147))),"Yes","No")</f>
        <v>Yes</v>
      </c>
      <c r="B147" s="18" t="str">
        <f t="shared" si="153"/>
        <v>Yes</v>
      </c>
      <c r="C147" s="15" t="str">
        <f t="shared" si="1"/>
        <v>Yes</v>
      </c>
      <c r="D147" s="18" t="str">
        <f t="shared" si="2"/>
        <v>Yes</v>
      </c>
      <c r="E147" s="18" t="str">
        <f t="shared" si="3"/>
        <v>Yes</v>
      </c>
      <c r="F147" s="18" t="str">
        <f t="shared" si="4"/>
        <v>Yes</v>
      </c>
      <c r="G147" s="18" t="str">
        <f t="shared" si="5"/>
        <v>Yes</v>
      </c>
      <c r="H147" s="18" t="str">
        <f t="shared" si="6"/>
        <v>Yes</v>
      </c>
      <c r="I147" s="18" t="str">
        <f t="shared" si="7"/>
        <v>Yes</v>
      </c>
      <c r="J147" s="18" t="str">
        <f t="shared" si="8"/>
        <v>Yes</v>
      </c>
      <c r="K147" s="21">
        <v>145</v>
      </c>
      <c r="L147" s="5" t="s">
        <v>220</v>
      </c>
      <c r="M147" s="5" t="s">
        <v>221</v>
      </c>
      <c r="N147" s="5" t="s">
        <v>2266</v>
      </c>
      <c r="O147" s="5" t="s">
        <v>21</v>
      </c>
      <c r="P147" s="5" t="s">
        <v>2767</v>
      </c>
      <c r="Q147" s="32" t="s">
        <v>6502</v>
      </c>
      <c r="R147" s="21">
        <v>1</v>
      </c>
      <c r="S147" s="5" t="s">
        <v>21</v>
      </c>
      <c r="T147" s="5" t="s">
        <v>9101</v>
      </c>
      <c r="U147" s="32" t="s">
        <v>9102</v>
      </c>
      <c r="V147" s="21">
        <v>1</v>
      </c>
      <c r="W147" s="5" t="s">
        <v>21</v>
      </c>
      <c r="X147" s="5" t="s">
        <v>9103</v>
      </c>
      <c r="Y147" s="32" t="s">
        <v>9104</v>
      </c>
      <c r="Z147" s="21">
        <v>1</v>
      </c>
      <c r="AA147" s="5" t="s">
        <v>2269</v>
      </c>
      <c r="AB147" s="5" t="s">
        <v>2956</v>
      </c>
      <c r="AC147" s="32" t="s">
        <v>9105</v>
      </c>
      <c r="AD147" s="21">
        <v>1</v>
      </c>
    </row>
    <row r="148" spans="1:30" x14ac:dyDescent="0.3">
      <c r="A148" s="18" t="str">
        <f t="shared" ref="A148:B148" si="154">IF(AND(ISNUMBER(SEARCH("Yes",C148)),ISNUMBER(SEARCH("Yes",E148)),ISNUMBER(SEARCH("Yes",G148)),ISNUMBER(SEARCH("Yes",I148))),"Yes","No")</f>
        <v>No</v>
      </c>
      <c r="B148" s="18" t="str">
        <f t="shared" si="154"/>
        <v>No</v>
      </c>
      <c r="C148" s="15" t="str">
        <f t="shared" si="1"/>
        <v>No</v>
      </c>
      <c r="D148" s="18" t="str">
        <f t="shared" si="2"/>
        <v>No</v>
      </c>
      <c r="E148" s="18" t="str">
        <f t="shared" si="3"/>
        <v>No</v>
      </c>
      <c r="F148" s="18" t="str">
        <f t="shared" si="4"/>
        <v>No</v>
      </c>
      <c r="G148" s="18" t="str">
        <f t="shared" si="5"/>
        <v>No</v>
      </c>
      <c r="H148" s="18" t="str">
        <f t="shared" si="6"/>
        <v>No</v>
      </c>
      <c r="I148" s="18" t="str">
        <f t="shared" si="7"/>
        <v>Yes</v>
      </c>
      <c r="J148" s="18" t="str">
        <f t="shared" si="8"/>
        <v>Yes</v>
      </c>
      <c r="K148" s="21">
        <v>146</v>
      </c>
      <c r="L148" s="5" t="s">
        <v>624</v>
      </c>
      <c r="M148" s="5" t="s">
        <v>625</v>
      </c>
      <c r="N148" s="5" t="s">
        <v>2266</v>
      </c>
      <c r="O148" s="5" t="s">
        <v>149</v>
      </c>
      <c r="P148" s="5" t="s">
        <v>3340</v>
      </c>
      <c r="Q148" s="32" t="s">
        <v>9106</v>
      </c>
      <c r="R148" s="21">
        <v>1</v>
      </c>
      <c r="S148" s="33"/>
      <c r="T148" s="33"/>
      <c r="U148" s="33"/>
      <c r="V148" s="33"/>
      <c r="W148" s="33"/>
      <c r="X148" s="33"/>
      <c r="Y148" s="33"/>
      <c r="Z148" s="33"/>
      <c r="AA148" s="5" t="s">
        <v>2269</v>
      </c>
      <c r="AB148" s="5" t="s">
        <v>9107</v>
      </c>
      <c r="AC148" s="32" t="s">
        <v>9108</v>
      </c>
      <c r="AD148" s="21">
        <v>1</v>
      </c>
    </row>
    <row r="149" spans="1:30" x14ac:dyDescent="0.3">
      <c r="A149" s="18" t="str">
        <f t="shared" ref="A149:B149" si="155">IF(AND(ISNUMBER(SEARCH("Yes",C149)),ISNUMBER(SEARCH("Yes",E149)),ISNUMBER(SEARCH("Yes",G149)),ISNUMBER(SEARCH("Yes",I149))),"Yes","No")</f>
        <v>No</v>
      </c>
      <c r="B149" s="18" t="str">
        <f t="shared" si="155"/>
        <v>No</v>
      </c>
      <c r="C149" s="15" t="str">
        <f t="shared" si="1"/>
        <v>No</v>
      </c>
      <c r="D149" s="18" t="str">
        <f t="shared" si="2"/>
        <v>No</v>
      </c>
      <c r="E149" s="18" t="str">
        <f t="shared" si="3"/>
        <v>No</v>
      </c>
      <c r="F149" s="18" t="str">
        <f t="shared" si="4"/>
        <v>No</v>
      </c>
      <c r="G149" s="18" t="str">
        <f t="shared" si="5"/>
        <v>No</v>
      </c>
      <c r="H149" s="18" t="str">
        <f t="shared" si="6"/>
        <v>No</v>
      </c>
      <c r="I149" s="18" t="str">
        <f t="shared" si="7"/>
        <v>Yes</v>
      </c>
      <c r="J149" s="18" t="str">
        <f t="shared" si="8"/>
        <v>Yes</v>
      </c>
      <c r="K149" s="21">
        <v>147</v>
      </c>
      <c r="L149" s="5" t="s">
        <v>626</v>
      </c>
      <c r="M149" s="5" t="s">
        <v>627</v>
      </c>
      <c r="N149" s="5" t="s">
        <v>2266</v>
      </c>
      <c r="O149" s="5" t="s">
        <v>149</v>
      </c>
      <c r="P149" s="5" t="s">
        <v>2915</v>
      </c>
      <c r="Q149" s="32" t="s">
        <v>9109</v>
      </c>
      <c r="R149" s="21">
        <v>1</v>
      </c>
      <c r="S149" s="33"/>
      <c r="T149" s="33"/>
      <c r="U149" s="33"/>
      <c r="V149" s="33"/>
      <c r="W149" s="33"/>
      <c r="X149" s="33"/>
      <c r="Y149" s="33"/>
      <c r="Z149" s="33"/>
      <c r="AA149" s="5" t="s">
        <v>2269</v>
      </c>
      <c r="AB149" s="5" t="s">
        <v>6512</v>
      </c>
      <c r="AC149" s="32" t="s">
        <v>2918</v>
      </c>
      <c r="AD149" s="21">
        <v>1</v>
      </c>
    </row>
    <row r="150" spans="1:30" x14ac:dyDescent="0.3">
      <c r="A150" s="18" t="str">
        <f t="shared" ref="A150:B150" si="156">IF(AND(ISNUMBER(SEARCH("Yes",C150)),ISNUMBER(SEARCH("Yes",E150)),ISNUMBER(SEARCH("Yes",G150)),ISNUMBER(SEARCH("Yes",I150))),"Yes","No")</f>
        <v>No</v>
      </c>
      <c r="B150" s="18" t="str">
        <f t="shared" si="156"/>
        <v>No</v>
      </c>
      <c r="C150" s="15" t="str">
        <f t="shared" si="1"/>
        <v>No</v>
      </c>
      <c r="D150" s="18" t="str">
        <f t="shared" si="2"/>
        <v>No</v>
      </c>
      <c r="E150" s="18" t="str">
        <f t="shared" si="3"/>
        <v>No</v>
      </c>
      <c r="F150" s="18" t="str">
        <f t="shared" si="4"/>
        <v>No</v>
      </c>
      <c r="G150" s="18" t="str">
        <f t="shared" si="5"/>
        <v>No</v>
      </c>
      <c r="H150" s="18" t="str">
        <f t="shared" si="6"/>
        <v>No</v>
      </c>
      <c r="I150" s="18" t="str">
        <f t="shared" si="7"/>
        <v>Yes</v>
      </c>
      <c r="J150" s="18" t="str">
        <f t="shared" si="8"/>
        <v>Yes</v>
      </c>
      <c r="K150" s="21">
        <v>148</v>
      </c>
      <c r="L150" s="5" t="s">
        <v>628</v>
      </c>
      <c r="M150" s="5" t="s">
        <v>629</v>
      </c>
      <c r="N150" s="5" t="s">
        <v>2266</v>
      </c>
      <c r="O150" s="5" t="s">
        <v>149</v>
      </c>
      <c r="P150" s="5" t="s">
        <v>6513</v>
      </c>
      <c r="Q150" s="32" t="s">
        <v>6514</v>
      </c>
      <c r="R150" s="21">
        <v>1</v>
      </c>
      <c r="S150" s="33"/>
      <c r="T150" s="33"/>
      <c r="U150" s="33"/>
      <c r="V150" s="33"/>
      <c r="W150" s="33"/>
      <c r="X150" s="33"/>
      <c r="Y150" s="33"/>
      <c r="Z150" s="33"/>
      <c r="AA150" s="5" t="s">
        <v>2269</v>
      </c>
      <c r="AB150" s="5" t="s">
        <v>5937</v>
      </c>
      <c r="AC150" s="32" t="s">
        <v>6515</v>
      </c>
      <c r="AD150" s="21">
        <v>1</v>
      </c>
    </row>
    <row r="151" spans="1:30" x14ac:dyDescent="0.3">
      <c r="A151" s="18" t="str">
        <f t="shared" ref="A151:B151" si="157">IF(AND(ISNUMBER(SEARCH("Yes",C151)),ISNUMBER(SEARCH("Yes",E151)),ISNUMBER(SEARCH("Yes",G151)),ISNUMBER(SEARCH("Yes",I151))),"Yes","No")</f>
        <v>No</v>
      </c>
      <c r="B151" s="18" t="str">
        <f t="shared" si="157"/>
        <v>No</v>
      </c>
      <c r="C151" s="15" t="str">
        <f t="shared" si="1"/>
        <v>No</v>
      </c>
      <c r="D151" s="18" t="str">
        <f t="shared" si="2"/>
        <v>No</v>
      </c>
      <c r="E151" s="18" t="str">
        <f t="shared" si="3"/>
        <v>No</v>
      </c>
      <c r="F151" s="18" t="str">
        <f t="shared" si="4"/>
        <v>No</v>
      </c>
      <c r="G151" s="18" t="str">
        <f t="shared" si="5"/>
        <v>No</v>
      </c>
      <c r="H151" s="18" t="str">
        <f t="shared" si="6"/>
        <v>No</v>
      </c>
      <c r="I151" s="18" t="str">
        <f t="shared" si="7"/>
        <v>Yes</v>
      </c>
      <c r="J151" s="18" t="str">
        <f t="shared" si="8"/>
        <v>Yes</v>
      </c>
      <c r="K151" s="21">
        <v>149</v>
      </c>
      <c r="L151" s="5" t="s">
        <v>630</v>
      </c>
      <c r="M151" s="5" t="s">
        <v>631</v>
      </c>
      <c r="N151" s="5" t="s">
        <v>2266</v>
      </c>
      <c r="O151" s="5" t="s">
        <v>149</v>
      </c>
      <c r="P151" s="5" t="s">
        <v>3287</v>
      </c>
      <c r="Q151" s="32" t="s">
        <v>3027</v>
      </c>
      <c r="R151" s="21">
        <v>1</v>
      </c>
      <c r="S151" s="33"/>
      <c r="T151" s="33"/>
      <c r="U151" s="33"/>
      <c r="V151" s="33"/>
      <c r="W151" s="33"/>
      <c r="X151" s="33"/>
      <c r="Y151" s="33"/>
      <c r="Z151" s="33"/>
      <c r="AA151" s="5" t="s">
        <v>21</v>
      </c>
      <c r="AB151" s="5" t="s">
        <v>9110</v>
      </c>
      <c r="AC151" s="32" t="s">
        <v>9111</v>
      </c>
      <c r="AD151" s="21">
        <v>1</v>
      </c>
    </row>
    <row r="152" spans="1:30" x14ac:dyDescent="0.3">
      <c r="A152" s="18" t="str">
        <f t="shared" ref="A152:B152" si="158">IF(AND(ISNUMBER(SEARCH("Yes",C152)),ISNUMBER(SEARCH("Yes",E152)),ISNUMBER(SEARCH("Yes",G152)),ISNUMBER(SEARCH("Yes",I152))),"Yes","No")</f>
        <v>Yes</v>
      </c>
      <c r="B152" s="18" t="str">
        <f t="shared" si="158"/>
        <v>No</v>
      </c>
      <c r="C152" s="15" t="str">
        <f t="shared" si="1"/>
        <v>Yes</v>
      </c>
      <c r="D152" s="18" t="str">
        <f t="shared" si="2"/>
        <v>No</v>
      </c>
      <c r="E152" s="18" t="str">
        <f t="shared" si="3"/>
        <v>Yes</v>
      </c>
      <c r="F152" s="18" t="str">
        <f t="shared" si="4"/>
        <v>Yes</v>
      </c>
      <c r="G152" s="18" t="str">
        <f t="shared" si="5"/>
        <v>Yes</v>
      </c>
      <c r="H152" s="18" t="str">
        <f t="shared" si="6"/>
        <v>Yes</v>
      </c>
      <c r="I152" s="18" t="str">
        <f t="shared" si="7"/>
        <v>Yes</v>
      </c>
      <c r="J152" s="18" t="str">
        <f t="shared" si="8"/>
        <v>Yes</v>
      </c>
      <c r="K152" s="21">
        <v>150</v>
      </c>
      <c r="L152" s="5" t="s">
        <v>263</v>
      </c>
      <c r="M152" s="5" t="s">
        <v>264</v>
      </c>
      <c r="N152" s="5" t="s">
        <v>2266</v>
      </c>
      <c r="O152" s="5" t="s">
        <v>149</v>
      </c>
      <c r="P152" s="5" t="s">
        <v>9112</v>
      </c>
      <c r="Q152" s="32" t="s">
        <v>2927</v>
      </c>
      <c r="R152" s="21">
        <v>1</v>
      </c>
      <c r="S152" s="5" t="s">
        <v>2269</v>
      </c>
      <c r="T152" s="5" t="s">
        <v>9113</v>
      </c>
      <c r="U152" s="32" t="s">
        <v>9114</v>
      </c>
      <c r="V152" s="21">
        <v>1</v>
      </c>
      <c r="W152" s="5" t="s">
        <v>21</v>
      </c>
      <c r="X152" s="5" t="s">
        <v>6519</v>
      </c>
      <c r="Y152" s="32" t="s">
        <v>9115</v>
      </c>
      <c r="Z152" s="21">
        <v>1</v>
      </c>
      <c r="AA152" s="5" t="s">
        <v>2269</v>
      </c>
      <c r="AB152" s="5" t="s">
        <v>9116</v>
      </c>
      <c r="AC152" s="32" t="s">
        <v>3912</v>
      </c>
      <c r="AD152" s="21">
        <v>1</v>
      </c>
    </row>
    <row r="153" spans="1:30" x14ac:dyDescent="0.3">
      <c r="A153" s="18" t="str">
        <f t="shared" ref="A153:B153" si="159">IF(AND(ISNUMBER(SEARCH("Yes",C153)),ISNUMBER(SEARCH("Yes",E153)),ISNUMBER(SEARCH("Yes",G153)),ISNUMBER(SEARCH("Yes",I153))),"Yes","No")</f>
        <v>No</v>
      </c>
      <c r="B153" s="18" t="str">
        <f t="shared" si="159"/>
        <v>No</v>
      </c>
      <c r="C153" s="15" t="str">
        <f t="shared" si="1"/>
        <v>No</v>
      </c>
      <c r="D153" s="18" t="str">
        <f t="shared" si="2"/>
        <v>No</v>
      </c>
      <c r="E153" s="18" t="str">
        <f t="shared" si="3"/>
        <v>No</v>
      </c>
      <c r="F153" s="18" t="str">
        <f t="shared" si="4"/>
        <v>No</v>
      </c>
      <c r="G153" s="18" t="str">
        <f t="shared" si="5"/>
        <v>No</v>
      </c>
      <c r="H153" s="18" t="str">
        <f t="shared" si="6"/>
        <v>No</v>
      </c>
      <c r="I153" s="18" t="str">
        <f t="shared" si="7"/>
        <v>Yes</v>
      </c>
      <c r="J153" s="18" t="str">
        <f t="shared" si="8"/>
        <v>Yes</v>
      </c>
      <c r="K153" s="21">
        <v>151</v>
      </c>
      <c r="L153" s="5" t="s">
        <v>632</v>
      </c>
      <c r="M153" s="5" t="s">
        <v>633</v>
      </c>
      <c r="N153" s="5" t="s">
        <v>2266</v>
      </c>
      <c r="O153" s="5" t="s">
        <v>149</v>
      </c>
      <c r="P153" s="5" t="s">
        <v>9117</v>
      </c>
      <c r="Q153" s="32" t="s">
        <v>9118</v>
      </c>
      <c r="R153" s="21">
        <v>1</v>
      </c>
      <c r="S153" s="33"/>
      <c r="T153" s="33"/>
      <c r="U153" s="33"/>
      <c r="V153" s="33"/>
      <c r="W153" s="33"/>
      <c r="X153" s="33"/>
      <c r="Y153" s="33"/>
      <c r="Z153" s="33"/>
      <c r="AA153" s="5" t="s">
        <v>21</v>
      </c>
      <c r="AB153" s="5" t="s">
        <v>8976</v>
      </c>
      <c r="AC153" s="32" t="s">
        <v>4907</v>
      </c>
      <c r="AD153" s="21">
        <v>1</v>
      </c>
    </row>
    <row r="154" spans="1:30" x14ac:dyDescent="0.3">
      <c r="A154" s="18" t="str">
        <f t="shared" ref="A154:B154" si="160">IF(AND(ISNUMBER(SEARCH("Yes",C154)),ISNUMBER(SEARCH("Yes",E154)),ISNUMBER(SEARCH("Yes",G154)),ISNUMBER(SEARCH("Yes",I154))),"Yes","No")</f>
        <v>No</v>
      </c>
      <c r="B154" s="18" t="str">
        <f t="shared" si="160"/>
        <v>No</v>
      </c>
      <c r="C154" s="15" t="str">
        <f t="shared" si="1"/>
        <v>No</v>
      </c>
      <c r="D154" s="18" t="str">
        <f t="shared" si="2"/>
        <v>No</v>
      </c>
      <c r="E154" s="18" t="str">
        <f t="shared" si="3"/>
        <v>No</v>
      </c>
      <c r="F154" s="18" t="str">
        <f t="shared" si="4"/>
        <v>No</v>
      </c>
      <c r="G154" s="18" t="str">
        <f t="shared" si="5"/>
        <v>No</v>
      </c>
      <c r="H154" s="18" t="str">
        <f t="shared" si="6"/>
        <v>No</v>
      </c>
      <c r="I154" s="18" t="str">
        <f t="shared" si="7"/>
        <v>Yes</v>
      </c>
      <c r="J154" s="18" t="str">
        <f t="shared" si="8"/>
        <v>Yes</v>
      </c>
      <c r="K154" s="21">
        <v>152</v>
      </c>
      <c r="L154" s="5" t="s">
        <v>634</v>
      </c>
      <c r="M154" s="5" t="s">
        <v>635</v>
      </c>
      <c r="N154" s="5" t="s">
        <v>2266</v>
      </c>
      <c r="O154" s="5" t="s">
        <v>149</v>
      </c>
      <c r="P154" s="5" t="s">
        <v>3340</v>
      </c>
      <c r="Q154" s="32" t="s">
        <v>9119</v>
      </c>
      <c r="R154" s="21">
        <v>1</v>
      </c>
      <c r="S154" s="33"/>
      <c r="T154" s="33"/>
      <c r="U154" s="33"/>
      <c r="V154" s="33"/>
      <c r="W154" s="33"/>
      <c r="X154" s="33"/>
      <c r="Y154" s="33"/>
      <c r="Z154" s="33"/>
      <c r="AA154" s="5" t="s">
        <v>2269</v>
      </c>
      <c r="AB154" s="5" t="s">
        <v>9120</v>
      </c>
      <c r="AC154" s="32" t="s">
        <v>9121</v>
      </c>
      <c r="AD154" s="21">
        <v>1</v>
      </c>
    </row>
    <row r="155" spans="1:30" x14ac:dyDescent="0.3">
      <c r="A155" s="18" t="str">
        <f t="shared" ref="A155:B155" si="161">IF(AND(ISNUMBER(SEARCH("Yes",C155)),ISNUMBER(SEARCH("Yes",E155)),ISNUMBER(SEARCH("Yes",G155)),ISNUMBER(SEARCH("Yes",I155))),"Yes","No")</f>
        <v>No</v>
      </c>
      <c r="B155" s="18" t="str">
        <f t="shared" si="161"/>
        <v>No</v>
      </c>
      <c r="C155" s="15" t="str">
        <f t="shared" si="1"/>
        <v>No</v>
      </c>
      <c r="D155" s="18" t="str">
        <f t="shared" si="2"/>
        <v>No</v>
      </c>
      <c r="E155" s="18" t="str">
        <f t="shared" si="3"/>
        <v>No</v>
      </c>
      <c r="F155" s="18" t="str">
        <f t="shared" si="4"/>
        <v>No</v>
      </c>
      <c r="G155" s="18" t="str">
        <f t="shared" si="5"/>
        <v>No</v>
      </c>
      <c r="H155" s="18" t="str">
        <f t="shared" si="6"/>
        <v>No</v>
      </c>
      <c r="I155" s="18" t="str">
        <f t="shared" si="7"/>
        <v>Yes</v>
      </c>
      <c r="J155" s="18" t="str">
        <f t="shared" si="8"/>
        <v>Yes</v>
      </c>
      <c r="K155" s="21">
        <v>153</v>
      </c>
      <c r="L155" s="5" t="s">
        <v>636</v>
      </c>
      <c r="M155" s="5" t="s">
        <v>637</v>
      </c>
      <c r="N155" s="5" t="s">
        <v>2266</v>
      </c>
      <c r="O155" s="5" t="s">
        <v>149</v>
      </c>
      <c r="P155" s="5" t="s">
        <v>2683</v>
      </c>
      <c r="Q155" s="32" t="s">
        <v>2939</v>
      </c>
      <c r="R155" s="21">
        <v>1</v>
      </c>
      <c r="S155" s="33"/>
      <c r="T155" s="33"/>
      <c r="U155" s="33"/>
      <c r="V155" s="33"/>
      <c r="W155" s="33"/>
      <c r="X155" s="33"/>
      <c r="Y155" s="33"/>
      <c r="Z155" s="33"/>
      <c r="AA155" s="5" t="s">
        <v>2269</v>
      </c>
      <c r="AB155" s="5" t="s">
        <v>9122</v>
      </c>
      <c r="AC155" s="32" t="s">
        <v>9123</v>
      </c>
      <c r="AD155" s="21">
        <v>1</v>
      </c>
    </row>
    <row r="156" spans="1:30" x14ac:dyDescent="0.3">
      <c r="A156" s="18" t="str">
        <f t="shared" ref="A156:B156" si="162">IF(AND(ISNUMBER(SEARCH("Yes",C156)),ISNUMBER(SEARCH("Yes",E156)),ISNUMBER(SEARCH("Yes",G156)),ISNUMBER(SEARCH("Yes",I156))),"Yes","No")</f>
        <v>No</v>
      </c>
      <c r="B156" s="18" t="str">
        <f t="shared" si="162"/>
        <v>No</v>
      </c>
      <c r="C156" s="15" t="str">
        <f t="shared" si="1"/>
        <v>No</v>
      </c>
      <c r="D156" s="18" t="str">
        <f t="shared" si="2"/>
        <v>No</v>
      </c>
      <c r="E156" s="18" t="str">
        <f t="shared" si="3"/>
        <v>No</v>
      </c>
      <c r="F156" s="18" t="str">
        <f t="shared" si="4"/>
        <v>No</v>
      </c>
      <c r="G156" s="18" t="str">
        <f t="shared" si="5"/>
        <v>No</v>
      </c>
      <c r="H156" s="18" t="str">
        <f t="shared" si="6"/>
        <v>No</v>
      </c>
      <c r="I156" s="18" t="str">
        <f t="shared" si="7"/>
        <v>Yes</v>
      </c>
      <c r="J156" s="18" t="str">
        <f t="shared" si="8"/>
        <v>Yes</v>
      </c>
      <c r="K156" s="21">
        <v>154</v>
      </c>
      <c r="L156" s="5" t="s">
        <v>638</v>
      </c>
      <c r="M156" s="5" t="s">
        <v>639</v>
      </c>
      <c r="N156" s="5" t="s">
        <v>2266</v>
      </c>
      <c r="O156" s="5" t="s">
        <v>149</v>
      </c>
      <c r="P156" s="5" t="s">
        <v>2351</v>
      </c>
      <c r="Q156" s="32" t="s">
        <v>5103</v>
      </c>
      <c r="R156" s="21">
        <v>1</v>
      </c>
      <c r="S156" s="33"/>
      <c r="T156" s="33"/>
      <c r="U156" s="33"/>
      <c r="V156" s="33"/>
      <c r="W156" s="33"/>
      <c r="X156" s="33"/>
      <c r="Y156" s="33"/>
      <c r="Z156" s="33"/>
      <c r="AA156" s="5" t="s">
        <v>21</v>
      </c>
      <c r="AB156" s="5" t="s">
        <v>9124</v>
      </c>
      <c r="AC156" s="32" t="s">
        <v>9125</v>
      </c>
      <c r="AD156" s="21">
        <v>1</v>
      </c>
    </row>
    <row r="157" spans="1:30" x14ac:dyDescent="0.3">
      <c r="A157" s="18" t="str">
        <f t="shared" ref="A157:B157" si="163">IF(AND(ISNUMBER(SEARCH("Yes",C157)),ISNUMBER(SEARCH("Yes",E157)),ISNUMBER(SEARCH("Yes",G157)),ISNUMBER(SEARCH("Yes",I157))),"Yes","No")</f>
        <v>Yes</v>
      </c>
      <c r="B157" s="18" t="str">
        <f t="shared" si="163"/>
        <v>Yes</v>
      </c>
      <c r="C157" s="15" t="str">
        <f t="shared" si="1"/>
        <v>Yes</v>
      </c>
      <c r="D157" s="18" t="str">
        <f t="shared" si="2"/>
        <v>Yes</v>
      </c>
      <c r="E157" s="18" t="str">
        <f t="shared" si="3"/>
        <v>Yes</v>
      </c>
      <c r="F157" s="18" t="str">
        <f t="shared" si="4"/>
        <v>Yes</v>
      </c>
      <c r="G157" s="18" t="str">
        <f t="shared" si="5"/>
        <v>Yes</v>
      </c>
      <c r="H157" s="18" t="str">
        <f t="shared" si="6"/>
        <v>Yes</v>
      </c>
      <c r="I157" s="18" t="str">
        <f t="shared" si="7"/>
        <v>Yes</v>
      </c>
      <c r="J157" s="18" t="str">
        <f t="shared" si="8"/>
        <v>Yes</v>
      </c>
      <c r="K157" s="21">
        <v>155</v>
      </c>
      <c r="L157" s="5" t="s">
        <v>243</v>
      </c>
      <c r="M157" s="5" t="s">
        <v>244</v>
      </c>
      <c r="N157" s="5" t="s">
        <v>2266</v>
      </c>
      <c r="O157" s="5" t="s">
        <v>2269</v>
      </c>
      <c r="P157" s="5" t="s">
        <v>9126</v>
      </c>
      <c r="Q157" s="32" t="s">
        <v>9127</v>
      </c>
      <c r="R157" s="21">
        <v>1</v>
      </c>
      <c r="S157" s="5" t="s">
        <v>21</v>
      </c>
      <c r="T157" s="5" t="s">
        <v>9128</v>
      </c>
      <c r="U157" s="32" t="s">
        <v>9129</v>
      </c>
      <c r="V157" s="21">
        <v>1</v>
      </c>
      <c r="W157" s="5" t="s">
        <v>21</v>
      </c>
      <c r="X157" s="5" t="s">
        <v>9130</v>
      </c>
      <c r="Y157" s="32" t="s">
        <v>9131</v>
      </c>
      <c r="Z157" s="21">
        <v>1</v>
      </c>
      <c r="AA157" s="5" t="s">
        <v>2269</v>
      </c>
      <c r="AB157" s="5" t="s">
        <v>2956</v>
      </c>
      <c r="AC157" s="32" t="s">
        <v>2953</v>
      </c>
      <c r="AD157" s="21">
        <v>1</v>
      </c>
    </row>
    <row r="158" spans="1:30" x14ac:dyDescent="0.3">
      <c r="A158" s="18" t="str">
        <f t="shared" ref="A158:B158" si="164">IF(AND(ISNUMBER(SEARCH("Yes",C158)),ISNUMBER(SEARCH("Yes",E158)),ISNUMBER(SEARCH("Yes",G158)),ISNUMBER(SEARCH("Yes",I158))),"Yes","No")</f>
        <v>No</v>
      </c>
      <c r="B158" s="18" t="str">
        <f t="shared" si="164"/>
        <v>No</v>
      </c>
      <c r="C158" s="15" t="str">
        <f t="shared" si="1"/>
        <v>No</v>
      </c>
      <c r="D158" s="18" t="str">
        <f t="shared" si="2"/>
        <v>No</v>
      </c>
      <c r="E158" s="18" t="str">
        <f t="shared" si="3"/>
        <v>No</v>
      </c>
      <c r="F158" s="18" t="str">
        <f t="shared" si="4"/>
        <v>No</v>
      </c>
      <c r="G158" s="18" t="str">
        <f t="shared" si="5"/>
        <v>No</v>
      </c>
      <c r="H158" s="18" t="str">
        <f t="shared" si="6"/>
        <v>No</v>
      </c>
      <c r="I158" s="18" t="str">
        <f t="shared" si="7"/>
        <v>Yes</v>
      </c>
      <c r="J158" s="18" t="str">
        <f t="shared" si="8"/>
        <v>Yes</v>
      </c>
      <c r="K158" s="21">
        <v>156</v>
      </c>
      <c r="L158" s="5" t="s">
        <v>640</v>
      </c>
      <c r="M158" s="5" t="s">
        <v>641</v>
      </c>
      <c r="N158" s="5" t="s">
        <v>2266</v>
      </c>
      <c r="O158" s="5" t="s">
        <v>149</v>
      </c>
      <c r="P158" s="5" t="s">
        <v>9132</v>
      </c>
      <c r="Q158" s="32" t="s">
        <v>2955</v>
      </c>
      <c r="R158" s="21">
        <v>1</v>
      </c>
      <c r="S158" s="33"/>
      <c r="T158" s="33"/>
      <c r="U158" s="33"/>
      <c r="V158" s="33"/>
      <c r="W158" s="33"/>
      <c r="X158" s="33"/>
      <c r="Y158" s="33"/>
      <c r="Z158" s="33"/>
      <c r="AA158" s="5" t="s">
        <v>21</v>
      </c>
      <c r="AB158" s="5" t="s">
        <v>9133</v>
      </c>
      <c r="AC158" s="32" t="s">
        <v>9134</v>
      </c>
      <c r="AD158" s="21">
        <v>1</v>
      </c>
    </row>
    <row r="159" spans="1:30" x14ac:dyDescent="0.3">
      <c r="A159" s="18" t="str">
        <f t="shared" ref="A159:B159" si="165">IF(AND(ISNUMBER(SEARCH("Yes",C159)),ISNUMBER(SEARCH("Yes",E159)),ISNUMBER(SEARCH("Yes",G159)),ISNUMBER(SEARCH("Yes",I159))),"Yes","No")</f>
        <v>No</v>
      </c>
      <c r="B159" s="18" t="str">
        <f t="shared" si="165"/>
        <v>No</v>
      </c>
      <c r="C159" s="15" t="str">
        <f t="shared" si="1"/>
        <v>No</v>
      </c>
      <c r="D159" s="18" t="str">
        <f t="shared" si="2"/>
        <v>No</v>
      </c>
      <c r="E159" s="18" t="str">
        <f t="shared" si="3"/>
        <v>No</v>
      </c>
      <c r="F159" s="18" t="str">
        <f t="shared" si="4"/>
        <v>No</v>
      </c>
      <c r="G159" s="18" t="str">
        <f t="shared" si="5"/>
        <v>No</v>
      </c>
      <c r="H159" s="18" t="str">
        <f t="shared" si="6"/>
        <v>No</v>
      </c>
      <c r="I159" s="18" t="str">
        <f t="shared" si="7"/>
        <v>No</v>
      </c>
      <c r="J159" s="18" t="str">
        <f t="shared" si="8"/>
        <v>No</v>
      </c>
      <c r="K159" s="21">
        <v>157</v>
      </c>
      <c r="L159" s="5" t="s">
        <v>642</v>
      </c>
      <c r="M159" s="5" t="s">
        <v>643</v>
      </c>
      <c r="N159" s="5" t="s">
        <v>2266</v>
      </c>
      <c r="O159" s="5" t="s">
        <v>149</v>
      </c>
      <c r="P159" s="5" t="s">
        <v>2683</v>
      </c>
      <c r="Q159" s="32" t="s">
        <v>6538</v>
      </c>
      <c r="R159" s="21">
        <v>1</v>
      </c>
      <c r="S159" s="33"/>
      <c r="T159" s="33"/>
      <c r="U159" s="33"/>
      <c r="V159" s="33"/>
      <c r="W159" s="33"/>
      <c r="X159" s="33"/>
      <c r="Y159" s="33"/>
      <c r="Z159" s="33"/>
      <c r="AA159" s="5" t="s">
        <v>149</v>
      </c>
      <c r="AB159" s="5" t="s">
        <v>9135</v>
      </c>
      <c r="AC159" s="32" t="s">
        <v>2960</v>
      </c>
      <c r="AD159" s="21">
        <v>1</v>
      </c>
    </row>
    <row r="160" spans="1:30" x14ac:dyDescent="0.3">
      <c r="A160" s="18" t="str">
        <f t="shared" ref="A160:B160" si="166">IF(AND(ISNUMBER(SEARCH("Yes",C160)),ISNUMBER(SEARCH("Yes",E160)),ISNUMBER(SEARCH("Yes",G160)),ISNUMBER(SEARCH("Yes",I160))),"Yes","No")</f>
        <v>No</v>
      </c>
      <c r="B160" s="18" t="str">
        <f t="shared" si="166"/>
        <v>No</v>
      </c>
      <c r="C160" s="15" t="str">
        <f t="shared" si="1"/>
        <v>No</v>
      </c>
      <c r="D160" s="18" t="str">
        <f t="shared" si="2"/>
        <v>No</v>
      </c>
      <c r="E160" s="18" t="str">
        <f t="shared" si="3"/>
        <v>No</v>
      </c>
      <c r="F160" s="18" t="str">
        <f t="shared" si="4"/>
        <v>No</v>
      </c>
      <c r="G160" s="18" t="str">
        <f t="shared" si="5"/>
        <v>No</v>
      </c>
      <c r="H160" s="18" t="str">
        <f t="shared" si="6"/>
        <v>No</v>
      </c>
      <c r="I160" s="18" t="str">
        <f t="shared" si="7"/>
        <v>Yes</v>
      </c>
      <c r="J160" s="18" t="str">
        <f t="shared" si="8"/>
        <v>Yes</v>
      </c>
      <c r="K160" s="21">
        <v>158</v>
      </c>
      <c r="L160" s="5" t="s">
        <v>644</v>
      </c>
      <c r="M160" s="5" t="s">
        <v>645</v>
      </c>
      <c r="N160" s="5" t="s">
        <v>2266</v>
      </c>
      <c r="O160" s="5" t="s">
        <v>149</v>
      </c>
      <c r="P160" s="5" t="s">
        <v>2276</v>
      </c>
      <c r="Q160" s="32" t="s">
        <v>2961</v>
      </c>
      <c r="R160" s="21">
        <v>1</v>
      </c>
      <c r="S160" s="33"/>
      <c r="T160" s="33"/>
      <c r="U160" s="33"/>
      <c r="V160" s="33"/>
      <c r="W160" s="33"/>
      <c r="X160" s="33"/>
      <c r="Y160" s="33"/>
      <c r="Z160" s="33"/>
      <c r="AA160" s="5" t="s">
        <v>21</v>
      </c>
      <c r="AB160" s="5" t="s">
        <v>2962</v>
      </c>
      <c r="AC160" s="32" t="s">
        <v>2963</v>
      </c>
      <c r="AD160" s="21">
        <v>1</v>
      </c>
    </row>
    <row r="161" spans="1:30" x14ac:dyDescent="0.3">
      <c r="A161" s="18" t="str">
        <f t="shared" ref="A161:B161" si="167">IF(AND(ISNUMBER(SEARCH("Yes",C161)),ISNUMBER(SEARCH("Yes",E161)),ISNUMBER(SEARCH("Yes",G161)),ISNUMBER(SEARCH("Yes",I161))),"Yes","No")</f>
        <v>No</v>
      </c>
      <c r="B161" s="18" t="str">
        <f t="shared" si="167"/>
        <v>No</v>
      </c>
      <c r="C161" s="15" t="str">
        <f t="shared" si="1"/>
        <v>No</v>
      </c>
      <c r="D161" s="18" t="str">
        <f t="shared" si="2"/>
        <v>No</v>
      </c>
      <c r="E161" s="18" t="str">
        <f t="shared" si="3"/>
        <v>No</v>
      </c>
      <c r="F161" s="18" t="str">
        <f t="shared" si="4"/>
        <v>No</v>
      </c>
      <c r="G161" s="18" t="str">
        <f t="shared" si="5"/>
        <v>No</v>
      </c>
      <c r="H161" s="18" t="str">
        <f t="shared" si="6"/>
        <v>No</v>
      </c>
      <c r="I161" s="18" t="str">
        <f t="shared" si="7"/>
        <v>Yes</v>
      </c>
      <c r="J161" s="18" t="str">
        <f t="shared" si="8"/>
        <v>Yes</v>
      </c>
      <c r="K161" s="21">
        <v>159</v>
      </c>
      <c r="L161" s="5" t="s">
        <v>646</v>
      </c>
      <c r="M161" s="5" t="s">
        <v>2964</v>
      </c>
      <c r="N161" s="5" t="s">
        <v>2266</v>
      </c>
      <c r="O161" s="5" t="s">
        <v>149</v>
      </c>
      <c r="P161" s="5" t="s">
        <v>2292</v>
      </c>
      <c r="Q161" s="32" t="s">
        <v>9136</v>
      </c>
      <c r="R161" s="21">
        <v>1</v>
      </c>
      <c r="S161" s="33"/>
      <c r="T161" s="33"/>
      <c r="U161" s="33"/>
      <c r="V161" s="33"/>
      <c r="W161" s="33"/>
      <c r="X161" s="33"/>
      <c r="Y161" s="33"/>
      <c r="Z161" s="33"/>
      <c r="AA161" s="5" t="s">
        <v>2269</v>
      </c>
      <c r="AB161" s="5" t="s">
        <v>6543</v>
      </c>
      <c r="AC161" s="32" t="s">
        <v>6544</v>
      </c>
      <c r="AD161" s="21">
        <v>1</v>
      </c>
    </row>
    <row r="162" spans="1:30" x14ac:dyDescent="0.3">
      <c r="A162" s="18" t="str">
        <f t="shared" ref="A162:B162" si="168">IF(AND(ISNUMBER(SEARCH("Yes",C162)),ISNUMBER(SEARCH("Yes",E162)),ISNUMBER(SEARCH("Yes",G162)),ISNUMBER(SEARCH("Yes",I162))),"Yes","No")</f>
        <v>No</v>
      </c>
      <c r="B162" s="18" t="str">
        <f t="shared" si="168"/>
        <v>No</v>
      </c>
      <c r="C162" s="15" t="str">
        <f t="shared" si="1"/>
        <v>No</v>
      </c>
      <c r="D162" s="18" t="str">
        <f t="shared" si="2"/>
        <v>No</v>
      </c>
      <c r="E162" s="18" t="str">
        <f t="shared" si="3"/>
        <v>No</v>
      </c>
      <c r="F162" s="18" t="str">
        <f t="shared" si="4"/>
        <v>No</v>
      </c>
      <c r="G162" s="18" t="str">
        <f t="shared" si="5"/>
        <v>No</v>
      </c>
      <c r="H162" s="18" t="str">
        <f t="shared" si="6"/>
        <v>No</v>
      </c>
      <c r="I162" s="18" t="str">
        <f t="shared" si="7"/>
        <v>Yes</v>
      </c>
      <c r="J162" s="18" t="str">
        <f t="shared" si="8"/>
        <v>Yes</v>
      </c>
      <c r="K162" s="21">
        <v>160</v>
      </c>
      <c r="L162" s="5" t="s">
        <v>648</v>
      </c>
      <c r="M162" s="5" t="s">
        <v>649</v>
      </c>
      <c r="N162" s="5" t="s">
        <v>2266</v>
      </c>
      <c r="O162" s="5" t="s">
        <v>149</v>
      </c>
      <c r="P162" s="5" t="s">
        <v>2683</v>
      </c>
      <c r="Q162" s="32" t="s">
        <v>9137</v>
      </c>
      <c r="R162" s="21">
        <v>1</v>
      </c>
      <c r="S162" s="33"/>
      <c r="T162" s="33"/>
      <c r="U162" s="33"/>
      <c r="V162" s="33"/>
      <c r="W162" s="33"/>
      <c r="X162" s="33"/>
      <c r="Y162" s="33"/>
      <c r="Z162" s="33"/>
      <c r="AA162" s="5" t="s">
        <v>2269</v>
      </c>
      <c r="AB162" s="5" t="s">
        <v>9138</v>
      </c>
      <c r="AC162" s="32" t="s">
        <v>9139</v>
      </c>
      <c r="AD162" s="21">
        <v>1</v>
      </c>
    </row>
    <row r="163" spans="1:30" x14ac:dyDescent="0.3">
      <c r="A163" s="18" t="str">
        <f t="shared" ref="A163:B163" si="169">IF(AND(ISNUMBER(SEARCH("Yes",C163)),ISNUMBER(SEARCH("Yes",E163)),ISNUMBER(SEARCH("Yes",G163)),ISNUMBER(SEARCH("Yes",I163))),"Yes","No")</f>
        <v>No</v>
      </c>
      <c r="B163" s="18" t="str">
        <f t="shared" si="169"/>
        <v>No</v>
      </c>
      <c r="C163" s="15" t="str">
        <f t="shared" si="1"/>
        <v>No</v>
      </c>
      <c r="D163" s="18" t="str">
        <f t="shared" si="2"/>
        <v>No</v>
      </c>
      <c r="E163" s="18" t="str">
        <f t="shared" si="3"/>
        <v>No</v>
      </c>
      <c r="F163" s="18" t="str">
        <f t="shared" si="4"/>
        <v>No</v>
      </c>
      <c r="G163" s="18" t="str">
        <f t="shared" si="5"/>
        <v>No</v>
      </c>
      <c r="H163" s="18" t="str">
        <f t="shared" si="6"/>
        <v>No</v>
      </c>
      <c r="I163" s="18" t="str">
        <f t="shared" si="7"/>
        <v>Yes</v>
      </c>
      <c r="J163" s="18" t="str">
        <f t="shared" si="8"/>
        <v>No</v>
      </c>
      <c r="K163" s="21">
        <v>161</v>
      </c>
      <c r="L163" s="5" t="s">
        <v>650</v>
      </c>
      <c r="M163" s="5" t="s">
        <v>651</v>
      </c>
      <c r="N163" s="5" t="s">
        <v>2266</v>
      </c>
      <c r="O163" s="5" t="s">
        <v>149</v>
      </c>
      <c r="P163" s="5" t="s">
        <v>2971</v>
      </c>
      <c r="Q163" s="32" t="s">
        <v>2972</v>
      </c>
      <c r="R163" s="21">
        <v>1</v>
      </c>
      <c r="S163" s="33"/>
      <c r="T163" s="33"/>
      <c r="U163" s="33"/>
      <c r="V163" s="33"/>
      <c r="W163" s="33"/>
      <c r="X163" s="33"/>
      <c r="Y163" s="33"/>
      <c r="Z163" s="33"/>
      <c r="AA163" s="5" t="s">
        <v>149</v>
      </c>
      <c r="AB163" s="5" t="s">
        <v>9140</v>
      </c>
      <c r="AC163" s="32" t="s">
        <v>2600</v>
      </c>
      <c r="AD163" s="21">
        <v>1</v>
      </c>
    </row>
    <row r="164" spans="1:30" x14ac:dyDescent="0.3">
      <c r="A164" s="18" t="str">
        <f t="shared" ref="A164:B164" si="170">IF(AND(ISNUMBER(SEARCH("Yes",C164)),ISNUMBER(SEARCH("Yes",E164)),ISNUMBER(SEARCH("Yes",G164)),ISNUMBER(SEARCH("Yes",I164))),"Yes","No")</f>
        <v>No</v>
      </c>
      <c r="B164" s="18" t="str">
        <f t="shared" si="170"/>
        <v>No</v>
      </c>
      <c r="C164" s="15" t="str">
        <f t="shared" si="1"/>
        <v>No</v>
      </c>
      <c r="D164" s="18" t="str">
        <f t="shared" si="2"/>
        <v>No</v>
      </c>
      <c r="E164" s="18" t="str">
        <f t="shared" si="3"/>
        <v>No</v>
      </c>
      <c r="F164" s="18" t="str">
        <f t="shared" si="4"/>
        <v>No</v>
      </c>
      <c r="G164" s="18" t="str">
        <f t="shared" si="5"/>
        <v>No</v>
      </c>
      <c r="H164" s="18" t="str">
        <f t="shared" si="6"/>
        <v>No</v>
      </c>
      <c r="I164" s="18" t="str">
        <f t="shared" si="7"/>
        <v>No</v>
      </c>
      <c r="J164" s="18" t="str">
        <f t="shared" si="8"/>
        <v>No</v>
      </c>
      <c r="K164" s="21">
        <v>162</v>
      </c>
      <c r="L164" s="5" t="s">
        <v>652</v>
      </c>
      <c r="M164" s="5" t="s">
        <v>653</v>
      </c>
      <c r="N164" s="5" t="s">
        <v>2266</v>
      </c>
      <c r="O164" s="5" t="s">
        <v>149</v>
      </c>
      <c r="P164" s="5" t="s">
        <v>2386</v>
      </c>
      <c r="Q164" s="32" t="s">
        <v>9141</v>
      </c>
      <c r="R164" s="21">
        <v>1</v>
      </c>
      <c r="S164" s="33"/>
      <c r="T164" s="33"/>
      <c r="U164" s="33"/>
      <c r="V164" s="33"/>
      <c r="W164" s="33"/>
      <c r="X164" s="33"/>
      <c r="Y164" s="33"/>
      <c r="Z164" s="33"/>
      <c r="AA164" s="5" t="s">
        <v>149</v>
      </c>
      <c r="AB164" s="5" t="s">
        <v>4339</v>
      </c>
      <c r="AC164" s="32" t="s">
        <v>4340</v>
      </c>
      <c r="AD164" s="21">
        <v>1</v>
      </c>
    </row>
    <row r="165" spans="1:30" x14ac:dyDescent="0.3">
      <c r="A165" s="18" t="str">
        <f t="shared" ref="A165:B165" si="171">IF(AND(ISNUMBER(SEARCH("Yes",C165)),ISNUMBER(SEARCH("Yes",E165)),ISNUMBER(SEARCH("Yes",G165)),ISNUMBER(SEARCH("Yes",I165))),"Yes","No")</f>
        <v>No</v>
      </c>
      <c r="B165" s="18" t="str">
        <f t="shared" si="171"/>
        <v>No</v>
      </c>
      <c r="C165" s="15" t="str">
        <f t="shared" si="1"/>
        <v>No</v>
      </c>
      <c r="D165" s="18" t="str">
        <f t="shared" si="2"/>
        <v>No</v>
      </c>
      <c r="E165" s="18" t="str">
        <f t="shared" si="3"/>
        <v>No</v>
      </c>
      <c r="F165" s="18" t="str">
        <f t="shared" si="4"/>
        <v>No</v>
      </c>
      <c r="G165" s="18" t="str">
        <f t="shared" si="5"/>
        <v>No</v>
      </c>
      <c r="H165" s="18" t="str">
        <f t="shared" si="6"/>
        <v>No</v>
      </c>
      <c r="I165" s="18" t="str">
        <f t="shared" si="7"/>
        <v>Yes</v>
      </c>
      <c r="J165" s="18" t="str">
        <f t="shared" si="8"/>
        <v>Yes</v>
      </c>
      <c r="K165" s="21">
        <v>163</v>
      </c>
      <c r="L165" s="5" t="s">
        <v>654</v>
      </c>
      <c r="M165" s="5" t="s">
        <v>655</v>
      </c>
      <c r="N165" s="5" t="s">
        <v>2266</v>
      </c>
      <c r="O165" s="5" t="s">
        <v>149</v>
      </c>
      <c r="P165" s="5" t="s">
        <v>2390</v>
      </c>
      <c r="Q165" s="32" t="s">
        <v>9142</v>
      </c>
      <c r="R165" s="21">
        <v>1</v>
      </c>
      <c r="S165" s="33"/>
      <c r="T165" s="33"/>
      <c r="U165" s="33"/>
      <c r="V165" s="33"/>
      <c r="W165" s="33"/>
      <c r="X165" s="33"/>
      <c r="Y165" s="33"/>
      <c r="Z165" s="33"/>
      <c r="AA165" s="5" t="s">
        <v>21</v>
      </c>
      <c r="AB165" s="5" t="s">
        <v>9143</v>
      </c>
      <c r="AC165" s="32" t="s">
        <v>2979</v>
      </c>
      <c r="AD165" s="21">
        <v>1</v>
      </c>
    </row>
    <row r="166" spans="1:30" x14ac:dyDescent="0.3">
      <c r="A166" s="18" t="str">
        <f t="shared" ref="A166:B166" si="172">IF(AND(ISNUMBER(SEARCH("Yes",C166)),ISNUMBER(SEARCH("Yes",E166)),ISNUMBER(SEARCH("Yes",G166)),ISNUMBER(SEARCH("Yes",I166))),"Yes","No")</f>
        <v>No</v>
      </c>
      <c r="B166" s="18" t="str">
        <f t="shared" si="172"/>
        <v>No</v>
      </c>
      <c r="C166" s="15" t="str">
        <f t="shared" si="1"/>
        <v>No</v>
      </c>
      <c r="D166" s="18" t="str">
        <f t="shared" si="2"/>
        <v>No</v>
      </c>
      <c r="E166" s="18" t="str">
        <f t="shared" si="3"/>
        <v>No</v>
      </c>
      <c r="F166" s="18" t="str">
        <f t="shared" si="4"/>
        <v>No</v>
      </c>
      <c r="G166" s="18" t="str">
        <f t="shared" si="5"/>
        <v>No</v>
      </c>
      <c r="H166" s="18" t="str">
        <f t="shared" si="6"/>
        <v>No</v>
      </c>
      <c r="I166" s="18" t="str">
        <f t="shared" si="7"/>
        <v>No</v>
      </c>
      <c r="J166" s="18" t="str">
        <f t="shared" si="8"/>
        <v>Yes</v>
      </c>
      <c r="K166" s="21">
        <v>164</v>
      </c>
      <c r="L166" s="5" t="s">
        <v>656</v>
      </c>
      <c r="M166" s="5" t="s">
        <v>657</v>
      </c>
      <c r="N166" s="5" t="s">
        <v>2266</v>
      </c>
      <c r="O166" s="5" t="s">
        <v>149</v>
      </c>
      <c r="P166" s="5" t="s">
        <v>2942</v>
      </c>
      <c r="Q166" s="32" t="s">
        <v>9144</v>
      </c>
      <c r="R166" s="21">
        <v>1</v>
      </c>
      <c r="S166" s="33"/>
      <c r="T166" s="33"/>
      <c r="U166" s="33"/>
      <c r="V166" s="33"/>
      <c r="W166" s="33"/>
      <c r="X166" s="33"/>
      <c r="Y166" s="33"/>
      <c r="Z166" s="33"/>
      <c r="AA166" s="5" t="s">
        <v>2269</v>
      </c>
      <c r="AB166" s="5" t="s">
        <v>9145</v>
      </c>
      <c r="AC166" s="32" t="s">
        <v>9146</v>
      </c>
      <c r="AD166" s="21">
        <v>1</v>
      </c>
    </row>
    <row r="167" spans="1:30" x14ac:dyDescent="0.3">
      <c r="A167" s="18" t="str">
        <f t="shared" ref="A167:B167" si="173">IF(AND(ISNUMBER(SEARCH("Yes",C167)),ISNUMBER(SEARCH("Yes",E167)),ISNUMBER(SEARCH("Yes",G167)),ISNUMBER(SEARCH("Yes",I167))),"Yes","No")</f>
        <v>No</v>
      </c>
      <c r="B167" s="18" t="str">
        <f t="shared" si="173"/>
        <v>No</v>
      </c>
      <c r="C167" s="15" t="str">
        <f t="shared" si="1"/>
        <v>No</v>
      </c>
      <c r="D167" s="18" t="str">
        <f t="shared" si="2"/>
        <v>No</v>
      </c>
      <c r="E167" s="18" t="str">
        <f t="shared" si="3"/>
        <v>No</v>
      </c>
      <c r="F167" s="18" t="str">
        <f t="shared" si="4"/>
        <v>No</v>
      </c>
      <c r="G167" s="18" t="str">
        <f t="shared" si="5"/>
        <v>No</v>
      </c>
      <c r="H167" s="18" t="str">
        <f t="shared" si="6"/>
        <v>No</v>
      </c>
      <c r="I167" s="18" t="str">
        <f t="shared" si="7"/>
        <v>Yes</v>
      </c>
      <c r="J167" s="18" t="str">
        <f t="shared" si="8"/>
        <v>Yes</v>
      </c>
      <c r="K167" s="21">
        <v>165</v>
      </c>
      <c r="L167" s="5" t="s">
        <v>658</v>
      </c>
      <c r="M167" s="5" t="s">
        <v>659</v>
      </c>
      <c r="N167" s="5" t="s">
        <v>2266</v>
      </c>
      <c r="O167" s="5" t="s">
        <v>149</v>
      </c>
      <c r="P167" s="5" t="s">
        <v>2292</v>
      </c>
      <c r="Q167" s="32" t="s">
        <v>9147</v>
      </c>
      <c r="R167" s="21">
        <v>1</v>
      </c>
      <c r="S167" s="33"/>
      <c r="T167" s="33"/>
      <c r="U167" s="33"/>
      <c r="V167" s="33"/>
      <c r="W167" s="33"/>
      <c r="X167" s="33"/>
      <c r="Y167" s="33"/>
      <c r="Z167" s="33"/>
      <c r="AA167" s="5" t="s">
        <v>21</v>
      </c>
      <c r="AB167" s="5" t="s">
        <v>9148</v>
      </c>
      <c r="AC167" s="32" t="s">
        <v>9149</v>
      </c>
      <c r="AD167" s="21">
        <v>1</v>
      </c>
    </row>
    <row r="168" spans="1:30" x14ac:dyDescent="0.3">
      <c r="A168" s="18" t="str">
        <f t="shared" ref="A168:B168" si="174">IF(AND(ISNUMBER(SEARCH("Yes",C168)),ISNUMBER(SEARCH("Yes",E168)),ISNUMBER(SEARCH("Yes",G168)),ISNUMBER(SEARCH("Yes",I168))),"Yes","No")</f>
        <v>No</v>
      </c>
      <c r="B168" s="18" t="str">
        <f t="shared" si="174"/>
        <v>No</v>
      </c>
      <c r="C168" s="15" t="str">
        <f t="shared" si="1"/>
        <v>No</v>
      </c>
      <c r="D168" s="18" t="str">
        <f t="shared" si="2"/>
        <v>No</v>
      </c>
      <c r="E168" s="18" t="str">
        <f t="shared" si="3"/>
        <v>No</v>
      </c>
      <c r="F168" s="18" t="str">
        <f t="shared" si="4"/>
        <v>No</v>
      </c>
      <c r="G168" s="18" t="str">
        <f t="shared" si="5"/>
        <v>No</v>
      </c>
      <c r="H168" s="18" t="str">
        <f t="shared" si="6"/>
        <v>No</v>
      </c>
      <c r="I168" s="18" t="str">
        <f t="shared" si="7"/>
        <v>Yes</v>
      </c>
      <c r="J168" s="18" t="str">
        <f t="shared" si="8"/>
        <v>Yes</v>
      </c>
      <c r="K168" s="21">
        <v>166</v>
      </c>
      <c r="L168" s="5" t="s">
        <v>660</v>
      </c>
      <c r="M168" s="5" t="s">
        <v>661</v>
      </c>
      <c r="N168" s="5" t="s">
        <v>2266</v>
      </c>
      <c r="O168" s="5" t="s">
        <v>149</v>
      </c>
      <c r="P168" s="5" t="s">
        <v>2394</v>
      </c>
      <c r="Q168" s="32" t="s">
        <v>2986</v>
      </c>
      <c r="R168" s="21">
        <v>1</v>
      </c>
      <c r="S168" s="33"/>
      <c r="T168" s="33"/>
      <c r="U168" s="33"/>
      <c r="V168" s="33"/>
      <c r="W168" s="33"/>
      <c r="X168" s="33"/>
      <c r="Y168" s="33"/>
      <c r="Z168" s="33"/>
      <c r="AA168" s="5" t="s">
        <v>2269</v>
      </c>
      <c r="AB168" s="5" t="s">
        <v>9150</v>
      </c>
      <c r="AC168" s="32" t="s">
        <v>9151</v>
      </c>
      <c r="AD168" s="21">
        <v>1</v>
      </c>
    </row>
    <row r="169" spans="1:30" x14ac:dyDescent="0.3">
      <c r="A169" s="18" t="str">
        <f t="shared" ref="A169:B169" si="175">IF(AND(ISNUMBER(SEARCH("Yes",C169)),ISNUMBER(SEARCH("Yes",E169)),ISNUMBER(SEARCH("Yes",G169)),ISNUMBER(SEARCH("Yes",I169))),"Yes","No")</f>
        <v>No</v>
      </c>
      <c r="B169" s="18" t="str">
        <f t="shared" si="175"/>
        <v>No</v>
      </c>
      <c r="C169" s="15" t="str">
        <f t="shared" si="1"/>
        <v>No</v>
      </c>
      <c r="D169" s="18" t="str">
        <f t="shared" si="2"/>
        <v>No</v>
      </c>
      <c r="E169" s="18" t="str">
        <f t="shared" si="3"/>
        <v>No</v>
      </c>
      <c r="F169" s="18" t="str">
        <f t="shared" si="4"/>
        <v>No</v>
      </c>
      <c r="G169" s="18" t="str">
        <f t="shared" si="5"/>
        <v>No</v>
      </c>
      <c r="H169" s="18" t="str">
        <f t="shared" si="6"/>
        <v>No</v>
      </c>
      <c r="I169" s="18" t="str">
        <f t="shared" si="7"/>
        <v>Yes</v>
      </c>
      <c r="J169" s="18" t="str">
        <f t="shared" si="8"/>
        <v>Yes</v>
      </c>
      <c r="K169" s="21">
        <v>167</v>
      </c>
      <c r="L169" s="5" t="s">
        <v>662</v>
      </c>
      <c r="M169" s="5" t="s">
        <v>663</v>
      </c>
      <c r="N169" s="5" t="s">
        <v>2266</v>
      </c>
      <c r="O169" s="5" t="s">
        <v>149</v>
      </c>
      <c r="P169" s="5" t="s">
        <v>2623</v>
      </c>
      <c r="Q169" s="32" t="s">
        <v>2989</v>
      </c>
      <c r="R169" s="21">
        <v>1</v>
      </c>
      <c r="S169" s="33"/>
      <c r="T169" s="33"/>
      <c r="U169" s="33"/>
      <c r="V169" s="33"/>
      <c r="W169" s="33"/>
      <c r="X169" s="33"/>
      <c r="Y169" s="33"/>
      <c r="Z169" s="33"/>
      <c r="AA169" s="5" t="s">
        <v>2269</v>
      </c>
      <c r="AB169" s="5" t="s">
        <v>2990</v>
      </c>
      <c r="AC169" s="32" t="s">
        <v>7714</v>
      </c>
      <c r="AD169" s="21">
        <v>1</v>
      </c>
    </row>
    <row r="170" spans="1:30" x14ac:dyDescent="0.3">
      <c r="A170" s="18" t="str">
        <f t="shared" ref="A170:B170" si="176">IF(AND(ISNUMBER(SEARCH("Yes",C170)),ISNUMBER(SEARCH("Yes",E170)),ISNUMBER(SEARCH("Yes",G170)),ISNUMBER(SEARCH("Yes",I170))),"Yes","No")</f>
        <v>No</v>
      </c>
      <c r="B170" s="18" t="str">
        <f t="shared" si="176"/>
        <v>No</v>
      </c>
      <c r="C170" s="15" t="str">
        <f t="shared" si="1"/>
        <v>No</v>
      </c>
      <c r="D170" s="18" t="str">
        <f t="shared" si="2"/>
        <v>No</v>
      </c>
      <c r="E170" s="18" t="str">
        <f t="shared" si="3"/>
        <v>No</v>
      </c>
      <c r="F170" s="18" t="str">
        <f t="shared" si="4"/>
        <v>No</v>
      </c>
      <c r="G170" s="18" t="str">
        <f t="shared" si="5"/>
        <v>No</v>
      </c>
      <c r="H170" s="18" t="str">
        <f t="shared" si="6"/>
        <v>No</v>
      </c>
      <c r="I170" s="18" t="str">
        <f t="shared" si="7"/>
        <v>No</v>
      </c>
      <c r="J170" s="18" t="str">
        <f t="shared" si="8"/>
        <v>No</v>
      </c>
      <c r="K170" s="21">
        <v>168</v>
      </c>
      <c r="L170" s="5" t="s">
        <v>664</v>
      </c>
      <c r="M170" s="5" t="s">
        <v>665</v>
      </c>
      <c r="N170" s="5" t="s">
        <v>2266</v>
      </c>
      <c r="O170" s="5" t="s">
        <v>149</v>
      </c>
      <c r="P170" s="5" t="s">
        <v>2992</v>
      </c>
      <c r="Q170" s="32" t="s">
        <v>2993</v>
      </c>
      <c r="R170" s="21">
        <v>1</v>
      </c>
      <c r="S170" s="33"/>
      <c r="T170" s="33"/>
      <c r="U170" s="33"/>
      <c r="V170" s="33"/>
      <c r="W170" s="33"/>
      <c r="X170" s="33"/>
      <c r="Y170" s="33"/>
      <c r="Z170" s="33"/>
      <c r="AA170" s="5" t="s">
        <v>149</v>
      </c>
      <c r="AB170" s="5" t="s">
        <v>9152</v>
      </c>
      <c r="AC170" s="32" t="s">
        <v>9153</v>
      </c>
      <c r="AD170" s="21">
        <v>1</v>
      </c>
    </row>
    <row r="171" spans="1:30" x14ac:dyDescent="0.3">
      <c r="A171" s="18" t="str">
        <f t="shared" ref="A171:B171" si="177">IF(AND(ISNUMBER(SEARCH("Yes",C171)),ISNUMBER(SEARCH("Yes",E171)),ISNUMBER(SEARCH("Yes",G171)),ISNUMBER(SEARCH("Yes",I171))),"Yes","No")</f>
        <v>No</v>
      </c>
      <c r="B171" s="18" t="str">
        <f t="shared" si="177"/>
        <v>No</v>
      </c>
      <c r="C171" s="15" t="str">
        <f t="shared" si="1"/>
        <v>No</v>
      </c>
      <c r="D171" s="18" t="str">
        <f t="shared" si="2"/>
        <v>No</v>
      </c>
      <c r="E171" s="18" t="str">
        <f t="shared" si="3"/>
        <v>No</v>
      </c>
      <c r="F171" s="18" t="str">
        <f t="shared" si="4"/>
        <v>No</v>
      </c>
      <c r="G171" s="18" t="str">
        <f t="shared" si="5"/>
        <v>No</v>
      </c>
      <c r="H171" s="18" t="str">
        <f t="shared" si="6"/>
        <v>No</v>
      </c>
      <c r="I171" s="18" t="str">
        <f t="shared" si="7"/>
        <v>Yes</v>
      </c>
      <c r="J171" s="18" t="str">
        <f t="shared" si="8"/>
        <v>Yes</v>
      </c>
      <c r="K171" s="21">
        <v>169</v>
      </c>
      <c r="L171" s="5" t="s">
        <v>666</v>
      </c>
      <c r="M171" s="5" t="s">
        <v>667</v>
      </c>
      <c r="N171" s="5" t="s">
        <v>2266</v>
      </c>
      <c r="O171" s="5" t="s">
        <v>149</v>
      </c>
      <c r="P171" s="5" t="s">
        <v>2996</v>
      </c>
      <c r="Q171" s="32" t="s">
        <v>2997</v>
      </c>
      <c r="R171" s="21">
        <v>1</v>
      </c>
      <c r="S171" s="33"/>
      <c r="T171" s="33"/>
      <c r="U171" s="33"/>
      <c r="V171" s="33"/>
      <c r="W171" s="33"/>
      <c r="X171" s="33"/>
      <c r="Y171" s="33"/>
      <c r="Z171" s="33"/>
      <c r="AA171" s="5" t="s">
        <v>21</v>
      </c>
      <c r="AB171" s="5" t="s">
        <v>9154</v>
      </c>
      <c r="AC171" s="32" t="s">
        <v>9155</v>
      </c>
      <c r="AD171" s="21">
        <v>1</v>
      </c>
    </row>
    <row r="172" spans="1:30" x14ac:dyDescent="0.3">
      <c r="A172" s="18" t="str">
        <f t="shared" ref="A172:B172" si="178">IF(AND(ISNUMBER(SEARCH("Yes",C172)),ISNUMBER(SEARCH("Yes",E172)),ISNUMBER(SEARCH("Yes",G172)),ISNUMBER(SEARCH("Yes",I172))),"Yes","No")</f>
        <v>No</v>
      </c>
      <c r="B172" s="18" t="str">
        <f t="shared" si="178"/>
        <v>No</v>
      </c>
      <c r="C172" s="15" t="str">
        <f t="shared" si="1"/>
        <v>No</v>
      </c>
      <c r="D172" s="18" t="str">
        <f t="shared" si="2"/>
        <v>No</v>
      </c>
      <c r="E172" s="18" t="str">
        <f t="shared" si="3"/>
        <v>No</v>
      </c>
      <c r="F172" s="18" t="str">
        <f t="shared" si="4"/>
        <v>No</v>
      </c>
      <c r="G172" s="18" t="str">
        <f t="shared" si="5"/>
        <v>No</v>
      </c>
      <c r="H172" s="18" t="str">
        <f t="shared" si="6"/>
        <v>No</v>
      </c>
      <c r="I172" s="18" t="str">
        <f t="shared" si="7"/>
        <v>Yes</v>
      </c>
      <c r="J172" s="18" t="str">
        <f t="shared" si="8"/>
        <v>Yes</v>
      </c>
      <c r="K172" s="21">
        <v>170</v>
      </c>
      <c r="L172" s="5" t="s">
        <v>668</v>
      </c>
      <c r="M172" s="5" t="s">
        <v>669</v>
      </c>
      <c r="N172" s="5" t="s">
        <v>2266</v>
      </c>
      <c r="O172" s="5" t="s">
        <v>149</v>
      </c>
      <c r="P172" s="5" t="s">
        <v>2683</v>
      </c>
      <c r="Q172" s="32" t="s">
        <v>2999</v>
      </c>
      <c r="R172" s="21">
        <v>1</v>
      </c>
      <c r="S172" s="33"/>
      <c r="T172" s="33"/>
      <c r="U172" s="33"/>
      <c r="V172" s="33"/>
      <c r="W172" s="33"/>
      <c r="X172" s="33"/>
      <c r="Y172" s="33"/>
      <c r="Z172" s="33"/>
      <c r="AA172" s="5" t="s">
        <v>21</v>
      </c>
      <c r="AB172" s="5" t="s">
        <v>3756</v>
      </c>
      <c r="AC172" s="32" t="s">
        <v>3001</v>
      </c>
      <c r="AD172" s="21">
        <v>1</v>
      </c>
    </row>
    <row r="173" spans="1:30" x14ac:dyDescent="0.3">
      <c r="A173" s="18" t="str">
        <f t="shared" ref="A173:B173" si="179">IF(AND(ISNUMBER(SEARCH("Yes",C173)),ISNUMBER(SEARCH("Yes",E173)),ISNUMBER(SEARCH("Yes",G173)),ISNUMBER(SEARCH("Yes",I173))),"Yes","No")</f>
        <v>No</v>
      </c>
      <c r="B173" s="18" t="str">
        <f t="shared" si="179"/>
        <v>No</v>
      </c>
      <c r="C173" s="15" t="str">
        <f t="shared" si="1"/>
        <v>No</v>
      </c>
      <c r="D173" s="18" t="str">
        <f t="shared" si="2"/>
        <v>No</v>
      </c>
      <c r="E173" s="18" t="str">
        <f t="shared" si="3"/>
        <v>No</v>
      </c>
      <c r="F173" s="18" t="str">
        <f t="shared" si="4"/>
        <v>No</v>
      </c>
      <c r="G173" s="18" t="str">
        <f t="shared" si="5"/>
        <v>No</v>
      </c>
      <c r="H173" s="18" t="str">
        <f t="shared" si="6"/>
        <v>No</v>
      </c>
      <c r="I173" s="18" t="str">
        <f t="shared" si="7"/>
        <v>Yes</v>
      </c>
      <c r="J173" s="18" t="str">
        <f t="shared" si="8"/>
        <v>Yes</v>
      </c>
      <c r="K173" s="21">
        <v>171</v>
      </c>
      <c r="L173" s="5" t="s">
        <v>670</v>
      </c>
      <c r="M173" s="5" t="s">
        <v>671</v>
      </c>
      <c r="N173" s="5" t="s">
        <v>2266</v>
      </c>
      <c r="O173" s="5" t="s">
        <v>149</v>
      </c>
      <c r="P173" s="5" t="s">
        <v>4887</v>
      </c>
      <c r="Q173" s="32" t="s">
        <v>9156</v>
      </c>
      <c r="R173" s="21">
        <v>1</v>
      </c>
      <c r="S173" s="33"/>
      <c r="T173" s="33"/>
      <c r="U173" s="33"/>
      <c r="V173" s="33"/>
      <c r="W173" s="33"/>
      <c r="X173" s="33"/>
      <c r="Y173" s="33"/>
      <c r="Z173" s="33"/>
      <c r="AA173" s="5" t="s">
        <v>2269</v>
      </c>
      <c r="AB173" s="5" t="s">
        <v>9157</v>
      </c>
      <c r="AC173" s="32" t="s">
        <v>9158</v>
      </c>
      <c r="AD173" s="21">
        <v>1</v>
      </c>
    </row>
    <row r="174" spans="1:30" x14ac:dyDescent="0.3">
      <c r="A174" s="18" t="str">
        <f t="shared" ref="A174:B174" si="180">IF(AND(ISNUMBER(SEARCH("Yes",C174)),ISNUMBER(SEARCH("Yes",E174)),ISNUMBER(SEARCH("Yes",G174)),ISNUMBER(SEARCH("Yes",I174))),"Yes","No")</f>
        <v>No</v>
      </c>
      <c r="B174" s="18" t="str">
        <f t="shared" si="180"/>
        <v>No</v>
      </c>
      <c r="C174" s="15" t="str">
        <f t="shared" si="1"/>
        <v>No</v>
      </c>
      <c r="D174" s="18" t="str">
        <f t="shared" si="2"/>
        <v>No</v>
      </c>
      <c r="E174" s="18" t="str">
        <f t="shared" si="3"/>
        <v>No</v>
      </c>
      <c r="F174" s="18" t="str">
        <f t="shared" si="4"/>
        <v>No</v>
      </c>
      <c r="G174" s="18" t="str">
        <f t="shared" si="5"/>
        <v>No</v>
      </c>
      <c r="H174" s="18" t="str">
        <f t="shared" si="6"/>
        <v>No</v>
      </c>
      <c r="I174" s="18" t="str">
        <f t="shared" si="7"/>
        <v>Yes</v>
      </c>
      <c r="J174" s="18" t="str">
        <f t="shared" si="8"/>
        <v>Yes</v>
      </c>
      <c r="K174" s="21">
        <v>172</v>
      </c>
      <c r="L174" s="5" t="s">
        <v>672</v>
      </c>
      <c r="M174" s="5" t="s">
        <v>673</v>
      </c>
      <c r="N174" s="5" t="s">
        <v>2266</v>
      </c>
      <c r="O174" s="5" t="s">
        <v>149</v>
      </c>
      <c r="P174" s="5" t="s">
        <v>3006</v>
      </c>
      <c r="Q174" s="32" t="s">
        <v>4293</v>
      </c>
      <c r="R174" s="21">
        <v>1</v>
      </c>
      <c r="S174" s="33"/>
      <c r="T174" s="33"/>
      <c r="U174" s="33"/>
      <c r="V174" s="33"/>
      <c r="W174" s="33"/>
      <c r="X174" s="33"/>
      <c r="Y174" s="33"/>
      <c r="Z174" s="33"/>
      <c r="AA174" s="5" t="s">
        <v>2269</v>
      </c>
      <c r="AB174" s="5" t="s">
        <v>2956</v>
      </c>
      <c r="AC174" s="32" t="s">
        <v>3009</v>
      </c>
      <c r="AD174" s="21">
        <v>1</v>
      </c>
    </row>
    <row r="175" spans="1:30" x14ac:dyDescent="0.3">
      <c r="A175" s="18" t="str">
        <f t="shared" ref="A175:B175" si="181">IF(AND(ISNUMBER(SEARCH("Yes",C175)),ISNUMBER(SEARCH("Yes",E175)),ISNUMBER(SEARCH("Yes",G175)),ISNUMBER(SEARCH("Yes",I175))),"Yes","No")</f>
        <v>No</v>
      </c>
      <c r="B175" s="18" t="str">
        <f t="shared" si="181"/>
        <v>No</v>
      </c>
      <c r="C175" s="15" t="str">
        <f t="shared" si="1"/>
        <v>No</v>
      </c>
      <c r="D175" s="18" t="str">
        <f t="shared" si="2"/>
        <v>No</v>
      </c>
      <c r="E175" s="18" t="str">
        <f t="shared" si="3"/>
        <v>No</v>
      </c>
      <c r="F175" s="18" t="str">
        <f t="shared" si="4"/>
        <v>No</v>
      </c>
      <c r="G175" s="18" t="str">
        <f t="shared" si="5"/>
        <v>No</v>
      </c>
      <c r="H175" s="18" t="str">
        <f t="shared" si="6"/>
        <v>No</v>
      </c>
      <c r="I175" s="18" t="str">
        <f t="shared" si="7"/>
        <v>Yes</v>
      </c>
      <c r="J175" s="18" t="str">
        <f t="shared" si="8"/>
        <v>Yes</v>
      </c>
      <c r="K175" s="21">
        <v>173</v>
      </c>
      <c r="L175" s="5" t="s">
        <v>674</v>
      </c>
      <c r="M175" s="5" t="s">
        <v>675</v>
      </c>
      <c r="N175" s="5" t="s">
        <v>2266</v>
      </c>
      <c r="O175" s="5" t="s">
        <v>149</v>
      </c>
      <c r="P175" s="5" t="s">
        <v>9159</v>
      </c>
      <c r="Q175" s="32" t="s">
        <v>9160</v>
      </c>
      <c r="R175" s="21">
        <v>1</v>
      </c>
      <c r="S175" s="33"/>
      <c r="T175" s="33"/>
      <c r="U175" s="33"/>
      <c r="V175" s="33"/>
      <c r="W175" s="33"/>
      <c r="X175" s="33"/>
      <c r="Y175" s="33"/>
      <c r="Z175" s="33"/>
      <c r="AA175" s="5" t="s">
        <v>21</v>
      </c>
      <c r="AB175" s="5" t="s">
        <v>9161</v>
      </c>
      <c r="AC175" s="32" t="s">
        <v>3013</v>
      </c>
      <c r="AD175" s="21">
        <v>1</v>
      </c>
    </row>
    <row r="176" spans="1:30" x14ac:dyDescent="0.3">
      <c r="A176" s="18" t="str">
        <f t="shared" ref="A176:B176" si="182">IF(AND(ISNUMBER(SEARCH("Yes",C176)),ISNUMBER(SEARCH("Yes",E176)),ISNUMBER(SEARCH("Yes",G176)),ISNUMBER(SEARCH("Yes",I176))),"Yes","No")</f>
        <v>No</v>
      </c>
      <c r="B176" s="18" t="str">
        <f t="shared" si="182"/>
        <v>No</v>
      </c>
      <c r="C176" s="15" t="str">
        <f t="shared" si="1"/>
        <v>No</v>
      </c>
      <c r="D176" s="18" t="str">
        <f t="shared" si="2"/>
        <v>No</v>
      </c>
      <c r="E176" s="18" t="str">
        <f t="shared" si="3"/>
        <v>No</v>
      </c>
      <c r="F176" s="18" t="str">
        <f t="shared" si="4"/>
        <v>No</v>
      </c>
      <c r="G176" s="18" t="str">
        <f t="shared" si="5"/>
        <v>No</v>
      </c>
      <c r="H176" s="18" t="str">
        <f t="shared" si="6"/>
        <v>No</v>
      </c>
      <c r="I176" s="18" t="str">
        <f t="shared" si="7"/>
        <v>Yes</v>
      </c>
      <c r="J176" s="18" t="str">
        <f t="shared" si="8"/>
        <v>Yes</v>
      </c>
      <c r="K176" s="21">
        <v>174</v>
      </c>
      <c r="L176" s="5" t="s">
        <v>676</v>
      </c>
      <c r="M176" s="5" t="s">
        <v>677</v>
      </c>
      <c r="N176" s="5" t="s">
        <v>2266</v>
      </c>
      <c r="O176" s="5" t="s">
        <v>149</v>
      </c>
      <c r="P176" s="5" t="s">
        <v>9162</v>
      </c>
      <c r="Q176" s="32" t="s">
        <v>3015</v>
      </c>
      <c r="R176" s="21">
        <v>1</v>
      </c>
      <c r="S176" s="33"/>
      <c r="T176" s="33"/>
      <c r="U176" s="33"/>
      <c r="V176" s="33"/>
      <c r="W176" s="33"/>
      <c r="X176" s="33"/>
      <c r="Y176" s="33"/>
      <c r="Z176" s="33"/>
      <c r="AA176" s="5" t="s">
        <v>21</v>
      </c>
      <c r="AB176" s="5" t="s">
        <v>3016</v>
      </c>
      <c r="AC176" s="32" t="s">
        <v>3017</v>
      </c>
      <c r="AD176" s="21">
        <v>1</v>
      </c>
    </row>
    <row r="177" spans="1:30" x14ac:dyDescent="0.3">
      <c r="A177" s="18" t="str">
        <f t="shared" ref="A177:B177" si="183">IF(AND(ISNUMBER(SEARCH("Yes",C177)),ISNUMBER(SEARCH("Yes",E177)),ISNUMBER(SEARCH("Yes",G177)),ISNUMBER(SEARCH("Yes",I177))),"Yes","No")</f>
        <v>No</v>
      </c>
      <c r="B177" s="18" t="str">
        <f t="shared" si="183"/>
        <v>No</v>
      </c>
      <c r="C177" s="15" t="str">
        <f t="shared" si="1"/>
        <v>No</v>
      </c>
      <c r="D177" s="18" t="str">
        <f t="shared" si="2"/>
        <v>No</v>
      </c>
      <c r="E177" s="18" t="str">
        <f t="shared" si="3"/>
        <v>No</v>
      </c>
      <c r="F177" s="18" t="str">
        <f t="shared" si="4"/>
        <v>No</v>
      </c>
      <c r="G177" s="18" t="str">
        <f t="shared" si="5"/>
        <v>No</v>
      </c>
      <c r="H177" s="18" t="str">
        <f t="shared" si="6"/>
        <v>No</v>
      </c>
      <c r="I177" s="18" t="str">
        <f t="shared" si="7"/>
        <v>Yes</v>
      </c>
      <c r="J177" s="18" t="str">
        <f t="shared" si="8"/>
        <v>Yes</v>
      </c>
      <c r="K177" s="21">
        <v>175</v>
      </c>
      <c r="L177" s="5" t="s">
        <v>678</v>
      </c>
      <c r="M177" s="5" t="s">
        <v>679</v>
      </c>
      <c r="N177" s="5" t="s">
        <v>2266</v>
      </c>
      <c r="O177" s="5" t="s">
        <v>149</v>
      </c>
      <c r="P177" s="5" t="s">
        <v>6855</v>
      </c>
      <c r="Q177" s="32" t="s">
        <v>9163</v>
      </c>
      <c r="R177" s="21">
        <v>1</v>
      </c>
      <c r="S177" s="33"/>
      <c r="T177" s="33"/>
      <c r="U177" s="33"/>
      <c r="V177" s="33"/>
      <c r="W177" s="33"/>
      <c r="X177" s="33"/>
      <c r="Y177" s="33"/>
      <c r="Z177" s="33"/>
      <c r="AA177" s="5" t="s">
        <v>2269</v>
      </c>
      <c r="AB177" s="5" t="s">
        <v>3877</v>
      </c>
      <c r="AC177" s="32" t="s">
        <v>2430</v>
      </c>
      <c r="AD177" s="21">
        <v>1</v>
      </c>
    </row>
    <row r="178" spans="1:30" x14ac:dyDescent="0.3">
      <c r="A178" s="18" t="str">
        <f t="shared" ref="A178:B178" si="184">IF(AND(ISNUMBER(SEARCH("Yes",C178)),ISNUMBER(SEARCH("Yes",E178)),ISNUMBER(SEARCH("Yes",G178)),ISNUMBER(SEARCH("Yes",I178))),"Yes","No")</f>
        <v>No</v>
      </c>
      <c r="B178" s="18" t="str">
        <f t="shared" si="184"/>
        <v>No</v>
      </c>
      <c r="C178" s="15" t="str">
        <f t="shared" si="1"/>
        <v>No</v>
      </c>
      <c r="D178" s="18" t="str">
        <f t="shared" si="2"/>
        <v>No</v>
      </c>
      <c r="E178" s="18" t="str">
        <f t="shared" si="3"/>
        <v>No</v>
      </c>
      <c r="F178" s="18" t="str">
        <f t="shared" si="4"/>
        <v>No</v>
      </c>
      <c r="G178" s="18" t="str">
        <f t="shared" si="5"/>
        <v>No</v>
      </c>
      <c r="H178" s="18" t="str">
        <f t="shared" si="6"/>
        <v>No</v>
      </c>
      <c r="I178" s="18" t="str">
        <f t="shared" si="7"/>
        <v>Yes</v>
      </c>
      <c r="J178" s="18" t="str">
        <f t="shared" si="8"/>
        <v>Yes</v>
      </c>
      <c r="K178" s="21">
        <v>176</v>
      </c>
      <c r="L178" s="5" t="s">
        <v>680</v>
      </c>
      <c r="M178" s="5" t="s">
        <v>681</v>
      </c>
      <c r="N178" s="5" t="s">
        <v>2266</v>
      </c>
      <c r="O178" s="5" t="s">
        <v>149</v>
      </c>
      <c r="P178" s="5" t="s">
        <v>2623</v>
      </c>
      <c r="Q178" s="32" t="s">
        <v>3021</v>
      </c>
      <c r="R178" s="21">
        <v>1</v>
      </c>
      <c r="S178" s="33"/>
      <c r="T178" s="33"/>
      <c r="U178" s="33"/>
      <c r="V178" s="33"/>
      <c r="W178" s="33"/>
      <c r="X178" s="33"/>
      <c r="Y178" s="33"/>
      <c r="Z178" s="33"/>
      <c r="AA178" s="5" t="s">
        <v>2269</v>
      </c>
      <c r="AB178" s="5" t="s">
        <v>9164</v>
      </c>
      <c r="AC178" s="32" t="s">
        <v>9165</v>
      </c>
      <c r="AD178" s="21">
        <v>1</v>
      </c>
    </row>
    <row r="179" spans="1:30" x14ac:dyDescent="0.3">
      <c r="A179" s="18" t="str">
        <f t="shared" ref="A179:B179" si="185">IF(AND(ISNUMBER(SEARCH("Yes",C179)),ISNUMBER(SEARCH("Yes",E179)),ISNUMBER(SEARCH("Yes",G179)),ISNUMBER(SEARCH("Yes",I179))),"Yes","No")</f>
        <v>No</v>
      </c>
      <c r="B179" s="18" t="str">
        <f t="shared" si="185"/>
        <v>No</v>
      </c>
      <c r="C179" s="15" t="str">
        <f t="shared" si="1"/>
        <v>No</v>
      </c>
      <c r="D179" s="18" t="str">
        <f t="shared" si="2"/>
        <v>No</v>
      </c>
      <c r="E179" s="18" t="str">
        <f t="shared" si="3"/>
        <v>No</v>
      </c>
      <c r="F179" s="18" t="str">
        <f t="shared" si="4"/>
        <v>No</v>
      </c>
      <c r="G179" s="18" t="str">
        <f t="shared" si="5"/>
        <v>No</v>
      </c>
      <c r="H179" s="18" t="str">
        <f t="shared" si="6"/>
        <v>No</v>
      </c>
      <c r="I179" s="18" t="str">
        <f t="shared" si="7"/>
        <v>Yes</v>
      </c>
      <c r="J179" s="18" t="str">
        <f t="shared" si="8"/>
        <v>Yes</v>
      </c>
      <c r="K179" s="21">
        <v>177</v>
      </c>
      <c r="L179" s="5" t="s">
        <v>682</v>
      </c>
      <c r="M179" s="5" t="s">
        <v>683</v>
      </c>
      <c r="N179" s="5" t="s">
        <v>2266</v>
      </c>
      <c r="O179" s="5" t="s">
        <v>149</v>
      </c>
      <c r="P179" s="5" t="s">
        <v>2284</v>
      </c>
      <c r="Q179" s="32" t="s">
        <v>9166</v>
      </c>
      <c r="R179" s="21">
        <v>1</v>
      </c>
      <c r="S179" s="33"/>
      <c r="T179" s="33"/>
      <c r="U179" s="33"/>
      <c r="V179" s="33"/>
      <c r="W179" s="33"/>
      <c r="X179" s="33"/>
      <c r="Y179" s="33"/>
      <c r="Z179" s="33"/>
      <c r="AA179" s="5" t="s">
        <v>2269</v>
      </c>
      <c r="AB179" s="5" t="s">
        <v>5730</v>
      </c>
      <c r="AC179" s="32" t="s">
        <v>2558</v>
      </c>
      <c r="AD179" s="21">
        <v>1</v>
      </c>
    </row>
    <row r="180" spans="1:30" x14ac:dyDescent="0.3">
      <c r="A180" s="18" t="str">
        <f t="shared" ref="A180:B180" si="186">IF(AND(ISNUMBER(SEARCH("Yes",C180)),ISNUMBER(SEARCH("Yes",E180)),ISNUMBER(SEARCH("Yes",G180)),ISNUMBER(SEARCH("Yes",I180))),"Yes","No")</f>
        <v>No</v>
      </c>
      <c r="B180" s="18" t="str">
        <f t="shared" si="186"/>
        <v>No</v>
      </c>
      <c r="C180" s="15" t="str">
        <f t="shared" si="1"/>
        <v>No</v>
      </c>
      <c r="D180" s="18" t="str">
        <f t="shared" si="2"/>
        <v>No</v>
      </c>
      <c r="E180" s="18" t="str">
        <f t="shared" si="3"/>
        <v>No</v>
      </c>
      <c r="F180" s="18" t="str">
        <f t="shared" si="4"/>
        <v>No</v>
      </c>
      <c r="G180" s="18" t="str">
        <f t="shared" si="5"/>
        <v>No</v>
      </c>
      <c r="H180" s="18" t="str">
        <f t="shared" si="6"/>
        <v>No</v>
      </c>
      <c r="I180" s="18" t="str">
        <f t="shared" si="7"/>
        <v>Yes</v>
      </c>
      <c r="J180" s="18" t="str">
        <f t="shared" si="8"/>
        <v>Yes</v>
      </c>
      <c r="K180" s="21">
        <v>178</v>
      </c>
      <c r="L180" s="5" t="s">
        <v>684</v>
      </c>
      <c r="M180" s="5" t="s">
        <v>685</v>
      </c>
      <c r="N180" s="5" t="s">
        <v>2266</v>
      </c>
      <c r="O180" s="5" t="s">
        <v>149</v>
      </c>
      <c r="P180" s="5" t="s">
        <v>9167</v>
      </c>
      <c r="Q180" s="32" t="s">
        <v>9168</v>
      </c>
      <c r="R180" s="21">
        <v>1</v>
      </c>
      <c r="S180" s="33"/>
      <c r="T180" s="33"/>
      <c r="U180" s="33"/>
      <c r="V180" s="33"/>
      <c r="W180" s="33"/>
      <c r="X180" s="33"/>
      <c r="Y180" s="33"/>
      <c r="Z180" s="33"/>
      <c r="AA180" s="5" t="s">
        <v>2269</v>
      </c>
      <c r="AB180" s="5" t="s">
        <v>2294</v>
      </c>
      <c r="AC180" s="32" t="s">
        <v>9169</v>
      </c>
      <c r="AD180" s="21">
        <v>1</v>
      </c>
    </row>
    <row r="181" spans="1:30" x14ac:dyDescent="0.3">
      <c r="A181" s="18" t="str">
        <f t="shared" ref="A181:B181" si="187">IF(AND(ISNUMBER(SEARCH("Yes",C181)),ISNUMBER(SEARCH("Yes",E181)),ISNUMBER(SEARCH("Yes",G181)),ISNUMBER(SEARCH("Yes",I181))),"Yes","No")</f>
        <v>No</v>
      </c>
      <c r="B181" s="18" t="str">
        <f t="shared" si="187"/>
        <v>No</v>
      </c>
      <c r="C181" s="15" t="str">
        <f t="shared" si="1"/>
        <v>No</v>
      </c>
      <c r="D181" s="18" t="str">
        <f t="shared" si="2"/>
        <v>No</v>
      </c>
      <c r="E181" s="18" t="str">
        <f t="shared" si="3"/>
        <v>No</v>
      </c>
      <c r="F181" s="18" t="str">
        <f t="shared" si="4"/>
        <v>No</v>
      </c>
      <c r="G181" s="18" t="str">
        <f t="shared" si="5"/>
        <v>No</v>
      </c>
      <c r="H181" s="18" t="str">
        <f t="shared" si="6"/>
        <v>No</v>
      </c>
      <c r="I181" s="18" t="str">
        <f t="shared" si="7"/>
        <v>Yes</v>
      </c>
      <c r="J181" s="18" t="str">
        <f t="shared" si="8"/>
        <v>No</v>
      </c>
      <c r="K181" s="21">
        <v>179</v>
      </c>
      <c r="L181" s="5" t="s">
        <v>686</v>
      </c>
      <c r="M181" s="5" t="s">
        <v>687</v>
      </c>
      <c r="N181" s="5" t="s">
        <v>2266</v>
      </c>
      <c r="O181" s="5" t="s">
        <v>149</v>
      </c>
      <c r="P181" s="5" t="s">
        <v>2942</v>
      </c>
      <c r="Q181" s="32" t="s">
        <v>9170</v>
      </c>
      <c r="R181" s="21">
        <v>1</v>
      </c>
      <c r="S181" s="33"/>
      <c r="T181" s="33"/>
      <c r="U181" s="33"/>
      <c r="V181" s="33"/>
      <c r="W181" s="33"/>
      <c r="X181" s="33"/>
      <c r="Y181" s="33"/>
      <c r="Z181" s="33"/>
      <c r="AA181" s="5" t="s">
        <v>149</v>
      </c>
      <c r="AB181" s="5" t="s">
        <v>3028</v>
      </c>
      <c r="AC181" s="32" t="s">
        <v>9171</v>
      </c>
      <c r="AD181" s="21">
        <v>1</v>
      </c>
    </row>
    <row r="182" spans="1:30" x14ac:dyDescent="0.3">
      <c r="A182" s="18" t="str">
        <f t="shared" ref="A182:B182" si="188">IF(AND(ISNUMBER(SEARCH("Yes",C182)),ISNUMBER(SEARCH("Yes",E182)),ISNUMBER(SEARCH("Yes",G182)),ISNUMBER(SEARCH("Yes",I182))),"Yes","No")</f>
        <v>No</v>
      </c>
      <c r="B182" s="18" t="str">
        <f t="shared" si="188"/>
        <v>No</v>
      </c>
      <c r="C182" s="15" t="str">
        <f t="shared" si="1"/>
        <v>No</v>
      </c>
      <c r="D182" s="18" t="str">
        <f t="shared" si="2"/>
        <v>No</v>
      </c>
      <c r="E182" s="18" t="str">
        <f t="shared" si="3"/>
        <v>No</v>
      </c>
      <c r="F182" s="18" t="str">
        <f t="shared" si="4"/>
        <v>No</v>
      </c>
      <c r="G182" s="18" t="str">
        <f t="shared" si="5"/>
        <v>No</v>
      </c>
      <c r="H182" s="18" t="str">
        <f t="shared" si="6"/>
        <v>No</v>
      </c>
      <c r="I182" s="18" t="str">
        <f t="shared" si="7"/>
        <v>Yes</v>
      </c>
      <c r="J182" s="18" t="str">
        <f t="shared" si="8"/>
        <v>Yes</v>
      </c>
      <c r="K182" s="21">
        <v>180</v>
      </c>
      <c r="L182" s="5" t="s">
        <v>688</v>
      </c>
      <c r="M182" s="5" t="s">
        <v>689</v>
      </c>
      <c r="N182" s="5" t="s">
        <v>2266</v>
      </c>
      <c r="O182" s="5" t="s">
        <v>149</v>
      </c>
      <c r="P182" s="5" t="s">
        <v>2292</v>
      </c>
      <c r="Q182" s="32" t="s">
        <v>3032</v>
      </c>
      <c r="R182" s="21">
        <v>1</v>
      </c>
      <c r="S182" s="33"/>
      <c r="T182" s="33"/>
      <c r="U182" s="33"/>
      <c r="V182" s="33"/>
      <c r="W182" s="33"/>
      <c r="X182" s="33"/>
      <c r="Y182" s="33"/>
      <c r="Z182" s="33"/>
      <c r="AA182" s="5" t="s">
        <v>2269</v>
      </c>
      <c r="AB182" s="5" t="s">
        <v>2381</v>
      </c>
      <c r="AC182" s="32" t="s">
        <v>2430</v>
      </c>
      <c r="AD182" s="21">
        <v>1</v>
      </c>
    </row>
    <row r="183" spans="1:30" x14ac:dyDescent="0.3">
      <c r="A183" s="18" t="str">
        <f t="shared" ref="A183:B183" si="189">IF(AND(ISNUMBER(SEARCH("Yes",C183)),ISNUMBER(SEARCH("Yes",E183)),ISNUMBER(SEARCH("Yes",G183)),ISNUMBER(SEARCH("Yes",I183))),"Yes","No")</f>
        <v>Yes</v>
      </c>
      <c r="B183" s="18" t="str">
        <f t="shared" si="189"/>
        <v>Yes</v>
      </c>
      <c r="C183" s="15" t="str">
        <f t="shared" si="1"/>
        <v>Yes</v>
      </c>
      <c r="D183" s="18" t="str">
        <f t="shared" si="2"/>
        <v>Yes</v>
      </c>
      <c r="E183" s="18" t="str">
        <f t="shared" si="3"/>
        <v>Yes</v>
      </c>
      <c r="F183" s="18" t="str">
        <f t="shared" si="4"/>
        <v>Yes</v>
      </c>
      <c r="G183" s="18" t="str">
        <f t="shared" si="5"/>
        <v>Yes</v>
      </c>
      <c r="H183" s="18" t="str">
        <f t="shared" si="6"/>
        <v>Yes</v>
      </c>
      <c r="I183" s="18" t="str">
        <f t="shared" si="7"/>
        <v>Yes</v>
      </c>
      <c r="J183" s="18" t="str">
        <f t="shared" si="8"/>
        <v>Yes</v>
      </c>
      <c r="K183" s="21">
        <v>181</v>
      </c>
      <c r="L183" s="5" t="s">
        <v>56</v>
      </c>
      <c r="M183" s="5" t="s">
        <v>57</v>
      </c>
      <c r="N183" s="5" t="s">
        <v>2266</v>
      </c>
      <c r="O183" s="5" t="s">
        <v>21</v>
      </c>
      <c r="P183" s="5" t="s">
        <v>4495</v>
      </c>
      <c r="Q183" s="32" t="s">
        <v>9172</v>
      </c>
      <c r="R183" s="21">
        <v>1</v>
      </c>
      <c r="S183" s="5" t="s">
        <v>21</v>
      </c>
      <c r="T183" s="5" t="s">
        <v>9173</v>
      </c>
      <c r="U183" s="32" t="s">
        <v>9174</v>
      </c>
      <c r="V183" s="21">
        <v>1</v>
      </c>
      <c r="W183" s="5" t="s">
        <v>21</v>
      </c>
      <c r="X183" s="5" t="s">
        <v>9175</v>
      </c>
      <c r="Y183" s="32" t="s">
        <v>9176</v>
      </c>
      <c r="Z183" s="21">
        <v>1</v>
      </c>
      <c r="AA183" s="5" t="s">
        <v>21</v>
      </c>
      <c r="AB183" s="5" t="s">
        <v>3039</v>
      </c>
      <c r="AC183" s="32" t="s">
        <v>9177</v>
      </c>
      <c r="AD183" s="21">
        <v>1</v>
      </c>
    </row>
    <row r="184" spans="1:30" x14ac:dyDescent="0.3">
      <c r="A184" s="18" t="str">
        <f t="shared" ref="A184:B184" si="190">IF(AND(ISNUMBER(SEARCH("Yes",C184)),ISNUMBER(SEARCH("Yes",E184)),ISNUMBER(SEARCH("Yes",G184)),ISNUMBER(SEARCH("Yes",I184))),"Yes","No")</f>
        <v>No</v>
      </c>
      <c r="B184" s="18" t="str">
        <f t="shared" si="190"/>
        <v>No</v>
      </c>
      <c r="C184" s="15" t="str">
        <f t="shared" si="1"/>
        <v>No</v>
      </c>
      <c r="D184" s="18" t="str">
        <f t="shared" si="2"/>
        <v>No</v>
      </c>
      <c r="E184" s="18" t="str">
        <f t="shared" si="3"/>
        <v>No</v>
      </c>
      <c r="F184" s="18" t="str">
        <f t="shared" si="4"/>
        <v>No</v>
      </c>
      <c r="G184" s="18" t="str">
        <f t="shared" si="5"/>
        <v>No</v>
      </c>
      <c r="H184" s="18" t="str">
        <f t="shared" si="6"/>
        <v>No</v>
      </c>
      <c r="I184" s="18" t="str">
        <f t="shared" si="7"/>
        <v>Yes</v>
      </c>
      <c r="J184" s="18" t="str">
        <f t="shared" si="8"/>
        <v>Yes</v>
      </c>
      <c r="K184" s="21">
        <v>182</v>
      </c>
      <c r="L184" s="5" t="s">
        <v>690</v>
      </c>
      <c r="M184" s="5" t="s">
        <v>691</v>
      </c>
      <c r="N184" s="5" t="s">
        <v>2266</v>
      </c>
      <c r="O184" s="5" t="s">
        <v>149</v>
      </c>
      <c r="P184" s="5" t="s">
        <v>9178</v>
      </c>
      <c r="Q184" s="32" t="s">
        <v>2570</v>
      </c>
      <c r="R184" s="21">
        <v>1</v>
      </c>
      <c r="S184" s="33"/>
      <c r="T184" s="33"/>
      <c r="U184" s="33"/>
      <c r="V184" s="33"/>
      <c r="W184" s="33"/>
      <c r="X184" s="33"/>
      <c r="Y184" s="33"/>
      <c r="Z184" s="33"/>
      <c r="AA184" s="5" t="s">
        <v>21</v>
      </c>
      <c r="AB184" s="5" t="s">
        <v>3042</v>
      </c>
      <c r="AC184" s="32" t="s">
        <v>2693</v>
      </c>
      <c r="AD184" s="21">
        <v>1</v>
      </c>
    </row>
    <row r="185" spans="1:30" x14ac:dyDescent="0.3">
      <c r="A185" s="18" t="str">
        <f t="shared" ref="A185:B185" si="191">IF(AND(ISNUMBER(SEARCH("Yes",C185)),ISNUMBER(SEARCH("Yes",E185)),ISNUMBER(SEARCH("Yes",G185)),ISNUMBER(SEARCH("Yes",I185))),"Yes","No")</f>
        <v>Yes</v>
      </c>
      <c r="B185" s="18" t="str">
        <f t="shared" si="191"/>
        <v>Yes</v>
      </c>
      <c r="C185" s="15" t="str">
        <f t="shared" si="1"/>
        <v>Yes</v>
      </c>
      <c r="D185" s="18" t="str">
        <f t="shared" si="2"/>
        <v>Yes</v>
      </c>
      <c r="E185" s="18" t="str">
        <f t="shared" si="3"/>
        <v>Yes</v>
      </c>
      <c r="F185" s="18" t="str">
        <f t="shared" si="4"/>
        <v>Yes</v>
      </c>
      <c r="G185" s="18" t="str">
        <f t="shared" si="5"/>
        <v>Yes</v>
      </c>
      <c r="H185" s="18" t="str">
        <f t="shared" si="6"/>
        <v>Yes</v>
      </c>
      <c r="I185" s="18" t="str">
        <f t="shared" si="7"/>
        <v>Yes</v>
      </c>
      <c r="J185" s="18" t="str">
        <f t="shared" si="8"/>
        <v>Yes</v>
      </c>
      <c r="K185" s="21">
        <v>183</v>
      </c>
      <c r="L185" s="5" t="s">
        <v>211</v>
      </c>
      <c r="M185" s="5" t="s">
        <v>212</v>
      </c>
      <c r="N185" s="5" t="s">
        <v>2266</v>
      </c>
      <c r="O185" s="5" t="s">
        <v>21</v>
      </c>
      <c r="P185" s="5" t="s">
        <v>9179</v>
      </c>
      <c r="Q185" s="32" t="s">
        <v>6592</v>
      </c>
      <c r="R185" s="21">
        <v>1</v>
      </c>
      <c r="S185" s="5" t="s">
        <v>21</v>
      </c>
      <c r="T185" s="5" t="s">
        <v>9180</v>
      </c>
      <c r="U185" s="32" t="s">
        <v>9181</v>
      </c>
      <c r="V185" s="21">
        <v>1</v>
      </c>
      <c r="W185" s="5" t="s">
        <v>2269</v>
      </c>
      <c r="X185" s="5" t="s">
        <v>9182</v>
      </c>
      <c r="Y185" s="32" t="s">
        <v>6596</v>
      </c>
      <c r="Z185" s="21">
        <v>1</v>
      </c>
      <c r="AA185" s="5" t="s">
        <v>2269</v>
      </c>
      <c r="AB185" s="5" t="s">
        <v>3049</v>
      </c>
      <c r="AC185" s="32" t="s">
        <v>3050</v>
      </c>
      <c r="AD185" s="21">
        <v>1</v>
      </c>
    </row>
    <row r="186" spans="1:30" x14ac:dyDescent="0.3">
      <c r="A186" s="18" t="str">
        <f t="shared" ref="A186:B186" si="192">IF(AND(ISNUMBER(SEARCH("Yes",C186)),ISNUMBER(SEARCH("Yes",E186)),ISNUMBER(SEARCH("Yes",G186)),ISNUMBER(SEARCH("Yes",I186))),"Yes","No")</f>
        <v>No</v>
      </c>
      <c r="B186" s="18" t="str">
        <f t="shared" si="192"/>
        <v>No</v>
      </c>
      <c r="C186" s="15" t="str">
        <f t="shared" si="1"/>
        <v>No</v>
      </c>
      <c r="D186" s="18" t="str">
        <f t="shared" si="2"/>
        <v>No</v>
      </c>
      <c r="E186" s="18" t="str">
        <f t="shared" si="3"/>
        <v>No</v>
      </c>
      <c r="F186" s="18" t="str">
        <f t="shared" si="4"/>
        <v>No</v>
      </c>
      <c r="G186" s="18" t="str">
        <f t="shared" si="5"/>
        <v>No</v>
      </c>
      <c r="H186" s="18" t="str">
        <f t="shared" si="6"/>
        <v>No</v>
      </c>
      <c r="I186" s="18" t="str">
        <f t="shared" si="7"/>
        <v>Yes</v>
      </c>
      <c r="J186" s="18" t="str">
        <f t="shared" si="8"/>
        <v>Yes</v>
      </c>
      <c r="K186" s="21">
        <v>184</v>
      </c>
      <c r="L186" s="5" t="s">
        <v>692</v>
      </c>
      <c r="M186" s="5" t="s">
        <v>693</v>
      </c>
      <c r="N186" s="5" t="s">
        <v>2266</v>
      </c>
      <c r="O186" s="5" t="s">
        <v>149</v>
      </c>
      <c r="P186" s="5" t="s">
        <v>3051</v>
      </c>
      <c r="Q186" s="32" t="s">
        <v>3052</v>
      </c>
      <c r="R186" s="21">
        <v>1</v>
      </c>
      <c r="S186" s="33"/>
      <c r="T186" s="33"/>
      <c r="U186" s="33"/>
      <c r="V186" s="33"/>
      <c r="W186" s="33"/>
      <c r="X186" s="33"/>
      <c r="Y186" s="33"/>
      <c r="Z186" s="33"/>
      <c r="AA186" s="5" t="s">
        <v>21</v>
      </c>
      <c r="AB186" s="5" t="s">
        <v>9183</v>
      </c>
      <c r="AC186" s="32" t="s">
        <v>9184</v>
      </c>
      <c r="AD186" s="21">
        <v>1</v>
      </c>
    </row>
    <row r="187" spans="1:30" x14ac:dyDescent="0.3">
      <c r="A187" s="18" t="str">
        <f t="shared" ref="A187:B187" si="193">IF(AND(ISNUMBER(SEARCH("Yes",C187)),ISNUMBER(SEARCH("Yes",E187)),ISNUMBER(SEARCH("Yes",G187)),ISNUMBER(SEARCH("Yes",I187))),"Yes","No")</f>
        <v>No</v>
      </c>
      <c r="B187" s="18" t="str">
        <f t="shared" si="193"/>
        <v>No</v>
      </c>
      <c r="C187" s="15" t="str">
        <f t="shared" si="1"/>
        <v>Yes</v>
      </c>
      <c r="D187" s="18" t="str">
        <f t="shared" si="2"/>
        <v>No</v>
      </c>
      <c r="E187" s="18" t="str">
        <f t="shared" si="3"/>
        <v>Yes</v>
      </c>
      <c r="F187" s="18" t="str">
        <f t="shared" si="4"/>
        <v>Yes</v>
      </c>
      <c r="G187" s="18" t="str">
        <f t="shared" si="5"/>
        <v>No</v>
      </c>
      <c r="H187" s="18" t="str">
        <f t="shared" si="6"/>
        <v>Yes</v>
      </c>
      <c r="I187" s="18" t="str">
        <f t="shared" si="7"/>
        <v>Yes</v>
      </c>
      <c r="J187" s="18" t="str">
        <f t="shared" si="8"/>
        <v>Yes</v>
      </c>
      <c r="K187" s="21">
        <v>185</v>
      </c>
      <c r="L187" s="5" t="s">
        <v>361</v>
      </c>
      <c r="M187" s="5" t="s">
        <v>362</v>
      </c>
      <c r="N187" s="5" t="s">
        <v>2266</v>
      </c>
      <c r="O187" s="5" t="s">
        <v>149</v>
      </c>
      <c r="P187" s="5" t="s">
        <v>9185</v>
      </c>
      <c r="Q187" s="32" t="s">
        <v>9186</v>
      </c>
      <c r="R187" s="21">
        <v>1</v>
      </c>
      <c r="S187" s="5" t="s">
        <v>21</v>
      </c>
      <c r="T187" s="5" t="s">
        <v>9187</v>
      </c>
      <c r="U187" s="32" t="s">
        <v>9188</v>
      </c>
      <c r="V187" s="21">
        <v>1</v>
      </c>
      <c r="W187" s="5" t="s">
        <v>2269</v>
      </c>
      <c r="X187" s="5" t="s">
        <v>9189</v>
      </c>
      <c r="Y187" s="32" t="s">
        <v>9190</v>
      </c>
      <c r="Z187" s="21">
        <v>1</v>
      </c>
      <c r="AA187" s="5" t="s">
        <v>21</v>
      </c>
      <c r="AB187" s="5" t="s">
        <v>9191</v>
      </c>
      <c r="AC187" s="32" t="s">
        <v>3062</v>
      </c>
      <c r="AD187" s="21">
        <v>1</v>
      </c>
    </row>
    <row r="188" spans="1:30" x14ac:dyDescent="0.3">
      <c r="A188" s="18" t="str">
        <f t="shared" ref="A188:B188" si="194">IF(AND(ISNUMBER(SEARCH("Yes",C188)),ISNUMBER(SEARCH("Yes",E188)),ISNUMBER(SEARCH("Yes",G188)),ISNUMBER(SEARCH("Yes",I188))),"Yes","No")</f>
        <v>No</v>
      </c>
      <c r="B188" s="18" t="str">
        <f t="shared" si="194"/>
        <v>No</v>
      </c>
      <c r="C188" s="15" t="str">
        <f t="shared" si="1"/>
        <v>No</v>
      </c>
      <c r="D188" s="18" t="str">
        <f t="shared" si="2"/>
        <v>No</v>
      </c>
      <c r="E188" s="18" t="str">
        <f t="shared" si="3"/>
        <v>No</v>
      </c>
      <c r="F188" s="18" t="str">
        <f t="shared" si="4"/>
        <v>No</v>
      </c>
      <c r="G188" s="18" t="str">
        <f t="shared" si="5"/>
        <v>No</v>
      </c>
      <c r="H188" s="18" t="str">
        <f t="shared" si="6"/>
        <v>No</v>
      </c>
      <c r="I188" s="18" t="str">
        <f t="shared" si="7"/>
        <v>Yes</v>
      </c>
      <c r="J188" s="18" t="str">
        <f t="shared" si="8"/>
        <v>No</v>
      </c>
      <c r="K188" s="21">
        <v>186</v>
      </c>
      <c r="L188" s="5" t="s">
        <v>3063</v>
      </c>
      <c r="M188" s="5" t="s">
        <v>3064</v>
      </c>
      <c r="N188" s="5" t="s">
        <v>2266</v>
      </c>
      <c r="O188" s="5" t="s">
        <v>149</v>
      </c>
      <c r="P188" s="5" t="s">
        <v>3065</v>
      </c>
      <c r="Q188" s="32" t="s">
        <v>3066</v>
      </c>
      <c r="R188" s="21">
        <v>1</v>
      </c>
      <c r="S188" s="33"/>
      <c r="T188" s="33"/>
      <c r="U188" s="33"/>
      <c r="V188" s="33"/>
      <c r="W188" s="33"/>
      <c r="X188" s="33"/>
      <c r="Y188" s="33"/>
      <c r="Z188" s="33"/>
      <c r="AA188" s="5" t="s">
        <v>149</v>
      </c>
      <c r="AB188" s="5" t="s">
        <v>2890</v>
      </c>
      <c r="AC188" s="32" t="s">
        <v>4218</v>
      </c>
      <c r="AD188" s="21">
        <v>1</v>
      </c>
    </row>
    <row r="189" spans="1:30" x14ac:dyDescent="0.3">
      <c r="A189" s="18" t="str">
        <f t="shared" ref="A189:B189" si="195">IF(AND(ISNUMBER(SEARCH("Yes",C189)),ISNUMBER(SEARCH("Yes",E189)),ISNUMBER(SEARCH("Yes",G189)),ISNUMBER(SEARCH("Yes",I189))),"Yes","No")</f>
        <v>No</v>
      </c>
      <c r="B189" s="18" t="str">
        <f t="shared" si="195"/>
        <v>No</v>
      </c>
      <c r="C189" s="15" t="str">
        <f t="shared" si="1"/>
        <v>No</v>
      </c>
      <c r="D189" s="18" t="str">
        <f t="shared" si="2"/>
        <v>No</v>
      </c>
      <c r="E189" s="18" t="str">
        <f t="shared" si="3"/>
        <v>No</v>
      </c>
      <c r="F189" s="18" t="str">
        <f t="shared" si="4"/>
        <v>No</v>
      </c>
      <c r="G189" s="18" t="str">
        <f t="shared" si="5"/>
        <v>No</v>
      </c>
      <c r="H189" s="18" t="str">
        <f t="shared" si="6"/>
        <v>No</v>
      </c>
      <c r="I189" s="18" t="str">
        <f t="shared" si="7"/>
        <v>Yes</v>
      </c>
      <c r="J189" s="18" t="str">
        <f t="shared" si="8"/>
        <v>Yes</v>
      </c>
      <c r="K189" s="21">
        <v>187</v>
      </c>
      <c r="L189" s="5" t="s">
        <v>696</v>
      </c>
      <c r="M189" s="5" t="s">
        <v>697</v>
      </c>
      <c r="N189" s="5" t="s">
        <v>2266</v>
      </c>
      <c r="O189" s="5" t="s">
        <v>149</v>
      </c>
      <c r="P189" s="5" t="s">
        <v>2683</v>
      </c>
      <c r="Q189" s="32" t="s">
        <v>3069</v>
      </c>
      <c r="R189" s="21">
        <v>1</v>
      </c>
      <c r="S189" s="33"/>
      <c r="T189" s="33"/>
      <c r="U189" s="33"/>
      <c r="V189" s="33"/>
      <c r="W189" s="33"/>
      <c r="X189" s="33"/>
      <c r="Y189" s="33"/>
      <c r="Z189" s="33"/>
      <c r="AA189" s="5" t="s">
        <v>21</v>
      </c>
      <c r="AB189" s="5" t="s">
        <v>3070</v>
      </c>
      <c r="AC189" s="32" t="s">
        <v>3071</v>
      </c>
      <c r="AD189" s="21">
        <v>1</v>
      </c>
    </row>
    <row r="190" spans="1:30" x14ac:dyDescent="0.3">
      <c r="A190" s="18" t="str">
        <f t="shared" ref="A190:B190" si="196">IF(AND(ISNUMBER(SEARCH("Yes",C190)),ISNUMBER(SEARCH("Yes",E190)),ISNUMBER(SEARCH("Yes",G190)),ISNUMBER(SEARCH("Yes",I190))),"Yes","No")</f>
        <v>No</v>
      </c>
      <c r="B190" s="18" t="str">
        <f t="shared" si="196"/>
        <v>No</v>
      </c>
      <c r="C190" s="15" t="str">
        <f t="shared" si="1"/>
        <v>No</v>
      </c>
      <c r="D190" s="18" t="str">
        <f t="shared" si="2"/>
        <v>No</v>
      </c>
      <c r="E190" s="18" t="str">
        <f t="shared" si="3"/>
        <v>No</v>
      </c>
      <c r="F190" s="18" t="str">
        <f t="shared" si="4"/>
        <v>No</v>
      </c>
      <c r="G190" s="18" t="str">
        <f t="shared" si="5"/>
        <v>No</v>
      </c>
      <c r="H190" s="18" t="str">
        <f t="shared" si="6"/>
        <v>No</v>
      </c>
      <c r="I190" s="18" t="str">
        <f t="shared" si="7"/>
        <v>Yes</v>
      </c>
      <c r="J190" s="18" t="str">
        <f t="shared" si="8"/>
        <v>Yes</v>
      </c>
      <c r="K190" s="21">
        <v>188</v>
      </c>
      <c r="L190" s="5" t="s">
        <v>698</v>
      </c>
      <c r="M190" s="5" t="s">
        <v>699</v>
      </c>
      <c r="N190" s="5" t="s">
        <v>2266</v>
      </c>
      <c r="O190" s="5" t="s">
        <v>149</v>
      </c>
      <c r="P190" s="5" t="s">
        <v>2371</v>
      </c>
      <c r="Q190" s="32" t="s">
        <v>5238</v>
      </c>
      <c r="R190" s="21">
        <v>1</v>
      </c>
      <c r="S190" s="33"/>
      <c r="T190" s="33"/>
      <c r="U190" s="33"/>
      <c r="V190" s="33"/>
      <c r="W190" s="33"/>
      <c r="X190" s="33"/>
      <c r="Y190" s="33"/>
      <c r="Z190" s="33"/>
      <c r="AA190" s="5" t="s">
        <v>2269</v>
      </c>
      <c r="AB190" s="5" t="s">
        <v>2432</v>
      </c>
      <c r="AC190" s="32" t="s">
        <v>3075</v>
      </c>
      <c r="AD190" s="21">
        <v>1</v>
      </c>
    </row>
    <row r="191" spans="1:30" x14ac:dyDescent="0.3">
      <c r="A191" s="18" t="str">
        <f t="shared" ref="A191:B191" si="197">IF(AND(ISNUMBER(SEARCH("Yes",C191)),ISNUMBER(SEARCH("Yes",E191)),ISNUMBER(SEARCH("Yes",G191)),ISNUMBER(SEARCH("Yes",I191))),"Yes","No")</f>
        <v>Yes</v>
      </c>
      <c r="B191" s="18" t="str">
        <f t="shared" si="197"/>
        <v>No</v>
      </c>
      <c r="C191" s="15" t="str">
        <f t="shared" si="1"/>
        <v>Yes</v>
      </c>
      <c r="D191" s="18" t="str">
        <f t="shared" si="2"/>
        <v>No</v>
      </c>
      <c r="E191" s="18" t="str">
        <f t="shared" si="3"/>
        <v>Yes</v>
      </c>
      <c r="F191" s="18" t="str">
        <f t="shared" si="4"/>
        <v>Yes</v>
      </c>
      <c r="G191" s="18" t="str">
        <f t="shared" si="5"/>
        <v>Yes</v>
      </c>
      <c r="H191" s="18" t="str">
        <f t="shared" si="6"/>
        <v>Yes</v>
      </c>
      <c r="I191" s="18" t="str">
        <f t="shared" si="7"/>
        <v>Yes</v>
      </c>
      <c r="J191" s="18" t="str">
        <f t="shared" si="8"/>
        <v>Yes</v>
      </c>
      <c r="K191" s="21">
        <v>189</v>
      </c>
      <c r="L191" s="5" t="s">
        <v>319</v>
      </c>
      <c r="M191" s="5" t="s">
        <v>320</v>
      </c>
      <c r="N191" s="5" t="s">
        <v>2266</v>
      </c>
      <c r="O191" s="5" t="s">
        <v>149</v>
      </c>
      <c r="P191" s="5" t="s">
        <v>2351</v>
      </c>
      <c r="Q191" s="32" t="s">
        <v>9192</v>
      </c>
      <c r="R191" s="21">
        <v>1</v>
      </c>
      <c r="S191" s="5" t="s">
        <v>21</v>
      </c>
      <c r="T191" s="5" t="s">
        <v>6611</v>
      </c>
      <c r="U191" s="32" t="s">
        <v>9193</v>
      </c>
      <c r="V191" s="21">
        <v>1</v>
      </c>
      <c r="W191" s="5" t="s">
        <v>2269</v>
      </c>
      <c r="X191" s="5" t="s">
        <v>6613</v>
      </c>
      <c r="Y191" s="32" t="s">
        <v>9194</v>
      </c>
      <c r="Z191" s="21">
        <v>1</v>
      </c>
      <c r="AA191" s="5" t="s">
        <v>2269</v>
      </c>
      <c r="AB191" s="5" t="s">
        <v>6291</v>
      </c>
      <c r="AC191" s="32" t="s">
        <v>2693</v>
      </c>
      <c r="AD191" s="21">
        <v>1</v>
      </c>
    </row>
    <row r="192" spans="1:30" x14ac:dyDescent="0.3">
      <c r="A192" s="18" t="str">
        <f t="shared" ref="A192:B192" si="198">IF(AND(ISNUMBER(SEARCH("Yes",C192)),ISNUMBER(SEARCH("Yes",E192)),ISNUMBER(SEARCH("Yes",G192)),ISNUMBER(SEARCH("Yes",I192))),"Yes","No")</f>
        <v>No</v>
      </c>
      <c r="B192" s="18" t="str">
        <f t="shared" si="198"/>
        <v>No</v>
      </c>
      <c r="C192" s="15" t="str">
        <f t="shared" si="1"/>
        <v>No</v>
      </c>
      <c r="D192" s="18" t="str">
        <f t="shared" si="2"/>
        <v>No</v>
      </c>
      <c r="E192" s="18" t="str">
        <f t="shared" si="3"/>
        <v>No</v>
      </c>
      <c r="F192" s="18" t="str">
        <f t="shared" si="4"/>
        <v>No</v>
      </c>
      <c r="G192" s="18" t="str">
        <f t="shared" si="5"/>
        <v>No</v>
      </c>
      <c r="H192" s="18" t="str">
        <f t="shared" si="6"/>
        <v>No</v>
      </c>
      <c r="I192" s="18" t="str">
        <f t="shared" si="7"/>
        <v>Yes</v>
      </c>
      <c r="J192" s="18" t="str">
        <f t="shared" si="8"/>
        <v>Yes</v>
      </c>
      <c r="K192" s="21">
        <v>190</v>
      </c>
      <c r="L192" s="5" t="s">
        <v>700</v>
      </c>
      <c r="M192" s="5" t="s">
        <v>701</v>
      </c>
      <c r="N192" s="5" t="s">
        <v>2266</v>
      </c>
      <c r="O192" s="5" t="s">
        <v>149</v>
      </c>
      <c r="P192" s="5" t="s">
        <v>2496</v>
      </c>
      <c r="Q192" s="32" t="s">
        <v>3082</v>
      </c>
      <c r="R192" s="21">
        <v>1</v>
      </c>
      <c r="S192" s="33"/>
      <c r="T192" s="33"/>
      <c r="U192" s="33"/>
      <c r="V192" s="33"/>
      <c r="W192" s="33"/>
      <c r="X192" s="33"/>
      <c r="Y192" s="33"/>
      <c r="Z192" s="33"/>
      <c r="AA192" s="5" t="s">
        <v>2269</v>
      </c>
      <c r="AB192" s="5" t="s">
        <v>3083</v>
      </c>
      <c r="AC192" s="32" t="s">
        <v>3084</v>
      </c>
      <c r="AD192" s="21">
        <v>1</v>
      </c>
    </row>
    <row r="193" spans="1:30" x14ac:dyDescent="0.3">
      <c r="A193" s="18" t="str">
        <f t="shared" ref="A193:B193" si="199">IF(AND(ISNUMBER(SEARCH("Yes",C193)),ISNUMBER(SEARCH("Yes",E193)),ISNUMBER(SEARCH("Yes",G193)),ISNUMBER(SEARCH("Yes",I193))),"Yes","No")</f>
        <v>No</v>
      </c>
      <c r="B193" s="18" t="str">
        <f t="shared" si="199"/>
        <v>No</v>
      </c>
      <c r="C193" s="15" t="str">
        <f t="shared" si="1"/>
        <v>No</v>
      </c>
      <c r="D193" s="18" t="str">
        <f t="shared" si="2"/>
        <v>No</v>
      </c>
      <c r="E193" s="18" t="str">
        <f t="shared" si="3"/>
        <v>No</v>
      </c>
      <c r="F193" s="18" t="str">
        <f t="shared" si="4"/>
        <v>No</v>
      </c>
      <c r="G193" s="18" t="str">
        <f t="shared" si="5"/>
        <v>No</v>
      </c>
      <c r="H193" s="18" t="str">
        <f t="shared" si="6"/>
        <v>No</v>
      </c>
      <c r="I193" s="18" t="str">
        <f t="shared" si="7"/>
        <v>Yes</v>
      </c>
      <c r="J193" s="18" t="str">
        <f t="shared" si="8"/>
        <v>Yes</v>
      </c>
      <c r="K193" s="21">
        <v>191</v>
      </c>
      <c r="L193" s="5" t="s">
        <v>702</v>
      </c>
      <c r="M193" s="5" t="s">
        <v>3085</v>
      </c>
      <c r="N193" s="5" t="s">
        <v>2266</v>
      </c>
      <c r="O193" s="5" t="s">
        <v>149</v>
      </c>
      <c r="P193" s="5" t="s">
        <v>3086</v>
      </c>
      <c r="Q193" s="32" t="s">
        <v>3087</v>
      </c>
      <c r="R193" s="21">
        <v>1</v>
      </c>
      <c r="S193" s="33"/>
      <c r="T193" s="33"/>
      <c r="U193" s="33"/>
      <c r="V193" s="33"/>
      <c r="W193" s="33"/>
      <c r="X193" s="33"/>
      <c r="Y193" s="33"/>
      <c r="Z193" s="33"/>
      <c r="AA193" s="5" t="s">
        <v>21</v>
      </c>
      <c r="AB193" s="5" t="s">
        <v>3088</v>
      </c>
      <c r="AC193" s="32" t="s">
        <v>9195</v>
      </c>
      <c r="AD193" s="21">
        <v>1</v>
      </c>
    </row>
    <row r="194" spans="1:30" x14ac:dyDescent="0.3">
      <c r="A194" s="18" t="str">
        <f t="shared" ref="A194:B194" si="200">IF(AND(ISNUMBER(SEARCH("Yes",C194)),ISNUMBER(SEARCH("Yes",E194)),ISNUMBER(SEARCH("Yes",G194)),ISNUMBER(SEARCH("Yes",I194))),"Yes","No")</f>
        <v>No</v>
      </c>
      <c r="B194" s="18" t="str">
        <f t="shared" si="200"/>
        <v>No</v>
      </c>
      <c r="C194" s="15" t="str">
        <f t="shared" si="1"/>
        <v>No</v>
      </c>
      <c r="D194" s="18" t="str">
        <f t="shared" si="2"/>
        <v>No</v>
      </c>
      <c r="E194" s="18" t="str">
        <f t="shared" si="3"/>
        <v>No</v>
      </c>
      <c r="F194" s="18" t="str">
        <f t="shared" si="4"/>
        <v>No</v>
      </c>
      <c r="G194" s="18" t="str">
        <f t="shared" si="5"/>
        <v>No</v>
      </c>
      <c r="H194" s="18" t="str">
        <f t="shared" si="6"/>
        <v>No</v>
      </c>
      <c r="I194" s="18" t="str">
        <f t="shared" si="7"/>
        <v>Yes</v>
      </c>
      <c r="J194" s="18" t="str">
        <f t="shared" si="8"/>
        <v>Yes</v>
      </c>
      <c r="K194" s="21">
        <v>192</v>
      </c>
      <c r="L194" s="5" t="s">
        <v>704</v>
      </c>
      <c r="M194" s="5" t="s">
        <v>705</v>
      </c>
      <c r="N194" s="5" t="s">
        <v>2266</v>
      </c>
      <c r="O194" s="5" t="s">
        <v>149</v>
      </c>
      <c r="P194" s="5" t="s">
        <v>3072</v>
      </c>
      <c r="Q194" s="32" t="s">
        <v>9196</v>
      </c>
      <c r="R194" s="21">
        <v>1</v>
      </c>
      <c r="S194" s="33"/>
      <c r="T194" s="33"/>
      <c r="U194" s="33"/>
      <c r="V194" s="33"/>
      <c r="W194" s="33"/>
      <c r="X194" s="33"/>
      <c r="Y194" s="33"/>
      <c r="Z194" s="33"/>
      <c r="AA194" s="5" t="s">
        <v>2269</v>
      </c>
      <c r="AB194" s="5" t="s">
        <v>9197</v>
      </c>
      <c r="AC194" s="32" t="s">
        <v>9198</v>
      </c>
      <c r="AD194" s="21">
        <v>1</v>
      </c>
    </row>
    <row r="195" spans="1:30" x14ac:dyDescent="0.3">
      <c r="A195" s="18" t="str">
        <f t="shared" ref="A195:B195" si="201">IF(AND(ISNUMBER(SEARCH("Yes",C195)),ISNUMBER(SEARCH("Yes",E195)),ISNUMBER(SEARCH("Yes",G195)),ISNUMBER(SEARCH("Yes",I195))),"Yes","No")</f>
        <v>No</v>
      </c>
      <c r="B195" s="18" t="str">
        <f t="shared" si="201"/>
        <v>No</v>
      </c>
      <c r="C195" s="15" t="str">
        <f t="shared" si="1"/>
        <v>No</v>
      </c>
      <c r="D195" s="18" t="str">
        <f t="shared" si="2"/>
        <v>No</v>
      </c>
      <c r="E195" s="18" t="str">
        <f t="shared" si="3"/>
        <v>No</v>
      </c>
      <c r="F195" s="18" t="str">
        <f t="shared" si="4"/>
        <v>No</v>
      </c>
      <c r="G195" s="18" t="str">
        <f t="shared" si="5"/>
        <v>No</v>
      </c>
      <c r="H195" s="18" t="str">
        <f t="shared" si="6"/>
        <v>No</v>
      </c>
      <c r="I195" s="18" t="str">
        <f t="shared" si="7"/>
        <v>Yes</v>
      </c>
      <c r="J195" s="18" t="str">
        <f t="shared" si="8"/>
        <v>Yes</v>
      </c>
      <c r="K195" s="21">
        <v>193</v>
      </c>
      <c r="L195" s="5" t="s">
        <v>706</v>
      </c>
      <c r="M195" s="5" t="s">
        <v>707</v>
      </c>
      <c r="N195" s="5" t="s">
        <v>2266</v>
      </c>
      <c r="O195" s="5" t="s">
        <v>149</v>
      </c>
      <c r="P195" s="5" t="s">
        <v>2683</v>
      </c>
      <c r="Q195" s="32" t="s">
        <v>9199</v>
      </c>
      <c r="R195" s="21">
        <v>1</v>
      </c>
      <c r="S195" s="33"/>
      <c r="T195" s="33"/>
      <c r="U195" s="33"/>
      <c r="V195" s="33"/>
      <c r="W195" s="33"/>
      <c r="X195" s="33"/>
      <c r="Y195" s="33"/>
      <c r="Z195" s="33"/>
      <c r="AA195" s="5" t="s">
        <v>2269</v>
      </c>
      <c r="AB195" s="5" t="s">
        <v>7162</v>
      </c>
      <c r="AC195" s="32" t="s">
        <v>9200</v>
      </c>
      <c r="AD195" s="21">
        <v>1</v>
      </c>
    </row>
    <row r="196" spans="1:30" x14ac:dyDescent="0.3">
      <c r="A196" s="18" t="str">
        <f t="shared" ref="A196:B196" si="202">IF(AND(ISNUMBER(SEARCH("Yes",C196)),ISNUMBER(SEARCH("Yes",E196)),ISNUMBER(SEARCH("Yes",G196)),ISNUMBER(SEARCH("Yes",I196))),"Yes","No")</f>
        <v>No</v>
      </c>
      <c r="B196" s="18" t="str">
        <f t="shared" si="202"/>
        <v>No</v>
      </c>
      <c r="C196" s="15" t="str">
        <f t="shared" si="1"/>
        <v>No</v>
      </c>
      <c r="D196" s="18" t="str">
        <f t="shared" si="2"/>
        <v>No</v>
      </c>
      <c r="E196" s="18" t="str">
        <f t="shared" si="3"/>
        <v>Yes</v>
      </c>
      <c r="F196" s="18" t="str">
        <f t="shared" si="4"/>
        <v>Yes</v>
      </c>
      <c r="G196" s="18" t="str">
        <f t="shared" si="5"/>
        <v>Yes</v>
      </c>
      <c r="H196" s="18" t="str">
        <f t="shared" si="6"/>
        <v>Yes</v>
      </c>
      <c r="I196" s="18" t="str">
        <f t="shared" si="7"/>
        <v>Yes</v>
      </c>
      <c r="J196" s="18" t="str">
        <f t="shared" si="8"/>
        <v>Yes</v>
      </c>
      <c r="K196" s="21">
        <v>194</v>
      </c>
      <c r="L196" s="5" t="s">
        <v>311</v>
      </c>
      <c r="M196" s="5" t="s">
        <v>312</v>
      </c>
      <c r="N196" s="5" t="s">
        <v>2266</v>
      </c>
      <c r="O196" s="5" t="s">
        <v>149</v>
      </c>
      <c r="P196" s="5" t="s">
        <v>2623</v>
      </c>
      <c r="Q196" s="32" t="s">
        <v>2609</v>
      </c>
      <c r="R196" s="21">
        <v>1</v>
      </c>
      <c r="S196" s="5" t="s">
        <v>21</v>
      </c>
      <c r="T196" s="5" t="s">
        <v>6624</v>
      </c>
      <c r="U196" s="32" t="s">
        <v>6625</v>
      </c>
      <c r="V196" s="21">
        <v>1</v>
      </c>
      <c r="W196" s="5" t="s">
        <v>21</v>
      </c>
      <c r="X196" s="5" t="s">
        <v>9201</v>
      </c>
      <c r="Y196" s="32" t="s">
        <v>9202</v>
      </c>
      <c r="Z196" s="21">
        <v>1</v>
      </c>
      <c r="AA196" s="5" t="s">
        <v>21</v>
      </c>
      <c r="AB196" s="5" t="s">
        <v>6628</v>
      </c>
      <c r="AC196" s="32" t="s">
        <v>6629</v>
      </c>
      <c r="AD196" s="21">
        <v>1</v>
      </c>
    </row>
    <row r="197" spans="1:30" x14ac:dyDescent="0.3">
      <c r="A197" s="18" t="str">
        <f t="shared" ref="A197:B197" si="203">IF(AND(ISNUMBER(SEARCH("Yes",C197)),ISNUMBER(SEARCH("Yes",E197)),ISNUMBER(SEARCH("Yes",G197)),ISNUMBER(SEARCH("Yes",I197))),"Yes","No")</f>
        <v>No</v>
      </c>
      <c r="B197" s="18" t="str">
        <f t="shared" si="203"/>
        <v>No</v>
      </c>
      <c r="C197" s="15" t="str">
        <f t="shared" si="1"/>
        <v>No</v>
      </c>
      <c r="D197" s="18" t="str">
        <f t="shared" si="2"/>
        <v>No</v>
      </c>
      <c r="E197" s="18" t="str">
        <f t="shared" si="3"/>
        <v>No</v>
      </c>
      <c r="F197" s="18" t="str">
        <f t="shared" si="4"/>
        <v>No</v>
      </c>
      <c r="G197" s="18" t="str">
        <f t="shared" si="5"/>
        <v>No</v>
      </c>
      <c r="H197" s="18" t="str">
        <f t="shared" si="6"/>
        <v>No</v>
      </c>
      <c r="I197" s="18" t="str">
        <f t="shared" si="7"/>
        <v>Yes</v>
      </c>
      <c r="J197" s="18" t="str">
        <f t="shared" si="8"/>
        <v>Yes</v>
      </c>
      <c r="K197" s="21">
        <v>195</v>
      </c>
      <c r="L197" s="5" t="s">
        <v>708</v>
      </c>
      <c r="M197" s="5" t="s">
        <v>709</v>
      </c>
      <c r="N197" s="5" t="s">
        <v>2266</v>
      </c>
      <c r="O197" s="5" t="s">
        <v>149</v>
      </c>
      <c r="P197" s="5" t="s">
        <v>6382</v>
      </c>
      <c r="Q197" s="32" t="s">
        <v>9203</v>
      </c>
      <c r="R197" s="21">
        <v>1</v>
      </c>
      <c r="S197" s="33"/>
      <c r="T197" s="33"/>
      <c r="U197" s="33"/>
      <c r="V197" s="33"/>
      <c r="W197" s="33"/>
      <c r="X197" s="33"/>
      <c r="Y197" s="33"/>
      <c r="Z197" s="33"/>
      <c r="AA197" s="5" t="s">
        <v>2269</v>
      </c>
      <c r="AB197" s="5" t="s">
        <v>9204</v>
      </c>
      <c r="AC197" s="32" t="s">
        <v>9205</v>
      </c>
      <c r="AD197" s="21">
        <v>1</v>
      </c>
    </row>
    <row r="198" spans="1:30" x14ac:dyDescent="0.3">
      <c r="A198" s="18" t="str">
        <f t="shared" ref="A198:B198" si="204">IF(AND(ISNUMBER(SEARCH("Yes",C198)),ISNUMBER(SEARCH("Yes",E198)),ISNUMBER(SEARCH("Yes",G198)),ISNUMBER(SEARCH("Yes",I198))),"Yes","No")</f>
        <v>No</v>
      </c>
      <c r="B198" s="18" t="str">
        <f t="shared" si="204"/>
        <v>No</v>
      </c>
      <c r="C198" s="15" t="str">
        <f t="shared" si="1"/>
        <v>No</v>
      </c>
      <c r="D198" s="18" t="str">
        <f t="shared" si="2"/>
        <v>No</v>
      </c>
      <c r="E198" s="18" t="str">
        <f t="shared" si="3"/>
        <v>No</v>
      </c>
      <c r="F198" s="18" t="str">
        <f t="shared" si="4"/>
        <v>No</v>
      </c>
      <c r="G198" s="18" t="str">
        <f t="shared" si="5"/>
        <v>No</v>
      </c>
      <c r="H198" s="18" t="str">
        <f t="shared" si="6"/>
        <v>No</v>
      </c>
      <c r="I198" s="18" t="str">
        <f t="shared" si="7"/>
        <v>Yes</v>
      </c>
      <c r="J198" s="18" t="str">
        <f t="shared" si="8"/>
        <v>Yes</v>
      </c>
      <c r="K198" s="21">
        <v>196</v>
      </c>
      <c r="L198" s="5" t="s">
        <v>710</v>
      </c>
      <c r="M198" s="5" t="s">
        <v>711</v>
      </c>
      <c r="N198" s="5" t="s">
        <v>2266</v>
      </c>
      <c r="O198" s="5" t="s">
        <v>149</v>
      </c>
      <c r="P198" s="5" t="s">
        <v>2309</v>
      </c>
      <c r="Q198" s="32" t="s">
        <v>3105</v>
      </c>
      <c r="R198" s="21">
        <v>1</v>
      </c>
      <c r="S198" s="33"/>
      <c r="T198" s="33"/>
      <c r="U198" s="33"/>
      <c r="V198" s="33"/>
      <c r="W198" s="33"/>
      <c r="X198" s="33"/>
      <c r="Y198" s="33"/>
      <c r="Z198" s="33"/>
      <c r="AA198" s="5" t="s">
        <v>2269</v>
      </c>
      <c r="AB198" s="5" t="s">
        <v>9206</v>
      </c>
      <c r="AC198" s="32" t="s">
        <v>9207</v>
      </c>
      <c r="AD198" s="21">
        <v>1</v>
      </c>
    </row>
    <row r="199" spans="1:30" x14ac:dyDescent="0.3">
      <c r="A199" s="18" t="str">
        <f t="shared" ref="A199:B199" si="205">IF(AND(ISNUMBER(SEARCH("Yes",C199)),ISNUMBER(SEARCH("Yes",E199)),ISNUMBER(SEARCH("Yes",G199)),ISNUMBER(SEARCH("Yes",I199))),"Yes","No")</f>
        <v>No</v>
      </c>
      <c r="B199" s="18" t="str">
        <f t="shared" si="205"/>
        <v>No</v>
      </c>
      <c r="C199" s="15" t="str">
        <f t="shared" si="1"/>
        <v>No</v>
      </c>
      <c r="D199" s="18" t="str">
        <f t="shared" si="2"/>
        <v>No</v>
      </c>
      <c r="E199" s="18" t="str">
        <f t="shared" si="3"/>
        <v>No</v>
      </c>
      <c r="F199" s="18" t="str">
        <f t="shared" si="4"/>
        <v>No</v>
      </c>
      <c r="G199" s="18" t="str">
        <f t="shared" si="5"/>
        <v>No</v>
      </c>
      <c r="H199" s="18" t="str">
        <f t="shared" si="6"/>
        <v>No</v>
      </c>
      <c r="I199" s="18" t="str">
        <f t="shared" si="7"/>
        <v>Yes</v>
      </c>
      <c r="J199" s="18" t="str">
        <f t="shared" si="8"/>
        <v>Yes</v>
      </c>
      <c r="K199" s="21">
        <v>197</v>
      </c>
      <c r="L199" s="5" t="s">
        <v>712</v>
      </c>
      <c r="M199" s="5" t="s">
        <v>713</v>
      </c>
      <c r="N199" s="5" t="s">
        <v>2266</v>
      </c>
      <c r="O199" s="5" t="s">
        <v>149</v>
      </c>
      <c r="P199" s="5" t="s">
        <v>2408</v>
      </c>
      <c r="Q199" s="32" t="s">
        <v>4473</v>
      </c>
      <c r="R199" s="21">
        <v>1</v>
      </c>
      <c r="S199" s="33"/>
      <c r="T199" s="33"/>
      <c r="U199" s="33"/>
      <c r="V199" s="33"/>
      <c r="W199" s="33"/>
      <c r="X199" s="33"/>
      <c r="Y199" s="33"/>
      <c r="Z199" s="33"/>
      <c r="AA199" s="5" t="s">
        <v>21</v>
      </c>
      <c r="AB199" s="5" t="s">
        <v>3109</v>
      </c>
      <c r="AC199" s="32" t="s">
        <v>6633</v>
      </c>
      <c r="AD199" s="21">
        <v>1</v>
      </c>
    </row>
    <row r="200" spans="1:30" x14ac:dyDescent="0.3">
      <c r="A200" s="18" t="str">
        <f t="shared" ref="A200:B200" si="206">IF(AND(ISNUMBER(SEARCH("Yes",C200)),ISNUMBER(SEARCH("Yes",E200)),ISNUMBER(SEARCH("Yes",G200)),ISNUMBER(SEARCH("Yes",I200))),"Yes","No")</f>
        <v>No</v>
      </c>
      <c r="B200" s="18" t="str">
        <f t="shared" si="206"/>
        <v>No</v>
      </c>
      <c r="C200" s="15" t="str">
        <f t="shared" si="1"/>
        <v>No</v>
      </c>
      <c r="D200" s="18" t="str">
        <f t="shared" si="2"/>
        <v>No</v>
      </c>
      <c r="E200" s="18" t="str">
        <f t="shared" si="3"/>
        <v>No</v>
      </c>
      <c r="F200" s="18" t="str">
        <f t="shared" si="4"/>
        <v>No</v>
      </c>
      <c r="G200" s="18" t="str">
        <f t="shared" si="5"/>
        <v>No</v>
      </c>
      <c r="H200" s="18" t="str">
        <f t="shared" si="6"/>
        <v>No</v>
      </c>
      <c r="I200" s="18" t="str">
        <f t="shared" si="7"/>
        <v>Yes</v>
      </c>
      <c r="J200" s="18" t="str">
        <f t="shared" si="8"/>
        <v>Yes</v>
      </c>
      <c r="K200" s="21">
        <v>198</v>
      </c>
      <c r="L200" s="5" t="s">
        <v>714</v>
      </c>
      <c r="M200" s="5" t="s">
        <v>715</v>
      </c>
      <c r="N200" s="5" t="s">
        <v>2266</v>
      </c>
      <c r="O200" s="5" t="s">
        <v>149</v>
      </c>
      <c r="P200" s="5" t="s">
        <v>2608</v>
      </c>
      <c r="Q200" s="32" t="s">
        <v>6634</v>
      </c>
      <c r="R200" s="21">
        <v>1</v>
      </c>
      <c r="S200" s="33"/>
      <c r="T200" s="33"/>
      <c r="U200" s="33"/>
      <c r="V200" s="33"/>
      <c r="W200" s="33"/>
      <c r="X200" s="33"/>
      <c r="Y200" s="33"/>
      <c r="Z200" s="33"/>
      <c r="AA200" s="5" t="s">
        <v>2269</v>
      </c>
      <c r="AB200" s="5" t="s">
        <v>2381</v>
      </c>
      <c r="AC200" s="32" t="s">
        <v>2430</v>
      </c>
      <c r="AD200" s="21">
        <v>1</v>
      </c>
    </row>
    <row r="201" spans="1:30" x14ac:dyDescent="0.3">
      <c r="A201" s="18" t="str">
        <f t="shared" ref="A201:B201" si="207">IF(AND(ISNUMBER(SEARCH("Yes",C201)),ISNUMBER(SEARCH("Yes",E201)),ISNUMBER(SEARCH("Yes",G201)),ISNUMBER(SEARCH("Yes",I201))),"Yes","No")</f>
        <v>No</v>
      </c>
      <c r="B201" s="18" t="str">
        <f t="shared" si="207"/>
        <v>No</v>
      </c>
      <c r="C201" s="15" t="str">
        <f t="shared" si="1"/>
        <v>No</v>
      </c>
      <c r="D201" s="18" t="str">
        <f t="shared" si="2"/>
        <v>No</v>
      </c>
      <c r="E201" s="18" t="str">
        <f t="shared" si="3"/>
        <v>No</v>
      </c>
      <c r="F201" s="18" t="str">
        <f t="shared" si="4"/>
        <v>No</v>
      </c>
      <c r="G201" s="18" t="str">
        <f t="shared" si="5"/>
        <v>No</v>
      </c>
      <c r="H201" s="18" t="str">
        <f t="shared" si="6"/>
        <v>No</v>
      </c>
      <c r="I201" s="18" t="str">
        <f t="shared" si="7"/>
        <v>Yes</v>
      </c>
      <c r="J201" s="18" t="str">
        <f t="shared" si="8"/>
        <v>Yes</v>
      </c>
      <c r="K201" s="21">
        <v>199</v>
      </c>
      <c r="L201" s="5" t="s">
        <v>716</v>
      </c>
      <c r="M201" s="5" t="s">
        <v>717</v>
      </c>
      <c r="N201" s="5" t="s">
        <v>2266</v>
      </c>
      <c r="O201" s="5" t="s">
        <v>149</v>
      </c>
      <c r="P201" s="5" t="s">
        <v>2284</v>
      </c>
      <c r="Q201" s="32" t="s">
        <v>9208</v>
      </c>
      <c r="R201" s="21">
        <v>1</v>
      </c>
      <c r="S201" s="33"/>
      <c r="T201" s="33"/>
      <c r="U201" s="33"/>
      <c r="V201" s="33"/>
      <c r="W201" s="33"/>
      <c r="X201" s="33"/>
      <c r="Y201" s="33"/>
      <c r="Z201" s="33"/>
      <c r="AA201" s="5" t="s">
        <v>21</v>
      </c>
      <c r="AB201" s="5" t="s">
        <v>9209</v>
      </c>
      <c r="AC201" s="32" t="s">
        <v>9210</v>
      </c>
      <c r="AD201" s="21">
        <v>1</v>
      </c>
    </row>
    <row r="202" spans="1:30" x14ac:dyDescent="0.3">
      <c r="A202" s="18" t="str">
        <f t="shared" ref="A202:B202" si="208">IF(AND(ISNUMBER(SEARCH("Yes",C202)),ISNUMBER(SEARCH("Yes",E202)),ISNUMBER(SEARCH("Yes",G202)),ISNUMBER(SEARCH("Yes",I202))),"Yes","No")</f>
        <v>No</v>
      </c>
      <c r="B202" s="18" t="str">
        <f t="shared" si="208"/>
        <v>No</v>
      </c>
      <c r="C202" s="15" t="str">
        <f t="shared" si="1"/>
        <v>No</v>
      </c>
      <c r="D202" s="18" t="str">
        <f t="shared" si="2"/>
        <v>No</v>
      </c>
      <c r="E202" s="18" t="str">
        <f t="shared" si="3"/>
        <v>No</v>
      </c>
      <c r="F202" s="18" t="str">
        <f t="shared" si="4"/>
        <v>No</v>
      </c>
      <c r="G202" s="18" t="str">
        <f t="shared" si="5"/>
        <v>No</v>
      </c>
      <c r="H202" s="18" t="str">
        <f t="shared" si="6"/>
        <v>No</v>
      </c>
      <c r="I202" s="18" t="str">
        <f t="shared" si="7"/>
        <v>Yes</v>
      </c>
      <c r="J202" s="18" t="str">
        <f t="shared" si="8"/>
        <v>Yes</v>
      </c>
      <c r="K202" s="21">
        <v>200</v>
      </c>
      <c r="L202" s="5" t="s">
        <v>718</v>
      </c>
      <c r="M202" s="5" t="s">
        <v>719</v>
      </c>
      <c r="N202" s="5" t="s">
        <v>2266</v>
      </c>
      <c r="O202" s="5" t="s">
        <v>149</v>
      </c>
      <c r="P202" s="5" t="s">
        <v>2623</v>
      </c>
      <c r="Q202" s="32" t="s">
        <v>6635</v>
      </c>
      <c r="R202" s="21">
        <v>1</v>
      </c>
      <c r="S202" s="33"/>
      <c r="T202" s="33"/>
      <c r="U202" s="33"/>
      <c r="V202" s="33"/>
      <c r="W202" s="33"/>
      <c r="X202" s="33"/>
      <c r="Y202" s="33"/>
      <c r="Z202" s="33"/>
      <c r="AA202" s="5" t="s">
        <v>2269</v>
      </c>
      <c r="AB202" s="5" t="s">
        <v>9211</v>
      </c>
      <c r="AC202" s="32" t="s">
        <v>9212</v>
      </c>
      <c r="AD202" s="21">
        <v>1</v>
      </c>
    </row>
    <row r="203" spans="1:30" x14ac:dyDescent="0.3">
      <c r="A203" s="18" t="str">
        <f t="shared" ref="A203:B203" si="209">IF(AND(ISNUMBER(SEARCH("Yes",C203)),ISNUMBER(SEARCH("Yes",E203)),ISNUMBER(SEARCH("Yes",G203)),ISNUMBER(SEARCH("Yes",I203))),"Yes","No")</f>
        <v>No</v>
      </c>
      <c r="B203" s="18" t="str">
        <f t="shared" si="209"/>
        <v>No</v>
      </c>
      <c r="C203" s="15" t="str">
        <f t="shared" si="1"/>
        <v>No</v>
      </c>
      <c r="D203" s="18" t="str">
        <f t="shared" si="2"/>
        <v>No</v>
      </c>
      <c r="E203" s="18" t="str">
        <f t="shared" si="3"/>
        <v>No</v>
      </c>
      <c r="F203" s="18" t="str">
        <f t="shared" si="4"/>
        <v>Yes</v>
      </c>
      <c r="G203" s="18" t="str">
        <f t="shared" si="5"/>
        <v>No</v>
      </c>
      <c r="H203" s="18" t="str">
        <f t="shared" si="6"/>
        <v>No</v>
      </c>
      <c r="I203" s="18" t="str">
        <f t="shared" si="7"/>
        <v>Yes</v>
      </c>
      <c r="J203" s="18" t="str">
        <f t="shared" si="8"/>
        <v>Yes</v>
      </c>
      <c r="K203" s="21">
        <v>201</v>
      </c>
      <c r="L203" s="5" t="s">
        <v>720</v>
      </c>
      <c r="M203" s="5" t="s">
        <v>721</v>
      </c>
      <c r="N203" s="5" t="s">
        <v>2266</v>
      </c>
      <c r="O203" s="5" t="s">
        <v>149</v>
      </c>
      <c r="P203" s="5" t="s">
        <v>2390</v>
      </c>
      <c r="Q203" s="32" t="s">
        <v>9213</v>
      </c>
      <c r="R203" s="21">
        <v>1</v>
      </c>
      <c r="S203" s="5" t="s">
        <v>149</v>
      </c>
      <c r="T203" s="5" t="s">
        <v>3121</v>
      </c>
      <c r="U203" s="32" t="s">
        <v>9214</v>
      </c>
      <c r="V203" s="21">
        <v>1</v>
      </c>
      <c r="W203" s="33"/>
      <c r="X203" s="33"/>
      <c r="Y203" s="33"/>
      <c r="Z203" s="33"/>
      <c r="AA203" s="5" t="s">
        <v>2269</v>
      </c>
      <c r="AB203" s="5" t="s">
        <v>3123</v>
      </c>
      <c r="AC203" s="32" t="s">
        <v>3124</v>
      </c>
      <c r="AD203" s="21">
        <v>1</v>
      </c>
    </row>
    <row r="204" spans="1:30" x14ac:dyDescent="0.3">
      <c r="A204" s="18" t="str">
        <f t="shared" ref="A204:B204" si="210">IF(AND(ISNUMBER(SEARCH("Yes",C204)),ISNUMBER(SEARCH("Yes",E204)),ISNUMBER(SEARCH("Yes",G204)),ISNUMBER(SEARCH("Yes",I204))),"Yes","No")</f>
        <v>No</v>
      </c>
      <c r="B204" s="18" t="str">
        <f t="shared" si="210"/>
        <v>No</v>
      </c>
      <c r="C204" s="15" t="str">
        <f t="shared" si="1"/>
        <v>No</v>
      </c>
      <c r="D204" s="18" t="str">
        <f t="shared" si="2"/>
        <v>No</v>
      </c>
      <c r="E204" s="18" t="str">
        <f t="shared" si="3"/>
        <v>No</v>
      </c>
      <c r="F204" s="18" t="str">
        <f t="shared" si="4"/>
        <v>No</v>
      </c>
      <c r="G204" s="18" t="str">
        <f t="shared" si="5"/>
        <v>No</v>
      </c>
      <c r="H204" s="18" t="str">
        <f t="shared" si="6"/>
        <v>No</v>
      </c>
      <c r="I204" s="18" t="str">
        <f t="shared" si="7"/>
        <v>Yes</v>
      </c>
      <c r="J204" s="18" t="str">
        <f t="shared" si="8"/>
        <v>Yes</v>
      </c>
      <c r="K204" s="21">
        <v>202</v>
      </c>
      <c r="L204" s="5" t="s">
        <v>722</v>
      </c>
      <c r="M204" s="5" t="s">
        <v>723</v>
      </c>
      <c r="N204" s="5" t="s">
        <v>2266</v>
      </c>
      <c r="O204" s="5" t="s">
        <v>149</v>
      </c>
      <c r="P204" s="5" t="s">
        <v>2408</v>
      </c>
      <c r="Q204" s="32" t="s">
        <v>9215</v>
      </c>
      <c r="R204" s="21">
        <v>1</v>
      </c>
      <c r="S204" s="33"/>
      <c r="T204" s="33"/>
      <c r="U204" s="33"/>
      <c r="V204" s="33"/>
      <c r="W204" s="33"/>
      <c r="X204" s="33"/>
      <c r="Y204" s="33"/>
      <c r="Z204" s="33"/>
      <c r="AA204" s="5" t="s">
        <v>2269</v>
      </c>
      <c r="AB204" s="5" t="s">
        <v>2862</v>
      </c>
      <c r="AC204" s="32" t="s">
        <v>8015</v>
      </c>
      <c r="AD204" s="21">
        <v>1</v>
      </c>
    </row>
    <row r="205" spans="1:30" x14ac:dyDescent="0.3">
      <c r="A205" s="18" t="str">
        <f t="shared" ref="A205:B205" si="211">IF(AND(ISNUMBER(SEARCH("Yes",C205)),ISNUMBER(SEARCH("Yes",E205)),ISNUMBER(SEARCH("Yes",G205)),ISNUMBER(SEARCH("Yes",I205))),"Yes","No")</f>
        <v>No</v>
      </c>
      <c r="B205" s="18" t="str">
        <f t="shared" si="211"/>
        <v>No</v>
      </c>
      <c r="C205" s="15" t="str">
        <f t="shared" si="1"/>
        <v>No</v>
      </c>
      <c r="D205" s="18" t="str">
        <f t="shared" si="2"/>
        <v>No</v>
      </c>
      <c r="E205" s="18" t="str">
        <f t="shared" si="3"/>
        <v>No</v>
      </c>
      <c r="F205" s="18" t="str">
        <f t="shared" si="4"/>
        <v>No</v>
      </c>
      <c r="G205" s="18" t="str">
        <f t="shared" si="5"/>
        <v>No</v>
      </c>
      <c r="H205" s="18" t="str">
        <f t="shared" si="6"/>
        <v>No</v>
      </c>
      <c r="I205" s="18" t="str">
        <f t="shared" si="7"/>
        <v>Yes</v>
      </c>
      <c r="J205" s="18" t="str">
        <f t="shared" si="8"/>
        <v>Yes</v>
      </c>
      <c r="K205" s="21">
        <v>203</v>
      </c>
      <c r="L205" s="5" t="s">
        <v>724</v>
      </c>
      <c r="M205" s="5" t="s">
        <v>725</v>
      </c>
      <c r="N205" s="5" t="s">
        <v>2266</v>
      </c>
      <c r="O205" s="5" t="s">
        <v>149</v>
      </c>
      <c r="P205" s="5" t="s">
        <v>9216</v>
      </c>
      <c r="Q205" s="32" t="s">
        <v>9217</v>
      </c>
      <c r="R205" s="21">
        <v>1</v>
      </c>
      <c r="S205" s="33"/>
      <c r="T205" s="33"/>
      <c r="U205" s="33"/>
      <c r="V205" s="33"/>
      <c r="W205" s="33"/>
      <c r="X205" s="33"/>
      <c r="Y205" s="33"/>
      <c r="Z205" s="33"/>
      <c r="AA205" s="5" t="s">
        <v>21</v>
      </c>
      <c r="AB205" s="5" t="s">
        <v>3129</v>
      </c>
      <c r="AC205" s="32" t="s">
        <v>3130</v>
      </c>
      <c r="AD205" s="21">
        <v>1</v>
      </c>
    </row>
    <row r="206" spans="1:30" x14ac:dyDescent="0.3">
      <c r="A206" s="18" t="str">
        <f t="shared" ref="A206:B206" si="212">IF(AND(ISNUMBER(SEARCH("Yes",C206)),ISNUMBER(SEARCH("Yes",E206)),ISNUMBER(SEARCH("Yes",G206)),ISNUMBER(SEARCH("Yes",I206))),"Yes","No")</f>
        <v>No</v>
      </c>
      <c r="B206" s="18" t="str">
        <f t="shared" si="212"/>
        <v>No</v>
      </c>
      <c r="C206" s="15" t="str">
        <f t="shared" si="1"/>
        <v>No</v>
      </c>
      <c r="D206" s="18" t="str">
        <f t="shared" si="2"/>
        <v>No</v>
      </c>
      <c r="E206" s="18" t="str">
        <f t="shared" si="3"/>
        <v>No</v>
      </c>
      <c r="F206" s="18" t="str">
        <f t="shared" si="4"/>
        <v>No</v>
      </c>
      <c r="G206" s="18" t="str">
        <f t="shared" si="5"/>
        <v>No</v>
      </c>
      <c r="H206" s="18" t="str">
        <f t="shared" si="6"/>
        <v>No</v>
      </c>
      <c r="I206" s="18" t="str">
        <f t="shared" si="7"/>
        <v>Yes</v>
      </c>
      <c r="J206" s="18" t="str">
        <f t="shared" si="8"/>
        <v>Yes</v>
      </c>
      <c r="K206" s="21">
        <v>204</v>
      </c>
      <c r="L206" s="5" t="s">
        <v>726</v>
      </c>
      <c r="M206" s="5" t="s">
        <v>727</v>
      </c>
      <c r="N206" s="5" t="s">
        <v>2266</v>
      </c>
      <c r="O206" s="5" t="s">
        <v>149</v>
      </c>
      <c r="P206" s="5" t="s">
        <v>2347</v>
      </c>
      <c r="Q206" s="32" t="s">
        <v>2348</v>
      </c>
      <c r="R206" s="21">
        <v>1</v>
      </c>
      <c r="S206" s="33"/>
      <c r="T206" s="33"/>
      <c r="U206" s="33"/>
      <c r="V206" s="33"/>
      <c r="W206" s="33"/>
      <c r="X206" s="33"/>
      <c r="Y206" s="33"/>
      <c r="Z206" s="33"/>
      <c r="AA206" s="5" t="s">
        <v>2269</v>
      </c>
      <c r="AB206" s="5" t="s">
        <v>9218</v>
      </c>
      <c r="AC206" s="32" t="s">
        <v>9219</v>
      </c>
      <c r="AD206" s="21">
        <v>1</v>
      </c>
    </row>
    <row r="207" spans="1:30" x14ac:dyDescent="0.3">
      <c r="A207" s="18" t="str">
        <f t="shared" ref="A207:B207" si="213">IF(AND(ISNUMBER(SEARCH("Yes",C207)),ISNUMBER(SEARCH("Yes",E207)),ISNUMBER(SEARCH("Yes",G207)),ISNUMBER(SEARCH("Yes",I207))),"Yes","No")</f>
        <v>No</v>
      </c>
      <c r="B207" s="18" t="str">
        <f t="shared" si="213"/>
        <v>No</v>
      </c>
      <c r="C207" s="15" t="str">
        <f t="shared" si="1"/>
        <v>No</v>
      </c>
      <c r="D207" s="18" t="str">
        <f t="shared" si="2"/>
        <v>No</v>
      </c>
      <c r="E207" s="18" t="str">
        <f t="shared" si="3"/>
        <v>No</v>
      </c>
      <c r="F207" s="18" t="str">
        <f t="shared" si="4"/>
        <v>No</v>
      </c>
      <c r="G207" s="18" t="str">
        <f t="shared" si="5"/>
        <v>No</v>
      </c>
      <c r="H207" s="18" t="str">
        <f t="shared" si="6"/>
        <v>No</v>
      </c>
      <c r="I207" s="18" t="str">
        <f t="shared" si="7"/>
        <v>Yes</v>
      </c>
      <c r="J207" s="18" t="str">
        <f t="shared" si="8"/>
        <v>Yes</v>
      </c>
      <c r="K207" s="21">
        <v>205</v>
      </c>
      <c r="L207" s="5" t="s">
        <v>728</v>
      </c>
      <c r="M207" s="5" t="s">
        <v>729</v>
      </c>
      <c r="N207" s="5" t="s">
        <v>2266</v>
      </c>
      <c r="O207" s="5" t="s">
        <v>149</v>
      </c>
      <c r="P207" s="5" t="s">
        <v>2390</v>
      </c>
      <c r="Q207" s="32" t="s">
        <v>9220</v>
      </c>
      <c r="R207" s="21">
        <v>1</v>
      </c>
      <c r="S207" s="33"/>
      <c r="T207" s="33"/>
      <c r="U207" s="33"/>
      <c r="V207" s="33"/>
      <c r="W207" s="33"/>
      <c r="X207" s="33"/>
      <c r="Y207" s="33"/>
      <c r="Z207" s="33"/>
      <c r="AA207" s="5" t="s">
        <v>21</v>
      </c>
      <c r="AB207" s="5" t="s">
        <v>2414</v>
      </c>
      <c r="AC207" s="32" t="s">
        <v>2415</v>
      </c>
      <c r="AD207" s="21">
        <v>1</v>
      </c>
    </row>
    <row r="208" spans="1:30" x14ac:dyDescent="0.3">
      <c r="A208" s="18" t="str">
        <f t="shared" ref="A208:B208" si="214">IF(AND(ISNUMBER(SEARCH("Yes",C208)),ISNUMBER(SEARCH("Yes",E208)),ISNUMBER(SEARCH("Yes",G208)),ISNUMBER(SEARCH("Yes",I208))),"Yes","No")</f>
        <v>No</v>
      </c>
      <c r="B208" s="18" t="str">
        <f t="shared" si="214"/>
        <v>No</v>
      </c>
      <c r="C208" s="15" t="str">
        <f t="shared" si="1"/>
        <v>No</v>
      </c>
      <c r="D208" s="18" t="str">
        <f t="shared" si="2"/>
        <v>No</v>
      </c>
      <c r="E208" s="18" t="str">
        <f t="shared" si="3"/>
        <v>No</v>
      </c>
      <c r="F208" s="18" t="str">
        <f t="shared" si="4"/>
        <v>No</v>
      </c>
      <c r="G208" s="18" t="str">
        <f t="shared" si="5"/>
        <v>No</v>
      </c>
      <c r="H208" s="18" t="str">
        <f t="shared" si="6"/>
        <v>No</v>
      </c>
      <c r="I208" s="18" t="str">
        <f t="shared" si="7"/>
        <v>Yes</v>
      </c>
      <c r="J208" s="18" t="str">
        <f t="shared" si="8"/>
        <v>Yes</v>
      </c>
      <c r="K208" s="21">
        <v>206</v>
      </c>
      <c r="L208" s="5" t="s">
        <v>730</v>
      </c>
      <c r="M208" s="5" t="s">
        <v>731</v>
      </c>
      <c r="N208" s="5" t="s">
        <v>2266</v>
      </c>
      <c r="O208" s="5" t="s">
        <v>149</v>
      </c>
      <c r="P208" s="5" t="s">
        <v>9221</v>
      </c>
      <c r="Q208" s="32" t="s">
        <v>9222</v>
      </c>
      <c r="R208" s="21">
        <v>1</v>
      </c>
      <c r="S208" s="33"/>
      <c r="T208" s="33"/>
      <c r="U208" s="33"/>
      <c r="V208" s="33"/>
      <c r="W208" s="33"/>
      <c r="X208" s="33"/>
      <c r="Y208" s="33"/>
      <c r="Z208" s="33"/>
      <c r="AA208" s="5" t="s">
        <v>21</v>
      </c>
      <c r="AB208" s="5" t="s">
        <v>6652</v>
      </c>
      <c r="AC208" s="32" t="s">
        <v>3139</v>
      </c>
      <c r="AD208" s="21">
        <v>1</v>
      </c>
    </row>
    <row r="209" spans="1:30" x14ac:dyDescent="0.3">
      <c r="A209" s="18" t="str">
        <f t="shared" ref="A209:B209" si="215">IF(AND(ISNUMBER(SEARCH("Yes",C209)),ISNUMBER(SEARCH("Yes",E209)),ISNUMBER(SEARCH("Yes",G209)),ISNUMBER(SEARCH("Yes",I209))),"Yes","No")</f>
        <v>No</v>
      </c>
      <c r="B209" s="18" t="str">
        <f t="shared" si="215"/>
        <v>No</v>
      </c>
      <c r="C209" s="15" t="str">
        <f t="shared" si="1"/>
        <v>No</v>
      </c>
      <c r="D209" s="18" t="str">
        <f t="shared" si="2"/>
        <v>No</v>
      </c>
      <c r="E209" s="18" t="str">
        <f t="shared" si="3"/>
        <v>No</v>
      </c>
      <c r="F209" s="18" t="str">
        <f t="shared" si="4"/>
        <v>No</v>
      </c>
      <c r="G209" s="18" t="str">
        <f t="shared" si="5"/>
        <v>No</v>
      </c>
      <c r="H209" s="18" t="str">
        <f t="shared" si="6"/>
        <v>No</v>
      </c>
      <c r="I209" s="18" t="str">
        <f t="shared" si="7"/>
        <v>Yes</v>
      </c>
      <c r="J209" s="18" t="str">
        <f t="shared" si="8"/>
        <v>Yes</v>
      </c>
      <c r="K209" s="21">
        <v>207</v>
      </c>
      <c r="L209" s="5" t="s">
        <v>732</v>
      </c>
      <c r="M209" s="5" t="s">
        <v>733</v>
      </c>
      <c r="N209" s="5" t="s">
        <v>2266</v>
      </c>
      <c r="O209" s="5" t="s">
        <v>149</v>
      </c>
      <c r="P209" s="5" t="s">
        <v>2351</v>
      </c>
      <c r="Q209" s="32" t="s">
        <v>9223</v>
      </c>
      <c r="R209" s="21">
        <v>1</v>
      </c>
      <c r="S209" s="33"/>
      <c r="T209" s="33"/>
      <c r="U209" s="33"/>
      <c r="V209" s="33"/>
      <c r="W209" s="33"/>
      <c r="X209" s="33"/>
      <c r="Y209" s="33"/>
      <c r="Z209" s="33"/>
      <c r="AA209" s="5" t="s">
        <v>2269</v>
      </c>
      <c r="AB209" s="5" t="s">
        <v>2282</v>
      </c>
      <c r="AC209" s="32" t="s">
        <v>2435</v>
      </c>
      <c r="AD209" s="21">
        <v>1</v>
      </c>
    </row>
    <row r="210" spans="1:30" x14ac:dyDescent="0.3">
      <c r="A210" s="18" t="str">
        <f t="shared" ref="A210:B210" si="216">IF(AND(ISNUMBER(SEARCH("Yes",C210)),ISNUMBER(SEARCH("Yes",E210)),ISNUMBER(SEARCH("Yes",G210)),ISNUMBER(SEARCH("Yes",I210))),"Yes","No")</f>
        <v>No</v>
      </c>
      <c r="B210" s="18" t="str">
        <f t="shared" si="216"/>
        <v>No</v>
      </c>
      <c r="C210" s="15" t="str">
        <f t="shared" si="1"/>
        <v>No</v>
      </c>
      <c r="D210" s="18" t="str">
        <f t="shared" si="2"/>
        <v>No</v>
      </c>
      <c r="E210" s="18" t="str">
        <f t="shared" si="3"/>
        <v>No</v>
      </c>
      <c r="F210" s="18" t="str">
        <f t="shared" si="4"/>
        <v>No</v>
      </c>
      <c r="G210" s="18" t="str">
        <f t="shared" si="5"/>
        <v>No</v>
      </c>
      <c r="H210" s="18" t="str">
        <f t="shared" si="6"/>
        <v>No</v>
      </c>
      <c r="I210" s="18" t="str">
        <f t="shared" si="7"/>
        <v>No</v>
      </c>
      <c r="J210" s="18" t="str">
        <f t="shared" si="8"/>
        <v>No</v>
      </c>
      <c r="K210" s="21">
        <v>208</v>
      </c>
      <c r="L210" s="5" t="s">
        <v>734</v>
      </c>
      <c r="M210" s="5" t="s">
        <v>735</v>
      </c>
      <c r="N210" s="5" t="s">
        <v>2266</v>
      </c>
      <c r="O210" s="5" t="s">
        <v>149</v>
      </c>
      <c r="P210" s="5" t="s">
        <v>2496</v>
      </c>
      <c r="Q210" s="32" t="s">
        <v>9224</v>
      </c>
      <c r="R210" s="21">
        <v>1</v>
      </c>
      <c r="S210" s="33"/>
      <c r="T210" s="33"/>
      <c r="U210" s="33"/>
      <c r="V210" s="33"/>
      <c r="W210" s="33"/>
      <c r="X210" s="33"/>
      <c r="Y210" s="33"/>
      <c r="Z210" s="33"/>
      <c r="AA210" s="5" t="s">
        <v>149</v>
      </c>
      <c r="AB210" s="5" t="s">
        <v>3145</v>
      </c>
      <c r="AC210" s="32" t="s">
        <v>3146</v>
      </c>
      <c r="AD210" s="21">
        <v>1</v>
      </c>
    </row>
    <row r="211" spans="1:30" x14ac:dyDescent="0.3">
      <c r="A211" s="18" t="str">
        <f t="shared" ref="A211:B211" si="217">IF(AND(ISNUMBER(SEARCH("Yes",C211)),ISNUMBER(SEARCH("Yes",E211)),ISNUMBER(SEARCH("Yes",G211)),ISNUMBER(SEARCH("Yes",I211))),"Yes","No")</f>
        <v>Yes</v>
      </c>
      <c r="B211" s="18" t="str">
        <f t="shared" si="217"/>
        <v>Yes</v>
      </c>
      <c r="C211" s="15" t="str">
        <f t="shared" si="1"/>
        <v>Yes</v>
      </c>
      <c r="D211" s="18" t="str">
        <f t="shared" si="2"/>
        <v>Yes</v>
      </c>
      <c r="E211" s="18" t="str">
        <f t="shared" si="3"/>
        <v>Yes</v>
      </c>
      <c r="F211" s="18" t="str">
        <f t="shared" si="4"/>
        <v>Yes</v>
      </c>
      <c r="G211" s="18" t="str">
        <f t="shared" si="5"/>
        <v>Yes</v>
      </c>
      <c r="H211" s="18" t="str">
        <f t="shared" si="6"/>
        <v>Yes</v>
      </c>
      <c r="I211" s="18" t="str">
        <f t="shared" si="7"/>
        <v>Yes</v>
      </c>
      <c r="J211" s="18" t="str">
        <f t="shared" si="8"/>
        <v>Yes</v>
      </c>
      <c r="K211" s="21">
        <v>209</v>
      </c>
      <c r="L211" s="5" t="s">
        <v>151</v>
      </c>
      <c r="M211" s="5" t="s">
        <v>152</v>
      </c>
      <c r="N211" s="5" t="s">
        <v>2266</v>
      </c>
      <c r="O211" s="5" t="s">
        <v>21</v>
      </c>
      <c r="P211" s="5" t="s">
        <v>9179</v>
      </c>
      <c r="Q211" s="32" t="s">
        <v>9225</v>
      </c>
      <c r="R211" s="21">
        <v>1</v>
      </c>
      <c r="S211" s="5" t="s">
        <v>2269</v>
      </c>
      <c r="T211" s="5" t="s">
        <v>6656</v>
      </c>
      <c r="U211" s="32" t="s">
        <v>9226</v>
      </c>
      <c r="V211" s="21">
        <v>1</v>
      </c>
      <c r="W211" s="5" t="s">
        <v>21</v>
      </c>
      <c r="X211" s="5" t="s">
        <v>3150</v>
      </c>
      <c r="Y211" s="32" t="s">
        <v>3151</v>
      </c>
      <c r="Z211" s="21">
        <v>1</v>
      </c>
      <c r="AA211" s="5" t="s">
        <v>21</v>
      </c>
      <c r="AB211" s="5" t="s">
        <v>5027</v>
      </c>
      <c r="AC211" s="32" t="s">
        <v>6659</v>
      </c>
      <c r="AD211" s="21">
        <v>1</v>
      </c>
    </row>
    <row r="212" spans="1:30" x14ac:dyDescent="0.3">
      <c r="A212" s="18" t="str">
        <f t="shared" ref="A212:B212" si="218">IF(AND(ISNUMBER(SEARCH("Yes",C212)),ISNUMBER(SEARCH("Yes",E212)),ISNUMBER(SEARCH("Yes",G212)),ISNUMBER(SEARCH("Yes",I212))),"Yes","No")</f>
        <v>No</v>
      </c>
      <c r="B212" s="18" t="str">
        <f t="shared" si="218"/>
        <v>No</v>
      </c>
      <c r="C212" s="15" t="str">
        <f t="shared" si="1"/>
        <v>No</v>
      </c>
      <c r="D212" s="18" t="str">
        <f t="shared" si="2"/>
        <v>No</v>
      </c>
      <c r="E212" s="18" t="str">
        <f t="shared" si="3"/>
        <v>No</v>
      </c>
      <c r="F212" s="18" t="str">
        <f t="shared" si="4"/>
        <v>No</v>
      </c>
      <c r="G212" s="18" t="str">
        <f t="shared" si="5"/>
        <v>No</v>
      </c>
      <c r="H212" s="18" t="str">
        <f t="shared" si="6"/>
        <v>No</v>
      </c>
      <c r="I212" s="18" t="str">
        <f t="shared" si="7"/>
        <v>Yes</v>
      </c>
      <c r="J212" s="18" t="str">
        <f t="shared" si="8"/>
        <v>Yes</v>
      </c>
      <c r="K212" s="21">
        <v>210</v>
      </c>
      <c r="L212" s="5" t="s">
        <v>736</v>
      </c>
      <c r="M212" s="5" t="s">
        <v>737</v>
      </c>
      <c r="N212" s="5" t="s">
        <v>2266</v>
      </c>
      <c r="O212" s="5" t="s">
        <v>149</v>
      </c>
      <c r="P212" s="5" t="s">
        <v>2272</v>
      </c>
      <c r="Q212" s="32" t="s">
        <v>9227</v>
      </c>
      <c r="R212" s="21">
        <v>1</v>
      </c>
      <c r="S212" s="33"/>
      <c r="T212" s="33"/>
      <c r="U212" s="33"/>
      <c r="V212" s="33"/>
      <c r="W212" s="33"/>
      <c r="X212" s="33"/>
      <c r="Y212" s="33"/>
      <c r="Z212" s="33"/>
      <c r="AA212" s="5" t="s">
        <v>21</v>
      </c>
      <c r="AB212" s="5" t="s">
        <v>3156</v>
      </c>
      <c r="AC212" s="32" t="s">
        <v>3157</v>
      </c>
      <c r="AD212" s="21">
        <v>1</v>
      </c>
    </row>
    <row r="213" spans="1:30" x14ac:dyDescent="0.3">
      <c r="A213" s="18" t="str">
        <f t="shared" ref="A213:B213" si="219">IF(AND(ISNUMBER(SEARCH("Yes",C213)),ISNUMBER(SEARCH("Yes",E213)),ISNUMBER(SEARCH("Yes",G213)),ISNUMBER(SEARCH("Yes",I213))),"Yes","No")</f>
        <v>No</v>
      </c>
      <c r="B213" s="18" t="str">
        <f t="shared" si="219"/>
        <v>No</v>
      </c>
      <c r="C213" s="15" t="str">
        <f t="shared" si="1"/>
        <v>No</v>
      </c>
      <c r="D213" s="18" t="str">
        <f t="shared" si="2"/>
        <v>No</v>
      </c>
      <c r="E213" s="18" t="str">
        <f t="shared" si="3"/>
        <v>No</v>
      </c>
      <c r="F213" s="18" t="str">
        <f t="shared" si="4"/>
        <v>No</v>
      </c>
      <c r="G213" s="18" t="str">
        <f t="shared" si="5"/>
        <v>No</v>
      </c>
      <c r="H213" s="18" t="str">
        <f t="shared" si="6"/>
        <v>No</v>
      </c>
      <c r="I213" s="18" t="str">
        <f t="shared" si="7"/>
        <v>Yes</v>
      </c>
      <c r="J213" s="18" t="str">
        <f t="shared" si="8"/>
        <v>Yes</v>
      </c>
      <c r="K213" s="21">
        <v>211</v>
      </c>
      <c r="L213" s="5" t="s">
        <v>738</v>
      </c>
      <c r="M213" s="5" t="s">
        <v>739</v>
      </c>
      <c r="N213" s="5" t="s">
        <v>2266</v>
      </c>
      <c r="O213" s="5" t="s">
        <v>149</v>
      </c>
      <c r="P213" s="5" t="s">
        <v>2942</v>
      </c>
      <c r="Q213" s="32" t="s">
        <v>9228</v>
      </c>
      <c r="R213" s="21">
        <v>1</v>
      </c>
      <c r="S213" s="33"/>
      <c r="T213" s="33"/>
      <c r="U213" s="33"/>
      <c r="V213" s="33"/>
      <c r="W213" s="33"/>
      <c r="X213" s="33"/>
      <c r="Y213" s="33"/>
      <c r="Z213" s="33"/>
      <c r="AA213" s="5" t="s">
        <v>2269</v>
      </c>
      <c r="AB213" s="5" t="s">
        <v>9229</v>
      </c>
      <c r="AC213" s="32" t="s">
        <v>9230</v>
      </c>
      <c r="AD213" s="21">
        <v>1</v>
      </c>
    </row>
    <row r="214" spans="1:30" x14ac:dyDescent="0.3">
      <c r="A214" s="18" t="str">
        <f t="shared" ref="A214:B214" si="220">IF(AND(ISNUMBER(SEARCH("Yes",C214)),ISNUMBER(SEARCH("Yes",E214)),ISNUMBER(SEARCH("Yes",G214)),ISNUMBER(SEARCH("Yes",I214))),"Yes","No")</f>
        <v>No</v>
      </c>
      <c r="B214" s="18" t="str">
        <f t="shared" si="220"/>
        <v>No</v>
      </c>
      <c r="C214" s="15" t="str">
        <f t="shared" si="1"/>
        <v>No</v>
      </c>
      <c r="D214" s="18" t="str">
        <f t="shared" si="2"/>
        <v>No</v>
      </c>
      <c r="E214" s="18" t="str">
        <f t="shared" si="3"/>
        <v>No</v>
      </c>
      <c r="F214" s="18" t="str">
        <f t="shared" si="4"/>
        <v>No</v>
      </c>
      <c r="G214" s="18" t="str">
        <f t="shared" si="5"/>
        <v>No</v>
      </c>
      <c r="H214" s="18" t="str">
        <f t="shared" si="6"/>
        <v>No</v>
      </c>
      <c r="I214" s="18" t="str">
        <f t="shared" si="7"/>
        <v>Yes</v>
      </c>
      <c r="J214" s="18" t="str">
        <f t="shared" si="8"/>
        <v>Yes</v>
      </c>
      <c r="K214" s="21">
        <v>212</v>
      </c>
      <c r="L214" s="5" t="s">
        <v>740</v>
      </c>
      <c r="M214" s="5" t="s">
        <v>741</v>
      </c>
      <c r="N214" s="5" t="s">
        <v>2266</v>
      </c>
      <c r="O214" s="5" t="s">
        <v>149</v>
      </c>
      <c r="P214" s="5" t="s">
        <v>4655</v>
      </c>
      <c r="Q214" s="32" t="s">
        <v>5238</v>
      </c>
      <c r="R214" s="21">
        <v>1</v>
      </c>
      <c r="S214" s="33"/>
      <c r="T214" s="33"/>
      <c r="U214" s="33"/>
      <c r="V214" s="33"/>
      <c r="W214" s="33"/>
      <c r="X214" s="33"/>
      <c r="Y214" s="33"/>
      <c r="Z214" s="33"/>
      <c r="AA214" s="5" t="s">
        <v>2269</v>
      </c>
      <c r="AB214" s="5" t="s">
        <v>2554</v>
      </c>
      <c r="AC214" s="32" t="s">
        <v>5898</v>
      </c>
      <c r="AD214" s="21">
        <v>1</v>
      </c>
    </row>
    <row r="215" spans="1:30" x14ac:dyDescent="0.3">
      <c r="A215" s="18" t="str">
        <f t="shared" ref="A215:B215" si="221">IF(AND(ISNUMBER(SEARCH("Yes",C215)),ISNUMBER(SEARCH("Yes",E215)),ISNUMBER(SEARCH("Yes",G215)),ISNUMBER(SEARCH("Yes",I215))),"Yes","No")</f>
        <v>No</v>
      </c>
      <c r="B215" s="18" t="str">
        <f t="shared" si="221"/>
        <v>No</v>
      </c>
      <c r="C215" s="15" t="str">
        <f t="shared" si="1"/>
        <v>No</v>
      </c>
      <c r="D215" s="18" t="str">
        <f t="shared" si="2"/>
        <v>No</v>
      </c>
      <c r="E215" s="18" t="str">
        <f t="shared" si="3"/>
        <v>No</v>
      </c>
      <c r="F215" s="18" t="str">
        <f t="shared" si="4"/>
        <v>No</v>
      </c>
      <c r="G215" s="18" t="str">
        <f t="shared" si="5"/>
        <v>No</v>
      </c>
      <c r="H215" s="18" t="str">
        <f t="shared" si="6"/>
        <v>No</v>
      </c>
      <c r="I215" s="18" t="str">
        <f t="shared" si="7"/>
        <v>Yes</v>
      </c>
      <c r="J215" s="18" t="str">
        <f t="shared" si="8"/>
        <v>Yes</v>
      </c>
      <c r="K215" s="21">
        <v>213</v>
      </c>
      <c r="L215" s="5" t="s">
        <v>742</v>
      </c>
      <c r="M215" s="5" t="s">
        <v>743</v>
      </c>
      <c r="N215" s="5" t="s">
        <v>2266</v>
      </c>
      <c r="O215" s="5" t="s">
        <v>149</v>
      </c>
      <c r="P215" s="5" t="s">
        <v>3165</v>
      </c>
      <c r="Q215" s="32" t="s">
        <v>9231</v>
      </c>
      <c r="R215" s="21">
        <v>1</v>
      </c>
      <c r="S215" s="33"/>
      <c r="T215" s="33"/>
      <c r="U215" s="33"/>
      <c r="V215" s="33"/>
      <c r="W215" s="33"/>
      <c r="X215" s="33"/>
      <c r="Y215" s="33"/>
      <c r="Z215" s="33"/>
      <c r="AA215" s="5" t="s">
        <v>21</v>
      </c>
      <c r="AB215" s="5" t="s">
        <v>9232</v>
      </c>
      <c r="AC215" s="32" t="s">
        <v>9233</v>
      </c>
      <c r="AD215" s="21">
        <v>1</v>
      </c>
    </row>
    <row r="216" spans="1:30" x14ac:dyDescent="0.3">
      <c r="A216" s="18" t="str">
        <f t="shared" ref="A216:B216" si="222">IF(AND(ISNUMBER(SEARCH("Yes",C216)),ISNUMBER(SEARCH("Yes",E216)),ISNUMBER(SEARCH("Yes",G216)),ISNUMBER(SEARCH("Yes",I216))),"Yes","No")</f>
        <v>No</v>
      </c>
      <c r="B216" s="18" t="str">
        <f t="shared" si="222"/>
        <v>No</v>
      </c>
      <c r="C216" s="15" t="str">
        <f t="shared" si="1"/>
        <v>No</v>
      </c>
      <c r="D216" s="18" t="str">
        <f t="shared" si="2"/>
        <v>No</v>
      </c>
      <c r="E216" s="18" t="str">
        <f t="shared" si="3"/>
        <v>No</v>
      </c>
      <c r="F216" s="18" t="str">
        <f t="shared" si="4"/>
        <v>No</v>
      </c>
      <c r="G216" s="18" t="str">
        <f t="shared" si="5"/>
        <v>No</v>
      </c>
      <c r="H216" s="18" t="str">
        <f t="shared" si="6"/>
        <v>No</v>
      </c>
      <c r="I216" s="18" t="str">
        <f t="shared" si="7"/>
        <v>Yes</v>
      </c>
      <c r="J216" s="18" t="str">
        <f t="shared" si="8"/>
        <v>Yes</v>
      </c>
      <c r="K216" s="21">
        <v>214</v>
      </c>
      <c r="L216" s="5" t="s">
        <v>744</v>
      </c>
      <c r="M216" s="5" t="s">
        <v>745</v>
      </c>
      <c r="N216" s="5" t="s">
        <v>2266</v>
      </c>
      <c r="O216" s="5" t="s">
        <v>149</v>
      </c>
      <c r="P216" s="5" t="s">
        <v>9234</v>
      </c>
      <c r="Q216" s="32" t="s">
        <v>3169</v>
      </c>
      <c r="R216" s="21">
        <v>1</v>
      </c>
      <c r="S216" s="33"/>
      <c r="T216" s="33"/>
      <c r="U216" s="33"/>
      <c r="V216" s="33"/>
      <c r="W216" s="33"/>
      <c r="X216" s="33"/>
      <c r="Y216" s="33"/>
      <c r="Z216" s="33"/>
      <c r="AA216" s="5" t="s">
        <v>21</v>
      </c>
      <c r="AB216" s="5" t="s">
        <v>3170</v>
      </c>
      <c r="AC216" s="32" t="s">
        <v>3171</v>
      </c>
      <c r="AD216" s="21">
        <v>1</v>
      </c>
    </row>
    <row r="217" spans="1:30" x14ac:dyDescent="0.3">
      <c r="A217" s="18" t="str">
        <f t="shared" ref="A217:B217" si="223">IF(AND(ISNUMBER(SEARCH("Yes",C217)),ISNUMBER(SEARCH("Yes",E217)),ISNUMBER(SEARCH("Yes",G217)),ISNUMBER(SEARCH("Yes",I217))),"Yes","No")</f>
        <v>No</v>
      </c>
      <c r="B217" s="18" t="str">
        <f t="shared" si="223"/>
        <v>No</v>
      </c>
      <c r="C217" s="15" t="str">
        <f t="shared" si="1"/>
        <v>No</v>
      </c>
      <c r="D217" s="18" t="str">
        <f t="shared" si="2"/>
        <v>No</v>
      </c>
      <c r="E217" s="18" t="str">
        <f t="shared" si="3"/>
        <v>No</v>
      </c>
      <c r="F217" s="18" t="str">
        <f t="shared" si="4"/>
        <v>No</v>
      </c>
      <c r="G217" s="18" t="str">
        <f t="shared" si="5"/>
        <v>No</v>
      </c>
      <c r="H217" s="18" t="str">
        <f t="shared" si="6"/>
        <v>No</v>
      </c>
      <c r="I217" s="18" t="str">
        <f t="shared" si="7"/>
        <v>Yes</v>
      </c>
      <c r="J217" s="18" t="str">
        <f t="shared" si="8"/>
        <v>Yes</v>
      </c>
      <c r="K217" s="21">
        <v>215</v>
      </c>
      <c r="L217" s="5" t="s">
        <v>746</v>
      </c>
      <c r="M217" s="5" t="s">
        <v>747</v>
      </c>
      <c r="N217" s="5" t="s">
        <v>2266</v>
      </c>
      <c r="O217" s="5" t="s">
        <v>149</v>
      </c>
      <c r="P217" s="5" t="s">
        <v>3172</v>
      </c>
      <c r="Q217" s="32" t="s">
        <v>9235</v>
      </c>
      <c r="R217" s="21">
        <v>1</v>
      </c>
      <c r="S217" s="33"/>
      <c r="T217" s="33"/>
      <c r="U217" s="33"/>
      <c r="V217" s="33"/>
      <c r="W217" s="33"/>
      <c r="X217" s="33"/>
      <c r="Y217" s="33"/>
      <c r="Z217" s="33"/>
      <c r="AA217" s="5" t="s">
        <v>2269</v>
      </c>
      <c r="AB217" s="5" t="s">
        <v>6670</v>
      </c>
      <c r="AC217" s="32" t="s">
        <v>6671</v>
      </c>
      <c r="AD217" s="21">
        <v>1</v>
      </c>
    </row>
    <row r="218" spans="1:30" x14ac:dyDescent="0.3">
      <c r="A218" s="18" t="str">
        <f t="shared" ref="A218:B218" si="224">IF(AND(ISNUMBER(SEARCH("Yes",C218)),ISNUMBER(SEARCH("Yes",E218)),ISNUMBER(SEARCH("Yes",G218)),ISNUMBER(SEARCH("Yes",I218))),"Yes","No")</f>
        <v>No</v>
      </c>
      <c r="B218" s="18" t="str">
        <f t="shared" si="224"/>
        <v>No</v>
      </c>
      <c r="C218" s="15" t="str">
        <f t="shared" si="1"/>
        <v>No</v>
      </c>
      <c r="D218" s="18" t="str">
        <f t="shared" si="2"/>
        <v>No</v>
      </c>
      <c r="E218" s="18" t="str">
        <f t="shared" si="3"/>
        <v>No</v>
      </c>
      <c r="F218" s="18" t="str">
        <f t="shared" si="4"/>
        <v>No</v>
      </c>
      <c r="G218" s="18" t="str">
        <f t="shared" si="5"/>
        <v>No</v>
      </c>
      <c r="H218" s="18" t="str">
        <f t="shared" si="6"/>
        <v>No</v>
      </c>
      <c r="I218" s="18" t="str">
        <f t="shared" si="7"/>
        <v>Yes</v>
      </c>
      <c r="J218" s="18" t="str">
        <f t="shared" si="8"/>
        <v>Yes</v>
      </c>
      <c r="K218" s="21">
        <v>216</v>
      </c>
      <c r="L218" s="5" t="s">
        <v>748</v>
      </c>
      <c r="M218" s="5" t="s">
        <v>749</v>
      </c>
      <c r="N218" s="5" t="s">
        <v>2266</v>
      </c>
      <c r="O218" s="5" t="s">
        <v>149</v>
      </c>
      <c r="P218" s="5" t="s">
        <v>6672</v>
      </c>
      <c r="Q218" s="32" t="s">
        <v>9236</v>
      </c>
      <c r="R218" s="21">
        <v>1</v>
      </c>
      <c r="S218" s="33"/>
      <c r="T218" s="33"/>
      <c r="U218" s="33"/>
      <c r="V218" s="33"/>
      <c r="W218" s="33"/>
      <c r="X218" s="33"/>
      <c r="Y218" s="33"/>
      <c r="Z218" s="33"/>
      <c r="AA218" s="5" t="s">
        <v>21</v>
      </c>
      <c r="AB218" s="5" t="s">
        <v>3177</v>
      </c>
      <c r="AC218" s="32" t="s">
        <v>3178</v>
      </c>
      <c r="AD218" s="21">
        <v>1</v>
      </c>
    </row>
    <row r="219" spans="1:30" x14ac:dyDescent="0.3">
      <c r="A219" s="18" t="str">
        <f t="shared" ref="A219:B219" si="225">IF(AND(ISNUMBER(SEARCH("Yes",C219)),ISNUMBER(SEARCH("Yes",E219)),ISNUMBER(SEARCH("Yes",G219)),ISNUMBER(SEARCH("Yes",I219))),"Yes","No")</f>
        <v>No</v>
      </c>
      <c r="B219" s="18" t="str">
        <f t="shared" si="225"/>
        <v>No</v>
      </c>
      <c r="C219" s="15" t="str">
        <f t="shared" si="1"/>
        <v>No</v>
      </c>
      <c r="D219" s="18" t="str">
        <f t="shared" si="2"/>
        <v>No</v>
      </c>
      <c r="E219" s="18" t="str">
        <f t="shared" si="3"/>
        <v>No</v>
      </c>
      <c r="F219" s="18" t="str">
        <f t="shared" si="4"/>
        <v>No</v>
      </c>
      <c r="G219" s="18" t="str">
        <f t="shared" si="5"/>
        <v>No</v>
      </c>
      <c r="H219" s="18" t="str">
        <f t="shared" si="6"/>
        <v>No</v>
      </c>
      <c r="I219" s="18" t="str">
        <f t="shared" si="7"/>
        <v>Yes</v>
      </c>
      <c r="J219" s="18" t="str">
        <f t="shared" si="8"/>
        <v>Yes</v>
      </c>
      <c r="K219" s="21">
        <v>217</v>
      </c>
      <c r="L219" s="5" t="s">
        <v>750</v>
      </c>
      <c r="M219" s="5" t="s">
        <v>751</v>
      </c>
      <c r="N219" s="5" t="s">
        <v>2266</v>
      </c>
      <c r="O219" s="5" t="s">
        <v>149</v>
      </c>
      <c r="P219" s="5" t="s">
        <v>2608</v>
      </c>
      <c r="Q219" s="32" t="s">
        <v>2609</v>
      </c>
      <c r="R219" s="21">
        <v>1</v>
      </c>
      <c r="S219" s="33"/>
      <c r="T219" s="33"/>
      <c r="U219" s="33"/>
      <c r="V219" s="33"/>
      <c r="W219" s="33"/>
      <c r="X219" s="33"/>
      <c r="Y219" s="33"/>
      <c r="Z219" s="33"/>
      <c r="AA219" s="5" t="s">
        <v>21</v>
      </c>
      <c r="AB219" s="5" t="s">
        <v>9237</v>
      </c>
      <c r="AC219" s="32" t="s">
        <v>9238</v>
      </c>
      <c r="AD219" s="21">
        <v>1</v>
      </c>
    </row>
    <row r="220" spans="1:30" x14ac:dyDescent="0.3">
      <c r="A220" s="18" t="str">
        <f t="shared" ref="A220:B220" si="226">IF(AND(ISNUMBER(SEARCH("Yes",C220)),ISNUMBER(SEARCH("Yes",E220)),ISNUMBER(SEARCH("Yes",G220)),ISNUMBER(SEARCH("Yes",I220))),"Yes","No")</f>
        <v>No</v>
      </c>
      <c r="B220" s="18" t="str">
        <f t="shared" si="226"/>
        <v>No</v>
      </c>
      <c r="C220" s="15" t="str">
        <f t="shared" si="1"/>
        <v>No</v>
      </c>
      <c r="D220" s="18" t="str">
        <f t="shared" si="2"/>
        <v>No</v>
      </c>
      <c r="E220" s="18" t="str">
        <f t="shared" si="3"/>
        <v>No</v>
      </c>
      <c r="F220" s="18" t="str">
        <f t="shared" si="4"/>
        <v>No</v>
      </c>
      <c r="G220" s="18" t="str">
        <f t="shared" si="5"/>
        <v>No</v>
      </c>
      <c r="H220" s="18" t="str">
        <f t="shared" si="6"/>
        <v>No</v>
      </c>
      <c r="I220" s="18" t="str">
        <f t="shared" si="7"/>
        <v>Yes</v>
      </c>
      <c r="J220" s="18" t="str">
        <f t="shared" si="8"/>
        <v>Yes</v>
      </c>
      <c r="K220" s="21">
        <v>218</v>
      </c>
      <c r="L220" s="5" t="s">
        <v>752</v>
      </c>
      <c r="M220" s="5" t="s">
        <v>753</v>
      </c>
      <c r="N220" s="5" t="s">
        <v>2266</v>
      </c>
      <c r="O220" s="5" t="s">
        <v>149</v>
      </c>
      <c r="P220" s="5" t="s">
        <v>2683</v>
      </c>
      <c r="Q220" s="32" t="s">
        <v>6679</v>
      </c>
      <c r="R220" s="21">
        <v>1</v>
      </c>
      <c r="S220" s="33"/>
      <c r="T220" s="33"/>
      <c r="U220" s="33"/>
      <c r="V220" s="33"/>
      <c r="W220" s="33"/>
      <c r="X220" s="33"/>
      <c r="Y220" s="33"/>
      <c r="Z220" s="33"/>
      <c r="AA220" s="5" t="s">
        <v>2269</v>
      </c>
      <c r="AB220" s="5" t="s">
        <v>5437</v>
      </c>
      <c r="AC220" s="32" t="s">
        <v>9239</v>
      </c>
      <c r="AD220" s="21">
        <v>1</v>
      </c>
    </row>
    <row r="221" spans="1:30" x14ac:dyDescent="0.3">
      <c r="A221" s="18" t="str">
        <f t="shared" ref="A221:B221" si="227">IF(AND(ISNUMBER(SEARCH("Yes",C221)),ISNUMBER(SEARCH("Yes",E221)),ISNUMBER(SEARCH("Yes",G221)),ISNUMBER(SEARCH("Yes",I221))),"Yes","No")</f>
        <v>No</v>
      </c>
      <c r="B221" s="18" t="str">
        <f t="shared" si="227"/>
        <v>No</v>
      </c>
      <c r="C221" s="15" t="str">
        <f t="shared" si="1"/>
        <v>No</v>
      </c>
      <c r="D221" s="18" t="str">
        <f t="shared" si="2"/>
        <v>No</v>
      </c>
      <c r="E221" s="18" t="str">
        <f t="shared" si="3"/>
        <v>No</v>
      </c>
      <c r="F221" s="18" t="str">
        <f t="shared" si="4"/>
        <v>No</v>
      </c>
      <c r="G221" s="18" t="str">
        <f t="shared" si="5"/>
        <v>No</v>
      </c>
      <c r="H221" s="18" t="str">
        <f t="shared" si="6"/>
        <v>No</v>
      </c>
      <c r="I221" s="18" t="str">
        <f t="shared" si="7"/>
        <v>Yes</v>
      </c>
      <c r="J221" s="18" t="str">
        <f t="shared" si="8"/>
        <v>Yes</v>
      </c>
      <c r="K221" s="21">
        <v>219</v>
      </c>
      <c r="L221" s="5" t="s">
        <v>754</v>
      </c>
      <c r="M221" s="5" t="s">
        <v>755</v>
      </c>
      <c r="N221" s="5" t="s">
        <v>2266</v>
      </c>
      <c r="O221" s="5" t="s">
        <v>149</v>
      </c>
      <c r="P221" s="5" t="s">
        <v>3185</v>
      </c>
      <c r="Q221" s="32" t="s">
        <v>3186</v>
      </c>
      <c r="R221" s="21">
        <v>1</v>
      </c>
      <c r="S221" s="33"/>
      <c r="T221" s="33"/>
      <c r="U221" s="33"/>
      <c r="V221" s="33"/>
      <c r="W221" s="33"/>
      <c r="X221" s="33"/>
      <c r="Y221" s="33"/>
      <c r="Z221" s="33"/>
      <c r="AA221" s="5" t="s">
        <v>2269</v>
      </c>
      <c r="AB221" s="5" t="s">
        <v>9240</v>
      </c>
      <c r="AC221" s="32" t="s">
        <v>9241</v>
      </c>
      <c r="AD221" s="21">
        <v>1</v>
      </c>
    </row>
    <row r="222" spans="1:30" x14ac:dyDescent="0.3">
      <c r="A222" s="18" t="str">
        <f t="shared" ref="A222:B222" si="228">IF(AND(ISNUMBER(SEARCH("Yes",C222)),ISNUMBER(SEARCH("Yes",E222)),ISNUMBER(SEARCH("Yes",G222)),ISNUMBER(SEARCH("Yes",I222))),"Yes","No")</f>
        <v>No</v>
      </c>
      <c r="B222" s="18" t="str">
        <f t="shared" si="228"/>
        <v>No</v>
      </c>
      <c r="C222" s="15" t="str">
        <f t="shared" si="1"/>
        <v>No</v>
      </c>
      <c r="D222" s="18" t="str">
        <f t="shared" si="2"/>
        <v>No</v>
      </c>
      <c r="E222" s="18" t="str">
        <f t="shared" si="3"/>
        <v>No</v>
      </c>
      <c r="F222" s="18" t="str">
        <f t="shared" si="4"/>
        <v>No</v>
      </c>
      <c r="G222" s="18" t="str">
        <f t="shared" si="5"/>
        <v>No</v>
      </c>
      <c r="H222" s="18" t="str">
        <f t="shared" si="6"/>
        <v>No</v>
      </c>
      <c r="I222" s="18" t="str">
        <f t="shared" si="7"/>
        <v>Yes</v>
      </c>
      <c r="J222" s="18" t="str">
        <f t="shared" si="8"/>
        <v>Yes</v>
      </c>
      <c r="K222" s="21">
        <v>220</v>
      </c>
      <c r="L222" s="5" t="s">
        <v>756</v>
      </c>
      <c r="M222" s="5" t="s">
        <v>3189</v>
      </c>
      <c r="N222" s="5" t="s">
        <v>2266</v>
      </c>
      <c r="O222" s="5" t="s">
        <v>149</v>
      </c>
      <c r="P222" s="5" t="s">
        <v>2623</v>
      </c>
      <c r="Q222" s="32" t="s">
        <v>9242</v>
      </c>
      <c r="R222" s="21">
        <v>1</v>
      </c>
      <c r="S222" s="33"/>
      <c r="T222" s="33"/>
      <c r="U222" s="33"/>
      <c r="V222" s="33"/>
      <c r="W222" s="33"/>
      <c r="X222" s="33"/>
      <c r="Y222" s="33"/>
      <c r="Z222" s="33"/>
      <c r="AA222" s="5" t="s">
        <v>2269</v>
      </c>
      <c r="AB222" s="5" t="s">
        <v>3192</v>
      </c>
      <c r="AC222" s="32" t="s">
        <v>3193</v>
      </c>
      <c r="AD222" s="21">
        <v>1</v>
      </c>
    </row>
    <row r="223" spans="1:30" x14ac:dyDescent="0.3">
      <c r="A223" s="18" t="str">
        <f t="shared" ref="A223:B223" si="229">IF(AND(ISNUMBER(SEARCH("Yes",C223)),ISNUMBER(SEARCH("Yes",E223)),ISNUMBER(SEARCH("Yes",G223)),ISNUMBER(SEARCH("Yes",I223))),"Yes","No")</f>
        <v>No</v>
      </c>
      <c r="B223" s="18" t="str">
        <f t="shared" si="229"/>
        <v>No</v>
      </c>
      <c r="C223" s="15" t="str">
        <f t="shared" si="1"/>
        <v>No</v>
      </c>
      <c r="D223" s="18" t="str">
        <f t="shared" si="2"/>
        <v>No</v>
      </c>
      <c r="E223" s="18" t="str">
        <f t="shared" si="3"/>
        <v>No</v>
      </c>
      <c r="F223" s="18" t="str">
        <f t="shared" si="4"/>
        <v>No</v>
      </c>
      <c r="G223" s="18" t="str">
        <f t="shared" si="5"/>
        <v>No</v>
      </c>
      <c r="H223" s="18" t="str">
        <f t="shared" si="6"/>
        <v>No</v>
      </c>
      <c r="I223" s="18" t="str">
        <f t="shared" si="7"/>
        <v>Yes</v>
      </c>
      <c r="J223" s="18" t="str">
        <f t="shared" si="8"/>
        <v>Yes</v>
      </c>
      <c r="K223" s="21">
        <v>221</v>
      </c>
      <c r="L223" s="5" t="s">
        <v>758</v>
      </c>
      <c r="M223" s="5" t="s">
        <v>759</v>
      </c>
      <c r="N223" s="5" t="s">
        <v>2266</v>
      </c>
      <c r="O223" s="5" t="s">
        <v>149</v>
      </c>
      <c r="P223" s="5" t="s">
        <v>3194</v>
      </c>
      <c r="Q223" s="32" t="s">
        <v>9243</v>
      </c>
      <c r="R223" s="21">
        <v>1</v>
      </c>
      <c r="S223" s="33"/>
      <c r="T223" s="33"/>
      <c r="U223" s="33"/>
      <c r="V223" s="33"/>
      <c r="W223" s="33"/>
      <c r="X223" s="33"/>
      <c r="Y223" s="33"/>
      <c r="Z223" s="33"/>
      <c r="AA223" s="5" t="s">
        <v>2269</v>
      </c>
      <c r="AB223" s="5" t="s">
        <v>9244</v>
      </c>
      <c r="AC223" s="32" t="s">
        <v>9245</v>
      </c>
      <c r="AD223" s="21">
        <v>1</v>
      </c>
    </row>
    <row r="224" spans="1:30" x14ac:dyDescent="0.3">
      <c r="A224" s="18" t="str">
        <f t="shared" ref="A224:B224" si="230">IF(AND(ISNUMBER(SEARCH("Yes",C224)),ISNUMBER(SEARCH("Yes",E224)),ISNUMBER(SEARCH("Yes",G224)),ISNUMBER(SEARCH("Yes",I224))),"Yes","No")</f>
        <v>No</v>
      </c>
      <c r="B224" s="18" t="str">
        <f t="shared" si="230"/>
        <v>No</v>
      </c>
      <c r="C224" s="15" t="str">
        <f t="shared" si="1"/>
        <v>No</v>
      </c>
      <c r="D224" s="18" t="str">
        <f t="shared" si="2"/>
        <v>No</v>
      </c>
      <c r="E224" s="18" t="str">
        <f t="shared" si="3"/>
        <v>No</v>
      </c>
      <c r="F224" s="18" t="str">
        <f t="shared" si="4"/>
        <v>No</v>
      </c>
      <c r="G224" s="18" t="str">
        <f t="shared" si="5"/>
        <v>No</v>
      </c>
      <c r="H224" s="18" t="str">
        <f t="shared" si="6"/>
        <v>No</v>
      </c>
      <c r="I224" s="18" t="str">
        <f t="shared" si="7"/>
        <v>Yes</v>
      </c>
      <c r="J224" s="18" t="str">
        <f t="shared" si="8"/>
        <v>Yes</v>
      </c>
      <c r="K224" s="21">
        <v>222</v>
      </c>
      <c r="L224" s="5" t="s">
        <v>760</v>
      </c>
      <c r="M224" s="5" t="s">
        <v>761</v>
      </c>
      <c r="N224" s="5" t="s">
        <v>2266</v>
      </c>
      <c r="O224" s="5" t="s">
        <v>149</v>
      </c>
      <c r="P224" s="5" t="s">
        <v>3072</v>
      </c>
      <c r="Q224" s="32" t="s">
        <v>3196</v>
      </c>
      <c r="R224" s="21">
        <v>1</v>
      </c>
      <c r="S224" s="33"/>
      <c r="T224" s="33"/>
      <c r="U224" s="33"/>
      <c r="V224" s="33"/>
      <c r="W224" s="33"/>
      <c r="X224" s="33"/>
      <c r="Y224" s="33"/>
      <c r="Z224" s="33"/>
      <c r="AA224" s="5" t="s">
        <v>21</v>
      </c>
      <c r="AB224" s="5" t="s">
        <v>9246</v>
      </c>
      <c r="AC224" s="32" t="s">
        <v>4131</v>
      </c>
      <c r="AD224" s="21">
        <v>1</v>
      </c>
    </row>
    <row r="225" spans="1:30" x14ac:dyDescent="0.3">
      <c r="A225" s="18" t="str">
        <f t="shared" ref="A225:B225" si="231">IF(AND(ISNUMBER(SEARCH("Yes",C225)),ISNUMBER(SEARCH("Yes",E225)),ISNUMBER(SEARCH("Yes",G225)),ISNUMBER(SEARCH("Yes",I225))),"Yes","No")</f>
        <v>No</v>
      </c>
      <c r="B225" s="18" t="str">
        <f t="shared" si="231"/>
        <v>No</v>
      </c>
      <c r="C225" s="15" t="str">
        <f t="shared" si="1"/>
        <v>No</v>
      </c>
      <c r="D225" s="18" t="str">
        <f t="shared" si="2"/>
        <v>No</v>
      </c>
      <c r="E225" s="18" t="str">
        <f t="shared" si="3"/>
        <v>No</v>
      </c>
      <c r="F225" s="18" t="str">
        <f t="shared" si="4"/>
        <v>No</v>
      </c>
      <c r="G225" s="18" t="str">
        <f t="shared" si="5"/>
        <v>No</v>
      </c>
      <c r="H225" s="18" t="str">
        <f t="shared" si="6"/>
        <v>No</v>
      </c>
      <c r="I225" s="18" t="str">
        <f t="shared" si="7"/>
        <v>Yes</v>
      </c>
      <c r="J225" s="18" t="str">
        <f t="shared" si="8"/>
        <v>Yes</v>
      </c>
      <c r="K225" s="21">
        <v>223</v>
      </c>
      <c r="L225" s="5" t="s">
        <v>762</v>
      </c>
      <c r="M225" s="5" t="s">
        <v>763</v>
      </c>
      <c r="N225" s="5" t="s">
        <v>2266</v>
      </c>
      <c r="O225" s="5" t="s">
        <v>149</v>
      </c>
      <c r="P225" s="5" t="s">
        <v>3154</v>
      </c>
      <c r="Q225" s="32" t="s">
        <v>9247</v>
      </c>
      <c r="R225" s="21">
        <v>1</v>
      </c>
      <c r="S225" s="33"/>
      <c r="T225" s="33"/>
      <c r="U225" s="33"/>
      <c r="V225" s="33"/>
      <c r="W225" s="33"/>
      <c r="X225" s="33"/>
      <c r="Y225" s="33"/>
      <c r="Z225" s="33"/>
      <c r="AA225" s="5" t="s">
        <v>2269</v>
      </c>
      <c r="AB225" s="5" t="s">
        <v>9248</v>
      </c>
      <c r="AC225" s="32" t="s">
        <v>9249</v>
      </c>
      <c r="AD225" s="21">
        <v>1</v>
      </c>
    </row>
    <row r="226" spans="1:30" x14ac:dyDescent="0.3">
      <c r="A226" s="18" t="str">
        <f t="shared" ref="A226:B226" si="232">IF(AND(ISNUMBER(SEARCH("Yes",C226)),ISNUMBER(SEARCH("Yes",E226)),ISNUMBER(SEARCH("Yes",G226)),ISNUMBER(SEARCH("Yes",I226))),"Yes","No")</f>
        <v>No</v>
      </c>
      <c r="B226" s="18" t="str">
        <f t="shared" si="232"/>
        <v>No</v>
      </c>
      <c r="C226" s="15" t="str">
        <f t="shared" si="1"/>
        <v>No</v>
      </c>
      <c r="D226" s="18" t="str">
        <f t="shared" si="2"/>
        <v>No</v>
      </c>
      <c r="E226" s="18" t="str">
        <f t="shared" si="3"/>
        <v>No</v>
      </c>
      <c r="F226" s="18" t="str">
        <f t="shared" si="4"/>
        <v>No</v>
      </c>
      <c r="G226" s="18" t="str">
        <f t="shared" si="5"/>
        <v>No</v>
      </c>
      <c r="H226" s="18" t="str">
        <f t="shared" si="6"/>
        <v>No</v>
      </c>
      <c r="I226" s="18" t="str">
        <f t="shared" si="7"/>
        <v>Yes</v>
      </c>
      <c r="J226" s="18" t="str">
        <f t="shared" si="8"/>
        <v>Yes</v>
      </c>
      <c r="K226" s="21">
        <v>224</v>
      </c>
      <c r="L226" s="5" t="s">
        <v>764</v>
      </c>
      <c r="M226" s="5" t="s">
        <v>765</v>
      </c>
      <c r="N226" s="5" t="s">
        <v>2266</v>
      </c>
      <c r="O226" s="5" t="s">
        <v>149</v>
      </c>
      <c r="P226" s="5" t="s">
        <v>9250</v>
      </c>
      <c r="Q226" s="32" t="s">
        <v>2809</v>
      </c>
      <c r="R226" s="21">
        <v>1</v>
      </c>
      <c r="S226" s="33"/>
      <c r="T226" s="33"/>
      <c r="U226" s="33"/>
      <c r="V226" s="33"/>
      <c r="W226" s="33"/>
      <c r="X226" s="33"/>
      <c r="Y226" s="33"/>
      <c r="Z226" s="33"/>
      <c r="AA226" s="5" t="s">
        <v>2269</v>
      </c>
      <c r="AB226" s="5" t="s">
        <v>2506</v>
      </c>
      <c r="AC226" s="32" t="s">
        <v>2821</v>
      </c>
      <c r="AD226" s="21">
        <v>1</v>
      </c>
    </row>
    <row r="227" spans="1:30" x14ac:dyDescent="0.3">
      <c r="A227" s="18" t="str">
        <f t="shared" ref="A227:B227" si="233">IF(AND(ISNUMBER(SEARCH("Yes",C227)),ISNUMBER(SEARCH("Yes",E227)),ISNUMBER(SEARCH("Yes",G227)),ISNUMBER(SEARCH("Yes",I227))),"Yes","No")</f>
        <v>No</v>
      </c>
      <c r="B227" s="18" t="str">
        <f t="shared" si="233"/>
        <v>No</v>
      </c>
      <c r="C227" s="15" t="str">
        <f t="shared" si="1"/>
        <v>No</v>
      </c>
      <c r="D227" s="18" t="str">
        <f t="shared" si="2"/>
        <v>No</v>
      </c>
      <c r="E227" s="18" t="str">
        <f t="shared" si="3"/>
        <v>No</v>
      </c>
      <c r="F227" s="18" t="str">
        <f t="shared" si="4"/>
        <v>No</v>
      </c>
      <c r="G227" s="18" t="str">
        <f t="shared" si="5"/>
        <v>No</v>
      </c>
      <c r="H227" s="18" t="str">
        <f t="shared" si="6"/>
        <v>No</v>
      </c>
      <c r="I227" s="18" t="str">
        <f t="shared" si="7"/>
        <v>Yes</v>
      </c>
      <c r="J227" s="18" t="str">
        <f t="shared" si="8"/>
        <v>Yes</v>
      </c>
      <c r="K227" s="21">
        <v>225</v>
      </c>
      <c r="L227" s="5" t="s">
        <v>766</v>
      </c>
      <c r="M227" s="5" t="s">
        <v>767</v>
      </c>
      <c r="N227" s="5" t="s">
        <v>2266</v>
      </c>
      <c r="O227" s="5" t="s">
        <v>149</v>
      </c>
      <c r="P227" s="5" t="s">
        <v>2623</v>
      </c>
      <c r="Q227" s="32" t="s">
        <v>3201</v>
      </c>
      <c r="R227" s="21">
        <v>1</v>
      </c>
      <c r="S227" s="33"/>
      <c r="T227" s="33"/>
      <c r="U227" s="33"/>
      <c r="V227" s="33"/>
      <c r="W227" s="33"/>
      <c r="X227" s="33"/>
      <c r="Y227" s="33"/>
      <c r="Z227" s="33"/>
      <c r="AA227" s="5" t="s">
        <v>21</v>
      </c>
      <c r="AB227" s="5" t="s">
        <v>7395</v>
      </c>
      <c r="AC227" s="32" t="s">
        <v>3203</v>
      </c>
      <c r="AD227" s="21">
        <v>1</v>
      </c>
    </row>
    <row r="228" spans="1:30" x14ac:dyDescent="0.3">
      <c r="A228" s="18" t="str">
        <f t="shared" ref="A228:B228" si="234">IF(AND(ISNUMBER(SEARCH("Yes",C228)),ISNUMBER(SEARCH("Yes",E228)),ISNUMBER(SEARCH("Yes",G228)),ISNUMBER(SEARCH("Yes",I228))),"Yes","No")</f>
        <v>No</v>
      </c>
      <c r="B228" s="18" t="str">
        <f t="shared" si="234"/>
        <v>No</v>
      </c>
      <c r="C228" s="15" t="str">
        <f t="shared" si="1"/>
        <v>No</v>
      </c>
      <c r="D228" s="18" t="str">
        <f t="shared" si="2"/>
        <v>No</v>
      </c>
      <c r="E228" s="18" t="str">
        <f t="shared" si="3"/>
        <v>No</v>
      </c>
      <c r="F228" s="18" t="str">
        <f t="shared" si="4"/>
        <v>No</v>
      </c>
      <c r="G228" s="18" t="str">
        <f t="shared" si="5"/>
        <v>No</v>
      </c>
      <c r="H228" s="18" t="str">
        <f t="shared" si="6"/>
        <v>No</v>
      </c>
      <c r="I228" s="18" t="str">
        <f t="shared" si="7"/>
        <v>Yes</v>
      </c>
      <c r="J228" s="18" t="str">
        <f t="shared" si="8"/>
        <v>Yes</v>
      </c>
      <c r="K228" s="21">
        <v>226</v>
      </c>
      <c r="L228" s="5" t="s">
        <v>768</v>
      </c>
      <c r="M228" s="5" t="s">
        <v>769</v>
      </c>
      <c r="N228" s="5" t="s">
        <v>2266</v>
      </c>
      <c r="O228" s="5" t="s">
        <v>149</v>
      </c>
      <c r="P228" s="5" t="s">
        <v>2371</v>
      </c>
      <c r="Q228" s="32" t="s">
        <v>3204</v>
      </c>
      <c r="R228" s="21">
        <v>1</v>
      </c>
      <c r="S228" s="33"/>
      <c r="T228" s="33"/>
      <c r="U228" s="33"/>
      <c r="V228" s="33"/>
      <c r="W228" s="33"/>
      <c r="X228" s="33"/>
      <c r="Y228" s="33"/>
      <c r="Z228" s="33"/>
      <c r="AA228" s="5" t="s">
        <v>21</v>
      </c>
      <c r="AB228" s="5" t="s">
        <v>3205</v>
      </c>
      <c r="AC228" s="32" t="s">
        <v>3206</v>
      </c>
      <c r="AD228" s="21">
        <v>1</v>
      </c>
    </row>
    <row r="229" spans="1:30" x14ac:dyDescent="0.3">
      <c r="A229" s="18" t="str">
        <f t="shared" ref="A229:B229" si="235">IF(AND(ISNUMBER(SEARCH("Yes",C229)),ISNUMBER(SEARCH("Yes",E229)),ISNUMBER(SEARCH("Yes",G229)),ISNUMBER(SEARCH("Yes",I229))),"Yes","No")</f>
        <v>No</v>
      </c>
      <c r="B229" s="18" t="str">
        <f t="shared" si="235"/>
        <v>No</v>
      </c>
      <c r="C229" s="15" t="str">
        <f t="shared" si="1"/>
        <v>No</v>
      </c>
      <c r="D229" s="18" t="str">
        <f t="shared" si="2"/>
        <v>No</v>
      </c>
      <c r="E229" s="18" t="str">
        <f t="shared" si="3"/>
        <v>No</v>
      </c>
      <c r="F229" s="18" t="str">
        <f t="shared" si="4"/>
        <v>No</v>
      </c>
      <c r="G229" s="18" t="str">
        <f t="shared" si="5"/>
        <v>No</v>
      </c>
      <c r="H229" s="18" t="str">
        <f t="shared" si="6"/>
        <v>No</v>
      </c>
      <c r="I229" s="18" t="str">
        <f t="shared" si="7"/>
        <v>Yes</v>
      </c>
      <c r="J229" s="18" t="str">
        <f t="shared" si="8"/>
        <v>Yes</v>
      </c>
      <c r="K229" s="21">
        <v>227</v>
      </c>
      <c r="L229" s="5" t="s">
        <v>770</v>
      </c>
      <c r="M229" s="5" t="s">
        <v>771</v>
      </c>
      <c r="N229" s="5" t="s">
        <v>2266</v>
      </c>
      <c r="O229" s="5" t="s">
        <v>149</v>
      </c>
      <c r="P229" s="5" t="s">
        <v>9251</v>
      </c>
      <c r="Q229" s="32" t="s">
        <v>9252</v>
      </c>
      <c r="R229" s="21">
        <v>1</v>
      </c>
      <c r="S229" s="33"/>
      <c r="T229" s="33"/>
      <c r="U229" s="33"/>
      <c r="V229" s="33"/>
      <c r="W229" s="33"/>
      <c r="X229" s="33"/>
      <c r="Y229" s="33"/>
      <c r="Z229" s="33"/>
      <c r="AA229" s="5" t="s">
        <v>2269</v>
      </c>
      <c r="AB229" s="5" t="s">
        <v>3209</v>
      </c>
      <c r="AC229" s="32" t="s">
        <v>3210</v>
      </c>
      <c r="AD229" s="21">
        <v>1</v>
      </c>
    </row>
    <row r="230" spans="1:30" x14ac:dyDescent="0.3">
      <c r="A230" s="18" t="str">
        <f t="shared" ref="A230:B230" si="236">IF(AND(ISNUMBER(SEARCH("Yes",C230)),ISNUMBER(SEARCH("Yes",E230)),ISNUMBER(SEARCH("Yes",G230)),ISNUMBER(SEARCH("Yes",I230))),"Yes","No")</f>
        <v>No</v>
      </c>
      <c r="B230" s="18" t="str">
        <f t="shared" si="236"/>
        <v>No</v>
      </c>
      <c r="C230" s="15" t="str">
        <f t="shared" si="1"/>
        <v>No</v>
      </c>
      <c r="D230" s="18" t="str">
        <f t="shared" si="2"/>
        <v>No</v>
      </c>
      <c r="E230" s="18" t="str">
        <f t="shared" si="3"/>
        <v>No</v>
      </c>
      <c r="F230" s="18" t="str">
        <f t="shared" si="4"/>
        <v>No</v>
      </c>
      <c r="G230" s="18" t="str">
        <f t="shared" si="5"/>
        <v>No</v>
      </c>
      <c r="H230" s="18" t="str">
        <f t="shared" si="6"/>
        <v>No</v>
      </c>
      <c r="I230" s="18" t="str">
        <f t="shared" si="7"/>
        <v>Yes</v>
      </c>
      <c r="J230" s="18" t="str">
        <f t="shared" si="8"/>
        <v>Yes</v>
      </c>
      <c r="K230" s="21">
        <v>228</v>
      </c>
      <c r="L230" s="5" t="s">
        <v>772</v>
      </c>
      <c r="M230" s="5" t="s">
        <v>773</v>
      </c>
      <c r="N230" s="5" t="s">
        <v>2266</v>
      </c>
      <c r="O230" s="5" t="s">
        <v>149</v>
      </c>
      <c r="P230" s="5" t="s">
        <v>2292</v>
      </c>
      <c r="Q230" s="32" t="s">
        <v>9253</v>
      </c>
      <c r="R230" s="21">
        <v>1</v>
      </c>
      <c r="S230" s="33"/>
      <c r="T230" s="33"/>
      <c r="U230" s="33"/>
      <c r="V230" s="33"/>
      <c r="W230" s="33"/>
      <c r="X230" s="33"/>
      <c r="Y230" s="33"/>
      <c r="Z230" s="33"/>
      <c r="AA230" s="5" t="s">
        <v>2269</v>
      </c>
      <c r="AB230" s="5" t="s">
        <v>3213</v>
      </c>
      <c r="AC230" s="32" t="s">
        <v>3214</v>
      </c>
      <c r="AD230" s="21">
        <v>1</v>
      </c>
    </row>
    <row r="231" spans="1:30" x14ac:dyDescent="0.3">
      <c r="A231" s="18" t="str">
        <f t="shared" ref="A231:B231" si="237">IF(AND(ISNUMBER(SEARCH("Yes",C231)),ISNUMBER(SEARCH("Yes",E231)),ISNUMBER(SEARCH("Yes",G231)),ISNUMBER(SEARCH("Yes",I231))),"Yes","No")</f>
        <v>No</v>
      </c>
      <c r="B231" s="18" t="str">
        <f t="shared" si="237"/>
        <v>No</v>
      </c>
      <c r="C231" s="15" t="str">
        <f t="shared" si="1"/>
        <v>No</v>
      </c>
      <c r="D231" s="18" t="str">
        <f t="shared" si="2"/>
        <v>No</v>
      </c>
      <c r="E231" s="18" t="str">
        <f t="shared" si="3"/>
        <v>No</v>
      </c>
      <c r="F231" s="18" t="str">
        <f t="shared" si="4"/>
        <v>No</v>
      </c>
      <c r="G231" s="18" t="str">
        <f t="shared" si="5"/>
        <v>No</v>
      </c>
      <c r="H231" s="18" t="str">
        <f t="shared" si="6"/>
        <v>No</v>
      </c>
      <c r="I231" s="18" t="str">
        <f t="shared" si="7"/>
        <v>Yes</v>
      </c>
      <c r="J231" s="18" t="str">
        <f t="shared" si="8"/>
        <v>Yes</v>
      </c>
      <c r="K231" s="21">
        <v>229</v>
      </c>
      <c r="L231" s="5" t="s">
        <v>774</v>
      </c>
      <c r="M231" s="5" t="s">
        <v>775</v>
      </c>
      <c r="N231" s="5" t="s">
        <v>2266</v>
      </c>
      <c r="O231" s="5" t="s">
        <v>149</v>
      </c>
      <c r="P231" s="5" t="s">
        <v>3940</v>
      </c>
      <c r="Q231" s="32" t="s">
        <v>9254</v>
      </c>
      <c r="R231" s="21">
        <v>1</v>
      </c>
      <c r="S231" s="33"/>
      <c r="T231" s="33"/>
      <c r="U231" s="33"/>
      <c r="V231" s="33"/>
      <c r="W231" s="33"/>
      <c r="X231" s="33"/>
      <c r="Y231" s="33"/>
      <c r="Z231" s="33"/>
      <c r="AA231" s="5" t="s">
        <v>2269</v>
      </c>
      <c r="AB231" s="5" t="s">
        <v>5730</v>
      </c>
      <c r="AC231" s="32" t="s">
        <v>9255</v>
      </c>
      <c r="AD231" s="21">
        <v>1</v>
      </c>
    </row>
    <row r="232" spans="1:30" x14ac:dyDescent="0.3">
      <c r="A232" s="18" t="str">
        <f t="shared" ref="A232:B232" si="238">IF(AND(ISNUMBER(SEARCH("Yes",C232)),ISNUMBER(SEARCH("Yes",E232)),ISNUMBER(SEARCH("Yes",G232)),ISNUMBER(SEARCH("Yes",I232))),"Yes","No")</f>
        <v>No</v>
      </c>
      <c r="B232" s="18" t="str">
        <f t="shared" si="238"/>
        <v>No</v>
      </c>
      <c r="C232" s="15" t="str">
        <f t="shared" si="1"/>
        <v>No</v>
      </c>
      <c r="D232" s="18" t="str">
        <f t="shared" si="2"/>
        <v>No</v>
      </c>
      <c r="E232" s="18" t="str">
        <f t="shared" si="3"/>
        <v>No</v>
      </c>
      <c r="F232" s="18" t="str">
        <f t="shared" si="4"/>
        <v>No</v>
      </c>
      <c r="G232" s="18" t="str">
        <f t="shared" si="5"/>
        <v>No</v>
      </c>
      <c r="H232" s="18" t="str">
        <f t="shared" si="6"/>
        <v>No</v>
      </c>
      <c r="I232" s="18" t="str">
        <f t="shared" si="7"/>
        <v>Yes</v>
      </c>
      <c r="J232" s="18" t="str">
        <f t="shared" si="8"/>
        <v>Yes</v>
      </c>
      <c r="K232" s="21">
        <v>230</v>
      </c>
      <c r="L232" s="5" t="s">
        <v>776</v>
      </c>
      <c r="M232" s="5" t="s">
        <v>777</v>
      </c>
      <c r="N232" s="5" t="s">
        <v>2266</v>
      </c>
      <c r="O232" s="5" t="s">
        <v>149</v>
      </c>
      <c r="P232" s="5" t="s">
        <v>2276</v>
      </c>
      <c r="Q232" s="32" t="s">
        <v>9256</v>
      </c>
      <c r="R232" s="21">
        <v>1</v>
      </c>
      <c r="S232" s="33"/>
      <c r="T232" s="33"/>
      <c r="U232" s="33"/>
      <c r="V232" s="33"/>
      <c r="W232" s="33"/>
      <c r="X232" s="33"/>
      <c r="Y232" s="33"/>
      <c r="Z232" s="33"/>
      <c r="AA232" s="5" t="s">
        <v>2269</v>
      </c>
      <c r="AB232" s="5" t="s">
        <v>3219</v>
      </c>
      <c r="AC232" s="32" t="s">
        <v>3220</v>
      </c>
      <c r="AD232" s="21">
        <v>1</v>
      </c>
    </row>
    <row r="233" spans="1:30" x14ac:dyDescent="0.3">
      <c r="A233" s="18" t="str">
        <f t="shared" ref="A233:B233" si="239">IF(AND(ISNUMBER(SEARCH("Yes",C233)),ISNUMBER(SEARCH("Yes",E233)),ISNUMBER(SEARCH("Yes",G233)),ISNUMBER(SEARCH("Yes",I233))),"Yes","No")</f>
        <v>No</v>
      </c>
      <c r="B233" s="18" t="str">
        <f t="shared" si="239"/>
        <v>No</v>
      </c>
      <c r="C233" s="15" t="str">
        <f t="shared" si="1"/>
        <v>No</v>
      </c>
      <c r="D233" s="18" t="str">
        <f t="shared" si="2"/>
        <v>No</v>
      </c>
      <c r="E233" s="18" t="str">
        <f t="shared" si="3"/>
        <v>No</v>
      </c>
      <c r="F233" s="18" t="str">
        <f t="shared" si="4"/>
        <v>No</v>
      </c>
      <c r="G233" s="18" t="str">
        <f t="shared" si="5"/>
        <v>No</v>
      </c>
      <c r="H233" s="18" t="str">
        <f t="shared" si="6"/>
        <v>No</v>
      </c>
      <c r="I233" s="18" t="str">
        <f t="shared" si="7"/>
        <v>Yes</v>
      </c>
      <c r="J233" s="18" t="str">
        <f t="shared" si="8"/>
        <v>Yes</v>
      </c>
      <c r="K233" s="21">
        <v>231</v>
      </c>
      <c r="L233" s="5" t="s">
        <v>778</v>
      </c>
      <c r="M233" s="5" t="s">
        <v>779</v>
      </c>
      <c r="N233" s="5" t="s">
        <v>2266</v>
      </c>
      <c r="O233" s="5" t="s">
        <v>149</v>
      </c>
      <c r="P233" s="5" t="s">
        <v>2390</v>
      </c>
      <c r="Q233" s="32" t="s">
        <v>9257</v>
      </c>
      <c r="R233" s="21">
        <v>1</v>
      </c>
      <c r="S233" s="33"/>
      <c r="T233" s="33"/>
      <c r="U233" s="33"/>
      <c r="V233" s="33"/>
      <c r="W233" s="33"/>
      <c r="X233" s="33"/>
      <c r="Y233" s="33"/>
      <c r="Z233" s="33"/>
      <c r="AA233" s="5" t="s">
        <v>2269</v>
      </c>
      <c r="AB233" s="5" t="s">
        <v>2381</v>
      </c>
      <c r="AC233" s="32" t="s">
        <v>2682</v>
      </c>
      <c r="AD233" s="21">
        <v>1</v>
      </c>
    </row>
    <row r="234" spans="1:30" x14ac:dyDescent="0.3">
      <c r="A234" s="18" t="str">
        <f t="shared" ref="A234:B234" si="240">IF(AND(ISNUMBER(SEARCH("Yes",C234)),ISNUMBER(SEARCH("Yes",E234)),ISNUMBER(SEARCH("Yes",G234)),ISNUMBER(SEARCH("Yes",I234))),"Yes","No")</f>
        <v>No</v>
      </c>
      <c r="B234" s="18" t="str">
        <f t="shared" si="240"/>
        <v>Yes</v>
      </c>
      <c r="C234" s="15" t="str">
        <f t="shared" si="1"/>
        <v>Yes</v>
      </c>
      <c r="D234" s="18" t="str">
        <f t="shared" si="2"/>
        <v>Yes</v>
      </c>
      <c r="E234" s="18" t="str">
        <f t="shared" si="3"/>
        <v>Yes</v>
      </c>
      <c r="F234" s="18" t="str">
        <f t="shared" si="4"/>
        <v>Yes</v>
      </c>
      <c r="G234" s="18" t="str">
        <f t="shared" si="5"/>
        <v>No</v>
      </c>
      <c r="H234" s="18" t="str">
        <f t="shared" si="6"/>
        <v>Yes</v>
      </c>
      <c r="I234" s="18" t="str">
        <f t="shared" si="7"/>
        <v>Yes</v>
      </c>
      <c r="J234" s="18" t="str">
        <f t="shared" si="8"/>
        <v>Yes</v>
      </c>
      <c r="K234" s="21">
        <v>232</v>
      </c>
      <c r="L234" s="5" t="s">
        <v>333</v>
      </c>
      <c r="M234" s="5" t="s">
        <v>334</v>
      </c>
      <c r="N234" s="5" t="s">
        <v>2266</v>
      </c>
      <c r="O234" s="5" t="s">
        <v>21</v>
      </c>
      <c r="P234" s="5" t="s">
        <v>9258</v>
      </c>
      <c r="Q234" s="32" t="s">
        <v>9259</v>
      </c>
      <c r="R234" s="21">
        <v>1</v>
      </c>
      <c r="S234" s="5" t="s">
        <v>2269</v>
      </c>
      <c r="T234" s="5" t="s">
        <v>9260</v>
      </c>
      <c r="U234" s="32" t="s">
        <v>9261</v>
      </c>
      <c r="V234" s="21">
        <v>1</v>
      </c>
      <c r="W234" s="5" t="s">
        <v>149</v>
      </c>
      <c r="X234" s="5" t="s">
        <v>6710</v>
      </c>
      <c r="Y234" s="32" t="s">
        <v>9262</v>
      </c>
      <c r="Z234" s="21">
        <v>1</v>
      </c>
      <c r="AA234" s="5" t="s">
        <v>2269</v>
      </c>
      <c r="AB234" s="5" t="s">
        <v>9263</v>
      </c>
      <c r="AC234" s="32" t="s">
        <v>9264</v>
      </c>
      <c r="AD234" s="21">
        <v>1</v>
      </c>
    </row>
    <row r="235" spans="1:30" x14ac:dyDescent="0.3">
      <c r="A235" s="18" t="str">
        <f t="shared" ref="A235:B235" si="241">IF(AND(ISNUMBER(SEARCH("Yes",C235)),ISNUMBER(SEARCH("Yes",E235)),ISNUMBER(SEARCH("Yes",G235)),ISNUMBER(SEARCH("Yes",I235))),"Yes","No")</f>
        <v>No</v>
      </c>
      <c r="B235" s="18" t="str">
        <f t="shared" si="241"/>
        <v>No</v>
      </c>
      <c r="C235" s="15" t="str">
        <f t="shared" si="1"/>
        <v>No</v>
      </c>
      <c r="D235" s="18" t="str">
        <f t="shared" si="2"/>
        <v>No</v>
      </c>
      <c r="E235" s="18" t="str">
        <f t="shared" si="3"/>
        <v>No</v>
      </c>
      <c r="F235" s="18" t="str">
        <f t="shared" si="4"/>
        <v>No</v>
      </c>
      <c r="G235" s="18" t="str">
        <f t="shared" si="5"/>
        <v>No</v>
      </c>
      <c r="H235" s="18" t="str">
        <f t="shared" si="6"/>
        <v>No</v>
      </c>
      <c r="I235" s="18" t="str">
        <f t="shared" si="7"/>
        <v>Yes</v>
      </c>
      <c r="J235" s="18" t="str">
        <f t="shared" si="8"/>
        <v>Yes</v>
      </c>
      <c r="K235" s="21">
        <v>233</v>
      </c>
      <c r="L235" s="5" t="s">
        <v>780</v>
      </c>
      <c r="M235" s="5" t="s">
        <v>781</v>
      </c>
      <c r="N235" s="5" t="s">
        <v>2266</v>
      </c>
      <c r="O235" s="5" t="s">
        <v>149</v>
      </c>
      <c r="P235" s="5" t="s">
        <v>2292</v>
      </c>
      <c r="Q235" s="32" t="s">
        <v>6018</v>
      </c>
      <c r="R235" s="21">
        <v>1</v>
      </c>
      <c r="S235" s="33"/>
      <c r="T235" s="33"/>
      <c r="U235" s="33"/>
      <c r="V235" s="33"/>
      <c r="W235" s="33"/>
      <c r="X235" s="33"/>
      <c r="Y235" s="33"/>
      <c r="Z235" s="33"/>
      <c r="AA235" s="5" t="s">
        <v>2269</v>
      </c>
      <c r="AB235" s="5" t="s">
        <v>2381</v>
      </c>
      <c r="AC235" s="32" t="s">
        <v>2430</v>
      </c>
      <c r="AD235" s="21">
        <v>1</v>
      </c>
    </row>
    <row r="236" spans="1:30" x14ac:dyDescent="0.3">
      <c r="A236" s="18" t="str">
        <f t="shared" ref="A236:B236" si="242">IF(AND(ISNUMBER(SEARCH("Yes",C236)),ISNUMBER(SEARCH("Yes",E236)),ISNUMBER(SEARCH("Yes",G236)),ISNUMBER(SEARCH("Yes",I236))),"Yes","No")</f>
        <v>No</v>
      </c>
      <c r="B236" s="18" t="str">
        <f t="shared" si="242"/>
        <v>No</v>
      </c>
      <c r="C236" s="15" t="str">
        <f t="shared" si="1"/>
        <v>No</v>
      </c>
      <c r="D236" s="18" t="str">
        <f t="shared" si="2"/>
        <v>No</v>
      </c>
      <c r="E236" s="18" t="str">
        <f t="shared" si="3"/>
        <v>No</v>
      </c>
      <c r="F236" s="18" t="str">
        <f t="shared" si="4"/>
        <v>No</v>
      </c>
      <c r="G236" s="18" t="str">
        <f t="shared" si="5"/>
        <v>No</v>
      </c>
      <c r="H236" s="18" t="str">
        <f t="shared" si="6"/>
        <v>No</v>
      </c>
      <c r="I236" s="18" t="str">
        <f t="shared" si="7"/>
        <v>Yes</v>
      </c>
      <c r="J236" s="18" t="str">
        <f t="shared" si="8"/>
        <v>Yes</v>
      </c>
      <c r="K236" s="21">
        <v>234</v>
      </c>
      <c r="L236" s="5" t="s">
        <v>782</v>
      </c>
      <c r="M236" s="5" t="s">
        <v>783</v>
      </c>
      <c r="N236" s="5" t="s">
        <v>2266</v>
      </c>
      <c r="O236" s="5" t="s">
        <v>149</v>
      </c>
      <c r="P236" s="5" t="s">
        <v>2626</v>
      </c>
      <c r="Q236" s="32" t="s">
        <v>6716</v>
      </c>
      <c r="R236" s="21">
        <v>1</v>
      </c>
      <c r="S236" s="33"/>
      <c r="T236" s="33"/>
      <c r="U236" s="33"/>
      <c r="V236" s="33"/>
      <c r="W236" s="33"/>
      <c r="X236" s="33"/>
      <c r="Y236" s="33"/>
      <c r="Z236" s="33"/>
      <c r="AA236" s="5" t="s">
        <v>2269</v>
      </c>
      <c r="AB236" s="5" t="s">
        <v>9265</v>
      </c>
      <c r="AC236" s="32" t="s">
        <v>9266</v>
      </c>
      <c r="AD236" s="21">
        <v>1</v>
      </c>
    </row>
    <row r="237" spans="1:30" x14ac:dyDescent="0.3">
      <c r="A237" s="18" t="str">
        <f t="shared" ref="A237:B237" si="243">IF(AND(ISNUMBER(SEARCH("Yes",C237)),ISNUMBER(SEARCH("Yes",E237)),ISNUMBER(SEARCH("Yes",G237)),ISNUMBER(SEARCH("Yes",I237))),"Yes","No")</f>
        <v>No</v>
      </c>
      <c r="B237" s="18" t="str">
        <f t="shared" si="243"/>
        <v>No</v>
      </c>
      <c r="C237" s="15" t="str">
        <f t="shared" si="1"/>
        <v>No</v>
      </c>
      <c r="D237" s="18" t="str">
        <f t="shared" si="2"/>
        <v>No</v>
      </c>
      <c r="E237" s="18" t="str">
        <f t="shared" si="3"/>
        <v>No</v>
      </c>
      <c r="F237" s="18" t="str">
        <f t="shared" si="4"/>
        <v>No</v>
      </c>
      <c r="G237" s="18" t="str">
        <f t="shared" si="5"/>
        <v>No</v>
      </c>
      <c r="H237" s="18" t="str">
        <f t="shared" si="6"/>
        <v>No</v>
      </c>
      <c r="I237" s="18" t="str">
        <f t="shared" si="7"/>
        <v>Yes</v>
      </c>
      <c r="J237" s="18" t="str">
        <f t="shared" si="8"/>
        <v>Yes</v>
      </c>
      <c r="K237" s="21">
        <v>235</v>
      </c>
      <c r="L237" s="5" t="s">
        <v>784</v>
      </c>
      <c r="M237" s="5" t="s">
        <v>785</v>
      </c>
      <c r="N237" s="5" t="s">
        <v>2266</v>
      </c>
      <c r="O237" s="5" t="s">
        <v>149</v>
      </c>
      <c r="P237" s="5" t="s">
        <v>2292</v>
      </c>
      <c r="Q237" s="32" t="s">
        <v>3236</v>
      </c>
      <c r="R237" s="21">
        <v>1</v>
      </c>
      <c r="S237" s="33"/>
      <c r="T237" s="33"/>
      <c r="U237" s="33"/>
      <c r="V237" s="33"/>
      <c r="W237" s="33"/>
      <c r="X237" s="33"/>
      <c r="Y237" s="33"/>
      <c r="Z237" s="33"/>
      <c r="AA237" s="5" t="s">
        <v>2269</v>
      </c>
      <c r="AB237" s="5" t="s">
        <v>9267</v>
      </c>
      <c r="AC237" s="32" t="s">
        <v>9268</v>
      </c>
      <c r="AD237" s="21">
        <v>1</v>
      </c>
    </row>
    <row r="238" spans="1:30" x14ac:dyDescent="0.3">
      <c r="A238" s="18" t="str">
        <f t="shared" ref="A238:B238" si="244">IF(AND(ISNUMBER(SEARCH("Yes",C238)),ISNUMBER(SEARCH("Yes",E238)),ISNUMBER(SEARCH("Yes",G238)),ISNUMBER(SEARCH("Yes",I238))),"Yes","No")</f>
        <v>No</v>
      </c>
      <c r="B238" s="18" t="str">
        <f t="shared" si="244"/>
        <v>No</v>
      </c>
      <c r="C238" s="15" t="str">
        <f t="shared" si="1"/>
        <v>No</v>
      </c>
      <c r="D238" s="18" t="str">
        <f t="shared" si="2"/>
        <v>No</v>
      </c>
      <c r="E238" s="18" t="str">
        <f t="shared" si="3"/>
        <v>No</v>
      </c>
      <c r="F238" s="18" t="str">
        <f t="shared" si="4"/>
        <v>No</v>
      </c>
      <c r="G238" s="18" t="str">
        <f t="shared" si="5"/>
        <v>No</v>
      </c>
      <c r="H238" s="18" t="str">
        <f t="shared" si="6"/>
        <v>No</v>
      </c>
      <c r="I238" s="18" t="str">
        <f t="shared" si="7"/>
        <v>Yes</v>
      </c>
      <c r="J238" s="18" t="str">
        <f t="shared" si="8"/>
        <v>Yes</v>
      </c>
      <c r="K238" s="21">
        <v>236</v>
      </c>
      <c r="L238" s="5" t="s">
        <v>786</v>
      </c>
      <c r="M238" s="5" t="s">
        <v>787</v>
      </c>
      <c r="N238" s="5" t="s">
        <v>2266</v>
      </c>
      <c r="O238" s="5" t="s">
        <v>149</v>
      </c>
      <c r="P238" s="5" t="s">
        <v>6721</v>
      </c>
      <c r="Q238" s="32" t="s">
        <v>6722</v>
      </c>
      <c r="R238" s="21">
        <v>1</v>
      </c>
      <c r="S238" s="33"/>
      <c r="T238" s="33"/>
      <c r="U238" s="33"/>
      <c r="V238" s="33"/>
      <c r="W238" s="33"/>
      <c r="X238" s="33"/>
      <c r="Y238" s="33"/>
      <c r="Z238" s="33"/>
      <c r="AA238" s="5" t="s">
        <v>21</v>
      </c>
      <c r="AB238" s="5" t="s">
        <v>9269</v>
      </c>
      <c r="AC238" s="32" t="s">
        <v>9270</v>
      </c>
      <c r="AD238" s="21">
        <v>1</v>
      </c>
    </row>
    <row r="239" spans="1:30" x14ac:dyDescent="0.3">
      <c r="A239" s="18" t="str">
        <f t="shared" ref="A239:B239" si="245">IF(AND(ISNUMBER(SEARCH("Yes",C239)),ISNUMBER(SEARCH("Yes",E239)),ISNUMBER(SEARCH("Yes",G239)),ISNUMBER(SEARCH("Yes",I239))),"Yes","No")</f>
        <v>Yes</v>
      </c>
      <c r="B239" s="18" t="str">
        <f t="shared" si="245"/>
        <v>Yes</v>
      </c>
      <c r="C239" s="15" t="str">
        <f t="shared" si="1"/>
        <v>Yes</v>
      </c>
      <c r="D239" s="18" t="str">
        <f t="shared" si="2"/>
        <v>Yes</v>
      </c>
      <c r="E239" s="18" t="str">
        <f t="shared" si="3"/>
        <v>Yes</v>
      </c>
      <c r="F239" s="18" t="str">
        <f t="shared" si="4"/>
        <v>Yes</v>
      </c>
      <c r="G239" s="18" t="str">
        <f t="shared" si="5"/>
        <v>Yes</v>
      </c>
      <c r="H239" s="18" t="str">
        <f t="shared" si="6"/>
        <v>Yes</v>
      </c>
      <c r="I239" s="18" t="str">
        <f t="shared" si="7"/>
        <v>Yes</v>
      </c>
      <c r="J239" s="18" t="str">
        <f t="shared" si="8"/>
        <v>Yes</v>
      </c>
      <c r="K239" s="21">
        <v>237</v>
      </c>
      <c r="L239" s="5" t="s">
        <v>59</v>
      </c>
      <c r="M239" s="5" t="s">
        <v>60</v>
      </c>
      <c r="N239" s="5" t="s">
        <v>2266</v>
      </c>
      <c r="O239" s="5" t="s">
        <v>2269</v>
      </c>
      <c r="P239" s="5" t="s">
        <v>9271</v>
      </c>
      <c r="Q239" s="32" t="s">
        <v>9272</v>
      </c>
      <c r="R239" s="21">
        <v>1</v>
      </c>
      <c r="S239" s="5" t="s">
        <v>149</v>
      </c>
      <c r="T239" s="5" t="s">
        <v>9273</v>
      </c>
      <c r="U239" s="32" t="s">
        <v>3244</v>
      </c>
      <c r="V239" s="21">
        <v>1</v>
      </c>
      <c r="W239" s="5" t="s">
        <v>21</v>
      </c>
      <c r="X239" s="5" t="s">
        <v>3245</v>
      </c>
      <c r="Y239" s="32" t="s">
        <v>3246</v>
      </c>
      <c r="Z239" s="21">
        <v>1</v>
      </c>
      <c r="AA239" s="5" t="s">
        <v>2269</v>
      </c>
      <c r="AB239" s="5" t="s">
        <v>2294</v>
      </c>
      <c r="AC239" s="32" t="s">
        <v>2558</v>
      </c>
      <c r="AD239" s="21">
        <v>1</v>
      </c>
    </row>
    <row r="240" spans="1:30" x14ac:dyDescent="0.3">
      <c r="A240" s="18" t="str">
        <f t="shared" ref="A240:B240" si="246">IF(AND(ISNUMBER(SEARCH("Yes",C240)),ISNUMBER(SEARCH("Yes",E240)),ISNUMBER(SEARCH("Yes",G240)),ISNUMBER(SEARCH("Yes",I240))),"Yes","No")</f>
        <v>No</v>
      </c>
      <c r="B240" s="18" t="str">
        <f t="shared" si="246"/>
        <v>No</v>
      </c>
      <c r="C240" s="15" t="str">
        <f t="shared" si="1"/>
        <v>No</v>
      </c>
      <c r="D240" s="18" t="str">
        <f t="shared" si="2"/>
        <v>No</v>
      </c>
      <c r="E240" s="18" t="str">
        <f t="shared" si="3"/>
        <v>No</v>
      </c>
      <c r="F240" s="18" t="str">
        <f t="shared" si="4"/>
        <v>No</v>
      </c>
      <c r="G240" s="18" t="str">
        <f t="shared" si="5"/>
        <v>No</v>
      </c>
      <c r="H240" s="18" t="str">
        <f t="shared" si="6"/>
        <v>No</v>
      </c>
      <c r="I240" s="18" t="str">
        <f t="shared" si="7"/>
        <v>Yes</v>
      </c>
      <c r="J240" s="18" t="str">
        <f t="shared" si="8"/>
        <v>Yes</v>
      </c>
      <c r="K240" s="21">
        <v>238</v>
      </c>
      <c r="L240" s="5" t="s">
        <v>788</v>
      </c>
      <c r="M240" s="5" t="s">
        <v>789</v>
      </c>
      <c r="N240" s="5" t="s">
        <v>2266</v>
      </c>
      <c r="O240" s="5" t="s">
        <v>149</v>
      </c>
      <c r="P240" s="5" t="s">
        <v>2496</v>
      </c>
      <c r="Q240" s="32" t="s">
        <v>9274</v>
      </c>
      <c r="R240" s="21">
        <v>1</v>
      </c>
      <c r="S240" s="33"/>
      <c r="T240" s="33"/>
      <c r="U240" s="33"/>
      <c r="V240" s="33"/>
      <c r="W240" s="33"/>
      <c r="X240" s="33"/>
      <c r="Y240" s="33"/>
      <c r="Z240" s="33"/>
      <c r="AA240" s="5" t="s">
        <v>2269</v>
      </c>
      <c r="AB240" s="5" t="s">
        <v>3250</v>
      </c>
      <c r="AC240" s="32" t="s">
        <v>3251</v>
      </c>
      <c r="AD240" s="21">
        <v>1</v>
      </c>
    </row>
    <row r="241" spans="1:30" x14ac:dyDescent="0.3">
      <c r="A241" s="18" t="str">
        <f t="shared" ref="A241:B241" si="247">IF(AND(ISNUMBER(SEARCH("Yes",C241)),ISNUMBER(SEARCH("Yes",E241)),ISNUMBER(SEARCH("Yes",G241)),ISNUMBER(SEARCH("Yes",I241))),"Yes","No")</f>
        <v>No</v>
      </c>
      <c r="B241" s="18" t="str">
        <f t="shared" si="247"/>
        <v>No</v>
      </c>
      <c r="C241" s="15" t="str">
        <f t="shared" si="1"/>
        <v>No</v>
      </c>
      <c r="D241" s="18" t="str">
        <f t="shared" si="2"/>
        <v>No</v>
      </c>
      <c r="E241" s="18" t="str">
        <f t="shared" si="3"/>
        <v>No</v>
      </c>
      <c r="F241" s="18" t="str">
        <f t="shared" si="4"/>
        <v>No</v>
      </c>
      <c r="G241" s="18" t="str">
        <f t="shared" si="5"/>
        <v>No</v>
      </c>
      <c r="H241" s="18" t="str">
        <f t="shared" si="6"/>
        <v>No</v>
      </c>
      <c r="I241" s="18" t="str">
        <f t="shared" si="7"/>
        <v>Yes</v>
      </c>
      <c r="J241" s="18" t="str">
        <f t="shared" si="8"/>
        <v>No</v>
      </c>
      <c r="K241" s="21">
        <v>239</v>
      </c>
      <c r="L241" s="5" t="s">
        <v>790</v>
      </c>
      <c r="M241" s="5" t="s">
        <v>791</v>
      </c>
      <c r="N241" s="5" t="s">
        <v>2266</v>
      </c>
      <c r="O241" s="5" t="s">
        <v>149</v>
      </c>
      <c r="P241" s="5" t="s">
        <v>2626</v>
      </c>
      <c r="Q241" s="32" t="s">
        <v>3252</v>
      </c>
      <c r="R241" s="21">
        <v>1</v>
      </c>
      <c r="S241" s="33"/>
      <c r="T241" s="33"/>
      <c r="U241" s="33"/>
      <c r="V241" s="33"/>
      <c r="W241" s="33"/>
      <c r="X241" s="33"/>
      <c r="Y241" s="33"/>
      <c r="Z241" s="33"/>
      <c r="AA241" s="5" t="s">
        <v>149</v>
      </c>
      <c r="AB241" s="5" t="s">
        <v>9275</v>
      </c>
      <c r="AC241" s="32" t="s">
        <v>9276</v>
      </c>
      <c r="AD241" s="21">
        <v>1</v>
      </c>
    </row>
    <row r="242" spans="1:30" x14ac:dyDescent="0.3">
      <c r="A242" s="18" t="str">
        <f t="shared" ref="A242:B242" si="248">IF(AND(ISNUMBER(SEARCH("Yes",C242)),ISNUMBER(SEARCH("Yes",E242)),ISNUMBER(SEARCH("Yes",G242)),ISNUMBER(SEARCH("Yes",I242))),"Yes","No")</f>
        <v>No</v>
      </c>
      <c r="B242" s="18" t="str">
        <f t="shared" si="248"/>
        <v>No</v>
      </c>
      <c r="C242" s="15" t="str">
        <f t="shared" si="1"/>
        <v>No</v>
      </c>
      <c r="D242" s="18" t="str">
        <f t="shared" si="2"/>
        <v>No</v>
      </c>
      <c r="E242" s="18" t="str">
        <f t="shared" si="3"/>
        <v>No</v>
      </c>
      <c r="F242" s="18" t="str">
        <f t="shared" si="4"/>
        <v>No</v>
      </c>
      <c r="G242" s="18" t="str">
        <f t="shared" si="5"/>
        <v>No</v>
      </c>
      <c r="H242" s="18" t="str">
        <f t="shared" si="6"/>
        <v>No</v>
      </c>
      <c r="I242" s="18" t="str">
        <f t="shared" si="7"/>
        <v>Yes</v>
      </c>
      <c r="J242" s="18" t="str">
        <f t="shared" si="8"/>
        <v>Yes</v>
      </c>
      <c r="K242" s="21">
        <v>240</v>
      </c>
      <c r="L242" s="5" t="s">
        <v>792</v>
      </c>
      <c r="M242" s="5" t="s">
        <v>793</v>
      </c>
      <c r="N242" s="5" t="s">
        <v>2266</v>
      </c>
      <c r="O242" s="5" t="s">
        <v>149</v>
      </c>
      <c r="P242" s="5" t="s">
        <v>2549</v>
      </c>
      <c r="Q242" s="32" t="s">
        <v>6732</v>
      </c>
      <c r="R242" s="21">
        <v>1</v>
      </c>
      <c r="S242" s="33"/>
      <c r="T242" s="33"/>
      <c r="U242" s="33"/>
      <c r="V242" s="33"/>
      <c r="W242" s="33"/>
      <c r="X242" s="33"/>
      <c r="Y242" s="33"/>
      <c r="Z242" s="33"/>
      <c r="AA242" s="5" t="s">
        <v>21</v>
      </c>
      <c r="AB242" s="5" t="s">
        <v>4353</v>
      </c>
      <c r="AC242" s="32" t="s">
        <v>3257</v>
      </c>
      <c r="AD242" s="21">
        <v>1</v>
      </c>
    </row>
    <row r="243" spans="1:30" x14ac:dyDescent="0.3">
      <c r="A243" s="18" t="str">
        <f t="shared" ref="A243:B243" si="249">IF(AND(ISNUMBER(SEARCH("Yes",C243)),ISNUMBER(SEARCH("Yes",E243)),ISNUMBER(SEARCH("Yes",G243)),ISNUMBER(SEARCH("Yes",I243))),"Yes","No")</f>
        <v>No</v>
      </c>
      <c r="B243" s="18" t="str">
        <f t="shared" si="249"/>
        <v>No</v>
      </c>
      <c r="C243" s="15" t="str">
        <f t="shared" si="1"/>
        <v>No</v>
      </c>
      <c r="D243" s="18" t="str">
        <f t="shared" si="2"/>
        <v>No</v>
      </c>
      <c r="E243" s="18" t="str">
        <f t="shared" si="3"/>
        <v>No</v>
      </c>
      <c r="F243" s="18" t="str">
        <f t="shared" si="4"/>
        <v>No</v>
      </c>
      <c r="G243" s="18" t="str">
        <f t="shared" si="5"/>
        <v>No</v>
      </c>
      <c r="H243" s="18" t="str">
        <f t="shared" si="6"/>
        <v>No</v>
      </c>
      <c r="I243" s="18" t="str">
        <f t="shared" si="7"/>
        <v>Yes</v>
      </c>
      <c r="J243" s="18" t="str">
        <f t="shared" si="8"/>
        <v>Yes</v>
      </c>
      <c r="K243" s="21">
        <v>241</v>
      </c>
      <c r="L243" s="5" t="s">
        <v>794</v>
      </c>
      <c r="M243" s="5" t="s">
        <v>795</v>
      </c>
      <c r="N243" s="5" t="s">
        <v>2266</v>
      </c>
      <c r="O243" s="5" t="s">
        <v>149</v>
      </c>
      <c r="P243" s="5" t="s">
        <v>9277</v>
      </c>
      <c r="Q243" s="32" t="s">
        <v>9278</v>
      </c>
      <c r="R243" s="21">
        <v>1</v>
      </c>
      <c r="S243" s="33"/>
      <c r="T243" s="33"/>
      <c r="U243" s="33"/>
      <c r="V243" s="33"/>
      <c r="W243" s="33"/>
      <c r="X243" s="33"/>
      <c r="Y243" s="33"/>
      <c r="Z243" s="33"/>
      <c r="AA243" s="5" t="s">
        <v>2269</v>
      </c>
      <c r="AB243" s="5" t="s">
        <v>9279</v>
      </c>
      <c r="AC243" s="32" t="s">
        <v>9280</v>
      </c>
      <c r="AD243" s="21">
        <v>1</v>
      </c>
    </row>
    <row r="244" spans="1:30" x14ac:dyDescent="0.3">
      <c r="A244" s="18" t="str">
        <f t="shared" ref="A244:B244" si="250">IF(AND(ISNUMBER(SEARCH("Yes",C244)),ISNUMBER(SEARCH("Yes",E244)),ISNUMBER(SEARCH("Yes",G244)),ISNUMBER(SEARCH("Yes",I244))),"Yes","No")</f>
        <v>No</v>
      </c>
      <c r="B244" s="18" t="str">
        <f t="shared" si="250"/>
        <v>No</v>
      </c>
      <c r="C244" s="15" t="str">
        <f t="shared" si="1"/>
        <v>No</v>
      </c>
      <c r="D244" s="18" t="str">
        <f t="shared" si="2"/>
        <v>No</v>
      </c>
      <c r="E244" s="18" t="str">
        <f t="shared" si="3"/>
        <v>No</v>
      </c>
      <c r="F244" s="18" t="str">
        <f t="shared" si="4"/>
        <v>No</v>
      </c>
      <c r="G244" s="18" t="str">
        <f t="shared" si="5"/>
        <v>No</v>
      </c>
      <c r="H244" s="18" t="str">
        <f t="shared" si="6"/>
        <v>No</v>
      </c>
      <c r="I244" s="18" t="str">
        <f t="shared" si="7"/>
        <v>Yes</v>
      </c>
      <c r="J244" s="18" t="str">
        <f t="shared" si="8"/>
        <v>Yes</v>
      </c>
      <c r="K244" s="21">
        <v>242</v>
      </c>
      <c r="L244" s="5" t="s">
        <v>796</v>
      </c>
      <c r="M244" s="5" t="s">
        <v>797</v>
      </c>
      <c r="N244" s="5" t="s">
        <v>2266</v>
      </c>
      <c r="O244" s="5" t="s">
        <v>149</v>
      </c>
      <c r="P244" s="5" t="s">
        <v>3260</v>
      </c>
      <c r="Q244" s="32" t="s">
        <v>3261</v>
      </c>
      <c r="R244" s="21">
        <v>1</v>
      </c>
      <c r="S244" s="33"/>
      <c r="T244" s="33"/>
      <c r="U244" s="33"/>
      <c r="V244" s="33"/>
      <c r="W244" s="33"/>
      <c r="X244" s="33"/>
      <c r="Y244" s="33"/>
      <c r="Z244" s="33"/>
      <c r="AA244" s="5" t="s">
        <v>21</v>
      </c>
      <c r="AB244" s="5" t="s">
        <v>3262</v>
      </c>
      <c r="AC244" s="32" t="s">
        <v>3263</v>
      </c>
      <c r="AD244" s="21">
        <v>1</v>
      </c>
    </row>
    <row r="245" spans="1:30" x14ac:dyDescent="0.3">
      <c r="A245" s="18" t="str">
        <f t="shared" ref="A245:B245" si="251">IF(AND(ISNUMBER(SEARCH("Yes",C245)),ISNUMBER(SEARCH("Yes",E245)),ISNUMBER(SEARCH("Yes",G245)),ISNUMBER(SEARCH("Yes",I245))),"Yes","No")</f>
        <v>No</v>
      </c>
      <c r="B245" s="18" t="str">
        <f t="shared" si="251"/>
        <v>No</v>
      </c>
      <c r="C245" s="15" t="str">
        <f t="shared" si="1"/>
        <v>No</v>
      </c>
      <c r="D245" s="18" t="str">
        <f t="shared" si="2"/>
        <v>No</v>
      </c>
      <c r="E245" s="18" t="str">
        <f t="shared" si="3"/>
        <v>No</v>
      </c>
      <c r="F245" s="18" t="str">
        <f t="shared" si="4"/>
        <v>No</v>
      </c>
      <c r="G245" s="18" t="str">
        <f t="shared" si="5"/>
        <v>No</v>
      </c>
      <c r="H245" s="18" t="str">
        <f t="shared" si="6"/>
        <v>No</v>
      </c>
      <c r="I245" s="18" t="str">
        <f t="shared" si="7"/>
        <v>Yes</v>
      </c>
      <c r="J245" s="18" t="str">
        <f t="shared" si="8"/>
        <v>Yes</v>
      </c>
      <c r="K245" s="21">
        <v>243</v>
      </c>
      <c r="L245" s="5" t="s">
        <v>798</v>
      </c>
      <c r="M245" s="5" t="s">
        <v>799</v>
      </c>
      <c r="N245" s="5" t="s">
        <v>2266</v>
      </c>
      <c r="O245" s="5" t="s">
        <v>149</v>
      </c>
      <c r="P245" s="5" t="s">
        <v>2496</v>
      </c>
      <c r="Q245" s="32" t="s">
        <v>9281</v>
      </c>
      <c r="R245" s="21">
        <v>1</v>
      </c>
      <c r="S245" s="33"/>
      <c r="T245" s="33"/>
      <c r="U245" s="33"/>
      <c r="V245" s="33"/>
      <c r="W245" s="33"/>
      <c r="X245" s="33"/>
      <c r="Y245" s="33"/>
      <c r="Z245" s="33"/>
      <c r="AA245" s="5" t="s">
        <v>2269</v>
      </c>
      <c r="AB245" s="5" t="s">
        <v>9282</v>
      </c>
      <c r="AC245" s="32" t="s">
        <v>9283</v>
      </c>
      <c r="AD245" s="21">
        <v>1</v>
      </c>
    </row>
    <row r="246" spans="1:30" x14ac:dyDescent="0.3">
      <c r="A246" s="18" t="str">
        <f t="shared" ref="A246:B246" si="252">IF(AND(ISNUMBER(SEARCH("Yes",C246)),ISNUMBER(SEARCH("Yes",E246)),ISNUMBER(SEARCH("Yes",G246)),ISNUMBER(SEARCH("Yes",I246))),"Yes","No")</f>
        <v>No</v>
      </c>
      <c r="B246" s="18" t="str">
        <f t="shared" si="252"/>
        <v>No</v>
      </c>
      <c r="C246" s="15" t="str">
        <f t="shared" si="1"/>
        <v>No</v>
      </c>
      <c r="D246" s="18" t="str">
        <f t="shared" si="2"/>
        <v>No</v>
      </c>
      <c r="E246" s="18" t="str">
        <f t="shared" si="3"/>
        <v>No</v>
      </c>
      <c r="F246" s="18" t="str">
        <f t="shared" si="4"/>
        <v>No</v>
      </c>
      <c r="G246" s="18" t="str">
        <f t="shared" si="5"/>
        <v>No</v>
      </c>
      <c r="H246" s="18" t="str">
        <f t="shared" si="6"/>
        <v>No</v>
      </c>
      <c r="I246" s="18" t="str">
        <f t="shared" si="7"/>
        <v>Yes</v>
      </c>
      <c r="J246" s="18" t="str">
        <f t="shared" si="8"/>
        <v>Yes</v>
      </c>
      <c r="K246" s="21">
        <v>244</v>
      </c>
      <c r="L246" s="5" t="s">
        <v>800</v>
      </c>
      <c r="M246" s="5" t="s">
        <v>801</v>
      </c>
      <c r="N246" s="5" t="s">
        <v>2266</v>
      </c>
      <c r="O246" s="5" t="s">
        <v>149</v>
      </c>
      <c r="P246" s="5" t="s">
        <v>4586</v>
      </c>
      <c r="Q246" s="32" t="s">
        <v>9284</v>
      </c>
      <c r="R246" s="21">
        <v>1</v>
      </c>
      <c r="S246" s="33"/>
      <c r="T246" s="33"/>
      <c r="U246" s="33"/>
      <c r="V246" s="33"/>
      <c r="W246" s="33"/>
      <c r="X246" s="33"/>
      <c r="Y246" s="33"/>
      <c r="Z246" s="33"/>
      <c r="AA246" s="5" t="s">
        <v>21</v>
      </c>
      <c r="AB246" s="5" t="s">
        <v>8460</v>
      </c>
      <c r="AC246" s="32" t="s">
        <v>9285</v>
      </c>
      <c r="AD246" s="21">
        <v>1</v>
      </c>
    </row>
    <row r="247" spans="1:30" x14ac:dyDescent="0.3">
      <c r="A247" s="18" t="str">
        <f t="shared" ref="A247:B247" si="253">IF(AND(ISNUMBER(SEARCH("Yes",C247)),ISNUMBER(SEARCH("Yes",E247)),ISNUMBER(SEARCH("Yes",G247)),ISNUMBER(SEARCH("Yes",I247))),"Yes","No")</f>
        <v>No</v>
      </c>
      <c r="B247" s="18" t="str">
        <f t="shared" si="253"/>
        <v>No</v>
      </c>
      <c r="C247" s="15" t="str">
        <f t="shared" si="1"/>
        <v>No</v>
      </c>
      <c r="D247" s="18" t="str">
        <f t="shared" si="2"/>
        <v>No</v>
      </c>
      <c r="E247" s="18" t="str">
        <f t="shared" si="3"/>
        <v>No</v>
      </c>
      <c r="F247" s="18" t="str">
        <f t="shared" si="4"/>
        <v>No</v>
      </c>
      <c r="G247" s="18" t="str">
        <f t="shared" si="5"/>
        <v>No</v>
      </c>
      <c r="H247" s="18" t="str">
        <f t="shared" si="6"/>
        <v>No</v>
      </c>
      <c r="I247" s="18" t="str">
        <f t="shared" si="7"/>
        <v>No</v>
      </c>
      <c r="J247" s="18" t="str">
        <f t="shared" si="8"/>
        <v>No</v>
      </c>
      <c r="K247" s="21">
        <v>245</v>
      </c>
      <c r="L247" s="5" t="s">
        <v>802</v>
      </c>
      <c r="M247" s="5" t="s">
        <v>803</v>
      </c>
      <c r="N247" s="5" t="s">
        <v>2266</v>
      </c>
      <c r="O247" s="5" t="s">
        <v>149</v>
      </c>
      <c r="P247" s="5" t="s">
        <v>2276</v>
      </c>
      <c r="Q247" s="32" t="s">
        <v>3271</v>
      </c>
      <c r="R247" s="21">
        <v>1</v>
      </c>
      <c r="S247" s="33"/>
      <c r="T247" s="33"/>
      <c r="U247" s="33"/>
      <c r="V247" s="33"/>
      <c r="W247" s="33"/>
      <c r="X247" s="33"/>
      <c r="Y247" s="33"/>
      <c r="Z247" s="33"/>
      <c r="AA247" s="5" t="s">
        <v>149</v>
      </c>
      <c r="AB247" s="5" t="s">
        <v>6742</v>
      </c>
      <c r="AC247" s="32" t="s">
        <v>6743</v>
      </c>
      <c r="AD247" s="21">
        <v>1</v>
      </c>
    </row>
    <row r="248" spans="1:30" x14ac:dyDescent="0.3">
      <c r="A248" s="18" t="str">
        <f t="shared" ref="A248:B248" si="254">IF(AND(ISNUMBER(SEARCH("Yes",C248)),ISNUMBER(SEARCH("Yes",E248)),ISNUMBER(SEARCH("Yes",G248)),ISNUMBER(SEARCH("Yes",I248))),"Yes","No")</f>
        <v>No</v>
      </c>
      <c r="B248" s="18" t="str">
        <f t="shared" si="254"/>
        <v>No</v>
      </c>
      <c r="C248" s="15" t="str">
        <f t="shared" si="1"/>
        <v>No</v>
      </c>
      <c r="D248" s="18" t="str">
        <f t="shared" si="2"/>
        <v>No</v>
      </c>
      <c r="E248" s="18" t="str">
        <f t="shared" si="3"/>
        <v>No</v>
      </c>
      <c r="F248" s="18" t="str">
        <f t="shared" si="4"/>
        <v>No</v>
      </c>
      <c r="G248" s="18" t="str">
        <f t="shared" si="5"/>
        <v>No</v>
      </c>
      <c r="H248" s="18" t="str">
        <f t="shared" si="6"/>
        <v>No</v>
      </c>
      <c r="I248" s="18" t="str">
        <f t="shared" si="7"/>
        <v>Yes</v>
      </c>
      <c r="J248" s="18" t="str">
        <f t="shared" si="8"/>
        <v>Yes</v>
      </c>
      <c r="K248" s="21">
        <v>246</v>
      </c>
      <c r="L248" s="5" t="s">
        <v>804</v>
      </c>
      <c r="M248" s="5" t="s">
        <v>805</v>
      </c>
      <c r="N248" s="5" t="s">
        <v>2266</v>
      </c>
      <c r="O248" s="5" t="s">
        <v>149</v>
      </c>
      <c r="P248" s="5" t="s">
        <v>2386</v>
      </c>
      <c r="Q248" s="32" t="s">
        <v>6744</v>
      </c>
      <c r="R248" s="21">
        <v>1</v>
      </c>
      <c r="S248" s="33"/>
      <c r="T248" s="33"/>
      <c r="U248" s="33"/>
      <c r="V248" s="33"/>
      <c r="W248" s="33"/>
      <c r="X248" s="33"/>
      <c r="Y248" s="33"/>
      <c r="Z248" s="33"/>
      <c r="AA248" s="5" t="s">
        <v>21</v>
      </c>
      <c r="AB248" s="5" t="s">
        <v>3275</v>
      </c>
      <c r="AC248" s="32" t="s">
        <v>3276</v>
      </c>
      <c r="AD248" s="21">
        <v>1</v>
      </c>
    </row>
    <row r="249" spans="1:30" x14ac:dyDescent="0.3">
      <c r="A249" s="18" t="str">
        <f t="shared" ref="A249:B249" si="255">IF(AND(ISNUMBER(SEARCH("Yes",C249)),ISNUMBER(SEARCH("Yes",E249)),ISNUMBER(SEARCH("Yes",G249)),ISNUMBER(SEARCH("Yes",I249))),"Yes","No")</f>
        <v>No</v>
      </c>
      <c r="B249" s="18" t="str">
        <f t="shared" si="255"/>
        <v>No</v>
      </c>
      <c r="C249" s="15" t="str">
        <f t="shared" si="1"/>
        <v>No</v>
      </c>
      <c r="D249" s="18" t="str">
        <f t="shared" si="2"/>
        <v>No</v>
      </c>
      <c r="E249" s="18" t="str">
        <f t="shared" si="3"/>
        <v>No</v>
      </c>
      <c r="F249" s="18" t="str">
        <f t="shared" si="4"/>
        <v>No</v>
      </c>
      <c r="G249" s="18" t="str">
        <f t="shared" si="5"/>
        <v>No</v>
      </c>
      <c r="H249" s="18" t="str">
        <f t="shared" si="6"/>
        <v>No</v>
      </c>
      <c r="I249" s="18" t="str">
        <f t="shared" si="7"/>
        <v>Yes</v>
      </c>
      <c r="J249" s="18" t="str">
        <f t="shared" si="8"/>
        <v>Yes</v>
      </c>
      <c r="K249" s="21">
        <v>247</v>
      </c>
      <c r="L249" s="5" t="s">
        <v>806</v>
      </c>
      <c r="M249" s="5" t="s">
        <v>807</v>
      </c>
      <c r="N249" s="5" t="s">
        <v>2266</v>
      </c>
      <c r="O249" s="5" t="s">
        <v>149</v>
      </c>
      <c r="P249" s="5" t="s">
        <v>2683</v>
      </c>
      <c r="Q249" s="32" t="s">
        <v>3277</v>
      </c>
      <c r="R249" s="21">
        <v>1</v>
      </c>
      <c r="S249" s="33"/>
      <c r="T249" s="33"/>
      <c r="U249" s="33"/>
      <c r="V249" s="33"/>
      <c r="W249" s="33"/>
      <c r="X249" s="33"/>
      <c r="Y249" s="33"/>
      <c r="Z249" s="33"/>
      <c r="AA249" s="5" t="s">
        <v>2269</v>
      </c>
      <c r="AB249" s="5" t="s">
        <v>9286</v>
      </c>
      <c r="AC249" s="32" t="s">
        <v>3611</v>
      </c>
      <c r="AD249" s="21">
        <v>1</v>
      </c>
    </row>
    <row r="250" spans="1:30" x14ac:dyDescent="0.3">
      <c r="A250" s="18" t="str">
        <f t="shared" ref="A250:B250" si="256">IF(AND(ISNUMBER(SEARCH("Yes",C250)),ISNUMBER(SEARCH("Yes",E250)),ISNUMBER(SEARCH("Yes",G250)),ISNUMBER(SEARCH("Yes",I250))),"Yes","No")</f>
        <v>Yes</v>
      </c>
      <c r="B250" s="18" t="str">
        <f t="shared" si="256"/>
        <v>Yes</v>
      </c>
      <c r="C250" s="15" t="str">
        <f t="shared" si="1"/>
        <v>Yes</v>
      </c>
      <c r="D250" s="18" t="str">
        <f t="shared" si="2"/>
        <v>Yes</v>
      </c>
      <c r="E250" s="18" t="str">
        <f t="shared" si="3"/>
        <v>Yes</v>
      </c>
      <c r="F250" s="18" t="str">
        <f t="shared" si="4"/>
        <v>Yes</v>
      </c>
      <c r="G250" s="18" t="str">
        <f t="shared" si="5"/>
        <v>Yes</v>
      </c>
      <c r="H250" s="18" t="str">
        <f t="shared" si="6"/>
        <v>Yes</v>
      </c>
      <c r="I250" s="18" t="str">
        <f t="shared" si="7"/>
        <v>Yes</v>
      </c>
      <c r="J250" s="18" t="str">
        <f t="shared" si="8"/>
        <v>Yes</v>
      </c>
      <c r="K250" s="21">
        <v>248</v>
      </c>
      <c r="L250" s="5" t="s">
        <v>206</v>
      </c>
      <c r="M250" s="5" t="s">
        <v>207</v>
      </c>
      <c r="N250" s="5" t="s">
        <v>2266</v>
      </c>
      <c r="O250" s="5" t="s">
        <v>2269</v>
      </c>
      <c r="P250" s="5" t="s">
        <v>9287</v>
      </c>
      <c r="Q250" s="32" t="s">
        <v>9288</v>
      </c>
      <c r="R250" s="21">
        <v>1</v>
      </c>
      <c r="S250" s="5" t="s">
        <v>21</v>
      </c>
      <c r="T250" s="5" t="s">
        <v>3281</v>
      </c>
      <c r="U250" s="32" t="s">
        <v>3282</v>
      </c>
      <c r="V250" s="21">
        <v>1</v>
      </c>
      <c r="W250" s="5" t="s">
        <v>149</v>
      </c>
      <c r="X250" s="5" t="s">
        <v>9289</v>
      </c>
      <c r="Y250" s="32" t="s">
        <v>9290</v>
      </c>
      <c r="Z250" s="21">
        <v>1</v>
      </c>
      <c r="AA250" s="5" t="s">
        <v>21</v>
      </c>
      <c r="AB250" s="5" t="s">
        <v>4734</v>
      </c>
      <c r="AC250" s="32" t="s">
        <v>3206</v>
      </c>
      <c r="AD250" s="21">
        <v>1</v>
      </c>
    </row>
    <row r="251" spans="1:30" x14ac:dyDescent="0.3">
      <c r="A251" s="18" t="str">
        <f t="shared" ref="A251:B251" si="257">IF(AND(ISNUMBER(SEARCH("Yes",C251)),ISNUMBER(SEARCH("Yes",E251)),ISNUMBER(SEARCH("Yes",G251)),ISNUMBER(SEARCH("Yes",I251))),"Yes","No")</f>
        <v>No</v>
      </c>
      <c r="B251" s="18" t="str">
        <f t="shared" si="257"/>
        <v>No</v>
      </c>
      <c r="C251" s="15" t="str">
        <f t="shared" si="1"/>
        <v>No</v>
      </c>
      <c r="D251" s="18" t="str">
        <f t="shared" si="2"/>
        <v>No</v>
      </c>
      <c r="E251" s="18" t="str">
        <f t="shared" si="3"/>
        <v>No</v>
      </c>
      <c r="F251" s="18" t="str">
        <f t="shared" si="4"/>
        <v>No</v>
      </c>
      <c r="G251" s="18" t="str">
        <f t="shared" si="5"/>
        <v>No</v>
      </c>
      <c r="H251" s="18" t="str">
        <f t="shared" si="6"/>
        <v>No</v>
      </c>
      <c r="I251" s="18" t="str">
        <f t="shared" si="7"/>
        <v>Yes</v>
      </c>
      <c r="J251" s="18" t="str">
        <f t="shared" si="8"/>
        <v>Yes</v>
      </c>
      <c r="K251" s="21">
        <v>249</v>
      </c>
      <c r="L251" s="5" t="s">
        <v>808</v>
      </c>
      <c r="M251" s="5" t="s">
        <v>809</v>
      </c>
      <c r="N251" s="5" t="s">
        <v>2266</v>
      </c>
      <c r="O251" s="5" t="s">
        <v>149</v>
      </c>
      <c r="P251" s="5" t="s">
        <v>3287</v>
      </c>
      <c r="Q251" s="32" t="s">
        <v>6755</v>
      </c>
      <c r="R251" s="21">
        <v>1</v>
      </c>
      <c r="S251" s="33"/>
      <c r="T251" s="33"/>
      <c r="U251" s="33"/>
      <c r="V251" s="33"/>
      <c r="W251" s="33"/>
      <c r="X251" s="33"/>
      <c r="Y251" s="33"/>
      <c r="Z251" s="33"/>
      <c r="AA251" s="5" t="s">
        <v>2269</v>
      </c>
      <c r="AB251" s="5" t="s">
        <v>3289</v>
      </c>
      <c r="AC251" s="32" t="s">
        <v>9291</v>
      </c>
      <c r="AD251" s="21">
        <v>1</v>
      </c>
    </row>
    <row r="252" spans="1:30" x14ac:dyDescent="0.3">
      <c r="A252" s="18" t="str">
        <f t="shared" ref="A252:B252" si="258">IF(AND(ISNUMBER(SEARCH("Yes",C252)),ISNUMBER(SEARCH("Yes",E252)),ISNUMBER(SEARCH("Yes",G252)),ISNUMBER(SEARCH("Yes",I252))),"Yes","No")</f>
        <v>No</v>
      </c>
      <c r="B252" s="18" t="str">
        <f t="shared" si="258"/>
        <v>No</v>
      </c>
      <c r="C252" s="15" t="str">
        <f t="shared" si="1"/>
        <v>No</v>
      </c>
      <c r="D252" s="18" t="str">
        <f t="shared" si="2"/>
        <v>No</v>
      </c>
      <c r="E252" s="18" t="str">
        <f t="shared" si="3"/>
        <v>No</v>
      </c>
      <c r="F252" s="18" t="str">
        <f t="shared" si="4"/>
        <v>No</v>
      </c>
      <c r="G252" s="18" t="str">
        <f t="shared" si="5"/>
        <v>No</v>
      </c>
      <c r="H252" s="18" t="str">
        <f t="shared" si="6"/>
        <v>No</v>
      </c>
      <c r="I252" s="18" t="str">
        <f t="shared" si="7"/>
        <v>Yes</v>
      </c>
      <c r="J252" s="18" t="str">
        <f t="shared" si="8"/>
        <v>Yes</v>
      </c>
      <c r="K252" s="21">
        <v>250</v>
      </c>
      <c r="L252" s="5" t="s">
        <v>810</v>
      </c>
      <c r="M252" s="5" t="s">
        <v>811</v>
      </c>
      <c r="N252" s="5" t="s">
        <v>2266</v>
      </c>
      <c r="O252" s="5" t="s">
        <v>149</v>
      </c>
      <c r="P252" s="5" t="s">
        <v>9093</v>
      </c>
      <c r="Q252" s="32" t="s">
        <v>2570</v>
      </c>
      <c r="R252" s="21">
        <v>1</v>
      </c>
      <c r="S252" s="33"/>
      <c r="T252" s="33"/>
      <c r="U252" s="33"/>
      <c r="V252" s="33"/>
      <c r="W252" s="33"/>
      <c r="X252" s="33"/>
      <c r="Y252" s="33"/>
      <c r="Z252" s="33"/>
      <c r="AA252" s="5" t="s">
        <v>21</v>
      </c>
      <c r="AB252" s="5" t="s">
        <v>9292</v>
      </c>
      <c r="AC252" s="32" t="s">
        <v>2945</v>
      </c>
      <c r="AD252" s="21">
        <v>1</v>
      </c>
    </row>
    <row r="253" spans="1:30" x14ac:dyDescent="0.3">
      <c r="A253" s="18" t="str">
        <f t="shared" ref="A253:B253" si="259">IF(AND(ISNUMBER(SEARCH("Yes",C253)),ISNUMBER(SEARCH("Yes",E253)),ISNUMBER(SEARCH("Yes",G253)),ISNUMBER(SEARCH("Yes",I253))),"Yes","No")</f>
        <v>No</v>
      </c>
      <c r="B253" s="18" t="str">
        <f t="shared" si="259"/>
        <v>No</v>
      </c>
      <c r="C253" s="15" t="str">
        <f t="shared" si="1"/>
        <v>No</v>
      </c>
      <c r="D253" s="18" t="str">
        <f t="shared" si="2"/>
        <v>No</v>
      </c>
      <c r="E253" s="18" t="str">
        <f t="shared" si="3"/>
        <v>No</v>
      </c>
      <c r="F253" s="18" t="str">
        <f t="shared" si="4"/>
        <v>No</v>
      </c>
      <c r="G253" s="18" t="str">
        <f t="shared" si="5"/>
        <v>No</v>
      </c>
      <c r="H253" s="18" t="str">
        <f t="shared" si="6"/>
        <v>No</v>
      </c>
      <c r="I253" s="18" t="str">
        <f t="shared" si="7"/>
        <v>Yes</v>
      </c>
      <c r="J253" s="18" t="str">
        <f t="shared" si="8"/>
        <v>Yes</v>
      </c>
      <c r="K253" s="21">
        <v>251</v>
      </c>
      <c r="L253" s="5" t="s">
        <v>812</v>
      </c>
      <c r="M253" s="5" t="s">
        <v>813</v>
      </c>
      <c r="N253" s="5" t="s">
        <v>2266</v>
      </c>
      <c r="O253" s="5" t="s">
        <v>149</v>
      </c>
      <c r="P253" s="5" t="s">
        <v>2623</v>
      </c>
      <c r="Q253" s="32" t="s">
        <v>3292</v>
      </c>
      <c r="R253" s="21">
        <v>1</v>
      </c>
      <c r="S253" s="33"/>
      <c r="T253" s="33"/>
      <c r="U253" s="33"/>
      <c r="V253" s="33"/>
      <c r="W253" s="33"/>
      <c r="X253" s="33"/>
      <c r="Y253" s="33"/>
      <c r="Z253" s="33"/>
      <c r="AA253" s="5" t="s">
        <v>21</v>
      </c>
      <c r="AB253" s="5" t="s">
        <v>3293</v>
      </c>
      <c r="AC253" s="32" t="s">
        <v>3294</v>
      </c>
      <c r="AD253" s="21">
        <v>1</v>
      </c>
    </row>
    <row r="254" spans="1:30" x14ac:dyDescent="0.3">
      <c r="A254" s="18" t="str">
        <f t="shared" ref="A254:B254" si="260">IF(AND(ISNUMBER(SEARCH("Yes",C254)),ISNUMBER(SEARCH("Yes",E254)),ISNUMBER(SEARCH("Yes",G254)),ISNUMBER(SEARCH("Yes",I254))),"Yes","No")</f>
        <v>No</v>
      </c>
      <c r="B254" s="18" t="str">
        <f t="shared" si="260"/>
        <v>No</v>
      </c>
      <c r="C254" s="15" t="str">
        <f t="shared" si="1"/>
        <v>No</v>
      </c>
      <c r="D254" s="18" t="str">
        <f t="shared" si="2"/>
        <v>No</v>
      </c>
      <c r="E254" s="18" t="str">
        <f t="shared" si="3"/>
        <v>No</v>
      </c>
      <c r="F254" s="18" t="str">
        <f t="shared" si="4"/>
        <v>No</v>
      </c>
      <c r="G254" s="18" t="str">
        <f t="shared" si="5"/>
        <v>No</v>
      </c>
      <c r="H254" s="18" t="str">
        <f t="shared" si="6"/>
        <v>No</v>
      </c>
      <c r="I254" s="18" t="str">
        <f t="shared" si="7"/>
        <v>Yes</v>
      </c>
      <c r="J254" s="18" t="str">
        <f t="shared" si="8"/>
        <v>Yes</v>
      </c>
      <c r="K254" s="21">
        <v>252</v>
      </c>
      <c r="L254" s="5" t="s">
        <v>814</v>
      </c>
      <c r="M254" s="5" t="s">
        <v>815</v>
      </c>
      <c r="N254" s="5" t="s">
        <v>2266</v>
      </c>
      <c r="O254" s="5" t="s">
        <v>149</v>
      </c>
      <c r="P254" s="5" t="s">
        <v>2683</v>
      </c>
      <c r="Q254" s="32" t="s">
        <v>3295</v>
      </c>
      <c r="R254" s="21">
        <v>1</v>
      </c>
      <c r="S254" s="33"/>
      <c r="T254" s="33"/>
      <c r="U254" s="33"/>
      <c r="V254" s="33"/>
      <c r="W254" s="33"/>
      <c r="X254" s="33"/>
      <c r="Y254" s="33"/>
      <c r="Z254" s="33"/>
      <c r="AA254" s="5" t="s">
        <v>2269</v>
      </c>
      <c r="AB254" s="5" t="s">
        <v>5318</v>
      </c>
      <c r="AC254" s="32" t="s">
        <v>9293</v>
      </c>
      <c r="AD254" s="21">
        <v>1</v>
      </c>
    </row>
    <row r="255" spans="1:30" x14ac:dyDescent="0.3">
      <c r="A255" s="18" t="str">
        <f t="shared" ref="A255:B255" si="261">IF(AND(ISNUMBER(SEARCH("Yes",C255)),ISNUMBER(SEARCH("Yes",E255)),ISNUMBER(SEARCH("Yes",G255)),ISNUMBER(SEARCH("Yes",I255))),"Yes","No")</f>
        <v>No</v>
      </c>
      <c r="B255" s="18" t="str">
        <f t="shared" si="261"/>
        <v>No</v>
      </c>
      <c r="C255" s="15" t="str">
        <f t="shared" si="1"/>
        <v>No</v>
      </c>
      <c r="D255" s="18" t="str">
        <f t="shared" si="2"/>
        <v>No</v>
      </c>
      <c r="E255" s="18" t="str">
        <f t="shared" si="3"/>
        <v>No</v>
      </c>
      <c r="F255" s="18" t="str">
        <f t="shared" si="4"/>
        <v>No</v>
      </c>
      <c r="G255" s="18" t="str">
        <f t="shared" si="5"/>
        <v>No</v>
      </c>
      <c r="H255" s="18" t="str">
        <f t="shared" si="6"/>
        <v>No</v>
      </c>
      <c r="I255" s="18" t="str">
        <f t="shared" si="7"/>
        <v>Yes</v>
      </c>
      <c r="J255" s="18" t="str">
        <f t="shared" si="8"/>
        <v>Yes</v>
      </c>
      <c r="K255" s="21">
        <v>253</v>
      </c>
      <c r="L255" s="5" t="s">
        <v>816</v>
      </c>
      <c r="M255" s="5" t="s">
        <v>817</v>
      </c>
      <c r="N255" s="5" t="s">
        <v>2266</v>
      </c>
      <c r="O255" s="5" t="s">
        <v>149</v>
      </c>
      <c r="P255" s="5" t="s">
        <v>2608</v>
      </c>
      <c r="Q255" s="32" t="s">
        <v>2609</v>
      </c>
      <c r="R255" s="21">
        <v>1</v>
      </c>
      <c r="S255" s="33"/>
      <c r="T255" s="33"/>
      <c r="U255" s="33"/>
      <c r="V255" s="33"/>
      <c r="W255" s="33"/>
      <c r="X255" s="33"/>
      <c r="Y255" s="33"/>
      <c r="Z255" s="33"/>
      <c r="AA255" s="5" t="s">
        <v>2269</v>
      </c>
      <c r="AB255" s="5" t="s">
        <v>9294</v>
      </c>
      <c r="AC255" s="32" t="s">
        <v>9295</v>
      </c>
      <c r="AD255" s="21">
        <v>1</v>
      </c>
    </row>
    <row r="256" spans="1:30" x14ac:dyDescent="0.3">
      <c r="A256" s="18" t="str">
        <f t="shared" ref="A256:B256" si="262">IF(AND(ISNUMBER(SEARCH("Yes",C256)),ISNUMBER(SEARCH("Yes",E256)),ISNUMBER(SEARCH("Yes",G256)),ISNUMBER(SEARCH("Yes",I256))),"Yes","No")</f>
        <v>No</v>
      </c>
      <c r="B256" s="18" t="str">
        <f t="shared" si="262"/>
        <v>No</v>
      </c>
      <c r="C256" s="15" t="str">
        <f t="shared" si="1"/>
        <v>No</v>
      </c>
      <c r="D256" s="18" t="str">
        <f t="shared" si="2"/>
        <v>No</v>
      </c>
      <c r="E256" s="18" t="str">
        <f t="shared" si="3"/>
        <v>No</v>
      </c>
      <c r="F256" s="18" t="str">
        <f t="shared" si="4"/>
        <v>No</v>
      </c>
      <c r="G256" s="18" t="str">
        <f t="shared" si="5"/>
        <v>No</v>
      </c>
      <c r="H256" s="18" t="str">
        <f t="shared" si="6"/>
        <v>No</v>
      </c>
      <c r="I256" s="18" t="str">
        <f t="shared" si="7"/>
        <v>Yes</v>
      </c>
      <c r="J256" s="18" t="str">
        <f t="shared" si="8"/>
        <v>Yes</v>
      </c>
      <c r="K256" s="21">
        <v>254</v>
      </c>
      <c r="L256" s="5" t="s">
        <v>818</v>
      </c>
      <c r="M256" s="5" t="s">
        <v>819</v>
      </c>
      <c r="N256" s="5" t="s">
        <v>2266</v>
      </c>
      <c r="O256" s="5" t="s">
        <v>149</v>
      </c>
      <c r="P256" s="5" t="s">
        <v>2292</v>
      </c>
      <c r="Q256" s="32" t="s">
        <v>3298</v>
      </c>
      <c r="R256" s="21">
        <v>1</v>
      </c>
      <c r="S256" s="33"/>
      <c r="T256" s="33"/>
      <c r="U256" s="33"/>
      <c r="V256" s="33"/>
      <c r="W256" s="33"/>
      <c r="X256" s="33"/>
      <c r="Y256" s="33"/>
      <c r="Z256" s="33"/>
      <c r="AA256" s="5" t="s">
        <v>2269</v>
      </c>
      <c r="AB256" s="5" t="s">
        <v>9296</v>
      </c>
      <c r="AC256" s="32" t="s">
        <v>9297</v>
      </c>
      <c r="AD256" s="21">
        <v>1</v>
      </c>
    </row>
    <row r="257" spans="1:30" x14ac:dyDescent="0.3">
      <c r="A257" s="18" t="str">
        <f t="shared" ref="A257:B257" si="263">IF(AND(ISNUMBER(SEARCH("Yes",C257)),ISNUMBER(SEARCH("Yes",E257)),ISNUMBER(SEARCH("Yes",G257)),ISNUMBER(SEARCH("Yes",I257))),"Yes","No")</f>
        <v>No</v>
      </c>
      <c r="B257" s="18" t="str">
        <f t="shared" si="263"/>
        <v>No</v>
      </c>
      <c r="C257" s="15" t="str">
        <f t="shared" ref="C257:C511" si="264">IF(ISNUMBER(SEARCH("No;",Q257)),"No","Yes")</f>
        <v>No</v>
      </c>
      <c r="D257" s="18" t="str">
        <f t="shared" ref="D257:D511" si="265">IF(ISNUMBER(SEARCH("No",O257)),"No","Yes")</f>
        <v>No</v>
      </c>
      <c r="E257" s="18" t="str">
        <f t="shared" ref="E257:E511" si="266">IF(ISNUMBER(SEARCH("No;",U257)),"No",IF(ISBLANK(U257),"No","Yes"))</f>
        <v>No</v>
      </c>
      <c r="F257" s="18" t="str">
        <f t="shared" ref="F257:F511" si="267">IF(ISNUMBER(SEARCH("No;",S257)),"No",IF(ISBLANK(S257),"No","Yes"))</f>
        <v>No</v>
      </c>
      <c r="G257" s="18" t="str">
        <f t="shared" ref="G257:G511" si="268">IF(ISNUMBER(SEARCH("No;",Y257)),"No",IF(ISBLANK(Y257),"No","Yes"))</f>
        <v>No</v>
      </c>
      <c r="H257" s="18" t="str">
        <f t="shared" ref="H257:H511" si="269">IF(ISNUMBER(SEARCH("No;",W257)),"No",IF(ISBLANK(W257),"No","Yes"))</f>
        <v>No</v>
      </c>
      <c r="I257" s="18" t="str">
        <f t="shared" ref="I257:I511" si="270">IF(ISNUMBER(SEARCH("No;",AC257)),"No",IF(ISBLANK(AC257),"No","Yes"))</f>
        <v>Yes</v>
      </c>
      <c r="J257" s="18" t="str">
        <f t="shared" ref="J257:J511" si="271">IF(ISNUMBER(SEARCH("No",AA257)),"No",IF(ISBLANK(AA257),"No","Yes"))</f>
        <v>Yes</v>
      </c>
      <c r="K257" s="21">
        <v>255</v>
      </c>
      <c r="L257" s="5" t="s">
        <v>820</v>
      </c>
      <c r="M257" s="5" t="s">
        <v>3301</v>
      </c>
      <c r="N257" s="5" t="s">
        <v>2266</v>
      </c>
      <c r="O257" s="5" t="s">
        <v>149</v>
      </c>
      <c r="P257" s="5" t="s">
        <v>2390</v>
      </c>
      <c r="Q257" s="32" t="s">
        <v>9298</v>
      </c>
      <c r="R257" s="21">
        <v>1</v>
      </c>
      <c r="S257" s="33"/>
      <c r="T257" s="33"/>
      <c r="U257" s="33"/>
      <c r="V257" s="33"/>
      <c r="W257" s="33"/>
      <c r="X257" s="33"/>
      <c r="Y257" s="33"/>
      <c r="Z257" s="33"/>
      <c r="AA257" s="5" t="s">
        <v>21</v>
      </c>
      <c r="AB257" s="5" t="s">
        <v>9299</v>
      </c>
      <c r="AC257" s="32" t="s">
        <v>4131</v>
      </c>
      <c r="AD257" s="21">
        <v>1</v>
      </c>
    </row>
    <row r="258" spans="1:30" x14ac:dyDescent="0.3">
      <c r="A258" s="18" t="str">
        <f t="shared" ref="A258:B258" si="272">IF(AND(ISNUMBER(SEARCH("Yes",C258)),ISNUMBER(SEARCH("Yes",E258)),ISNUMBER(SEARCH("Yes",G258)),ISNUMBER(SEARCH("Yes",I258))),"Yes","No")</f>
        <v>No</v>
      </c>
      <c r="B258" s="18" t="str">
        <f t="shared" si="272"/>
        <v>No</v>
      </c>
      <c r="C258" s="15" t="str">
        <f t="shared" si="264"/>
        <v>No</v>
      </c>
      <c r="D258" s="18" t="str">
        <f t="shared" si="265"/>
        <v>No</v>
      </c>
      <c r="E258" s="18" t="str">
        <f t="shared" si="266"/>
        <v>No</v>
      </c>
      <c r="F258" s="18" t="str">
        <f t="shared" si="267"/>
        <v>No</v>
      </c>
      <c r="G258" s="18" t="str">
        <f t="shared" si="268"/>
        <v>No</v>
      </c>
      <c r="H258" s="18" t="str">
        <f t="shared" si="269"/>
        <v>No</v>
      </c>
      <c r="I258" s="18" t="str">
        <f t="shared" si="270"/>
        <v>Yes</v>
      </c>
      <c r="J258" s="18" t="str">
        <f t="shared" si="271"/>
        <v>Yes</v>
      </c>
      <c r="K258" s="21">
        <v>256</v>
      </c>
      <c r="L258" s="5" t="s">
        <v>822</v>
      </c>
      <c r="M258" s="5" t="s">
        <v>823</v>
      </c>
      <c r="N258" s="5" t="s">
        <v>2266</v>
      </c>
      <c r="O258" s="5" t="s">
        <v>149</v>
      </c>
      <c r="P258" s="5" t="s">
        <v>9300</v>
      </c>
      <c r="Q258" s="32" t="s">
        <v>9301</v>
      </c>
      <c r="R258" s="21">
        <v>1</v>
      </c>
      <c r="S258" s="33"/>
      <c r="T258" s="33"/>
      <c r="U258" s="33"/>
      <c r="V258" s="33"/>
      <c r="W258" s="33"/>
      <c r="X258" s="33"/>
      <c r="Y258" s="33"/>
      <c r="Z258" s="33"/>
      <c r="AA258" s="5" t="s">
        <v>21</v>
      </c>
      <c r="AB258" s="5" t="s">
        <v>9302</v>
      </c>
      <c r="AC258" s="32" t="s">
        <v>9303</v>
      </c>
      <c r="AD258" s="21">
        <v>1</v>
      </c>
    </row>
    <row r="259" spans="1:30" x14ac:dyDescent="0.3">
      <c r="A259" s="18" t="str">
        <f t="shared" ref="A259:B259" si="273">IF(AND(ISNUMBER(SEARCH("Yes",C259)),ISNUMBER(SEARCH("Yes",E259)),ISNUMBER(SEARCH("Yes",G259)),ISNUMBER(SEARCH("Yes",I259))),"Yes","No")</f>
        <v>Yes</v>
      </c>
      <c r="B259" s="18" t="str">
        <f t="shared" si="273"/>
        <v>No</v>
      </c>
      <c r="C259" s="15" t="str">
        <f t="shared" si="264"/>
        <v>Yes</v>
      </c>
      <c r="D259" s="18" t="str">
        <f t="shared" si="265"/>
        <v>No</v>
      </c>
      <c r="E259" s="18" t="str">
        <f t="shared" si="266"/>
        <v>Yes</v>
      </c>
      <c r="F259" s="18" t="str">
        <f t="shared" si="267"/>
        <v>Yes</v>
      </c>
      <c r="G259" s="18" t="str">
        <f t="shared" si="268"/>
        <v>Yes</v>
      </c>
      <c r="H259" s="18" t="str">
        <f t="shared" si="269"/>
        <v>Yes</v>
      </c>
      <c r="I259" s="18" t="str">
        <f t="shared" si="270"/>
        <v>Yes</v>
      </c>
      <c r="J259" s="18" t="str">
        <f t="shared" si="271"/>
        <v>No</v>
      </c>
      <c r="K259" s="21">
        <v>257</v>
      </c>
      <c r="L259" s="5" t="s">
        <v>276</v>
      </c>
      <c r="M259" s="5" t="s">
        <v>277</v>
      </c>
      <c r="N259" s="5" t="s">
        <v>2266</v>
      </c>
      <c r="O259" s="5" t="s">
        <v>149</v>
      </c>
      <c r="P259" s="5" t="s">
        <v>3307</v>
      </c>
      <c r="Q259" s="32" t="s">
        <v>3308</v>
      </c>
      <c r="R259" s="21">
        <v>1</v>
      </c>
      <c r="S259" s="5" t="s">
        <v>21</v>
      </c>
      <c r="T259" s="5" t="s">
        <v>6767</v>
      </c>
      <c r="U259" s="32" t="s">
        <v>6768</v>
      </c>
      <c r="V259" s="21">
        <v>1</v>
      </c>
      <c r="W259" s="5" t="s">
        <v>21</v>
      </c>
      <c r="X259" s="5" t="s">
        <v>9304</v>
      </c>
      <c r="Y259" s="32" t="s">
        <v>3312</v>
      </c>
      <c r="Z259" s="21">
        <v>1</v>
      </c>
      <c r="AA259" s="5" t="s">
        <v>149</v>
      </c>
      <c r="AB259" s="5" t="s">
        <v>9305</v>
      </c>
      <c r="AC259" s="32" t="s">
        <v>9306</v>
      </c>
      <c r="AD259" s="21">
        <v>1</v>
      </c>
    </row>
    <row r="260" spans="1:30" x14ac:dyDescent="0.3">
      <c r="A260" s="18" t="str">
        <f t="shared" ref="A260:B260" si="274">IF(AND(ISNUMBER(SEARCH("Yes",C260)),ISNUMBER(SEARCH("Yes",E260)),ISNUMBER(SEARCH("Yes",G260)),ISNUMBER(SEARCH("Yes",I260))),"Yes","No")</f>
        <v>No</v>
      </c>
      <c r="B260" s="18" t="str">
        <f t="shared" si="274"/>
        <v>No</v>
      </c>
      <c r="C260" s="15" t="str">
        <f t="shared" si="264"/>
        <v>No</v>
      </c>
      <c r="D260" s="18" t="str">
        <f t="shared" si="265"/>
        <v>No</v>
      </c>
      <c r="E260" s="18" t="str">
        <f t="shared" si="266"/>
        <v>No</v>
      </c>
      <c r="F260" s="18" t="str">
        <f t="shared" si="267"/>
        <v>No</v>
      </c>
      <c r="G260" s="18" t="str">
        <f t="shared" si="268"/>
        <v>No</v>
      </c>
      <c r="H260" s="18" t="str">
        <f t="shared" si="269"/>
        <v>No</v>
      </c>
      <c r="I260" s="18" t="str">
        <f t="shared" si="270"/>
        <v>Yes</v>
      </c>
      <c r="J260" s="18" t="str">
        <f t="shared" si="271"/>
        <v>Yes</v>
      </c>
      <c r="K260" s="21">
        <v>258</v>
      </c>
      <c r="L260" s="5" t="s">
        <v>824</v>
      </c>
      <c r="M260" s="5" t="s">
        <v>825</v>
      </c>
      <c r="N260" s="5" t="s">
        <v>2266</v>
      </c>
      <c r="O260" s="5" t="s">
        <v>149</v>
      </c>
      <c r="P260" s="5" t="s">
        <v>2408</v>
      </c>
      <c r="Q260" s="32" t="s">
        <v>3315</v>
      </c>
      <c r="R260" s="21">
        <v>1</v>
      </c>
      <c r="S260" s="33"/>
      <c r="T260" s="33"/>
      <c r="U260" s="33"/>
      <c r="V260" s="33"/>
      <c r="W260" s="33"/>
      <c r="X260" s="33"/>
      <c r="Y260" s="33"/>
      <c r="Z260" s="33"/>
      <c r="AA260" s="5" t="s">
        <v>2269</v>
      </c>
      <c r="AB260" s="5" t="s">
        <v>9307</v>
      </c>
      <c r="AC260" s="32" t="s">
        <v>9308</v>
      </c>
      <c r="AD260" s="21">
        <v>1</v>
      </c>
    </row>
    <row r="261" spans="1:30" x14ac:dyDescent="0.3">
      <c r="A261" s="18" t="str">
        <f t="shared" ref="A261:B261" si="275">IF(AND(ISNUMBER(SEARCH("Yes",C261)),ISNUMBER(SEARCH("Yes",E261)),ISNUMBER(SEARCH("Yes",G261)),ISNUMBER(SEARCH("Yes",I261))),"Yes","No")</f>
        <v>No</v>
      </c>
      <c r="B261" s="18" t="str">
        <f t="shared" si="275"/>
        <v>No</v>
      </c>
      <c r="C261" s="15" t="str">
        <f t="shared" si="264"/>
        <v>No</v>
      </c>
      <c r="D261" s="18" t="str">
        <f t="shared" si="265"/>
        <v>No</v>
      </c>
      <c r="E261" s="18" t="str">
        <f t="shared" si="266"/>
        <v>No</v>
      </c>
      <c r="F261" s="18" t="str">
        <f t="shared" si="267"/>
        <v>No</v>
      </c>
      <c r="G261" s="18" t="str">
        <f t="shared" si="268"/>
        <v>No</v>
      </c>
      <c r="H261" s="18" t="str">
        <f t="shared" si="269"/>
        <v>No</v>
      </c>
      <c r="I261" s="18" t="str">
        <f t="shared" si="270"/>
        <v>Yes</v>
      </c>
      <c r="J261" s="18" t="str">
        <f t="shared" si="271"/>
        <v>Yes</v>
      </c>
      <c r="K261" s="21">
        <v>259</v>
      </c>
      <c r="L261" s="5" t="s">
        <v>826</v>
      </c>
      <c r="M261" s="5" t="s">
        <v>827</v>
      </c>
      <c r="N261" s="5" t="s">
        <v>2266</v>
      </c>
      <c r="O261" s="5" t="s">
        <v>149</v>
      </c>
      <c r="P261" s="5" t="s">
        <v>3317</v>
      </c>
      <c r="Q261" s="32" t="s">
        <v>3318</v>
      </c>
      <c r="R261" s="21">
        <v>1</v>
      </c>
      <c r="S261" s="33"/>
      <c r="T261" s="33"/>
      <c r="U261" s="33"/>
      <c r="V261" s="33"/>
      <c r="W261" s="33"/>
      <c r="X261" s="33"/>
      <c r="Y261" s="33"/>
      <c r="Z261" s="33"/>
      <c r="AA261" s="5" t="s">
        <v>2269</v>
      </c>
      <c r="AB261" s="5" t="s">
        <v>2381</v>
      </c>
      <c r="AC261" s="32" t="s">
        <v>2430</v>
      </c>
      <c r="AD261" s="21">
        <v>1</v>
      </c>
    </row>
    <row r="262" spans="1:30" x14ac:dyDescent="0.3">
      <c r="A262" s="18" t="str">
        <f t="shared" ref="A262:B262" si="276">IF(AND(ISNUMBER(SEARCH("Yes",C262)),ISNUMBER(SEARCH("Yes",E262)),ISNUMBER(SEARCH("Yes",G262)),ISNUMBER(SEARCH("Yes",I262))),"Yes","No")</f>
        <v>No</v>
      </c>
      <c r="B262" s="18" t="str">
        <f t="shared" si="276"/>
        <v>No</v>
      </c>
      <c r="C262" s="15" t="str">
        <f t="shared" si="264"/>
        <v>No</v>
      </c>
      <c r="D262" s="18" t="str">
        <f t="shared" si="265"/>
        <v>No</v>
      </c>
      <c r="E262" s="18" t="str">
        <f t="shared" si="266"/>
        <v>No</v>
      </c>
      <c r="F262" s="18" t="str">
        <f t="shared" si="267"/>
        <v>No</v>
      </c>
      <c r="G262" s="18" t="str">
        <f t="shared" si="268"/>
        <v>No</v>
      </c>
      <c r="H262" s="18" t="str">
        <f t="shared" si="269"/>
        <v>No</v>
      </c>
      <c r="I262" s="18" t="str">
        <f t="shared" si="270"/>
        <v>Yes</v>
      </c>
      <c r="J262" s="18" t="str">
        <f t="shared" si="271"/>
        <v>Yes</v>
      </c>
      <c r="K262" s="21">
        <v>260</v>
      </c>
      <c r="L262" s="5" t="s">
        <v>828</v>
      </c>
      <c r="M262" s="5" t="s">
        <v>829</v>
      </c>
      <c r="N262" s="5" t="s">
        <v>2266</v>
      </c>
      <c r="O262" s="5" t="s">
        <v>149</v>
      </c>
      <c r="P262" s="5" t="s">
        <v>2390</v>
      </c>
      <c r="Q262" s="32" t="s">
        <v>2539</v>
      </c>
      <c r="R262" s="21">
        <v>1</v>
      </c>
      <c r="S262" s="33"/>
      <c r="T262" s="33"/>
      <c r="U262" s="33"/>
      <c r="V262" s="33"/>
      <c r="W262" s="33"/>
      <c r="X262" s="33"/>
      <c r="Y262" s="33"/>
      <c r="Z262" s="33"/>
      <c r="AA262" s="5" t="s">
        <v>21</v>
      </c>
      <c r="AB262" s="5" t="s">
        <v>9309</v>
      </c>
      <c r="AC262" s="32" t="s">
        <v>8423</v>
      </c>
      <c r="AD262" s="21">
        <v>1</v>
      </c>
    </row>
    <row r="263" spans="1:30" x14ac:dyDescent="0.3">
      <c r="A263" s="18" t="str">
        <f t="shared" ref="A263:B263" si="277">IF(AND(ISNUMBER(SEARCH("Yes",C263)),ISNUMBER(SEARCH("Yes",E263)),ISNUMBER(SEARCH("Yes",G263)),ISNUMBER(SEARCH("Yes",I263))),"Yes","No")</f>
        <v>No</v>
      </c>
      <c r="B263" s="18" t="str">
        <f t="shared" si="277"/>
        <v>No</v>
      </c>
      <c r="C263" s="15" t="str">
        <f t="shared" si="264"/>
        <v>No</v>
      </c>
      <c r="D263" s="18" t="str">
        <f t="shared" si="265"/>
        <v>No</v>
      </c>
      <c r="E263" s="18" t="str">
        <f t="shared" si="266"/>
        <v>No</v>
      </c>
      <c r="F263" s="18" t="str">
        <f t="shared" si="267"/>
        <v>No</v>
      </c>
      <c r="G263" s="18" t="str">
        <f t="shared" si="268"/>
        <v>No</v>
      </c>
      <c r="H263" s="18" t="str">
        <f t="shared" si="269"/>
        <v>No</v>
      </c>
      <c r="I263" s="18" t="str">
        <f t="shared" si="270"/>
        <v>Yes</v>
      </c>
      <c r="J263" s="18" t="str">
        <f t="shared" si="271"/>
        <v>Yes</v>
      </c>
      <c r="K263" s="21">
        <v>261</v>
      </c>
      <c r="L263" s="5" t="s">
        <v>830</v>
      </c>
      <c r="M263" s="5" t="s">
        <v>831</v>
      </c>
      <c r="N263" s="5" t="s">
        <v>2266</v>
      </c>
      <c r="O263" s="5" t="s">
        <v>149</v>
      </c>
      <c r="P263" s="5" t="s">
        <v>2683</v>
      </c>
      <c r="Q263" s="32" t="s">
        <v>9310</v>
      </c>
      <c r="R263" s="21">
        <v>1</v>
      </c>
      <c r="S263" s="33"/>
      <c r="T263" s="33"/>
      <c r="U263" s="33"/>
      <c r="V263" s="33"/>
      <c r="W263" s="33"/>
      <c r="X263" s="33"/>
      <c r="Y263" s="33"/>
      <c r="Z263" s="33"/>
      <c r="AA263" s="5" t="s">
        <v>2269</v>
      </c>
      <c r="AB263" s="5" t="s">
        <v>3882</v>
      </c>
      <c r="AC263" s="32" t="s">
        <v>2945</v>
      </c>
      <c r="AD263" s="21">
        <v>1</v>
      </c>
    </row>
    <row r="264" spans="1:30" x14ac:dyDescent="0.3">
      <c r="A264" s="18" t="str">
        <f t="shared" ref="A264:B264" si="278">IF(AND(ISNUMBER(SEARCH("Yes",C264)),ISNUMBER(SEARCH("Yes",E264)),ISNUMBER(SEARCH("Yes",G264)),ISNUMBER(SEARCH("Yes",I264))),"Yes","No")</f>
        <v>No</v>
      </c>
      <c r="B264" s="18" t="str">
        <f t="shared" si="278"/>
        <v>No</v>
      </c>
      <c r="C264" s="15" t="str">
        <f t="shared" si="264"/>
        <v>No</v>
      </c>
      <c r="D264" s="18" t="str">
        <f t="shared" si="265"/>
        <v>No</v>
      </c>
      <c r="E264" s="18" t="str">
        <f t="shared" si="266"/>
        <v>No</v>
      </c>
      <c r="F264" s="18" t="str">
        <f t="shared" si="267"/>
        <v>No</v>
      </c>
      <c r="G264" s="18" t="str">
        <f t="shared" si="268"/>
        <v>No</v>
      </c>
      <c r="H264" s="18" t="str">
        <f t="shared" si="269"/>
        <v>No</v>
      </c>
      <c r="I264" s="18" t="str">
        <f t="shared" si="270"/>
        <v>Yes</v>
      </c>
      <c r="J264" s="18" t="str">
        <f t="shared" si="271"/>
        <v>Yes</v>
      </c>
      <c r="K264" s="21">
        <v>262</v>
      </c>
      <c r="L264" s="5" t="s">
        <v>832</v>
      </c>
      <c r="M264" s="5" t="s">
        <v>833</v>
      </c>
      <c r="N264" s="5" t="s">
        <v>2266</v>
      </c>
      <c r="O264" s="5" t="s">
        <v>149</v>
      </c>
      <c r="P264" s="5" t="s">
        <v>2394</v>
      </c>
      <c r="Q264" s="32" t="s">
        <v>9311</v>
      </c>
      <c r="R264" s="21">
        <v>1</v>
      </c>
      <c r="S264" s="33"/>
      <c r="T264" s="33"/>
      <c r="U264" s="33"/>
      <c r="V264" s="33"/>
      <c r="W264" s="33"/>
      <c r="X264" s="33"/>
      <c r="Y264" s="33"/>
      <c r="Z264" s="33"/>
      <c r="AA264" s="5" t="s">
        <v>21</v>
      </c>
      <c r="AB264" s="5" t="s">
        <v>9312</v>
      </c>
      <c r="AC264" s="32" t="s">
        <v>9313</v>
      </c>
      <c r="AD264" s="21">
        <v>1</v>
      </c>
    </row>
    <row r="265" spans="1:30" x14ac:dyDescent="0.3">
      <c r="A265" s="18" t="str">
        <f t="shared" ref="A265:B265" si="279">IF(AND(ISNUMBER(SEARCH("Yes",C265)),ISNUMBER(SEARCH("Yes",E265)),ISNUMBER(SEARCH("Yes",G265)),ISNUMBER(SEARCH("Yes",I265))),"Yes","No")</f>
        <v>No</v>
      </c>
      <c r="B265" s="18" t="str">
        <f t="shared" si="279"/>
        <v>No</v>
      </c>
      <c r="C265" s="15" t="str">
        <f t="shared" si="264"/>
        <v>No</v>
      </c>
      <c r="D265" s="18" t="str">
        <f t="shared" si="265"/>
        <v>No</v>
      </c>
      <c r="E265" s="18" t="str">
        <f t="shared" si="266"/>
        <v>No</v>
      </c>
      <c r="F265" s="18" t="str">
        <f t="shared" si="267"/>
        <v>No</v>
      </c>
      <c r="G265" s="18" t="str">
        <f t="shared" si="268"/>
        <v>No</v>
      </c>
      <c r="H265" s="18" t="str">
        <f t="shared" si="269"/>
        <v>No</v>
      </c>
      <c r="I265" s="18" t="str">
        <f t="shared" si="270"/>
        <v>Yes</v>
      </c>
      <c r="J265" s="18" t="str">
        <f t="shared" si="271"/>
        <v>Yes</v>
      </c>
      <c r="K265" s="21">
        <v>263</v>
      </c>
      <c r="L265" s="5" t="s">
        <v>834</v>
      </c>
      <c r="M265" s="5" t="s">
        <v>835</v>
      </c>
      <c r="N265" s="5" t="s">
        <v>2266</v>
      </c>
      <c r="O265" s="5" t="s">
        <v>149</v>
      </c>
      <c r="P265" s="5" t="s">
        <v>2390</v>
      </c>
      <c r="Q265" s="32" t="s">
        <v>3323</v>
      </c>
      <c r="R265" s="21">
        <v>1</v>
      </c>
      <c r="S265" s="33"/>
      <c r="T265" s="33"/>
      <c r="U265" s="33"/>
      <c r="V265" s="33"/>
      <c r="W265" s="33"/>
      <c r="X265" s="33"/>
      <c r="Y265" s="33"/>
      <c r="Z265" s="33"/>
      <c r="AA265" s="5" t="s">
        <v>2269</v>
      </c>
      <c r="AB265" s="5" t="s">
        <v>9314</v>
      </c>
      <c r="AC265" s="32" t="s">
        <v>9315</v>
      </c>
      <c r="AD265" s="21">
        <v>1</v>
      </c>
    </row>
    <row r="266" spans="1:30" x14ac:dyDescent="0.3">
      <c r="A266" s="18" t="str">
        <f t="shared" ref="A266:B266" si="280">IF(AND(ISNUMBER(SEARCH("Yes",C266)),ISNUMBER(SEARCH("Yes",E266)),ISNUMBER(SEARCH("Yes",G266)),ISNUMBER(SEARCH("Yes",I266))),"Yes","No")</f>
        <v>No</v>
      </c>
      <c r="B266" s="18" t="str">
        <f t="shared" si="280"/>
        <v>No</v>
      </c>
      <c r="C266" s="15" t="str">
        <f t="shared" si="264"/>
        <v>No</v>
      </c>
      <c r="D266" s="18" t="str">
        <f t="shared" si="265"/>
        <v>No</v>
      </c>
      <c r="E266" s="18" t="str">
        <f t="shared" si="266"/>
        <v>No</v>
      </c>
      <c r="F266" s="18" t="str">
        <f t="shared" si="267"/>
        <v>No</v>
      </c>
      <c r="G266" s="18" t="str">
        <f t="shared" si="268"/>
        <v>No</v>
      </c>
      <c r="H266" s="18" t="str">
        <f t="shared" si="269"/>
        <v>No</v>
      </c>
      <c r="I266" s="18" t="str">
        <f t="shared" si="270"/>
        <v>Yes</v>
      </c>
      <c r="J266" s="18" t="str">
        <f t="shared" si="271"/>
        <v>Yes</v>
      </c>
      <c r="K266" s="21">
        <v>264</v>
      </c>
      <c r="L266" s="5" t="s">
        <v>836</v>
      </c>
      <c r="M266" s="5" t="s">
        <v>837</v>
      </c>
      <c r="N266" s="5" t="s">
        <v>2266</v>
      </c>
      <c r="O266" s="5" t="s">
        <v>149</v>
      </c>
      <c r="P266" s="5" t="s">
        <v>2276</v>
      </c>
      <c r="Q266" s="32" t="s">
        <v>4355</v>
      </c>
      <c r="R266" s="21">
        <v>1</v>
      </c>
      <c r="S266" s="33"/>
      <c r="T266" s="33"/>
      <c r="U266" s="33"/>
      <c r="V266" s="33"/>
      <c r="W266" s="33"/>
      <c r="X266" s="33"/>
      <c r="Y266" s="33"/>
      <c r="Z266" s="33"/>
      <c r="AA266" s="5" t="s">
        <v>2269</v>
      </c>
      <c r="AB266" s="5" t="s">
        <v>9316</v>
      </c>
      <c r="AC266" s="32" t="s">
        <v>9317</v>
      </c>
      <c r="AD266" s="21">
        <v>1</v>
      </c>
    </row>
    <row r="267" spans="1:30" x14ac:dyDescent="0.3">
      <c r="A267" s="18" t="str">
        <f t="shared" ref="A267:B267" si="281">IF(AND(ISNUMBER(SEARCH("Yes",C267)),ISNUMBER(SEARCH("Yes",E267)),ISNUMBER(SEARCH("Yes",G267)),ISNUMBER(SEARCH("Yes",I267))),"Yes","No")</f>
        <v>Yes</v>
      </c>
      <c r="B267" s="18" t="str">
        <f t="shared" si="281"/>
        <v>Yes</v>
      </c>
      <c r="C267" s="15" t="str">
        <f t="shared" si="264"/>
        <v>Yes</v>
      </c>
      <c r="D267" s="18" t="str">
        <f t="shared" si="265"/>
        <v>Yes</v>
      </c>
      <c r="E267" s="18" t="str">
        <f t="shared" si="266"/>
        <v>Yes</v>
      </c>
      <c r="F267" s="18" t="str">
        <f t="shared" si="267"/>
        <v>Yes</v>
      </c>
      <c r="G267" s="18" t="str">
        <f t="shared" si="268"/>
        <v>Yes</v>
      </c>
      <c r="H267" s="18" t="str">
        <f t="shared" si="269"/>
        <v>Yes</v>
      </c>
      <c r="I267" s="18" t="str">
        <f t="shared" si="270"/>
        <v>Yes</v>
      </c>
      <c r="J267" s="18" t="str">
        <f t="shared" si="271"/>
        <v>Yes</v>
      </c>
      <c r="K267" s="21">
        <v>265</v>
      </c>
      <c r="L267" s="5" t="s">
        <v>62</v>
      </c>
      <c r="M267" s="5" t="s">
        <v>63</v>
      </c>
      <c r="N267" s="5" t="s">
        <v>2266</v>
      </c>
      <c r="O267" s="5" t="s">
        <v>21</v>
      </c>
      <c r="P267" s="5" t="s">
        <v>9318</v>
      </c>
      <c r="Q267" s="32" t="s">
        <v>3330</v>
      </c>
      <c r="R267" s="21">
        <v>1</v>
      </c>
      <c r="S267" s="5" t="s">
        <v>2269</v>
      </c>
      <c r="T267" s="5" t="s">
        <v>9319</v>
      </c>
      <c r="U267" s="32" t="s">
        <v>3332</v>
      </c>
      <c r="V267" s="21">
        <v>1</v>
      </c>
      <c r="W267" s="5" t="s">
        <v>2269</v>
      </c>
      <c r="X267" s="5" t="s">
        <v>6786</v>
      </c>
      <c r="Y267" s="32" t="s">
        <v>6787</v>
      </c>
      <c r="Z267" s="21">
        <v>1</v>
      </c>
      <c r="AA267" s="5" t="s">
        <v>21</v>
      </c>
      <c r="AB267" s="5" t="s">
        <v>6788</v>
      </c>
      <c r="AC267" s="32" t="s">
        <v>6565</v>
      </c>
      <c r="AD267" s="21">
        <v>1</v>
      </c>
    </row>
    <row r="268" spans="1:30" x14ac:dyDescent="0.3">
      <c r="A268" s="18" t="str">
        <f t="shared" ref="A268:B268" si="282">IF(AND(ISNUMBER(SEARCH("Yes",C268)),ISNUMBER(SEARCH("Yes",E268)),ISNUMBER(SEARCH("Yes",G268)),ISNUMBER(SEARCH("Yes",I268))),"Yes","No")</f>
        <v>No</v>
      </c>
      <c r="B268" s="18" t="str">
        <f t="shared" si="282"/>
        <v>No</v>
      </c>
      <c r="C268" s="15" t="str">
        <f t="shared" si="264"/>
        <v>No</v>
      </c>
      <c r="D268" s="18" t="str">
        <f t="shared" si="265"/>
        <v>No</v>
      </c>
      <c r="E268" s="18" t="str">
        <f t="shared" si="266"/>
        <v>No</v>
      </c>
      <c r="F268" s="18" t="str">
        <f t="shared" si="267"/>
        <v>No</v>
      </c>
      <c r="G268" s="18" t="str">
        <f t="shared" si="268"/>
        <v>No</v>
      </c>
      <c r="H268" s="18" t="str">
        <f t="shared" si="269"/>
        <v>No</v>
      </c>
      <c r="I268" s="18" t="str">
        <f t="shared" si="270"/>
        <v>Yes</v>
      </c>
      <c r="J268" s="18" t="str">
        <f t="shared" si="271"/>
        <v>Yes</v>
      </c>
      <c r="K268" s="21">
        <v>266</v>
      </c>
      <c r="L268" s="5" t="s">
        <v>838</v>
      </c>
      <c r="M268" s="5" t="s">
        <v>839</v>
      </c>
      <c r="N268" s="5" t="s">
        <v>2266</v>
      </c>
      <c r="O268" s="5" t="s">
        <v>149</v>
      </c>
      <c r="P268" s="5" t="s">
        <v>4636</v>
      </c>
      <c r="Q268" s="32" t="s">
        <v>9320</v>
      </c>
      <c r="R268" s="21">
        <v>1</v>
      </c>
      <c r="S268" s="33"/>
      <c r="T268" s="33"/>
      <c r="U268" s="33"/>
      <c r="V268" s="33"/>
      <c r="W268" s="33"/>
      <c r="X268" s="33"/>
      <c r="Y268" s="33"/>
      <c r="Z268" s="33"/>
      <c r="AA268" s="5" t="s">
        <v>21</v>
      </c>
      <c r="AB268" s="5" t="s">
        <v>6809</v>
      </c>
      <c r="AC268" s="32" t="s">
        <v>9321</v>
      </c>
      <c r="AD268" s="21">
        <v>1</v>
      </c>
    </row>
    <row r="269" spans="1:30" x14ac:dyDescent="0.3">
      <c r="A269" s="18" t="str">
        <f t="shared" ref="A269:B269" si="283">IF(AND(ISNUMBER(SEARCH("Yes",C269)),ISNUMBER(SEARCH("Yes",E269)),ISNUMBER(SEARCH("Yes",G269)),ISNUMBER(SEARCH("Yes",I269))),"Yes","No")</f>
        <v>No</v>
      </c>
      <c r="B269" s="18" t="str">
        <f t="shared" si="283"/>
        <v>No</v>
      </c>
      <c r="C269" s="15" t="str">
        <f t="shared" si="264"/>
        <v>No</v>
      </c>
      <c r="D269" s="18" t="str">
        <f t="shared" si="265"/>
        <v>No</v>
      </c>
      <c r="E269" s="18" t="str">
        <f t="shared" si="266"/>
        <v>No</v>
      </c>
      <c r="F269" s="18" t="str">
        <f t="shared" si="267"/>
        <v>No</v>
      </c>
      <c r="G269" s="18" t="str">
        <f t="shared" si="268"/>
        <v>No</v>
      </c>
      <c r="H269" s="18" t="str">
        <f t="shared" si="269"/>
        <v>No</v>
      </c>
      <c r="I269" s="18" t="str">
        <f t="shared" si="270"/>
        <v>Yes</v>
      </c>
      <c r="J269" s="18" t="str">
        <f t="shared" si="271"/>
        <v>Yes</v>
      </c>
      <c r="K269" s="21">
        <v>267</v>
      </c>
      <c r="L269" s="5" t="s">
        <v>840</v>
      </c>
      <c r="M269" s="5" t="s">
        <v>841</v>
      </c>
      <c r="N269" s="5" t="s">
        <v>2266</v>
      </c>
      <c r="O269" s="5" t="s">
        <v>149</v>
      </c>
      <c r="P269" s="5" t="s">
        <v>3165</v>
      </c>
      <c r="Q269" s="32" t="s">
        <v>9322</v>
      </c>
      <c r="R269" s="21">
        <v>1</v>
      </c>
      <c r="S269" s="33"/>
      <c r="T269" s="33"/>
      <c r="U269" s="33"/>
      <c r="V269" s="33"/>
      <c r="W269" s="33"/>
      <c r="X269" s="33"/>
      <c r="Y269" s="33"/>
      <c r="Z269" s="33"/>
      <c r="AA269" s="5" t="s">
        <v>2269</v>
      </c>
      <c r="AB269" s="5" t="s">
        <v>2294</v>
      </c>
      <c r="AC269" s="32" t="s">
        <v>9323</v>
      </c>
      <c r="AD269" s="21">
        <v>1</v>
      </c>
    </row>
    <row r="270" spans="1:30" x14ac:dyDescent="0.3">
      <c r="A270" s="18" t="str">
        <f t="shared" ref="A270:B270" si="284">IF(AND(ISNUMBER(SEARCH("Yes",C270)),ISNUMBER(SEARCH("Yes",E270)),ISNUMBER(SEARCH("Yes",G270)),ISNUMBER(SEARCH("Yes",I270))),"Yes","No")</f>
        <v>No</v>
      </c>
      <c r="B270" s="18" t="str">
        <f t="shared" si="284"/>
        <v>No</v>
      </c>
      <c r="C270" s="15" t="str">
        <f t="shared" si="264"/>
        <v>No</v>
      </c>
      <c r="D270" s="18" t="str">
        <f t="shared" si="265"/>
        <v>No</v>
      </c>
      <c r="E270" s="18" t="str">
        <f t="shared" si="266"/>
        <v>No</v>
      </c>
      <c r="F270" s="18" t="str">
        <f t="shared" si="267"/>
        <v>No</v>
      </c>
      <c r="G270" s="18" t="str">
        <f t="shared" si="268"/>
        <v>No</v>
      </c>
      <c r="H270" s="18" t="str">
        <f t="shared" si="269"/>
        <v>No</v>
      </c>
      <c r="I270" s="18" t="str">
        <f t="shared" si="270"/>
        <v>Yes</v>
      </c>
      <c r="J270" s="18" t="str">
        <f t="shared" si="271"/>
        <v>Yes</v>
      </c>
      <c r="K270" s="21">
        <v>268</v>
      </c>
      <c r="L270" s="5" t="s">
        <v>842</v>
      </c>
      <c r="M270" s="5" t="s">
        <v>843</v>
      </c>
      <c r="N270" s="5" t="s">
        <v>2266</v>
      </c>
      <c r="O270" s="5" t="s">
        <v>149</v>
      </c>
      <c r="P270" s="5" t="s">
        <v>9324</v>
      </c>
      <c r="Q270" s="32" t="s">
        <v>9325</v>
      </c>
      <c r="R270" s="21">
        <v>1</v>
      </c>
      <c r="S270" s="33"/>
      <c r="T270" s="33"/>
      <c r="U270" s="33"/>
      <c r="V270" s="33"/>
      <c r="W270" s="33"/>
      <c r="X270" s="33"/>
      <c r="Y270" s="33"/>
      <c r="Z270" s="33"/>
      <c r="AA270" s="5" t="s">
        <v>2269</v>
      </c>
      <c r="AB270" s="5" t="s">
        <v>3345</v>
      </c>
      <c r="AC270" s="32" t="s">
        <v>9326</v>
      </c>
      <c r="AD270" s="21">
        <v>1</v>
      </c>
    </row>
    <row r="271" spans="1:30" x14ac:dyDescent="0.3">
      <c r="A271" s="18" t="str">
        <f t="shared" ref="A271:B271" si="285">IF(AND(ISNUMBER(SEARCH("Yes",C271)),ISNUMBER(SEARCH("Yes",E271)),ISNUMBER(SEARCH("Yes",G271)),ISNUMBER(SEARCH("Yes",I271))),"Yes","No")</f>
        <v>Yes</v>
      </c>
      <c r="B271" s="18" t="str">
        <f t="shared" si="285"/>
        <v>Yes</v>
      </c>
      <c r="C271" s="15" t="str">
        <f t="shared" si="264"/>
        <v>Yes</v>
      </c>
      <c r="D271" s="18" t="str">
        <f t="shared" si="265"/>
        <v>Yes</v>
      </c>
      <c r="E271" s="18" t="str">
        <f t="shared" si="266"/>
        <v>Yes</v>
      </c>
      <c r="F271" s="18" t="str">
        <f t="shared" si="267"/>
        <v>Yes</v>
      </c>
      <c r="G271" s="18" t="str">
        <f t="shared" si="268"/>
        <v>Yes</v>
      </c>
      <c r="H271" s="18" t="str">
        <f t="shared" si="269"/>
        <v>Yes</v>
      </c>
      <c r="I271" s="18" t="str">
        <f t="shared" si="270"/>
        <v>Yes</v>
      </c>
      <c r="J271" s="18" t="str">
        <f t="shared" si="271"/>
        <v>Yes</v>
      </c>
      <c r="K271" s="21">
        <v>269</v>
      </c>
      <c r="L271" s="5" t="s">
        <v>46</v>
      </c>
      <c r="M271" s="5" t="s">
        <v>222</v>
      </c>
      <c r="N271" s="5" t="s">
        <v>2266</v>
      </c>
      <c r="O271" s="5" t="s">
        <v>21</v>
      </c>
      <c r="P271" s="5" t="s">
        <v>9327</v>
      </c>
      <c r="Q271" s="32" t="s">
        <v>3348</v>
      </c>
      <c r="R271" s="21">
        <v>1</v>
      </c>
      <c r="S271" s="5" t="s">
        <v>21</v>
      </c>
      <c r="T271" s="5" t="s">
        <v>9328</v>
      </c>
      <c r="U271" s="32" t="s">
        <v>9329</v>
      </c>
      <c r="V271" s="21">
        <v>1</v>
      </c>
      <c r="W271" s="5" t="s">
        <v>21</v>
      </c>
      <c r="X271" s="5" t="s">
        <v>9330</v>
      </c>
      <c r="Y271" s="32" t="s">
        <v>9331</v>
      </c>
      <c r="Z271" s="21">
        <v>1</v>
      </c>
      <c r="AA271" s="5" t="s">
        <v>2269</v>
      </c>
      <c r="AB271" s="5" t="s">
        <v>8140</v>
      </c>
      <c r="AC271" s="32" t="s">
        <v>9332</v>
      </c>
      <c r="AD271" s="21">
        <v>1</v>
      </c>
    </row>
    <row r="272" spans="1:30" x14ac:dyDescent="0.3">
      <c r="A272" s="18" t="str">
        <f t="shared" ref="A272:B272" si="286">IF(AND(ISNUMBER(SEARCH("Yes",C272)),ISNUMBER(SEARCH("Yes",E272)),ISNUMBER(SEARCH("Yes",G272)),ISNUMBER(SEARCH("Yes",I272))),"Yes","No")</f>
        <v>No</v>
      </c>
      <c r="B272" s="18" t="str">
        <f t="shared" si="286"/>
        <v>No</v>
      </c>
      <c r="C272" s="15" t="str">
        <f t="shared" si="264"/>
        <v>No</v>
      </c>
      <c r="D272" s="18" t="str">
        <f t="shared" si="265"/>
        <v>No</v>
      </c>
      <c r="E272" s="18" t="str">
        <f t="shared" si="266"/>
        <v>No</v>
      </c>
      <c r="F272" s="18" t="str">
        <f t="shared" si="267"/>
        <v>No</v>
      </c>
      <c r="G272" s="18" t="str">
        <f t="shared" si="268"/>
        <v>No</v>
      </c>
      <c r="H272" s="18" t="str">
        <f t="shared" si="269"/>
        <v>No</v>
      </c>
      <c r="I272" s="18" t="str">
        <f t="shared" si="270"/>
        <v>Yes</v>
      </c>
      <c r="J272" s="18" t="str">
        <f t="shared" si="271"/>
        <v>Yes</v>
      </c>
      <c r="K272" s="21">
        <v>270</v>
      </c>
      <c r="L272" s="5" t="s">
        <v>844</v>
      </c>
      <c r="M272" s="5" t="s">
        <v>845</v>
      </c>
      <c r="N272" s="5" t="s">
        <v>2266</v>
      </c>
      <c r="O272" s="5" t="s">
        <v>149</v>
      </c>
      <c r="P272" s="5" t="s">
        <v>2390</v>
      </c>
      <c r="Q272" s="32" t="s">
        <v>9333</v>
      </c>
      <c r="R272" s="21">
        <v>1</v>
      </c>
      <c r="S272" s="33"/>
      <c r="T272" s="33"/>
      <c r="U272" s="33"/>
      <c r="V272" s="33"/>
      <c r="W272" s="33"/>
      <c r="X272" s="33"/>
      <c r="Y272" s="33"/>
      <c r="Z272" s="33"/>
      <c r="AA272" s="5" t="s">
        <v>2269</v>
      </c>
      <c r="AB272" s="5" t="s">
        <v>2554</v>
      </c>
      <c r="AC272" s="32" t="s">
        <v>9334</v>
      </c>
      <c r="AD272" s="21">
        <v>1</v>
      </c>
    </row>
    <row r="273" spans="1:30" x14ac:dyDescent="0.3">
      <c r="A273" s="18" t="str">
        <f t="shared" ref="A273:B273" si="287">IF(AND(ISNUMBER(SEARCH("Yes",C273)),ISNUMBER(SEARCH("Yes",E273)),ISNUMBER(SEARCH("Yes",G273)),ISNUMBER(SEARCH("Yes",I273))),"Yes","No")</f>
        <v>No</v>
      </c>
      <c r="B273" s="18" t="str">
        <f t="shared" si="287"/>
        <v>No</v>
      </c>
      <c r="C273" s="15" t="str">
        <f t="shared" si="264"/>
        <v>No</v>
      </c>
      <c r="D273" s="18" t="str">
        <f t="shared" si="265"/>
        <v>No</v>
      </c>
      <c r="E273" s="18" t="str">
        <f t="shared" si="266"/>
        <v>No</v>
      </c>
      <c r="F273" s="18" t="str">
        <f t="shared" si="267"/>
        <v>No</v>
      </c>
      <c r="G273" s="18" t="str">
        <f t="shared" si="268"/>
        <v>No</v>
      </c>
      <c r="H273" s="18" t="str">
        <f t="shared" si="269"/>
        <v>No</v>
      </c>
      <c r="I273" s="18" t="str">
        <f t="shared" si="270"/>
        <v>Yes</v>
      </c>
      <c r="J273" s="18" t="str">
        <f t="shared" si="271"/>
        <v>Yes</v>
      </c>
      <c r="K273" s="21">
        <v>271</v>
      </c>
      <c r="L273" s="5" t="s">
        <v>846</v>
      </c>
      <c r="M273" s="5" t="s">
        <v>847</v>
      </c>
      <c r="N273" s="5" t="s">
        <v>2266</v>
      </c>
      <c r="O273" s="5" t="s">
        <v>149</v>
      </c>
      <c r="P273" s="5" t="s">
        <v>2292</v>
      </c>
      <c r="Q273" s="32" t="s">
        <v>9335</v>
      </c>
      <c r="R273" s="21">
        <v>1</v>
      </c>
      <c r="S273" s="33"/>
      <c r="T273" s="33"/>
      <c r="U273" s="33"/>
      <c r="V273" s="33"/>
      <c r="W273" s="33"/>
      <c r="X273" s="33"/>
      <c r="Y273" s="33"/>
      <c r="Z273" s="33"/>
      <c r="AA273" s="5" t="s">
        <v>2269</v>
      </c>
      <c r="AB273" s="5" t="s">
        <v>3360</v>
      </c>
      <c r="AC273" s="32" t="s">
        <v>3361</v>
      </c>
      <c r="AD273" s="21">
        <v>1</v>
      </c>
    </row>
    <row r="274" spans="1:30" x14ac:dyDescent="0.3">
      <c r="A274" s="18" t="str">
        <f t="shared" ref="A274:B274" si="288">IF(AND(ISNUMBER(SEARCH("Yes",C274)),ISNUMBER(SEARCH("Yes",E274)),ISNUMBER(SEARCH("Yes",G274)),ISNUMBER(SEARCH("Yes",I274))),"Yes","No")</f>
        <v>Yes</v>
      </c>
      <c r="B274" s="18" t="str">
        <f t="shared" si="288"/>
        <v>Yes</v>
      </c>
      <c r="C274" s="15" t="str">
        <f t="shared" si="264"/>
        <v>Yes</v>
      </c>
      <c r="D274" s="18" t="str">
        <f t="shared" si="265"/>
        <v>Yes</v>
      </c>
      <c r="E274" s="18" t="str">
        <f t="shared" si="266"/>
        <v>Yes</v>
      </c>
      <c r="F274" s="18" t="str">
        <f t="shared" si="267"/>
        <v>Yes</v>
      </c>
      <c r="G274" s="18" t="str">
        <f t="shared" si="268"/>
        <v>Yes</v>
      </c>
      <c r="H274" s="18" t="str">
        <f t="shared" si="269"/>
        <v>Yes</v>
      </c>
      <c r="I274" s="18" t="str">
        <f t="shared" si="270"/>
        <v>Yes</v>
      </c>
      <c r="J274" s="18" t="str">
        <f t="shared" si="271"/>
        <v>Yes</v>
      </c>
      <c r="K274" s="21">
        <v>272</v>
      </c>
      <c r="L274" s="5" t="s">
        <v>65</v>
      </c>
      <c r="M274" s="5" t="s">
        <v>66</v>
      </c>
      <c r="N274" s="5" t="s">
        <v>2266</v>
      </c>
      <c r="O274" s="5" t="s">
        <v>21</v>
      </c>
      <c r="P274" s="5" t="s">
        <v>9336</v>
      </c>
      <c r="Q274" s="32" t="s">
        <v>9337</v>
      </c>
      <c r="R274" s="21">
        <v>1</v>
      </c>
      <c r="S274" s="5" t="s">
        <v>21</v>
      </c>
      <c r="T274" s="5" t="s">
        <v>9338</v>
      </c>
      <c r="U274" s="32" t="s">
        <v>9339</v>
      </c>
      <c r="V274" s="21">
        <v>1</v>
      </c>
      <c r="W274" s="5" t="s">
        <v>2269</v>
      </c>
      <c r="X274" s="5" t="s">
        <v>3366</v>
      </c>
      <c r="Y274" s="32" t="s">
        <v>3367</v>
      </c>
      <c r="Z274" s="21">
        <v>1</v>
      </c>
      <c r="AA274" s="5" t="s">
        <v>21</v>
      </c>
      <c r="AB274" s="5" t="s">
        <v>9340</v>
      </c>
      <c r="AC274" s="32" t="s">
        <v>9321</v>
      </c>
      <c r="AD274" s="21">
        <v>1</v>
      </c>
    </row>
    <row r="275" spans="1:30" x14ac:dyDescent="0.3">
      <c r="A275" s="18" t="str">
        <f t="shared" ref="A275:B275" si="289">IF(AND(ISNUMBER(SEARCH("Yes",C275)),ISNUMBER(SEARCH("Yes",E275)),ISNUMBER(SEARCH("Yes",G275)),ISNUMBER(SEARCH("Yes",I275))),"Yes","No")</f>
        <v>No</v>
      </c>
      <c r="B275" s="18" t="str">
        <f t="shared" si="289"/>
        <v>No</v>
      </c>
      <c r="C275" s="15" t="str">
        <f t="shared" si="264"/>
        <v>No</v>
      </c>
      <c r="D275" s="18" t="str">
        <f t="shared" si="265"/>
        <v>No</v>
      </c>
      <c r="E275" s="18" t="str">
        <f t="shared" si="266"/>
        <v>No</v>
      </c>
      <c r="F275" s="18" t="str">
        <f t="shared" si="267"/>
        <v>No</v>
      </c>
      <c r="G275" s="18" t="str">
        <f t="shared" si="268"/>
        <v>No</v>
      </c>
      <c r="H275" s="18" t="str">
        <f t="shared" si="269"/>
        <v>No</v>
      </c>
      <c r="I275" s="18" t="str">
        <f t="shared" si="270"/>
        <v>Yes</v>
      </c>
      <c r="J275" s="18" t="str">
        <f t="shared" si="271"/>
        <v>Yes</v>
      </c>
      <c r="K275" s="21">
        <v>273</v>
      </c>
      <c r="L275" s="5" t="s">
        <v>848</v>
      </c>
      <c r="M275" s="5" t="s">
        <v>849</v>
      </c>
      <c r="N275" s="5" t="s">
        <v>2266</v>
      </c>
      <c r="O275" s="5" t="s">
        <v>149</v>
      </c>
      <c r="P275" s="5" t="s">
        <v>9341</v>
      </c>
      <c r="Q275" s="32" t="s">
        <v>9342</v>
      </c>
      <c r="R275" s="21">
        <v>1</v>
      </c>
      <c r="S275" s="33"/>
      <c r="T275" s="33"/>
      <c r="U275" s="33"/>
      <c r="V275" s="33"/>
      <c r="W275" s="33"/>
      <c r="X275" s="33"/>
      <c r="Y275" s="33"/>
      <c r="Z275" s="33"/>
      <c r="AA275" s="5" t="s">
        <v>2269</v>
      </c>
      <c r="AB275" s="5" t="s">
        <v>9343</v>
      </c>
      <c r="AC275" s="32" t="s">
        <v>9344</v>
      </c>
      <c r="AD275" s="21">
        <v>1</v>
      </c>
    </row>
    <row r="276" spans="1:30" x14ac:dyDescent="0.3">
      <c r="A276" s="18" t="str">
        <f t="shared" ref="A276:B276" si="290">IF(AND(ISNUMBER(SEARCH("Yes",C276)),ISNUMBER(SEARCH("Yes",E276)),ISNUMBER(SEARCH("Yes",G276)),ISNUMBER(SEARCH("Yes",I276))),"Yes","No")</f>
        <v>No</v>
      </c>
      <c r="B276" s="18" t="str">
        <f t="shared" si="290"/>
        <v>No</v>
      </c>
      <c r="C276" s="15" t="str">
        <f t="shared" si="264"/>
        <v>No</v>
      </c>
      <c r="D276" s="18" t="str">
        <f t="shared" si="265"/>
        <v>No</v>
      </c>
      <c r="E276" s="18" t="str">
        <f t="shared" si="266"/>
        <v>No</v>
      </c>
      <c r="F276" s="18" t="str">
        <f t="shared" si="267"/>
        <v>No</v>
      </c>
      <c r="G276" s="18" t="str">
        <f t="shared" si="268"/>
        <v>No</v>
      </c>
      <c r="H276" s="18" t="str">
        <f t="shared" si="269"/>
        <v>No</v>
      </c>
      <c r="I276" s="18" t="str">
        <f t="shared" si="270"/>
        <v>Yes</v>
      </c>
      <c r="J276" s="18" t="str">
        <f t="shared" si="271"/>
        <v>Yes</v>
      </c>
      <c r="K276" s="21">
        <v>274</v>
      </c>
      <c r="L276" s="5" t="s">
        <v>850</v>
      </c>
      <c r="M276" s="5" t="s">
        <v>851</v>
      </c>
      <c r="N276" s="5" t="s">
        <v>2266</v>
      </c>
      <c r="O276" s="5" t="s">
        <v>149</v>
      </c>
      <c r="P276" s="5" t="s">
        <v>9345</v>
      </c>
      <c r="Q276" s="32" t="s">
        <v>9346</v>
      </c>
      <c r="R276" s="21">
        <v>1</v>
      </c>
      <c r="S276" s="33"/>
      <c r="T276" s="33"/>
      <c r="U276" s="33"/>
      <c r="V276" s="33"/>
      <c r="W276" s="33"/>
      <c r="X276" s="33"/>
      <c r="Y276" s="33"/>
      <c r="Z276" s="33"/>
      <c r="AA276" s="5" t="s">
        <v>2269</v>
      </c>
      <c r="AB276" s="5" t="s">
        <v>9347</v>
      </c>
      <c r="AC276" s="32" t="s">
        <v>7556</v>
      </c>
      <c r="AD276" s="21">
        <v>1</v>
      </c>
    </row>
    <row r="277" spans="1:30" x14ac:dyDescent="0.3">
      <c r="A277" s="18" t="str">
        <f t="shared" ref="A277:B277" si="291">IF(AND(ISNUMBER(SEARCH("Yes",C277)),ISNUMBER(SEARCH("Yes",E277)),ISNUMBER(SEARCH("Yes",G277)),ISNUMBER(SEARCH("Yes",I277))),"Yes","No")</f>
        <v>No</v>
      </c>
      <c r="B277" s="18" t="str">
        <f t="shared" si="291"/>
        <v>No</v>
      </c>
      <c r="C277" s="15" t="str">
        <f t="shared" si="264"/>
        <v>No</v>
      </c>
      <c r="D277" s="18" t="str">
        <f t="shared" si="265"/>
        <v>No</v>
      </c>
      <c r="E277" s="18" t="str">
        <f t="shared" si="266"/>
        <v>No</v>
      </c>
      <c r="F277" s="18" t="str">
        <f t="shared" si="267"/>
        <v>No</v>
      </c>
      <c r="G277" s="18" t="str">
        <f t="shared" si="268"/>
        <v>No</v>
      </c>
      <c r="H277" s="18" t="str">
        <f t="shared" si="269"/>
        <v>No</v>
      </c>
      <c r="I277" s="18" t="str">
        <f t="shared" si="270"/>
        <v>Yes</v>
      </c>
      <c r="J277" s="18" t="str">
        <f t="shared" si="271"/>
        <v>Yes</v>
      </c>
      <c r="K277" s="21">
        <v>275</v>
      </c>
      <c r="L277" s="5" t="s">
        <v>852</v>
      </c>
      <c r="M277" s="5" t="s">
        <v>853</v>
      </c>
      <c r="N277" s="5" t="s">
        <v>2266</v>
      </c>
      <c r="O277" s="5" t="s">
        <v>149</v>
      </c>
      <c r="P277" s="5" t="s">
        <v>9348</v>
      </c>
      <c r="Q277" s="32" t="s">
        <v>9349</v>
      </c>
      <c r="R277" s="21">
        <v>1</v>
      </c>
      <c r="S277" s="33"/>
      <c r="T277" s="33"/>
      <c r="U277" s="33"/>
      <c r="V277" s="33"/>
      <c r="W277" s="33"/>
      <c r="X277" s="33"/>
      <c r="Y277" s="33"/>
      <c r="Z277" s="33"/>
      <c r="AA277" s="5" t="s">
        <v>21</v>
      </c>
      <c r="AB277" s="5" t="s">
        <v>9350</v>
      </c>
      <c r="AC277" s="32" t="s">
        <v>9351</v>
      </c>
      <c r="AD277" s="21">
        <v>1</v>
      </c>
    </row>
    <row r="278" spans="1:30" x14ac:dyDescent="0.3">
      <c r="A278" s="18" t="str">
        <f t="shared" ref="A278:B278" si="292">IF(AND(ISNUMBER(SEARCH("Yes",C278)),ISNUMBER(SEARCH("Yes",E278)),ISNUMBER(SEARCH("Yes",G278)),ISNUMBER(SEARCH("Yes",I278))),"Yes","No")</f>
        <v>No</v>
      </c>
      <c r="B278" s="18" t="str">
        <f t="shared" si="292"/>
        <v>No</v>
      </c>
      <c r="C278" s="15" t="str">
        <f t="shared" si="264"/>
        <v>No</v>
      </c>
      <c r="D278" s="18" t="str">
        <f t="shared" si="265"/>
        <v>No</v>
      </c>
      <c r="E278" s="18" t="str">
        <f t="shared" si="266"/>
        <v>No</v>
      </c>
      <c r="F278" s="18" t="str">
        <f t="shared" si="267"/>
        <v>No</v>
      </c>
      <c r="G278" s="18" t="str">
        <f t="shared" si="268"/>
        <v>No</v>
      </c>
      <c r="H278" s="18" t="str">
        <f t="shared" si="269"/>
        <v>No</v>
      </c>
      <c r="I278" s="18" t="str">
        <f t="shared" si="270"/>
        <v>Yes</v>
      </c>
      <c r="J278" s="18" t="str">
        <f t="shared" si="271"/>
        <v>Yes</v>
      </c>
      <c r="K278" s="21">
        <v>276</v>
      </c>
      <c r="L278" s="5" t="s">
        <v>854</v>
      </c>
      <c r="M278" s="5" t="s">
        <v>855</v>
      </c>
      <c r="N278" s="5" t="s">
        <v>2266</v>
      </c>
      <c r="O278" s="5" t="s">
        <v>149</v>
      </c>
      <c r="P278" s="5" t="s">
        <v>2272</v>
      </c>
      <c r="Q278" s="32" t="s">
        <v>3378</v>
      </c>
      <c r="R278" s="21">
        <v>1</v>
      </c>
      <c r="S278" s="33"/>
      <c r="T278" s="33"/>
      <c r="U278" s="33"/>
      <c r="V278" s="33"/>
      <c r="W278" s="33"/>
      <c r="X278" s="33"/>
      <c r="Y278" s="33"/>
      <c r="Z278" s="33"/>
      <c r="AA278" s="5" t="s">
        <v>2269</v>
      </c>
      <c r="AB278" s="5" t="s">
        <v>9352</v>
      </c>
      <c r="AC278" s="32" t="s">
        <v>9353</v>
      </c>
      <c r="AD278" s="21">
        <v>1</v>
      </c>
    </row>
    <row r="279" spans="1:30" x14ac:dyDescent="0.3">
      <c r="A279" s="18" t="str">
        <f t="shared" ref="A279:B279" si="293">IF(AND(ISNUMBER(SEARCH("Yes",C279)),ISNUMBER(SEARCH("Yes",E279)),ISNUMBER(SEARCH("Yes",G279)),ISNUMBER(SEARCH("Yes",I279))),"Yes","No")</f>
        <v>No</v>
      </c>
      <c r="B279" s="18" t="str">
        <f t="shared" si="293"/>
        <v>No</v>
      </c>
      <c r="C279" s="15" t="str">
        <f t="shared" si="264"/>
        <v>No</v>
      </c>
      <c r="D279" s="18" t="str">
        <f t="shared" si="265"/>
        <v>No</v>
      </c>
      <c r="E279" s="18" t="str">
        <f t="shared" si="266"/>
        <v>No</v>
      </c>
      <c r="F279" s="18" t="str">
        <f t="shared" si="267"/>
        <v>No</v>
      </c>
      <c r="G279" s="18" t="str">
        <f t="shared" si="268"/>
        <v>No</v>
      </c>
      <c r="H279" s="18" t="str">
        <f t="shared" si="269"/>
        <v>No</v>
      </c>
      <c r="I279" s="18" t="str">
        <f t="shared" si="270"/>
        <v>Yes</v>
      </c>
      <c r="J279" s="18" t="str">
        <f t="shared" si="271"/>
        <v>Yes</v>
      </c>
      <c r="K279" s="21">
        <v>277</v>
      </c>
      <c r="L279" s="5" t="s">
        <v>856</v>
      </c>
      <c r="M279" s="5" t="s">
        <v>857</v>
      </c>
      <c r="N279" s="5" t="s">
        <v>2266</v>
      </c>
      <c r="O279" s="5" t="s">
        <v>149</v>
      </c>
      <c r="P279" s="5" t="s">
        <v>2390</v>
      </c>
      <c r="Q279" s="32" t="s">
        <v>3381</v>
      </c>
      <c r="R279" s="21">
        <v>1</v>
      </c>
      <c r="S279" s="33"/>
      <c r="T279" s="33"/>
      <c r="U279" s="33"/>
      <c r="V279" s="33"/>
      <c r="W279" s="33"/>
      <c r="X279" s="33"/>
      <c r="Y279" s="33"/>
      <c r="Z279" s="33"/>
      <c r="AA279" s="5" t="s">
        <v>2269</v>
      </c>
      <c r="AB279" s="5" t="s">
        <v>5437</v>
      </c>
      <c r="AC279" s="32" t="s">
        <v>9354</v>
      </c>
      <c r="AD279" s="21">
        <v>1</v>
      </c>
    </row>
    <row r="280" spans="1:30" x14ac:dyDescent="0.3">
      <c r="A280" s="18" t="str">
        <f t="shared" ref="A280:B280" si="294">IF(AND(ISNUMBER(SEARCH("Yes",C280)),ISNUMBER(SEARCH("Yes",E280)),ISNUMBER(SEARCH("Yes",G280)),ISNUMBER(SEARCH("Yes",I280))),"Yes","No")</f>
        <v>No</v>
      </c>
      <c r="B280" s="18" t="str">
        <f t="shared" si="294"/>
        <v>Yes</v>
      </c>
      <c r="C280" s="15" t="str">
        <f t="shared" si="264"/>
        <v>Yes</v>
      </c>
      <c r="D280" s="18" t="str">
        <f t="shared" si="265"/>
        <v>Yes</v>
      </c>
      <c r="E280" s="18" t="str">
        <f t="shared" si="266"/>
        <v>Yes</v>
      </c>
      <c r="F280" s="18" t="str">
        <f t="shared" si="267"/>
        <v>Yes</v>
      </c>
      <c r="G280" s="18" t="str">
        <f t="shared" si="268"/>
        <v>No</v>
      </c>
      <c r="H280" s="18" t="str">
        <f t="shared" si="269"/>
        <v>Yes</v>
      </c>
      <c r="I280" s="18" t="str">
        <f t="shared" si="270"/>
        <v>Yes</v>
      </c>
      <c r="J280" s="18" t="str">
        <f t="shared" si="271"/>
        <v>Yes</v>
      </c>
      <c r="K280" s="21">
        <v>278</v>
      </c>
      <c r="L280" s="5" t="s">
        <v>331</v>
      </c>
      <c r="M280" s="5" t="s">
        <v>332</v>
      </c>
      <c r="N280" s="5" t="s">
        <v>2266</v>
      </c>
      <c r="O280" s="5" t="s">
        <v>21</v>
      </c>
      <c r="P280" s="5" t="s">
        <v>3384</v>
      </c>
      <c r="Q280" s="32" t="s">
        <v>3385</v>
      </c>
      <c r="R280" s="21">
        <v>1</v>
      </c>
      <c r="S280" s="5" t="s">
        <v>21</v>
      </c>
      <c r="T280" s="5" t="s">
        <v>9355</v>
      </c>
      <c r="U280" s="32" t="s">
        <v>9356</v>
      </c>
      <c r="V280" s="21">
        <v>1</v>
      </c>
      <c r="W280" s="5" t="s">
        <v>149</v>
      </c>
      <c r="X280" s="5" t="s">
        <v>6822</v>
      </c>
      <c r="Y280" s="32" t="s">
        <v>9357</v>
      </c>
      <c r="Z280" s="21">
        <v>1</v>
      </c>
      <c r="AA280" s="5" t="s">
        <v>21</v>
      </c>
      <c r="AB280" s="5" t="s">
        <v>9358</v>
      </c>
      <c r="AC280" s="32" t="s">
        <v>9359</v>
      </c>
      <c r="AD280" s="21">
        <v>1</v>
      </c>
    </row>
    <row r="281" spans="1:30" x14ac:dyDescent="0.3">
      <c r="A281" s="18" t="str">
        <f t="shared" ref="A281:B281" si="295">IF(AND(ISNUMBER(SEARCH("Yes",C281)),ISNUMBER(SEARCH("Yes",E281)),ISNUMBER(SEARCH("Yes",G281)),ISNUMBER(SEARCH("Yes",I281))),"Yes","No")</f>
        <v>No</v>
      </c>
      <c r="B281" s="18" t="str">
        <f t="shared" si="295"/>
        <v>No</v>
      </c>
      <c r="C281" s="15" t="str">
        <f t="shared" si="264"/>
        <v>No</v>
      </c>
      <c r="D281" s="18" t="str">
        <f t="shared" si="265"/>
        <v>No</v>
      </c>
      <c r="E281" s="18" t="str">
        <f t="shared" si="266"/>
        <v>No</v>
      </c>
      <c r="F281" s="18" t="str">
        <f t="shared" si="267"/>
        <v>No</v>
      </c>
      <c r="G281" s="18" t="str">
        <f t="shared" si="268"/>
        <v>No</v>
      </c>
      <c r="H281" s="18" t="str">
        <f t="shared" si="269"/>
        <v>No</v>
      </c>
      <c r="I281" s="18" t="str">
        <f t="shared" si="270"/>
        <v>Yes</v>
      </c>
      <c r="J281" s="18" t="str">
        <f t="shared" si="271"/>
        <v>Yes</v>
      </c>
      <c r="K281" s="21">
        <v>279</v>
      </c>
      <c r="L281" s="5" t="s">
        <v>858</v>
      </c>
      <c r="M281" s="5" t="s">
        <v>859</v>
      </c>
      <c r="N281" s="5" t="s">
        <v>2266</v>
      </c>
      <c r="O281" s="5" t="s">
        <v>149</v>
      </c>
      <c r="P281" s="5" t="s">
        <v>9360</v>
      </c>
      <c r="Q281" s="32" t="s">
        <v>3392</v>
      </c>
      <c r="R281" s="21">
        <v>1</v>
      </c>
      <c r="S281" s="33"/>
      <c r="T281" s="33"/>
      <c r="U281" s="33"/>
      <c r="V281" s="33"/>
      <c r="W281" s="33"/>
      <c r="X281" s="33"/>
      <c r="Y281" s="33"/>
      <c r="Z281" s="33"/>
      <c r="AA281" s="5" t="s">
        <v>21</v>
      </c>
      <c r="AB281" s="5" t="s">
        <v>3849</v>
      </c>
      <c r="AC281" s="32" t="s">
        <v>9361</v>
      </c>
      <c r="AD281" s="21">
        <v>1</v>
      </c>
    </row>
    <row r="282" spans="1:30" x14ac:dyDescent="0.3">
      <c r="A282" s="18" t="str">
        <f t="shared" ref="A282:B282" si="296">IF(AND(ISNUMBER(SEARCH("Yes",C282)),ISNUMBER(SEARCH("Yes",E282)),ISNUMBER(SEARCH("Yes",G282)),ISNUMBER(SEARCH("Yes",I282))),"Yes","No")</f>
        <v>No</v>
      </c>
      <c r="B282" s="18" t="str">
        <f t="shared" si="296"/>
        <v>No</v>
      </c>
      <c r="C282" s="15" t="str">
        <f t="shared" si="264"/>
        <v>No</v>
      </c>
      <c r="D282" s="18" t="str">
        <f t="shared" si="265"/>
        <v>No</v>
      </c>
      <c r="E282" s="18" t="str">
        <f t="shared" si="266"/>
        <v>No</v>
      </c>
      <c r="F282" s="18" t="str">
        <f t="shared" si="267"/>
        <v>No</v>
      </c>
      <c r="G282" s="18" t="str">
        <f t="shared" si="268"/>
        <v>No</v>
      </c>
      <c r="H282" s="18" t="str">
        <f t="shared" si="269"/>
        <v>No</v>
      </c>
      <c r="I282" s="18" t="str">
        <f t="shared" si="270"/>
        <v>Yes</v>
      </c>
      <c r="J282" s="18" t="str">
        <f t="shared" si="271"/>
        <v>Yes</v>
      </c>
      <c r="K282" s="21">
        <v>280</v>
      </c>
      <c r="L282" s="5" t="s">
        <v>860</v>
      </c>
      <c r="M282" s="5" t="s">
        <v>3395</v>
      </c>
      <c r="N282" s="5" t="s">
        <v>2266</v>
      </c>
      <c r="O282" s="5" t="s">
        <v>149</v>
      </c>
      <c r="P282" s="5" t="s">
        <v>3317</v>
      </c>
      <c r="Q282" s="32" t="s">
        <v>9362</v>
      </c>
      <c r="R282" s="21">
        <v>1</v>
      </c>
      <c r="S282" s="33"/>
      <c r="T282" s="33"/>
      <c r="U282" s="33"/>
      <c r="V282" s="33"/>
      <c r="W282" s="33"/>
      <c r="X282" s="33"/>
      <c r="Y282" s="33"/>
      <c r="Z282" s="33"/>
      <c r="AA282" s="5" t="s">
        <v>21</v>
      </c>
      <c r="AB282" s="5" t="s">
        <v>9363</v>
      </c>
      <c r="AC282" s="32" t="s">
        <v>9364</v>
      </c>
      <c r="AD282" s="21">
        <v>1</v>
      </c>
    </row>
    <row r="283" spans="1:30" x14ac:dyDescent="0.3">
      <c r="A283" s="18" t="str">
        <f t="shared" ref="A283:B283" si="297">IF(AND(ISNUMBER(SEARCH("Yes",C283)),ISNUMBER(SEARCH("Yes",E283)),ISNUMBER(SEARCH("Yes",G283)),ISNUMBER(SEARCH("Yes",I283))),"Yes","No")</f>
        <v>No</v>
      </c>
      <c r="B283" s="18" t="str">
        <f t="shared" si="297"/>
        <v>No</v>
      </c>
      <c r="C283" s="15" t="str">
        <f t="shared" si="264"/>
        <v>No</v>
      </c>
      <c r="D283" s="18" t="str">
        <f t="shared" si="265"/>
        <v>No</v>
      </c>
      <c r="E283" s="18" t="str">
        <f t="shared" si="266"/>
        <v>No</v>
      </c>
      <c r="F283" s="18" t="str">
        <f t="shared" si="267"/>
        <v>No</v>
      </c>
      <c r="G283" s="18" t="str">
        <f t="shared" si="268"/>
        <v>No</v>
      </c>
      <c r="H283" s="18" t="str">
        <f t="shared" si="269"/>
        <v>No</v>
      </c>
      <c r="I283" s="18" t="str">
        <f t="shared" si="270"/>
        <v>Yes</v>
      </c>
      <c r="J283" s="18" t="str">
        <f t="shared" si="271"/>
        <v>Yes</v>
      </c>
      <c r="K283" s="21">
        <v>281</v>
      </c>
      <c r="L283" s="5" t="s">
        <v>861</v>
      </c>
      <c r="M283" s="5" t="s">
        <v>862</v>
      </c>
      <c r="N283" s="5" t="s">
        <v>2266</v>
      </c>
      <c r="O283" s="5" t="s">
        <v>149</v>
      </c>
      <c r="P283" s="5" t="s">
        <v>2292</v>
      </c>
      <c r="Q283" s="32" t="s">
        <v>3400</v>
      </c>
      <c r="R283" s="21">
        <v>1</v>
      </c>
      <c r="S283" s="33"/>
      <c r="T283" s="33"/>
      <c r="U283" s="33"/>
      <c r="V283" s="33"/>
      <c r="W283" s="33"/>
      <c r="X283" s="33"/>
      <c r="Y283" s="33"/>
      <c r="Z283" s="33"/>
      <c r="AA283" s="5" t="s">
        <v>2269</v>
      </c>
      <c r="AB283" s="5" t="s">
        <v>9365</v>
      </c>
      <c r="AC283" s="32" t="s">
        <v>9366</v>
      </c>
      <c r="AD283" s="21">
        <v>1</v>
      </c>
    </row>
    <row r="284" spans="1:30" x14ac:dyDescent="0.3">
      <c r="A284" s="18" t="str">
        <f t="shared" ref="A284:B284" si="298">IF(AND(ISNUMBER(SEARCH("Yes",C284)),ISNUMBER(SEARCH("Yes",E284)),ISNUMBER(SEARCH("Yes",G284)),ISNUMBER(SEARCH("Yes",I284))),"Yes","No")</f>
        <v>No</v>
      </c>
      <c r="B284" s="18" t="str">
        <f t="shared" si="298"/>
        <v>No</v>
      </c>
      <c r="C284" s="15" t="str">
        <f t="shared" si="264"/>
        <v>No</v>
      </c>
      <c r="D284" s="18" t="str">
        <f t="shared" si="265"/>
        <v>No</v>
      </c>
      <c r="E284" s="18" t="str">
        <f t="shared" si="266"/>
        <v>No</v>
      </c>
      <c r="F284" s="18" t="str">
        <f t="shared" si="267"/>
        <v>No</v>
      </c>
      <c r="G284" s="18" t="str">
        <f t="shared" si="268"/>
        <v>No</v>
      </c>
      <c r="H284" s="18" t="str">
        <f t="shared" si="269"/>
        <v>No</v>
      </c>
      <c r="I284" s="18" t="str">
        <f t="shared" si="270"/>
        <v>Yes</v>
      </c>
      <c r="J284" s="18" t="str">
        <f t="shared" si="271"/>
        <v>Yes</v>
      </c>
      <c r="K284" s="21">
        <v>282</v>
      </c>
      <c r="L284" s="5" t="s">
        <v>863</v>
      </c>
      <c r="M284" s="5" t="s">
        <v>864</v>
      </c>
      <c r="N284" s="5" t="s">
        <v>2266</v>
      </c>
      <c r="O284" s="5" t="s">
        <v>149</v>
      </c>
      <c r="P284" s="5" t="s">
        <v>3401</v>
      </c>
      <c r="Q284" s="32" t="s">
        <v>9367</v>
      </c>
      <c r="R284" s="21">
        <v>1</v>
      </c>
      <c r="S284" s="33"/>
      <c r="T284" s="33"/>
      <c r="U284" s="33"/>
      <c r="V284" s="33"/>
      <c r="W284" s="33"/>
      <c r="X284" s="33"/>
      <c r="Y284" s="33"/>
      <c r="Z284" s="33"/>
      <c r="AA284" s="5" t="s">
        <v>2269</v>
      </c>
      <c r="AB284" s="5" t="s">
        <v>9368</v>
      </c>
      <c r="AC284" s="32" t="s">
        <v>9369</v>
      </c>
      <c r="AD284" s="21">
        <v>1</v>
      </c>
    </row>
    <row r="285" spans="1:30" x14ac:dyDescent="0.3">
      <c r="A285" s="18" t="str">
        <f t="shared" ref="A285:B285" si="299">IF(AND(ISNUMBER(SEARCH("Yes",C285)),ISNUMBER(SEARCH("Yes",E285)),ISNUMBER(SEARCH("Yes",G285)),ISNUMBER(SEARCH("Yes",I285))),"Yes","No")</f>
        <v>No</v>
      </c>
      <c r="B285" s="18" t="str">
        <f t="shared" si="299"/>
        <v>No</v>
      </c>
      <c r="C285" s="15" t="str">
        <f t="shared" si="264"/>
        <v>No</v>
      </c>
      <c r="D285" s="18" t="str">
        <f t="shared" si="265"/>
        <v>No</v>
      </c>
      <c r="E285" s="18" t="str">
        <f t="shared" si="266"/>
        <v>No</v>
      </c>
      <c r="F285" s="18" t="str">
        <f t="shared" si="267"/>
        <v>No</v>
      </c>
      <c r="G285" s="18" t="str">
        <f t="shared" si="268"/>
        <v>No</v>
      </c>
      <c r="H285" s="18" t="str">
        <f t="shared" si="269"/>
        <v>No</v>
      </c>
      <c r="I285" s="18" t="str">
        <f t="shared" si="270"/>
        <v>Yes</v>
      </c>
      <c r="J285" s="18" t="str">
        <f t="shared" si="271"/>
        <v>Yes</v>
      </c>
      <c r="K285" s="21">
        <v>283</v>
      </c>
      <c r="L285" s="5" t="s">
        <v>865</v>
      </c>
      <c r="M285" s="5" t="s">
        <v>866</v>
      </c>
      <c r="N285" s="5" t="s">
        <v>2266</v>
      </c>
      <c r="O285" s="5" t="s">
        <v>149</v>
      </c>
      <c r="P285" s="5" t="s">
        <v>4123</v>
      </c>
      <c r="Q285" s="32" t="s">
        <v>9370</v>
      </c>
      <c r="R285" s="21">
        <v>1</v>
      </c>
      <c r="S285" s="33"/>
      <c r="T285" s="33"/>
      <c r="U285" s="33"/>
      <c r="V285" s="33"/>
      <c r="W285" s="33"/>
      <c r="X285" s="33"/>
      <c r="Y285" s="33"/>
      <c r="Z285" s="33"/>
      <c r="AA285" s="5" t="s">
        <v>2269</v>
      </c>
      <c r="AB285" s="5" t="s">
        <v>2432</v>
      </c>
      <c r="AC285" s="32" t="s">
        <v>9371</v>
      </c>
      <c r="AD285" s="21">
        <v>1</v>
      </c>
    </row>
    <row r="286" spans="1:30" x14ac:dyDescent="0.3">
      <c r="A286" s="18" t="str">
        <f t="shared" ref="A286:B286" si="300">IF(AND(ISNUMBER(SEARCH("Yes",C286)),ISNUMBER(SEARCH("Yes",E286)),ISNUMBER(SEARCH("Yes",G286)),ISNUMBER(SEARCH("Yes",I286))),"Yes","No")</f>
        <v>No</v>
      </c>
      <c r="B286" s="18" t="str">
        <f t="shared" si="300"/>
        <v>No</v>
      </c>
      <c r="C286" s="15" t="str">
        <f t="shared" si="264"/>
        <v>No</v>
      </c>
      <c r="D286" s="18" t="str">
        <f t="shared" si="265"/>
        <v>No</v>
      </c>
      <c r="E286" s="18" t="str">
        <f t="shared" si="266"/>
        <v>No</v>
      </c>
      <c r="F286" s="18" t="str">
        <f t="shared" si="267"/>
        <v>No</v>
      </c>
      <c r="G286" s="18" t="str">
        <f t="shared" si="268"/>
        <v>No</v>
      </c>
      <c r="H286" s="18" t="str">
        <f t="shared" si="269"/>
        <v>No</v>
      </c>
      <c r="I286" s="18" t="str">
        <f t="shared" si="270"/>
        <v>Yes</v>
      </c>
      <c r="J286" s="18" t="str">
        <f t="shared" si="271"/>
        <v>Yes</v>
      </c>
      <c r="K286" s="21">
        <v>284</v>
      </c>
      <c r="L286" s="5" t="s">
        <v>867</v>
      </c>
      <c r="M286" s="5" t="s">
        <v>868</v>
      </c>
      <c r="N286" s="5" t="s">
        <v>2266</v>
      </c>
      <c r="O286" s="5" t="s">
        <v>149</v>
      </c>
      <c r="P286" s="5" t="s">
        <v>2683</v>
      </c>
      <c r="Q286" s="32" t="s">
        <v>6831</v>
      </c>
      <c r="R286" s="21">
        <v>1</v>
      </c>
      <c r="S286" s="33"/>
      <c r="T286" s="33"/>
      <c r="U286" s="33"/>
      <c r="V286" s="33"/>
      <c r="W286" s="33"/>
      <c r="X286" s="33"/>
      <c r="Y286" s="33"/>
      <c r="Z286" s="33"/>
      <c r="AA286" s="5" t="s">
        <v>2269</v>
      </c>
      <c r="AB286" s="5" t="s">
        <v>9372</v>
      </c>
      <c r="AC286" s="32" t="s">
        <v>9373</v>
      </c>
      <c r="AD286" s="21">
        <v>1</v>
      </c>
    </row>
    <row r="287" spans="1:30" x14ac:dyDescent="0.3">
      <c r="A287" s="18" t="str">
        <f t="shared" ref="A287:B287" si="301">IF(AND(ISNUMBER(SEARCH("Yes",C287)),ISNUMBER(SEARCH("Yes",E287)),ISNUMBER(SEARCH("Yes",G287)),ISNUMBER(SEARCH("Yes",I287))),"Yes","No")</f>
        <v>No</v>
      </c>
      <c r="B287" s="18" t="str">
        <f t="shared" si="301"/>
        <v>No</v>
      </c>
      <c r="C287" s="15" t="str">
        <f t="shared" si="264"/>
        <v>No</v>
      </c>
      <c r="D287" s="18" t="str">
        <f t="shared" si="265"/>
        <v>No</v>
      </c>
      <c r="E287" s="18" t="str">
        <f t="shared" si="266"/>
        <v>No</v>
      </c>
      <c r="F287" s="18" t="str">
        <f t="shared" si="267"/>
        <v>No</v>
      </c>
      <c r="G287" s="18" t="str">
        <f t="shared" si="268"/>
        <v>No</v>
      </c>
      <c r="H287" s="18" t="str">
        <f t="shared" si="269"/>
        <v>No</v>
      </c>
      <c r="I287" s="18" t="str">
        <f t="shared" si="270"/>
        <v>Yes</v>
      </c>
      <c r="J287" s="18" t="str">
        <f t="shared" si="271"/>
        <v>Yes</v>
      </c>
      <c r="K287" s="21">
        <v>285</v>
      </c>
      <c r="L287" s="5" t="s">
        <v>869</v>
      </c>
      <c r="M287" s="5" t="s">
        <v>870</v>
      </c>
      <c r="N287" s="5" t="s">
        <v>2266</v>
      </c>
      <c r="O287" s="5" t="s">
        <v>149</v>
      </c>
      <c r="P287" s="5" t="s">
        <v>2284</v>
      </c>
      <c r="Q287" s="32" t="s">
        <v>9374</v>
      </c>
      <c r="R287" s="21">
        <v>1</v>
      </c>
      <c r="S287" s="33"/>
      <c r="T287" s="33"/>
      <c r="U287" s="33"/>
      <c r="V287" s="33"/>
      <c r="W287" s="33"/>
      <c r="X287" s="33"/>
      <c r="Y287" s="33"/>
      <c r="Z287" s="33"/>
      <c r="AA287" s="5" t="s">
        <v>21</v>
      </c>
      <c r="AB287" s="5" t="s">
        <v>9375</v>
      </c>
      <c r="AC287" s="32" t="s">
        <v>9376</v>
      </c>
      <c r="AD287" s="21">
        <v>1</v>
      </c>
    </row>
    <row r="288" spans="1:30" x14ac:dyDescent="0.3">
      <c r="A288" s="18" t="str">
        <f t="shared" ref="A288:B288" si="302">IF(AND(ISNUMBER(SEARCH("Yes",C288)),ISNUMBER(SEARCH("Yes",E288)),ISNUMBER(SEARCH("Yes",G288)),ISNUMBER(SEARCH("Yes",I288))),"Yes","No")</f>
        <v>No</v>
      </c>
      <c r="B288" s="18" t="str">
        <f t="shared" si="302"/>
        <v>No</v>
      </c>
      <c r="C288" s="15" t="str">
        <f t="shared" si="264"/>
        <v>No</v>
      </c>
      <c r="D288" s="18" t="str">
        <f t="shared" si="265"/>
        <v>No</v>
      </c>
      <c r="E288" s="18" t="str">
        <f t="shared" si="266"/>
        <v>No</v>
      </c>
      <c r="F288" s="18" t="str">
        <f t="shared" si="267"/>
        <v>No</v>
      </c>
      <c r="G288" s="18" t="str">
        <f t="shared" si="268"/>
        <v>No</v>
      </c>
      <c r="H288" s="18" t="str">
        <f t="shared" si="269"/>
        <v>No</v>
      </c>
      <c r="I288" s="18" t="str">
        <f t="shared" si="270"/>
        <v>Yes</v>
      </c>
      <c r="J288" s="18" t="str">
        <f t="shared" si="271"/>
        <v>Yes</v>
      </c>
      <c r="K288" s="21">
        <v>286</v>
      </c>
      <c r="L288" s="5" t="s">
        <v>871</v>
      </c>
      <c r="M288" s="5" t="s">
        <v>872</v>
      </c>
      <c r="N288" s="5" t="s">
        <v>2266</v>
      </c>
      <c r="O288" s="5" t="s">
        <v>149</v>
      </c>
      <c r="P288" s="5" t="s">
        <v>3412</v>
      </c>
      <c r="Q288" s="32" t="s">
        <v>3413</v>
      </c>
      <c r="R288" s="21">
        <v>1</v>
      </c>
      <c r="S288" s="33"/>
      <c r="T288" s="33"/>
      <c r="U288" s="33"/>
      <c r="V288" s="33"/>
      <c r="W288" s="33"/>
      <c r="X288" s="33"/>
      <c r="Y288" s="33"/>
      <c r="Z288" s="33"/>
      <c r="AA288" s="5" t="s">
        <v>2269</v>
      </c>
      <c r="AB288" s="5" t="s">
        <v>2432</v>
      </c>
      <c r="AC288" s="32" t="s">
        <v>4588</v>
      </c>
      <c r="AD288" s="21">
        <v>1</v>
      </c>
    </row>
    <row r="289" spans="1:30" x14ac:dyDescent="0.3">
      <c r="A289" s="18" t="str">
        <f t="shared" ref="A289:B289" si="303">IF(AND(ISNUMBER(SEARCH("Yes",C289)),ISNUMBER(SEARCH("Yes",E289)),ISNUMBER(SEARCH("Yes",G289)),ISNUMBER(SEARCH("Yes",I289))),"Yes","No")</f>
        <v>No</v>
      </c>
      <c r="B289" s="18" t="str">
        <f t="shared" si="303"/>
        <v>No</v>
      </c>
      <c r="C289" s="15" t="str">
        <f t="shared" si="264"/>
        <v>No</v>
      </c>
      <c r="D289" s="18" t="str">
        <f t="shared" si="265"/>
        <v>No</v>
      </c>
      <c r="E289" s="18" t="str">
        <f t="shared" si="266"/>
        <v>No</v>
      </c>
      <c r="F289" s="18" t="str">
        <f t="shared" si="267"/>
        <v>No</v>
      </c>
      <c r="G289" s="18" t="str">
        <f t="shared" si="268"/>
        <v>No</v>
      </c>
      <c r="H289" s="18" t="str">
        <f t="shared" si="269"/>
        <v>No</v>
      </c>
      <c r="I289" s="18" t="str">
        <f t="shared" si="270"/>
        <v>Yes</v>
      </c>
      <c r="J289" s="18" t="str">
        <f t="shared" si="271"/>
        <v>Yes</v>
      </c>
      <c r="K289" s="21">
        <v>287</v>
      </c>
      <c r="L289" s="5" t="s">
        <v>873</v>
      </c>
      <c r="M289" s="5" t="s">
        <v>874</v>
      </c>
      <c r="N289" s="5" t="s">
        <v>2266</v>
      </c>
      <c r="O289" s="5" t="s">
        <v>149</v>
      </c>
      <c r="P289" s="5" t="s">
        <v>6382</v>
      </c>
      <c r="Q289" s="32" t="s">
        <v>9377</v>
      </c>
      <c r="R289" s="21">
        <v>1</v>
      </c>
      <c r="S289" s="33"/>
      <c r="T289" s="33"/>
      <c r="U289" s="33"/>
      <c r="V289" s="33"/>
      <c r="W289" s="33"/>
      <c r="X289" s="33"/>
      <c r="Y289" s="33"/>
      <c r="Z289" s="33"/>
      <c r="AA289" s="5" t="s">
        <v>2269</v>
      </c>
      <c r="AB289" s="5" t="s">
        <v>9378</v>
      </c>
      <c r="AC289" s="32" t="s">
        <v>9379</v>
      </c>
      <c r="AD289" s="21">
        <v>1</v>
      </c>
    </row>
    <row r="290" spans="1:30" x14ac:dyDescent="0.3">
      <c r="A290" s="18" t="str">
        <f t="shared" ref="A290:B290" si="304">IF(AND(ISNUMBER(SEARCH("Yes",C290)),ISNUMBER(SEARCH("Yes",E290)),ISNUMBER(SEARCH("Yes",G290)),ISNUMBER(SEARCH("Yes",I290))),"Yes","No")</f>
        <v>No</v>
      </c>
      <c r="B290" s="18" t="str">
        <f t="shared" si="304"/>
        <v>No</v>
      </c>
      <c r="C290" s="15" t="str">
        <f t="shared" si="264"/>
        <v>No</v>
      </c>
      <c r="D290" s="18" t="str">
        <f t="shared" si="265"/>
        <v>No</v>
      </c>
      <c r="E290" s="18" t="str">
        <f t="shared" si="266"/>
        <v>No</v>
      </c>
      <c r="F290" s="18" t="str">
        <f t="shared" si="267"/>
        <v>No</v>
      </c>
      <c r="G290" s="18" t="str">
        <f t="shared" si="268"/>
        <v>No</v>
      </c>
      <c r="H290" s="18" t="str">
        <f t="shared" si="269"/>
        <v>No</v>
      </c>
      <c r="I290" s="18" t="str">
        <f t="shared" si="270"/>
        <v>Yes</v>
      </c>
      <c r="J290" s="18" t="str">
        <f t="shared" si="271"/>
        <v>Yes</v>
      </c>
      <c r="K290" s="21">
        <v>288</v>
      </c>
      <c r="L290" s="5" t="s">
        <v>213</v>
      </c>
      <c r="M290" s="5" t="s">
        <v>383</v>
      </c>
      <c r="N290" s="5" t="s">
        <v>2266</v>
      </c>
      <c r="O290" s="5" t="s">
        <v>149</v>
      </c>
      <c r="P290" s="5" t="s">
        <v>2782</v>
      </c>
      <c r="Q290" s="32" t="s">
        <v>2958</v>
      </c>
      <c r="R290" s="21">
        <v>1</v>
      </c>
      <c r="S290" s="33"/>
      <c r="T290" s="33"/>
      <c r="U290" s="33"/>
      <c r="V290" s="33"/>
      <c r="W290" s="33"/>
      <c r="X290" s="33"/>
      <c r="Y290" s="33"/>
      <c r="Z290" s="33"/>
      <c r="AA290" s="5" t="s">
        <v>2269</v>
      </c>
      <c r="AB290" s="5" t="s">
        <v>5730</v>
      </c>
      <c r="AC290" s="32" t="s">
        <v>9380</v>
      </c>
      <c r="AD290" s="21">
        <v>1</v>
      </c>
    </row>
    <row r="291" spans="1:30" x14ac:dyDescent="0.3">
      <c r="A291" s="18" t="str">
        <f t="shared" ref="A291:B291" si="305">IF(AND(ISNUMBER(SEARCH("Yes",C291)),ISNUMBER(SEARCH("Yes",E291)),ISNUMBER(SEARCH("Yes",G291)),ISNUMBER(SEARCH("Yes",I291))),"Yes","No")</f>
        <v>No</v>
      </c>
      <c r="B291" s="18" t="str">
        <f t="shared" si="305"/>
        <v>No</v>
      </c>
      <c r="C291" s="15" t="str">
        <f t="shared" si="264"/>
        <v>No</v>
      </c>
      <c r="D291" s="18" t="str">
        <f t="shared" si="265"/>
        <v>No</v>
      </c>
      <c r="E291" s="18" t="str">
        <f t="shared" si="266"/>
        <v>No</v>
      </c>
      <c r="F291" s="18" t="str">
        <f t="shared" si="267"/>
        <v>No</v>
      </c>
      <c r="G291" s="18" t="str">
        <f t="shared" si="268"/>
        <v>No</v>
      </c>
      <c r="H291" s="18" t="str">
        <f t="shared" si="269"/>
        <v>No</v>
      </c>
      <c r="I291" s="18" t="str">
        <f t="shared" si="270"/>
        <v>Yes</v>
      </c>
      <c r="J291" s="18" t="str">
        <f t="shared" si="271"/>
        <v>Yes</v>
      </c>
      <c r="K291" s="21">
        <v>289</v>
      </c>
      <c r="L291" s="5" t="s">
        <v>70</v>
      </c>
      <c r="M291" s="5" t="s">
        <v>386</v>
      </c>
      <c r="N291" s="5" t="s">
        <v>2266</v>
      </c>
      <c r="O291" s="5" t="s">
        <v>149</v>
      </c>
      <c r="P291" s="5" t="s">
        <v>6838</v>
      </c>
      <c r="Q291" s="32" t="s">
        <v>9381</v>
      </c>
      <c r="R291" s="21">
        <v>1</v>
      </c>
      <c r="S291" s="33"/>
      <c r="T291" s="33"/>
      <c r="U291" s="33"/>
      <c r="V291" s="33"/>
      <c r="W291" s="33"/>
      <c r="X291" s="33"/>
      <c r="Y291" s="33"/>
      <c r="Z291" s="33"/>
      <c r="AA291" s="5" t="s">
        <v>21</v>
      </c>
      <c r="AB291" s="5" t="s">
        <v>9382</v>
      </c>
      <c r="AC291" s="32" t="s">
        <v>9383</v>
      </c>
      <c r="AD291" s="21">
        <v>1</v>
      </c>
    </row>
    <row r="292" spans="1:30" x14ac:dyDescent="0.3">
      <c r="A292" s="18" t="str">
        <f t="shared" ref="A292:B292" si="306">IF(AND(ISNUMBER(SEARCH("Yes",C292)),ISNUMBER(SEARCH("Yes",E292)),ISNUMBER(SEARCH("Yes",G292)),ISNUMBER(SEARCH("Yes",I292))),"Yes","No")</f>
        <v>No</v>
      </c>
      <c r="B292" s="18" t="str">
        <f t="shared" si="306"/>
        <v>No</v>
      </c>
      <c r="C292" s="15" t="str">
        <f t="shared" si="264"/>
        <v>No</v>
      </c>
      <c r="D292" s="18" t="str">
        <f t="shared" si="265"/>
        <v>No</v>
      </c>
      <c r="E292" s="18" t="str">
        <f t="shared" si="266"/>
        <v>No</v>
      </c>
      <c r="F292" s="18" t="str">
        <f t="shared" si="267"/>
        <v>No</v>
      </c>
      <c r="G292" s="18" t="str">
        <f t="shared" si="268"/>
        <v>No</v>
      </c>
      <c r="H292" s="18" t="str">
        <f t="shared" si="269"/>
        <v>No</v>
      </c>
      <c r="I292" s="18" t="str">
        <f t="shared" si="270"/>
        <v>Yes</v>
      </c>
      <c r="J292" s="18" t="str">
        <f t="shared" si="271"/>
        <v>Yes</v>
      </c>
      <c r="K292" s="21">
        <v>290</v>
      </c>
      <c r="L292" s="5" t="s">
        <v>875</v>
      </c>
      <c r="M292" s="5" t="s">
        <v>876</v>
      </c>
      <c r="N292" s="5" t="s">
        <v>2266</v>
      </c>
      <c r="O292" s="5" t="s">
        <v>149</v>
      </c>
      <c r="P292" s="5" t="s">
        <v>3199</v>
      </c>
      <c r="Q292" s="32" t="s">
        <v>2570</v>
      </c>
      <c r="R292" s="21">
        <v>1</v>
      </c>
      <c r="S292" s="33"/>
      <c r="T292" s="33"/>
      <c r="U292" s="33"/>
      <c r="V292" s="33"/>
      <c r="W292" s="33"/>
      <c r="X292" s="33"/>
      <c r="Y292" s="33"/>
      <c r="Z292" s="33"/>
      <c r="AA292" s="5" t="s">
        <v>2269</v>
      </c>
      <c r="AB292" s="5" t="s">
        <v>2381</v>
      </c>
      <c r="AC292" s="32" t="s">
        <v>2430</v>
      </c>
      <c r="AD292" s="21">
        <v>1</v>
      </c>
    </row>
    <row r="293" spans="1:30" x14ac:dyDescent="0.3">
      <c r="A293" s="18" t="str">
        <f t="shared" ref="A293:B293" si="307">IF(AND(ISNUMBER(SEARCH("Yes",C293)),ISNUMBER(SEARCH("Yes",E293)),ISNUMBER(SEARCH("Yes",G293)),ISNUMBER(SEARCH("Yes",I293))),"Yes","No")</f>
        <v>No</v>
      </c>
      <c r="B293" s="18" t="str">
        <f t="shared" si="307"/>
        <v>No</v>
      </c>
      <c r="C293" s="15" t="str">
        <f t="shared" si="264"/>
        <v>No</v>
      </c>
      <c r="D293" s="18" t="str">
        <f t="shared" si="265"/>
        <v>No</v>
      </c>
      <c r="E293" s="18" t="str">
        <f t="shared" si="266"/>
        <v>No</v>
      </c>
      <c r="F293" s="18" t="str">
        <f t="shared" si="267"/>
        <v>No</v>
      </c>
      <c r="G293" s="18" t="str">
        <f t="shared" si="268"/>
        <v>No</v>
      </c>
      <c r="H293" s="18" t="str">
        <f t="shared" si="269"/>
        <v>No</v>
      </c>
      <c r="I293" s="18" t="str">
        <f t="shared" si="270"/>
        <v>Yes</v>
      </c>
      <c r="J293" s="18" t="str">
        <f t="shared" si="271"/>
        <v>Yes</v>
      </c>
      <c r="K293" s="21">
        <v>291</v>
      </c>
      <c r="L293" s="5" t="s">
        <v>877</v>
      </c>
      <c r="M293" s="5" t="s">
        <v>878</v>
      </c>
      <c r="N293" s="5" t="s">
        <v>2266</v>
      </c>
      <c r="O293" s="5" t="s">
        <v>149</v>
      </c>
      <c r="P293" s="5" t="s">
        <v>3165</v>
      </c>
      <c r="Q293" s="32" t="s">
        <v>9384</v>
      </c>
      <c r="R293" s="21">
        <v>1</v>
      </c>
      <c r="S293" s="33"/>
      <c r="T293" s="33"/>
      <c r="U293" s="33"/>
      <c r="V293" s="33"/>
      <c r="W293" s="33"/>
      <c r="X293" s="33"/>
      <c r="Y293" s="33"/>
      <c r="Z293" s="33"/>
      <c r="AA293" s="5" t="s">
        <v>21</v>
      </c>
      <c r="AB293" s="5" t="s">
        <v>9385</v>
      </c>
      <c r="AC293" s="32" t="s">
        <v>9386</v>
      </c>
      <c r="AD293" s="21">
        <v>1</v>
      </c>
    </row>
    <row r="294" spans="1:30" x14ac:dyDescent="0.3">
      <c r="A294" s="18" t="str">
        <f t="shared" ref="A294:B294" si="308">IF(AND(ISNUMBER(SEARCH("Yes",C294)),ISNUMBER(SEARCH("Yes",E294)),ISNUMBER(SEARCH("Yes",G294)),ISNUMBER(SEARCH("Yes",I294))),"Yes","No")</f>
        <v>No</v>
      </c>
      <c r="B294" s="18" t="str">
        <f t="shared" si="308"/>
        <v>No</v>
      </c>
      <c r="C294" s="15" t="str">
        <f t="shared" si="264"/>
        <v>No</v>
      </c>
      <c r="D294" s="18" t="str">
        <f t="shared" si="265"/>
        <v>No</v>
      </c>
      <c r="E294" s="18" t="str">
        <f t="shared" si="266"/>
        <v>No</v>
      </c>
      <c r="F294" s="18" t="str">
        <f t="shared" si="267"/>
        <v>No</v>
      </c>
      <c r="G294" s="18" t="str">
        <f t="shared" si="268"/>
        <v>No</v>
      </c>
      <c r="H294" s="18" t="str">
        <f t="shared" si="269"/>
        <v>No</v>
      </c>
      <c r="I294" s="18" t="str">
        <f t="shared" si="270"/>
        <v>Yes</v>
      </c>
      <c r="J294" s="18" t="str">
        <f t="shared" si="271"/>
        <v>No</v>
      </c>
      <c r="K294" s="21">
        <v>292</v>
      </c>
      <c r="L294" s="5" t="s">
        <v>879</v>
      </c>
      <c r="M294" s="5" t="s">
        <v>880</v>
      </c>
      <c r="N294" s="5" t="s">
        <v>2266</v>
      </c>
      <c r="O294" s="5" t="s">
        <v>149</v>
      </c>
      <c r="P294" s="5" t="s">
        <v>6848</v>
      </c>
      <c r="Q294" s="32" t="s">
        <v>5962</v>
      </c>
      <c r="R294" s="21">
        <v>1</v>
      </c>
      <c r="S294" s="33"/>
      <c r="T294" s="33"/>
      <c r="U294" s="33"/>
      <c r="V294" s="33"/>
      <c r="W294" s="33"/>
      <c r="X294" s="33"/>
      <c r="Y294" s="33"/>
      <c r="Z294" s="33"/>
      <c r="AA294" s="5" t="s">
        <v>149</v>
      </c>
      <c r="AB294" s="5" t="s">
        <v>3028</v>
      </c>
      <c r="AC294" s="32" t="s">
        <v>3430</v>
      </c>
      <c r="AD294" s="21">
        <v>1</v>
      </c>
    </row>
    <row r="295" spans="1:30" x14ac:dyDescent="0.3">
      <c r="A295" s="18" t="str">
        <f t="shared" ref="A295:B295" si="309">IF(AND(ISNUMBER(SEARCH("Yes",C295)),ISNUMBER(SEARCH("Yes",E295)),ISNUMBER(SEARCH("Yes",G295)),ISNUMBER(SEARCH("Yes",I295))),"Yes","No")</f>
        <v>No</v>
      </c>
      <c r="B295" s="18" t="str">
        <f t="shared" si="309"/>
        <v>No</v>
      </c>
      <c r="C295" s="15" t="str">
        <f t="shared" si="264"/>
        <v>No</v>
      </c>
      <c r="D295" s="18" t="str">
        <f t="shared" si="265"/>
        <v>No</v>
      </c>
      <c r="E295" s="18" t="str">
        <f t="shared" si="266"/>
        <v>No</v>
      </c>
      <c r="F295" s="18" t="str">
        <f t="shared" si="267"/>
        <v>No</v>
      </c>
      <c r="G295" s="18" t="str">
        <f t="shared" si="268"/>
        <v>No</v>
      </c>
      <c r="H295" s="18" t="str">
        <f t="shared" si="269"/>
        <v>No</v>
      </c>
      <c r="I295" s="18" t="str">
        <f t="shared" si="270"/>
        <v>Yes</v>
      </c>
      <c r="J295" s="18" t="str">
        <f t="shared" si="271"/>
        <v>Yes</v>
      </c>
      <c r="K295" s="21">
        <v>293</v>
      </c>
      <c r="L295" s="5" t="s">
        <v>881</v>
      </c>
      <c r="M295" s="5" t="s">
        <v>882</v>
      </c>
      <c r="N295" s="5" t="s">
        <v>2266</v>
      </c>
      <c r="O295" s="5" t="s">
        <v>149</v>
      </c>
      <c r="P295" s="5" t="s">
        <v>2683</v>
      </c>
      <c r="Q295" s="32" t="s">
        <v>9387</v>
      </c>
      <c r="R295" s="21">
        <v>1</v>
      </c>
      <c r="S295" s="33"/>
      <c r="T295" s="33"/>
      <c r="U295" s="33"/>
      <c r="V295" s="33"/>
      <c r="W295" s="33"/>
      <c r="X295" s="33"/>
      <c r="Y295" s="33"/>
      <c r="Z295" s="33"/>
      <c r="AA295" s="5" t="s">
        <v>2269</v>
      </c>
      <c r="AB295" s="5" t="s">
        <v>9388</v>
      </c>
      <c r="AC295" s="32" t="s">
        <v>9389</v>
      </c>
      <c r="AD295" s="21">
        <v>1</v>
      </c>
    </row>
    <row r="296" spans="1:30" x14ac:dyDescent="0.3">
      <c r="A296" s="18" t="str">
        <f t="shared" ref="A296:B296" si="310">IF(AND(ISNUMBER(SEARCH("Yes",C296)),ISNUMBER(SEARCH("Yes",E296)),ISNUMBER(SEARCH("Yes",G296)),ISNUMBER(SEARCH("Yes",I296))),"Yes","No")</f>
        <v>No</v>
      </c>
      <c r="B296" s="18" t="str">
        <f t="shared" si="310"/>
        <v>No</v>
      </c>
      <c r="C296" s="15" t="str">
        <f t="shared" si="264"/>
        <v>No</v>
      </c>
      <c r="D296" s="18" t="str">
        <f t="shared" si="265"/>
        <v>No</v>
      </c>
      <c r="E296" s="18" t="str">
        <f t="shared" si="266"/>
        <v>No</v>
      </c>
      <c r="F296" s="18" t="str">
        <f t="shared" si="267"/>
        <v>No</v>
      </c>
      <c r="G296" s="18" t="str">
        <f t="shared" si="268"/>
        <v>No</v>
      </c>
      <c r="H296" s="18" t="str">
        <f t="shared" si="269"/>
        <v>No</v>
      </c>
      <c r="I296" s="18" t="str">
        <f t="shared" si="270"/>
        <v>Yes</v>
      </c>
      <c r="J296" s="18" t="str">
        <f t="shared" si="271"/>
        <v>Yes</v>
      </c>
      <c r="K296" s="21">
        <v>294</v>
      </c>
      <c r="L296" s="5" t="s">
        <v>883</v>
      </c>
      <c r="M296" s="5" t="s">
        <v>884</v>
      </c>
      <c r="N296" s="5" t="s">
        <v>2266</v>
      </c>
      <c r="O296" s="5" t="s">
        <v>149</v>
      </c>
      <c r="P296" s="5" t="s">
        <v>9390</v>
      </c>
      <c r="Q296" s="32" t="s">
        <v>6854</v>
      </c>
      <c r="R296" s="21">
        <v>1</v>
      </c>
      <c r="S296" s="33"/>
      <c r="T296" s="33"/>
      <c r="U296" s="33"/>
      <c r="V296" s="33"/>
      <c r="W296" s="33"/>
      <c r="X296" s="33"/>
      <c r="Y296" s="33"/>
      <c r="Z296" s="33"/>
      <c r="AA296" s="5" t="s">
        <v>2269</v>
      </c>
      <c r="AB296" s="5" t="s">
        <v>3436</v>
      </c>
      <c r="AC296" s="32" t="s">
        <v>3437</v>
      </c>
      <c r="AD296" s="21">
        <v>1</v>
      </c>
    </row>
    <row r="297" spans="1:30" x14ac:dyDescent="0.3">
      <c r="A297" s="18" t="str">
        <f t="shared" ref="A297:B297" si="311">IF(AND(ISNUMBER(SEARCH("Yes",C297)),ISNUMBER(SEARCH("Yes",E297)),ISNUMBER(SEARCH("Yes",G297)),ISNUMBER(SEARCH("Yes",I297))),"Yes","No")</f>
        <v>No</v>
      </c>
      <c r="B297" s="18" t="str">
        <f t="shared" si="311"/>
        <v>No</v>
      </c>
      <c r="C297" s="15" t="str">
        <f t="shared" si="264"/>
        <v>No</v>
      </c>
      <c r="D297" s="18" t="str">
        <f t="shared" si="265"/>
        <v>No</v>
      </c>
      <c r="E297" s="18" t="str">
        <f t="shared" si="266"/>
        <v>No</v>
      </c>
      <c r="F297" s="18" t="str">
        <f t="shared" si="267"/>
        <v>No</v>
      </c>
      <c r="G297" s="18" t="str">
        <f t="shared" si="268"/>
        <v>No</v>
      </c>
      <c r="H297" s="18" t="str">
        <f t="shared" si="269"/>
        <v>No</v>
      </c>
      <c r="I297" s="18" t="str">
        <f t="shared" si="270"/>
        <v>Yes</v>
      </c>
      <c r="J297" s="18" t="str">
        <f t="shared" si="271"/>
        <v>Yes</v>
      </c>
      <c r="K297" s="21">
        <v>295</v>
      </c>
      <c r="L297" s="5" t="s">
        <v>885</v>
      </c>
      <c r="M297" s="5" t="s">
        <v>886</v>
      </c>
      <c r="N297" s="5" t="s">
        <v>2266</v>
      </c>
      <c r="O297" s="5" t="s">
        <v>149</v>
      </c>
      <c r="P297" s="5" t="s">
        <v>9391</v>
      </c>
      <c r="Q297" s="32" t="s">
        <v>9392</v>
      </c>
      <c r="R297" s="21">
        <v>1</v>
      </c>
      <c r="S297" s="33"/>
      <c r="T297" s="33"/>
      <c r="U297" s="33"/>
      <c r="V297" s="33"/>
      <c r="W297" s="33"/>
      <c r="X297" s="33"/>
      <c r="Y297" s="33"/>
      <c r="Z297" s="33"/>
      <c r="AA297" s="5" t="s">
        <v>2269</v>
      </c>
      <c r="AB297" s="5" t="s">
        <v>2381</v>
      </c>
      <c r="AC297" s="32" t="s">
        <v>2682</v>
      </c>
      <c r="AD297" s="21">
        <v>1</v>
      </c>
    </row>
    <row r="298" spans="1:30" x14ac:dyDescent="0.3">
      <c r="A298" s="18" t="str">
        <f t="shared" ref="A298:B298" si="312">IF(AND(ISNUMBER(SEARCH("Yes",C298)),ISNUMBER(SEARCH("Yes",E298)),ISNUMBER(SEARCH("Yes",G298)),ISNUMBER(SEARCH("Yes",I298))),"Yes","No")</f>
        <v>No</v>
      </c>
      <c r="B298" s="18" t="str">
        <f t="shared" si="312"/>
        <v>No</v>
      </c>
      <c r="C298" s="15" t="str">
        <f t="shared" si="264"/>
        <v>No</v>
      </c>
      <c r="D298" s="18" t="str">
        <f t="shared" si="265"/>
        <v>No</v>
      </c>
      <c r="E298" s="18" t="str">
        <f t="shared" si="266"/>
        <v>No</v>
      </c>
      <c r="F298" s="18" t="str">
        <f t="shared" si="267"/>
        <v>No</v>
      </c>
      <c r="G298" s="18" t="str">
        <f t="shared" si="268"/>
        <v>No</v>
      </c>
      <c r="H298" s="18" t="str">
        <f t="shared" si="269"/>
        <v>No</v>
      </c>
      <c r="I298" s="18" t="str">
        <f t="shared" si="270"/>
        <v>Yes</v>
      </c>
      <c r="J298" s="18" t="str">
        <f t="shared" si="271"/>
        <v>Yes</v>
      </c>
      <c r="K298" s="21">
        <v>296</v>
      </c>
      <c r="L298" s="5" t="s">
        <v>887</v>
      </c>
      <c r="M298" s="5" t="s">
        <v>3439</v>
      </c>
      <c r="N298" s="5" t="s">
        <v>2266</v>
      </c>
      <c r="O298" s="5" t="s">
        <v>149</v>
      </c>
      <c r="P298" s="5" t="s">
        <v>6859</v>
      </c>
      <c r="Q298" s="32" t="s">
        <v>6860</v>
      </c>
      <c r="R298" s="21">
        <v>1</v>
      </c>
      <c r="S298" s="33"/>
      <c r="T298" s="33"/>
      <c r="U298" s="33"/>
      <c r="V298" s="33"/>
      <c r="W298" s="33"/>
      <c r="X298" s="33"/>
      <c r="Y298" s="33"/>
      <c r="Z298" s="33"/>
      <c r="AA298" s="5" t="s">
        <v>2269</v>
      </c>
      <c r="AB298" s="5" t="s">
        <v>3442</v>
      </c>
      <c r="AC298" s="32" t="s">
        <v>3443</v>
      </c>
      <c r="AD298" s="21">
        <v>1</v>
      </c>
    </row>
    <row r="299" spans="1:30" x14ac:dyDescent="0.3">
      <c r="A299" s="18" t="str">
        <f t="shared" ref="A299:B299" si="313">IF(AND(ISNUMBER(SEARCH("Yes",C299)),ISNUMBER(SEARCH("Yes",E299)),ISNUMBER(SEARCH("Yes",G299)),ISNUMBER(SEARCH("Yes",I299))),"Yes","No")</f>
        <v>No</v>
      </c>
      <c r="B299" s="18" t="str">
        <f t="shared" si="313"/>
        <v>No</v>
      </c>
      <c r="C299" s="15" t="str">
        <f t="shared" si="264"/>
        <v>No</v>
      </c>
      <c r="D299" s="18" t="str">
        <f t="shared" si="265"/>
        <v>No</v>
      </c>
      <c r="E299" s="18" t="str">
        <f t="shared" si="266"/>
        <v>No</v>
      </c>
      <c r="F299" s="18" t="str">
        <f t="shared" si="267"/>
        <v>No</v>
      </c>
      <c r="G299" s="18" t="str">
        <f t="shared" si="268"/>
        <v>No</v>
      </c>
      <c r="H299" s="18" t="str">
        <f t="shared" si="269"/>
        <v>No</v>
      </c>
      <c r="I299" s="18" t="str">
        <f t="shared" si="270"/>
        <v>Yes</v>
      </c>
      <c r="J299" s="18" t="str">
        <f t="shared" si="271"/>
        <v>Yes</v>
      </c>
      <c r="K299" s="21">
        <v>297</v>
      </c>
      <c r="L299" s="5" t="s">
        <v>889</v>
      </c>
      <c r="M299" s="5" t="s">
        <v>890</v>
      </c>
      <c r="N299" s="5" t="s">
        <v>2266</v>
      </c>
      <c r="O299" s="5" t="s">
        <v>149</v>
      </c>
      <c r="P299" s="5" t="s">
        <v>2390</v>
      </c>
      <c r="Q299" s="32" t="s">
        <v>9393</v>
      </c>
      <c r="R299" s="21">
        <v>1</v>
      </c>
      <c r="S299" s="33"/>
      <c r="T299" s="33"/>
      <c r="U299" s="33"/>
      <c r="V299" s="33"/>
      <c r="W299" s="33"/>
      <c r="X299" s="33"/>
      <c r="Y299" s="33"/>
      <c r="Z299" s="33"/>
      <c r="AA299" s="5" t="s">
        <v>2269</v>
      </c>
      <c r="AB299" s="5" t="s">
        <v>6863</v>
      </c>
      <c r="AC299" s="32" t="s">
        <v>9394</v>
      </c>
      <c r="AD299" s="21">
        <v>1</v>
      </c>
    </row>
    <row r="300" spans="1:30" x14ac:dyDescent="0.3">
      <c r="A300" s="18" t="str">
        <f t="shared" ref="A300:B300" si="314">IF(AND(ISNUMBER(SEARCH("Yes",C300)),ISNUMBER(SEARCH("Yes",E300)),ISNUMBER(SEARCH("Yes",G300)),ISNUMBER(SEARCH("Yes",I300))),"Yes","No")</f>
        <v>No</v>
      </c>
      <c r="B300" s="18" t="str">
        <f t="shared" si="314"/>
        <v>No</v>
      </c>
      <c r="C300" s="15" t="str">
        <f t="shared" si="264"/>
        <v>No</v>
      </c>
      <c r="D300" s="18" t="str">
        <f t="shared" si="265"/>
        <v>No</v>
      </c>
      <c r="E300" s="18" t="str">
        <f t="shared" si="266"/>
        <v>No</v>
      </c>
      <c r="F300" s="18" t="str">
        <f t="shared" si="267"/>
        <v>No</v>
      </c>
      <c r="G300" s="18" t="str">
        <f t="shared" si="268"/>
        <v>No</v>
      </c>
      <c r="H300" s="18" t="str">
        <f t="shared" si="269"/>
        <v>No</v>
      </c>
      <c r="I300" s="18" t="str">
        <f t="shared" si="270"/>
        <v>Yes</v>
      </c>
      <c r="J300" s="18" t="str">
        <f t="shared" si="271"/>
        <v>Yes</v>
      </c>
      <c r="K300" s="21">
        <v>298</v>
      </c>
      <c r="L300" s="5" t="s">
        <v>891</v>
      </c>
      <c r="M300" s="5" t="s">
        <v>892</v>
      </c>
      <c r="N300" s="5" t="s">
        <v>2266</v>
      </c>
      <c r="O300" s="5" t="s">
        <v>149</v>
      </c>
      <c r="P300" s="5" t="s">
        <v>2390</v>
      </c>
      <c r="Q300" s="32" t="s">
        <v>9395</v>
      </c>
      <c r="R300" s="21">
        <v>1</v>
      </c>
      <c r="S300" s="33"/>
      <c r="T300" s="33"/>
      <c r="U300" s="33"/>
      <c r="V300" s="33"/>
      <c r="W300" s="33"/>
      <c r="X300" s="33"/>
      <c r="Y300" s="33"/>
      <c r="Z300" s="33"/>
      <c r="AA300" s="5" t="s">
        <v>2269</v>
      </c>
      <c r="AB300" s="5" t="s">
        <v>2381</v>
      </c>
      <c r="AC300" s="32" t="s">
        <v>2430</v>
      </c>
      <c r="AD300" s="21">
        <v>1</v>
      </c>
    </row>
    <row r="301" spans="1:30" x14ac:dyDescent="0.3">
      <c r="A301" s="18" t="str">
        <f t="shared" ref="A301:B301" si="315">IF(AND(ISNUMBER(SEARCH("Yes",C301)),ISNUMBER(SEARCH("Yes",E301)),ISNUMBER(SEARCH("Yes",G301)),ISNUMBER(SEARCH("Yes",I301))),"Yes","No")</f>
        <v>No</v>
      </c>
      <c r="B301" s="18" t="str">
        <f t="shared" si="315"/>
        <v>No</v>
      </c>
      <c r="C301" s="15" t="str">
        <f t="shared" si="264"/>
        <v>No</v>
      </c>
      <c r="D301" s="18" t="str">
        <f t="shared" si="265"/>
        <v>No</v>
      </c>
      <c r="E301" s="18" t="str">
        <f t="shared" si="266"/>
        <v>No</v>
      </c>
      <c r="F301" s="18" t="str">
        <f t="shared" si="267"/>
        <v>No</v>
      </c>
      <c r="G301" s="18" t="str">
        <f t="shared" si="268"/>
        <v>No</v>
      </c>
      <c r="H301" s="18" t="str">
        <f t="shared" si="269"/>
        <v>No</v>
      </c>
      <c r="I301" s="18" t="str">
        <f t="shared" si="270"/>
        <v>Yes</v>
      </c>
      <c r="J301" s="18" t="str">
        <f t="shared" si="271"/>
        <v>Yes</v>
      </c>
      <c r="K301" s="21">
        <v>299</v>
      </c>
      <c r="L301" s="5" t="s">
        <v>893</v>
      </c>
      <c r="M301" s="5" t="s">
        <v>894</v>
      </c>
      <c r="N301" s="5" t="s">
        <v>2266</v>
      </c>
      <c r="O301" s="5" t="s">
        <v>149</v>
      </c>
      <c r="P301" s="5" t="s">
        <v>3072</v>
      </c>
      <c r="Q301" s="32" t="s">
        <v>3448</v>
      </c>
      <c r="R301" s="21">
        <v>1</v>
      </c>
      <c r="S301" s="33"/>
      <c r="T301" s="33"/>
      <c r="U301" s="33"/>
      <c r="V301" s="33"/>
      <c r="W301" s="33"/>
      <c r="X301" s="33"/>
      <c r="Y301" s="33"/>
      <c r="Z301" s="33"/>
      <c r="AA301" s="5" t="s">
        <v>21</v>
      </c>
      <c r="AB301" s="5" t="s">
        <v>9396</v>
      </c>
      <c r="AC301" s="32" t="s">
        <v>9397</v>
      </c>
      <c r="AD301" s="21">
        <v>1</v>
      </c>
    </row>
    <row r="302" spans="1:30" x14ac:dyDescent="0.3">
      <c r="A302" s="18" t="str">
        <f t="shared" ref="A302:B302" si="316">IF(AND(ISNUMBER(SEARCH("Yes",C302)),ISNUMBER(SEARCH("Yes",E302)),ISNUMBER(SEARCH("Yes",G302)),ISNUMBER(SEARCH("Yes",I302))),"Yes","No")</f>
        <v>No</v>
      </c>
      <c r="B302" s="18" t="str">
        <f t="shared" si="316"/>
        <v>No</v>
      </c>
      <c r="C302" s="15" t="str">
        <f t="shared" si="264"/>
        <v>No</v>
      </c>
      <c r="D302" s="18" t="str">
        <f t="shared" si="265"/>
        <v>No</v>
      </c>
      <c r="E302" s="18" t="str">
        <f t="shared" si="266"/>
        <v>No</v>
      </c>
      <c r="F302" s="18" t="str">
        <f t="shared" si="267"/>
        <v>No</v>
      </c>
      <c r="G302" s="18" t="str">
        <f t="shared" si="268"/>
        <v>No</v>
      </c>
      <c r="H302" s="18" t="str">
        <f t="shared" si="269"/>
        <v>No</v>
      </c>
      <c r="I302" s="18" t="str">
        <f t="shared" si="270"/>
        <v>Yes</v>
      </c>
      <c r="J302" s="18" t="str">
        <f t="shared" si="271"/>
        <v>Yes</v>
      </c>
      <c r="K302" s="21">
        <v>300</v>
      </c>
      <c r="L302" s="5" t="s">
        <v>895</v>
      </c>
      <c r="M302" s="5" t="s">
        <v>896</v>
      </c>
      <c r="N302" s="5" t="s">
        <v>2266</v>
      </c>
      <c r="O302" s="5" t="s">
        <v>149</v>
      </c>
      <c r="P302" s="5" t="s">
        <v>2683</v>
      </c>
      <c r="Q302" s="32" t="s">
        <v>3451</v>
      </c>
      <c r="R302" s="21">
        <v>1</v>
      </c>
      <c r="S302" s="33"/>
      <c r="T302" s="33"/>
      <c r="U302" s="33"/>
      <c r="V302" s="33"/>
      <c r="W302" s="33"/>
      <c r="X302" s="33"/>
      <c r="Y302" s="33"/>
      <c r="Z302" s="33"/>
      <c r="AA302" s="5" t="s">
        <v>2269</v>
      </c>
      <c r="AB302" s="5" t="s">
        <v>9398</v>
      </c>
      <c r="AC302" s="32" t="s">
        <v>9399</v>
      </c>
      <c r="AD302" s="21">
        <v>1</v>
      </c>
    </row>
    <row r="303" spans="1:30" x14ac:dyDescent="0.3">
      <c r="A303" s="18" t="str">
        <f t="shared" ref="A303:B303" si="317">IF(AND(ISNUMBER(SEARCH("Yes",C303)),ISNUMBER(SEARCH("Yes",E303)),ISNUMBER(SEARCH("Yes",G303)),ISNUMBER(SEARCH("Yes",I303))),"Yes","No")</f>
        <v>No</v>
      </c>
      <c r="B303" s="18" t="str">
        <f t="shared" si="317"/>
        <v>No</v>
      </c>
      <c r="C303" s="15" t="str">
        <f t="shared" si="264"/>
        <v>No</v>
      </c>
      <c r="D303" s="18" t="str">
        <f t="shared" si="265"/>
        <v>No</v>
      </c>
      <c r="E303" s="18" t="str">
        <f t="shared" si="266"/>
        <v>No</v>
      </c>
      <c r="F303" s="18" t="str">
        <f t="shared" si="267"/>
        <v>No</v>
      </c>
      <c r="G303" s="18" t="str">
        <f t="shared" si="268"/>
        <v>No</v>
      </c>
      <c r="H303" s="18" t="str">
        <f t="shared" si="269"/>
        <v>No</v>
      </c>
      <c r="I303" s="18" t="str">
        <f t="shared" si="270"/>
        <v>Yes</v>
      </c>
      <c r="J303" s="18" t="str">
        <f t="shared" si="271"/>
        <v>Yes</v>
      </c>
      <c r="K303" s="21">
        <v>301</v>
      </c>
      <c r="L303" s="5" t="s">
        <v>897</v>
      </c>
      <c r="M303" s="5" t="s">
        <v>898</v>
      </c>
      <c r="N303" s="5" t="s">
        <v>2266</v>
      </c>
      <c r="O303" s="5" t="s">
        <v>149</v>
      </c>
      <c r="P303" s="5" t="s">
        <v>3658</v>
      </c>
      <c r="Q303" s="32" t="s">
        <v>9400</v>
      </c>
      <c r="R303" s="21">
        <v>1</v>
      </c>
      <c r="S303" s="33"/>
      <c r="T303" s="33"/>
      <c r="U303" s="33"/>
      <c r="V303" s="33"/>
      <c r="W303" s="33"/>
      <c r="X303" s="33"/>
      <c r="Y303" s="33"/>
      <c r="Z303" s="33"/>
      <c r="AA303" s="5" t="s">
        <v>2269</v>
      </c>
      <c r="AB303" s="5" t="s">
        <v>6869</v>
      </c>
      <c r="AC303" s="32" t="s">
        <v>6870</v>
      </c>
      <c r="AD303" s="21">
        <v>1</v>
      </c>
    </row>
    <row r="304" spans="1:30" x14ac:dyDescent="0.3">
      <c r="A304" s="18" t="str">
        <f t="shared" ref="A304:B304" si="318">IF(AND(ISNUMBER(SEARCH("Yes",C304)),ISNUMBER(SEARCH("Yes",E304)),ISNUMBER(SEARCH("Yes",G304)),ISNUMBER(SEARCH("Yes",I304))),"Yes","No")</f>
        <v>No</v>
      </c>
      <c r="B304" s="18" t="str">
        <f t="shared" si="318"/>
        <v>No</v>
      </c>
      <c r="C304" s="15" t="str">
        <f t="shared" si="264"/>
        <v>No</v>
      </c>
      <c r="D304" s="18" t="str">
        <f t="shared" si="265"/>
        <v>No</v>
      </c>
      <c r="E304" s="18" t="str">
        <f t="shared" si="266"/>
        <v>No</v>
      </c>
      <c r="F304" s="18" t="str">
        <f t="shared" si="267"/>
        <v>No</v>
      </c>
      <c r="G304" s="18" t="str">
        <f t="shared" si="268"/>
        <v>No</v>
      </c>
      <c r="H304" s="18" t="str">
        <f t="shared" si="269"/>
        <v>No</v>
      </c>
      <c r="I304" s="18" t="str">
        <f t="shared" si="270"/>
        <v>Yes</v>
      </c>
      <c r="J304" s="18" t="str">
        <f t="shared" si="271"/>
        <v>Yes</v>
      </c>
      <c r="K304" s="21">
        <v>302</v>
      </c>
      <c r="L304" s="5" t="s">
        <v>899</v>
      </c>
      <c r="M304" s="5" t="s">
        <v>900</v>
      </c>
      <c r="N304" s="5" t="s">
        <v>2266</v>
      </c>
      <c r="O304" s="5" t="s">
        <v>149</v>
      </c>
      <c r="P304" s="5" t="s">
        <v>9401</v>
      </c>
      <c r="Q304" s="32" t="s">
        <v>9402</v>
      </c>
      <c r="R304" s="21">
        <v>1</v>
      </c>
      <c r="S304" s="33"/>
      <c r="T304" s="33"/>
      <c r="U304" s="33"/>
      <c r="V304" s="33"/>
      <c r="W304" s="33"/>
      <c r="X304" s="33"/>
      <c r="Y304" s="33"/>
      <c r="Z304" s="33"/>
      <c r="AA304" s="5" t="s">
        <v>2269</v>
      </c>
      <c r="AB304" s="5" t="s">
        <v>2628</v>
      </c>
      <c r="AC304" s="32" t="s">
        <v>2693</v>
      </c>
      <c r="AD304" s="21">
        <v>1</v>
      </c>
    </row>
    <row r="305" spans="1:30" x14ac:dyDescent="0.3">
      <c r="A305" s="18" t="str">
        <f t="shared" ref="A305:B305" si="319">IF(AND(ISNUMBER(SEARCH("Yes",C305)),ISNUMBER(SEARCH("Yes",E305)),ISNUMBER(SEARCH("Yes",G305)),ISNUMBER(SEARCH("Yes",I305))),"Yes","No")</f>
        <v>Yes</v>
      </c>
      <c r="B305" s="18" t="str">
        <f t="shared" si="319"/>
        <v>Yes</v>
      </c>
      <c r="C305" s="15" t="str">
        <f t="shared" si="264"/>
        <v>Yes</v>
      </c>
      <c r="D305" s="18" t="str">
        <f t="shared" si="265"/>
        <v>Yes</v>
      </c>
      <c r="E305" s="18" t="str">
        <f t="shared" si="266"/>
        <v>Yes</v>
      </c>
      <c r="F305" s="18" t="str">
        <f t="shared" si="267"/>
        <v>Yes</v>
      </c>
      <c r="G305" s="18" t="str">
        <f t="shared" si="268"/>
        <v>Yes</v>
      </c>
      <c r="H305" s="18" t="str">
        <f t="shared" si="269"/>
        <v>Yes</v>
      </c>
      <c r="I305" s="18" t="str">
        <f t="shared" si="270"/>
        <v>Yes</v>
      </c>
      <c r="J305" s="18" t="str">
        <f t="shared" si="271"/>
        <v>Yes</v>
      </c>
      <c r="K305" s="21">
        <v>303</v>
      </c>
      <c r="L305" s="5" t="s">
        <v>290</v>
      </c>
      <c r="M305" s="5" t="s">
        <v>291</v>
      </c>
      <c r="N305" s="5" t="s">
        <v>2266</v>
      </c>
      <c r="O305" s="5" t="s">
        <v>2269</v>
      </c>
      <c r="P305" s="5" t="s">
        <v>9403</v>
      </c>
      <c r="Q305" s="32" t="s">
        <v>9404</v>
      </c>
      <c r="R305" s="21">
        <v>1</v>
      </c>
      <c r="S305" s="5" t="s">
        <v>21</v>
      </c>
      <c r="T305" s="5" t="s">
        <v>9405</v>
      </c>
      <c r="U305" s="32" t="s">
        <v>9406</v>
      </c>
      <c r="V305" s="21">
        <v>1</v>
      </c>
      <c r="W305" s="5" t="s">
        <v>2269</v>
      </c>
      <c r="X305" s="5" t="s">
        <v>9407</v>
      </c>
      <c r="Y305" s="32" t="s">
        <v>9408</v>
      </c>
      <c r="Z305" s="21">
        <v>1</v>
      </c>
      <c r="AA305" s="5" t="s">
        <v>2269</v>
      </c>
      <c r="AB305" s="5" t="s">
        <v>9409</v>
      </c>
      <c r="AC305" s="32" t="s">
        <v>9410</v>
      </c>
      <c r="AD305" s="21">
        <v>1</v>
      </c>
    </row>
    <row r="306" spans="1:30" x14ac:dyDescent="0.3">
      <c r="A306" s="18" t="str">
        <f t="shared" ref="A306:B306" si="320">IF(AND(ISNUMBER(SEARCH("Yes",C306)),ISNUMBER(SEARCH("Yes",E306)),ISNUMBER(SEARCH("Yes",G306)),ISNUMBER(SEARCH("Yes",I306))),"Yes","No")</f>
        <v>No</v>
      </c>
      <c r="B306" s="18" t="str">
        <f t="shared" si="320"/>
        <v>No</v>
      </c>
      <c r="C306" s="15" t="str">
        <f t="shared" si="264"/>
        <v>No</v>
      </c>
      <c r="D306" s="18" t="str">
        <f t="shared" si="265"/>
        <v>No</v>
      </c>
      <c r="E306" s="18" t="str">
        <f t="shared" si="266"/>
        <v>No</v>
      </c>
      <c r="F306" s="18" t="str">
        <f t="shared" si="267"/>
        <v>No</v>
      </c>
      <c r="G306" s="18" t="str">
        <f t="shared" si="268"/>
        <v>No</v>
      </c>
      <c r="H306" s="18" t="str">
        <f t="shared" si="269"/>
        <v>No</v>
      </c>
      <c r="I306" s="18" t="str">
        <f t="shared" si="270"/>
        <v>Yes</v>
      </c>
      <c r="J306" s="18" t="str">
        <f t="shared" si="271"/>
        <v>Yes</v>
      </c>
      <c r="K306" s="21">
        <v>304</v>
      </c>
      <c r="L306" s="5" t="s">
        <v>901</v>
      </c>
      <c r="M306" s="5" t="s">
        <v>902</v>
      </c>
      <c r="N306" s="5" t="s">
        <v>2266</v>
      </c>
      <c r="O306" s="5" t="s">
        <v>149</v>
      </c>
      <c r="P306" s="5" t="s">
        <v>3401</v>
      </c>
      <c r="Q306" s="32" t="s">
        <v>6877</v>
      </c>
      <c r="R306" s="21">
        <v>1</v>
      </c>
      <c r="S306" s="33"/>
      <c r="T306" s="33"/>
      <c r="U306" s="33"/>
      <c r="V306" s="33"/>
      <c r="W306" s="33"/>
      <c r="X306" s="33"/>
      <c r="Y306" s="33"/>
      <c r="Z306" s="33"/>
      <c r="AA306" s="5" t="s">
        <v>21</v>
      </c>
      <c r="AB306" s="5" t="s">
        <v>9411</v>
      </c>
      <c r="AC306" s="32" t="s">
        <v>9412</v>
      </c>
      <c r="AD306" s="21">
        <v>1</v>
      </c>
    </row>
    <row r="307" spans="1:30" x14ac:dyDescent="0.3">
      <c r="A307" s="18" t="str">
        <f t="shared" ref="A307:B307" si="321">IF(AND(ISNUMBER(SEARCH("Yes",C307)),ISNUMBER(SEARCH("Yes",E307)),ISNUMBER(SEARCH("Yes",G307)),ISNUMBER(SEARCH("Yes",I307))),"Yes","No")</f>
        <v>No</v>
      </c>
      <c r="B307" s="18" t="str">
        <f t="shared" si="321"/>
        <v>No</v>
      </c>
      <c r="C307" s="15" t="str">
        <f t="shared" si="264"/>
        <v>No</v>
      </c>
      <c r="D307" s="18" t="str">
        <f t="shared" si="265"/>
        <v>No</v>
      </c>
      <c r="E307" s="18" t="str">
        <f t="shared" si="266"/>
        <v>No</v>
      </c>
      <c r="F307" s="18" t="str">
        <f t="shared" si="267"/>
        <v>No</v>
      </c>
      <c r="G307" s="18" t="str">
        <f t="shared" si="268"/>
        <v>No</v>
      </c>
      <c r="H307" s="18" t="str">
        <f t="shared" si="269"/>
        <v>No</v>
      </c>
      <c r="I307" s="18" t="str">
        <f t="shared" si="270"/>
        <v>Yes</v>
      </c>
      <c r="J307" s="18" t="str">
        <f t="shared" si="271"/>
        <v>Yes</v>
      </c>
      <c r="K307" s="21">
        <v>305</v>
      </c>
      <c r="L307" s="5" t="s">
        <v>903</v>
      </c>
      <c r="M307" s="5" t="s">
        <v>904</v>
      </c>
      <c r="N307" s="5" t="s">
        <v>2266</v>
      </c>
      <c r="O307" s="5" t="s">
        <v>149</v>
      </c>
      <c r="P307" s="5" t="s">
        <v>2284</v>
      </c>
      <c r="Q307" s="32" t="s">
        <v>9413</v>
      </c>
      <c r="R307" s="21">
        <v>1</v>
      </c>
      <c r="S307" s="33"/>
      <c r="T307" s="33"/>
      <c r="U307" s="33"/>
      <c r="V307" s="33"/>
      <c r="W307" s="33"/>
      <c r="X307" s="33"/>
      <c r="Y307" s="33"/>
      <c r="Z307" s="33"/>
      <c r="AA307" s="5" t="s">
        <v>2269</v>
      </c>
      <c r="AB307" s="5" t="s">
        <v>6291</v>
      </c>
      <c r="AC307" s="32" t="s">
        <v>2693</v>
      </c>
      <c r="AD307" s="21">
        <v>1</v>
      </c>
    </row>
    <row r="308" spans="1:30" x14ac:dyDescent="0.3">
      <c r="A308" s="18" t="str">
        <f t="shared" ref="A308:B308" si="322">IF(AND(ISNUMBER(SEARCH("Yes",C308)),ISNUMBER(SEARCH("Yes",E308)),ISNUMBER(SEARCH("Yes",G308)),ISNUMBER(SEARCH("Yes",I308))),"Yes","No")</f>
        <v>No</v>
      </c>
      <c r="B308" s="18" t="str">
        <f t="shared" si="322"/>
        <v>No</v>
      </c>
      <c r="C308" s="15" t="str">
        <f t="shared" si="264"/>
        <v>No</v>
      </c>
      <c r="D308" s="18" t="str">
        <f t="shared" si="265"/>
        <v>No</v>
      </c>
      <c r="E308" s="18" t="str">
        <f t="shared" si="266"/>
        <v>No</v>
      </c>
      <c r="F308" s="18" t="str">
        <f t="shared" si="267"/>
        <v>No</v>
      </c>
      <c r="G308" s="18" t="str">
        <f t="shared" si="268"/>
        <v>No</v>
      </c>
      <c r="H308" s="18" t="str">
        <f t="shared" si="269"/>
        <v>No</v>
      </c>
      <c r="I308" s="18" t="str">
        <f t="shared" si="270"/>
        <v>Yes</v>
      </c>
      <c r="J308" s="18" t="str">
        <f t="shared" si="271"/>
        <v>Yes</v>
      </c>
      <c r="K308" s="21">
        <v>306</v>
      </c>
      <c r="L308" s="5" t="s">
        <v>133</v>
      </c>
      <c r="M308" s="5" t="s">
        <v>371</v>
      </c>
      <c r="N308" s="5" t="s">
        <v>2266</v>
      </c>
      <c r="O308" s="5" t="s">
        <v>149</v>
      </c>
      <c r="P308" s="5" t="s">
        <v>2608</v>
      </c>
      <c r="Q308" s="32" t="s">
        <v>2609</v>
      </c>
      <c r="R308" s="21">
        <v>1</v>
      </c>
      <c r="S308" s="33"/>
      <c r="T308" s="33"/>
      <c r="U308" s="33"/>
      <c r="V308" s="33"/>
      <c r="W308" s="33"/>
      <c r="X308" s="33"/>
      <c r="Y308" s="33"/>
      <c r="Z308" s="33"/>
      <c r="AA308" s="5" t="s">
        <v>2269</v>
      </c>
      <c r="AB308" s="5" t="s">
        <v>9414</v>
      </c>
      <c r="AC308" s="32" t="s">
        <v>3472</v>
      </c>
      <c r="AD308" s="21">
        <v>1</v>
      </c>
    </row>
    <row r="309" spans="1:30" x14ac:dyDescent="0.3">
      <c r="A309" s="18" t="str">
        <f t="shared" ref="A309:B309" si="323">IF(AND(ISNUMBER(SEARCH("Yes",C309)),ISNUMBER(SEARCH("Yes",E309)),ISNUMBER(SEARCH("Yes",G309)),ISNUMBER(SEARCH("Yes",I309))),"Yes","No")</f>
        <v>Yes</v>
      </c>
      <c r="B309" s="18" t="str">
        <f t="shared" si="323"/>
        <v>Yes</v>
      </c>
      <c r="C309" s="15" t="str">
        <f t="shared" si="264"/>
        <v>Yes</v>
      </c>
      <c r="D309" s="18" t="str">
        <f t="shared" si="265"/>
        <v>Yes</v>
      </c>
      <c r="E309" s="18" t="str">
        <f t="shared" si="266"/>
        <v>Yes</v>
      </c>
      <c r="F309" s="18" t="str">
        <f t="shared" si="267"/>
        <v>Yes</v>
      </c>
      <c r="G309" s="18" t="str">
        <f t="shared" si="268"/>
        <v>Yes</v>
      </c>
      <c r="H309" s="18" t="str">
        <f t="shared" si="269"/>
        <v>Yes</v>
      </c>
      <c r="I309" s="18" t="str">
        <f t="shared" si="270"/>
        <v>Yes</v>
      </c>
      <c r="J309" s="18" t="str">
        <f t="shared" si="271"/>
        <v>Yes</v>
      </c>
      <c r="K309" s="21">
        <v>307</v>
      </c>
      <c r="L309" s="5" t="s">
        <v>208</v>
      </c>
      <c r="M309" s="5" t="s">
        <v>209</v>
      </c>
      <c r="N309" s="5" t="s">
        <v>2266</v>
      </c>
      <c r="O309" s="5" t="s">
        <v>2269</v>
      </c>
      <c r="P309" s="5" t="s">
        <v>9415</v>
      </c>
      <c r="Q309" s="32" t="s">
        <v>9416</v>
      </c>
      <c r="R309" s="21">
        <v>1</v>
      </c>
      <c r="S309" s="5" t="s">
        <v>2269</v>
      </c>
      <c r="T309" s="5" t="s">
        <v>9417</v>
      </c>
      <c r="U309" s="32" t="s">
        <v>9418</v>
      </c>
      <c r="V309" s="21">
        <v>1</v>
      </c>
      <c r="W309" s="5" t="s">
        <v>2269</v>
      </c>
      <c r="X309" s="5" t="s">
        <v>9419</v>
      </c>
      <c r="Y309" s="32" t="s">
        <v>9420</v>
      </c>
      <c r="Z309" s="21">
        <v>1</v>
      </c>
      <c r="AA309" s="5" t="s">
        <v>2269</v>
      </c>
      <c r="AB309" s="5" t="s">
        <v>2966</v>
      </c>
      <c r="AC309" s="32" t="s">
        <v>2967</v>
      </c>
      <c r="AD309" s="21">
        <v>1</v>
      </c>
    </row>
    <row r="310" spans="1:30" x14ac:dyDescent="0.3">
      <c r="A310" s="18" t="str">
        <f t="shared" ref="A310:B310" si="324">IF(AND(ISNUMBER(SEARCH("Yes",C310)),ISNUMBER(SEARCH("Yes",E310)),ISNUMBER(SEARCH("Yes",G310)),ISNUMBER(SEARCH("Yes",I310))),"Yes","No")</f>
        <v>No</v>
      </c>
      <c r="B310" s="18" t="str">
        <f t="shared" si="324"/>
        <v>No</v>
      </c>
      <c r="C310" s="15" t="str">
        <f t="shared" si="264"/>
        <v>No</v>
      </c>
      <c r="D310" s="18" t="str">
        <f t="shared" si="265"/>
        <v>No</v>
      </c>
      <c r="E310" s="18" t="str">
        <f t="shared" si="266"/>
        <v>No</v>
      </c>
      <c r="F310" s="18" t="str">
        <f t="shared" si="267"/>
        <v>No</v>
      </c>
      <c r="G310" s="18" t="str">
        <f t="shared" si="268"/>
        <v>No</v>
      </c>
      <c r="H310" s="18" t="str">
        <f t="shared" si="269"/>
        <v>No</v>
      </c>
      <c r="I310" s="18" t="str">
        <f t="shared" si="270"/>
        <v>Yes</v>
      </c>
      <c r="J310" s="18" t="str">
        <f t="shared" si="271"/>
        <v>Yes</v>
      </c>
      <c r="K310" s="21">
        <v>308</v>
      </c>
      <c r="L310" s="5" t="s">
        <v>905</v>
      </c>
      <c r="M310" s="5" t="s">
        <v>3480</v>
      </c>
      <c r="N310" s="5" t="s">
        <v>2266</v>
      </c>
      <c r="O310" s="5" t="s">
        <v>149</v>
      </c>
      <c r="P310" s="5" t="s">
        <v>3072</v>
      </c>
      <c r="Q310" s="32" t="s">
        <v>9421</v>
      </c>
      <c r="R310" s="21">
        <v>1</v>
      </c>
      <c r="S310" s="33"/>
      <c r="T310" s="33"/>
      <c r="U310" s="33"/>
      <c r="V310" s="33"/>
      <c r="W310" s="33"/>
      <c r="X310" s="33"/>
      <c r="Y310" s="33"/>
      <c r="Z310" s="33"/>
      <c r="AA310" s="5" t="s">
        <v>2269</v>
      </c>
      <c r="AB310" s="5" t="s">
        <v>9422</v>
      </c>
      <c r="AC310" s="32" t="s">
        <v>9423</v>
      </c>
      <c r="AD310" s="21">
        <v>1</v>
      </c>
    </row>
    <row r="311" spans="1:30" x14ac:dyDescent="0.3">
      <c r="A311" s="18" t="str">
        <f t="shared" ref="A311:B311" si="325">IF(AND(ISNUMBER(SEARCH("Yes",C311)),ISNUMBER(SEARCH("Yes",E311)),ISNUMBER(SEARCH("Yes",G311)),ISNUMBER(SEARCH("Yes",I311))),"Yes","No")</f>
        <v>No</v>
      </c>
      <c r="B311" s="18" t="str">
        <f t="shared" si="325"/>
        <v>No</v>
      </c>
      <c r="C311" s="15" t="str">
        <f t="shared" si="264"/>
        <v>No</v>
      </c>
      <c r="D311" s="18" t="str">
        <f t="shared" si="265"/>
        <v>No</v>
      </c>
      <c r="E311" s="18" t="str">
        <f t="shared" si="266"/>
        <v>No</v>
      </c>
      <c r="F311" s="18" t="str">
        <f t="shared" si="267"/>
        <v>No</v>
      </c>
      <c r="G311" s="18" t="str">
        <f t="shared" si="268"/>
        <v>No</v>
      </c>
      <c r="H311" s="18" t="str">
        <f t="shared" si="269"/>
        <v>No</v>
      </c>
      <c r="I311" s="18" t="str">
        <f t="shared" si="270"/>
        <v>Yes</v>
      </c>
      <c r="J311" s="18" t="str">
        <f t="shared" si="271"/>
        <v>Yes</v>
      </c>
      <c r="K311" s="21">
        <v>309</v>
      </c>
      <c r="L311" s="5" t="s">
        <v>907</v>
      </c>
      <c r="M311" s="5" t="s">
        <v>908</v>
      </c>
      <c r="N311" s="5" t="s">
        <v>2266</v>
      </c>
      <c r="O311" s="5" t="s">
        <v>149</v>
      </c>
      <c r="P311" s="5" t="s">
        <v>2623</v>
      </c>
      <c r="Q311" s="32" t="s">
        <v>3484</v>
      </c>
      <c r="R311" s="21">
        <v>1</v>
      </c>
      <c r="S311" s="33"/>
      <c r="T311" s="33"/>
      <c r="U311" s="33"/>
      <c r="V311" s="33"/>
      <c r="W311" s="33"/>
      <c r="X311" s="33"/>
      <c r="Y311" s="33"/>
      <c r="Z311" s="33"/>
      <c r="AA311" s="5" t="s">
        <v>2269</v>
      </c>
      <c r="AB311" s="5" t="s">
        <v>9424</v>
      </c>
      <c r="AC311" s="32" t="s">
        <v>9425</v>
      </c>
      <c r="AD311" s="21">
        <v>1</v>
      </c>
    </row>
    <row r="312" spans="1:30" x14ac:dyDescent="0.3">
      <c r="A312" s="18" t="str">
        <f t="shared" ref="A312:B312" si="326">IF(AND(ISNUMBER(SEARCH("Yes",C312)),ISNUMBER(SEARCH("Yes",E312)),ISNUMBER(SEARCH("Yes",G312)),ISNUMBER(SEARCH("Yes",I312))),"Yes","No")</f>
        <v>No</v>
      </c>
      <c r="B312" s="18" t="str">
        <f t="shared" si="326"/>
        <v>No</v>
      </c>
      <c r="C312" s="15" t="str">
        <f t="shared" si="264"/>
        <v>No</v>
      </c>
      <c r="D312" s="18" t="str">
        <f t="shared" si="265"/>
        <v>No</v>
      </c>
      <c r="E312" s="18" t="str">
        <f t="shared" si="266"/>
        <v>No</v>
      </c>
      <c r="F312" s="18" t="str">
        <f t="shared" si="267"/>
        <v>No</v>
      </c>
      <c r="G312" s="18" t="str">
        <f t="shared" si="268"/>
        <v>No</v>
      </c>
      <c r="H312" s="18" t="str">
        <f t="shared" si="269"/>
        <v>No</v>
      </c>
      <c r="I312" s="18" t="str">
        <f t="shared" si="270"/>
        <v>Yes</v>
      </c>
      <c r="J312" s="18" t="str">
        <f t="shared" si="271"/>
        <v>Yes</v>
      </c>
      <c r="K312" s="21">
        <v>310</v>
      </c>
      <c r="L312" s="5" t="s">
        <v>909</v>
      </c>
      <c r="M312" s="5" t="s">
        <v>910</v>
      </c>
      <c r="N312" s="5" t="s">
        <v>2266</v>
      </c>
      <c r="O312" s="5" t="s">
        <v>149</v>
      </c>
      <c r="P312" s="5" t="s">
        <v>2623</v>
      </c>
      <c r="Q312" s="32" t="s">
        <v>9426</v>
      </c>
      <c r="R312" s="21">
        <v>1</v>
      </c>
      <c r="S312" s="33"/>
      <c r="T312" s="33"/>
      <c r="U312" s="33"/>
      <c r="V312" s="33"/>
      <c r="W312" s="33"/>
      <c r="X312" s="33"/>
      <c r="Y312" s="33"/>
      <c r="Z312" s="33"/>
      <c r="AA312" s="5" t="s">
        <v>2269</v>
      </c>
      <c r="AB312" s="5" t="s">
        <v>9427</v>
      </c>
      <c r="AC312" s="32" t="s">
        <v>9428</v>
      </c>
      <c r="AD312" s="21">
        <v>1</v>
      </c>
    </row>
    <row r="313" spans="1:30" x14ac:dyDescent="0.3">
      <c r="A313" s="18" t="str">
        <f t="shared" ref="A313:B313" si="327">IF(AND(ISNUMBER(SEARCH("Yes",C313)),ISNUMBER(SEARCH("Yes",E313)),ISNUMBER(SEARCH("Yes",G313)),ISNUMBER(SEARCH("Yes",I313))),"Yes","No")</f>
        <v>No</v>
      </c>
      <c r="B313" s="18" t="str">
        <f t="shared" si="327"/>
        <v>Yes</v>
      </c>
      <c r="C313" s="15" t="str">
        <f t="shared" si="264"/>
        <v>Yes</v>
      </c>
      <c r="D313" s="18" t="str">
        <f t="shared" si="265"/>
        <v>Yes</v>
      </c>
      <c r="E313" s="18" t="str">
        <f t="shared" si="266"/>
        <v>Yes</v>
      </c>
      <c r="F313" s="18" t="str">
        <f t="shared" si="267"/>
        <v>Yes</v>
      </c>
      <c r="G313" s="18" t="str">
        <f t="shared" si="268"/>
        <v>No</v>
      </c>
      <c r="H313" s="18" t="str">
        <f t="shared" si="269"/>
        <v>Yes</v>
      </c>
      <c r="I313" s="18" t="str">
        <f t="shared" si="270"/>
        <v>Yes</v>
      </c>
      <c r="J313" s="18" t="str">
        <f t="shared" si="271"/>
        <v>Yes</v>
      </c>
      <c r="K313" s="21">
        <v>311</v>
      </c>
      <c r="L313" s="5" t="s">
        <v>89</v>
      </c>
      <c r="M313" s="5" t="s">
        <v>3488</v>
      </c>
      <c r="N313" s="5" t="s">
        <v>2266</v>
      </c>
      <c r="O313" s="5" t="s">
        <v>21</v>
      </c>
      <c r="P313" s="5" t="s">
        <v>6890</v>
      </c>
      <c r="Q313" s="32" t="s">
        <v>6891</v>
      </c>
      <c r="R313" s="21">
        <v>1</v>
      </c>
      <c r="S313" s="5" t="s">
        <v>21</v>
      </c>
      <c r="T313" s="5" t="s">
        <v>9429</v>
      </c>
      <c r="U313" s="32" t="s">
        <v>9430</v>
      </c>
      <c r="V313" s="21">
        <v>1</v>
      </c>
      <c r="W313" s="5" t="s">
        <v>149</v>
      </c>
      <c r="X313" s="5" t="s">
        <v>9431</v>
      </c>
      <c r="Y313" s="32" t="s">
        <v>9432</v>
      </c>
      <c r="Z313" s="21">
        <v>1</v>
      </c>
      <c r="AA313" s="5" t="s">
        <v>21</v>
      </c>
      <c r="AB313" s="5" t="s">
        <v>3493</v>
      </c>
      <c r="AC313" s="32" t="s">
        <v>3494</v>
      </c>
      <c r="AD313" s="21">
        <v>1</v>
      </c>
    </row>
    <row r="314" spans="1:30" x14ac:dyDescent="0.3">
      <c r="A314" s="18" t="str">
        <f t="shared" ref="A314:B314" si="328">IF(AND(ISNUMBER(SEARCH("Yes",C314)),ISNUMBER(SEARCH("Yes",E314)),ISNUMBER(SEARCH("Yes",G314)),ISNUMBER(SEARCH("Yes",I314))),"Yes","No")</f>
        <v>No</v>
      </c>
      <c r="B314" s="18" t="str">
        <f t="shared" si="328"/>
        <v>No</v>
      </c>
      <c r="C314" s="15" t="str">
        <f t="shared" si="264"/>
        <v>No</v>
      </c>
      <c r="D314" s="18" t="str">
        <f t="shared" si="265"/>
        <v>No</v>
      </c>
      <c r="E314" s="18" t="str">
        <f t="shared" si="266"/>
        <v>No</v>
      </c>
      <c r="F314" s="18" t="str">
        <f t="shared" si="267"/>
        <v>No</v>
      </c>
      <c r="G314" s="18" t="str">
        <f t="shared" si="268"/>
        <v>No</v>
      </c>
      <c r="H314" s="18" t="str">
        <f t="shared" si="269"/>
        <v>No</v>
      </c>
      <c r="I314" s="18" t="str">
        <f t="shared" si="270"/>
        <v>Yes</v>
      </c>
      <c r="J314" s="18" t="str">
        <f t="shared" si="271"/>
        <v>Yes</v>
      </c>
      <c r="K314" s="21">
        <v>312</v>
      </c>
      <c r="L314" s="5" t="s">
        <v>911</v>
      </c>
      <c r="M314" s="5" t="s">
        <v>912</v>
      </c>
      <c r="N314" s="5" t="s">
        <v>2266</v>
      </c>
      <c r="O314" s="5" t="s">
        <v>149</v>
      </c>
      <c r="P314" s="5" t="s">
        <v>2292</v>
      </c>
      <c r="Q314" s="32" t="s">
        <v>3495</v>
      </c>
      <c r="R314" s="21">
        <v>1</v>
      </c>
      <c r="S314" s="33"/>
      <c r="T314" s="33"/>
      <c r="U314" s="33"/>
      <c r="V314" s="33"/>
      <c r="W314" s="33"/>
      <c r="X314" s="33"/>
      <c r="Y314" s="33"/>
      <c r="Z314" s="33"/>
      <c r="AA314" s="5" t="s">
        <v>2269</v>
      </c>
      <c r="AB314" s="5" t="s">
        <v>6897</v>
      </c>
      <c r="AC314" s="32" t="s">
        <v>6898</v>
      </c>
      <c r="AD314" s="21">
        <v>1</v>
      </c>
    </row>
    <row r="315" spans="1:30" x14ac:dyDescent="0.3">
      <c r="A315" s="18" t="str">
        <f t="shared" ref="A315:B315" si="329">IF(AND(ISNUMBER(SEARCH("Yes",C315)),ISNUMBER(SEARCH("Yes",E315)),ISNUMBER(SEARCH("Yes",G315)),ISNUMBER(SEARCH("Yes",I315))),"Yes","No")</f>
        <v>No</v>
      </c>
      <c r="B315" s="18" t="str">
        <f t="shared" si="329"/>
        <v>No</v>
      </c>
      <c r="C315" s="15" t="str">
        <f t="shared" si="264"/>
        <v>No</v>
      </c>
      <c r="D315" s="18" t="str">
        <f t="shared" si="265"/>
        <v>No</v>
      </c>
      <c r="E315" s="18" t="str">
        <f t="shared" si="266"/>
        <v>No</v>
      </c>
      <c r="F315" s="18" t="str">
        <f t="shared" si="267"/>
        <v>No</v>
      </c>
      <c r="G315" s="18" t="str">
        <f t="shared" si="268"/>
        <v>No</v>
      </c>
      <c r="H315" s="18" t="str">
        <f t="shared" si="269"/>
        <v>No</v>
      </c>
      <c r="I315" s="18" t="str">
        <f t="shared" si="270"/>
        <v>Yes</v>
      </c>
      <c r="J315" s="18" t="str">
        <f t="shared" si="271"/>
        <v>Yes</v>
      </c>
      <c r="K315" s="21">
        <v>313</v>
      </c>
      <c r="L315" s="5" t="s">
        <v>913</v>
      </c>
      <c r="M315" s="5" t="s">
        <v>914</v>
      </c>
      <c r="N315" s="5" t="s">
        <v>2266</v>
      </c>
      <c r="O315" s="5" t="s">
        <v>149</v>
      </c>
      <c r="P315" s="5" t="s">
        <v>2386</v>
      </c>
      <c r="Q315" s="32" t="s">
        <v>6899</v>
      </c>
      <c r="R315" s="21">
        <v>1</v>
      </c>
      <c r="S315" s="33"/>
      <c r="T315" s="33"/>
      <c r="U315" s="33"/>
      <c r="V315" s="33"/>
      <c r="W315" s="33"/>
      <c r="X315" s="33"/>
      <c r="Y315" s="33"/>
      <c r="Z315" s="33"/>
      <c r="AA315" s="5" t="s">
        <v>2269</v>
      </c>
      <c r="AB315" s="5" t="s">
        <v>9433</v>
      </c>
      <c r="AC315" s="32" t="s">
        <v>9434</v>
      </c>
      <c r="AD315" s="21">
        <v>1</v>
      </c>
    </row>
    <row r="316" spans="1:30" x14ac:dyDescent="0.3">
      <c r="A316" s="18" t="str">
        <f t="shared" ref="A316:B316" si="330">IF(AND(ISNUMBER(SEARCH("Yes",C316)),ISNUMBER(SEARCH("Yes",E316)),ISNUMBER(SEARCH("Yes",G316)),ISNUMBER(SEARCH("Yes",I316))),"Yes","No")</f>
        <v>No</v>
      </c>
      <c r="B316" s="18" t="str">
        <f t="shared" si="330"/>
        <v>No</v>
      </c>
      <c r="C316" s="15" t="str">
        <f t="shared" si="264"/>
        <v>No</v>
      </c>
      <c r="D316" s="18" t="str">
        <f t="shared" si="265"/>
        <v>No</v>
      </c>
      <c r="E316" s="18" t="str">
        <f t="shared" si="266"/>
        <v>No</v>
      </c>
      <c r="F316" s="18" t="str">
        <f t="shared" si="267"/>
        <v>No</v>
      </c>
      <c r="G316" s="18" t="str">
        <f t="shared" si="268"/>
        <v>No</v>
      </c>
      <c r="H316" s="18" t="str">
        <f t="shared" si="269"/>
        <v>No</v>
      </c>
      <c r="I316" s="18" t="str">
        <f t="shared" si="270"/>
        <v>Yes</v>
      </c>
      <c r="J316" s="18" t="str">
        <f t="shared" si="271"/>
        <v>Yes</v>
      </c>
      <c r="K316" s="21">
        <v>314</v>
      </c>
      <c r="L316" s="5" t="s">
        <v>915</v>
      </c>
      <c r="M316" s="5" t="s">
        <v>916</v>
      </c>
      <c r="N316" s="5" t="s">
        <v>2266</v>
      </c>
      <c r="O316" s="5" t="s">
        <v>149</v>
      </c>
      <c r="P316" s="5" t="s">
        <v>2390</v>
      </c>
      <c r="Q316" s="32" t="s">
        <v>9435</v>
      </c>
      <c r="R316" s="21">
        <v>1</v>
      </c>
      <c r="S316" s="33"/>
      <c r="T316" s="33"/>
      <c r="U316" s="33"/>
      <c r="V316" s="33"/>
      <c r="W316" s="33"/>
      <c r="X316" s="33"/>
      <c r="Y316" s="33"/>
      <c r="Z316" s="33"/>
      <c r="AA316" s="5" t="s">
        <v>2269</v>
      </c>
      <c r="AB316" s="5" t="s">
        <v>7960</v>
      </c>
      <c r="AC316" s="32" t="s">
        <v>7961</v>
      </c>
      <c r="AD316" s="21">
        <v>1</v>
      </c>
    </row>
    <row r="317" spans="1:30" x14ac:dyDescent="0.3">
      <c r="A317" s="18" t="str">
        <f t="shared" ref="A317:B317" si="331">IF(AND(ISNUMBER(SEARCH("Yes",C317)),ISNUMBER(SEARCH("Yes",E317)),ISNUMBER(SEARCH("Yes",G317)),ISNUMBER(SEARCH("Yes",I317))),"Yes","No")</f>
        <v>No</v>
      </c>
      <c r="B317" s="18" t="str">
        <f t="shared" si="331"/>
        <v>No</v>
      </c>
      <c r="C317" s="15" t="str">
        <f t="shared" si="264"/>
        <v>No</v>
      </c>
      <c r="D317" s="18" t="str">
        <f t="shared" si="265"/>
        <v>No</v>
      </c>
      <c r="E317" s="18" t="str">
        <f t="shared" si="266"/>
        <v>No</v>
      </c>
      <c r="F317" s="18" t="str">
        <f t="shared" si="267"/>
        <v>No</v>
      </c>
      <c r="G317" s="18" t="str">
        <f t="shared" si="268"/>
        <v>No</v>
      </c>
      <c r="H317" s="18" t="str">
        <f t="shared" si="269"/>
        <v>No</v>
      </c>
      <c r="I317" s="18" t="str">
        <f t="shared" si="270"/>
        <v>Yes</v>
      </c>
      <c r="J317" s="18" t="str">
        <f t="shared" si="271"/>
        <v>Yes</v>
      </c>
      <c r="K317" s="21">
        <v>315</v>
      </c>
      <c r="L317" s="5" t="s">
        <v>917</v>
      </c>
      <c r="M317" s="5" t="s">
        <v>918</v>
      </c>
      <c r="N317" s="5" t="s">
        <v>2266</v>
      </c>
      <c r="O317" s="5" t="s">
        <v>149</v>
      </c>
      <c r="P317" s="5" t="s">
        <v>3401</v>
      </c>
      <c r="Q317" s="32" t="s">
        <v>9436</v>
      </c>
      <c r="R317" s="21">
        <v>1</v>
      </c>
      <c r="S317" s="33"/>
      <c r="T317" s="33"/>
      <c r="U317" s="33"/>
      <c r="V317" s="33"/>
      <c r="W317" s="33"/>
      <c r="X317" s="33"/>
      <c r="Y317" s="33"/>
      <c r="Z317" s="33"/>
      <c r="AA317" s="5" t="s">
        <v>2269</v>
      </c>
      <c r="AB317" s="5" t="s">
        <v>2345</v>
      </c>
      <c r="AC317" s="32" t="s">
        <v>5622</v>
      </c>
      <c r="AD317" s="21">
        <v>1</v>
      </c>
    </row>
    <row r="318" spans="1:30" x14ac:dyDescent="0.3">
      <c r="A318" s="18" t="str">
        <f t="shared" ref="A318:B318" si="332">IF(AND(ISNUMBER(SEARCH("Yes",C318)),ISNUMBER(SEARCH("Yes",E318)),ISNUMBER(SEARCH("Yes",G318)),ISNUMBER(SEARCH("Yes",I318))),"Yes","No")</f>
        <v>No</v>
      </c>
      <c r="B318" s="18" t="str">
        <f t="shared" si="332"/>
        <v>No</v>
      </c>
      <c r="C318" s="15" t="str">
        <f t="shared" si="264"/>
        <v>No</v>
      </c>
      <c r="D318" s="18" t="str">
        <f t="shared" si="265"/>
        <v>No</v>
      </c>
      <c r="E318" s="18" t="str">
        <f t="shared" si="266"/>
        <v>No</v>
      </c>
      <c r="F318" s="18" t="str">
        <f t="shared" si="267"/>
        <v>No</v>
      </c>
      <c r="G318" s="18" t="str">
        <f t="shared" si="268"/>
        <v>No</v>
      </c>
      <c r="H318" s="18" t="str">
        <f t="shared" si="269"/>
        <v>No</v>
      </c>
      <c r="I318" s="18" t="str">
        <f t="shared" si="270"/>
        <v>Yes</v>
      </c>
      <c r="J318" s="18" t="str">
        <f t="shared" si="271"/>
        <v>Yes</v>
      </c>
      <c r="K318" s="21">
        <v>316</v>
      </c>
      <c r="L318" s="5" t="s">
        <v>919</v>
      </c>
      <c r="M318" s="5" t="s">
        <v>920</v>
      </c>
      <c r="N318" s="5" t="s">
        <v>2266</v>
      </c>
      <c r="O318" s="5" t="s">
        <v>149</v>
      </c>
      <c r="P318" s="5" t="s">
        <v>6905</v>
      </c>
      <c r="Q318" s="32" t="s">
        <v>6906</v>
      </c>
      <c r="R318" s="21">
        <v>1</v>
      </c>
      <c r="S318" s="33"/>
      <c r="T318" s="33"/>
      <c r="U318" s="33"/>
      <c r="V318" s="33"/>
      <c r="W318" s="33"/>
      <c r="X318" s="33"/>
      <c r="Y318" s="33"/>
      <c r="Z318" s="33"/>
      <c r="AA318" s="5" t="s">
        <v>2269</v>
      </c>
      <c r="AB318" s="5" t="s">
        <v>8834</v>
      </c>
      <c r="AC318" s="32" t="s">
        <v>8835</v>
      </c>
      <c r="AD318" s="21">
        <v>1</v>
      </c>
    </row>
    <row r="319" spans="1:30" x14ac:dyDescent="0.3">
      <c r="A319" s="18" t="str">
        <f t="shared" ref="A319:B319" si="333">IF(AND(ISNUMBER(SEARCH("Yes",C319)),ISNUMBER(SEARCH("Yes",E319)),ISNUMBER(SEARCH("Yes",G319)),ISNUMBER(SEARCH("Yes",I319))),"Yes","No")</f>
        <v>No</v>
      </c>
      <c r="B319" s="18" t="str">
        <f t="shared" si="333"/>
        <v>No</v>
      </c>
      <c r="C319" s="15" t="str">
        <f t="shared" si="264"/>
        <v>No</v>
      </c>
      <c r="D319" s="18" t="str">
        <f t="shared" si="265"/>
        <v>No</v>
      </c>
      <c r="E319" s="18" t="str">
        <f t="shared" si="266"/>
        <v>No</v>
      </c>
      <c r="F319" s="18" t="str">
        <f t="shared" si="267"/>
        <v>No</v>
      </c>
      <c r="G319" s="18" t="str">
        <f t="shared" si="268"/>
        <v>No</v>
      </c>
      <c r="H319" s="18" t="str">
        <f t="shared" si="269"/>
        <v>No</v>
      </c>
      <c r="I319" s="18" t="str">
        <f t="shared" si="270"/>
        <v>Yes</v>
      </c>
      <c r="J319" s="18" t="str">
        <f t="shared" si="271"/>
        <v>Yes</v>
      </c>
      <c r="K319" s="21">
        <v>317</v>
      </c>
      <c r="L319" s="5" t="s">
        <v>921</v>
      </c>
      <c r="M319" s="5" t="s">
        <v>922</v>
      </c>
      <c r="N319" s="5" t="s">
        <v>2266</v>
      </c>
      <c r="O319" s="5" t="s">
        <v>149</v>
      </c>
      <c r="P319" s="5" t="s">
        <v>2626</v>
      </c>
      <c r="Q319" s="32" t="s">
        <v>3509</v>
      </c>
      <c r="R319" s="21">
        <v>1</v>
      </c>
      <c r="S319" s="33"/>
      <c r="T319" s="33"/>
      <c r="U319" s="33"/>
      <c r="V319" s="33"/>
      <c r="W319" s="33"/>
      <c r="X319" s="33"/>
      <c r="Y319" s="33"/>
      <c r="Z319" s="33"/>
      <c r="AA319" s="5" t="s">
        <v>21</v>
      </c>
      <c r="AB319" s="5" t="s">
        <v>3510</v>
      </c>
      <c r="AC319" s="32" t="s">
        <v>3511</v>
      </c>
      <c r="AD319" s="21">
        <v>1</v>
      </c>
    </row>
    <row r="320" spans="1:30" x14ac:dyDescent="0.3">
      <c r="A320" s="18" t="str">
        <f t="shared" ref="A320:B320" si="334">IF(AND(ISNUMBER(SEARCH("Yes",C320)),ISNUMBER(SEARCH("Yes",E320)),ISNUMBER(SEARCH("Yes",G320)),ISNUMBER(SEARCH("Yes",I320))),"Yes","No")</f>
        <v>No</v>
      </c>
      <c r="B320" s="18" t="str">
        <f t="shared" si="334"/>
        <v>No</v>
      </c>
      <c r="C320" s="15" t="str">
        <f t="shared" si="264"/>
        <v>No</v>
      </c>
      <c r="D320" s="18" t="str">
        <f t="shared" si="265"/>
        <v>No</v>
      </c>
      <c r="E320" s="18" t="str">
        <f t="shared" si="266"/>
        <v>No</v>
      </c>
      <c r="F320" s="18" t="str">
        <f t="shared" si="267"/>
        <v>No</v>
      </c>
      <c r="G320" s="18" t="str">
        <f t="shared" si="268"/>
        <v>No</v>
      </c>
      <c r="H320" s="18" t="str">
        <f t="shared" si="269"/>
        <v>No</v>
      </c>
      <c r="I320" s="18" t="str">
        <f t="shared" si="270"/>
        <v>Yes</v>
      </c>
      <c r="J320" s="18" t="str">
        <f t="shared" si="271"/>
        <v>Yes</v>
      </c>
      <c r="K320" s="21">
        <v>318</v>
      </c>
      <c r="L320" s="5" t="s">
        <v>923</v>
      </c>
      <c r="M320" s="5" t="s">
        <v>3512</v>
      </c>
      <c r="N320" s="5" t="s">
        <v>2266</v>
      </c>
      <c r="O320" s="5" t="s">
        <v>149</v>
      </c>
      <c r="P320" s="5" t="s">
        <v>2496</v>
      </c>
      <c r="Q320" s="32" t="s">
        <v>3513</v>
      </c>
      <c r="R320" s="21">
        <v>1</v>
      </c>
      <c r="S320" s="33"/>
      <c r="T320" s="33"/>
      <c r="U320" s="33"/>
      <c r="V320" s="33"/>
      <c r="W320" s="33"/>
      <c r="X320" s="33"/>
      <c r="Y320" s="33"/>
      <c r="Z320" s="33"/>
      <c r="AA320" s="5" t="s">
        <v>21</v>
      </c>
      <c r="AB320" s="5" t="s">
        <v>7057</v>
      </c>
      <c r="AC320" s="32" t="s">
        <v>9437</v>
      </c>
      <c r="AD320" s="21">
        <v>1</v>
      </c>
    </row>
    <row r="321" spans="1:30" x14ac:dyDescent="0.3">
      <c r="A321" s="18" t="str">
        <f t="shared" ref="A321:B321" si="335">IF(AND(ISNUMBER(SEARCH("Yes",C321)),ISNUMBER(SEARCH("Yes",E321)),ISNUMBER(SEARCH("Yes",G321)),ISNUMBER(SEARCH("Yes",I321))),"Yes","No")</f>
        <v>No</v>
      </c>
      <c r="B321" s="18" t="str">
        <f t="shared" si="335"/>
        <v>No</v>
      </c>
      <c r="C321" s="15" t="str">
        <f t="shared" si="264"/>
        <v>No</v>
      </c>
      <c r="D321" s="18" t="str">
        <f t="shared" si="265"/>
        <v>No</v>
      </c>
      <c r="E321" s="18" t="str">
        <f t="shared" si="266"/>
        <v>No</v>
      </c>
      <c r="F321" s="18" t="str">
        <f t="shared" si="267"/>
        <v>No</v>
      </c>
      <c r="G321" s="18" t="str">
        <f t="shared" si="268"/>
        <v>No</v>
      </c>
      <c r="H321" s="18" t="str">
        <f t="shared" si="269"/>
        <v>No</v>
      </c>
      <c r="I321" s="18" t="str">
        <f t="shared" si="270"/>
        <v>Yes</v>
      </c>
      <c r="J321" s="18" t="str">
        <f t="shared" si="271"/>
        <v>Yes</v>
      </c>
      <c r="K321" s="21">
        <v>319</v>
      </c>
      <c r="L321" s="5" t="s">
        <v>925</v>
      </c>
      <c r="M321" s="5" t="s">
        <v>926</v>
      </c>
      <c r="N321" s="5" t="s">
        <v>2266</v>
      </c>
      <c r="O321" s="5" t="s">
        <v>149</v>
      </c>
      <c r="P321" s="5" t="s">
        <v>2882</v>
      </c>
      <c r="Q321" s="32" t="s">
        <v>9438</v>
      </c>
      <c r="R321" s="21">
        <v>1</v>
      </c>
      <c r="S321" s="33"/>
      <c r="T321" s="33"/>
      <c r="U321" s="33"/>
      <c r="V321" s="33"/>
      <c r="W321" s="33"/>
      <c r="X321" s="33"/>
      <c r="Y321" s="33"/>
      <c r="Z321" s="33"/>
      <c r="AA321" s="5" t="s">
        <v>2269</v>
      </c>
      <c r="AB321" s="5" t="s">
        <v>3253</v>
      </c>
      <c r="AC321" s="32" t="s">
        <v>3084</v>
      </c>
      <c r="AD321" s="21">
        <v>1</v>
      </c>
    </row>
    <row r="322" spans="1:30" x14ac:dyDescent="0.3">
      <c r="A322" s="18" t="str">
        <f t="shared" ref="A322:B322" si="336">IF(AND(ISNUMBER(SEARCH("Yes",C322)),ISNUMBER(SEARCH("Yes",E322)),ISNUMBER(SEARCH("Yes",G322)),ISNUMBER(SEARCH("Yes",I322))),"Yes","No")</f>
        <v>No</v>
      </c>
      <c r="B322" s="18" t="str">
        <f t="shared" si="336"/>
        <v>No</v>
      </c>
      <c r="C322" s="15" t="str">
        <f t="shared" si="264"/>
        <v>No</v>
      </c>
      <c r="D322" s="18" t="str">
        <f t="shared" si="265"/>
        <v>No</v>
      </c>
      <c r="E322" s="18" t="str">
        <f t="shared" si="266"/>
        <v>No</v>
      </c>
      <c r="F322" s="18" t="str">
        <f t="shared" si="267"/>
        <v>No</v>
      </c>
      <c r="G322" s="18" t="str">
        <f t="shared" si="268"/>
        <v>No</v>
      </c>
      <c r="H322" s="18" t="str">
        <f t="shared" si="269"/>
        <v>No</v>
      </c>
      <c r="I322" s="18" t="str">
        <f t="shared" si="270"/>
        <v>Yes</v>
      </c>
      <c r="J322" s="18" t="str">
        <f t="shared" si="271"/>
        <v>Yes</v>
      </c>
      <c r="K322" s="21">
        <v>320</v>
      </c>
      <c r="L322" s="5" t="s">
        <v>927</v>
      </c>
      <c r="M322" s="5" t="s">
        <v>928</v>
      </c>
      <c r="N322" s="5" t="s">
        <v>2266</v>
      </c>
      <c r="O322" s="5" t="s">
        <v>149</v>
      </c>
      <c r="P322" s="5" t="s">
        <v>2496</v>
      </c>
      <c r="Q322" s="32" t="s">
        <v>6914</v>
      </c>
      <c r="R322" s="21">
        <v>1</v>
      </c>
      <c r="S322" s="33"/>
      <c r="T322" s="33"/>
      <c r="U322" s="33"/>
      <c r="V322" s="33"/>
      <c r="W322" s="33"/>
      <c r="X322" s="33"/>
      <c r="Y322" s="33"/>
      <c r="Z322" s="33"/>
      <c r="AA322" s="5" t="s">
        <v>2269</v>
      </c>
      <c r="AB322" s="5" t="s">
        <v>9439</v>
      </c>
      <c r="AC322" s="32" t="s">
        <v>9440</v>
      </c>
      <c r="AD322" s="21">
        <v>1</v>
      </c>
    </row>
    <row r="323" spans="1:30" x14ac:dyDescent="0.3">
      <c r="A323" s="18" t="str">
        <f t="shared" ref="A323:B323" si="337">IF(AND(ISNUMBER(SEARCH("Yes",C323)),ISNUMBER(SEARCH("Yes",E323)),ISNUMBER(SEARCH("Yes",G323)),ISNUMBER(SEARCH("Yes",I323))),"Yes","No")</f>
        <v>No</v>
      </c>
      <c r="B323" s="18" t="str">
        <f t="shared" si="337"/>
        <v>No</v>
      </c>
      <c r="C323" s="15" t="str">
        <f t="shared" si="264"/>
        <v>No</v>
      </c>
      <c r="D323" s="18" t="str">
        <f t="shared" si="265"/>
        <v>No</v>
      </c>
      <c r="E323" s="18" t="str">
        <f t="shared" si="266"/>
        <v>No</v>
      </c>
      <c r="F323" s="18" t="str">
        <f t="shared" si="267"/>
        <v>No</v>
      </c>
      <c r="G323" s="18" t="str">
        <f t="shared" si="268"/>
        <v>No</v>
      </c>
      <c r="H323" s="18" t="str">
        <f t="shared" si="269"/>
        <v>No</v>
      </c>
      <c r="I323" s="18" t="str">
        <f t="shared" si="270"/>
        <v>Yes</v>
      </c>
      <c r="J323" s="18" t="str">
        <f t="shared" si="271"/>
        <v>No</v>
      </c>
      <c r="K323" s="21">
        <v>321</v>
      </c>
      <c r="L323" s="5" t="s">
        <v>929</v>
      </c>
      <c r="M323" s="5" t="s">
        <v>930</v>
      </c>
      <c r="N323" s="5" t="s">
        <v>2266</v>
      </c>
      <c r="O323" s="5" t="s">
        <v>149</v>
      </c>
      <c r="P323" s="5" t="s">
        <v>2683</v>
      </c>
      <c r="Q323" s="32" t="s">
        <v>9441</v>
      </c>
      <c r="R323" s="21">
        <v>1</v>
      </c>
      <c r="S323" s="33"/>
      <c r="T323" s="33"/>
      <c r="U323" s="33"/>
      <c r="V323" s="33"/>
      <c r="W323" s="33"/>
      <c r="X323" s="33"/>
      <c r="Y323" s="33"/>
      <c r="Z323" s="33"/>
      <c r="AA323" s="5" t="s">
        <v>149</v>
      </c>
      <c r="AB323" s="5" t="s">
        <v>4297</v>
      </c>
      <c r="AC323" s="32" t="s">
        <v>4218</v>
      </c>
      <c r="AD323" s="21">
        <v>1</v>
      </c>
    </row>
    <row r="324" spans="1:30" x14ac:dyDescent="0.3">
      <c r="A324" s="18" t="str">
        <f t="shared" ref="A324:B324" si="338">IF(AND(ISNUMBER(SEARCH("Yes",C324)),ISNUMBER(SEARCH("Yes",E324)),ISNUMBER(SEARCH("Yes",G324)),ISNUMBER(SEARCH("Yes",I324))),"Yes","No")</f>
        <v>No</v>
      </c>
      <c r="B324" s="18" t="str">
        <f t="shared" si="338"/>
        <v>No</v>
      </c>
      <c r="C324" s="15" t="str">
        <f t="shared" si="264"/>
        <v>No</v>
      </c>
      <c r="D324" s="18" t="str">
        <f t="shared" si="265"/>
        <v>No</v>
      </c>
      <c r="E324" s="18" t="str">
        <f t="shared" si="266"/>
        <v>No</v>
      </c>
      <c r="F324" s="18" t="str">
        <f t="shared" si="267"/>
        <v>No</v>
      </c>
      <c r="G324" s="18" t="str">
        <f t="shared" si="268"/>
        <v>No</v>
      </c>
      <c r="H324" s="18" t="str">
        <f t="shared" si="269"/>
        <v>No</v>
      </c>
      <c r="I324" s="18" t="str">
        <f t="shared" si="270"/>
        <v>Yes</v>
      </c>
      <c r="J324" s="18" t="str">
        <f t="shared" si="271"/>
        <v>Yes</v>
      </c>
      <c r="K324" s="21">
        <v>322</v>
      </c>
      <c r="L324" s="5" t="s">
        <v>931</v>
      </c>
      <c r="M324" s="5" t="s">
        <v>932</v>
      </c>
      <c r="N324" s="5" t="s">
        <v>2266</v>
      </c>
      <c r="O324" s="5" t="s">
        <v>149</v>
      </c>
      <c r="P324" s="5" t="s">
        <v>2390</v>
      </c>
      <c r="Q324" s="32" t="s">
        <v>3521</v>
      </c>
      <c r="R324" s="21">
        <v>1</v>
      </c>
      <c r="S324" s="33"/>
      <c r="T324" s="33"/>
      <c r="U324" s="33"/>
      <c r="V324" s="33"/>
      <c r="W324" s="33"/>
      <c r="X324" s="33"/>
      <c r="Y324" s="33"/>
      <c r="Z324" s="33"/>
      <c r="AA324" s="5" t="s">
        <v>2269</v>
      </c>
      <c r="AB324" s="5" t="s">
        <v>6917</v>
      </c>
      <c r="AC324" s="32" t="s">
        <v>6918</v>
      </c>
      <c r="AD324" s="21">
        <v>1</v>
      </c>
    </row>
    <row r="325" spans="1:30" x14ac:dyDescent="0.3">
      <c r="A325" s="18" t="str">
        <f t="shared" ref="A325:B325" si="339">IF(AND(ISNUMBER(SEARCH("Yes",C325)),ISNUMBER(SEARCH("Yes",E325)),ISNUMBER(SEARCH("Yes",G325)),ISNUMBER(SEARCH("Yes",I325))),"Yes","No")</f>
        <v>No</v>
      </c>
      <c r="B325" s="18" t="str">
        <f t="shared" si="339"/>
        <v>No</v>
      </c>
      <c r="C325" s="15" t="str">
        <f t="shared" si="264"/>
        <v>No</v>
      </c>
      <c r="D325" s="18" t="str">
        <f t="shared" si="265"/>
        <v>No</v>
      </c>
      <c r="E325" s="18" t="str">
        <f t="shared" si="266"/>
        <v>No</v>
      </c>
      <c r="F325" s="18" t="str">
        <f t="shared" si="267"/>
        <v>No</v>
      </c>
      <c r="G325" s="18" t="str">
        <f t="shared" si="268"/>
        <v>No</v>
      </c>
      <c r="H325" s="18" t="str">
        <f t="shared" si="269"/>
        <v>No</v>
      </c>
      <c r="I325" s="18" t="str">
        <f t="shared" si="270"/>
        <v>Yes</v>
      </c>
      <c r="J325" s="18" t="str">
        <f t="shared" si="271"/>
        <v>Yes</v>
      </c>
      <c r="K325" s="21">
        <v>323</v>
      </c>
      <c r="L325" s="5" t="s">
        <v>933</v>
      </c>
      <c r="M325" s="5" t="s">
        <v>934</v>
      </c>
      <c r="N325" s="5" t="s">
        <v>2266</v>
      </c>
      <c r="O325" s="5" t="s">
        <v>149</v>
      </c>
      <c r="P325" s="5" t="s">
        <v>2623</v>
      </c>
      <c r="Q325" s="32" t="s">
        <v>9442</v>
      </c>
      <c r="R325" s="21">
        <v>1</v>
      </c>
      <c r="S325" s="33"/>
      <c r="T325" s="33"/>
      <c r="U325" s="33"/>
      <c r="V325" s="33"/>
      <c r="W325" s="33"/>
      <c r="X325" s="33"/>
      <c r="Y325" s="33"/>
      <c r="Z325" s="33"/>
      <c r="AA325" s="5" t="s">
        <v>2269</v>
      </c>
      <c r="AB325" s="5" t="s">
        <v>2874</v>
      </c>
      <c r="AC325" s="32" t="s">
        <v>6920</v>
      </c>
      <c r="AD325" s="21">
        <v>1</v>
      </c>
    </row>
    <row r="326" spans="1:30" x14ac:dyDescent="0.3">
      <c r="A326" s="18" t="str">
        <f t="shared" ref="A326:B326" si="340">IF(AND(ISNUMBER(SEARCH("Yes",C326)),ISNUMBER(SEARCH("Yes",E326)),ISNUMBER(SEARCH("Yes",G326)),ISNUMBER(SEARCH("Yes",I326))),"Yes","No")</f>
        <v>No</v>
      </c>
      <c r="B326" s="18" t="str">
        <f t="shared" si="340"/>
        <v>No</v>
      </c>
      <c r="C326" s="15" t="str">
        <f t="shared" si="264"/>
        <v>No</v>
      </c>
      <c r="D326" s="18" t="str">
        <f t="shared" si="265"/>
        <v>No</v>
      </c>
      <c r="E326" s="18" t="str">
        <f t="shared" si="266"/>
        <v>No</v>
      </c>
      <c r="F326" s="18" t="str">
        <f t="shared" si="267"/>
        <v>No</v>
      </c>
      <c r="G326" s="18" t="str">
        <f t="shared" si="268"/>
        <v>No</v>
      </c>
      <c r="H326" s="18" t="str">
        <f t="shared" si="269"/>
        <v>No</v>
      </c>
      <c r="I326" s="18" t="str">
        <f t="shared" si="270"/>
        <v>Yes</v>
      </c>
      <c r="J326" s="18" t="str">
        <f t="shared" si="271"/>
        <v>Yes</v>
      </c>
      <c r="K326" s="21">
        <v>324</v>
      </c>
      <c r="L326" s="5" t="s">
        <v>935</v>
      </c>
      <c r="M326" s="5" t="s">
        <v>936</v>
      </c>
      <c r="N326" s="5" t="s">
        <v>2266</v>
      </c>
      <c r="O326" s="5" t="s">
        <v>149</v>
      </c>
      <c r="P326" s="5" t="s">
        <v>2626</v>
      </c>
      <c r="Q326" s="32" t="s">
        <v>9443</v>
      </c>
      <c r="R326" s="21">
        <v>1</v>
      </c>
      <c r="S326" s="33"/>
      <c r="T326" s="33"/>
      <c r="U326" s="33"/>
      <c r="V326" s="33"/>
      <c r="W326" s="33"/>
      <c r="X326" s="33"/>
      <c r="Y326" s="33"/>
      <c r="Z326" s="33"/>
      <c r="AA326" s="5" t="s">
        <v>2269</v>
      </c>
      <c r="AB326" s="5" t="s">
        <v>3882</v>
      </c>
      <c r="AC326" s="32" t="s">
        <v>5903</v>
      </c>
      <c r="AD326" s="21">
        <v>1</v>
      </c>
    </row>
    <row r="327" spans="1:30" x14ac:dyDescent="0.3">
      <c r="A327" s="18" t="str">
        <f t="shared" ref="A327:B327" si="341">IF(AND(ISNUMBER(SEARCH("Yes",C327)),ISNUMBER(SEARCH("Yes",E327)),ISNUMBER(SEARCH("Yes",G327)),ISNUMBER(SEARCH("Yes",I327))),"Yes","No")</f>
        <v>No</v>
      </c>
      <c r="B327" s="18" t="str">
        <f t="shared" si="341"/>
        <v>No</v>
      </c>
      <c r="C327" s="15" t="str">
        <f t="shared" si="264"/>
        <v>No</v>
      </c>
      <c r="D327" s="18" t="str">
        <f t="shared" si="265"/>
        <v>No</v>
      </c>
      <c r="E327" s="18" t="str">
        <f t="shared" si="266"/>
        <v>No</v>
      </c>
      <c r="F327" s="18" t="str">
        <f t="shared" si="267"/>
        <v>No</v>
      </c>
      <c r="G327" s="18" t="str">
        <f t="shared" si="268"/>
        <v>No</v>
      </c>
      <c r="H327" s="18" t="str">
        <f t="shared" si="269"/>
        <v>No</v>
      </c>
      <c r="I327" s="18" t="str">
        <f t="shared" si="270"/>
        <v>Yes</v>
      </c>
      <c r="J327" s="18" t="str">
        <f t="shared" si="271"/>
        <v>Yes</v>
      </c>
      <c r="K327" s="21">
        <v>325</v>
      </c>
      <c r="L327" s="5" t="s">
        <v>937</v>
      </c>
      <c r="M327" s="5" t="s">
        <v>938</v>
      </c>
      <c r="N327" s="5" t="s">
        <v>2266</v>
      </c>
      <c r="O327" s="5" t="s">
        <v>149</v>
      </c>
      <c r="P327" s="5" t="s">
        <v>2390</v>
      </c>
      <c r="Q327" s="32" t="s">
        <v>3529</v>
      </c>
      <c r="R327" s="21">
        <v>1</v>
      </c>
      <c r="S327" s="33"/>
      <c r="T327" s="33"/>
      <c r="U327" s="33"/>
      <c r="V327" s="33"/>
      <c r="W327" s="33"/>
      <c r="X327" s="33"/>
      <c r="Y327" s="33"/>
      <c r="Z327" s="33"/>
      <c r="AA327" s="5" t="s">
        <v>2269</v>
      </c>
      <c r="AB327" s="5" t="s">
        <v>9444</v>
      </c>
      <c r="AC327" s="32" t="s">
        <v>9445</v>
      </c>
      <c r="AD327" s="21">
        <v>1</v>
      </c>
    </row>
    <row r="328" spans="1:30" x14ac:dyDescent="0.3">
      <c r="A328" s="18" t="str">
        <f t="shared" ref="A328:B328" si="342">IF(AND(ISNUMBER(SEARCH("Yes",C328)),ISNUMBER(SEARCH("Yes",E328)),ISNUMBER(SEARCH("Yes",G328)),ISNUMBER(SEARCH("Yes",I328))),"Yes","No")</f>
        <v>No</v>
      </c>
      <c r="B328" s="18" t="str">
        <f t="shared" si="342"/>
        <v>No</v>
      </c>
      <c r="C328" s="15" t="str">
        <f t="shared" si="264"/>
        <v>No</v>
      </c>
      <c r="D328" s="18" t="str">
        <f t="shared" si="265"/>
        <v>No</v>
      </c>
      <c r="E328" s="18" t="str">
        <f t="shared" si="266"/>
        <v>No</v>
      </c>
      <c r="F328" s="18" t="str">
        <f t="shared" si="267"/>
        <v>No</v>
      </c>
      <c r="G328" s="18" t="str">
        <f t="shared" si="268"/>
        <v>No</v>
      </c>
      <c r="H328" s="18" t="str">
        <f t="shared" si="269"/>
        <v>No</v>
      </c>
      <c r="I328" s="18" t="str">
        <f t="shared" si="270"/>
        <v>Yes</v>
      </c>
      <c r="J328" s="18" t="str">
        <f t="shared" si="271"/>
        <v>Yes</v>
      </c>
      <c r="K328" s="21">
        <v>326</v>
      </c>
      <c r="L328" s="5" t="s">
        <v>939</v>
      </c>
      <c r="M328" s="5" t="s">
        <v>940</v>
      </c>
      <c r="N328" s="5" t="s">
        <v>2266</v>
      </c>
      <c r="O328" s="5" t="s">
        <v>149</v>
      </c>
      <c r="P328" s="5" t="s">
        <v>2408</v>
      </c>
      <c r="Q328" s="32" t="s">
        <v>9446</v>
      </c>
      <c r="R328" s="21">
        <v>1</v>
      </c>
      <c r="S328" s="33"/>
      <c r="T328" s="33"/>
      <c r="U328" s="33"/>
      <c r="V328" s="33"/>
      <c r="W328" s="33"/>
      <c r="X328" s="33"/>
      <c r="Y328" s="33"/>
      <c r="Z328" s="33"/>
      <c r="AA328" s="5" t="s">
        <v>21</v>
      </c>
      <c r="AB328" s="5" t="s">
        <v>4807</v>
      </c>
      <c r="AC328" s="32" t="s">
        <v>3294</v>
      </c>
      <c r="AD328" s="21">
        <v>1</v>
      </c>
    </row>
    <row r="329" spans="1:30" x14ac:dyDescent="0.3">
      <c r="A329" s="18" t="str">
        <f t="shared" ref="A329:B329" si="343">IF(AND(ISNUMBER(SEARCH("Yes",C329)),ISNUMBER(SEARCH("Yes",E329)),ISNUMBER(SEARCH("Yes",G329)),ISNUMBER(SEARCH("Yes",I329))),"Yes","No")</f>
        <v>Yes</v>
      </c>
      <c r="B329" s="18" t="str">
        <f t="shared" si="343"/>
        <v>Yes</v>
      </c>
      <c r="C329" s="15" t="str">
        <f t="shared" si="264"/>
        <v>Yes</v>
      </c>
      <c r="D329" s="18" t="str">
        <f t="shared" si="265"/>
        <v>Yes</v>
      </c>
      <c r="E329" s="18" t="str">
        <f t="shared" si="266"/>
        <v>Yes</v>
      </c>
      <c r="F329" s="18" t="str">
        <f t="shared" si="267"/>
        <v>Yes</v>
      </c>
      <c r="G329" s="18" t="str">
        <f t="shared" si="268"/>
        <v>Yes</v>
      </c>
      <c r="H329" s="18" t="str">
        <f t="shared" si="269"/>
        <v>Yes</v>
      </c>
      <c r="I329" s="18" t="str">
        <f t="shared" si="270"/>
        <v>Yes</v>
      </c>
      <c r="J329" s="18" t="str">
        <f t="shared" si="271"/>
        <v>Yes</v>
      </c>
      <c r="K329" s="21">
        <v>327</v>
      </c>
      <c r="L329" s="5" t="s">
        <v>260</v>
      </c>
      <c r="M329" s="5" t="s">
        <v>261</v>
      </c>
      <c r="N329" s="5" t="s">
        <v>2266</v>
      </c>
      <c r="O329" s="5" t="s">
        <v>2269</v>
      </c>
      <c r="P329" s="5" t="s">
        <v>9447</v>
      </c>
      <c r="Q329" s="32" t="s">
        <v>9448</v>
      </c>
      <c r="R329" s="21">
        <v>1</v>
      </c>
      <c r="S329" s="5" t="s">
        <v>2269</v>
      </c>
      <c r="T329" s="5" t="s">
        <v>9449</v>
      </c>
      <c r="U329" s="32" t="s">
        <v>9450</v>
      </c>
      <c r="V329" s="21">
        <v>1</v>
      </c>
      <c r="W329" s="5" t="s">
        <v>2269</v>
      </c>
      <c r="X329" s="5" t="s">
        <v>9451</v>
      </c>
      <c r="Y329" s="32" t="s">
        <v>9452</v>
      </c>
      <c r="Z329" s="21">
        <v>1</v>
      </c>
      <c r="AA329" s="5" t="s">
        <v>2269</v>
      </c>
      <c r="AB329" s="5" t="s">
        <v>9453</v>
      </c>
      <c r="AC329" s="32" t="s">
        <v>9454</v>
      </c>
      <c r="AD329" s="21">
        <v>1</v>
      </c>
    </row>
    <row r="330" spans="1:30" x14ac:dyDescent="0.3">
      <c r="A330" s="18" t="str">
        <f t="shared" ref="A330:B330" si="344">IF(AND(ISNUMBER(SEARCH("Yes",C330)),ISNUMBER(SEARCH("Yes",E330)),ISNUMBER(SEARCH("Yes",G330)),ISNUMBER(SEARCH("Yes",I330))),"Yes","No")</f>
        <v>No</v>
      </c>
      <c r="B330" s="18" t="str">
        <f t="shared" si="344"/>
        <v>No</v>
      </c>
      <c r="C330" s="15" t="str">
        <f t="shared" si="264"/>
        <v>No</v>
      </c>
      <c r="D330" s="18" t="str">
        <f t="shared" si="265"/>
        <v>No</v>
      </c>
      <c r="E330" s="18" t="str">
        <f t="shared" si="266"/>
        <v>No</v>
      </c>
      <c r="F330" s="18" t="str">
        <f t="shared" si="267"/>
        <v>No</v>
      </c>
      <c r="G330" s="18" t="str">
        <f t="shared" si="268"/>
        <v>No</v>
      </c>
      <c r="H330" s="18" t="str">
        <f t="shared" si="269"/>
        <v>No</v>
      </c>
      <c r="I330" s="18" t="str">
        <f t="shared" si="270"/>
        <v>Yes</v>
      </c>
      <c r="J330" s="18" t="str">
        <f t="shared" si="271"/>
        <v>Yes</v>
      </c>
      <c r="K330" s="21">
        <v>328</v>
      </c>
      <c r="L330" s="5" t="s">
        <v>941</v>
      </c>
      <c r="M330" s="5" t="s">
        <v>942</v>
      </c>
      <c r="N330" s="5" t="s">
        <v>2266</v>
      </c>
      <c r="O330" s="5" t="s">
        <v>149</v>
      </c>
      <c r="P330" s="5" t="s">
        <v>2390</v>
      </c>
      <c r="Q330" s="32" t="s">
        <v>3544</v>
      </c>
      <c r="R330" s="21">
        <v>1</v>
      </c>
      <c r="S330" s="33"/>
      <c r="T330" s="33"/>
      <c r="U330" s="33"/>
      <c r="V330" s="33"/>
      <c r="W330" s="33"/>
      <c r="X330" s="33"/>
      <c r="Y330" s="33"/>
      <c r="Z330" s="33"/>
      <c r="AA330" s="5" t="s">
        <v>2269</v>
      </c>
      <c r="AB330" s="5" t="s">
        <v>2628</v>
      </c>
      <c r="AC330" s="32" t="s">
        <v>2693</v>
      </c>
      <c r="AD330" s="21">
        <v>1</v>
      </c>
    </row>
    <row r="331" spans="1:30" x14ac:dyDescent="0.3">
      <c r="A331" s="18" t="str">
        <f t="shared" ref="A331:B331" si="345">IF(AND(ISNUMBER(SEARCH("Yes",C331)),ISNUMBER(SEARCH("Yes",E331)),ISNUMBER(SEARCH("Yes",G331)),ISNUMBER(SEARCH("Yes",I331))),"Yes","No")</f>
        <v>Yes</v>
      </c>
      <c r="B331" s="18" t="str">
        <f t="shared" si="345"/>
        <v>Yes</v>
      </c>
      <c r="C331" s="15" t="str">
        <f t="shared" si="264"/>
        <v>Yes</v>
      </c>
      <c r="D331" s="18" t="str">
        <f t="shared" si="265"/>
        <v>Yes</v>
      </c>
      <c r="E331" s="18" t="str">
        <f t="shared" si="266"/>
        <v>Yes</v>
      </c>
      <c r="F331" s="18" t="str">
        <f t="shared" si="267"/>
        <v>Yes</v>
      </c>
      <c r="G331" s="18" t="str">
        <f t="shared" si="268"/>
        <v>Yes</v>
      </c>
      <c r="H331" s="18" t="str">
        <f t="shared" si="269"/>
        <v>Yes</v>
      </c>
      <c r="I331" s="18" t="str">
        <f t="shared" si="270"/>
        <v>Yes</v>
      </c>
      <c r="J331" s="18" t="str">
        <f t="shared" si="271"/>
        <v>Yes</v>
      </c>
      <c r="K331" s="21">
        <v>329</v>
      </c>
      <c r="L331" s="5" t="s">
        <v>305</v>
      </c>
      <c r="M331" s="5" t="s">
        <v>306</v>
      </c>
      <c r="N331" s="5" t="s">
        <v>2266</v>
      </c>
      <c r="O331" s="5" t="s">
        <v>2269</v>
      </c>
      <c r="P331" s="5" t="s">
        <v>9455</v>
      </c>
      <c r="Q331" s="32" t="s">
        <v>9456</v>
      </c>
      <c r="R331" s="21">
        <v>1</v>
      </c>
      <c r="S331" s="5" t="s">
        <v>2269</v>
      </c>
      <c r="T331" s="5" t="s">
        <v>9457</v>
      </c>
      <c r="U331" s="32" t="s">
        <v>9458</v>
      </c>
      <c r="V331" s="21">
        <v>1</v>
      </c>
      <c r="W331" s="5" t="s">
        <v>21</v>
      </c>
      <c r="X331" s="5" t="s">
        <v>3550</v>
      </c>
      <c r="Y331" s="32" t="s">
        <v>9459</v>
      </c>
      <c r="Z331" s="21">
        <v>1</v>
      </c>
      <c r="AA331" s="5" t="s">
        <v>2269</v>
      </c>
      <c r="AB331" s="5" t="s">
        <v>3552</v>
      </c>
      <c r="AC331" s="32" t="s">
        <v>3553</v>
      </c>
      <c r="AD331" s="21">
        <v>1</v>
      </c>
    </row>
    <row r="332" spans="1:30" x14ac:dyDescent="0.3">
      <c r="A332" s="18" t="str">
        <f t="shared" ref="A332:B332" si="346">IF(AND(ISNUMBER(SEARCH("Yes",C332)),ISNUMBER(SEARCH("Yes",E332)),ISNUMBER(SEARCH("Yes",G332)),ISNUMBER(SEARCH("Yes",I332))),"Yes","No")</f>
        <v>No</v>
      </c>
      <c r="B332" s="18" t="str">
        <f t="shared" si="346"/>
        <v>No</v>
      </c>
      <c r="C332" s="15" t="str">
        <f t="shared" si="264"/>
        <v>No</v>
      </c>
      <c r="D332" s="18" t="str">
        <f t="shared" si="265"/>
        <v>No</v>
      </c>
      <c r="E332" s="18" t="str">
        <f t="shared" si="266"/>
        <v>No</v>
      </c>
      <c r="F332" s="18" t="str">
        <f t="shared" si="267"/>
        <v>No</v>
      </c>
      <c r="G332" s="18" t="str">
        <f t="shared" si="268"/>
        <v>No</v>
      </c>
      <c r="H332" s="18" t="str">
        <f t="shared" si="269"/>
        <v>No</v>
      </c>
      <c r="I332" s="18" t="str">
        <f t="shared" si="270"/>
        <v>Yes</v>
      </c>
      <c r="J332" s="18" t="str">
        <f t="shared" si="271"/>
        <v>Yes</v>
      </c>
      <c r="K332" s="21">
        <v>330</v>
      </c>
      <c r="L332" s="5" t="s">
        <v>943</v>
      </c>
      <c r="M332" s="5" t="s">
        <v>944</v>
      </c>
      <c r="N332" s="5" t="s">
        <v>2266</v>
      </c>
      <c r="O332" s="5" t="s">
        <v>149</v>
      </c>
      <c r="P332" s="5" t="s">
        <v>2390</v>
      </c>
      <c r="Q332" s="32" t="s">
        <v>3554</v>
      </c>
      <c r="R332" s="21">
        <v>1</v>
      </c>
      <c r="S332" s="33"/>
      <c r="T332" s="33"/>
      <c r="U332" s="33"/>
      <c r="V332" s="33"/>
      <c r="W332" s="33"/>
      <c r="X332" s="33"/>
      <c r="Y332" s="33"/>
      <c r="Z332" s="33"/>
      <c r="AA332" s="5" t="s">
        <v>2269</v>
      </c>
      <c r="AB332" s="5" t="s">
        <v>9460</v>
      </c>
      <c r="AC332" s="32" t="s">
        <v>9461</v>
      </c>
      <c r="AD332" s="21">
        <v>1</v>
      </c>
    </row>
    <row r="333" spans="1:30" x14ac:dyDescent="0.3">
      <c r="A333" s="18" t="str">
        <f t="shared" ref="A333:B333" si="347">IF(AND(ISNUMBER(SEARCH("Yes",C333)),ISNUMBER(SEARCH("Yes",E333)),ISNUMBER(SEARCH("Yes",G333)),ISNUMBER(SEARCH("Yes",I333))),"Yes","No")</f>
        <v>No</v>
      </c>
      <c r="B333" s="18" t="str">
        <f t="shared" si="347"/>
        <v>No</v>
      </c>
      <c r="C333" s="15" t="str">
        <f t="shared" si="264"/>
        <v>No</v>
      </c>
      <c r="D333" s="18" t="str">
        <f t="shared" si="265"/>
        <v>No</v>
      </c>
      <c r="E333" s="18" t="str">
        <f t="shared" si="266"/>
        <v>No</v>
      </c>
      <c r="F333" s="18" t="str">
        <f t="shared" si="267"/>
        <v>No</v>
      </c>
      <c r="G333" s="18" t="str">
        <f t="shared" si="268"/>
        <v>No</v>
      </c>
      <c r="H333" s="18" t="str">
        <f t="shared" si="269"/>
        <v>No</v>
      </c>
      <c r="I333" s="18" t="str">
        <f t="shared" si="270"/>
        <v>Yes</v>
      </c>
      <c r="J333" s="18" t="str">
        <f t="shared" si="271"/>
        <v>Yes</v>
      </c>
      <c r="K333" s="21">
        <v>331</v>
      </c>
      <c r="L333" s="5" t="s">
        <v>945</v>
      </c>
      <c r="M333" s="5" t="s">
        <v>946</v>
      </c>
      <c r="N333" s="5" t="s">
        <v>2266</v>
      </c>
      <c r="O333" s="5" t="s">
        <v>149</v>
      </c>
      <c r="P333" s="5" t="s">
        <v>9462</v>
      </c>
      <c r="Q333" s="32" t="s">
        <v>9463</v>
      </c>
      <c r="R333" s="21">
        <v>1</v>
      </c>
      <c r="S333" s="33"/>
      <c r="T333" s="33"/>
      <c r="U333" s="33"/>
      <c r="V333" s="33"/>
      <c r="W333" s="33"/>
      <c r="X333" s="33"/>
      <c r="Y333" s="33"/>
      <c r="Z333" s="33"/>
      <c r="AA333" s="5" t="s">
        <v>2269</v>
      </c>
      <c r="AB333" s="5" t="s">
        <v>9464</v>
      </c>
      <c r="AC333" s="32" t="s">
        <v>9465</v>
      </c>
      <c r="AD333" s="21">
        <v>1</v>
      </c>
    </row>
    <row r="334" spans="1:30" x14ac:dyDescent="0.3">
      <c r="A334" s="18" t="str">
        <f t="shared" ref="A334:B334" si="348">IF(AND(ISNUMBER(SEARCH("Yes",C334)),ISNUMBER(SEARCH("Yes",E334)),ISNUMBER(SEARCH("Yes",G334)),ISNUMBER(SEARCH("Yes",I334))),"Yes","No")</f>
        <v>No</v>
      </c>
      <c r="B334" s="18" t="str">
        <f t="shared" si="348"/>
        <v>No</v>
      </c>
      <c r="C334" s="15" t="str">
        <f t="shared" si="264"/>
        <v>No</v>
      </c>
      <c r="D334" s="18" t="str">
        <f t="shared" si="265"/>
        <v>No</v>
      </c>
      <c r="E334" s="18" t="str">
        <f t="shared" si="266"/>
        <v>No</v>
      </c>
      <c r="F334" s="18" t="str">
        <f t="shared" si="267"/>
        <v>No</v>
      </c>
      <c r="G334" s="18" t="str">
        <f t="shared" si="268"/>
        <v>No</v>
      </c>
      <c r="H334" s="18" t="str">
        <f t="shared" si="269"/>
        <v>No</v>
      </c>
      <c r="I334" s="18" t="str">
        <f t="shared" si="270"/>
        <v>Yes</v>
      </c>
      <c r="J334" s="18" t="str">
        <f t="shared" si="271"/>
        <v>Yes</v>
      </c>
      <c r="K334" s="21">
        <v>332</v>
      </c>
      <c r="L334" s="5" t="s">
        <v>947</v>
      </c>
      <c r="M334" s="5" t="s">
        <v>948</v>
      </c>
      <c r="N334" s="5" t="s">
        <v>2266</v>
      </c>
      <c r="O334" s="5" t="s">
        <v>149</v>
      </c>
      <c r="P334" s="5" t="s">
        <v>2276</v>
      </c>
      <c r="Q334" s="32" t="s">
        <v>9466</v>
      </c>
      <c r="R334" s="21">
        <v>1</v>
      </c>
      <c r="S334" s="33"/>
      <c r="T334" s="33"/>
      <c r="U334" s="33"/>
      <c r="V334" s="33"/>
      <c r="W334" s="33"/>
      <c r="X334" s="33"/>
      <c r="Y334" s="33"/>
      <c r="Z334" s="33"/>
      <c r="AA334" s="5" t="s">
        <v>2269</v>
      </c>
      <c r="AB334" s="5" t="s">
        <v>2628</v>
      </c>
      <c r="AC334" s="32" t="s">
        <v>2693</v>
      </c>
      <c r="AD334" s="21">
        <v>1</v>
      </c>
    </row>
    <row r="335" spans="1:30" x14ac:dyDescent="0.3">
      <c r="A335" s="18" t="str">
        <f t="shared" ref="A335:B335" si="349">IF(AND(ISNUMBER(SEARCH("Yes",C335)),ISNUMBER(SEARCH("Yes",E335)),ISNUMBER(SEARCH("Yes",G335)),ISNUMBER(SEARCH("Yes",I335))),"Yes","No")</f>
        <v>No</v>
      </c>
      <c r="B335" s="18" t="str">
        <f t="shared" si="349"/>
        <v>No</v>
      </c>
      <c r="C335" s="15" t="str">
        <f t="shared" si="264"/>
        <v>No</v>
      </c>
      <c r="D335" s="18" t="str">
        <f t="shared" si="265"/>
        <v>No</v>
      </c>
      <c r="E335" s="18" t="str">
        <f t="shared" si="266"/>
        <v>No</v>
      </c>
      <c r="F335" s="18" t="str">
        <f t="shared" si="267"/>
        <v>No</v>
      </c>
      <c r="G335" s="18" t="str">
        <f t="shared" si="268"/>
        <v>No</v>
      </c>
      <c r="H335" s="18" t="str">
        <f t="shared" si="269"/>
        <v>No</v>
      </c>
      <c r="I335" s="18" t="str">
        <f t="shared" si="270"/>
        <v>Yes</v>
      </c>
      <c r="J335" s="18" t="str">
        <f t="shared" si="271"/>
        <v>Yes</v>
      </c>
      <c r="K335" s="21">
        <v>333</v>
      </c>
      <c r="L335" s="5" t="s">
        <v>949</v>
      </c>
      <c r="M335" s="5" t="s">
        <v>950</v>
      </c>
      <c r="N335" s="5" t="s">
        <v>2266</v>
      </c>
      <c r="O335" s="5" t="s">
        <v>149</v>
      </c>
      <c r="P335" s="5" t="s">
        <v>3960</v>
      </c>
      <c r="Q335" s="32" t="s">
        <v>9467</v>
      </c>
      <c r="R335" s="21">
        <v>1</v>
      </c>
      <c r="S335" s="33"/>
      <c r="T335" s="33"/>
      <c r="U335" s="33"/>
      <c r="V335" s="33"/>
      <c r="W335" s="33"/>
      <c r="X335" s="33"/>
      <c r="Y335" s="33"/>
      <c r="Z335" s="33"/>
      <c r="AA335" s="5" t="s">
        <v>21</v>
      </c>
      <c r="AB335" s="5" t="s">
        <v>9468</v>
      </c>
      <c r="AC335" s="32" t="s">
        <v>9469</v>
      </c>
      <c r="AD335" s="21">
        <v>1</v>
      </c>
    </row>
    <row r="336" spans="1:30" x14ac:dyDescent="0.3">
      <c r="A336" s="18" t="str">
        <f t="shared" ref="A336:B336" si="350">IF(AND(ISNUMBER(SEARCH("Yes",C336)),ISNUMBER(SEARCH("Yes",E336)),ISNUMBER(SEARCH("Yes",G336)),ISNUMBER(SEARCH("Yes",I336))),"Yes","No")</f>
        <v>No</v>
      </c>
      <c r="B336" s="18" t="str">
        <f t="shared" si="350"/>
        <v>No</v>
      </c>
      <c r="C336" s="15" t="str">
        <f t="shared" si="264"/>
        <v>No</v>
      </c>
      <c r="D336" s="18" t="str">
        <f t="shared" si="265"/>
        <v>No</v>
      </c>
      <c r="E336" s="18" t="str">
        <f t="shared" si="266"/>
        <v>No</v>
      </c>
      <c r="F336" s="18" t="str">
        <f t="shared" si="267"/>
        <v>No</v>
      </c>
      <c r="G336" s="18" t="str">
        <f t="shared" si="268"/>
        <v>No</v>
      </c>
      <c r="H336" s="18" t="str">
        <f t="shared" si="269"/>
        <v>No</v>
      </c>
      <c r="I336" s="18" t="str">
        <f t="shared" si="270"/>
        <v>Yes</v>
      </c>
      <c r="J336" s="18" t="str">
        <f t="shared" si="271"/>
        <v>Yes</v>
      </c>
      <c r="K336" s="21">
        <v>334</v>
      </c>
      <c r="L336" s="5" t="s">
        <v>951</v>
      </c>
      <c r="M336" s="5" t="s">
        <v>952</v>
      </c>
      <c r="N336" s="5" t="s">
        <v>2266</v>
      </c>
      <c r="O336" s="5" t="s">
        <v>149</v>
      </c>
      <c r="P336" s="5" t="s">
        <v>2394</v>
      </c>
      <c r="Q336" s="32" t="s">
        <v>9470</v>
      </c>
      <c r="R336" s="21">
        <v>1</v>
      </c>
      <c r="S336" s="33"/>
      <c r="T336" s="33"/>
      <c r="U336" s="33"/>
      <c r="V336" s="33"/>
      <c r="W336" s="33"/>
      <c r="X336" s="33"/>
      <c r="Y336" s="33"/>
      <c r="Z336" s="33"/>
      <c r="AA336" s="5" t="s">
        <v>2269</v>
      </c>
      <c r="AB336" s="5" t="s">
        <v>3083</v>
      </c>
      <c r="AC336" s="32" t="s">
        <v>3084</v>
      </c>
      <c r="AD336" s="21">
        <v>1</v>
      </c>
    </row>
    <row r="337" spans="1:30" x14ac:dyDescent="0.3">
      <c r="A337" s="18" t="str">
        <f t="shared" ref="A337:B337" si="351">IF(AND(ISNUMBER(SEARCH("Yes",C337)),ISNUMBER(SEARCH("Yes",E337)),ISNUMBER(SEARCH("Yes",G337)),ISNUMBER(SEARCH("Yes",I337))),"Yes","No")</f>
        <v>No</v>
      </c>
      <c r="B337" s="18" t="str">
        <f t="shared" si="351"/>
        <v>No</v>
      </c>
      <c r="C337" s="15" t="str">
        <f t="shared" si="264"/>
        <v>No</v>
      </c>
      <c r="D337" s="18" t="str">
        <f t="shared" si="265"/>
        <v>No</v>
      </c>
      <c r="E337" s="18" t="str">
        <f t="shared" si="266"/>
        <v>No</v>
      </c>
      <c r="F337" s="18" t="str">
        <f t="shared" si="267"/>
        <v>No</v>
      </c>
      <c r="G337" s="18" t="str">
        <f t="shared" si="268"/>
        <v>No</v>
      </c>
      <c r="H337" s="18" t="str">
        <f t="shared" si="269"/>
        <v>No</v>
      </c>
      <c r="I337" s="18" t="str">
        <f t="shared" si="270"/>
        <v>Yes</v>
      </c>
      <c r="J337" s="18" t="str">
        <f t="shared" si="271"/>
        <v>Yes</v>
      </c>
      <c r="K337" s="21">
        <v>335</v>
      </c>
      <c r="L337" s="5" t="s">
        <v>953</v>
      </c>
      <c r="M337" s="5" t="s">
        <v>954</v>
      </c>
      <c r="N337" s="5" t="s">
        <v>2266</v>
      </c>
      <c r="O337" s="5" t="s">
        <v>149</v>
      </c>
      <c r="P337" s="5" t="s">
        <v>4438</v>
      </c>
      <c r="Q337" s="32" t="s">
        <v>2546</v>
      </c>
      <c r="R337" s="21">
        <v>1</v>
      </c>
      <c r="S337" s="33"/>
      <c r="T337" s="33"/>
      <c r="U337" s="33"/>
      <c r="V337" s="33"/>
      <c r="W337" s="33"/>
      <c r="X337" s="33"/>
      <c r="Y337" s="33"/>
      <c r="Z337" s="33"/>
      <c r="AA337" s="5" t="s">
        <v>21</v>
      </c>
      <c r="AB337" s="5" t="s">
        <v>9471</v>
      </c>
      <c r="AC337" s="32" t="s">
        <v>9472</v>
      </c>
      <c r="AD337" s="21">
        <v>1</v>
      </c>
    </row>
    <row r="338" spans="1:30" x14ac:dyDescent="0.3">
      <c r="A338" s="18" t="str">
        <f t="shared" ref="A338:B338" si="352">IF(AND(ISNUMBER(SEARCH("Yes",C338)),ISNUMBER(SEARCH("Yes",E338)),ISNUMBER(SEARCH("Yes",G338)),ISNUMBER(SEARCH("Yes",I338))),"Yes","No")</f>
        <v>No</v>
      </c>
      <c r="B338" s="18" t="str">
        <f t="shared" si="352"/>
        <v>No</v>
      </c>
      <c r="C338" s="15" t="str">
        <f t="shared" si="264"/>
        <v>No</v>
      </c>
      <c r="D338" s="18" t="str">
        <f t="shared" si="265"/>
        <v>No</v>
      </c>
      <c r="E338" s="18" t="str">
        <f t="shared" si="266"/>
        <v>Yes</v>
      </c>
      <c r="F338" s="18" t="str">
        <f t="shared" si="267"/>
        <v>Yes</v>
      </c>
      <c r="G338" s="18" t="str">
        <f t="shared" si="268"/>
        <v>Yes</v>
      </c>
      <c r="H338" s="18" t="str">
        <f t="shared" si="269"/>
        <v>Yes</v>
      </c>
      <c r="I338" s="18" t="str">
        <f t="shared" si="270"/>
        <v>Yes</v>
      </c>
      <c r="J338" s="18" t="str">
        <f t="shared" si="271"/>
        <v>Yes</v>
      </c>
      <c r="K338" s="21">
        <v>336</v>
      </c>
      <c r="L338" s="5" t="s">
        <v>367</v>
      </c>
      <c r="M338" s="5" t="s">
        <v>368</v>
      </c>
      <c r="N338" s="5" t="s">
        <v>2266</v>
      </c>
      <c r="O338" s="5" t="s">
        <v>149</v>
      </c>
      <c r="P338" s="5" t="s">
        <v>3317</v>
      </c>
      <c r="Q338" s="32" t="s">
        <v>9473</v>
      </c>
      <c r="R338" s="21">
        <v>1</v>
      </c>
      <c r="S338" s="5" t="s">
        <v>149</v>
      </c>
      <c r="T338" s="5" t="s">
        <v>9474</v>
      </c>
      <c r="U338" s="32" t="s">
        <v>9475</v>
      </c>
      <c r="V338" s="21">
        <v>1</v>
      </c>
      <c r="W338" s="5" t="s">
        <v>2269</v>
      </c>
      <c r="X338" s="5" t="s">
        <v>9476</v>
      </c>
      <c r="Y338" s="32" t="s">
        <v>9477</v>
      </c>
      <c r="Z338" s="21">
        <v>1</v>
      </c>
      <c r="AA338" s="5" t="s">
        <v>2269</v>
      </c>
      <c r="AB338" s="5" t="s">
        <v>9478</v>
      </c>
      <c r="AC338" s="32" t="s">
        <v>9479</v>
      </c>
      <c r="AD338" s="21">
        <v>1</v>
      </c>
    </row>
    <row r="339" spans="1:30" x14ac:dyDescent="0.3">
      <c r="A339" s="18" t="str">
        <f t="shared" ref="A339:B339" si="353">IF(AND(ISNUMBER(SEARCH("Yes",C339)),ISNUMBER(SEARCH("Yes",E339)),ISNUMBER(SEARCH("Yes",G339)),ISNUMBER(SEARCH("Yes",I339))),"Yes","No")</f>
        <v>Yes</v>
      </c>
      <c r="B339" s="18" t="str">
        <f t="shared" si="353"/>
        <v>Yes</v>
      </c>
      <c r="C339" s="15" t="str">
        <f t="shared" si="264"/>
        <v>Yes</v>
      </c>
      <c r="D339" s="18" t="str">
        <f t="shared" si="265"/>
        <v>Yes</v>
      </c>
      <c r="E339" s="18" t="str">
        <f t="shared" si="266"/>
        <v>Yes</v>
      </c>
      <c r="F339" s="18" t="str">
        <f t="shared" si="267"/>
        <v>Yes</v>
      </c>
      <c r="G339" s="18" t="str">
        <f t="shared" si="268"/>
        <v>Yes</v>
      </c>
      <c r="H339" s="18" t="str">
        <f t="shared" si="269"/>
        <v>Yes</v>
      </c>
      <c r="I339" s="18" t="str">
        <f t="shared" si="270"/>
        <v>Yes</v>
      </c>
      <c r="J339" s="18" t="str">
        <f t="shared" si="271"/>
        <v>Yes</v>
      </c>
      <c r="K339" s="21">
        <v>337</v>
      </c>
      <c r="L339" s="5" t="s">
        <v>68</v>
      </c>
      <c r="M339" s="5" t="s">
        <v>69</v>
      </c>
      <c r="N339" s="5" t="s">
        <v>2266</v>
      </c>
      <c r="O339" s="5" t="s">
        <v>21</v>
      </c>
      <c r="P339" s="5" t="s">
        <v>3574</v>
      </c>
      <c r="Q339" s="32" t="s">
        <v>3575</v>
      </c>
      <c r="R339" s="21">
        <v>1</v>
      </c>
      <c r="S339" s="5" t="s">
        <v>21</v>
      </c>
      <c r="T339" s="5" t="s">
        <v>3576</v>
      </c>
      <c r="U339" s="32" t="s">
        <v>3577</v>
      </c>
      <c r="V339" s="21">
        <v>1</v>
      </c>
      <c r="W339" s="5" t="s">
        <v>2269</v>
      </c>
      <c r="X339" s="5" t="s">
        <v>9480</v>
      </c>
      <c r="Y339" s="32" t="s">
        <v>9481</v>
      </c>
      <c r="Z339" s="21">
        <v>1</v>
      </c>
      <c r="AA339" s="5" t="s">
        <v>2269</v>
      </c>
      <c r="AB339" s="5" t="s">
        <v>2381</v>
      </c>
      <c r="AC339" s="32" t="s">
        <v>2430</v>
      </c>
      <c r="AD339" s="21">
        <v>1</v>
      </c>
    </row>
    <row r="340" spans="1:30" x14ac:dyDescent="0.3">
      <c r="A340" s="18" t="str">
        <f t="shared" ref="A340:B340" si="354">IF(AND(ISNUMBER(SEARCH("Yes",C340)),ISNUMBER(SEARCH("Yes",E340)),ISNUMBER(SEARCH("Yes",G340)),ISNUMBER(SEARCH("Yes",I340))),"Yes","No")</f>
        <v>No</v>
      </c>
      <c r="B340" s="18" t="str">
        <f t="shared" si="354"/>
        <v>No</v>
      </c>
      <c r="C340" s="15" t="str">
        <f t="shared" si="264"/>
        <v>No</v>
      </c>
      <c r="D340" s="18" t="str">
        <f t="shared" si="265"/>
        <v>No</v>
      </c>
      <c r="E340" s="18" t="str">
        <f t="shared" si="266"/>
        <v>No</v>
      </c>
      <c r="F340" s="18" t="str">
        <f t="shared" si="267"/>
        <v>No</v>
      </c>
      <c r="G340" s="18" t="str">
        <f t="shared" si="268"/>
        <v>No</v>
      </c>
      <c r="H340" s="18" t="str">
        <f t="shared" si="269"/>
        <v>No</v>
      </c>
      <c r="I340" s="18" t="str">
        <f t="shared" si="270"/>
        <v>Yes</v>
      </c>
      <c r="J340" s="18" t="str">
        <f t="shared" si="271"/>
        <v>Yes</v>
      </c>
      <c r="K340" s="21">
        <v>338</v>
      </c>
      <c r="L340" s="5" t="s">
        <v>955</v>
      </c>
      <c r="M340" s="5" t="s">
        <v>956</v>
      </c>
      <c r="N340" s="5" t="s">
        <v>2266</v>
      </c>
      <c r="O340" s="5" t="s">
        <v>149</v>
      </c>
      <c r="P340" s="5" t="s">
        <v>2276</v>
      </c>
      <c r="Q340" s="32" t="s">
        <v>3582</v>
      </c>
      <c r="R340" s="21">
        <v>1</v>
      </c>
      <c r="S340" s="33"/>
      <c r="T340" s="33"/>
      <c r="U340" s="33"/>
      <c r="V340" s="33"/>
      <c r="W340" s="33"/>
      <c r="X340" s="33"/>
      <c r="Y340" s="33"/>
      <c r="Z340" s="33"/>
      <c r="AA340" s="5" t="s">
        <v>2269</v>
      </c>
      <c r="AB340" s="5" t="s">
        <v>3583</v>
      </c>
      <c r="AC340" s="32" t="s">
        <v>3584</v>
      </c>
      <c r="AD340" s="21">
        <v>1</v>
      </c>
    </row>
    <row r="341" spans="1:30" x14ac:dyDescent="0.3">
      <c r="A341" s="18" t="str">
        <f t="shared" ref="A341:B341" si="355">IF(AND(ISNUMBER(SEARCH("Yes",C341)),ISNUMBER(SEARCH("Yes",E341)),ISNUMBER(SEARCH("Yes",G341)),ISNUMBER(SEARCH("Yes",I341))),"Yes","No")</f>
        <v>No</v>
      </c>
      <c r="B341" s="18" t="str">
        <f t="shared" si="355"/>
        <v>No</v>
      </c>
      <c r="C341" s="15" t="str">
        <f t="shared" si="264"/>
        <v>No</v>
      </c>
      <c r="D341" s="18" t="str">
        <f t="shared" si="265"/>
        <v>No</v>
      </c>
      <c r="E341" s="18" t="str">
        <f t="shared" si="266"/>
        <v>No</v>
      </c>
      <c r="F341" s="18" t="str">
        <f t="shared" si="267"/>
        <v>No</v>
      </c>
      <c r="G341" s="18" t="str">
        <f t="shared" si="268"/>
        <v>No</v>
      </c>
      <c r="H341" s="18" t="str">
        <f t="shared" si="269"/>
        <v>No</v>
      </c>
      <c r="I341" s="18" t="str">
        <f t="shared" si="270"/>
        <v>Yes</v>
      </c>
      <c r="J341" s="18" t="str">
        <f t="shared" si="271"/>
        <v>Yes</v>
      </c>
      <c r="K341" s="21">
        <v>339</v>
      </c>
      <c r="L341" s="5" t="s">
        <v>957</v>
      </c>
      <c r="M341" s="5" t="s">
        <v>958</v>
      </c>
      <c r="N341" s="5" t="s">
        <v>2266</v>
      </c>
      <c r="O341" s="5" t="s">
        <v>149</v>
      </c>
      <c r="P341" s="5" t="s">
        <v>2297</v>
      </c>
      <c r="Q341" s="32" t="s">
        <v>9482</v>
      </c>
      <c r="R341" s="21">
        <v>1</v>
      </c>
      <c r="S341" s="33"/>
      <c r="T341" s="33"/>
      <c r="U341" s="33"/>
      <c r="V341" s="33"/>
      <c r="W341" s="33"/>
      <c r="X341" s="33"/>
      <c r="Y341" s="33"/>
      <c r="Z341" s="33"/>
      <c r="AA341" s="5" t="s">
        <v>2269</v>
      </c>
      <c r="AB341" s="5" t="s">
        <v>9483</v>
      </c>
      <c r="AC341" s="32" t="s">
        <v>9484</v>
      </c>
      <c r="AD341" s="21">
        <v>1</v>
      </c>
    </row>
    <row r="342" spans="1:30" x14ac:dyDescent="0.3">
      <c r="A342" s="18" t="str">
        <f t="shared" ref="A342:B342" si="356">IF(AND(ISNUMBER(SEARCH("Yes",C342)),ISNUMBER(SEARCH("Yes",E342)),ISNUMBER(SEARCH("Yes",G342)),ISNUMBER(SEARCH("Yes",I342))),"Yes","No")</f>
        <v>No</v>
      </c>
      <c r="B342" s="18" t="str">
        <f t="shared" si="356"/>
        <v>No</v>
      </c>
      <c r="C342" s="15" t="str">
        <f t="shared" si="264"/>
        <v>No</v>
      </c>
      <c r="D342" s="18" t="str">
        <f t="shared" si="265"/>
        <v>No</v>
      </c>
      <c r="E342" s="18" t="str">
        <f t="shared" si="266"/>
        <v>No</v>
      </c>
      <c r="F342" s="18" t="str">
        <f t="shared" si="267"/>
        <v>No</v>
      </c>
      <c r="G342" s="18" t="str">
        <f t="shared" si="268"/>
        <v>No</v>
      </c>
      <c r="H342" s="18" t="str">
        <f t="shared" si="269"/>
        <v>No</v>
      </c>
      <c r="I342" s="18" t="str">
        <f t="shared" si="270"/>
        <v>Yes</v>
      </c>
      <c r="J342" s="18" t="str">
        <f t="shared" si="271"/>
        <v>Yes</v>
      </c>
      <c r="K342" s="21">
        <v>340</v>
      </c>
      <c r="L342" s="5" t="s">
        <v>959</v>
      </c>
      <c r="M342" s="5" t="s">
        <v>960</v>
      </c>
      <c r="N342" s="5" t="s">
        <v>2266</v>
      </c>
      <c r="O342" s="5" t="s">
        <v>149</v>
      </c>
      <c r="P342" s="5" t="s">
        <v>2623</v>
      </c>
      <c r="Q342" s="32" t="s">
        <v>9485</v>
      </c>
      <c r="R342" s="21">
        <v>1</v>
      </c>
      <c r="S342" s="33"/>
      <c r="T342" s="33"/>
      <c r="U342" s="33"/>
      <c r="V342" s="33"/>
      <c r="W342" s="33"/>
      <c r="X342" s="33"/>
      <c r="Y342" s="33"/>
      <c r="Z342" s="33"/>
      <c r="AA342" s="5" t="s">
        <v>2269</v>
      </c>
      <c r="AB342" s="5" t="s">
        <v>9486</v>
      </c>
      <c r="AC342" s="32" t="s">
        <v>9487</v>
      </c>
      <c r="AD342" s="21">
        <v>1</v>
      </c>
    </row>
    <row r="343" spans="1:30" x14ac:dyDescent="0.3">
      <c r="A343" s="18" t="str">
        <f t="shared" ref="A343:B343" si="357">IF(AND(ISNUMBER(SEARCH("Yes",C343)),ISNUMBER(SEARCH("Yes",E343)),ISNUMBER(SEARCH("Yes",G343)),ISNUMBER(SEARCH("Yes",I343))),"Yes","No")</f>
        <v>No</v>
      </c>
      <c r="B343" s="18" t="str">
        <f t="shared" si="357"/>
        <v>No</v>
      </c>
      <c r="C343" s="15" t="str">
        <f t="shared" si="264"/>
        <v>No</v>
      </c>
      <c r="D343" s="18" t="str">
        <f t="shared" si="265"/>
        <v>No</v>
      </c>
      <c r="E343" s="18" t="str">
        <f t="shared" si="266"/>
        <v>No</v>
      </c>
      <c r="F343" s="18" t="str">
        <f t="shared" si="267"/>
        <v>No</v>
      </c>
      <c r="G343" s="18" t="str">
        <f t="shared" si="268"/>
        <v>No</v>
      </c>
      <c r="H343" s="18" t="str">
        <f t="shared" si="269"/>
        <v>No</v>
      </c>
      <c r="I343" s="18" t="str">
        <f t="shared" si="270"/>
        <v>Yes</v>
      </c>
      <c r="J343" s="18" t="str">
        <f t="shared" si="271"/>
        <v>Yes</v>
      </c>
      <c r="K343" s="21">
        <v>341</v>
      </c>
      <c r="L343" s="5" t="s">
        <v>961</v>
      </c>
      <c r="M343" s="5" t="s">
        <v>962</v>
      </c>
      <c r="N343" s="5" t="s">
        <v>2266</v>
      </c>
      <c r="O343" s="5" t="s">
        <v>149</v>
      </c>
      <c r="P343" s="5" t="s">
        <v>6960</v>
      </c>
      <c r="Q343" s="32" t="s">
        <v>6961</v>
      </c>
      <c r="R343" s="21">
        <v>1</v>
      </c>
      <c r="S343" s="33"/>
      <c r="T343" s="33"/>
      <c r="U343" s="33"/>
      <c r="V343" s="33"/>
      <c r="W343" s="33"/>
      <c r="X343" s="33"/>
      <c r="Y343" s="33"/>
      <c r="Z343" s="33"/>
      <c r="AA343" s="5" t="s">
        <v>2269</v>
      </c>
      <c r="AB343" s="5" t="s">
        <v>2432</v>
      </c>
      <c r="AC343" s="32" t="s">
        <v>9488</v>
      </c>
      <c r="AD343" s="21">
        <v>1</v>
      </c>
    </row>
    <row r="344" spans="1:30" x14ac:dyDescent="0.3">
      <c r="A344" s="18" t="str">
        <f t="shared" ref="A344:B344" si="358">IF(AND(ISNUMBER(SEARCH("Yes",C344)),ISNUMBER(SEARCH("Yes",E344)),ISNUMBER(SEARCH("Yes",G344)),ISNUMBER(SEARCH("Yes",I344))),"Yes","No")</f>
        <v>No</v>
      </c>
      <c r="B344" s="18" t="str">
        <f t="shared" si="358"/>
        <v>No</v>
      </c>
      <c r="C344" s="15" t="str">
        <f t="shared" si="264"/>
        <v>No</v>
      </c>
      <c r="D344" s="18" t="str">
        <f t="shared" si="265"/>
        <v>No</v>
      </c>
      <c r="E344" s="18" t="str">
        <f t="shared" si="266"/>
        <v>No</v>
      </c>
      <c r="F344" s="18" t="str">
        <f t="shared" si="267"/>
        <v>No</v>
      </c>
      <c r="G344" s="18" t="str">
        <f t="shared" si="268"/>
        <v>No</v>
      </c>
      <c r="H344" s="18" t="str">
        <f t="shared" si="269"/>
        <v>No</v>
      </c>
      <c r="I344" s="18" t="str">
        <f t="shared" si="270"/>
        <v>Yes</v>
      </c>
      <c r="J344" s="18" t="str">
        <f t="shared" si="271"/>
        <v>Yes</v>
      </c>
      <c r="K344" s="21">
        <v>342</v>
      </c>
      <c r="L344" s="5" t="s">
        <v>963</v>
      </c>
      <c r="M344" s="5" t="s">
        <v>964</v>
      </c>
      <c r="N344" s="5" t="s">
        <v>2266</v>
      </c>
      <c r="O344" s="5" t="s">
        <v>149</v>
      </c>
      <c r="P344" s="5" t="s">
        <v>2683</v>
      </c>
      <c r="Q344" s="32" t="s">
        <v>3596</v>
      </c>
      <c r="R344" s="21">
        <v>1</v>
      </c>
      <c r="S344" s="33"/>
      <c r="T344" s="33"/>
      <c r="U344" s="33"/>
      <c r="V344" s="33"/>
      <c r="W344" s="33"/>
      <c r="X344" s="33"/>
      <c r="Y344" s="33"/>
      <c r="Z344" s="33"/>
      <c r="AA344" s="5" t="s">
        <v>2269</v>
      </c>
      <c r="AB344" s="5" t="s">
        <v>9489</v>
      </c>
      <c r="AC344" s="32" t="s">
        <v>9490</v>
      </c>
      <c r="AD344" s="21">
        <v>1</v>
      </c>
    </row>
    <row r="345" spans="1:30" x14ac:dyDescent="0.3">
      <c r="A345" s="18" t="str">
        <f t="shared" ref="A345:B345" si="359">IF(AND(ISNUMBER(SEARCH("Yes",C345)),ISNUMBER(SEARCH("Yes",E345)),ISNUMBER(SEARCH("Yes",G345)),ISNUMBER(SEARCH("Yes",I345))),"Yes","No")</f>
        <v>No</v>
      </c>
      <c r="B345" s="18" t="str">
        <f t="shared" si="359"/>
        <v>No</v>
      </c>
      <c r="C345" s="15" t="str">
        <f t="shared" si="264"/>
        <v>No</v>
      </c>
      <c r="D345" s="18" t="str">
        <f t="shared" si="265"/>
        <v>No</v>
      </c>
      <c r="E345" s="18" t="str">
        <f t="shared" si="266"/>
        <v>No</v>
      </c>
      <c r="F345" s="18" t="str">
        <f t="shared" si="267"/>
        <v>No</v>
      </c>
      <c r="G345" s="18" t="str">
        <f t="shared" si="268"/>
        <v>No</v>
      </c>
      <c r="H345" s="18" t="str">
        <f t="shared" si="269"/>
        <v>No</v>
      </c>
      <c r="I345" s="18" t="str">
        <f t="shared" si="270"/>
        <v>Yes</v>
      </c>
      <c r="J345" s="18" t="str">
        <f t="shared" si="271"/>
        <v>Yes</v>
      </c>
      <c r="K345" s="21">
        <v>343</v>
      </c>
      <c r="L345" s="5" t="s">
        <v>965</v>
      </c>
      <c r="M345" s="5" t="s">
        <v>966</v>
      </c>
      <c r="N345" s="5" t="s">
        <v>2266</v>
      </c>
      <c r="O345" s="5" t="s">
        <v>149</v>
      </c>
      <c r="P345" s="5" t="s">
        <v>2292</v>
      </c>
      <c r="Q345" s="32" t="s">
        <v>2762</v>
      </c>
      <c r="R345" s="21">
        <v>1</v>
      </c>
      <c r="S345" s="33"/>
      <c r="T345" s="33"/>
      <c r="U345" s="33"/>
      <c r="V345" s="33"/>
      <c r="W345" s="33"/>
      <c r="X345" s="33"/>
      <c r="Y345" s="33"/>
      <c r="Z345" s="33"/>
      <c r="AA345" s="5" t="s">
        <v>21</v>
      </c>
      <c r="AB345" s="5" t="s">
        <v>2540</v>
      </c>
      <c r="AC345" s="32" t="s">
        <v>9491</v>
      </c>
      <c r="AD345" s="21">
        <v>1</v>
      </c>
    </row>
    <row r="346" spans="1:30" x14ac:dyDescent="0.3">
      <c r="A346" s="18" t="str">
        <f t="shared" ref="A346:B346" si="360">IF(AND(ISNUMBER(SEARCH("Yes",C346)),ISNUMBER(SEARCH("Yes",E346)),ISNUMBER(SEARCH("Yes",G346)),ISNUMBER(SEARCH("Yes",I346))),"Yes","No")</f>
        <v>No</v>
      </c>
      <c r="B346" s="18" t="str">
        <f t="shared" si="360"/>
        <v>No</v>
      </c>
      <c r="C346" s="15" t="str">
        <f t="shared" si="264"/>
        <v>No</v>
      </c>
      <c r="D346" s="18" t="str">
        <f t="shared" si="265"/>
        <v>No</v>
      </c>
      <c r="E346" s="18" t="str">
        <f t="shared" si="266"/>
        <v>No</v>
      </c>
      <c r="F346" s="18" t="str">
        <f t="shared" si="267"/>
        <v>No</v>
      </c>
      <c r="G346" s="18" t="str">
        <f t="shared" si="268"/>
        <v>No</v>
      </c>
      <c r="H346" s="18" t="str">
        <f t="shared" si="269"/>
        <v>No</v>
      </c>
      <c r="I346" s="18" t="str">
        <f t="shared" si="270"/>
        <v>Yes</v>
      </c>
      <c r="J346" s="18" t="str">
        <f t="shared" si="271"/>
        <v>Yes</v>
      </c>
      <c r="K346" s="21">
        <v>344</v>
      </c>
      <c r="L346" s="5" t="s">
        <v>967</v>
      </c>
      <c r="M346" s="5" t="s">
        <v>968</v>
      </c>
      <c r="N346" s="5" t="s">
        <v>2266</v>
      </c>
      <c r="O346" s="5" t="s">
        <v>149</v>
      </c>
      <c r="P346" s="5" t="s">
        <v>2371</v>
      </c>
      <c r="Q346" s="32" t="s">
        <v>3602</v>
      </c>
      <c r="R346" s="21">
        <v>1</v>
      </c>
      <c r="S346" s="33"/>
      <c r="T346" s="33"/>
      <c r="U346" s="33"/>
      <c r="V346" s="33"/>
      <c r="W346" s="33"/>
      <c r="X346" s="33"/>
      <c r="Y346" s="33"/>
      <c r="Z346" s="33"/>
      <c r="AA346" s="5" t="s">
        <v>21</v>
      </c>
      <c r="AB346" s="5" t="s">
        <v>9492</v>
      </c>
      <c r="AC346" s="32" t="s">
        <v>9493</v>
      </c>
      <c r="AD346" s="21">
        <v>1</v>
      </c>
    </row>
    <row r="347" spans="1:30" x14ac:dyDescent="0.3">
      <c r="A347" s="18" t="str">
        <f t="shared" ref="A347:B347" si="361">IF(AND(ISNUMBER(SEARCH("Yes",C347)),ISNUMBER(SEARCH("Yes",E347)),ISNUMBER(SEARCH("Yes",G347)),ISNUMBER(SEARCH("Yes",I347))),"Yes","No")</f>
        <v>No</v>
      </c>
      <c r="B347" s="18" t="str">
        <f t="shared" si="361"/>
        <v>No</v>
      </c>
      <c r="C347" s="15" t="str">
        <f t="shared" si="264"/>
        <v>No</v>
      </c>
      <c r="D347" s="18" t="str">
        <f t="shared" si="265"/>
        <v>No</v>
      </c>
      <c r="E347" s="18" t="str">
        <f t="shared" si="266"/>
        <v>No</v>
      </c>
      <c r="F347" s="18" t="str">
        <f t="shared" si="267"/>
        <v>No</v>
      </c>
      <c r="G347" s="18" t="str">
        <f t="shared" si="268"/>
        <v>No</v>
      </c>
      <c r="H347" s="18" t="str">
        <f t="shared" si="269"/>
        <v>No</v>
      </c>
      <c r="I347" s="18" t="str">
        <f t="shared" si="270"/>
        <v>Yes</v>
      </c>
      <c r="J347" s="18" t="str">
        <f t="shared" si="271"/>
        <v>Yes</v>
      </c>
      <c r="K347" s="21">
        <v>345</v>
      </c>
      <c r="L347" s="5" t="s">
        <v>969</v>
      </c>
      <c r="M347" s="5" t="s">
        <v>970</v>
      </c>
      <c r="N347" s="5" t="s">
        <v>2266</v>
      </c>
      <c r="O347" s="5" t="s">
        <v>149</v>
      </c>
      <c r="P347" s="5" t="s">
        <v>9494</v>
      </c>
      <c r="Q347" s="32" t="s">
        <v>9495</v>
      </c>
      <c r="R347" s="21">
        <v>1</v>
      </c>
      <c r="S347" s="33"/>
      <c r="T347" s="33"/>
      <c r="U347" s="33"/>
      <c r="V347" s="33"/>
      <c r="W347" s="33"/>
      <c r="X347" s="33"/>
      <c r="Y347" s="33"/>
      <c r="Z347" s="33"/>
      <c r="AA347" s="5" t="s">
        <v>21</v>
      </c>
      <c r="AB347" s="5" t="s">
        <v>9496</v>
      </c>
      <c r="AC347" s="32" t="s">
        <v>3606</v>
      </c>
      <c r="AD347" s="21">
        <v>1</v>
      </c>
    </row>
    <row r="348" spans="1:30" x14ac:dyDescent="0.3">
      <c r="A348" s="18" t="str">
        <f t="shared" ref="A348:B348" si="362">IF(AND(ISNUMBER(SEARCH("Yes",C348)),ISNUMBER(SEARCH("Yes",E348)),ISNUMBER(SEARCH("Yes",G348)),ISNUMBER(SEARCH("Yes",I348))),"Yes","No")</f>
        <v>No</v>
      </c>
      <c r="B348" s="18" t="str">
        <f t="shared" si="362"/>
        <v>No</v>
      </c>
      <c r="C348" s="15" t="str">
        <f t="shared" si="264"/>
        <v>No</v>
      </c>
      <c r="D348" s="18" t="str">
        <f t="shared" si="265"/>
        <v>No</v>
      </c>
      <c r="E348" s="18" t="str">
        <f t="shared" si="266"/>
        <v>No</v>
      </c>
      <c r="F348" s="18" t="str">
        <f t="shared" si="267"/>
        <v>No</v>
      </c>
      <c r="G348" s="18" t="str">
        <f t="shared" si="268"/>
        <v>No</v>
      </c>
      <c r="H348" s="18" t="str">
        <f t="shared" si="269"/>
        <v>No</v>
      </c>
      <c r="I348" s="18" t="str">
        <f t="shared" si="270"/>
        <v>Yes</v>
      </c>
      <c r="J348" s="18" t="str">
        <f t="shared" si="271"/>
        <v>Yes</v>
      </c>
      <c r="K348" s="21">
        <v>346</v>
      </c>
      <c r="L348" s="5" t="s">
        <v>971</v>
      </c>
      <c r="M348" s="5" t="s">
        <v>972</v>
      </c>
      <c r="N348" s="5" t="s">
        <v>2266</v>
      </c>
      <c r="O348" s="5" t="s">
        <v>149</v>
      </c>
      <c r="P348" s="5" t="s">
        <v>2276</v>
      </c>
      <c r="Q348" s="32" t="s">
        <v>9497</v>
      </c>
      <c r="R348" s="21">
        <v>1</v>
      </c>
      <c r="S348" s="33"/>
      <c r="T348" s="33"/>
      <c r="U348" s="33"/>
      <c r="V348" s="33"/>
      <c r="W348" s="33"/>
      <c r="X348" s="33"/>
      <c r="Y348" s="33"/>
      <c r="Z348" s="33"/>
      <c r="AA348" s="5" t="s">
        <v>2269</v>
      </c>
      <c r="AB348" s="5" t="s">
        <v>2956</v>
      </c>
      <c r="AC348" s="32" t="s">
        <v>2346</v>
      </c>
      <c r="AD348" s="21">
        <v>1</v>
      </c>
    </row>
    <row r="349" spans="1:30" x14ac:dyDescent="0.3">
      <c r="A349" s="18" t="str">
        <f t="shared" ref="A349:B349" si="363">IF(AND(ISNUMBER(SEARCH("Yes",C349)),ISNUMBER(SEARCH("Yes",E349)),ISNUMBER(SEARCH("Yes",G349)),ISNUMBER(SEARCH("Yes",I349))),"Yes","No")</f>
        <v>No</v>
      </c>
      <c r="B349" s="18" t="str">
        <f t="shared" si="363"/>
        <v>No</v>
      </c>
      <c r="C349" s="15" t="str">
        <f t="shared" si="264"/>
        <v>No</v>
      </c>
      <c r="D349" s="18" t="str">
        <f t="shared" si="265"/>
        <v>No</v>
      </c>
      <c r="E349" s="18" t="str">
        <f t="shared" si="266"/>
        <v>No</v>
      </c>
      <c r="F349" s="18" t="str">
        <f t="shared" si="267"/>
        <v>No</v>
      </c>
      <c r="G349" s="18" t="str">
        <f t="shared" si="268"/>
        <v>No</v>
      </c>
      <c r="H349" s="18" t="str">
        <f t="shared" si="269"/>
        <v>No</v>
      </c>
      <c r="I349" s="18" t="str">
        <f t="shared" si="270"/>
        <v>Yes</v>
      </c>
      <c r="J349" s="18" t="str">
        <f t="shared" si="271"/>
        <v>Yes</v>
      </c>
      <c r="K349" s="21">
        <v>347</v>
      </c>
      <c r="L349" s="5" t="s">
        <v>973</v>
      </c>
      <c r="M349" s="5" t="s">
        <v>974</v>
      </c>
      <c r="N349" s="5" t="s">
        <v>2266</v>
      </c>
      <c r="O349" s="5" t="s">
        <v>149</v>
      </c>
      <c r="P349" s="5" t="s">
        <v>2280</v>
      </c>
      <c r="Q349" s="32" t="s">
        <v>6971</v>
      </c>
      <c r="R349" s="21">
        <v>1</v>
      </c>
      <c r="S349" s="33"/>
      <c r="T349" s="33"/>
      <c r="U349" s="33"/>
      <c r="V349" s="33"/>
      <c r="W349" s="33"/>
      <c r="X349" s="33"/>
      <c r="Y349" s="33"/>
      <c r="Z349" s="33"/>
      <c r="AA349" s="5" t="s">
        <v>2269</v>
      </c>
      <c r="AB349" s="5" t="s">
        <v>2432</v>
      </c>
      <c r="AC349" s="32" t="s">
        <v>3075</v>
      </c>
      <c r="AD349" s="21">
        <v>1</v>
      </c>
    </row>
    <row r="350" spans="1:30" x14ac:dyDescent="0.3">
      <c r="A350" s="18" t="str">
        <f t="shared" ref="A350:B350" si="364">IF(AND(ISNUMBER(SEARCH("Yes",C350)),ISNUMBER(SEARCH("Yes",E350)),ISNUMBER(SEARCH("Yes",G350)),ISNUMBER(SEARCH("Yes",I350))),"Yes","No")</f>
        <v>No</v>
      </c>
      <c r="B350" s="18" t="str">
        <f t="shared" si="364"/>
        <v>No</v>
      </c>
      <c r="C350" s="15" t="str">
        <f t="shared" si="264"/>
        <v>No</v>
      </c>
      <c r="D350" s="18" t="str">
        <f t="shared" si="265"/>
        <v>No</v>
      </c>
      <c r="E350" s="18" t="str">
        <f t="shared" si="266"/>
        <v>No</v>
      </c>
      <c r="F350" s="18" t="str">
        <f t="shared" si="267"/>
        <v>No</v>
      </c>
      <c r="G350" s="18" t="str">
        <f t="shared" si="268"/>
        <v>No</v>
      </c>
      <c r="H350" s="18" t="str">
        <f t="shared" si="269"/>
        <v>No</v>
      </c>
      <c r="I350" s="18" t="str">
        <f t="shared" si="270"/>
        <v>Yes</v>
      </c>
      <c r="J350" s="18" t="str">
        <f t="shared" si="271"/>
        <v>Yes</v>
      </c>
      <c r="K350" s="21">
        <v>348</v>
      </c>
      <c r="L350" s="5" t="s">
        <v>975</v>
      </c>
      <c r="M350" s="5" t="s">
        <v>976</v>
      </c>
      <c r="N350" s="5" t="s">
        <v>2266</v>
      </c>
      <c r="O350" s="5" t="s">
        <v>149</v>
      </c>
      <c r="P350" s="5" t="s">
        <v>2371</v>
      </c>
      <c r="Q350" s="32" t="s">
        <v>3613</v>
      </c>
      <c r="R350" s="21">
        <v>1</v>
      </c>
      <c r="S350" s="33"/>
      <c r="T350" s="33"/>
      <c r="U350" s="33"/>
      <c r="V350" s="33"/>
      <c r="W350" s="33"/>
      <c r="X350" s="33"/>
      <c r="Y350" s="33"/>
      <c r="Z350" s="33"/>
      <c r="AA350" s="5" t="s">
        <v>21</v>
      </c>
      <c r="AB350" s="5" t="s">
        <v>3614</v>
      </c>
      <c r="AC350" s="32" t="s">
        <v>3615</v>
      </c>
      <c r="AD350" s="21">
        <v>1</v>
      </c>
    </row>
    <row r="351" spans="1:30" x14ac:dyDescent="0.3">
      <c r="A351" s="18" t="str">
        <f t="shared" ref="A351:B351" si="365">IF(AND(ISNUMBER(SEARCH("Yes",C351)),ISNUMBER(SEARCH("Yes",E351)),ISNUMBER(SEARCH("Yes",G351)),ISNUMBER(SEARCH("Yes",I351))),"Yes","No")</f>
        <v>No</v>
      </c>
      <c r="B351" s="18" t="str">
        <f t="shared" si="365"/>
        <v>No</v>
      </c>
      <c r="C351" s="15" t="str">
        <f t="shared" si="264"/>
        <v>No</v>
      </c>
      <c r="D351" s="18" t="str">
        <f t="shared" si="265"/>
        <v>No</v>
      </c>
      <c r="E351" s="18" t="str">
        <f t="shared" si="266"/>
        <v>No</v>
      </c>
      <c r="F351" s="18" t="str">
        <f t="shared" si="267"/>
        <v>No</v>
      </c>
      <c r="G351" s="18" t="str">
        <f t="shared" si="268"/>
        <v>No</v>
      </c>
      <c r="H351" s="18" t="str">
        <f t="shared" si="269"/>
        <v>No</v>
      </c>
      <c r="I351" s="18" t="str">
        <f t="shared" si="270"/>
        <v>Yes</v>
      </c>
      <c r="J351" s="18" t="str">
        <f t="shared" si="271"/>
        <v>Yes</v>
      </c>
      <c r="K351" s="21">
        <v>349</v>
      </c>
      <c r="L351" s="5" t="s">
        <v>977</v>
      </c>
      <c r="M351" s="5" t="s">
        <v>978</v>
      </c>
      <c r="N351" s="5" t="s">
        <v>2266</v>
      </c>
      <c r="O351" s="5" t="s">
        <v>149</v>
      </c>
      <c r="P351" s="5" t="s">
        <v>2390</v>
      </c>
      <c r="Q351" s="32" t="s">
        <v>9498</v>
      </c>
      <c r="R351" s="21">
        <v>1</v>
      </c>
      <c r="S351" s="33"/>
      <c r="T351" s="33"/>
      <c r="U351" s="33"/>
      <c r="V351" s="33"/>
      <c r="W351" s="33"/>
      <c r="X351" s="33"/>
      <c r="Y351" s="33"/>
      <c r="Z351" s="33"/>
      <c r="AA351" s="5" t="s">
        <v>2269</v>
      </c>
      <c r="AB351" s="5" t="s">
        <v>4584</v>
      </c>
      <c r="AC351" s="32" t="s">
        <v>4585</v>
      </c>
      <c r="AD351" s="21">
        <v>1</v>
      </c>
    </row>
    <row r="352" spans="1:30" x14ac:dyDescent="0.3">
      <c r="A352" s="18" t="str">
        <f t="shared" ref="A352:B352" si="366">IF(AND(ISNUMBER(SEARCH("Yes",C352)),ISNUMBER(SEARCH("Yes",E352)),ISNUMBER(SEARCH("Yes",G352)),ISNUMBER(SEARCH("Yes",I352))),"Yes","No")</f>
        <v>No</v>
      </c>
      <c r="B352" s="18" t="str">
        <f t="shared" si="366"/>
        <v>No</v>
      </c>
      <c r="C352" s="15" t="str">
        <f t="shared" si="264"/>
        <v>No</v>
      </c>
      <c r="D352" s="18" t="str">
        <f t="shared" si="265"/>
        <v>No</v>
      </c>
      <c r="E352" s="18" t="str">
        <f t="shared" si="266"/>
        <v>No</v>
      </c>
      <c r="F352" s="18" t="str">
        <f t="shared" si="267"/>
        <v>No</v>
      </c>
      <c r="G352" s="18" t="str">
        <f t="shared" si="268"/>
        <v>No</v>
      </c>
      <c r="H352" s="18" t="str">
        <f t="shared" si="269"/>
        <v>No</v>
      </c>
      <c r="I352" s="18" t="str">
        <f t="shared" si="270"/>
        <v>Yes</v>
      </c>
      <c r="J352" s="18" t="str">
        <f t="shared" si="271"/>
        <v>Yes</v>
      </c>
      <c r="K352" s="21">
        <v>350</v>
      </c>
      <c r="L352" s="5" t="s">
        <v>979</v>
      </c>
      <c r="M352" s="5" t="s">
        <v>980</v>
      </c>
      <c r="N352" s="5" t="s">
        <v>2266</v>
      </c>
      <c r="O352" s="5" t="s">
        <v>149</v>
      </c>
      <c r="P352" s="5" t="s">
        <v>2284</v>
      </c>
      <c r="Q352" s="32" t="s">
        <v>9499</v>
      </c>
      <c r="R352" s="21">
        <v>1</v>
      </c>
      <c r="S352" s="33"/>
      <c r="T352" s="33"/>
      <c r="U352" s="33"/>
      <c r="V352" s="33"/>
      <c r="W352" s="33"/>
      <c r="X352" s="33"/>
      <c r="Y352" s="33"/>
      <c r="Z352" s="33"/>
      <c r="AA352" s="5" t="s">
        <v>21</v>
      </c>
      <c r="AB352" s="5" t="s">
        <v>9500</v>
      </c>
      <c r="AC352" s="32" t="s">
        <v>9501</v>
      </c>
      <c r="AD352" s="21">
        <v>1</v>
      </c>
    </row>
    <row r="353" spans="1:30" x14ac:dyDescent="0.3">
      <c r="A353" s="18" t="str">
        <f t="shared" ref="A353:B353" si="367">IF(AND(ISNUMBER(SEARCH("Yes",C353)),ISNUMBER(SEARCH("Yes",E353)),ISNUMBER(SEARCH("Yes",G353)),ISNUMBER(SEARCH("Yes",I353))),"Yes","No")</f>
        <v>No</v>
      </c>
      <c r="B353" s="18" t="str">
        <f t="shared" si="367"/>
        <v>No</v>
      </c>
      <c r="C353" s="15" t="str">
        <f t="shared" si="264"/>
        <v>No</v>
      </c>
      <c r="D353" s="18" t="str">
        <f t="shared" si="265"/>
        <v>No</v>
      </c>
      <c r="E353" s="18" t="str">
        <f t="shared" si="266"/>
        <v>No</v>
      </c>
      <c r="F353" s="18" t="str">
        <f t="shared" si="267"/>
        <v>No</v>
      </c>
      <c r="G353" s="18" t="str">
        <f t="shared" si="268"/>
        <v>No</v>
      </c>
      <c r="H353" s="18" t="str">
        <f t="shared" si="269"/>
        <v>No</v>
      </c>
      <c r="I353" s="18" t="str">
        <f t="shared" si="270"/>
        <v>Yes</v>
      </c>
      <c r="J353" s="18" t="str">
        <f t="shared" si="271"/>
        <v>Yes</v>
      </c>
      <c r="K353" s="21">
        <v>351</v>
      </c>
      <c r="L353" s="5" t="s">
        <v>981</v>
      </c>
      <c r="M353" s="5" t="s">
        <v>3622</v>
      </c>
      <c r="N353" s="5" t="s">
        <v>2266</v>
      </c>
      <c r="O353" s="5" t="s">
        <v>149</v>
      </c>
      <c r="P353" s="5" t="s">
        <v>2305</v>
      </c>
      <c r="Q353" s="32" t="s">
        <v>9502</v>
      </c>
      <c r="R353" s="21">
        <v>1</v>
      </c>
      <c r="S353" s="33"/>
      <c r="T353" s="33"/>
      <c r="U353" s="33"/>
      <c r="V353" s="33"/>
      <c r="W353" s="33"/>
      <c r="X353" s="33"/>
      <c r="Y353" s="33"/>
      <c r="Z353" s="33"/>
      <c r="AA353" s="5" t="s">
        <v>2269</v>
      </c>
      <c r="AB353" s="5" t="s">
        <v>9503</v>
      </c>
      <c r="AC353" s="32" t="s">
        <v>9504</v>
      </c>
      <c r="AD353" s="21">
        <v>1</v>
      </c>
    </row>
    <row r="354" spans="1:30" x14ac:dyDescent="0.3">
      <c r="A354" s="18" t="str">
        <f t="shared" ref="A354:B354" si="368">IF(AND(ISNUMBER(SEARCH("Yes",C354)),ISNUMBER(SEARCH("Yes",E354)),ISNUMBER(SEARCH("Yes",G354)),ISNUMBER(SEARCH("Yes",I354))),"Yes","No")</f>
        <v>Yes</v>
      </c>
      <c r="B354" s="18" t="str">
        <f t="shared" si="368"/>
        <v>Yes</v>
      </c>
      <c r="C354" s="15" t="str">
        <f t="shared" si="264"/>
        <v>Yes</v>
      </c>
      <c r="D354" s="18" t="str">
        <f t="shared" si="265"/>
        <v>Yes</v>
      </c>
      <c r="E354" s="18" t="str">
        <f t="shared" si="266"/>
        <v>Yes</v>
      </c>
      <c r="F354" s="18" t="str">
        <f t="shared" si="267"/>
        <v>Yes</v>
      </c>
      <c r="G354" s="18" t="str">
        <f t="shared" si="268"/>
        <v>Yes</v>
      </c>
      <c r="H354" s="18" t="str">
        <f t="shared" si="269"/>
        <v>Yes</v>
      </c>
      <c r="I354" s="18" t="str">
        <f t="shared" si="270"/>
        <v>Yes</v>
      </c>
      <c r="J354" s="18" t="str">
        <f t="shared" si="271"/>
        <v>Yes</v>
      </c>
      <c r="K354" s="21">
        <v>352</v>
      </c>
      <c r="L354" s="5" t="s">
        <v>29</v>
      </c>
      <c r="M354" s="5" t="s">
        <v>71</v>
      </c>
      <c r="N354" s="5" t="s">
        <v>2266</v>
      </c>
      <c r="O354" s="5" t="s">
        <v>21</v>
      </c>
      <c r="P354" s="5" t="s">
        <v>9505</v>
      </c>
      <c r="Q354" s="32" t="s">
        <v>9506</v>
      </c>
      <c r="R354" s="21">
        <v>1</v>
      </c>
      <c r="S354" s="5" t="s">
        <v>21</v>
      </c>
      <c r="T354" s="5" t="s">
        <v>9507</v>
      </c>
      <c r="U354" s="32" t="s">
        <v>6982</v>
      </c>
      <c r="V354" s="21">
        <v>1</v>
      </c>
      <c r="W354" s="5" t="s">
        <v>2269</v>
      </c>
      <c r="X354" s="5" t="s">
        <v>9508</v>
      </c>
      <c r="Y354" s="32" t="s">
        <v>9509</v>
      </c>
      <c r="Z354" s="21">
        <v>1</v>
      </c>
      <c r="AA354" s="5" t="s">
        <v>21</v>
      </c>
      <c r="AB354" s="5" t="s">
        <v>3170</v>
      </c>
      <c r="AC354" s="32" t="s">
        <v>5691</v>
      </c>
      <c r="AD354" s="21">
        <v>1</v>
      </c>
    </row>
    <row r="355" spans="1:30" x14ac:dyDescent="0.3">
      <c r="A355" s="18" t="str">
        <f t="shared" ref="A355:B355" si="369">IF(AND(ISNUMBER(SEARCH("Yes",C355)),ISNUMBER(SEARCH("Yes",E355)),ISNUMBER(SEARCH("Yes",G355)),ISNUMBER(SEARCH("Yes",I355))),"Yes","No")</f>
        <v>No</v>
      </c>
      <c r="B355" s="18" t="str">
        <f t="shared" si="369"/>
        <v>No</v>
      </c>
      <c r="C355" s="15" t="str">
        <f t="shared" si="264"/>
        <v>No</v>
      </c>
      <c r="D355" s="18" t="str">
        <f t="shared" si="265"/>
        <v>No</v>
      </c>
      <c r="E355" s="18" t="str">
        <f t="shared" si="266"/>
        <v>No</v>
      </c>
      <c r="F355" s="18" t="str">
        <f t="shared" si="267"/>
        <v>No</v>
      </c>
      <c r="G355" s="18" t="str">
        <f t="shared" si="268"/>
        <v>No</v>
      </c>
      <c r="H355" s="18" t="str">
        <f t="shared" si="269"/>
        <v>No</v>
      </c>
      <c r="I355" s="18" t="str">
        <f t="shared" si="270"/>
        <v>Yes</v>
      </c>
      <c r="J355" s="18" t="str">
        <f t="shared" si="271"/>
        <v>Yes</v>
      </c>
      <c r="K355" s="21">
        <v>353</v>
      </c>
      <c r="L355" s="5" t="s">
        <v>983</v>
      </c>
      <c r="M355" s="5" t="s">
        <v>984</v>
      </c>
      <c r="N355" s="5" t="s">
        <v>2266</v>
      </c>
      <c r="O355" s="5" t="s">
        <v>149</v>
      </c>
      <c r="P355" s="5" t="s">
        <v>2317</v>
      </c>
      <c r="Q355" s="32" t="s">
        <v>9510</v>
      </c>
      <c r="R355" s="21">
        <v>1</v>
      </c>
      <c r="S355" s="33"/>
      <c r="T355" s="33"/>
      <c r="U355" s="33"/>
      <c r="V355" s="33"/>
      <c r="W355" s="33"/>
      <c r="X355" s="33"/>
      <c r="Y355" s="33"/>
      <c r="Z355" s="33"/>
      <c r="AA355" s="5" t="s">
        <v>2269</v>
      </c>
      <c r="AB355" s="5" t="s">
        <v>3083</v>
      </c>
      <c r="AC355" s="32" t="s">
        <v>3084</v>
      </c>
      <c r="AD355" s="21">
        <v>1</v>
      </c>
    </row>
    <row r="356" spans="1:30" x14ac:dyDescent="0.3">
      <c r="A356" s="18" t="str">
        <f t="shared" ref="A356:B356" si="370">IF(AND(ISNUMBER(SEARCH("Yes",C356)),ISNUMBER(SEARCH("Yes",E356)),ISNUMBER(SEARCH("Yes",G356)),ISNUMBER(SEARCH("Yes",I356))),"Yes","No")</f>
        <v>No</v>
      </c>
      <c r="B356" s="18" t="str">
        <f t="shared" si="370"/>
        <v>No</v>
      </c>
      <c r="C356" s="15" t="str">
        <f t="shared" si="264"/>
        <v>No</v>
      </c>
      <c r="D356" s="18" t="str">
        <f t="shared" si="265"/>
        <v>No</v>
      </c>
      <c r="E356" s="18" t="str">
        <f t="shared" si="266"/>
        <v>No</v>
      </c>
      <c r="F356" s="18" t="str">
        <f t="shared" si="267"/>
        <v>No</v>
      </c>
      <c r="G356" s="18" t="str">
        <f t="shared" si="268"/>
        <v>No</v>
      </c>
      <c r="H356" s="18" t="str">
        <f t="shared" si="269"/>
        <v>No</v>
      </c>
      <c r="I356" s="18" t="str">
        <f t="shared" si="270"/>
        <v>Yes</v>
      </c>
      <c r="J356" s="18" t="str">
        <f t="shared" si="271"/>
        <v>Yes</v>
      </c>
      <c r="K356" s="21">
        <v>354</v>
      </c>
      <c r="L356" s="5" t="s">
        <v>985</v>
      </c>
      <c r="M356" s="5" t="s">
        <v>986</v>
      </c>
      <c r="N356" s="5" t="s">
        <v>2266</v>
      </c>
      <c r="O356" s="5" t="s">
        <v>149</v>
      </c>
      <c r="P356" s="5" t="s">
        <v>2309</v>
      </c>
      <c r="Q356" s="32" t="s">
        <v>9511</v>
      </c>
      <c r="R356" s="21">
        <v>1</v>
      </c>
      <c r="S356" s="33"/>
      <c r="T356" s="33"/>
      <c r="U356" s="33"/>
      <c r="V356" s="33"/>
      <c r="W356" s="33"/>
      <c r="X356" s="33"/>
      <c r="Y356" s="33"/>
      <c r="Z356" s="33"/>
      <c r="AA356" s="5" t="s">
        <v>2269</v>
      </c>
      <c r="AB356" s="5" t="s">
        <v>9512</v>
      </c>
      <c r="AC356" s="32" t="s">
        <v>6987</v>
      </c>
      <c r="AD356" s="21">
        <v>1</v>
      </c>
    </row>
    <row r="357" spans="1:30" x14ac:dyDescent="0.3">
      <c r="A357" s="18" t="str">
        <f t="shared" ref="A357:B357" si="371">IF(AND(ISNUMBER(SEARCH("Yes",C357)),ISNUMBER(SEARCH("Yes",E357)),ISNUMBER(SEARCH("Yes",G357)),ISNUMBER(SEARCH("Yes",I357))),"Yes","No")</f>
        <v>No</v>
      </c>
      <c r="B357" s="18" t="str">
        <f t="shared" si="371"/>
        <v>No</v>
      </c>
      <c r="C357" s="15" t="str">
        <f t="shared" si="264"/>
        <v>No</v>
      </c>
      <c r="D357" s="18" t="str">
        <f t="shared" si="265"/>
        <v>No</v>
      </c>
      <c r="E357" s="18" t="str">
        <f t="shared" si="266"/>
        <v>No</v>
      </c>
      <c r="F357" s="18" t="str">
        <f t="shared" si="267"/>
        <v>No</v>
      </c>
      <c r="G357" s="18" t="str">
        <f t="shared" si="268"/>
        <v>No</v>
      </c>
      <c r="H357" s="18" t="str">
        <f t="shared" si="269"/>
        <v>No</v>
      </c>
      <c r="I357" s="18" t="str">
        <f t="shared" si="270"/>
        <v>Yes</v>
      </c>
      <c r="J357" s="18" t="str">
        <f t="shared" si="271"/>
        <v>Yes</v>
      </c>
      <c r="K357" s="21">
        <v>355</v>
      </c>
      <c r="L357" s="5" t="s">
        <v>987</v>
      </c>
      <c r="M357" s="5" t="s">
        <v>988</v>
      </c>
      <c r="N357" s="5" t="s">
        <v>2266</v>
      </c>
      <c r="O357" s="5" t="s">
        <v>149</v>
      </c>
      <c r="P357" s="5" t="s">
        <v>3641</v>
      </c>
      <c r="Q357" s="32" t="s">
        <v>3642</v>
      </c>
      <c r="R357" s="21">
        <v>1</v>
      </c>
      <c r="S357" s="33"/>
      <c r="T357" s="33"/>
      <c r="U357" s="33"/>
      <c r="V357" s="33"/>
      <c r="W357" s="33"/>
      <c r="X357" s="33"/>
      <c r="Y357" s="33"/>
      <c r="Z357" s="33"/>
      <c r="AA357" s="5" t="s">
        <v>21</v>
      </c>
      <c r="AB357" s="5" t="s">
        <v>9513</v>
      </c>
      <c r="AC357" s="32" t="s">
        <v>9514</v>
      </c>
      <c r="AD357" s="21">
        <v>1</v>
      </c>
    </row>
    <row r="358" spans="1:30" x14ac:dyDescent="0.3">
      <c r="A358" s="18" t="str">
        <f t="shared" ref="A358:B358" si="372">IF(AND(ISNUMBER(SEARCH("Yes",C358)),ISNUMBER(SEARCH("Yes",E358)),ISNUMBER(SEARCH("Yes",G358)),ISNUMBER(SEARCH("Yes",I358))),"Yes","No")</f>
        <v>No</v>
      </c>
      <c r="B358" s="18" t="str">
        <f t="shared" si="372"/>
        <v>No</v>
      </c>
      <c r="C358" s="15" t="str">
        <f t="shared" si="264"/>
        <v>No</v>
      </c>
      <c r="D358" s="18" t="str">
        <f t="shared" si="265"/>
        <v>No</v>
      </c>
      <c r="E358" s="18" t="str">
        <f t="shared" si="266"/>
        <v>No</v>
      </c>
      <c r="F358" s="18" t="str">
        <f t="shared" si="267"/>
        <v>No</v>
      </c>
      <c r="G358" s="18" t="str">
        <f t="shared" si="268"/>
        <v>No</v>
      </c>
      <c r="H358" s="18" t="str">
        <f t="shared" si="269"/>
        <v>No</v>
      </c>
      <c r="I358" s="18" t="str">
        <f t="shared" si="270"/>
        <v>Yes</v>
      </c>
      <c r="J358" s="18" t="str">
        <f t="shared" si="271"/>
        <v>Yes</v>
      </c>
      <c r="K358" s="21">
        <v>356</v>
      </c>
      <c r="L358" s="5" t="s">
        <v>989</v>
      </c>
      <c r="M358" s="5" t="s">
        <v>990</v>
      </c>
      <c r="N358" s="5" t="s">
        <v>2266</v>
      </c>
      <c r="O358" s="5" t="s">
        <v>149</v>
      </c>
      <c r="P358" s="5" t="s">
        <v>9515</v>
      </c>
      <c r="Q358" s="32" t="s">
        <v>9516</v>
      </c>
      <c r="R358" s="21">
        <v>1</v>
      </c>
      <c r="S358" s="33"/>
      <c r="T358" s="33"/>
      <c r="U358" s="33"/>
      <c r="V358" s="33"/>
      <c r="W358" s="33"/>
      <c r="X358" s="33"/>
      <c r="Y358" s="33"/>
      <c r="Z358" s="33"/>
      <c r="AA358" s="5" t="s">
        <v>2269</v>
      </c>
      <c r="AB358" s="5" t="s">
        <v>9517</v>
      </c>
      <c r="AC358" s="32" t="s">
        <v>9518</v>
      </c>
      <c r="AD358" s="21">
        <v>1</v>
      </c>
    </row>
    <row r="359" spans="1:30" x14ac:dyDescent="0.3">
      <c r="A359" s="18" t="str">
        <f t="shared" ref="A359:B359" si="373">IF(AND(ISNUMBER(SEARCH("Yes",C359)),ISNUMBER(SEARCH("Yes",E359)),ISNUMBER(SEARCH("Yes",G359)),ISNUMBER(SEARCH("Yes",I359))),"Yes","No")</f>
        <v>No</v>
      </c>
      <c r="B359" s="18" t="str">
        <f t="shared" si="373"/>
        <v>No</v>
      </c>
      <c r="C359" s="15" t="str">
        <f t="shared" si="264"/>
        <v>No</v>
      </c>
      <c r="D359" s="18" t="str">
        <f t="shared" si="265"/>
        <v>No</v>
      </c>
      <c r="E359" s="18" t="str">
        <f t="shared" si="266"/>
        <v>No</v>
      </c>
      <c r="F359" s="18" t="str">
        <f t="shared" si="267"/>
        <v>No</v>
      </c>
      <c r="G359" s="18" t="str">
        <f t="shared" si="268"/>
        <v>No</v>
      </c>
      <c r="H359" s="18" t="str">
        <f t="shared" si="269"/>
        <v>No</v>
      </c>
      <c r="I359" s="18" t="str">
        <f t="shared" si="270"/>
        <v>Yes</v>
      </c>
      <c r="J359" s="18" t="str">
        <f t="shared" si="271"/>
        <v>No</v>
      </c>
      <c r="K359" s="21">
        <v>357</v>
      </c>
      <c r="L359" s="5" t="s">
        <v>991</v>
      </c>
      <c r="M359" s="5" t="s">
        <v>992</v>
      </c>
      <c r="N359" s="5" t="s">
        <v>2266</v>
      </c>
      <c r="O359" s="5" t="s">
        <v>149</v>
      </c>
      <c r="P359" s="5" t="s">
        <v>9519</v>
      </c>
      <c r="Q359" s="32" t="s">
        <v>7059</v>
      </c>
      <c r="R359" s="21">
        <v>1</v>
      </c>
      <c r="S359" s="33"/>
      <c r="T359" s="33"/>
      <c r="U359" s="33"/>
      <c r="V359" s="33"/>
      <c r="W359" s="33"/>
      <c r="X359" s="33"/>
      <c r="Y359" s="33"/>
      <c r="Z359" s="33"/>
      <c r="AA359" s="5" t="s">
        <v>149</v>
      </c>
      <c r="AB359" s="5" t="s">
        <v>9520</v>
      </c>
      <c r="AC359" s="32" t="s">
        <v>2385</v>
      </c>
      <c r="AD359" s="21">
        <v>1</v>
      </c>
    </row>
    <row r="360" spans="1:30" x14ac:dyDescent="0.3">
      <c r="A360" s="18" t="str">
        <f t="shared" ref="A360:B360" si="374">IF(AND(ISNUMBER(SEARCH("Yes",C360)),ISNUMBER(SEARCH("Yes",E360)),ISNUMBER(SEARCH("Yes",G360)),ISNUMBER(SEARCH("Yes",I360))),"Yes","No")</f>
        <v>No</v>
      </c>
      <c r="B360" s="18" t="str">
        <f t="shared" si="374"/>
        <v>No</v>
      </c>
      <c r="C360" s="15" t="str">
        <f t="shared" si="264"/>
        <v>No</v>
      </c>
      <c r="D360" s="18" t="str">
        <f t="shared" si="265"/>
        <v>No</v>
      </c>
      <c r="E360" s="18" t="str">
        <f t="shared" si="266"/>
        <v>No</v>
      </c>
      <c r="F360" s="18" t="str">
        <f t="shared" si="267"/>
        <v>No</v>
      </c>
      <c r="G360" s="18" t="str">
        <f t="shared" si="268"/>
        <v>No</v>
      </c>
      <c r="H360" s="18" t="str">
        <f t="shared" si="269"/>
        <v>No</v>
      </c>
      <c r="I360" s="18" t="str">
        <f t="shared" si="270"/>
        <v>Yes</v>
      </c>
      <c r="J360" s="18" t="str">
        <f t="shared" si="271"/>
        <v>Yes</v>
      </c>
      <c r="K360" s="21">
        <v>358</v>
      </c>
      <c r="L360" s="5" t="s">
        <v>993</v>
      </c>
      <c r="M360" s="5" t="s">
        <v>994</v>
      </c>
      <c r="N360" s="5" t="s">
        <v>2266</v>
      </c>
      <c r="O360" s="5" t="s">
        <v>149</v>
      </c>
      <c r="P360" s="5" t="s">
        <v>2420</v>
      </c>
      <c r="Q360" s="32" t="s">
        <v>9521</v>
      </c>
      <c r="R360" s="21">
        <v>1</v>
      </c>
      <c r="S360" s="33"/>
      <c r="T360" s="33"/>
      <c r="U360" s="33"/>
      <c r="V360" s="33"/>
      <c r="W360" s="33"/>
      <c r="X360" s="33"/>
      <c r="Y360" s="33"/>
      <c r="Z360" s="33"/>
      <c r="AA360" s="5" t="s">
        <v>21</v>
      </c>
      <c r="AB360" s="5" t="s">
        <v>9522</v>
      </c>
      <c r="AC360" s="32" t="s">
        <v>6999</v>
      </c>
      <c r="AD360" s="21">
        <v>1</v>
      </c>
    </row>
    <row r="361" spans="1:30" x14ac:dyDescent="0.3">
      <c r="A361" s="18" t="str">
        <f t="shared" ref="A361:B361" si="375">IF(AND(ISNUMBER(SEARCH("Yes",C361)),ISNUMBER(SEARCH("Yes",E361)),ISNUMBER(SEARCH("Yes",G361)),ISNUMBER(SEARCH("Yes",I361))),"Yes","No")</f>
        <v>No</v>
      </c>
      <c r="B361" s="18" t="str">
        <f t="shared" si="375"/>
        <v>No</v>
      </c>
      <c r="C361" s="15" t="str">
        <f t="shared" si="264"/>
        <v>No</v>
      </c>
      <c r="D361" s="18" t="str">
        <f t="shared" si="265"/>
        <v>No</v>
      </c>
      <c r="E361" s="18" t="str">
        <f t="shared" si="266"/>
        <v>No</v>
      </c>
      <c r="F361" s="18" t="str">
        <f t="shared" si="267"/>
        <v>No</v>
      </c>
      <c r="G361" s="18" t="str">
        <f t="shared" si="268"/>
        <v>No</v>
      </c>
      <c r="H361" s="18" t="str">
        <f t="shared" si="269"/>
        <v>No</v>
      </c>
      <c r="I361" s="18" t="str">
        <f t="shared" si="270"/>
        <v>Yes</v>
      </c>
      <c r="J361" s="18" t="str">
        <f t="shared" si="271"/>
        <v>Yes</v>
      </c>
      <c r="K361" s="21">
        <v>359</v>
      </c>
      <c r="L361" s="5" t="s">
        <v>995</v>
      </c>
      <c r="M361" s="5" t="s">
        <v>996</v>
      </c>
      <c r="N361" s="5" t="s">
        <v>2266</v>
      </c>
      <c r="O361" s="5" t="s">
        <v>149</v>
      </c>
      <c r="P361" s="5" t="s">
        <v>9523</v>
      </c>
      <c r="Q361" s="32" t="s">
        <v>9524</v>
      </c>
      <c r="R361" s="21">
        <v>1</v>
      </c>
      <c r="S361" s="33"/>
      <c r="T361" s="33"/>
      <c r="U361" s="33"/>
      <c r="V361" s="33"/>
      <c r="W361" s="33"/>
      <c r="X361" s="33"/>
      <c r="Y361" s="33"/>
      <c r="Z361" s="33"/>
      <c r="AA361" s="5" t="s">
        <v>2269</v>
      </c>
      <c r="AB361" s="5" t="s">
        <v>9525</v>
      </c>
      <c r="AC361" s="32" t="s">
        <v>9526</v>
      </c>
      <c r="AD361" s="21">
        <v>1</v>
      </c>
    </row>
    <row r="362" spans="1:30" x14ac:dyDescent="0.3">
      <c r="A362" s="18" t="str">
        <f t="shared" ref="A362:B362" si="376">IF(AND(ISNUMBER(SEARCH("Yes",C362)),ISNUMBER(SEARCH("Yes",E362)),ISNUMBER(SEARCH("Yes",G362)),ISNUMBER(SEARCH("Yes",I362))),"Yes","No")</f>
        <v>No</v>
      </c>
      <c r="B362" s="18" t="str">
        <f t="shared" si="376"/>
        <v>No</v>
      </c>
      <c r="C362" s="15" t="str">
        <f t="shared" si="264"/>
        <v>No</v>
      </c>
      <c r="D362" s="18" t="str">
        <f t="shared" si="265"/>
        <v>No</v>
      </c>
      <c r="E362" s="18" t="str">
        <f t="shared" si="266"/>
        <v>No</v>
      </c>
      <c r="F362" s="18" t="str">
        <f t="shared" si="267"/>
        <v>No</v>
      </c>
      <c r="G362" s="18" t="str">
        <f t="shared" si="268"/>
        <v>No</v>
      </c>
      <c r="H362" s="18" t="str">
        <f t="shared" si="269"/>
        <v>No</v>
      </c>
      <c r="I362" s="18" t="str">
        <f t="shared" si="270"/>
        <v>Yes</v>
      </c>
      <c r="J362" s="18" t="str">
        <f t="shared" si="271"/>
        <v>Yes</v>
      </c>
      <c r="K362" s="21">
        <v>360</v>
      </c>
      <c r="L362" s="5" t="s">
        <v>997</v>
      </c>
      <c r="M362" s="5" t="s">
        <v>3657</v>
      </c>
      <c r="N362" s="5" t="s">
        <v>2266</v>
      </c>
      <c r="O362" s="5" t="s">
        <v>149</v>
      </c>
      <c r="P362" s="5" t="s">
        <v>2390</v>
      </c>
      <c r="Q362" s="32" t="s">
        <v>3659</v>
      </c>
      <c r="R362" s="21">
        <v>1</v>
      </c>
      <c r="S362" s="33"/>
      <c r="T362" s="33"/>
      <c r="U362" s="33"/>
      <c r="V362" s="33"/>
      <c r="W362" s="33"/>
      <c r="X362" s="33"/>
      <c r="Y362" s="33"/>
      <c r="Z362" s="33"/>
      <c r="AA362" s="5" t="s">
        <v>21</v>
      </c>
      <c r="AB362" s="5" t="s">
        <v>9527</v>
      </c>
      <c r="AC362" s="32" t="s">
        <v>9528</v>
      </c>
      <c r="AD362" s="21">
        <v>1</v>
      </c>
    </row>
    <row r="363" spans="1:30" x14ac:dyDescent="0.3">
      <c r="A363" s="18" t="str">
        <f t="shared" ref="A363:B363" si="377">IF(AND(ISNUMBER(SEARCH("Yes",C363)),ISNUMBER(SEARCH("Yes",E363)),ISNUMBER(SEARCH("Yes",G363)),ISNUMBER(SEARCH("Yes",I363))),"Yes","No")</f>
        <v>No</v>
      </c>
      <c r="B363" s="18" t="str">
        <f t="shared" si="377"/>
        <v>No</v>
      </c>
      <c r="C363" s="15" t="str">
        <f t="shared" si="264"/>
        <v>No</v>
      </c>
      <c r="D363" s="18" t="str">
        <f t="shared" si="265"/>
        <v>No</v>
      </c>
      <c r="E363" s="18" t="str">
        <f t="shared" si="266"/>
        <v>No</v>
      </c>
      <c r="F363" s="18" t="str">
        <f t="shared" si="267"/>
        <v>No</v>
      </c>
      <c r="G363" s="18" t="str">
        <f t="shared" si="268"/>
        <v>No</v>
      </c>
      <c r="H363" s="18" t="str">
        <f t="shared" si="269"/>
        <v>No</v>
      </c>
      <c r="I363" s="18" t="str">
        <f t="shared" si="270"/>
        <v>Yes</v>
      </c>
      <c r="J363" s="18" t="str">
        <f t="shared" si="271"/>
        <v>Yes</v>
      </c>
      <c r="K363" s="21">
        <v>361</v>
      </c>
      <c r="L363" s="5" t="s">
        <v>999</v>
      </c>
      <c r="M363" s="5" t="s">
        <v>1000</v>
      </c>
      <c r="N363" s="5" t="s">
        <v>2266</v>
      </c>
      <c r="O363" s="5" t="s">
        <v>149</v>
      </c>
      <c r="P363" s="5" t="s">
        <v>9529</v>
      </c>
      <c r="Q363" s="32" t="s">
        <v>3662</v>
      </c>
      <c r="R363" s="21">
        <v>1</v>
      </c>
      <c r="S363" s="33"/>
      <c r="T363" s="33"/>
      <c r="U363" s="33"/>
      <c r="V363" s="33"/>
      <c r="W363" s="33"/>
      <c r="X363" s="33"/>
      <c r="Y363" s="33"/>
      <c r="Z363" s="33"/>
      <c r="AA363" s="5" t="s">
        <v>2269</v>
      </c>
      <c r="AB363" s="5" t="s">
        <v>2506</v>
      </c>
      <c r="AC363" s="32" t="s">
        <v>2850</v>
      </c>
      <c r="AD363" s="21">
        <v>1</v>
      </c>
    </row>
    <row r="364" spans="1:30" x14ac:dyDescent="0.3">
      <c r="A364" s="18" t="str">
        <f t="shared" ref="A364:B364" si="378">IF(AND(ISNUMBER(SEARCH("Yes",C364)),ISNUMBER(SEARCH("Yes",E364)),ISNUMBER(SEARCH("Yes",G364)),ISNUMBER(SEARCH("Yes",I364))),"Yes","No")</f>
        <v>No</v>
      </c>
      <c r="B364" s="18" t="str">
        <f t="shared" si="378"/>
        <v>No</v>
      </c>
      <c r="C364" s="15" t="str">
        <f t="shared" si="264"/>
        <v>No</v>
      </c>
      <c r="D364" s="18" t="str">
        <f t="shared" si="265"/>
        <v>No</v>
      </c>
      <c r="E364" s="18" t="str">
        <f t="shared" si="266"/>
        <v>No</v>
      </c>
      <c r="F364" s="18" t="str">
        <f t="shared" si="267"/>
        <v>No</v>
      </c>
      <c r="G364" s="18" t="str">
        <f t="shared" si="268"/>
        <v>No</v>
      </c>
      <c r="H364" s="18" t="str">
        <f t="shared" si="269"/>
        <v>No</v>
      </c>
      <c r="I364" s="18" t="str">
        <f t="shared" si="270"/>
        <v>Yes</v>
      </c>
      <c r="J364" s="18" t="str">
        <f t="shared" si="271"/>
        <v>Yes</v>
      </c>
      <c r="K364" s="21">
        <v>362</v>
      </c>
      <c r="L364" s="5" t="s">
        <v>1001</v>
      </c>
      <c r="M364" s="5" t="s">
        <v>1002</v>
      </c>
      <c r="N364" s="5" t="s">
        <v>2266</v>
      </c>
      <c r="O364" s="5" t="s">
        <v>149</v>
      </c>
      <c r="P364" s="5" t="s">
        <v>9530</v>
      </c>
      <c r="Q364" s="32" t="s">
        <v>9531</v>
      </c>
      <c r="R364" s="21">
        <v>1</v>
      </c>
      <c r="S364" s="33"/>
      <c r="T364" s="33"/>
      <c r="U364" s="33"/>
      <c r="V364" s="33"/>
      <c r="W364" s="33"/>
      <c r="X364" s="33"/>
      <c r="Y364" s="33"/>
      <c r="Z364" s="33"/>
      <c r="AA364" s="5" t="s">
        <v>2269</v>
      </c>
      <c r="AB364" s="5" t="s">
        <v>3666</v>
      </c>
      <c r="AC364" s="32" t="s">
        <v>9532</v>
      </c>
      <c r="AD364" s="21">
        <v>1</v>
      </c>
    </row>
    <row r="365" spans="1:30" x14ac:dyDescent="0.3">
      <c r="A365" s="18" t="str">
        <f t="shared" ref="A365:B365" si="379">IF(AND(ISNUMBER(SEARCH("Yes",C365)),ISNUMBER(SEARCH("Yes",E365)),ISNUMBER(SEARCH("Yes",G365)),ISNUMBER(SEARCH("Yes",I365))),"Yes","No")</f>
        <v>No</v>
      </c>
      <c r="B365" s="18" t="str">
        <f t="shared" si="379"/>
        <v>No</v>
      </c>
      <c r="C365" s="15" t="str">
        <f t="shared" si="264"/>
        <v>No</v>
      </c>
      <c r="D365" s="18" t="str">
        <f t="shared" si="265"/>
        <v>No</v>
      </c>
      <c r="E365" s="18" t="str">
        <f t="shared" si="266"/>
        <v>No</v>
      </c>
      <c r="F365" s="18" t="str">
        <f t="shared" si="267"/>
        <v>No</v>
      </c>
      <c r="G365" s="18" t="str">
        <f t="shared" si="268"/>
        <v>No</v>
      </c>
      <c r="H365" s="18" t="str">
        <f t="shared" si="269"/>
        <v>No</v>
      </c>
      <c r="I365" s="18" t="str">
        <f t="shared" si="270"/>
        <v>Yes</v>
      </c>
      <c r="J365" s="18" t="str">
        <f t="shared" si="271"/>
        <v>Yes</v>
      </c>
      <c r="K365" s="21">
        <v>363</v>
      </c>
      <c r="L365" s="5" t="s">
        <v>1003</v>
      </c>
      <c r="M365" s="5" t="s">
        <v>1004</v>
      </c>
      <c r="N365" s="5" t="s">
        <v>2266</v>
      </c>
      <c r="O365" s="5" t="s">
        <v>149</v>
      </c>
      <c r="P365" s="5" t="s">
        <v>2276</v>
      </c>
      <c r="Q365" s="32" t="s">
        <v>2556</v>
      </c>
      <c r="R365" s="21">
        <v>1</v>
      </c>
      <c r="S365" s="33"/>
      <c r="T365" s="33"/>
      <c r="U365" s="33"/>
      <c r="V365" s="33"/>
      <c r="W365" s="33"/>
      <c r="X365" s="33"/>
      <c r="Y365" s="33"/>
      <c r="Z365" s="33"/>
      <c r="AA365" s="5" t="s">
        <v>2269</v>
      </c>
      <c r="AB365" s="5" t="s">
        <v>9533</v>
      </c>
      <c r="AC365" s="32" t="s">
        <v>9534</v>
      </c>
      <c r="AD365" s="21">
        <v>1</v>
      </c>
    </row>
    <row r="366" spans="1:30" x14ac:dyDescent="0.3">
      <c r="A366" s="18" t="str">
        <f t="shared" ref="A366:B366" si="380">IF(AND(ISNUMBER(SEARCH("Yes",C366)),ISNUMBER(SEARCH("Yes",E366)),ISNUMBER(SEARCH("Yes",G366)),ISNUMBER(SEARCH("Yes",I366))),"Yes","No")</f>
        <v>Yes</v>
      </c>
      <c r="B366" s="18" t="str">
        <f t="shared" si="380"/>
        <v>Yes</v>
      </c>
      <c r="C366" s="15" t="str">
        <f t="shared" si="264"/>
        <v>Yes</v>
      </c>
      <c r="D366" s="18" t="str">
        <f t="shared" si="265"/>
        <v>Yes</v>
      </c>
      <c r="E366" s="18" t="str">
        <f t="shared" si="266"/>
        <v>Yes</v>
      </c>
      <c r="F366" s="18" t="str">
        <f t="shared" si="267"/>
        <v>Yes</v>
      </c>
      <c r="G366" s="18" t="str">
        <f t="shared" si="268"/>
        <v>Yes</v>
      </c>
      <c r="H366" s="18" t="str">
        <f t="shared" si="269"/>
        <v>Yes</v>
      </c>
      <c r="I366" s="18" t="str">
        <f t="shared" si="270"/>
        <v>Yes</v>
      </c>
      <c r="J366" s="18" t="str">
        <f t="shared" si="271"/>
        <v>Yes</v>
      </c>
      <c r="K366" s="21">
        <v>364</v>
      </c>
      <c r="L366" s="5" t="s">
        <v>73</v>
      </c>
      <c r="M366" s="5" t="s">
        <v>74</v>
      </c>
      <c r="N366" s="5" t="s">
        <v>2266</v>
      </c>
      <c r="O366" s="5" t="s">
        <v>21</v>
      </c>
      <c r="P366" s="5" t="s">
        <v>7011</v>
      </c>
      <c r="Q366" s="32" t="s">
        <v>5461</v>
      </c>
      <c r="R366" s="21">
        <v>1</v>
      </c>
      <c r="S366" s="5" t="s">
        <v>21</v>
      </c>
      <c r="T366" s="5" t="s">
        <v>9535</v>
      </c>
      <c r="U366" s="32" t="s">
        <v>9536</v>
      </c>
      <c r="V366" s="21">
        <v>1</v>
      </c>
      <c r="W366" s="5" t="s">
        <v>21</v>
      </c>
      <c r="X366" s="5" t="s">
        <v>9537</v>
      </c>
      <c r="Y366" s="32" t="s">
        <v>9538</v>
      </c>
      <c r="Z366" s="21">
        <v>1</v>
      </c>
      <c r="AA366" s="5" t="s">
        <v>2269</v>
      </c>
      <c r="AB366" s="5" t="s">
        <v>2282</v>
      </c>
      <c r="AC366" s="32" t="s">
        <v>9539</v>
      </c>
      <c r="AD366" s="21">
        <v>1</v>
      </c>
    </row>
    <row r="367" spans="1:30" x14ac:dyDescent="0.3">
      <c r="A367" s="18" t="str">
        <f t="shared" ref="A367:B367" si="381">IF(AND(ISNUMBER(SEARCH("Yes",C367)),ISNUMBER(SEARCH("Yes",E367)),ISNUMBER(SEARCH("Yes",G367)),ISNUMBER(SEARCH("Yes",I367))),"Yes","No")</f>
        <v>No</v>
      </c>
      <c r="B367" s="18" t="str">
        <f t="shared" si="381"/>
        <v>No</v>
      </c>
      <c r="C367" s="15" t="str">
        <f t="shared" si="264"/>
        <v>No</v>
      </c>
      <c r="D367" s="18" t="str">
        <f t="shared" si="265"/>
        <v>No</v>
      </c>
      <c r="E367" s="18" t="str">
        <f t="shared" si="266"/>
        <v>No</v>
      </c>
      <c r="F367" s="18" t="str">
        <f t="shared" si="267"/>
        <v>No</v>
      </c>
      <c r="G367" s="18" t="str">
        <f t="shared" si="268"/>
        <v>No</v>
      </c>
      <c r="H367" s="18" t="str">
        <f t="shared" si="269"/>
        <v>No</v>
      </c>
      <c r="I367" s="18" t="str">
        <f t="shared" si="270"/>
        <v>Yes</v>
      </c>
      <c r="J367" s="18" t="str">
        <f t="shared" si="271"/>
        <v>Yes</v>
      </c>
      <c r="K367" s="21">
        <v>365</v>
      </c>
      <c r="L367" s="5" t="s">
        <v>1005</v>
      </c>
      <c r="M367" s="5" t="s">
        <v>1006</v>
      </c>
      <c r="N367" s="5" t="s">
        <v>2266</v>
      </c>
      <c r="O367" s="5" t="s">
        <v>149</v>
      </c>
      <c r="P367" s="5" t="s">
        <v>2492</v>
      </c>
      <c r="Q367" s="32" t="s">
        <v>3484</v>
      </c>
      <c r="R367" s="21">
        <v>1</v>
      </c>
      <c r="S367" s="33"/>
      <c r="T367" s="33"/>
      <c r="U367" s="33"/>
      <c r="V367" s="33"/>
      <c r="W367" s="33"/>
      <c r="X367" s="33"/>
      <c r="Y367" s="33"/>
      <c r="Z367" s="33"/>
      <c r="AA367" s="5" t="s">
        <v>2269</v>
      </c>
      <c r="AB367" s="5" t="s">
        <v>3083</v>
      </c>
      <c r="AC367" s="32" t="s">
        <v>3084</v>
      </c>
      <c r="AD367" s="21">
        <v>1</v>
      </c>
    </row>
    <row r="368" spans="1:30" x14ac:dyDescent="0.3">
      <c r="A368" s="18" t="str">
        <f t="shared" ref="A368:B368" si="382">IF(AND(ISNUMBER(SEARCH("Yes",C368)),ISNUMBER(SEARCH("Yes",E368)),ISNUMBER(SEARCH("Yes",G368)),ISNUMBER(SEARCH("Yes",I368))),"Yes","No")</f>
        <v>No</v>
      </c>
      <c r="B368" s="18" t="str">
        <f t="shared" si="382"/>
        <v>No</v>
      </c>
      <c r="C368" s="15" t="str">
        <f t="shared" si="264"/>
        <v>No</v>
      </c>
      <c r="D368" s="18" t="str">
        <f t="shared" si="265"/>
        <v>No</v>
      </c>
      <c r="E368" s="18" t="str">
        <f t="shared" si="266"/>
        <v>No</v>
      </c>
      <c r="F368" s="18" t="str">
        <f t="shared" si="267"/>
        <v>No</v>
      </c>
      <c r="G368" s="18" t="str">
        <f t="shared" si="268"/>
        <v>No</v>
      </c>
      <c r="H368" s="18" t="str">
        <f t="shared" si="269"/>
        <v>No</v>
      </c>
      <c r="I368" s="18" t="str">
        <f t="shared" si="270"/>
        <v>Yes</v>
      </c>
      <c r="J368" s="18" t="str">
        <f t="shared" si="271"/>
        <v>Yes</v>
      </c>
      <c r="K368" s="21">
        <v>366</v>
      </c>
      <c r="L368" s="5" t="s">
        <v>1007</v>
      </c>
      <c r="M368" s="5" t="s">
        <v>1008</v>
      </c>
      <c r="N368" s="5" t="s">
        <v>2266</v>
      </c>
      <c r="O368" s="5" t="s">
        <v>149</v>
      </c>
      <c r="P368" s="5" t="s">
        <v>3678</v>
      </c>
      <c r="Q368" s="32" t="s">
        <v>3679</v>
      </c>
      <c r="R368" s="21">
        <v>1</v>
      </c>
      <c r="S368" s="33"/>
      <c r="T368" s="33"/>
      <c r="U368" s="33"/>
      <c r="V368" s="33"/>
      <c r="W368" s="33"/>
      <c r="X368" s="33"/>
      <c r="Y368" s="33"/>
      <c r="Z368" s="33"/>
      <c r="AA368" s="5" t="s">
        <v>2269</v>
      </c>
      <c r="AB368" s="5" t="s">
        <v>2628</v>
      </c>
      <c r="AC368" s="32" t="s">
        <v>2693</v>
      </c>
      <c r="AD368" s="21">
        <v>1</v>
      </c>
    </row>
    <row r="369" spans="1:30" x14ac:dyDescent="0.3">
      <c r="A369" s="18" t="str">
        <f t="shared" ref="A369:B369" si="383">IF(AND(ISNUMBER(SEARCH("Yes",C369)),ISNUMBER(SEARCH("Yes",E369)),ISNUMBER(SEARCH("Yes",G369)),ISNUMBER(SEARCH("Yes",I369))),"Yes","No")</f>
        <v>No</v>
      </c>
      <c r="B369" s="18" t="str">
        <f t="shared" si="383"/>
        <v>No</v>
      </c>
      <c r="C369" s="15" t="str">
        <f t="shared" si="264"/>
        <v>No</v>
      </c>
      <c r="D369" s="18" t="str">
        <f t="shared" si="265"/>
        <v>No</v>
      </c>
      <c r="E369" s="18" t="str">
        <f t="shared" si="266"/>
        <v>No</v>
      </c>
      <c r="F369" s="18" t="str">
        <f t="shared" si="267"/>
        <v>No</v>
      </c>
      <c r="G369" s="18" t="str">
        <f t="shared" si="268"/>
        <v>No</v>
      </c>
      <c r="H369" s="18" t="str">
        <f t="shared" si="269"/>
        <v>No</v>
      </c>
      <c r="I369" s="18" t="str">
        <f t="shared" si="270"/>
        <v>Yes</v>
      </c>
      <c r="J369" s="18" t="str">
        <f t="shared" si="271"/>
        <v>Yes</v>
      </c>
      <c r="K369" s="21">
        <v>367</v>
      </c>
      <c r="L369" s="5" t="s">
        <v>210</v>
      </c>
      <c r="M369" s="5" t="s">
        <v>388</v>
      </c>
      <c r="N369" s="5" t="s">
        <v>2266</v>
      </c>
      <c r="O369" s="5" t="s">
        <v>149</v>
      </c>
      <c r="P369" s="5" t="s">
        <v>2782</v>
      </c>
      <c r="Q369" s="32" t="s">
        <v>2958</v>
      </c>
      <c r="R369" s="21">
        <v>1</v>
      </c>
      <c r="S369" s="33"/>
      <c r="T369" s="33"/>
      <c r="U369" s="33"/>
      <c r="V369" s="33"/>
      <c r="W369" s="33"/>
      <c r="X369" s="33"/>
      <c r="Y369" s="33"/>
      <c r="Z369" s="33"/>
      <c r="AA369" s="5" t="s">
        <v>2269</v>
      </c>
      <c r="AB369" s="5" t="s">
        <v>2349</v>
      </c>
      <c r="AC369" s="32" t="s">
        <v>2350</v>
      </c>
      <c r="AD369" s="21">
        <v>1</v>
      </c>
    </row>
    <row r="370" spans="1:30" x14ac:dyDescent="0.3">
      <c r="A370" s="18" t="str">
        <f t="shared" ref="A370:B370" si="384">IF(AND(ISNUMBER(SEARCH("Yes",C370)),ISNUMBER(SEARCH("Yes",E370)),ISNUMBER(SEARCH("Yes",G370)),ISNUMBER(SEARCH("Yes",I370))),"Yes","No")</f>
        <v>Yes</v>
      </c>
      <c r="B370" s="18" t="str">
        <f t="shared" si="384"/>
        <v>Yes</v>
      </c>
      <c r="C370" s="15" t="str">
        <f t="shared" si="264"/>
        <v>Yes</v>
      </c>
      <c r="D370" s="18" t="str">
        <f t="shared" si="265"/>
        <v>Yes</v>
      </c>
      <c r="E370" s="18" t="str">
        <f t="shared" si="266"/>
        <v>Yes</v>
      </c>
      <c r="F370" s="18" t="str">
        <f t="shared" si="267"/>
        <v>Yes</v>
      </c>
      <c r="G370" s="18" t="str">
        <f t="shared" si="268"/>
        <v>Yes</v>
      </c>
      <c r="H370" s="18" t="str">
        <f t="shared" si="269"/>
        <v>Yes</v>
      </c>
      <c r="I370" s="18" t="str">
        <f t="shared" si="270"/>
        <v>Yes</v>
      </c>
      <c r="J370" s="18" t="str">
        <f t="shared" si="271"/>
        <v>Yes</v>
      </c>
      <c r="K370" s="21">
        <v>368</v>
      </c>
      <c r="L370" s="5" t="s">
        <v>183</v>
      </c>
      <c r="M370" s="5" t="s">
        <v>184</v>
      </c>
      <c r="N370" s="5" t="s">
        <v>2266</v>
      </c>
      <c r="O370" s="5" t="s">
        <v>2269</v>
      </c>
      <c r="P370" s="5" t="s">
        <v>8870</v>
      </c>
      <c r="Q370" s="32" t="s">
        <v>3684</v>
      </c>
      <c r="R370" s="21">
        <v>1</v>
      </c>
      <c r="S370" s="5" t="s">
        <v>21</v>
      </c>
      <c r="T370" s="5" t="s">
        <v>9540</v>
      </c>
      <c r="U370" s="32" t="s">
        <v>9541</v>
      </c>
      <c r="V370" s="21">
        <v>1</v>
      </c>
      <c r="W370" s="5" t="s">
        <v>2269</v>
      </c>
      <c r="X370" s="5" t="s">
        <v>9542</v>
      </c>
      <c r="Y370" s="32" t="s">
        <v>9543</v>
      </c>
      <c r="Z370" s="21">
        <v>1</v>
      </c>
      <c r="AA370" s="5" t="s">
        <v>2269</v>
      </c>
      <c r="AB370" s="5" t="s">
        <v>9544</v>
      </c>
      <c r="AC370" s="32" t="s">
        <v>9545</v>
      </c>
      <c r="AD370" s="21">
        <v>1</v>
      </c>
    </row>
    <row r="371" spans="1:30" x14ac:dyDescent="0.3">
      <c r="A371" s="18" t="str">
        <f t="shared" ref="A371:B371" si="385">IF(AND(ISNUMBER(SEARCH("Yes",C371)),ISNUMBER(SEARCH("Yes",E371)),ISNUMBER(SEARCH("Yes",G371)),ISNUMBER(SEARCH("Yes",I371))),"Yes","No")</f>
        <v>No</v>
      </c>
      <c r="B371" s="18" t="str">
        <f t="shared" si="385"/>
        <v>No</v>
      </c>
      <c r="C371" s="15" t="str">
        <f t="shared" si="264"/>
        <v>No</v>
      </c>
      <c r="D371" s="18" t="str">
        <f t="shared" si="265"/>
        <v>No</v>
      </c>
      <c r="E371" s="18" t="str">
        <f t="shared" si="266"/>
        <v>No</v>
      </c>
      <c r="F371" s="18" t="str">
        <f t="shared" si="267"/>
        <v>No</v>
      </c>
      <c r="G371" s="18" t="str">
        <f t="shared" si="268"/>
        <v>No</v>
      </c>
      <c r="H371" s="18" t="str">
        <f t="shared" si="269"/>
        <v>No</v>
      </c>
      <c r="I371" s="18" t="str">
        <f t="shared" si="270"/>
        <v>Yes</v>
      </c>
      <c r="J371" s="18" t="str">
        <f t="shared" si="271"/>
        <v>Yes</v>
      </c>
      <c r="K371" s="21">
        <v>369</v>
      </c>
      <c r="L371" s="5" t="s">
        <v>1009</v>
      </c>
      <c r="M371" s="5" t="s">
        <v>1010</v>
      </c>
      <c r="N371" s="5" t="s">
        <v>2266</v>
      </c>
      <c r="O371" s="5" t="s">
        <v>149</v>
      </c>
      <c r="P371" s="5" t="s">
        <v>2276</v>
      </c>
      <c r="Q371" s="32" t="s">
        <v>2639</v>
      </c>
      <c r="R371" s="21">
        <v>1</v>
      </c>
      <c r="S371" s="33"/>
      <c r="T371" s="33"/>
      <c r="U371" s="33"/>
      <c r="V371" s="33"/>
      <c r="W371" s="33"/>
      <c r="X371" s="33"/>
      <c r="Y371" s="33"/>
      <c r="Z371" s="33"/>
      <c r="AA371" s="5" t="s">
        <v>2269</v>
      </c>
      <c r="AB371" s="5" t="s">
        <v>9546</v>
      </c>
      <c r="AC371" s="32" t="s">
        <v>9547</v>
      </c>
      <c r="AD371" s="21">
        <v>1</v>
      </c>
    </row>
    <row r="372" spans="1:30" x14ac:dyDescent="0.3">
      <c r="A372" s="18" t="str">
        <f t="shared" ref="A372:B372" si="386">IF(AND(ISNUMBER(SEARCH("Yes",C372)),ISNUMBER(SEARCH("Yes",E372)),ISNUMBER(SEARCH("Yes",G372)),ISNUMBER(SEARCH("Yes",I372))),"Yes","No")</f>
        <v>No</v>
      </c>
      <c r="B372" s="18" t="str">
        <f t="shared" si="386"/>
        <v>No</v>
      </c>
      <c r="C372" s="15" t="str">
        <f t="shared" si="264"/>
        <v>No</v>
      </c>
      <c r="D372" s="18" t="str">
        <f t="shared" si="265"/>
        <v>No</v>
      </c>
      <c r="E372" s="18" t="str">
        <f t="shared" si="266"/>
        <v>No</v>
      </c>
      <c r="F372" s="18" t="str">
        <f t="shared" si="267"/>
        <v>No</v>
      </c>
      <c r="G372" s="18" t="str">
        <f t="shared" si="268"/>
        <v>No</v>
      </c>
      <c r="H372" s="18" t="str">
        <f t="shared" si="269"/>
        <v>No</v>
      </c>
      <c r="I372" s="18" t="str">
        <f t="shared" si="270"/>
        <v>Yes</v>
      </c>
      <c r="J372" s="18" t="str">
        <f t="shared" si="271"/>
        <v>Yes</v>
      </c>
      <c r="K372" s="21">
        <v>370</v>
      </c>
      <c r="L372" s="5" t="s">
        <v>1011</v>
      </c>
      <c r="M372" s="5" t="s">
        <v>1012</v>
      </c>
      <c r="N372" s="5" t="s">
        <v>2266</v>
      </c>
      <c r="O372" s="5" t="s">
        <v>149</v>
      </c>
      <c r="P372" s="5" t="s">
        <v>9167</v>
      </c>
      <c r="Q372" s="32" t="s">
        <v>3694</v>
      </c>
      <c r="R372" s="21">
        <v>1</v>
      </c>
      <c r="S372" s="33"/>
      <c r="T372" s="33"/>
      <c r="U372" s="33"/>
      <c r="V372" s="33"/>
      <c r="W372" s="33"/>
      <c r="X372" s="33"/>
      <c r="Y372" s="33"/>
      <c r="Z372" s="33"/>
      <c r="AA372" s="5" t="s">
        <v>21</v>
      </c>
      <c r="AB372" s="5" t="s">
        <v>9548</v>
      </c>
      <c r="AC372" s="32" t="s">
        <v>9549</v>
      </c>
      <c r="AD372" s="21">
        <v>1</v>
      </c>
    </row>
    <row r="373" spans="1:30" x14ac:dyDescent="0.3">
      <c r="A373" s="18" t="str">
        <f t="shared" ref="A373:B373" si="387">IF(AND(ISNUMBER(SEARCH("Yes",C373)),ISNUMBER(SEARCH("Yes",E373)),ISNUMBER(SEARCH("Yes",G373)),ISNUMBER(SEARCH("Yes",I373))),"Yes","No")</f>
        <v>No</v>
      </c>
      <c r="B373" s="18" t="str">
        <f t="shared" si="387"/>
        <v>No</v>
      </c>
      <c r="C373" s="15" t="str">
        <f t="shared" si="264"/>
        <v>No</v>
      </c>
      <c r="D373" s="18" t="str">
        <f t="shared" si="265"/>
        <v>No</v>
      </c>
      <c r="E373" s="18" t="str">
        <f t="shared" si="266"/>
        <v>No</v>
      </c>
      <c r="F373" s="18" t="str">
        <f t="shared" si="267"/>
        <v>No</v>
      </c>
      <c r="G373" s="18" t="str">
        <f t="shared" si="268"/>
        <v>No</v>
      </c>
      <c r="H373" s="18" t="str">
        <f t="shared" si="269"/>
        <v>No</v>
      </c>
      <c r="I373" s="18" t="str">
        <f t="shared" si="270"/>
        <v>Yes</v>
      </c>
      <c r="J373" s="18" t="str">
        <f t="shared" si="271"/>
        <v>Yes</v>
      </c>
      <c r="K373" s="21">
        <v>371</v>
      </c>
      <c r="L373" s="5" t="s">
        <v>1013</v>
      </c>
      <c r="M373" s="5" t="s">
        <v>1014</v>
      </c>
      <c r="N373" s="5" t="s">
        <v>2266</v>
      </c>
      <c r="O373" s="5" t="s">
        <v>149</v>
      </c>
      <c r="P373" s="5" t="s">
        <v>3086</v>
      </c>
      <c r="Q373" s="32" t="s">
        <v>3697</v>
      </c>
      <c r="R373" s="21">
        <v>1</v>
      </c>
      <c r="S373" s="33"/>
      <c r="T373" s="33"/>
      <c r="U373" s="33"/>
      <c r="V373" s="33"/>
      <c r="W373" s="33"/>
      <c r="X373" s="33"/>
      <c r="Y373" s="33"/>
      <c r="Z373" s="33"/>
      <c r="AA373" s="5" t="s">
        <v>2269</v>
      </c>
      <c r="AB373" s="5" t="s">
        <v>9550</v>
      </c>
      <c r="AC373" s="32" t="s">
        <v>9551</v>
      </c>
      <c r="AD373" s="21">
        <v>1</v>
      </c>
    </row>
    <row r="374" spans="1:30" x14ac:dyDescent="0.3">
      <c r="A374" s="18" t="str">
        <f t="shared" ref="A374:B374" si="388">IF(AND(ISNUMBER(SEARCH("Yes",C374)),ISNUMBER(SEARCH("Yes",E374)),ISNUMBER(SEARCH("Yes",G374)),ISNUMBER(SEARCH("Yes",I374))),"Yes","No")</f>
        <v>No</v>
      </c>
      <c r="B374" s="18" t="str">
        <f t="shared" si="388"/>
        <v>No</v>
      </c>
      <c r="C374" s="15" t="str">
        <f t="shared" si="264"/>
        <v>No</v>
      </c>
      <c r="D374" s="18" t="str">
        <f t="shared" si="265"/>
        <v>No</v>
      </c>
      <c r="E374" s="18" t="str">
        <f t="shared" si="266"/>
        <v>No</v>
      </c>
      <c r="F374" s="18" t="str">
        <f t="shared" si="267"/>
        <v>No</v>
      </c>
      <c r="G374" s="18" t="str">
        <f t="shared" si="268"/>
        <v>No</v>
      </c>
      <c r="H374" s="18" t="str">
        <f t="shared" si="269"/>
        <v>No</v>
      </c>
      <c r="I374" s="18" t="str">
        <f t="shared" si="270"/>
        <v>Yes</v>
      </c>
      <c r="J374" s="18" t="str">
        <f t="shared" si="271"/>
        <v>Yes</v>
      </c>
      <c r="K374" s="21">
        <v>372</v>
      </c>
      <c r="L374" s="5" t="s">
        <v>1015</v>
      </c>
      <c r="M374" s="5" t="s">
        <v>3700</v>
      </c>
      <c r="N374" s="5" t="s">
        <v>2266</v>
      </c>
      <c r="O374" s="5" t="s">
        <v>149</v>
      </c>
      <c r="P374" s="5" t="s">
        <v>2683</v>
      </c>
      <c r="Q374" s="32" t="s">
        <v>3701</v>
      </c>
      <c r="R374" s="21">
        <v>1</v>
      </c>
      <c r="S374" s="33"/>
      <c r="T374" s="33"/>
      <c r="U374" s="33"/>
      <c r="V374" s="33"/>
      <c r="W374" s="33"/>
      <c r="X374" s="33"/>
      <c r="Y374" s="33"/>
      <c r="Z374" s="33"/>
      <c r="AA374" s="5" t="s">
        <v>2269</v>
      </c>
      <c r="AB374" s="5" t="s">
        <v>7026</v>
      </c>
      <c r="AC374" s="32" t="s">
        <v>7027</v>
      </c>
      <c r="AD374" s="21">
        <v>1</v>
      </c>
    </row>
    <row r="375" spans="1:30" x14ac:dyDescent="0.3">
      <c r="A375" s="18" t="str">
        <f t="shared" ref="A375:B375" si="389">IF(AND(ISNUMBER(SEARCH("Yes",C375)),ISNUMBER(SEARCH("Yes",E375)),ISNUMBER(SEARCH("Yes",G375)),ISNUMBER(SEARCH("Yes",I375))),"Yes","No")</f>
        <v>No</v>
      </c>
      <c r="B375" s="18" t="str">
        <f t="shared" si="389"/>
        <v>No</v>
      </c>
      <c r="C375" s="15" t="str">
        <f t="shared" si="264"/>
        <v>No</v>
      </c>
      <c r="D375" s="18" t="str">
        <f t="shared" si="265"/>
        <v>No</v>
      </c>
      <c r="E375" s="18" t="str">
        <f t="shared" si="266"/>
        <v>No</v>
      </c>
      <c r="F375" s="18" t="str">
        <f t="shared" si="267"/>
        <v>No</v>
      </c>
      <c r="G375" s="18" t="str">
        <f t="shared" si="268"/>
        <v>No</v>
      </c>
      <c r="H375" s="18" t="str">
        <f t="shared" si="269"/>
        <v>No</v>
      </c>
      <c r="I375" s="18" t="str">
        <f t="shared" si="270"/>
        <v>Yes</v>
      </c>
      <c r="J375" s="18" t="str">
        <f t="shared" si="271"/>
        <v>Yes</v>
      </c>
      <c r="K375" s="21">
        <v>373</v>
      </c>
      <c r="L375" s="5" t="s">
        <v>1017</v>
      </c>
      <c r="M375" s="5" t="s">
        <v>1018</v>
      </c>
      <c r="N375" s="5" t="s">
        <v>2266</v>
      </c>
      <c r="O375" s="5" t="s">
        <v>149</v>
      </c>
      <c r="P375" s="5" t="s">
        <v>9552</v>
      </c>
      <c r="Q375" s="32" t="s">
        <v>3705</v>
      </c>
      <c r="R375" s="21">
        <v>1</v>
      </c>
      <c r="S375" s="33"/>
      <c r="T375" s="33"/>
      <c r="U375" s="33"/>
      <c r="V375" s="33"/>
      <c r="W375" s="33"/>
      <c r="X375" s="33"/>
      <c r="Y375" s="33"/>
      <c r="Z375" s="33"/>
      <c r="AA375" s="5" t="s">
        <v>2269</v>
      </c>
      <c r="AB375" s="5" t="s">
        <v>9553</v>
      </c>
      <c r="AC375" s="32" t="s">
        <v>9554</v>
      </c>
      <c r="AD375" s="21">
        <v>1</v>
      </c>
    </row>
    <row r="376" spans="1:30" x14ac:dyDescent="0.3">
      <c r="A376" s="18" t="str">
        <f t="shared" ref="A376:B376" si="390">IF(AND(ISNUMBER(SEARCH("Yes",C376)),ISNUMBER(SEARCH("Yes",E376)),ISNUMBER(SEARCH("Yes",G376)),ISNUMBER(SEARCH("Yes",I376))),"Yes","No")</f>
        <v>No</v>
      </c>
      <c r="B376" s="18" t="str">
        <f t="shared" si="390"/>
        <v>No</v>
      </c>
      <c r="C376" s="15" t="str">
        <f t="shared" si="264"/>
        <v>No</v>
      </c>
      <c r="D376" s="18" t="str">
        <f t="shared" si="265"/>
        <v>No</v>
      </c>
      <c r="E376" s="18" t="str">
        <f t="shared" si="266"/>
        <v>No</v>
      </c>
      <c r="F376" s="18" t="str">
        <f t="shared" si="267"/>
        <v>No</v>
      </c>
      <c r="G376" s="18" t="str">
        <f t="shared" si="268"/>
        <v>No</v>
      </c>
      <c r="H376" s="18" t="str">
        <f t="shared" si="269"/>
        <v>No</v>
      </c>
      <c r="I376" s="18" t="str">
        <f t="shared" si="270"/>
        <v>Yes</v>
      </c>
      <c r="J376" s="18" t="str">
        <f t="shared" si="271"/>
        <v>No</v>
      </c>
      <c r="K376" s="21">
        <v>374</v>
      </c>
      <c r="L376" s="5" t="s">
        <v>1019</v>
      </c>
      <c r="M376" s="5" t="s">
        <v>1020</v>
      </c>
      <c r="N376" s="5" t="s">
        <v>2266</v>
      </c>
      <c r="O376" s="5" t="s">
        <v>149</v>
      </c>
      <c r="P376" s="5" t="s">
        <v>2292</v>
      </c>
      <c r="Q376" s="32" t="s">
        <v>3708</v>
      </c>
      <c r="R376" s="21">
        <v>1</v>
      </c>
      <c r="S376" s="33"/>
      <c r="T376" s="33"/>
      <c r="U376" s="33"/>
      <c r="V376" s="33"/>
      <c r="W376" s="33"/>
      <c r="X376" s="33"/>
      <c r="Y376" s="33"/>
      <c r="Z376" s="33"/>
      <c r="AA376" s="5" t="s">
        <v>149</v>
      </c>
      <c r="AB376" s="5" t="s">
        <v>3709</v>
      </c>
      <c r="AC376" s="32" t="s">
        <v>3710</v>
      </c>
      <c r="AD376" s="21">
        <v>1</v>
      </c>
    </row>
    <row r="377" spans="1:30" x14ac:dyDescent="0.3">
      <c r="A377" s="18" t="str">
        <f t="shared" ref="A377:B377" si="391">IF(AND(ISNUMBER(SEARCH("Yes",C377)),ISNUMBER(SEARCH("Yes",E377)),ISNUMBER(SEARCH("Yes",G377)),ISNUMBER(SEARCH("Yes",I377))),"Yes","No")</f>
        <v>Yes</v>
      </c>
      <c r="B377" s="18" t="str">
        <f t="shared" si="391"/>
        <v>No</v>
      </c>
      <c r="C377" s="15" t="str">
        <f t="shared" si="264"/>
        <v>Yes</v>
      </c>
      <c r="D377" s="18" t="str">
        <f t="shared" si="265"/>
        <v>Yes</v>
      </c>
      <c r="E377" s="18" t="str">
        <f t="shared" si="266"/>
        <v>Yes</v>
      </c>
      <c r="F377" s="18" t="str">
        <f t="shared" si="267"/>
        <v>Yes</v>
      </c>
      <c r="G377" s="18" t="str">
        <f t="shared" si="268"/>
        <v>Yes</v>
      </c>
      <c r="H377" s="18" t="str">
        <f t="shared" si="269"/>
        <v>Yes</v>
      </c>
      <c r="I377" s="18" t="str">
        <f t="shared" si="270"/>
        <v>Yes</v>
      </c>
      <c r="J377" s="18" t="str">
        <f t="shared" si="271"/>
        <v>No</v>
      </c>
      <c r="K377" s="21">
        <v>375</v>
      </c>
      <c r="L377" s="5" t="s">
        <v>188</v>
      </c>
      <c r="M377" s="5" t="s">
        <v>253</v>
      </c>
      <c r="N377" s="5" t="s">
        <v>2266</v>
      </c>
      <c r="O377" s="5" t="s">
        <v>21</v>
      </c>
      <c r="P377" s="5" t="s">
        <v>3711</v>
      </c>
      <c r="Q377" s="32" t="s">
        <v>3712</v>
      </c>
      <c r="R377" s="21">
        <v>1</v>
      </c>
      <c r="S377" s="5" t="s">
        <v>21</v>
      </c>
      <c r="T377" s="5" t="s">
        <v>9555</v>
      </c>
      <c r="U377" s="32" t="s">
        <v>9556</v>
      </c>
      <c r="V377" s="21">
        <v>1</v>
      </c>
      <c r="W377" s="5" t="s">
        <v>21</v>
      </c>
      <c r="X377" s="5" t="s">
        <v>9557</v>
      </c>
      <c r="Y377" s="32" t="s">
        <v>9558</v>
      </c>
      <c r="Z377" s="21">
        <v>1</v>
      </c>
      <c r="AA377" s="5" t="s">
        <v>149</v>
      </c>
      <c r="AB377" s="5" t="s">
        <v>2890</v>
      </c>
      <c r="AC377" s="32" t="s">
        <v>3717</v>
      </c>
      <c r="AD377" s="21">
        <v>1</v>
      </c>
    </row>
    <row r="378" spans="1:30" x14ac:dyDescent="0.3">
      <c r="A378" s="18" t="str">
        <f t="shared" ref="A378:B378" si="392">IF(AND(ISNUMBER(SEARCH("Yes",C378)),ISNUMBER(SEARCH("Yes",E378)),ISNUMBER(SEARCH("Yes",G378)),ISNUMBER(SEARCH("Yes",I378))),"Yes","No")</f>
        <v>No</v>
      </c>
      <c r="B378" s="18" t="str">
        <f t="shared" si="392"/>
        <v>No</v>
      </c>
      <c r="C378" s="15" t="str">
        <f t="shared" si="264"/>
        <v>No</v>
      </c>
      <c r="D378" s="18" t="str">
        <f t="shared" si="265"/>
        <v>No</v>
      </c>
      <c r="E378" s="18" t="str">
        <f t="shared" si="266"/>
        <v>No</v>
      </c>
      <c r="F378" s="18" t="str">
        <f t="shared" si="267"/>
        <v>No</v>
      </c>
      <c r="G378" s="18" t="str">
        <f t="shared" si="268"/>
        <v>No</v>
      </c>
      <c r="H378" s="18" t="str">
        <f t="shared" si="269"/>
        <v>No</v>
      </c>
      <c r="I378" s="18" t="str">
        <f t="shared" si="270"/>
        <v>Yes</v>
      </c>
      <c r="J378" s="18" t="str">
        <f t="shared" si="271"/>
        <v>Yes</v>
      </c>
      <c r="K378" s="21">
        <v>376</v>
      </c>
      <c r="L378" s="5" t="s">
        <v>1021</v>
      </c>
      <c r="M378" s="5" t="s">
        <v>1022</v>
      </c>
      <c r="N378" s="5" t="s">
        <v>2266</v>
      </c>
      <c r="O378" s="5" t="s">
        <v>149</v>
      </c>
      <c r="P378" s="5" t="s">
        <v>3763</v>
      </c>
      <c r="Q378" s="32" t="s">
        <v>2958</v>
      </c>
      <c r="R378" s="21">
        <v>1</v>
      </c>
      <c r="S378" s="33"/>
      <c r="T378" s="33"/>
      <c r="U378" s="33"/>
      <c r="V378" s="33"/>
      <c r="W378" s="33"/>
      <c r="X378" s="33"/>
      <c r="Y378" s="33"/>
      <c r="Z378" s="33"/>
      <c r="AA378" s="5" t="s">
        <v>2269</v>
      </c>
      <c r="AB378" s="5" t="s">
        <v>2827</v>
      </c>
      <c r="AC378" s="32" t="s">
        <v>9559</v>
      </c>
      <c r="AD378" s="21">
        <v>1</v>
      </c>
    </row>
    <row r="379" spans="1:30" x14ac:dyDescent="0.3">
      <c r="A379" s="18" t="str">
        <f t="shared" ref="A379:B379" si="393">IF(AND(ISNUMBER(SEARCH("Yes",C379)),ISNUMBER(SEARCH("Yes",E379)),ISNUMBER(SEARCH("Yes",G379)),ISNUMBER(SEARCH("Yes",I379))),"Yes","No")</f>
        <v>No</v>
      </c>
      <c r="B379" s="18" t="str">
        <f t="shared" si="393"/>
        <v>No</v>
      </c>
      <c r="C379" s="15" t="str">
        <f t="shared" si="264"/>
        <v>No</v>
      </c>
      <c r="D379" s="18" t="str">
        <f t="shared" si="265"/>
        <v>No</v>
      </c>
      <c r="E379" s="18" t="str">
        <f t="shared" si="266"/>
        <v>No</v>
      </c>
      <c r="F379" s="18" t="str">
        <f t="shared" si="267"/>
        <v>No</v>
      </c>
      <c r="G379" s="18" t="str">
        <f t="shared" si="268"/>
        <v>No</v>
      </c>
      <c r="H379" s="18" t="str">
        <f t="shared" si="269"/>
        <v>No</v>
      </c>
      <c r="I379" s="18" t="str">
        <f t="shared" si="270"/>
        <v>Yes</v>
      </c>
      <c r="J379" s="18" t="str">
        <f t="shared" si="271"/>
        <v>Yes</v>
      </c>
      <c r="K379" s="21">
        <v>377</v>
      </c>
      <c r="L379" s="5" t="s">
        <v>1023</v>
      </c>
      <c r="M379" s="5" t="s">
        <v>1024</v>
      </c>
      <c r="N379" s="5" t="s">
        <v>2266</v>
      </c>
      <c r="O379" s="5" t="s">
        <v>149</v>
      </c>
      <c r="P379" s="5" t="s">
        <v>8245</v>
      </c>
      <c r="Q379" s="32" t="s">
        <v>2652</v>
      </c>
      <c r="R379" s="21">
        <v>1</v>
      </c>
      <c r="S379" s="33"/>
      <c r="T379" s="33"/>
      <c r="U379" s="33"/>
      <c r="V379" s="33"/>
      <c r="W379" s="33"/>
      <c r="X379" s="33"/>
      <c r="Y379" s="33"/>
      <c r="Z379" s="33"/>
      <c r="AA379" s="5" t="s">
        <v>21</v>
      </c>
      <c r="AB379" s="5" t="s">
        <v>5774</v>
      </c>
      <c r="AC379" s="32" t="s">
        <v>9560</v>
      </c>
      <c r="AD379" s="21">
        <v>1</v>
      </c>
    </row>
    <row r="380" spans="1:30" x14ac:dyDescent="0.3">
      <c r="A380" s="18" t="str">
        <f t="shared" ref="A380:B380" si="394">IF(AND(ISNUMBER(SEARCH("Yes",C380)),ISNUMBER(SEARCH("Yes",E380)),ISNUMBER(SEARCH("Yes",G380)),ISNUMBER(SEARCH("Yes",I380))),"Yes","No")</f>
        <v>No</v>
      </c>
      <c r="B380" s="18" t="str">
        <f t="shared" si="394"/>
        <v>No</v>
      </c>
      <c r="C380" s="15" t="str">
        <f t="shared" si="264"/>
        <v>No</v>
      </c>
      <c r="D380" s="18" t="str">
        <f t="shared" si="265"/>
        <v>No</v>
      </c>
      <c r="E380" s="18" t="str">
        <f t="shared" si="266"/>
        <v>No</v>
      </c>
      <c r="F380" s="18" t="str">
        <f t="shared" si="267"/>
        <v>No</v>
      </c>
      <c r="G380" s="18" t="str">
        <f t="shared" si="268"/>
        <v>No</v>
      </c>
      <c r="H380" s="18" t="str">
        <f t="shared" si="269"/>
        <v>No</v>
      </c>
      <c r="I380" s="18" t="str">
        <f t="shared" si="270"/>
        <v>Yes</v>
      </c>
      <c r="J380" s="18" t="str">
        <f t="shared" si="271"/>
        <v>Yes</v>
      </c>
      <c r="K380" s="21">
        <v>378</v>
      </c>
      <c r="L380" s="5" t="s">
        <v>1025</v>
      </c>
      <c r="M380" s="5" t="s">
        <v>1026</v>
      </c>
      <c r="N380" s="5" t="s">
        <v>2266</v>
      </c>
      <c r="O380" s="5" t="s">
        <v>149</v>
      </c>
      <c r="P380" s="5" t="s">
        <v>2492</v>
      </c>
      <c r="Q380" s="32" t="s">
        <v>9561</v>
      </c>
      <c r="R380" s="21">
        <v>1</v>
      </c>
      <c r="S380" s="33"/>
      <c r="T380" s="33"/>
      <c r="U380" s="33"/>
      <c r="V380" s="33"/>
      <c r="W380" s="33"/>
      <c r="X380" s="33"/>
      <c r="Y380" s="33"/>
      <c r="Z380" s="33"/>
      <c r="AA380" s="5" t="s">
        <v>21</v>
      </c>
      <c r="AB380" s="5" t="s">
        <v>9562</v>
      </c>
      <c r="AC380" s="32" t="s">
        <v>9563</v>
      </c>
      <c r="AD380" s="21">
        <v>1</v>
      </c>
    </row>
    <row r="381" spans="1:30" x14ac:dyDescent="0.3">
      <c r="A381" s="18" t="str">
        <f t="shared" ref="A381:B381" si="395">IF(AND(ISNUMBER(SEARCH("Yes",C381)),ISNUMBER(SEARCH("Yes",E381)),ISNUMBER(SEARCH("Yes",G381)),ISNUMBER(SEARCH("Yes",I381))),"Yes","No")</f>
        <v>No</v>
      </c>
      <c r="B381" s="18" t="str">
        <f t="shared" si="395"/>
        <v>No</v>
      </c>
      <c r="C381" s="15" t="str">
        <f t="shared" si="264"/>
        <v>No</v>
      </c>
      <c r="D381" s="18" t="str">
        <f t="shared" si="265"/>
        <v>No</v>
      </c>
      <c r="E381" s="18" t="str">
        <f t="shared" si="266"/>
        <v>No</v>
      </c>
      <c r="F381" s="18" t="str">
        <f t="shared" si="267"/>
        <v>No</v>
      </c>
      <c r="G381" s="18" t="str">
        <f t="shared" si="268"/>
        <v>No</v>
      </c>
      <c r="H381" s="18" t="str">
        <f t="shared" si="269"/>
        <v>No</v>
      </c>
      <c r="I381" s="18" t="str">
        <f t="shared" si="270"/>
        <v>Yes</v>
      </c>
      <c r="J381" s="18" t="str">
        <f t="shared" si="271"/>
        <v>Yes</v>
      </c>
      <c r="K381" s="21">
        <v>379</v>
      </c>
      <c r="L381" s="5" t="s">
        <v>1027</v>
      </c>
      <c r="M381" s="5" t="s">
        <v>1028</v>
      </c>
      <c r="N381" s="5" t="s">
        <v>2266</v>
      </c>
      <c r="O381" s="5" t="s">
        <v>149</v>
      </c>
      <c r="P381" s="5" t="s">
        <v>2292</v>
      </c>
      <c r="Q381" s="32" t="s">
        <v>2762</v>
      </c>
      <c r="R381" s="21">
        <v>1</v>
      </c>
      <c r="S381" s="33"/>
      <c r="T381" s="33"/>
      <c r="U381" s="33"/>
      <c r="V381" s="33"/>
      <c r="W381" s="33"/>
      <c r="X381" s="33"/>
      <c r="Y381" s="33"/>
      <c r="Z381" s="33"/>
      <c r="AA381" s="5" t="s">
        <v>2269</v>
      </c>
      <c r="AB381" s="5" t="s">
        <v>6990</v>
      </c>
      <c r="AC381" s="32" t="s">
        <v>6991</v>
      </c>
      <c r="AD381" s="21">
        <v>1</v>
      </c>
    </row>
    <row r="382" spans="1:30" x14ac:dyDescent="0.3">
      <c r="A382" s="18" t="str">
        <f t="shared" ref="A382:B382" si="396">IF(AND(ISNUMBER(SEARCH("Yes",C382)),ISNUMBER(SEARCH("Yes",E382)),ISNUMBER(SEARCH("Yes",G382)),ISNUMBER(SEARCH("Yes",I382))),"Yes","No")</f>
        <v>No</v>
      </c>
      <c r="B382" s="18" t="str">
        <f t="shared" si="396"/>
        <v>No</v>
      </c>
      <c r="C382" s="15" t="str">
        <f t="shared" si="264"/>
        <v>No</v>
      </c>
      <c r="D382" s="18" t="str">
        <f t="shared" si="265"/>
        <v>No</v>
      </c>
      <c r="E382" s="18" t="str">
        <f t="shared" si="266"/>
        <v>No</v>
      </c>
      <c r="F382" s="18" t="str">
        <f t="shared" si="267"/>
        <v>No</v>
      </c>
      <c r="G382" s="18" t="str">
        <f t="shared" si="268"/>
        <v>No</v>
      </c>
      <c r="H382" s="18" t="str">
        <f t="shared" si="269"/>
        <v>No</v>
      </c>
      <c r="I382" s="18" t="str">
        <f t="shared" si="270"/>
        <v>Yes</v>
      </c>
      <c r="J382" s="18" t="str">
        <f t="shared" si="271"/>
        <v>Yes</v>
      </c>
      <c r="K382" s="21">
        <v>380</v>
      </c>
      <c r="L382" s="5" t="s">
        <v>1029</v>
      </c>
      <c r="M382" s="5" t="s">
        <v>1030</v>
      </c>
      <c r="N382" s="5" t="s">
        <v>2266</v>
      </c>
      <c r="O382" s="5" t="s">
        <v>149</v>
      </c>
      <c r="P382" s="5" t="s">
        <v>3116</v>
      </c>
      <c r="Q382" s="32" t="s">
        <v>9564</v>
      </c>
      <c r="R382" s="21">
        <v>1</v>
      </c>
      <c r="S382" s="33"/>
      <c r="T382" s="33"/>
      <c r="U382" s="33"/>
      <c r="V382" s="33"/>
      <c r="W382" s="33"/>
      <c r="X382" s="33"/>
      <c r="Y382" s="33"/>
      <c r="Z382" s="33"/>
      <c r="AA382" s="5" t="s">
        <v>2269</v>
      </c>
      <c r="AB382" s="5" t="s">
        <v>9565</v>
      </c>
      <c r="AC382" s="32" t="s">
        <v>9566</v>
      </c>
      <c r="AD382" s="21">
        <v>1</v>
      </c>
    </row>
    <row r="383" spans="1:30" x14ac:dyDescent="0.3">
      <c r="A383" s="18" t="str">
        <f t="shared" ref="A383:B383" si="397">IF(AND(ISNUMBER(SEARCH("Yes",C383)),ISNUMBER(SEARCH("Yes",E383)),ISNUMBER(SEARCH("Yes",G383)),ISNUMBER(SEARCH("Yes",I383))),"Yes","No")</f>
        <v>No</v>
      </c>
      <c r="B383" s="18" t="str">
        <f t="shared" si="397"/>
        <v>No</v>
      </c>
      <c r="C383" s="15" t="str">
        <f t="shared" si="264"/>
        <v>No</v>
      </c>
      <c r="D383" s="18" t="str">
        <f t="shared" si="265"/>
        <v>No</v>
      </c>
      <c r="E383" s="18" t="str">
        <f t="shared" si="266"/>
        <v>No</v>
      </c>
      <c r="F383" s="18" t="str">
        <f t="shared" si="267"/>
        <v>No</v>
      </c>
      <c r="G383" s="18" t="str">
        <f t="shared" si="268"/>
        <v>No</v>
      </c>
      <c r="H383" s="18" t="str">
        <f t="shared" si="269"/>
        <v>No</v>
      </c>
      <c r="I383" s="18" t="str">
        <f t="shared" si="270"/>
        <v>Yes</v>
      </c>
      <c r="J383" s="18" t="str">
        <f t="shared" si="271"/>
        <v>Yes</v>
      </c>
      <c r="K383" s="21">
        <v>381</v>
      </c>
      <c r="L383" s="5" t="s">
        <v>1031</v>
      </c>
      <c r="M383" s="5" t="s">
        <v>1032</v>
      </c>
      <c r="N383" s="5" t="s">
        <v>2266</v>
      </c>
      <c r="O383" s="5" t="s">
        <v>149</v>
      </c>
      <c r="P383" s="5" t="s">
        <v>9567</v>
      </c>
      <c r="Q383" s="32" t="s">
        <v>9568</v>
      </c>
      <c r="R383" s="21">
        <v>1</v>
      </c>
      <c r="S383" s="33"/>
      <c r="T383" s="33"/>
      <c r="U383" s="33"/>
      <c r="V383" s="33"/>
      <c r="W383" s="33"/>
      <c r="X383" s="33"/>
      <c r="Y383" s="33"/>
      <c r="Z383" s="33"/>
      <c r="AA383" s="5" t="s">
        <v>2269</v>
      </c>
      <c r="AB383" s="5" t="s">
        <v>9569</v>
      </c>
      <c r="AC383" s="32" t="s">
        <v>9570</v>
      </c>
      <c r="AD383" s="21">
        <v>1</v>
      </c>
    </row>
    <row r="384" spans="1:30" x14ac:dyDescent="0.3">
      <c r="A384" s="18" t="str">
        <f t="shared" ref="A384:B384" si="398">IF(AND(ISNUMBER(SEARCH("Yes",C384)),ISNUMBER(SEARCH("Yes",E384)),ISNUMBER(SEARCH("Yes",G384)),ISNUMBER(SEARCH("Yes",I384))),"Yes","No")</f>
        <v>Yes</v>
      </c>
      <c r="B384" s="18" t="str">
        <f t="shared" si="398"/>
        <v>Yes</v>
      </c>
      <c r="C384" s="15" t="str">
        <f t="shared" si="264"/>
        <v>Yes</v>
      </c>
      <c r="D384" s="18" t="str">
        <f t="shared" si="265"/>
        <v>Yes</v>
      </c>
      <c r="E384" s="18" t="str">
        <f t="shared" si="266"/>
        <v>Yes</v>
      </c>
      <c r="F384" s="18" t="str">
        <f t="shared" si="267"/>
        <v>Yes</v>
      </c>
      <c r="G384" s="18" t="str">
        <f t="shared" si="268"/>
        <v>Yes</v>
      </c>
      <c r="H384" s="18" t="str">
        <f t="shared" si="269"/>
        <v>Yes</v>
      </c>
      <c r="I384" s="18" t="str">
        <f t="shared" si="270"/>
        <v>Yes</v>
      </c>
      <c r="J384" s="18" t="str">
        <f t="shared" si="271"/>
        <v>Yes</v>
      </c>
      <c r="K384" s="21">
        <v>382</v>
      </c>
      <c r="L384" s="5" t="s">
        <v>100</v>
      </c>
      <c r="M384" s="5" t="s">
        <v>224</v>
      </c>
      <c r="N384" s="5" t="s">
        <v>2266</v>
      </c>
      <c r="O384" s="5" t="s">
        <v>2269</v>
      </c>
      <c r="P384" s="5" t="s">
        <v>9571</v>
      </c>
      <c r="Q384" s="32" t="s">
        <v>9572</v>
      </c>
      <c r="R384" s="21">
        <v>1</v>
      </c>
      <c r="S384" s="5" t="s">
        <v>21</v>
      </c>
      <c r="T384" s="5" t="s">
        <v>3734</v>
      </c>
      <c r="U384" s="32" t="s">
        <v>3735</v>
      </c>
      <c r="V384" s="21">
        <v>1</v>
      </c>
      <c r="W384" s="5" t="s">
        <v>2269</v>
      </c>
      <c r="X384" s="5" t="s">
        <v>9573</v>
      </c>
      <c r="Y384" s="32" t="s">
        <v>9574</v>
      </c>
      <c r="Z384" s="21">
        <v>1</v>
      </c>
      <c r="AA384" s="5" t="s">
        <v>21</v>
      </c>
      <c r="AB384" s="5" t="s">
        <v>2498</v>
      </c>
      <c r="AC384" s="32" t="s">
        <v>7052</v>
      </c>
      <c r="AD384" s="21">
        <v>1</v>
      </c>
    </row>
    <row r="385" spans="1:30" x14ac:dyDescent="0.3">
      <c r="A385" s="18" t="str">
        <f t="shared" ref="A385:B385" si="399">IF(AND(ISNUMBER(SEARCH("Yes",C385)),ISNUMBER(SEARCH("Yes",E385)),ISNUMBER(SEARCH("Yes",G385)),ISNUMBER(SEARCH("Yes",I385))),"Yes","No")</f>
        <v>No</v>
      </c>
      <c r="B385" s="18" t="str">
        <f t="shared" si="399"/>
        <v>Yes</v>
      </c>
      <c r="C385" s="15" t="str">
        <f t="shared" si="264"/>
        <v>Yes</v>
      </c>
      <c r="D385" s="18" t="str">
        <f t="shared" si="265"/>
        <v>Yes</v>
      </c>
      <c r="E385" s="18" t="str">
        <f t="shared" si="266"/>
        <v>Yes</v>
      </c>
      <c r="F385" s="18" t="str">
        <f t="shared" si="267"/>
        <v>Yes</v>
      </c>
      <c r="G385" s="18" t="str">
        <f t="shared" si="268"/>
        <v>No</v>
      </c>
      <c r="H385" s="18" t="str">
        <f t="shared" si="269"/>
        <v>Yes</v>
      </c>
      <c r="I385" s="18" t="str">
        <f t="shared" si="270"/>
        <v>Yes</v>
      </c>
      <c r="J385" s="18" t="str">
        <f t="shared" si="271"/>
        <v>Yes</v>
      </c>
      <c r="K385" s="21">
        <v>383</v>
      </c>
      <c r="L385" s="5" t="s">
        <v>343</v>
      </c>
      <c r="M385" s="5" t="s">
        <v>344</v>
      </c>
      <c r="N385" s="5" t="s">
        <v>2266</v>
      </c>
      <c r="O385" s="5" t="s">
        <v>2269</v>
      </c>
      <c r="P385" s="5" t="s">
        <v>9575</v>
      </c>
      <c r="Q385" s="32" t="s">
        <v>9576</v>
      </c>
      <c r="R385" s="21">
        <v>1</v>
      </c>
      <c r="S385" s="5" t="s">
        <v>21</v>
      </c>
      <c r="T385" s="5" t="s">
        <v>9577</v>
      </c>
      <c r="U385" s="32" t="s">
        <v>9578</v>
      </c>
      <c r="V385" s="21">
        <v>1</v>
      </c>
      <c r="W385" s="5" t="s">
        <v>149</v>
      </c>
      <c r="X385" s="5" t="s">
        <v>3744</v>
      </c>
      <c r="Y385" s="32" t="s">
        <v>9579</v>
      </c>
      <c r="Z385" s="21">
        <v>1</v>
      </c>
      <c r="AA385" s="5" t="s">
        <v>21</v>
      </c>
      <c r="AB385" s="5" t="s">
        <v>3293</v>
      </c>
      <c r="AC385" s="32" t="s">
        <v>3294</v>
      </c>
      <c r="AD385" s="21">
        <v>1</v>
      </c>
    </row>
    <row r="386" spans="1:30" x14ac:dyDescent="0.3">
      <c r="A386" s="18" t="str">
        <f t="shared" ref="A386:B386" si="400">IF(AND(ISNUMBER(SEARCH("Yes",C386)),ISNUMBER(SEARCH("Yes",E386)),ISNUMBER(SEARCH("Yes",G386)),ISNUMBER(SEARCH("Yes",I386))),"Yes","No")</f>
        <v>No</v>
      </c>
      <c r="B386" s="18" t="str">
        <f t="shared" si="400"/>
        <v>No</v>
      </c>
      <c r="C386" s="15" t="str">
        <f t="shared" si="264"/>
        <v>No</v>
      </c>
      <c r="D386" s="18" t="str">
        <f t="shared" si="265"/>
        <v>No</v>
      </c>
      <c r="E386" s="18" t="str">
        <f t="shared" si="266"/>
        <v>No</v>
      </c>
      <c r="F386" s="18" t="str">
        <f t="shared" si="267"/>
        <v>No</v>
      </c>
      <c r="G386" s="18" t="str">
        <f t="shared" si="268"/>
        <v>No</v>
      </c>
      <c r="H386" s="18" t="str">
        <f t="shared" si="269"/>
        <v>No</v>
      </c>
      <c r="I386" s="18" t="str">
        <f t="shared" si="270"/>
        <v>Yes</v>
      </c>
      <c r="J386" s="18" t="str">
        <f t="shared" si="271"/>
        <v>Yes</v>
      </c>
      <c r="K386" s="21">
        <v>384</v>
      </c>
      <c r="L386" s="5" t="s">
        <v>1033</v>
      </c>
      <c r="M386" s="5" t="s">
        <v>1034</v>
      </c>
      <c r="N386" s="5" t="s">
        <v>2266</v>
      </c>
      <c r="O386" s="5" t="s">
        <v>149</v>
      </c>
      <c r="P386" s="5" t="s">
        <v>2351</v>
      </c>
      <c r="Q386" s="32" t="s">
        <v>3747</v>
      </c>
      <c r="R386" s="21">
        <v>1</v>
      </c>
      <c r="S386" s="33"/>
      <c r="T386" s="33"/>
      <c r="U386" s="33"/>
      <c r="V386" s="33"/>
      <c r="W386" s="33"/>
      <c r="X386" s="33"/>
      <c r="Y386" s="33"/>
      <c r="Z386" s="33"/>
      <c r="AA386" s="5" t="s">
        <v>2269</v>
      </c>
      <c r="AB386" s="5" t="s">
        <v>4212</v>
      </c>
      <c r="AC386" s="32" t="s">
        <v>7056</v>
      </c>
      <c r="AD386" s="21">
        <v>1</v>
      </c>
    </row>
    <row r="387" spans="1:30" x14ac:dyDescent="0.3">
      <c r="A387" s="18" t="str">
        <f t="shared" ref="A387:B387" si="401">IF(AND(ISNUMBER(SEARCH("Yes",C387)),ISNUMBER(SEARCH("Yes",E387)),ISNUMBER(SEARCH("Yes",G387)),ISNUMBER(SEARCH("Yes",I387))),"Yes","No")</f>
        <v>No</v>
      </c>
      <c r="B387" s="18" t="str">
        <f t="shared" si="401"/>
        <v>No</v>
      </c>
      <c r="C387" s="15" t="str">
        <f t="shared" si="264"/>
        <v>No</v>
      </c>
      <c r="D387" s="18" t="str">
        <f t="shared" si="265"/>
        <v>No</v>
      </c>
      <c r="E387" s="18" t="str">
        <f t="shared" si="266"/>
        <v>No</v>
      </c>
      <c r="F387" s="18" t="str">
        <f t="shared" si="267"/>
        <v>No</v>
      </c>
      <c r="G387" s="18" t="str">
        <f t="shared" si="268"/>
        <v>No</v>
      </c>
      <c r="H387" s="18" t="str">
        <f t="shared" si="269"/>
        <v>No</v>
      </c>
      <c r="I387" s="18" t="str">
        <f t="shared" si="270"/>
        <v>Yes</v>
      </c>
      <c r="J387" s="18" t="str">
        <f t="shared" si="271"/>
        <v>Yes</v>
      </c>
      <c r="K387" s="21">
        <v>385</v>
      </c>
      <c r="L387" s="5" t="s">
        <v>1035</v>
      </c>
      <c r="M387" s="5" t="s">
        <v>1036</v>
      </c>
      <c r="N387" s="5" t="s">
        <v>2266</v>
      </c>
      <c r="O387" s="5" t="s">
        <v>149</v>
      </c>
      <c r="P387" s="5" t="s">
        <v>6442</v>
      </c>
      <c r="Q387" s="32" t="s">
        <v>9580</v>
      </c>
      <c r="R387" s="21">
        <v>1</v>
      </c>
      <c r="S387" s="33"/>
      <c r="T387" s="33"/>
      <c r="U387" s="33"/>
      <c r="V387" s="33"/>
      <c r="W387" s="33"/>
      <c r="X387" s="33"/>
      <c r="Y387" s="33"/>
      <c r="Z387" s="33"/>
      <c r="AA387" s="5" t="s">
        <v>21</v>
      </c>
      <c r="AB387" s="5" t="s">
        <v>9581</v>
      </c>
      <c r="AC387" s="32" t="s">
        <v>2589</v>
      </c>
      <c r="AD387" s="21">
        <v>1</v>
      </c>
    </row>
    <row r="388" spans="1:30" x14ac:dyDescent="0.3">
      <c r="A388" s="18" t="str">
        <f t="shared" ref="A388:B388" si="402">IF(AND(ISNUMBER(SEARCH("Yes",C388)),ISNUMBER(SEARCH("Yes",E388)),ISNUMBER(SEARCH("Yes",G388)),ISNUMBER(SEARCH("Yes",I388))),"Yes","No")</f>
        <v>No</v>
      </c>
      <c r="B388" s="18" t="str">
        <f t="shared" si="402"/>
        <v>No</v>
      </c>
      <c r="C388" s="15" t="str">
        <f t="shared" si="264"/>
        <v>No</v>
      </c>
      <c r="D388" s="18" t="str">
        <f t="shared" si="265"/>
        <v>No</v>
      </c>
      <c r="E388" s="18" t="str">
        <f t="shared" si="266"/>
        <v>No</v>
      </c>
      <c r="F388" s="18" t="str">
        <f t="shared" si="267"/>
        <v>No</v>
      </c>
      <c r="G388" s="18" t="str">
        <f t="shared" si="268"/>
        <v>No</v>
      </c>
      <c r="H388" s="18" t="str">
        <f t="shared" si="269"/>
        <v>No</v>
      </c>
      <c r="I388" s="18" t="str">
        <f t="shared" si="270"/>
        <v>Yes</v>
      </c>
      <c r="J388" s="18" t="str">
        <f t="shared" si="271"/>
        <v>Yes</v>
      </c>
      <c r="K388" s="21">
        <v>386</v>
      </c>
      <c r="L388" s="5" t="s">
        <v>1037</v>
      </c>
      <c r="M388" s="5" t="s">
        <v>1038</v>
      </c>
      <c r="N388" s="5" t="s">
        <v>2266</v>
      </c>
      <c r="O388" s="5" t="s">
        <v>149</v>
      </c>
      <c r="P388" s="5" t="s">
        <v>2819</v>
      </c>
      <c r="Q388" s="32" t="s">
        <v>9582</v>
      </c>
      <c r="R388" s="21">
        <v>1</v>
      </c>
      <c r="S388" s="33"/>
      <c r="T388" s="33"/>
      <c r="U388" s="33"/>
      <c r="V388" s="33"/>
      <c r="W388" s="33"/>
      <c r="X388" s="33"/>
      <c r="Y388" s="33"/>
      <c r="Z388" s="33"/>
      <c r="AA388" s="5" t="s">
        <v>2269</v>
      </c>
      <c r="AB388" s="5" t="s">
        <v>2432</v>
      </c>
      <c r="AC388" s="32" t="s">
        <v>9583</v>
      </c>
      <c r="AD388" s="21">
        <v>1</v>
      </c>
    </row>
    <row r="389" spans="1:30" x14ac:dyDescent="0.3">
      <c r="A389" s="18" t="str">
        <f t="shared" ref="A389:B389" si="403">IF(AND(ISNUMBER(SEARCH("Yes",C389)),ISNUMBER(SEARCH("Yes",E389)),ISNUMBER(SEARCH("Yes",G389)),ISNUMBER(SEARCH("Yes",I389))),"Yes","No")</f>
        <v>No</v>
      </c>
      <c r="B389" s="18" t="str">
        <f t="shared" si="403"/>
        <v>No</v>
      </c>
      <c r="C389" s="15" t="str">
        <f t="shared" si="264"/>
        <v>No</v>
      </c>
      <c r="D389" s="18" t="str">
        <f t="shared" si="265"/>
        <v>No</v>
      </c>
      <c r="E389" s="18" t="str">
        <f t="shared" si="266"/>
        <v>No</v>
      </c>
      <c r="F389" s="18" t="str">
        <f t="shared" si="267"/>
        <v>No</v>
      </c>
      <c r="G389" s="18" t="str">
        <f t="shared" si="268"/>
        <v>No</v>
      </c>
      <c r="H389" s="18" t="str">
        <f t="shared" si="269"/>
        <v>No</v>
      </c>
      <c r="I389" s="18" t="str">
        <f t="shared" si="270"/>
        <v>Yes</v>
      </c>
      <c r="J389" s="18" t="str">
        <f t="shared" si="271"/>
        <v>Yes</v>
      </c>
      <c r="K389" s="21">
        <v>387</v>
      </c>
      <c r="L389" s="5" t="s">
        <v>1039</v>
      </c>
      <c r="M389" s="5" t="s">
        <v>1040</v>
      </c>
      <c r="N389" s="5" t="s">
        <v>2266</v>
      </c>
      <c r="O389" s="5" t="s">
        <v>149</v>
      </c>
      <c r="P389" s="5" t="s">
        <v>2390</v>
      </c>
      <c r="Q389" s="32" t="s">
        <v>9584</v>
      </c>
      <c r="R389" s="21">
        <v>1</v>
      </c>
      <c r="S389" s="33"/>
      <c r="T389" s="33"/>
      <c r="U389" s="33"/>
      <c r="V389" s="33"/>
      <c r="W389" s="33"/>
      <c r="X389" s="33"/>
      <c r="Y389" s="33"/>
      <c r="Z389" s="33"/>
      <c r="AA389" s="5" t="s">
        <v>2269</v>
      </c>
      <c r="AB389" s="5" t="s">
        <v>3877</v>
      </c>
      <c r="AC389" s="32" t="s">
        <v>2430</v>
      </c>
      <c r="AD389" s="21">
        <v>1</v>
      </c>
    </row>
    <row r="390" spans="1:30" x14ac:dyDescent="0.3">
      <c r="A390" s="18" t="str">
        <f t="shared" ref="A390:B390" si="404">IF(AND(ISNUMBER(SEARCH("Yes",C390)),ISNUMBER(SEARCH("Yes",E390)),ISNUMBER(SEARCH("Yes",G390)),ISNUMBER(SEARCH("Yes",I390))),"Yes","No")</f>
        <v>No</v>
      </c>
      <c r="B390" s="18" t="str">
        <f t="shared" si="404"/>
        <v>No</v>
      </c>
      <c r="C390" s="15" t="str">
        <f t="shared" si="264"/>
        <v>No</v>
      </c>
      <c r="D390" s="18" t="str">
        <f t="shared" si="265"/>
        <v>No</v>
      </c>
      <c r="E390" s="18" t="str">
        <f t="shared" si="266"/>
        <v>No</v>
      </c>
      <c r="F390" s="18" t="str">
        <f t="shared" si="267"/>
        <v>No</v>
      </c>
      <c r="G390" s="18" t="str">
        <f t="shared" si="268"/>
        <v>No</v>
      </c>
      <c r="H390" s="18" t="str">
        <f t="shared" si="269"/>
        <v>No</v>
      </c>
      <c r="I390" s="18" t="str">
        <f t="shared" si="270"/>
        <v>Yes</v>
      </c>
      <c r="J390" s="18" t="str">
        <f t="shared" si="271"/>
        <v>Yes</v>
      </c>
      <c r="K390" s="21">
        <v>388</v>
      </c>
      <c r="L390" s="5" t="s">
        <v>1041</v>
      </c>
      <c r="M390" s="5" t="s">
        <v>1042</v>
      </c>
      <c r="N390" s="5" t="s">
        <v>2266</v>
      </c>
      <c r="O390" s="5" t="s">
        <v>149</v>
      </c>
      <c r="P390" s="5" t="s">
        <v>9585</v>
      </c>
      <c r="Q390" s="32" t="s">
        <v>3648</v>
      </c>
      <c r="R390" s="21">
        <v>1</v>
      </c>
      <c r="S390" s="33"/>
      <c r="T390" s="33"/>
      <c r="U390" s="33"/>
      <c r="V390" s="33"/>
      <c r="W390" s="33"/>
      <c r="X390" s="33"/>
      <c r="Y390" s="33"/>
      <c r="Z390" s="33"/>
      <c r="AA390" s="5" t="s">
        <v>2269</v>
      </c>
      <c r="AB390" s="5" t="s">
        <v>9586</v>
      </c>
      <c r="AC390" s="32" t="s">
        <v>3304</v>
      </c>
      <c r="AD390" s="21">
        <v>1</v>
      </c>
    </row>
    <row r="391" spans="1:30" x14ac:dyDescent="0.3">
      <c r="A391" s="18" t="str">
        <f t="shared" ref="A391:B391" si="405">IF(AND(ISNUMBER(SEARCH("Yes",C391)),ISNUMBER(SEARCH("Yes",E391)),ISNUMBER(SEARCH("Yes",G391)),ISNUMBER(SEARCH("Yes",I391))),"Yes","No")</f>
        <v>No</v>
      </c>
      <c r="B391" s="18" t="str">
        <f t="shared" si="405"/>
        <v>No</v>
      </c>
      <c r="C391" s="15" t="str">
        <f t="shared" si="264"/>
        <v>No</v>
      </c>
      <c r="D391" s="18" t="str">
        <f t="shared" si="265"/>
        <v>No</v>
      </c>
      <c r="E391" s="18" t="str">
        <f t="shared" si="266"/>
        <v>No</v>
      </c>
      <c r="F391" s="18" t="str">
        <f t="shared" si="267"/>
        <v>No</v>
      </c>
      <c r="G391" s="18" t="str">
        <f t="shared" si="268"/>
        <v>No</v>
      </c>
      <c r="H391" s="18" t="str">
        <f t="shared" si="269"/>
        <v>No</v>
      </c>
      <c r="I391" s="18" t="str">
        <f t="shared" si="270"/>
        <v>Yes</v>
      </c>
      <c r="J391" s="18" t="str">
        <f t="shared" si="271"/>
        <v>Yes</v>
      </c>
      <c r="K391" s="21">
        <v>389</v>
      </c>
      <c r="L391" s="5" t="s">
        <v>1043</v>
      </c>
      <c r="M391" s="5" t="s">
        <v>1044</v>
      </c>
      <c r="N391" s="5" t="s">
        <v>2266</v>
      </c>
      <c r="O391" s="5" t="s">
        <v>149</v>
      </c>
      <c r="P391" s="5" t="s">
        <v>2284</v>
      </c>
      <c r="Q391" s="32" t="s">
        <v>7060</v>
      </c>
      <c r="R391" s="21">
        <v>1</v>
      </c>
      <c r="S391" s="33"/>
      <c r="T391" s="33"/>
      <c r="U391" s="33"/>
      <c r="V391" s="33"/>
      <c r="W391" s="33"/>
      <c r="X391" s="33"/>
      <c r="Y391" s="33"/>
      <c r="Z391" s="33"/>
      <c r="AA391" s="5" t="s">
        <v>21</v>
      </c>
      <c r="AB391" s="5" t="s">
        <v>3762</v>
      </c>
      <c r="AC391" s="32" t="s">
        <v>4131</v>
      </c>
      <c r="AD391" s="21">
        <v>1</v>
      </c>
    </row>
    <row r="392" spans="1:30" x14ac:dyDescent="0.3">
      <c r="A392" s="18" t="str">
        <f t="shared" ref="A392:B392" si="406">IF(AND(ISNUMBER(SEARCH("Yes",C392)),ISNUMBER(SEARCH("Yes",E392)),ISNUMBER(SEARCH("Yes",G392)),ISNUMBER(SEARCH("Yes",I392))),"Yes","No")</f>
        <v>No</v>
      </c>
      <c r="B392" s="18" t="str">
        <f t="shared" si="406"/>
        <v>No</v>
      </c>
      <c r="C392" s="15" t="str">
        <f t="shared" si="264"/>
        <v>No</v>
      </c>
      <c r="D392" s="18" t="str">
        <f t="shared" si="265"/>
        <v>No</v>
      </c>
      <c r="E392" s="18" t="str">
        <f t="shared" si="266"/>
        <v>No</v>
      </c>
      <c r="F392" s="18" t="str">
        <f t="shared" si="267"/>
        <v>No</v>
      </c>
      <c r="G392" s="18" t="str">
        <f t="shared" si="268"/>
        <v>No</v>
      </c>
      <c r="H392" s="18" t="str">
        <f t="shared" si="269"/>
        <v>No</v>
      </c>
      <c r="I392" s="18" t="str">
        <f t="shared" si="270"/>
        <v>No</v>
      </c>
      <c r="J392" s="18" t="str">
        <f t="shared" si="271"/>
        <v>No</v>
      </c>
      <c r="K392" s="21">
        <v>390</v>
      </c>
      <c r="L392" s="5" t="s">
        <v>1045</v>
      </c>
      <c r="M392" s="5" t="s">
        <v>1046</v>
      </c>
      <c r="N392" s="5" t="s">
        <v>2266</v>
      </c>
      <c r="O392" s="5" t="s">
        <v>149</v>
      </c>
      <c r="P392" s="5" t="s">
        <v>3763</v>
      </c>
      <c r="Q392" s="32" t="s">
        <v>2958</v>
      </c>
      <c r="R392" s="21">
        <v>1</v>
      </c>
      <c r="S392" s="33"/>
      <c r="T392" s="33"/>
      <c r="U392" s="33"/>
      <c r="V392" s="33"/>
      <c r="W392" s="33"/>
      <c r="X392" s="33"/>
      <c r="Y392" s="33"/>
      <c r="Z392" s="33"/>
      <c r="AA392" s="5" t="s">
        <v>149</v>
      </c>
      <c r="AB392" s="5" t="s">
        <v>7061</v>
      </c>
      <c r="AC392" s="32" t="s">
        <v>7062</v>
      </c>
      <c r="AD392" s="21">
        <v>1</v>
      </c>
    </row>
    <row r="393" spans="1:30" x14ac:dyDescent="0.3">
      <c r="A393" s="18" t="str">
        <f t="shared" ref="A393:B393" si="407">IF(AND(ISNUMBER(SEARCH("Yes",C393)),ISNUMBER(SEARCH("Yes",E393)),ISNUMBER(SEARCH("Yes",G393)),ISNUMBER(SEARCH("Yes",I393))),"Yes","No")</f>
        <v>No</v>
      </c>
      <c r="B393" s="18" t="str">
        <f t="shared" si="407"/>
        <v>No</v>
      </c>
      <c r="C393" s="15" t="str">
        <f t="shared" si="264"/>
        <v>No</v>
      </c>
      <c r="D393" s="18" t="str">
        <f t="shared" si="265"/>
        <v>No</v>
      </c>
      <c r="E393" s="18" t="str">
        <f t="shared" si="266"/>
        <v>No</v>
      </c>
      <c r="F393" s="18" t="str">
        <f t="shared" si="267"/>
        <v>No</v>
      </c>
      <c r="G393" s="18" t="str">
        <f t="shared" si="268"/>
        <v>No</v>
      </c>
      <c r="H393" s="18" t="str">
        <f t="shared" si="269"/>
        <v>No</v>
      </c>
      <c r="I393" s="18" t="str">
        <f t="shared" si="270"/>
        <v>Yes</v>
      </c>
      <c r="J393" s="18" t="str">
        <f t="shared" si="271"/>
        <v>Yes</v>
      </c>
      <c r="K393" s="21">
        <v>391</v>
      </c>
      <c r="L393" s="5" t="s">
        <v>1047</v>
      </c>
      <c r="M393" s="5" t="s">
        <v>1048</v>
      </c>
      <c r="N393" s="5" t="s">
        <v>2266</v>
      </c>
      <c r="O393" s="5" t="s">
        <v>149</v>
      </c>
      <c r="P393" s="5" t="s">
        <v>5420</v>
      </c>
      <c r="Q393" s="32" t="s">
        <v>3111</v>
      </c>
      <c r="R393" s="21">
        <v>1</v>
      </c>
      <c r="S393" s="33"/>
      <c r="T393" s="33"/>
      <c r="U393" s="33"/>
      <c r="V393" s="33"/>
      <c r="W393" s="33"/>
      <c r="X393" s="33"/>
      <c r="Y393" s="33"/>
      <c r="Z393" s="33"/>
      <c r="AA393" s="5" t="s">
        <v>2269</v>
      </c>
      <c r="AB393" s="5" t="s">
        <v>2966</v>
      </c>
      <c r="AC393" s="32" t="s">
        <v>3479</v>
      </c>
      <c r="AD393" s="21">
        <v>1</v>
      </c>
    </row>
    <row r="394" spans="1:30" x14ac:dyDescent="0.3">
      <c r="A394" s="18" t="str">
        <f t="shared" ref="A394:B394" si="408">IF(AND(ISNUMBER(SEARCH("Yes",C394)),ISNUMBER(SEARCH("Yes",E394)),ISNUMBER(SEARCH("Yes",G394)),ISNUMBER(SEARCH("Yes",I394))),"Yes","No")</f>
        <v>No</v>
      </c>
      <c r="B394" s="18" t="str">
        <f t="shared" si="408"/>
        <v>No</v>
      </c>
      <c r="C394" s="15" t="str">
        <f t="shared" si="264"/>
        <v>No</v>
      </c>
      <c r="D394" s="18" t="str">
        <f t="shared" si="265"/>
        <v>No</v>
      </c>
      <c r="E394" s="18" t="str">
        <f t="shared" si="266"/>
        <v>No</v>
      </c>
      <c r="F394" s="18" t="str">
        <f t="shared" si="267"/>
        <v>No</v>
      </c>
      <c r="G394" s="18" t="str">
        <f t="shared" si="268"/>
        <v>No</v>
      </c>
      <c r="H394" s="18" t="str">
        <f t="shared" si="269"/>
        <v>No</v>
      </c>
      <c r="I394" s="18" t="str">
        <f t="shared" si="270"/>
        <v>Yes</v>
      </c>
      <c r="J394" s="18" t="str">
        <f t="shared" si="271"/>
        <v>No</v>
      </c>
      <c r="K394" s="21">
        <v>392</v>
      </c>
      <c r="L394" s="5" t="s">
        <v>1049</v>
      </c>
      <c r="M394" s="5" t="s">
        <v>1050</v>
      </c>
      <c r="N394" s="5" t="s">
        <v>2266</v>
      </c>
      <c r="O394" s="5" t="s">
        <v>149</v>
      </c>
      <c r="P394" s="5" t="s">
        <v>9587</v>
      </c>
      <c r="Q394" s="32" t="s">
        <v>9588</v>
      </c>
      <c r="R394" s="21">
        <v>1</v>
      </c>
      <c r="S394" s="33"/>
      <c r="T394" s="33"/>
      <c r="U394" s="33"/>
      <c r="V394" s="33"/>
      <c r="W394" s="33"/>
      <c r="X394" s="33"/>
      <c r="Y394" s="33"/>
      <c r="Z394" s="33"/>
      <c r="AA394" s="5" t="s">
        <v>149</v>
      </c>
      <c r="AB394" s="5" t="s">
        <v>2890</v>
      </c>
      <c r="AC394" s="32" t="s">
        <v>7068</v>
      </c>
      <c r="AD394" s="21">
        <v>1</v>
      </c>
    </row>
    <row r="395" spans="1:30" x14ac:dyDescent="0.3">
      <c r="A395" s="18" t="str">
        <f t="shared" ref="A395:B395" si="409">IF(AND(ISNUMBER(SEARCH("Yes",C395)),ISNUMBER(SEARCH("Yes",E395)),ISNUMBER(SEARCH("Yes",G395)),ISNUMBER(SEARCH("Yes",I395))),"Yes","No")</f>
        <v>No</v>
      </c>
      <c r="B395" s="18" t="str">
        <f t="shared" si="409"/>
        <v>No</v>
      </c>
      <c r="C395" s="15" t="str">
        <f t="shared" si="264"/>
        <v>No</v>
      </c>
      <c r="D395" s="18" t="str">
        <f t="shared" si="265"/>
        <v>No</v>
      </c>
      <c r="E395" s="18" t="str">
        <f t="shared" si="266"/>
        <v>No</v>
      </c>
      <c r="F395" s="18" t="str">
        <f t="shared" si="267"/>
        <v>No</v>
      </c>
      <c r="G395" s="18" t="str">
        <f t="shared" si="268"/>
        <v>No</v>
      </c>
      <c r="H395" s="18" t="str">
        <f t="shared" si="269"/>
        <v>No</v>
      </c>
      <c r="I395" s="18" t="str">
        <f t="shared" si="270"/>
        <v>Yes</v>
      </c>
      <c r="J395" s="18" t="str">
        <f t="shared" si="271"/>
        <v>Yes</v>
      </c>
      <c r="K395" s="21">
        <v>393</v>
      </c>
      <c r="L395" s="5" t="s">
        <v>1051</v>
      </c>
      <c r="M395" s="5" t="s">
        <v>1052</v>
      </c>
      <c r="N395" s="5" t="s">
        <v>2266</v>
      </c>
      <c r="O395" s="5" t="s">
        <v>149</v>
      </c>
      <c r="P395" s="5" t="s">
        <v>2492</v>
      </c>
      <c r="Q395" s="32" t="s">
        <v>9589</v>
      </c>
      <c r="R395" s="21">
        <v>1</v>
      </c>
      <c r="S395" s="33"/>
      <c r="T395" s="33"/>
      <c r="U395" s="33"/>
      <c r="V395" s="33"/>
      <c r="W395" s="33"/>
      <c r="X395" s="33"/>
      <c r="Y395" s="33"/>
      <c r="Z395" s="33"/>
      <c r="AA395" s="5" t="s">
        <v>21</v>
      </c>
      <c r="AB395" s="5" t="s">
        <v>8720</v>
      </c>
      <c r="AC395" s="32" t="s">
        <v>2842</v>
      </c>
      <c r="AD395" s="21">
        <v>1</v>
      </c>
    </row>
    <row r="396" spans="1:30" x14ac:dyDescent="0.3">
      <c r="A396" s="18" t="str">
        <f t="shared" ref="A396:B396" si="410">IF(AND(ISNUMBER(SEARCH("Yes",C396)),ISNUMBER(SEARCH("Yes",E396)),ISNUMBER(SEARCH("Yes",G396)),ISNUMBER(SEARCH("Yes",I396))),"Yes","No")</f>
        <v>No</v>
      </c>
      <c r="B396" s="18" t="str">
        <f t="shared" si="410"/>
        <v>No</v>
      </c>
      <c r="C396" s="15" t="str">
        <f t="shared" si="264"/>
        <v>No</v>
      </c>
      <c r="D396" s="18" t="str">
        <f t="shared" si="265"/>
        <v>No</v>
      </c>
      <c r="E396" s="18" t="str">
        <f t="shared" si="266"/>
        <v>No</v>
      </c>
      <c r="F396" s="18" t="str">
        <f t="shared" si="267"/>
        <v>No</v>
      </c>
      <c r="G396" s="18" t="str">
        <f t="shared" si="268"/>
        <v>No</v>
      </c>
      <c r="H396" s="18" t="str">
        <f t="shared" si="269"/>
        <v>No</v>
      </c>
      <c r="I396" s="18" t="str">
        <f t="shared" si="270"/>
        <v>Yes</v>
      </c>
      <c r="J396" s="18" t="str">
        <f t="shared" si="271"/>
        <v>Yes</v>
      </c>
      <c r="K396" s="21">
        <v>394</v>
      </c>
      <c r="L396" s="5" t="s">
        <v>1053</v>
      </c>
      <c r="M396" s="5" t="s">
        <v>1054</v>
      </c>
      <c r="N396" s="5" t="s">
        <v>2266</v>
      </c>
      <c r="O396" s="5" t="s">
        <v>149</v>
      </c>
      <c r="P396" s="5" t="s">
        <v>2720</v>
      </c>
      <c r="Q396" s="32" t="s">
        <v>7072</v>
      </c>
      <c r="R396" s="21">
        <v>1</v>
      </c>
      <c r="S396" s="33"/>
      <c r="T396" s="33"/>
      <c r="U396" s="33"/>
      <c r="V396" s="33"/>
      <c r="W396" s="33"/>
      <c r="X396" s="33"/>
      <c r="Y396" s="33"/>
      <c r="Z396" s="33"/>
      <c r="AA396" s="5" t="s">
        <v>2269</v>
      </c>
      <c r="AB396" s="5" t="s">
        <v>3996</v>
      </c>
      <c r="AC396" s="32" t="s">
        <v>9590</v>
      </c>
      <c r="AD396" s="21">
        <v>1</v>
      </c>
    </row>
    <row r="397" spans="1:30" x14ac:dyDescent="0.3">
      <c r="A397" s="18" t="str">
        <f t="shared" ref="A397:B397" si="411">IF(AND(ISNUMBER(SEARCH("Yes",C397)),ISNUMBER(SEARCH("Yes",E397)),ISNUMBER(SEARCH("Yes",G397)),ISNUMBER(SEARCH("Yes",I397))),"Yes","No")</f>
        <v>No</v>
      </c>
      <c r="B397" s="18" t="str">
        <f t="shared" si="411"/>
        <v>No</v>
      </c>
      <c r="C397" s="15" t="str">
        <f t="shared" si="264"/>
        <v>No</v>
      </c>
      <c r="D397" s="18" t="str">
        <f t="shared" si="265"/>
        <v>No</v>
      </c>
      <c r="E397" s="18" t="str">
        <f t="shared" si="266"/>
        <v>No</v>
      </c>
      <c r="F397" s="18" t="str">
        <f t="shared" si="267"/>
        <v>No</v>
      </c>
      <c r="G397" s="18" t="str">
        <f t="shared" si="268"/>
        <v>No</v>
      </c>
      <c r="H397" s="18" t="str">
        <f t="shared" si="269"/>
        <v>No</v>
      </c>
      <c r="I397" s="18" t="str">
        <f t="shared" si="270"/>
        <v>Yes</v>
      </c>
      <c r="J397" s="18" t="str">
        <f t="shared" si="271"/>
        <v>Yes</v>
      </c>
      <c r="K397" s="21">
        <v>395</v>
      </c>
      <c r="L397" s="5" t="s">
        <v>1055</v>
      </c>
      <c r="M397" s="5" t="s">
        <v>1056</v>
      </c>
      <c r="N397" s="5" t="s">
        <v>2266</v>
      </c>
      <c r="O397" s="5" t="s">
        <v>149</v>
      </c>
      <c r="P397" s="5" t="s">
        <v>4887</v>
      </c>
      <c r="Q397" s="32" t="s">
        <v>3779</v>
      </c>
      <c r="R397" s="21">
        <v>1</v>
      </c>
      <c r="S397" s="33"/>
      <c r="T397" s="33"/>
      <c r="U397" s="33"/>
      <c r="V397" s="33"/>
      <c r="W397" s="33"/>
      <c r="X397" s="33"/>
      <c r="Y397" s="33"/>
      <c r="Z397" s="33"/>
      <c r="AA397" s="5" t="s">
        <v>2269</v>
      </c>
      <c r="AB397" s="5" t="s">
        <v>3780</v>
      </c>
      <c r="AC397" s="32" t="s">
        <v>3781</v>
      </c>
      <c r="AD397" s="21">
        <v>1</v>
      </c>
    </row>
    <row r="398" spans="1:30" x14ac:dyDescent="0.3">
      <c r="A398" s="18" t="str">
        <f t="shared" ref="A398:B398" si="412">IF(AND(ISNUMBER(SEARCH("Yes",C398)),ISNUMBER(SEARCH("Yes",E398)),ISNUMBER(SEARCH("Yes",G398)),ISNUMBER(SEARCH("Yes",I398))),"Yes","No")</f>
        <v>No</v>
      </c>
      <c r="B398" s="18" t="str">
        <f t="shared" si="412"/>
        <v>No</v>
      </c>
      <c r="C398" s="15" t="str">
        <f t="shared" si="264"/>
        <v>No</v>
      </c>
      <c r="D398" s="18" t="str">
        <f t="shared" si="265"/>
        <v>No</v>
      </c>
      <c r="E398" s="18" t="str">
        <f t="shared" si="266"/>
        <v>No</v>
      </c>
      <c r="F398" s="18" t="str">
        <f t="shared" si="267"/>
        <v>No</v>
      </c>
      <c r="G398" s="18" t="str">
        <f t="shared" si="268"/>
        <v>No</v>
      </c>
      <c r="H398" s="18" t="str">
        <f t="shared" si="269"/>
        <v>No</v>
      </c>
      <c r="I398" s="18" t="str">
        <f t="shared" si="270"/>
        <v>Yes</v>
      </c>
      <c r="J398" s="18" t="str">
        <f t="shared" si="271"/>
        <v>Yes</v>
      </c>
      <c r="K398" s="21">
        <v>396</v>
      </c>
      <c r="L398" s="5" t="s">
        <v>1057</v>
      </c>
      <c r="M398" s="5" t="s">
        <v>1058</v>
      </c>
      <c r="N398" s="5" t="s">
        <v>2266</v>
      </c>
      <c r="O398" s="5" t="s">
        <v>149</v>
      </c>
      <c r="P398" s="5" t="s">
        <v>2351</v>
      </c>
      <c r="Q398" s="32" t="s">
        <v>3782</v>
      </c>
      <c r="R398" s="21">
        <v>1</v>
      </c>
      <c r="S398" s="33"/>
      <c r="T398" s="33"/>
      <c r="U398" s="33"/>
      <c r="V398" s="33"/>
      <c r="W398" s="33"/>
      <c r="X398" s="33"/>
      <c r="Y398" s="33"/>
      <c r="Z398" s="33"/>
      <c r="AA398" s="5" t="s">
        <v>21</v>
      </c>
      <c r="AB398" s="5" t="s">
        <v>3783</v>
      </c>
      <c r="AC398" s="32" t="s">
        <v>3784</v>
      </c>
      <c r="AD398" s="21">
        <v>1</v>
      </c>
    </row>
    <row r="399" spans="1:30" x14ac:dyDescent="0.3">
      <c r="A399" s="18" t="str">
        <f t="shared" ref="A399:B399" si="413">IF(AND(ISNUMBER(SEARCH("Yes",C399)),ISNUMBER(SEARCH("Yes",E399)),ISNUMBER(SEARCH("Yes",G399)),ISNUMBER(SEARCH("Yes",I399))),"Yes","No")</f>
        <v>Yes</v>
      </c>
      <c r="B399" s="18" t="str">
        <f t="shared" si="413"/>
        <v>No</v>
      </c>
      <c r="C399" s="15" t="str">
        <f t="shared" si="264"/>
        <v>Yes</v>
      </c>
      <c r="D399" s="18" t="str">
        <f t="shared" si="265"/>
        <v>No</v>
      </c>
      <c r="E399" s="18" t="str">
        <f t="shared" si="266"/>
        <v>Yes</v>
      </c>
      <c r="F399" s="18" t="str">
        <f t="shared" si="267"/>
        <v>Yes</v>
      </c>
      <c r="G399" s="18" t="str">
        <f t="shared" si="268"/>
        <v>Yes</v>
      </c>
      <c r="H399" s="18" t="str">
        <f t="shared" si="269"/>
        <v>Yes</v>
      </c>
      <c r="I399" s="18" t="str">
        <f t="shared" si="270"/>
        <v>Yes</v>
      </c>
      <c r="J399" s="18" t="str">
        <f t="shared" si="271"/>
        <v>Yes</v>
      </c>
      <c r="K399" s="21">
        <v>397</v>
      </c>
      <c r="L399" s="5" t="s">
        <v>266</v>
      </c>
      <c r="M399" s="5" t="s">
        <v>267</v>
      </c>
      <c r="N399" s="5" t="s">
        <v>2266</v>
      </c>
      <c r="O399" s="5" t="s">
        <v>149</v>
      </c>
      <c r="P399" s="5" t="s">
        <v>2351</v>
      </c>
      <c r="Q399" s="32" t="s">
        <v>3785</v>
      </c>
      <c r="R399" s="21">
        <v>1</v>
      </c>
      <c r="S399" s="5" t="s">
        <v>2269</v>
      </c>
      <c r="T399" s="5" t="s">
        <v>9591</v>
      </c>
      <c r="U399" s="32" t="s">
        <v>9592</v>
      </c>
      <c r="V399" s="21">
        <v>1</v>
      </c>
      <c r="W399" s="5" t="s">
        <v>21</v>
      </c>
      <c r="X399" s="5" t="s">
        <v>9593</v>
      </c>
      <c r="Y399" s="32" t="s">
        <v>9594</v>
      </c>
      <c r="Z399" s="21">
        <v>1</v>
      </c>
      <c r="AA399" s="5" t="s">
        <v>21</v>
      </c>
      <c r="AB399" s="5" t="s">
        <v>4734</v>
      </c>
      <c r="AC399" s="32" t="s">
        <v>3790</v>
      </c>
      <c r="AD399" s="21">
        <v>1</v>
      </c>
    </row>
    <row r="400" spans="1:30" x14ac:dyDescent="0.3">
      <c r="A400" s="18" t="str">
        <f t="shared" ref="A400:B400" si="414">IF(AND(ISNUMBER(SEARCH("Yes",C400)),ISNUMBER(SEARCH("Yes",E400)),ISNUMBER(SEARCH("Yes",G400)),ISNUMBER(SEARCH("Yes",I400))),"Yes","No")</f>
        <v>No</v>
      </c>
      <c r="B400" s="18" t="str">
        <f t="shared" si="414"/>
        <v>No</v>
      </c>
      <c r="C400" s="15" t="str">
        <f t="shared" si="264"/>
        <v>No</v>
      </c>
      <c r="D400" s="18" t="str">
        <f t="shared" si="265"/>
        <v>No</v>
      </c>
      <c r="E400" s="18" t="str">
        <f t="shared" si="266"/>
        <v>No</v>
      </c>
      <c r="F400" s="18" t="str">
        <f t="shared" si="267"/>
        <v>No</v>
      </c>
      <c r="G400" s="18" t="str">
        <f t="shared" si="268"/>
        <v>No</v>
      </c>
      <c r="H400" s="18" t="str">
        <f t="shared" si="269"/>
        <v>No</v>
      </c>
      <c r="I400" s="18" t="str">
        <f t="shared" si="270"/>
        <v>Yes</v>
      </c>
      <c r="J400" s="18" t="str">
        <f t="shared" si="271"/>
        <v>Yes</v>
      </c>
      <c r="K400" s="21">
        <v>398</v>
      </c>
      <c r="L400" s="5" t="s">
        <v>1059</v>
      </c>
      <c r="M400" s="5" t="s">
        <v>1060</v>
      </c>
      <c r="N400" s="5" t="s">
        <v>2266</v>
      </c>
      <c r="O400" s="5" t="s">
        <v>149</v>
      </c>
      <c r="P400" s="5" t="s">
        <v>9595</v>
      </c>
      <c r="Q400" s="32" t="s">
        <v>9596</v>
      </c>
      <c r="R400" s="21">
        <v>1</v>
      </c>
      <c r="S400" s="33"/>
      <c r="T400" s="33"/>
      <c r="U400" s="33"/>
      <c r="V400" s="33"/>
      <c r="W400" s="33"/>
      <c r="X400" s="33"/>
      <c r="Y400" s="33"/>
      <c r="Z400" s="33"/>
      <c r="AA400" s="5" t="s">
        <v>21</v>
      </c>
      <c r="AB400" s="5" t="s">
        <v>9597</v>
      </c>
      <c r="AC400" s="32" t="s">
        <v>9598</v>
      </c>
      <c r="AD400" s="21">
        <v>1</v>
      </c>
    </row>
    <row r="401" spans="1:30" x14ac:dyDescent="0.3">
      <c r="A401" s="18" t="str">
        <f t="shared" ref="A401:B401" si="415">IF(AND(ISNUMBER(SEARCH("Yes",C401)),ISNUMBER(SEARCH("Yes",E401)),ISNUMBER(SEARCH("Yes",G401)),ISNUMBER(SEARCH("Yes",I401))),"Yes","No")</f>
        <v>No</v>
      </c>
      <c r="B401" s="18" t="str">
        <f t="shared" si="415"/>
        <v>No</v>
      </c>
      <c r="C401" s="15" t="str">
        <f t="shared" si="264"/>
        <v>No</v>
      </c>
      <c r="D401" s="18" t="str">
        <f t="shared" si="265"/>
        <v>No</v>
      </c>
      <c r="E401" s="18" t="str">
        <f t="shared" si="266"/>
        <v>No</v>
      </c>
      <c r="F401" s="18" t="str">
        <f t="shared" si="267"/>
        <v>No</v>
      </c>
      <c r="G401" s="18" t="str">
        <f t="shared" si="268"/>
        <v>No</v>
      </c>
      <c r="H401" s="18" t="str">
        <f t="shared" si="269"/>
        <v>No</v>
      </c>
      <c r="I401" s="18" t="str">
        <f t="shared" si="270"/>
        <v>Yes</v>
      </c>
      <c r="J401" s="18" t="str">
        <f t="shared" si="271"/>
        <v>Yes</v>
      </c>
      <c r="K401" s="21">
        <v>399</v>
      </c>
      <c r="L401" s="5" t="s">
        <v>1061</v>
      </c>
      <c r="M401" s="5" t="s">
        <v>1062</v>
      </c>
      <c r="N401" s="5" t="s">
        <v>2266</v>
      </c>
      <c r="O401" s="5" t="s">
        <v>149</v>
      </c>
      <c r="P401" s="5" t="s">
        <v>2720</v>
      </c>
      <c r="Q401" s="32" t="s">
        <v>9599</v>
      </c>
      <c r="R401" s="21">
        <v>1</v>
      </c>
      <c r="S401" s="33"/>
      <c r="T401" s="33"/>
      <c r="U401" s="33"/>
      <c r="V401" s="33"/>
      <c r="W401" s="33"/>
      <c r="X401" s="33"/>
      <c r="Y401" s="33"/>
      <c r="Z401" s="33"/>
      <c r="AA401" s="5" t="s">
        <v>2269</v>
      </c>
      <c r="AB401" s="5" t="s">
        <v>3795</v>
      </c>
      <c r="AC401" s="32" t="s">
        <v>3796</v>
      </c>
      <c r="AD401" s="21">
        <v>1</v>
      </c>
    </row>
    <row r="402" spans="1:30" x14ac:dyDescent="0.3">
      <c r="A402" s="18" t="str">
        <f t="shared" ref="A402:B402" si="416">IF(AND(ISNUMBER(SEARCH("Yes",C402)),ISNUMBER(SEARCH("Yes",E402)),ISNUMBER(SEARCH("Yes",G402)),ISNUMBER(SEARCH("Yes",I402))),"Yes","No")</f>
        <v>No</v>
      </c>
      <c r="B402" s="18" t="str">
        <f t="shared" si="416"/>
        <v>No</v>
      </c>
      <c r="C402" s="15" t="str">
        <f t="shared" si="264"/>
        <v>No</v>
      </c>
      <c r="D402" s="18" t="str">
        <f t="shared" si="265"/>
        <v>No</v>
      </c>
      <c r="E402" s="18" t="str">
        <f t="shared" si="266"/>
        <v>No</v>
      </c>
      <c r="F402" s="18" t="str">
        <f t="shared" si="267"/>
        <v>No</v>
      </c>
      <c r="G402" s="18" t="str">
        <f t="shared" si="268"/>
        <v>No</v>
      </c>
      <c r="H402" s="18" t="str">
        <f t="shared" si="269"/>
        <v>No</v>
      </c>
      <c r="I402" s="18" t="str">
        <f t="shared" si="270"/>
        <v>Yes</v>
      </c>
      <c r="J402" s="18" t="str">
        <f t="shared" si="271"/>
        <v>Yes</v>
      </c>
      <c r="K402" s="21">
        <v>400</v>
      </c>
      <c r="L402" s="5" t="s">
        <v>1063</v>
      </c>
      <c r="M402" s="5" t="s">
        <v>1064</v>
      </c>
      <c r="N402" s="5" t="s">
        <v>2266</v>
      </c>
      <c r="O402" s="5" t="s">
        <v>149</v>
      </c>
      <c r="P402" s="5" t="s">
        <v>2390</v>
      </c>
      <c r="Q402" s="32" t="s">
        <v>3797</v>
      </c>
      <c r="R402" s="21">
        <v>1</v>
      </c>
      <c r="S402" s="33"/>
      <c r="T402" s="33"/>
      <c r="U402" s="33"/>
      <c r="V402" s="33"/>
      <c r="W402" s="33"/>
      <c r="X402" s="33"/>
      <c r="Y402" s="33"/>
      <c r="Z402" s="33"/>
      <c r="AA402" s="5" t="s">
        <v>2269</v>
      </c>
      <c r="AB402" s="5" t="s">
        <v>6665</v>
      </c>
      <c r="AC402" s="32" t="s">
        <v>9600</v>
      </c>
      <c r="AD402" s="21">
        <v>1</v>
      </c>
    </row>
    <row r="403" spans="1:30" x14ac:dyDescent="0.3">
      <c r="A403" s="18" t="str">
        <f t="shared" ref="A403:B403" si="417">IF(AND(ISNUMBER(SEARCH("Yes",C403)),ISNUMBER(SEARCH("Yes",E403)),ISNUMBER(SEARCH("Yes",G403)),ISNUMBER(SEARCH("Yes",I403))),"Yes","No")</f>
        <v>Yes</v>
      </c>
      <c r="B403" s="18" t="str">
        <f t="shared" si="417"/>
        <v>No</v>
      </c>
      <c r="C403" s="15" t="str">
        <f t="shared" si="264"/>
        <v>Yes</v>
      </c>
      <c r="D403" s="18" t="str">
        <f t="shared" si="265"/>
        <v>Yes</v>
      </c>
      <c r="E403" s="18" t="str">
        <f t="shared" si="266"/>
        <v>Yes</v>
      </c>
      <c r="F403" s="18" t="str">
        <f t="shared" si="267"/>
        <v>Yes</v>
      </c>
      <c r="G403" s="18" t="str">
        <f t="shared" si="268"/>
        <v>Yes</v>
      </c>
      <c r="H403" s="18" t="str">
        <f t="shared" si="269"/>
        <v>Yes</v>
      </c>
      <c r="I403" s="18" t="str">
        <f t="shared" si="270"/>
        <v>Yes</v>
      </c>
      <c r="J403" s="18" t="str">
        <f t="shared" si="271"/>
        <v>No</v>
      </c>
      <c r="K403" s="21">
        <v>401</v>
      </c>
      <c r="L403" s="5" t="s">
        <v>219</v>
      </c>
      <c r="M403" s="5" t="s">
        <v>269</v>
      </c>
      <c r="N403" s="5" t="s">
        <v>2266</v>
      </c>
      <c r="O403" s="5" t="s">
        <v>21</v>
      </c>
      <c r="P403" s="5" t="s">
        <v>3932</v>
      </c>
      <c r="Q403" s="32" t="s">
        <v>7089</v>
      </c>
      <c r="R403" s="21">
        <v>1</v>
      </c>
      <c r="S403" s="5" t="s">
        <v>21</v>
      </c>
      <c r="T403" s="5" t="s">
        <v>9601</v>
      </c>
      <c r="U403" s="32" t="s">
        <v>9602</v>
      </c>
      <c r="V403" s="21">
        <v>1</v>
      </c>
      <c r="W403" s="5" t="s">
        <v>21</v>
      </c>
      <c r="X403" s="5" t="s">
        <v>9603</v>
      </c>
      <c r="Y403" s="32" t="s">
        <v>9604</v>
      </c>
      <c r="Z403" s="21">
        <v>1</v>
      </c>
      <c r="AA403" s="5" t="s">
        <v>149</v>
      </c>
      <c r="AB403" s="5" t="s">
        <v>3805</v>
      </c>
      <c r="AC403" s="32" t="s">
        <v>3806</v>
      </c>
      <c r="AD403" s="21">
        <v>1</v>
      </c>
    </row>
    <row r="404" spans="1:30" x14ac:dyDescent="0.3">
      <c r="A404" s="18" t="str">
        <f t="shared" ref="A404:B404" si="418">IF(AND(ISNUMBER(SEARCH("Yes",C404)),ISNUMBER(SEARCH("Yes",E404)),ISNUMBER(SEARCH("Yes",G404)),ISNUMBER(SEARCH("Yes",I404))),"Yes","No")</f>
        <v>No</v>
      </c>
      <c r="B404" s="18" t="str">
        <f t="shared" si="418"/>
        <v>No</v>
      </c>
      <c r="C404" s="15" t="str">
        <f t="shared" si="264"/>
        <v>No</v>
      </c>
      <c r="D404" s="18" t="str">
        <f t="shared" si="265"/>
        <v>No</v>
      </c>
      <c r="E404" s="18" t="str">
        <f t="shared" si="266"/>
        <v>No</v>
      </c>
      <c r="F404" s="18" t="str">
        <f t="shared" si="267"/>
        <v>No</v>
      </c>
      <c r="G404" s="18" t="str">
        <f t="shared" si="268"/>
        <v>No</v>
      </c>
      <c r="H404" s="18" t="str">
        <f t="shared" si="269"/>
        <v>No</v>
      </c>
      <c r="I404" s="18" t="str">
        <f t="shared" si="270"/>
        <v>Yes</v>
      </c>
      <c r="J404" s="18" t="str">
        <f t="shared" si="271"/>
        <v>Yes</v>
      </c>
      <c r="K404" s="21">
        <v>402</v>
      </c>
      <c r="L404" s="5" t="s">
        <v>1065</v>
      </c>
      <c r="M404" s="5" t="s">
        <v>25</v>
      </c>
      <c r="N404" s="5" t="s">
        <v>2266</v>
      </c>
      <c r="O404" s="5" t="s">
        <v>149</v>
      </c>
      <c r="P404" s="5" t="s">
        <v>2386</v>
      </c>
      <c r="Q404" s="32" t="s">
        <v>9605</v>
      </c>
      <c r="R404" s="21">
        <v>1</v>
      </c>
      <c r="S404" s="33"/>
      <c r="T404" s="33"/>
      <c r="U404" s="33"/>
      <c r="V404" s="33"/>
      <c r="W404" s="33"/>
      <c r="X404" s="33"/>
      <c r="Y404" s="33"/>
      <c r="Z404" s="33"/>
      <c r="AA404" s="5" t="s">
        <v>2269</v>
      </c>
      <c r="AB404" s="5" t="s">
        <v>9606</v>
      </c>
      <c r="AC404" s="32" t="s">
        <v>9607</v>
      </c>
      <c r="AD404" s="21">
        <v>1</v>
      </c>
    </row>
    <row r="405" spans="1:30" x14ac:dyDescent="0.3">
      <c r="A405" s="18" t="str">
        <f t="shared" ref="A405:B405" si="419">IF(AND(ISNUMBER(SEARCH("Yes",C405)),ISNUMBER(SEARCH("Yes",E405)),ISNUMBER(SEARCH("Yes",G405)),ISNUMBER(SEARCH("Yes",I405))),"Yes","No")</f>
        <v>No</v>
      </c>
      <c r="B405" s="18" t="str">
        <f t="shared" si="419"/>
        <v>No</v>
      </c>
      <c r="C405" s="15" t="str">
        <f t="shared" si="264"/>
        <v>No</v>
      </c>
      <c r="D405" s="18" t="str">
        <f t="shared" si="265"/>
        <v>No</v>
      </c>
      <c r="E405" s="18" t="str">
        <f t="shared" si="266"/>
        <v>No</v>
      </c>
      <c r="F405" s="18" t="str">
        <f t="shared" si="267"/>
        <v>No</v>
      </c>
      <c r="G405" s="18" t="str">
        <f t="shared" si="268"/>
        <v>No</v>
      </c>
      <c r="H405" s="18" t="str">
        <f t="shared" si="269"/>
        <v>No</v>
      </c>
      <c r="I405" s="18" t="str">
        <f t="shared" si="270"/>
        <v>Yes</v>
      </c>
      <c r="J405" s="18" t="str">
        <f t="shared" si="271"/>
        <v>Yes</v>
      </c>
      <c r="K405" s="21">
        <v>403</v>
      </c>
      <c r="L405" s="5" t="s">
        <v>1066</v>
      </c>
      <c r="M405" s="5" t="s">
        <v>1067</v>
      </c>
      <c r="N405" s="5" t="s">
        <v>2266</v>
      </c>
      <c r="O405" s="5" t="s">
        <v>149</v>
      </c>
      <c r="P405" s="5" t="s">
        <v>2292</v>
      </c>
      <c r="Q405" s="32" t="s">
        <v>3810</v>
      </c>
      <c r="R405" s="21">
        <v>1</v>
      </c>
      <c r="S405" s="33"/>
      <c r="T405" s="33"/>
      <c r="U405" s="33"/>
      <c r="V405" s="33"/>
      <c r="W405" s="33"/>
      <c r="X405" s="33"/>
      <c r="Y405" s="33"/>
      <c r="Z405" s="33"/>
      <c r="AA405" s="5" t="s">
        <v>2269</v>
      </c>
      <c r="AB405" s="5" t="s">
        <v>3559</v>
      </c>
      <c r="AC405" s="32" t="s">
        <v>2322</v>
      </c>
      <c r="AD405" s="21">
        <v>1</v>
      </c>
    </row>
    <row r="406" spans="1:30" x14ac:dyDescent="0.3">
      <c r="A406" s="18" t="str">
        <f t="shared" ref="A406:B406" si="420">IF(AND(ISNUMBER(SEARCH("Yes",C406)),ISNUMBER(SEARCH("Yes",E406)),ISNUMBER(SEARCH("Yes",G406)),ISNUMBER(SEARCH("Yes",I406))),"Yes","No")</f>
        <v>No</v>
      </c>
      <c r="B406" s="18" t="str">
        <f t="shared" si="420"/>
        <v>No</v>
      </c>
      <c r="C406" s="15" t="str">
        <f t="shared" si="264"/>
        <v>No</v>
      </c>
      <c r="D406" s="18" t="str">
        <f t="shared" si="265"/>
        <v>No</v>
      </c>
      <c r="E406" s="18" t="str">
        <f t="shared" si="266"/>
        <v>No</v>
      </c>
      <c r="F406" s="18" t="str">
        <f t="shared" si="267"/>
        <v>No</v>
      </c>
      <c r="G406" s="18" t="str">
        <f t="shared" si="268"/>
        <v>No</v>
      </c>
      <c r="H406" s="18" t="str">
        <f t="shared" si="269"/>
        <v>No</v>
      </c>
      <c r="I406" s="18" t="str">
        <f t="shared" si="270"/>
        <v>Yes</v>
      </c>
      <c r="J406" s="18" t="str">
        <f t="shared" si="271"/>
        <v>Yes</v>
      </c>
      <c r="K406" s="21">
        <v>404</v>
      </c>
      <c r="L406" s="5" t="s">
        <v>1068</v>
      </c>
      <c r="M406" s="5" t="s">
        <v>1069</v>
      </c>
      <c r="N406" s="5" t="s">
        <v>2266</v>
      </c>
      <c r="O406" s="5" t="s">
        <v>149</v>
      </c>
      <c r="P406" s="5" t="s">
        <v>3190</v>
      </c>
      <c r="Q406" s="32" t="s">
        <v>9608</v>
      </c>
      <c r="R406" s="21">
        <v>1</v>
      </c>
      <c r="S406" s="33"/>
      <c r="T406" s="33"/>
      <c r="U406" s="33"/>
      <c r="V406" s="33"/>
      <c r="W406" s="33"/>
      <c r="X406" s="33"/>
      <c r="Y406" s="33"/>
      <c r="Z406" s="33"/>
      <c r="AA406" s="5" t="s">
        <v>2269</v>
      </c>
      <c r="AB406" s="5" t="s">
        <v>9609</v>
      </c>
      <c r="AC406" s="32" t="s">
        <v>9610</v>
      </c>
      <c r="AD406" s="21">
        <v>1</v>
      </c>
    </row>
    <row r="407" spans="1:30" x14ac:dyDescent="0.3">
      <c r="A407" s="18" t="str">
        <f t="shared" ref="A407:B407" si="421">IF(AND(ISNUMBER(SEARCH("Yes",C407)),ISNUMBER(SEARCH("Yes",E407)),ISNUMBER(SEARCH("Yes",G407)),ISNUMBER(SEARCH("Yes",I407))),"Yes","No")</f>
        <v>No</v>
      </c>
      <c r="B407" s="18" t="str">
        <f t="shared" si="421"/>
        <v>No</v>
      </c>
      <c r="C407" s="15" t="str">
        <f t="shared" si="264"/>
        <v>No</v>
      </c>
      <c r="D407" s="18" t="str">
        <f t="shared" si="265"/>
        <v>No</v>
      </c>
      <c r="E407" s="18" t="str">
        <f t="shared" si="266"/>
        <v>No</v>
      </c>
      <c r="F407" s="18" t="str">
        <f t="shared" si="267"/>
        <v>No</v>
      </c>
      <c r="G407" s="18" t="str">
        <f t="shared" si="268"/>
        <v>No</v>
      </c>
      <c r="H407" s="18" t="str">
        <f t="shared" si="269"/>
        <v>No</v>
      </c>
      <c r="I407" s="18" t="str">
        <f t="shared" si="270"/>
        <v>Yes</v>
      </c>
      <c r="J407" s="18" t="str">
        <f t="shared" si="271"/>
        <v>Yes</v>
      </c>
      <c r="K407" s="21">
        <v>405</v>
      </c>
      <c r="L407" s="5" t="s">
        <v>1070</v>
      </c>
      <c r="M407" s="5" t="s">
        <v>1071</v>
      </c>
      <c r="N407" s="5" t="s">
        <v>2266</v>
      </c>
      <c r="O407" s="5" t="s">
        <v>149</v>
      </c>
      <c r="P407" s="5" t="s">
        <v>3812</v>
      </c>
      <c r="Q407" s="32" t="s">
        <v>7099</v>
      </c>
      <c r="R407" s="21">
        <v>1</v>
      </c>
      <c r="S407" s="33"/>
      <c r="T407" s="33"/>
      <c r="U407" s="33"/>
      <c r="V407" s="33"/>
      <c r="W407" s="33"/>
      <c r="X407" s="33"/>
      <c r="Y407" s="33"/>
      <c r="Z407" s="33"/>
      <c r="AA407" s="5" t="s">
        <v>2269</v>
      </c>
      <c r="AB407" s="5" t="s">
        <v>9611</v>
      </c>
      <c r="AC407" s="32" t="s">
        <v>9612</v>
      </c>
      <c r="AD407" s="21">
        <v>1</v>
      </c>
    </row>
    <row r="408" spans="1:30" x14ac:dyDescent="0.3">
      <c r="A408" s="18" t="str">
        <f t="shared" ref="A408:B408" si="422">IF(AND(ISNUMBER(SEARCH("Yes",C408)),ISNUMBER(SEARCH("Yes",E408)),ISNUMBER(SEARCH("Yes",G408)),ISNUMBER(SEARCH("Yes",I408))),"Yes","No")</f>
        <v>No</v>
      </c>
      <c r="B408" s="18" t="str">
        <f t="shared" si="422"/>
        <v>No</v>
      </c>
      <c r="C408" s="15" t="str">
        <f t="shared" si="264"/>
        <v>No</v>
      </c>
      <c r="D408" s="18" t="str">
        <f t="shared" si="265"/>
        <v>No</v>
      </c>
      <c r="E408" s="18" t="str">
        <f t="shared" si="266"/>
        <v>No</v>
      </c>
      <c r="F408" s="18" t="str">
        <f t="shared" si="267"/>
        <v>No</v>
      </c>
      <c r="G408" s="18" t="str">
        <f t="shared" si="268"/>
        <v>No</v>
      </c>
      <c r="H408" s="18" t="str">
        <f t="shared" si="269"/>
        <v>No</v>
      </c>
      <c r="I408" s="18" t="str">
        <f t="shared" si="270"/>
        <v>Yes</v>
      </c>
      <c r="J408" s="18" t="str">
        <f t="shared" si="271"/>
        <v>Yes</v>
      </c>
      <c r="K408" s="21">
        <v>406</v>
      </c>
      <c r="L408" s="5" t="s">
        <v>1072</v>
      </c>
      <c r="M408" s="5" t="s">
        <v>1073</v>
      </c>
      <c r="N408" s="5" t="s">
        <v>2266</v>
      </c>
      <c r="O408" s="5" t="s">
        <v>149</v>
      </c>
      <c r="P408" s="5" t="s">
        <v>2626</v>
      </c>
      <c r="Q408" s="32" t="s">
        <v>9613</v>
      </c>
      <c r="R408" s="21">
        <v>1</v>
      </c>
      <c r="S408" s="33"/>
      <c r="T408" s="33"/>
      <c r="U408" s="33"/>
      <c r="V408" s="33"/>
      <c r="W408" s="33"/>
      <c r="X408" s="33"/>
      <c r="Y408" s="33"/>
      <c r="Z408" s="33"/>
      <c r="AA408" s="5" t="s">
        <v>21</v>
      </c>
      <c r="AB408" s="5" t="s">
        <v>9614</v>
      </c>
      <c r="AC408" s="32" t="s">
        <v>9615</v>
      </c>
      <c r="AD408" s="21">
        <v>1</v>
      </c>
    </row>
    <row r="409" spans="1:30" x14ac:dyDescent="0.3">
      <c r="A409" s="18" t="str">
        <f t="shared" ref="A409:B409" si="423">IF(AND(ISNUMBER(SEARCH("Yes",C409)),ISNUMBER(SEARCH("Yes",E409)),ISNUMBER(SEARCH("Yes",G409)),ISNUMBER(SEARCH("Yes",I409))),"Yes","No")</f>
        <v>No</v>
      </c>
      <c r="B409" s="18" t="str">
        <f t="shared" si="423"/>
        <v>No</v>
      </c>
      <c r="C409" s="15" t="str">
        <f t="shared" si="264"/>
        <v>No</v>
      </c>
      <c r="D409" s="18" t="str">
        <f t="shared" si="265"/>
        <v>No</v>
      </c>
      <c r="E409" s="18" t="str">
        <f t="shared" si="266"/>
        <v>No</v>
      </c>
      <c r="F409" s="18" t="str">
        <f t="shared" si="267"/>
        <v>No</v>
      </c>
      <c r="G409" s="18" t="str">
        <f t="shared" si="268"/>
        <v>No</v>
      </c>
      <c r="H409" s="18" t="str">
        <f t="shared" si="269"/>
        <v>No</v>
      </c>
      <c r="I409" s="18" t="str">
        <f t="shared" si="270"/>
        <v>Yes</v>
      </c>
      <c r="J409" s="18" t="str">
        <f t="shared" si="271"/>
        <v>Yes</v>
      </c>
      <c r="K409" s="21">
        <v>407</v>
      </c>
      <c r="L409" s="5" t="s">
        <v>1074</v>
      </c>
      <c r="M409" s="5" t="s">
        <v>1075</v>
      </c>
      <c r="N409" s="5" t="s">
        <v>2266</v>
      </c>
      <c r="O409" s="5" t="s">
        <v>149</v>
      </c>
      <c r="P409" s="5" t="s">
        <v>9616</v>
      </c>
      <c r="Q409" s="32" t="s">
        <v>2639</v>
      </c>
      <c r="R409" s="21">
        <v>1</v>
      </c>
      <c r="S409" s="33"/>
      <c r="T409" s="33"/>
      <c r="U409" s="33"/>
      <c r="V409" s="33"/>
      <c r="W409" s="33"/>
      <c r="X409" s="33"/>
      <c r="Y409" s="33"/>
      <c r="Z409" s="33"/>
      <c r="AA409" s="5" t="s">
        <v>2269</v>
      </c>
      <c r="AB409" s="5" t="s">
        <v>3979</v>
      </c>
      <c r="AC409" s="32" t="s">
        <v>2283</v>
      </c>
      <c r="AD409" s="21">
        <v>1</v>
      </c>
    </row>
    <row r="410" spans="1:30" x14ac:dyDescent="0.3">
      <c r="A410" s="18" t="str">
        <f t="shared" ref="A410:B410" si="424">IF(AND(ISNUMBER(SEARCH("Yes",C410)),ISNUMBER(SEARCH("Yes",E410)),ISNUMBER(SEARCH("Yes",G410)),ISNUMBER(SEARCH("Yes",I410))),"Yes","No")</f>
        <v>No</v>
      </c>
      <c r="B410" s="18" t="str">
        <f t="shared" si="424"/>
        <v>No</v>
      </c>
      <c r="C410" s="15" t="str">
        <f t="shared" si="264"/>
        <v>No</v>
      </c>
      <c r="D410" s="18" t="str">
        <f t="shared" si="265"/>
        <v>No</v>
      </c>
      <c r="E410" s="18" t="str">
        <f t="shared" si="266"/>
        <v>No</v>
      </c>
      <c r="F410" s="18" t="str">
        <f t="shared" si="267"/>
        <v>No</v>
      </c>
      <c r="G410" s="18" t="str">
        <f t="shared" si="268"/>
        <v>No</v>
      </c>
      <c r="H410" s="18" t="str">
        <f t="shared" si="269"/>
        <v>No</v>
      </c>
      <c r="I410" s="18" t="str">
        <f t="shared" si="270"/>
        <v>Yes</v>
      </c>
      <c r="J410" s="18" t="str">
        <f t="shared" si="271"/>
        <v>Yes</v>
      </c>
      <c r="K410" s="21">
        <v>408</v>
      </c>
      <c r="L410" s="5" t="s">
        <v>1076</v>
      </c>
      <c r="M410" s="5" t="s">
        <v>1077</v>
      </c>
      <c r="N410" s="5" t="s">
        <v>2266</v>
      </c>
      <c r="O410" s="5" t="s">
        <v>149</v>
      </c>
      <c r="P410" s="5" t="s">
        <v>2394</v>
      </c>
      <c r="Q410" s="32" t="s">
        <v>3821</v>
      </c>
      <c r="R410" s="21">
        <v>1</v>
      </c>
      <c r="S410" s="33"/>
      <c r="T410" s="33"/>
      <c r="U410" s="33"/>
      <c r="V410" s="33"/>
      <c r="W410" s="33"/>
      <c r="X410" s="33"/>
      <c r="Y410" s="33"/>
      <c r="Z410" s="33"/>
      <c r="AA410" s="5" t="s">
        <v>2269</v>
      </c>
      <c r="AB410" s="5" t="s">
        <v>7105</v>
      </c>
      <c r="AC410" s="32" t="s">
        <v>7106</v>
      </c>
      <c r="AD410" s="21">
        <v>1</v>
      </c>
    </row>
    <row r="411" spans="1:30" x14ac:dyDescent="0.3">
      <c r="A411" s="18" t="str">
        <f t="shared" ref="A411:B411" si="425">IF(AND(ISNUMBER(SEARCH("Yes",C411)),ISNUMBER(SEARCH("Yes",E411)),ISNUMBER(SEARCH("Yes",G411)),ISNUMBER(SEARCH("Yes",I411))),"Yes","No")</f>
        <v>Yes</v>
      </c>
      <c r="B411" s="18" t="str">
        <f t="shared" si="425"/>
        <v>Yes</v>
      </c>
      <c r="C411" s="15" t="str">
        <f t="shared" si="264"/>
        <v>Yes</v>
      </c>
      <c r="D411" s="18" t="str">
        <f t="shared" si="265"/>
        <v>Yes</v>
      </c>
      <c r="E411" s="18" t="str">
        <f t="shared" si="266"/>
        <v>Yes</v>
      </c>
      <c r="F411" s="18" t="str">
        <f t="shared" si="267"/>
        <v>Yes</v>
      </c>
      <c r="G411" s="18" t="str">
        <f t="shared" si="268"/>
        <v>Yes</v>
      </c>
      <c r="H411" s="18" t="str">
        <f t="shared" si="269"/>
        <v>Yes</v>
      </c>
      <c r="I411" s="18" t="str">
        <f t="shared" si="270"/>
        <v>Yes</v>
      </c>
      <c r="J411" s="18" t="str">
        <f t="shared" si="271"/>
        <v>Yes</v>
      </c>
      <c r="K411" s="21">
        <v>409</v>
      </c>
      <c r="L411" s="5" t="s">
        <v>307</v>
      </c>
      <c r="M411" s="5" t="s">
        <v>308</v>
      </c>
      <c r="N411" s="5" t="s">
        <v>2266</v>
      </c>
      <c r="O411" s="5" t="s">
        <v>2269</v>
      </c>
      <c r="P411" s="5" t="s">
        <v>9617</v>
      </c>
      <c r="Q411" s="32" t="s">
        <v>9618</v>
      </c>
      <c r="R411" s="21">
        <v>1</v>
      </c>
      <c r="S411" s="5" t="s">
        <v>21</v>
      </c>
      <c r="T411" s="5" t="s">
        <v>9619</v>
      </c>
      <c r="U411" s="32" t="s">
        <v>7109</v>
      </c>
      <c r="V411" s="21">
        <v>1</v>
      </c>
      <c r="W411" s="5" t="s">
        <v>21</v>
      </c>
      <c r="X411" s="5" t="s">
        <v>9620</v>
      </c>
      <c r="Y411" s="32" t="s">
        <v>7111</v>
      </c>
      <c r="Z411" s="21">
        <v>1</v>
      </c>
      <c r="AA411" s="5" t="s">
        <v>2269</v>
      </c>
      <c r="AB411" s="5" t="s">
        <v>2956</v>
      </c>
      <c r="AC411" s="32" t="s">
        <v>2283</v>
      </c>
      <c r="AD411" s="21">
        <v>1</v>
      </c>
    </row>
    <row r="412" spans="1:30" x14ac:dyDescent="0.3">
      <c r="A412" s="18" t="str">
        <f t="shared" ref="A412:B412" si="426">IF(AND(ISNUMBER(SEARCH("Yes",C412)),ISNUMBER(SEARCH("Yes",E412)),ISNUMBER(SEARCH("Yes",G412)),ISNUMBER(SEARCH("Yes",I412))),"Yes","No")</f>
        <v>No</v>
      </c>
      <c r="B412" s="18" t="str">
        <f t="shared" si="426"/>
        <v>No</v>
      </c>
      <c r="C412" s="15" t="str">
        <f t="shared" si="264"/>
        <v>No</v>
      </c>
      <c r="D412" s="18" t="str">
        <f t="shared" si="265"/>
        <v>No</v>
      </c>
      <c r="E412" s="18" t="str">
        <f t="shared" si="266"/>
        <v>No</v>
      </c>
      <c r="F412" s="18" t="str">
        <f t="shared" si="267"/>
        <v>No</v>
      </c>
      <c r="G412" s="18" t="str">
        <f t="shared" si="268"/>
        <v>No</v>
      </c>
      <c r="H412" s="18" t="str">
        <f t="shared" si="269"/>
        <v>No</v>
      </c>
      <c r="I412" s="18" t="str">
        <f t="shared" si="270"/>
        <v>Yes</v>
      </c>
      <c r="J412" s="18" t="str">
        <f t="shared" si="271"/>
        <v>Yes</v>
      </c>
      <c r="K412" s="21">
        <v>410</v>
      </c>
      <c r="L412" s="5" t="s">
        <v>1078</v>
      </c>
      <c r="M412" s="5" t="s">
        <v>1079</v>
      </c>
      <c r="N412" s="5" t="s">
        <v>2266</v>
      </c>
      <c r="O412" s="5" t="s">
        <v>149</v>
      </c>
      <c r="P412" s="5" t="s">
        <v>2284</v>
      </c>
      <c r="Q412" s="32" t="s">
        <v>3830</v>
      </c>
      <c r="R412" s="21">
        <v>1</v>
      </c>
      <c r="S412" s="33"/>
      <c r="T412" s="33"/>
      <c r="U412" s="33"/>
      <c r="V412" s="33"/>
      <c r="W412" s="33"/>
      <c r="X412" s="33"/>
      <c r="Y412" s="33"/>
      <c r="Z412" s="33"/>
      <c r="AA412" s="5" t="s">
        <v>2269</v>
      </c>
      <c r="AB412" s="5" t="s">
        <v>2628</v>
      </c>
      <c r="AC412" s="32" t="s">
        <v>2693</v>
      </c>
      <c r="AD412" s="21">
        <v>1</v>
      </c>
    </row>
    <row r="413" spans="1:30" x14ac:dyDescent="0.3">
      <c r="A413" s="18" t="str">
        <f t="shared" ref="A413:B413" si="427">IF(AND(ISNUMBER(SEARCH("Yes",C413)),ISNUMBER(SEARCH("Yes",E413)),ISNUMBER(SEARCH("Yes",G413)),ISNUMBER(SEARCH("Yes",I413))),"Yes","No")</f>
        <v>No</v>
      </c>
      <c r="B413" s="18" t="str">
        <f t="shared" si="427"/>
        <v>No</v>
      </c>
      <c r="C413" s="15" t="str">
        <f t="shared" si="264"/>
        <v>No</v>
      </c>
      <c r="D413" s="18" t="str">
        <f t="shared" si="265"/>
        <v>No</v>
      </c>
      <c r="E413" s="18" t="str">
        <f t="shared" si="266"/>
        <v>No</v>
      </c>
      <c r="F413" s="18" t="str">
        <f t="shared" si="267"/>
        <v>No</v>
      </c>
      <c r="G413" s="18" t="str">
        <f t="shared" si="268"/>
        <v>No</v>
      </c>
      <c r="H413" s="18" t="str">
        <f t="shared" si="269"/>
        <v>No</v>
      </c>
      <c r="I413" s="18" t="str">
        <f t="shared" si="270"/>
        <v>Yes</v>
      </c>
      <c r="J413" s="18" t="str">
        <f t="shared" si="271"/>
        <v>Yes</v>
      </c>
      <c r="K413" s="21">
        <v>411</v>
      </c>
      <c r="L413" s="5" t="s">
        <v>1080</v>
      </c>
      <c r="M413" s="5" t="s">
        <v>1081</v>
      </c>
      <c r="N413" s="5" t="s">
        <v>2266</v>
      </c>
      <c r="O413" s="5" t="s">
        <v>149</v>
      </c>
      <c r="P413" s="5" t="s">
        <v>2492</v>
      </c>
      <c r="Q413" s="32" t="s">
        <v>9621</v>
      </c>
      <c r="R413" s="21">
        <v>1</v>
      </c>
      <c r="S413" s="33"/>
      <c r="T413" s="33"/>
      <c r="U413" s="33"/>
      <c r="V413" s="33"/>
      <c r="W413" s="33"/>
      <c r="X413" s="33"/>
      <c r="Y413" s="33"/>
      <c r="Z413" s="33"/>
      <c r="AA413" s="5" t="s">
        <v>21</v>
      </c>
      <c r="AB413" s="5" t="s">
        <v>6456</v>
      </c>
      <c r="AC413" s="32" t="s">
        <v>6457</v>
      </c>
      <c r="AD413" s="21">
        <v>1</v>
      </c>
    </row>
    <row r="414" spans="1:30" x14ac:dyDescent="0.3">
      <c r="A414" s="18" t="str">
        <f t="shared" ref="A414:B414" si="428">IF(AND(ISNUMBER(SEARCH("Yes",C414)),ISNUMBER(SEARCH("Yes",E414)),ISNUMBER(SEARCH("Yes",G414)),ISNUMBER(SEARCH("Yes",I414))),"Yes","No")</f>
        <v>No</v>
      </c>
      <c r="B414" s="18" t="str">
        <f t="shared" si="428"/>
        <v>No</v>
      </c>
      <c r="C414" s="15" t="str">
        <f t="shared" si="264"/>
        <v>No</v>
      </c>
      <c r="D414" s="18" t="str">
        <f t="shared" si="265"/>
        <v>No</v>
      </c>
      <c r="E414" s="18" t="str">
        <f t="shared" si="266"/>
        <v>No</v>
      </c>
      <c r="F414" s="18" t="str">
        <f t="shared" si="267"/>
        <v>No</v>
      </c>
      <c r="G414" s="18" t="str">
        <f t="shared" si="268"/>
        <v>No</v>
      </c>
      <c r="H414" s="18" t="str">
        <f t="shared" si="269"/>
        <v>No</v>
      </c>
      <c r="I414" s="18" t="str">
        <f t="shared" si="270"/>
        <v>Yes</v>
      </c>
      <c r="J414" s="18" t="str">
        <f t="shared" si="271"/>
        <v>No</v>
      </c>
      <c r="K414" s="21">
        <v>412</v>
      </c>
      <c r="L414" s="5" t="s">
        <v>248</v>
      </c>
      <c r="M414" s="5" t="s">
        <v>373</v>
      </c>
      <c r="N414" s="5" t="s">
        <v>2266</v>
      </c>
      <c r="O414" s="5" t="s">
        <v>149</v>
      </c>
      <c r="P414" s="5" t="s">
        <v>2347</v>
      </c>
      <c r="Q414" s="32" t="s">
        <v>5082</v>
      </c>
      <c r="R414" s="21">
        <v>1</v>
      </c>
      <c r="S414" s="33"/>
      <c r="T414" s="33"/>
      <c r="U414" s="33"/>
      <c r="V414" s="33"/>
      <c r="W414" s="33"/>
      <c r="X414" s="33"/>
      <c r="Y414" s="33"/>
      <c r="Z414" s="33"/>
      <c r="AA414" s="5" t="s">
        <v>149</v>
      </c>
      <c r="AB414" s="5" t="s">
        <v>7115</v>
      </c>
      <c r="AC414" s="32" t="s">
        <v>7116</v>
      </c>
      <c r="AD414" s="21">
        <v>1</v>
      </c>
    </row>
    <row r="415" spans="1:30" x14ac:dyDescent="0.3">
      <c r="A415" s="18" t="str">
        <f t="shared" ref="A415:B415" si="429">IF(AND(ISNUMBER(SEARCH("Yes",C415)),ISNUMBER(SEARCH("Yes",E415)),ISNUMBER(SEARCH("Yes",G415)),ISNUMBER(SEARCH("Yes",I415))),"Yes","No")</f>
        <v>No</v>
      </c>
      <c r="B415" s="18" t="str">
        <f t="shared" si="429"/>
        <v>No</v>
      </c>
      <c r="C415" s="15" t="str">
        <f t="shared" si="264"/>
        <v>No</v>
      </c>
      <c r="D415" s="18" t="str">
        <f t="shared" si="265"/>
        <v>No</v>
      </c>
      <c r="E415" s="18" t="str">
        <f t="shared" si="266"/>
        <v>No</v>
      </c>
      <c r="F415" s="18" t="str">
        <f t="shared" si="267"/>
        <v>No</v>
      </c>
      <c r="G415" s="18" t="str">
        <f t="shared" si="268"/>
        <v>No</v>
      </c>
      <c r="H415" s="18" t="str">
        <f t="shared" si="269"/>
        <v>No</v>
      </c>
      <c r="I415" s="18" t="str">
        <f t="shared" si="270"/>
        <v>Yes</v>
      </c>
      <c r="J415" s="18" t="str">
        <f t="shared" si="271"/>
        <v>Yes</v>
      </c>
      <c r="K415" s="21">
        <v>413</v>
      </c>
      <c r="L415" s="5" t="s">
        <v>1082</v>
      </c>
      <c r="M415" s="5" t="s">
        <v>1083</v>
      </c>
      <c r="N415" s="5" t="s">
        <v>2266</v>
      </c>
      <c r="O415" s="5" t="s">
        <v>149</v>
      </c>
      <c r="P415" s="5" t="s">
        <v>3190</v>
      </c>
      <c r="Q415" s="32" t="s">
        <v>9622</v>
      </c>
      <c r="R415" s="21">
        <v>1</v>
      </c>
      <c r="S415" s="33"/>
      <c r="T415" s="33"/>
      <c r="U415" s="33"/>
      <c r="V415" s="33"/>
      <c r="W415" s="33"/>
      <c r="X415" s="33"/>
      <c r="Y415" s="33"/>
      <c r="Z415" s="33"/>
      <c r="AA415" s="5" t="s">
        <v>2269</v>
      </c>
      <c r="AB415" s="5" t="s">
        <v>9623</v>
      </c>
      <c r="AC415" s="32" t="s">
        <v>9624</v>
      </c>
      <c r="AD415" s="21">
        <v>1</v>
      </c>
    </row>
    <row r="416" spans="1:30" x14ac:dyDescent="0.3">
      <c r="A416" s="18" t="str">
        <f t="shared" ref="A416:B416" si="430">IF(AND(ISNUMBER(SEARCH("Yes",C416)),ISNUMBER(SEARCH("Yes",E416)),ISNUMBER(SEARCH("Yes",G416)),ISNUMBER(SEARCH("Yes",I416))),"Yes","No")</f>
        <v>No</v>
      </c>
      <c r="B416" s="18" t="str">
        <f t="shared" si="430"/>
        <v>No</v>
      </c>
      <c r="C416" s="15" t="str">
        <f t="shared" si="264"/>
        <v>No</v>
      </c>
      <c r="D416" s="18" t="str">
        <f t="shared" si="265"/>
        <v>No</v>
      </c>
      <c r="E416" s="18" t="str">
        <f t="shared" si="266"/>
        <v>No</v>
      </c>
      <c r="F416" s="18" t="str">
        <f t="shared" si="267"/>
        <v>No</v>
      </c>
      <c r="G416" s="18" t="str">
        <f t="shared" si="268"/>
        <v>No</v>
      </c>
      <c r="H416" s="18" t="str">
        <f t="shared" si="269"/>
        <v>No</v>
      </c>
      <c r="I416" s="18" t="str">
        <f t="shared" si="270"/>
        <v>Yes</v>
      </c>
      <c r="J416" s="18" t="str">
        <f t="shared" si="271"/>
        <v>No</v>
      </c>
      <c r="K416" s="21">
        <v>414</v>
      </c>
      <c r="L416" s="5" t="s">
        <v>1084</v>
      </c>
      <c r="M416" s="5" t="s">
        <v>1085</v>
      </c>
      <c r="N416" s="5" t="s">
        <v>2266</v>
      </c>
      <c r="O416" s="5" t="s">
        <v>149</v>
      </c>
      <c r="P416" s="5" t="s">
        <v>2292</v>
      </c>
      <c r="Q416" s="32" t="s">
        <v>9625</v>
      </c>
      <c r="R416" s="21">
        <v>1</v>
      </c>
      <c r="S416" s="33"/>
      <c r="T416" s="33"/>
      <c r="U416" s="33"/>
      <c r="V416" s="33"/>
      <c r="W416" s="33"/>
      <c r="X416" s="33"/>
      <c r="Y416" s="33"/>
      <c r="Z416" s="33"/>
      <c r="AA416" s="5" t="s">
        <v>149</v>
      </c>
      <c r="AB416" s="5" t="s">
        <v>9626</v>
      </c>
      <c r="AC416" s="32" t="s">
        <v>3842</v>
      </c>
      <c r="AD416" s="21">
        <v>1</v>
      </c>
    </row>
    <row r="417" spans="1:30" x14ac:dyDescent="0.3">
      <c r="A417" s="18" t="str">
        <f t="shared" ref="A417:B417" si="431">IF(AND(ISNUMBER(SEARCH("Yes",C417)),ISNUMBER(SEARCH("Yes",E417)),ISNUMBER(SEARCH("Yes",G417)),ISNUMBER(SEARCH("Yes",I417))),"Yes","No")</f>
        <v>Yes</v>
      </c>
      <c r="B417" s="18" t="str">
        <f t="shared" si="431"/>
        <v>Yes</v>
      </c>
      <c r="C417" s="15" t="str">
        <f t="shared" si="264"/>
        <v>Yes</v>
      </c>
      <c r="D417" s="18" t="str">
        <f t="shared" si="265"/>
        <v>Yes</v>
      </c>
      <c r="E417" s="18" t="str">
        <f t="shared" si="266"/>
        <v>Yes</v>
      </c>
      <c r="F417" s="18" t="str">
        <f t="shared" si="267"/>
        <v>Yes</v>
      </c>
      <c r="G417" s="18" t="str">
        <f t="shared" si="268"/>
        <v>Yes</v>
      </c>
      <c r="H417" s="18" t="str">
        <f t="shared" si="269"/>
        <v>Yes</v>
      </c>
      <c r="I417" s="18" t="str">
        <f t="shared" si="270"/>
        <v>Yes</v>
      </c>
      <c r="J417" s="18" t="str">
        <f t="shared" si="271"/>
        <v>Yes</v>
      </c>
      <c r="K417" s="21">
        <v>415</v>
      </c>
      <c r="L417" s="5" t="s">
        <v>76</v>
      </c>
      <c r="M417" s="5" t="s">
        <v>77</v>
      </c>
      <c r="N417" s="5" t="s">
        <v>2266</v>
      </c>
      <c r="O417" s="5" t="s">
        <v>21</v>
      </c>
      <c r="P417" s="5" t="s">
        <v>7121</v>
      </c>
      <c r="Q417" s="32" t="s">
        <v>9627</v>
      </c>
      <c r="R417" s="21">
        <v>1</v>
      </c>
      <c r="S417" s="5" t="s">
        <v>21</v>
      </c>
      <c r="T417" s="5" t="s">
        <v>7123</v>
      </c>
      <c r="U417" s="32" t="s">
        <v>7124</v>
      </c>
      <c r="V417" s="21">
        <v>1</v>
      </c>
      <c r="W417" s="5" t="s">
        <v>21</v>
      </c>
      <c r="X417" s="5" t="s">
        <v>7125</v>
      </c>
      <c r="Y417" s="32" t="s">
        <v>7126</v>
      </c>
      <c r="Z417" s="21">
        <v>1</v>
      </c>
      <c r="AA417" s="5" t="s">
        <v>21</v>
      </c>
      <c r="AB417" s="5" t="s">
        <v>9628</v>
      </c>
      <c r="AC417" s="32" t="s">
        <v>9629</v>
      </c>
      <c r="AD417" s="21">
        <v>1</v>
      </c>
    </row>
    <row r="418" spans="1:30" x14ac:dyDescent="0.3">
      <c r="A418" s="18" t="str">
        <f t="shared" ref="A418:B418" si="432">IF(AND(ISNUMBER(SEARCH("Yes",C418)),ISNUMBER(SEARCH("Yes",E418)),ISNUMBER(SEARCH("Yes",G418)),ISNUMBER(SEARCH("Yes",I418))),"Yes","No")</f>
        <v>Yes</v>
      </c>
      <c r="B418" s="18" t="str">
        <f t="shared" si="432"/>
        <v>No</v>
      </c>
      <c r="C418" s="15" t="str">
        <f t="shared" si="264"/>
        <v>Yes</v>
      </c>
      <c r="D418" s="18" t="str">
        <f t="shared" si="265"/>
        <v>No</v>
      </c>
      <c r="E418" s="18" t="str">
        <f t="shared" si="266"/>
        <v>Yes</v>
      </c>
      <c r="F418" s="18" t="str">
        <f t="shared" si="267"/>
        <v>Yes</v>
      </c>
      <c r="G418" s="18" t="str">
        <f t="shared" si="268"/>
        <v>Yes</v>
      </c>
      <c r="H418" s="18" t="str">
        <f t="shared" si="269"/>
        <v>Yes</v>
      </c>
      <c r="I418" s="18" t="str">
        <f t="shared" si="270"/>
        <v>Yes</v>
      </c>
      <c r="J418" s="18" t="str">
        <f t="shared" si="271"/>
        <v>Yes</v>
      </c>
      <c r="K418" s="21">
        <v>416</v>
      </c>
      <c r="L418" s="5" t="s">
        <v>96</v>
      </c>
      <c r="M418" s="5" t="s">
        <v>259</v>
      </c>
      <c r="N418" s="5" t="s">
        <v>2266</v>
      </c>
      <c r="O418" s="5" t="s">
        <v>149</v>
      </c>
      <c r="P418" s="5" t="s">
        <v>2351</v>
      </c>
      <c r="Q418" s="32" t="s">
        <v>9630</v>
      </c>
      <c r="R418" s="21">
        <v>1</v>
      </c>
      <c r="S418" s="5" t="s">
        <v>2269</v>
      </c>
      <c r="T418" s="5" t="s">
        <v>3853</v>
      </c>
      <c r="U418" s="32" t="s">
        <v>3854</v>
      </c>
      <c r="V418" s="21">
        <v>1</v>
      </c>
      <c r="W418" s="5" t="s">
        <v>21</v>
      </c>
      <c r="X418" s="5" t="s">
        <v>9631</v>
      </c>
      <c r="Y418" s="32" t="s">
        <v>9632</v>
      </c>
      <c r="Z418" s="21">
        <v>1</v>
      </c>
      <c r="AA418" s="5" t="s">
        <v>2269</v>
      </c>
      <c r="AB418" s="5" t="s">
        <v>2345</v>
      </c>
      <c r="AC418" s="32" t="s">
        <v>5622</v>
      </c>
      <c r="AD418" s="21">
        <v>1</v>
      </c>
    </row>
    <row r="419" spans="1:30" x14ac:dyDescent="0.3">
      <c r="A419" s="18" t="str">
        <f t="shared" ref="A419:B419" si="433">IF(AND(ISNUMBER(SEARCH("Yes",C419)),ISNUMBER(SEARCH("Yes",E419)),ISNUMBER(SEARCH("Yes",G419)),ISNUMBER(SEARCH("Yes",I419))),"Yes","No")</f>
        <v>No</v>
      </c>
      <c r="B419" s="18" t="str">
        <f t="shared" si="433"/>
        <v>No</v>
      </c>
      <c r="C419" s="15" t="str">
        <f t="shared" si="264"/>
        <v>No</v>
      </c>
      <c r="D419" s="18" t="str">
        <f t="shared" si="265"/>
        <v>No</v>
      </c>
      <c r="E419" s="18" t="str">
        <f t="shared" si="266"/>
        <v>No</v>
      </c>
      <c r="F419" s="18" t="str">
        <f t="shared" si="267"/>
        <v>No</v>
      </c>
      <c r="G419" s="18" t="str">
        <f t="shared" si="268"/>
        <v>No</v>
      </c>
      <c r="H419" s="18" t="str">
        <f t="shared" si="269"/>
        <v>No</v>
      </c>
      <c r="I419" s="18" t="str">
        <f t="shared" si="270"/>
        <v>Yes</v>
      </c>
      <c r="J419" s="18" t="str">
        <f t="shared" si="271"/>
        <v>Yes</v>
      </c>
      <c r="K419" s="21">
        <v>417</v>
      </c>
      <c r="L419" s="5" t="s">
        <v>1086</v>
      </c>
      <c r="M419" s="5" t="s">
        <v>1087</v>
      </c>
      <c r="N419" s="5" t="s">
        <v>2266</v>
      </c>
      <c r="O419" s="5" t="s">
        <v>149</v>
      </c>
      <c r="P419" s="5" t="s">
        <v>3116</v>
      </c>
      <c r="Q419" s="32" t="s">
        <v>3858</v>
      </c>
      <c r="R419" s="21">
        <v>1</v>
      </c>
      <c r="S419" s="33"/>
      <c r="T419" s="33"/>
      <c r="U419" s="33"/>
      <c r="V419" s="33"/>
      <c r="W419" s="33"/>
      <c r="X419" s="33"/>
      <c r="Y419" s="33"/>
      <c r="Z419" s="33"/>
      <c r="AA419" s="5" t="s">
        <v>21</v>
      </c>
      <c r="AB419" s="5" t="s">
        <v>9633</v>
      </c>
      <c r="AC419" s="32" t="s">
        <v>9634</v>
      </c>
      <c r="AD419" s="21">
        <v>1</v>
      </c>
    </row>
    <row r="420" spans="1:30" x14ac:dyDescent="0.3">
      <c r="A420" s="18" t="str">
        <f t="shared" ref="A420:B420" si="434">IF(AND(ISNUMBER(SEARCH("Yes",C420)),ISNUMBER(SEARCH("Yes",E420)),ISNUMBER(SEARCH("Yes",G420)),ISNUMBER(SEARCH("Yes",I420))),"Yes","No")</f>
        <v>No</v>
      </c>
      <c r="B420" s="18" t="str">
        <f t="shared" si="434"/>
        <v>No</v>
      </c>
      <c r="C420" s="15" t="str">
        <f t="shared" si="264"/>
        <v>No</v>
      </c>
      <c r="D420" s="18" t="str">
        <f t="shared" si="265"/>
        <v>No</v>
      </c>
      <c r="E420" s="18" t="str">
        <f t="shared" si="266"/>
        <v>No</v>
      </c>
      <c r="F420" s="18" t="str">
        <f t="shared" si="267"/>
        <v>No</v>
      </c>
      <c r="G420" s="18" t="str">
        <f t="shared" si="268"/>
        <v>No</v>
      </c>
      <c r="H420" s="18" t="str">
        <f t="shared" si="269"/>
        <v>No</v>
      </c>
      <c r="I420" s="18" t="str">
        <f t="shared" si="270"/>
        <v>Yes</v>
      </c>
      <c r="J420" s="18" t="str">
        <f t="shared" si="271"/>
        <v>Yes</v>
      </c>
      <c r="K420" s="21">
        <v>418</v>
      </c>
      <c r="L420" s="5" t="s">
        <v>1088</v>
      </c>
      <c r="M420" s="5" t="s">
        <v>1089</v>
      </c>
      <c r="N420" s="5" t="s">
        <v>2266</v>
      </c>
      <c r="O420" s="5" t="s">
        <v>149</v>
      </c>
      <c r="P420" s="5" t="s">
        <v>2492</v>
      </c>
      <c r="Q420" s="32" t="s">
        <v>3861</v>
      </c>
      <c r="R420" s="21">
        <v>1</v>
      </c>
      <c r="S420" s="33"/>
      <c r="T420" s="33"/>
      <c r="U420" s="33"/>
      <c r="V420" s="33"/>
      <c r="W420" s="33"/>
      <c r="X420" s="33"/>
      <c r="Y420" s="33"/>
      <c r="Z420" s="33"/>
      <c r="AA420" s="5" t="s">
        <v>2269</v>
      </c>
      <c r="AB420" s="5" t="s">
        <v>2381</v>
      </c>
      <c r="AC420" s="32" t="s">
        <v>4992</v>
      </c>
      <c r="AD420" s="21">
        <v>1</v>
      </c>
    </row>
    <row r="421" spans="1:30" x14ac:dyDescent="0.3">
      <c r="A421" s="18" t="str">
        <f t="shared" ref="A421:B421" si="435">IF(AND(ISNUMBER(SEARCH("Yes",C421)),ISNUMBER(SEARCH("Yes",E421)),ISNUMBER(SEARCH("Yes",G421)),ISNUMBER(SEARCH("Yes",I421))),"Yes","No")</f>
        <v>No</v>
      </c>
      <c r="B421" s="18" t="str">
        <f t="shared" si="435"/>
        <v>No</v>
      </c>
      <c r="C421" s="15" t="str">
        <f t="shared" si="264"/>
        <v>No</v>
      </c>
      <c r="D421" s="18" t="str">
        <f t="shared" si="265"/>
        <v>No</v>
      </c>
      <c r="E421" s="18" t="str">
        <f t="shared" si="266"/>
        <v>No</v>
      </c>
      <c r="F421" s="18" t="str">
        <f t="shared" si="267"/>
        <v>No</v>
      </c>
      <c r="G421" s="18" t="str">
        <f t="shared" si="268"/>
        <v>No</v>
      </c>
      <c r="H421" s="18" t="str">
        <f t="shared" si="269"/>
        <v>No</v>
      </c>
      <c r="I421" s="18" t="str">
        <f t="shared" si="270"/>
        <v>Yes</v>
      </c>
      <c r="J421" s="18" t="str">
        <f t="shared" si="271"/>
        <v>Yes</v>
      </c>
      <c r="K421" s="21">
        <v>419</v>
      </c>
      <c r="L421" s="5" t="s">
        <v>1090</v>
      </c>
      <c r="M421" s="5" t="s">
        <v>1091</v>
      </c>
      <c r="N421" s="5" t="s">
        <v>2266</v>
      </c>
      <c r="O421" s="5" t="s">
        <v>149</v>
      </c>
      <c r="P421" s="5" t="s">
        <v>4388</v>
      </c>
      <c r="Q421" s="32" t="s">
        <v>9635</v>
      </c>
      <c r="R421" s="21">
        <v>1</v>
      </c>
      <c r="S421" s="33"/>
      <c r="T421" s="33"/>
      <c r="U421" s="33"/>
      <c r="V421" s="33"/>
      <c r="W421" s="33"/>
      <c r="X421" s="33"/>
      <c r="Y421" s="33"/>
      <c r="Z421" s="33"/>
      <c r="AA421" s="5" t="s">
        <v>21</v>
      </c>
      <c r="AB421" s="5" t="s">
        <v>4909</v>
      </c>
      <c r="AC421" s="32" t="s">
        <v>9636</v>
      </c>
      <c r="AD421" s="21">
        <v>1</v>
      </c>
    </row>
    <row r="422" spans="1:30" x14ac:dyDescent="0.3">
      <c r="A422" s="18" t="str">
        <f t="shared" ref="A422:B422" si="436">IF(AND(ISNUMBER(SEARCH("Yes",C422)),ISNUMBER(SEARCH("Yes",E422)),ISNUMBER(SEARCH("Yes",G422)),ISNUMBER(SEARCH("Yes",I422))),"Yes","No")</f>
        <v>No</v>
      </c>
      <c r="B422" s="18" t="str">
        <f t="shared" si="436"/>
        <v>No</v>
      </c>
      <c r="C422" s="15" t="str">
        <f t="shared" si="264"/>
        <v>No</v>
      </c>
      <c r="D422" s="18" t="str">
        <f t="shared" si="265"/>
        <v>No</v>
      </c>
      <c r="E422" s="18" t="str">
        <f t="shared" si="266"/>
        <v>No</v>
      </c>
      <c r="F422" s="18" t="str">
        <f t="shared" si="267"/>
        <v>No</v>
      </c>
      <c r="G422" s="18" t="str">
        <f t="shared" si="268"/>
        <v>No</v>
      </c>
      <c r="H422" s="18" t="str">
        <f t="shared" si="269"/>
        <v>No</v>
      </c>
      <c r="I422" s="18" t="str">
        <f t="shared" si="270"/>
        <v>Yes</v>
      </c>
      <c r="J422" s="18" t="str">
        <f t="shared" si="271"/>
        <v>Yes</v>
      </c>
      <c r="K422" s="21">
        <v>420</v>
      </c>
      <c r="L422" s="5" t="s">
        <v>1092</v>
      </c>
      <c r="M422" s="5" t="s">
        <v>1093</v>
      </c>
      <c r="N422" s="5" t="s">
        <v>2266</v>
      </c>
      <c r="O422" s="5" t="s">
        <v>149</v>
      </c>
      <c r="P422" s="5" t="s">
        <v>2492</v>
      </c>
      <c r="Q422" s="32" t="s">
        <v>9637</v>
      </c>
      <c r="R422" s="21">
        <v>1</v>
      </c>
      <c r="S422" s="33"/>
      <c r="T422" s="33"/>
      <c r="U422" s="33"/>
      <c r="V422" s="33"/>
      <c r="W422" s="33"/>
      <c r="X422" s="33"/>
      <c r="Y422" s="33"/>
      <c r="Z422" s="33"/>
      <c r="AA422" s="5" t="s">
        <v>21</v>
      </c>
      <c r="AB422" s="5" t="s">
        <v>9638</v>
      </c>
      <c r="AC422" s="32" t="s">
        <v>2338</v>
      </c>
      <c r="AD422" s="21">
        <v>1</v>
      </c>
    </row>
    <row r="423" spans="1:30" x14ac:dyDescent="0.3">
      <c r="A423" s="18" t="str">
        <f t="shared" ref="A423:B423" si="437">IF(AND(ISNUMBER(SEARCH("Yes",C423)),ISNUMBER(SEARCH("Yes",E423)),ISNUMBER(SEARCH("Yes",G423)),ISNUMBER(SEARCH("Yes",I423))),"Yes","No")</f>
        <v>No</v>
      </c>
      <c r="B423" s="18" t="str">
        <f t="shared" si="437"/>
        <v>No</v>
      </c>
      <c r="C423" s="15" t="str">
        <f t="shared" si="264"/>
        <v>No</v>
      </c>
      <c r="D423" s="18" t="str">
        <f t="shared" si="265"/>
        <v>No</v>
      </c>
      <c r="E423" s="18" t="str">
        <f t="shared" si="266"/>
        <v>No</v>
      </c>
      <c r="F423" s="18" t="str">
        <f t="shared" si="267"/>
        <v>No</v>
      </c>
      <c r="G423" s="18" t="str">
        <f t="shared" si="268"/>
        <v>No</v>
      </c>
      <c r="H423" s="18" t="str">
        <f t="shared" si="269"/>
        <v>No</v>
      </c>
      <c r="I423" s="18" t="str">
        <f t="shared" si="270"/>
        <v>Yes</v>
      </c>
      <c r="J423" s="18" t="str">
        <f t="shared" si="271"/>
        <v>Yes</v>
      </c>
      <c r="K423" s="21">
        <v>421</v>
      </c>
      <c r="L423" s="5" t="s">
        <v>1094</v>
      </c>
      <c r="M423" s="5" t="s">
        <v>1095</v>
      </c>
      <c r="N423" s="5" t="s">
        <v>2266</v>
      </c>
      <c r="O423" s="5" t="s">
        <v>149</v>
      </c>
      <c r="P423" s="5" t="s">
        <v>2496</v>
      </c>
      <c r="Q423" s="32" t="s">
        <v>3865</v>
      </c>
      <c r="R423" s="21">
        <v>1</v>
      </c>
      <c r="S423" s="33"/>
      <c r="T423" s="33"/>
      <c r="U423" s="33"/>
      <c r="V423" s="33"/>
      <c r="W423" s="33"/>
      <c r="X423" s="33"/>
      <c r="Y423" s="33"/>
      <c r="Z423" s="33"/>
      <c r="AA423" s="5" t="s">
        <v>2269</v>
      </c>
      <c r="AB423" s="5" t="s">
        <v>9639</v>
      </c>
      <c r="AC423" s="32" t="s">
        <v>9640</v>
      </c>
      <c r="AD423" s="21">
        <v>1</v>
      </c>
    </row>
    <row r="424" spans="1:30" x14ac:dyDescent="0.3">
      <c r="A424" s="18" t="str">
        <f t="shared" ref="A424:B424" si="438">IF(AND(ISNUMBER(SEARCH("Yes",C424)),ISNUMBER(SEARCH("Yes",E424)),ISNUMBER(SEARCH("Yes",G424)),ISNUMBER(SEARCH("Yes",I424))),"Yes","No")</f>
        <v>Yes</v>
      </c>
      <c r="B424" s="18" t="str">
        <f t="shared" si="438"/>
        <v>Yes</v>
      </c>
      <c r="C424" s="15" t="str">
        <f t="shared" si="264"/>
        <v>Yes</v>
      </c>
      <c r="D424" s="18" t="str">
        <f t="shared" si="265"/>
        <v>Yes</v>
      </c>
      <c r="E424" s="18" t="str">
        <f t="shared" si="266"/>
        <v>Yes</v>
      </c>
      <c r="F424" s="18" t="str">
        <f t="shared" si="267"/>
        <v>Yes</v>
      </c>
      <c r="G424" s="18" t="str">
        <f t="shared" si="268"/>
        <v>Yes</v>
      </c>
      <c r="H424" s="18" t="str">
        <f t="shared" si="269"/>
        <v>Yes</v>
      </c>
      <c r="I424" s="18" t="str">
        <f t="shared" si="270"/>
        <v>Yes</v>
      </c>
      <c r="J424" s="18" t="str">
        <f t="shared" si="271"/>
        <v>Yes</v>
      </c>
      <c r="K424" s="21">
        <v>422</v>
      </c>
      <c r="L424" s="5" t="s">
        <v>79</v>
      </c>
      <c r="M424" s="5" t="s">
        <v>80</v>
      </c>
      <c r="N424" s="5" t="s">
        <v>2266</v>
      </c>
      <c r="O424" s="5" t="s">
        <v>2269</v>
      </c>
      <c r="P424" s="5" t="s">
        <v>9641</v>
      </c>
      <c r="Q424" s="32" t="s">
        <v>9642</v>
      </c>
      <c r="R424" s="21">
        <v>1</v>
      </c>
      <c r="S424" s="5" t="s">
        <v>2269</v>
      </c>
      <c r="T424" s="5" t="s">
        <v>9643</v>
      </c>
      <c r="U424" s="32" t="s">
        <v>9644</v>
      </c>
      <c r="V424" s="21">
        <v>1</v>
      </c>
      <c r="W424" s="5" t="s">
        <v>2269</v>
      </c>
      <c r="X424" s="5" t="s">
        <v>9645</v>
      </c>
      <c r="Y424" s="32" t="s">
        <v>9646</v>
      </c>
      <c r="Z424" s="21">
        <v>1</v>
      </c>
      <c r="AA424" s="5" t="s">
        <v>2269</v>
      </c>
      <c r="AB424" s="5" t="s">
        <v>9647</v>
      </c>
      <c r="AC424" s="32" t="s">
        <v>9648</v>
      </c>
      <c r="AD424" s="21">
        <v>1</v>
      </c>
    </row>
    <row r="425" spans="1:30" x14ac:dyDescent="0.3">
      <c r="A425" s="18" t="str">
        <f t="shared" ref="A425:B425" si="439">IF(AND(ISNUMBER(SEARCH("Yes",C425)),ISNUMBER(SEARCH("Yes",E425)),ISNUMBER(SEARCH("Yes",G425)),ISNUMBER(SEARCH("Yes",I425))),"Yes","No")</f>
        <v>No</v>
      </c>
      <c r="B425" s="18" t="str">
        <f t="shared" si="439"/>
        <v>No</v>
      </c>
      <c r="C425" s="15" t="str">
        <f t="shared" si="264"/>
        <v>No</v>
      </c>
      <c r="D425" s="18" t="str">
        <f t="shared" si="265"/>
        <v>No</v>
      </c>
      <c r="E425" s="18" t="str">
        <f t="shared" si="266"/>
        <v>No</v>
      </c>
      <c r="F425" s="18" t="str">
        <f t="shared" si="267"/>
        <v>No</v>
      </c>
      <c r="G425" s="18" t="str">
        <f t="shared" si="268"/>
        <v>No</v>
      </c>
      <c r="H425" s="18" t="str">
        <f t="shared" si="269"/>
        <v>No</v>
      </c>
      <c r="I425" s="18" t="str">
        <f t="shared" si="270"/>
        <v>Yes</v>
      </c>
      <c r="J425" s="18" t="str">
        <f t="shared" si="271"/>
        <v>Yes</v>
      </c>
      <c r="K425" s="21">
        <v>423</v>
      </c>
      <c r="L425" s="5" t="s">
        <v>1096</v>
      </c>
      <c r="M425" s="5" t="s">
        <v>1097</v>
      </c>
      <c r="N425" s="5" t="s">
        <v>2266</v>
      </c>
      <c r="O425" s="5" t="s">
        <v>149</v>
      </c>
      <c r="P425" s="5" t="s">
        <v>2496</v>
      </c>
      <c r="Q425" s="32" t="s">
        <v>9649</v>
      </c>
      <c r="R425" s="21">
        <v>1</v>
      </c>
      <c r="S425" s="33"/>
      <c r="T425" s="33"/>
      <c r="U425" s="33"/>
      <c r="V425" s="33"/>
      <c r="W425" s="33"/>
      <c r="X425" s="33"/>
      <c r="Y425" s="33"/>
      <c r="Z425" s="33"/>
      <c r="AA425" s="5" t="s">
        <v>2269</v>
      </c>
      <c r="AB425" s="5" t="s">
        <v>2381</v>
      </c>
      <c r="AC425" s="32" t="s">
        <v>2430</v>
      </c>
      <c r="AD425" s="21">
        <v>1</v>
      </c>
    </row>
    <row r="426" spans="1:30" x14ac:dyDescent="0.3">
      <c r="A426" s="18" t="str">
        <f t="shared" ref="A426:B426" si="440">IF(AND(ISNUMBER(SEARCH("Yes",C426)),ISNUMBER(SEARCH("Yes",E426)),ISNUMBER(SEARCH("Yes",G426)),ISNUMBER(SEARCH("Yes",I426))),"Yes","No")</f>
        <v>No</v>
      </c>
      <c r="B426" s="18" t="str">
        <f t="shared" si="440"/>
        <v>No</v>
      </c>
      <c r="C426" s="15" t="str">
        <f t="shared" si="264"/>
        <v>No</v>
      </c>
      <c r="D426" s="18" t="str">
        <f t="shared" si="265"/>
        <v>No</v>
      </c>
      <c r="E426" s="18" t="str">
        <f t="shared" si="266"/>
        <v>Yes</v>
      </c>
      <c r="F426" s="18" t="str">
        <f t="shared" si="267"/>
        <v>Yes</v>
      </c>
      <c r="G426" s="18" t="str">
        <f t="shared" si="268"/>
        <v>Yes</v>
      </c>
      <c r="H426" s="18" t="str">
        <f t="shared" si="269"/>
        <v>Yes</v>
      </c>
      <c r="I426" s="18" t="str">
        <f t="shared" si="270"/>
        <v>Yes</v>
      </c>
      <c r="J426" s="18" t="str">
        <f t="shared" si="271"/>
        <v>Yes</v>
      </c>
      <c r="K426" s="21">
        <v>424</v>
      </c>
      <c r="L426" s="5" t="s">
        <v>363</v>
      </c>
      <c r="M426" s="5" t="s">
        <v>364</v>
      </c>
      <c r="N426" s="5" t="s">
        <v>2266</v>
      </c>
      <c r="O426" s="5" t="s">
        <v>149</v>
      </c>
      <c r="P426" s="5" t="s">
        <v>3041</v>
      </c>
      <c r="Q426" s="32" t="s">
        <v>2570</v>
      </c>
      <c r="R426" s="21">
        <v>1</v>
      </c>
      <c r="S426" s="5" t="s">
        <v>2269</v>
      </c>
      <c r="T426" s="5" t="s">
        <v>9650</v>
      </c>
      <c r="U426" s="32" t="s">
        <v>7156</v>
      </c>
      <c r="V426" s="21">
        <v>1</v>
      </c>
      <c r="W426" s="5" t="s">
        <v>21</v>
      </c>
      <c r="X426" s="5" t="s">
        <v>9651</v>
      </c>
      <c r="Y426" s="32" t="s">
        <v>9652</v>
      </c>
      <c r="Z426" s="21">
        <v>1</v>
      </c>
      <c r="AA426" s="5" t="s">
        <v>2269</v>
      </c>
      <c r="AB426" s="5" t="s">
        <v>3882</v>
      </c>
      <c r="AC426" s="32" t="s">
        <v>2945</v>
      </c>
      <c r="AD426" s="21">
        <v>1</v>
      </c>
    </row>
    <row r="427" spans="1:30" x14ac:dyDescent="0.3">
      <c r="A427" s="18" t="str">
        <f t="shared" ref="A427:B427" si="441">IF(AND(ISNUMBER(SEARCH("Yes",C427)),ISNUMBER(SEARCH("Yes",E427)),ISNUMBER(SEARCH("Yes",G427)),ISNUMBER(SEARCH("Yes",I427))),"Yes","No")</f>
        <v>No</v>
      </c>
      <c r="B427" s="18" t="str">
        <f t="shared" si="441"/>
        <v>No</v>
      </c>
      <c r="C427" s="15" t="str">
        <f t="shared" si="264"/>
        <v>No</v>
      </c>
      <c r="D427" s="18" t="str">
        <f t="shared" si="265"/>
        <v>No</v>
      </c>
      <c r="E427" s="18" t="str">
        <f t="shared" si="266"/>
        <v>No</v>
      </c>
      <c r="F427" s="18" t="str">
        <f t="shared" si="267"/>
        <v>No</v>
      </c>
      <c r="G427" s="18" t="str">
        <f t="shared" si="268"/>
        <v>No</v>
      </c>
      <c r="H427" s="18" t="str">
        <f t="shared" si="269"/>
        <v>No</v>
      </c>
      <c r="I427" s="18" t="str">
        <f t="shared" si="270"/>
        <v>Yes</v>
      </c>
      <c r="J427" s="18" t="str">
        <f t="shared" si="271"/>
        <v>Yes</v>
      </c>
      <c r="K427" s="21">
        <v>425</v>
      </c>
      <c r="L427" s="5" t="s">
        <v>1098</v>
      </c>
      <c r="M427" s="5" t="s">
        <v>1099</v>
      </c>
      <c r="N427" s="5" t="s">
        <v>2266</v>
      </c>
      <c r="O427" s="5" t="s">
        <v>149</v>
      </c>
      <c r="P427" s="5" t="s">
        <v>2492</v>
      </c>
      <c r="Q427" s="32" t="s">
        <v>9653</v>
      </c>
      <c r="R427" s="21">
        <v>1</v>
      </c>
      <c r="S427" s="33"/>
      <c r="T427" s="33"/>
      <c r="U427" s="33"/>
      <c r="V427" s="33"/>
      <c r="W427" s="33"/>
      <c r="X427" s="33"/>
      <c r="Y427" s="33"/>
      <c r="Z427" s="33"/>
      <c r="AA427" s="5" t="s">
        <v>2269</v>
      </c>
      <c r="AB427" s="5" t="s">
        <v>2628</v>
      </c>
      <c r="AC427" s="32" t="s">
        <v>2693</v>
      </c>
      <c r="AD427" s="21">
        <v>1</v>
      </c>
    </row>
    <row r="428" spans="1:30" x14ac:dyDescent="0.3">
      <c r="A428" s="18" t="str">
        <f t="shared" ref="A428:B428" si="442">IF(AND(ISNUMBER(SEARCH("Yes",C428)),ISNUMBER(SEARCH("Yes",E428)),ISNUMBER(SEARCH("Yes",G428)),ISNUMBER(SEARCH("Yes",I428))),"Yes","No")</f>
        <v>No</v>
      </c>
      <c r="B428" s="18" t="str">
        <f t="shared" si="442"/>
        <v>No</v>
      </c>
      <c r="C428" s="15" t="str">
        <f t="shared" si="264"/>
        <v>No</v>
      </c>
      <c r="D428" s="18" t="str">
        <f t="shared" si="265"/>
        <v>No</v>
      </c>
      <c r="E428" s="18" t="str">
        <f t="shared" si="266"/>
        <v>No</v>
      </c>
      <c r="F428" s="18" t="str">
        <f t="shared" si="267"/>
        <v>No</v>
      </c>
      <c r="G428" s="18" t="str">
        <f t="shared" si="268"/>
        <v>No</v>
      </c>
      <c r="H428" s="18" t="str">
        <f t="shared" si="269"/>
        <v>No</v>
      </c>
      <c r="I428" s="18" t="str">
        <f t="shared" si="270"/>
        <v>Yes</v>
      </c>
      <c r="J428" s="18" t="str">
        <f t="shared" si="271"/>
        <v>Yes</v>
      </c>
      <c r="K428" s="21">
        <v>426</v>
      </c>
      <c r="L428" s="5" t="s">
        <v>1100</v>
      </c>
      <c r="M428" s="5" t="s">
        <v>1101</v>
      </c>
      <c r="N428" s="5" t="s">
        <v>2266</v>
      </c>
      <c r="O428" s="5" t="s">
        <v>149</v>
      </c>
      <c r="P428" s="5" t="s">
        <v>8311</v>
      </c>
      <c r="Q428" s="32" t="s">
        <v>9654</v>
      </c>
      <c r="R428" s="21">
        <v>1</v>
      </c>
      <c r="S428" s="33"/>
      <c r="T428" s="33"/>
      <c r="U428" s="33"/>
      <c r="V428" s="33"/>
      <c r="W428" s="33"/>
      <c r="X428" s="33"/>
      <c r="Y428" s="33"/>
      <c r="Z428" s="33"/>
      <c r="AA428" s="5" t="s">
        <v>21</v>
      </c>
      <c r="AB428" s="5" t="s">
        <v>9655</v>
      </c>
      <c r="AC428" s="32" t="s">
        <v>9656</v>
      </c>
      <c r="AD428" s="21">
        <v>1</v>
      </c>
    </row>
    <row r="429" spans="1:30" x14ac:dyDescent="0.3">
      <c r="A429" s="18" t="str">
        <f t="shared" ref="A429:B429" si="443">IF(AND(ISNUMBER(SEARCH("Yes",C429)),ISNUMBER(SEARCH("Yes",E429)),ISNUMBER(SEARCH("Yes",G429)),ISNUMBER(SEARCH("Yes",I429))),"Yes","No")</f>
        <v>No</v>
      </c>
      <c r="B429" s="18" t="str">
        <f t="shared" si="443"/>
        <v>No</v>
      </c>
      <c r="C429" s="15" t="str">
        <f t="shared" si="264"/>
        <v>Yes</v>
      </c>
      <c r="D429" s="18" t="str">
        <f t="shared" si="265"/>
        <v>Yes</v>
      </c>
      <c r="E429" s="18" t="str">
        <f t="shared" si="266"/>
        <v>No</v>
      </c>
      <c r="F429" s="18" t="str">
        <f t="shared" si="267"/>
        <v>Yes</v>
      </c>
      <c r="G429" s="18" t="str">
        <f t="shared" si="268"/>
        <v>No</v>
      </c>
      <c r="H429" s="18" t="str">
        <f t="shared" si="269"/>
        <v>No</v>
      </c>
      <c r="I429" s="18" t="str">
        <f t="shared" si="270"/>
        <v>Yes</v>
      </c>
      <c r="J429" s="18" t="str">
        <f t="shared" si="271"/>
        <v>Yes</v>
      </c>
      <c r="K429" s="21">
        <v>427</v>
      </c>
      <c r="L429" s="5" t="s">
        <v>245</v>
      </c>
      <c r="M429" s="5" t="s">
        <v>390</v>
      </c>
      <c r="N429" s="5" t="s">
        <v>2266</v>
      </c>
      <c r="O429" s="5" t="s">
        <v>2269</v>
      </c>
      <c r="P429" s="5" t="s">
        <v>9657</v>
      </c>
      <c r="Q429" s="32" t="s">
        <v>9658</v>
      </c>
      <c r="R429" s="21">
        <v>1</v>
      </c>
      <c r="S429" s="5" t="s">
        <v>149</v>
      </c>
      <c r="T429" s="5" t="s">
        <v>3889</v>
      </c>
      <c r="U429" s="32" t="s">
        <v>3890</v>
      </c>
      <c r="V429" s="21">
        <v>1</v>
      </c>
      <c r="W429" s="33"/>
      <c r="X429" s="33"/>
      <c r="Y429" s="33"/>
      <c r="Z429" s="33"/>
      <c r="AA429" s="5" t="s">
        <v>21</v>
      </c>
      <c r="AB429" s="5" t="s">
        <v>3042</v>
      </c>
      <c r="AC429" s="32" t="s">
        <v>4131</v>
      </c>
      <c r="AD429" s="21">
        <v>1</v>
      </c>
    </row>
    <row r="430" spans="1:30" x14ac:dyDescent="0.3">
      <c r="A430" s="18" t="str">
        <f t="shared" ref="A430:B430" si="444">IF(AND(ISNUMBER(SEARCH("Yes",C430)),ISNUMBER(SEARCH("Yes",E430)),ISNUMBER(SEARCH("Yes",G430)),ISNUMBER(SEARCH("Yes",I430))),"Yes","No")</f>
        <v>Yes</v>
      </c>
      <c r="B430" s="18" t="str">
        <f t="shared" si="444"/>
        <v>Yes</v>
      </c>
      <c r="C430" s="15" t="str">
        <f t="shared" si="264"/>
        <v>Yes</v>
      </c>
      <c r="D430" s="18" t="str">
        <f t="shared" si="265"/>
        <v>Yes</v>
      </c>
      <c r="E430" s="18" t="str">
        <f t="shared" si="266"/>
        <v>Yes</v>
      </c>
      <c r="F430" s="18" t="str">
        <f t="shared" si="267"/>
        <v>Yes</v>
      </c>
      <c r="G430" s="18" t="str">
        <f t="shared" si="268"/>
        <v>Yes</v>
      </c>
      <c r="H430" s="18" t="str">
        <f t="shared" si="269"/>
        <v>Yes</v>
      </c>
      <c r="I430" s="18" t="str">
        <f t="shared" si="270"/>
        <v>Yes</v>
      </c>
      <c r="J430" s="18" t="str">
        <f t="shared" si="271"/>
        <v>Yes</v>
      </c>
      <c r="K430" s="21">
        <v>428</v>
      </c>
      <c r="L430" s="5" t="s">
        <v>154</v>
      </c>
      <c r="M430" s="5" t="s">
        <v>3892</v>
      </c>
      <c r="N430" s="5" t="s">
        <v>2266</v>
      </c>
      <c r="O430" s="5" t="s">
        <v>2269</v>
      </c>
      <c r="P430" s="5" t="s">
        <v>9659</v>
      </c>
      <c r="Q430" s="32" t="s">
        <v>9660</v>
      </c>
      <c r="R430" s="21">
        <v>1</v>
      </c>
      <c r="S430" s="5" t="s">
        <v>2269</v>
      </c>
      <c r="T430" s="5" t="s">
        <v>7168</v>
      </c>
      <c r="U430" s="32" t="s">
        <v>7169</v>
      </c>
      <c r="V430" s="21">
        <v>1</v>
      </c>
      <c r="W430" s="5" t="s">
        <v>2269</v>
      </c>
      <c r="X430" s="5" t="s">
        <v>9661</v>
      </c>
      <c r="Y430" s="32" t="s">
        <v>9662</v>
      </c>
      <c r="Z430" s="21">
        <v>1</v>
      </c>
      <c r="AA430" s="5" t="s">
        <v>2269</v>
      </c>
      <c r="AB430" s="5" t="s">
        <v>3652</v>
      </c>
      <c r="AC430" s="32" t="s">
        <v>9663</v>
      </c>
      <c r="AD430" s="21">
        <v>1</v>
      </c>
    </row>
    <row r="431" spans="1:30" x14ac:dyDescent="0.3">
      <c r="A431" s="18" t="str">
        <f t="shared" ref="A431:B431" si="445">IF(AND(ISNUMBER(SEARCH("Yes",C431)),ISNUMBER(SEARCH("Yes",E431)),ISNUMBER(SEARCH("Yes",G431)),ISNUMBER(SEARCH("Yes",I431))),"Yes","No")</f>
        <v>No</v>
      </c>
      <c r="B431" s="18" t="str">
        <f t="shared" si="445"/>
        <v>No</v>
      </c>
      <c r="C431" s="15" t="str">
        <f t="shared" si="264"/>
        <v>No</v>
      </c>
      <c r="D431" s="18" t="str">
        <f t="shared" si="265"/>
        <v>No</v>
      </c>
      <c r="E431" s="18" t="str">
        <f t="shared" si="266"/>
        <v>No</v>
      </c>
      <c r="F431" s="18" t="str">
        <f t="shared" si="267"/>
        <v>No</v>
      </c>
      <c r="G431" s="18" t="str">
        <f t="shared" si="268"/>
        <v>No</v>
      </c>
      <c r="H431" s="18" t="str">
        <f t="shared" si="269"/>
        <v>No</v>
      </c>
      <c r="I431" s="18" t="str">
        <f t="shared" si="270"/>
        <v>Yes</v>
      </c>
      <c r="J431" s="18" t="str">
        <f t="shared" si="271"/>
        <v>Yes</v>
      </c>
      <c r="K431" s="21">
        <v>429</v>
      </c>
      <c r="L431" s="5" t="s">
        <v>1102</v>
      </c>
      <c r="M431" s="5" t="s">
        <v>1103</v>
      </c>
      <c r="N431" s="5" t="s">
        <v>2266</v>
      </c>
      <c r="O431" s="5" t="s">
        <v>149</v>
      </c>
      <c r="P431" s="5" t="s">
        <v>3185</v>
      </c>
      <c r="Q431" s="32" t="s">
        <v>9664</v>
      </c>
      <c r="R431" s="21">
        <v>1</v>
      </c>
      <c r="S431" s="33"/>
      <c r="T431" s="33"/>
      <c r="U431" s="33"/>
      <c r="V431" s="33"/>
      <c r="W431" s="33"/>
      <c r="X431" s="33"/>
      <c r="Y431" s="33"/>
      <c r="Z431" s="33"/>
      <c r="AA431" s="5" t="s">
        <v>2269</v>
      </c>
      <c r="AB431" s="5" t="s">
        <v>9665</v>
      </c>
      <c r="AC431" s="32" t="s">
        <v>9666</v>
      </c>
      <c r="AD431" s="21">
        <v>1</v>
      </c>
    </row>
    <row r="432" spans="1:30" x14ac:dyDescent="0.3">
      <c r="A432" s="18" t="str">
        <f t="shared" ref="A432:B432" si="446">IF(AND(ISNUMBER(SEARCH("Yes",C432)),ISNUMBER(SEARCH("Yes",E432)),ISNUMBER(SEARCH("Yes",G432)),ISNUMBER(SEARCH("Yes",I432))),"Yes","No")</f>
        <v>No</v>
      </c>
      <c r="B432" s="18" t="str">
        <f t="shared" si="446"/>
        <v>No</v>
      </c>
      <c r="C432" s="15" t="str">
        <f t="shared" si="264"/>
        <v>No</v>
      </c>
      <c r="D432" s="18" t="str">
        <f t="shared" si="265"/>
        <v>No</v>
      </c>
      <c r="E432" s="18" t="str">
        <f t="shared" si="266"/>
        <v>No</v>
      </c>
      <c r="F432" s="18" t="str">
        <f t="shared" si="267"/>
        <v>No</v>
      </c>
      <c r="G432" s="18" t="str">
        <f t="shared" si="268"/>
        <v>No</v>
      </c>
      <c r="H432" s="18" t="str">
        <f t="shared" si="269"/>
        <v>No</v>
      </c>
      <c r="I432" s="18" t="str">
        <f t="shared" si="270"/>
        <v>Yes</v>
      </c>
      <c r="J432" s="18" t="str">
        <f t="shared" si="271"/>
        <v>Yes</v>
      </c>
      <c r="K432" s="21">
        <v>430</v>
      </c>
      <c r="L432" s="5" t="s">
        <v>1104</v>
      </c>
      <c r="M432" s="5" t="s">
        <v>1105</v>
      </c>
      <c r="N432" s="5" t="s">
        <v>2266</v>
      </c>
      <c r="O432" s="5" t="s">
        <v>149</v>
      </c>
      <c r="P432" s="5" t="s">
        <v>9667</v>
      </c>
      <c r="Q432" s="32" t="s">
        <v>9668</v>
      </c>
      <c r="R432" s="21">
        <v>1</v>
      </c>
      <c r="S432" s="33"/>
      <c r="T432" s="33"/>
      <c r="U432" s="33"/>
      <c r="V432" s="33"/>
      <c r="W432" s="33"/>
      <c r="X432" s="33"/>
      <c r="Y432" s="33"/>
      <c r="Z432" s="33"/>
      <c r="AA432" s="5" t="s">
        <v>2269</v>
      </c>
      <c r="AB432" s="5" t="s">
        <v>3903</v>
      </c>
      <c r="AC432" s="32" t="s">
        <v>3498</v>
      </c>
      <c r="AD432" s="21">
        <v>1</v>
      </c>
    </row>
    <row r="433" spans="1:30" x14ac:dyDescent="0.3">
      <c r="A433" s="18" t="str">
        <f t="shared" ref="A433:B433" si="447">IF(AND(ISNUMBER(SEARCH("Yes",C433)),ISNUMBER(SEARCH("Yes",E433)),ISNUMBER(SEARCH("Yes",G433)),ISNUMBER(SEARCH("Yes",I433))),"Yes","No")</f>
        <v>No</v>
      </c>
      <c r="B433" s="18" t="str">
        <f t="shared" si="447"/>
        <v>No</v>
      </c>
      <c r="C433" s="15" t="str">
        <f t="shared" si="264"/>
        <v>No</v>
      </c>
      <c r="D433" s="18" t="str">
        <f t="shared" si="265"/>
        <v>No</v>
      </c>
      <c r="E433" s="18" t="str">
        <f t="shared" si="266"/>
        <v>No</v>
      </c>
      <c r="F433" s="18" t="str">
        <f t="shared" si="267"/>
        <v>No</v>
      </c>
      <c r="G433" s="18" t="str">
        <f t="shared" si="268"/>
        <v>No</v>
      </c>
      <c r="H433" s="18" t="str">
        <f t="shared" si="269"/>
        <v>No</v>
      </c>
      <c r="I433" s="18" t="str">
        <f t="shared" si="270"/>
        <v>Yes</v>
      </c>
      <c r="J433" s="18" t="str">
        <f t="shared" si="271"/>
        <v>Yes</v>
      </c>
      <c r="K433" s="21">
        <v>431</v>
      </c>
      <c r="L433" s="5" t="s">
        <v>1106</v>
      </c>
      <c r="M433" s="5" t="s">
        <v>1107</v>
      </c>
      <c r="N433" s="5" t="s">
        <v>2266</v>
      </c>
      <c r="O433" s="5" t="s">
        <v>149</v>
      </c>
      <c r="P433" s="5" t="s">
        <v>2623</v>
      </c>
      <c r="Q433" s="32" t="s">
        <v>3904</v>
      </c>
      <c r="R433" s="21">
        <v>1</v>
      </c>
      <c r="S433" s="33"/>
      <c r="T433" s="33"/>
      <c r="U433" s="33"/>
      <c r="V433" s="33"/>
      <c r="W433" s="33"/>
      <c r="X433" s="33"/>
      <c r="Y433" s="33"/>
      <c r="Z433" s="33"/>
      <c r="AA433" s="5" t="s">
        <v>21</v>
      </c>
      <c r="AB433" s="5" t="s">
        <v>9669</v>
      </c>
      <c r="AC433" s="32" t="s">
        <v>9670</v>
      </c>
      <c r="AD433" s="21">
        <v>1</v>
      </c>
    </row>
    <row r="434" spans="1:30" x14ac:dyDescent="0.3">
      <c r="A434" s="18" t="str">
        <f t="shared" ref="A434:B434" si="448">IF(AND(ISNUMBER(SEARCH("Yes",C434)),ISNUMBER(SEARCH("Yes",E434)),ISNUMBER(SEARCH("Yes",G434)),ISNUMBER(SEARCH("Yes",I434))),"Yes","No")</f>
        <v>No</v>
      </c>
      <c r="B434" s="18" t="str">
        <f t="shared" si="448"/>
        <v>No</v>
      </c>
      <c r="C434" s="15" t="str">
        <f t="shared" si="264"/>
        <v>No</v>
      </c>
      <c r="D434" s="18" t="str">
        <f t="shared" si="265"/>
        <v>No</v>
      </c>
      <c r="E434" s="18" t="str">
        <f t="shared" si="266"/>
        <v>No</v>
      </c>
      <c r="F434" s="18" t="str">
        <f t="shared" si="267"/>
        <v>No</v>
      </c>
      <c r="G434" s="18" t="str">
        <f t="shared" si="268"/>
        <v>No</v>
      </c>
      <c r="H434" s="18" t="str">
        <f t="shared" si="269"/>
        <v>No</v>
      </c>
      <c r="I434" s="18" t="str">
        <f t="shared" si="270"/>
        <v>Yes</v>
      </c>
      <c r="J434" s="18" t="str">
        <f t="shared" si="271"/>
        <v>Yes</v>
      </c>
      <c r="K434" s="21">
        <v>432</v>
      </c>
      <c r="L434" s="5" t="s">
        <v>1108</v>
      </c>
      <c r="M434" s="5" t="s">
        <v>1109</v>
      </c>
      <c r="N434" s="5" t="s">
        <v>2266</v>
      </c>
      <c r="O434" s="5" t="s">
        <v>149</v>
      </c>
      <c r="P434" s="5" t="s">
        <v>2390</v>
      </c>
      <c r="Q434" s="32" t="s">
        <v>9671</v>
      </c>
      <c r="R434" s="21">
        <v>1</v>
      </c>
      <c r="S434" s="33"/>
      <c r="T434" s="33"/>
      <c r="U434" s="33"/>
      <c r="V434" s="33"/>
      <c r="W434" s="33"/>
      <c r="X434" s="33"/>
      <c r="Y434" s="33"/>
      <c r="Z434" s="33"/>
      <c r="AA434" s="5" t="s">
        <v>2269</v>
      </c>
      <c r="AB434" s="5" t="s">
        <v>2294</v>
      </c>
      <c r="AC434" s="32" t="s">
        <v>9672</v>
      </c>
      <c r="AD434" s="21">
        <v>1</v>
      </c>
    </row>
    <row r="435" spans="1:30" x14ac:dyDescent="0.3">
      <c r="A435" s="18" t="str">
        <f t="shared" ref="A435:B435" si="449">IF(AND(ISNUMBER(SEARCH("Yes",C435)),ISNUMBER(SEARCH("Yes",E435)),ISNUMBER(SEARCH("Yes",G435)),ISNUMBER(SEARCH("Yes",I435))),"Yes","No")</f>
        <v>No</v>
      </c>
      <c r="B435" s="18" t="str">
        <f t="shared" si="449"/>
        <v>No</v>
      </c>
      <c r="C435" s="15" t="str">
        <f t="shared" si="264"/>
        <v>No</v>
      </c>
      <c r="D435" s="18" t="str">
        <f t="shared" si="265"/>
        <v>No</v>
      </c>
      <c r="E435" s="18" t="str">
        <f t="shared" si="266"/>
        <v>No</v>
      </c>
      <c r="F435" s="18" t="str">
        <f t="shared" si="267"/>
        <v>No</v>
      </c>
      <c r="G435" s="18" t="str">
        <f t="shared" si="268"/>
        <v>No</v>
      </c>
      <c r="H435" s="18" t="str">
        <f t="shared" si="269"/>
        <v>No</v>
      </c>
      <c r="I435" s="18" t="str">
        <f t="shared" si="270"/>
        <v>Yes</v>
      </c>
      <c r="J435" s="18" t="str">
        <f t="shared" si="271"/>
        <v>Yes</v>
      </c>
      <c r="K435" s="21">
        <v>433</v>
      </c>
      <c r="L435" s="5" t="s">
        <v>1110</v>
      </c>
      <c r="M435" s="5" t="s">
        <v>1111</v>
      </c>
      <c r="N435" s="5" t="s">
        <v>2266</v>
      </c>
      <c r="O435" s="5" t="s">
        <v>149</v>
      </c>
      <c r="P435" s="5" t="s">
        <v>9673</v>
      </c>
      <c r="Q435" s="32" t="s">
        <v>3910</v>
      </c>
      <c r="R435" s="21">
        <v>1</v>
      </c>
      <c r="S435" s="33"/>
      <c r="T435" s="33"/>
      <c r="U435" s="33"/>
      <c r="V435" s="33"/>
      <c r="W435" s="33"/>
      <c r="X435" s="33"/>
      <c r="Y435" s="33"/>
      <c r="Z435" s="33"/>
      <c r="AA435" s="5" t="s">
        <v>2269</v>
      </c>
      <c r="AB435" s="5" t="s">
        <v>3911</v>
      </c>
      <c r="AC435" s="32" t="s">
        <v>3912</v>
      </c>
      <c r="AD435" s="21">
        <v>1</v>
      </c>
    </row>
    <row r="436" spans="1:30" x14ac:dyDescent="0.3">
      <c r="A436" s="18" t="str">
        <f t="shared" ref="A436:B436" si="450">IF(AND(ISNUMBER(SEARCH("Yes",C436)),ISNUMBER(SEARCH("Yes",E436)),ISNUMBER(SEARCH("Yes",G436)),ISNUMBER(SEARCH("Yes",I436))),"Yes","No")</f>
        <v>No</v>
      </c>
      <c r="B436" s="18" t="str">
        <f t="shared" si="450"/>
        <v>No</v>
      </c>
      <c r="C436" s="15" t="str">
        <f t="shared" si="264"/>
        <v>No</v>
      </c>
      <c r="D436" s="18" t="str">
        <f t="shared" si="265"/>
        <v>No</v>
      </c>
      <c r="E436" s="18" t="str">
        <f t="shared" si="266"/>
        <v>No</v>
      </c>
      <c r="F436" s="18" t="str">
        <f t="shared" si="267"/>
        <v>No</v>
      </c>
      <c r="G436" s="18" t="str">
        <f t="shared" si="268"/>
        <v>No</v>
      </c>
      <c r="H436" s="18" t="str">
        <f t="shared" si="269"/>
        <v>No</v>
      </c>
      <c r="I436" s="18" t="str">
        <f t="shared" si="270"/>
        <v>Yes</v>
      </c>
      <c r="J436" s="18" t="str">
        <f t="shared" si="271"/>
        <v>Yes</v>
      </c>
      <c r="K436" s="21">
        <v>434</v>
      </c>
      <c r="L436" s="5" t="s">
        <v>1112</v>
      </c>
      <c r="M436" s="5" t="s">
        <v>1113</v>
      </c>
      <c r="N436" s="5" t="s">
        <v>2266</v>
      </c>
      <c r="O436" s="5" t="s">
        <v>149</v>
      </c>
      <c r="P436" s="5" t="s">
        <v>9674</v>
      </c>
      <c r="Q436" s="32" t="s">
        <v>9675</v>
      </c>
      <c r="R436" s="21">
        <v>1</v>
      </c>
      <c r="S436" s="33"/>
      <c r="T436" s="33"/>
      <c r="U436" s="33"/>
      <c r="V436" s="33"/>
      <c r="W436" s="33"/>
      <c r="X436" s="33"/>
      <c r="Y436" s="33"/>
      <c r="Z436" s="33"/>
      <c r="AA436" s="5" t="s">
        <v>2269</v>
      </c>
      <c r="AB436" s="5" t="s">
        <v>9676</v>
      </c>
      <c r="AC436" s="32" t="s">
        <v>9677</v>
      </c>
      <c r="AD436" s="21">
        <v>1</v>
      </c>
    </row>
    <row r="437" spans="1:30" x14ac:dyDescent="0.3">
      <c r="A437" s="18" t="str">
        <f t="shared" ref="A437:B437" si="451">IF(AND(ISNUMBER(SEARCH("Yes",C437)),ISNUMBER(SEARCH("Yes",E437)),ISNUMBER(SEARCH("Yes",G437)),ISNUMBER(SEARCH("Yes",I437))),"Yes","No")</f>
        <v>No</v>
      </c>
      <c r="B437" s="18" t="str">
        <f t="shared" si="451"/>
        <v>No</v>
      </c>
      <c r="C437" s="15" t="str">
        <f t="shared" si="264"/>
        <v>Yes</v>
      </c>
      <c r="D437" s="18" t="str">
        <f t="shared" si="265"/>
        <v>Yes</v>
      </c>
      <c r="E437" s="18" t="str">
        <f t="shared" si="266"/>
        <v>No</v>
      </c>
      <c r="F437" s="18" t="str">
        <f t="shared" si="267"/>
        <v>Yes</v>
      </c>
      <c r="G437" s="18" t="str">
        <f t="shared" si="268"/>
        <v>No</v>
      </c>
      <c r="H437" s="18" t="str">
        <f t="shared" si="269"/>
        <v>No</v>
      </c>
      <c r="I437" s="18" t="str">
        <f t="shared" si="270"/>
        <v>No</v>
      </c>
      <c r="J437" s="18" t="str">
        <f t="shared" si="271"/>
        <v>Yes</v>
      </c>
      <c r="K437" s="21">
        <v>435</v>
      </c>
      <c r="L437" s="5" t="s">
        <v>43</v>
      </c>
      <c r="M437" s="5" t="s">
        <v>25</v>
      </c>
      <c r="N437" s="5" t="s">
        <v>2266</v>
      </c>
      <c r="O437" s="5" t="s">
        <v>2269</v>
      </c>
      <c r="P437" s="5" t="s">
        <v>9678</v>
      </c>
      <c r="Q437" s="32" t="s">
        <v>9679</v>
      </c>
      <c r="R437" s="21">
        <v>1</v>
      </c>
      <c r="S437" s="5" t="s">
        <v>149</v>
      </c>
      <c r="T437" s="5" t="s">
        <v>9680</v>
      </c>
      <c r="U437" s="32" t="s">
        <v>9681</v>
      </c>
      <c r="V437" s="21">
        <v>1</v>
      </c>
      <c r="W437" s="33"/>
      <c r="X437" s="33"/>
      <c r="Y437" s="33"/>
      <c r="Z437" s="33"/>
      <c r="AA437" s="5" t="s">
        <v>2269</v>
      </c>
      <c r="AB437" s="5" t="s">
        <v>3919</v>
      </c>
      <c r="AC437" s="32" t="s">
        <v>3920</v>
      </c>
      <c r="AD437" s="21">
        <v>1</v>
      </c>
    </row>
    <row r="438" spans="1:30" x14ac:dyDescent="0.3">
      <c r="A438" s="18" t="str">
        <f t="shared" ref="A438:B438" si="452">IF(AND(ISNUMBER(SEARCH("Yes",C438)),ISNUMBER(SEARCH("Yes",E438)),ISNUMBER(SEARCH("Yes",G438)),ISNUMBER(SEARCH("Yes",I438))),"Yes","No")</f>
        <v>No</v>
      </c>
      <c r="B438" s="18" t="str">
        <f t="shared" si="452"/>
        <v>No</v>
      </c>
      <c r="C438" s="15" t="str">
        <f t="shared" si="264"/>
        <v>No</v>
      </c>
      <c r="D438" s="18" t="str">
        <f t="shared" si="265"/>
        <v>No</v>
      </c>
      <c r="E438" s="18" t="str">
        <f t="shared" si="266"/>
        <v>No</v>
      </c>
      <c r="F438" s="18" t="str">
        <f t="shared" si="267"/>
        <v>No</v>
      </c>
      <c r="G438" s="18" t="str">
        <f t="shared" si="268"/>
        <v>No</v>
      </c>
      <c r="H438" s="18" t="str">
        <f t="shared" si="269"/>
        <v>No</v>
      </c>
      <c r="I438" s="18" t="str">
        <f t="shared" si="270"/>
        <v>Yes</v>
      </c>
      <c r="J438" s="18" t="str">
        <f t="shared" si="271"/>
        <v>Yes</v>
      </c>
      <c r="K438" s="21">
        <v>436</v>
      </c>
      <c r="L438" s="5" t="s">
        <v>1114</v>
      </c>
      <c r="M438" s="5" t="s">
        <v>1115</v>
      </c>
      <c r="N438" s="5" t="s">
        <v>2266</v>
      </c>
      <c r="O438" s="5" t="s">
        <v>149</v>
      </c>
      <c r="P438" s="5" t="s">
        <v>2394</v>
      </c>
      <c r="Q438" s="32" t="s">
        <v>9682</v>
      </c>
      <c r="R438" s="21">
        <v>1</v>
      </c>
      <c r="S438" s="33"/>
      <c r="T438" s="33"/>
      <c r="U438" s="33"/>
      <c r="V438" s="33"/>
      <c r="W438" s="33"/>
      <c r="X438" s="33"/>
      <c r="Y438" s="33"/>
      <c r="Z438" s="33"/>
      <c r="AA438" s="5" t="s">
        <v>2269</v>
      </c>
      <c r="AB438" s="5" t="s">
        <v>9683</v>
      </c>
      <c r="AC438" s="32" t="s">
        <v>9684</v>
      </c>
      <c r="AD438" s="21">
        <v>1</v>
      </c>
    </row>
    <row r="439" spans="1:30" x14ac:dyDescent="0.3">
      <c r="A439" s="18" t="str">
        <f t="shared" ref="A439:B439" si="453">IF(AND(ISNUMBER(SEARCH("Yes",C439)),ISNUMBER(SEARCH("Yes",E439)),ISNUMBER(SEARCH("Yes",G439)),ISNUMBER(SEARCH("Yes",I439))),"Yes","No")</f>
        <v>No</v>
      </c>
      <c r="B439" s="18" t="str">
        <f t="shared" si="453"/>
        <v>No</v>
      </c>
      <c r="C439" s="15" t="str">
        <f t="shared" si="264"/>
        <v>No</v>
      </c>
      <c r="D439" s="18" t="str">
        <f t="shared" si="265"/>
        <v>No</v>
      </c>
      <c r="E439" s="18" t="str">
        <f t="shared" si="266"/>
        <v>No</v>
      </c>
      <c r="F439" s="18" t="str">
        <f t="shared" si="267"/>
        <v>No</v>
      </c>
      <c r="G439" s="18" t="str">
        <f t="shared" si="268"/>
        <v>No</v>
      </c>
      <c r="H439" s="18" t="str">
        <f t="shared" si="269"/>
        <v>No</v>
      </c>
      <c r="I439" s="18" t="str">
        <f t="shared" si="270"/>
        <v>Yes</v>
      </c>
      <c r="J439" s="18" t="str">
        <f t="shared" si="271"/>
        <v>Yes</v>
      </c>
      <c r="K439" s="21">
        <v>437</v>
      </c>
      <c r="L439" s="5" t="s">
        <v>1116</v>
      </c>
      <c r="M439" s="5" t="s">
        <v>1117</v>
      </c>
      <c r="N439" s="5" t="s">
        <v>2266</v>
      </c>
      <c r="O439" s="5" t="s">
        <v>149</v>
      </c>
      <c r="P439" s="5" t="s">
        <v>2492</v>
      </c>
      <c r="Q439" s="32" t="s">
        <v>3922</v>
      </c>
      <c r="R439" s="21">
        <v>1</v>
      </c>
      <c r="S439" s="33"/>
      <c r="T439" s="33"/>
      <c r="U439" s="33"/>
      <c r="V439" s="33"/>
      <c r="W439" s="33"/>
      <c r="X439" s="33"/>
      <c r="Y439" s="33"/>
      <c r="Z439" s="33"/>
      <c r="AA439" s="5" t="s">
        <v>2269</v>
      </c>
      <c r="AB439" s="5" t="s">
        <v>3923</v>
      </c>
      <c r="AC439" s="32" t="s">
        <v>9685</v>
      </c>
      <c r="AD439" s="21">
        <v>1</v>
      </c>
    </row>
    <row r="440" spans="1:30" x14ac:dyDescent="0.3">
      <c r="A440" s="18" t="str">
        <f t="shared" ref="A440:B440" si="454">IF(AND(ISNUMBER(SEARCH("Yes",C440)),ISNUMBER(SEARCH("Yes",E440)),ISNUMBER(SEARCH("Yes",G440)),ISNUMBER(SEARCH("Yes",I440))),"Yes","No")</f>
        <v>No</v>
      </c>
      <c r="B440" s="18" t="str">
        <f t="shared" si="454"/>
        <v>No</v>
      </c>
      <c r="C440" s="15" t="str">
        <f t="shared" si="264"/>
        <v>No</v>
      </c>
      <c r="D440" s="18" t="str">
        <f t="shared" si="265"/>
        <v>No</v>
      </c>
      <c r="E440" s="18" t="str">
        <f t="shared" si="266"/>
        <v>No</v>
      </c>
      <c r="F440" s="18" t="str">
        <f t="shared" si="267"/>
        <v>No</v>
      </c>
      <c r="G440" s="18" t="str">
        <f t="shared" si="268"/>
        <v>No</v>
      </c>
      <c r="H440" s="18" t="str">
        <f t="shared" si="269"/>
        <v>No</v>
      </c>
      <c r="I440" s="18" t="str">
        <f t="shared" si="270"/>
        <v>Yes</v>
      </c>
      <c r="J440" s="18" t="str">
        <f t="shared" si="271"/>
        <v>Yes</v>
      </c>
      <c r="K440" s="21">
        <v>438</v>
      </c>
      <c r="L440" s="5" t="s">
        <v>1118</v>
      </c>
      <c r="M440" s="5" t="s">
        <v>1119</v>
      </c>
      <c r="N440" s="5" t="s">
        <v>2266</v>
      </c>
      <c r="O440" s="5" t="s">
        <v>149</v>
      </c>
      <c r="P440" s="5" t="s">
        <v>2394</v>
      </c>
      <c r="Q440" s="32" t="s">
        <v>9686</v>
      </c>
      <c r="R440" s="21">
        <v>1</v>
      </c>
      <c r="S440" s="33"/>
      <c r="T440" s="33"/>
      <c r="U440" s="33"/>
      <c r="V440" s="33"/>
      <c r="W440" s="33"/>
      <c r="X440" s="33"/>
      <c r="Y440" s="33"/>
      <c r="Z440" s="33"/>
      <c r="AA440" s="5" t="s">
        <v>2269</v>
      </c>
      <c r="AB440" s="5" t="s">
        <v>9687</v>
      </c>
      <c r="AC440" s="32" t="s">
        <v>8366</v>
      </c>
      <c r="AD440" s="21">
        <v>1</v>
      </c>
    </row>
    <row r="441" spans="1:30" x14ac:dyDescent="0.3">
      <c r="A441" s="18" t="str">
        <f t="shared" ref="A441:B441" si="455">IF(AND(ISNUMBER(SEARCH("Yes",C441)),ISNUMBER(SEARCH("Yes",E441)),ISNUMBER(SEARCH("Yes",G441)),ISNUMBER(SEARCH("Yes",I441))),"Yes","No")</f>
        <v>No</v>
      </c>
      <c r="B441" s="18" t="str">
        <f t="shared" si="455"/>
        <v>No</v>
      </c>
      <c r="C441" s="15" t="str">
        <f t="shared" si="264"/>
        <v>No</v>
      </c>
      <c r="D441" s="18" t="str">
        <f t="shared" si="265"/>
        <v>No</v>
      </c>
      <c r="E441" s="18" t="str">
        <f t="shared" si="266"/>
        <v>No</v>
      </c>
      <c r="F441" s="18" t="str">
        <f t="shared" si="267"/>
        <v>No</v>
      </c>
      <c r="G441" s="18" t="str">
        <f t="shared" si="268"/>
        <v>No</v>
      </c>
      <c r="H441" s="18" t="str">
        <f t="shared" si="269"/>
        <v>No</v>
      </c>
      <c r="I441" s="18" t="str">
        <f t="shared" si="270"/>
        <v>Yes</v>
      </c>
      <c r="J441" s="18" t="str">
        <f t="shared" si="271"/>
        <v>Yes</v>
      </c>
      <c r="K441" s="21">
        <v>439</v>
      </c>
      <c r="L441" s="5" t="s">
        <v>1120</v>
      </c>
      <c r="M441" s="5" t="s">
        <v>1121</v>
      </c>
      <c r="N441" s="5" t="s">
        <v>2266</v>
      </c>
      <c r="O441" s="5" t="s">
        <v>149</v>
      </c>
      <c r="P441" s="5" t="s">
        <v>2496</v>
      </c>
      <c r="Q441" s="32" t="s">
        <v>9688</v>
      </c>
      <c r="R441" s="21">
        <v>1</v>
      </c>
      <c r="S441" s="33"/>
      <c r="T441" s="33"/>
      <c r="U441" s="33"/>
      <c r="V441" s="33"/>
      <c r="W441" s="33"/>
      <c r="X441" s="33"/>
      <c r="Y441" s="33"/>
      <c r="Z441" s="33"/>
      <c r="AA441" s="5" t="s">
        <v>2269</v>
      </c>
      <c r="AB441" s="5" t="s">
        <v>9689</v>
      </c>
      <c r="AC441" s="32" t="s">
        <v>9690</v>
      </c>
      <c r="AD441" s="21">
        <v>1</v>
      </c>
    </row>
    <row r="442" spans="1:30" x14ac:dyDescent="0.3">
      <c r="A442" s="18" t="str">
        <f t="shared" ref="A442:B442" si="456">IF(AND(ISNUMBER(SEARCH("Yes",C442)),ISNUMBER(SEARCH("Yes",E442)),ISNUMBER(SEARCH("Yes",G442)),ISNUMBER(SEARCH("Yes",I442))),"Yes","No")</f>
        <v>Yes</v>
      </c>
      <c r="B442" s="18" t="str">
        <f t="shared" si="456"/>
        <v>Yes</v>
      </c>
      <c r="C442" s="15" t="str">
        <f t="shared" si="264"/>
        <v>Yes</v>
      </c>
      <c r="D442" s="18" t="str">
        <f t="shared" si="265"/>
        <v>Yes</v>
      </c>
      <c r="E442" s="18" t="str">
        <f t="shared" si="266"/>
        <v>Yes</v>
      </c>
      <c r="F442" s="18" t="str">
        <f t="shared" si="267"/>
        <v>Yes</v>
      </c>
      <c r="G442" s="18" t="str">
        <f t="shared" si="268"/>
        <v>Yes</v>
      </c>
      <c r="H442" s="18" t="str">
        <f t="shared" si="269"/>
        <v>Yes</v>
      </c>
      <c r="I442" s="18" t="str">
        <f t="shared" si="270"/>
        <v>Yes</v>
      </c>
      <c r="J442" s="18" t="str">
        <f t="shared" si="271"/>
        <v>Yes</v>
      </c>
      <c r="K442" s="21">
        <v>440</v>
      </c>
      <c r="L442" s="5" t="s">
        <v>236</v>
      </c>
      <c r="M442" s="5" t="s">
        <v>3931</v>
      </c>
      <c r="N442" s="5" t="s">
        <v>2266</v>
      </c>
      <c r="O442" s="5" t="s">
        <v>21</v>
      </c>
      <c r="P442" s="5" t="s">
        <v>3932</v>
      </c>
      <c r="Q442" s="32" t="s">
        <v>3933</v>
      </c>
      <c r="R442" s="21">
        <v>1</v>
      </c>
      <c r="S442" s="5" t="s">
        <v>21</v>
      </c>
      <c r="T442" s="5" t="s">
        <v>9691</v>
      </c>
      <c r="U442" s="32" t="s">
        <v>3935</v>
      </c>
      <c r="V442" s="21">
        <v>1</v>
      </c>
      <c r="W442" s="5" t="s">
        <v>21</v>
      </c>
      <c r="X442" s="5" t="s">
        <v>3936</v>
      </c>
      <c r="Y442" s="32" t="s">
        <v>3937</v>
      </c>
      <c r="Z442" s="21">
        <v>1</v>
      </c>
      <c r="AA442" s="5" t="s">
        <v>2269</v>
      </c>
      <c r="AB442" s="5" t="s">
        <v>2381</v>
      </c>
      <c r="AC442" s="32" t="s">
        <v>2430</v>
      </c>
      <c r="AD442" s="21">
        <v>1</v>
      </c>
    </row>
    <row r="443" spans="1:30" x14ac:dyDescent="0.3">
      <c r="A443" s="18" t="str">
        <f t="shared" ref="A443:B443" si="457">IF(AND(ISNUMBER(SEARCH("Yes",C443)),ISNUMBER(SEARCH("Yes",E443)),ISNUMBER(SEARCH("Yes",G443)),ISNUMBER(SEARCH("Yes",I443))),"Yes","No")</f>
        <v>No</v>
      </c>
      <c r="B443" s="18" t="str">
        <f t="shared" si="457"/>
        <v>No</v>
      </c>
      <c r="C443" s="15" t="str">
        <f t="shared" si="264"/>
        <v>No</v>
      </c>
      <c r="D443" s="18" t="str">
        <f t="shared" si="265"/>
        <v>No</v>
      </c>
      <c r="E443" s="18" t="str">
        <f t="shared" si="266"/>
        <v>No</v>
      </c>
      <c r="F443" s="18" t="str">
        <f t="shared" si="267"/>
        <v>No</v>
      </c>
      <c r="G443" s="18" t="str">
        <f t="shared" si="268"/>
        <v>No</v>
      </c>
      <c r="H443" s="18" t="str">
        <f t="shared" si="269"/>
        <v>No</v>
      </c>
      <c r="I443" s="18" t="str">
        <f t="shared" si="270"/>
        <v>Yes</v>
      </c>
      <c r="J443" s="18" t="str">
        <f t="shared" si="271"/>
        <v>Yes</v>
      </c>
      <c r="K443" s="21">
        <v>441</v>
      </c>
      <c r="L443" s="5" t="s">
        <v>1122</v>
      </c>
      <c r="M443" s="5" t="s">
        <v>1123</v>
      </c>
      <c r="N443" s="5" t="s">
        <v>2266</v>
      </c>
      <c r="O443" s="5" t="s">
        <v>149</v>
      </c>
      <c r="P443" s="5" t="s">
        <v>7201</v>
      </c>
      <c r="Q443" s="32" t="s">
        <v>7202</v>
      </c>
      <c r="R443" s="21">
        <v>1</v>
      </c>
      <c r="S443" s="33"/>
      <c r="T443" s="33"/>
      <c r="U443" s="33"/>
      <c r="V443" s="33"/>
      <c r="W443" s="33"/>
      <c r="X443" s="33"/>
      <c r="Y443" s="33"/>
      <c r="Z443" s="33"/>
      <c r="AA443" s="5" t="s">
        <v>21</v>
      </c>
      <c r="AB443" s="5" t="s">
        <v>6809</v>
      </c>
      <c r="AC443" s="32" t="s">
        <v>6810</v>
      </c>
      <c r="AD443" s="21">
        <v>1</v>
      </c>
    </row>
    <row r="444" spans="1:30" x14ac:dyDescent="0.3">
      <c r="A444" s="18" t="str">
        <f t="shared" ref="A444:B444" si="458">IF(AND(ISNUMBER(SEARCH("Yes",C444)),ISNUMBER(SEARCH("Yes",E444)),ISNUMBER(SEARCH("Yes",G444)),ISNUMBER(SEARCH("Yes",I444))),"Yes","No")</f>
        <v>No</v>
      </c>
      <c r="B444" s="18" t="str">
        <f t="shared" si="458"/>
        <v>No</v>
      </c>
      <c r="C444" s="15" t="str">
        <f t="shared" si="264"/>
        <v>No</v>
      </c>
      <c r="D444" s="18" t="str">
        <f t="shared" si="265"/>
        <v>No</v>
      </c>
      <c r="E444" s="18" t="str">
        <f t="shared" si="266"/>
        <v>No</v>
      </c>
      <c r="F444" s="18" t="str">
        <f t="shared" si="267"/>
        <v>No</v>
      </c>
      <c r="G444" s="18" t="str">
        <f t="shared" si="268"/>
        <v>No</v>
      </c>
      <c r="H444" s="18" t="str">
        <f t="shared" si="269"/>
        <v>No</v>
      </c>
      <c r="I444" s="18" t="str">
        <f t="shared" si="270"/>
        <v>Yes</v>
      </c>
      <c r="J444" s="18" t="str">
        <f t="shared" si="271"/>
        <v>Yes</v>
      </c>
      <c r="K444" s="21">
        <v>442</v>
      </c>
      <c r="L444" s="5" t="s">
        <v>1124</v>
      </c>
      <c r="M444" s="5" t="s">
        <v>1125</v>
      </c>
      <c r="N444" s="5" t="s">
        <v>2266</v>
      </c>
      <c r="O444" s="5" t="s">
        <v>149</v>
      </c>
      <c r="P444" s="5" t="s">
        <v>9692</v>
      </c>
      <c r="Q444" s="32" t="s">
        <v>9693</v>
      </c>
      <c r="R444" s="21">
        <v>1</v>
      </c>
      <c r="S444" s="33"/>
      <c r="T444" s="33"/>
      <c r="U444" s="33"/>
      <c r="V444" s="33"/>
      <c r="W444" s="33"/>
      <c r="X444" s="33"/>
      <c r="Y444" s="33"/>
      <c r="Z444" s="33"/>
      <c r="AA444" s="5" t="s">
        <v>21</v>
      </c>
      <c r="AB444" s="5" t="s">
        <v>9694</v>
      </c>
      <c r="AC444" s="32" t="s">
        <v>7206</v>
      </c>
      <c r="AD444" s="21">
        <v>1</v>
      </c>
    </row>
    <row r="445" spans="1:30" x14ac:dyDescent="0.3">
      <c r="A445" s="18" t="str">
        <f t="shared" ref="A445:B445" si="459">IF(AND(ISNUMBER(SEARCH("Yes",C445)),ISNUMBER(SEARCH("Yes",E445)),ISNUMBER(SEARCH("Yes",G445)),ISNUMBER(SEARCH("Yes",I445))),"Yes","No")</f>
        <v>No</v>
      </c>
      <c r="B445" s="18" t="str">
        <f t="shared" si="459"/>
        <v>No</v>
      </c>
      <c r="C445" s="15" t="str">
        <f t="shared" si="264"/>
        <v>No</v>
      </c>
      <c r="D445" s="18" t="str">
        <f t="shared" si="265"/>
        <v>No</v>
      </c>
      <c r="E445" s="18" t="str">
        <f t="shared" si="266"/>
        <v>No</v>
      </c>
      <c r="F445" s="18" t="str">
        <f t="shared" si="267"/>
        <v>No</v>
      </c>
      <c r="G445" s="18" t="str">
        <f t="shared" si="268"/>
        <v>No</v>
      </c>
      <c r="H445" s="18" t="str">
        <f t="shared" si="269"/>
        <v>No</v>
      </c>
      <c r="I445" s="18" t="str">
        <f t="shared" si="270"/>
        <v>Yes</v>
      </c>
      <c r="J445" s="18" t="str">
        <f t="shared" si="271"/>
        <v>Yes</v>
      </c>
      <c r="K445" s="21">
        <v>443</v>
      </c>
      <c r="L445" s="5" t="s">
        <v>1126</v>
      </c>
      <c r="M445" s="5" t="s">
        <v>1127</v>
      </c>
      <c r="N445" s="5" t="s">
        <v>2266</v>
      </c>
      <c r="O445" s="5" t="s">
        <v>149</v>
      </c>
      <c r="P445" s="5" t="s">
        <v>9695</v>
      </c>
      <c r="Q445" s="32" t="s">
        <v>9696</v>
      </c>
      <c r="R445" s="21">
        <v>1</v>
      </c>
      <c r="S445" s="33"/>
      <c r="T445" s="33"/>
      <c r="U445" s="33"/>
      <c r="V445" s="33"/>
      <c r="W445" s="33"/>
      <c r="X445" s="33"/>
      <c r="Y445" s="33"/>
      <c r="Z445" s="33"/>
      <c r="AA445" s="5" t="s">
        <v>21</v>
      </c>
      <c r="AB445" s="5" t="s">
        <v>9697</v>
      </c>
      <c r="AC445" s="32" t="s">
        <v>9698</v>
      </c>
      <c r="AD445" s="21">
        <v>1</v>
      </c>
    </row>
    <row r="446" spans="1:30" x14ac:dyDescent="0.3">
      <c r="A446" s="18" t="str">
        <f t="shared" ref="A446:B446" si="460">IF(AND(ISNUMBER(SEARCH("Yes",C446)),ISNUMBER(SEARCH("Yes",E446)),ISNUMBER(SEARCH("Yes",G446)),ISNUMBER(SEARCH("Yes",I446))),"Yes","No")</f>
        <v>No</v>
      </c>
      <c r="B446" s="18" t="str">
        <f t="shared" si="460"/>
        <v>No</v>
      </c>
      <c r="C446" s="15" t="str">
        <f t="shared" si="264"/>
        <v>No</v>
      </c>
      <c r="D446" s="18" t="str">
        <f t="shared" si="265"/>
        <v>No</v>
      </c>
      <c r="E446" s="18" t="str">
        <f t="shared" si="266"/>
        <v>No</v>
      </c>
      <c r="F446" s="18" t="str">
        <f t="shared" si="267"/>
        <v>No</v>
      </c>
      <c r="G446" s="18" t="str">
        <f t="shared" si="268"/>
        <v>No</v>
      </c>
      <c r="H446" s="18" t="str">
        <f t="shared" si="269"/>
        <v>No</v>
      </c>
      <c r="I446" s="18" t="str">
        <f t="shared" si="270"/>
        <v>Yes</v>
      </c>
      <c r="J446" s="18" t="str">
        <f t="shared" si="271"/>
        <v>Yes</v>
      </c>
      <c r="K446" s="21">
        <v>444</v>
      </c>
      <c r="L446" s="5" t="s">
        <v>1128</v>
      </c>
      <c r="M446" s="5" t="s">
        <v>1129</v>
      </c>
      <c r="N446" s="5" t="s">
        <v>2266</v>
      </c>
      <c r="O446" s="5" t="s">
        <v>149</v>
      </c>
      <c r="P446" s="5" t="s">
        <v>2292</v>
      </c>
      <c r="Q446" s="32" t="s">
        <v>7211</v>
      </c>
      <c r="R446" s="21">
        <v>1</v>
      </c>
      <c r="S446" s="33"/>
      <c r="T446" s="33"/>
      <c r="U446" s="33"/>
      <c r="V446" s="33"/>
      <c r="W446" s="33"/>
      <c r="X446" s="33"/>
      <c r="Y446" s="33"/>
      <c r="Z446" s="33"/>
      <c r="AA446" s="5" t="s">
        <v>21</v>
      </c>
      <c r="AB446" s="5" t="s">
        <v>9699</v>
      </c>
      <c r="AC446" s="32" t="s">
        <v>7213</v>
      </c>
      <c r="AD446" s="21">
        <v>1</v>
      </c>
    </row>
    <row r="447" spans="1:30" x14ac:dyDescent="0.3">
      <c r="A447" s="18" t="str">
        <f t="shared" ref="A447:B447" si="461">IF(AND(ISNUMBER(SEARCH("Yes",C447)),ISNUMBER(SEARCH("Yes",E447)),ISNUMBER(SEARCH("Yes",G447)),ISNUMBER(SEARCH("Yes",I447))),"Yes","No")</f>
        <v>No</v>
      </c>
      <c r="B447" s="18" t="str">
        <f t="shared" si="461"/>
        <v>No</v>
      </c>
      <c r="C447" s="15" t="str">
        <f t="shared" si="264"/>
        <v>No</v>
      </c>
      <c r="D447" s="18" t="str">
        <f t="shared" si="265"/>
        <v>No</v>
      </c>
      <c r="E447" s="18" t="str">
        <f t="shared" si="266"/>
        <v>No</v>
      </c>
      <c r="F447" s="18" t="str">
        <f t="shared" si="267"/>
        <v>No</v>
      </c>
      <c r="G447" s="18" t="str">
        <f t="shared" si="268"/>
        <v>No</v>
      </c>
      <c r="H447" s="18" t="str">
        <f t="shared" si="269"/>
        <v>No</v>
      </c>
      <c r="I447" s="18" t="str">
        <f t="shared" si="270"/>
        <v>Yes</v>
      </c>
      <c r="J447" s="18" t="str">
        <f t="shared" si="271"/>
        <v>Yes</v>
      </c>
      <c r="K447" s="21">
        <v>445</v>
      </c>
      <c r="L447" s="5" t="s">
        <v>1130</v>
      </c>
      <c r="M447" s="5" t="s">
        <v>1131</v>
      </c>
      <c r="N447" s="5" t="s">
        <v>2266</v>
      </c>
      <c r="O447" s="5" t="s">
        <v>149</v>
      </c>
      <c r="P447" s="5" t="s">
        <v>2720</v>
      </c>
      <c r="Q447" s="32" t="s">
        <v>9700</v>
      </c>
      <c r="R447" s="21">
        <v>1</v>
      </c>
      <c r="S447" s="33"/>
      <c r="T447" s="33"/>
      <c r="U447" s="33"/>
      <c r="V447" s="33"/>
      <c r="W447" s="33"/>
      <c r="X447" s="33"/>
      <c r="Y447" s="33"/>
      <c r="Z447" s="33"/>
      <c r="AA447" s="5" t="s">
        <v>2269</v>
      </c>
      <c r="AB447" s="5" t="s">
        <v>9701</v>
      </c>
      <c r="AC447" s="32" t="s">
        <v>9702</v>
      </c>
      <c r="AD447" s="21">
        <v>1</v>
      </c>
    </row>
    <row r="448" spans="1:30" x14ac:dyDescent="0.3">
      <c r="A448" s="18" t="str">
        <f t="shared" ref="A448:B448" si="462">IF(AND(ISNUMBER(SEARCH("Yes",C448)),ISNUMBER(SEARCH("Yes",E448)),ISNUMBER(SEARCH("Yes",G448)),ISNUMBER(SEARCH("Yes",I448))),"Yes","No")</f>
        <v>No</v>
      </c>
      <c r="B448" s="18" t="str">
        <f t="shared" si="462"/>
        <v>No</v>
      </c>
      <c r="C448" s="15" t="str">
        <f t="shared" si="264"/>
        <v>No</v>
      </c>
      <c r="D448" s="18" t="str">
        <f t="shared" si="265"/>
        <v>No</v>
      </c>
      <c r="E448" s="18" t="str">
        <f t="shared" si="266"/>
        <v>No</v>
      </c>
      <c r="F448" s="18" t="str">
        <f t="shared" si="267"/>
        <v>No</v>
      </c>
      <c r="G448" s="18" t="str">
        <f t="shared" si="268"/>
        <v>No</v>
      </c>
      <c r="H448" s="18" t="str">
        <f t="shared" si="269"/>
        <v>No</v>
      </c>
      <c r="I448" s="18" t="str">
        <f t="shared" si="270"/>
        <v>Yes</v>
      </c>
      <c r="J448" s="18" t="str">
        <f t="shared" si="271"/>
        <v>Yes</v>
      </c>
      <c r="K448" s="21">
        <v>446</v>
      </c>
      <c r="L448" s="5" t="s">
        <v>1132</v>
      </c>
      <c r="M448" s="5" t="s">
        <v>1133</v>
      </c>
      <c r="N448" s="5" t="s">
        <v>2266</v>
      </c>
      <c r="O448" s="5" t="s">
        <v>149</v>
      </c>
      <c r="P448" s="5" t="s">
        <v>9703</v>
      </c>
      <c r="Q448" s="32" t="s">
        <v>9704</v>
      </c>
      <c r="R448" s="21">
        <v>1</v>
      </c>
      <c r="S448" s="33"/>
      <c r="T448" s="33"/>
      <c r="U448" s="33"/>
      <c r="V448" s="33"/>
      <c r="W448" s="33"/>
      <c r="X448" s="33"/>
      <c r="Y448" s="33"/>
      <c r="Z448" s="33"/>
      <c r="AA448" s="5" t="s">
        <v>2269</v>
      </c>
      <c r="AB448" s="5" t="s">
        <v>9248</v>
      </c>
      <c r="AC448" s="32" t="s">
        <v>9249</v>
      </c>
      <c r="AD448" s="21">
        <v>1</v>
      </c>
    </row>
    <row r="449" spans="1:30" x14ac:dyDescent="0.3">
      <c r="A449" s="18" t="str">
        <f t="shared" ref="A449:B449" si="463">IF(AND(ISNUMBER(SEARCH("Yes",C449)),ISNUMBER(SEARCH("Yes",E449)),ISNUMBER(SEARCH("Yes",G449)),ISNUMBER(SEARCH("Yes",I449))),"Yes","No")</f>
        <v>No</v>
      </c>
      <c r="B449" s="18" t="str">
        <f t="shared" si="463"/>
        <v>No</v>
      </c>
      <c r="C449" s="15" t="str">
        <f t="shared" si="264"/>
        <v>No</v>
      </c>
      <c r="D449" s="18" t="str">
        <f t="shared" si="265"/>
        <v>No</v>
      </c>
      <c r="E449" s="18" t="str">
        <f t="shared" si="266"/>
        <v>No</v>
      </c>
      <c r="F449" s="18" t="str">
        <f t="shared" si="267"/>
        <v>No</v>
      </c>
      <c r="G449" s="18" t="str">
        <f t="shared" si="268"/>
        <v>No</v>
      </c>
      <c r="H449" s="18" t="str">
        <f t="shared" si="269"/>
        <v>No</v>
      </c>
      <c r="I449" s="18" t="str">
        <f t="shared" si="270"/>
        <v>Yes</v>
      </c>
      <c r="J449" s="18" t="str">
        <f t="shared" si="271"/>
        <v>Yes</v>
      </c>
      <c r="K449" s="21">
        <v>447</v>
      </c>
      <c r="L449" s="5" t="s">
        <v>1134</v>
      </c>
      <c r="M449" s="5" t="s">
        <v>1135</v>
      </c>
      <c r="N449" s="5" t="s">
        <v>2266</v>
      </c>
      <c r="O449" s="5" t="s">
        <v>149</v>
      </c>
      <c r="P449" s="5" t="s">
        <v>3317</v>
      </c>
      <c r="Q449" s="32" t="s">
        <v>3318</v>
      </c>
      <c r="R449" s="21">
        <v>1</v>
      </c>
      <c r="S449" s="33"/>
      <c r="T449" s="33"/>
      <c r="U449" s="33"/>
      <c r="V449" s="33"/>
      <c r="W449" s="33"/>
      <c r="X449" s="33"/>
      <c r="Y449" s="33"/>
      <c r="Z449" s="33"/>
      <c r="AA449" s="5" t="s">
        <v>2269</v>
      </c>
      <c r="AB449" s="5" t="s">
        <v>9705</v>
      </c>
      <c r="AC449" s="32" t="s">
        <v>9706</v>
      </c>
      <c r="AD449" s="21">
        <v>1</v>
      </c>
    </row>
    <row r="450" spans="1:30" x14ac:dyDescent="0.3">
      <c r="A450" s="18" t="str">
        <f t="shared" ref="A450:B450" si="464">IF(AND(ISNUMBER(SEARCH("Yes",C450)),ISNUMBER(SEARCH("Yes",E450)),ISNUMBER(SEARCH("Yes",G450)),ISNUMBER(SEARCH("Yes",I450))),"Yes","No")</f>
        <v>No</v>
      </c>
      <c r="B450" s="18" t="str">
        <f t="shared" si="464"/>
        <v>No</v>
      </c>
      <c r="C450" s="15" t="str">
        <f t="shared" si="264"/>
        <v>No</v>
      </c>
      <c r="D450" s="18" t="str">
        <f t="shared" si="265"/>
        <v>No</v>
      </c>
      <c r="E450" s="18" t="str">
        <f t="shared" si="266"/>
        <v>No</v>
      </c>
      <c r="F450" s="18" t="str">
        <f t="shared" si="267"/>
        <v>No</v>
      </c>
      <c r="G450" s="18" t="str">
        <f t="shared" si="268"/>
        <v>No</v>
      </c>
      <c r="H450" s="18" t="str">
        <f t="shared" si="269"/>
        <v>No</v>
      </c>
      <c r="I450" s="18" t="str">
        <f t="shared" si="270"/>
        <v>Yes</v>
      </c>
      <c r="J450" s="18" t="str">
        <f t="shared" si="271"/>
        <v>Yes</v>
      </c>
      <c r="K450" s="21">
        <v>448</v>
      </c>
      <c r="L450" s="5" t="s">
        <v>1136</v>
      </c>
      <c r="M450" s="5" t="s">
        <v>1137</v>
      </c>
      <c r="N450" s="5" t="s">
        <v>2266</v>
      </c>
      <c r="O450" s="5" t="s">
        <v>149</v>
      </c>
      <c r="P450" s="5" t="s">
        <v>8109</v>
      </c>
      <c r="Q450" s="32" t="s">
        <v>9707</v>
      </c>
      <c r="R450" s="21">
        <v>1</v>
      </c>
      <c r="S450" s="33"/>
      <c r="T450" s="33"/>
      <c r="U450" s="33"/>
      <c r="V450" s="33"/>
      <c r="W450" s="33"/>
      <c r="X450" s="33"/>
      <c r="Y450" s="33"/>
      <c r="Z450" s="33"/>
      <c r="AA450" s="5" t="s">
        <v>21</v>
      </c>
      <c r="AB450" s="5" t="s">
        <v>9708</v>
      </c>
      <c r="AC450" s="32" t="s">
        <v>9709</v>
      </c>
      <c r="AD450" s="21">
        <v>1</v>
      </c>
    </row>
    <row r="451" spans="1:30" x14ac:dyDescent="0.3">
      <c r="A451" s="18" t="str">
        <f t="shared" ref="A451:B451" si="465">IF(AND(ISNUMBER(SEARCH("Yes",C451)),ISNUMBER(SEARCH("Yes",E451)),ISNUMBER(SEARCH("Yes",G451)),ISNUMBER(SEARCH("Yes",I451))),"Yes","No")</f>
        <v>No</v>
      </c>
      <c r="B451" s="18" t="str">
        <f t="shared" si="465"/>
        <v>No</v>
      </c>
      <c r="C451" s="15" t="str">
        <f t="shared" si="264"/>
        <v>No</v>
      </c>
      <c r="D451" s="18" t="str">
        <f t="shared" si="265"/>
        <v>No</v>
      </c>
      <c r="E451" s="18" t="str">
        <f t="shared" si="266"/>
        <v>No</v>
      </c>
      <c r="F451" s="18" t="str">
        <f t="shared" si="267"/>
        <v>No</v>
      </c>
      <c r="G451" s="18" t="str">
        <f t="shared" si="268"/>
        <v>No</v>
      </c>
      <c r="H451" s="18" t="str">
        <f t="shared" si="269"/>
        <v>No</v>
      </c>
      <c r="I451" s="18" t="str">
        <f t="shared" si="270"/>
        <v>Yes</v>
      </c>
      <c r="J451" s="18" t="str">
        <f t="shared" si="271"/>
        <v>Yes</v>
      </c>
      <c r="K451" s="21">
        <v>449</v>
      </c>
      <c r="L451" s="5" t="s">
        <v>1138</v>
      </c>
      <c r="M451" s="5" t="s">
        <v>1139</v>
      </c>
      <c r="N451" s="5" t="s">
        <v>2266</v>
      </c>
      <c r="O451" s="5" t="s">
        <v>149</v>
      </c>
      <c r="P451" s="5" t="s">
        <v>2623</v>
      </c>
      <c r="Q451" s="32" t="s">
        <v>3964</v>
      </c>
      <c r="R451" s="21">
        <v>1</v>
      </c>
      <c r="S451" s="33"/>
      <c r="T451" s="33"/>
      <c r="U451" s="33"/>
      <c r="V451" s="33"/>
      <c r="W451" s="33"/>
      <c r="X451" s="33"/>
      <c r="Y451" s="33"/>
      <c r="Z451" s="33"/>
      <c r="AA451" s="5" t="s">
        <v>2269</v>
      </c>
      <c r="AB451" s="5" t="s">
        <v>9710</v>
      </c>
      <c r="AC451" s="32" t="s">
        <v>9711</v>
      </c>
      <c r="AD451" s="21">
        <v>1</v>
      </c>
    </row>
    <row r="452" spans="1:30" x14ac:dyDescent="0.3">
      <c r="A452" s="18" t="str">
        <f t="shared" ref="A452:B452" si="466">IF(AND(ISNUMBER(SEARCH("Yes",C452)),ISNUMBER(SEARCH("Yes",E452)),ISNUMBER(SEARCH("Yes",G452)),ISNUMBER(SEARCH("Yes",I452))),"Yes","No")</f>
        <v>No</v>
      </c>
      <c r="B452" s="18" t="str">
        <f t="shared" si="466"/>
        <v>No</v>
      </c>
      <c r="C452" s="15" t="str">
        <f t="shared" si="264"/>
        <v>No</v>
      </c>
      <c r="D452" s="18" t="str">
        <f t="shared" si="265"/>
        <v>No</v>
      </c>
      <c r="E452" s="18" t="str">
        <f t="shared" si="266"/>
        <v>No</v>
      </c>
      <c r="F452" s="18" t="str">
        <f t="shared" si="267"/>
        <v>No</v>
      </c>
      <c r="G452" s="18" t="str">
        <f t="shared" si="268"/>
        <v>No</v>
      </c>
      <c r="H452" s="18" t="str">
        <f t="shared" si="269"/>
        <v>No</v>
      </c>
      <c r="I452" s="18" t="str">
        <f t="shared" si="270"/>
        <v>Yes</v>
      </c>
      <c r="J452" s="18" t="str">
        <f t="shared" si="271"/>
        <v>Yes</v>
      </c>
      <c r="K452" s="21">
        <v>450</v>
      </c>
      <c r="L452" s="5" t="s">
        <v>1140</v>
      </c>
      <c r="M452" s="5" t="s">
        <v>1141</v>
      </c>
      <c r="N452" s="5" t="s">
        <v>2266</v>
      </c>
      <c r="O452" s="5" t="s">
        <v>149</v>
      </c>
      <c r="P452" s="5" t="s">
        <v>9712</v>
      </c>
      <c r="Q452" s="32" t="s">
        <v>3968</v>
      </c>
      <c r="R452" s="21">
        <v>1</v>
      </c>
      <c r="S452" s="33"/>
      <c r="T452" s="33"/>
      <c r="U452" s="33"/>
      <c r="V452" s="33"/>
      <c r="W452" s="33"/>
      <c r="X452" s="33"/>
      <c r="Y452" s="33"/>
      <c r="Z452" s="33"/>
      <c r="AA452" s="5" t="s">
        <v>2269</v>
      </c>
      <c r="AB452" s="5" t="s">
        <v>3083</v>
      </c>
      <c r="AC452" s="32" t="s">
        <v>3084</v>
      </c>
      <c r="AD452" s="21">
        <v>1</v>
      </c>
    </row>
    <row r="453" spans="1:30" x14ac:dyDescent="0.3">
      <c r="A453" s="18" t="str">
        <f t="shared" ref="A453:B453" si="467">IF(AND(ISNUMBER(SEARCH("Yes",C453)),ISNUMBER(SEARCH("Yes",E453)),ISNUMBER(SEARCH("Yes",G453)),ISNUMBER(SEARCH("Yes",I453))),"Yes","No")</f>
        <v>No</v>
      </c>
      <c r="B453" s="18" t="str">
        <f t="shared" si="467"/>
        <v>No</v>
      </c>
      <c r="C453" s="15" t="str">
        <f t="shared" si="264"/>
        <v>No</v>
      </c>
      <c r="D453" s="18" t="str">
        <f t="shared" si="265"/>
        <v>No</v>
      </c>
      <c r="E453" s="18" t="str">
        <f t="shared" si="266"/>
        <v>No</v>
      </c>
      <c r="F453" s="18" t="str">
        <f t="shared" si="267"/>
        <v>No</v>
      </c>
      <c r="G453" s="18" t="str">
        <f t="shared" si="268"/>
        <v>No</v>
      </c>
      <c r="H453" s="18" t="str">
        <f t="shared" si="269"/>
        <v>No</v>
      </c>
      <c r="I453" s="18" t="str">
        <f t="shared" si="270"/>
        <v>Yes</v>
      </c>
      <c r="J453" s="18" t="str">
        <f t="shared" si="271"/>
        <v>Yes</v>
      </c>
      <c r="K453" s="21">
        <v>451</v>
      </c>
      <c r="L453" s="5" t="s">
        <v>1142</v>
      </c>
      <c r="M453" s="5" t="s">
        <v>1143</v>
      </c>
      <c r="N453" s="5" t="s">
        <v>2266</v>
      </c>
      <c r="O453" s="5" t="s">
        <v>149</v>
      </c>
      <c r="P453" s="5" t="s">
        <v>2408</v>
      </c>
      <c r="Q453" s="32" t="s">
        <v>3970</v>
      </c>
      <c r="R453" s="21">
        <v>1</v>
      </c>
      <c r="S453" s="33"/>
      <c r="T453" s="33"/>
      <c r="U453" s="33"/>
      <c r="V453" s="33"/>
      <c r="W453" s="33"/>
      <c r="X453" s="33"/>
      <c r="Y453" s="33"/>
      <c r="Z453" s="33"/>
      <c r="AA453" s="5" t="s">
        <v>21</v>
      </c>
      <c r="AB453" s="5" t="s">
        <v>3971</v>
      </c>
      <c r="AC453" s="32" t="s">
        <v>3972</v>
      </c>
      <c r="AD453" s="21">
        <v>1</v>
      </c>
    </row>
    <row r="454" spans="1:30" x14ac:dyDescent="0.3">
      <c r="A454" s="18" t="str">
        <f t="shared" ref="A454:B454" si="468">IF(AND(ISNUMBER(SEARCH("Yes",C454)),ISNUMBER(SEARCH("Yes",E454)),ISNUMBER(SEARCH("Yes",G454)),ISNUMBER(SEARCH("Yes",I454))),"Yes","No")</f>
        <v>No</v>
      </c>
      <c r="B454" s="18" t="str">
        <f t="shared" si="468"/>
        <v>No</v>
      </c>
      <c r="C454" s="15" t="str">
        <f t="shared" si="264"/>
        <v>No</v>
      </c>
      <c r="D454" s="18" t="str">
        <f t="shared" si="265"/>
        <v>No</v>
      </c>
      <c r="E454" s="18" t="str">
        <f t="shared" si="266"/>
        <v>No</v>
      </c>
      <c r="F454" s="18" t="str">
        <f t="shared" si="267"/>
        <v>No</v>
      </c>
      <c r="G454" s="18" t="str">
        <f t="shared" si="268"/>
        <v>No</v>
      </c>
      <c r="H454" s="18" t="str">
        <f t="shared" si="269"/>
        <v>No</v>
      </c>
      <c r="I454" s="18" t="str">
        <f t="shared" si="270"/>
        <v>Yes</v>
      </c>
      <c r="J454" s="18" t="str">
        <f t="shared" si="271"/>
        <v>Yes</v>
      </c>
      <c r="K454" s="21">
        <v>452</v>
      </c>
      <c r="L454" s="5" t="s">
        <v>1144</v>
      </c>
      <c r="M454" s="5" t="s">
        <v>1145</v>
      </c>
      <c r="N454" s="5" t="s">
        <v>2266</v>
      </c>
      <c r="O454" s="5" t="s">
        <v>149</v>
      </c>
      <c r="P454" s="5" t="s">
        <v>2386</v>
      </c>
      <c r="Q454" s="32" t="s">
        <v>3973</v>
      </c>
      <c r="R454" s="21">
        <v>1</v>
      </c>
      <c r="S454" s="33"/>
      <c r="T454" s="33"/>
      <c r="U454" s="33"/>
      <c r="V454" s="33"/>
      <c r="W454" s="33"/>
      <c r="X454" s="33"/>
      <c r="Y454" s="33"/>
      <c r="Z454" s="33"/>
      <c r="AA454" s="5" t="s">
        <v>2269</v>
      </c>
      <c r="AB454" s="5" t="s">
        <v>2311</v>
      </c>
      <c r="AC454" s="32" t="s">
        <v>2407</v>
      </c>
      <c r="AD454" s="21">
        <v>1</v>
      </c>
    </row>
    <row r="455" spans="1:30" x14ac:dyDescent="0.3">
      <c r="A455" s="18" t="str">
        <f t="shared" ref="A455:B455" si="469">IF(AND(ISNUMBER(SEARCH("Yes",C455)),ISNUMBER(SEARCH("Yes",E455)),ISNUMBER(SEARCH("Yes",G455)),ISNUMBER(SEARCH("Yes",I455))),"Yes","No")</f>
        <v>No</v>
      </c>
      <c r="B455" s="18" t="str">
        <f t="shared" si="469"/>
        <v>No</v>
      </c>
      <c r="C455" s="15" t="str">
        <f t="shared" si="264"/>
        <v>No</v>
      </c>
      <c r="D455" s="18" t="str">
        <f t="shared" si="265"/>
        <v>No</v>
      </c>
      <c r="E455" s="18" t="str">
        <f t="shared" si="266"/>
        <v>No</v>
      </c>
      <c r="F455" s="18" t="str">
        <f t="shared" si="267"/>
        <v>No</v>
      </c>
      <c r="G455" s="18" t="str">
        <f t="shared" si="268"/>
        <v>No</v>
      </c>
      <c r="H455" s="18" t="str">
        <f t="shared" si="269"/>
        <v>No</v>
      </c>
      <c r="I455" s="18" t="str">
        <f t="shared" si="270"/>
        <v>Yes</v>
      </c>
      <c r="J455" s="18" t="str">
        <f t="shared" si="271"/>
        <v>Yes</v>
      </c>
      <c r="K455" s="21">
        <v>453</v>
      </c>
      <c r="L455" s="5" t="s">
        <v>1146</v>
      </c>
      <c r="M455" s="5" t="s">
        <v>1147</v>
      </c>
      <c r="N455" s="5" t="s">
        <v>2266</v>
      </c>
      <c r="O455" s="5" t="s">
        <v>149</v>
      </c>
      <c r="P455" s="5" t="s">
        <v>9713</v>
      </c>
      <c r="Q455" s="32" t="s">
        <v>9714</v>
      </c>
      <c r="R455" s="21">
        <v>1</v>
      </c>
      <c r="S455" s="33"/>
      <c r="T455" s="33"/>
      <c r="U455" s="33"/>
      <c r="V455" s="33"/>
      <c r="W455" s="33"/>
      <c r="X455" s="33"/>
      <c r="Y455" s="33"/>
      <c r="Z455" s="33"/>
      <c r="AA455" s="5" t="s">
        <v>2269</v>
      </c>
      <c r="AB455" s="5" t="s">
        <v>2432</v>
      </c>
      <c r="AC455" s="32" t="s">
        <v>9715</v>
      </c>
      <c r="AD455" s="21">
        <v>1</v>
      </c>
    </row>
    <row r="456" spans="1:30" x14ac:dyDescent="0.3">
      <c r="A456" s="18" t="str">
        <f t="shared" ref="A456:B456" si="470">IF(AND(ISNUMBER(SEARCH("Yes",C456)),ISNUMBER(SEARCH("Yes",E456)),ISNUMBER(SEARCH("Yes",G456)),ISNUMBER(SEARCH("Yes",I456))),"Yes","No")</f>
        <v>No</v>
      </c>
      <c r="B456" s="18" t="str">
        <f t="shared" si="470"/>
        <v>No</v>
      </c>
      <c r="C456" s="15" t="str">
        <f t="shared" si="264"/>
        <v>No</v>
      </c>
      <c r="D456" s="18" t="str">
        <f t="shared" si="265"/>
        <v>No</v>
      </c>
      <c r="E456" s="18" t="str">
        <f t="shared" si="266"/>
        <v>No</v>
      </c>
      <c r="F456" s="18" t="str">
        <f t="shared" si="267"/>
        <v>No</v>
      </c>
      <c r="G456" s="18" t="str">
        <f t="shared" si="268"/>
        <v>No</v>
      </c>
      <c r="H456" s="18" t="str">
        <f t="shared" si="269"/>
        <v>No</v>
      </c>
      <c r="I456" s="18" t="str">
        <f t="shared" si="270"/>
        <v>Yes</v>
      </c>
      <c r="J456" s="18" t="str">
        <f t="shared" si="271"/>
        <v>Yes</v>
      </c>
      <c r="K456" s="21">
        <v>454</v>
      </c>
      <c r="L456" s="5" t="s">
        <v>1148</v>
      </c>
      <c r="M456" s="5" t="s">
        <v>1149</v>
      </c>
      <c r="N456" s="5" t="s">
        <v>2266</v>
      </c>
      <c r="O456" s="5" t="s">
        <v>149</v>
      </c>
      <c r="P456" s="5" t="s">
        <v>2292</v>
      </c>
      <c r="Q456" s="32" t="s">
        <v>3978</v>
      </c>
      <c r="R456" s="21">
        <v>1</v>
      </c>
      <c r="S456" s="33"/>
      <c r="T456" s="33"/>
      <c r="U456" s="33"/>
      <c r="V456" s="33"/>
      <c r="W456" s="33"/>
      <c r="X456" s="33"/>
      <c r="Y456" s="33"/>
      <c r="Z456" s="33"/>
      <c r="AA456" s="5" t="s">
        <v>2269</v>
      </c>
      <c r="AB456" s="5" t="s">
        <v>9716</v>
      </c>
      <c r="AC456" s="32" t="s">
        <v>9717</v>
      </c>
      <c r="AD456" s="21">
        <v>1</v>
      </c>
    </row>
    <row r="457" spans="1:30" x14ac:dyDescent="0.3">
      <c r="A457" s="18" t="str">
        <f t="shared" ref="A457:B457" si="471">IF(AND(ISNUMBER(SEARCH("Yes",C457)),ISNUMBER(SEARCH("Yes",E457)),ISNUMBER(SEARCH("Yes",G457)),ISNUMBER(SEARCH("Yes",I457))),"Yes","No")</f>
        <v>No</v>
      </c>
      <c r="B457" s="18" t="str">
        <f t="shared" si="471"/>
        <v>No</v>
      </c>
      <c r="C457" s="15" t="str">
        <f t="shared" si="264"/>
        <v>No</v>
      </c>
      <c r="D457" s="18" t="str">
        <f t="shared" si="265"/>
        <v>No</v>
      </c>
      <c r="E457" s="18" t="str">
        <f t="shared" si="266"/>
        <v>No</v>
      </c>
      <c r="F457" s="18" t="str">
        <f t="shared" si="267"/>
        <v>No</v>
      </c>
      <c r="G457" s="18" t="str">
        <f t="shared" si="268"/>
        <v>No</v>
      </c>
      <c r="H457" s="18" t="str">
        <f t="shared" si="269"/>
        <v>No</v>
      </c>
      <c r="I457" s="18" t="str">
        <f t="shared" si="270"/>
        <v>No</v>
      </c>
      <c r="J457" s="18" t="str">
        <f t="shared" si="271"/>
        <v>Yes</v>
      </c>
      <c r="K457" s="21">
        <v>455</v>
      </c>
      <c r="L457" s="5" t="s">
        <v>1150</v>
      </c>
      <c r="M457" s="5" t="s">
        <v>1151</v>
      </c>
      <c r="N457" s="5" t="s">
        <v>2266</v>
      </c>
      <c r="O457" s="5" t="s">
        <v>149</v>
      </c>
      <c r="P457" s="5" t="s">
        <v>9718</v>
      </c>
      <c r="Q457" s="32" t="s">
        <v>9719</v>
      </c>
      <c r="R457" s="21">
        <v>1</v>
      </c>
      <c r="S457" s="33"/>
      <c r="T457" s="33"/>
      <c r="U457" s="33"/>
      <c r="V457" s="33"/>
      <c r="W457" s="33"/>
      <c r="X457" s="33"/>
      <c r="Y457" s="33"/>
      <c r="Z457" s="33"/>
      <c r="AA457" s="5" t="s">
        <v>2269</v>
      </c>
      <c r="AB457" s="5" t="s">
        <v>9720</v>
      </c>
      <c r="AC457" s="32" t="s">
        <v>9721</v>
      </c>
      <c r="AD457" s="21">
        <v>1</v>
      </c>
    </row>
    <row r="458" spans="1:30" x14ac:dyDescent="0.3">
      <c r="A458" s="18" t="str">
        <f t="shared" ref="A458:B458" si="472">IF(AND(ISNUMBER(SEARCH("Yes",C458)),ISNUMBER(SEARCH("Yes",E458)),ISNUMBER(SEARCH("Yes",G458)),ISNUMBER(SEARCH("Yes",I458))),"Yes","No")</f>
        <v>No</v>
      </c>
      <c r="B458" s="18" t="str">
        <f t="shared" si="472"/>
        <v>No</v>
      </c>
      <c r="C458" s="15" t="str">
        <f t="shared" si="264"/>
        <v>No</v>
      </c>
      <c r="D458" s="18" t="str">
        <f t="shared" si="265"/>
        <v>No</v>
      </c>
      <c r="E458" s="18" t="str">
        <f t="shared" si="266"/>
        <v>No</v>
      </c>
      <c r="F458" s="18" t="str">
        <f t="shared" si="267"/>
        <v>No</v>
      </c>
      <c r="G458" s="18" t="str">
        <f t="shared" si="268"/>
        <v>No</v>
      </c>
      <c r="H458" s="18" t="str">
        <f t="shared" si="269"/>
        <v>No</v>
      </c>
      <c r="I458" s="18" t="str">
        <f t="shared" si="270"/>
        <v>Yes</v>
      </c>
      <c r="J458" s="18" t="str">
        <f t="shared" si="271"/>
        <v>Yes</v>
      </c>
      <c r="K458" s="21">
        <v>456</v>
      </c>
      <c r="L458" s="5" t="s">
        <v>1152</v>
      </c>
      <c r="M458" s="5" t="s">
        <v>3984</v>
      </c>
      <c r="N458" s="5" t="s">
        <v>2266</v>
      </c>
      <c r="O458" s="5" t="s">
        <v>149</v>
      </c>
      <c r="P458" s="5" t="s">
        <v>9722</v>
      </c>
      <c r="Q458" s="32" t="s">
        <v>9723</v>
      </c>
      <c r="R458" s="21">
        <v>1</v>
      </c>
      <c r="S458" s="33"/>
      <c r="T458" s="33"/>
      <c r="U458" s="33"/>
      <c r="V458" s="33"/>
      <c r="W458" s="33"/>
      <c r="X458" s="33"/>
      <c r="Y458" s="33"/>
      <c r="Z458" s="33"/>
      <c r="AA458" s="5" t="s">
        <v>21</v>
      </c>
      <c r="AB458" s="5" t="s">
        <v>3987</v>
      </c>
      <c r="AC458" s="32" t="s">
        <v>3988</v>
      </c>
      <c r="AD458" s="21">
        <v>1</v>
      </c>
    </row>
    <row r="459" spans="1:30" x14ac:dyDescent="0.3">
      <c r="A459" s="18" t="str">
        <f t="shared" ref="A459:B459" si="473">IF(AND(ISNUMBER(SEARCH("Yes",C459)),ISNUMBER(SEARCH("Yes",E459)),ISNUMBER(SEARCH("Yes",G459)),ISNUMBER(SEARCH("Yes",I459))),"Yes","No")</f>
        <v>No</v>
      </c>
      <c r="B459" s="18" t="str">
        <f t="shared" si="473"/>
        <v>No</v>
      </c>
      <c r="C459" s="15" t="str">
        <f t="shared" si="264"/>
        <v>No</v>
      </c>
      <c r="D459" s="18" t="str">
        <f t="shared" si="265"/>
        <v>No</v>
      </c>
      <c r="E459" s="18" t="str">
        <f t="shared" si="266"/>
        <v>No</v>
      </c>
      <c r="F459" s="18" t="str">
        <f t="shared" si="267"/>
        <v>No</v>
      </c>
      <c r="G459" s="18" t="str">
        <f t="shared" si="268"/>
        <v>No</v>
      </c>
      <c r="H459" s="18" t="str">
        <f t="shared" si="269"/>
        <v>No</v>
      </c>
      <c r="I459" s="18" t="str">
        <f t="shared" si="270"/>
        <v>Yes</v>
      </c>
      <c r="J459" s="18" t="str">
        <f t="shared" si="271"/>
        <v>Yes</v>
      </c>
      <c r="K459" s="21">
        <v>457</v>
      </c>
      <c r="L459" s="5" t="s">
        <v>1154</v>
      </c>
      <c r="M459" s="5" t="s">
        <v>1155</v>
      </c>
      <c r="N459" s="5" t="s">
        <v>2266</v>
      </c>
      <c r="O459" s="5" t="s">
        <v>149</v>
      </c>
      <c r="P459" s="5" t="s">
        <v>2683</v>
      </c>
      <c r="Q459" s="32" t="s">
        <v>9724</v>
      </c>
      <c r="R459" s="21">
        <v>1</v>
      </c>
      <c r="S459" s="33"/>
      <c r="T459" s="33"/>
      <c r="U459" s="33"/>
      <c r="V459" s="33"/>
      <c r="W459" s="33"/>
      <c r="X459" s="33"/>
      <c r="Y459" s="33"/>
      <c r="Z459" s="33"/>
      <c r="AA459" s="5" t="s">
        <v>2269</v>
      </c>
      <c r="AB459" s="5" t="s">
        <v>3903</v>
      </c>
      <c r="AC459" s="32" t="s">
        <v>3498</v>
      </c>
      <c r="AD459" s="21">
        <v>1</v>
      </c>
    </row>
    <row r="460" spans="1:30" x14ac:dyDescent="0.3">
      <c r="A460" s="18" t="str">
        <f t="shared" ref="A460:B460" si="474">IF(AND(ISNUMBER(SEARCH("Yes",C460)),ISNUMBER(SEARCH("Yes",E460)),ISNUMBER(SEARCH("Yes",G460)),ISNUMBER(SEARCH("Yes",I460))),"Yes","No")</f>
        <v>Yes</v>
      </c>
      <c r="B460" s="18" t="str">
        <f t="shared" si="474"/>
        <v>Yes</v>
      </c>
      <c r="C460" s="15" t="str">
        <f t="shared" si="264"/>
        <v>Yes</v>
      </c>
      <c r="D460" s="18" t="str">
        <f t="shared" si="265"/>
        <v>Yes</v>
      </c>
      <c r="E460" s="18" t="str">
        <f t="shared" si="266"/>
        <v>Yes</v>
      </c>
      <c r="F460" s="18" t="str">
        <f t="shared" si="267"/>
        <v>Yes</v>
      </c>
      <c r="G460" s="18" t="str">
        <f t="shared" si="268"/>
        <v>Yes</v>
      </c>
      <c r="H460" s="18" t="str">
        <f t="shared" si="269"/>
        <v>Yes</v>
      </c>
      <c r="I460" s="18" t="str">
        <f t="shared" si="270"/>
        <v>Yes</v>
      </c>
      <c r="J460" s="18" t="str">
        <f t="shared" si="271"/>
        <v>Yes</v>
      </c>
      <c r="K460" s="21">
        <v>458</v>
      </c>
      <c r="L460" s="5" t="s">
        <v>82</v>
      </c>
      <c r="M460" s="5" t="s">
        <v>83</v>
      </c>
      <c r="N460" s="5" t="s">
        <v>2266</v>
      </c>
      <c r="O460" s="5" t="s">
        <v>21</v>
      </c>
      <c r="P460" s="5" t="s">
        <v>9725</v>
      </c>
      <c r="Q460" s="32" t="s">
        <v>2896</v>
      </c>
      <c r="R460" s="21">
        <v>1</v>
      </c>
      <c r="S460" s="5" t="s">
        <v>21</v>
      </c>
      <c r="T460" s="5" t="s">
        <v>3992</v>
      </c>
      <c r="U460" s="32" t="s">
        <v>9726</v>
      </c>
      <c r="V460" s="21">
        <v>1</v>
      </c>
      <c r="W460" s="5" t="s">
        <v>21</v>
      </c>
      <c r="X460" s="5" t="s">
        <v>9727</v>
      </c>
      <c r="Y460" s="32" t="s">
        <v>9728</v>
      </c>
      <c r="Z460" s="21">
        <v>1</v>
      </c>
      <c r="AA460" s="5" t="s">
        <v>2269</v>
      </c>
      <c r="AB460" s="5" t="s">
        <v>2349</v>
      </c>
      <c r="AC460" s="32" t="s">
        <v>2350</v>
      </c>
      <c r="AD460" s="21">
        <v>1</v>
      </c>
    </row>
    <row r="461" spans="1:30" x14ac:dyDescent="0.3">
      <c r="A461" s="18" t="str">
        <f t="shared" ref="A461:B461" si="475">IF(AND(ISNUMBER(SEARCH("Yes",C461)),ISNUMBER(SEARCH("Yes",E461)),ISNUMBER(SEARCH("Yes",G461)),ISNUMBER(SEARCH("Yes",I461))),"Yes","No")</f>
        <v>No</v>
      </c>
      <c r="B461" s="18" t="str">
        <f t="shared" si="475"/>
        <v>No</v>
      </c>
      <c r="C461" s="15" t="str">
        <f t="shared" si="264"/>
        <v>No</v>
      </c>
      <c r="D461" s="18" t="str">
        <f t="shared" si="265"/>
        <v>No</v>
      </c>
      <c r="E461" s="18" t="str">
        <f t="shared" si="266"/>
        <v>No</v>
      </c>
      <c r="F461" s="18" t="str">
        <f t="shared" si="267"/>
        <v>No</v>
      </c>
      <c r="G461" s="18" t="str">
        <f t="shared" si="268"/>
        <v>No</v>
      </c>
      <c r="H461" s="18" t="str">
        <f t="shared" si="269"/>
        <v>No</v>
      </c>
      <c r="I461" s="18" t="str">
        <f t="shared" si="270"/>
        <v>Yes</v>
      </c>
      <c r="J461" s="18" t="str">
        <f t="shared" si="271"/>
        <v>No</v>
      </c>
      <c r="K461" s="21">
        <v>459</v>
      </c>
      <c r="L461" s="5" t="s">
        <v>1156</v>
      </c>
      <c r="M461" s="5" t="s">
        <v>1157</v>
      </c>
      <c r="N461" s="5" t="s">
        <v>2266</v>
      </c>
      <c r="O461" s="5" t="s">
        <v>149</v>
      </c>
      <c r="P461" s="5" t="s">
        <v>3997</v>
      </c>
      <c r="Q461" s="32" t="s">
        <v>3998</v>
      </c>
      <c r="R461" s="21">
        <v>1</v>
      </c>
      <c r="S461" s="33"/>
      <c r="T461" s="33"/>
      <c r="U461" s="33"/>
      <c r="V461" s="33"/>
      <c r="W461" s="33"/>
      <c r="X461" s="33"/>
      <c r="Y461" s="33"/>
      <c r="Z461" s="33"/>
      <c r="AA461" s="5" t="s">
        <v>149</v>
      </c>
      <c r="AB461" s="5" t="s">
        <v>3999</v>
      </c>
      <c r="AC461" s="32" t="s">
        <v>4000</v>
      </c>
      <c r="AD461" s="21">
        <v>1</v>
      </c>
    </row>
    <row r="462" spans="1:30" x14ac:dyDescent="0.3">
      <c r="A462" s="18" t="str">
        <f t="shared" ref="A462:B462" si="476">IF(AND(ISNUMBER(SEARCH("Yes",C462)),ISNUMBER(SEARCH("Yes",E462)),ISNUMBER(SEARCH("Yes",G462)),ISNUMBER(SEARCH("Yes",I462))),"Yes","No")</f>
        <v>No</v>
      </c>
      <c r="B462" s="18" t="str">
        <f t="shared" si="476"/>
        <v>No</v>
      </c>
      <c r="C462" s="15" t="str">
        <f t="shared" si="264"/>
        <v>No</v>
      </c>
      <c r="D462" s="18" t="str">
        <f t="shared" si="265"/>
        <v>No</v>
      </c>
      <c r="E462" s="18" t="str">
        <f t="shared" si="266"/>
        <v>No</v>
      </c>
      <c r="F462" s="18" t="str">
        <f t="shared" si="267"/>
        <v>No</v>
      </c>
      <c r="G462" s="18" t="str">
        <f t="shared" si="268"/>
        <v>No</v>
      </c>
      <c r="H462" s="18" t="str">
        <f t="shared" si="269"/>
        <v>No</v>
      </c>
      <c r="I462" s="18" t="str">
        <f t="shared" si="270"/>
        <v>Yes</v>
      </c>
      <c r="J462" s="18" t="str">
        <f t="shared" si="271"/>
        <v>Yes</v>
      </c>
      <c r="K462" s="21">
        <v>460</v>
      </c>
      <c r="L462" s="5" t="s">
        <v>1158</v>
      </c>
      <c r="M462" s="5" t="s">
        <v>1159</v>
      </c>
      <c r="N462" s="5" t="s">
        <v>2266</v>
      </c>
      <c r="O462" s="5" t="s">
        <v>149</v>
      </c>
      <c r="P462" s="5" t="s">
        <v>4001</v>
      </c>
      <c r="Q462" s="32" t="s">
        <v>4002</v>
      </c>
      <c r="R462" s="21">
        <v>1</v>
      </c>
      <c r="S462" s="33"/>
      <c r="T462" s="33"/>
      <c r="U462" s="33"/>
      <c r="V462" s="33"/>
      <c r="W462" s="33"/>
      <c r="X462" s="33"/>
      <c r="Y462" s="33"/>
      <c r="Z462" s="33"/>
      <c r="AA462" s="5" t="s">
        <v>2269</v>
      </c>
      <c r="AB462" s="5" t="s">
        <v>9729</v>
      </c>
      <c r="AC462" s="32" t="s">
        <v>9730</v>
      </c>
      <c r="AD462" s="21">
        <v>1</v>
      </c>
    </row>
    <row r="463" spans="1:30" x14ac:dyDescent="0.3">
      <c r="A463" s="18" t="str">
        <f t="shared" ref="A463:B463" si="477">IF(AND(ISNUMBER(SEARCH("Yes",C463)),ISNUMBER(SEARCH("Yes",E463)),ISNUMBER(SEARCH("Yes",G463)),ISNUMBER(SEARCH("Yes",I463))),"Yes","No")</f>
        <v>No</v>
      </c>
      <c r="B463" s="18" t="str">
        <f t="shared" si="477"/>
        <v>No</v>
      </c>
      <c r="C463" s="15" t="str">
        <f t="shared" si="264"/>
        <v>No</v>
      </c>
      <c r="D463" s="18" t="str">
        <f t="shared" si="265"/>
        <v>No</v>
      </c>
      <c r="E463" s="18" t="str">
        <f t="shared" si="266"/>
        <v>No</v>
      </c>
      <c r="F463" s="18" t="str">
        <f t="shared" si="267"/>
        <v>Yes</v>
      </c>
      <c r="G463" s="18" t="str">
        <f t="shared" si="268"/>
        <v>No</v>
      </c>
      <c r="H463" s="18" t="str">
        <f t="shared" si="269"/>
        <v>No</v>
      </c>
      <c r="I463" s="18" t="str">
        <f t="shared" si="270"/>
        <v>Yes</v>
      </c>
      <c r="J463" s="18" t="str">
        <f t="shared" si="271"/>
        <v>No</v>
      </c>
      <c r="K463" s="21">
        <v>461</v>
      </c>
      <c r="L463" s="5" t="s">
        <v>1160</v>
      </c>
      <c r="M463" s="5" t="s">
        <v>1161</v>
      </c>
      <c r="N463" s="5" t="s">
        <v>2266</v>
      </c>
      <c r="O463" s="5" t="s">
        <v>149</v>
      </c>
      <c r="P463" s="5" t="s">
        <v>3969</v>
      </c>
      <c r="Q463" s="32" t="s">
        <v>9731</v>
      </c>
      <c r="R463" s="21">
        <v>1</v>
      </c>
      <c r="S463" s="5" t="s">
        <v>149</v>
      </c>
      <c r="T463" s="5" t="s">
        <v>3121</v>
      </c>
      <c r="U463" s="32" t="s">
        <v>9732</v>
      </c>
      <c r="V463" s="21">
        <v>1</v>
      </c>
      <c r="W463" s="33"/>
      <c r="X463" s="33"/>
      <c r="Y463" s="33"/>
      <c r="Z463" s="33"/>
      <c r="AA463" s="5" t="s">
        <v>149</v>
      </c>
      <c r="AB463" s="5" t="s">
        <v>5350</v>
      </c>
      <c r="AC463" s="32" t="s">
        <v>9733</v>
      </c>
      <c r="AD463" s="21">
        <v>1</v>
      </c>
    </row>
    <row r="464" spans="1:30" x14ac:dyDescent="0.3">
      <c r="A464" s="18" t="str">
        <f t="shared" ref="A464:B464" si="478">IF(AND(ISNUMBER(SEARCH("Yes",C464)),ISNUMBER(SEARCH("Yes",E464)),ISNUMBER(SEARCH("Yes",G464)),ISNUMBER(SEARCH("Yes",I464))),"Yes","No")</f>
        <v>No</v>
      </c>
      <c r="B464" s="18" t="str">
        <f t="shared" si="478"/>
        <v>No</v>
      </c>
      <c r="C464" s="15" t="str">
        <f t="shared" si="264"/>
        <v>No</v>
      </c>
      <c r="D464" s="18" t="str">
        <f t="shared" si="265"/>
        <v>No</v>
      </c>
      <c r="E464" s="18" t="str">
        <f t="shared" si="266"/>
        <v>No</v>
      </c>
      <c r="F464" s="18" t="str">
        <f t="shared" si="267"/>
        <v>No</v>
      </c>
      <c r="G464" s="18" t="str">
        <f t="shared" si="268"/>
        <v>No</v>
      </c>
      <c r="H464" s="18" t="str">
        <f t="shared" si="269"/>
        <v>No</v>
      </c>
      <c r="I464" s="18" t="str">
        <f t="shared" si="270"/>
        <v>Yes</v>
      </c>
      <c r="J464" s="18" t="str">
        <f t="shared" si="271"/>
        <v>Yes</v>
      </c>
      <c r="K464" s="21">
        <v>462</v>
      </c>
      <c r="L464" s="5" t="s">
        <v>1162</v>
      </c>
      <c r="M464" s="5" t="s">
        <v>1163</v>
      </c>
      <c r="N464" s="5" t="s">
        <v>2266</v>
      </c>
      <c r="O464" s="5" t="s">
        <v>149</v>
      </c>
      <c r="P464" s="5" t="s">
        <v>9734</v>
      </c>
      <c r="Q464" s="32" t="s">
        <v>4010</v>
      </c>
      <c r="R464" s="21">
        <v>1</v>
      </c>
      <c r="S464" s="33"/>
      <c r="T464" s="33"/>
      <c r="U464" s="33"/>
      <c r="V464" s="33"/>
      <c r="W464" s="33"/>
      <c r="X464" s="33"/>
      <c r="Y464" s="33"/>
      <c r="Z464" s="33"/>
      <c r="AA464" s="5" t="s">
        <v>2269</v>
      </c>
      <c r="AB464" s="5" t="s">
        <v>2506</v>
      </c>
      <c r="AC464" s="32" t="s">
        <v>9735</v>
      </c>
      <c r="AD464" s="21">
        <v>1</v>
      </c>
    </row>
    <row r="465" spans="1:30" x14ac:dyDescent="0.3">
      <c r="A465" s="18" t="str">
        <f t="shared" ref="A465:B465" si="479">IF(AND(ISNUMBER(SEARCH("Yes",C465)),ISNUMBER(SEARCH("Yes",E465)),ISNUMBER(SEARCH("Yes",G465)),ISNUMBER(SEARCH("Yes",I465))),"Yes","No")</f>
        <v>No</v>
      </c>
      <c r="B465" s="18" t="str">
        <f t="shared" si="479"/>
        <v>No</v>
      </c>
      <c r="C465" s="15" t="str">
        <f t="shared" si="264"/>
        <v>No</v>
      </c>
      <c r="D465" s="18" t="str">
        <f t="shared" si="265"/>
        <v>No</v>
      </c>
      <c r="E465" s="18" t="str">
        <f t="shared" si="266"/>
        <v>No</v>
      </c>
      <c r="F465" s="18" t="str">
        <f t="shared" si="267"/>
        <v>No</v>
      </c>
      <c r="G465" s="18" t="str">
        <f t="shared" si="268"/>
        <v>No</v>
      </c>
      <c r="H465" s="18" t="str">
        <f t="shared" si="269"/>
        <v>No</v>
      </c>
      <c r="I465" s="18" t="str">
        <f t="shared" si="270"/>
        <v>Yes</v>
      </c>
      <c r="J465" s="18" t="str">
        <f t="shared" si="271"/>
        <v>Yes</v>
      </c>
      <c r="K465" s="21">
        <v>463</v>
      </c>
      <c r="L465" s="5" t="s">
        <v>1164</v>
      </c>
      <c r="M465" s="5" t="s">
        <v>1165</v>
      </c>
      <c r="N465" s="5" t="s">
        <v>2266</v>
      </c>
      <c r="O465" s="5" t="s">
        <v>149</v>
      </c>
      <c r="P465" s="5" t="s">
        <v>2492</v>
      </c>
      <c r="Q465" s="32" t="s">
        <v>9736</v>
      </c>
      <c r="R465" s="21">
        <v>1</v>
      </c>
      <c r="S465" s="33"/>
      <c r="T465" s="33"/>
      <c r="U465" s="33"/>
      <c r="V465" s="33"/>
      <c r="W465" s="33"/>
      <c r="X465" s="33"/>
      <c r="Y465" s="33"/>
      <c r="Z465" s="33"/>
      <c r="AA465" s="5" t="s">
        <v>2269</v>
      </c>
      <c r="AB465" s="5" t="s">
        <v>9737</v>
      </c>
      <c r="AC465" s="32" t="s">
        <v>7245</v>
      </c>
      <c r="AD465" s="21">
        <v>1</v>
      </c>
    </row>
    <row r="466" spans="1:30" x14ac:dyDescent="0.3">
      <c r="A466" s="18" t="str">
        <f t="shared" ref="A466:B466" si="480">IF(AND(ISNUMBER(SEARCH("Yes",C466)),ISNUMBER(SEARCH("Yes",E466)),ISNUMBER(SEARCH("Yes",G466)),ISNUMBER(SEARCH("Yes",I466))),"Yes","No")</f>
        <v>No</v>
      </c>
      <c r="B466" s="18" t="str">
        <f t="shared" si="480"/>
        <v>No</v>
      </c>
      <c r="C466" s="15" t="str">
        <f t="shared" si="264"/>
        <v>No</v>
      </c>
      <c r="D466" s="18" t="str">
        <f t="shared" si="265"/>
        <v>No</v>
      </c>
      <c r="E466" s="18" t="str">
        <f t="shared" si="266"/>
        <v>No</v>
      </c>
      <c r="F466" s="18" t="str">
        <f t="shared" si="267"/>
        <v>No</v>
      </c>
      <c r="G466" s="18" t="str">
        <f t="shared" si="268"/>
        <v>No</v>
      </c>
      <c r="H466" s="18" t="str">
        <f t="shared" si="269"/>
        <v>No</v>
      </c>
      <c r="I466" s="18" t="str">
        <f t="shared" si="270"/>
        <v>Yes</v>
      </c>
      <c r="J466" s="18" t="str">
        <f t="shared" si="271"/>
        <v>Yes</v>
      </c>
      <c r="K466" s="21">
        <v>464</v>
      </c>
      <c r="L466" s="5" t="s">
        <v>1166</v>
      </c>
      <c r="M466" s="5" t="s">
        <v>1167</v>
      </c>
      <c r="N466" s="5" t="s">
        <v>2266</v>
      </c>
      <c r="O466" s="5" t="s">
        <v>149</v>
      </c>
      <c r="P466" s="5" t="s">
        <v>2394</v>
      </c>
      <c r="Q466" s="32" t="s">
        <v>4015</v>
      </c>
      <c r="R466" s="21">
        <v>1</v>
      </c>
      <c r="S466" s="33"/>
      <c r="T466" s="33"/>
      <c r="U466" s="33"/>
      <c r="V466" s="33"/>
      <c r="W466" s="33"/>
      <c r="X466" s="33"/>
      <c r="Y466" s="33"/>
      <c r="Z466" s="33"/>
      <c r="AA466" s="5" t="s">
        <v>2269</v>
      </c>
      <c r="AB466" s="5" t="s">
        <v>9738</v>
      </c>
      <c r="AC466" s="32" t="s">
        <v>9739</v>
      </c>
      <c r="AD466" s="21">
        <v>1</v>
      </c>
    </row>
    <row r="467" spans="1:30" x14ac:dyDescent="0.3">
      <c r="A467" s="18" t="str">
        <f t="shared" ref="A467:B467" si="481">IF(AND(ISNUMBER(SEARCH("Yes",C467)),ISNUMBER(SEARCH("Yes",E467)),ISNUMBER(SEARCH("Yes",G467)),ISNUMBER(SEARCH("Yes",I467))),"Yes","No")</f>
        <v>No</v>
      </c>
      <c r="B467" s="18" t="str">
        <f t="shared" si="481"/>
        <v>No</v>
      </c>
      <c r="C467" s="15" t="str">
        <f t="shared" si="264"/>
        <v>No</v>
      </c>
      <c r="D467" s="18" t="str">
        <f t="shared" si="265"/>
        <v>No</v>
      </c>
      <c r="E467" s="18" t="str">
        <f t="shared" si="266"/>
        <v>No</v>
      </c>
      <c r="F467" s="18" t="str">
        <f t="shared" si="267"/>
        <v>No</v>
      </c>
      <c r="G467" s="18" t="str">
        <f t="shared" si="268"/>
        <v>No</v>
      </c>
      <c r="H467" s="18" t="str">
        <f t="shared" si="269"/>
        <v>No</v>
      </c>
      <c r="I467" s="18" t="str">
        <f t="shared" si="270"/>
        <v>Yes</v>
      </c>
      <c r="J467" s="18" t="str">
        <f t="shared" si="271"/>
        <v>Yes</v>
      </c>
      <c r="K467" s="21">
        <v>465</v>
      </c>
      <c r="L467" s="5" t="s">
        <v>1168</v>
      </c>
      <c r="M467" s="5" t="s">
        <v>1169</v>
      </c>
      <c r="N467" s="5" t="s">
        <v>2266</v>
      </c>
      <c r="O467" s="5" t="s">
        <v>149</v>
      </c>
      <c r="P467" s="5" t="s">
        <v>2351</v>
      </c>
      <c r="Q467" s="32" t="s">
        <v>7249</v>
      </c>
      <c r="R467" s="21">
        <v>1</v>
      </c>
      <c r="S467" s="33"/>
      <c r="T467" s="33"/>
      <c r="U467" s="33"/>
      <c r="V467" s="33"/>
      <c r="W467" s="33"/>
      <c r="X467" s="33"/>
      <c r="Y467" s="33"/>
      <c r="Z467" s="33"/>
      <c r="AA467" s="5" t="s">
        <v>2269</v>
      </c>
      <c r="AB467" s="5" t="s">
        <v>2668</v>
      </c>
      <c r="AC467" s="32" t="s">
        <v>8394</v>
      </c>
      <c r="AD467" s="21">
        <v>1</v>
      </c>
    </row>
    <row r="468" spans="1:30" x14ac:dyDescent="0.3">
      <c r="A468" s="18" t="str">
        <f t="shared" ref="A468:B468" si="482">IF(AND(ISNUMBER(SEARCH("Yes",C468)),ISNUMBER(SEARCH("Yes",E468)),ISNUMBER(SEARCH("Yes",G468)),ISNUMBER(SEARCH("Yes",I468))),"Yes","No")</f>
        <v>No</v>
      </c>
      <c r="B468" s="18" t="str">
        <f t="shared" si="482"/>
        <v>No</v>
      </c>
      <c r="C468" s="15" t="str">
        <f t="shared" si="264"/>
        <v>No</v>
      </c>
      <c r="D468" s="18" t="str">
        <f t="shared" si="265"/>
        <v>No</v>
      </c>
      <c r="E468" s="18" t="str">
        <f t="shared" si="266"/>
        <v>Yes</v>
      </c>
      <c r="F468" s="18" t="str">
        <f t="shared" si="267"/>
        <v>Yes</v>
      </c>
      <c r="G468" s="18" t="str">
        <f t="shared" si="268"/>
        <v>Yes</v>
      </c>
      <c r="H468" s="18" t="str">
        <f t="shared" si="269"/>
        <v>Yes</v>
      </c>
      <c r="I468" s="18" t="str">
        <f t="shared" si="270"/>
        <v>Yes</v>
      </c>
      <c r="J468" s="18" t="str">
        <f t="shared" si="271"/>
        <v>No</v>
      </c>
      <c r="K468" s="21">
        <v>466</v>
      </c>
      <c r="L468" s="5" t="s">
        <v>323</v>
      </c>
      <c r="M468" s="5" t="s">
        <v>324</v>
      </c>
      <c r="N468" s="5" t="s">
        <v>2266</v>
      </c>
      <c r="O468" s="5" t="s">
        <v>149</v>
      </c>
      <c r="P468" s="5" t="s">
        <v>3417</v>
      </c>
      <c r="Q468" s="32" t="s">
        <v>2783</v>
      </c>
      <c r="R468" s="21">
        <v>1</v>
      </c>
      <c r="S468" s="5" t="s">
        <v>2269</v>
      </c>
      <c r="T468" s="5" t="s">
        <v>9740</v>
      </c>
      <c r="U468" s="32" t="s">
        <v>9741</v>
      </c>
      <c r="V468" s="21">
        <v>1</v>
      </c>
      <c r="W468" s="5" t="s">
        <v>2269</v>
      </c>
      <c r="X468" s="5" t="s">
        <v>9742</v>
      </c>
      <c r="Y468" s="32" t="s">
        <v>9743</v>
      </c>
      <c r="Z468" s="21">
        <v>1</v>
      </c>
      <c r="AA468" s="5" t="s">
        <v>149</v>
      </c>
      <c r="AB468" s="5" t="s">
        <v>3028</v>
      </c>
      <c r="AC468" s="32" t="s">
        <v>9744</v>
      </c>
      <c r="AD468" s="21">
        <v>1</v>
      </c>
    </row>
    <row r="469" spans="1:30" x14ac:dyDescent="0.3">
      <c r="A469" s="18" t="str">
        <f t="shared" ref="A469:B469" si="483">IF(AND(ISNUMBER(SEARCH("Yes",C469)),ISNUMBER(SEARCH("Yes",E469)),ISNUMBER(SEARCH("Yes",G469)),ISNUMBER(SEARCH("Yes",I469))),"Yes","No")</f>
        <v>Yes</v>
      </c>
      <c r="B469" s="18" t="str">
        <f t="shared" si="483"/>
        <v>Yes</v>
      </c>
      <c r="C469" s="15" t="str">
        <f t="shared" si="264"/>
        <v>Yes</v>
      </c>
      <c r="D469" s="18" t="str">
        <f t="shared" si="265"/>
        <v>Yes</v>
      </c>
      <c r="E469" s="18" t="str">
        <f t="shared" si="266"/>
        <v>Yes</v>
      </c>
      <c r="F469" s="18" t="str">
        <f t="shared" si="267"/>
        <v>Yes</v>
      </c>
      <c r="G469" s="18" t="str">
        <f t="shared" si="268"/>
        <v>Yes</v>
      </c>
      <c r="H469" s="18" t="str">
        <f t="shared" si="269"/>
        <v>Yes</v>
      </c>
      <c r="I469" s="18" t="str">
        <f t="shared" si="270"/>
        <v>Yes</v>
      </c>
      <c r="J469" s="18" t="str">
        <f t="shared" si="271"/>
        <v>Yes</v>
      </c>
      <c r="K469" s="21">
        <v>467</v>
      </c>
      <c r="L469" s="5" t="s">
        <v>85</v>
      </c>
      <c r="M469" s="5" t="s">
        <v>86</v>
      </c>
      <c r="N469" s="5" t="s">
        <v>2266</v>
      </c>
      <c r="O469" s="5" t="s">
        <v>21</v>
      </c>
      <c r="P469" s="5" t="s">
        <v>2375</v>
      </c>
      <c r="Q469" s="32" t="s">
        <v>9745</v>
      </c>
      <c r="R469" s="21">
        <v>1</v>
      </c>
      <c r="S469" s="5" t="s">
        <v>21</v>
      </c>
      <c r="T469" s="5" t="s">
        <v>9746</v>
      </c>
      <c r="U469" s="32" t="s">
        <v>9747</v>
      </c>
      <c r="V469" s="21">
        <v>1</v>
      </c>
      <c r="W469" s="5" t="s">
        <v>21</v>
      </c>
      <c r="X469" s="5" t="s">
        <v>9748</v>
      </c>
      <c r="Y469" s="32" t="s">
        <v>9749</v>
      </c>
      <c r="Z469" s="21">
        <v>1</v>
      </c>
      <c r="AA469" s="5" t="s">
        <v>2269</v>
      </c>
      <c r="AB469" s="5" t="s">
        <v>9750</v>
      </c>
      <c r="AC469" s="32" t="s">
        <v>9751</v>
      </c>
      <c r="AD469" s="21">
        <v>1</v>
      </c>
    </row>
    <row r="470" spans="1:30" x14ac:dyDescent="0.3">
      <c r="A470" s="18" t="str">
        <f t="shared" ref="A470:B470" si="484">IF(AND(ISNUMBER(SEARCH("Yes",C470)),ISNUMBER(SEARCH("Yes",E470)),ISNUMBER(SEARCH("Yes",G470)),ISNUMBER(SEARCH("Yes",I470))),"Yes","No")</f>
        <v>No</v>
      </c>
      <c r="B470" s="18" t="str">
        <f t="shared" si="484"/>
        <v>No</v>
      </c>
      <c r="C470" s="15" t="str">
        <f t="shared" si="264"/>
        <v>No</v>
      </c>
      <c r="D470" s="18" t="str">
        <f t="shared" si="265"/>
        <v>No</v>
      </c>
      <c r="E470" s="18" t="str">
        <f t="shared" si="266"/>
        <v>No</v>
      </c>
      <c r="F470" s="18" t="str">
        <f t="shared" si="267"/>
        <v>No</v>
      </c>
      <c r="G470" s="18" t="str">
        <f t="shared" si="268"/>
        <v>No</v>
      </c>
      <c r="H470" s="18" t="str">
        <f t="shared" si="269"/>
        <v>No</v>
      </c>
      <c r="I470" s="18" t="str">
        <f t="shared" si="270"/>
        <v>Yes</v>
      </c>
      <c r="J470" s="18" t="str">
        <f t="shared" si="271"/>
        <v>Yes</v>
      </c>
      <c r="K470" s="21">
        <v>468</v>
      </c>
      <c r="L470" s="5" t="s">
        <v>1170</v>
      </c>
      <c r="M470" s="5" t="s">
        <v>1171</v>
      </c>
      <c r="N470" s="5" t="s">
        <v>2266</v>
      </c>
      <c r="O470" s="5" t="s">
        <v>149</v>
      </c>
      <c r="P470" s="5" t="s">
        <v>9752</v>
      </c>
      <c r="Q470" s="32" t="s">
        <v>9753</v>
      </c>
      <c r="R470" s="21">
        <v>1</v>
      </c>
      <c r="S470" s="33"/>
      <c r="T470" s="33"/>
      <c r="U470" s="33"/>
      <c r="V470" s="33"/>
      <c r="W470" s="33"/>
      <c r="X470" s="33"/>
      <c r="Y470" s="33"/>
      <c r="Z470" s="33"/>
      <c r="AA470" s="5" t="s">
        <v>2269</v>
      </c>
      <c r="AB470" s="5" t="s">
        <v>4035</v>
      </c>
      <c r="AC470" s="32" t="s">
        <v>4036</v>
      </c>
      <c r="AD470" s="21">
        <v>1</v>
      </c>
    </row>
    <row r="471" spans="1:30" x14ac:dyDescent="0.3">
      <c r="A471" s="18" t="str">
        <f t="shared" ref="A471:B471" si="485">IF(AND(ISNUMBER(SEARCH("Yes",C471)),ISNUMBER(SEARCH("Yes",E471)),ISNUMBER(SEARCH("Yes",G471)),ISNUMBER(SEARCH("Yes",I471))),"Yes","No")</f>
        <v>No</v>
      </c>
      <c r="B471" s="18" t="str">
        <f t="shared" si="485"/>
        <v>No</v>
      </c>
      <c r="C471" s="15" t="str">
        <f t="shared" si="264"/>
        <v>No</v>
      </c>
      <c r="D471" s="18" t="str">
        <f t="shared" si="265"/>
        <v>No</v>
      </c>
      <c r="E471" s="18" t="str">
        <f t="shared" si="266"/>
        <v>No</v>
      </c>
      <c r="F471" s="18" t="str">
        <f t="shared" si="267"/>
        <v>No</v>
      </c>
      <c r="G471" s="18" t="str">
        <f t="shared" si="268"/>
        <v>No</v>
      </c>
      <c r="H471" s="18" t="str">
        <f t="shared" si="269"/>
        <v>No</v>
      </c>
      <c r="I471" s="18" t="str">
        <f t="shared" si="270"/>
        <v>Yes</v>
      </c>
      <c r="J471" s="18" t="str">
        <f t="shared" si="271"/>
        <v>Yes</v>
      </c>
      <c r="K471" s="21">
        <v>469</v>
      </c>
      <c r="L471" s="5" t="s">
        <v>1172</v>
      </c>
      <c r="M471" s="5" t="s">
        <v>1173</v>
      </c>
      <c r="N471" s="5" t="s">
        <v>2266</v>
      </c>
      <c r="O471" s="5" t="s">
        <v>149</v>
      </c>
      <c r="P471" s="5" t="s">
        <v>2608</v>
      </c>
      <c r="Q471" s="32" t="s">
        <v>9754</v>
      </c>
      <c r="R471" s="21">
        <v>1</v>
      </c>
      <c r="S471" s="33"/>
      <c r="T471" s="33"/>
      <c r="U471" s="33"/>
      <c r="V471" s="33"/>
      <c r="W471" s="33"/>
      <c r="X471" s="33"/>
      <c r="Y471" s="33"/>
      <c r="Z471" s="33"/>
      <c r="AA471" s="5" t="s">
        <v>2269</v>
      </c>
      <c r="AB471" s="5" t="s">
        <v>5807</v>
      </c>
      <c r="AC471" s="32" t="s">
        <v>9755</v>
      </c>
      <c r="AD471" s="21">
        <v>1</v>
      </c>
    </row>
    <row r="472" spans="1:30" x14ac:dyDescent="0.3">
      <c r="A472" s="18" t="str">
        <f t="shared" ref="A472:B472" si="486">IF(AND(ISNUMBER(SEARCH("Yes",C472)),ISNUMBER(SEARCH("Yes",E472)),ISNUMBER(SEARCH("Yes",G472)),ISNUMBER(SEARCH("Yes",I472))),"Yes","No")</f>
        <v>No</v>
      </c>
      <c r="B472" s="18" t="str">
        <f t="shared" si="486"/>
        <v>No</v>
      </c>
      <c r="C472" s="15" t="str">
        <f t="shared" si="264"/>
        <v>No</v>
      </c>
      <c r="D472" s="18" t="str">
        <f t="shared" si="265"/>
        <v>No</v>
      </c>
      <c r="E472" s="18" t="str">
        <f t="shared" si="266"/>
        <v>No</v>
      </c>
      <c r="F472" s="18" t="str">
        <f t="shared" si="267"/>
        <v>No</v>
      </c>
      <c r="G472" s="18" t="str">
        <f t="shared" si="268"/>
        <v>No</v>
      </c>
      <c r="H472" s="18" t="str">
        <f t="shared" si="269"/>
        <v>No</v>
      </c>
      <c r="I472" s="18" t="str">
        <f t="shared" si="270"/>
        <v>Yes</v>
      </c>
      <c r="J472" s="18" t="str">
        <f t="shared" si="271"/>
        <v>Yes</v>
      </c>
      <c r="K472" s="21">
        <v>470</v>
      </c>
      <c r="L472" s="5" t="s">
        <v>1174</v>
      </c>
      <c r="M472" s="5" t="s">
        <v>1175</v>
      </c>
      <c r="N472" s="5" t="s">
        <v>2266</v>
      </c>
      <c r="O472" s="5" t="s">
        <v>149</v>
      </c>
      <c r="P472" s="5" t="s">
        <v>2394</v>
      </c>
      <c r="Q472" s="32" t="s">
        <v>4039</v>
      </c>
      <c r="R472" s="21">
        <v>1</v>
      </c>
      <c r="S472" s="33"/>
      <c r="T472" s="33"/>
      <c r="U472" s="33"/>
      <c r="V472" s="33"/>
      <c r="W472" s="33"/>
      <c r="X472" s="33"/>
      <c r="Y472" s="33"/>
      <c r="Z472" s="33"/>
      <c r="AA472" s="5" t="s">
        <v>2269</v>
      </c>
      <c r="AB472" s="5" t="s">
        <v>2282</v>
      </c>
      <c r="AC472" s="32" t="s">
        <v>9756</v>
      </c>
      <c r="AD472" s="21">
        <v>1</v>
      </c>
    </row>
    <row r="473" spans="1:30" x14ac:dyDescent="0.3">
      <c r="A473" s="18" t="str">
        <f t="shared" ref="A473:B473" si="487">IF(AND(ISNUMBER(SEARCH("Yes",C473)),ISNUMBER(SEARCH("Yes",E473)),ISNUMBER(SEARCH("Yes",G473)),ISNUMBER(SEARCH("Yes",I473))),"Yes","No")</f>
        <v>No</v>
      </c>
      <c r="B473" s="18" t="str">
        <f t="shared" si="487"/>
        <v>No</v>
      </c>
      <c r="C473" s="15" t="str">
        <f t="shared" si="264"/>
        <v>No</v>
      </c>
      <c r="D473" s="18" t="str">
        <f t="shared" si="265"/>
        <v>No</v>
      </c>
      <c r="E473" s="18" t="str">
        <f t="shared" si="266"/>
        <v>No</v>
      </c>
      <c r="F473" s="18" t="str">
        <f t="shared" si="267"/>
        <v>No</v>
      </c>
      <c r="G473" s="18" t="str">
        <f t="shared" si="268"/>
        <v>No</v>
      </c>
      <c r="H473" s="18" t="str">
        <f t="shared" si="269"/>
        <v>No</v>
      </c>
      <c r="I473" s="18" t="str">
        <f t="shared" si="270"/>
        <v>Yes</v>
      </c>
      <c r="J473" s="18" t="str">
        <f t="shared" si="271"/>
        <v>Yes</v>
      </c>
      <c r="K473" s="21">
        <v>471</v>
      </c>
      <c r="L473" s="5" t="s">
        <v>1176</v>
      </c>
      <c r="M473" s="5" t="s">
        <v>1177</v>
      </c>
      <c r="N473" s="5" t="s">
        <v>2266</v>
      </c>
      <c r="O473" s="5" t="s">
        <v>149</v>
      </c>
      <c r="P473" s="5" t="s">
        <v>2386</v>
      </c>
      <c r="Q473" s="32" t="s">
        <v>9757</v>
      </c>
      <c r="R473" s="21">
        <v>1</v>
      </c>
      <c r="S473" s="33"/>
      <c r="T473" s="33"/>
      <c r="U473" s="33"/>
      <c r="V473" s="33"/>
      <c r="W473" s="33"/>
      <c r="X473" s="33"/>
      <c r="Y473" s="33"/>
      <c r="Z473" s="33"/>
      <c r="AA473" s="5" t="s">
        <v>2269</v>
      </c>
      <c r="AB473" s="5" t="s">
        <v>2381</v>
      </c>
      <c r="AC473" s="32" t="s">
        <v>2430</v>
      </c>
      <c r="AD473" s="21">
        <v>1</v>
      </c>
    </row>
    <row r="474" spans="1:30" x14ac:dyDescent="0.3">
      <c r="A474" s="18" t="str">
        <f t="shared" ref="A474:B474" si="488">IF(AND(ISNUMBER(SEARCH("Yes",C474)),ISNUMBER(SEARCH("Yes",E474)),ISNUMBER(SEARCH("Yes",G474)),ISNUMBER(SEARCH("Yes",I474))),"Yes","No")</f>
        <v>No</v>
      </c>
      <c r="B474" s="18" t="str">
        <f t="shared" si="488"/>
        <v>No</v>
      </c>
      <c r="C474" s="15" t="str">
        <f t="shared" si="264"/>
        <v>No</v>
      </c>
      <c r="D474" s="18" t="str">
        <f t="shared" si="265"/>
        <v>No</v>
      </c>
      <c r="E474" s="18" t="str">
        <f t="shared" si="266"/>
        <v>No</v>
      </c>
      <c r="F474" s="18" t="str">
        <f t="shared" si="267"/>
        <v>No</v>
      </c>
      <c r="G474" s="18" t="str">
        <f t="shared" si="268"/>
        <v>No</v>
      </c>
      <c r="H474" s="18" t="str">
        <f t="shared" si="269"/>
        <v>No</v>
      </c>
      <c r="I474" s="18" t="str">
        <f t="shared" si="270"/>
        <v>Yes</v>
      </c>
      <c r="J474" s="18" t="str">
        <f t="shared" si="271"/>
        <v>Yes</v>
      </c>
      <c r="K474" s="21">
        <v>472</v>
      </c>
      <c r="L474" s="5" t="s">
        <v>1178</v>
      </c>
      <c r="M474" s="5" t="s">
        <v>1179</v>
      </c>
      <c r="N474" s="5" t="s">
        <v>2266</v>
      </c>
      <c r="O474" s="5" t="s">
        <v>149</v>
      </c>
      <c r="P474" s="5" t="s">
        <v>2408</v>
      </c>
      <c r="Q474" s="32" t="s">
        <v>7267</v>
      </c>
      <c r="R474" s="21">
        <v>1</v>
      </c>
      <c r="S474" s="33"/>
      <c r="T474" s="33"/>
      <c r="U474" s="33"/>
      <c r="V474" s="33"/>
      <c r="W474" s="33"/>
      <c r="X474" s="33"/>
      <c r="Y474" s="33"/>
      <c r="Z474" s="33"/>
      <c r="AA474" s="5" t="s">
        <v>2269</v>
      </c>
      <c r="AB474" s="5" t="s">
        <v>2381</v>
      </c>
      <c r="AC474" s="32" t="s">
        <v>2430</v>
      </c>
      <c r="AD474" s="21">
        <v>1</v>
      </c>
    </row>
    <row r="475" spans="1:30" x14ac:dyDescent="0.3">
      <c r="A475" s="18" t="str">
        <f t="shared" ref="A475:B475" si="489">IF(AND(ISNUMBER(SEARCH("Yes",C475)),ISNUMBER(SEARCH("Yes",E475)),ISNUMBER(SEARCH("Yes",G475)),ISNUMBER(SEARCH("Yes",I475))),"Yes","No")</f>
        <v>No</v>
      </c>
      <c r="B475" s="18" t="str">
        <f t="shared" si="489"/>
        <v>No</v>
      </c>
      <c r="C475" s="15" t="str">
        <f t="shared" si="264"/>
        <v>No</v>
      </c>
      <c r="D475" s="18" t="str">
        <f t="shared" si="265"/>
        <v>No</v>
      </c>
      <c r="E475" s="18" t="str">
        <f t="shared" si="266"/>
        <v>No</v>
      </c>
      <c r="F475" s="18" t="str">
        <f t="shared" si="267"/>
        <v>No</v>
      </c>
      <c r="G475" s="18" t="str">
        <f t="shared" si="268"/>
        <v>No</v>
      </c>
      <c r="H475" s="18" t="str">
        <f t="shared" si="269"/>
        <v>No</v>
      </c>
      <c r="I475" s="18" t="str">
        <f t="shared" si="270"/>
        <v>Yes</v>
      </c>
      <c r="J475" s="18" t="str">
        <f t="shared" si="271"/>
        <v>Yes</v>
      </c>
      <c r="K475" s="21">
        <v>473</v>
      </c>
      <c r="L475" s="5" t="s">
        <v>1180</v>
      </c>
      <c r="M475" s="5" t="s">
        <v>1181</v>
      </c>
      <c r="N475" s="5" t="s">
        <v>2266</v>
      </c>
      <c r="O475" s="5" t="s">
        <v>149</v>
      </c>
      <c r="P475" s="5" t="s">
        <v>6844</v>
      </c>
      <c r="Q475" s="32" t="s">
        <v>4046</v>
      </c>
      <c r="R475" s="21">
        <v>1</v>
      </c>
      <c r="S475" s="33"/>
      <c r="T475" s="33"/>
      <c r="U475" s="33"/>
      <c r="V475" s="33"/>
      <c r="W475" s="33"/>
      <c r="X475" s="33"/>
      <c r="Y475" s="33"/>
      <c r="Z475" s="33"/>
      <c r="AA475" s="5" t="s">
        <v>21</v>
      </c>
      <c r="AB475" s="5" t="s">
        <v>9758</v>
      </c>
      <c r="AC475" s="32" t="s">
        <v>9759</v>
      </c>
      <c r="AD475" s="21">
        <v>1</v>
      </c>
    </row>
    <row r="476" spans="1:30" x14ac:dyDescent="0.3">
      <c r="A476" s="18" t="str">
        <f t="shared" ref="A476:B476" si="490">IF(AND(ISNUMBER(SEARCH("Yes",C476)),ISNUMBER(SEARCH("Yes",E476)),ISNUMBER(SEARCH("Yes",G476)),ISNUMBER(SEARCH("Yes",I476))),"Yes","No")</f>
        <v>No</v>
      </c>
      <c r="B476" s="18" t="str">
        <f t="shared" si="490"/>
        <v>No</v>
      </c>
      <c r="C476" s="15" t="str">
        <f t="shared" si="264"/>
        <v>No</v>
      </c>
      <c r="D476" s="18" t="str">
        <f t="shared" si="265"/>
        <v>No</v>
      </c>
      <c r="E476" s="18" t="str">
        <f t="shared" si="266"/>
        <v>No</v>
      </c>
      <c r="F476" s="18" t="str">
        <f t="shared" si="267"/>
        <v>No</v>
      </c>
      <c r="G476" s="18" t="str">
        <f t="shared" si="268"/>
        <v>No</v>
      </c>
      <c r="H476" s="18" t="str">
        <f t="shared" si="269"/>
        <v>No</v>
      </c>
      <c r="I476" s="18" t="str">
        <f t="shared" si="270"/>
        <v>Yes</v>
      </c>
      <c r="J476" s="18" t="str">
        <f t="shared" si="271"/>
        <v>Yes</v>
      </c>
      <c r="K476" s="21">
        <v>474</v>
      </c>
      <c r="L476" s="5" t="s">
        <v>1182</v>
      </c>
      <c r="M476" s="5" t="s">
        <v>1183</v>
      </c>
      <c r="N476" s="5" t="s">
        <v>2266</v>
      </c>
      <c r="O476" s="5" t="s">
        <v>149</v>
      </c>
      <c r="P476" s="5" t="s">
        <v>2496</v>
      </c>
      <c r="Q476" s="32" t="s">
        <v>2758</v>
      </c>
      <c r="R476" s="21">
        <v>1</v>
      </c>
      <c r="S476" s="33"/>
      <c r="T476" s="33"/>
      <c r="U476" s="33"/>
      <c r="V476" s="33"/>
      <c r="W476" s="33"/>
      <c r="X476" s="33"/>
      <c r="Y476" s="33"/>
      <c r="Z476" s="33"/>
      <c r="AA476" s="5" t="s">
        <v>2269</v>
      </c>
      <c r="AB476" s="5" t="s">
        <v>7270</v>
      </c>
      <c r="AC476" s="32" t="s">
        <v>7271</v>
      </c>
      <c r="AD476" s="21">
        <v>1</v>
      </c>
    </row>
    <row r="477" spans="1:30" x14ac:dyDescent="0.3">
      <c r="A477" s="18" t="str">
        <f t="shared" ref="A477:B477" si="491">IF(AND(ISNUMBER(SEARCH("Yes",C477)),ISNUMBER(SEARCH("Yes",E477)),ISNUMBER(SEARCH("Yes",G477)),ISNUMBER(SEARCH("Yes",I477))),"Yes","No")</f>
        <v>No</v>
      </c>
      <c r="B477" s="18" t="str">
        <f t="shared" si="491"/>
        <v>No</v>
      </c>
      <c r="C477" s="15" t="str">
        <f t="shared" si="264"/>
        <v>No</v>
      </c>
      <c r="D477" s="18" t="str">
        <f t="shared" si="265"/>
        <v>No</v>
      </c>
      <c r="E477" s="18" t="str">
        <f t="shared" si="266"/>
        <v>No</v>
      </c>
      <c r="F477" s="18" t="str">
        <f t="shared" si="267"/>
        <v>No</v>
      </c>
      <c r="G477" s="18" t="str">
        <f t="shared" si="268"/>
        <v>No</v>
      </c>
      <c r="H477" s="18" t="str">
        <f t="shared" si="269"/>
        <v>No</v>
      </c>
      <c r="I477" s="18" t="str">
        <f t="shared" si="270"/>
        <v>Yes</v>
      </c>
      <c r="J477" s="18" t="str">
        <f t="shared" si="271"/>
        <v>Yes</v>
      </c>
      <c r="K477" s="21">
        <v>475</v>
      </c>
      <c r="L477" s="5" t="s">
        <v>1184</v>
      </c>
      <c r="M477" s="5" t="s">
        <v>1185</v>
      </c>
      <c r="N477" s="5" t="s">
        <v>2266</v>
      </c>
      <c r="O477" s="5" t="s">
        <v>149</v>
      </c>
      <c r="P477" s="5" t="s">
        <v>2394</v>
      </c>
      <c r="Q477" s="32" t="s">
        <v>7272</v>
      </c>
      <c r="R477" s="21">
        <v>1</v>
      </c>
      <c r="S477" s="33"/>
      <c r="T477" s="33"/>
      <c r="U477" s="33"/>
      <c r="V477" s="33"/>
      <c r="W477" s="33"/>
      <c r="X477" s="33"/>
      <c r="Y477" s="33"/>
      <c r="Z477" s="33"/>
      <c r="AA477" s="5" t="s">
        <v>2269</v>
      </c>
      <c r="AB477" s="5" t="s">
        <v>3253</v>
      </c>
      <c r="AC477" s="32" t="s">
        <v>3084</v>
      </c>
      <c r="AD477" s="21">
        <v>1</v>
      </c>
    </row>
    <row r="478" spans="1:30" x14ac:dyDescent="0.3">
      <c r="A478" s="18" t="str">
        <f t="shared" ref="A478:B478" si="492">IF(AND(ISNUMBER(SEARCH("Yes",C478)),ISNUMBER(SEARCH("Yes",E478)),ISNUMBER(SEARCH("Yes",G478)),ISNUMBER(SEARCH("Yes",I478))),"Yes","No")</f>
        <v>No</v>
      </c>
      <c r="B478" s="18" t="str">
        <f t="shared" si="492"/>
        <v>No</v>
      </c>
      <c r="C478" s="15" t="str">
        <f t="shared" si="264"/>
        <v>No</v>
      </c>
      <c r="D478" s="18" t="str">
        <f t="shared" si="265"/>
        <v>No</v>
      </c>
      <c r="E478" s="18" t="str">
        <f t="shared" si="266"/>
        <v>No</v>
      </c>
      <c r="F478" s="18" t="str">
        <f t="shared" si="267"/>
        <v>No</v>
      </c>
      <c r="G478" s="18" t="str">
        <f t="shared" si="268"/>
        <v>No</v>
      </c>
      <c r="H478" s="18" t="str">
        <f t="shared" si="269"/>
        <v>No</v>
      </c>
      <c r="I478" s="18" t="str">
        <f t="shared" si="270"/>
        <v>Yes</v>
      </c>
      <c r="J478" s="18" t="str">
        <f t="shared" si="271"/>
        <v>Yes</v>
      </c>
      <c r="K478" s="21">
        <v>476</v>
      </c>
      <c r="L478" s="5" t="s">
        <v>1186</v>
      </c>
      <c r="M478" s="5" t="s">
        <v>1187</v>
      </c>
      <c r="N478" s="5" t="s">
        <v>2266</v>
      </c>
      <c r="O478" s="5" t="s">
        <v>149</v>
      </c>
      <c r="P478" s="5" t="s">
        <v>2351</v>
      </c>
      <c r="Q478" s="32" t="s">
        <v>5103</v>
      </c>
      <c r="R478" s="21">
        <v>1</v>
      </c>
      <c r="S478" s="33"/>
      <c r="T478" s="33"/>
      <c r="U478" s="33"/>
      <c r="V478" s="33"/>
      <c r="W478" s="33"/>
      <c r="X478" s="33"/>
      <c r="Y478" s="33"/>
      <c r="Z478" s="33"/>
      <c r="AA478" s="5" t="s">
        <v>2269</v>
      </c>
      <c r="AB478" s="5" t="s">
        <v>9760</v>
      </c>
      <c r="AC478" s="32" t="s">
        <v>8327</v>
      </c>
      <c r="AD478" s="21">
        <v>1</v>
      </c>
    </row>
    <row r="479" spans="1:30" x14ac:dyDescent="0.3">
      <c r="A479" s="18" t="str">
        <f t="shared" ref="A479:B479" si="493">IF(AND(ISNUMBER(SEARCH("Yes",C479)),ISNUMBER(SEARCH("Yes",E479)),ISNUMBER(SEARCH("Yes",G479)),ISNUMBER(SEARCH("Yes",I479))),"Yes","No")</f>
        <v>No</v>
      </c>
      <c r="B479" s="18" t="str">
        <f t="shared" si="493"/>
        <v>No</v>
      </c>
      <c r="C479" s="15" t="str">
        <f t="shared" si="264"/>
        <v>No</v>
      </c>
      <c r="D479" s="18" t="str">
        <f t="shared" si="265"/>
        <v>No</v>
      </c>
      <c r="E479" s="18" t="str">
        <f t="shared" si="266"/>
        <v>No</v>
      </c>
      <c r="F479" s="18" t="str">
        <f t="shared" si="267"/>
        <v>No</v>
      </c>
      <c r="G479" s="18" t="str">
        <f t="shared" si="268"/>
        <v>No</v>
      </c>
      <c r="H479" s="18" t="str">
        <f t="shared" si="269"/>
        <v>No</v>
      </c>
      <c r="I479" s="18" t="str">
        <f t="shared" si="270"/>
        <v>Yes</v>
      </c>
      <c r="J479" s="18" t="str">
        <f t="shared" si="271"/>
        <v>Yes</v>
      </c>
      <c r="K479" s="21">
        <v>477</v>
      </c>
      <c r="L479" s="5" t="s">
        <v>1188</v>
      </c>
      <c r="M479" s="5" t="s">
        <v>1189</v>
      </c>
      <c r="N479" s="5" t="s">
        <v>2266</v>
      </c>
      <c r="O479" s="5" t="s">
        <v>149</v>
      </c>
      <c r="P479" s="5" t="s">
        <v>4636</v>
      </c>
      <c r="Q479" s="32" t="s">
        <v>9761</v>
      </c>
      <c r="R479" s="21">
        <v>1</v>
      </c>
      <c r="S479" s="33"/>
      <c r="T479" s="33"/>
      <c r="U479" s="33"/>
      <c r="V479" s="33"/>
      <c r="W479" s="33"/>
      <c r="X479" s="33"/>
      <c r="Y479" s="33"/>
      <c r="Z479" s="33"/>
      <c r="AA479" s="5" t="s">
        <v>21</v>
      </c>
      <c r="AB479" s="5" t="s">
        <v>9762</v>
      </c>
      <c r="AC479" s="32" t="s">
        <v>9763</v>
      </c>
      <c r="AD479" s="21">
        <v>1</v>
      </c>
    </row>
    <row r="480" spans="1:30" x14ac:dyDescent="0.3">
      <c r="A480" s="18" t="str">
        <f t="shared" ref="A480:B480" si="494">IF(AND(ISNUMBER(SEARCH("Yes",C480)),ISNUMBER(SEARCH("Yes",E480)),ISNUMBER(SEARCH("Yes",G480)),ISNUMBER(SEARCH("Yes",I480))),"Yes","No")</f>
        <v>No</v>
      </c>
      <c r="B480" s="18" t="str">
        <f t="shared" si="494"/>
        <v>No</v>
      </c>
      <c r="C480" s="15" t="str">
        <f t="shared" si="264"/>
        <v>No</v>
      </c>
      <c r="D480" s="18" t="str">
        <f t="shared" si="265"/>
        <v>No</v>
      </c>
      <c r="E480" s="18" t="str">
        <f t="shared" si="266"/>
        <v>No</v>
      </c>
      <c r="F480" s="18" t="str">
        <f t="shared" si="267"/>
        <v>No</v>
      </c>
      <c r="G480" s="18" t="str">
        <f t="shared" si="268"/>
        <v>No</v>
      </c>
      <c r="H480" s="18" t="str">
        <f t="shared" si="269"/>
        <v>No</v>
      </c>
      <c r="I480" s="18" t="str">
        <f t="shared" si="270"/>
        <v>Yes</v>
      </c>
      <c r="J480" s="18" t="str">
        <f t="shared" si="271"/>
        <v>Yes</v>
      </c>
      <c r="K480" s="21">
        <v>478</v>
      </c>
      <c r="L480" s="5" t="s">
        <v>1190</v>
      </c>
      <c r="M480" s="5" t="s">
        <v>1191</v>
      </c>
      <c r="N480" s="5" t="s">
        <v>2266</v>
      </c>
      <c r="O480" s="5" t="s">
        <v>149</v>
      </c>
      <c r="P480" s="5" t="s">
        <v>2789</v>
      </c>
      <c r="Q480" s="32" t="s">
        <v>9764</v>
      </c>
      <c r="R480" s="21">
        <v>1</v>
      </c>
      <c r="S480" s="33"/>
      <c r="T480" s="33"/>
      <c r="U480" s="33"/>
      <c r="V480" s="33"/>
      <c r="W480" s="33"/>
      <c r="X480" s="33"/>
      <c r="Y480" s="33"/>
      <c r="Z480" s="33"/>
      <c r="AA480" s="5" t="s">
        <v>2269</v>
      </c>
      <c r="AB480" s="5" t="s">
        <v>4061</v>
      </c>
      <c r="AC480" s="32" t="s">
        <v>9765</v>
      </c>
      <c r="AD480" s="21">
        <v>1</v>
      </c>
    </row>
    <row r="481" spans="1:30" x14ac:dyDescent="0.3">
      <c r="A481" s="18" t="str">
        <f t="shared" ref="A481:B481" si="495">IF(AND(ISNUMBER(SEARCH("Yes",C481)),ISNUMBER(SEARCH("Yes",E481)),ISNUMBER(SEARCH("Yes",G481)),ISNUMBER(SEARCH("Yes",I481))),"Yes","No")</f>
        <v>No</v>
      </c>
      <c r="B481" s="18" t="str">
        <f t="shared" si="495"/>
        <v>No</v>
      </c>
      <c r="C481" s="15" t="str">
        <f t="shared" si="264"/>
        <v>No</v>
      </c>
      <c r="D481" s="18" t="str">
        <f t="shared" si="265"/>
        <v>No</v>
      </c>
      <c r="E481" s="18" t="str">
        <f t="shared" si="266"/>
        <v>No</v>
      </c>
      <c r="F481" s="18" t="str">
        <f t="shared" si="267"/>
        <v>No</v>
      </c>
      <c r="G481" s="18" t="str">
        <f t="shared" si="268"/>
        <v>No</v>
      </c>
      <c r="H481" s="18" t="str">
        <f t="shared" si="269"/>
        <v>No</v>
      </c>
      <c r="I481" s="18" t="str">
        <f t="shared" si="270"/>
        <v>Yes</v>
      </c>
      <c r="J481" s="18" t="str">
        <f t="shared" si="271"/>
        <v>Yes</v>
      </c>
      <c r="K481" s="21">
        <v>479</v>
      </c>
      <c r="L481" s="5" t="s">
        <v>1192</v>
      </c>
      <c r="M481" s="5" t="s">
        <v>1193</v>
      </c>
      <c r="N481" s="5" t="s">
        <v>2266</v>
      </c>
      <c r="O481" s="5" t="s">
        <v>149</v>
      </c>
      <c r="P481" s="5" t="s">
        <v>9766</v>
      </c>
      <c r="Q481" s="32" t="s">
        <v>9767</v>
      </c>
      <c r="R481" s="21">
        <v>1</v>
      </c>
      <c r="S481" s="33"/>
      <c r="T481" s="33"/>
      <c r="U481" s="33"/>
      <c r="V481" s="33"/>
      <c r="W481" s="33"/>
      <c r="X481" s="33"/>
      <c r="Y481" s="33"/>
      <c r="Z481" s="33"/>
      <c r="AA481" s="5" t="s">
        <v>21</v>
      </c>
      <c r="AB481" s="5" t="s">
        <v>7896</v>
      </c>
      <c r="AC481" s="32" t="s">
        <v>3001</v>
      </c>
      <c r="AD481" s="21">
        <v>1</v>
      </c>
    </row>
    <row r="482" spans="1:30" x14ac:dyDescent="0.3">
      <c r="A482" s="18" t="str">
        <f t="shared" ref="A482:B482" si="496">IF(AND(ISNUMBER(SEARCH("Yes",C482)),ISNUMBER(SEARCH("Yes",E482)),ISNUMBER(SEARCH("Yes",G482)),ISNUMBER(SEARCH("Yes",I482))),"Yes","No")</f>
        <v>No</v>
      </c>
      <c r="B482" s="18" t="str">
        <f t="shared" si="496"/>
        <v>No</v>
      </c>
      <c r="C482" s="15" t="str">
        <f t="shared" si="264"/>
        <v>Yes</v>
      </c>
      <c r="D482" s="18" t="str">
        <f t="shared" si="265"/>
        <v>Yes</v>
      </c>
      <c r="E482" s="18" t="str">
        <f t="shared" si="266"/>
        <v>No</v>
      </c>
      <c r="F482" s="18" t="str">
        <f t="shared" si="267"/>
        <v>Yes</v>
      </c>
      <c r="G482" s="18" t="str">
        <f t="shared" si="268"/>
        <v>No</v>
      </c>
      <c r="H482" s="18" t="str">
        <f t="shared" si="269"/>
        <v>No</v>
      </c>
      <c r="I482" s="18" t="str">
        <f t="shared" si="270"/>
        <v>Yes</v>
      </c>
      <c r="J482" s="18" t="str">
        <f t="shared" si="271"/>
        <v>Yes</v>
      </c>
      <c r="K482" s="21">
        <v>480</v>
      </c>
      <c r="L482" s="5" t="s">
        <v>1194</v>
      </c>
      <c r="M482" s="5" t="s">
        <v>1195</v>
      </c>
      <c r="N482" s="5" t="s">
        <v>2266</v>
      </c>
      <c r="O482" s="5" t="s">
        <v>2269</v>
      </c>
      <c r="P482" s="5" t="s">
        <v>9768</v>
      </c>
      <c r="Q482" s="32" t="s">
        <v>9769</v>
      </c>
      <c r="R482" s="21">
        <v>1</v>
      </c>
      <c r="S482" s="5" t="s">
        <v>149</v>
      </c>
      <c r="T482" s="5" t="s">
        <v>3121</v>
      </c>
      <c r="U482" s="32" t="s">
        <v>9770</v>
      </c>
      <c r="V482" s="21">
        <v>1</v>
      </c>
      <c r="W482" s="33"/>
      <c r="X482" s="33"/>
      <c r="Y482" s="33"/>
      <c r="Z482" s="33"/>
      <c r="AA482" s="5" t="s">
        <v>2269</v>
      </c>
      <c r="AB482" s="5" t="s">
        <v>9771</v>
      </c>
      <c r="AC482" s="32" t="s">
        <v>9772</v>
      </c>
      <c r="AD482" s="21">
        <v>1</v>
      </c>
    </row>
    <row r="483" spans="1:30" x14ac:dyDescent="0.3">
      <c r="A483" s="18" t="str">
        <f t="shared" ref="A483:B483" si="497">IF(AND(ISNUMBER(SEARCH("Yes",C483)),ISNUMBER(SEARCH("Yes",E483)),ISNUMBER(SEARCH("Yes",G483)),ISNUMBER(SEARCH("Yes",I483))),"Yes","No")</f>
        <v>No</v>
      </c>
      <c r="B483" s="18" t="str">
        <f t="shared" si="497"/>
        <v>No</v>
      </c>
      <c r="C483" s="15" t="str">
        <f t="shared" si="264"/>
        <v>No</v>
      </c>
      <c r="D483" s="18" t="str">
        <f t="shared" si="265"/>
        <v>No</v>
      </c>
      <c r="E483" s="18" t="str">
        <f t="shared" si="266"/>
        <v>No</v>
      </c>
      <c r="F483" s="18" t="str">
        <f t="shared" si="267"/>
        <v>No</v>
      </c>
      <c r="G483" s="18" t="str">
        <f t="shared" si="268"/>
        <v>No</v>
      </c>
      <c r="H483" s="18" t="str">
        <f t="shared" si="269"/>
        <v>No</v>
      </c>
      <c r="I483" s="18" t="str">
        <f t="shared" si="270"/>
        <v>Yes</v>
      </c>
      <c r="J483" s="18" t="str">
        <f t="shared" si="271"/>
        <v>Yes</v>
      </c>
      <c r="K483" s="21">
        <v>481</v>
      </c>
      <c r="L483" s="5" t="s">
        <v>1196</v>
      </c>
      <c r="M483" s="5" t="s">
        <v>1197</v>
      </c>
      <c r="N483" s="5" t="s">
        <v>2266</v>
      </c>
      <c r="O483" s="5" t="s">
        <v>149</v>
      </c>
      <c r="P483" s="5" t="s">
        <v>2942</v>
      </c>
      <c r="Q483" s="32" t="s">
        <v>9773</v>
      </c>
      <c r="R483" s="21">
        <v>1</v>
      </c>
      <c r="S483" s="33"/>
      <c r="T483" s="33"/>
      <c r="U483" s="33"/>
      <c r="V483" s="33"/>
      <c r="W483" s="33"/>
      <c r="X483" s="33"/>
      <c r="Y483" s="33"/>
      <c r="Z483" s="33"/>
      <c r="AA483" s="5" t="s">
        <v>2269</v>
      </c>
      <c r="AB483" s="5" t="s">
        <v>2294</v>
      </c>
      <c r="AC483" s="32" t="s">
        <v>9774</v>
      </c>
      <c r="AD483" s="21">
        <v>1</v>
      </c>
    </row>
    <row r="484" spans="1:30" x14ac:dyDescent="0.3">
      <c r="A484" s="18" t="str">
        <f t="shared" ref="A484:B484" si="498">IF(AND(ISNUMBER(SEARCH("Yes",C484)),ISNUMBER(SEARCH("Yes",E484)),ISNUMBER(SEARCH("Yes",G484)),ISNUMBER(SEARCH("Yes",I484))),"Yes","No")</f>
        <v>No</v>
      </c>
      <c r="B484" s="18" t="str">
        <f t="shared" si="498"/>
        <v>No</v>
      </c>
      <c r="C484" s="15" t="str">
        <f t="shared" si="264"/>
        <v>No</v>
      </c>
      <c r="D484" s="18" t="str">
        <f t="shared" si="265"/>
        <v>No</v>
      </c>
      <c r="E484" s="18" t="str">
        <f t="shared" si="266"/>
        <v>No</v>
      </c>
      <c r="F484" s="18" t="str">
        <f t="shared" si="267"/>
        <v>No</v>
      </c>
      <c r="G484" s="18" t="str">
        <f t="shared" si="268"/>
        <v>No</v>
      </c>
      <c r="H484" s="18" t="str">
        <f t="shared" si="269"/>
        <v>No</v>
      </c>
      <c r="I484" s="18" t="str">
        <f t="shared" si="270"/>
        <v>Yes</v>
      </c>
      <c r="J484" s="18" t="str">
        <f t="shared" si="271"/>
        <v>Yes</v>
      </c>
      <c r="K484" s="21">
        <v>482</v>
      </c>
      <c r="L484" s="5" t="s">
        <v>1198</v>
      </c>
      <c r="M484" s="5" t="s">
        <v>1199</v>
      </c>
      <c r="N484" s="5" t="s">
        <v>2266</v>
      </c>
      <c r="O484" s="5" t="s">
        <v>149</v>
      </c>
      <c r="P484" s="5" t="s">
        <v>2390</v>
      </c>
      <c r="Q484" s="32" t="s">
        <v>9775</v>
      </c>
      <c r="R484" s="21">
        <v>1</v>
      </c>
      <c r="S484" s="33"/>
      <c r="T484" s="33"/>
      <c r="U484" s="33"/>
      <c r="V484" s="33"/>
      <c r="W484" s="33"/>
      <c r="X484" s="33"/>
      <c r="Y484" s="33"/>
      <c r="Z484" s="33"/>
      <c r="AA484" s="5" t="s">
        <v>21</v>
      </c>
      <c r="AB484" s="5" t="s">
        <v>9776</v>
      </c>
      <c r="AC484" s="32" t="s">
        <v>7295</v>
      </c>
      <c r="AD484" s="21">
        <v>1</v>
      </c>
    </row>
    <row r="485" spans="1:30" x14ac:dyDescent="0.3">
      <c r="A485" s="18" t="str">
        <f t="shared" ref="A485:B485" si="499">IF(AND(ISNUMBER(SEARCH("Yes",C485)),ISNUMBER(SEARCH("Yes",E485)),ISNUMBER(SEARCH("Yes",G485)),ISNUMBER(SEARCH("Yes",I485))),"Yes","No")</f>
        <v>No</v>
      </c>
      <c r="B485" s="18" t="str">
        <f t="shared" si="499"/>
        <v>No</v>
      </c>
      <c r="C485" s="15" t="str">
        <f t="shared" si="264"/>
        <v>No</v>
      </c>
      <c r="D485" s="18" t="str">
        <f t="shared" si="265"/>
        <v>No</v>
      </c>
      <c r="E485" s="18" t="str">
        <f t="shared" si="266"/>
        <v>No</v>
      </c>
      <c r="F485" s="18" t="str">
        <f t="shared" si="267"/>
        <v>No</v>
      </c>
      <c r="G485" s="18" t="str">
        <f t="shared" si="268"/>
        <v>No</v>
      </c>
      <c r="H485" s="18" t="str">
        <f t="shared" si="269"/>
        <v>No</v>
      </c>
      <c r="I485" s="18" t="str">
        <f t="shared" si="270"/>
        <v>Yes</v>
      </c>
      <c r="J485" s="18" t="str">
        <f t="shared" si="271"/>
        <v>Yes</v>
      </c>
      <c r="K485" s="21">
        <v>483</v>
      </c>
      <c r="L485" s="5" t="s">
        <v>1200</v>
      </c>
      <c r="M485" s="5" t="s">
        <v>1201</v>
      </c>
      <c r="N485" s="5" t="s">
        <v>2266</v>
      </c>
      <c r="O485" s="5" t="s">
        <v>149</v>
      </c>
      <c r="P485" s="5" t="s">
        <v>2394</v>
      </c>
      <c r="Q485" s="32" t="s">
        <v>9777</v>
      </c>
      <c r="R485" s="21">
        <v>1</v>
      </c>
      <c r="S485" s="33"/>
      <c r="T485" s="33"/>
      <c r="U485" s="33"/>
      <c r="V485" s="33"/>
      <c r="W485" s="33"/>
      <c r="X485" s="33"/>
      <c r="Y485" s="33"/>
      <c r="Z485" s="33"/>
      <c r="AA485" s="5" t="s">
        <v>2269</v>
      </c>
      <c r="AB485" s="5" t="s">
        <v>9778</v>
      </c>
      <c r="AC485" s="32" t="s">
        <v>9779</v>
      </c>
      <c r="AD485" s="21">
        <v>1</v>
      </c>
    </row>
    <row r="486" spans="1:30" x14ac:dyDescent="0.3">
      <c r="A486" s="18" t="str">
        <f t="shared" ref="A486:B486" si="500">IF(AND(ISNUMBER(SEARCH("Yes",C486)),ISNUMBER(SEARCH("Yes",E486)),ISNUMBER(SEARCH("Yes",G486)),ISNUMBER(SEARCH("Yes",I486))),"Yes","No")</f>
        <v>Yes</v>
      </c>
      <c r="B486" s="18" t="str">
        <f t="shared" si="500"/>
        <v>Yes</v>
      </c>
      <c r="C486" s="15" t="str">
        <f t="shared" si="264"/>
        <v>Yes</v>
      </c>
      <c r="D486" s="18" t="str">
        <f t="shared" si="265"/>
        <v>Yes</v>
      </c>
      <c r="E486" s="18" t="str">
        <f t="shared" si="266"/>
        <v>Yes</v>
      </c>
      <c r="F486" s="18" t="str">
        <f t="shared" si="267"/>
        <v>Yes</v>
      </c>
      <c r="G486" s="18" t="str">
        <f t="shared" si="268"/>
        <v>Yes</v>
      </c>
      <c r="H486" s="18" t="str">
        <f t="shared" si="269"/>
        <v>Yes</v>
      </c>
      <c r="I486" s="18" t="str">
        <f t="shared" si="270"/>
        <v>Yes</v>
      </c>
      <c r="J486" s="18" t="str">
        <f t="shared" si="271"/>
        <v>Yes</v>
      </c>
      <c r="K486" s="21">
        <v>484</v>
      </c>
      <c r="L486" s="5" t="s">
        <v>87</v>
      </c>
      <c r="M486" s="5" t="s">
        <v>88</v>
      </c>
      <c r="N486" s="5" t="s">
        <v>2266</v>
      </c>
      <c r="O486" s="5" t="s">
        <v>2269</v>
      </c>
      <c r="P486" s="5" t="s">
        <v>9780</v>
      </c>
      <c r="Q486" s="32" t="s">
        <v>9781</v>
      </c>
      <c r="R486" s="21">
        <v>1</v>
      </c>
      <c r="S486" s="5" t="s">
        <v>2269</v>
      </c>
      <c r="T486" s="5" t="s">
        <v>8672</v>
      </c>
      <c r="U486" s="32" t="s">
        <v>9782</v>
      </c>
      <c r="V486" s="21">
        <v>1</v>
      </c>
      <c r="W486" s="5" t="s">
        <v>2269</v>
      </c>
      <c r="X486" s="5" t="s">
        <v>7299</v>
      </c>
      <c r="Y486" s="32" t="s">
        <v>9783</v>
      </c>
      <c r="Z486" s="21">
        <v>1</v>
      </c>
      <c r="AA486" s="5" t="s">
        <v>2269</v>
      </c>
      <c r="AB486" s="5" t="s">
        <v>9784</v>
      </c>
      <c r="AC486" s="32" t="s">
        <v>9785</v>
      </c>
      <c r="AD486" s="21">
        <v>1</v>
      </c>
    </row>
    <row r="487" spans="1:30" x14ac:dyDescent="0.3">
      <c r="A487" s="18" t="str">
        <f t="shared" ref="A487:B487" si="501">IF(AND(ISNUMBER(SEARCH("Yes",C487)),ISNUMBER(SEARCH("Yes",E487)),ISNUMBER(SEARCH("Yes",G487)),ISNUMBER(SEARCH("Yes",I487))),"Yes","No")</f>
        <v>No</v>
      </c>
      <c r="B487" s="18" t="str">
        <f t="shared" si="501"/>
        <v>No</v>
      </c>
      <c r="C487" s="15" t="str">
        <f t="shared" si="264"/>
        <v>No</v>
      </c>
      <c r="D487" s="18" t="str">
        <f t="shared" si="265"/>
        <v>No</v>
      </c>
      <c r="E487" s="18" t="str">
        <f t="shared" si="266"/>
        <v>No</v>
      </c>
      <c r="F487" s="18" t="str">
        <f t="shared" si="267"/>
        <v>No</v>
      </c>
      <c r="G487" s="18" t="str">
        <f t="shared" si="268"/>
        <v>No</v>
      </c>
      <c r="H487" s="18" t="str">
        <f t="shared" si="269"/>
        <v>No</v>
      </c>
      <c r="I487" s="18" t="str">
        <f t="shared" si="270"/>
        <v>Yes</v>
      </c>
      <c r="J487" s="18" t="str">
        <f t="shared" si="271"/>
        <v>Yes</v>
      </c>
      <c r="K487" s="21">
        <v>485</v>
      </c>
      <c r="L487" s="5" t="s">
        <v>1202</v>
      </c>
      <c r="M487" s="5" t="s">
        <v>1203</v>
      </c>
      <c r="N487" s="5" t="s">
        <v>2266</v>
      </c>
      <c r="O487" s="5" t="s">
        <v>149</v>
      </c>
      <c r="P487" s="5" t="s">
        <v>9552</v>
      </c>
      <c r="Q487" s="32" t="s">
        <v>4089</v>
      </c>
      <c r="R487" s="21">
        <v>1</v>
      </c>
      <c r="S487" s="33"/>
      <c r="T487" s="33"/>
      <c r="U487" s="33"/>
      <c r="V487" s="33"/>
      <c r="W487" s="33"/>
      <c r="X487" s="33"/>
      <c r="Y487" s="33"/>
      <c r="Z487" s="33"/>
      <c r="AA487" s="5" t="s">
        <v>21</v>
      </c>
      <c r="AB487" s="5" t="s">
        <v>9786</v>
      </c>
      <c r="AC487" s="32" t="s">
        <v>9787</v>
      </c>
      <c r="AD487" s="21">
        <v>1</v>
      </c>
    </row>
    <row r="488" spans="1:30" x14ac:dyDescent="0.3">
      <c r="A488" s="18" t="str">
        <f t="shared" ref="A488:B488" si="502">IF(AND(ISNUMBER(SEARCH("Yes",C488)),ISNUMBER(SEARCH("Yes",E488)),ISNUMBER(SEARCH("Yes",G488)),ISNUMBER(SEARCH("Yes",I488))),"Yes","No")</f>
        <v>No</v>
      </c>
      <c r="B488" s="18" t="str">
        <f t="shared" si="502"/>
        <v>No</v>
      </c>
      <c r="C488" s="15" t="str">
        <f t="shared" si="264"/>
        <v>No</v>
      </c>
      <c r="D488" s="18" t="str">
        <f t="shared" si="265"/>
        <v>No</v>
      </c>
      <c r="E488" s="18" t="str">
        <f t="shared" si="266"/>
        <v>No</v>
      </c>
      <c r="F488" s="18" t="str">
        <f t="shared" si="267"/>
        <v>No</v>
      </c>
      <c r="G488" s="18" t="str">
        <f t="shared" si="268"/>
        <v>No</v>
      </c>
      <c r="H488" s="18" t="str">
        <f t="shared" si="269"/>
        <v>No</v>
      </c>
      <c r="I488" s="18" t="str">
        <f t="shared" si="270"/>
        <v>Yes</v>
      </c>
      <c r="J488" s="18" t="str">
        <f t="shared" si="271"/>
        <v>Yes</v>
      </c>
      <c r="K488" s="21">
        <v>486</v>
      </c>
      <c r="L488" s="5" t="s">
        <v>1204</v>
      </c>
      <c r="M488" s="5" t="s">
        <v>1205</v>
      </c>
      <c r="N488" s="5" t="s">
        <v>2266</v>
      </c>
      <c r="O488" s="5" t="s">
        <v>149</v>
      </c>
      <c r="P488" s="5" t="s">
        <v>9788</v>
      </c>
      <c r="Q488" s="32" t="s">
        <v>9789</v>
      </c>
      <c r="R488" s="21">
        <v>1</v>
      </c>
      <c r="S488" s="33"/>
      <c r="T488" s="33"/>
      <c r="U488" s="33"/>
      <c r="V488" s="33"/>
      <c r="W488" s="33"/>
      <c r="X488" s="33"/>
      <c r="Y488" s="33"/>
      <c r="Z488" s="33"/>
      <c r="AA488" s="5" t="s">
        <v>2269</v>
      </c>
      <c r="AB488" s="5" t="s">
        <v>9790</v>
      </c>
      <c r="AC488" s="32" t="s">
        <v>9791</v>
      </c>
      <c r="AD488" s="21">
        <v>1</v>
      </c>
    </row>
    <row r="489" spans="1:30" x14ac:dyDescent="0.3">
      <c r="A489" s="18" t="str">
        <f t="shared" ref="A489:B489" si="503">IF(AND(ISNUMBER(SEARCH("Yes",C489)),ISNUMBER(SEARCH("Yes",E489)),ISNUMBER(SEARCH("Yes",G489)),ISNUMBER(SEARCH("Yes",I489))),"Yes","No")</f>
        <v>No</v>
      </c>
      <c r="B489" s="18" t="str">
        <f t="shared" si="503"/>
        <v>No</v>
      </c>
      <c r="C489" s="15" t="str">
        <f t="shared" si="264"/>
        <v>No</v>
      </c>
      <c r="D489" s="18" t="str">
        <f t="shared" si="265"/>
        <v>No</v>
      </c>
      <c r="E489" s="18" t="str">
        <f t="shared" si="266"/>
        <v>No</v>
      </c>
      <c r="F489" s="18" t="str">
        <f t="shared" si="267"/>
        <v>No</v>
      </c>
      <c r="G489" s="18" t="str">
        <f t="shared" si="268"/>
        <v>No</v>
      </c>
      <c r="H489" s="18" t="str">
        <f t="shared" si="269"/>
        <v>No</v>
      </c>
      <c r="I489" s="18" t="str">
        <f t="shared" si="270"/>
        <v>Yes</v>
      </c>
      <c r="J489" s="18" t="str">
        <f t="shared" si="271"/>
        <v>Yes</v>
      </c>
      <c r="K489" s="21">
        <v>487</v>
      </c>
      <c r="L489" s="5" t="s">
        <v>1206</v>
      </c>
      <c r="M489" s="5" t="s">
        <v>1207</v>
      </c>
      <c r="N489" s="5" t="s">
        <v>2266</v>
      </c>
      <c r="O489" s="5" t="s">
        <v>149</v>
      </c>
      <c r="P489" s="5" t="s">
        <v>9792</v>
      </c>
      <c r="Q489" s="32" t="s">
        <v>9793</v>
      </c>
      <c r="R489" s="21">
        <v>1</v>
      </c>
      <c r="S489" s="33"/>
      <c r="T489" s="33"/>
      <c r="U489" s="33"/>
      <c r="V489" s="33"/>
      <c r="W489" s="33"/>
      <c r="X489" s="33"/>
      <c r="Y489" s="33"/>
      <c r="Z489" s="33"/>
      <c r="AA489" s="5" t="s">
        <v>2269</v>
      </c>
      <c r="AB489" s="5" t="s">
        <v>5837</v>
      </c>
      <c r="AC489" s="32" t="s">
        <v>4245</v>
      </c>
      <c r="AD489" s="21">
        <v>1</v>
      </c>
    </row>
    <row r="490" spans="1:30" x14ac:dyDescent="0.3">
      <c r="A490" s="18" t="str">
        <f t="shared" ref="A490:B490" si="504">IF(AND(ISNUMBER(SEARCH("Yes",C490)),ISNUMBER(SEARCH("Yes",E490)),ISNUMBER(SEARCH("Yes",G490)),ISNUMBER(SEARCH("Yes",I490))),"Yes","No")</f>
        <v>No</v>
      </c>
      <c r="B490" s="18" t="str">
        <f t="shared" si="504"/>
        <v>No</v>
      </c>
      <c r="C490" s="15" t="str">
        <f t="shared" si="264"/>
        <v>No</v>
      </c>
      <c r="D490" s="18" t="str">
        <f t="shared" si="265"/>
        <v>No</v>
      </c>
      <c r="E490" s="18" t="str">
        <f t="shared" si="266"/>
        <v>No</v>
      </c>
      <c r="F490" s="18" t="str">
        <f t="shared" si="267"/>
        <v>No</v>
      </c>
      <c r="G490" s="18" t="str">
        <f t="shared" si="268"/>
        <v>No</v>
      </c>
      <c r="H490" s="18" t="str">
        <f t="shared" si="269"/>
        <v>No</v>
      </c>
      <c r="I490" s="18" t="str">
        <f t="shared" si="270"/>
        <v>Yes</v>
      </c>
      <c r="J490" s="18" t="str">
        <f t="shared" si="271"/>
        <v>Yes</v>
      </c>
      <c r="K490" s="21">
        <v>488</v>
      </c>
      <c r="L490" s="5" t="s">
        <v>1208</v>
      </c>
      <c r="M490" s="5" t="s">
        <v>1209</v>
      </c>
      <c r="N490" s="5" t="s">
        <v>2266</v>
      </c>
      <c r="O490" s="5" t="s">
        <v>149</v>
      </c>
      <c r="P490" s="5" t="s">
        <v>2292</v>
      </c>
      <c r="Q490" s="32" t="s">
        <v>7313</v>
      </c>
      <c r="R490" s="21">
        <v>1</v>
      </c>
      <c r="S490" s="33"/>
      <c r="T490" s="33"/>
      <c r="U490" s="33"/>
      <c r="V490" s="33"/>
      <c r="W490" s="33"/>
      <c r="X490" s="33"/>
      <c r="Y490" s="33"/>
      <c r="Z490" s="33"/>
      <c r="AA490" s="5" t="s">
        <v>2269</v>
      </c>
      <c r="AB490" s="5" t="s">
        <v>7314</v>
      </c>
      <c r="AC490" s="32" t="s">
        <v>4100</v>
      </c>
      <c r="AD490" s="21">
        <v>1</v>
      </c>
    </row>
    <row r="491" spans="1:30" x14ac:dyDescent="0.3">
      <c r="A491" s="18" t="str">
        <f t="shared" ref="A491:B491" si="505">IF(AND(ISNUMBER(SEARCH("Yes",C491)),ISNUMBER(SEARCH("Yes",E491)),ISNUMBER(SEARCH("Yes",G491)),ISNUMBER(SEARCH("Yes",I491))),"Yes","No")</f>
        <v>No</v>
      </c>
      <c r="B491" s="18" t="str">
        <f t="shared" si="505"/>
        <v>No</v>
      </c>
      <c r="C491" s="15" t="str">
        <f t="shared" si="264"/>
        <v>No</v>
      </c>
      <c r="D491" s="18" t="str">
        <f t="shared" si="265"/>
        <v>No</v>
      </c>
      <c r="E491" s="18" t="str">
        <f t="shared" si="266"/>
        <v>No</v>
      </c>
      <c r="F491" s="18" t="str">
        <f t="shared" si="267"/>
        <v>No</v>
      </c>
      <c r="G491" s="18" t="str">
        <f t="shared" si="268"/>
        <v>No</v>
      </c>
      <c r="H491" s="18" t="str">
        <f t="shared" si="269"/>
        <v>No</v>
      </c>
      <c r="I491" s="18" t="str">
        <f t="shared" si="270"/>
        <v>Yes</v>
      </c>
      <c r="J491" s="18" t="str">
        <f t="shared" si="271"/>
        <v>Yes</v>
      </c>
      <c r="K491" s="21">
        <v>489</v>
      </c>
      <c r="L491" s="5" t="s">
        <v>1210</v>
      </c>
      <c r="M491" s="5" t="s">
        <v>1211</v>
      </c>
      <c r="N491" s="5" t="s">
        <v>2266</v>
      </c>
      <c r="O491" s="5" t="s">
        <v>149</v>
      </c>
      <c r="P491" s="5" t="s">
        <v>2276</v>
      </c>
      <c r="Q491" s="32" t="s">
        <v>9794</v>
      </c>
      <c r="R491" s="21">
        <v>1</v>
      </c>
      <c r="S491" s="33"/>
      <c r="T491" s="33"/>
      <c r="U491" s="33"/>
      <c r="V491" s="33"/>
      <c r="W491" s="33"/>
      <c r="X491" s="33"/>
      <c r="Y491" s="33"/>
      <c r="Z491" s="33"/>
      <c r="AA491" s="5" t="s">
        <v>2269</v>
      </c>
      <c r="AB491" s="5" t="s">
        <v>3083</v>
      </c>
      <c r="AC491" s="32" t="s">
        <v>3084</v>
      </c>
      <c r="AD491" s="21">
        <v>1</v>
      </c>
    </row>
    <row r="492" spans="1:30" x14ac:dyDescent="0.3">
      <c r="A492" s="18" t="str">
        <f t="shared" ref="A492:B492" si="506">IF(AND(ISNUMBER(SEARCH("Yes",C492)),ISNUMBER(SEARCH("Yes",E492)),ISNUMBER(SEARCH("Yes",G492)),ISNUMBER(SEARCH("Yes",I492))),"Yes","No")</f>
        <v>No</v>
      </c>
      <c r="B492" s="18" t="str">
        <f t="shared" si="506"/>
        <v>No</v>
      </c>
      <c r="C492" s="15" t="str">
        <f t="shared" si="264"/>
        <v>No</v>
      </c>
      <c r="D492" s="18" t="str">
        <f t="shared" si="265"/>
        <v>No</v>
      </c>
      <c r="E492" s="18" t="str">
        <f t="shared" si="266"/>
        <v>No</v>
      </c>
      <c r="F492" s="18" t="str">
        <f t="shared" si="267"/>
        <v>No</v>
      </c>
      <c r="G492" s="18" t="str">
        <f t="shared" si="268"/>
        <v>No</v>
      </c>
      <c r="H492" s="18" t="str">
        <f t="shared" si="269"/>
        <v>No</v>
      </c>
      <c r="I492" s="18" t="str">
        <f t="shared" si="270"/>
        <v>Yes</v>
      </c>
      <c r="J492" s="18" t="str">
        <f t="shared" si="271"/>
        <v>Yes</v>
      </c>
      <c r="K492" s="21">
        <v>490</v>
      </c>
      <c r="L492" s="5" t="s">
        <v>1212</v>
      </c>
      <c r="M492" s="5" t="s">
        <v>1213</v>
      </c>
      <c r="N492" s="5" t="s">
        <v>2266</v>
      </c>
      <c r="O492" s="5" t="s">
        <v>149</v>
      </c>
      <c r="P492" s="5" t="s">
        <v>3086</v>
      </c>
      <c r="Q492" s="32" t="s">
        <v>4103</v>
      </c>
      <c r="R492" s="21">
        <v>1</v>
      </c>
      <c r="S492" s="33"/>
      <c r="T492" s="33"/>
      <c r="U492" s="33"/>
      <c r="V492" s="33"/>
      <c r="W492" s="33"/>
      <c r="X492" s="33"/>
      <c r="Y492" s="33"/>
      <c r="Z492" s="33"/>
      <c r="AA492" s="5" t="s">
        <v>2269</v>
      </c>
      <c r="AB492" s="5" t="s">
        <v>9795</v>
      </c>
      <c r="AC492" s="32" t="s">
        <v>9796</v>
      </c>
      <c r="AD492" s="21">
        <v>1</v>
      </c>
    </row>
    <row r="493" spans="1:30" x14ac:dyDescent="0.3">
      <c r="A493" s="18" t="str">
        <f t="shared" ref="A493:B493" si="507">IF(AND(ISNUMBER(SEARCH("Yes",C493)),ISNUMBER(SEARCH("Yes",E493)),ISNUMBER(SEARCH("Yes",G493)),ISNUMBER(SEARCH("Yes",I493))),"Yes","No")</f>
        <v>No</v>
      </c>
      <c r="B493" s="18" t="str">
        <f t="shared" si="507"/>
        <v>No</v>
      </c>
      <c r="C493" s="15" t="str">
        <f t="shared" si="264"/>
        <v>No</v>
      </c>
      <c r="D493" s="18" t="str">
        <f t="shared" si="265"/>
        <v>No</v>
      </c>
      <c r="E493" s="18" t="str">
        <f t="shared" si="266"/>
        <v>No</v>
      </c>
      <c r="F493" s="18" t="str">
        <f t="shared" si="267"/>
        <v>No</v>
      </c>
      <c r="G493" s="18" t="str">
        <f t="shared" si="268"/>
        <v>No</v>
      </c>
      <c r="H493" s="18" t="str">
        <f t="shared" si="269"/>
        <v>No</v>
      </c>
      <c r="I493" s="18" t="str">
        <f t="shared" si="270"/>
        <v>Yes</v>
      </c>
      <c r="J493" s="18" t="str">
        <f t="shared" si="271"/>
        <v>Yes</v>
      </c>
      <c r="K493" s="21">
        <v>491</v>
      </c>
      <c r="L493" s="5" t="s">
        <v>1214</v>
      </c>
      <c r="M493" s="5" t="s">
        <v>1215</v>
      </c>
      <c r="N493" s="5" t="s">
        <v>2266</v>
      </c>
      <c r="O493" s="5" t="s">
        <v>149</v>
      </c>
      <c r="P493" s="5" t="s">
        <v>2623</v>
      </c>
      <c r="Q493" s="32" t="s">
        <v>9797</v>
      </c>
      <c r="R493" s="21">
        <v>1</v>
      </c>
      <c r="S493" s="33"/>
      <c r="T493" s="33"/>
      <c r="U493" s="33"/>
      <c r="V493" s="33"/>
      <c r="W493" s="33"/>
      <c r="X493" s="33"/>
      <c r="Y493" s="33"/>
      <c r="Z493" s="33"/>
      <c r="AA493" s="5" t="s">
        <v>2269</v>
      </c>
      <c r="AB493" s="5" t="s">
        <v>9798</v>
      </c>
      <c r="AC493" s="32" t="s">
        <v>9799</v>
      </c>
      <c r="AD493" s="21">
        <v>1</v>
      </c>
    </row>
    <row r="494" spans="1:30" x14ac:dyDescent="0.3">
      <c r="A494" s="18" t="str">
        <f t="shared" ref="A494:B494" si="508">IF(AND(ISNUMBER(SEARCH("Yes",C494)),ISNUMBER(SEARCH("Yes",E494)),ISNUMBER(SEARCH("Yes",G494)),ISNUMBER(SEARCH("Yes",I494))),"Yes","No")</f>
        <v>Yes</v>
      </c>
      <c r="B494" s="18" t="str">
        <f t="shared" si="508"/>
        <v>No</v>
      </c>
      <c r="C494" s="15" t="str">
        <f t="shared" si="264"/>
        <v>Yes</v>
      </c>
      <c r="D494" s="18" t="str">
        <f t="shared" si="265"/>
        <v>No</v>
      </c>
      <c r="E494" s="18" t="str">
        <f t="shared" si="266"/>
        <v>Yes</v>
      </c>
      <c r="F494" s="18" t="str">
        <f t="shared" si="267"/>
        <v>Yes</v>
      </c>
      <c r="G494" s="18" t="str">
        <f t="shared" si="268"/>
        <v>Yes</v>
      </c>
      <c r="H494" s="18" t="str">
        <f t="shared" si="269"/>
        <v>Yes</v>
      </c>
      <c r="I494" s="18" t="str">
        <f t="shared" si="270"/>
        <v>Yes</v>
      </c>
      <c r="J494" s="18" t="str">
        <f t="shared" si="271"/>
        <v>Yes</v>
      </c>
      <c r="K494" s="21">
        <v>492</v>
      </c>
      <c r="L494" s="5" t="s">
        <v>84</v>
      </c>
      <c r="M494" s="5" t="s">
        <v>298</v>
      </c>
      <c r="N494" s="5" t="s">
        <v>2266</v>
      </c>
      <c r="O494" s="5" t="s">
        <v>149</v>
      </c>
      <c r="P494" s="5" t="s">
        <v>2351</v>
      </c>
      <c r="Q494" s="32" t="s">
        <v>9800</v>
      </c>
      <c r="R494" s="21">
        <v>1</v>
      </c>
      <c r="S494" s="5" t="s">
        <v>21</v>
      </c>
      <c r="T494" s="5" t="s">
        <v>9801</v>
      </c>
      <c r="U494" s="32" t="s">
        <v>9802</v>
      </c>
      <c r="V494" s="21">
        <v>1</v>
      </c>
      <c r="W494" s="5" t="s">
        <v>21</v>
      </c>
      <c r="X494" s="5" t="s">
        <v>9803</v>
      </c>
      <c r="Y494" s="32" t="s">
        <v>9804</v>
      </c>
      <c r="Z494" s="21">
        <v>1</v>
      </c>
      <c r="AA494" s="5" t="s">
        <v>2269</v>
      </c>
      <c r="AB494" s="5" t="s">
        <v>9805</v>
      </c>
      <c r="AC494" s="32" t="s">
        <v>9806</v>
      </c>
      <c r="AD494" s="21">
        <v>1</v>
      </c>
    </row>
    <row r="495" spans="1:30" x14ac:dyDescent="0.3">
      <c r="A495" s="18" t="str">
        <f t="shared" ref="A495:B495" si="509">IF(AND(ISNUMBER(SEARCH("Yes",C495)),ISNUMBER(SEARCH("Yes",E495)),ISNUMBER(SEARCH("Yes",G495)),ISNUMBER(SEARCH("Yes",I495))),"Yes","No")</f>
        <v>No</v>
      </c>
      <c r="B495" s="18" t="str">
        <f t="shared" si="509"/>
        <v>No</v>
      </c>
      <c r="C495" s="15" t="str">
        <f t="shared" si="264"/>
        <v>No</v>
      </c>
      <c r="D495" s="18" t="str">
        <f t="shared" si="265"/>
        <v>No</v>
      </c>
      <c r="E495" s="18" t="str">
        <f t="shared" si="266"/>
        <v>No</v>
      </c>
      <c r="F495" s="18" t="str">
        <f t="shared" si="267"/>
        <v>No</v>
      </c>
      <c r="G495" s="18" t="str">
        <f t="shared" si="268"/>
        <v>No</v>
      </c>
      <c r="H495" s="18" t="str">
        <f t="shared" si="269"/>
        <v>No</v>
      </c>
      <c r="I495" s="18" t="str">
        <f t="shared" si="270"/>
        <v>Yes</v>
      </c>
      <c r="J495" s="18" t="str">
        <f t="shared" si="271"/>
        <v>Yes</v>
      </c>
      <c r="K495" s="21">
        <v>493</v>
      </c>
      <c r="L495" s="5" t="s">
        <v>1216</v>
      </c>
      <c r="M495" s="5" t="s">
        <v>1217</v>
      </c>
      <c r="N495" s="5" t="s">
        <v>2266</v>
      </c>
      <c r="O495" s="5" t="s">
        <v>149</v>
      </c>
      <c r="P495" s="5" t="s">
        <v>2496</v>
      </c>
      <c r="Q495" s="32" t="s">
        <v>9807</v>
      </c>
      <c r="R495" s="21">
        <v>1</v>
      </c>
      <c r="S495" s="33"/>
      <c r="T495" s="33"/>
      <c r="U495" s="33"/>
      <c r="V495" s="33"/>
      <c r="W495" s="33"/>
      <c r="X495" s="33"/>
      <c r="Y495" s="33"/>
      <c r="Z495" s="33"/>
      <c r="AA495" s="5" t="s">
        <v>2269</v>
      </c>
      <c r="AB495" s="5" t="s">
        <v>9808</v>
      </c>
      <c r="AC495" s="32" t="s">
        <v>4118</v>
      </c>
      <c r="AD495" s="21">
        <v>1</v>
      </c>
    </row>
    <row r="496" spans="1:30" x14ac:dyDescent="0.3">
      <c r="A496" s="18" t="str">
        <f t="shared" ref="A496:B496" si="510">IF(AND(ISNUMBER(SEARCH("Yes",C496)),ISNUMBER(SEARCH("Yes",E496)),ISNUMBER(SEARCH("Yes",G496)),ISNUMBER(SEARCH("Yes",I496))),"Yes","No")</f>
        <v>No</v>
      </c>
      <c r="B496" s="18" t="str">
        <f t="shared" si="510"/>
        <v>No</v>
      </c>
      <c r="C496" s="15" t="str">
        <f t="shared" si="264"/>
        <v>No</v>
      </c>
      <c r="D496" s="18" t="str">
        <f t="shared" si="265"/>
        <v>No</v>
      </c>
      <c r="E496" s="18" t="str">
        <f t="shared" si="266"/>
        <v>No</v>
      </c>
      <c r="F496" s="18" t="str">
        <f t="shared" si="267"/>
        <v>No</v>
      </c>
      <c r="G496" s="18" t="str">
        <f t="shared" si="268"/>
        <v>No</v>
      </c>
      <c r="H496" s="18" t="str">
        <f t="shared" si="269"/>
        <v>No</v>
      </c>
      <c r="I496" s="18" t="str">
        <f t="shared" si="270"/>
        <v>Yes</v>
      </c>
      <c r="J496" s="18" t="str">
        <f t="shared" si="271"/>
        <v>Yes</v>
      </c>
      <c r="K496" s="21">
        <v>494</v>
      </c>
      <c r="L496" s="5" t="s">
        <v>1218</v>
      </c>
      <c r="M496" s="5" t="s">
        <v>1219</v>
      </c>
      <c r="N496" s="5" t="s">
        <v>2266</v>
      </c>
      <c r="O496" s="5" t="s">
        <v>149</v>
      </c>
      <c r="P496" s="5" t="s">
        <v>7329</v>
      </c>
      <c r="Q496" s="32" t="s">
        <v>9809</v>
      </c>
      <c r="R496" s="21">
        <v>1</v>
      </c>
      <c r="S496" s="33"/>
      <c r="T496" s="33"/>
      <c r="U496" s="33"/>
      <c r="V496" s="33"/>
      <c r="W496" s="33"/>
      <c r="X496" s="33"/>
      <c r="Y496" s="33"/>
      <c r="Z496" s="33"/>
      <c r="AA496" s="5" t="s">
        <v>2269</v>
      </c>
      <c r="AB496" s="5" t="s">
        <v>2381</v>
      </c>
      <c r="AC496" s="32" t="s">
        <v>2430</v>
      </c>
      <c r="AD496" s="21">
        <v>1</v>
      </c>
    </row>
    <row r="497" spans="1:30" x14ac:dyDescent="0.3">
      <c r="A497" s="18" t="str">
        <f t="shared" ref="A497:B497" si="511">IF(AND(ISNUMBER(SEARCH("Yes",C497)),ISNUMBER(SEARCH("Yes",E497)),ISNUMBER(SEARCH("Yes",G497)),ISNUMBER(SEARCH("Yes",I497))),"Yes","No")</f>
        <v>No</v>
      </c>
      <c r="B497" s="18" t="str">
        <f t="shared" si="511"/>
        <v>No</v>
      </c>
      <c r="C497" s="15" t="str">
        <f t="shared" si="264"/>
        <v>No</v>
      </c>
      <c r="D497" s="18" t="str">
        <f t="shared" si="265"/>
        <v>No</v>
      </c>
      <c r="E497" s="18" t="str">
        <f t="shared" si="266"/>
        <v>No</v>
      </c>
      <c r="F497" s="18" t="str">
        <f t="shared" si="267"/>
        <v>No</v>
      </c>
      <c r="G497" s="18" t="str">
        <f t="shared" si="268"/>
        <v>No</v>
      </c>
      <c r="H497" s="18" t="str">
        <f t="shared" si="269"/>
        <v>No</v>
      </c>
      <c r="I497" s="18" t="str">
        <f t="shared" si="270"/>
        <v>Yes</v>
      </c>
      <c r="J497" s="18" t="str">
        <f t="shared" si="271"/>
        <v>Yes</v>
      </c>
      <c r="K497" s="21">
        <v>495</v>
      </c>
      <c r="L497" s="5" t="s">
        <v>1220</v>
      </c>
      <c r="M497" s="5" t="s">
        <v>1221</v>
      </c>
      <c r="N497" s="5" t="s">
        <v>2266</v>
      </c>
      <c r="O497" s="5" t="s">
        <v>149</v>
      </c>
      <c r="P497" s="5" t="s">
        <v>4693</v>
      </c>
      <c r="Q497" s="32" t="s">
        <v>9810</v>
      </c>
      <c r="R497" s="21">
        <v>1</v>
      </c>
      <c r="S497" s="33"/>
      <c r="T497" s="33"/>
      <c r="U497" s="33"/>
      <c r="V497" s="33"/>
      <c r="W497" s="33"/>
      <c r="X497" s="33"/>
      <c r="Y497" s="33"/>
      <c r="Z497" s="33"/>
      <c r="AA497" s="5" t="s">
        <v>2269</v>
      </c>
      <c r="AB497" s="5" t="s">
        <v>9811</v>
      </c>
      <c r="AC497" s="32" t="s">
        <v>9812</v>
      </c>
      <c r="AD497" s="21">
        <v>1</v>
      </c>
    </row>
    <row r="498" spans="1:30" x14ac:dyDescent="0.3">
      <c r="A498" s="18" t="str">
        <f t="shared" ref="A498:B498" si="512">IF(AND(ISNUMBER(SEARCH("Yes",C498)),ISNUMBER(SEARCH("Yes",E498)),ISNUMBER(SEARCH("Yes",G498)),ISNUMBER(SEARCH("Yes",I498))),"Yes","No")</f>
        <v>No</v>
      </c>
      <c r="B498" s="18" t="str">
        <f t="shared" si="512"/>
        <v>No</v>
      </c>
      <c r="C498" s="15" t="str">
        <f t="shared" si="264"/>
        <v>No</v>
      </c>
      <c r="D498" s="18" t="str">
        <f t="shared" si="265"/>
        <v>No</v>
      </c>
      <c r="E498" s="18" t="str">
        <f t="shared" si="266"/>
        <v>No</v>
      </c>
      <c r="F498" s="18" t="str">
        <f t="shared" si="267"/>
        <v>No</v>
      </c>
      <c r="G498" s="18" t="str">
        <f t="shared" si="268"/>
        <v>No</v>
      </c>
      <c r="H498" s="18" t="str">
        <f t="shared" si="269"/>
        <v>No</v>
      </c>
      <c r="I498" s="18" t="str">
        <f t="shared" si="270"/>
        <v>Yes</v>
      </c>
      <c r="J498" s="18" t="str">
        <f t="shared" si="271"/>
        <v>Yes</v>
      </c>
      <c r="K498" s="21">
        <v>496</v>
      </c>
      <c r="L498" s="5" t="s">
        <v>1222</v>
      </c>
      <c r="M498" s="5" t="s">
        <v>1223</v>
      </c>
      <c r="N498" s="5" t="s">
        <v>2266</v>
      </c>
      <c r="O498" s="5" t="s">
        <v>149</v>
      </c>
      <c r="P498" s="5" t="s">
        <v>4123</v>
      </c>
      <c r="Q498" s="32" t="s">
        <v>4124</v>
      </c>
      <c r="R498" s="21">
        <v>1</v>
      </c>
      <c r="S498" s="33"/>
      <c r="T498" s="33"/>
      <c r="U498" s="33"/>
      <c r="V498" s="33"/>
      <c r="W498" s="33"/>
      <c r="X498" s="33"/>
      <c r="Y498" s="33"/>
      <c r="Z498" s="33"/>
      <c r="AA498" s="5" t="s">
        <v>21</v>
      </c>
      <c r="AB498" s="5" t="s">
        <v>9813</v>
      </c>
      <c r="AC498" s="32" t="s">
        <v>9814</v>
      </c>
      <c r="AD498" s="21">
        <v>1</v>
      </c>
    </row>
    <row r="499" spans="1:30" x14ac:dyDescent="0.3">
      <c r="A499" s="18" t="str">
        <f t="shared" ref="A499:B499" si="513">IF(AND(ISNUMBER(SEARCH("Yes",C499)),ISNUMBER(SEARCH("Yes",E499)),ISNUMBER(SEARCH("Yes",G499)),ISNUMBER(SEARCH("Yes",I499))),"Yes","No")</f>
        <v>No</v>
      </c>
      <c r="B499" s="18" t="str">
        <f t="shared" si="513"/>
        <v>No</v>
      </c>
      <c r="C499" s="15" t="str">
        <f t="shared" si="264"/>
        <v>No</v>
      </c>
      <c r="D499" s="18" t="str">
        <f t="shared" si="265"/>
        <v>No</v>
      </c>
      <c r="E499" s="18" t="str">
        <f t="shared" si="266"/>
        <v>No</v>
      </c>
      <c r="F499" s="18" t="str">
        <f t="shared" si="267"/>
        <v>No</v>
      </c>
      <c r="G499" s="18" t="str">
        <f t="shared" si="268"/>
        <v>No</v>
      </c>
      <c r="H499" s="18" t="str">
        <f t="shared" si="269"/>
        <v>No</v>
      </c>
      <c r="I499" s="18" t="str">
        <f t="shared" si="270"/>
        <v>Yes</v>
      </c>
      <c r="J499" s="18" t="str">
        <f t="shared" si="271"/>
        <v>Yes</v>
      </c>
      <c r="K499" s="21">
        <v>497</v>
      </c>
      <c r="L499" s="5" t="s">
        <v>1224</v>
      </c>
      <c r="M499" s="5" t="s">
        <v>1225</v>
      </c>
      <c r="N499" s="5" t="s">
        <v>2266</v>
      </c>
      <c r="O499" s="5" t="s">
        <v>149</v>
      </c>
      <c r="P499" s="5" t="s">
        <v>7335</v>
      </c>
      <c r="Q499" s="32" t="s">
        <v>4127</v>
      </c>
      <c r="R499" s="21">
        <v>1</v>
      </c>
      <c r="S499" s="33"/>
      <c r="T499" s="33"/>
      <c r="U499" s="33"/>
      <c r="V499" s="33"/>
      <c r="W499" s="33"/>
      <c r="X499" s="33"/>
      <c r="Y499" s="33"/>
      <c r="Z499" s="33"/>
      <c r="AA499" s="5" t="s">
        <v>2269</v>
      </c>
      <c r="AB499" s="5" t="s">
        <v>2282</v>
      </c>
      <c r="AC499" s="32" t="s">
        <v>3200</v>
      </c>
      <c r="AD499" s="21">
        <v>1</v>
      </c>
    </row>
    <row r="500" spans="1:30" x14ac:dyDescent="0.3">
      <c r="A500" s="18" t="str">
        <f t="shared" ref="A500:B500" si="514">IF(AND(ISNUMBER(SEARCH("Yes",C500)),ISNUMBER(SEARCH("Yes",E500)),ISNUMBER(SEARCH("Yes",G500)),ISNUMBER(SEARCH("Yes",I500))),"Yes","No")</f>
        <v>No</v>
      </c>
      <c r="B500" s="18" t="str">
        <f t="shared" si="514"/>
        <v>No</v>
      </c>
      <c r="C500" s="15" t="str">
        <f t="shared" si="264"/>
        <v>No</v>
      </c>
      <c r="D500" s="18" t="str">
        <f t="shared" si="265"/>
        <v>No</v>
      </c>
      <c r="E500" s="18" t="str">
        <f t="shared" si="266"/>
        <v>No</v>
      </c>
      <c r="F500" s="18" t="str">
        <f t="shared" si="267"/>
        <v>No</v>
      </c>
      <c r="G500" s="18" t="str">
        <f t="shared" si="268"/>
        <v>No</v>
      </c>
      <c r="H500" s="18" t="str">
        <f t="shared" si="269"/>
        <v>No</v>
      </c>
      <c r="I500" s="18" t="str">
        <f t="shared" si="270"/>
        <v>Yes</v>
      </c>
      <c r="J500" s="18" t="str">
        <f t="shared" si="271"/>
        <v>Yes</v>
      </c>
      <c r="K500" s="21">
        <v>498</v>
      </c>
      <c r="L500" s="5" t="s">
        <v>1226</v>
      </c>
      <c r="M500" s="5" t="s">
        <v>1227</v>
      </c>
      <c r="N500" s="5" t="s">
        <v>2266</v>
      </c>
      <c r="O500" s="5" t="s">
        <v>149</v>
      </c>
      <c r="P500" s="5" t="s">
        <v>2408</v>
      </c>
      <c r="Q500" s="32" t="s">
        <v>9815</v>
      </c>
      <c r="R500" s="21">
        <v>1</v>
      </c>
      <c r="S500" s="33"/>
      <c r="T500" s="33"/>
      <c r="U500" s="33"/>
      <c r="V500" s="33"/>
      <c r="W500" s="33"/>
      <c r="X500" s="33"/>
      <c r="Y500" s="33"/>
      <c r="Z500" s="33"/>
      <c r="AA500" s="5" t="s">
        <v>2269</v>
      </c>
      <c r="AB500" s="5" t="s">
        <v>2282</v>
      </c>
      <c r="AC500" s="32" t="s">
        <v>2435</v>
      </c>
      <c r="AD500" s="21">
        <v>1</v>
      </c>
    </row>
    <row r="501" spans="1:30" x14ac:dyDescent="0.3">
      <c r="A501" s="18" t="str">
        <f t="shared" ref="A501:B501" si="515">IF(AND(ISNUMBER(SEARCH("Yes",C501)),ISNUMBER(SEARCH("Yes",E501)),ISNUMBER(SEARCH("Yes",G501)),ISNUMBER(SEARCH("Yes",I501))),"Yes","No")</f>
        <v>No</v>
      </c>
      <c r="B501" s="18" t="str">
        <f t="shared" si="515"/>
        <v>No</v>
      </c>
      <c r="C501" s="15" t="str">
        <f t="shared" si="264"/>
        <v>No</v>
      </c>
      <c r="D501" s="18" t="str">
        <f t="shared" si="265"/>
        <v>No</v>
      </c>
      <c r="E501" s="18" t="str">
        <f t="shared" si="266"/>
        <v>No</v>
      </c>
      <c r="F501" s="18" t="str">
        <f t="shared" si="267"/>
        <v>No</v>
      </c>
      <c r="G501" s="18" t="str">
        <f t="shared" si="268"/>
        <v>No</v>
      </c>
      <c r="H501" s="18" t="str">
        <f t="shared" si="269"/>
        <v>No</v>
      </c>
      <c r="I501" s="18" t="str">
        <f t="shared" si="270"/>
        <v>Yes</v>
      </c>
      <c r="J501" s="18" t="str">
        <f t="shared" si="271"/>
        <v>Yes</v>
      </c>
      <c r="K501" s="21">
        <v>499</v>
      </c>
      <c r="L501" s="5" t="s">
        <v>1228</v>
      </c>
      <c r="M501" s="5" t="s">
        <v>1229</v>
      </c>
      <c r="N501" s="5" t="s">
        <v>2266</v>
      </c>
      <c r="O501" s="5" t="s">
        <v>149</v>
      </c>
      <c r="P501" s="5" t="s">
        <v>2292</v>
      </c>
      <c r="Q501" s="32" t="s">
        <v>4130</v>
      </c>
      <c r="R501" s="21">
        <v>1</v>
      </c>
      <c r="S501" s="33"/>
      <c r="T501" s="33"/>
      <c r="U501" s="33"/>
      <c r="V501" s="33"/>
      <c r="W501" s="33"/>
      <c r="X501" s="33"/>
      <c r="Y501" s="33"/>
      <c r="Z501" s="33"/>
      <c r="AA501" s="5" t="s">
        <v>2269</v>
      </c>
      <c r="AB501" s="5" t="s">
        <v>2432</v>
      </c>
      <c r="AC501" s="32" t="s">
        <v>3470</v>
      </c>
      <c r="AD501" s="21">
        <v>1</v>
      </c>
    </row>
    <row r="502" spans="1:30" x14ac:dyDescent="0.3">
      <c r="A502" s="18" t="str">
        <f t="shared" ref="A502:B502" si="516">IF(AND(ISNUMBER(SEARCH("Yes",C502)),ISNUMBER(SEARCH("Yes",E502)),ISNUMBER(SEARCH("Yes",G502)),ISNUMBER(SEARCH("Yes",I502))),"Yes","No")</f>
        <v>No</v>
      </c>
      <c r="B502" s="18" t="str">
        <f t="shared" si="516"/>
        <v>No</v>
      </c>
      <c r="C502" s="15" t="str">
        <f t="shared" si="264"/>
        <v>No</v>
      </c>
      <c r="D502" s="18" t="str">
        <f t="shared" si="265"/>
        <v>No</v>
      </c>
      <c r="E502" s="18" t="str">
        <f t="shared" si="266"/>
        <v>No</v>
      </c>
      <c r="F502" s="18" t="str">
        <f t="shared" si="267"/>
        <v>No</v>
      </c>
      <c r="G502" s="18" t="str">
        <f t="shared" si="268"/>
        <v>No</v>
      </c>
      <c r="H502" s="18" t="str">
        <f t="shared" si="269"/>
        <v>No</v>
      </c>
      <c r="I502" s="18" t="str">
        <f t="shared" si="270"/>
        <v>Yes</v>
      </c>
      <c r="J502" s="18" t="str">
        <f t="shared" si="271"/>
        <v>Yes</v>
      </c>
      <c r="K502" s="21">
        <v>500</v>
      </c>
      <c r="L502" s="5" t="s">
        <v>1230</v>
      </c>
      <c r="M502" s="5" t="s">
        <v>1231</v>
      </c>
      <c r="N502" s="5" t="s">
        <v>2266</v>
      </c>
      <c r="O502" s="5" t="s">
        <v>149</v>
      </c>
      <c r="P502" s="5" t="s">
        <v>2608</v>
      </c>
      <c r="Q502" s="32" t="s">
        <v>4475</v>
      </c>
      <c r="R502" s="21">
        <v>1</v>
      </c>
      <c r="S502" s="33"/>
      <c r="T502" s="33"/>
      <c r="U502" s="33"/>
      <c r="V502" s="33"/>
      <c r="W502" s="33"/>
      <c r="X502" s="33"/>
      <c r="Y502" s="33"/>
      <c r="Z502" s="33"/>
      <c r="AA502" s="5" t="s">
        <v>2269</v>
      </c>
      <c r="AB502" s="5" t="s">
        <v>9816</v>
      </c>
      <c r="AC502" s="32" t="s">
        <v>9817</v>
      </c>
      <c r="AD502" s="21">
        <v>1</v>
      </c>
    </row>
    <row r="503" spans="1:30" x14ac:dyDescent="0.3">
      <c r="A503" s="18" t="str">
        <f t="shared" ref="A503:B503" si="517">IF(AND(ISNUMBER(SEARCH("Yes",C503)),ISNUMBER(SEARCH("Yes",E503)),ISNUMBER(SEARCH("Yes",G503)),ISNUMBER(SEARCH("Yes",I503))),"Yes","No")</f>
        <v>No</v>
      </c>
      <c r="B503" s="18" t="str">
        <f t="shared" si="517"/>
        <v>No</v>
      </c>
      <c r="C503" s="15" t="str">
        <f t="shared" si="264"/>
        <v>No</v>
      </c>
      <c r="D503" s="18" t="str">
        <f t="shared" si="265"/>
        <v>No</v>
      </c>
      <c r="E503" s="18" t="str">
        <f t="shared" si="266"/>
        <v>No</v>
      </c>
      <c r="F503" s="18" t="str">
        <f t="shared" si="267"/>
        <v>No</v>
      </c>
      <c r="G503" s="18" t="str">
        <f t="shared" si="268"/>
        <v>No</v>
      </c>
      <c r="H503" s="18" t="str">
        <f t="shared" si="269"/>
        <v>No</v>
      </c>
      <c r="I503" s="18" t="str">
        <f t="shared" si="270"/>
        <v>Yes</v>
      </c>
      <c r="J503" s="18" t="str">
        <f t="shared" si="271"/>
        <v>Yes</v>
      </c>
      <c r="K503" s="21">
        <v>501</v>
      </c>
      <c r="L503" s="5" t="s">
        <v>1232</v>
      </c>
      <c r="M503" s="5" t="s">
        <v>1233</v>
      </c>
      <c r="N503" s="5" t="s">
        <v>2266</v>
      </c>
      <c r="O503" s="5" t="s">
        <v>149</v>
      </c>
      <c r="P503" s="5" t="s">
        <v>2292</v>
      </c>
      <c r="Q503" s="32" t="s">
        <v>4135</v>
      </c>
      <c r="R503" s="21">
        <v>1</v>
      </c>
      <c r="S503" s="33"/>
      <c r="T503" s="33"/>
      <c r="U503" s="33"/>
      <c r="V503" s="33"/>
      <c r="W503" s="33"/>
      <c r="X503" s="33"/>
      <c r="Y503" s="33"/>
      <c r="Z503" s="33"/>
      <c r="AA503" s="5" t="s">
        <v>21</v>
      </c>
      <c r="AB503" s="5" t="s">
        <v>9818</v>
      </c>
      <c r="AC503" s="32" t="s">
        <v>4137</v>
      </c>
      <c r="AD503" s="21">
        <v>1</v>
      </c>
    </row>
    <row r="504" spans="1:30" x14ac:dyDescent="0.3">
      <c r="A504" s="18" t="str">
        <f t="shared" ref="A504:B504" si="518">IF(AND(ISNUMBER(SEARCH("Yes",C504)),ISNUMBER(SEARCH("Yes",E504)),ISNUMBER(SEARCH("Yes",G504)),ISNUMBER(SEARCH("Yes",I504))),"Yes","No")</f>
        <v>No</v>
      </c>
      <c r="B504" s="18" t="str">
        <f t="shared" si="518"/>
        <v>No</v>
      </c>
      <c r="C504" s="15" t="str">
        <f t="shared" si="264"/>
        <v>No</v>
      </c>
      <c r="D504" s="18" t="str">
        <f t="shared" si="265"/>
        <v>No</v>
      </c>
      <c r="E504" s="18" t="str">
        <f t="shared" si="266"/>
        <v>No</v>
      </c>
      <c r="F504" s="18" t="str">
        <f t="shared" si="267"/>
        <v>No</v>
      </c>
      <c r="G504" s="18" t="str">
        <f t="shared" si="268"/>
        <v>No</v>
      </c>
      <c r="H504" s="18" t="str">
        <f t="shared" si="269"/>
        <v>No</v>
      </c>
      <c r="I504" s="18" t="str">
        <f t="shared" si="270"/>
        <v>Yes</v>
      </c>
      <c r="J504" s="18" t="str">
        <f t="shared" si="271"/>
        <v>No</v>
      </c>
      <c r="K504" s="21">
        <v>502</v>
      </c>
      <c r="L504" s="5" t="s">
        <v>1234</v>
      </c>
      <c r="M504" s="5" t="s">
        <v>1235</v>
      </c>
      <c r="N504" s="5" t="s">
        <v>2266</v>
      </c>
      <c r="O504" s="5" t="s">
        <v>149</v>
      </c>
      <c r="P504" s="5" t="s">
        <v>2782</v>
      </c>
      <c r="Q504" s="32" t="s">
        <v>2993</v>
      </c>
      <c r="R504" s="21">
        <v>1</v>
      </c>
      <c r="S504" s="33"/>
      <c r="T504" s="33"/>
      <c r="U504" s="33"/>
      <c r="V504" s="33"/>
      <c r="W504" s="33"/>
      <c r="X504" s="33"/>
      <c r="Y504" s="33"/>
      <c r="Z504" s="33"/>
      <c r="AA504" s="5" t="s">
        <v>149</v>
      </c>
      <c r="AB504" s="5" t="s">
        <v>4138</v>
      </c>
      <c r="AC504" s="32" t="s">
        <v>9819</v>
      </c>
      <c r="AD504" s="21">
        <v>1</v>
      </c>
    </row>
    <row r="505" spans="1:30" x14ac:dyDescent="0.3">
      <c r="A505" s="18" t="str">
        <f t="shared" ref="A505:B505" si="519">IF(AND(ISNUMBER(SEARCH("Yes",C505)),ISNUMBER(SEARCH("Yes",E505)),ISNUMBER(SEARCH("Yes",G505)),ISNUMBER(SEARCH("Yes",I505))),"Yes","No")</f>
        <v>No</v>
      </c>
      <c r="B505" s="18" t="str">
        <f t="shared" si="519"/>
        <v>No</v>
      </c>
      <c r="C505" s="15" t="str">
        <f t="shared" si="264"/>
        <v>No</v>
      </c>
      <c r="D505" s="18" t="str">
        <f t="shared" si="265"/>
        <v>No</v>
      </c>
      <c r="E505" s="18" t="str">
        <f t="shared" si="266"/>
        <v>No</v>
      </c>
      <c r="F505" s="18" t="str">
        <f t="shared" si="267"/>
        <v>No</v>
      </c>
      <c r="G505" s="18" t="str">
        <f t="shared" si="268"/>
        <v>No</v>
      </c>
      <c r="H505" s="18" t="str">
        <f t="shared" si="269"/>
        <v>No</v>
      </c>
      <c r="I505" s="18" t="str">
        <f t="shared" si="270"/>
        <v>Yes</v>
      </c>
      <c r="J505" s="18" t="str">
        <f t="shared" si="271"/>
        <v>Yes</v>
      </c>
      <c r="K505" s="21">
        <v>503</v>
      </c>
      <c r="L505" s="5" t="s">
        <v>1236</v>
      </c>
      <c r="M505" s="5" t="s">
        <v>1237</v>
      </c>
      <c r="N505" s="5" t="s">
        <v>2266</v>
      </c>
      <c r="O505" s="5" t="s">
        <v>149</v>
      </c>
      <c r="P505" s="5" t="s">
        <v>2683</v>
      </c>
      <c r="Q505" s="32" t="s">
        <v>9820</v>
      </c>
      <c r="R505" s="21">
        <v>1</v>
      </c>
      <c r="S505" s="33"/>
      <c r="T505" s="33"/>
      <c r="U505" s="33"/>
      <c r="V505" s="33"/>
      <c r="W505" s="33"/>
      <c r="X505" s="33"/>
      <c r="Y505" s="33"/>
      <c r="Z505" s="33"/>
      <c r="AA505" s="5" t="s">
        <v>2269</v>
      </c>
      <c r="AB505" s="5" t="s">
        <v>9821</v>
      </c>
      <c r="AC505" s="32" t="s">
        <v>7345</v>
      </c>
      <c r="AD505" s="21">
        <v>1</v>
      </c>
    </row>
    <row r="506" spans="1:30" x14ac:dyDescent="0.3">
      <c r="A506" s="18" t="str">
        <f t="shared" ref="A506:B506" si="520">IF(AND(ISNUMBER(SEARCH("Yes",C506)),ISNUMBER(SEARCH("Yes",E506)),ISNUMBER(SEARCH("Yes",G506)),ISNUMBER(SEARCH("Yes",I506))),"Yes","No")</f>
        <v>No</v>
      </c>
      <c r="B506" s="18" t="str">
        <f t="shared" si="520"/>
        <v>No</v>
      </c>
      <c r="C506" s="15" t="str">
        <f t="shared" si="264"/>
        <v>No</v>
      </c>
      <c r="D506" s="18" t="str">
        <f t="shared" si="265"/>
        <v>No</v>
      </c>
      <c r="E506" s="18" t="str">
        <f t="shared" si="266"/>
        <v>No</v>
      </c>
      <c r="F506" s="18" t="str">
        <f t="shared" si="267"/>
        <v>No</v>
      </c>
      <c r="G506" s="18" t="str">
        <f t="shared" si="268"/>
        <v>No</v>
      </c>
      <c r="H506" s="18" t="str">
        <f t="shared" si="269"/>
        <v>No</v>
      </c>
      <c r="I506" s="18" t="str">
        <f t="shared" si="270"/>
        <v>Yes</v>
      </c>
      <c r="J506" s="18" t="str">
        <f t="shared" si="271"/>
        <v>Yes</v>
      </c>
      <c r="K506" s="21">
        <v>504</v>
      </c>
      <c r="L506" s="5" t="s">
        <v>1238</v>
      </c>
      <c r="M506" s="5" t="s">
        <v>1239</v>
      </c>
      <c r="N506" s="5" t="s">
        <v>2266</v>
      </c>
      <c r="O506" s="5" t="s">
        <v>149</v>
      </c>
      <c r="P506" s="5" t="s">
        <v>2390</v>
      </c>
      <c r="Q506" s="32" t="s">
        <v>9822</v>
      </c>
      <c r="R506" s="21">
        <v>1</v>
      </c>
      <c r="S506" s="33"/>
      <c r="T506" s="33"/>
      <c r="U506" s="33"/>
      <c r="V506" s="33"/>
      <c r="W506" s="33"/>
      <c r="X506" s="33"/>
      <c r="Y506" s="33"/>
      <c r="Z506" s="33"/>
      <c r="AA506" s="5" t="s">
        <v>21</v>
      </c>
      <c r="AB506" s="5" t="s">
        <v>4144</v>
      </c>
      <c r="AC506" s="32" t="s">
        <v>4145</v>
      </c>
      <c r="AD506" s="21">
        <v>1</v>
      </c>
    </row>
    <row r="507" spans="1:30" x14ac:dyDescent="0.3">
      <c r="A507" s="18" t="str">
        <f t="shared" ref="A507:B507" si="521">IF(AND(ISNUMBER(SEARCH("Yes",C507)),ISNUMBER(SEARCH("Yes",E507)),ISNUMBER(SEARCH("Yes",G507)),ISNUMBER(SEARCH("Yes",I507))),"Yes","No")</f>
        <v>No</v>
      </c>
      <c r="B507" s="18" t="str">
        <f t="shared" si="521"/>
        <v>No</v>
      </c>
      <c r="C507" s="15" t="str">
        <f t="shared" si="264"/>
        <v>No</v>
      </c>
      <c r="D507" s="18" t="str">
        <f t="shared" si="265"/>
        <v>No</v>
      </c>
      <c r="E507" s="18" t="str">
        <f t="shared" si="266"/>
        <v>No</v>
      </c>
      <c r="F507" s="18" t="str">
        <f t="shared" si="267"/>
        <v>No</v>
      </c>
      <c r="G507" s="18" t="str">
        <f t="shared" si="268"/>
        <v>No</v>
      </c>
      <c r="H507" s="18" t="str">
        <f t="shared" si="269"/>
        <v>No</v>
      </c>
      <c r="I507" s="18" t="str">
        <f t="shared" si="270"/>
        <v>Yes</v>
      </c>
      <c r="J507" s="18" t="str">
        <f t="shared" si="271"/>
        <v>Yes</v>
      </c>
      <c r="K507" s="21">
        <v>505</v>
      </c>
      <c r="L507" s="5" t="s">
        <v>1240</v>
      </c>
      <c r="M507" s="5" t="s">
        <v>1241</v>
      </c>
      <c r="N507" s="5" t="s">
        <v>2266</v>
      </c>
      <c r="O507" s="5" t="s">
        <v>149</v>
      </c>
      <c r="P507" s="5" t="s">
        <v>2371</v>
      </c>
      <c r="Q507" s="32" t="s">
        <v>8301</v>
      </c>
      <c r="R507" s="21">
        <v>1</v>
      </c>
      <c r="S507" s="33"/>
      <c r="T507" s="33"/>
      <c r="U507" s="33"/>
      <c r="V507" s="33"/>
      <c r="W507" s="33"/>
      <c r="X507" s="33"/>
      <c r="Y507" s="33"/>
      <c r="Z507" s="33"/>
      <c r="AA507" s="5" t="s">
        <v>2269</v>
      </c>
      <c r="AB507" s="5" t="s">
        <v>9823</v>
      </c>
      <c r="AC507" s="32" t="s">
        <v>9824</v>
      </c>
      <c r="AD507" s="21">
        <v>1</v>
      </c>
    </row>
    <row r="508" spans="1:30" x14ac:dyDescent="0.3">
      <c r="A508" s="18" t="str">
        <f t="shared" ref="A508:B508" si="522">IF(AND(ISNUMBER(SEARCH("Yes",C508)),ISNUMBER(SEARCH("Yes",E508)),ISNUMBER(SEARCH("Yes",G508)),ISNUMBER(SEARCH("Yes",I508))),"Yes","No")</f>
        <v>No</v>
      </c>
      <c r="B508" s="18" t="str">
        <f t="shared" si="522"/>
        <v>No</v>
      </c>
      <c r="C508" s="15" t="str">
        <f t="shared" si="264"/>
        <v>No</v>
      </c>
      <c r="D508" s="18" t="str">
        <f t="shared" si="265"/>
        <v>No</v>
      </c>
      <c r="E508" s="18" t="str">
        <f t="shared" si="266"/>
        <v>No</v>
      </c>
      <c r="F508" s="18" t="str">
        <f t="shared" si="267"/>
        <v>No</v>
      </c>
      <c r="G508" s="18" t="str">
        <f t="shared" si="268"/>
        <v>No</v>
      </c>
      <c r="H508" s="18" t="str">
        <f t="shared" si="269"/>
        <v>No</v>
      </c>
      <c r="I508" s="18" t="str">
        <f t="shared" si="270"/>
        <v>Yes</v>
      </c>
      <c r="J508" s="18" t="str">
        <f t="shared" si="271"/>
        <v>Yes</v>
      </c>
      <c r="K508" s="21">
        <v>506</v>
      </c>
      <c r="L508" s="5" t="s">
        <v>1242</v>
      </c>
      <c r="M508" s="5" t="s">
        <v>4149</v>
      </c>
      <c r="N508" s="5" t="s">
        <v>2266</v>
      </c>
      <c r="O508" s="5" t="s">
        <v>149</v>
      </c>
      <c r="P508" s="5" t="s">
        <v>3086</v>
      </c>
      <c r="Q508" s="32" t="s">
        <v>4150</v>
      </c>
      <c r="R508" s="21">
        <v>1</v>
      </c>
      <c r="S508" s="33"/>
      <c r="T508" s="33"/>
      <c r="U508" s="33"/>
      <c r="V508" s="33"/>
      <c r="W508" s="33"/>
      <c r="X508" s="33"/>
      <c r="Y508" s="33"/>
      <c r="Z508" s="33"/>
      <c r="AA508" s="5" t="s">
        <v>21</v>
      </c>
      <c r="AB508" s="5" t="s">
        <v>4151</v>
      </c>
      <c r="AC508" s="32" t="s">
        <v>4152</v>
      </c>
      <c r="AD508" s="21">
        <v>1</v>
      </c>
    </row>
    <row r="509" spans="1:30" x14ac:dyDescent="0.3">
      <c r="A509" s="18" t="str">
        <f t="shared" ref="A509:B509" si="523">IF(AND(ISNUMBER(SEARCH("Yes",C509)),ISNUMBER(SEARCH("Yes",E509)),ISNUMBER(SEARCH("Yes",G509)),ISNUMBER(SEARCH("Yes",I509))),"Yes","No")</f>
        <v>No</v>
      </c>
      <c r="B509" s="18" t="str">
        <f t="shared" si="523"/>
        <v>No</v>
      </c>
      <c r="C509" s="15" t="str">
        <f t="shared" si="264"/>
        <v>No</v>
      </c>
      <c r="D509" s="18" t="str">
        <f t="shared" si="265"/>
        <v>No</v>
      </c>
      <c r="E509" s="18" t="str">
        <f t="shared" si="266"/>
        <v>No</v>
      </c>
      <c r="F509" s="18" t="str">
        <f t="shared" si="267"/>
        <v>No</v>
      </c>
      <c r="G509" s="18" t="str">
        <f t="shared" si="268"/>
        <v>No</v>
      </c>
      <c r="H509" s="18" t="str">
        <f t="shared" si="269"/>
        <v>No</v>
      </c>
      <c r="I509" s="18" t="str">
        <f t="shared" si="270"/>
        <v>Yes</v>
      </c>
      <c r="J509" s="18" t="str">
        <f t="shared" si="271"/>
        <v>Yes</v>
      </c>
      <c r="K509" s="21">
        <v>507</v>
      </c>
      <c r="L509" s="5" t="s">
        <v>1244</v>
      </c>
      <c r="M509" s="5" t="s">
        <v>1245</v>
      </c>
      <c r="N509" s="5" t="s">
        <v>2266</v>
      </c>
      <c r="O509" s="5" t="s">
        <v>149</v>
      </c>
      <c r="P509" s="5" t="s">
        <v>2394</v>
      </c>
      <c r="Q509" s="32" t="s">
        <v>9825</v>
      </c>
      <c r="R509" s="21">
        <v>1</v>
      </c>
      <c r="S509" s="33"/>
      <c r="T509" s="33"/>
      <c r="U509" s="33"/>
      <c r="V509" s="33"/>
      <c r="W509" s="33"/>
      <c r="X509" s="33"/>
      <c r="Y509" s="33"/>
      <c r="Z509" s="33"/>
      <c r="AA509" s="5" t="s">
        <v>2269</v>
      </c>
      <c r="AB509" s="5" t="s">
        <v>2349</v>
      </c>
      <c r="AC509" s="32" t="s">
        <v>2350</v>
      </c>
      <c r="AD509" s="21">
        <v>1</v>
      </c>
    </row>
    <row r="510" spans="1:30" x14ac:dyDescent="0.3">
      <c r="A510" s="18" t="str">
        <f t="shared" ref="A510:B510" si="524">IF(AND(ISNUMBER(SEARCH("Yes",C510)),ISNUMBER(SEARCH("Yes",E510)),ISNUMBER(SEARCH("Yes",G510)),ISNUMBER(SEARCH("Yes",I510))),"Yes","No")</f>
        <v>No</v>
      </c>
      <c r="B510" s="18" t="str">
        <f t="shared" si="524"/>
        <v>No</v>
      </c>
      <c r="C510" s="15" t="str">
        <f t="shared" si="264"/>
        <v>No</v>
      </c>
      <c r="D510" s="18" t="str">
        <f t="shared" si="265"/>
        <v>No</v>
      </c>
      <c r="E510" s="18" t="str">
        <f t="shared" si="266"/>
        <v>No</v>
      </c>
      <c r="F510" s="18" t="str">
        <f t="shared" si="267"/>
        <v>No</v>
      </c>
      <c r="G510" s="18" t="str">
        <f t="shared" si="268"/>
        <v>No</v>
      </c>
      <c r="H510" s="18" t="str">
        <f t="shared" si="269"/>
        <v>No</v>
      </c>
      <c r="I510" s="18" t="str">
        <f t="shared" si="270"/>
        <v>Yes</v>
      </c>
      <c r="J510" s="18" t="str">
        <f t="shared" si="271"/>
        <v>Yes</v>
      </c>
      <c r="K510" s="21">
        <v>508</v>
      </c>
      <c r="L510" s="5" t="s">
        <v>1246</v>
      </c>
      <c r="M510" s="5" t="s">
        <v>1247</v>
      </c>
      <c r="N510" s="5" t="s">
        <v>2266</v>
      </c>
      <c r="O510" s="5" t="s">
        <v>149</v>
      </c>
      <c r="P510" s="5" t="s">
        <v>3287</v>
      </c>
      <c r="Q510" s="32" t="s">
        <v>9826</v>
      </c>
      <c r="R510" s="21">
        <v>1</v>
      </c>
      <c r="S510" s="33"/>
      <c r="T510" s="33"/>
      <c r="U510" s="33"/>
      <c r="V510" s="33"/>
      <c r="W510" s="33"/>
      <c r="X510" s="33"/>
      <c r="Y510" s="33"/>
      <c r="Z510" s="33"/>
      <c r="AA510" s="5" t="s">
        <v>2269</v>
      </c>
      <c r="AB510" s="5" t="s">
        <v>3503</v>
      </c>
      <c r="AC510" s="32" t="s">
        <v>9827</v>
      </c>
      <c r="AD510" s="21">
        <v>1</v>
      </c>
    </row>
    <row r="511" spans="1:30" x14ac:dyDescent="0.3">
      <c r="A511" s="18" t="str">
        <f t="shared" ref="A511:B511" si="525">IF(AND(ISNUMBER(SEARCH("Yes",C511)),ISNUMBER(SEARCH("Yes",E511)),ISNUMBER(SEARCH("Yes",G511)),ISNUMBER(SEARCH("Yes",I511))),"Yes","No")</f>
        <v>No</v>
      </c>
      <c r="B511" s="18" t="str">
        <f t="shared" si="525"/>
        <v>No</v>
      </c>
      <c r="C511" s="15" t="str">
        <f t="shared" si="264"/>
        <v>No</v>
      </c>
      <c r="D511" s="18" t="str">
        <f t="shared" si="265"/>
        <v>No</v>
      </c>
      <c r="E511" s="18" t="str">
        <f t="shared" si="266"/>
        <v>No</v>
      </c>
      <c r="F511" s="18" t="str">
        <f t="shared" si="267"/>
        <v>No</v>
      </c>
      <c r="G511" s="18" t="str">
        <f t="shared" si="268"/>
        <v>No</v>
      </c>
      <c r="H511" s="18" t="str">
        <f t="shared" si="269"/>
        <v>No</v>
      </c>
      <c r="I511" s="18" t="str">
        <f t="shared" si="270"/>
        <v>Yes</v>
      </c>
      <c r="J511" s="18" t="str">
        <f t="shared" si="271"/>
        <v>Yes</v>
      </c>
      <c r="K511" s="21">
        <v>509</v>
      </c>
      <c r="L511" s="5" t="s">
        <v>1248</v>
      </c>
      <c r="M511" s="5" t="s">
        <v>1249</v>
      </c>
      <c r="N511" s="5" t="s">
        <v>2266</v>
      </c>
      <c r="O511" s="5" t="s">
        <v>149</v>
      </c>
      <c r="P511" s="5" t="s">
        <v>2819</v>
      </c>
      <c r="Q511" s="32" t="s">
        <v>7355</v>
      </c>
      <c r="R511" s="21">
        <v>1</v>
      </c>
      <c r="S511" s="33"/>
      <c r="T511" s="33"/>
      <c r="U511" s="33"/>
      <c r="V511" s="33"/>
      <c r="W511" s="33"/>
      <c r="X511" s="33"/>
      <c r="Y511" s="33"/>
      <c r="Z511" s="33"/>
      <c r="AA511" s="5" t="s">
        <v>2269</v>
      </c>
      <c r="AB511" s="5" t="s">
        <v>9828</v>
      </c>
      <c r="AC511" s="32" t="s">
        <v>9829</v>
      </c>
      <c r="AD511" s="21">
        <v>1</v>
      </c>
    </row>
    <row r="512" spans="1:30" x14ac:dyDescent="0.3">
      <c r="A512" s="18" t="str">
        <f t="shared" ref="A512:B512" si="526">IF(AND(ISNUMBER(SEARCH("Yes",C512)),ISNUMBER(SEARCH("Yes",E512)),ISNUMBER(SEARCH("Yes",G512)),ISNUMBER(SEARCH("Yes",I512))),"Yes","No")</f>
        <v>Yes</v>
      </c>
      <c r="B512" s="18" t="str">
        <f t="shared" si="526"/>
        <v>Yes</v>
      </c>
      <c r="C512" s="15" t="str">
        <f t="shared" ref="C512:C766" si="527">IF(ISNUMBER(SEARCH("No;",Q512)),"No","Yes")</f>
        <v>Yes</v>
      </c>
      <c r="D512" s="18" t="str">
        <f t="shared" ref="D512:D766" si="528">IF(ISNUMBER(SEARCH("No",O512)),"No","Yes")</f>
        <v>Yes</v>
      </c>
      <c r="E512" s="18" t="str">
        <f t="shared" ref="E512:E766" si="529">IF(ISNUMBER(SEARCH("No;",U512)),"No",IF(ISBLANK(U512),"No","Yes"))</f>
        <v>Yes</v>
      </c>
      <c r="F512" s="18" t="str">
        <f t="shared" ref="F512:F766" si="530">IF(ISNUMBER(SEARCH("No;",S512)),"No",IF(ISBLANK(S512),"No","Yes"))</f>
        <v>Yes</v>
      </c>
      <c r="G512" s="18" t="str">
        <f t="shared" ref="G512:G766" si="531">IF(ISNUMBER(SEARCH("No;",Y512)),"No",IF(ISBLANK(Y512),"No","Yes"))</f>
        <v>Yes</v>
      </c>
      <c r="H512" s="18" t="str">
        <f t="shared" ref="H512:H766" si="532">IF(ISNUMBER(SEARCH("No;",W512)),"No",IF(ISBLANK(W512),"No","Yes"))</f>
        <v>Yes</v>
      </c>
      <c r="I512" s="18" t="str">
        <f t="shared" ref="I512:I766" si="533">IF(ISNUMBER(SEARCH("No;",AC512)),"No",IF(ISBLANK(AC512),"No","Yes"))</f>
        <v>Yes</v>
      </c>
      <c r="J512" s="18" t="str">
        <f t="shared" ref="J512:J766" si="534">IF(ISNUMBER(SEARCH("No",AA512)),"No",IF(ISBLANK(AA512),"No","Yes"))</f>
        <v>Yes</v>
      </c>
      <c r="K512" s="21">
        <v>510</v>
      </c>
      <c r="L512" s="5" t="s">
        <v>157</v>
      </c>
      <c r="M512" s="5" t="s">
        <v>158</v>
      </c>
      <c r="N512" s="5" t="s">
        <v>2266</v>
      </c>
      <c r="O512" s="5" t="s">
        <v>21</v>
      </c>
      <c r="P512" s="5" t="s">
        <v>9830</v>
      </c>
      <c r="Q512" s="32" t="s">
        <v>4161</v>
      </c>
      <c r="R512" s="21">
        <v>1</v>
      </c>
      <c r="S512" s="5" t="s">
        <v>2269</v>
      </c>
      <c r="T512" s="5" t="s">
        <v>9831</v>
      </c>
      <c r="U512" s="32" t="s">
        <v>9832</v>
      </c>
      <c r="V512" s="21">
        <v>1</v>
      </c>
      <c r="W512" s="5" t="s">
        <v>21</v>
      </c>
      <c r="X512" s="5" t="s">
        <v>4164</v>
      </c>
      <c r="Y512" s="32" t="s">
        <v>4165</v>
      </c>
      <c r="Z512" s="21">
        <v>1</v>
      </c>
      <c r="AA512" s="5" t="s">
        <v>2269</v>
      </c>
      <c r="AB512" s="5" t="s">
        <v>5730</v>
      </c>
      <c r="AC512" s="32" t="s">
        <v>4167</v>
      </c>
      <c r="AD512" s="21">
        <v>1</v>
      </c>
    </row>
    <row r="513" spans="1:30" x14ac:dyDescent="0.3">
      <c r="A513" s="18" t="str">
        <f t="shared" ref="A513:B513" si="535">IF(AND(ISNUMBER(SEARCH("Yes",C513)),ISNUMBER(SEARCH("Yes",E513)),ISNUMBER(SEARCH("Yes",G513)),ISNUMBER(SEARCH("Yes",I513))),"Yes","No")</f>
        <v>No</v>
      </c>
      <c r="B513" s="18" t="str">
        <f t="shared" si="535"/>
        <v>No</v>
      </c>
      <c r="C513" s="15" t="str">
        <f t="shared" si="527"/>
        <v>No</v>
      </c>
      <c r="D513" s="18" t="str">
        <f t="shared" si="528"/>
        <v>No</v>
      </c>
      <c r="E513" s="18" t="str">
        <f t="shared" si="529"/>
        <v>No</v>
      </c>
      <c r="F513" s="18" t="str">
        <f t="shared" si="530"/>
        <v>No</v>
      </c>
      <c r="G513" s="18" t="str">
        <f t="shared" si="531"/>
        <v>No</v>
      </c>
      <c r="H513" s="18" t="str">
        <f t="shared" si="532"/>
        <v>No</v>
      </c>
      <c r="I513" s="18" t="str">
        <f t="shared" si="533"/>
        <v>Yes</v>
      </c>
      <c r="J513" s="18" t="str">
        <f t="shared" si="534"/>
        <v>Yes</v>
      </c>
      <c r="K513" s="21">
        <v>511</v>
      </c>
      <c r="L513" s="5" t="s">
        <v>1250</v>
      </c>
      <c r="M513" s="5" t="s">
        <v>1251</v>
      </c>
      <c r="N513" s="5" t="s">
        <v>2266</v>
      </c>
      <c r="O513" s="5" t="s">
        <v>149</v>
      </c>
      <c r="P513" s="5" t="s">
        <v>2390</v>
      </c>
      <c r="Q513" s="32" t="s">
        <v>4168</v>
      </c>
      <c r="R513" s="21">
        <v>1</v>
      </c>
      <c r="S513" s="33"/>
      <c r="T513" s="33"/>
      <c r="U513" s="33"/>
      <c r="V513" s="33"/>
      <c r="W513" s="33"/>
      <c r="X513" s="33"/>
      <c r="Y513" s="33"/>
      <c r="Z513" s="33"/>
      <c r="AA513" s="5" t="s">
        <v>2269</v>
      </c>
      <c r="AB513" s="5" t="s">
        <v>4169</v>
      </c>
      <c r="AC513" s="32" t="s">
        <v>4170</v>
      </c>
      <c r="AD513" s="21">
        <v>1</v>
      </c>
    </row>
    <row r="514" spans="1:30" x14ac:dyDescent="0.3">
      <c r="A514" s="18" t="str">
        <f t="shared" ref="A514:B514" si="536">IF(AND(ISNUMBER(SEARCH("Yes",C514)),ISNUMBER(SEARCH("Yes",E514)),ISNUMBER(SEARCH("Yes",G514)),ISNUMBER(SEARCH("Yes",I514))),"Yes","No")</f>
        <v>No</v>
      </c>
      <c r="B514" s="18" t="str">
        <f t="shared" si="536"/>
        <v>No</v>
      </c>
      <c r="C514" s="15" t="str">
        <f t="shared" si="527"/>
        <v>No</v>
      </c>
      <c r="D514" s="18" t="str">
        <f t="shared" si="528"/>
        <v>No</v>
      </c>
      <c r="E514" s="18" t="str">
        <f t="shared" si="529"/>
        <v>No</v>
      </c>
      <c r="F514" s="18" t="str">
        <f t="shared" si="530"/>
        <v>No</v>
      </c>
      <c r="G514" s="18" t="str">
        <f t="shared" si="531"/>
        <v>No</v>
      </c>
      <c r="H514" s="18" t="str">
        <f t="shared" si="532"/>
        <v>No</v>
      </c>
      <c r="I514" s="18" t="str">
        <f t="shared" si="533"/>
        <v>Yes</v>
      </c>
      <c r="J514" s="18" t="str">
        <f t="shared" si="534"/>
        <v>Yes</v>
      </c>
      <c r="K514" s="21">
        <v>512</v>
      </c>
      <c r="L514" s="5" t="s">
        <v>1252</v>
      </c>
      <c r="M514" s="5" t="s">
        <v>1253</v>
      </c>
      <c r="N514" s="5" t="s">
        <v>2266</v>
      </c>
      <c r="O514" s="5" t="s">
        <v>149</v>
      </c>
      <c r="P514" s="5" t="s">
        <v>2292</v>
      </c>
      <c r="Q514" s="32" t="s">
        <v>4172</v>
      </c>
      <c r="R514" s="21">
        <v>1</v>
      </c>
      <c r="S514" s="33"/>
      <c r="T514" s="33"/>
      <c r="U514" s="33"/>
      <c r="V514" s="33"/>
      <c r="W514" s="33"/>
      <c r="X514" s="33"/>
      <c r="Y514" s="33"/>
      <c r="Z514" s="33"/>
      <c r="AA514" s="5" t="s">
        <v>2269</v>
      </c>
      <c r="AB514" s="5" t="s">
        <v>9833</v>
      </c>
      <c r="AC514" s="32" t="s">
        <v>9834</v>
      </c>
      <c r="AD514" s="21">
        <v>1</v>
      </c>
    </row>
    <row r="515" spans="1:30" x14ac:dyDescent="0.3">
      <c r="A515" s="18" t="str">
        <f t="shared" ref="A515:B515" si="537">IF(AND(ISNUMBER(SEARCH("Yes",C515)),ISNUMBER(SEARCH("Yes",E515)),ISNUMBER(SEARCH("Yes",G515)),ISNUMBER(SEARCH("Yes",I515))),"Yes","No")</f>
        <v>No</v>
      </c>
      <c r="B515" s="18" t="str">
        <f t="shared" si="537"/>
        <v>No</v>
      </c>
      <c r="C515" s="15" t="str">
        <f t="shared" si="527"/>
        <v>No</v>
      </c>
      <c r="D515" s="18" t="str">
        <f t="shared" si="528"/>
        <v>No</v>
      </c>
      <c r="E515" s="18" t="str">
        <f t="shared" si="529"/>
        <v>No</v>
      </c>
      <c r="F515" s="18" t="str">
        <f t="shared" si="530"/>
        <v>No</v>
      </c>
      <c r="G515" s="18" t="str">
        <f t="shared" si="531"/>
        <v>No</v>
      </c>
      <c r="H515" s="18" t="str">
        <f t="shared" si="532"/>
        <v>No</v>
      </c>
      <c r="I515" s="18" t="str">
        <f t="shared" si="533"/>
        <v>Yes</v>
      </c>
      <c r="J515" s="18" t="str">
        <f t="shared" si="534"/>
        <v>No</v>
      </c>
      <c r="K515" s="21">
        <v>513</v>
      </c>
      <c r="L515" s="5" t="s">
        <v>1254</v>
      </c>
      <c r="M515" s="5" t="s">
        <v>1255</v>
      </c>
      <c r="N515" s="5" t="s">
        <v>2266</v>
      </c>
      <c r="O515" s="5" t="s">
        <v>149</v>
      </c>
      <c r="P515" s="5" t="s">
        <v>2276</v>
      </c>
      <c r="Q515" s="32" t="s">
        <v>3616</v>
      </c>
      <c r="R515" s="21">
        <v>1</v>
      </c>
      <c r="S515" s="33"/>
      <c r="T515" s="33"/>
      <c r="U515" s="33"/>
      <c r="V515" s="33"/>
      <c r="W515" s="33"/>
      <c r="X515" s="33"/>
      <c r="Y515" s="33"/>
      <c r="Z515" s="33"/>
      <c r="AA515" s="5" t="s">
        <v>149</v>
      </c>
      <c r="AB515" s="5" t="s">
        <v>9835</v>
      </c>
      <c r="AC515" s="32" t="s">
        <v>9836</v>
      </c>
      <c r="AD515" s="21">
        <v>1</v>
      </c>
    </row>
    <row r="516" spans="1:30" x14ac:dyDescent="0.3">
      <c r="A516" s="18" t="str">
        <f t="shared" ref="A516:B516" si="538">IF(AND(ISNUMBER(SEARCH("Yes",C516)),ISNUMBER(SEARCH("Yes",E516)),ISNUMBER(SEARCH("Yes",G516)),ISNUMBER(SEARCH("Yes",I516))),"Yes","No")</f>
        <v>No</v>
      </c>
      <c r="B516" s="18" t="str">
        <f t="shared" si="538"/>
        <v>No</v>
      </c>
      <c r="C516" s="15" t="str">
        <f t="shared" si="527"/>
        <v>No</v>
      </c>
      <c r="D516" s="18" t="str">
        <f t="shared" si="528"/>
        <v>No</v>
      </c>
      <c r="E516" s="18" t="str">
        <f t="shared" si="529"/>
        <v>No</v>
      </c>
      <c r="F516" s="18" t="str">
        <f t="shared" si="530"/>
        <v>No</v>
      </c>
      <c r="G516" s="18" t="str">
        <f t="shared" si="531"/>
        <v>No</v>
      </c>
      <c r="H516" s="18" t="str">
        <f t="shared" si="532"/>
        <v>No</v>
      </c>
      <c r="I516" s="18" t="str">
        <f t="shared" si="533"/>
        <v>Yes</v>
      </c>
      <c r="J516" s="18" t="str">
        <f t="shared" si="534"/>
        <v>Yes</v>
      </c>
      <c r="K516" s="21">
        <v>514</v>
      </c>
      <c r="L516" s="5" t="s">
        <v>1256</v>
      </c>
      <c r="M516" s="5" t="s">
        <v>1257</v>
      </c>
      <c r="N516" s="5" t="s">
        <v>2266</v>
      </c>
      <c r="O516" s="5" t="s">
        <v>149</v>
      </c>
      <c r="P516" s="5" t="s">
        <v>7370</v>
      </c>
      <c r="Q516" s="32" t="s">
        <v>9837</v>
      </c>
      <c r="R516" s="21">
        <v>1</v>
      </c>
      <c r="S516" s="33"/>
      <c r="T516" s="33"/>
      <c r="U516" s="33"/>
      <c r="V516" s="33"/>
      <c r="W516" s="33"/>
      <c r="X516" s="33"/>
      <c r="Y516" s="33"/>
      <c r="Z516" s="33"/>
      <c r="AA516" s="5" t="s">
        <v>2269</v>
      </c>
      <c r="AB516" s="5" t="s">
        <v>8856</v>
      </c>
      <c r="AC516" s="32" t="s">
        <v>9838</v>
      </c>
      <c r="AD516" s="21">
        <v>1</v>
      </c>
    </row>
    <row r="517" spans="1:30" x14ac:dyDescent="0.3">
      <c r="A517" s="18" t="str">
        <f t="shared" ref="A517:B517" si="539">IF(AND(ISNUMBER(SEARCH("Yes",C517)),ISNUMBER(SEARCH("Yes",E517)),ISNUMBER(SEARCH("Yes",G517)),ISNUMBER(SEARCH("Yes",I517))),"Yes","No")</f>
        <v>No</v>
      </c>
      <c r="B517" s="18" t="str">
        <f t="shared" si="539"/>
        <v>No</v>
      </c>
      <c r="C517" s="15" t="str">
        <f t="shared" si="527"/>
        <v>No</v>
      </c>
      <c r="D517" s="18" t="str">
        <f t="shared" si="528"/>
        <v>No</v>
      </c>
      <c r="E517" s="18" t="str">
        <f t="shared" si="529"/>
        <v>No</v>
      </c>
      <c r="F517" s="18" t="str">
        <f t="shared" si="530"/>
        <v>No</v>
      </c>
      <c r="G517" s="18" t="str">
        <f t="shared" si="531"/>
        <v>No</v>
      </c>
      <c r="H517" s="18" t="str">
        <f t="shared" si="532"/>
        <v>No</v>
      </c>
      <c r="I517" s="18" t="str">
        <f t="shared" si="533"/>
        <v>No</v>
      </c>
      <c r="J517" s="18" t="str">
        <f t="shared" si="534"/>
        <v>Yes</v>
      </c>
      <c r="K517" s="21">
        <v>515</v>
      </c>
      <c r="L517" s="5" t="s">
        <v>1258</v>
      </c>
      <c r="M517" s="5" t="s">
        <v>1259</v>
      </c>
      <c r="N517" s="5" t="s">
        <v>2266</v>
      </c>
      <c r="O517" s="5" t="s">
        <v>149</v>
      </c>
      <c r="P517" s="5" t="s">
        <v>2292</v>
      </c>
      <c r="Q517" s="32" t="s">
        <v>4179</v>
      </c>
      <c r="R517" s="21">
        <v>1</v>
      </c>
      <c r="S517" s="33"/>
      <c r="T517" s="33"/>
      <c r="U517" s="33"/>
      <c r="V517" s="33"/>
      <c r="W517" s="33"/>
      <c r="X517" s="33"/>
      <c r="Y517" s="33"/>
      <c r="Z517" s="33"/>
      <c r="AA517" s="5" t="s">
        <v>2269</v>
      </c>
      <c r="AB517" s="5" t="s">
        <v>9839</v>
      </c>
      <c r="AC517" s="32" t="s">
        <v>9840</v>
      </c>
      <c r="AD517" s="21">
        <v>1</v>
      </c>
    </row>
    <row r="518" spans="1:30" x14ac:dyDescent="0.3">
      <c r="A518" s="18" t="str">
        <f t="shared" ref="A518:B518" si="540">IF(AND(ISNUMBER(SEARCH("Yes",C518)),ISNUMBER(SEARCH("Yes",E518)),ISNUMBER(SEARCH("Yes",G518)),ISNUMBER(SEARCH("Yes",I518))),"Yes","No")</f>
        <v>Yes</v>
      </c>
      <c r="B518" s="18" t="str">
        <f t="shared" si="540"/>
        <v>Yes</v>
      </c>
      <c r="C518" s="15" t="str">
        <f t="shared" si="527"/>
        <v>Yes</v>
      </c>
      <c r="D518" s="18" t="str">
        <f t="shared" si="528"/>
        <v>Yes</v>
      </c>
      <c r="E518" s="18" t="str">
        <f t="shared" si="529"/>
        <v>Yes</v>
      </c>
      <c r="F518" s="18" t="str">
        <f t="shared" si="530"/>
        <v>Yes</v>
      </c>
      <c r="G518" s="18" t="str">
        <f t="shared" si="531"/>
        <v>Yes</v>
      </c>
      <c r="H518" s="18" t="str">
        <f t="shared" si="532"/>
        <v>Yes</v>
      </c>
      <c r="I518" s="18" t="str">
        <f t="shared" si="533"/>
        <v>Yes</v>
      </c>
      <c r="J518" s="18" t="str">
        <f t="shared" si="534"/>
        <v>Yes</v>
      </c>
      <c r="K518" s="21">
        <v>516</v>
      </c>
      <c r="L518" s="5" t="s">
        <v>203</v>
      </c>
      <c r="M518" s="5" t="s">
        <v>204</v>
      </c>
      <c r="N518" s="5" t="s">
        <v>2266</v>
      </c>
      <c r="O518" s="5" t="s">
        <v>2269</v>
      </c>
      <c r="P518" s="5" t="s">
        <v>9841</v>
      </c>
      <c r="Q518" s="32" t="s">
        <v>9842</v>
      </c>
      <c r="R518" s="21">
        <v>1</v>
      </c>
      <c r="S518" s="5" t="s">
        <v>21</v>
      </c>
      <c r="T518" s="5" t="s">
        <v>9843</v>
      </c>
      <c r="U518" s="32" t="s">
        <v>9844</v>
      </c>
      <c r="V518" s="21">
        <v>1</v>
      </c>
      <c r="W518" s="5" t="s">
        <v>21</v>
      </c>
      <c r="X518" s="5" t="s">
        <v>9845</v>
      </c>
      <c r="Y518" s="32" t="s">
        <v>9846</v>
      </c>
      <c r="Z518" s="21">
        <v>1</v>
      </c>
      <c r="AA518" s="5" t="s">
        <v>21</v>
      </c>
      <c r="AB518" s="5" t="s">
        <v>2498</v>
      </c>
      <c r="AC518" s="32" t="s">
        <v>3017</v>
      </c>
      <c r="AD518" s="21">
        <v>1</v>
      </c>
    </row>
    <row r="519" spans="1:30" x14ac:dyDescent="0.3">
      <c r="A519" s="18" t="str">
        <f t="shared" ref="A519:B519" si="541">IF(AND(ISNUMBER(SEARCH("Yes",C519)),ISNUMBER(SEARCH("Yes",E519)),ISNUMBER(SEARCH("Yes",G519)),ISNUMBER(SEARCH("Yes",I519))),"Yes","No")</f>
        <v>No</v>
      </c>
      <c r="B519" s="18" t="str">
        <f t="shared" si="541"/>
        <v>No</v>
      </c>
      <c r="C519" s="15" t="str">
        <f t="shared" si="527"/>
        <v>No</v>
      </c>
      <c r="D519" s="18" t="str">
        <f t="shared" si="528"/>
        <v>No</v>
      </c>
      <c r="E519" s="18" t="str">
        <f t="shared" si="529"/>
        <v>No</v>
      </c>
      <c r="F519" s="18" t="str">
        <f t="shared" si="530"/>
        <v>No</v>
      </c>
      <c r="G519" s="18" t="str">
        <f t="shared" si="531"/>
        <v>No</v>
      </c>
      <c r="H519" s="18" t="str">
        <f t="shared" si="532"/>
        <v>No</v>
      </c>
      <c r="I519" s="18" t="str">
        <f t="shared" si="533"/>
        <v>Yes</v>
      </c>
      <c r="J519" s="18" t="str">
        <f t="shared" si="534"/>
        <v>Yes</v>
      </c>
      <c r="K519" s="21">
        <v>517</v>
      </c>
      <c r="L519" s="34" t="s">
        <v>4190</v>
      </c>
      <c r="M519" s="5" t="s">
        <v>1261</v>
      </c>
      <c r="N519" s="5" t="s">
        <v>2266</v>
      </c>
      <c r="O519" s="5" t="s">
        <v>149</v>
      </c>
      <c r="P519" s="5" t="s">
        <v>2390</v>
      </c>
      <c r="Q519" s="32" t="s">
        <v>9847</v>
      </c>
      <c r="R519" s="21">
        <v>1</v>
      </c>
      <c r="S519" s="33"/>
      <c r="T519" s="33"/>
      <c r="U519" s="33"/>
      <c r="V519" s="33"/>
      <c r="W519" s="33"/>
      <c r="X519" s="33"/>
      <c r="Y519" s="33"/>
      <c r="Z519" s="33"/>
      <c r="AA519" s="5" t="s">
        <v>2269</v>
      </c>
      <c r="AB519" s="5" t="s">
        <v>2628</v>
      </c>
      <c r="AC519" s="32" t="s">
        <v>2693</v>
      </c>
      <c r="AD519" s="21">
        <v>1</v>
      </c>
    </row>
    <row r="520" spans="1:30" x14ac:dyDescent="0.3">
      <c r="A520" s="18" t="str">
        <f t="shared" ref="A520:B520" si="542">IF(AND(ISNUMBER(SEARCH("Yes",C520)),ISNUMBER(SEARCH("Yes",E520)),ISNUMBER(SEARCH("Yes",G520)),ISNUMBER(SEARCH("Yes",I520))),"Yes","No")</f>
        <v>No</v>
      </c>
      <c r="B520" s="18" t="str">
        <f t="shared" si="542"/>
        <v>No</v>
      </c>
      <c r="C520" s="15" t="str">
        <f t="shared" si="527"/>
        <v>No</v>
      </c>
      <c r="D520" s="18" t="str">
        <f t="shared" si="528"/>
        <v>No</v>
      </c>
      <c r="E520" s="18" t="str">
        <f t="shared" si="529"/>
        <v>No</v>
      </c>
      <c r="F520" s="18" t="str">
        <f t="shared" si="530"/>
        <v>No</v>
      </c>
      <c r="G520" s="18" t="str">
        <f t="shared" si="531"/>
        <v>No</v>
      </c>
      <c r="H520" s="18" t="str">
        <f t="shared" si="532"/>
        <v>No</v>
      </c>
      <c r="I520" s="18" t="str">
        <f t="shared" si="533"/>
        <v>Yes</v>
      </c>
      <c r="J520" s="18" t="str">
        <f t="shared" si="534"/>
        <v>Yes</v>
      </c>
      <c r="K520" s="21">
        <v>518</v>
      </c>
      <c r="L520" s="5" t="s">
        <v>1262</v>
      </c>
      <c r="M520" s="5" t="s">
        <v>4193</v>
      </c>
      <c r="N520" s="5" t="s">
        <v>2266</v>
      </c>
      <c r="O520" s="5" t="s">
        <v>149</v>
      </c>
      <c r="P520" s="5" t="s">
        <v>2683</v>
      </c>
      <c r="Q520" s="32" t="s">
        <v>9848</v>
      </c>
      <c r="R520" s="21">
        <v>1</v>
      </c>
      <c r="S520" s="33"/>
      <c r="T520" s="33"/>
      <c r="U520" s="33"/>
      <c r="V520" s="33"/>
      <c r="W520" s="33"/>
      <c r="X520" s="33"/>
      <c r="Y520" s="33"/>
      <c r="Z520" s="33"/>
      <c r="AA520" s="5" t="s">
        <v>2269</v>
      </c>
      <c r="AB520" s="5" t="s">
        <v>9849</v>
      </c>
      <c r="AC520" s="32" t="s">
        <v>7556</v>
      </c>
      <c r="AD520" s="21">
        <v>1</v>
      </c>
    </row>
    <row r="521" spans="1:30" x14ac:dyDescent="0.3">
      <c r="A521" s="18" t="str">
        <f t="shared" ref="A521:B521" si="543">IF(AND(ISNUMBER(SEARCH("Yes",C521)),ISNUMBER(SEARCH("Yes",E521)),ISNUMBER(SEARCH("Yes",G521)),ISNUMBER(SEARCH("Yes",I521))),"Yes","No")</f>
        <v>No</v>
      </c>
      <c r="B521" s="18" t="str">
        <f t="shared" si="543"/>
        <v>No</v>
      </c>
      <c r="C521" s="15" t="str">
        <f t="shared" si="527"/>
        <v>No</v>
      </c>
      <c r="D521" s="18" t="str">
        <f t="shared" si="528"/>
        <v>No</v>
      </c>
      <c r="E521" s="18" t="str">
        <f t="shared" si="529"/>
        <v>No</v>
      </c>
      <c r="F521" s="18" t="str">
        <f t="shared" si="530"/>
        <v>No</v>
      </c>
      <c r="G521" s="18" t="str">
        <f t="shared" si="531"/>
        <v>No</v>
      </c>
      <c r="H521" s="18" t="str">
        <f t="shared" si="532"/>
        <v>No</v>
      </c>
      <c r="I521" s="18" t="str">
        <f t="shared" si="533"/>
        <v>Yes</v>
      </c>
      <c r="J521" s="18" t="str">
        <f t="shared" si="534"/>
        <v>Yes</v>
      </c>
      <c r="K521" s="21">
        <v>519</v>
      </c>
      <c r="L521" s="5" t="s">
        <v>1264</v>
      </c>
      <c r="M521" s="5" t="s">
        <v>1265</v>
      </c>
      <c r="N521" s="5" t="s">
        <v>2266</v>
      </c>
      <c r="O521" s="5" t="s">
        <v>149</v>
      </c>
      <c r="P521" s="5" t="s">
        <v>2390</v>
      </c>
      <c r="Q521" s="32" t="s">
        <v>9850</v>
      </c>
      <c r="R521" s="21">
        <v>1</v>
      </c>
      <c r="S521" s="33"/>
      <c r="T521" s="33"/>
      <c r="U521" s="33"/>
      <c r="V521" s="33"/>
      <c r="W521" s="33"/>
      <c r="X521" s="33"/>
      <c r="Y521" s="33"/>
      <c r="Z521" s="33"/>
      <c r="AA521" s="5" t="s">
        <v>2269</v>
      </c>
      <c r="AB521" s="5" t="s">
        <v>9851</v>
      </c>
      <c r="AC521" s="32" t="s">
        <v>9852</v>
      </c>
      <c r="AD521" s="21">
        <v>1</v>
      </c>
    </row>
    <row r="522" spans="1:30" x14ac:dyDescent="0.3">
      <c r="A522" s="18" t="str">
        <f t="shared" ref="A522:B522" si="544">IF(AND(ISNUMBER(SEARCH("Yes",C522)),ISNUMBER(SEARCH("Yes",E522)),ISNUMBER(SEARCH("Yes",G522)),ISNUMBER(SEARCH("Yes",I522))),"Yes","No")</f>
        <v>No</v>
      </c>
      <c r="B522" s="18" t="str">
        <f t="shared" si="544"/>
        <v>No</v>
      </c>
      <c r="C522" s="15" t="str">
        <f t="shared" si="527"/>
        <v>No</v>
      </c>
      <c r="D522" s="18" t="str">
        <f t="shared" si="528"/>
        <v>No</v>
      </c>
      <c r="E522" s="18" t="str">
        <f t="shared" si="529"/>
        <v>No</v>
      </c>
      <c r="F522" s="18" t="str">
        <f t="shared" si="530"/>
        <v>No</v>
      </c>
      <c r="G522" s="18" t="str">
        <f t="shared" si="531"/>
        <v>No</v>
      </c>
      <c r="H522" s="18" t="str">
        <f t="shared" si="532"/>
        <v>No</v>
      </c>
      <c r="I522" s="18" t="str">
        <f t="shared" si="533"/>
        <v>Yes</v>
      </c>
      <c r="J522" s="18" t="str">
        <f t="shared" si="534"/>
        <v>Yes</v>
      </c>
      <c r="K522" s="21">
        <v>520</v>
      </c>
      <c r="L522" s="5" t="s">
        <v>1266</v>
      </c>
      <c r="M522" s="5" t="s">
        <v>1267</v>
      </c>
      <c r="N522" s="5" t="s">
        <v>2266</v>
      </c>
      <c r="O522" s="5" t="s">
        <v>149</v>
      </c>
      <c r="P522" s="5" t="s">
        <v>2390</v>
      </c>
      <c r="Q522" s="32" t="s">
        <v>9853</v>
      </c>
      <c r="R522" s="21">
        <v>1</v>
      </c>
      <c r="S522" s="33"/>
      <c r="T522" s="33"/>
      <c r="U522" s="33"/>
      <c r="V522" s="33"/>
      <c r="W522" s="33"/>
      <c r="X522" s="33"/>
      <c r="Y522" s="33"/>
      <c r="Z522" s="33"/>
      <c r="AA522" s="5" t="s">
        <v>2269</v>
      </c>
      <c r="AB522" s="5" t="s">
        <v>4201</v>
      </c>
      <c r="AC522" s="32" t="s">
        <v>3084</v>
      </c>
      <c r="AD522" s="21">
        <v>1</v>
      </c>
    </row>
    <row r="523" spans="1:30" x14ac:dyDescent="0.3">
      <c r="A523" s="18" t="str">
        <f t="shared" ref="A523:B523" si="545">IF(AND(ISNUMBER(SEARCH("Yes",C523)),ISNUMBER(SEARCH("Yes",E523)),ISNUMBER(SEARCH("Yes",G523)),ISNUMBER(SEARCH("Yes",I523))),"Yes","No")</f>
        <v>No</v>
      </c>
      <c r="B523" s="18" t="str">
        <f t="shared" si="545"/>
        <v>No</v>
      </c>
      <c r="C523" s="15" t="str">
        <f t="shared" si="527"/>
        <v>No</v>
      </c>
      <c r="D523" s="18" t="str">
        <f t="shared" si="528"/>
        <v>No</v>
      </c>
      <c r="E523" s="18" t="str">
        <f t="shared" si="529"/>
        <v>No</v>
      </c>
      <c r="F523" s="18" t="str">
        <f t="shared" si="530"/>
        <v>No</v>
      </c>
      <c r="G523" s="18" t="str">
        <f t="shared" si="531"/>
        <v>No</v>
      </c>
      <c r="H523" s="18" t="str">
        <f t="shared" si="532"/>
        <v>No</v>
      </c>
      <c r="I523" s="18" t="str">
        <f t="shared" si="533"/>
        <v>Yes</v>
      </c>
      <c r="J523" s="18" t="str">
        <f t="shared" si="534"/>
        <v>Yes</v>
      </c>
      <c r="K523" s="21">
        <v>521</v>
      </c>
      <c r="L523" s="5" t="s">
        <v>1268</v>
      </c>
      <c r="M523" s="5" t="s">
        <v>1269</v>
      </c>
      <c r="N523" s="5" t="s">
        <v>2266</v>
      </c>
      <c r="O523" s="5" t="s">
        <v>149</v>
      </c>
      <c r="P523" s="5" t="s">
        <v>2386</v>
      </c>
      <c r="Q523" s="32" t="s">
        <v>9854</v>
      </c>
      <c r="R523" s="21">
        <v>1</v>
      </c>
      <c r="S523" s="33"/>
      <c r="T523" s="33"/>
      <c r="U523" s="33"/>
      <c r="V523" s="33"/>
      <c r="W523" s="33"/>
      <c r="X523" s="33"/>
      <c r="Y523" s="33"/>
      <c r="Z523" s="33"/>
      <c r="AA523" s="5" t="s">
        <v>2269</v>
      </c>
      <c r="AB523" s="5" t="s">
        <v>2381</v>
      </c>
      <c r="AC523" s="32" t="s">
        <v>2430</v>
      </c>
      <c r="AD523" s="21">
        <v>1</v>
      </c>
    </row>
    <row r="524" spans="1:30" x14ac:dyDescent="0.3">
      <c r="A524" s="18" t="str">
        <f t="shared" ref="A524:B524" si="546">IF(AND(ISNUMBER(SEARCH("Yes",C524)),ISNUMBER(SEARCH("Yes",E524)),ISNUMBER(SEARCH("Yes",G524)),ISNUMBER(SEARCH("Yes",I524))),"Yes","No")</f>
        <v>No</v>
      </c>
      <c r="B524" s="18" t="str">
        <f t="shared" si="546"/>
        <v>No</v>
      </c>
      <c r="C524" s="15" t="str">
        <f t="shared" si="527"/>
        <v>No</v>
      </c>
      <c r="D524" s="18" t="str">
        <f t="shared" si="528"/>
        <v>No</v>
      </c>
      <c r="E524" s="18" t="str">
        <f t="shared" si="529"/>
        <v>No</v>
      </c>
      <c r="F524" s="18" t="str">
        <f t="shared" si="530"/>
        <v>No</v>
      </c>
      <c r="G524" s="18" t="str">
        <f t="shared" si="531"/>
        <v>No</v>
      </c>
      <c r="H524" s="18" t="str">
        <f t="shared" si="532"/>
        <v>No</v>
      </c>
      <c r="I524" s="18" t="str">
        <f t="shared" si="533"/>
        <v>Yes</v>
      </c>
      <c r="J524" s="18" t="str">
        <f t="shared" si="534"/>
        <v>Yes</v>
      </c>
      <c r="K524" s="21">
        <v>522</v>
      </c>
      <c r="L524" s="5" t="s">
        <v>1270</v>
      </c>
      <c r="M524" s="5" t="s">
        <v>1271</v>
      </c>
      <c r="N524" s="5" t="s">
        <v>2266</v>
      </c>
      <c r="O524" s="5" t="s">
        <v>149</v>
      </c>
      <c r="P524" s="5" t="s">
        <v>2276</v>
      </c>
      <c r="Q524" s="32" t="s">
        <v>2277</v>
      </c>
      <c r="R524" s="21">
        <v>1</v>
      </c>
      <c r="S524" s="33"/>
      <c r="T524" s="33"/>
      <c r="U524" s="33"/>
      <c r="V524" s="33"/>
      <c r="W524" s="33"/>
      <c r="X524" s="33"/>
      <c r="Y524" s="33"/>
      <c r="Z524" s="33"/>
      <c r="AA524" s="5" t="s">
        <v>2269</v>
      </c>
      <c r="AB524" s="5" t="s">
        <v>2506</v>
      </c>
      <c r="AC524" s="32" t="s">
        <v>2507</v>
      </c>
      <c r="AD524" s="21">
        <v>1</v>
      </c>
    </row>
    <row r="525" spans="1:30" x14ac:dyDescent="0.3">
      <c r="A525" s="18" t="str">
        <f t="shared" ref="A525:B525" si="547">IF(AND(ISNUMBER(SEARCH("Yes",C525)),ISNUMBER(SEARCH("Yes",E525)),ISNUMBER(SEARCH("Yes",G525)),ISNUMBER(SEARCH("Yes",I525))),"Yes","No")</f>
        <v>No</v>
      </c>
      <c r="B525" s="18" t="str">
        <f t="shared" si="547"/>
        <v>No</v>
      </c>
      <c r="C525" s="15" t="str">
        <f t="shared" si="527"/>
        <v>No</v>
      </c>
      <c r="D525" s="18" t="str">
        <f t="shared" si="528"/>
        <v>No</v>
      </c>
      <c r="E525" s="18" t="str">
        <f t="shared" si="529"/>
        <v>No</v>
      </c>
      <c r="F525" s="18" t="str">
        <f t="shared" si="530"/>
        <v>No</v>
      </c>
      <c r="G525" s="18" t="str">
        <f t="shared" si="531"/>
        <v>No</v>
      </c>
      <c r="H525" s="18" t="str">
        <f t="shared" si="532"/>
        <v>No</v>
      </c>
      <c r="I525" s="18" t="str">
        <f t="shared" si="533"/>
        <v>Yes</v>
      </c>
      <c r="J525" s="18" t="str">
        <f t="shared" si="534"/>
        <v>Yes</v>
      </c>
      <c r="K525" s="21">
        <v>523</v>
      </c>
      <c r="L525" s="5" t="s">
        <v>1272</v>
      </c>
      <c r="M525" s="5" t="s">
        <v>4204</v>
      </c>
      <c r="N525" s="5" t="s">
        <v>2266</v>
      </c>
      <c r="O525" s="5" t="s">
        <v>149</v>
      </c>
      <c r="P525" s="5" t="s">
        <v>2284</v>
      </c>
      <c r="Q525" s="32" t="s">
        <v>9855</v>
      </c>
      <c r="R525" s="21">
        <v>1</v>
      </c>
      <c r="S525" s="33"/>
      <c r="T525" s="33"/>
      <c r="U525" s="33"/>
      <c r="V525" s="33"/>
      <c r="W525" s="33"/>
      <c r="X525" s="33"/>
      <c r="Y525" s="33"/>
      <c r="Z525" s="33"/>
      <c r="AA525" s="5" t="s">
        <v>21</v>
      </c>
      <c r="AB525" s="5" t="s">
        <v>4650</v>
      </c>
      <c r="AC525" s="32" t="s">
        <v>7396</v>
      </c>
      <c r="AD525" s="21">
        <v>1</v>
      </c>
    </row>
    <row r="526" spans="1:30" x14ac:dyDescent="0.3">
      <c r="A526" s="18" t="str">
        <f t="shared" ref="A526:B526" si="548">IF(AND(ISNUMBER(SEARCH("Yes",C526)),ISNUMBER(SEARCH("Yes",E526)),ISNUMBER(SEARCH("Yes",G526)),ISNUMBER(SEARCH("Yes",I526))),"Yes","No")</f>
        <v>No</v>
      </c>
      <c r="B526" s="18" t="str">
        <f t="shared" si="548"/>
        <v>No</v>
      </c>
      <c r="C526" s="15" t="str">
        <f t="shared" si="527"/>
        <v>No</v>
      </c>
      <c r="D526" s="18" t="str">
        <f t="shared" si="528"/>
        <v>No</v>
      </c>
      <c r="E526" s="18" t="str">
        <f t="shared" si="529"/>
        <v>No</v>
      </c>
      <c r="F526" s="18" t="str">
        <f t="shared" si="530"/>
        <v>No</v>
      </c>
      <c r="G526" s="18" t="str">
        <f t="shared" si="531"/>
        <v>No</v>
      </c>
      <c r="H526" s="18" t="str">
        <f t="shared" si="532"/>
        <v>No</v>
      </c>
      <c r="I526" s="18" t="str">
        <f t="shared" si="533"/>
        <v>Yes</v>
      </c>
      <c r="J526" s="18" t="str">
        <f t="shared" si="534"/>
        <v>Yes</v>
      </c>
      <c r="K526" s="21">
        <v>524</v>
      </c>
      <c r="L526" s="5" t="s">
        <v>1274</v>
      </c>
      <c r="M526" s="5" t="s">
        <v>1275</v>
      </c>
      <c r="N526" s="5" t="s">
        <v>2266</v>
      </c>
      <c r="O526" s="5" t="s">
        <v>149</v>
      </c>
      <c r="P526" s="5" t="s">
        <v>2280</v>
      </c>
      <c r="Q526" s="32" t="s">
        <v>9856</v>
      </c>
      <c r="R526" s="21">
        <v>1</v>
      </c>
      <c r="S526" s="33"/>
      <c r="T526" s="33"/>
      <c r="U526" s="33"/>
      <c r="V526" s="33"/>
      <c r="W526" s="33"/>
      <c r="X526" s="33"/>
      <c r="Y526" s="33"/>
      <c r="Z526" s="33"/>
      <c r="AA526" s="5" t="s">
        <v>2269</v>
      </c>
      <c r="AB526" s="5" t="s">
        <v>9857</v>
      </c>
      <c r="AC526" s="32" t="s">
        <v>9858</v>
      </c>
      <c r="AD526" s="21">
        <v>1</v>
      </c>
    </row>
    <row r="527" spans="1:30" x14ac:dyDescent="0.3">
      <c r="A527" s="18" t="str">
        <f t="shared" ref="A527:B527" si="549">IF(AND(ISNUMBER(SEARCH("Yes",C527)),ISNUMBER(SEARCH("Yes",E527)),ISNUMBER(SEARCH("Yes",G527)),ISNUMBER(SEARCH("Yes",I527))),"Yes","No")</f>
        <v>No</v>
      </c>
      <c r="B527" s="18" t="str">
        <f t="shared" si="549"/>
        <v>No</v>
      </c>
      <c r="C527" s="15" t="str">
        <f t="shared" si="527"/>
        <v>No</v>
      </c>
      <c r="D527" s="18" t="str">
        <f t="shared" si="528"/>
        <v>No</v>
      </c>
      <c r="E527" s="18" t="str">
        <f t="shared" si="529"/>
        <v>No</v>
      </c>
      <c r="F527" s="18" t="str">
        <f t="shared" si="530"/>
        <v>No</v>
      </c>
      <c r="G527" s="18" t="str">
        <f t="shared" si="531"/>
        <v>No</v>
      </c>
      <c r="H527" s="18" t="str">
        <f t="shared" si="532"/>
        <v>No</v>
      </c>
      <c r="I527" s="18" t="str">
        <f t="shared" si="533"/>
        <v>Yes</v>
      </c>
      <c r="J527" s="18" t="str">
        <f t="shared" si="534"/>
        <v>No</v>
      </c>
      <c r="K527" s="21">
        <v>525</v>
      </c>
      <c r="L527" s="5" t="s">
        <v>1276</v>
      </c>
      <c r="M527" s="5" t="s">
        <v>1277</v>
      </c>
      <c r="N527" s="5" t="s">
        <v>2266</v>
      </c>
      <c r="O527" s="5" t="s">
        <v>149</v>
      </c>
      <c r="P527" s="5" t="s">
        <v>2626</v>
      </c>
      <c r="Q527" s="32" t="s">
        <v>4211</v>
      </c>
      <c r="R527" s="21">
        <v>1</v>
      </c>
      <c r="S527" s="33"/>
      <c r="T527" s="33"/>
      <c r="U527" s="33"/>
      <c r="V527" s="33"/>
      <c r="W527" s="33"/>
      <c r="X527" s="33"/>
      <c r="Y527" s="33"/>
      <c r="Z527" s="33"/>
      <c r="AA527" s="5" t="s">
        <v>149</v>
      </c>
      <c r="AB527" s="5" t="s">
        <v>9859</v>
      </c>
      <c r="AC527" s="32" t="s">
        <v>4213</v>
      </c>
      <c r="AD527" s="21">
        <v>1</v>
      </c>
    </row>
    <row r="528" spans="1:30" x14ac:dyDescent="0.3">
      <c r="A528" s="18" t="str">
        <f t="shared" ref="A528:B528" si="550">IF(AND(ISNUMBER(SEARCH("Yes",C528)),ISNUMBER(SEARCH("Yes",E528)),ISNUMBER(SEARCH("Yes",G528)),ISNUMBER(SEARCH("Yes",I528))),"Yes","No")</f>
        <v>No</v>
      </c>
      <c r="B528" s="18" t="str">
        <f t="shared" si="550"/>
        <v>No</v>
      </c>
      <c r="C528" s="15" t="str">
        <f t="shared" si="527"/>
        <v>No</v>
      </c>
      <c r="D528" s="18" t="str">
        <f t="shared" si="528"/>
        <v>No</v>
      </c>
      <c r="E528" s="18" t="str">
        <f t="shared" si="529"/>
        <v>No</v>
      </c>
      <c r="F528" s="18" t="str">
        <f t="shared" si="530"/>
        <v>No</v>
      </c>
      <c r="G528" s="18" t="str">
        <f t="shared" si="531"/>
        <v>No</v>
      </c>
      <c r="H528" s="18" t="str">
        <f t="shared" si="532"/>
        <v>No</v>
      </c>
      <c r="I528" s="18" t="str">
        <f t="shared" si="533"/>
        <v>Yes</v>
      </c>
      <c r="J528" s="18" t="str">
        <f t="shared" si="534"/>
        <v>Yes</v>
      </c>
      <c r="K528" s="21">
        <v>526</v>
      </c>
      <c r="L528" s="5" t="s">
        <v>1278</v>
      </c>
      <c r="M528" s="5" t="s">
        <v>1279</v>
      </c>
      <c r="N528" s="5" t="s">
        <v>2266</v>
      </c>
      <c r="O528" s="5" t="s">
        <v>149</v>
      </c>
      <c r="P528" s="5" t="s">
        <v>2272</v>
      </c>
      <c r="Q528" s="32" t="s">
        <v>9860</v>
      </c>
      <c r="R528" s="21">
        <v>1</v>
      </c>
      <c r="S528" s="33"/>
      <c r="T528" s="33"/>
      <c r="U528" s="33"/>
      <c r="V528" s="33"/>
      <c r="W528" s="33"/>
      <c r="X528" s="33"/>
      <c r="Y528" s="33"/>
      <c r="Z528" s="33"/>
      <c r="AA528" s="5" t="s">
        <v>2269</v>
      </c>
      <c r="AB528" s="5" t="s">
        <v>2432</v>
      </c>
      <c r="AC528" s="32" t="s">
        <v>4216</v>
      </c>
      <c r="AD528" s="21">
        <v>1</v>
      </c>
    </row>
    <row r="529" spans="1:30" x14ac:dyDescent="0.3">
      <c r="A529" s="18" t="str">
        <f t="shared" ref="A529:B529" si="551">IF(AND(ISNUMBER(SEARCH("Yes",C529)),ISNUMBER(SEARCH("Yes",E529)),ISNUMBER(SEARCH("Yes",G529)),ISNUMBER(SEARCH("Yes",I529))),"Yes","No")</f>
        <v>No</v>
      </c>
      <c r="B529" s="18" t="str">
        <f t="shared" si="551"/>
        <v>No</v>
      </c>
      <c r="C529" s="15" t="str">
        <f t="shared" si="527"/>
        <v>No</v>
      </c>
      <c r="D529" s="18" t="str">
        <f t="shared" si="528"/>
        <v>No</v>
      </c>
      <c r="E529" s="18" t="str">
        <f t="shared" si="529"/>
        <v>No</v>
      </c>
      <c r="F529" s="18" t="str">
        <f t="shared" si="530"/>
        <v>No</v>
      </c>
      <c r="G529" s="18" t="str">
        <f t="shared" si="531"/>
        <v>No</v>
      </c>
      <c r="H529" s="18" t="str">
        <f t="shared" si="532"/>
        <v>No</v>
      </c>
      <c r="I529" s="18" t="str">
        <f t="shared" si="533"/>
        <v>Yes</v>
      </c>
      <c r="J529" s="18" t="str">
        <f t="shared" si="534"/>
        <v>Yes</v>
      </c>
      <c r="K529" s="21">
        <v>527</v>
      </c>
      <c r="L529" s="5" t="s">
        <v>1280</v>
      </c>
      <c r="M529" s="5" t="s">
        <v>1281</v>
      </c>
      <c r="N529" s="5" t="s">
        <v>2266</v>
      </c>
      <c r="O529" s="5" t="s">
        <v>149</v>
      </c>
      <c r="P529" s="5" t="s">
        <v>2683</v>
      </c>
      <c r="Q529" s="32" t="s">
        <v>7407</v>
      </c>
      <c r="R529" s="21">
        <v>1</v>
      </c>
      <c r="S529" s="33"/>
      <c r="T529" s="33"/>
      <c r="U529" s="33"/>
      <c r="V529" s="33"/>
      <c r="W529" s="33"/>
      <c r="X529" s="33"/>
      <c r="Y529" s="33"/>
      <c r="Z529" s="33"/>
      <c r="AA529" s="5" t="s">
        <v>21</v>
      </c>
      <c r="AB529" s="5" t="s">
        <v>2962</v>
      </c>
      <c r="AC529" s="32" t="s">
        <v>9861</v>
      </c>
      <c r="AD529" s="21">
        <v>1</v>
      </c>
    </row>
    <row r="530" spans="1:30" x14ac:dyDescent="0.3">
      <c r="A530" s="18" t="str">
        <f t="shared" ref="A530:B530" si="552">IF(AND(ISNUMBER(SEARCH("Yes",C530)),ISNUMBER(SEARCH("Yes",E530)),ISNUMBER(SEARCH("Yes",G530)),ISNUMBER(SEARCH("Yes",I530))),"Yes","No")</f>
        <v>No</v>
      </c>
      <c r="B530" s="18" t="str">
        <f t="shared" si="552"/>
        <v>No</v>
      </c>
      <c r="C530" s="15" t="str">
        <f t="shared" si="527"/>
        <v>No</v>
      </c>
      <c r="D530" s="18" t="str">
        <f t="shared" si="528"/>
        <v>No</v>
      </c>
      <c r="E530" s="18" t="str">
        <f t="shared" si="529"/>
        <v>No</v>
      </c>
      <c r="F530" s="18" t="str">
        <f t="shared" si="530"/>
        <v>No</v>
      </c>
      <c r="G530" s="18" t="str">
        <f t="shared" si="531"/>
        <v>No</v>
      </c>
      <c r="H530" s="18" t="str">
        <f t="shared" si="532"/>
        <v>No</v>
      </c>
      <c r="I530" s="18" t="str">
        <f t="shared" si="533"/>
        <v>Yes</v>
      </c>
      <c r="J530" s="18" t="str">
        <f t="shared" si="534"/>
        <v>Yes</v>
      </c>
      <c r="K530" s="21">
        <v>528</v>
      </c>
      <c r="L530" s="5" t="s">
        <v>1282</v>
      </c>
      <c r="M530" s="5" t="s">
        <v>1283</v>
      </c>
      <c r="N530" s="5" t="s">
        <v>2266</v>
      </c>
      <c r="O530" s="5" t="s">
        <v>149</v>
      </c>
      <c r="P530" s="5" t="s">
        <v>2390</v>
      </c>
      <c r="Q530" s="32" t="s">
        <v>4219</v>
      </c>
      <c r="R530" s="21">
        <v>1</v>
      </c>
      <c r="S530" s="33"/>
      <c r="T530" s="33"/>
      <c r="U530" s="33"/>
      <c r="V530" s="33"/>
      <c r="W530" s="33"/>
      <c r="X530" s="33"/>
      <c r="Y530" s="33"/>
      <c r="Z530" s="33"/>
      <c r="AA530" s="5" t="s">
        <v>2269</v>
      </c>
      <c r="AB530" s="5" t="s">
        <v>3903</v>
      </c>
      <c r="AC530" s="32" t="s">
        <v>3498</v>
      </c>
      <c r="AD530" s="21">
        <v>1</v>
      </c>
    </row>
    <row r="531" spans="1:30" x14ac:dyDescent="0.3">
      <c r="A531" s="18" t="str">
        <f t="shared" ref="A531:B531" si="553">IF(AND(ISNUMBER(SEARCH("Yes",C531)),ISNUMBER(SEARCH("Yes",E531)),ISNUMBER(SEARCH("Yes",G531)),ISNUMBER(SEARCH("Yes",I531))),"Yes","No")</f>
        <v>No</v>
      </c>
      <c r="B531" s="18" t="str">
        <f t="shared" si="553"/>
        <v>No</v>
      </c>
      <c r="C531" s="15" t="str">
        <f t="shared" si="527"/>
        <v>No</v>
      </c>
      <c r="D531" s="18" t="str">
        <f t="shared" si="528"/>
        <v>No</v>
      </c>
      <c r="E531" s="18" t="str">
        <f t="shared" si="529"/>
        <v>No</v>
      </c>
      <c r="F531" s="18" t="str">
        <f t="shared" si="530"/>
        <v>No</v>
      </c>
      <c r="G531" s="18" t="str">
        <f t="shared" si="531"/>
        <v>No</v>
      </c>
      <c r="H531" s="18" t="str">
        <f t="shared" si="532"/>
        <v>No</v>
      </c>
      <c r="I531" s="18" t="str">
        <f t="shared" si="533"/>
        <v>Yes</v>
      </c>
      <c r="J531" s="18" t="str">
        <f t="shared" si="534"/>
        <v>Yes</v>
      </c>
      <c r="K531" s="21">
        <v>529</v>
      </c>
      <c r="L531" s="5" t="s">
        <v>1284</v>
      </c>
      <c r="M531" s="5" t="s">
        <v>1285</v>
      </c>
      <c r="N531" s="5" t="s">
        <v>2266</v>
      </c>
      <c r="O531" s="5" t="s">
        <v>149</v>
      </c>
      <c r="P531" s="5" t="s">
        <v>2683</v>
      </c>
      <c r="Q531" s="32" t="s">
        <v>4221</v>
      </c>
      <c r="R531" s="21">
        <v>1</v>
      </c>
      <c r="S531" s="33"/>
      <c r="T531" s="33"/>
      <c r="U531" s="33"/>
      <c r="V531" s="33"/>
      <c r="W531" s="33"/>
      <c r="X531" s="33"/>
      <c r="Y531" s="33"/>
      <c r="Z531" s="33"/>
      <c r="AA531" s="5" t="s">
        <v>2269</v>
      </c>
      <c r="AB531" s="5" t="s">
        <v>2708</v>
      </c>
      <c r="AC531" s="32" t="s">
        <v>2709</v>
      </c>
      <c r="AD531" s="21">
        <v>1</v>
      </c>
    </row>
    <row r="532" spans="1:30" x14ac:dyDescent="0.3">
      <c r="A532" s="18" t="str">
        <f t="shared" ref="A532:B532" si="554">IF(AND(ISNUMBER(SEARCH("Yes",C532)),ISNUMBER(SEARCH("Yes",E532)),ISNUMBER(SEARCH("Yes",G532)),ISNUMBER(SEARCH("Yes",I532))),"Yes","No")</f>
        <v>No</v>
      </c>
      <c r="B532" s="18" t="str">
        <f t="shared" si="554"/>
        <v>No</v>
      </c>
      <c r="C532" s="15" t="str">
        <f t="shared" si="527"/>
        <v>No</v>
      </c>
      <c r="D532" s="18" t="str">
        <f t="shared" si="528"/>
        <v>No</v>
      </c>
      <c r="E532" s="18" t="str">
        <f t="shared" si="529"/>
        <v>No</v>
      </c>
      <c r="F532" s="18" t="str">
        <f t="shared" si="530"/>
        <v>No</v>
      </c>
      <c r="G532" s="18" t="str">
        <f t="shared" si="531"/>
        <v>No</v>
      </c>
      <c r="H532" s="18" t="str">
        <f t="shared" si="532"/>
        <v>No</v>
      </c>
      <c r="I532" s="18" t="str">
        <f t="shared" si="533"/>
        <v>Yes</v>
      </c>
      <c r="J532" s="18" t="str">
        <f t="shared" si="534"/>
        <v>Yes</v>
      </c>
      <c r="K532" s="21">
        <v>530</v>
      </c>
      <c r="L532" s="5" t="s">
        <v>1286</v>
      </c>
      <c r="M532" s="5" t="s">
        <v>1287</v>
      </c>
      <c r="N532" s="5" t="s">
        <v>2266</v>
      </c>
      <c r="O532" s="5" t="s">
        <v>149</v>
      </c>
      <c r="P532" s="5" t="s">
        <v>4222</v>
      </c>
      <c r="Q532" s="32" t="s">
        <v>3613</v>
      </c>
      <c r="R532" s="21">
        <v>1</v>
      </c>
      <c r="S532" s="33"/>
      <c r="T532" s="33"/>
      <c r="U532" s="33"/>
      <c r="V532" s="33"/>
      <c r="W532" s="33"/>
      <c r="X532" s="33"/>
      <c r="Y532" s="33"/>
      <c r="Z532" s="33"/>
      <c r="AA532" s="5" t="s">
        <v>2269</v>
      </c>
      <c r="AB532" s="5" t="s">
        <v>9862</v>
      </c>
      <c r="AC532" s="32" t="s">
        <v>7414</v>
      </c>
      <c r="AD532" s="21">
        <v>1</v>
      </c>
    </row>
    <row r="533" spans="1:30" x14ac:dyDescent="0.3">
      <c r="A533" s="18" t="str">
        <f t="shared" ref="A533:B533" si="555">IF(AND(ISNUMBER(SEARCH("Yes",C533)),ISNUMBER(SEARCH("Yes",E533)),ISNUMBER(SEARCH("Yes",G533)),ISNUMBER(SEARCH("Yes",I533))),"Yes","No")</f>
        <v>No</v>
      </c>
      <c r="B533" s="18" t="str">
        <f t="shared" si="555"/>
        <v>No</v>
      </c>
      <c r="C533" s="15" t="str">
        <f t="shared" si="527"/>
        <v>No</v>
      </c>
      <c r="D533" s="18" t="str">
        <f t="shared" si="528"/>
        <v>No</v>
      </c>
      <c r="E533" s="18" t="str">
        <f t="shared" si="529"/>
        <v>No</v>
      </c>
      <c r="F533" s="18" t="str">
        <f t="shared" si="530"/>
        <v>No</v>
      </c>
      <c r="G533" s="18" t="str">
        <f t="shared" si="531"/>
        <v>No</v>
      </c>
      <c r="H533" s="18" t="str">
        <f t="shared" si="532"/>
        <v>No</v>
      </c>
      <c r="I533" s="18" t="str">
        <f t="shared" si="533"/>
        <v>Yes</v>
      </c>
      <c r="J533" s="18" t="str">
        <f t="shared" si="534"/>
        <v>Yes</v>
      </c>
      <c r="K533" s="21">
        <v>531</v>
      </c>
      <c r="L533" s="5" t="s">
        <v>1288</v>
      </c>
      <c r="M533" s="5" t="s">
        <v>1289</v>
      </c>
      <c r="N533" s="5" t="s">
        <v>2266</v>
      </c>
      <c r="O533" s="5" t="s">
        <v>149</v>
      </c>
      <c r="P533" s="5" t="s">
        <v>2408</v>
      </c>
      <c r="Q533" s="32" t="s">
        <v>9863</v>
      </c>
      <c r="R533" s="21">
        <v>1</v>
      </c>
      <c r="S533" s="33"/>
      <c r="T533" s="33"/>
      <c r="U533" s="33"/>
      <c r="V533" s="33"/>
      <c r="W533" s="33"/>
      <c r="X533" s="33"/>
      <c r="Y533" s="33"/>
      <c r="Z533" s="33"/>
      <c r="AA533" s="5" t="s">
        <v>2269</v>
      </c>
      <c r="AB533" s="5" t="s">
        <v>9864</v>
      </c>
      <c r="AC533" s="32" t="s">
        <v>9865</v>
      </c>
      <c r="AD533" s="21">
        <v>1</v>
      </c>
    </row>
    <row r="534" spans="1:30" x14ac:dyDescent="0.3">
      <c r="A534" s="18" t="str">
        <f t="shared" ref="A534:B534" si="556">IF(AND(ISNUMBER(SEARCH("Yes",C534)),ISNUMBER(SEARCH("Yes",E534)),ISNUMBER(SEARCH("Yes",G534)),ISNUMBER(SEARCH("Yes",I534))),"Yes","No")</f>
        <v>No</v>
      </c>
      <c r="B534" s="18" t="str">
        <f t="shared" si="556"/>
        <v>No</v>
      </c>
      <c r="C534" s="15" t="str">
        <f t="shared" si="527"/>
        <v>No</v>
      </c>
      <c r="D534" s="18" t="str">
        <f t="shared" si="528"/>
        <v>No</v>
      </c>
      <c r="E534" s="18" t="str">
        <f t="shared" si="529"/>
        <v>No</v>
      </c>
      <c r="F534" s="18" t="str">
        <f t="shared" si="530"/>
        <v>No</v>
      </c>
      <c r="G534" s="18" t="str">
        <f t="shared" si="531"/>
        <v>No</v>
      </c>
      <c r="H534" s="18" t="str">
        <f t="shared" si="532"/>
        <v>No</v>
      </c>
      <c r="I534" s="18" t="str">
        <f t="shared" si="533"/>
        <v>Yes</v>
      </c>
      <c r="J534" s="18" t="str">
        <f t="shared" si="534"/>
        <v>Yes</v>
      </c>
      <c r="K534" s="21">
        <v>532</v>
      </c>
      <c r="L534" s="5" t="s">
        <v>1290</v>
      </c>
      <c r="M534" s="5" t="s">
        <v>1291</v>
      </c>
      <c r="N534" s="5" t="s">
        <v>2266</v>
      </c>
      <c r="O534" s="5" t="s">
        <v>149</v>
      </c>
      <c r="P534" s="5" t="s">
        <v>2492</v>
      </c>
      <c r="Q534" s="32" t="s">
        <v>4226</v>
      </c>
      <c r="R534" s="21">
        <v>1</v>
      </c>
      <c r="S534" s="33"/>
      <c r="T534" s="33"/>
      <c r="U534" s="33"/>
      <c r="V534" s="33"/>
      <c r="W534" s="33"/>
      <c r="X534" s="33"/>
      <c r="Y534" s="33"/>
      <c r="Z534" s="33"/>
      <c r="AA534" s="5" t="s">
        <v>2269</v>
      </c>
      <c r="AB534" s="5" t="s">
        <v>4227</v>
      </c>
      <c r="AC534" s="32" t="s">
        <v>9866</v>
      </c>
      <c r="AD534" s="21">
        <v>1</v>
      </c>
    </row>
    <row r="535" spans="1:30" x14ac:dyDescent="0.3">
      <c r="A535" s="18" t="str">
        <f t="shared" ref="A535:B535" si="557">IF(AND(ISNUMBER(SEARCH("Yes",C535)),ISNUMBER(SEARCH("Yes",E535)),ISNUMBER(SEARCH("Yes",G535)),ISNUMBER(SEARCH("Yes",I535))),"Yes","No")</f>
        <v>No</v>
      </c>
      <c r="B535" s="18" t="str">
        <f t="shared" si="557"/>
        <v>No</v>
      </c>
      <c r="C535" s="15" t="str">
        <f t="shared" si="527"/>
        <v>No</v>
      </c>
      <c r="D535" s="18" t="str">
        <f t="shared" si="528"/>
        <v>No</v>
      </c>
      <c r="E535" s="18" t="str">
        <f t="shared" si="529"/>
        <v>No</v>
      </c>
      <c r="F535" s="18" t="str">
        <f t="shared" si="530"/>
        <v>No</v>
      </c>
      <c r="G535" s="18" t="str">
        <f t="shared" si="531"/>
        <v>No</v>
      </c>
      <c r="H535" s="18" t="str">
        <f t="shared" si="532"/>
        <v>No</v>
      </c>
      <c r="I535" s="18" t="str">
        <f t="shared" si="533"/>
        <v>Yes</v>
      </c>
      <c r="J535" s="18" t="str">
        <f t="shared" si="534"/>
        <v>Yes</v>
      </c>
      <c r="K535" s="21">
        <v>533</v>
      </c>
      <c r="L535" s="5" t="s">
        <v>1292</v>
      </c>
      <c r="M535" s="5" t="s">
        <v>1293</v>
      </c>
      <c r="N535" s="5" t="s">
        <v>2266</v>
      </c>
      <c r="O535" s="5" t="s">
        <v>149</v>
      </c>
      <c r="P535" s="5" t="s">
        <v>2371</v>
      </c>
      <c r="Q535" s="32" t="s">
        <v>4229</v>
      </c>
      <c r="R535" s="21">
        <v>1</v>
      </c>
      <c r="S535" s="33"/>
      <c r="T535" s="33"/>
      <c r="U535" s="33"/>
      <c r="V535" s="33"/>
      <c r="W535" s="33"/>
      <c r="X535" s="33"/>
      <c r="Y535" s="33"/>
      <c r="Z535" s="33"/>
      <c r="AA535" s="5" t="s">
        <v>2269</v>
      </c>
      <c r="AB535" s="5" t="s">
        <v>2432</v>
      </c>
      <c r="AC535" s="32" t="s">
        <v>9867</v>
      </c>
      <c r="AD535" s="21">
        <v>1</v>
      </c>
    </row>
    <row r="536" spans="1:30" x14ac:dyDescent="0.3">
      <c r="A536" s="18" t="str">
        <f t="shared" ref="A536:B536" si="558">IF(AND(ISNUMBER(SEARCH("Yes",C536)),ISNUMBER(SEARCH("Yes",E536)),ISNUMBER(SEARCH("Yes",G536)),ISNUMBER(SEARCH("Yes",I536))),"Yes","No")</f>
        <v>No</v>
      </c>
      <c r="B536" s="18" t="str">
        <f t="shared" si="558"/>
        <v>No</v>
      </c>
      <c r="C536" s="15" t="str">
        <f t="shared" si="527"/>
        <v>Yes</v>
      </c>
      <c r="D536" s="18" t="str">
        <f t="shared" si="528"/>
        <v>Yes</v>
      </c>
      <c r="E536" s="18" t="str">
        <f t="shared" si="529"/>
        <v>Yes</v>
      </c>
      <c r="F536" s="18" t="str">
        <f t="shared" si="530"/>
        <v>Yes</v>
      </c>
      <c r="G536" s="18" t="str">
        <f t="shared" si="531"/>
        <v>Yes</v>
      </c>
      <c r="H536" s="18" t="str">
        <f t="shared" si="532"/>
        <v>Yes</v>
      </c>
      <c r="I536" s="18" t="str">
        <f t="shared" si="533"/>
        <v>No</v>
      </c>
      <c r="J536" s="18" t="str">
        <f t="shared" si="534"/>
        <v>No</v>
      </c>
      <c r="K536" s="21">
        <v>534</v>
      </c>
      <c r="L536" s="5" t="s">
        <v>381</v>
      </c>
      <c r="M536" s="5" t="s">
        <v>382</v>
      </c>
      <c r="N536" s="5" t="s">
        <v>2266</v>
      </c>
      <c r="O536" s="5" t="s">
        <v>2269</v>
      </c>
      <c r="P536" s="5" t="s">
        <v>9868</v>
      </c>
      <c r="Q536" s="32" t="s">
        <v>9869</v>
      </c>
      <c r="R536" s="21">
        <v>1</v>
      </c>
      <c r="S536" s="5" t="s">
        <v>2269</v>
      </c>
      <c r="T536" s="5" t="s">
        <v>9870</v>
      </c>
      <c r="U536" s="32" t="s">
        <v>4232</v>
      </c>
      <c r="V536" s="21">
        <v>1</v>
      </c>
      <c r="W536" s="5" t="s">
        <v>21</v>
      </c>
      <c r="X536" s="5" t="s">
        <v>9871</v>
      </c>
      <c r="Y536" s="32" t="s">
        <v>9872</v>
      </c>
      <c r="Z536" s="21">
        <v>1</v>
      </c>
      <c r="AA536" s="5" t="s">
        <v>149</v>
      </c>
      <c r="AB536" s="5" t="s">
        <v>4235</v>
      </c>
      <c r="AC536" s="32" t="s">
        <v>4236</v>
      </c>
      <c r="AD536" s="21">
        <v>1</v>
      </c>
    </row>
    <row r="537" spans="1:30" x14ac:dyDescent="0.3">
      <c r="A537" s="18" t="str">
        <f t="shared" ref="A537:B537" si="559">IF(AND(ISNUMBER(SEARCH("Yes",C537)),ISNUMBER(SEARCH("Yes",E537)),ISNUMBER(SEARCH("Yes",G537)),ISNUMBER(SEARCH("Yes",I537))),"Yes","No")</f>
        <v>No</v>
      </c>
      <c r="B537" s="18" t="str">
        <f t="shared" si="559"/>
        <v>No</v>
      </c>
      <c r="C537" s="15" t="str">
        <f t="shared" si="527"/>
        <v>No</v>
      </c>
      <c r="D537" s="18" t="str">
        <f t="shared" si="528"/>
        <v>No</v>
      </c>
      <c r="E537" s="18" t="str">
        <f t="shared" si="529"/>
        <v>No</v>
      </c>
      <c r="F537" s="18" t="str">
        <f t="shared" si="530"/>
        <v>No</v>
      </c>
      <c r="G537" s="18" t="str">
        <f t="shared" si="531"/>
        <v>No</v>
      </c>
      <c r="H537" s="18" t="str">
        <f t="shared" si="532"/>
        <v>No</v>
      </c>
      <c r="I537" s="18" t="str">
        <f t="shared" si="533"/>
        <v>Yes</v>
      </c>
      <c r="J537" s="18" t="str">
        <f t="shared" si="534"/>
        <v>Yes</v>
      </c>
      <c r="K537" s="21">
        <v>535</v>
      </c>
      <c r="L537" s="5" t="s">
        <v>1294</v>
      </c>
      <c r="M537" s="5" t="s">
        <v>1295</v>
      </c>
      <c r="N537" s="5" t="s">
        <v>2266</v>
      </c>
      <c r="O537" s="5" t="s">
        <v>149</v>
      </c>
      <c r="P537" s="5" t="s">
        <v>9873</v>
      </c>
      <c r="Q537" s="32" t="s">
        <v>9874</v>
      </c>
      <c r="R537" s="21">
        <v>1</v>
      </c>
      <c r="S537" s="33"/>
      <c r="T537" s="33"/>
      <c r="U537" s="33"/>
      <c r="V537" s="33"/>
      <c r="W537" s="33"/>
      <c r="X537" s="33"/>
      <c r="Y537" s="33"/>
      <c r="Z537" s="33"/>
      <c r="AA537" s="5" t="s">
        <v>2269</v>
      </c>
      <c r="AB537" s="5" t="s">
        <v>2432</v>
      </c>
      <c r="AC537" s="32" t="s">
        <v>3951</v>
      </c>
      <c r="AD537" s="21">
        <v>1</v>
      </c>
    </row>
    <row r="538" spans="1:30" x14ac:dyDescent="0.3">
      <c r="A538" s="18" t="str">
        <f t="shared" ref="A538:B538" si="560">IF(AND(ISNUMBER(SEARCH("Yes",C538)),ISNUMBER(SEARCH("Yes",E538)),ISNUMBER(SEARCH("Yes",G538)),ISNUMBER(SEARCH("Yes",I538))),"Yes","No")</f>
        <v>No</v>
      </c>
      <c r="B538" s="18" t="str">
        <f t="shared" si="560"/>
        <v>No</v>
      </c>
      <c r="C538" s="15" t="str">
        <f t="shared" si="527"/>
        <v>No</v>
      </c>
      <c r="D538" s="18" t="str">
        <f t="shared" si="528"/>
        <v>No</v>
      </c>
      <c r="E538" s="18" t="str">
        <f t="shared" si="529"/>
        <v>No</v>
      </c>
      <c r="F538" s="18" t="str">
        <f t="shared" si="530"/>
        <v>No</v>
      </c>
      <c r="G538" s="18" t="str">
        <f t="shared" si="531"/>
        <v>No</v>
      </c>
      <c r="H538" s="18" t="str">
        <f t="shared" si="532"/>
        <v>No</v>
      </c>
      <c r="I538" s="18" t="str">
        <f t="shared" si="533"/>
        <v>Yes</v>
      </c>
      <c r="J538" s="18" t="str">
        <f t="shared" si="534"/>
        <v>Yes</v>
      </c>
      <c r="K538" s="21">
        <v>536</v>
      </c>
      <c r="L538" s="5" t="s">
        <v>1296</v>
      </c>
      <c r="M538" s="5" t="s">
        <v>1297</v>
      </c>
      <c r="N538" s="5" t="s">
        <v>2266</v>
      </c>
      <c r="O538" s="5" t="s">
        <v>149</v>
      </c>
      <c r="P538" s="5" t="s">
        <v>2390</v>
      </c>
      <c r="Q538" s="32" t="s">
        <v>9875</v>
      </c>
      <c r="R538" s="21">
        <v>1</v>
      </c>
      <c r="S538" s="33"/>
      <c r="T538" s="33"/>
      <c r="U538" s="33"/>
      <c r="V538" s="33"/>
      <c r="W538" s="33"/>
      <c r="X538" s="33"/>
      <c r="Y538" s="33"/>
      <c r="Z538" s="33"/>
      <c r="AA538" s="5" t="s">
        <v>2269</v>
      </c>
      <c r="AB538" s="5" t="s">
        <v>9876</v>
      </c>
      <c r="AC538" s="32" t="s">
        <v>9877</v>
      </c>
      <c r="AD538" s="21">
        <v>1</v>
      </c>
    </row>
    <row r="539" spans="1:30" x14ac:dyDescent="0.3">
      <c r="A539" s="18" t="str">
        <f t="shared" ref="A539:B539" si="561">IF(AND(ISNUMBER(SEARCH("Yes",C539)),ISNUMBER(SEARCH("Yes",E539)),ISNUMBER(SEARCH("Yes",G539)),ISNUMBER(SEARCH("Yes",I539))),"Yes","No")</f>
        <v>No</v>
      </c>
      <c r="B539" s="18" t="str">
        <f t="shared" si="561"/>
        <v>No</v>
      </c>
      <c r="C539" s="15" t="str">
        <f t="shared" si="527"/>
        <v>No</v>
      </c>
      <c r="D539" s="18" t="str">
        <f t="shared" si="528"/>
        <v>No</v>
      </c>
      <c r="E539" s="18" t="str">
        <f t="shared" si="529"/>
        <v>No</v>
      </c>
      <c r="F539" s="18" t="str">
        <f t="shared" si="530"/>
        <v>No</v>
      </c>
      <c r="G539" s="18" t="str">
        <f t="shared" si="531"/>
        <v>No</v>
      </c>
      <c r="H539" s="18" t="str">
        <f t="shared" si="532"/>
        <v>No</v>
      </c>
      <c r="I539" s="18" t="str">
        <f t="shared" si="533"/>
        <v>Yes</v>
      </c>
      <c r="J539" s="18" t="str">
        <f t="shared" si="534"/>
        <v>Yes</v>
      </c>
      <c r="K539" s="21">
        <v>537</v>
      </c>
      <c r="L539" s="5" t="s">
        <v>1298</v>
      </c>
      <c r="M539" s="5" t="s">
        <v>1299</v>
      </c>
      <c r="N539" s="5" t="s">
        <v>2266</v>
      </c>
      <c r="O539" s="5" t="s">
        <v>149</v>
      </c>
      <c r="P539" s="5" t="s">
        <v>2305</v>
      </c>
      <c r="Q539" s="32" t="s">
        <v>7432</v>
      </c>
      <c r="R539" s="21">
        <v>1</v>
      </c>
      <c r="S539" s="33"/>
      <c r="T539" s="33"/>
      <c r="U539" s="33"/>
      <c r="V539" s="33"/>
      <c r="W539" s="33"/>
      <c r="X539" s="33"/>
      <c r="Y539" s="33"/>
      <c r="Z539" s="33"/>
      <c r="AA539" s="5" t="s">
        <v>2269</v>
      </c>
      <c r="AB539" s="5" t="s">
        <v>2381</v>
      </c>
      <c r="AC539" s="32" t="s">
        <v>2430</v>
      </c>
      <c r="AD539" s="21">
        <v>1</v>
      </c>
    </row>
    <row r="540" spans="1:30" x14ac:dyDescent="0.3">
      <c r="A540" s="18" t="str">
        <f t="shared" ref="A540:B540" si="562">IF(AND(ISNUMBER(SEARCH("Yes",C540)),ISNUMBER(SEARCH("Yes",E540)),ISNUMBER(SEARCH("Yes",G540)),ISNUMBER(SEARCH("Yes",I540))),"Yes","No")</f>
        <v>No</v>
      </c>
      <c r="B540" s="18" t="str">
        <f t="shared" si="562"/>
        <v>No</v>
      </c>
      <c r="C540" s="15" t="str">
        <f t="shared" si="527"/>
        <v>No</v>
      </c>
      <c r="D540" s="18" t="str">
        <f t="shared" si="528"/>
        <v>No</v>
      </c>
      <c r="E540" s="18" t="str">
        <f t="shared" si="529"/>
        <v>No</v>
      </c>
      <c r="F540" s="18" t="str">
        <f t="shared" si="530"/>
        <v>No</v>
      </c>
      <c r="G540" s="18" t="str">
        <f t="shared" si="531"/>
        <v>No</v>
      </c>
      <c r="H540" s="18" t="str">
        <f t="shared" si="532"/>
        <v>No</v>
      </c>
      <c r="I540" s="18" t="str">
        <f t="shared" si="533"/>
        <v>Yes</v>
      </c>
      <c r="J540" s="18" t="str">
        <f t="shared" si="534"/>
        <v>Yes</v>
      </c>
      <c r="K540" s="21">
        <v>538</v>
      </c>
      <c r="L540" s="5" t="s">
        <v>1300</v>
      </c>
      <c r="M540" s="5" t="s">
        <v>1301</v>
      </c>
      <c r="N540" s="5" t="s">
        <v>2266</v>
      </c>
      <c r="O540" s="5" t="s">
        <v>149</v>
      </c>
      <c r="P540" s="5" t="s">
        <v>2284</v>
      </c>
      <c r="Q540" s="32" t="s">
        <v>4246</v>
      </c>
      <c r="R540" s="21">
        <v>1</v>
      </c>
      <c r="S540" s="33"/>
      <c r="T540" s="33"/>
      <c r="U540" s="33"/>
      <c r="V540" s="33"/>
      <c r="W540" s="33"/>
      <c r="X540" s="33"/>
      <c r="Y540" s="33"/>
      <c r="Z540" s="33"/>
      <c r="AA540" s="5" t="s">
        <v>2269</v>
      </c>
      <c r="AB540" s="5" t="s">
        <v>2956</v>
      </c>
      <c r="AC540" s="32" t="s">
        <v>9878</v>
      </c>
      <c r="AD540" s="21">
        <v>1</v>
      </c>
    </row>
    <row r="541" spans="1:30" x14ac:dyDescent="0.3">
      <c r="A541" s="18" t="str">
        <f t="shared" ref="A541:B541" si="563">IF(AND(ISNUMBER(SEARCH("Yes",C541)),ISNUMBER(SEARCH("Yes",E541)),ISNUMBER(SEARCH("Yes",G541)),ISNUMBER(SEARCH("Yes",I541))),"Yes","No")</f>
        <v>No</v>
      </c>
      <c r="B541" s="18" t="str">
        <f t="shared" si="563"/>
        <v>No</v>
      </c>
      <c r="C541" s="15" t="str">
        <f t="shared" si="527"/>
        <v>No</v>
      </c>
      <c r="D541" s="18" t="str">
        <f t="shared" si="528"/>
        <v>No</v>
      </c>
      <c r="E541" s="18" t="str">
        <f t="shared" si="529"/>
        <v>No</v>
      </c>
      <c r="F541" s="18" t="str">
        <f t="shared" si="530"/>
        <v>No</v>
      </c>
      <c r="G541" s="18" t="str">
        <f t="shared" si="531"/>
        <v>No</v>
      </c>
      <c r="H541" s="18" t="str">
        <f t="shared" si="532"/>
        <v>No</v>
      </c>
      <c r="I541" s="18" t="str">
        <f t="shared" si="533"/>
        <v>Yes</v>
      </c>
      <c r="J541" s="18" t="str">
        <f t="shared" si="534"/>
        <v>Yes</v>
      </c>
      <c r="K541" s="21">
        <v>539</v>
      </c>
      <c r="L541" s="5" t="s">
        <v>1302</v>
      </c>
      <c r="M541" s="5" t="s">
        <v>1303</v>
      </c>
      <c r="N541" s="5" t="s">
        <v>2266</v>
      </c>
      <c r="O541" s="5" t="s">
        <v>149</v>
      </c>
      <c r="P541" s="5" t="s">
        <v>9879</v>
      </c>
      <c r="Q541" s="32" t="s">
        <v>2762</v>
      </c>
      <c r="R541" s="21">
        <v>1</v>
      </c>
      <c r="S541" s="33"/>
      <c r="T541" s="33"/>
      <c r="U541" s="33"/>
      <c r="V541" s="33"/>
      <c r="W541" s="33"/>
      <c r="X541" s="33"/>
      <c r="Y541" s="33"/>
      <c r="Z541" s="33"/>
      <c r="AA541" s="5" t="s">
        <v>2269</v>
      </c>
      <c r="AB541" s="5" t="s">
        <v>4244</v>
      </c>
      <c r="AC541" s="32" t="s">
        <v>4245</v>
      </c>
      <c r="AD541" s="21">
        <v>1</v>
      </c>
    </row>
    <row r="542" spans="1:30" x14ac:dyDescent="0.3">
      <c r="A542" s="18" t="str">
        <f t="shared" ref="A542:B542" si="564">IF(AND(ISNUMBER(SEARCH("Yes",C542)),ISNUMBER(SEARCH("Yes",E542)),ISNUMBER(SEARCH("Yes",G542)),ISNUMBER(SEARCH("Yes",I542))),"Yes","No")</f>
        <v>No</v>
      </c>
      <c r="B542" s="18" t="str">
        <f t="shared" si="564"/>
        <v>No</v>
      </c>
      <c r="C542" s="15" t="str">
        <f t="shared" si="527"/>
        <v>No</v>
      </c>
      <c r="D542" s="18" t="str">
        <f t="shared" si="528"/>
        <v>No</v>
      </c>
      <c r="E542" s="18" t="str">
        <f t="shared" si="529"/>
        <v>No</v>
      </c>
      <c r="F542" s="18" t="str">
        <f t="shared" si="530"/>
        <v>No</v>
      </c>
      <c r="G542" s="18" t="str">
        <f t="shared" si="531"/>
        <v>No</v>
      </c>
      <c r="H542" s="18" t="str">
        <f t="shared" si="532"/>
        <v>No</v>
      </c>
      <c r="I542" s="18" t="str">
        <f t="shared" si="533"/>
        <v>Yes</v>
      </c>
      <c r="J542" s="18" t="str">
        <f t="shared" si="534"/>
        <v>Yes</v>
      </c>
      <c r="K542" s="21">
        <v>540</v>
      </c>
      <c r="L542" s="5" t="s">
        <v>1304</v>
      </c>
      <c r="M542" s="5" t="s">
        <v>4253</v>
      </c>
      <c r="N542" s="5" t="s">
        <v>2266</v>
      </c>
      <c r="O542" s="5" t="s">
        <v>149</v>
      </c>
      <c r="P542" s="5" t="s">
        <v>2763</v>
      </c>
      <c r="Q542" s="32" t="s">
        <v>4254</v>
      </c>
      <c r="R542" s="21">
        <v>1</v>
      </c>
      <c r="S542" s="33"/>
      <c r="T542" s="33"/>
      <c r="U542" s="33"/>
      <c r="V542" s="33"/>
      <c r="W542" s="33"/>
      <c r="X542" s="33"/>
      <c r="Y542" s="33"/>
      <c r="Z542" s="33"/>
      <c r="AA542" s="5" t="s">
        <v>2269</v>
      </c>
      <c r="AB542" s="5" t="s">
        <v>9880</v>
      </c>
      <c r="AC542" s="32" t="s">
        <v>9881</v>
      </c>
      <c r="AD542" s="21">
        <v>1</v>
      </c>
    </row>
    <row r="543" spans="1:30" x14ac:dyDescent="0.3">
      <c r="A543" s="18" t="str">
        <f t="shared" ref="A543:B543" si="565">IF(AND(ISNUMBER(SEARCH("Yes",C543)),ISNUMBER(SEARCH("Yes",E543)),ISNUMBER(SEARCH("Yes",G543)),ISNUMBER(SEARCH("Yes",I543))),"Yes","No")</f>
        <v>No</v>
      </c>
      <c r="B543" s="18" t="str">
        <f t="shared" si="565"/>
        <v>No</v>
      </c>
      <c r="C543" s="15" t="str">
        <f t="shared" si="527"/>
        <v>No</v>
      </c>
      <c r="D543" s="18" t="str">
        <f t="shared" si="528"/>
        <v>No</v>
      </c>
      <c r="E543" s="18" t="str">
        <f t="shared" si="529"/>
        <v>No</v>
      </c>
      <c r="F543" s="18" t="str">
        <f t="shared" si="530"/>
        <v>No</v>
      </c>
      <c r="G543" s="18" t="str">
        <f t="shared" si="531"/>
        <v>No</v>
      </c>
      <c r="H543" s="18" t="str">
        <f t="shared" si="532"/>
        <v>No</v>
      </c>
      <c r="I543" s="18" t="str">
        <f t="shared" si="533"/>
        <v>Yes</v>
      </c>
      <c r="J543" s="18" t="str">
        <f t="shared" si="534"/>
        <v>No</v>
      </c>
      <c r="K543" s="21">
        <v>541</v>
      </c>
      <c r="L543" s="5" t="s">
        <v>1306</v>
      </c>
      <c r="M543" s="5" t="s">
        <v>1307</v>
      </c>
      <c r="N543" s="5" t="s">
        <v>2266</v>
      </c>
      <c r="O543" s="5" t="s">
        <v>149</v>
      </c>
      <c r="P543" s="5" t="s">
        <v>4887</v>
      </c>
      <c r="Q543" s="32" t="s">
        <v>9882</v>
      </c>
      <c r="R543" s="21">
        <v>1</v>
      </c>
      <c r="S543" s="33"/>
      <c r="T543" s="33"/>
      <c r="U543" s="33"/>
      <c r="V543" s="33"/>
      <c r="W543" s="33"/>
      <c r="X543" s="33"/>
      <c r="Y543" s="33"/>
      <c r="Z543" s="33"/>
      <c r="AA543" s="5" t="s">
        <v>149</v>
      </c>
      <c r="AB543" s="5" t="s">
        <v>5939</v>
      </c>
      <c r="AC543" s="32" t="s">
        <v>4259</v>
      </c>
      <c r="AD543" s="21">
        <v>1</v>
      </c>
    </row>
    <row r="544" spans="1:30" x14ac:dyDescent="0.3">
      <c r="A544" s="18" t="str">
        <f t="shared" ref="A544:B544" si="566">IF(AND(ISNUMBER(SEARCH("Yes",C544)),ISNUMBER(SEARCH("Yes",E544)),ISNUMBER(SEARCH("Yes",G544)),ISNUMBER(SEARCH("Yes",I544))),"Yes","No")</f>
        <v>No</v>
      </c>
      <c r="B544" s="18" t="str">
        <f t="shared" si="566"/>
        <v>No</v>
      </c>
      <c r="C544" s="15" t="str">
        <f t="shared" si="527"/>
        <v>No</v>
      </c>
      <c r="D544" s="18" t="str">
        <f t="shared" si="528"/>
        <v>No</v>
      </c>
      <c r="E544" s="18" t="str">
        <f t="shared" si="529"/>
        <v>No</v>
      </c>
      <c r="F544" s="18" t="str">
        <f t="shared" si="530"/>
        <v>No</v>
      </c>
      <c r="G544" s="18" t="str">
        <f t="shared" si="531"/>
        <v>No</v>
      </c>
      <c r="H544" s="18" t="str">
        <f t="shared" si="532"/>
        <v>No</v>
      </c>
      <c r="I544" s="18" t="str">
        <f t="shared" si="533"/>
        <v>Yes</v>
      </c>
      <c r="J544" s="18" t="str">
        <f t="shared" si="534"/>
        <v>Yes</v>
      </c>
      <c r="K544" s="21">
        <v>542</v>
      </c>
      <c r="L544" s="5" t="s">
        <v>1308</v>
      </c>
      <c r="M544" s="5" t="s">
        <v>1309</v>
      </c>
      <c r="N544" s="5" t="s">
        <v>2266</v>
      </c>
      <c r="O544" s="5" t="s">
        <v>149</v>
      </c>
      <c r="P544" s="5" t="s">
        <v>2305</v>
      </c>
      <c r="Q544" s="32" t="s">
        <v>9883</v>
      </c>
      <c r="R544" s="21">
        <v>1</v>
      </c>
      <c r="S544" s="33"/>
      <c r="T544" s="33"/>
      <c r="U544" s="33"/>
      <c r="V544" s="33"/>
      <c r="W544" s="33"/>
      <c r="X544" s="33"/>
      <c r="Y544" s="33"/>
      <c r="Z544" s="33"/>
      <c r="AA544" s="5" t="s">
        <v>2269</v>
      </c>
      <c r="AB544" s="5" t="s">
        <v>2506</v>
      </c>
      <c r="AC544" s="32" t="s">
        <v>2507</v>
      </c>
      <c r="AD544" s="21">
        <v>1</v>
      </c>
    </row>
    <row r="545" spans="1:30" x14ac:dyDescent="0.3">
      <c r="A545" s="18" t="str">
        <f t="shared" ref="A545:B545" si="567">IF(AND(ISNUMBER(SEARCH("Yes",C545)),ISNUMBER(SEARCH("Yes",E545)),ISNUMBER(SEARCH("Yes",G545)),ISNUMBER(SEARCH("Yes",I545))),"Yes","No")</f>
        <v>No</v>
      </c>
      <c r="B545" s="18" t="str">
        <f t="shared" si="567"/>
        <v>No</v>
      </c>
      <c r="C545" s="15" t="str">
        <f t="shared" si="527"/>
        <v>No</v>
      </c>
      <c r="D545" s="18" t="str">
        <f t="shared" si="528"/>
        <v>No</v>
      </c>
      <c r="E545" s="18" t="str">
        <f t="shared" si="529"/>
        <v>No</v>
      </c>
      <c r="F545" s="18" t="str">
        <f t="shared" si="530"/>
        <v>No</v>
      </c>
      <c r="G545" s="18" t="str">
        <f t="shared" si="531"/>
        <v>No</v>
      </c>
      <c r="H545" s="18" t="str">
        <f t="shared" si="532"/>
        <v>No</v>
      </c>
      <c r="I545" s="18" t="str">
        <f t="shared" si="533"/>
        <v>Yes</v>
      </c>
      <c r="J545" s="18" t="str">
        <f t="shared" si="534"/>
        <v>Yes</v>
      </c>
      <c r="K545" s="21">
        <v>543</v>
      </c>
      <c r="L545" s="5" t="s">
        <v>1310</v>
      </c>
      <c r="M545" s="5" t="s">
        <v>1311</v>
      </c>
      <c r="N545" s="5" t="s">
        <v>2266</v>
      </c>
      <c r="O545" s="5" t="s">
        <v>149</v>
      </c>
      <c r="P545" s="5" t="s">
        <v>9884</v>
      </c>
      <c r="Q545" s="32" t="s">
        <v>9885</v>
      </c>
      <c r="R545" s="21">
        <v>1</v>
      </c>
      <c r="S545" s="33"/>
      <c r="T545" s="33"/>
      <c r="U545" s="33"/>
      <c r="V545" s="33"/>
      <c r="W545" s="33"/>
      <c r="X545" s="33"/>
      <c r="Y545" s="33"/>
      <c r="Z545" s="33"/>
      <c r="AA545" s="5" t="s">
        <v>2269</v>
      </c>
      <c r="AB545" s="5" t="s">
        <v>9886</v>
      </c>
      <c r="AC545" s="32" t="s">
        <v>9887</v>
      </c>
      <c r="AD545" s="21">
        <v>1</v>
      </c>
    </row>
    <row r="546" spans="1:30" x14ac:dyDescent="0.3">
      <c r="A546" s="18" t="str">
        <f t="shared" ref="A546:B546" si="568">IF(AND(ISNUMBER(SEARCH("Yes",C546)),ISNUMBER(SEARCH("Yes",E546)),ISNUMBER(SEARCH("Yes",G546)),ISNUMBER(SEARCH("Yes",I546))),"Yes","No")</f>
        <v>No</v>
      </c>
      <c r="B546" s="18" t="str">
        <f t="shared" si="568"/>
        <v>No</v>
      </c>
      <c r="C546" s="15" t="str">
        <f t="shared" si="527"/>
        <v>No</v>
      </c>
      <c r="D546" s="18" t="str">
        <f t="shared" si="528"/>
        <v>No</v>
      </c>
      <c r="E546" s="18" t="str">
        <f t="shared" si="529"/>
        <v>No</v>
      </c>
      <c r="F546" s="18" t="str">
        <f t="shared" si="530"/>
        <v>No</v>
      </c>
      <c r="G546" s="18" t="str">
        <f t="shared" si="531"/>
        <v>No</v>
      </c>
      <c r="H546" s="18" t="str">
        <f t="shared" si="532"/>
        <v>No</v>
      </c>
      <c r="I546" s="18" t="str">
        <f t="shared" si="533"/>
        <v>Yes</v>
      </c>
      <c r="J546" s="18" t="str">
        <f t="shared" si="534"/>
        <v>Yes</v>
      </c>
      <c r="K546" s="21">
        <v>544</v>
      </c>
      <c r="L546" s="5" t="s">
        <v>1312</v>
      </c>
      <c r="M546" s="5" t="s">
        <v>1313</v>
      </c>
      <c r="N546" s="5" t="s">
        <v>2266</v>
      </c>
      <c r="O546" s="5" t="s">
        <v>149</v>
      </c>
      <c r="P546" s="5" t="s">
        <v>7443</v>
      </c>
      <c r="Q546" s="32" t="s">
        <v>7444</v>
      </c>
      <c r="R546" s="21">
        <v>1</v>
      </c>
      <c r="S546" s="33"/>
      <c r="T546" s="33"/>
      <c r="U546" s="33"/>
      <c r="V546" s="33"/>
      <c r="W546" s="33"/>
      <c r="X546" s="33"/>
      <c r="Y546" s="33"/>
      <c r="Z546" s="33"/>
      <c r="AA546" s="5" t="s">
        <v>2269</v>
      </c>
      <c r="AB546" s="5" t="s">
        <v>2294</v>
      </c>
      <c r="AC546" s="32" t="s">
        <v>9888</v>
      </c>
      <c r="AD546" s="21">
        <v>1</v>
      </c>
    </row>
    <row r="547" spans="1:30" x14ac:dyDescent="0.3">
      <c r="A547" s="18" t="str">
        <f t="shared" ref="A547:B547" si="569">IF(AND(ISNUMBER(SEARCH("Yes",C547)),ISNUMBER(SEARCH("Yes",E547)),ISNUMBER(SEARCH("Yes",G547)),ISNUMBER(SEARCH("Yes",I547))),"Yes","No")</f>
        <v>No</v>
      </c>
      <c r="B547" s="18" t="str">
        <f t="shared" si="569"/>
        <v>No</v>
      </c>
      <c r="C547" s="15" t="str">
        <f t="shared" si="527"/>
        <v>No</v>
      </c>
      <c r="D547" s="18" t="str">
        <f t="shared" si="528"/>
        <v>No</v>
      </c>
      <c r="E547" s="18" t="str">
        <f t="shared" si="529"/>
        <v>No</v>
      </c>
      <c r="F547" s="18" t="str">
        <f t="shared" si="530"/>
        <v>No</v>
      </c>
      <c r="G547" s="18" t="str">
        <f t="shared" si="531"/>
        <v>No</v>
      </c>
      <c r="H547" s="18" t="str">
        <f t="shared" si="532"/>
        <v>No</v>
      </c>
      <c r="I547" s="18" t="str">
        <f t="shared" si="533"/>
        <v>Yes</v>
      </c>
      <c r="J547" s="18" t="str">
        <f t="shared" si="534"/>
        <v>Yes</v>
      </c>
      <c r="K547" s="21">
        <v>545</v>
      </c>
      <c r="L547" s="5" t="s">
        <v>1314</v>
      </c>
      <c r="M547" s="5" t="s">
        <v>1315</v>
      </c>
      <c r="N547" s="5" t="s">
        <v>2266</v>
      </c>
      <c r="O547" s="5" t="s">
        <v>149</v>
      </c>
      <c r="P547" s="5" t="s">
        <v>9889</v>
      </c>
      <c r="Q547" s="32" t="s">
        <v>9890</v>
      </c>
      <c r="R547" s="21">
        <v>1</v>
      </c>
      <c r="S547" s="33"/>
      <c r="T547" s="33"/>
      <c r="U547" s="33"/>
      <c r="V547" s="33"/>
      <c r="W547" s="33"/>
      <c r="X547" s="33"/>
      <c r="Y547" s="33"/>
      <c r="Z547" s="33"/>
      <c r="AA547" s="5" t="s">
        <v>2269</v>
      </c>
      <c r="AB547" s="5" t="s">
        <v>4270</v>
      </c>
      <c r="AC547" s="32" t="s">
        <v>4271</v>
      </c>
      <c r="AD547" s="21">
        <v>1</v>
      </c>
    </row>
    <row r="548" spans="1:30" x14ac:dyDescent="0.3">
      <c r="A548" s="18" t="str">
        <f t="shared" ref="A548:B548" si="570">IF(AND(ISNUMBER(SEARCH("Yes",C548)),ISNUMBER(SEARCH("Yes",E548)),ISNUMBER(SEARCH("Yes",G548)),ISNUMBER(SEARCH("Yes",I548))),"Yes","No")</f>
        <v>No</v>
      </c>
      <c r="B548" s="18" t="str">
        <f t="shared" si="570"/>
        <v>No</v>
      </c>
      <c r="C548" s="15" t="str">
        <f t="shared" si="527"/>
        <v>No</v>
      </c>
      <c r="D548" s="18" t="str">
        <f t="shared" si="528"/>
        <v>No</v>
      </c>
      <c r="E548" s="18" t="str">
        <f t="shared" si="529"/>
        <v>No</v>
      </c>
      <c r="F548" s="18" t="str">
        <f t="shared" si="530"/>
        <v>No</v>
      </c>
      <c r="G548" s="18" t="str">
        <f t="shared" si="531"/>
        <v>No</v>
      </c>
      <c r="H548" s="18" t="str">
        <f t="shared" si="532"/>
        <v>No</v>
      </c>
      <c r="I548" s="18" t="str">
        <f t="shared" si="533"/>
        <v>Yes</v>
      </c>
      <c r="J548" s="18" t="str">
        <f t="shared" si="534"/>
        <v>Yes</v>
      </c>
      <c r="K548" s="21">
        <v>546</v>
      </c>
      <c r="L548" s="5" t="s">
        <v>1316</v>
      </c>
      <c r="M548" s="5" t="s">
        <v>1317</v>
      </c>
      <c r="N548" s="5" t="s">
        <v>2266</v>
      </c>
      <c r="O548" s="5" t="s">
        <v>149</v>
      </c>
      <c r="P548" s="5" t="s">
        <v>9891</v>
      </c>
      <c r="Q548" s="32" t="s">
        <v>9892</v>
      </c>
      <c r="R548" s="21">
        <v>1</v>
      </c>
      <c r="S548" s="33"/>
      <c r="T548" s="33"/>
      <c r="U548" s="33"/>
      <c r="V548" s="33"/>
      <c r="W548" s="33"/>
      <c r="X548" s="33"/>
      <c r="Y548" s="33"/>
      <c r="Z548" s="33"/>
      <c r="AA548" s="5" t="s">
        <v>21</v>
      </c>
      <c r="AB548" s="5" t="s">
        <v>5952</v>
      </c>
      <c r="AC548" s="32" t="s">
        <v>5953</v>
      </c>
      <c r="AD548" s="21">
        <v>1</v>
      </c>
    </row>
    <row r="549" spans="1:30" x14ac:dyDescent="0.3">
      <c r="A549" s="18" t="str">
        <f t="shared" ref="A549:B549" si="571">IF(AND(ISNUMBER(SEARCH("Yes",C549)),ISNUMBER(SEARCH("Yes",E549)),ISNUMBER(SEARCH("Yes",G549)),ISNUMBER(SEARCH("Yes",I549))),"Yes","No")</f>
        <v>No</v>
      </c>
      <c r="B549" s="18" t="str">
        <f t="shared" si="571"/>
        <v>No</v>
      </c>
      <c r="C549" s="15" t="str">
        <f t="shared" si="527"/>
        <v>No</v>
      </c>
      <c r="D549" s="18" t="str">
        <f t="shared" si="528"/>
        <v>No</v>
      </c>
      <c r="E549" s="18" t="str">
        <f t="shared" si="529"/>
        <v>No</v>
      </c>
      <c r="F549" s="18" t="str">
        <f t="shared" si="530"/>
        <v>No</v>
      </c>
      <c r="G549" s="18" t="str">
        <f t="shared" si="531"/>
        <v>No</v>
      </c>
      <c r="H549" s="18" t="str">
        <f t="shared" si="532"/>
        <v>No</v>
      </c>
      <c r="I549" s="18" t="str">
        <f t="shared" si="533"/>
        <v>Yes</v>
      </c>
      <c r="J549" s="18" t="str">
        <f t="shared" si="534"/>
        <v>Yes</v>
      </c>
      <c r="K549" s="21">
        <v>547</v>
      </c>
      <c r="L549" s="5" t="s">
        <v>1318</v>
      </c>
      <c r="M549" s="5" t="s">
        <v>1319</v>
      </c>
      <c r="N549" s="5" t="s">
        <v>2266</v>
      </c>
      <c r="O549" s="5" t="s">
        <v>149</v>
      </c>
      <c r="P549" s="5" t="s">
        <v>3317</v>
      </c>
      <c r="Q549" s="32" t="s">
        <v>9893</v>
      </c>
      <c r="R549" s="21">
        <v>1</v>
      </c>
      <c r="S549" s="33"/>
      <c r="T549" s="33"/>
      <c r="U549" s="33"/>
      <c r="V549" s="33"/>
      <c r="W549" s="33"/>
      <c r="X549" s="33"/>
      <c r="Y549" s="33"/>
      <c r="Z549" s="33"/>
      <c r="AA549" s="5" t="s">
        <v>2269</v>
      </c>
      <c r="AB549" s="5" t="s">
        <v>9894</v>
      </c>
      <c r="AC549" s="32" t="s">
        <v>9895</v>
      </c>
      <c r="AD549" s="21">
        <v>1</v>
      </c>
    </row>
    <row r="550" spans="1:30" x14ac:dyDescent="0.3">
      <c r="A550" s="18" t="str">
        <f t="shared" ref="A550:B550" si="572">IF(AND(ISNUMBER(SEARCH("Yes",C550)),ISNUMBER(SEARCH("Yes",E550)),ISNUMBER(SEARCH("Yes",G550)),ISNUMBER(SEARCH("Yes",I550))),"Yes","No")</f>
        <v>No</v>
      </c>
      <c r="B550" s="18" t="str">
        <f t="shared" si="572"/>
        <v>No</v>
      </c>
      <c r="C550" s="15" t="str">
        <f t="shared" si="527"/>
        <v>No</v>
      </c>
      <c r="D550" s="18" t="str">
        <f t="shared" si="528"/>
        <v>No</v>
      </c>
      <c r="E550" s="18" t="str">
        <f t="shared" si="529"/>
        <v>No</v>
      </c>
      <c r="F550" s="18" t="str">
        <f t="shared" si="530"/>
        <v>No</v>
      </c>
      <c r="G550" s="18" t="str">
        <f t="shared" si="531"/>
        <v>No</v>
      </c>
      <c r="H550" s="18" t="str">
        <f t="shared" si="532"/>
        <v>No</v>
      </c>
      <c r="I550" s="18" t="str">
        <f t="shared" si="533"/>
        <v>Yes</v>
      </c>
      <c r="J550" s="18" t="str">
        <f t="shared" si="534"/>
        <v>No</v>
      </c>
      <c r="K550" s="21">
        <v>548</v>
      </c>
      <c r="L550" s="5" t="s">
        <v>1320</v>
      </c>
      <c r="M550" s="5" t="s">
        <v>1321</v>
      </c>
      <c r="N550" s="5" t="s">
        <v>2266</v>
      </c>
      <c r="O550" s="5" t="s">
        <v>149</v>
      </c>
      <c r="P550" s="5" t="s">
        <v>2683</v>
      </c>
      <c r="Q550" s="32" t="s">
        <v>4277</v>
      </c>
      <c r="R550" s="21">
        <v>1</v>
      </c>
      <c r="S550" s="33"/>
      <c r="T550" s="33"/>
      <c r="U550" s="33"/>
      <c r="V550" s="33"/>
      <c r="W550" s="33"/>
      <c r="X550" s="33"/>
      <c r="Y550" s="33"/>
      <c r="Z550" s="33"/>
      <c r="AA550" s="5" t="s">
        <v>149</v>
      </c>
      <c r="AB550" s="5" t="s">
        <v>9896</v>
      </c>
      <c r="AC550" s="32" t="s">
        <v>4278</v>
      </c>
      <c r="AD550" s="21">
        <v>1</v>
      </c>
    </row>
    <row r="551" spans="1:30" x14ac:dyDescent="0.3">
      <c r="A551" s="18" t="str">
        <f t="shared" ref="A551:B551" si="573">IF(AND(ISNUMBER(SEARCH("Yes",C551)),ISNUMBER(SEARCH("Yes",E551)),ISNUMBER(SEARCH("Yes",G551)),ISNUMBER(SEARCH("Yes",I551))),"Yes","No")</f>
        <v>No</v>
      </c>
      <c r="B551" s="18" t="str">
        <f t="shared" si="573"/>
        <v>No</v>
      </c>
      <c r="C551" s="15" t="str">
        <f t="shared" si="527"/>
        <v>No</v>
      </c>
      <c r="D551" s="18" t="str">
        <f t="shared" si="528"/>
        <v>No</v>
      </c>
      <c r="E551" s="18" t="str">
        <f t="shared" si="529"/>
        <v>No</v>
      </c>
      <c r="F551" s="18" t="str">
        <f t="shared" si="530"/>
        <v>No</v>
      </c>
      <c r="G551" s="18" t="str">
        <f t="shared" si="531"/>
        <v>No</v>
      </c>
      <c r="H551" s="18" t="str">
        <f t="shared" si="532"/>
        <v>No</v>
      </c>
      <c r="I551" s="18" t="str">
        <f t="shared" si="533"/>
        <v>Yes</v>
      </c>
      <c r="J551" s="18" t="str">
        <f t="shared" si="534"/>
        <v>Yes</v>
      </c>
      <c r="K551" s="21">
        <v>549</v>
      </c>
      <c r="L551" s="5" t="s">
        <v>1322</v>
      </c>
      <c r="M551" s="5" t="s">
        <v>1323</v>
      </c>
      <c r="N551" s="5" t="s">
        <v>2266</v>
      </c>
      <c r="O551" s="5" t="s">
        <v>149</v>
      </c>
      <c r="P551" s="5" t="s">
        <v>9897</v>
      </c>
      <c r="Q551" s="32" t="s">
        <v>9898</v>
      </c>
      <c r="R551" s="21">
        <v>1</v>
      </c>
      <c r="S551" s="33"/>
      <c r="T551" s="33"/>
      <c r="U551" s="33"/>
      <c r="V551" s="33"/>
      <c r="W551" s="33"/>
      <c r="X551" s="33"/>
      <c r="Y551" s="33"/>
      <c r="Z551" s="33"/>
      <c r="AA551" s="5" t="s">
        <v>21</v>
      </c>
      <c r="AB551" s="5" t="s">
        <v>3368</v>
      </c>
      <c r="AC551" s="32" t="s">
        <v>3369</v>
      </c>
      <c r="AD551" s="21">
        <v>1</v>
      </c>
    </row>
    <row r="552" spans="1:30" x14ac:dyDescent="0.3">
      <c r="A552" s="18" t="str">
        <f t="shared" ref="A552:B552" si="574">IF(AND(ISNUMBER(SEARCH("Yes",C552)),ISNUMBER(SEARCH("Yes",E552)),ISNUMBER(SEARCH("Yes",G552)),ISNUMBER(SEARCH("Yes",I552))),"Yes","No")</f>
        <v>No</v>
      </c>
      <c r="B552" s="18" t="str">
        <f t="shared" si="574"/>
        <v>No</v>
      </c>
      <c r="C552" s="15" t="str">
        <f t="shared" si="527"/>
        <v>No</v>
      </c>
      <c r="D552" s="18" t="str">
        <f t="shared" si="528"/>
        <v>No</v>
      </c>
      <c r="E552" s="18" t="str">
        <f t="shared" si="529"/>
        <v>No</v>
      </c>
      <c r="F552" s="18" t="str">
        <f t="shared" si="530"/>
        <v>No</v>
      </c>
      <c r="G552" s="18" t="str">
        <f t="shared" si="531"/>
        <v>No</v>
      </c>
      <c r="H552" s="18" t="str">
        <f t="shared" si="532"/>
        <v>No</v>
      </c>
      <c r="I552" s="18" t="str">
        <f t="shared" si="533"/>
        <v>Yes</v>
      </c>
      <c r="J552" s="18" t="str">
        <f t="shared" si="534"/>
        <v>Yes</v>
      </c>
      <c r="K552" s="21">
        <v>550</v>
      </c>
      <c r="L552" s="5" t="s">
        <v>1324</v>
      </c>
      <c r="M552" s="5" t="s">
        <v>1325</v>
      </c>
      <c r="N552" s="5" t="s">
        <v>2266</v>
      </c>
      <c r="O552" s="5" t="s">
        <v>149</v>
      </c>
      <c r="P552" s="5" t="s">
        <v>4602</v>
      </c>
      <c r="Q552" s="32" t="s">
        <v>9899</v>
      </c>
      <c r="R552" s="21">
        <v>1</v>
      </c>
      <c r="S552" s="33"/>
      <c r="T552" s="33"/>
      <c r="U552" s="33"/>
      <c r="V552" s="33"/>
      <c r="W552" s="33"/>
      <c r="X552" s="33"/>
      <c r="Y552" s="33"/>
      <c r="Z552" s="33"/>
      <c r="AA552" s="5" t="s">
        <v>2269</v>
      </c>
      <c r="AB552" s="5" t="s">
        <v>9900</v>
      </c>
      <c r="AC552" s="32" t="s">
        <v>4283</v>
      </c>
      <c r="AD552" s="21">
        <v>1</v>
      </c>
    </row>
    <row r="553" spans="1:30" x14ac:dyDescent="0.3">
      <c r="A553" s="18" t="str">
        <f t="shared" ref="A553:B553" si="575">IF(AND(ISNUMBER(SEARCH("Yes",C553)),ISNUMBER(SEARCH("Yes",E553)),ISNUMBER(SEARCH("Yes",G553)),ISNUMBER(SEARCH("Yes",I553))),"Yes","No")</f>
        <v>No</v>
      </c>
      <c r="B553" s="18" t="str">
        <f t="shared" si="575"/>
        <v>No</v>
      </c>
      <c r="C553" s="15" t="str">
        <f t="shared" si="527"/>
        <v>No</v>
      </c>
      <c r="D553" s="18" t="str">
        <f t="shared" si="528"/>
        <v>No</v>
      </c>
      <c r="E553" s="18" t="str">
        <f t="shared" si="529"/>
        <v>No</v>
      </c>
      <c r="F553" s="18" t="str">
        <f t="shared" si="530"/>
        <v>No</v>
      </c>
      <c r="G553" s="18" t="str">
        <f t="shared" si="531"/>
        <v>No</v>
      </c>
      <c r="H553" s="18" t="str">
        <f t="shared" si="532"/>
        <v>No</v>
      </c>
      <c r="I553" s="18" t="str">
        <f t="shared" si="533"/>
        <v>Yes</v>
      </c>
      <c r="J553" s="18" t="str">
        <f t="shared" si="534"/>
        <v>Yes</v>
      </c>
      <c r="K553" s="21">
        <v>551</v>
      </c>
      <c r="L553" s="5" t="s">
        <v>1326</v>
      </c>
      <c r="M553" s="5" t="s">
        <v>1327</v>
      </c>
      <c r="N553" s="5" t="s">
        <v>2266</v>
      </c>
      <c r="O553" s="5" t="s">
        <v>149</v>
      </c>
      <c r="P553" s="5" t="s">
        <v>2317</v>
      </c>
      <c r="Q553" s="32" t="s">
        <v>7461</v>
      </c>
      <c r="R553" s="21">
        <v>1</v>
      </c>
      <c r="S553" s="33"/>
      <c r="T553" s="33"/>
      <c r="U553" s="33"/>
      <c r="V553" s="33"/>
      <c r="W553" s="33"/>
      <c r="X553" s="33"/>
      <c r="Y553" s="33"/>
      <c r="Z553" s="33"/>
      <c r="AA553" s="5" t="s">
        <v>2269</v>
      </c>
      <c r="AB553" s="5" t="s">
        <v>9901</v>
      </c>
      <c r="AC553" s="32" t="s">
        <v>9902</v>
      </c>
      <c r="AD553" s="21">
        <v>1</v>
      </c>
    </row>
    <row r="554" spans="1:30" x14ac:dyDescent="0.3">
      <c r="A554" s="18" t="str">
        <f t="shared" ref="A554:B554" si="576">IF(AND(ISNUMBER(SEARCH("Yes",C554)),ISNUMBER(SEARCH("Yes",E554)),ISNUMBER(SEARCH("Yes",G554)),ISNUMBER(SEARCH("Yes",I554))),"Yes","No")</f>
        <v>No</v>
      </c>
      <c r="B554" s="18" t="str">
        <f t="shared" si="576"/>
        <v>No</v>
      </c>
      <c r="C554" s="15" t="str">
        <f t="shared" si="527"/>
        <v>No</v>
      </c>
      <c r="D554" s="18" t="str">
        <f t="shared" si="528"/>
        <v>No</v>
      </c>
      <c r="E554" s="18" t="str">
        <f t="shared" si="529"/>
        <v>No</v>
      </c>
      <c r="F554" s="18" t="str">
        <f t="shared" si="530"/>
        <v>No</v>
      </c>
      <c r="G554" s="18" t="str">
        <f t="shared" si="531"/>
        <v>No</v>
      </c>
      <c r="H554" s="18" t="str">
        <f t="shared" si="532"/>
        <v>No</v>
      </c>
      <c r="I554" s="18" t="str">
        <f t="shared" si="533"/>
        <v>Yes</v>
      </c>
      <c r="J554" s="18" t="str">
        <f t="shared" si="534"/>
        <v>Yes</v>
      </c>
      <c r="K554" s="21">
        <v>552</v>
      </c>
      <c r="L554" s="5" t="s">
        <v>1328</v>
      </c>
      <c r="M554" s="5" t="s">
        <v>1329</v>
      </c>
      <c r="N554" s="5" t="s">
        <v>2266</v>
      </c>
      <c r="O554" s="5" t="s">
        <v>149</v>
      </c>
      <c r="P554" s="5" t="s">
        <v>2284</v>
      </c>
      <c r="Q554" s="32" t="s">
        <v>7463</v>
      </c>
      <c r="R554" s="21">
        <v>1</v>
      </c>
      <c r="S554" s="33"/>
      <c r="T554" s="33"/>
      <c r="U554" s="33"/>
      <c r="V554" s="33"/>
      <c r="W554" s="33"/>
      <c r="X554" s="33"/>
      <c r="Y554" s="33"/>
      <c r="Z554" s="33"/>
      <c r="AA554" s="5" t="s">
        <v>2269</v>
      </c>
      <c r="AB554" s="5" t="s">
        <v>9903</v>
      </c>
      <c r="AC554" s="32" t="s">
        <v>9904</v>
      </c>
      <c r="AD554" s="21">
        <v>1</v>
      </c>
    </row>
    <row r="555" spans="1:30" x14ac:dyDescent="0.3">
      <c r="A555" s="18" t="str">
        <f t="shared" ref="A555:B555" si="577">IF(AND(ISNUMBER(SEARCH("Yes",C555)),ISNUMBER(SEARCH("Yes",E555)),ISNUMBER(SEARCH("Yes",G555)),ISNUMBER(SEARCH("Yes",I555))),"Yes","No")</f>
        <v>No</v>
      </c>
      <c r="B555" s="18" t="str">
        <f t="shared" si="577"/>
        <v>No</v>
      </c>
      <c r="C555" s="15" t="str">
        <f t="shared" si="527"/>
        <v>No</v>
      </c>
      <c r="D555" s="18" t="str">
        <f t="shared" si="528"/>
        <v>No</v>
      </c>
      <c r="E555" s="18" t="str">
        <f t="shared" si="529"/>
        <v>No</v>
      </c>
      <c r="F555" s="18" t="str">
        <f t="shared" si="530"/>
        <v>No</v>
      </c>
      <c r="G555" s="18" t="str">
        <f t="shared" si="531"/>
        <v>No</v>
      </c>
      <c r="H555" s="18" t="str">
        <f t="shared" si="532"/>
        <v>No</v>
      </c>
      <c r="I555" s="18" t="str">
        <f t="shared" si="533"/>
        <v>Yes</v>
      </c>
      <c r="J555" s="18" t="str">
        <f t="shared" si="534"/>
        <v>Yes</v>
      </c>
      <c r="K555" s="21">
        <v>553</v>
      </c>
      <c r="L555" s="5" t="s">
        <v>1330</v>
      </c>
      <c r="M555" s="5" t="s">
        <v>1331</v>
      </c>
      <c r="N555" s="5" t="s">
        <v>2266</v>
      </c>
      <c r="O555" s="5" t="s">
        <v>149</v>
      </c>
      <c r="P555" s="5" t="s">
        <v>2390</v>
      </c>
      <c r="Q555" s="32" t="s">
        <v>7464</v>
      </c>
      <c r="R555" s="21">
        <v>1</v>
      </c>
      <c r="S555" s="33"/>
      <c r="T555" s="33"/>
      <c r="U555" s="33"/>
      <c r="V555" s="33"/>
      <c r="W555" s="33"/>
      <c r="X555" s="33"/>
      <c r="Y555" s="33"/>
      <c r="Z555" s="33"/>
      <c r="AA555" s="5" t="s">
        <v>2269</v>
      </c>
      <c r="AB555" s="5" t="s">
        <v>2554</v>
      </c>
      <c r="AC555" s="32" t="s">
        <v>4090</v>
      </c>
      <c r="AD555" s="21">
        <v>1</v>
      </c>
    </row>
    <row r="556" spans="1:30" x14ac:dyDescent="0.3">
      <c r="A556" s="18" t="str">
        <f t="shared" ref="A556:B556" si="578">IF(AND(ISNUMBER(SEARCH("Yes",C556)),ISNUMBER(SEARCH("Yes",E556)),ISNUMBER(SEARCH("Yes",G556)),ISNUMBER(SEARCH("Yes",I556))),"Yes","No")</f>
        <v>No</v>
      </c>
      <c r="B556" s="18" t="str">
        <f t="shared" si="578"/>
        <v>No</v>
      </c>
      <c r="C556" s="15" t="str">
        <f t="shared" si="527"/>
        <v>No</v>
      </c>
      <c r="D556" s="18" t="str">
        <f t="shared" si="528"/>
        <v>No</v>
      </c>
      <c r="E556" s="18" t="str">
        <f t="shared" si="529"/>
        <v>No</v>
      </c>
      <c r="F556" s="18" t="str">
        <f t="shared" si="530"/>
        <v>No</v>
      </c>
      <c r="G556" s="18" t="str">
        <f t="shared" si="531"/>
        <v>No</v>
      </c>
      <c r="H556" s="18" t="str">
        <f t="shared" si="532"/>
        <v>No</v>
      </c>
      <c r="I556" s="18" t="str">
        <f t="shared" si="533"/>
        <v>Yes</v>
      </c>
      <c r="J556" s="18" t="str">
        <f t="shared" si="534"/>
        <v>Yes</v>
      </c>
      <c r="K556" s="21">
        <v>554</v>
      </c>
      <c r="L556" s="5" t="s">
        <v>1332</v>
      </c>
      <c r="M556" s="5" t="s">
        <v>1333</v>
      </c>
      <c r="N556" s="5" t="s">
        <v>2266</v>
      </c>
      <c r="O556" s="5" t="s">
        <v>149</v>
      </c>
      <c r="P556" s="5" t="s">
        <v>3086</v>
      </c>
      <c r="Q556" s="32" t="s">
        <v>9905</v>
      </c>
      <c r="R556" s="21">
        <v>1</v>
      </c>
      <c r="S556" s="33"/>
      <c r="T556" s="33"/>
      <c r="U556" s="33"/>
      <c r="V556" s="33"/>
      <c r="W556" s="33"/>
      <c r="X556" s="33"/>
      <c r="Y556" s="33"/>
      <c r="Z556" s="33"/>
      <c r="AA556" s="5" t="s">
        <v>2269</v>
      </c>
      <c r="AB556" s="5" t="s">
        <v>2956</v>
      </c>
      <c r="AC556" s="32" t="s">
        <v>9906</v>
      </c>
      <c r="AD556" s="21">
        <v>1</v>
      </c>
    </row>
    <row r="557" spans="1:30" x14ac:dyDescent="0.3">
      <c r="A557" s="18" t="str">
        <f t="shared" ref="A557:B557" si="579">IF(AND(ISNUMBER(SEARCH("Yes",C557)),ISNUMBER(SEARCH("Yes",E557)),ISNUMBER(SEARCH("Yes",G557)),ISNUMBER(SEARCH("Yes",I557))),"Yes","No")</f>
        <v>No</v>
      </c>
      <c r="B557" s="18" t="str">
        <f t="shared" si="579"/>
        <v>No</v>
      </c>
      <c r="C557" s="15" t="str">
        <f t="shared" si="527"/>
        <v>No</v>
      </c>
      <c r="D557" s="18" t="str">
        <f t="shared" si="528"/>
        <v>No</v>
      </c>
      <c r="E557" s="18" t="str">
        <f t="shared" si="529"/>
        <v>No</v>
      </c>
      <c r="F557" s="18" t="str">
        <f t="shared" si="530"/>
        <v>No</v>
      </c>
      <c r="G557" s="18" t="str">
        <f t="shared" si="531"/>
        <v>No</v>
      </c>
      <c r="H557" s="18" t="str">
        <f t="shared" si="532"/>
        <v>No</v>
      </c>
      <c r="I557" s="18" t="str">
        <f t="shared" si="533"/>
        <v>Yes</v>
      </c>
      <c r="J557" s="18" t="str">
        <f t="shared" si="534"/>
        <v>Yes</v>
      </c>
      <c r="K557" s="21">
        <v>555</v>
      </c>
      <c r="L557" s="5" t="s">
        <v>1334</v>
      </c>
      <c r="M557" s="5" t="s">
        <v>1335</v>
      </c>
      <c r="N557" s="5" t="s">
        <v>2266</v>
      </c>
      <c r="O557" s="5" t="s">
        <v>149</v>
      </c>
      <c r="P557" s="5" t="s">
        <v>4222</v>
      </c>
      <c r="Q557" s="32" t="s">
        <v>3613</v>
      </c>
      <c r="R557" s="21">
        <v>1</v>
      </c>
      <c r="S557" s="33"/>
      <c r="T557" s="33"/>
      <c r="U557" s="33"/>
      <c r="V557" s="33"/>
      <c r="W557" s="33"/>
      <c r="X557" s="33"/>
      <c r="Y557" s="33"/>
      <c r="Z557" s="33"/>
      <c r="AA557" s="5" t="s">
        <v>2269</v>
      </c>
      <c r="AB557" s="5" t="s">
        <v>9907</v>
      </c>
      <c r="AC557" s="32" t="s">
        <v>9908</v>
      </c>
      <c r="AD557" s="21">
        <v>1</v>
      </c>
    </row>
    <row r="558" spans="1:30" x14ac:dyDescent="0.3">
      <c r="A558" s="18" t="str">
        <f t="shared" ref="A558:B558" si="580">IF(AND(ISNUMBER(SEARCH("Yes",C558)),ISNUMBER(SEARCH("Yes",E558)),ISNUMBER(SEARCH("Yes",G558)),ISNUMBER(SEARCH("Yes",I558))),"Yes","No")</f>
        <v>No</v>
      </c>
      <c r="B558" s="18" t="str">
        <f t="shared" si="580"/>
        <v>No</v>
      </c>
      <c r="C558" s="15" t="str">
        <f t="shared" si="527"/>
        <v>No</v>
      </c>
      <c r="D558" s="18" t="str">
        <f t="shared" si="528"/>
        <v>No</v>
      </c>
      <c r="E558" s="18" t="str">
        <f t="shared" si="529"/>
        <v>No</v>
      </c>
      <c r="F558" s="18" t="str">
        <f t="shared" si="530"/>
        <v>No</v>
      </c>
      <c r="G558" s="18" t="str">
        <f t="shared" si="531"/>
        <v>No</v>
      </c>
      <c r="H558" s="18" t="str">
        <f t="shared" si="532"/>
        <v>No</v>
      </c>
      <c r="I558" s="18" t="str">
        <f t="shared" si="533"/>
        <v>Yes</v>
      </c>
      <c r="J558" s="18" t="str">
        <f t="shared" si="534"/>
        <v>Yes</v>
      </c>
      <c r="K558" s="21">
        <v>556</v>
      </c>
      <c r="L558" s="5" t="s">
        <v>1336</v>
      </c>
      <c r="M558" s="5" t="s">
        <v>1337</v>
      </c>
      <c r="N558" s="5" t="s">
        <v>2266</v>
      </c>
      <c r="O558" s="5" t="s">
        <v>149</v>
      </c>
      <c r="P558" s="5" t="s">
        <v>2683</v>
      </c>
      <c r="Q558" s="32" t="s">
        <v>9909</v>
      </c>
      <c r="R558" s="21">
        <v>1</v>
      </c>
      <c r="S558" s="33"/>
      <c r="T558" s="33"/>
      <c r="U558" s="33"/>
      <c r="V558" s="33"/>
      <c r="W558" s="33"/>
      <c r="X558" s="33"/>
      <c r="Y558" s="33"/>
      <c r="Z558" s="33"/>
      <c r="AA558" s="5" t="s">
        <v>21</v>
      </c>
      <c r="AB558" s="5" t="s">
        <v>4294</v>
      </c>
      <c r="AC558" s="32" t="s">
        <v>4295</v>
      </c>
      <c r="AD558" s="21">
        <v>1</v>
      </c>
    </row>
    <row r="559" spans="1:30" x14ac:dyDescent="0.3">
      <c r="A559" s="18" t="str">
        <f t="shared" ref="A559:B559" si="581">IF(AND(ISNUMBER(SEARCH("Yes",C559)),ISNUMBER(SEARCH("Yes",E559)),ISNUMBER(SEARCH("Yes",G559)),ISNUMBER(SEARCH("Yes",I559))),"Yes","No")</f>
        <v>No</v>
      </c>
      <c r="B559" s="18" t="str">
        <f t="shared" si="581"/>
        <v>No</v>
      </c>
      <c r="C559" s="15" t="str">
        <f t="shared" si="527"/>
        <v>No</v>
      </c>
      <c r="D559" s="18" t="str">
        <f t="shared" si="528"/>
        <v>No</v>
      </c>
      <c r="E559" s="18" t="str">
        <f t="shared" si="529"/>
        <v>No</v>
      </c>
      <c r="F559" s="18" t="str">
        <f t="shared" si="530"/>
        <v>No</v>
      </c>
      <c r="G559" s="18" t="str">
        <f t="shared" si="531"/>
        <v>No</v>
      </c>
      <c r="H559" s="18" t="str">
        <f t="shared" si="532"/>
        <v>No</v>
      </c>
      <c r="I559" s="18" t="str">
        <f t="shared" si="533"/>
        <v>Yes</v>
      </c>
      <c r="J559" s="18" t="str">
        <f t="shared" si="534"/>
        <v>Yes</v>
      </c>
      <c r="K559" s="21">
        <v>557</v>
      </c>
      <c r="L559" s="5" t="s">
        <v>1338</v>
      </c>
      <c r="M559" s="5" t="s">
        <v>1339</v>
      </c>
      <c r="N559" s="5" t="s">
        <v>2266</v>
      </c>
      <c r="O559" s="5" t="s">
        <v>149</v>
      </c>
      <c r="P559" s="5" t="s">
        <v>3546</v>
      </c>
      <c r="Q559" s="32" t="s">
        <v>9910</v>
      </c>
      <c r="R559" s="21">
        <v>1</v>
      </c>
      <c r="S559" s="33"/>
      <c r="T559" s="33"/>
      <c r="U559" s="33"/>
      <c r="V559" s="33"/>
      <c r="W559" s="33"/>
      <c r="X559" s="33"/>
      <c r="Y559" s="33"/>
      <c r="Z559" s="33"/>
      <c r="AA559" s="5" t="s">
        <v>2269</v>
      </c>
      <c r="AB559" s="5" t="s">
        <v>2307</v>
      </c>
      <c r="AC559" s="32" t="s">
        <v>2308</v>
      </c>
      <c r="AD559" s="21">
        <v>1</v>
      </c>
    </row>
    <row r="560" spans="1:30" x14ac:dyDescent="0.3">
      <c r="A560" s="18" t="str">
        <f t="shared" ref="A560:B560" si="582">IF(AND(ISNUMBER(SEARCH("Yes",C560)),ISNUMBER(SEARCH("Yes",E560)),ISNUMBER(SEARCH("Yes",G560)),ISNUMBER(SEARCH("Yes",I560))),"Yes","No")</f>
        <v>No</v>
      </c>
      <c r="B560" s="18" t="str">
        <f t="shared" si="582"/>
        <v>No</v>
      </c>
      <c r="C560" s="15" t="str">
        <f t="shared" si="527"/>
        <v>No</v>
      </c>
      <c r="D560" s="18" t="str">
        <f t="shared" si="528"/>
        <v>No</v>
      </c>
      <c r="E560" s="18" t="str">
        <f t="shared" si="529"/>
        <v>No</v>
      </c>
      <c r="F560" s="18" t="str">
        <f t="shared" si="530"/>
        <v>No</v>
      </c>
      <c r="G560" s="18" t="str">
        <f t="shared" si="531"/>
        <v>No</v>
      </c>
      <c r="H560" s="18" t="str">
        <f t="shared" si="532"/>
        <v>No</v>
      </c>
      <c r="I560" s="18" t="str">
        <f t="shared" si="533"/>
        <v>Yes</v>
      </c>
      <c r="J560" s="18" t="str">
        <f t="shared" si="534"/>
        <v>Yes</v>
      </c>
      <c r="K560" s="21">
        <v>558</v>
      </c>
      <c r="L560" s="5" t="s">
        <v>1340</v>
      </c>
      <c r="M560" s="5" t="s">
        <v>1341</v>
      </c>
      <c r="N560" s="5" t="s">
        <v>2266</v>
      </c>
      <c r="O560" s="5" t="s">
        <v>149</v>
      </c>
      <c r="P560" s="5" t="s">
        <v>2496</v>
      </c>
      <c r="Q560" s="32" t="s">
        <v>4299</v>
      </c>
      <c r="R560" s="21">
        <v>1</v>
      </c>
      <c r="S560" s="33"/>
      <c r="T560" s="33"/>
      <c r="U560" s="33"/>
      <c r="V560" s="33"/>
      <c r="W560" s="33"/>
      <c r="X560" s="33"/>
      <c r="Y560" s="33"/>
      <c r="Z560" s="33"/>
      <c r="AA560" s="5" t="s">
        <v>2269</v>
      </c>
      <c r="AB560" s="5" t="s">
        <v>9911</v>
      </c>
      <c r="AC560" s="32" t="s">
        <v>9912</v>
      </c>
      <c r="AD560" s="21">
        <v>1</v>
      </c>
    </row>
    <row r="561" spans="1:30" x14ac:dyDescent="0.3">
      <c r="A561" s="18" t="str">
        <f t="shared" ref="A561:B561" si="583">IF(AND(ISNUMBER(SEARCH("Yes",C561)),ISNUMBER(SEARCH("Yes",E561)),ISNUMBER(SEARCH("Yes",G561)),ISNUMBER(SEARCH("Yes",I561))),"Yes","No")</f>
        <v>No</v>
      </c>
      <c r="B561" s="18" t="str">
        <f t="shared" si="583"/>
        <v>No</v>
      </c>
      <c r="C561" s="15" t="str">
        <f t="shared" si="527"/>
        <v>No</v>
      </c>
      <c r="D561" s="18" t="str">
        <f t="shared" si="528"/>
        <v>No</v>
      </c>
      <c r="E561" s="18" t="str">
        <f t="shared" si="529"/>
        <v>No</v>
      </c>
      <c r="F561" s="18" t="str">
        <f t="shared" si="530"/>
        <v>No</v>
      </c>
      <c r="G561" s="18" t="str">
        <f t="shared" si="531"/>
        <v>No</v>
      </c>
      <c r="H561" s="18" t="str">
        <f t="shared" si="532"/>
        <v>No</v>
      </c>
      <c r="I561" s="18" t="str">
        <f t="shared" si="533"/>
        <v>Yes</v>
      </c>
      <c r="J561" s="18" t="str">
        <f t="shared" si="534"/>
        <v>Yes</v>
      </c>
      <c r="K561" s="21">
        <v>559</v>
      </c>
      <c r="L561" s="5" t="s">
        <v>1342</v>
      </c>
      <c r="M561" s="5" t="s">
        <v>1343</v>
      </c>
      <c r="N561" s="5" t="s">
        <v>2266</v>
      </c>
      <c r="O561" s="5" t="s">
        <v>149</v>
      </c>
      <c r="P561" s="5" t="s">
        <v>2386</v>
      </c>
      <c r="Q561" s="32" t="s">
        <v>7447</v>
      </c>
      <c r="R561" s="21">
        <v>1</v>
      </c>
      <c r="S561" s="33"/>
      <c r="T561" s="33"/>
      <c r="U561" s="33"/>
      <c r="V561" s="33"/>
      <c r="W561" s="33"/>
      <c r="X561" s="33"/>
      <c r="Y561" s="33"/>
      <c r="Z561" s="33"/>
      <c r="AA561" s="5" t="s">
        <v>21</v>
      </c>
      <c r="AB561" s="5" t="s">
        <v>7479</v>
      </c>
      <c r="AC561" s="32" t="s">
        <v>7480</v>
      </c>
      <c r="AD561" s="21">
        <v>1</v>
      </c>
    </row>
    <row r="562" spans="1:30" x14ac:dyDescent="0.3">
      <c r="A562" s="18" t="str">
        <f t="shared" ref="A562:B562" si="584">IF(AND(ISNUMBER(SEARCH("Yes",C562)),ISNUMBER(SEARCH("Yes",E562)),ISNUMBER(SEARCH("Yes",G562)),ISNUMBER(SEARCH("Yes",I562))),"Yes","No")</f>
        <v>No</v>
      </c>
      <c r="B562" s="18" t="str">
        <f t="shared" si="584"/>
        <v>Yes</v>
      </c>
      <c r="C562" s="15" t="str">
        <f t="shared" si="527"/>
        <v>Yes</v>
      </c>
      <c r="D562" s="18" t="str">
        <f t="shared" si="528"/>
        <v>Yes</v>
      </c>
      <c r="E562" s="18" t="str">
        <f t="shared" si="529"/>
        <v>Yes</v>
      </c>
      <c r="F562" s="18" t="str">
        <f t="shared" si="530"/>
        <v>Yes</v>
      </c>
      <c r="G562" s="18" t="str">
        <f t="shared" si="531"/>
        <v>No</v>
      </c>
      <c r="H562" s="18" t="str">
        <f t="shared" si="532"/>
        <v>Yes</v>
      </c>
      <c r="I562" s="18" t="str">
        <f t="shared" si="533"/>
        <v>Yes</v>
      </c>
      <c r="J562" s="18" t="str">
        <f t="shared" si="534"/>
        <v>Yes</v>
      </c>
      <c r="K562" s="21">
        <v>560</v>
      </c>
      <c r="L562" s="5" t="s">
        <v>345</v>
      </c>
      <c r="M562" s="5" t="s">
        <v>346</v>
      </c>
      <c r="N562" s="5" t="s">
        <v>2266</v>
      </c>
      <c r="O562" s="5" t="s">
        <v>2269</v>
      </c>
      <c r="P562" s="5" t="s">
        <v>9913</v>
      </c>
      <c r="Q562" s="32" t="s">
        <v>9914</v>
      </c>
      <c r="R562" s="21">
        <v>1</v>
      </c>
      <c r="S562" s="5" t="s">
        <v>2269</v>
      </c>
      <c r="T562" s="5" t="s">
        <v>9915</v>
      </c>
      <c r="U562" s="32" t="s">
        <v>4307</v>
      </c>
      <c r="V562" s="21">
        <v>1</v>
      </c>
      <c r="W562" s="5" t="s">
        <v>149</v>
      </c>
      <c r="X562" s="5" t="s">
        <v>9916</v>
      </c>
      <c r="Y562" s="32" t="s">
        <v>9917</v>
      </c>
      <c r="Z562" s="21">
        <v>1</v>
      </c>
      <c r="AA562" s="5" t="s">
        <v>2269</v>
      </c>
      <c r="AB562" s="5" t="s">
        <v>9918</v>
      </c>
      <c r="AC562" s="32" t="s">
        <v>9919</v>
      </c>
      <c r="AD562" s="21">
        <v>1</v>
      </c>
    </row>
    <row r="563" spans="1:30" x14ac:dyDescent="0.3">
      <c r="A563" s="18" t="str">
        <f t="shared" ref="A563:B563" si="585">IF(AND(ISNUMBER(SEARCH("Yes",C563)),ISNUMBER(SEARCH("Yes",E563)),ISNUMBER(SEARCH("Yes",G563)),ISNUMBER(SEARCH("Yes",I563))),"Yes","No")</f>
        <v>No</v>
      </c>
      <c r="B563" s="18" t="str">
        <f t="shared" si="585"/>
        <v>No</v>
      </c>
      <c r="C563" s="15" t="str">
        <f t="shared" si="527"/>
        <v>No</v>
      </c>
      <c r="D563" s="18" t="str">
        <f t="shared" si="528"/>
        <v>No</v>
      </c>
      <c r="E563" s="18" t="str">
        <f t="shared" si="529"/>
        <v>No</v>
      </c>
      <c r="F563" s="18" t="str">
        <f t="shared" si="530"/>
        <v>No</v>
      </c>
      <c r="G563" s="18" t="str">
        <f t="shared" si="531"/>
        <v>No</v>
      </c>
      <c r="H563" s="18" t="str">
        <f t="shared" si="532"/>
        <v>No</v>
      </c>
      <c r="I563" s="18" t="str">
        <f t="shared" si="533"/>
        <v>Yes</v>
      </c>
      <c r="J563" s="18" t="str">
        <f t="shared" si="534"/>
        <v>Yes</v>
      </c>
      <c r="K563" s="21">
        <v>561</v>
      </c>
      <c r="L563" s="5" t="s">
        <v>1344</v>
      </c>
      <c r="M563" s="5" t="s">
        <v>1345</v>
      </c>
      <c r="N563" s="5" t="s">
        <v>2266</v>
      </c>
      <c r="O563" s="5" t="s">
        <v>149</v>
      </c>
      <c r="P563" s="5" t="s">
        <v>2408</v>
      </c>
      <c r="Q563" s="32" t="s">
        <v>9920</v>
      </c>
      <c r="R563" s="21">
        <v>1</v>
      </c>
      <c r="S563" s="33"/>
      <c r="T563" s="33"/>
      <c r="U563" s="33"/>
      <c r="V563" s="33"/>
      <c r="W563" s="33"/>
      <c r="X563" s="33"/>
      <c r="Y563" s="33"/>
      <c r="Z563" s="33"/>
      <c r="AA563" s="5" t="s">
        <v>2269</v>
      </c>
      <c r="AB563" s="5" t="s">
        <v>9921</v>
      </c>
      <c r="AC563" s="32" t="s">
        <v>9922</v>
      </c>
      <c r="AD563" s="21">
        <v>1</v>
      </c>
    </row>
    <row r="564" spans="1:30" x14ac:dyDescent="0.3">
      <c r="A564" s="18" t="str">
        <f t="shared" ref="A564:B564" si="586">IF(AND(ISNUMBER(SEARCH("Yes",C564)),ISNUMBER(SEARCH("Yes",E564)),ISNUMBER(SEARCH("Yes",G564)),ISNUMBER(SEARCH("Yes",I564))),"Yes","No")</f>
        <v>No</v>
      </c>
      <c r="B564" s="18" t="str">
        <f t="shared" si="586"/>
        <v>No</v>
      </c>
      <c r="C564" s="15" t="str">
        <f t="shared" si="527"/>
        <v>No</v>
      </c>
      <c r="D564" s="18" t="str">
        <f t="shared" si="528"/>
        <v>No</v>
      </c>
      <c r="E564" s="18" t="str">
        <f t="shared" si="529"/>
        <v>No</v>
      </c>
      <c r="F564" s="18" t="str">
        <f t="shared" si="530"/>
        <v>No</v>
      </c>
      <c r="G564" s="18" t="str">
        <f t="shared" si="531"/>
        <v>No</v>
      </c>
      <c r="H564" s="18" t="str">
        <f t="shared" si="532"/>
        <v>No</v>
      </c>
      <c r="I564" s="18" t="str">
        <f t="shared" si="533"/>
        <v>Yes</v>
      </c>
      <c r="J564" s="18" t="str">
        <f t="shared" si="534"/>
        <v>Yes</v>
      </c>
      <c r="K564" s="21">
        <v>562</v>
      </c>
      <c r="L564" s="5" t="s">
        <v>1346</v>
      </c>
      <c r="M564" s="5" t="s">
        <v>1347</v>
      </c>
      <c r="N564" s="5" t="s">
        <v>2266</v>
      </c>
      <c r="O564" s="5" t="s">
        <v>149</v>
      </c>
      <c r="P564" s="5" t="s">
        <v>2623</v>
      </c>
      <c r="Q564" s="32" t="s">
        <v>4315</v>
      </c>
      <c r="R564" s="21">
        <v>1</v>
      </c>
      <c r="S564" s="33"/>
      <c r="T564" s="33"/>
      <c r="U564" s="33"/>
      <c r="V564" s="33"/>
      <c r="W564" s="33"/>
      <c r="X564" s="33"/>
      <c r="Y564" s="33"/>
      <c r="Z564" s="33"/>
      <c r="AA564" s="5" t="s">
        <v>2269</v>
      </c>
      <c r="AB564" s="5" t="s">
        <v>9923</v>
      </c>
      <c r="AC564" s="32" t="s">
        <v>9924</v>
      </c>
      <c r="AD564" s="21">
        <v>1</v>
      </c>
    </row>
    <row r="565" spans="1:30" x14ac:dyDescent="0.3">
      <c r="A565" s="18" t="str">
        <f t="shared" ref="A565:B565" si="587">IF(AND(ISNUMBER(SEARCH("Yes",C565)),ISNUMBER(SEARCH("Yes",E565)),ISNUMBER(SEARCH("Yes",G565)),ISNUMBER(SEARCH("Yes",I565))),"Yes","No")</f>
        <v>Yes</v>
      </c>
      <c r="B565" s="18" t="str">
        <f t="shared" si="587"/>
        <v>Yes</v>
      </c>
      <c r="C565" s="15" t="str">
        <f t="shared" si="527"/>
        <v>Yes</v>
      </c>
      <c r="D565" s="18" t="str">
        <f t="shared" si="528"/>
        <v>Yes</v>
      </c>
      <c r="E565" s="18" t="str">
        <f t="shared" si="529"/>
        <v>Yes</v>
      </c>
      <c r="F565" s="18" t="str">
        <f t="shared" si="530"/>
        <v>Yes</v>
      </c>
      <c r="G565" s="18" t="str">
        <f t="shared" si="531"/>
        <v>Yes</v>
      </c>
      <c r="H565" s="18" t="str">
        <f t="shared" si="532"/>
        <v>Yes</v>
      </c>
      <c r="I565" s="18" t="str">
        <f t="shared" si="533"/>
        <v>Yes</v>
      </c>
      <c r="J565" s="18" t="str">
        <f t="shared" si="534"/>
        <v>Yes</v>
      </c>
      <c r="K565" s="21">
        <v>563</v>
      </c>
      <c r="L565" s="5" t="s">
        <v>288</v>
      </c>
      <c r="M565" s="5" t="s">
        <v>289</v>
      </c>
      <c r="N565" s="5" t="s">
        <v>2266</v>
      </c>
      <c r="O565" s="5" t="s">
        <v>2269</v>
      </c>
      <c r="P565" s="5" t="s">
        <v>9925</v>
      </c>
      <c r="Q565" s="32" t="s">
        <v>9926</v>
      </c>
      <c r="R565" s="21">
        <v>1</v>
      </c>
      <c r="S565" s="5" t="s">
        <v>149</v>
      </c>
      <c r="T565" s="5" t="s">
        <v>9927</v>
      </c>
      <c r="U565" s="32" t="s">
        <v>9928</v>
      </c>
      <c r="V565" s="21">
        <v>1</v>
      </c>
      <c r="W565" s="5" t="s">
        <v>21</v>
      </c>
      <c r="X565" s="5" t="s">
        <v>4322</v>
      </c>
      <c r="Y565" s="32" t="s">
        <v>4323</v>
      </c>
      <c r="Z565" s="21">
        <v>1</v>
      </c>
      <c r="AA565" s="5" t="s">
        <v>2269</v>
      </c>
      <c r="AB565" s="5" t="s">
        <v>2628</v>
      </c>
      <c r="AC565" s="32" t="s">
        <v>2693</v>
      </c>
      <c r="AD565" s="21">
        <v>1</v>
      </c>
    </row>
    <row r="566" spans="1:30" x14ac:dyDescent="0.3">
      <c r="A566" s="18" t="str">
        <f t="shared" ref="A566:B566" si="588">IF(AND(ISNUMBER(SEARCH("Yes",C566)),ISNUMBER(SEARCH("Yes",E566)),ISNUMBER(SEARCH("Yes",G566)),ISNUMBER(SEARCH("Yes",I566))),"Yes","No")</f>
        <v>No</v>
      </c>
      <c r="B566" s="18" t="str">
        <f t="shared" si="588"/>
        <v>No</v>
      </c>
      <c r="C566" s="15" t="str">
        <f t="shared" si="527"/>
        <v>No</v>
      </c>
      <c r="D566" s="18" t="str">
        <f t="shared" si="528"/>
        <v>No</v>
      </c>
      <c r="E566" s="18" t="str">
        <f t="shared" si="529"/>
        <v>No</v>
      </c>
      <c r="F566" s="18" t="str">
        <f t="shared" si="530"/>
        <v>No</v>
      </c>
      <c r="G566" s="18" t="str">
        <f t="shared" si="531"/>
        <v>No</v>
      </c>
      <c r="H566" s="18" t="str">
        <f t="shared" si="532"/>
        <v>No</v>
      </c>
      <c r="I566" s="18" t="str">
        <f t="shared" si="533"/>
        <v>Yes</v>
      </c>
      <c r="J566" s="18" t="str">
        <f t="shared" si="534"/>
        <v>Yes</v>
      </c>
      <c r="K566" s="21">
        <v>564</v>
      </c>
      <c r="L566" s="5" t="s">
        <v>1348</v>
      </c>
      <c r="M566" s="5" t="s">
        <v>1349</v>
      </c>
      <c r="N566" s="5" t="s">
        <v>2266</v>
      </c>
      <c r="O566" s="5" t="s">
        <v>149</v>
      </c>
      <c r="P566" s="5" t="s">
        <v>2623</v>
      </c>
      <c r="Q566" s="32" t="s">
        <v>2609</v>
      </c>
      <c r="R566" s="21">
        <v>1</v>
      </c>
      <c r="S566" s="33"/>
      <c r="T566" s="33"/>
      <c r="U566" s="33"/>
      <c r="V566" s="33"/>
      <c r="W566" s="33"/>
      <c r="X566" s="33"/>
      <c r="Y566" s="33"/>
      <c r="Z566" s="33"/>
      <c r="AA566" s="5" t="s">
        <v>21</v>
      </c>
      <c r="AB566" s="5" t="s">
        <v>3042</v>
      </c>
      <c r="AC566" s="32" t="s">
        <v>2693</v>
      </c>
      <c r="AD566" s="21">
        <v>1</v>
      </c>
    </row>
    <row r="567" spans="1:30" x14ac:dyDescent="0.3">
      <c r="A567" s="18" t="str">
        <f t="shared" ref="A567:B567" si="589">IF(AND(ISNUMBER(SEARCH("Yes",C567)),ISNUMBER(SEARCH("Yes",E567)),ISNUMBER(SEARCH("Yes",G567)),ISNUMBER(SEARCH("Yes",I567))),"Yes","No")</f>
        <v>No</v>
      </c>
      <c r="B567" s="18" t="str">
        <f t="shared" si="589"/>
        <v>No</v>
      </c>
      <c r="C567" s="15" t="str">
        <f t="shared" si="527"/>
        <v>No</v>
      </c>
      <c r="D567" s="18" t="str">
        <f t="shared" si="528"/>
        <v>No</v>
      </c>
      <c r="E567" s="18" t="str">
        <f t="shared" si="529"/>
        <v>No</v>
      </c>
      <c r="F567" s="18" t="str">
        <f t="shared" si="530"/>
        <v>No</v>
      </c>
      <c r="G567" s="18" t="str">
        <f t="shared" si="531"/>
        <v>No</v>
      </c>
      <c r="H567" s="18" t="str">
        <f t="shared" si="532"/>
        <v>No</v>
      </c>
      <c r="I567" s="18" t="str">
        <f t="shared" si="533"/>
        <v>Yes</v>
      </c>
      <c r="J567" s="18" t="str">
        <f t="shared" si="534"/>
        <v>Yes</v>
      </c>
      <c r="K567" s="21">
        <v>565</v>
      </c>
      <c r="L567" s="5" t="s">
        <v>1350</v>
      </c>
      <c r="M567" s="5" t="s">
        <v>1351</v>
      </c>
      <c r="N567" s="5" t="s">
        <v>2266</v>
      </c>
      <c r="O567" s="5" t="s">
        <v>149</v>
      </c>
      <c r="P567" s="5" t="s">
        <v>2795</v>
      </c>
      <c r="Q567" s="32" t="s">
        <v>9929</v>
      </c>
      <c r="R567" s="21">
        <v>1</v>
      </c>
      <c r="S567" s="33"/>
      <c r="T567" s="33"/>
      <c r="U567" s="33"/>
      <c r="V567" s="33"/>
      <c r="W567" s="33"/>
      <c r="X567" s="33"/>
      <c r="Y567" s="33"/>
      <c r="Z567" s="33"/>
      <c r="AA567" s="5" t="s">
        <v>21</v>
      </c>
      <c r="AB567" s="5" t="s">
        <v>9930</v>
      </c>
      <c r="AC567" s="32" t="s">
        <v>9931</v>
      </c>
      <c r="AD567" s="21">
        <v>1</v>
      </c>
    </row>
    <row r="568" spans="1:30" x14ac:dyDescent="0.3">
      <c r="A568" s="18" t="str">
        <f t="shared" ref="A568:B568" si="590">IF(AND(ISNUMBER(SEARCH("Yes",C568)),ISNUMBER(SEARCH("Yes",E568)),ISNUMBER(SEARCH("Yes",G568)),ISNUMBER(SEARCH("Yes",I568))),"Yes","No")</f>
        <v>No</v>
      </c>
      <c r="B568" s="18" t="str">
        <f t="shared" si="590"/>
        <v>No</v>
      </c>
      <c r="C568" s="15" t="str">
        <f t="shared" si="527"/>
        <v>Yes</v>
      </c>
      <c r="D568" s="18" t="str">
        <f t="shared" si="528"/>
        <v>Yes</v>
      </c>
      <c r="E568" s="18" t="str">
        <f t="shared" si="529"/>
        <v>No</v>
      </c>
      <c r="F568" s="18" t="str">
        <f t="shared" si="530"/>
        <v>Yes</v>
      </c>
      <c r="G568" s="18" t="str">
        <f t="shared" si="531"/>
        <v>No</v>
      </c>
      <c r="H568" s="18" t="str">
        <f t="shared" si="532"/>
        <v>No</v>
      </c>
      <c r="I568" s="18" t="str">
        <f t="shared" si="533"/>
        <v>Yes</v>
      </c>
      <c r="J568" s="18" t="str">
        <f t="shared" si="534"/>
        <v>Yes</v>
      </c>
      <c r="K568" s="21">
        <v>566</v>
      </c>
      <c r="L568" s="5" t="s">
        <v>1352</v>
      </c>
      <c r="M568" s="5" t="s">
        <v>1353</v>
      </c>
      <c r="N568" s="5" t="s">
        <v>2266</v>
      </c>
      <c r="O568" s="5" t="s">
        <v>21</v>
      </c>
      <c r="P568" s="5" t="s">
        <v>9932</v>
      </c>
      <c r="Q568" s="32" t="s">
        <v>4331</v>
      </c>
      <c r="R568" s="21">
        <v>1</v>
      </c>
      <c r="S568" s="5" t="s">
        <v>149</v>
      </c>
      <c r="T568" s="5" t="s">
        <v>9933</v>
      </c>
      <c r="U568" s="32" t="s">
        <v>4007</v>
      </c>
      <c r="V568" s="21">
        <v>1</v>
      </c>
      <c r="W568" s="33"/>
      <c r="X568" s="33"/>
      <c r="Y568" s="33"/>
      <c r="Z568" s="33"/>
      <c r="AA568" s="5" t="s">
        <v>2269</v>
      </c>
      <c r="AB568" s="5" t="s">
        <v>9934</v>
      </c>
      <c r="AC568" s="32" t="s">
        <v>9935</v>
      </c>
      <c r="AD568" s="21">
        <v>1</v>
      </c>
    </row>
    <row r="569" spans="1:30" x14ac:dyDescent="0.3">
      <c r="A569" s="18" t="str">
        <f t="shared" ref="A569:B569" si="591">IF(AND(ISNUMBER(SEARCH("Yes",C569)),ISNUMBER(SEARCH("Yes",E569)),ISNUMBER(SEARCH("Yes",G569)),ISNUMBER(SEARCH("Yes",I569))),"Yes","No")</f>
        <v>No</v>
      </c>
      <c r="B569" s="18" t="str">
        <f t="shared" si="591"/>
        <v>No</v>
      </c>
      <c r="C569" s="15" t="str">
        <f t="shared" si="527"/>
        <v>No</v>
      </c>
      <c r="D569" s="18" t="str">
        <f t="shared" si="528"/>
        <v>No</v>
      </c>
      <c r="E569" s="18" t="str">
        <f t="shared" si="529"/>
        <v>No</v>
      </c>
      <c r="F569" s="18" t="str">
        <f t="shared" si="530"/>
        <v>No</v>
      </c>
      <c r="G569" s="18" t="str">
        <f t="shared" si="531"/>
        <v>No</v>
      </c>
      <c r="H569" s="18" t="str">
        <f t="shared" si="532"/>
        <v>No</v>
      </c>
      <c r="I569" s="18" t="str">
        <f t="shared" si="533"/>
        <v>Yes</v>
      </c>
      <c r="J569" s="18" t="str">
        <f t="shared" si="534"/>
        <v>Yes</v>
      </c>
      <c r="K569" s="21">
        <v>567</v>
      </c>
      <c r="L569" s="5" t="s">
        <v>1354</v>
      </c>
      <c r="M569" s="5" t="s">
        <v>1355</v>
      </c>
      <c r="N569" s="5" t="s">
        <v>2266</v>
      </c>
      <c r="O569" s="5" t="s">
        <v>149</v>
      </c>
      <c r="P569" s="5" t="s">
        <v>2626</v>
      </c>
      <c r="Q569" s="32" t="s">
        <v>9936</v>
      </c>
      <c r="R569" s="21">
        <v>1</v>
      </c>
      <c r="S569" s="33"/>
      <c r="T569" s="33"/>
      <c r="U569" s="33"/>
      <c r="V569" s="33"/>
      <c r="W569" s="33"/>
      <c r="X569" s="33"/>
      <c r="Y569" s="33"/>
      <c r="Z569" s="33"/>
      <c r="AA569" s="5" t="s">
        <v>2269</v>
      </c>
      <c r="AB569" s="5" t="s">
        <v>2668</v>
      </c>
      <c r="AC569" s="32" t="s">
        <v>8394</v>
      </c>
      <c r="AD569" s="21">
        <v>1</v>
      </c>
    </row>
    <row r="570" spans="1:30" x14ac:dyDescent="0.3">
      <c r="A570" s="18" t="str">
        <f t="shared" ref="A570:B570" si="592">IF(AND(ISNUMBER(SEARCH("Yes",C570)),ISNUMBER(SEARCH("Yes",E570)),ISNUMBER(SEARCH("Yes",G570)),ISNUMBER(SEARCH("Yes",I570))),"Yes","No")</f>
        <v>No</v>
      </c>
      <c r="B570" s="18" t="str">
        <f t="shared" si="592"/>
        <v>No</v>
      </c>
      <c r="C570" s="15" t="str">
        <f t="shared" si="527"/>
        <v>No</v>
      </c>
      <c r="D570" s="18" t="str">
        <f t="shared" si="528"/>
        <v>No</v>
      </c>
      <c r="E570" s="18" t="str">
        <f t="shared" si="529"/>
        <v>No</v>
      </c>
      <c r="F570" s="18" t="str">
        <f t="shared" si="530"/>
        <v>No</v>
      </c>
      <c r="G570" s="18" t="str">
        <f t="shared" si="531"/>
        <v>No</v>
      </c>
      <c r="H570" s="18" t="str">
        <f t="shared" si="532"/>
        <v>No</v>
      </c>
      <c r="I570" s="18" t="str">
        <f t="shared" si="533"/>
        <v>Yes</v>
      </c>
      <c r="J570" s="18" t="str">
        <f t="shared" si="534"/>
        <v>Yes</v>
      </c>
      <c r="K570" s="21">
        <v>568</v>
      </c>
      <c r="L570" s="5" t="s">
        <v>1356</v>
      </c>
      <c r="M570" s="5" t="s">
        <v>1357</v>
      </c>
      <c r="N570" s="5" t="s">
        <v>2266</v>
      </c>
      <c r="O570" s="5" t="s">
        <v>149</v>
      </c>
      <c r="P570" s="5" t="s">
        <v>2683</v>
      </c>
      <c r="Q570" s="32" t="s">
        <v>4335</v>
      </c>
      <c r="R570" s="21">
        <v>1</v>
      </c>
      <c r="S570" s="33"/>
      <c r="T570" s="33"/>
      <c r="U570" s="33"/>
      <c r="V570" s="33"/>
      <c r="W570" s="33"/>
      <c r="X570" s="33"/>
      <c r="Y570" s="33"/>
      <c r="Z570" s="33"/>
      <c r="AA570" s="5" t="s">
        <v>2269</v>
      </c>
      <c r="AB570" s="5" t="s">
        <v>9937</v>
      </c>
      <c r="AC570" s="32" t="s">
        <v>9938</v>
      </c>
      <c r="AD570" s="21">
        <v>1</v>
      </c>
    </row>
    <row r="571" spans="1:30" x14ac:dyDescent="0.3">
      <c r="A571" s="18" t="str">
        <f t="shared" ref="A571:B571" si="593">IF(AND(ISNUMBER(SEARCH("Yes",C571)),ISNUMBER(SEARCH("Yes",E571)),ISNUMBER(SEARCH("Yes",G571)),ISNUMBER(SEARCH("Yes",I571))),"Yes","No")</f>
        <v>No</v>
      </c>
      <c r="B571" s="18" t="str">
        <f t="shared" si="593"/>
        <v>No</v>
      </c>
      <c r="C571" s="15" t="str">
        <f t="shared" si="527"/>
        <v>No</v>
      </c>
      <c r="D571" s="18" t="str">
        <f t="shared" si="528"/>
        <v>No</v>
      </c>
      <c r="E571" s="18" t="str">
        <f t="shared" si="529"/>
        <v>No</v>
      </c>
      <c r="F571" s="18" t="str">
        <f t="shared" si="530"/>
        <v>No</v>
      </c>
      <c r="G571" s="18" t="str">
        <f t="shared" si="531"/>
        <v>No</v>
      </c>
      <c r="H571" s="18" t="str">
        <f t="shared" si="532"/>
        <v>No</v>
      </c>
      <c r="I571" s="18" t="str">
        <f t="shared" si="533"/>
        <v>Yes</v>
      </c>
      <c r="J571" s="18" t="str">
        <f t="shared" si="534"/>
        <v>Yes</v>
      </c>
      <c r="K571" s="21">
        <v>569</v>
      </c>
      <c r="L571" s="5" t="s">
        <v>1358</v>
      </c>
      <c r="M571" s="5" t="s">
        <v>1359</v>
      </c>
      <c r="N571" s="5" t="s">
        <v>2266</v>
      </c>
      <c r="O571" s="5" t="s">
        <v>149</v>
      </c>
      <c r="P571" s="5" t="s">
        <v>2683</v>
      </c>
      <c r="Q571" s="32" t="s">
        <v>9939</v>
      </c>
      <c r="R571" s="21">
        <v>1</v>
      </c>
      <c r="S571" s="33"/>
      <c r="T571" s="33"/>
      <c r="U571" s="33"/>
      <c r="V571" s="33"/>
      <c r="W571" s="33"/>
      <c r="X571" s="33"/>
      <c r="Y571" s="33"/>
      <c r="Z571" s="33"/>
      <c r="AA571" s="5" t="s">
        <v>2269</v>
      </c>
      <c r="AB571" s="5" t="s">
        <v>9940</v>
      </c>
      <c r="AC571" s="32" t="s">
        <v>9941</v>
      </c>
      <c r="AD571" s="21">
        <v>1</v>
      </c>
    </row>
    <row r="572" spans="1:30" x14ac:dyDescent="0.3">
      <c r="A572" s="18" t="str">
        <f t="shared" ref="A572:B572" si="594">IF(AND(ISNUMBER(SEARCH("Yes",C572)),ISNUMBER(SEARCH("Yes",E572)),ISNUMBER(SEARCH("Yes",G572)),ISNUMBER(SEARCH("Yes",I572))),"Yes","No")</f>
        <v>Yes</v>
      </c>
      <c r="B572" s="18" t="str">
        <f t="shared" si="594"/>
        <v>Yes</v>
      </c>
      <c r="C572" s="15" t="str">
        <f t="shared" si="527"/>
        <v>Yes</v>
      </c>
      <c r="D572" s="18" t="str">
        <f t="shared" si="528"/>
        <v>Yes</v>
      </c>
      <c r="E572" s="18" t="str">
        <f t="shared" si="529"/>
        <v>Yes</v>
      </c>
      <c r="F572" s="18" t="str">
        <f t="shared" si="530"/>
        <v>Yes</v>
      </c>
      <c r="G572" s="18" t="str">
        <f t="shared" si="531"/>
        <v>Yes</v>
      </c>
      <c r="H572" s="18" t="str">
        <f t="shared" si="532"/>
        <v>Yes</v>
      </c>
      <c r="I572" s="18" t="str">
        <f t="shared" si="533"/>
        <v>Yes</v>
      </c>
      <c r="J572" s="18" t="str">
        <f t="shared" si="534"/>
        <v>Yes</v>
      </c>
      <c r="K572" s="21">
        <v>570</v>
      </c>
      <c r="L572" s="5" t="s">
        <v>90</v>
      </c>
      <c r="M572" s="5" t="s">
        <v>25</v>
      </c>
      <c r="N572" s="5" t="s">
        <v>2266</v>
      </c>
      <c r="O572" s="5" t="s">
        <v>21</v>
      </c>
      <c r="P572" s="5" t="s">
        <v>4341</v>
      </c>
      <c r="Q572" s="32" t="s">
        <v>4342</v>
      </c>
      <c r="R572" s="21">
        <v>1</v>
      </c>
      <c r="S572" s="5" t="s">
        <v>2269</v>
      </c>
      <c r="T572" s="5" t="s">
        <v>9942</v>
      </c>
      <c r="U572" s="32" t="s">
        <v>9943</v>
      </c>
      <c r="V572" s="21">
        <v>1</v>
      </c>
      <c r="W572" s="5" t="s">
        <v>2269</v>
      </c>
      <c r="X572" s="5" t="s">
        <v>9944</v>
      </c>
      <c r="Y572" s="32" t="s">
        <v>9945</v>
      </c>
      <c r="Z572" s="21">
        <v>1</v>
      </c>
      <c r="AA572" s="5" t="s">
        <v>2269</v>
      </c>
      <c r="AB572" s="5" t="s">
        <v>5611</v>
      </c>
      <c r="AC572" s="32" t="s">
        <v>9946</v>
      </c>
      <c r="AD572" s="21">
        <v>1</v>
      </c>
    </row>
    <row r="573" spans="1:30" x14ac:dyDescent="0.3">
      <c r="A573" s="18" t="str">
        <f t="shared" ref="A573:B573" si="595">IF(AND(ISNUMBER(SEARCH("Yes",C573)),ISNUMBER(SEARCH("Yes",E573)),ISNUMBER(SEARCH("Yes",G573)),ISNUMBER(SEARCH("Yes",I573))),"Yes","No")</f>
        <v>No</v>
      </c>
      <c r="B573" s="18" t="str">
        <f t="shared" si="595"/>
        <v>No</v>
      </c>
      <c r="C573" s="15" t="str">
        <f t="shared" si="527"/>
        <v>No</v>
      </c>
      <c r="D573" s="18" t="str">
        <f t="shared" si="528"/>
        <v>No</v>
      </c>
      <c r="E573" s="18" t="str">
        <f t="shared" si="529"/>
        <v>No</v>
      </c>
      <c r="F573" s="18" t="str">
        <f t="shared" si="530"/>
        <v>No</v>
      </c>
      <c r="G573" s="18" t="str">
        <f t="shared" si="531"/>
        <v>No</v>
      </c>
      <c r="H573" s="18" t="str">
        <f t="shared" si="532"/>
        <v>No</v>
      </c>
      <c r="I573" s="18" t="str">
        <f t="shared" si="533"/>
        <v>Yes</v>
      </c>
      <c r="J573" s="18" t="str">
        <f t="shared" si="534"/>
        <v>Yes</v>
      </c>
      <c r="K573" s="21">
        <v>571</v>
      </c>
      <c r="L573" s="5" t="s">
        <v>1360</v>
      </c>
      <c r="M573" s="5" t="s">
        <v>1361</v>
      </c>
      <c r="N573" s="5" t="s">
        <v>2266</v>
      </c>
      <c r="O573" s="5" t="s">
        <v>149</v>
      </c>
      <c r="P573" s="5" t="s">
        <v>2371</v>
      </c>
      <c r="Q573" s="32" t="s">
        <v>4656</v>
      </c>
      <c r="R573" s="21">
        <v>1</v>
      </c>
      <c r="S573" s="33"/>
      <c r="T573" s="33"/>
      <c r="U573" s="33"/>
      <c r="V573" s="33"/>
      <c r="W573" s="33"/>
      <c r="X573" s="33"/>
      <c r="Y573" s="33"/>
      <c r="Z573" s="33"/>
      <c r="AA573" s="5" t="s">
        <v>2269</v>
      </c>
      <c r="AB573" s="5" t="s">
        <v>9947</v>
      </c>
      <c r="AC573" s="32" t="s">
        <v>4351</v>
      </c>
      <c r="AD573" s="21">
        <v>1</v>
      </c>
    </row>
    <row r="574" spans="1:30" x14ac:dyDescent="0.3">
      <c r="A574" s="18" t="str">
        <f t="shared" ref="A574:B574" si="596">IF(AND(ISNUMBER(SEARCH("Yes",C574)),ISNUMBER(SEARCH("Yes",E574)),ISNUMBER(SEARCH("Yes",G574)),ISNUMBER(SEARCH("Yes",I574))),"Yes","No")</f>
        <v>No</v>
      </c>
      <c r="B574" s="18" t="str">
        <f t="shared" si="596"/>
        <v>No</v>
      </c>
      <c r="C574" s="15" t="str">
        <f t="shared" si="527"/>
        <v>No</v>
      </c>
      <c r="D574" s="18" t="str">
        <f t="shared" si="528"/>
        <v>No</v>
      </c>
      <c r="E574" s="18" t="str">
        <f t="shared" si="529"/>
        <v>No</v>
      </c>
      <c r="F574" s="18" t="str">
        <f t="shared" si="530"/>
        <v>No</v>
      </c>
      <c r="G574" s="18" t="str">
        <f t="shared" si="531"/>
        <v>No</v>
      </c>
      <c r="H574" s="18" t="str">
        <f t="shared" si="532"/>
        <v>No</v>
      </c>
      <c r="I574" s="18" t="str">
        <f t="shared" si="533"/>
        <v>Yes</v>
      </c>
      <c r="J574" s="18" t="str">
        <f t="shared" si="534"/>
        <v>Yes</v>
      </c>
      <c r="K574" s="21">
        <v>572</v>
      </c>
      <c r="L574" s="5" t="s">
        <v>1362</v>
      </c>
      <c r="M574" s="5" t="s">
        <v>1363</v>
      </c>
      <c r="N574" s="5" t="s">
        <v>2266</v>
      </c>
      <c r="O574" s="5" t="s">
        <v>149</v>
      </c>
      <c r="P574" s="5" t="s">
        <v>2351</v>
      </c>
      <c r="Q574" s="32" t="s">
        <v>9948</v>
      </c>
      <c r="R574" s="21">
        <v>1</v>
      </c>
      <c r="S574" s="33"/>
      <c r="T574" s="33"/>
      <c r="U574" s="33"/>
      <c r="V574" s="33"/>
      <c r="W574" s="33"/>
      <c r="X574" s="33"/>
      <c r="Y574" s="33"/>
      <c r="Z574" s="33"/>
      <c r="AA574" s="5" t="s">
        <v>21</v>
      </c>
      <c r="AB574" s="5" t="s">
        <v>9949</v>
      </c>
      <c r="AC574" s="32" t="s">
        <v>2338</v>
      </c>
      <c r="AD574" s="21">
        <v>1</v>
      </c>
    </row>
    <row r="575" spans="1:30" x14ac:dyDescent="0.3">
      <c r="A575" s="18" t="str">
        <f t="shared" ref="A575:B575" si="597">IF(AND(ISNUMBER(SEARCH("Yes",C575)),ISNUMBER(SEARCH("Yes",E575)),ISNUMBER(SEARCH("Yes",G575)),ISNUMBER(SEARCH("Yes",I575))),"Yes","No")</f>
        <v>No</v>
      </c>
      <c r="B575" s="18" t="str">
        <f t="shared" si="597"/>
        <v>No</v>
      </c>
      <c r="C575" s="15" t="str">
        <f t="shared" si="527"/>
        <v>No</v>
      </c>
      <c r="D575" s="18" t="str">
        <f t="shared" si="528"/>
        <v>No</v>
      </c>
      <c r="E575" s="18" t="str">
        <f t="shared" si="529"/>
        <v>No</v>
      </c>
      <c r="F575" s="18" t="str">
        <f t="shared" si="530"/>
        <v>No</v>
      </c>
      <c r="G575" s="18" t="str">
        <f t="shared" si="531"/>
        <v>No</v>
      </c>
      <c r="H575" s="18" t="str">
        <f t="shared" si="532"/>
        <v>No</v>
      </c>
      <c r="I575" s="18" t="str">
        <f t="shared" si="533"/>
        <v>Yes</v>
      </c>
      <c r="J575" s="18" t="str">
        <f t="shared" si="534"/>
        <v>Yes</v>
      </c>
      <c r="K575" s="21">
        <v>573</v>
      </c>
      <c r="L575" s="5" t="s">
        <v>1364</v>
      </c>
      <c r="M575" s="5" t="s">
        <v>1365</v>
      </c>
      <c r="N575" s="5" t="s">
        <v>2266</v>
      </c>
      <c r="O575" s="5" t="s">
        <v>149</v>
      </c>
      <c r="P575" s="5" t="s">
        <v>2276</v>
      </c>
      <c r="Q575" s="32" t="s">
        <v>4355</v>
      </c>
      <c r="R575" s="21">
        <v>1</v>
      </c>
      <c r="S575" s="33"/>
      <c r="T575" s="33"/>
      <c r="U575" s="33"/>
      <c r="V575" s="33"/>
      <c r="W575" s="33"/>
      <c r="X575" s="33"/>
      <c r="Y575" s="33"/>
      <c r="Z575" s="33"/>
      <c r="AA575" s="5" t="s">
        <v>2269</v>
      </c>
      <c r="AB575" s="5" t="s">
        <v>9950</v>
      </c>
      <c r="AC575" s="32" t="s">
        <v>9951</v>
      </c>
      <c r="AD575" s="21">
        <v>1</v>
      </c>
    </row>
    <row r="576" spans="1:30" x14ac:dyDescent="0.3">
      <c r="A576" s="18" t="str">
        <f t="shared" ref="A576:B576" si="598">IF(AND(ISNUMBER(SEARCH("Yes",C576)),ISNUMBER(SEARCH("Yes",E576)),ISNUMBER(SEARCH("Yes",G576)),ISNUMBER(SEARCH("Yes",I576))),"Yes","No")</f>
        <v>No</v>
      </c>
      <c r="B576" s="18" t="str">
        <f t="shared" si="598"/>
        <v>No</v>
      </c>
      <c r="C576" s="15" t="str">
        <f t="shared" si="527"/>
        <v>No</v>
      </c>
      <c r="D576" s="18" t="str">
        <f t="shared" si="528"/>
        <v>No</v>
      </c>
      <c r="E576" s="18" t="str">
        <f t="shared" si="529"/>
        <v>No</v>
      </c>
      <c r="F576" s="18" t="str">
        <f t="shared" si="530"/>
        <v>No</v>
      </c>
      <c r="G576" s="18" t="str">
        <f t="shared" si="531"/>
        <v>No</v>
      </c>
      <c r="H576" s="18" t="str">
        <f t="shared" si="532"/>
        <v>No</v>
      </c>
      <c r="I576" s="18" t="str">
        <f t="shared" si="533"/>
        <v>Yes</v>
      </c>
      <c r="J576" s="18" t="str">
        <f t="shared" si="534"/>
        <v>Yes</v>
      </c>
      <c r="K576" s="21">
        <v>574</v>
      </c>
      <c r="L576" s="5" t="s">
        <v>1366</v>
      </c>
      <c r="M576" s="5" t="s">
        <v>1367</v>
      </c>
      <c r="N576" s="5" t="s">
        <v>2266</v>
      </c>
      <c r="O576" s="5" t="s">
        <v>149</v>
      </c>
      <c r="P576" s="5" t="s">
        <v>3340</v>
      </c>
      <c r="Q576" s="32" t="s">
        <v>4358</v>
      </c>
      <c r="R576" s="21">
        <v>1</v>
      </c>
      <c r="S576" s="33"/>
      <c r="T576" s="33"/>
      <c r="U576" s="33"/>
      <c r="V576" s="33"/>
      <c r="W576" s="33"/>
      <c r="X576" s="33"/>
      <c r="Y576" s="33"/>
      <c r="Z576" s="33"/>
      <c r="AA576" s="5" t="s">
        <v>2269</v>
      </c>
      <c r="AB576" s="5" t="s">
        <v>9952</v>
      </c>
      <c r="AC576" s="32" t="s">
        <v>9953</v>
      </c>
      <c r="AD576" s="21">
        <v>1</v>
      </c>
    </row>
    <row r="577" spans="1:30" x14ac:dyDescent="0.3">
      <c r="A577" s="18" t="str">
        <f t="shared" ref="A577:B577" si="599">IF(AND(ISNUMBER(SEARCH("Yes",C577)),ISNUMBER(SEARCH("Yes",E577)),ISNUMBER(SEARCH("Yes",G577)),ISNUMBER(SEARCH("Yes",I577))),"Yes","No")</f>
        <v>No</v>
      </c>
      <c r="B577" s="18" t="str">
        <f t="shared" si="599"/>
        <v>No</v>
      </c>
      <c r="C577" s="15" t="str">
        <f t="shared" si="527"/>
        <v>No</v>
      </c>
      <c r="D577" s="18" t="str">
        <f t="shared" si="528"/>
        <v>No</v>
      </c>
      <c r="E577" s="18" t="str">
        <f t="shared" si="529"/>
        <v>No</v>
      </c>
      <c r="F577" s="18" t="str">
        <f t="shared" si="530"/>
        <v>No</v>
      </c>
      <c r="G577" s="18" t="str">
        <f t="shared" si="531"/>
        <v>No</v>
      </c>
      <c r="H577" s="18" t="str">
        <f t="shared" si="532"/>
        <v>No</v>
      </c>
      <c r="I577" s="18" t="str">
        <f t="shared" si="533"/>
        <v>Yes</v>
      </c>
      <c r="J577" s="18" t="str">
        <f t="shared" si="534"/>
        <v>Yes</v>
      </c>
      <c r="K577" s="21">
        <v>575</v>
      </c>
      <c r="L577" s="5" t="s">
        <v>1368</v>
      </c>
      <c r="M577" s="5" t="s">
        <v>1369</v>
      </c>
      <c r="N577" s="5" t="s">
        <v>2266</v>
      </c>
      <c r="O577" s="5" t="s">
        <v>149</v>
      </c>
      <c r="P577" s="5" t="s">
        <v>4361</v>
      </c>
      <c r="Q577" s="32" t="s">
        <v>4362</v>
      </c>
      <c r="R577" s="21">
        <v>1</v>
      </c>
      <c r="S577" s="33"/>
      <c r="T577" s="33"/>
      <c r="U577" s="33"/>
      <c r="V577" s="33"/>
      <c r="W577" s="33"/>
      <c r="X577" s="33"/>
      <c r="Y577" s="33"/>
      <c r="Z577" s="33"/>
      <c r="AA577" s="5" t="s">
        <v>2269</v>
      </c>
      <c r="AB577" s="5" t="s">
        <v>9954</v>
      </c>
      <c r="AC577" s="32" t="s">
        <v>9955</v>
      </c>
      <c r="AD577" s="21">
        <v>1</v>
      </c>
    </row>
    <row r="578" spans="1:30" x14ac:dyDescent="0.3">
      <c r="A578" s="18" t="str">
        <f t="shared" ref="A578:B578" si="600">IF(AND(ISNUMBER(SEARCH("Yes",C578)),ISNUMBER(SEARCH("Yes",E578)),ISNUMBER(SEARCH("Yes",G578)),ISNUMBER(SEARCH("Yes",I578))),"Yes","No")</f>
        <v>No</v>
      </c>
      <c r="B578" s="18" t="str">
        <f t="shared" si="600"/>
        <v>No</v>
      </c>
      <c r="C578" s="15" t="str">
        <f t="shared" si="527"/>
        <v>No</v>
      </c>
      <c r="D578" s="18" t="str">
        <f t="shared" si="528"/>
        <v>No</v>
      </c>
      <c r="E578" s="18" t="str">
        <f t="shared" si="529"/>
        <v>No</v>
      </c>
      <c r="F578" s="18" t="str">
        <f t="shared" si="530"/>
        <v>No</v>
      </c>
      <c r="G578" s="18" t="str">
        <f t="shared" si="531"/>
        <v>No</v>
      </c>
      <c r="H578" s="18" t="str">
        <f t="shared" si="532"/>
        <v>No</v>
      </c>
      <c r="I578" s="18" t="str">
        <f t="shared" si="533"/>
        <v>Yes</v>
      </c>
      <c r="J578" s="18" t="str">
        <f t="shared" si="534"/>
        <v>Yes</v>
      </c>
      <c r="K578" s="21">
        <v>576</v>
      </c>
      <c r="L578" s="5" t="s">
        <v>1370</v>
      </c>
      <c r="M578" s="5" t="s">
        <v>1371</v>
      </c>
      <c r="N578" s="5" t="s">
        <v>2266</v>
      </c>
      <c r="O578" s="5" t="s">
        <v>149</v>
      </c>
      <c r="P578" s="5" t="s">
        <v>7521</v>
      </c>
      <c r="Q578" s="32" t="s">
        <v>7522</v>
      </c>
      <c r="R578" s="21">
        <v>1</v>
      </c>
      <c r="S578" s="33"/>
      <c r="T578" s="33"/>
      <c r="U578" s="33"/>
      <c r="V578" s="33"/>
      <c r="W578" s="33"/>
      <c r="X578" s="33"/>
      <c r="Y578" s="33"/>
      <c r="Z578" s="33"/>
      <c r="AA578" s="5" t="s">
        <v>21</v>
      </c>
      <c r="AB578" s="5" t="s">
        <v>9956</v>
      </c>
      <c r="AC578" s="32" t="s">
        <v>9957</v>
      </c>
      <c r="AD578" s="21">
        <v>1</v>
      </c>
    </row>
    <row r="579" spans="1:30" x14ac:dyDescent="0.3">
      <c r="A579" s="18" t="str">
        <f t="shared" ref="A579:B579" si="601">IF(AND(ISNUMBER(SEARCH("Yes",C579)),ISNUMBER(SEARCH("Yes",E579)),ISNUMBER(SEARCH("Yes",G579)),ISNUMBER(SEARCH("Yes",I579))),"Yes","No")</f>
        <v>No</v>
      </c>
      <c r="B579" s="18" t="str">
        <f t="shared" si="601"/>
        <v>No</v>
      </c>
      <c r="C579" s="15" t="str">
        <f t="shared" si="527"/>
        <v>No</v>
      </c>
      <c r="D579" s="18" t="str">
        <f t="shared" si="528"/>
        <v>No</v>
      </c>
      <c r="E579" s="18" t="str">
        <f t="shared" si="529"/>
        <v>No</v>
      </c>
      <c r="F579" s="18" t="str">
        <f t="shared" si="530"/>
        <v>No</v>
      </c>
      <c r="G579" s="18" t="str">
        <f t="shared" si="531"/>
        <v>No</v>
      </c>
      <c r="H579" s="18" t="str">
        <f t="shared" si="532"/>
        <v>No</v>
      </c>
      <c r="I579" s="18" t="str">
        <f t="shared" si="533"/>
        <v>Yes</v>
      </c>
      <c r="J579" s="18" t="str">
        <f t="shared" si="534"/>
        <v>Yes</v>
      </c>
      <c r="K579" s="21">
        <v>577</v>
      </c>
      <c r="L579" s="5" t="s">
        <v>1372</v>
      </c>
      <c r="M579" s="5" t="s">
        <v>1373</v>
      </c>
      <c r="N579" s="5" t="s">
        <v>2266</v>
      </c>
      <c r="O579" s="5" t="s">
        <v>149</v>
      </c>
      <c r="P579" s="5" t="s">
        <v>2683</v>
      </c>
      <c r="Q579" s="32" t="s">
        <v>9958</v>
      </c>
      <c r="R579" s="21">
        <v>1</v>
      </c>
      <c r="S579" s="33"/>
      <c r="T579" s="33"/>
      <c r="U579" s="33"/>
      <c r="V579" s="33"/>
      <c r="W579" s="33"/>
      <c r="X579" s="33"/>
      <c r="Y579" s="33"/>
      <c r="Z579" s="33"/>
      <c r="AA579" s="5" t="s">
        <v>2269</v>
      </c>
      <c r="AB579" s="5" t="s">
        <v>9959</v>
      </c>
      <c r="AC579" s="32" t="s">
        <v>9960</v>
      </c>
      <c r="AD579" s="21">
        <v>1</v>
      </c>
    </row>
    <row r="580" spans="1:30" x14ac:dyDescent="0.3">
      <c r="A580" s="18" t="str">
        <f t="shared" ref="A580:B580" si="602">IF(AND(ISNUMBER(SEARCH("Yes",C580)),ISNUMBER(SEARCH("Yes",E580)),ISNUMBER(SEARCH("Yes",G580)),ISNUMBER(SEARCH("Yes",I580))),"Yes","No")</f>
        <v>No</v>
      </c>
      <c r="B580" s="18" t="str">
        <f t="shared" si="602"/>
        <v>No</v>
      </c>
      <c r="C580" s="15" t="str">
        <f t="shared" si="527"/>
        <v>No</v>
      </c>
      <c r="D580" s="18" t="str">
        <f t="shared" si="528"/>
        <v>No</v>
      </c>
      <c r="E580" s="18" t="str">
        <f t="shared" si="529"/>
        <v>No</v>
      </c>
      <c r="F580" s="18" t="str">
        <f t="shared" si="530"/>
        <v>No</v>
      </c>
      <c r="G580" s="18" t="str">
        <f t="shared" si="531"/>
        <v>No</v>
      </c>
      <c r="H580" s="18" t="str">
        <f t="shared" si="532"/>
        <v>No</v>
      </c>
      <c r="I580" s="18" t="str">
        <f t="shared" si="533"/>
        <v>No</v>
      </c>
      <c r="J580" s="18" t="str">
        <f t="shared" si="534"/>
        <v>No</v>
      </c>
      <c r="K580" s="21">
        <v>578</v>
      </c>
      <c r="L580" s="5" t="s">
        <v>1374</v>
      </c>
      <c r="M580" s="5" t="s">
        <v>1375</v>
      </c>
      <c r="N580" s="5" t="s">
        <v>2266</v>
      </c>
      <c r="O580" s="5" t="s">
        <v>149</v>
      </c>
      <c r="P580" s="5" t="s">
        <v>2782</v>
      </c>
      <c r="Q580" s="32" t="s">
        <v>2783</v>
      </c>
      <c r="R580" s="21">
        <v>1</v>
      </c>
      <c r="S580" s="33"/>
      <c r="T580" s="33"/>
      <c r="U580" s="33"/>
      <c r="V580" s="33"/>
      <c r="W580" s="33"/>
      <c r="X580" s="33"/>
      <c r="Y580" s="33"/>
      <c r="Z580" s="33"/>
      <c r="AA580" s="5" t="s">
        <v>149</v>
      </c>
      <c r="AB580" s="5" t="s">
        <v>4235</v>
      </c>
      <c r="AC580" s="32" t="s">
        <v>4371</v>
      </c>
      <c r="AD580" s="21">
        <v>1</v>
      </c>
    </row>
    <row r="581" spans="1:30" x14ac:dyDescent="0.3">
      <c r="A581" s="18" t="str">
        <f t="shared" ref="A581:B581" si="603">IF(AND(ISNUMBER(SEARCH("Yes",C581)),ISNUMBER(SEARCH("Yes",E581)),ISNUMBER(SEARCH("Yes",G581)),ISNUMBER(SEARCH("Yes",I581))),"Yes","No")</f>
        <v>No</v>
      </c>
      <c r="B581" s="18" t="str">
        <f t="shared" si="603"/>
        <v>No</v>
      </c>
      <c r="C581" s="15" t="str">
        <f t="shared" si="527"/>
        <v>No</v>
      </c>
      <c r="D581" s="18" t="str">
        <f t="shared" si="528"/>
        <v>No</v>
      </c>
      <c r="E581" s="18" t="str">
        <f t="shared" si="529"/>
        <v>No</v>
      </c>
      <c r="F581" s="18" t="str">
        <f t="shared" si="530"/>
        <v>No</v>
      </c>
      <c r="G581" s="18" t="str">
        <f t="shared" si="531"/>
        <v>No</v>
      </c>
      <c r="H581" s="18" t="str">
        <f t="shared" si="532"/>
        <v>No</v>
      </c>
      <c r="I581" s="18" t="str">
        <f t="shared" si="533"/>
        <v>Yes</v>
      </c>
      <c r="J581" s="18" t="str">
        <f t="shared" si="534"/>
        <v>Yes</v>
      </c>
      <c r="K581" s="21">
        <v>579</v>
      </c>
      <c r="L581" s="5" t="s">
        <v>1376</v>
      </c>
      <c r="M581" s="5" t="s">
        <v>1377</v>
      </c>
      <c r="N581" s="5" t="s">
        <v>2266</v>
      </c>
      <c r="O581" s="5" t="s">
        <v>149</v>
      </c>
      <c r="P581" s="5" t="s">
        <v>2390</v>
      </c>
      <c r="Q581" s="32" t="s">
        <v>4372</v>
      </c>
      <c r="R581" s="21">
        <v>1</v>
      </c>
      <c r="S581" s="33"/>
      <c r="T581" s="33"/>
      <c r="U581" s="33"/>
      <c r="V581" s="33"/>
      <c r="W581" s="33"/>
      <c r="X581" s="33"/>
      <c r="Y581" s="33"/>
      <c r="Z581" s="33"/>
      <c r="AA581" s="5" t="s">
        <v>2269</v>
      </c>
      <c r="AB581" s="5" t="s">
        <v>9961</v>
      </c>
      <c r="AC581" s="32" t="s">
        <v>9962</v>
      </c>
      <c r="AD581" s="21">
        <v>1</v>
      </c>
    </row>
    <row r="582" spans="1:30" x14ac:dyDescent="0.3">
      <c r="A582" s="18" t="str">
        <f t="shared" ref="A582:B582" si="604">IF(AND(ISNUMBER(SEARCH("Yes",C582)),ISNUMBER(SEARCH("Yes",E582)),ISNUMBER(SEARCH("Yes",G582)),ISNUMBER(SEARCH("Yes",I582))),"Yes","No")</f>
        <v>Yes</v>
      </c>
      <c r="B582" s="18" t="str">
        <f t="shared" si="604"/>
        <v>Yes</v>
      </c>
      <c r="C582" s="15" t="str">
        <f t="shared" si="527"/>
        <v>Yes</v>
      </c>
      <c r="D582" s="18" t="str">
        <f t="shared" si="528"/>
        <v>Yes</v>
      </c>
      <c r="E582" s="18" t="str">
        <f t="shared" si="529"/>
        <v>Yes</v>
      </c>
      <c r="F582" s="18" t="str">
        <f t="shared" si="530"/>
        <v>Yes</v>
      </c>
      <c r="G582" s="18" t="str">
        <f t="shared" si="531"/>
        <v>Yes</v>
      </c>
      <c r="H582" s="18" t="str">
        <f t="shared" si="532"/>
        <v>Yes</v>
      </c>
      <c r="I582" s="18" t="str">
        <f t="shared" si="533"/>
        <v>Yes</v>
      </c>
      <c r="J582" s="18" t="str">
        <f t="shared" si="534"/>
        <v>Yes</v>
      </c>
      <c r="K582" s="21">
        <v>580</v>
      </c>
      <c r="L582" s="5" t="s">
        <v>239</v>
      </c>
      <c r="M582" s="5" t="s">
        <v>4375</v>
      </c>
      <c r="N582" s="5" t="s">
        <v>2266</v>
      </c>
      <c r="O582" s="5" t="s">
        <v>2269</v>
      </c>
      <c r="P582" s="5" t="s">
        <v>9963</v>
      </c>
      <c r="Q582" s="32" t="s">
        <v>9964</v>
      </c>
      <c r="R582" s="21">
        <v>1</v>
      </c>
      <c r="S582" s="5" t="s">
        <v>21</v>
      </c>
      <c r="T582" s="5" t="s">
        <v>7531</v>
      </c>
      <c r="U582" s="32" t="s">
        <v>9965</v>
      </c>
      <c r="V582" s="21">
        <v>1</v>
      </c>
      <c r="W582" s="5" t="s">
        <v>2269</v>
      </c>
      <c r="X582" s="5" t="s">
        <v>9966</v>
      </c>
      <c r="Y582" s="32" t="s">
        <v>9967</v>
      </c>
      <c r="Z582" s="21">
        <v>1</v>
      </c>
      <c r="AA582" s="5" t="s">
        <v>2269</v>
      </c>
      <c r="AB582" s="5" t="s">
        <v>7535</v>
      </c>
      <c r="AC582" s="32" t="s">
        <v>9968</v>
      </c>
      <c r="AD582" s="21">
        <v>1</v>
      </c>
    </row>
    <row r="583" spans="1:30" x14ac:dyDescent="0.3">
      <c r="A583" s="18" t="str">
        <f t="shared" ref="A583:B583" si="605">IF(AND(ISNUMBER(SEARCH("Yes",C583)),ISNUMBER(SEARCH("Yes",E583)),ISNUMBER(SEARCH("Yes",G583)),ISNUMBER(SEARCH("Yes",I583))),"Yes","No")</f>
        <v>No</v>
      </c>
      <c r="B583" s="18" t="str">
        <f t="shared" si="605"/>
        <v>No</v>
      </c>
      <c r="C583" s="15" t="str">
        <f t="shared" si="527"/>
        <v>No</v>
      </c>
      <c r="D583" s="18" t="str">
        <f t="shared" si="528"/>
        <v>No</v>
      </c>
      <c r="E583" s="18" t="str">
        <f t="shared" si="529"/>
        <v>No</v>
      </c>
      <c r="F583" s="18" t="str">
        <f t="shared" si="530"/>
        <v>No</v>
      </c>
      <c r="G583" s="18" t="str">
        <f t="shared" si="531"/>
        <v>No</v>
      </c>
      <c r="H583" s="18" t="str">
        <f t="shared" si="532"/>
        <v>No</v>
      </c>
      <c r="I583" s="18" t="str">
        <f t="shared" si="533"/>
        <v>Yes</v>
      </c>
      <c r="J583" s="18" t="str">
        <f t="shared" si="534"/>
        <v>Yes</v>
      </c>
      <c r="K583" s="21">
        <v>581</v>
      </c>
      <c r="L583" s="5" t="s">
        <v>1378</v>
      </c>
      <c r="M583" s="5" t="s">
        <v>1379</v>
      </c>
      <c r="N583" s="5" t="s">
        <v>2266</v>
      </c>
      <c r="O583" s="5" t="s">
        <v>149</v>
      </c>
      <c r="P583" s="5" t="s">
        <v>2683</v>
      </c>
      <c r="Q583" s="32" t="s">
        <v>7537</v>
      </c>
      <c r="R583" s="21">
        <v>1</v>
      </c>
      <c r="S583" s="33"/>
      <c r="T583" s="33"/>
      <c r="U583" s="33"/>
      <c r="V583" s="33"/>
      <c r="W583" s="33"/>
      <c r="X583" s="33"/>
      <c r="Y583" s="33"/>
      <c r="Z583" s="33"/>
      <c r="AA583" s="5" t="s">
        <v>2269</v>
      </c>
      <c r="AB583" s="5" t="s">
        <v>5892</v>
      </c>
      <c r="AC583" s="32" t="s">
        <v>9969</v>
      </c>
      <c r="AD583" s="21">
        <v>1</v>
      </c>
    </row>
    <row r="584" spans="1:30" x14ac:dyDescent="0.3">
      <c r="A584" s="18" t="str">
        <f t="shared" ref="A584:B584" si="606">IF(AND(ISNUMBER(SEARCH("Yes",C584)),ISNUMBER(SEARCH("Yes",E584)),ISNUMBER(SEARCH("Yes",G584)),ISNUMBER(SEARCH("Yes",I584))),"Yes","No")</f>
        <v>No</v>
      </c>
      <c r="B584" s="18" t="str">
        <f t="shared" si="606"/>
        <v>No</v>
      </c>
      <c r="C584" s="15" t="str">
        <f t="shared" si="527"/>
        <v>No</v>
      </c>
      <c r="D584" s="18" t="str">
        <f t="shared" si="528"/>
        <v>No</v>
      </c>
      <c r="E584" s="18" t="str">
        <f t="shared" si="529"/>
        <v>No</v>
      </c>
      <c r="F584" s="18" t="str">
        <f t="shared" si="530"/>
        <v>No</v>
      </c>
      <c r="G584" s="18" t="str">
        <f t="shared" si="531"/>
        <v>No</v>
      </c>
      <c r="H584" s="18" t="str">
        <f t="shared" si="532"/>
        <v>No</v>
      </c>
      <c r="I584" s="18" t="str">
        <f t="shared" si="533"/>
        <v>Yes</v>
      </c>
      <c r="J584" s="18" t="str">
        <f t="shared" si="534"/>
        <v>Yes</v>
      </c>
      <c r="K584" s="21">
        <v>582</v>
      </c>
      <c r="L584" s="5" t="s">
        <v>1380</v>
      </c>
      <c r="M584" s="5" t="s">
        <v>1381</v>
      </c>
      <c r="N584" s="5" t="s">
        <v>2266</v>
      </c>
      <c r="O584" s="5" t="s">
        <v>149</v>
      </c>
      <c r="P584" s="5" t="s">
        <v>4388</v>
      </c>
      <c r="Q584" s="32" t="s">
        <v>5026</v>
      </c>
      <c r="R584" s="21">
        <v>1</v>
      </c>
      <c r="S584" s="33"/>
      <c r="T584" s="33"/>
      <c r="U584" s="33"/>
      <c r="V584" s="33"/>
      <c r="W584" s="33"/>
      <c r="X584" s="33"/>
      <c r="Y584" s="33"/>
      <c r="Z584" s="33"/>
      <c r="AA584" s="5" t="s">
        <v>2269</v>
      </c>
      <c r="AB584" s="5" t="s">
        <v>9970</v>
      </c>
      <c r="AC584" s="32" t="s">
        <v>9971</v>
      </c>
      <c r="AD584" s="21">
        <v>1</v>
      </c>
    </row>
    <row r="585" spans="1:30" x14ac:dyDescent="0.3">
      <c r="A585" s="18" t="str">
        <f t="shared" ref="A585:B585" si="607">IF(AND(ISNUMBER(SEARCH("Yes",C585)),ISNUMBER(SEARCH("Yes",E585)),ISNUMBER(SEARCH("Yes",G585)),ISNUMBER(SEARCH("Yes",I585))),"Yes","No")</f>
        <v>No</v>
      </c>
      <c r="B585" s="18" t="str">
        <f t="shared" si="607"/>
        <v>No</v>
      </c>
      <c r="C585" s="15" t="str">
        <f t="shared" si="527"/>
        <v>No</v>
      </c>
      <c r="D585" s="18" t="str">
        <f t="shared" si="528"/>
        <v>No</v>
      </c>
      <c r="E585" s="18" t="str">
        <f t="shared" si="529"/>
        <v>No</v>
      </c>
      <c r="F585" s="18" t="str">
        <f t="shared" si="530"/>
        <v>No</v>
      </c>
      <c r="G585" s="18" t="str">
        <f t="shared" si="531"/>
        <v>No</v>
      </c>
      <c r="H585" s="18" t="str">
        <f t="shared" si="532"/>
        <v>No</v>
      </c>
      <c r="I585" s="18" t="str">
        <f t="shared" si="533"/>
        <v>Yes</v>
      </c>
      <c r="J585" s="18" t="str">
        <f t="shared" si="534"/>
        <v>Yes</v>
      </c>
      <c r="K585" s="21">
        <v>583</v>
      </c>
      <c r="L585" s="5" t="s">
        <v>1382</v>
      </c>
      <c r="M585" s="5" t="s">
        <v>1383</v>
      </c>
      <c r="N585" s="5" t="s">
        <v>2266</v>
      </c>
      <c r="O585" s="5" t="s">
        <v>149</v>
      </c>
      <c r="P585" s="5" t="s">
        <v>4895</v>
      </c>
      <c r="Q585" s="32" t="s">
        <v>2762</v>
      </c>
      <c r="R585" s="21">
        <v>1</v>
      </c>
      <c r="S585" s="33"/>
      <c r="T585" s="33"/>
      <c r="U585" s="33"/>
      <c r="V585" s="33"/>
      <c r="W585" s="33"/>
      <c r="X585" s="33"/>
      <c r="Y585" s="33"/>
      <c r="Z585" s="33"/>
      <c r="AA585" s="5" t="s">
        <v>21</v>
      </c>
      <c r="AB585" s="5" t="s">
        <v>9972</v>
      </c>
      <c r="AC585" s="32" t="s">
        <v>9973</v>
      </c>
      <c r="AD585" s="21">
        <v>1</v>
      </c>
    </row>
    <row r="586" spans="1:30" x14ac:dyDescent="0.3">
      <c r="A586" s="18" t="str">
        <f t="shared" ref="A586:B586" si="608">IF(AND(ISNUMBER(SEARCH("Yes",C586)),ISNUMBER(SEARCH("Yes",E586)),ISNUMBER(SEARCH("Yes",G586)),ISNUMBER(SEARCH("Yes",I586))),"Yes","No")</f>
        <v>Yes</v>
      </c>
      <c r="B586" s="18" t="str">
        <f t="shared" si="608"/>
        <v>Yes</v>
      </c>
      <c r="C586" s="15" t="str">
        <f t="shared" si="527"/>
        <v>Yes</v>
      </c>
      <c r="D586" s="18" t="str">
        <f t="shared" si="528"/>
        <v>Yes</v>
      </c>
      <c r="E586" s="18" t="str">
        <f t="shared" si="529"/>
        <v>Yes</v>
      </c>
      <c r="F586" s="18" t="str">
        <f t="shared" si="530"/>
        <v>Yes</v>
      </c>
      <c r="G586" s="18" t="str">
        <f t="shared" si="531"/>
        <v>Yes</v>
      </c>
      <c r="H586" s="18" t="str">
        <f t="shared" si="532"/>
        <v>Yes</v>
      </c>
      <c r="I586" s="18" t="str">
        <f t="shared" si="533"/>
        <v>Yes</v>
      </c>
      <c r="J586" s="18" t="str">
        <f t="shared" si="534"/>
        <v>Yes</v>
      </c>
      <c r="K586" s="21">
        <v>584</v>
      </c>
      <c r="L586" s="5" t="s">
        <v>292</v>
      </c>
      <c r="M586" s="5" t="s">
        <v>293</v>
      </c>
      <c r="N586" s="5" t="s">
        <v>2266</v>
      </c>
      <c r="O586" s="5" t="s">
        <v>2269</v>
      </c>
      <c r="P586" s="5" t="s">
        <v>9974</v>
      </c>
      <c r="Q586" s="32" t="s">
        <v>9975</v>
      </c>
      <c r="R586" s="21">
        <v>1</v>
      </c>
      <c r="S586" s="5" t="s">
        <v>21</v>
      </c>
      <c r="T586" s="5" t="s">
        <v>9976</v>
      </c>
      <c r="U586" s="32" t="s">
        <v>9977</v>
      </c>
      <c r="V586" s="21">
        <v>1</v>
      </c>
      <c r="W586" s="5" t="s">
        <v>21</v>
      </c>
      <c r="X586" s="5" t="s">
        <v>9978</v>
      </c>
      <c r="Y586" s="32" t="s">
        <v>9979</v>
      </c>
      <c r="Z586" s="21">
        <v>1</v>
      </c>
      <c r="AA586" s="5" t="s">
        <v>2269</v>
      </c>
      <c r="AB586" s="5" t="s">
        <v>8372</v>
      </c>
      <c r="AC586" s="32" t="s">
        <v>9980</v>
      </c>
      <c r="AD586" s="21">
        <v>1</v>
      </c>
    </row>
    <row r="587" spans="1:30" x14ac:dyDescent="0.3">
      <c r="A587" s="18" t="str">
        <f t="shared" ref="A587:B587" si="609">IF(AND(ISNUMBER(SEARCH("Yes",C587)),ISNUMBER(SEARCH("Yes",E587)),ISNUMBER(SEARCH("Yes",G587)),ISNUMBER(SEARCH("Yes",I587))),"Yes","No")</f>
        <v>No</v>
      </c>
      <c r="B587" s="18" t="str">
        <f t="shared" si="609"/>
        <v>No</v>
      </c>
      <c r="C587" s="15" t="str">
        <f t="shared" si="527"/>
        <v>No</v>
      </c>
      <c r="D587" s="18" t="str">
        <f t="shared" si="528"/>
        <v>No</v>
      </c>
      <c r="E587" s="18" t="str">
        <f t="shared" si="529"/>
        <v>No</v>
      </c>
      <c r="F587" s="18" t="str">
        <f t="shared" si="530"/>
        <v>No</v>
      </c>
      <c r="G587" s="18" t="str">
        <f t="shared" si="531"/>
        <v>No</v>
      </c>
      <c r="H587" s="18" t="str">
        <f t="shared" si="532"/>
        <v>No</v>
      </c>
      <c r="I587" s="18" t="str">
        <f t="shared" si="533"/>
        <v>Yes</v>
      </c>
      <c r="J587" s="18" t="str">
        <f t="shared" si="534"/>
        <v>Yes</v>
      </c>
      <c r="K587" s="21">
        <v>585</v>
      </c>
      <c r="L587" s="5" t="s">
        <v>1384</v>
      </c>
      <c r="M587" s="5" t="s">
        <v>1385</v>
      </c>
      <c r="N587" s="5" t="s">
        <v>2266</v>
      </c>
      <c r="O587" s="5" t="s">
        <v>149</v>
      </c>
      <c r="P587" s="5" t="s">
        <v>2351</v>
      </c>
      <c r="Q587" s="32" t="s">
        <v>9981</v>
      </c>
      <c r="R587" s="21">
        <v>1</v>
      </c>
      <c r="S587" s="33"/>
      <c r="T587" s="33"/>
      <c r="U587" s="33"/>
      <c r="V587" s="33"/>
      <c r="W587" s="33"/>
      <c r="X587" s="33"/>
      <c r="Y587" s="33"/>
      <c r="Z587" s="33"/>
      <c r="AA587" s="5" t="s">
        <v>21</v>
      </c>
      <c r="AB587" s="5" t="s">
        <v>9982</v>
      </c>
      <c r="AC587" s="32" t="s">
        <v>9983</v>
      </c>
      <c r="AD587" s="21">
        <v>1</v>
      </c>
    </row>
    <row r="588" spans="1:30" x14ac:dyDescent="0.3">
      <c r="A588" s="18" t="str">
        <f t="shared" ref="A588:B588" si="610">IF(AND(ISNUMBER(SEARCH("Yes",C588)),ISNUMBER(SEARCH("Yes",E588)),ISNUMBER(SEARCH("Yes",G588)),ISNUMBER(SEARCH("Yes",I588))),"Yes","No")</f>
        <v>No</v>
      </c>
      <c r="B588" s="18" t="str">
        <f t="shared" si="610"/>
        <v>No</v>
      </c>
      <c r="C588" s="15" t="str">
        <f t="shared" si="527"/>
        <v>No</v>
      </c>
      <c r="D588" s="18" t="str">
        <f t="shared" si="528"/>
        <v>No</v>
      </c>
      <c r="E588" s="18" t="str">
        <f t="shared" si="529"/>
        <v>No</v>
      </c>
      <c r="F588" s="18" t="str">
        <f t="shared" si="530"/>
        <v>No</v>
      </c>
      <c r="G588" s="18" t="str">
        <f t="shared" si="531"/>
        <v>No</v>
      </c>
      <c r="H588" s="18" t="str">
        <f t="shared" si="532"/>
        <v>No</v>
      </c>
      <c r="I588" s="18" t="str">
        <f t="shared" si="533"/>
        <v>Yes</v>
      </c>
      <c r="J588" s="18" t="str">
        <f t="shared" si="534"/>
        <v>Yes</v>
      </c>
      <c r="K588" s="21">
        <v>586</v>
      </c>
      <c r="L588" s="5" t="s">
        <v>1386</v>
      </c>
      <c r="M588" s="5" t="s">
        <v>1387</v>
      </c>
      <c r="N588" s="5" t="s">
        <v>2266</v>
      </c>
      <c r="O588" s="5" t="s">
        <v>149</v>
      </c>
      <c r="P588" s="5" t="s">
        <v>3969</v>
      </c>
      <c r="Q588" s="32" t="s">
        <v>4403</v>
      </c>
      <c r="R588" s="21">
        <v>1</v>
      </c>
      <c r="S588" s="33"/>
      <c r="T588" s="33"/>
      <c r="U588" s="33"/>
      <c r="V588" s="33"/>
      <c r="W588" s="33"/>
      <c r="X588" s="33"/>
      <c r="Y588" s="33"/>
      <c r="Z588" s="33"/>
      <c r="AA588" s="5" t="s">
        <v>21</v>
      </c>
      <c r="AB588" s="5" t="s">
        <v>4404</v>
      </c>
      <c r="AC588" s="32" t="s">
        <v>4405</v>
      </c>
      <c r="AD588" s="21">
        <v>1</v>
      </c>
    </row>
    <row r="589" spans="1:30" x14ac:dyDescent="0.3">
      <c r="A589" s="18" t="str">
        <f t="shared" ref="A589:B589" si="611">IF(AND(ISNUMBER(SEARCH("Yes",C589)),ISNUMBER(SEARCH("Yes",E589)),ISNUMBER(SEARCH("Yes",G589)),ISNUMBER(SEARCH("Yes",I589))),"Yes","No")</f>
        <v>No</v>
      </c>
      <c r="B589" s="18" t="str">
        <f t="shared" si="611"/>
        <v>No</v>
      </c>
      <c r="C589" s="15" t="str">
        <f t="shared" si="527"/>
        <v>No</v>
      </c>
      <c r="D589" s="18" t="str">
        <f t="shared" si="528"/>
        <v>No</v>
      </c>
      <c r="E589" s="18" t="str">
        <f t="shared" si="529"/>
        <v>No</v>
      </c>
      <c r="F589" s="18" t="str">
        <f t="shared" si="530"/>
        <v>No</v>
      </c>
      <c r="G589" s="18" t="str">
        <f t="shared" si="531"/>
        <v>No</v>
      </c>
      <c r="H589" s="18" t="str">
        <f t="shared" si="532"/>
        <v>No</v>
      </c>
      <c r="I589" s="18" t="str">
        <f t="shared" si="533"/>
        <v>Yes</v>
      </c>
      <c r="J589" s="18" t="str">
        <f t="shared" si="534"/>
        <v>Yes</v>
      </c>
      <c r="K589" s="21">
        <v>587</v>
      </c>
      <c r="L589" s="5" t="s">
        <v>1388</v>
      </c>
      <c r="M589" s="5" t="s">
        <v>1389</v>
      </c>
      <c r="N589" s="5" t="s">
        <v>2266</v>
      </c>
      <c r="O589" s="5" t="s">
        <v>149</v>
      </c>
      <c r="P589" s="5" t="s">
        <v>2569</v>
      </c>
      <c r="Q589" s="32" t="s">
        <v>2570</v>
      </c>
      <c r="R589" s="21">
        <v>1</v>
      </c>
      <c r="S589" s="33"/>
      <c r="T589" s="33"/>
      <c r="U589" s="33"/>
      <c r="V589" s="33"/>
      <c r="W589" s="33"/>
      <c r="X589" s="33"/>
      <c r="Y589" s="33"/>
      <c r="Z589" s="33"/>
      <c r="AA589" s="5" t="s">
        <v>2269</v>
      </c>
      <c r="AB589" s="5" t="s">
        <v>3996</v>
      </c>
      <c r="AC589" s="32" t="s">
        <v>2350</v>
      </c>
      <c r="AD589" s="21">
        <v>1</v>
      </c>
    </row>
    <row r="590" spans="1:30" x14ac:dyDescent="0.3">
      <c r="A590" s="18" t="str">
        <f t="shared" ref="A590:B590" si="612">IF(AND(ISNUMBER(SEARCH("Yes",C590)),ISNUMBER(SEARCH("Yes",E590)),ISNUMBER(SEARCH("Yes",G590)),ISNUMBER(SEARCH("Yes",I590))),"Yes","No")</f>
        <v>Yes</v>
      </c>
      <c r="B590" s="18" t="str">
        <f t="shared" si="612"/>
        <v>Yes</v>
      </c>
      <c r="C590" s="15" t="str">
        <f t="shared" si="527"/>
        <v>Yes</v>
      </c>
      <c r="D590" s="18" t="str">
        <f t="shared" si="528"/>
        <v>Yes</v>
      </c>
      <c r="E590" s="18" t="str">
        <f t="shared" si="529"/>
        <v>Yes</v>
      </c>
      <c r="F590" s="18" t="str">
        <f t="shared" si="530"/>
        <v>Yes</v>
      </c>
      <c r="G590" s="18" t="str">
        <f t="shared" si="531"/>
        <v>Yes</v>
      </c>
      <c r="H590" s="18" t="str">
        <f t="shared" si="532"/>
        <v>Yes</v>
      </c>
      <c r="I590" s="18" t="str">
        <f t="shared" si="533"/>
        <v>Yes</v>
      </c>
      <c r="J590" s="18" t="str">
        <f t="shared" si="534"/>
        <v>Yes</v>
      </c>
      <c r="K590" s="21">
        <v>588</v>
      </c>
      <c r="L590" s="5" t="s">
        <v>161</v>
      </c>
      <c r="M590" s="5" t="s">
        <v>162</v>
      </c>
      <c r="N590" s="5" t="s">
        <v>2266</v>
      </c>
      <c r="O590" s="5" t="s">
        <v>21</v>
      </c>
      <c r="P590" s="5" t="s">
        <v>3384</v>
      </c>
      <c r="Q590" s="32" t="s">
        <v>4409</v>
      </c>
      <c r="R590" s="21">
        <v>1</v>
      </c>
      <c r="S590" s="5" t="s">
        <v>21</v>
      </c>
      <c r="T590" s="5" t="s">
        <v>4410</v>
      </c>
      <c r="U590" s="32" t="s">
        <v>9984</v>
      </c>
      <c r="V590" s="21">
        <v>1</v>
      </c>
      <c r="W590" s="5" t="s">
        <v>2269</v>
      </c>
      <c r="X590" s="5" t="s">
        <v>4412</v>
      </c>
      <c r="Y590" s="32" t="s">
        <v>4413</v>
      </c>
      <c r="Z590" s="21">
        <v>1</v>
      </c>
      <c r="AA590" s="5" t="s">
        <v>21</v>
      </c>
      <c r="AB590" s="5" t="s">
        <v>6456</v>
      </c>
      <c r="AC590" s="32" t="s">
        <v>6457</v>
      </c>
      <c r="AD590" s="21">
        <v>1</v>
      </c>
    </row>
    <row r="591" spans="1:30" x14ac:dyDescent="0.3">
      <c r="A591" s="18" t="str">
        <f t="shared" ref="A591:B591" si="613">IF(AND(ISNUMBER(SEARCH("Yes",C591)),ISNUMBER(SEARCH("Yes",E591)),ISNUMBER(SEARCH("Yes",G591)),ISNUMBER(SEARCH("Yes",I591))),"Yes","No")</f>
        <v>No</v>
      </c>
      <c r="B591" s="18" t="str">
        <f t="shared" si="613"/>
        <v>No</v>
      </c>
      <c r="C591" s="15" t="str">
        <f t="shared" si="527"/>
        <v>No</v>
      </c>
      <c r="D591" s="18" t="str">
        <f t="shared" si="528"/>
        <v>No</v>
      </c>
      <c r="E591" s="18" t="str">
        <f t="shared" si="529"/>
        <v>No</v>
      </c>
      <c r="F591" s="18" t="str">
        <f t="shared" si="530"/>
        <v>No</v>
      </c>
      <c r="G591" s="18" t="str">
        <f t="shared" si="531"/>
        <v>No</v>
      </c>
      <c r="H591" s="18" t="str">
        <f t="shared" si="532"/>
        <v>No</v>
      </c>
      <c r="I591" s="18" t="str">
        <f t="shared" si="533"/>
        <v>Yes</v>
      </c>
      <c r="J591" s="18" t="str">
        <f t="shared" si="534"/>
        <v>Yes</v>
      </c>
      <c r="K591" s="21">
        <v>589</v>
      </c>
      <c r="L591" s="5" t="s">
        <v>1390</v>
      </c>
      <c r="M591" s="5" t="s">
        <v>1391</v>
      </c>
      <c r="N591" s="5" t="s">
        <v>2266</v>
      </c>
      <c r="O591" s="5" t="s">
        <v>149</v>
      </c>
      <c r="P591" s="5" t="s">
        <v>2305</v>
      </c>
      <c r="Q591" s="32" t="s">
        <v>4414</v>
      </c>
      <c r="R591" s="21">
        <v>1</v>
      </c>
      <c r="S591" s="33"/>
      <c r="T591" s="33"/>
      <c r="U591" s="33"/>
      <c r="V591" s="33"/>
      <c r="W591" s="33"/>
      <c r="X591" s="33"/>
      <c r="Y591" s="33"/>
      <c r="Z591" s="33"/>
      <c r="AA591" s="5" t="s">
        <v>21</v>
      </c>
      <c r="AB591" s="5" t="s">
        <v>9985</v>
      </c>
      <c r="AC591" s="32" t="s">
        <v>9986</v>
      </c>
      <c r="AD591" s="21">
        <v>1</v>
      </c>
    </row>
    <row r="592" spans="1:30" x14ac:dyDescent="0.3">
      <c r="A592" s="18" t="str">
        <f t="shared" ref="A592:B592" si="614">IF(AND(ISNUMBER(SEARCH("Yes",C592)),ISNUMBER(SEARCH("Yes",E592)),ISNUMBER(SEARCH("Yes",G592)),ISNUMBER(SEARCH("Yes",I592))),"Yes","No")</f>
        <v>No</v>
      </c>
      <c r="B592" s="18" t="str">
        <f t="shared" si="614"/>
        <v>No</v>
      </c>
      <c r="C592" s="15" t="str">
        <f t="shared" si="527"/>
        <v>No</v>
      </c>
      <c r="D592" s="18" t="str">
        <f t="shared" si="528"/>
        <v>No</v>
      </c>
      <c r="E592" s="18" t="str">
        <f t="shared" si="529"/>
        <v>No</v>
      </c>
      <c r="F592" s="18" t="str">
        <f t="shared" si="530"/>
        <v>No</v>
      </c>
      <c r="G592" s="18" t="str">
        <f t="shared" si="531"/>
        <v>No</v>
      </c>
      <c r="H592" s="18" t="str">
        <f t="shared" si="532"/>
        <v>No</v>
      </c>
      <c r="I592" s="18" t="str">
        <f t="shared" si="533"/>
        <v>Yes</v>
      </c>
      <c r="J592" s="18" t="str">
        <f t="shared" si="534"/>
        <v>Yes</v>
      </c>
      <c r="K592" s="21">
        <v>590</v>
      </c>
      <c r="L592" s="5" t="s">
        <v>1392</v>
      </c>
      <c r="M592" s="5" t="s">
        <v>1393</v>
      </c>
      <c r="N592" s="5" t="s">
        <v>2266</v>
      </c>
      <c r="O592" s="5" t="s">
        <v>149</v>
      </c>
      <c r="P592" s="5" t="s">
        <v>9987</v>
      </c>
      <c r="Q592" s="32" t="s">
        <v>9988</v>
      </c>
      <c r="R592" s="21">
        <v>1</v>
      </c>
      <c r="S592" s="33"/>
      <c r="T592" s="33"/>
      <c r="U592" s="33"/>
      <c r="V592" s="33"/>
      <c r="W592" s="33"/>
      <c r="X592" s="33"/>
      <c r="Y592" s="33"/>
      <c r="Z592" s="33"/>
      <c r="AA592" s="5" t="s">
        <v>2269</v>
      </c>
      <c r="AB592" s="5" t="s">
        <v>2862</v>
      </c>
      <c r="AC592" s="32" t="s">
        <v>7225</v>
      </c>
      <c r="AD592" s="21">
        <v>1</v>
      </c>
    </row>
    <row r="593" spans="1:30" x14ac:dyDescent="0.3">
      <c r="A593" s="18" t="str">
        <f t="shared" ref="A593:B593" si="615">IF(AND(ISNUMBER(SEARCH("Yes",C593)),ISNUMBER(SEARCH("Yes",E593)),ISNUMBER(SEARCH("Yes",G593)),ISNUMBER(SEARCH("Yes",I593))),"Yes","No")</f>
        <v>No</v>
      </c>
      <c r="B593" s="18" t="str">
        <f t="shared" si="615"/>
        <v>No</v>
      </c>
      <c r="C593" s="15" t="str">
        <f t="shared" si="527"/>
        <v>No</v>
      </c>
      <c r="D593" s="18" t="str">
        <f t="shared" si="528"/>
        <v>No</v>
      </c>
      <c r="E593" s="18" t="str">
        <f t="shared" si="529"/>
        <v>No</v>
      </c>
      <c r="F593" s="18" t="str">
        <f t="shared" si="530"/>
        <v>No</v>
      </c>
      <c r="G593" s="18" t="str">
        <f t="shared" si="531"/>
        <v>No</v>
      </c>
      <c r="H593" s="18" t="str">
        <f t="shared" si="532"/>
        <v>No</v>
      </c>
      <c r="I593" s="18" t="str">
        <f t="shared" si="533"/>
        <v>Yes</v>
      </c>
      <c r="J593" s="18" t="str">
        <f t="shared" si="534"/>
        <v>Yes</v>
      </c>
      <c r="K593" s="21">
        <v>591</v>
      </c>
      <c r="L593" s="5" t="s">
        <v>1394</v>
      </c>
      <c r="M593" s="5" t="s">
        <v>1395</v>
      </c>
      <c r="N593" s="5" t="s">
        <v>2266</v>
      </c>
      <c r="O593" s="5" t="s">
        <v>149</v>
      </c>
      <c r="P593" s="5" t="s">
        <v>2683</v>
      </c>
      <c r="Q593" s="32" t="s">
        <v>4419</v>
      </c>
      <c r="R593" s="21">
        <v>1</v>
      </c>
      <c r="S593" s="33"/>
      <c r="T593" s="33"/>
      <c r="U593" s="33"/>
      <c r="V593" s="33"/>
      <c r="W593" s="33"/>
      <c r="X593" s="33"/>
      <c r="Y593" s="33"/>
      <c r="Z593" s="33"/>
      <c r="AA593" s="5" t="s">
        <v>2269</v>
      </c>
      <c r="AB593" s="5" t="s">
        <v>3903</v>
      </c>
      <c r="AC593" s="32" t="s">
        <v>3498</v>
      </c>
      <c r="AD593" s="21">
        <v>1</v>
      </c>
    </row>
    <row r="594" spans="1:30" x14ac:dyDescent="0.3">
      <c r="A594" s="18" t="str">
        <f t="shared" ref="A594:B594" si="616">IF(AND(ISNUMBER(SEARCH("Yes",C594)),ISNUMBER(SEARCH("Yes",E594)),ISNUMBER(SEARCH("Yes",G594)),ISNUMBER(SEARCH("Yes",I594))),"Yes","No")</f>
        <v>No</v>
      </c>
      <c r="B594" s="18" t="str">
        <f t="shared" si="616"/>
        <v>No</v>
      </c>
      <c r="C594" s="15" t="str">
        <f t="shared" si="527"/>
        <v>No</v>
      </c>
      <c r="D594" s="18" t="str">
        <f t="shared" si="528"/>
        <v>No</v>
      </c>
      <c r="E594" s="18" t="str">
        <f t="shared" si="529"/>
        <v>No</v>
      </c>
      <c r="F594" s="18" t="str">
        <f t="shared" si="530"/>
        <v>No</v>
      </c>
      <c r="G594" s="18" t="str">
        <f t="shared" si="531"/>
        <v>No</v>
      </c>
      <c r="H594" s="18" t="str">
        <f t="shared" si="532"/>
        <v>No</v>
      </c>
      <c r="I594" s="18" t="str">
        <f t="shared" si="533"/>
        <v>Yes</v>
      </c>
      <c r="J594" s="18" t="str">
        <f t="shared" si="534"/>
        <v>Yes</v>
      </c>
      <c r="K594" s="21">
        <v>592</v>
      </c>
      <c r="L594" s="5" t="s">
        <v>1396</v>
      </c>
      <c r="M594" s="5" t="s">
        <v>1397</v>
      </c>
      <c r="N594" s="5" t="s">
        <v>2266</v>
      </c>
      <c r="O594" s="5" t="s">
        <v>149</v>
      </c>
      <c r="P594" s="5" t="s">
        <v>4123</v>
      </c>
      <c r="Q594" s="32" t="s">
        <v>9989</v>
      </c>
      <c r="R594" s="21">
        <v>1</v>
      </c>
      <c r="S594" s="33"/>
      <c r="T594" s="33"/>
      <c r="U594" s="33"/>
      <c r="V594" s="33"/>
      <c r="W594" s="33"/>
      <c r="X594" s="33"/>
      <c r="Y594" s="33"/>
      <c r="Z594" s="33"/>
      <c r="AA594" s="5" t="s">
        <v>21</v>
      </c>
      <c r="AB594" s="5" t="s">
        <v>7566</v>
      </c>
      <c r="AC594" s="32" t="s">
        <v>7567</v>
      </c>
      <c r="AD594" s="21">
        <v>1</v>
      </c>
    </row>
    <row r="595" spans="1:30" x14ac:dyDescent="0.3">
      <c r="A595" s="18" t="str">
        <f t="shared" ref="A595:B595" si="617">IF(AND(ISNUMBER(SEARCH("Yes",C595)),ISNUMBER(SEARCH("Yes",E595)),ISNUMBER(SEARCH("Yes",G595)),ISNUMBER(SEARCH("Yes",I595))),"Yes","No")</f>
        <v>Yes</v>
      </c>
      <c r="B595" s="18" t="str">
        <f t="shared" si="617"/>
        <v>Yes</v>
      </c>
      <c r="C595" s="15" t="str">
        <f t="shared" si="527"/>
        <v>Yes</v>
      </c>
      <c r="D595" s="18" t="str">
        <f t="shared" si="528"/>
        <v>Yes</v>
      </c>
      <c r="E595" s="18" t="str">
        <f t="shared" si="529"/>
        <v>Yes</v>
      </c>
      <c r="F595" s="18" t="str">
        <f t="shared" si="530"/>
        <v>Yes</v>
      </c>
      <c r="G595" s="18" t="str">
        <f t="shared" si="531"/>
        <v>Yes</v>
      </c>
      <c r="H595" s="18" t="str">
        <f t="shared" si="532"/>
        <v>Yes</v>
      </c>
      <c r="I595" s="18" t="str">
        <f t="shared" si="533"/>
        <v>Yes</v>
      </c>
      <c r="J595" s="18" t="str">
        <f t="shared" si="534"/>
        <v>Yes</v>
      </c>
      <c r="K595" s="21">
        <v>593</v>
      </c>
      <c r="L595" s="5" t="s">
        <v>67</v>
      </c>
      <c r="M595" s="5" t="s">
        <v>92</v>
      </c>
      <c r="N595" s="5" t="s">
        <v>2266</v>
      </c>
      <c r="O595" s="5" t="s">
        <v>21</v>
      </c>
      <c r="P595" s="5" t="s">
        <v>4026</v>
      </c>
      <c r="Q595" s="32" t="s">
        <v>4423</v>
      </c>
      <c r="R595" s="21">
        <v>1</v>
      </c>
      <c r="S595" s="5" t="s">
        <v>21</v>
      </c>
      <c r="T595" s="5" t="s">
        <v>4424</v>
      </c>
      <c r="U595" s="32" t="s">
        <v>4425</v>
      </c>
      <c r="V595" s="21">
        <v>1</v>
      </c>
      <c r="W595" s="5" t="s">
        <v>21</v>
      </c>
      <c r="X595" s="5" t="s">
        <v>9990</v>
      </c>
      <c r="Y595" s="32" t="s">
        <v>9991</v>
      </c>
      <c r="Z595" s="21">
        <v>1</v>
      </c>
      <c r="AA595" s="5" t="s">
        <v>21</v>
      </c>
      <c r="AB595" s="5" t="s">
        <v>9992</v>
      </c>
      <c r="AC595" s="32" t="s">
        <v>9993</v>
      </c>
      <c r="AD595" s="21">
        <v>1</v>
      </c>
    </row>
    <row r="596" spans="1:30" x14ac:dyDescent="0.3">
      <c r="A596" s="18" t="str">
        <f t="shared" ref="A596:B596" si="618">IF(AND(ISNUMBER(SEARCH("Yes",C596)),ISNUMBER(SEARCH("Yes",E596)),ISNUMBER(SEARCH("Yes",G596)),ISNUMBER(SEARCH("Yes",I596))),"Yes","No")</f>
        <v>No</v>
      </c>
      <c r="B596" s="18" t="str">
        <f t="shared" si="618"/>
        <v>No</v>
      </c>
      <c r="C596" s="15" t="str">
        <f t="shared" si="527"/>
        <v>No</v>
      </c>
      <c r="D596" s="18" t="str">
        <f t="shared" si="528"/>
        <v>No</v>
      </c>
      <c r="E596" s="18" t="str">
        <f t="shared" si="529"/>
        <v>No</v>
      </c>
      <c r="F596" s="18" t="str">
        <f t="shared" si="530"/>
        <v>No</v>
      </c>
      <c r="G596" s="18" t="str">
        <f t="shared" si="531"/>
        <v>No</v>
      </c>
      <c r="H596" s="18" t="str">
        <f t="shared" si="532"/>
        <v>No</v>
      </c>
      <c r="I596" s="18" t="str">
        <f t="shared" si="533"/>
        <v>Yes</v>
      </c>
      <c r="J596" s="18" t="str">
        <f t="shared" si="534"/>
        <v>Yes</v>
      </c>
      <c r="K596" s="21">
        <v>594</v>
      </c>
      <c r="L596" s="5" t="s">
        <v>1398</v>
      </c>
      <c r="M596" s="5" t="s">
        <v>1399</v>
      </c>
      <c r="N596" s="5" t="s">
        <v>2266</v>
      </c>
      <c r="O596" s="5" t="s">
        <v>149</v>
      </c>
      <c r="P596" s="5" t="s">
        <v>4430</v>
      </c>
      <c r="Q596" s="32" t="s">
        <v>4431</v>
      </c>
      <c r="R596" s="21">
        <v>1</v>
      </c>
      <c r="S596" s="33"/>
      <c r="T596" s="33"/>
      <c r="U596" s="33"/>
      <c r="V596" s="33"/>
      <c r="W596" s="33"/>
      <c r="X596" s="33"/>
      <c r="Y596" s="33"/>
      <c r="Z596" s="33"/>
      <c r="AA596" s="5" t="s">
        <v>21</v>
      </c>
      <c r="AB596" s="5" t="s">
        <v>7888</v>
      </c>
      <c r="AC596" s="32" t="s">
        <v>9994</v>
      </c>
      <c r="AD596" s="21">
        <v>1</v>
      </c>
    </row>
    <row r="597" spans="1:30" x14ac:dyDescent="0.3">
      <c r="A597" s="18" t="str">
        <f t="shared" ref="A597:B597" si="619">IF(AND(ISNUMBER(SEARCH("Yes",C597)),ISNUMBER(SEARCH("Yes",E597)),ISNUMBER(SEARCH("Yes",G597)),ISNUMBER(SEARCH("Yes",I597))),"Yes","No")</f>
        <v>No</v>
      </c>
      <c r="B597" s="18" t="str">
        <f t="shared" si="619"/>
        <v>No</v>
      </c>
      <c r="C597" s="15" t="str">
        <f t="shared" si="527"/>
        <v>No</v>
      </c>
      <c r="D597" s="18" t="str">
        <f t="shared" si="528"/>
        <v>No</v>
      </c>
      <c r="E597" s="18" t="str">
        <f t="shared" si="529"/>
        <v>No</v>
      </c>
      <c r="F597" s="18" t="str">
        <f t="shared" si="530"/>
        <v>No</v>
      </c>
      <c r="G597" s="18" t="str">
        <f t="shared" si="531"/>
        <v>No</v>
      </c>
      <c r="H597" s="18" t="str">
        <f t="shared" si="532"/>
        <v>No</v>
      </c>
      <c r="I597" s="18" t="str">
        <f t="shared" si="533"/>
        <v>Yes</v>
      </c>
      <c r="J597" s="18" t="str">
        <f t="shared" si="534"/>
        <v>Yes</v>
      </c>
      <c r="K597" s="21">
        <v>595</v>
      </c>
      <c r="L597" s="5" t="s">
        <v>1400</v>
      </c>
      <c r="M597" s="5" t="s">
        <v>1401</v>
      </c>
      <c r="N597" s="5" t="s">
        <v>2266</v>
      </c>
      <c r="O597" s="5" t="s">
        <v>149</v>
      </c>
      <c r="P597" s="5" t="s">
        <v>2276</v>
      </c>
      <c r="Q597" s="32" t="s">
        <v>3413</v>
      </c>
      <c r="R597" s="21">
        <v>1</v>
      </c>
      <c r="S597" s="33"/>
      <c r="T597" s="33"/>
      <c r="U597" s="33"/>
      <c r="V597" s="33"/>
      <c r="W597" s="33"/>
      <c r="X597" s="33"/>
      <c r="Y597" s="33"/>
      <c r="Z597" s="33"/>
      <c r="AA597" s="5" t="s">
        <v>2269</v>
      </c>
      <c r="AB597" s="5" t="s">
        <v>3559</v>
      </c>
      <c r="AC597" s="32" t="s">
        <v>2322</v>
      </c>
      <c r="AD597" s="21">
        <v>1</v>
      </c>
    </row>
    <row r="598" spans="1:30" x14ac:dyDescent="0.3">
      <c r="A598" s="18" t="str">
        <f t="shared" ref="A598:B598" si="620">IF(AND(ISNUMBER(SEARCH("Yes",C598)),ISNUMBER(SEARCH("Yes",E598)),ISNUMBER(SEARCH("Yes",G598)),ISNUMBER(SEARCH("Yes",I598))),"Yes","No")</f>
        <v>No</v>
      </c>
      <c r="B598" s="18" t="str">
        <f t="shared" si="620"/>
        <v>No</v>
      </c>
      <c r="C598" s="15" t="str">
        <f t="shared" si="527"/>
        <v>No</v>
      </c>
      <c r="D598" s="18" t="str">
        <f t="shared" si="528"/>
        <v>No</v>
      </c>
      <c r="E598" s="18" t="str">
        <f t="shared" si="529"/>
        <v>No</v>
      </c>
      <c r="F598" s="18" t="str">
        <f t="shared" si="530"/>
        <v>No</v>
      </c>
      <c r="G598" s="18" t="str">
        <f t="shared" si="531"/>
        <v>No</v>
      </c>
      <c r="H598" s="18" t="str">
        <f t="shared" si="532"/>
        <v>No</v>
      </c>
      <c r="I598" s="18" t="str">
        <f t="shared" si="533"/>
        <v>Yes</v>
      </c>
      <c r="J598" s="18" t="str">
        <f t="shared" si="534"/>
        <v>Yes</v>
      </c>
      <c r="K598" s="21">
        <v>596</v>
      </c>
      <c r="L598" s="5" t="s">
        <v>1402</v>
      </c>
      <c r="M598" s="5" t="s">
        <v>1403</v>
      </c>
      <c r="N598" s="5" t="s">
        <v>2266</v>
      </c>
      <c r="O598" s="5" t="s">
        <v>149</v>
      </c>
      <c r="P598" s="5" t="s">
        <v>2386</v>
      </c>
      <c r="Q598" s="32" t="s">
        <v>9995</v>
      </c>
      <c r="R598" s="21">
        <v>1</v>
      </c>
      <c r="S598" s="33"/>
      <c r="T598" s="33"/>
      <c r="U598" s="33"/>
      <c r="V598" s="33"/>
      <c r="W598" s="33"/>
      <c r="X598" s="33"/>
      <c r="Y598" s="33"/>
      <c r="Z598" s="33"/>
      <c r="AA598" s="5" t="s">
        <v>2269</v>
      </c>
      <c r="AB598" s="5" t="s">
        <v>9996</v>
      </c>
      <c r="AC598" s="32" t="s">
        <v>9997</v>
      </c>
      <c r="AD598" s="21">
        <v>1</v>
      </c>
    </row>
    <row r="599" spans="1:30" x14ac:dyDescent="0.3">
      <c r="A599" s="18" t="str">
        <f t="shared" ref="A599:B599" si="621">IF(AND(ISNUMBER(SEARCH("Yes",C599)),ISNUMBER(SEARCH("Yes",E599)),ISNUMBER(SEARCH("Yes",G599)),ISNUMBER(SEARCH("Yes",I599))),"Yes","No")</f>
        <v>No</v>
      </c>
      <c r="B599" s="18" t="str">
        <f t="shared" si="621"/>
        <v>No</v>
      </c>
      <c r="C599" s="15" t="str">
        <f t="shared" si="527"/>
        <v>No</v>
      </c>
      <c r="D599" s="18" t="str">
        <f t="shared" si="528"/>
        <v>No</v>
      </c>
      <c r="E599" s="18" t="str">
        <f t="shared" si="529"/>
        <v>No</v>
      </c>
      <c r="F599" s="18" t="str">
        <f t="shared" si="530"/>
        <v>No</v>
      </c>
      <c r="G599" s="18" t="str">
        <f t="shared" si="531"/>
        <v>No</v>
      </c>
      <c r="H599" s="18" t="str">
        <f t="shared" si="532"/>
        <v>No</v>
      </c>
      <c r="I599" s="18" t="str">
        <f t="shared" si="533"/>
        <v>Yes</v>
      </c>
      <c r="J599" s="18" t="str">
        <f t="shared" si="534"/>
        <v>Yes</v>
      </c>
      <c r="K599" s="21">
        <v>597</v>
      </c>
      <c r="L599" s="5" t="s">
        <v>1404</v>
      </c>
      <c r="M599" s="5" t="s">
        <v>1405</v>
      </c>
      <c r="N599" s="5" t="s">
        <v>2266</v>
      </c>
      <c r="O599" s="5" t="s">
        <v>149</v>
      </c>
      <c r="P599" s="5" t="s">
        <v>2386</v>
      </c>
      <c r="Q599" s="32" t="s">
        <v>7577</v>
      </c>
      <c r="R599" s="21">
        <v>1</v>
      </c>
      <c r="S599" s="33"/>
      <c r="T599" s="33"/>
      <c r="U599" s="33"/>
      <c r="V599" s="33"/>
      <c r="W599" s="33"/>
      <c r="X599" s="33"/>
      <c r="Y599" s="33"/>
      <c r="Z599" s="33"/>
      <c r="AA599" s="5" t="s">
        <v>2269</v>
      </c>
      <c r="AB599" s="5" t="s">
        <v>9998</v>
      </c>
      <c r="AC599" s="32" t="s">
        <v>9999</v>
      </c>
      <c r="AD599" s="21">
        <v>1</v>
      </c>
    </row>
    <row r="600" spans="1:30" x14ac:dyDescent="0.3">
      <c r="A600" s="18" t="str">
        <f t="shared" ref="A600:B600" si="622">IF(AND(ISNUMBER(SEARCH("Yes",C600)),ISNUMBER(SEARCH("Yes",E600)),ISNUMBER(SEARCH("Yes",G600)),ISNUMBER(SEARCH("Yes",I600))),"Yes","No")</f>
        <v>No</v>
      </c>
      <c r="B600" s="18" t="str">
        <f t="shared" si="622"/>
        <v>No</v>
      </c>
      <c r="C600" s="15" t="str">
        <f t="shared" si="527"/>
        <v>No</v>
      </c>
      <c r="D600" s="18" t="str">
        <f t="shared" si="528"/>
        <v>No</v>
      </c>
      <c r="E600" s="18" t="str">
        <f t="shared" si="529"/>
        <v>No</v>
      </c>
      <c r="F600" s="18" t="str">
        <f t="shared" si="530"/>
        <v>No</v>
      </c>
      <c r="G600" s="18" t="str">
        <f t="shared" si="531"/>
        <v>No</v>
      </c>
      <c r="H600" s="18" t="str">
        <f t="shared" si="532"/>
        <v>No</v>
      </c>
      <c r="I600" s="18" t="str">
        <f t="shared" si="533"/>
        <v>Yes</v>
      </c>
      <c r="J600" s="18" t="str">
        <f t="shared" si="534"/>
        <v>Yes</v>
      </c>
      <c r="K600" s="21">
        <v>598</v>
      </c>
      <c r="L600" s="5" t="s">
        <v>1406</v>
      </c>
      <c r="M600" s="5" t="s">
        <v>1407</v>
      </c>
      <c r="N600" s="5" t="s">
        <v>2266</v>
      </c>
      <c r="O600" s="5" t="s">
        <v>149</v>
      </c>
      <c r="P600" s="5" t="s">
        <v>3417</v>
      </c>
      <c r="Q600" s="32" t="s">
        <v>2943</v>
      </c>
      <c r="R600" s="21">
        <v>1</v>
      </c>
      <c r="S600" s="33"/>
      <c r="T600" s="33"/>
      <c r="U600" s="33"/>
      <c r="V600" s="33"/>
      <c r="W600" s="33"/>
      <c r="X600" s="33"/>
      <c r="Y600" s="33"/>
      <c r="Z600" s="33"/>
      <c r="AA600" s="5" t="s">
        <v>21</v>
      </c>
      <c r="AB600" s="5" t="s">
        <v>10000</v>
      </c>
      <c r="AC600" s="32" t="s">
        <v>4440</v>
      </c>
      <c r="AD600" s="21">
        <v>1</v>
      </c>
    </row>
    <row r="601" spans="1:30" x14ac:dyDescent="0.3">
      <c r="A601" s="18" t="str">
        <f t="shared" ref="A601:B601" si="623">IF(AND(ISNUMBER(SEARCH("Yes",C601)),ISNUMBER(SEARCH("Yes",E601)),ISNUMBER(SEARCH("Yes",G601)),ISNUMBER(SEARCH("Yes",I601))),"Yes","No")</f>
        <v>No</v>
      </c>
      <c r="B601" s="18" t="str">
        <f t="shared" si="623"/>
        <v>No</v>
      </c>
      <c r="C601" s="15" t="str">
        <f t="shared" si="527"/>
        <v>No</v>
      </c>
      <c r="D601" s="18" t="str">
        <f t="shared" si="528"/>
        <v>No</v>
      </c>
      <c r="E601" s="18" t="str">
        <f t="shared" si="529"/>
        <v>No</v>
      </c>
      <c r="F601" s="18" t="str">
        <f t="shared" si="530"/>
        <v>No</v>
      </c>
      <c r="G601" s="18" t="str">
        <f t="shared" si="531"/>
        <v>No</v>
      </c>
      <c r="H601" s="18" t="str">
        <f t="shared" si="532"/>
        <v>No</v>
      </c>
      <c r="I601" s="18" t="str">
        <f t="shared" si="533"/>
        <v>Yes</v>
      </c>
      <c r="J601" s="18" t="str">
        <f t="shared" si="534"/>
        <v>Yes</v>
      </c>
      <c r="K601" s="21">
        <v>599</v>
      </c>
      <c r="L601" s="5" t="s">
        <v>1408</v>
      </c>
      <c r="M601" s="5" t="s">
        <v>1409</v>
      </c>
      <c r="N601" s="5" t="s">
        <v>2266</v>
      </c>
      <c r="O601" s="5" t="s">
        <v>149</v>
      </c>
      <c r="P601" s="5" t="s">
        <v>4441</v>
      </c>
      <c r="Q601" s="32" t="s">
        <v>4442</v>
      </c>
      <c r="R601" s="21">
        <v>1</v>
      </c>
      <c r="S601" s="33"/>
      <c r="T601" s="33"/>
      <c r="U601" s="33"/>
      <c r="V601" s="33"/>
      <c r="W601" s="33"/>
      <c r="X601" s="33"/>
      <c r="Y601" s="33"/>
      <c r="Z601" s="33"/>
      <c r="AA601" s="5" t="s">
        <v>21</v>
      </c>
      <c r="AB601" s="5" t="s">
        <v>3042</v>
      </c>
      <c r="AC601" s="32" t="s">
        <v>2693</v>
      </c>
      <c r="AD601" s="21">
        <v>1</v>
      </c>
    </row>
    <row r="602" spans="1:30" x14ac:dyDescent="0.3">
      <c r="A602" s="18" t="str">
        <f t="shared" ref="A602:B602" si="624">IF(AND(ISNUMBER(SEARCH("Yes",C602)),ISNUMBER(SEARCH("Yes",E602)),ISNUMBER(SEARCH("Yes",G602)),ISNUMBER(SEARCH("Yes",I602))),"Yes","No")</f>
        <v>No</v>
      </c>
      <c r="B602" s="18" t="str">
        <f t="shared" si="624"/>
        <v>No</v>
      </c>
      <c r="C602" s="15" t="str">
        <f t="shared" si="527"/>
        <v>No</v>
      </c>
      <c r="D602" s="18" t="str">
        <f t="shared" si="528"/>
        <v>No</v>
      </c>
      <c r="E602" s="18" t="str">
        <f t="shared" si="529"/>
        <v>No</v>
      </c>
      <c r="F602" s="18" t="str">
        <f t="shared" si="530"/>
        <v>No</v>
      </c>
      <c r="G602" s="18" t="str">
        <f t="shared" si="531"/>
        <v>No</v>
      </c>
      <c r="H602" s="18" t="str">
        <f t="shared" si="532"/>
        <v>No</v>
      </c>
      <c r="I602" s="18" t="str">
        <f t="shared" si="533"/>
        <v>Yes</v>
      </c>
      <c r="J602" s="18" t="str">
        <f t="shared" si="534"/>
        <v>No</v>
      </c>
      <c r="K602" s="21">
        <v>600</v>
      </c>
      <c r="L602" s="5" t="s">
        <v>1410</v>
      </c>
      <c r="M602" s="5" t="s">
        <v>1411</v>
      </c>
      <c r="N602" s="5" t="s">
        <v>2266</v>
      </c>
      <c r="O602" s="5" t="s">
        <v>149</v>
      </c>
      <c r="P602" s="5" t="s">
        <v>10001</v>
      </c>
      <c r="Q602" s="32" t="s">
        <v>10002</v>
      </c>
      <c r="R602" s="21">
        <v>1</v>
      </c>
      <c r="S602" s="33"/>
      <c r="T602" s="33"/>
      <c r="U602" s="33"/>
      <c r="V602" s="33"/>
      <c r="W602" s="33"/>
      <c r="X602" s="33"/>
      <c r="Y602" s="33"/>
      <c r="Z602" s="33"/>
      <c r="AA602" s="5" t="s">
        <v>149</v>
      </c>
      <c r="AB602" s="5" t="s">
        <v>2807</v>
      </c>
      <c r="AC602" s="32" t="s">
        <v>4218</v>
      </c>
      <c r="AD602" s="21">
        <v>1</v>
      </c>
    </row>
    <row r="603" spans="1:30" x14ac:dyDescent="0.3">
      <c r="A603" s="18" t="str">
        <f t="shared" ref="A603:B603" si="625">IF(AND(ISNUMBER(SEARCH("Yes",C603)),ISNUMBER(SEARCH("Yes",E603)),ISNUMBER(SEARCH("Yes",G603)),ISNUMBER(SEARCH("Yes",I603))),"Yes","No")</f>
        <v>Yes</v>
      </c>
      <c r="B603" s="18" t="str">
        <f t="shared" si="625"/>
        <v>No</v>
      </c>
      <c r="C603" s="15" t="str">
        <f t="shared" si="527"/>
        <v>Yes</v>
      </c>
      <c r="D603" s="18" t="str">
        <f t="shared" si="528"/>
        <v>No</v>
      </c>
      <c r="E603" s="18" t="str">
        <f t="shared" si="529"/>
        <v>Yes</v>
      </c>
      <c r="F603" s="18" t="str">
        <f t="shared" si="530"/>
        <v>Yes</v>
      </c>
      <c r="G603" s="18" t="str">
        <f t="shared" si="531"/>
        <v>Yes</v>
      </c>
      <c r="H603" s="18" t="str">
        <f t="shared" si="532"/>
        <v>Yes</v>
      </c>
      <c r="I603" s="18" t="str">
        <f t="shared" si="533"/>
        <v>Yes</v>
      </c>
      <c r="J603" s="18" t="str">
        <f t="shared" si="534"/>
        <v>Yes</v>
      </c>
      <c r="K603" s="21">
        <v>601</v>
      </c>
      <c r="L603" s="5" t="s">
        <v>272</v>
      </c>
      <c r="M603" s="5" t="s">
        <v>273</v>
      </c>
      <c r="N603" s="5" t="s">
        <v>2266</v>
      </c>
      <c r="O603" s="5" t="s">
        <v>149</v>
      </c>
      <c r="P603" s="5" t="s">
        <v>7583</v>
      </c>
      <c r="Q603" s="32" t="s">
        <v>10003</v>
      </c>
      <c r="R603" s="21">
        <v>1</v>
      </c>
      <c r="S603" s="5" t="s">
        <v>21</v>
      </c>
      <c r="T603" s="5" t="s">
        <v>10004</v>
      </c>
      <c r="U603" s="32" t="s">
        <v>10005</v>
      </c>
      <c r="V603" s="21">
        <v>1</v>
      </c>
      <c r="W603" s="5" t="s">
        <v>21</v>
      </c>
      <c r="X603" s="5" t="s">
        <v>4450</v>
      </c>
      <c r="Y603" s="32" t="s">
        <v>10006</v>
      </c>
      <c r="Z603" s="21">
        <v>1</v>
      </c>
      <c r="AA603" s="5" t="s">
        <v>21</v>
      </c>
      <c r="AB603" s="5" t="s">
        <v>10007</v>
      </c>
      <c r="AC603" s="32" t="s">
        <v>4453</v>
      </c>
      <c r="AD603" s="21">
        <v>1</v>
      </c>
    </row>
    <row r="604" spans="1:30" x14ac:dyDescent="0.3">
      <c r="A604" s="18" t="str">
        <f t="shared" ref="A604:B604" si="626">IF(AND(ISNUMBER(SEARCH("Yes",C604)),ISNUMBER(SEARCH("Yes",E604)),ISNUMBER(SEARCH("Yes",G604)),ISNUMBER(SEARCH("Yes",I604))),"Yes","No")</f>
        <v>No</v>
      </c>
      <c r="B604" s="18" t="str">
        <f t="shared" si="626"/>
        <v>No</v>
      </c>
      <c r="C604" s="15" t="str">
        <f t="shared" si="527"/>
        <v>No</v>
      </c>
      <c r="D604" s="18" t="str">
        <f t="shared" si="528"/>
        <v>No</v>
      </c>
      <c r="E604" s="18" t="str">
        <f t="shared" si="529"/>
        <v>No</v>
      </c>
      <c r="F604" s="18" t="str">
        <f t="shared" si="530"/>
        <v>No</v>
      </c>
      <c r="G604" s="18" t="str">
        <f t="shared" si="531"/>
        <v>No</v>
      </c>
      <c r="H604" s="18" t="str">
        <f t="shared" si="532"/>
        <v>No</v>
      </c>
      <c r="I604" s="18" t="str">
        <f t="shared" si="533"/>
        <v>Yes</v>
      </c>
      <c r="J604" s="18" t="str">
        <f t="shared" si="534"/>
        <v>Yes</v>
      </c>
      <c r="K604" s="21">
        <v>602</v>
      </c>
      <c r="L604" s="5" t="s">
        <v>1412</v>
      </c>
      <c r="M604" s="5" t="s">
        <v>1413</v>
      </c>
      <c r="N604" s="5" t="s">
        <v>2266</v>
      </c>
      <c r="O604" s="5" t="s">
        <v>149</v>
      </c>
      <c r="P604" s="5" t="s">
        <v>2386</v>
      </c>
      <c r="Q604" s="32" t="s">
        <v>2762</v>
      </c>
      <c r="R604" s="21">
        <v>1</v>
      </c>
      <c r="S604" s="33"/>
      <c r="T604" s="33"/>
      <c r="U604" s="33"/>
      <c r="V604" s="33"/>
      <c r="W604" s="33"/>
      <c r="X604" s="33"/>
      <c r="Y604" s="33"/>
      <c r="Z604" s="33"/>
      <c r="AA604" s="5" t="s">
        <v>2269</v>
      </c>
      <c r="AB604" s="5" t="s">
        <v>2563</v>
      </c>
      <c r="AC604" s="32" t="s">
        <v>10008</v>
      </c>
      <c r="AD604" s="21">
        <v>1</v>
      </c>
    </row>
    <row r="605" spans="1:30" x14ac:dyDescent="0.3">
      <c r="A605" s="18" t="str">
        <f t="shared" ref="A605:B605" si="627">IF(AND(ISNUMBER(SEARCH("Yes",C605)),ISNUMBER(SEARCH("Yes",E605)),ISNUMBER(SEARCH("Yes",G605)),ISNUMBER(SEARCH("Yes",I605))),"Yes","No")</f>
        <v>No</v>
      </c>
      <c r="B605" s="18" t="str">
        <f t="shared" si="627"/>
        <v>Yes</v>
      </c>
      <c r="C605" s="15" t="str">
        <f t="shared" si="527"/>
        <v>Yes</v>
      </c>
      <c r="D605" s="18" t="str">
        <f t="shared" si="528"/>
        <v>Yes</v>
      </c>
      <c r="E605" s="18" t="str">
        <f t="shared" si="529"/>
        <v>Yes</v>
      </c>
      <c r="F605" s="18" t="str">
        <f t="shared" si="530"/>
        <v>Yes</v>
      </c>
      <c r="G605" s="18" t="str">
        <f t="shared" si="531"/>
        <v>No</v>
      </c>
      <c r="H605" s="18" t="str">
        <f t="shared" si="532"/>
        <v>Yes</v>
      </c>
      <c r="I605" s="18" t="str">
        <f t="shared" si="533"/>
        <v>Yes</v>
      </c>
      <c r="J605" s="18" t="str">
        <f t="shared" si="534"/>
        <v>Yes</v>
      </c>
      <c r="K605" s="21">
        <v>603</v>
      </c>
      <c r="L605" s="5" t="s">
        <v>341</v>
      </c>
      <c r="M605" s="5" t="s">
        <v>342</v>
      </c>
      <c r="N605" s="5" t="s">
        <v>2266</v>
      </c>
      <c r="O605" s="5" t="s">
        <v>2269</v>
      </c>
      <c r="P605" s="5" t="s">
        <v>7591</v>
      </c>
      <c r="Q605" s="32" t="s">
        <v>7592</v>
      </c>
      <c r="R605" s="21">
        <v>1</v>
      </c>
      <c r="S605" s="5" t="s">
        <v>21</v>
      </c>
      <c r="T605" s="5" t="s">
        <v>10009</v>
      </c>
      <c r="U605" s="32" t="s">
        <v>4458</v>
      </c>
      <c r="V605" s="21">
        <v>1</v>
      </c>
      <c r="W605" s="5" t="s">
        <v>149</v>
      </c>
      <c r="X605" s="5" t="s">
        <v>10010</v>
      </c>
      <c r="Y605" s="32" t="s">
        <v>10011</v>
      </c>
      <c r="Z605" s="21">
        <v>1</v>
      </c>
      <c r="AA605" s="5" t="s">
        <v>2269</v>
      </c>
      <c r="AB605" s="5" t="s">
        <v>10012</v>
      </c>
      <c r="AC605" s="32" t="s">
        <v>10013</v>
      </c>
      <c r="AD605" s="21">
        <v>1</v>
      </c>
    </row>
    <row r="606" spans="1:30" x14ac:dyDescent="0.3">
      <c r="A606" s="18" t="str">
        <f t="shared" ref="A606:B606" si="628">IF(AND(ISNUMBER(SEARCH("Yes",C606)),ISNUMBER(SEARCH("Yes",E606)),ISNUMBER(SEARCH("Yes",G606)),ISNUMBER(SEARCH("Yes",I606))),"Yes","No")</f>
        <v>No</v>
      </c>
      <c r="B606" s="18" t="str">
        <f t="shared" si="628"/>
        <v>No</v>
      </c>
      <c r="C606" s="15" t="str">
        <f t="shared" si="527"/>
        <v>No</v>
      </c>
      <c r="D606" s="18" t="str">
        <f t="shared" si="528"/>
        <v>No</v>
      </c>
      <c r="E606" s="18" t="str">
        <f t="shared" si="529"/>
        <v>No</v>
      </c>
      <c r="F606" s="18" t="str">
        <f t="shared" si="530"/>
        <v>No</v>
      </c>
      <c r="G606" s="18" t="str">
        <f t="shared" si="531"/>
        <v>No</v>
      </c>
      <c r="H606" s="18" t="str">
        <f t="shared" si="532"/>
        <v>No</v>
      </c>
      <c r="I606" s="18" t="str">
        <f t="shared" si="533"/>
        <v>Yes</v>
      </c>
      <c r="J606" s="18" t="str">
        <f t="shared" si="534"/>
        <v>Yes</v>
      </c>
      <c r="K606" s="21">
        <v>604</v>
      </c>
      <c r="L606" s="5" t="s">
        <v>1414</v>
      </c>
      <c r="M606" s="5" t="s">
        <v>1415</v>
      </c>
      <c r="N606" s="5" t="s">
        <v>2266</v>
      </c>
      <c r="O606" s="5" t="s">
        <v>149</v>
      </c>
      <c r="P606" s="5" t="s">
        <v>2276</v>
      </c>
      <c r="Q606" s="32" t="s">
        <v>7598</v>
      </c>
      <c r="R606" s="21">
        <v>1</v>
      </c>
      <c r="S606" s="33"/>
      <c r="T606" s="33"/>
      <c r="U606" s="33"/>
      <c r="V606" s="33"/>
      <c r="W606" s="33"/>
      <c r="X606" s="33"/>
      <c r="Y606" s="33"/>
      <c r="Z606" s="33"/>
      <c r="AA606" s="5" t="s">
        <v>21</v>
      </c>
      <c r="AB606" s="5" t="s">
        <v>10014</v>
      </c>
      <c r="AC606" s="32" t="s">
        <v>10015</v>
      </c>
      <c r="AD606" s="21">
        <v>1</v>
      </c>
    </row>
    <row r="607" spans="1:30" x14ac:dyDescent="0.3">
      <c r="A607" s="18" t="str">
        <f t="shared" ref="A607:B607" si="629">IF(AND(ISNUMBER(SEARCH("Yes",C607)),ISNUMBER(SEARCH("Yes",E607)),ISNUMBER(SEARCH("Yes",G607)),ISNUMBER(SEARCH("Yes",I607))),"Yes","No")</f>
        <v>Yes</v>
      </c>
      <c r="B607" s="18" t="str">
        <f t="shared" si="629"/>
        <v>Yes</v>
      </c>
      <c r="C607" s="15" t="str">
        <f t="shared" si="527"/>
        <v>Yes</v>
      </c>
      <c r="D607" s="18" t="str">
        <f t="shared" si="528"/>
        <v>Yes</v>
      </c>
      <c r="E607" s="18" t="str">
        <f t="shared" si="529"/>
        <v>Yes</v>
      </c>
      <c r="F607" s="18" t="str">
        <f t="shared" si="530"/>
        <v>Yes</v>
      </c>
      <c r="G607" s="18" t="str">
        <f t="shared" si="531"/>
        <v>Yes</v>
      </c>
      <c r="H607" s="18" t="str">
        <f t="shared" si="532"/>
        <v>Yes</v>
      </c>
      <c r="I607" s="18" t="str">
        <f t="shared" si="533"/>
        <v>Yes</v>
      </c>
      <c r="J607" s="18" t="str">
        <f t="shared" si="534"/>
        <v>Yes</v>
      </c>
      <c r="K607" s="21">
        <v>605</v>
      </c>
      <c r="L607" s="5" t="s">
        <v>93</v>
      </c>
      <c r="M607" s="5" t="s">
        <v>94</v>
      </c>
      <c r="N607" s="5" t="s">
        <v>2266</v>
      </c>
      <c r="O607" s="5" t="s">
        <v>21</v>
      </c>
      <c r="P607" s="5" t="s">
        <v>7600</v>
      </c>
      <c r="Q607" s="32" t="s">
        <v>4467</v>
      </c>
      <c r="R607" s="21">
        <v>1</v>
      </c>
      <c r="S607" s="5" t="s">
        <v>21</v>
      </c>
      <c r="T607" s="5" t="s">
        <v>4468</v>
      </c>
      <c r="U607" s="32" t="s">
        <v>10016</v>
      </c>
      <c r="V607" s="21">
        <v>1</v>
      </c>
      <c r="W607" s="5" t="s">
        <v>21</v>
      </c>
      <c r="X607" s="5" t="s">
        <v>4470</v>
      </c>
      <c r="Y607" s="32" t="s">
        <v>4471</v>
      </c>
      <c r="Z607" s="21">
        <v>1</v>
      </c>
      <c r="AA607" s="5" t="s">
        <v>2269</v>
      </c>
      <c r="AB607" s="5" t="s">
        <v>2381</v>
      </c>
      <c r="AC607" s="32" t="s">
        <v>2682</v>
      </c>
      <c r="AD607" s="21">
        <v>1</v>
      </c>
    </row>
    <row r="608" spans="1:30" x14ac:dyDescent="0.3">
      <c r="A608" s="18" t="str">
        <f t="shared" ref="A608:B608" si="630">IF(AND(ISNUMBER(SEARCH("Yes",C608)),ISNUMBER(SEARCH("Yes",E608)),ISNUMBER(SEARCH("Yes",G608)),ISNUMBER(SEARCH("Yes",I608))),"Yes","No")</f>
        <v>No</v>
      </c>
      <c r="B608" s="18" t="str">
        <f t="shared" si="630"/>
        <v>No</v>
      </c>
      <c r="C608" s="15" t="str">
        <f t="shared" si="527"/>
        <v>No</v>
      </c>
      <c r="D608" s="18" t="str">
        <f t="shared" si="528"/>
        <v>No</v>
      </c>
      <c r="E608" s="18" t="str">
        <f t="shared" si="529"/>
        <v>No</v>
      </c>
      <c r="F608" s="18" t="str">
        <f t="shared" si="530"/>
        <v>No</v>
      </c>
      <c r="G608" s="18" t="str">
        <f t="shared" si="531"/>
        <v>No</v>
      </c>
      <c r="H608" s="18" t="str">
        <f t="shared" si="532"/>
        <v>No</v>
      </c>
      <c r="I608" s="18" t="str">
        <f t="shared" si="533"/>
        <v>Yes</v>
      </c>
      <c r="J608" s="18" t="str">
        <f t="shared" si="534"/>
        <v>Yes</v>
      </c>
      <c r="K608" s="21">
        <v>606</v>
      </c>
      <c r="L608" s="5" t="s">
        <v>1416</v>
      </c>
      <c r="M608" s="5" t="s">
        <v>1417</v>
      </c>
      <c r="N608" s="5" t="s">
        <v>2266</v>
      </c>
      <c r="O608" s="5" t="s">
        <v>149</v>
      </c>
      <c r="P608" s="5" t="s">
        <v>10017</v>
      </c>
      <c r="Q608" s="32" t="s">
        <v>4473</v>
      </c>
      <c r="R608" s="21">
        <v>1</v>
      </c>
      <c r="S608" s="33"/>
      <c r="T608" s="33"/>
      <c r="U608" s="33"/>
      <c r="V608" s="33"/>
      <c r="W608" s="33"/>
      <c r="X608" s="33"/>
      <c r="Y608" s="33"/>
      <c r="Z608" s="33"/>
      <c r="AA608" s="5" t="s">
        <v>2269</v>
      </c>
      <c r="AB608" s="5" t="s">
        <v>4617</v>
      </c>
      <c r="AC608" s="32" t="s">
        <v>10018</v>
      </c>
      <c r="AD608" s="21">
        <v>1</v>
      </c>
    </row>
    <row r="609" spans="1:30" x14ac:dyDescent="0.3">
      <c r="A609" s="18" t="str">
        <f t="shared" ref="A609:B609" si="631">IF(AND(ISNUMBER(SEARCH("Yes",C609)),ISNUMBER(SEARCH("Yes",E609)),ISNUMBER(SEARCH("Yes",G609)),ISNUMBER(SEARCH("Yes",I609))),"Yes","No")</f>
        <v>No</v>
      </c>
      <c r="B609" s="18" t="str">
        <f t="shared" si="631"/>
        <v>No</v>
      </c>
      <c r="C609" s="15" t="str">
        <f t="shared" si="527"/>
        <v>No</v>
      </c>
      <c r="D609" s="18" t="str">
        <f t="shared" si="528"/>
        <v>No</v>
      </c>
      <c r="E609" s="18" t="str">
        <f t="shared" si="529"/>
        <v>No</v>
      </c>
      <c r="F609" s="18" t="str">
        <f t="shared" si="530"/>
        <v>No</v>
      </c>
      <c r="G609" s="18" t="str">
        <f t="shared" si="531"/>
        <v>No</v>
      </c>
      <c r="H609" s="18" t="str">
        <f t="shared" si="532"/>
        <v>No</v>
      </c>
      <c r="I609" s="18" t="str">
        <f t="shared" si="533"/>
        <v>Yes</v>
      </c>
      <c r="J609" s="18" t="str">
        <f t="shared" si="534"/>
        <v>Yes</v>
      </c>
      <c r="K609" s="21">
        <v>607</v>
      </c>
      <c r="L609" s="5" t="s">
        <v>1418</v>
      </c>
      <c r="M609" s="5" t="s">
        <v>1419</v>
      </c>
      <c r="N609" s="5" t="s">
        <v>2266</v>
      </c>
      <c r="O609" s="5" t="s">
        <v>149</v>
      </c>
      <c r="P609" s="5" t="s">
        <v>10019</v>
      </c>
      <c r="Q609" s="32" t="s">
        <v>10020</v>
      </c>
      <c r="R609" s="21">
        <v>1</v>
      </c>
      <c r="S609" s="33"/>
      <c r="T609" s="33"/>
      <c r="U609" s="33"/>
      <c r="V609" s="33"/>
      <c r="W609" s="33"/>
      <c r="X609" s="33"/>
      <c r="Y609" s="33"/>
      <c r="Z609" s="33"/>
      <c r="AA609" s="5" t="s">
        <v>21</v>
      </c>
      <c r="AB609" s="5" t="s">
        <v>2447</v>
      </c>
      <c r="AC609" s="32" t="s">
        <v>10021</v>
      </c>
      <c r="AD609" s="21">
        <v>1</v>
      </c>
    </row>
    <row r="610" spans="1:30" x14ac:dyDescent="0.3">
      <c r="A610" s="18" t="str">
        <f t="shared" ref="A610:B610" si="632">IF(AND(ISNUMBER(SEARCH("Yes",C610)),ISNUMBER(SEARCH("Yes",E610)),ISNUMBER(SEARCH("Yes",G610)),ISNUMBER(SEARCH("Yes",I610))),"Yes","No")</f>
        <v>No</v>
      </c>
      <c r="B610" s="18" t="str">
        <f t="shared" si="632"/>
        <v>No</v>
      </c>
      <c r="C610" s="15" t="str">
        <f t="shared" si="527"/>
        <v>No</v>
      </c>
      <c r="D610" s="18" t="str">
        <f t="shared" si="528"/>
        <v>No</v>
      </c>
      <c r="E610" s="18" t="str">
        <f t="shared" si="529"/>
        <v>No</v>
      </c>
      <c r="F610" s="18" t="str">
        <f t="shared" si="530"/>
        <v>No</v>
      </c>
      <c r="G610" s="18" t="str">
        <f t="shared" si="531"/>
        <v>No</v>
      </c>
      <c r="H610" s="18" t="str">
        <f t="shared" si="532"/>
        <v>No</v>
      </c>
      <c r="I610" s="18" t="str">
        <f t="shared" si="533"/>
        <v>Yes</v>
      </c>
      <c r="J610" s="18" t="str">
        <f t="shared" si="534"/>
        <v>Yes</v>
      </c>
      <c r="K610" s="21">
        <v>608</v>
      </c>
      <c r="L610" s="5" t="s">
        <v>1420</v>
      </c>
      <c r="M610" s="5" t="s">
        <v>1421</v>
      </c>
      <c r="N610" s="5" t="s">
        <v>2266</v>
      </c>
      <c r="O610" s="5" t="s">
        <v>149</v>
      </c>
      <c r="P610" s="5" t="s">
        <v>4478</v>
      </c>
      <c r="Q610" s="32" t="s">
        <v>4479</v>
      </c>
      <c r="R610" s="21">
        <v>1</v>
      </c>
      <c r="S610" s="33"/>
      <c r="T610" s="33"/>
      <c r="U610" s="33"/>
      <c r="V610" s="33"/>
      <c r="W610" s="33"/>
      <c r="X610" s="33"/>
      <c r="Y610" s="33"/>
      <c r="Z610" s="33"/>
      <c r="AA610" s="5" t="s">
        <v>2269</v>
      </c>
      <c r="AB610" s="5" t="s">
        <v>6717</v>
      </c>
      <c r="AC610" s="32" t="s">
        <v>10022</v>
      </c>
      <c r="AD610" s="21">
        <v>1</v>
      </c>
    </row>
    <row r="611" spans="1:30" x14ac:dyDescent="0.3">
      <c r="A611" s="18" t="str">
        <f t="shared" ref="A611:B611" si="633">IF(AND(ISNUMBER(SEARCH("Yes",C611)),ISNUMBER(SEARCH("Yes",E611)),ISNUMBER(SEARCH("Yes",G611)),ISNUMBER(SEARCH("Yes",I611))),"Yes","No")</f>
        <v>No</v>
      </c>
      <c r="B611" s="18" t="str">
        <f t="shared" si="633"/>
        <v>No</v>
      </c>
      <c r="C611" s="15" t="str">
        <f t="shared" si="527"/>
        <v>No</v>
      </c>
      <c r="D611" s="18" t="str">
        <f t="shared" si="528"/>
        <v>No</v>
      </c>
      <c r="E611" s="18" t="str">
        <f t="shared" si="529"/>
        <v>No</v>
      </c>
      <c r="F611" s="18" t="str">
        <f t="shared" si="530"/>
        <v>No</v>
      </c>
      <c r="G611" s="18" t="str">
        <f t="shared" si="531"/>
        <v>No</v>
      </c>
      <c r="H611" s="18" t="str">
        <f t="shared" si="532"/>
        <v>No</v>
      </c>
      <c r="I611" s="18" t="str">
        <f t="shared" si="533"/>
        <v>Yes</v>
      </c>
      <c r="J611" s="18" t="str">
        <f t="shared" si="534"/>
        <v>No</v>
      </c>
      <c r="K611" s="21">
        <v>609</v>
      </c>
      <c r="L611" s="5" t="s">
        <v>1422</v>
      </c>
      <c r="M611" s="5" t="s">
        <v>1423</v>
      </c>
      <c r="N611" s="5" t="s">
        <v>2266</v>
      </c>
      <c r="O611" s="5" t="s">
        <v>149</v>
      </c>
      <c r="P611" s="5" t="s">
        <v>2492</v>
      </c>
      <c r="Q611" s="32" t="s">
        <v>4482</v>
      </c>
      <c r="R611" s="21">
        <v>1</v>
      </c>
      <c r="S611" s="33"/>
      <c r="T611" s="33"/>
      <c r="U611" s="33"/>
      <c r="V611" s="33"/>
      <c r="W611" s="33"/>
      <c r="X611" s="33"/>
      <c r="Y611" s="33"/>
      <c r="Z611" s="33"/>
      <c r="AA611" s="5" t="s">
        <v>149</v>
      </c>
      <c r="AB611" s="5" t="s">
        <v>9896</v>
      </c>
      <c r="AC611" s="32" t="s">
        <v>10023</v>
      </c>
      <c r="AD611" s="21">
        <v>1</v>
      </c>
    </row>
    <row r="612" spans="1:30" x14ac:dyDescent="0.3">
      <c r="A612" s="18" t="str">
        <f t="shared" ref="A612:B612" si="634">IF(AND(ISNUMBER(SEARCH("Yes",C612)),ISNUMBER(SEARCH("Yes",E612)),ISNUMBER(SEARCH("Yes",G612)),ISNUMBER(SEARCH("Yes",I612))),"Yes","No")</f>
        <v>No</v>
      </c>
      <c r="B612" s="18" t="str">
        <f t="shared" si="634"/>
        <v>No</v>
      </c>
      <c r="C612" s="15" t="str">
        <f t="shared" si="527"/>
        <v>No</v>
      </c>
      <c r="D612" s="18" t="str">
        <f t="shared" si="528"/>
        <v>No</v>
      </c>
      <c r="E612" s="18" t="str">
        <f t="shared" si="529"/>
        <v>No</v>
      </c>
      <c r="F612" s="18" t="str">
        <f t="shared" si="530"/>
        <v>No</v>
      </c>
      <c r="G612" s="18" t="str">
        <f t="shared" si="531"/>
        <v>No</v>
      </c>
      <c r="H612" s="18" t="str">
        <f t="shared" si="532"/>
        <v>No</v>
      </c>
      <c r="I612" s="18" t="str">
        <f t="shared" si="533"/>
        <v>Yes</v>
      </c>
      <c r="J612" s="18" t="str">
        <f t="shared" si="534"/>
        <v>Yes</v>
      </c>
      <c r="K612" s="21">
        <v>610</v>
      </c>
      <c r="L612" s="5" t="s">
        <v>1424</v>
      </c>
      <c r="M612" s="5" t="s">
        <v>1425</v>
      </c>
      <c r="N612" s="5" t="s">
        <v>2266</v>
      </c>
      <c r="O612" s="5" t="s">
        <v>149</v>
      </c>
      <c r="P612" s="5" t="s">
        <v>2272</v>
      </c>
      <c r="Q612" s="32" t="s">
        <v>10024</v>
      </c>
      <c r="R612" s="21">
        <v>1</v>
      </c>
      <c r="S612" s="33"/>
      <c r="T612" s="33"/>
      <c r="U612" s="33"/>
      <c r="V612" s="33"/>
      <c r="W612" s="33"/>
      <c r="X612" s="33"/>
      <c r="Y612" s="33"/>
      <c r="Z612" s="33"/>
      <c r="AA612" s="5" t="s">
        <v>21</v>
      </c>
      <c r="AB612" s="5" t="s">
        <v>4019</v>
      </c>
      <c r="AC612" s="32" t="s">
        <v>4910</v>
      </c>
      <c r="AD612" s="21">
        <v>1</v>
      </c>
    </row>
    <row r="613" spans="1:30" x14ac:dyDescent="0.3">
      <c r="A613" s="18" t="str">
        <f t="shared" ref="A613:B613" si="635">IF(AND(ISNUMBER(SEARCH("Yes",C613)),ISNUMBER(SEARCH("Yes",E613)),ISNUMBER(SEARCH("Yes",G613)),ISNUMBER(SEARCH("Yes",I613))),"Yes","No")</f>
        <v>Yes</v>
      </c>
      <c r="B613" s="18" t="str">
        <f t="shared" si="635"/>
        <v>Yes</v>
      </c>
      <c r="C613" s="15" t="str">
        <f t="shared" si="527"/>
        <v>Yes</v>
      </c>
      <c r="D613" s="18" t="str">
        <f t="shared" si="528"/>
        <v>Yes</v>
      </c>
      <c r="E613" s="18" t="str">
        <f t="shared" si="529"/>
        <v>Yes</v>
      </c>
      <c r="F613" s="18" t="str">
        <f t="shared" si="530"/>
        <v>Yes</v>
      </c>
      <c r="G613" s="18" t="str">
        <f t="shared" si="531"/>
        <v>Yes</v>
      </c>
      <c r="H613" s="18" t="str">
        <f t="shared" si="532"/>
        <v>Yes</v>
      </c>
      <c r="I613" s="18" t="str">
        <f t="shared" si="533"/>
        <v>Yes</v>
      </c>
      <c r="J613" s="18" t="str">
        <f t="shared" si="534"/>
        <v>Yes</v>
      </c>
      <c r="K613" s="21">
        <v>611</v>
      </c>
      <c r="L613" s="5" t="s">
        <v>246</v>
      </c>
      <c r="M613" s="5" t="s">
        <v>247</v>
      </c>
      <c r="N613" s="5" t="s">
        <v>2266</v>
      </c>
      <c r="O613" s="5" t="s">
        <v>2269</v>
      </c>
      <c r="P613" s="5" t="s">
        <v>10025</v>
      </c>
      <c r="Q613" s="32" t="s">
        <v>10026</v>
      </c>
      <c r="R613" s="21">
        <v>1</v>
      </c>
      <c r="S613" s="5" t="s">
        <v>2269</v>
      </c>
      <c r="T613" s="5" t="s">
        <v>10027</v>
      </c>
      <c r="U613" s="32" t="s">
        <v>10028</v>
      </c>
      <c r="V613" s="21">
        <v>1</v>
      </c>
      <c r="W613" s="5" t="s">
        <v>21</v>
      </c>
      <c r="X613" s="5" t="s">
        <v>4489</v>
      </c>
      <c r="Y613" s="32" t="s">
        <v>4490</v>
      </c>
      <c r="Z613" s="21">
        <v>1</v>
      </c>
      <c r="AA613" s="5" t="s">
        <v>21</v>
      </c>
      <c r="AB613" s="5" t="s">
        <v>8722</v>
      </c>
      <c r="AC613" s="32" t="s">
        <v>2593</v>
      </c>
      <c r="AD613" s="21">
        <v>1</v>
      </c>
    </row>
    <row r="614" spans="1:30" x14ac:dyDescent="0.3">
      <c r="A614" s="18" t="str">
        <f t="shared" ref="A614:B614" si="636">IF(AND(ISNUMBER(SEARCH("Yes",C614)),ISNUMBER(SEARCH("Yes",E614)),ISNUMBER(SEARCH("Yes",G614)),ISNUMBER(SEARCH("Yes",I614))),"Yes","No")</f>
        <v>No</v>
      </c>
      <c r="B614" s="18" t="str">
        <f t="shared" si="636"/>
        <v>No</v>
      </c>
      <c r="C614" s="15" t="str">
        <f t="shared" si="527"/>
        <v>No</v>
      </c>
      <c r="D614" s="18" t="str">
        <f t="shared" si="528"/>
        <v>No</v>
      </c>
      <c r="E614" s="18" t="str">
        <f t="shared" si="529"/>
        <v>No</v>
      </c>
      <c r="F614" s="18" t="str">
        <f t="shared" si="530"/>
        <v>No</v>
      </c>
      <c r="G614" s="18" t="str">
        <f t="shared" si="531"/>
        <v>No</v>
      </c>
      <c r="H614" s="18" t="str">
        <f t="shared" si="532"/>
        <v>No</v>
      </c>
      <c r="I614" s="18" t="str">
        <f t="shared" si="533"/>
        <v>Yes</v>
      </c>
      <c r="J614" s="18" t="str">
        <f t="shared" si="534"/>
        <v>No</v>
      </c>
      <c r="K614" s="21">
        <v>612</v>
      </c>
      <c r="L614" s="5" t="s">
        <v>1426</v>
      </c>
      <c r="M614" s="5" t="s">
        <v>1427</v>
      </c>
      <c r="N614" s="5" t="s">
        <v>2266</v>
      </c>
      <c r="O614" s="5" t="s">
        <v>149</v>
      </c>
      <c r="P614" s="5" t="s">
        <v>2390</v>
      </c>
      <c r="Q614" s="32" t="s">
        <v>4491</v>
      </c>
      <c r="R614" s="21">
        <v>1</v>
      </c>
      <c r="S614" s="33"/>
      <c r="T614" s="33"/>
      <c r="U614" s="33"/>
      <c r="V614" s="33"/>
      <c r="W614" s="33"/>
      <c r="X614" s="33"/>
      <c r="Y614" s="33"/>
      <c r="Z614" s="33"/>
      <c r="AA614" s="5" t="s">
        <v>149</v>
      </c>
      <c r="AB614" s="5" t="s">
        <v>10029</v>
      </c>
      <c r="AC614" s="32" t="s">
        <v>10030</v>
      </c>
      <c r="AD614" s="21">
        <v>1</v>
      </c>
    </row>
    <row r="615" spans="1:30" x14ac:dyDescent="0.3">
      <c r="A615" s="18" t="str">
        <f t="shared" ref="A615:B615" si="637">IF(AND(ISNUMBER(SEARCH("Yes",C615)),ISNUMBER(SEARCH("Yes",E615)),ISNUMBER(SEARCH("Yes",G615)),ISNUMBER(SEARCH("Yes",I615))),"Yes","No")</f>
        <v>No</v>
      </c>
      <c r="B615" s="18" t="str">
        <f t="shared" si="637"/>
        <v>No</v>
      </c>
      <c r="C615" s="15" t="str">
        <f t="shared" si="527"/>
        <v>No</v>
      </c>
      <c r="D615" s="18" t="str">
        <f t="shared" si="528"/>
        <v>No</v>
      </c>
      <c r="E615" s="18" t="str">
        <f t="shared" si="529"/>
        <v>No</v>
      </c>
      <c r="F615" s="18" t="str">
        <f t="shared" si="530"/>
        <v>No</v>
      </c>
      <c r="G615" s="18" t="str">
        <f t="shared" si="531"/>
        <v>No</v>
      </c>
      <c r="H615" s="18" t="str">
        <f t="shared" si="532"/>
        <v>No</v>
      </c>
      <c r="I615" s="18" t="str">
        <f t="shared" si="533"/>
        <v>Yes</v>
      </c>
      <c r="J615" s="18" t="str">
        <f t="shared" si="534"/>
        <v>Yes</v>
      </c>
      <c r="K615" s="21">
        <v>613</v>
      </c>
      <c r="L615" s="5" t="s">
        <v>1428</v>
      </c>
      <c r="M615" s="5" t="s">
        <v>1429</v>
      </c>
      <c r="N615" s="5" t="s">
        <v>2266</v>
      </c>
      <c r="O615" s="5" t="s">
        <v>149</v>
      </c>
      <c r="P615" s="5" t="s">
        <v>2496</v>
      </c>
      <c r="Q615" s="32" t="s">
        <v>10031</v>
      </c>
      <c r="R615" s="21">
        <v>1</v>
      </c>
      <c r="S615" s="33"/>
      <c r="T615" s="33"/>
      <c r="U615" s="33"/>
      <c r="V615" s="33"/>
      <c r="W615" s="33"/>
      <c r="X615" s="33"/>
      <c r="Y615" s="33"/>
      <c r="Z615" s="33"/>
      <c r="AA615" s="5" t="s">
        <v>2269</v>
      </c>
      <c r="AB615" s="5" t="s">
        <v>9553</v>
      </c>
      <c r="AC615" s="32" t="s">
        <v>9554</v>
      </c>
      <c r="AD615" s="21">
        <v>1</v>
      </c>
    </row>
    <row r="616" spans="1:30" x14ac:dyDescent="0.3">
      <c r="A616" s="18" t="str">
        <f t="shared" ref="A616:B616" si="638">IF(AND(ISNUMBER(SEARCH("Yes",C616)),ISNUMBER(SEARCH("Yes",E616)),ISNUMBER(SEARCH("Yes",G616)),ISNUMBER(SEARCH("Yes",I616))),"Yes","No")</f>
        <v>Yes</v>
      </c>
      <c r="B616" s="18" t="str">
        <f t="shared" si="638"/>
        <v>Yes</v>
      </c>
      <c r="C616" s="15" t="str">
        <f t="shared" si="527"/>
        <v>Yes</v>
      </c>
      <c r="D616" s="18" t="str">
        <f t="shared" si="528"/>
        <v>Yes</v>
      </c>
      <c r="E616" s="18" t="str">
        <f t="shared" si="529"/>
        <v>Yes</v>
      </c>
      <c r="F616" s="18" t="str">
        <f t="shared" si="530"/>
        <v>Yes</v>
      </c>
      <c r="G616" s="18" t="str">
        <f t="shared" si="531"/>
        <v>Yes</v>
      </c>
      <c r="H616" s="18" t="str">
        <f t="shared" si="532"/>
        <v>Yes</v>
      </c>
      <c r="I616" s="18" t="str">
        <f t="shared" si="533"/>
        <v>Yes</v>
      </c>
      <c r="J616" s="18" t="str">
        <f t="shared" si="534"/>
        <v>Yes</v>
      </c>
      <c r="K616" s="21">
        <v>614</v>
      </c>
      <c r="L616" s="5" t="s">
        <v>72</v>
      </c>
      <c r="M616" s="5" t="s">
        <v>95</v>
      </c>
      <c r="N616" s="5" t="s">
        <v>2266</v>
      </c>
      <c r="O616" s="5" t="s">
        <v>21</v>
      </c>
      <c r="P616" s="5" t="s">
        <v>4495</v>
      </c>
      <c r="Q616" s="32" t="s">
        <v>3034</v>
      </c>
      <c r="R616" s="21">
        <v>1</v>
      </c>
      <c r="S616" s="5" t="s">
        <v>21</v>
      </c>
      <c r="T616" s="5" t="s">
        <v>10032</v>
      </c>
      <c r="U616" s="32" t="s">
        <v>10033</v>
      </c>
      <c r="V616" s="21">
        <v>1</v>
      </c>
      <c r="W616" s="5" t="s">
        <v>21</v>
      </c>
      <c r="X616" s="5" t="s">
        <v>10034</v>
      </c>
      <c r="Y616" s="32" t="s">
        <v>10035</v>
      </c>
      <c r="Z616" s="21">
        <v>1</v>
      </c>
      <c r="AA616" s="5" t="s">
        <v>21</v>
      </c>
      <c r="AB616" s="5" t="s">
        <v>4501</v>
      </c>
      <c r="AC616" s="32" t="s">
        <v>4502</v>
      </c>
      <c r="AD616" s="21">
        <v>1</v>
      </c>
    </row>
    <row r="617" spans="1:30" x14ac:dyDescent="0.3">
      <c r="A617" s="18" t="str">
        <f t="shared" ref="A617:B617" si="639">IF(AND(ISNUMBER(SEARCH("Yes",C617)),ISNUMBER(SEARCH("Yes",E617)),ISNUMBER(SEARCH("Yes",G617)),ISNUMBER(SEARCH("Yes",I617))),"Yes","No")</f>
        <v>No</v>
      </c>
      <c r="B617" s="18" t="str">
        <f t="shared" si="639"/>
        <v>No</v>
      </c>
      <c r="C617" s="15" t="str">
        <f t="shared" si="527"/>
        <v>No</v>
      </c>
      <c r="D617" s="18" t="str">
        <f t="shared" si="528"/>
        <v>No</v>
      </c>
      <c r="E617" s="18" t="str">
        <f t="shared" si="529"/>
        <v>No</v>
      </c>
      <c r="F617" s="18" t="str">
        <f t="shared" si="530"/>
        <v>No</v>
      </c>
      <c r="G617" s="18" t="str">
        <f t="shared" si="531"/>
        <v>No</v>
      </c>
      <c r="H617" s="18" t="str">
        <f t="shared" si="532"/>
        <v>No</v>
      </c>
      <c r="I617" s="18" t="str">
        <f t="shared" si="533"/>
        <v>Yes</v>
      </c>
      <c r="J617" s="18" t="str">
        <f t="shared" si="534"/>
        <v>Yes</v>
      </c>
      <c r="K617" s="21">
        <v>615</v>
      </c>
      <c r="L617" s="5" t="s">
        <v>1430</v>
      </c>
      <c r="M617" s="5" t="s">
        <v>1431</v>
      </c>
      <c r="N617" s="5" t="s">
        <v>2266</v>
      </c>
      <c r="O617" s="5" t="s">
        <v>149</v>
      </c>
      <c r="P617" s="5" t="s">
        <v>2608</v>
      </c>
      <c r="Q617" s="32" t="s">
        <v>7618</v>
      </c>
      <c r="R617" s="21">
        <v>1</v>
      </c>
      <c r="S617" s="33"/>
      <c r="T617" s="33"/>
      <c r="U617" s="33"/>
      <c r="V617" s="33"/>
      <c r="W617" s="33"/>
      <c r="X617" s="33"/>
      <c r="Y617" s="33"/>
      <c r="Z617" s="33"/>
      <c r="AA617" s="5" t="s">
        <v>2269</v>
      </c>
      <c r="AB617" s="5" t="s">
        <v>10036</v>
      </c>
      <c r="AC617" s="32" t="s">
        <v>10037</v>
      </c>
      <c r="AD617" s="21">
        <v>1</v>
      </c>
    </row>
    <row r="618" spans="1:30" x14ac:dyDescent="0.3">
      <c r="A618" s="18" t="str">
        <f t="shared" ref="A618:B618" si="640">IF(AND(ISNUMBER(SEARCH("Yes",C618)),ISNUMBER(SEARCH("Yes",E618)),ISNUMBER(SEARCH("Yes",G618)),ISNUMBER(SEARCH("Yes",I618))),"Yes","No")</f>
        <v>No</v>
      </c>
      <c r="B618" s="18" t="str">
        <f t="shared" si="640"/>
        <v>No</v>
      </c>
      <c r="C618" s="15" t="str">
        <f t="shared" si="527"/>
        <v>No</v>
      </c>
      <c r="D618" s="18" t="str">
        <f t="shared" si="528"/>
        <v>No</v>
      </c>
      <c r="E618" s="18" t="str">
        <f t="shared" si="529"/>
        <v>No</v>
      </c>
      <c r="F618" s="18" t="str">
        <f t="shared" si="530"/>
        <v>No</v>
      </c>
      <c r="G618" s="18" t="str">
        <f t="shared" si="531"/>
        <v>No</v>
      </c>
      <c r="H618" s="18" t="str">
        <f t="shared" si="532"/>
        <v>No</v>
      </c>
      <c r="I618" s="18" t="str">
        <f t="shared" si="533"/>
        <v>Yes</v>
      </c>
      <c r="J618" s="18" t="str">
        <f t="shared" si="534"/>
        <v>Yes</v>
      </c>
      <c r="K618" s="21">
        <v>616</v>
      </c>
      <c r="L618" s="5" t="s">
        <v>1432</v>
      </c>
      <c r="M618" s="5" t="s">
        <v>1433</v>
      </c>
      <c r="N618" s="5" t="s">
        <v>2266</v>
      </c>
      <c r="O618" s="5" t="s">
        <v>149</v>
      </c>
      <c r="P618" s="5" t="s">
        <v>2280</v>
      </c>
      <c r="Q618" s="32" t="s">
        <v>10038</v>
      </c>
      <c r="R618" s="21">
        <v>1</v>
      </c>
      <c r="S618" s="33"/>
      <c r="T618" s="33"/>
      <c r="U618" s="33"/>
      <c r="V618" s="33"/>
      <c r="W618" s="33"/>
      <c r="X618" s="33"/>
      <c r="Y618" s="33"/>
      <c r="Z618" s="33"/>
      <c r="AA618" s="5" t="s">
        <v>2269</v>
      </c>
      <c r="AB618" s="5" t="s">
        <v>10039</v>
      </c>
      <c r="AC618" s="32" t="s">
        <v>10040</v>
      </c>
      <c r="AD618" s="21">
        <v>1</v>
      </c>
    </row>
    <row r="619" spans="1:30" x14ac:dyDescent="0.3">
      <c r="A619" s="18" t="str">
        <f t="shared" ref="A619:B619" si="641">IF(AND(ISNUMBER(SEARCH("Yes",C619)),ISNUMBER(SEARCH("Yes",E619)),ISNUMBER(SEARCH("Yes",G619)),ISNUMBER(SEARCH("Yes",I619))),"Yes","No")</f>
        <v>No</v>
      </c>
      <c r="B619" s="18" t="str">
        <f t="shared" si="641"/>
        <v>No</v>
      </c>
      <c r="C619" s="15" t="str">
        <f t="shared" si="527"/>
        <v>No</v>
      </c>
      <c r="D619" s="18" t="str">
        <f t="shared" si="528"/>
        <v>No</v>
      </c>
      <c r="E619" s="18" t="str">
        <f t="shared" si="529"/>
        <v>No</v>
      </c>
      <c r="F619" s="18" t="str">
        <f t="shared" si="530"/>
        <v>No</v>
      </c>
      <c r="G619" s="18" t="str">
        <f t="shared" si="531"/>
        <v>No</v>
      </c>
      <c r="H619" s="18" t="str">
        <f t="shared" si="532"/>
        <v>No</v>
      </c>
      <c r="I619" s="18" t="str">
        <f t="shared" si="533"/>
        <v>Yes</v>
      </c>
      <c r="J619" s="18" t="str">
        <f t="shared" si="534"/>
        <v>Yes</v>
      </c>
      <c r="K619" s="21">
        <v>617</v>
      </c>
      <c r="L619" s="5" t="s">
        <v>1434</v>
      </c>
      <c r="M619" s="5" t="s">
        <v>1435</v>
      </c>
      <c r="N619" s="5" t="s">
        <v>2266</v>
      </c>
      <c r="O619" s="5" t="s">
        <v>149</v>
      </c>
      <c r="P619" s="5" t="s">
        <v>2371</v>
      </c>
      <c r="Q619" s="32" t="s">
        <v>4507</v>
      </c>
      <c r="R619" s="21">
        <v>1</v>
      </c>
      <c r="S619" s="33"/>
      <c r="T619" s="33"/>
      <c r="U619" s="33"/>
      <c r="V619" s="33"/>
      <c r="W619" s="33"/>
      <c r="X619" s="33"/>
      <c r="Y619" s="33"/>
      <c r="Z619" s="33"/>
      <c r="AA619" s="5" t="s">
        <v>21</v>
      </c>
      <c r="AB619" s="5" t="s">
        <v>10041</v>
      </c>
      <c r="AC619" s="32" t="s">
        <v>10042</v>
      </c>
      <c r="AD619" s="21">
        <v>1</v>
      </c>
    </row>
    <row r="620" spans="1:30" x14ac:dyDescent="0.3">
      <c r="A620" s="18" t="str">
        <f t="shared" ref="A620:B620" si="642">IF(AND(ISNUMBER(SEARCH("Yes",C620)),ISNUMBER(SEARCH("Yes",E620)),ISNUMBER(SEARCH("Yes",G620)),ISNUMBER(SEARCH("Yes",I620))),"Yes","No")</f>
        <v>No</v>
      </c>
      <c r="B620" s="18" t="str">
        <f t="shared" si="642"/>
        <v>No</v>
      </c>
      <c r="C620" s="15" t="str">
        <f t="shared" si="527"/>
        <v>No</v>
      </c>
      <c r="D620" s="18" t="str">
        <f t="shared" si="528"/>
        <v>No</v>
      </c>
      <c r="E620" s="18" t="str">
        <f t="shared" si="529"/>
        <v>No</v>
      </c>
      <c r="F620" s="18" t="str">
        <f t="shared" si="530"/>
        <v>No</v>
      </c>
      <c r="G620" s="18" t="str">
        <f t="shared" si="531"/>
        <v>No</v>
      </c>
      <c r="H620" s="18" t="str">
        <f t="shared" si="532"/>
        <v>No</v>
      </c>
      <c r="I620" s="18" t="str">
        <f t="shared" si="533"/>
        <v>Yes</v>
      </c>
      <c r="J620" s="18" t="str">
        <f t="shared" si="534"/>
        <v>Yes</v>
      </c>
      <c r="K620" s="21">
        <v>618</v>
      </c>
      <c r="L620" s="5" t="s">
        <v>1436</v>
      </c>
      <c r="M620" s="5" t="s">
        <v>1437</v>
      </c>
      <c r="N620" s="5" t="s">
        <v>2266</v>
      </c>
      <c r="O620" s="5" t="s">
        <v>149</v>
      </c>
      <c r="P620" s="5" t="s">
        <v>4510</v>
      </c>
      <c r="Q620" s="32" t="s">
        <v>4511</v>
      </c>
      <c r="R620" s="21">
        <v>1</v>
      </c>
      <c r="S620" s="33"/>
      <c r="T620" s="33"/>
      <c r="U620" s="33"/>
      <c r="V620" s="33"/>
      <c r="W620" s="33"/>
      <c r="X620" s="33"/>
      <c r="Y620" s="33"/>
      <c r="Z620" s="33"/>
      <c r="AA620" s="5" t="s">
        <v>2269</v>
      </c>
      <c r="AB620" s="5" t="s">
        <v>4512</v>
      </c>
      <c r="AC620" s="32" t="s">
        <v>4513</v>
      </c>
      <c r="AD620" s="21">
        <v>1</v>
      </c>
    </row>
    <row r="621" spans="1:30" x14ac:dyDescent="0.3">
      <c r="A621" s="18" t="str">
        <f t="shared" ref="A621:B621" si="643">IF(AND(ISNUMBER(SEARCH("Yes",C621)),ISNUMBER(SEARCH("Yes",E621)),ISNUMBER(SEARCH("Yes",G621)),ISNUMBER(SEARCH("Yes",I621))),"Yes","No")</f>
        <v>Yes</v>
      </c>
      <c r="B621" s="18" t="str">
        <f t="shared" si="643"/>
        <v>Yes</v>
      </c>
      <c r="C621" s="15" t="str">
        <f t="shared" si="527"/>
        <v>Yes</v>
      </c>
      <c r="D621" s="18" t="str">
        <f t="shared" si="528"/>
        <v>Yes</v>
      </c>
      <c r="E621" s="18" t="str">
        <f t="shared" si="529"/>
        <v>Yes</v>
      </c>
      <c r="F621" s="18" t="str">
        <f t="shared" si="530"/>
        <v>Yes</v>
      </c>
      <c r="G621" s="18" t="str">
        <f t="shared" si="531"/>
        <v>Yes</v>
      </c>
      <c r="H621" s="18" t="str">
        <f t="shared" si="532"/>
        <v>Yes</v>
      </c>
      <c r="I621" s="18" t="str">
        <f t="shared" si="533"/>
        <v>Yes</v>
      </c>
      <c r="J621" s="18" t="str">
        <f t="shared" si="534"/>
        <v>Yes</v>
      </c>
      <c r="K621" s="21">
        <v>619</v>
      </c>
      <c r="L621" s="5" t="s">
        <v>112</v>
      </c>
      <c r="M621" s="5" t="s">
        <v>283</v>
      </c>
      <c r="N621" s="5" t="s">
        <v>2266</v>
      </c>
      <c r="O621" s="5" t="s">
        <v>2269</v>
      </c>
      <c r="P621" s="5" t="s">
        <v>10043</v>
      </c>
      <c r="Q621" s="32" t="s">
        <v>10044</v>
      </c>
      <c r="R621" s="21">
        <v>1</v>
      </c>
      <c r="S621" s="5" t="s">
        <v>21</v>
      </c>
      <c r="T621" s="5" t="s">
        <v>10045</v>
      </c>
      <c r="U621" s="32" t="s">
        <v>4517</v>
      </c>
      <c r="V621" s="21">
        <v>1</v>
      </c>
      <c r="W621" s="5" t="s">
        <v>21</v>
      </c>
      <c r="X621" s="5" t="s">
        <v>10046</v>
      </c>
      <c r="Y621" s="32" t="s">
        <v>10047</v>
      </c>
      <c r="Z621" s="21">
        <v>1</v>
      </c>
      <c r="AA621" s="5" t="s">
        <v>2269</v>
      </c>
      <c r="AB621" s="5" t="s">
        <v>10048</v>
      </c>
      <c r="AC621" s="32" t="s">
        <v>10049</v>
      </c>
      <c r="AD621" s="21">
        <v>1</v>
      </c>
    </row>
    <row r="622" spans="1:30" x14ac:dyDescent="0.3">
      <c r="A622" s="18" t="str">
        <f t="shared" ref="A622:B622" si="644">IF(AND(ISNUMBER(SEARCH("Yes",C622)),ISNUMBER(SEARCH("Yes",E622)),ISNUMBER(SEARCH("Yes",G622)),ISNUMBER(SEARCH("Yes",I622))),"Yes","No")</f>
        <v>No</v>
      </c>
      <c r="B622" s="18" t="str">
        <f t="shared" si="644"/>
        <v>No</v>
      </c>
      <c r="C622" s="15" t="str">
        <f t="shared" si="527"/>
        <v>No</v>
      </c>
      <c r="D622" s="18" t="str">
        <f t="shared" si="528"/>
        <v>No</v>
      </c>
      <c r="E622" s="18" t="str">
        <f t="shared" si="529"/>
        <v>No</v>
      </c>
      <c r="F622" s="18" t="str">
        <f t="shared" si="530"/>
        <v>No</v>
      </c>
      <c r="G622" s="18" t="str">
        <f t="shared" si="531"/>
        <v>No</v>
      </c>
      <c r="H622" s="18" t="str">
        <f t="shared" si="532"/>
        <v>No</v>
      </c>
      <c r="I622" s="18" t="str">
        <f t="shared" si="533"/>
        <v>Yes</v>
      </c>
      <c r="J622" s="18" t="str">
        <f t="shared" si="534"/>
        <v>Yes</v>
      </c>
      <c r="K622" s="21">
        <v>620</v>
      </c>
      <c r="L622" s="5" t="s">
        <v>1438</v>
      </c>
      <c r="M622" s="5" t="s">
        <v>1439</v>
      </c>
      <c r="N622" s="5" t="s">
        <v>2266</v>
      </c>
      <c r="O622" s="5" t="s">
        <v>149</v>
      </c>
      <c r="P622" s="5" t="s">
        <v>3763</v>
      </c>
      <c r="Q622" s="32" t="s">
        <v>2958</v>
      </c>
      <c r="R622" s="21">
        <v>1</v>
      </c>
      <c r="S622" s="33"/>
      <c r="T622" s="33"/>
      <c r="U622" s="33"/>
      <c r="V622" s="33"/>
      <c r="W622" s="33"/>
      <c r="X622" s="33"/>
      <c r="Y622" s="33"/>
      <c r="Z622" s="33"/>
      <c r="AA622" s="5" t="s">
        <v>2269</v>
      </c>
      <c r="AB622" s="5" t="s">
        <v>2294</v>
      </c>
      <c r="AC622" s="32" t="s">
        <v>10050</v>
      </c>
      <c r="AD622" s="21">
        <v>1</v>
      </c>
    </row>
    <row r="623" spans="1:30" x14ac:dyDescent="0.3">
      <c r="A623" s="18" t="str">
        <f t="shared" ref="A623:B623" si="645">IF(AND(ISNUMBER(SEARCH("Yes",C623)),ISNUMBER(SEARCH("Yes",E623)),ISNUMBER(SEARCH("Yes",G623)),ISNUMBER(SEARCH("Yes",I623))),"Yes","No")</f>
        <v>No</v>
      </c>
      <c r="B623" s="18" t="str">
        <f t="shared" si="645"/>
        <v>No</v>
      </c>
      <c r="C623" s="15" t="str">
        <f t="shared" si="527"/>
        <v>No</v>
      </c>
      <c r="D623" s="18" t="str">
        <f t="shared" si="528"/>
        <v>No</v>
      </c>
      <c r="E623" s="18" t="str">
        <f t="shared" si="529"/>
        <v>No</v>
      </c>
      <c r="F623" s="18" t="str">
        <f t="shared" si="530"/>
        <v>No</v>
      </c>
      <c r="G623" s="18" t="str">
        <f t="shared" si="531"/>
        <v>No</v>
      </c>
      <c r="H623" s="18" t="str">
        <f t="shared" si="532"/>
        <v>No</v>
      </c>
      <c r="I623" s="18" t="str">
        <f t="shared" si="533"/>
        <v>Yes</v>
      </c>
      <c r="J623" s="18" t="str">
        <f t="shared" si="534"/>
        <v>Yes</v>
      </c>
      <c r="K623" s="21">
        <v>621</v>
      </c>
      <c r="L623" s="5" t="s">
        <v>1440</v>
      </c>
      <c r="M623" s="5" t="s">
        <v>1441</v>
      </c>
      <c r="N623" s="5" t="s">
        <v>2266</v>
      </c>
      <c r="O623" s="5" t="s">
        <v>149</v>
      </c>
      <c r="P623" s="5" t="s">
        <v>10051</v>
      </c>
      <c r="Q623" s="32" t="s">
        <v>2868</v>
      </c>
      <c r="R623" s="21">
        <v>1</v>
      </c>
      <c r="S623" s="33"/>
      <c r="T623" s="33"/>
      <c r="U623" s="33"/>
      <c r="V623" s="33"/>
      <c r="W623" s="33"/>
      <c r="X623" s="33"/>
      <c r="Y623" s="33"/>
      <c r="Z623" s="33"/>
      <c r="AA623" s="5" t="s">
        <v>2269</v>
      </c>
      <c r="AB623" s="5" t="s">
        <v>4525</v>
      </c>
      <c r="AC623" s="32" t="s">
        <v>10052</v>
      </c>
      <c r="AD623" s="21">
        <v>1</v>
      </c>
    </row>
    <row r="624" spans="1:30" x14ac:dyDescent="0.3">
      <c r="A624" s="18" t="str">
        <f t="shared" ref="A624:B624" si="646">IF(AND(ISNUMBER(SEARCH("Yes",C624)),ISNUMBER(SEARCH("Yes",E624)),ISNUMBER(SEARCH("Yes",G624)),ISNUMBER(SEARCH("Yes",I624))),"Yes","No")</f>
        <v>No</v>
      </c>
      <c r="B624" s="18" t="str">
        <f t="shared" si="646"/>
        <v>No</v>
      </c>
      <c r="C624" s="15" t="str">
        <f t="shared" si="527"/>
        <v>No</v>
      </c>
      <c r="D624" s="18" t="str">
        <f t="shared" si="528"/>
        <v>No</v>
      </c>
      <c r="E624" s="18" t="str">
        <f t="shared" si="529"/>
        <v>No</v>
      </c>
      <c r="F624" s="18" t="str">
        <f t="shared" si="530"/>
        <v>No</v>
      </c>
      <c r="G624" s="18" t="str">
        <f t="shared" si="531"/>
        <v>No</v>
      </c>
      <c r="H624" s="18" t="str">
        <f t="shared" si="532"/>
        <v>No</v>
      </c>
      <c r="I624" s="18" t="str">
        <f t="shared" si="533"/>
        <v>Yes</v>
      </c>
      <c r="J624" s="18" t="str">
        <f t="shared" si="534"/>
        <v>Yes</v>
      </c>
      <c r="K624" s="21">
        <v>622</v>
      </c>
      <c r="L624" s="5" t="s">
        <v>1442</v>
      </c>
      <c r="M624" s="5" t="s">
        <v>1443</v>
      </c>
      <c r="N624" s="5" t="s">
        <v>2266</v>
      </c>
      <c r="O624" s="5" t="s">
        <v>149</v>
      </c>
      <c r="P624" s="5" t="s">
        <v>4102</v>
      </c>
      <c r="Q624" s="32" t="s">
        <v>10053</v>
      </c>
      <c r="R624" s="21">
        <v>1</v>
      </c>
      <c r="S624" s="33"/>
      <c r="T624" s="33"/>
      <c r="U624" s="33"/>
      <c r="V624" s="33"/>
      <c r="W624" s="33"/>
      <c r="X624" s="33"/>
      <c r="Y624" s="33"/>
      <c r="Z624" s="33"/>
      <c r="AA624" s="5" t="s">
        <v>21</v>
      </c>
      <c r="AB624" s="5" t="s">
        <v>6615</v>
      </c>
      <c r="AC624" s="32" t="s">
        <v>6616</v>
      </c>
      <c r="AD624" s="21">
        <v>1</v>
      </c>
    </row>
    <row r="625" spans="1:30" x14ac:dyDescent="0.3">
      <c r="A625" s="18" t="str">
        <f t="shared" ref="A625:B625" si="647">IF(AND(ISNUMBER(SEARCH("Yes",C625)),ISNUMBER(SEARCH("Yes",E625)),ISNUMBER(SEARCH("Yes",G625)),ISNUMBER(SEARCH("Yes",I625))),"Yes","No")</f>
        <v>No</v>
      </c>
      <c r="B625" s="18" t="str">
        <f t="shared" si="647"/>
        <v>No</v>
      </c>
      <c r="C625" s="15" t="str">
        <f t="shared" si="527"/>
        <v>No</v>
      </c>
      <c r="D625" s="18" t="str">
        <f t="shared" si="528"/>
        <v>No</v>
      </c>
      <c r="E625" s="18" t="str">
        <f t="shared" si="529"/>
        <v>No</v>
      </c>
      <c r="F625" s="18" t="str">
        <f t="shared" si="530"/>
        <v>No</v>
      </c>
      <c r="G625" s="18" t="str">
        <f t="shared" si="531"/>
        <v>No</v>
      </c>
      <c r="H625" s="18" t="str">
        <f t="shared" si="532"/>
        <v>No</v>
      </c>
      <c r="I625" s="18" t="str">
        <f t="shared" si="533"/>
        <v>Yes</v>
      </c>
      <c r="J625" s="18" t="str">
        <f t="shared" si="534"/>
        <v>Yes</v>
      </c>
      <c r="K625" s="21">
        <v>623</v>
      </c>
      <c r="L625" s="5" t="s">
        <v>1444</v>
      </c>
      <c r="M625" s="5" t="s">
        <v>1445</v>
      </c>
      <c r="N625" s="5" t="s">
        <v>2266</v>
      </c>
      <c r="O625" s="5" t="s">
        <v>149</v>
      </c>
      <c r="P625" s="5" t="s">
        <v>4530</v>
      </c>
      <c r="Q625" s="32" t="s">
        <v>4531</v>
      </c>
      <c r="R625" s="21">
        <v>1</v>
      </c>
      <c r="S625" s="33"/>
      <c r="T625" s="33"/>
      <c r="U625" s="33"/>
      <c r="V625" s="33"/>
      <c r="W625" s="33"/>
      <c r="X625" s="33"/>
      <c r="Y625" s="33"/>
      <c r="Z625" s="33"/>
      <c r="AA625" s="5" t="s">
        <v>2269</v>
      </c>
      <c r="AB625" s="5" t="s">
        <v>10054</v>
      </c>
      <c r="AC625" s="32" t="s">
        <v>10055</v>
      </c>
      <c r="AD625" s="21">
        <v>1</v>
      </c>
    </row>
    <row r="626" spans="1:30" x14ac:dyDescent="0.3">
      <c r="A626" s="18" t="str">
        <f t="shared" ref="A626:B626" si="648">IF(AND(ISNUMBER(SEARCH("Yes",C626)),ISNUMBER(SEARCH("Yes",E626)),ISNUMBER(SEARCH("Yes",G626)),ISNUMBER(SEARCH("Yes",I626))),"Yes","No")</f>
        <v>No</v>
      </c>
      <c r="B626" s="18" t="str">
        <f t="shared" si="648"/>
        <v>No</v>
      </c>
      <c r="C626" s="15" t="str">
        <f t="shared" si="527"/>
        <v>No</v>
      </c>
      <c r="D626" s="18" t="str">
        <f t="shared" si="528"/>
        <v>No</v>
      </c>
      <c r="E626" s="18" t="str">
        <f t="shared" si="529"/>
        <v>No</v>
      </c>
      <c r="F626" s="18" t="str">
        <f t="shared" si="530"/>
        <v>No</v>
      </c>
      <c r="G626" s="18" t="str">
        <f t="shared" si="531"/>
        <v>No</v>
      </c>
      <c r="H626" s="18" t="str">
        <f t="shared" si="532"/>
        <v>No</v>
      </c>
      <c r="I626" s="18" t="str">
        <f t="shared" si="533"/>
        <v>Yes</v>
      </c>
      <c r="J626" s="18" t="str">
        <f t="shared" si="534"/>
        <v>Yes</v>
      </c>
      <c r="K626" s="21">
        <v>624</v>
      </c>
      <c r="L626" s="5" t="s">
        <v>1446</v>
      </c>
      <c r="M626" s="5" t="s">
        <v>1447</v>
      </c>
      <c r="N626" s="5" t="s">
        <v>2266</v>
      </c>
      <c r="O626" s="5" t="s">
        <v>149</v>
      </c>
      <c r="P626" s="5" t="s">
        <v>2698</v>
      </c>
      <c r="Q626" s="32" t="s">
        <v>10056</v>
      </c>
      <c r="R626" s="21">
        <v>1</v>
      </c>
      <c r="S626" s="33"/>
      <c r="T626" s="33"/>
      <c r="U626" s="33"/>
      <c r="V626" s="33"/>
      <c r="W626" s="33"/>
      <c r="X626" s="33"/>
      <c r="Y626" s="33"/>
      <c r="Z626" s="33"/>
      <c r="AA626" s="5" t="s">
        <v>2269</v>
      </c>
      <c r="AB626" s="5" t="s">
        <v>3979</v>
      </c>
      <c r="AC626" s="32" t="s">
        <v>2435</v>
      </c>
      <c r="AD626" s="21">
        <v>1</v>
      </c>
    </row>
    <row r="627" spans="1:30" x14ac:dyDescent="0.3">
      <c r="A627" s="18" t="str">
        <f t="shared" ref="A627:B627" si="649">IF(AND(ISNUMBER(SEARCH("Yes",C627)),ISNUMBER(SEARCH("Yes",E627)),ISNUMBER(SEARCH("Yes",G627)),ISNUMBER(SEARCH("Yes",I627))),"Yes","No")</f>
        <v>No</v>
      </c>
      <c r="B627" s="18" t="str">
        <f t="shared" si="649"/>
        <v>Yes</v>
      </c>
      <c r="C627" s="15" t="str">
        <f t="shared" si="527"/>
        <v>Yes</v>
      </c>
      <c r="D627" s="18" t="str">
        <f t="shared" si="528"/>
        <v>Yes</v>
      </c>
      <c r="E627" s="18" t="str">
        <f t="shared" si="529"/>
        <v>Yes</v>
      </c>
      <c r="F627" s="18" t="str">
        <f t="shared" si="530"/>
        <v>Yes</v>
      </c>
      <c r="G627" s="18" t="str">
        <f t="shared" si="531"/>
        <v>No</v>
      </c>
      <c r="H627" s="18" t="str">
        <f t="shared" si="532"/>
        <v>Yes</v>
      </c>
      <c r="I627" s="18" t="str">
        <f t="shared" si="533"/>
        <v>Yes</v>
      </c>
      <c r="J627" s="18" t="str">
        <f t="shared" si="534"/>
        <v>Yes</v>
      </c>
      <c r="K627" s="21">
        <v>625</v>
      </c>
      <c r="L627" s="5" t="s">
        <v>146</v>
      </c>
      <c r="M627" s="5" t="s">
        <v>279</v>
      </c>
      <c r="N627" s="5" t="s">
        <v>2266</v>
      </c>
      <c r="O627" s="5" t="s">
        <v>2269</v>
      </c>
      <c r="P627" s="5" t="s">
        <v>7641</v>
      </c>
      <c r="Q627" s="32" t="s">
        <v>10057</v>
      </c>
      <c r="R627" s="21">
        <v>1</v>
      </c>
      <c r="S627" s="5" t="s">
        <v>21</v>
      </c>
      <c r="T627" s="5" t="s">
        <v>10058</v>
      </c>
      <c r="U627" s="32" t="s">
        <v>10059</v>
      </c>
      <c r="V627" s="21">
        <v>1</v>
      </c>
      <c r="W627" s="5" t="s">
        <v>149</v>
      </c>
      <c r="X627" s="5" t="s">
        <v>10060</v>
      </c>
      <c r="Y627" s="32" t="s">
        <v>10061</v>
      </c>
      <c r="Z627" s="21">
        <v>1</v>
      </c>
      <c r="AA627" s="5" t="s">
        <v>2269</v>
      </c>
      <c r="AB627" s="5" t="s">
        <v>10062</v>
      </c>
      <c r="AC627" s="32" t="s">
        <v>5296</v>
      </c>
      <c r="AD627" s="21">
        <v>1</v>
      </c>
    </row>
    <row r="628" spans="1:30" x14ac:dyDescent="0.3">
      <c r="A628" s="18" t="str">
        <f t="shared" ref="A628:B628" si="650">IF(AND(ISNUMBER(SEARCH("Yes",C628)),ISNUMBER(SEARCH("Yes",E628)),ISNUMBER(SEARCH("Yes",G628)),ISNUMBER(SEARCH("Yes",I628))),"Yes","No")</f>
        <v>No</v>
      </c>
      <c r="B628" s="18" t="str">
        <f t="shared" si="650"/>
        <v>No</v>
      </c>
      <c r="C628" s="15" t="str">
        <f t="shared" si="527"/>
        <v>No</v>
      </c>
      <c r="D628" s="18" t="str">
        <f t="shared" si="528"/>
        <v>No</v>
      </c>
      <c r="E628" s="18" t="str">
        <f t="shared" si="529"/>
        <v>No</v>
      </c>
      <c r="F628" s="18" t="str">
        <f t="shared" si="530"/>
        <v>No</v>
      </c>
      <c r="G628" s="18" t="str">
        <f t="shared" si="531"/>
        <v>No</v>
      </c>
      <c r="H628" s="18" t="str">
        <f t="shared" si="532"/>
        <v>No</v>
      </c>
      <c r="I628" s="18" t="str">
        <f t="shared" si="533"/>
        <v>Yes</v>
      </c>
      <c r="J628" s="18" t="str">
        <f t="shared" si="534"/>
        <v>Yes</v>
      </c>
      <c r="K628" s="21">
        <v>626</v>
      </c>
      <c r="L628" s="5" t="s">
        <v>1448</v>
      </c>
      <c r="M628" s="5" t="s">
        <v>1449</v>
      </c>
      <c r="N628" s="5" t="s">
        <v>2266</v>
      </c>
      <c r="O628" s="5" t="s">
        <v>149</v>
      </c>
      <c r="P628" s="5" t="s">
        <v>2626</v>
      </c>
      <c r="Q628" s="32" t="s">
        <v>4543</v>
      </c>
      <c r="R628" s="21">
        <v>1</v>
      </c>
      <c r="S628" s="33"/>
      <c r="T628" s="33"/>
      <c r="U628" s="33"/>
      <c r="V628" s="33"/>
      <c r="W628" s="33"/>
      <c r="X628" s="33"/>
      <c r="Y628" s="33"/>
      <c r="Z628" s="33"/>
      <c r="AA628" s="5" t="s">
        <v>21</v>
      </c>
      <c r="AB628" s="5" t="s">
        <v>6232</v>
      </c>
      <c r="AC628" s="32" t="s">
        <v>10063</v>
      </c>
      <c r="AD628" s="21">
        <v>1</v>
      </c>
    </row>
    <row r="629" spans="1:30" x14ac:dyDescent="0.3">
      <c r="A629" s="18" t="str">
        <f t="shared" ref="A629:B629" si="651">IF(AND(ISNUMBER(SEARCH("Yes",C629)),ISNUMBER(SEARCH("Yes",E629)),ISNUMBER(SEARCH("Yes",G629)),ISNUMBER(SEARCH("Yes",I629))),"Yes","No")</f>
        <v>Yes</v>
      </c>
      <c r="B629" s="18" t="str">
        <f t="shared" si="651"/>
        <v>Yes</v>
      </c>
      <c r="C629" s="15" t="str">
        <f t="shared" si="527"/>
        <v>Yes</v>
      </c>
      <c r="D629" s="18" t="str">
        <f t="shared" si="528"/>
        <v>Yes</v>
      </c>
      <c r="E629" s="18" t="str">
        <f t="shared" si="529"/>
        <v>Yes</v>
      </c>
      <c r="F629" s="18" t="str">
        <f t="shared" si="530"/>
        <v>Yes</v>
      </c>
      <c r="G629" s="18" t="str">
        <f t="shared" si="531"/>
        <v>Yes</v>
      </c>
      <c r="H629" s="18" t="str">
        <f t="shared" si="532"/>
        <v>Yes</v>
      </c>
      <c r="I629" s="18" t="str">
        <f t="shared" si="533"/>
        <v>Yes</v>
      </c>
      <c r="J629" s="18" t="str">
        <f t="shared" si="534"/>
        <v>Yes</v>
      </c>
      <c r="K629" s="21">
        <v>627</v>
      </c>
      <c r="L629" s="5" t="s">
        <v>176</v>
      </c>
      <c r="M629" s="5" t="s">
        <v>177</v>
      </c>
      <c r="N629" s="5" t="s">
        <v>2266</v>
      </c>
      <c r="O629" s="5" t="s">
        <v>2269</v>
      </c>
      <c r="P629" s="5" t="s">
        <v>7647</v>
      </c>
      <c r="Q629" s="32" t="s">
        <v>7648</v>
      </c>
      <c r="R629" s="21">
        <v>1</v>
      </c>
      <c r="S629" s="5" t="s">
        <v>21</v>
      </c>
      <c r="T629" s="5" t="s">
        <v>4548</v>
      </c>
      <c r="U629" s="32" t="s">
        <v>4549</v>
      </c>
      <c r="V629" s="21">
        <v>1</v>
      </c>
      <c r="W629" s="5" t="s">
        <v>21</v>
      </c>
      <c r="X629" s="5" t="s">
        <v>10064</v>
      </c>
      <c r="Y629" s="32" t="s">
        <v>10065</v>
      </c>
      <c r="Z629" s="21">
        <v>1</v>
      </c>
      <c r="AA629" s="5" t="s">
        <v>2269</v>
      </c>
      <c r="AB629" s="5" t="s">
        <v>2966</v>
      </c>
      <c r="AC629" s="32" t="s">
        <v>5080</v>
      </c>
      <c r="AD629" s="21">
        <v>1</v>
      </c>
    </row>
    <row r="630" spans="1:30" x14ac:dyDescent="0.3">
      <c r="A630" s="18" t="str">
        <f t="shared" ref="A630:B630" si="652">IF(AND(ISNUMBER(SEARCH("Yes",C630)),ISNUMBER(SEARCH("Yes",E630)),ISNUMBER(SEARCH("Yes",G630)),ISNUMBER(SEARCH("Yes",I630))),"Yes","No")</f>
        <v>No</v>
      </c>
      <c r="B630" s="18" t="str">
        <f t="shared" si="652"/>
        <v>No</v>
      </c>
      <c r="C630" s="15" t="str">
        <f t="shared" si="527"/>
        <v>No</v>
      </c>
      <c r="D630" s="18" t="str">
        <f t="shared" si="528"/>
        <v>No</v>
      </c>
      <c r="E630" s="18" t="str">
        <f t="shared" si="529"/>
        <v>No</v>
      </c>
      <c r="F630" s="18" t="str">
        <f t="shared" si="530"/>
        <v>No</v>
      </c>
      <c r="G630" s="18" t="str">
        <f t="shared" si="531"/>
        <v>No</v>
      </c>
      <c r="H630" s="18" t="str">
        <f t="shared" si="532"/>
        <v>No</v>
      </c>
      <c r="I630" s="18" t="str">
        <f t="shared" si="533"/>
        <v>Yes</v>
      </c>
      <c r="J630" s="18" t="str">
        <f t="shared" si="534"/>
        <v>Yes</v>
      </c>
      <c r="K630" s="21">
        <v>628</v>
      </c>
      <c r="L630" s="5" t="s">
        <v>1450</v>
      </c>
      <c r="M630" s="5" t="s">
        <v>1451</v>
      </c>
      <c r="N630" s="5" t="s">
        <v>2266</v>
      </c>
      <c r="O630" s="5" t="s">
        <v>149</v>
      </c>
      <c r="P630" s="5" t="s">
        <v>3125</v>
      </c>
      <c r="Q630" s="32" t="s">
        <v>7651</v>
      </c>
      <c r="R630" s="21">
        <v>1</v>
      </c>
      <c r="S630" s="33"/>
      <c r="T630" s="33"/>
      <c r="U630" s="33"/>
      <c r="V630" s="33"/>
      <c r="W630" s="33"/>
      <c r="X630" s="33"/>
      <c r="Y630" s="33"/>
      <c r="Z630" s="33"/>
      <c r="AA630" s="5" t="s">
        <v>2269</v>
      </c>
      <c r="AB630" s="5" t="s">
        <v>2554</v>
      </c>
      <c r="AC630" s="32" t="s">
        <v>2555</v>
      </c>
      <c r="AD630" s="21">
        <v>1</v>
      </c>
    </row>
    <row r="631" spans="1:30" x14ac:dyDescent="0.3">
      <c r="A631" s="18" t="str">
        <f t="shared" ref="A631:B631" si="653">IF(AND(ISNUMBER(SEARCH("Yes",C631)),ISNUMBER(SEARCH("Yes",E631)),ISNUMBER(SEARCH("Yes",G631)),ISNUMBER(SEARCH("Yes",I631))),"Yes","No")</f>
        <v>No</v>
      </c>
      <c r="B631" s="18" t="str">
        <f t="shared" si="653"/>
        <v>No</v>
      </c>
      <c r="C631" s="15" t="str">
        <f t="shared" si="527"/>
        <v>No</v>
      </c>
      <c r="D631" s="18" t="str">
        <f t="shared" si="528"/>
        <v>No</v>
      </c>
      <c r="E631" s="18" t="str">
        <f t="shared" si="529"/>
        <v>No</v>
      </c>
      <c r="F631" s="18" t="str">
        <f t="shared" si="530"/>
        <v>No</v>
      </c>
      <c r="G631" s="18" t="str">
        <f t="shared" si="531"/>
        <v>No</v>
      </c>
      <c r="H631" s="18" t="str">
        <f t="shared" si="532"/>
        <v>No</v>
      </c>
      <c r="I631" s="18" t="str">
        <f t="shared" si="533"/>
        <v>Yes</v>
      </c>
      <c r="J631" s="18" t="str">
        <f t="shared" si="534"/>
        <v>Yes</v>
      </c>
      <c r="K631" s="21">
        <v>629</v>
      </c>
      <c r="L631" s="5" t="s">
        <v>1452</v>
      </c>
      <c r="M631" s="5" t="s">
        <v>1453</v>
      </c>
      <c r="N631" s="5" t="s">
        <v>2266</v>
      </c>
      <c r="O631" s="5" t="s">
        <v>149</v>
      </c>
      <c r="P631" s="5" t="s">
        <v>2292</v>
      </c>
      <c r="Q631" s="32" t="s">
        <v>2406</v>
      </c>
      <c r="R631" s="21">
        <v>1</v>
      </c>
      <c r="S631" s="33"/>
      <c r="T631" s="33"/>
      <c r="U631" s="33"/>
      <c r="V631" s="33"/>
      <c r="W631" s="33"/>
      <c r="X631" s="33"/>
      <c r="Y631" s="33"/>
      <c r="Z631" s="33"/>
      <c r="AA631" s="5" t="s">
        <v>21</v>
      </c>
      <c r="AB631" s="5" t="s">
        <v>4556</v>
      </c>
      <c r="AC631" s="32" t="s">
        <v>4557</v>
      </c>
      <c r="AD631" s="21">
        <v>1</v>
      </c>
    </row>
    <row r="632" spans="1:30" x14ac:dyDescent="0.3">
      <c r="A632" s="18" t="str">
        <f t="shared" ref="A632:B632" si="654">IF(AND(ISNUMBER(SEARCH("Yes",C632)),ISNUMBER(SEARCH("Yes",E632)),ISNUMBER(SEARCH("Yes",G632)),ISNUMBER(SEARCH("Yes",I632))),"Yes","No")</f>
        <v>No</v>
      </c>
      <c r="B632" s="18" t="str">
        <f t="shared" si="654"/>
        <v>No</v>
      </c>
      <c r="C632" s="15" t="str">
        <f t="shared" si="527"/>
        <v>No</v>
      </c>
      <c r="D632" s="18" t="str">
        <f t="shared" si="528"/>
        <v>No</v>
      </c>
      <c r="E632" s="18" t="str">
        <f t="shared" si="529"/>
        <v>No</v>
      </c>
      <c r="F632" s="18" t="str">
        <f t="shared" si="530"/>
        <v>No</v>
      </c>
      <c r="G632" s="18" t="str">
        <f t="shared" si="531"/>
        <v>No</v>
      </c>
      <c r="H632" s="18" t="str">
        <f t="shared" si="532"/>
        <v>No</v>
      </c>
      <c r="I632" s="18" t="str">
        <f t="shared" si="533"/>
        <v>Yes</v>
      </c>
      <c r="J632" s="18" t="str">
        <f t="shared" si="534"/>
        <v>Yes</v>
      </c>
      <c r="K632" s="21">
        <v>630</v>
      </c>
      <c r="L632" s="5" t="s">
        <v>1454</v>
      </c>
      <c r="M632" s="5" t="s">
        <v>1455</v>
      </c>
      <c r="N632" s="5" t="s">
        <v>2266</v>
      </c>
      <c r="O632" s="5" t="s">
        <v>149</v>
      </c>
      <c r="P632" s="5" t="s">
        <v>2408</v>
      </c>
      <c r="Q632" s="32" t="s">
        <v>4558</v>
      </c>
      <c r="R632" s="21">
        <v>1</v>
      </c>
      <c r="S632" s="33"/>
      <c r="T632" s="33"/>
      <c r="U632" s="33"/>
      <c r="V632" s="33"/>
      <c r="W632" s="33"/>
      <c r="X632" s="33"/>
      <c r="Y632" s="33"/>
      <c r="Z632" s="33"/>
      <c r="AA632" s="5" t="s">
        <v>2269</v>
      </c>
      <c r="AB632" s="5" t="s">
        <v>10066</v>
      </c>
      <c r="AC632" s="32" t="s">
        <v>10067</v>
      </c>
      <c r="AD632" s="21">
        <v>1</v>
      </c>
    </row>
    <row r="633" spans="1:30" x14ac:dyDescent="0.3">
      <c r="A633" s="18" t="str">
        <f t="shared" ref="A633:B633" si="655">IF(AND(ISNUMBER(SEARCH("Yes",C633)),ISNUMBER(SEARCH("Yes",E633)),ISNUMBER(SEARCH("Yes",G633)),ISNUMBER(SEARCH("Yes",I633))),"Yes","No")</f>
        <v>No</v>
      </c>
      <c r="B633" s="18" t="str">
        <f t="shared" si="655"/>
        <v>No</v>
      </c>
      <c r="C633" s="15" t="str">
        <f t="shared" si="527"/>
        <v>No</v>
      </c>
      <c r="D633" s="18" t="str">
        <f t="shared" si="528"/>
        <v>No</v>
      </c>
      <c r="E633" s="18" t="str">
        <f t="shared" si="529"/>
        <v>No</v>
      </c>
      <c r="F633" s="18" t="str">
        <f t="shared" si="530"/>
        <v>No</v>
      </c>
      <c r="G633" s="18" t="str">
        <f t="shared" si="531"/>
        <v>No</v>
      </c>
      <c r="H633" s="18" t="str">
        <f t="shared" si="532"/>
        <v>No</v>
      </c>
      <c r="I633" s="18" t="str">
        <f t="shared" si="533"/>
        <v>Yes</v>
      </c>
      <c r="J633" s="18" t="str">
        <f t="shared" si="534"/>
        <v>Yes</v>
      </c>
      <c r="K633" s="21">
        <v>631</v>
      </c>
      <c r="L633" s="5" t="s">
        <v>1456</v>
      </c>
      <c r="M633" s="5" t="s">
        <v>4561</v>
      </c>
      <c r="N633" s="5" t="s">
        <v>2266</v>
      </c>
      <c r="O633" s="5" t="s">
        <v>149</v>
      </c>
      <c r="P633" s="5" t="s">
        <v>10068</v>
      </c>
      <c r="Q633" s="32" t="s">
        <v>10069</v>
      </c>
      <c r="R633" s="21">
        <v>1</v>
      </c>
      <c r="S633" s="33"/>
      <c r="T633" s="33"/>
      <c r="U633" s="33"/>
      <c r="V633" s="33"/>
      <c r="W633" s="33"/>
      <c r="X633" s="33"/>
      <c r="Y633" s="33"/>
      <c r="Z633" s="33"/>
      <c r="AA633" s="5" t="s">
        <v>21</v>
      </c>
      <c r="AB633" s="5" t="s">
        <v>10070</v>
      </c>
      <c r="AC633" s="32" t="s">
        <v>10071</v>
      </c>
      <c r="AD633" s="21">
        <v>1</v>
      </c>
    </row>
    <row r="634" spans="1:30" x14ac:dyDescent="0.3">
      <c r="A634" s="18" t="str">
        <f t="shared" ref="A634:B634" si="656">IF(AND(ISNUMBER(SEARCH("Yes",C634)),ISNUMBER(SEARCH("Yes",E634)),ISNUMBER(SEARCH("Yes",G634)),ISNUMBER(SEARCH("Yes",I634))),"Yes","No")</f>
        <v>No</v>
      </c>
      <c r="B634" s="18" t="str">
        <f t="shared" si="656"/>
        <v>No</v>
      </c>
      <c r="C634" s="15" t="str">
        <f t="shared" si="527"/>
        <v>Yes</v>
      </c>
      <c r="D634" s="18" t="str">
        <f t="shared" si="528"/>
        <v>Yes</v>
      </c>
      <c r="E634" s="18" t="str">
        <f t="shared" si="529"/>
        <v>No</v>
      </c>
      <c r="F634" s="18" t="str">
        <f t="shared" si="530"/>
        <v>Yes</v>
      </c>
      <c r="G634" s="18" t="str">
        <f t="shared" si="531"/>
        <v>No</v>
      </c>
      <c r="H634" s="18" t="str">
        <f t="shared" si="532"/>
        <v>No</v>
      </c>
      <c r="I634" s="18" t="str">
        <f t="shared" si="533"/>
        <v>Yes</v>
      </c>
      <c r="J634" s="18" t="str">
        <f t="shared" si="534"/>
        <v>Yes</v>
      </c>
      <c r="K634" s="21">
        <v>632</v>
      </c>
      <c r="L634" s="5" t="s">
        <v>1458</v>
      </c>
      <c r="M634" s="5" t="s">
        <v>1459</v>
      </c>
      <c r="N634" s="5" t="s">
        <v>2266</v>
      </c>
      <c r="O634" s="5" t="s">
        <v>2269</v>
      </c>
      <c r="P634" s="5" t="s">
        <v>10072</v>
      </c>
      <c r="Q634" s="32" t="s">
        <v>10073</v>
      </c>
      <c r="R634" s="21">
        <v>1</v>
      </c>
      <c r="S634" s="5" t="s">
        <v>149</v>
      </c>
      <c r="T634" s="5" t="s">
        <v>4568</v>
      </c>
      <c r="U634" s="32" t="s">
        <v>7659</v>
      </c>
      <c r="V634" s="21">
        <v>1</v>
      </c>
      <c r="W634" s="33"/>
      <c r="X634" s="33"/>
      <c r="Y634" s="33"/>
      <c r="Z634" s="33"/>
      <c r="AA634" s="5" t="s">
        <v>2269</v>
      </c>
      <c r="AB634" s="5" t="s">
        <v>10074</v>
      </c>
      <c r="AC634" s="32" t="s">
        <v>10075</v>
      </c>
      <c r="AD634" s="21">
        <v>1</v>
      </c>
    </row>
    <row r="635" spans="1:30" x14ac:dyDescent="0.3">
      <c r="A635" s="18" t="str">
        <f t="shared" ref="A635:B635" si="657">IF(AND(ISNUMBER(SEARCH("Yes",C635)),ISNUMBER(SEARCH("Yes",E635)),ISNUMBER(SEARCH("Yes",G635)),ISNUMBER(SEARCH("Yes",I635))),"Yes","No")</f>
        <v>No</v>
      </c>
      <c r="B635" s="18" t="str">
        <f t="shared" si="657"/>
        <v>No</v>
      </c>
      <c r="C635" s="15" t="str">
        <f t="shared" si="527"/>
        <v>No</v>
      </c>
      <c r="D635" s="18" t="str">
        <f t="shared" si="528"/>
        <v>No</v>
      </c>
      <c r="E635" s="18" t="str">
        <f t="shared" si="529"/>
        <v>No</v>
      </c>
      <c r="F635" s="18" t="str">
        <f t="shared" si="530"/>
        <v>No</v>
      </c>
      <c r="G635" s="18" t="str">
        <f t="shared" si="531"/>
        <v>No</v>
      </c>
      <c r="H635" s="18" t="str">
        <f t="shared" si="532"/>
        <v>No</v>
      </c>
      <c r="I635" s="18" t="str">
        <f t="shared" si="533"/>
        <v>Yes</v>
      </c>
      <c r="J635" s="18" t="str">
        <f t="shared" si="534"/>
        <v>Yes</v>
      </c>
      <c r="K635" s="21">
        <v>633</v>
      </c>
      <c r="L635" s="5" t="s">
        <v>1460</v>
      </c>
      <c r="M635" s="5" t="s">
        <v>1461</v>
      </c>
      <c r="N635" s="5" t="s">
        <v>2266</v>
      </c>
      <c r="O635" s="5" t="s">
        <v>149</v>
      </c>
      <c r="P635" s="5" t="s">
        <v>2492</v>
      </c>
      <c r="Q635" s="32" t="s">
        <v>10076</v>
      </c>
      <c r="R635" s="21">
        <v>1</v>
      </c>
      <c r="S635" s="33"/>
      <c r="T635" s="33"/>
      <c r="U635" s="33"/>
      <c r="V635" s="33"/>
      <c r="W635" s="33"/>
      <c r="X635" s="33"/>
      <c r="Y635" s="33"/>
      <c r="Z635" s="33"/>
      <c r="AA635" s="5" t="s">
        <v>2269</v>
      </c>
      <c r="AB635" s="5" t="s">
        <v>10077</v>
      </c>
      <c r="AC635" s="32" t="s">
        <v>10078</v>
      </c>
      <c r="AD635" s="21">
        <v>1</v>
      </c>
    </row>
    <row r="636" spans="1:30" x14ac:dyDescent="0.3">
      <c r="A636" s="18" t="str">
        <f t="shared" ref="A636:B636" si="658">IF(AND(ISNUMBER(SEARCH("Yes",C636)),ISNUMBER(SEARCH("Yes",E636)),ISNUMBER(SEARCH("Yes",G636)),ISNUMBER(SEARCH("Yes",I636))),"Yes","No")</f>
        <v>Yes</v>
      </c>
      <c r="B636" s="18" t="str">
        <f t="shared" si="658"/>
        <v>Yes</v>
      </c>
      <c r="C636" s="15" t="str">
        <f t="shared" si="527"/>
        <v>Yes</v>
      </c>
      <c r="D636" s="18" t="str">
        <f t="shared" si="528"/>
        <v>Yes</v>
      </c>
      <c r="E636" s="18" t="str">
        <f t="shared" si="529"/>
        <v>Yes</v>
      </c>
      <c r="F636" s="18" t="str">
        <f t="shared" si="530"/>
        <v>Yes</v>
      </c>
      <c r="G636" s="18" t="str">
        <f t="shared" si="531"/>
        <v>Yes</v>
      </c>
      <c r="H636" s="18" t="str">
        <f t="shared" si="532"/>
        <v>Yes</v>
      </c>
      <c r="I636" s="18" t="str">
        <f t="shared" si="533"/>
        <v>Yes</v>
      </c>
      <c r="J636" s="18" t="str">
        <f t="shared" si="534"/>
        <v>Yes</v>
      </c>
      <c r="K636" s="21">
        <v>634</v>
      </c>
      <c r="L636" s="5" t="s">
        <v>97</v>
      </c>
      <c r="M636" s="5" t="s">
        <v>25</v>
      </c>
      <c r="N636" s="5" t="s">
        <v>2266</v>
      </c>
      <c r="O636" s="5" t="s">
        <v>21</v>
      </c>
      <c r="P636" s="5" t="s">
        <v>4575</v>
      </c>
      <c r="Q636" s="32" t="s">
        <v>4576</v>
      </c>
      <c r="R636" s="21">
        <v>1</v>
      </c>
      <c r="S636" s="5" t="s">
        <v>21</v>
      </c>
      <c r="T636" s="5" t="s">
        <v>10079</v>
      </c>
      <c r="U636" s="32" t="s">
        <v>10080</v>
      </c>
      <c r="V636" s="21">
        <v>1</v>
      </c>
      <c r="W636" s="5" t="s">
        <v>21</v>
      </c>
      <c r="X636" s="5" t="s">
        <v>10081</v>
      </c>
      <c r="Y636" s="32" t="s">
        <v>10082</v>
      </c>
      <c r="Z636" s="21">
        <v>1</v>
      </c>
      <c r="AA636" s="5" t="s">
        <v>2269</v>
      </c>
      <c r="AB636" s="5" t="s">
        <v>10083</v>
      </c>
      <c r="AC636" s="32" t="s">
        <v>10084</v>
      </c>
      <c r="AD636" s="21">
        <v>1</v>
      </c>
    </row>
    <row r="637" spans="1:30" x14ac:dyDescent="0.3">
      <c r="A637" s="18" t="str">
        <f t="shared" ref="A637:B637" si="659">IF(AND(ISNUMBER(SEARCH("Yes",C637)),ISNUMBER(SEARCH("Yes",E637)),ISNUMBER(SEARCH("Yes",G637)),ISNUMBER(SEARCH("Yes",I637))),"Yes","No")</f>
        <v>No</v>
      </c>
      <c r="B637" s="18" t="str">
        <f t="shared" si="659"/>
        <v>No</v>
      </c>
      <c r="C637" s="15" t="str">
        <f t="shared" si="527"/>
        <v>No</v>
      </c>
      <c r="D637" s="18" t="str">
        <f t="shared" si="528"/>
        <v>No</v>
      </c>
      <c r="E637" s="18" t="str">
        <f t="shared" si="529"/>
        <v>No</v>
      </c>
      <c r="F637" s="18" t="str">
        <f t="shared" si="530"/>
        <v>No</v>
      </c>
      <c r="G637" s="18" t="str">
        <f t="shared" si="531"/>
        <v>No</v>
      </c>
      <c r="H637" s="18" t="str">
        <f t="shared" si="532"/>
        <v>No</v>
      </c>
      <c r="I637" s="18" t="str">
        <f t="shared" si="533"/>
        <v>Yes</v>
      </c>
      <c r="J637" s="18" t="str">
        <f t="shared" si="534"/>
        <v>Yes</v>
      </c>
      <c r="K637" s="21">
        <v>635</v>
      </c>
      <c r="L637" s="5" t="s">
        <v>1462</v>
      </c>
      <c r="M637" s="5" t="s">
        <v>1463</v>
      </c>
      <c r="N637" s="5" t="s">
        <v>2266</v>
      </c>
      <c r="O637" s="5" t="s">
        <v>149</v>
      </c>
      <c r="P637" s="5" t="s">
        <v>6838</v>
      </c>
      <c r="Q637" s="32" t="s">
        <v>7669</v>
      </c>
      <c r="R637" s="21">
        <v>1</v>
      </c>
      <c r="S637" s="33"/>
      <c r="T637" s="33"/>
      <c r="U637" s="33"/>
      <c r="V637" s="33"/>
      <c r="W637" s="33"/>
      <c r="X637" s="33"/>
      <c r="Y637" s="33"/>
      <c r="Z637" s="33"/>
      <c r="AA637" s="5" t="s">
        <v>2269</v>
      </c>
      <c r="AB637" s="5" t="s">
        <v>10085</v>
      </c>
      <c r="AC637" s="32" t="s">
        <v>10086</v>
      </c>
      <c r="AD637" s="21">
        <v>1</v>
      </c>
    </row>
    <row r="638" spans="1:30" x14ac:dyDescent="0.3">
      <c r="A638" s="18" t="str">
        <f t="shared" ref="A638:B638" si="660">IF(AND(ISNUMBER(SEARCH("Yes",C638)),ISNUMBER(SEARCH("Yes",E638)),ISNUMBER(SEARCH("Yes",G638)),ISNUMBER(SEARCH("Yes",I638))),"Yes","No")</f>
        <v>No</v>
      </c>
      <c r="B638" s="18" t="str">
        <f t="shared" si="660"/>
        <v>No</v>
      </c>
      <c r="C638" s="15" t="str">
        <f t="shared" si="527"/>
        <v>No</v>
      </c>
      <c r="D638" s="18" t="str">
        <f t="shared" si="528"/>
        <v>No</v>
      </c>
      <c r="E638" s="18" t="str">
        <f t="shared" si="529"/>
        <v>No</v>
      </c>
      <c r="F638" s="18" t="str">
        <f t="shared" si="530"/>
        <v>No</v>
      </c>
      <c r="G638" s="18" t="str">
        <f t="shared" si="531"/>
        <v>No</v>
      </c>
      <c r="H638" s="18" t="str">
        <f t="shared" si="532"/>
        <v>No</v>
      </c>
      <c r="I638" s="18" t="str">
        <f t="shared" si="533"/>
        <v>Yes</v>
      </c>
      <c r="J638" s="18" t="str">
        <f t="shared" si="534"/>
        <v>Yes</v>
      </c>
      <c r="K638" s="21">
        <v>636</v>
      </c>
      <c r="L638" s="5" t="s">
        <v>1464</v>
      </c>
      <c r="M638" s="5" t="s">
        <v>1465</v>
      </c>
      <c r="N638" s="5" t="s">
        <v>2266</v>
      </c>
      <c r="O638" s="5" t="s">
        <v>149</v>
      </c>
      <c r="P638" s="5" t="s">
        <v>4102</v>
      </c>
      <c r="Q638" s="32" t="s">
        <v>10087</v>
      </c>
      <c r="R638" s="21">
        <v>1</v>
      </c>
      <c r="S638" s="33"/>
      <c r="T638" s="33"/>
      <c r="U638" s="33"/>
      <c r="V638" s="33"/>
      <c r="W638" s="33"/>
      <c r="X638" s="33"/>
      <c r="Y638" s="33"/>
      <c r="Z638" s="33"/>
      <c r="AA638" s="5" t="s">
        <v>2269</v>
      </c>
      <c r="AB638" s="5" t="s">
        <v>2432</v>
      </c>
      <c r="AC638" s="32" t="s">
        <v>10088</v>
      </c>
      <c r="AD638" s="21">
        <v>1</v>
      </c>
    </row>
    <row r="639" spans="1:30" x14ac:dyDescent="0.3">
      <c r="A639" s="18" t="str">
        <f t="shared" ref="A639:B639" si="661">IF(AND(ISNUMBER(SEARCH("Yes",C639)),ISNUMBER(SEARCH("Yes",E639)),ISNUMBER(SEARCH("Yes",G639)),ISNUMBER(SEARCH("Yes",I639))),"Yes","No")</f>
        <v>No</v>
      </c>
      <c r="B639" s="18" t="str">
        <f t="shared" si="661"/>
        <v>No</v>
      </c>
      <c r="C639" s="15" t="str">
        <f t="shared" si="527"/>
        <v>No</v>
      </c>
      <c r="D639" s="18" t="str">
        <f t="shared" si="528"/>
        <v>No</v>
      </c>
      <c r="E639" s="18" t="str">
        <f t="shared" si="529"/>
        <v>No</v>
      </c>
      <c r="F639" s="18" t="str">
        <f t="shared" si="530"/>
        <v>No</v>
      </c>
      <c r="G639" s="18" t="str">
        <f t="shared" si="531"/>
        <v>No</v>
      </c>
      <c r="H639" s="18" t="str">
        <f t="shared" si="532"/>
        <v>No</v>
      </c>
      <c r="I639" s="18" t="str">
        <f t="shared" si="533"/>
        <v>Yes</v>
      </c>
      <c r="J639" s="18" t="str">
        <f t="shared" si="534"/>
        <v>Yes</v>
      </c>
      <c r="K639" s="21">
        <v>637</v>
      </c>
      <c r="L639" s="5" t="s">
        <v>4589</v>
      </c>
      <c r="M639" s="5" t="s">
        <v>1467</v>
      </c>
      <c r="N639" s="5" t="s">
        <v>2266</v>
      </c>
      <c r="O639" s="5" t="s">
        <v>149</v>
      </c>
      <c r="P639" s="5" t="s">
        <v>2623</v>
      </c>
      <c r="Q639" s="32" t="s">
        <v>10089</v>
      </c>
      <c r="R639" s="21">
        <v>1</v>
      </c>
      <c r="S639" s="33"/>
      <c r="T639" s="33"/>
      <c r="U639" s="33"/>
      <c r="V639" s="33"/>
      <c r="W639" s="33"/>
      <c r="X639" s="33"/>
      <c r="Y639" s="33"/>
      <c r="Z639" s="33"/>
      <c r="AA639" s="5" t="s">
        <v>2269</v>
      </c>
      <c r="AB639" s="5" t="s">
        <v>10090</v>
      </c>
      <c r="AC639" s="32" t="s">
        <v>10091</v>
      </c>
      <c r="AD639" s="21">
        <v>1</v>
      </c>
    </row>
    <row r="640" spans="1:30" x14ac:dyDescent="0.3">
      <c r="A640" s="18" t="str">
        <f t="shared" ref="A640:B640" si="662">IF(AND(ISNUMBER(SEARCH("Yes",C640)),ISNUMBER(SEARCH("Yes",E640)),ISNUMBER(SEARCH("Yes",G640)),ISNUMBER(SEARCH("Yes",I640))),"Yes","No")</f>
        <v>No</v>
      </c>
      <c r="B640" s="18" t="str">
        <f t="shared" si="662"/>
        <v>No</v>
      </c>
      <c r="C640" s="15" t="str">
        <f t="shared" si="527"/>
        <v>No</v>
      </c>
      <c r="D640" s="18" t="str">
        <f t="shared" si="528"/>
        <v>No</v>
      </c>
      <c r="E640" s="18" t="str">
        <f t="shared" si="529"/>
        <v>No</v>
      </c>
      <c r="F640" s="18" t="str">
        <f t="shared" si="530"/>
        <v>No</v>
      </c>
      <c r="G640" s="18" t="str">
        <f t="shared" si="531"/>
        <v>No</v>
      </c>
      <c r="H640" s="18" t="str">
        <f t="shared" si="532"/>
        <v>No</v>
      </c>
      <c r="I640" s="18" t="str">
        <f t="shared" si="533"/>
        <v>Yes</v>
      </c>
      <c r="J640" s="18" t="str">
        <f t="shared" si="534"/>
        <v>Yes</v>
      </c>
      <c r="K640" s="21">
        <v>638</v>
      </c>
      <c r="L640" s="5" t="s">
        <v>1468</v>
      </c>
      <c r="M640" s="5" t="s">
        <v>1469</v>
      </c>
      <c r="N640" s="5" t="s">
        <v>2266</v>
      </c>
      <c r="O640" s="5" t="s">
        <v>149</v>
      </c>
      <c r="P640" s="5" t="s">
        <v>3287</v>
      </c>
      <c r="Q640" s="32" t="s">
        <v>7673</v>
      </c>
      <c r="R640" s="21">
        <v>1</v>
      </c>
      <c r="S640" s="33"/>
      <c r="T640" s="33"/>
      <c r="U640" s="33"/>
      <c r="V640" s="33"/>
      <c r="W640" s="33"/>
      <c r="X640" s="33"/>
      <c r="Y640" s="33"/>
      <c r="Z640" s="33"/>
      <c r="AA640" s="5" t="s">
        <v>2269</v>
      </c>
      <c r="AB640" s="5" t="s">
        <v>2432</v>
      </c>
      <c r="AC640" s="32" t="s">
        <v>4595</v>
      </c>
      <c r="AD640" s="21">
        <v>1</v>
      </c>
    </row>
    <row r="641" spans="1:30" x14ac:dyDescent="0.3">
      <c r="A641" s="18" t="str">
        <f t="shared" ref="A641:B641" si="663">IF(AND(ISNUMBER(SEARCH("Yes",C641)),ISNUMBER(SEARCH("Yes",E641)),ISNUMBER(SEARCH("Yes",G641)),ISNUMBER(SEARCH("Yes",I641))),"Yes","No")</f>
        <v>Yes</v>
      </c>
      <c r="B641" s="18" t="str">
        <f t="shared" si="663"/>
        <v>Yes</v>
      </c>
      <c r="C641" s="15" t="str">
        <f t="shared" si="527"/>
        <v>Yes</v>
      </c>
      <c r="D641" s="18" t="str">
        <f t="shared" si="528"/>
        <v>Yes</v>
      </c>
      <c r="E641" s="18" t="str">
        <f t="shared" si="529"/>
        <v>Yes</v>
      </c>
      <c r="F641" s="18" t="str">
        <f t="shared" si="530"/>
        <v>Yes</v>
      </c>
      <c r="G641" s="18" t="str">
        <f t="shared" si="531"/>
        <v>Yes</v>
      </c>
      <c r="H641" s="18" t="str">
        <f t="shared" si="532"/>
        <v>Yes</v>
      </c>
      <c r="I641" s="18" t="str">
        <f t="shared" si="533"/>
        <v>Yes</v>
      </c>
      <c r="J641" s="18" t="str">
        <f t="shared" si="534"/>
        <v>Yes</v>
      </c>
      <c r="K641" s="21">
        <v>639</v>
      </c>
      <c r="L641" s="5" t="s">
        <v>98</v>
      </c>
      <c r="M641" s="5" t="s">
        <v>99</v>
      </c>
      <c r="N641" s="5" t="s">
        <v>2266</v>
      </c>
      <c r="O641" s="5" t="s">
        <v>2269</v>
      </c>
      <c r="P641" s="5" t="s">
        <v>10092</v>
      </c>
      <c r="Q641" s="32" t="s">
        <v>10093</v>
      </c>
      <c r="R641" s="21">
        <v>1</v>
      </c>
      <c r="S641" s="5" t="s">
        <v>21</v>
      </c>
      <c r="T641" s="5" t="s">
        <v>10094</v>
      </c>
      <c r="U641" s="32" t="s">
        <v>10095</v>
      </c>
      <c r="V641" s="21">
        <v>1</v>
      </c>
      <c r="W641" s="5" t="s">
        <v>21</v>
      </c>
      <c r="X641" s="5" t="s">
        <v>10096</v>
      </c>
      <c r="Y641" s="32" t="s">
        <v>10097</v>
      </c>
      <c r="Z641" s="21">
        <v>1</v>
      </c>
      <c r="AA641" s="5" t="s">
        <v>2269</v>
      </c>
      <c r="AB641" s="5" t="s">
        <v>7681</v>
      </c>
      <c r="AC641" s="32" t="s">
        <v>10098</v>
      </c>
      <c r="AD641" s="21">
        <v>1</v>
      </c>
    </row>
    <row r="642" spans="1:30" x14ac:dyDescent="0.3">
      <c r="A642" s="18" t="str">
        <f t="shared" ref="A642:B642" si="664">IF(AND(ISNUMBER(SEARCH("Yes",C642)),ISNUMBER(SEARCH("Yes",E642)),ISNUMBER(SEARCH("Yes",G642)),ISNUMBER(SEARCH("Yes",I642))),"Yes","No")</f>
        <v>No</v>
      </c>
      <c r="B642" s="18" t="str">
        <f t="shared" si="664"/>
        <v>No</v>
      </c>
      <c r="C642" s="15" t="str">
        <f t="shared" si="527"/>
        <v>No</v>
      </c>
      <c r="D642" s="18" t="str">
        <f t="shared" si="528"/>
        <v>No</v>
      </c>
      <c r="E642" s="18" t="str">
        <f t="shared" si="529"/>
        <v>No</v>
      </c>
      <c r="F642" s="18" t="str">
        <f t="shared" si="530"/>
        <v>No</v>
      </c>
      <c r="G642" s="18" t="str">
        <f t="shared" si="531"/>
        <v>No</v>
      </c>
      <c r="H642" s="18" t="str">
        <f t="shared" si="532"/>
        <v>No</v>
      </c>
      <c r="I642" s="18" t="str">
        <f t="shared" si="533"/>
        <v>Yes</v>
      </c>
      <c r="J642" s="18" t="str">
        <f t="shared" si="534"/>
        <v>Yes</v>
      </c>
      <c r="K642" s="21">
        <v>640</v>
      </c>
      <c r="L642" s="5" t="s">
        <v>1470</v>
      </c>
      <c r="M642" s="5" t="s">
        <v>1471</v>
      </c>
      <c r="N642" s="5" t="s">
        <v>2266</v>
      </c>
      <c r="O642" s="5" t="s">
        <v>149</v>
      </c>
      <c r="P642" s="5" t="s">
        <v>2496</v>
      </c>
      <c r="Q642" s="32" t="s">
        <v>10099</v>
      </c>
      <c r="R642" s="21">
        <v>1</v>
      </c>
      <c r="S642" s="33"/>
      <c r="T642" s="33"/>
      <c r="U642" s="33"/>
      <c r="V642" s="33"/>
      <c r="W642" s="33"/>
      <c r="X642" s="33"/>
      <c r="Y642" s="33"/>
      <c r="Z642" s="33"/>
      <c r="AA642" s="5" t="s">
        <v>2269</v>
      </c>
      <c r="AB642" s="5" t="s">
        <v>2668</v>
      </c>
      <c r="AC642" s="32" t="s">
        <v>2932</v>
      </c>
      <c r="AD642" s="21">
        <v>1</v>
      </c>
    </row>
    <row r="643" spans="1:30" x14ac:dyDescent="0.3">
      <c r="A643" s="18" t="str">
        <f t="shared" ref="A643:B643" si="665">IF(AND(ISNUMBER(SEARCH("Yes",C643)),ISNUMBER(SEARCH("Yes",E643)),ISNUMBER(SEARCH("Yes",G643)),ISNUMBER(SEARCH("Yes",I643))),"Yes","No")</f>
        <v>No</v>
      </c>
      <c r="B643" s="18" t="str">
        <f t="shared" si="665"/>
        <v>No</v>
      </c>
      <c r="C643" s="15" t="str">
        <f t="shared" si="527"/>
        <v>No</v>
      </c>
      <c r="D643" s="18" t="str">
        <f t="shared" si="528"/>
        <v>No</v>
      </c>
      <c r="E643" s="18" t="str">
        <f t="shared" si="529"/>
        <v>No</v>
      </c>
      <c r="F643" s="18" t="str">
        <f t="shared" si="530"/>
        <v>No</v>
      </c>
      <c r="G643" s="18" t="str">
        <f t="shared" si="531"/>
        <v>No</v>
      </c>
      <c r="H643" s="18" t="str">
        <f t="shared" si="532"/>
        <v>No</v>
      </c>
      <c r="I643" s="18" t="str">
        <f t="shared" si="533"/>
        <v>Yes</v>
      </c>
      <c r="J643" s="18" t="str">
        <f t="shared" si="534"/>
        <v>Yes</v>
      </c>
      <c r="K643" s="21">
        <v>641</v>
      </c>
      <c r="L643" s="5" t="s">
        <v>1472</v>
      </c>
      <c r="M643" s="5" t="s">
        <v>1473</v>
      </c>
      <c r="N643" s="5" t="s">
        <v>2266</v>
      </c>
      <c r="O643" s="5" t="s">
        <v>149</v>
      </c>
      <c r="P643" s="5" t="s">
        <v>2276</v>
      </c>
      <c r="Q643" s="32" t="s">
        <v>10100</v>
      </c>
      <c r="R643" s="21">
        <v>1</v>
      </c>
      <c r="S643" s="33"/>
      <c r="T643" s="33"/>
      <c r="U643" s="33"/>
      <c r="V643" s="33"/>
      <c r="W643" s="33"/>
      <c r="X643" s="33"/>
      <c r="Y643" s="33"/>
      <c r="Z643" s="33"/>
      <c r="AA643" s="5" t="s">
        <v>2269</v>
      </c>
      <c r="AB643" s="5" t="s">
        <v>10101</v>
      </c>
      <c r="AC643" s="32" t="s">
        <v>4607</v>
      </c>
      <c r="AD643" s="21">
        <v>1</v>
      </c>
    </row>
    <row r="644" spans="1:30" x14ac:dyDescent="0.3">
      <c r="A644" s="18" t="str">
        <f t="shared" ref="A644:B644" si="666">IF(AND(ISNUMBER(SEARCH("Yes",C644)),ISNUMBER(SEARCH("Yes",E644)),ISNUMBER(SEARCH("Yes",G644)),ISNUMBER(SEARCH("Yes",I644))),"Yes","No")</f>
        <v>No</v>
      </c>
      <c r="B644" s="18" t="str">
        <f t="shared" si="666"/>
        <v>No</v>
      </c>
      <c r="C644" s="15" t="str">
        <f t="shared" si="527"/>
        <v>No</v>
      </c>
      <c r="D644" s="18" t="str">
        <f t="shared" si="528"/>
        <v>No</v>
      </c>
      <c r="E644" s="18" t="str">
        <f t="shared" si="529"/>
        <v>No</v>
      </c>
      <c r="F644" s="18" t="str">
        <f t="shared" si="530"/>
        <v>No</v>
      </c>
      <c r="G644" s="18" t="str">
        <f t="shared" si="531"/>
        <v>No</v>
      </c>
      <c r="H644" s="18" t="str">
        <f t="shared" si="532"/>
        <v>No</v>
      </c>
      <c r="I644" s="18" t="str">
        <f t="shared" si="533"/>
        <v>Yes</v>
      </c>
      <c r="J644" s="18" t="str">
        <f t="shared" si="534"/>
        <v>Yes</v>
      </c>
      <c r="K644" s="21">
        <v>642</v>
      </c>
      <c r="L644" s="5" t="s">
        <v>1474</v>
      </c>
      <c r="M644" s="5" t="s">
        <v>1475</v>
      </c>
      <c r="N644" s="5" t="s">
        <v>2266</v>
      </c>
      <c r="O644" s="5" t="s">
        <v>149</v>
      </c>
      <c r="P644" s="5" t="s">
        <v>10102</v>
      </c>
      <c r="Q644" s="32" t="s">
        <v>4608</v>
      </c>
      <c r="R644" s="21">
        <v>1</v>
      </c>
      <c r="S644" s="33"/>
      <c r="T644" s="33"/>
      <c r="U644" s="33"/>
      <c r="V644" s="33"/>
      <c r="W644" s="33"/>
      <c r="X644" s="33"/>
      <c r="Y644" s="33"/>
      <c r="Z644" s="33"/>
      <c r="AA644" s="5" t="s">
        <v>2269</v>
      </c>
      <c r="AB644" s="5" t="s">
        <v>3666</v>
      </c>
      <c r="AC644" s="32" t="s">
        <v>10103</v>
      </c>
      <c r="AD644" s="21">
        <v>1</v>
      </c>
    </row>
    <row r="645" spans="1:30" x14ac:dyDescent="0.3">
      <c r="A645" s="18" t="str">
        <f t="shared" ref="A645:B645" si="667">IF(AND(ISNUMBER(SEARCH("Yes",C645)),ISNUMBER(SEARCH("Yes",E645)),ISNUMBER(SEARCH("Yes",G645)),ISNUMBER(SEARCH("Yes",I645))),"Yes","No")</f>
        <v>No</v>
      </c>
      <c r="B645" s="18" t="str">
        <f t="shared" si="667"/>
        <v>No</v>
      </c>
      <c r="C645" s="15" t="str">
        <f t="shared" si="527"/>
        <v>No</v>
      </c>
      <c r="D645" s="18" t="str">
        <f t="shared" si="528"/>
        <v>No</v>
      </c>
      <c r="E645" s="18" t="str">
        <f t="shared" si="529"/>
        <v>No</v>
      </c>
      <c r="F645" s="18" t="str">
        <f t="shared" si="530"/>
        <v>No</v>
      </c>
      <c r="G645" s="18" t="str">
        <f t="shared" si="531"/>
        <v>No</v>
      </c>
      <c r="H645" s="18" t="str">
        <f t="shared" si="532"/>
        <v>No</v>
      </c>
      <c r="I645" s="18" t="str">
        <f t="shared" si="533"/>
        <v>Yes</v>
      </c>
      <c r="J645" s="18" t="str">
        <f t="shared" si="534"/>
        <v>Yes</v>
      </c>
      <c r="K645" s="21">
        <v>643</v>
      </c>
      <c r="L645" s="5" t="s">
        <v>1476</v>
      </c>
      <c r="M645" s="5" t="s">
        <v>1477</v>
      </c>
      <c r="N645" s="5" t="s">
        <v>2266</v>
      </c>
      <c r="O645" s="5" t="s">
        <v>149</v>
      </c>
      <c r="P645" s="5" t="s">
        <v>2280</v>
      </c>
      <c r="Q645" s="32" t="s">
        <v>7689</v>
      </c>
      <c r="R645" s="21">
        <v>1</v>
      </c>
      <c r="S645" s="33"/>
      <c r="T645" s="33"/>
      <c r="U645" s="33"/>
      <c r="V645" s="33"/>
      <c r="W645" s="33"/>
      <c r="X645" s="33"/>
      <c r="Y645" s="33"/>
      <c r="Z645" s="33"/>
      <c r="AA645" s="5" t="s">
        <v>2269</v>
      </c>
      <c r="AB645" s="5" t="s">
        <v>7690</v>
      </c>
      <c r="AC645" s="32" t="s">
        <v>7691</v>
      </c>
      <c r="AD645" s="21">
        <v>1</v>
      </c>
    </row>
    <row r="646" spans="1:30" x14ac:dyDescent="0.3">
      <c r="A646" s="18" t="str">
        <f t="shared" ref="A646:B646" si="668">IF(AND(ISNUMBER(SEARCH("Yes",C646)),ISNUMBER(SEARCH("Yes",E646)),ISNUMBER(SEARCH("Yes",G646)),ISNUMBER(SEARCH("Yes",I646))),"Yes","No")</f>
        <v>No</v>
      </c>
      <c r="B646" s="18" t="str">
        <f t="shared" si="668"/>
        <v>No</v>
      </c>
      <c r="C646" s="15" t="str">
        <f t="shared" si="527"/>
        <v>No</v>
      </c>
      <c r="D646" s="18" t="str">
        <f t="shared" si="528"/>
        <v>No</v>
      </c>
      <c r="E646" s="18" t="str">
        <f t="shared" si="529"/>
        <v>No</v>
      </c>
      <c r="F646" s="18" t="str">
        <f t="shared" si="530"/>
        <v>No</v>
      </c>
      <c r="G646" s="18" t="str">
        <f t="shared" si="531"/>
        <v>No</v>
      </c>
      <c r="H646" s="18" t="str">
        <f t="shared" si="532"/>
        <v>No</v>
      </c>
      <c r="I646" s="18" t="str">
        <f t="shared" si="533"/>
        <v>Yes</v>
      </c>
      <c r="J646" s="18" t="str">
        <f t="shared" si="534"/>
        <v>Yes</v>
      </c>
      <c r="K646" s="21">
        <v>644</v>
      </c>
      <c r="L646" s="5" t="s">
        <v>1478</v>
      </c>
      <c r="M646" s="5" t="s">
        <v>1479</v>
      </c>
      <c r="N646" s="5" t="s">
        <v>2266</v>
      </c>
      <c r="O646" s="5" t="s">
        <v>149</v>
      </c>
      <c r="P646" s="5" t="s">
        <v>2309</v>
      </c>
      <c r="Q646" s="32" t="s">
        <v>10104</v>
      </c>
      <c r="R646" s="21">
        <v>1</v>
      </c>
      <c r="S646" s="33"/>
      <c r="T646" s="33"/>
      <c r="U646" s="33"/>
      <c r="V646" s="33"/>
      <c r="W646" s="33"/>
      <c r="X646" s="33"/>
      <c r="Y646" s="33"/>
      <c r="Z646" s="33"/>
      <c r="AA646" s="5" t="s">
        <v>2269</v>
      </c>
      <c r="AB646" s="5" t="s">
        <v>10105</v>
      </c>
      <c r="AC646" s="32" t="s">
        <v>10106</v>
      </c>
      <c r="AD646" s="21">
        <v>1</v>
      </c>
    </row>
    <row r="647" spans="1:30" x14ac:dyDescent="0.3">
      <c r="A647" s="18" t="str">
        <f t="shared" ref="A647:B647" si="669">IF(AND(ISNUMBER(SEARCH("Yes",C647)),ISNUMBER(SEARCH("Yes",E647)),ISNUMBER(SEARCH("Yes",G647)),ISNUMBER(SEARCH("Yes",I647))),"Yes","No")</f>
        <v>No</v>
      </c>
      <c r="B647" s="18" t="str">
        <f t="shared" si="669"/>
        <v>No</v>
      </c>
      <c r="C647" s="15" t="str">
        <f t="shared" si="527"/>
        <v>No</v>
      </c>
      <c r="D647" s="18" t="str">
        <f t="shared" si="528"/>
        <v>No</v>
      </c>
      <c r="E647" s="18" t="str">
        <f t="shared" si="529"/>
        <v>No</v>
      </c>
      <c r="F647" s="18" t="str">
        <f t="shared" si="530"/>
        <v>No</v>
      </c>
      <c r="G647" s="18" t="str">
        <f t="shared" si="531"/>
        <v>No</v>
      </c>
      <c r="H647" s="18" t="str">
        <f t="shared" si="532"/>
        <v>No</v>
      </c>
      <c r="I647" s="18" t="str">
        <f t="shared" si="533"/>
        <v>Yes</v>
      </c>
      <c r="J647" s="18" t="str">
        <f t="shared" si="534"/>
        <v>Yes</v>
      </c>
      <c r="K647" s="21">
        <v>645</v>
      </c>
      <c r="L647" s="5" t="s">
        <v>1480</v>
      </c>
      <c r="M647" s="5" t="s">
        <v>1481</v>
      </c>
      <c r="N647" s="5" t="s">
        <v>2266</v>
      </c>
      <c r="O647" s="5" t="s">
        <v>149</v>
      </c>
      <c r="P647" s="5" t="s">
        <v>10107</v>
      </c>
      <c r="Q647" s="32" t="s">
        <v>2639</v>
      </c>
      <c r="R647" s="21">
        <v>1</v>
      </c>
      <c r="S647" s="33"/>
      <c r="T647" s="33"/>
      <c r="U647" s="33"/>
      <c r="V647" s="33"/>
      <c r="W647" s="33"/>
      <c r="X647" s="33"/>
      <c r="Y647" s="33"/>
      <c r="Z647" s="33"/>
      <c r="AA647" s="5" t="s">
        <v>2269</v>
      </c>
      <c r="AB647" s="5" t="s">
        <v>4617</v>
      </c>
      <c r="AC647" s="32" t="s">
        <v>10108</v>
      </c>
      <c r="AD647" s="21">
        <v>1</v>
      </c>
    </row>
    <row r="648" spans="1:30" x14ac:dyDescent="0.3">
      <c r="A648" s="18" t="str">
        <f t="shared" ref="A648:B648" si="670">IF(AND(ISNUMBER(SEARCH("Yes",C648)),ISNUMBER(SEARCH("Yes",E648)),ISNUMBER(SEARCH("Yes",G648)),ISNUMBER(SEARCH("Yes",I648))),"Yes","No")</f>
        <v>No</v>
      </c>
      <c r="B648" s="18" t="str">
        <f t="shared" si="670"/>
        <v>No</v>
      </c>
      <c r="C648" s="15" t="str">
        <f t="shared" si="527"/>
        <v>No</v>
      </c>
      <c r="D648" s="18" t="str">
        <f t="shared" si="528"/>
        <v>No</v>
      </c>
      <c r="E648" s="18" t="str">
        <f t="shared" si="529"/>
        <v>No</v>
      </c>
      <c r="F648" s="18" t="str">
        <f t="shared" si="530"/>
        <v>No</v>
      </c>
      <c r="G648" s="18" t="str">
        <f t="shared" si="531"/>
        <v>No</v>
      </c>
      <c r="H648" s="18" t="str">
        <f t="shared" si="532"/>
        <v>No</v>
      </c>
      <c r="I648" s="18" t="str">
        <f t="shared" si="533"/>
        <v>Yes</v>
      </c>
      <c r="J648" s="18" t="str">
        <f t="shared" si="534"/>
        <v>Yes</v>
      </c>
      <c r="K648" s="21">
        <v>646</v>
      </c>
      <c r="L648" s="5" t="s">
        <v>1482</v>
      </c>
      <c r="M648" s="5" t="s">
        <v>1483</v>
      </c>
      <c r="N648" s="5" t="s">
        <v>2266</v>
      </c>
      <c r="O648" s="5" t="s">
        <v>149</v>
      </c>
      <c r="P648" s="5" t="s">
        <v>2882</v>
      </c>
      <c r="Q648" s="32" t="s">
        <v>10109</v>
      </c>
      <c r="R648" s="21">
        <v>1</v>
      </c>
      <c r="S648" s="33"/>
      <c r="T648" s="33"/>
      <c r="U648" s="33"/>
      <c r="V648" s="33"/>
      <c r="W648" s="33"/>
      <c r="X648" s="33"/>
      <c r="Y648" s="33"/>
      <c r="Z648" s="33"/>
      <c r="AA648" s="5" t="s">
        <v>21</v>
      </c>
      <c r="AB648" s="5" t="s">
        <v>4620</v>
      </c>
      <c r="AC648" s="32" t="s">
        <v>4621</v>
      </c>
      <c r="AD648" s="21">
        <v>1</v>
      </c>
    </row>
    <row r="649" spans="1:30" x14ac:dyDescent="0.3">
      <c r="A649" s="18" t="str">
        <f t="shared" ref="A649:B649" si="671">IF(AND(ISNUMBER(SEARCH("Yes",C649)),ISNUMBER(SEARCH("Yes",E649)),ISNUMBER(SEARCH("Yes",G649)),ISNUMBER(SEARCH("Yes",I649))),"Yes","No")</f>
        <v>No</v>
      </c>
      <c r="B649" s="18" t="str">
        <f t="shared" si="671"/>
        <v>No</v>
      </c>
      <c r="C649" s="15" t="str">
        <f t="shared" si="527"/>
        <v>No</v>
      </c>
      <c r="D649" s="18" t="str">
        <f t="shared" si="528"/>
        <v>No</v>
      </c>
      <c r="E649" s="18" t="str">
        <f t="shared" si="529"/>
        <v>No</v>
      </c>
      <c r="F649" s="18" t="str">
        <f t="shared" si="530"/>
        <v>No</v>
      </c>
      <c r="G649" s="18" t="str">
        <f t="shared" si="531"/>
        <v>No</v>
      </c>
      <c r="H649" s="18" t="str">
        <f t="shared" si="532"/>
        <v>No</v>
      </c>
      <c r="I649" s="18" t="str">
        <f t="shared" si="533"/>
        <v>Yes</v>
      </c>
      <c r="J649" s="18" t="str">
        <f t="shared" si="534"/>
        <v>Yes</v>
      </c>
      <c r="K649" s="21">
        <v>647</v>
      </c>
      <c r="L649" s="5" t="s">
        <v>1484</v>
      </c>
      <c r="M649" s="5" t="s">
        <v>1485</v>
      </c>
      <c r="N649" s="5" t="s">
        <v>2266</v>
      </c>
      <c r="O649" s="5" t="s">
        <v>149</v>
      </c>
      <c r="P649" s="5" t="s">
        <v>3086</v>
      </c>
      <c r="Q649" s="32" t="s">
        <v>4622</v>
      </c>
      <c r="R649" s="21">
        <v>1</v>
      </c>
      <c r="S649" s="33"/>
      <c r="T649" s="33"/>
      <c r="U649" s="33"/>
      <c r="V649" s="33"/>
      <c r="W649" s="33"/>
      <c r="X649" s="33"/>
      <c r="Y649" s="33"/>
      <c r="Z649" s="33"/>
      <c r="AA649" s="5" t="s">
        <v>2269</v>
      </c>
      <c r="AB649" s="5" t="s">
        <v>10110</v>
      </c>
      <c r="AC649" s="32" t="s">
        <v>10111</v>
      </c>
      <c r="AD649" s="21">
        <v>1</v>
      </c>
    </row>
    <row r="650" spans="1:30" x14ac:dyDescent="0.3">
      <c r="A650" s="18" t="str">
        <f t="shared" ref="A650:B650" si="672">IF(AND(ISNUMBER(SEARCH("Yes",C650)),ISNUMBER(SEARCH("Yes",E650)),ISNUMBER(SEARCH("Yes",G650)),ISNUMBER(SEARCH("Yes",I650))),"Yes","No")</f>
        <v>No</v>
      </c>
      <c r="B650" s="18" t="str">
        <f t="shared" si="672"/>
        <v>No</v>
      </c>
      <c r="C650" s="15" t="str">
        <f t="shared" si="527"/>
        <v>No</v>
      </c>
      <c r="D650" s="18" t="str">
        <f t="shared" si="528"/>
        <v>No</v>
      </c>
      <c r="E650" s="18" t="str">
        <f t="shared" si="529"/>
        <v>No</v>
      </c>
      <c r="F650" s="18" t="str">
        <f t="shared" si="530"/>
        <v>No</v>
      </c>
      <c r="G650" s="18" t="str">
        <f t="shared" si="531"/>
        <v>No</v>
      </c>
      <c r="H650" s="18" t="str">
        <f t="shared" si="532"/>
        <v>No</v>
      </c>
      <c r="I650" s="18" t="str">
        <f t="shared" si="533"/>
        <v>Yes</v>
      </c>
      <c r="J650" s="18" t="str">
        <f t="shared" si="534"/>
        <v>Yes</v>
      </c>
      <c r="K650" s="21">
        <v>648</v>
      </c>
      <c r="L650" s="5" t="s">
        <v>1486</v>
      </c>
      <c r="M650" s="5" t="s">
        <v>1487</v>
      </c>
      <c r="N650" s="5" t="s">
        <v>2266</v>
      </c>
      <c r="O650" s="5" t="s">
        <v>149</v>
      </c>
      <c r="P650" s="5" t="s">
        <v>2292</v>
      </c>
      <c r="Q650" s="32" t="s">
        <v>4626</v>
      </c>
      <c r="R650" s="21">
        <v>1</v>
      </c>
      <c r="S650" s="33"/>
      <c r="T650" s="33"/>
      <c r="U650" s="33"/>
      <c r="V650" s="33"/>
      <c r="W650" s="33"/>
      <c r="X650" s="33"/>
      <c r="Y650" s="33"/>
      <c r="Z650" s="33"/>
      <c r="AA650" s="5" t="s">
        <v>2269</v>
      </c>
      <c r="AB650" s="5" t="s">
        <v>10112</v>
      </c>
      <c r="AC650" s="32" t="s">
        <v>10113</v>
      </c>
      <c r="AD650" s="21">
        <v>1</v>
      </c>
    </row>
    <row r="651" spans="1:30" x14ac:dyDescent="0.3">
      <c r="A651" s="18" t="str">
        <f t="shared" ref="A651:B651" si="673">IF(AND(ISNUMBER(SEARCH("Yes",C651)),ISNUMBER(SEARCH("Yes",E651)),ISNUMBER(SEARCH("Yes",G651)),ISNUMBER(SEARCH("Yes",I651))),"Yes","No")</f>
        <v>No</v>
      </c>
      <c r="B651" s="18" t="str">
        <f t="shared" si="673"/>
        <v>No</v>
      </c>
      <c r="C651" s="15" t="str">
        <f t="shared" si="527"/>
        <v>No</v>
      </c>
      <c r="D651" s="18" t="str">
        <f t="shared" si="528"/>
        <v>No</v>
      </c>
      <c r="E651" s="18" t="str">
        <f t="shared" si="529"/>
        <v>No</v>
      </c>
      <c r="F651" s="18" t="str">
        <f t="shared" si="530"/>
        <v>No</v>
      </c>
      <c r="G651" s="18" t="str">
        <f t="shared" si="531"/>
        <v>No</v>
      </c>
      <c r="H651" s="18" t="str">
        <f t="shared" si="532"/>
        <v>No</v>
      </c>
      <c r="I651" s="18" t="str">
        <f t="shared" si="533"/>
        <v>Yes</v>
      </c>
      <c r="J651" s="18" t="str">
        <f t="shared" si="534"/>
        <v>Yes</v>
      </c>
      <c r="K651" s="21">
        <v>649</v>
      </c>
      <c r="L651" s="5" t="s">
        <v>1488</v>
      </c>
      <c r="M651" s="5" t="s">
        <v>1489</v>
      </c>
      <c r="N651" s="5" t="s">
        <v>2266</v>
      </c>
      <c r="O651" s="5" t="s">
        <v>149</v>
      </c>
      <c r="P651" s="5" t="s">
        <v>2394</v>
      </c>
      <c r="Q651" s="32" t="s">
        <v>10114</v>
      </c>
      <c r="R651" s="21">
        <v>1</v>
      </c>
      <c r="S651" s="33"/>
      <c r="T651" s="33"/>
      <c r="U651" s="33"/>
      <c r="V651" s="33"/>
      <c r="W651" s="33"/>
      <c r="X651" s="33"/>
      <c r="Y651" s="33"/>
      <c r="Z651" s="33"/>
      <c r="AA651" s="5" t="s">
        <v>2269</v>
      </c>
      <c r="AB651" s="5" t="s">
        <v>10115</v>
      </c>
      <c r="AC651" s="32" t="s">
        <v>10116</v>
      </c>
      <c r="AD651" s="21">
        <v>1</v>
      </c>
    </row>
    <row r="652" spans="1:30" x14ac:dyDescent="0.3">
      <c r="A652" s="18" t="str">
        <f t="shared" ref="A652:B652" si="674">IF(AND(ISNUMBER(SEARCH("Yes",C652)),ISNUMBER(SEARCH("Yes",E652)),ISNUMBER(SEARCH("Yes",G652)),ISNUMBER(SEARCH("Yes",I652))),"Yes","No")</f>
        <v>No</v>
      </c>
      <c r="B652" s="18" t="str">
        <f t="shared" si="674"/>
        <v>No</v>
      </c>
      <c r="C652" s="15" t="str">
        <f t="shared" si="527"/>
        <v>No</v>
      </c>
      <c r="D652" s="18" t="str">
        <f t="shared" si="528"/>
        <v>No</v>
      </c>
      <c r="E652" s="18" t="str">
        <f t="shared" si="529"/>
        <v>No</v>
      </c>
      <c r="F652" s="18" t="str">
        <f t="shared" si="530"/>
        <v>No</v>
      </c>
      <c r="G652" s="18" t="str">
        <f t="shared" si="531"/>
        <v>No</v>
      </c>
      <c r="H652" s="18" t="str">
        <f t="shared" si="532"/>
        <v>No</v>
      </c>
      <c r="I652" s="18" t="str">
        <f t="shared" si="533"/>
        <v>Yes</v>
      </c>
      <c r="J652" s="18" t="str">
        <f t="shared" si="534"/>
        <v>Yes</v>
      </c>
      <c r="K652" s="21">
        <v>650</v>
      </c>
      <c r="L652" s="5" t="s">
        <v>1490</v>
      </c>
      <c r="M652" s="5" t="s">
        <v>1491</v>
      </c>
      <c r="N652" s="5" t="s">
        <v>2266</v>
      </c>
      <c r="O652" s="5" t="s">
        <v>149</v>
      </c>
      <c r="P652" s="5" t="s">
        <v>2394</v>
      </c>
      <c r="Q652" s="32" t="s">
        <v>4632</v>
      </c>
      <c r="R652" s="21">
        <v>1</v>
      </c>
      <c r="S652" s="33"/>
      <c r="T652" s="33"/>
      <c r="U652" s="33"/>
      <c r="V652" s="33"/>
      <c r="W652" s="33"/>
      <c r="X652" s="33"/>
      <c r="Y652" s="33"/>
      <c r="Z652" s="33"/>
      <c r="AA652" s="5" t="s">
        <v>21</v>
      </c>
      <c r="AB652" s="5" t="s">
        <v>7175</v>
      </c>
      <c r="AC652" s="32" t="s">
        <v>3153</v>
      </c>
      <c r="AD652" s="21">
        <v>1</v>
      </c>
    </row>
    <row r="653" spans="1:30" x14ac:dyDescent="0.3">
      <c r="A653" s="18" t="str">
        <f t="shared" ref="A653:B653" si="675">IF(AND(ISNUMBER(SEARCH("Yes",C653)),ISNUMBER(SEARCH("Yes",E653)),ISNUMBER(SEARCH("Yes",G653)),ISNUMBER(SEARCH("Yes",I653))),"Yes","No")</f>
        <v>No</v>
      </c>
      <c r="B653" s="18" t="str">
        <f t="shared" si="675"/>
        <v>No</v>
      </c>
      <c r="C653" s="15" t="str">
        <f t="shared" si="527"/>
        <v>No</v>
      </c>
      <c r="D653" s="18" t="str">
        <f t="shared" si="528"/>
        <v>No</v>
      </c>
      <c r="E653" s="18" t="str">
        <f t="shared" si="529"/>
        <v>No</v>
      </c>
      <c r="F653" s="18" t="str">
        <f t="shared" si="530"/>
        <v>No</v>
      </c>
      <c r="G653" s="18" t="str">
        <f t="shared" si="531"/>
        <v>No</v>
      </c>
      <c r="H653" s="18" t="str">
        <f t="shared" si="532"/>
        <v>No</v>
      </c>
      <c r="I653" s="18" t="str">
        <f t="shared" si="533"/>
        <v>Yes</v>
      </c>
      <c r="J653" s="18" t="str">
        <f t="shared" si="534"/>
        <v>Yes</v>
      </c>
      <c r="K653" s="21">
        <v>651</v>
      </c>
      <c r="L653" s="5" t="s">
        <v>1492</v>
      </c>
      <c r="M653" s="5" t="s">
        <v>1493</v>
      </c>
      <c r="N653" s="5" t="s">
        <v>2266</v>
      </c>
      <c r="O653" s="5" t="s">
        <v>149</v>
      </c>
      <c r="P653" s="5" t="s">
        <v>3658</v>
      </c>
      <c r="Q653" s="32" t="s">
        <v>7701</v>
      </c>
      <c r="R653" s="21">
        <v>1</v>
      </c>
      <c r="S653" s="33"/>
      <c r="T653" s="33"/>
      <c r="U653" s="33"/>
      <c r="V653" s="33"/>
      <c r="W653" s="33"/>
      <c r="X653" s="33"/>
      <c r="Y653" s="33"/>
      <c r="Z653" s="33"/>
      <c r="AA653" s="5" t="s">
        <v>21</v>
      </c>
      <c r="AB653" s="5" t="s">
        <v>10117</v>
      </c>
      <c r="AC653" s="32" t="s">
        <v>10118</v>
      </c>
      <c r="AD653" s="21">
        <v>1</v>
      </c>
    </row>
    <row r="654" spans="1:30" x14ac:dyDescent="0.3">
      <c r="A654" s="18" t="str">
        <f t="shared" ref="A654:B654" si="676">IF(AND(ISNUMBER(SEARCH("Yes",C654)),ISNUMBER(SEARCH("Yes",E654)),ISNUMBER(SEARCH("Yes",G654)),ISNUMBER(SEARCH("Yes",I654))),"Yes","No")</f>
        <v>No</v>
      </c>
      <c r="B654" s="18" t="str">
        <f t="shared" si="676"/>
        <v>No</v>
      </c>
      <c r="C654" s="15" t="str">
        <f t="shared" si="527"/>
        <v>No</v>
      </c>
      <c r="D654" s="18" t="str">
        <f t="shared" si="528"/>
        <v>No</v>
      </c>
      <c r="E654" s="18" t="str">
        <f t="shared" si="529"/>
        <v>No</v>
      </c>
      <c r="F654" s="18" t="str">
        <f t="shared" si="530"/>
        <v>No</v>
      </c>
      <c r="G654" s="18" t="str">
        <f t="shared" si="531"/>
        <v>No</v>
      </c>
      <c r="H654" s="18" t="str">
        <f t="shared" si="532"/>
        <v>No</v>
      </c>
      <c r="I654" s="18" t="str">
        <f t="shared" si="533"/>
        <v>Yes</v>
      </c>
      <c r="J654" s="18" t="str">
        <f t="shared" si="534"/>
        <v>Yes</v>
      </c>
      <c r="K654" s="21">
        <v>652</v>
      </c>
      <c r="L654" s="5" t="s">
        <v>1494</v>
      </c>
      <c r="M654" s="5" t="s">
        <v>1495</v>
      </c>
      <c r="N654" s="5" t="s">
        <v>2266</v>
      </c>
      <c r="O654" s="5" t="s">
        <v>149</v>
      </c>
      <c r="P654" s="5" t="s">
        <v>2496</v>
      </c>
      <c r="Q654" s="32" t="s">
        <v>7704</v>
      </c>
      <c r="R654" s="21">
        <v>1</v>
      </c>
      <c r="S654" s="33"/>
      <c r="T654" s="33"/>
      <c r="U654" s="33"/>
      <c r="V654" s="33"/>
      <c r="W654" s="33"/>
      <c r="X654" s="33"/>
      <c r="Y654" s="33"/>
      <c r="Z654" s="33"/>
      <c r="AA654" s="5" t="s">
        <v>2269</v>
      </c>
      <c r="AB654" s="5" t="s">
        <v>2668</v>
      </c>
      <c r="AC654" s="32" t="s">
        <v>8394</v>
      </c>
      <c r="AD654" s="21">
        <v>1</v>
      </c>
    </row>
    <row r="655" spans="1:30" x14ac:dyDescent="0.3">
      <c r="A655" s="18" t="str">
        <f t="shared" ref="A655:B655" si="677">IF(AND(ISNUMBER(SEARCH("Yes",C655)),ISNUMBER(SEARCH("Yes",E655)),ISNUMBER(SEARCH("Yes",G655)),ISNUMBER(SEARCH("Yes",I655))),"Yes","No")</f>
        <v>No</v>
      </c>
      <c r="B655" s="18" t="str">
        <f t="shared" si="677"/>
        <v>No</v>
      </c>
      <c r="C655" s="15" t="str">
        <f t="shared" si="527"/>
        <v>No</v>
      </c>
      <c r="D655" s="18" t="str">
        <f t="shared" si="528"/>
        <v>No</v>
      </c>
      <c r="E655" s="18" t="str">
        <f t="shared" si="529"/>
        <v>No</v>
      </c>
      <c r="F655" s="18" t="str">
        <f t="shared" si="530"/>
        <v>No</v>
      </c>
      <c r="G655" s="18" t="str">
        <f t="shared" si="531"/>
        <v>No</v>
      </c>
      <c r="H655" s="18" t="str">
        <f t="shared" si="532"/>
        <v>No</v>
      </c>
      <c r="I655" s="18" t="str">
        <f t="shared" si="533"/>
        <v>Yes</v>
      </c>
      <c r="J655" s="18" t="str">
        <f t="shared" si="534"/>
        <v>Yes</v>
      </c>
      <c r="K655" s="21">
        <v>653</v>
      </c>
      <c r="L655" s="5" t="s">
        <v>1496</v>
      </c>
      <c r="M655" s="5" t="s">
        <v>1497</v>
      </c>
      <c r="N655" s="5" t="s">
        <v>2266</v>
      </c>
      <c r="O655" s="5" t="s">
        <v>149</v>
      </c>
      <c r="P655" s="5" t="s">
        <v>2390</v>
      </c>
      <c r="Q655" s="32" t="s">
        <v>6577</v>
      </c>
      <c r="R655" s="21">
        <v>1</v>
      </c>
      <c r="S655" s="33"/>
      <c r="T655" s="33"/>
      <c r="U655" s="33"/>
      <c r="V655" s="33"/>
      <c r="W655" s="33"/>
      <c r="X655" s="33"/>
      <c r="Y655" s="33"/>
      <c r="Z655" s="33"/>
      <c r="AA655" s="5" t="s">
        <v>2269</v>
      </c>
      <c r="AB655" s="5" t="s">
        <v>10119</v>
      </c>
      <c r="AC655" s="32" t="s">
        <v>10120</v>
      </c>
      <c r="AD655" s="21">
        <v>1</v>
      </c>
    </row>
    <row r="656" spans="1:30" x14ac:dyDescent="0.3">
      <c r="A656" s="18" t="str">
        <f t="shared" ref="A656:B656" si="678">IF(AND(ISNUMBER(SEARCH("Yes",C656)),ISNUMBER(SEARCH("Yes",E656)),ISNUMBER(SEARCH("Yes",G656)),ISNUMBER(SEARCH("Yes",I656))),"Yes","No")</f>
        <v>No</v>
      </c>
      <c r="B656" s="18" t="str">
        <f t="shared" si="678"/>
        <v>No</v>
      </c>
      <c r="C656" s="15" t="str">
        <f t="shared" si="527"/>
        <v>No</v>
      </c>
      <c r="D656" s="18" t="str">
        <f t="shared" si="528"/>
        <v>No</v>
      </c>
      <c r="E656" s="18" t="str">
        <f t="shared" si="529"/>
        <v>No</v>
      </c>
      <c r="F656" s="18" t="str">
        <f t="shared" si="530"/>
        <v>No</v>
      </c>
      <c r="G656" s="18" t="str">
        <f t="shared" si="531"/>
        <v>No</v>
      </c>
      <c r="H656" s="18" t="str">
        <f t="shared" si="532"/>
        <v>No</v>
      </c>
      <c r="I656" s="18" t="str">
        <f t="shared" si="533"/>
        <v>Yes</v>
      </c>
      <c r="J656" s="18" t="str">
        <f t="shared" si="534"/>
        <v>Yes</v>
      </c>
      <c r="K656" s="21">
        <v>654</v>
      </c>
      <c r="L656" s="5" t="s">
        <v>1498</v>
      </c>
      <c r="M656" s="5" t="s">
        <v>1499</v>
      </c>
      <c r="N656" s="5" t="s">
        <v>2266</v>
      </c>
      <c r="O656" s="5" t="s">
        <v>149</v>
      </c>
      <c r="P656" s="5" t="s">
        <v>10121</v>
      </c>
      <c r="Q656" s="32" t="s">
        <v>10122</v>
      </c>
      <c r="R656" s="21">
        <v>1</v>
      </c>
      <c r="S656" s="33"/>
      <c r="T656" s="33"/>
      <c r="U656" s="33"/>
      <c r="V656" s="33"/>
      <c r="W656" s="33"/>
      <c r="X656" s="33"/>
      <c r="Y656" s="33"/>
      <c r="Z656" s="33"/>
      <c r="AA656" s="5" t="s">
        <v>2269</v>
      </c>
      <c r="AB656" s="5" t="s">
        <v>10123</v>
      </c>
      <c r="AC656" s="32" t="s">
        <v>10124</v>
      </c>
      <c r="AD656" s="21">
        <v>1</v>
      </c>
    </row>
    <row r="657" spans="1:30" x14ac:dyDescent="0.3">
      <c r="A657" s="18" t="str">
        <f t="shared" ref="A657:B657" si="679">IF(AND(ISNUMBER(SEARCH("Yes",C657)),ISNUMBER(SEARCH("Yes",E657)),ISNUMBER(SEARCH("Yes",G657)),ISNUMBER(SEARCH("Yes",I657))),"Yes","No")</f>
        <v>No</v>
      </c>
      <c r="B657" s="18" t="str">
        <f t="shared" si="679"/>
        <v>No</v>
      </c>
      <c r="C657" s="15" t="str">
        <f t="shared" si="527"/>
        <v>No</v>
      </c>
      <c r="D657" s="18" t="str">
        <f t="shared" si="528"/>
        <v>No</v>
      </c>
      <c r="E657" s="18" t="str">
        <f t="shared" si="529"/>
        <v>No</v>
      </c>
      <c r="F657" s="18" t="str">
        <f t="shared" si="530"/>
        <v>No</v>
      </c>
      <c r="G657" s="18" t="str">
        <f t="shared" si="531"/>
        <v>No</v>
      </c>
      <c r="H657" s="18" t="str">
        <f t="shared" si="532"/>
        <v>No</v>
      </c>
      <c r="I657" s="18" t="str">
        <f t="shared" si="533"/>
        <v>Yes</v>
      </c>
      <c r="J657" s="18" t="str">
        <f t="shared" si="534"/>
        <v>Yes</v>
      </c>
      <c r="K657" s="21">
        <v>655</v>
      </c>
      <c r="L657" s="5" t="s">
        <v>1500</v>
      </c>
      <c r="M657" s="5" t="s">
        <v>1501</v>
      </c>
      <c r="N657" s="5" t="s">
        <v>2266</v>
      </c>
      <c r="O657" s="5" t="s">
        <v>149</v>
      </c>
      <c r="P657" s="5" t="s">
        <v>7710</v>
      </c>
      <c r="Q657" s="32" t="s">
        <v>7711</v>
      </c>
      <c r="R657" s="21">
        <v>1</v>
      </c>
      <c r="S657" s="33"/>
      <c r="T657" s="33"/>
      <c r="U657" s="33"/>
      <c r="V657" s="33"/>
      <c r="W657" s="33"/>
      <c r="X657" s="33"/>
      <c r="Y657" s="33"/>
      <c r="Z657" s="33"/>
      <c r="AA657" s="5" t="s">
        <v>2269</v>
      </c>
      <c r="AB657" s="5" t="s">
        <v>2381</v>
      </c>
      <c r="AC657" s="32" t="s">
        <v>2682</v>
      </c>
      <c r="AD657" s="21">
        <v>1</v>
      </c>
    </row>
    <row r="658" spans="1:30" x14ac:dyDescent="0.3">
      <c r="A658" s="18" t="str">
        <f t="shared" ref="A658:B658" si="680">IF(AND(ISNUMBER(SEARCH("Yes",C658)),ISNUMBER(SEARCH("Yes",E658)),ISNUMBER(SEARCH("Yes",G658)),ISNUMBER(SEARCH("Yes",I658))),"Yes","No")</f>
        <v>No</v>
      </c>
      <c r="B658" s="18" t="str">
        <f t="shared" si="680"/>
        <v>No</v>
      </c>
      <c r="C658" s="15" t="str">
        <f t="shared" si="527"/>
        <v>No</v>
      </c>
      <c r="D658" s="18" t="str">
        <f t="shared" si="528"/>
        <v>No</v>
      </c>
      <c r="E658" s="18" t="str">
        <f t="shared" si="529"/>
        <v>No</v>
      </c>
      <c r="F658" s="18" t="str">
        <f t="shared" si="530"/>
        <v>No</v>
      </c>
      <c r="G658" s="18" t="str">
        <f t="shared" si="531"/>
        <v>No</v>
      </c>
      <c r="H658" s="18" t="str">
        <f t="shared" si="532"/>
        <v>No</v>
      </c>
      <c r="I658" s="18" t="str">
        <f t="shared" si="533"/>
        <v>Yes</v>
      </c>
      <c r="J658" s="18" t="str">
        <f t="shared" si="534"/>
        <v>Yes</v>
      </c>
      <c r="K658" s="21">
        <v>656</v>
      </c>
      <c r="L658" s="5" t="s">
        <v>1502</v>
      </c>
      <c r="M658" s="5" t="s">
        <v>1503</v>
      </c>
      <c r="N658" s="5" t="s">
        <v>2266</v>
      </c>
      <c r="O658" s="5" t="s">
        <v>149</v>
      </c>
      <c r="P658" s="5" t="s">
        <v>2276</v>
      </c>
      <c r="Q658" s="32" t="s">
        <v>10125</v>
      </c>
      <c r="R658" s="21">
        <v>1</v>
      </c>
      <c r="S658" s="33"/>
      <c r="T658" s="33"/>
      <c r="U658" s="33"/>
      <c r="V658" s="33"/>
      <c r="W658" s="33"/>
      <c r="X658" s="33"/>
      <c r="Y658" s="33"/>
      <c r="Z658" s="33"/>
      <c r="AA658" s="5" t="s">
        <v>21</v>
      </c>
      <c r="AB658" s="5" t="s">
        <v>10126</v>
      </c>
      <c r="AC658" s="32" t="s">
        <v>10127</v>
      </c>
      <c r="AD658" s="21">
        <v>1</v>
      </c>
    </row>
    <row r="659" spans="1:30" x14ac:dyDescent="0.3">
      <c r="A659" s="18" t="str">
        <f t="shared" ref="A659:B659" si="681">IF(AND(ISNUMBER(SEARCH("Yes",C659)),ISNUMBER(SEARCH("Yes",E659)),ISNUMBER(SEARCH("Yes",G659)),ISNUMBER(SEARCH("Yes",I659))),"Yes","No")</f>
        <v>No</v>
      </c>
      <c r="B659" s="18" t="str">
        <f t="shared" si="681"/>
        <v>No</v>
      </c>
      <c r="C659" s="15" t="str">
        <f t="shared" si="527"/>
        <v>No</v>
      </c>
      <c r="D659" s="18" t="str">
        <f t="shared" si="528"/>
        <v>No</v>
      </c>
      <c r="E659" s="18" t="str">
        <f t="shared" si="529"/>
        <v>No</v>
      </c>
      <c r="F659" s="18" t="str">
        <f t="shared" si="530"/>
        <v>No</v>
      </c>
      <c r="G659" s="18" t="str">
        <f t="shared" si="531"/>
        <v>No</v>
      </c>
      <c r="H659" s="18" t="str">
        <f t="shared" si="532"/>
        <v>No</v>
      </c>
      <c r="I659" s="18" t="str">
        <f t="shared" si="533"/>
        <v>Yes</v>
      </c>
      <c r="J659" s="18" t="str">
        <f t="shared" si="534"/>
        <v>Yes</v>
      </c>
      <c r="K659" s="21">
        <v>657</v>
      </c>
      <c r="L659" s="5" t="s">
        <v>1504</v>
      </c>
      <c r="M659" s="5" t="s">
        <v>1505</v>
      </c>
      <c r="N659" s="5" t="s">
        <v>2266</v>
      </c>
      <c r="O659" s="5" t="s">
        <v>149</v>
      </c>
      <c r="P659" s="5" t="s">
        <v>2626</v>
      </c>
      <c r="Q659" s="32" t="s">
        <v>4649</v>
      </c>
      <c r="R659" s="21">
        <v>1</v>
      </c>
      <c r="S659" s="33"/>
      <c r="T659" s="33"/>
      <c r="U659" s="33"/>
      <c r="V659" s="33"/>
      <c r="W659" s="33"/>
      <c r="X659" s="33"/>
      <c r="Y659" s="33"/>
      <c r="Z659" s="33"/>
      <c r="AA659" s="5" t="s">
        <v>2269</v>
      </c>
      <c r="AB659" s="5" t="s">
        <v>7713</v>
      </c>
      <c r="AC659" s="32" t="s">
        <v>7714</v>
      </c>
      <c r="AD659" s="21">
        <v>1</v>
      </c>
    </row>
    <row r="660" spans="1:30" x14ac:dyDescent="0.3">
      <c r="A660" s="18" t="str">
        <f t="shared" ref="A660:B660" si="682">IF(AND(ISNUMBER(SEARCH("Yes",C660)),ISNUMBER(SEARCH("Yes",E660)),ISNUMBER(SEARCH("Yes",G660)),ISNUMBER(SEARCH("Yes",I660))),"Yes","No")</f>
        <v>No</v>
      </c>
      <c r="B660" s="18" t="str">
        <f t="shared" si="682"/>
        <v>No</v>
      </c>
      <c r="C660" s="15" t="str">
        <f t="shared" si="527"/>
        <v>No</v>
      </c>
      <c r="D660" s="18" t="str">
        <f t="shared" si="528"/>
        <v>No</v>
      </c>
      <c r="E660" s="18" t="str">
        <f t="shared" si="529"/>
        <v>No</v>
      </c>
      <c r="F660" s="18" t="str">
        <f t="shared" si="530"/>
        <v>No</v>
      </c>
      <c r="G660" s="18" t="str">
        <f t="shared" si="531"/>
        <v>No</v>
      </c>
      <c r="H660" s="18" t="str">
        <f t="shared" si="532"/>
        <v>No</v>
      </c>
      <c r="I660" s="18" t="str">
        <f t="shared" si="533"/>
        <v>No</v>
      </c>
      <c r="J660" s="18" t="str">
        <f t="shared" si="534"/>
        <v>No</v>
      </c>
      <c r="K660" s="21">
        <v>658</v>
      </c>
      <c r="L660" s="5" t="s">
        <v>1506</v>
      </c>
      <c r="M660" s="5" t="s">
        <v>1507</v>
      </c>
      <c r="N660" s="5" t="s">
        <v>2266</v>
      </c>
      <c r="O660" s="5" t="s">
        <v>149</v>
      </c>
      <c r="P660" s="5" t="s">
        <v>10128</v>
      </c>
      <c r="Q660" s="32" t="s">
        <v>10129</v>
      </c>
      <c r="R660" s="21">
        <v>1</v>
      </c>
      <c r="S660" s="33"/>
      <c r="T660" s="33"/>
      <c r="U660" s="33"/>
      <c r="V660" s="33"/>
      <c r="W660" s="33"/>
      <c r="X660" s="33"/>
      <c r="Y660" s="33"/>
      <c r="Z660" s="33"/>
      <c r="AA660" s="5" t="s">
        <v>149</v>
      </c>
      <c r="AB660" s="5" t="s">
        <v>7715</v>
      </c>
      <c r="AC660" s="32" t="s">
        <v>10130</v>
      </c>
      <c r="AD660" s="21">
        <v>1</v>
      </c>
    </row>
    <row r="661" spans="1:30" x14ac:dyDescent="0.3">
      <c r="A661" s="18" t="str">
        <f t="shared" ref="A661:B661" si="683">IF(AND(ISNUMBER(SEARCH("Yes",C661)),ISNUMBER(SEARCH("Yes",E661)),ISNUMBER(SEARCH("Yes",G661)),ISNUMBER(SEARCH("Yes",I661))),"Yes","No")</f>
        <v>No</v>
      </c>
      <c r="B661" s="18" t="str">
        <f t="shared" si="683"/>
        <v>No</v>
      </c>
      <c r="C661" s="15" t="str">
        <f t="shared" si="527"/>
        <v>No</v>
      </c>
      <c r="D661" s="18" t="str">
        <f t="shared" si="528"/>
        <v>No</v>
      </c>
      <c r="E661" s="18" t="str">
        <f t="shared" si="529"/>
        <v>No</v>
      </c>
      <c r="F661" s="18" t="str">
        <f t="shared" si="530"/>
        <v>No</v>
      </c>
      <c r="G661" s="18" t="str">
        <f t="shared" si="531"/>
        <v>No</v>
      </c>
      <c r="H661" s="18" t="str">
        <f t="shared" si="532"/>
        <v>No</v>
      </c>
      <c r="I661" s="18" t="str">
        <f t="shared" si="533"/>
        <v>Yes</v>
      </c>
      <c r="J661" s="18" t="str">
        <f t="shared" si="534"/>
        <v>Yes</v>
      </c>
      <c r="K661" s="21">
        <v>659</v>
      </c>
      <c r="L661" s="5" t="s">
        <v>1508</v>
      </c>
      <c r="M661" s="5" t="s">
        <v>1509</v>
      </c>
      <c r="N661" s="5" t="s">
        <v>2266</v>
      </c>
      <c r="O661" s="5" t="s">
        <v>149</v>
      </c>
      <c r="P661" s="5" t="s">
        <v>2371</v>
      </c>
      <c r="Q661" s="32" t="s">
        <v>4656</v>
      </c>
      <c r="R661" s="21">
        <v>1</v>
      </c>
      <c r="S661" s="33"/>
      <c r="T661" s="33"/>
      <c r="U661" s="33"/>
      <c r="V661" s="33"/>
      <c r="W661" s="33"/>
      <c r="X661" s="33"/>
      <c r="Y661" s="33"/>
      <c r="Z661" s="33"/>
      <c r="AA661" s="5" t="s">
        <v>21</v>
      </c>
      <c r="AB661" s="5" t="s">
        <v>2540</v>
      </c>
      <c r="AC661" s="32" t="s">
        <v>10131</v>
      </c>
      <c r="AD661" s="21">
        <v>1</v>
      </c>
    </row>
    <row r="662" spans="1:30" x14ac:dyDescent="0.3">
      <c r="A662" s="18" t="str">
        <f t="shared" ref="A662:B662" si="684">IF(AND(ISNUMBER(SEARCH("Yes",C662)),ISNUMBER(SEARCH("Yes",E662)),ISNUMBER(SEARCH("Yes",G662)),ISNUMBER(SEARCH("Yes",I662))),"Yes","No")</f>
        <v>No</v>
      </c>
      <c r="B662" s="18" t="str">
        <f t="shared" si="684"/>
        <v>No</v>
      </c>
      <c r="C662" s="15" t="str">
        <f t="shared" si="527"/>
        <v>No</v>
      </c>
      <c r="D662" s="18" t="str">
        <f t="shared" si="528"/>
        <v>No</v>
      </c>
      <c r="E662" s="18" t="str">
        <f t="shared" si="529"/>
        <v>No</v>
      </c>
      <c r="F662" s="18" t="str">
        <f t="shared" si="530"/>
        <v>No</v>
      </c>
      <c r="G662" s="18" t="str">
        <f t="shared" si="531"/>
        <v>No</v>
      </c>
      <c r="H662" s="18" t="str">
        <f t="shared" si="532"/>
        <v>No</v>
      </c>
      <c r="I662" s="18" t="str">
        <f t="shared" si="533"/>
        <v>Yes</v>
      </c>
      <c r="J662" s="18" t="str">
        <f t="shared" si="534"/>
        <v>Yes</v>
      </c>
      <c r="K662" s="21">
        <v>660</v>
      </c>
      <c r="L662" s="5" t="s">
        <v>1510</v>
      </c>
      <c r="M662" s="5" t="s">
        <v>1511</v>
      </c>
      <c r="N662" s="5" t="s">
        <v>2266</v>
      </c>
      <c r="O662" s="5" t="s">
        <v>149</v>
      </c>
      <c r="P662" s="5" t="s">
        <v>3125</v>
      </c>
      <c r="Q662" s="32" t="s">
        <v>10132</v>
      </c>
      <c r="R662" s="21">
        <v>1</v>
      </c>
      <c r="S662" s="33"/>
      <c r="T662" s="33"/>
      <c r="U662" s="33"/>
      <c r="V662" s="33"/>
      <c r="W662" s="33"/>
      <c r="X662" s="33"/>
      <c r="Y662" s="33"/>
      <c r="Z662" s="33"/>
      <c r="AA662" s="5" t="s">
        <v>2269</v>
      </c>
      <c r="AB662" s="5" t="s">
        <v>10133</v>
      </c>
      <c r="AC662" s="32" t="s">
        <v>10134</v>
      </c>
      <c r="AD662" s="21">
        <v>1</v>
      </c>
    </row>
    <row r="663" spans="1:30" x14ac:dyDescent="0.3">
      <c r="A663" s="18" t="str">
        <f t="shared" ref="A663:B663" si="685">IF(AND(ISNUMBER(SEARCH("Yes",C663)),ISNUMBER(SEARCH("Yes",E663)),ISNUMBER(SEARCH("Yes",G663)),ISNUMBER(SEARCH("Yes",I663))),"Yes","No")</f>
        <v>Yes</v>
      </c>
      <c r="B663" s="18" t="str">
        <f t="shared" si="685"/>
        <v>Yes</v>
      </c>
      <c r="C663" s="15" t="str">
        <f t="shared" si="527"/>
        <v>Yes</v>
      </c>
      <c r="D663" s="18" t="str">
        <f t="shared" si="528"/>
        <v>Yes</v>
      </c>
      <c r="E663" s="18" t="str">
        <f t="shared" si="529"/>
        <v>Yes</v>
      </c>
      <c r="F663" s="18" t="str">
        <f t="shared" si="530"/>
        <v>Yes</v>
      </c>
      <c r="G663" s="18" t="str">
        <f t="shared" si="531"/>
        <v>Yes</v>
      </c>
      <c r="H663" s="18" t="str">
        <f t="shared" si="532"/>
        <v>Yes</v>
      </c>
      <c r="I663" s="18" t="str">
        <f t="shared" si="533"/>
        <v>Yes</v>
      </c>
      <c r="J663" s="18" t="str">
        <f t="shared" si="534"/>
        <v>Yes</v>
      </c>
      <c r="K663" s="21">
        <v>661</v>
      </c>
      <c r="L663" s="5" t="s">
        <v>101</v>
      </c>
      <c r="M663" s="5" t="s">
        <v>102</v>
      </c>
      <c r="N663" s="5" t="s">
        <v>2266</v>
      </c>
      <c r="O663" s="5" t="s">
        <v>21</v>
      </c>
      <c r="P663" s="5" t="s">
        <v>10135</v>
      </c>
      <c r="Q663" s="32" t="s">
        <v>10136</v>
      </c>
      <c r="R663" s="21">
        <v>1</v>
      </c>
      <c r="S663" s="5" t="s">
        <v>21</v>
      </c>
      <c r="T663" s="5" t="s">
        <v>10137</v>
      </c>
      <c r="U663" s="32" t="s">
        <v>10138</v>
      </c>
      <c r="V663" s="21">
        <v>1</v>
      </c>
      <c r="W663" s="5" t="s">
        <v>21</v>
      </c>
      <c r="X663" s="5" t="s">
        <v>10139</v>
      </c>
      <c r="Y663" s="32" t="s">
        <v>10140</v>
      </c>
      <c r="Z663" s="21">
        <v>1</v>
      </c>
      <c r="AA663" s="5" t="s">
        <v>2269</v>
      </c>
      <c r="AB663" s="5" t="s">
        <v>7857</v>
      </c>
      <c r="AC663" s="32" t="s">
        <v>7858</v>
      </c>
      <c r="AD663" s="21">
        <v>1</v>
      </c>
    </row>
    <row r="664" spans="1:30" x14ac:dyDescent="0.3">
      <c r="A664" s="18" t="str">
        <f t="shared" ref="A664:B664" si="686">IF(AND(ISNUMBER(SEARCH("Yes",C664)),ISNUMBER(SEARCH("Yes",E664)),ISNUMBER(SEARCH("Yes",G664)),ISNUMBER(SEARCH("Yes",I664))),"Yes","No")</f>
        <v>Yes</v>
      </c>
      <c r="B664" s="18" t="str">
        <f t="shared" si="686"/>
        <v>Yes</v>
      </c>
      <c r="C664" s="15" t="str">
        <f t="shared" si="527"/>
        <v>Yes</v>
      </c>
      <c r="D664" s="18" t="str">
        <f t="shared" si="528"/>
        <v>Yes</v>
      </c>
      <c r="E664" s="18" t="str">
        <f t="shared" si="529"/>
        <v>Yes</v>
      </c>
      <c r="F664" s="18" t="str">
        <f t="shared" si="530"/>
        <v>Yes</v>
      </c>
      <c r="G664" s="18" t="str">
        <f t="shared" si="531"/>
        <v>Yes</v>
      </c>
      <c r="H664" s="18" t="str">
        <f t="shared" si="532"/>
        <v>Yes</v>
      </c>
      <c r="I664" s="18" t="str">
        <f t="shared" si="533"/>
        <v>Yes</v>
      </c>
      <c r="J664" s="18" t="str">
        <f t="shared" si="534"/>
        <v>Yes</v>
      </c>
      <c r="K664" s="21">
        <v>662</v>
      </c>
      <c r="L664" s="5" t="s">
        <v>75</v>
      </c>
      <c r="M664" s="5" t="s">
        <v>103</v>
      </c>
      <c r="N664" s="5" t="s">
        <v>2266</v>
      </c>
      <c r="O664" s="5" t="s">
        <v>21</v>
      </c>
      <c r="P664" s="5" t="s">
        <v>4670</v>
      </c>
      <c r="Q664" s="32" t="s">
        <v>4671</v>
      </c>
      <c r="R664" s="21">
        <v>1</v>
      </c>
      <c r="S664" s="5" t="s">
        <v>21</v>
      </c>
      <c r="T664" s="5" t="s">
        <v>10141</v>
      </c>
      <c r="U664" s="32" t="s">
        <v>10142</v>
      </c>
      <c r="V664" s="21">
        <v>1</v>
      </c>
      <c r="W664" s="5" t="s">
        <v>21</v>
      </c>
      <c r="X664" s="5" t="s">
        <v>10143</v>
      </c>
      <c r="Y664" s="32" t="s">
        <v>10144</v>
      </c>
      <c r="Z664" s="21">
        <v>1</v>
      </c>
      <c r="AA664" s="5" t="s">
        <v>2269</v>
      </c>
      <c r="AB664" s="5" t="s">
        <v>10145</v>
      </c>
      <c r="AC664" s="32" t="s">
        <v>10146</v>
      </c>
      <c r="AD664" s="21">
        <v>1</v>
      </c>
    </row>
    <row r="665" spans="1:30" x14ac:dyDescent="0.3">
      <c r="A665" s="18" t="str">
        <f t="shared" ref="A665:B665" si="687">IF(AND(ISNUMBER(SEARCH("Yes",C665)),ISNUMBER(SEARCH("Yes",E665)),ISNUMBER(SEARCH("Yes",G665)),ISNUMBER(SEARCH("Yes",I665))),"Yes","No")</f>
        <v>No</v>
      </c>
      <c r="B665" s="18" t="str">
        <f t="shared" si="687"/>
        <v>No</v>
      </c>
      <c r="C665" s="15" t="str">
        <f t="shared" si="527"/>
        <v>No</v>
      </c>
      <c r="D665" s="18" t="str">
        <f t="shared" si="528"/>
        <v>No</v>
      </c>
      <c r="E665" s="18" t="str">
        <f t="shared" si="529"/>
        <v>No</v>
      </c>
      <c r="F665" s="18" t="str">
        <f t="shared" si="530"/>
        <v>No</v>
      </c>
      <c r="G665" s="18" t="str">
        <f t="shared" si="531"/>
        <v>No</v>
      </c>
      <c r="H665" s="18" t="str">
        <f t="shared" si="532"/>
        <v>No</v>
      </c>
      <c r="I665" s="18" t="str">
        <f t="shared" si="533"/>
        <v>Yes</v>
      </c>
      <c r="J665" s="18" t="str">
        <f t="shared" si="534"/>
        <v>Yes</v>
      </c>
      <c r="K665" s="21">
        <v>663</v>
      </c>
      <c r="L665" s="5" t="s">
        <v>1512</v>
      </c>
      <c r="M665" s="5" t="s">
        <v>1513</v>
      </c>
      <c r="N665" s="5" t="s">
        <v>2266</v>
      </c>
      <c r="O665" s="5" t="s">
        <v>149</v>
      </c>
      <c r="P665" s="5" t="s">
        <v>2386</v>
      </c>
      <c r="Q665" s="32" t="s">
        <v>10147</v>
      </c>
      <c r="R665" s="21">
        <v>1</v>
      </c>
      <c r="S665" s="33"/>
      <c r="T665" s="33"/>
      <c r="U665" s="33"/>
      <c r="V665" s="33"/>
      <c r="W665" s="33"/>
      <c r="X665" s="33"/>
      <c r="Y665" s="33"/>
      <c r="Z665" s="33"/>
      <c r="AA665" s="5" t="s">
        <v>21</v>
      </c>
      <c r="AB665" s="5" t="s">
        <v>3170</v>
      </c>
      <c r="AC665" s="32" t="s">
        <v>10148</v>
      </c>
      <c r="AD665" s="21">
        <v>1</v>
      </c>
    </row>
    <row r="666" spans="1:30" x14ac:dyDescent="0.3">
      <c r="A666" s="18" t="str">
        <f t="shared" ref="A666:B666" si="688">IF(AND(ISNUMBER(SEARCH("Yes",C666)),ISNUMBER(SEARCH("Yes",E666)),ISNUMBER(SEARCH("Yes",G666)),ISNUMBER(SEARCH("Yes",I666))),"Yes","No")</f>
        <v>No</v>
      </c>
      <c r="B666" s="18" t="str">
        <f t="shared" si="688"/>
        <v>No</v>
      </c>
      <c r="C666" s="15" t="str">
        <f t="shared" si="527"/>
        <v>No</v>
      </c>
      <c r="D666" s="18" t="str">
        <f t="shared" si="528"/>
        <v>No</v>
      </c>
      <c r="E666" s="18" t="str">
        <f t="shared" si="529"/>
        <v>No</v>
      </c>
      <c r="F666" s="18" t="str">
        <f t="shared" si="530"/>
        <v>No</v>
      </c>
      <c r="G666" s="18" t="str">
        <f t="shared" si="531"/>
        <v>No</v>
      </c>
      <c r="H666" s="18" t="str">
        <f t="shared" si="532"/>
        <v>No</v>
      </c>
      <c r="I666" s="18" t="str">
        <f t="shared" si="533"/>
        <v>Yes</v>
      </c>
      <c r="J666" s="18" t="str">
        <f t="shared" si="534"/>
        <v>Yes</v>
      </c>
      <c r="K666" s="21">
        <v>664</v>
      </c>
      <c r="L666" s="5" t="s">
        <v>1514</v>
      </c>
      <c r="M666" s="5" t="s">
        <v>1515</v>
      </c>
      <c r="N666" s="5" t="s">
        <v>2266</v>
      </c>
      <c r="O666" s="5" t="s">
        <v>149</v>
      </c>
      <c r="P666" s="5" t="s">
        <v>2390</v>
      </c>
      <c r="Q666" s="32" t="s">
        <v>4680</v>
      </c>
      <c r="R666" s="21">
        <v>1</v>
      </c>
      <c r="S666" s="33"/>
      <c r="T666" s="33"/>
      <c r="U666" s="33"/>
      <c r="V666" s="33"/>
      <c r="W666" s="33"/>
      <c r="X666" s="33"/>
      <c r="Y666" s="33"/>
      <c r="Z666" s="33"/>
      <c r="AA666" s="5" t="s">
        <v>21</v>
      </c>
      <c r="AB666" s="5" t="s">
        <v>4529</v>
      </c>
      <c r="AC666" s="32" t="s">
        <v>2842</v>
      </c>
      <c r="AD666" s="21">
        <v>1</v>
      </c>
    </row>
    <row r="667" spans="1:30" x14ac:dyDescent="0.3">
      <c r="A667" s="18" t="str">
        <f t="shared" ref="A667:B667" si="689">IF(AND(ISNUMBER(SEARCH("Yes",C667)),ISNUMBER(SEARCH("Yes",E667)),ISNUMBER(SEARCH("Yes",G667)),ISNUMBER(SEARCH("Yes",I667))),"Yes","No")</f>
        <v>No</v>
      </c>
      <c r="B667" s="18" t="str">
        <f t="shared" si="689"/>
        <v>No</v>
      </c>
      <c r="C667" s="15" t="str">
        <f t="shared" si="527"/>
        <v>No</v>
      </c>
      <c r="D667" s="18" t="str">
        <f t="shared" si="528"/>
        <v>No</v>
      </c>
      <c r="E667" s="18" t="str">
        <f t="shared" si="529"/>
        <v>No</v>
      </c>
      <c r="F667" s="18" t="str">
        <f t="shared" si="530"/>
        <v>No</v>
      </c>
      <c r="G667" s="18" t="str">
        <f t="shared" si="531"/>
        <v>No</v>
      </c>
      <c r="H667" s="18" t="str">
        <f t="shared" si="532"/>
        <v>No</v>
      </c>
      <c r="I667" s="18" t="str">
        <f t="shared" si="533"/>
        <v>Yes</v>
      </c>
      <c r="J667" s="18" t="str">
        <f t="shared" si="534"/>
        <v>Yes</v>
      </c>
      <c r="K667" s="21">
        <v>665</v>
      </c>
      <c r="L667" s="5" t="s">
        <v>1516</v>
      </c>
      <c r="M667" s="5" t="s">
        <v>1517</v>
      </c>
      <c r="N667" s="5" t="s">
        <v>2266</v>
      </c>
      <c r="O667" s="5" t="s">
        <v>149</v>
      </c>
      <c r="P667" s="5" t="s">
        <v>2284</v>
      </c>
      <c r="Q667" s="32" t="s">
        <v>10149</v>
      </c>
      <c r="R667" s="21">
        <v>1</v>
      </c>
      <c r="S667" s="33"/>
      <c r="T667" s="33"/>
      <c r="U667" s="33"/>
      <c r="V667" s="33"/>
      <c r="W667" s="33"/>
      <c r="X667" s="33"/>
      <c r="Y667" s="33"/>
      <c r="Z667" s="33"/>
      <c r="AA667" s="5" t="s">
        <v>21</v>
      </c>
      <c r="AB667" s="5" t="s">
        <v>4682</v>
      </c>
      <c r="AC667" s="32" t="s">
        <v>4131</v>
      </c>
      <c r="AD667" s="21">
        <v>1</v>
      </c>
    </row>
    <row r="668" spans="1:30" x14ac:dyDescent="0.3">
      <c r="A668" s="18" t="str">
        <f t="shared" ref="A668:B668" si="690">IF(AND(ISNUMBER(SEARCH("Yes",C668)),ISNUMBER(SEARCH("Yes",E668)),ISNUMBER(SEARCH("Yes",G668)),ISNUMBER(SEARCH("Yes",I668))),"Yes","No")</f>
        <v>Yes</v>
      </c>
      <c r="B668" s="18" t="str">
        <f t="shared" si="690"/>
        <v>Yes</v>
      </c>
      <c r="C668" s="15" t="str">
        <f t="shared" si="527"/>
        <v>Yes</v>
      </c>
      <c r="D668" s="18" t="str">
        <f t="shared" si="528"/>
        <v>Yes</v>
      </c>
      <c r="E668" s="18" t="str">
        <f t="shared" si="529"/>
        <v>Yes</v>
      </c>
      <c r="F668" s="18" t="str">
        <f t="shared" si="530"/>
        <v>Yes</v>
      </c>
      <c r="G668" s="18" t="str">
        <f t="shared" si="531"/>
        <v>Yes</v>
      </c>
      <c r="H668" s="18" t="str">
        <f t="shared" si="532"/>
        <v>Yes</v>
      </c>
      <c r="I668" s="18" t="str">
        <f t="shared" si="533"/>
        <v>Yes</v>
      </c>
      <c r="J668" s="18" t="str">
        <f t="shared" si="534"/>
        <v>Yes</v>
      </c>
      <c r="K668" s="21">
        <v>666</v>
      </c>
      <c r="L668" s="5" t="s">
        <v>105</v>
      </c>
      <c r="M668" s="5" t="s">
        <v>106</v>
      </c>
      <c r="N668" s="5" t="s">
        <v>2266</v>
      </c>
      <c r="O668" s="5" t="s">
        <v>21</v>
      </c>
      <c r="P668" s="5" t="s">
        <v>4683</v>
      </c>
      <c r="Q668" s="32" t="s">
        <v>4684</v>
      </c>
      <c r="R668" s="21">
        <v>1</v>
      </c>
      <c r="S668" s="5" t="s">
        <v>2269</v>
      </c>
      <c r="T668" s="5" t="s">
        <v>10150</v>
      </c>
      <c r="U668" s="32" t="s">
        <v>10151</v>
      </c>
      <c r="V668" s="21">
        <v>1</v>
      </c>
      <c r="W668" s="5" t="s">
        <v>2269</v>
      </c>
      <c r="X668" s="5" t="s">
        <v>10152</v>
      </c>
      <c r="Y668" s="32" t="s">
        <v>10153</v>
      </c>
      <c r="Z668" s="21">
        <v>1</v>
      </c>
      <c r="AA668" s="5" t="s">
        <v>21</v>
      </c>
      <c r="AB668" s="5" t="s">
        <v>10154</v>
      </c>
      <c r="AC668" s="32" t="s">
        <v>10155</v>
      </c>
      <c r="AD668" s="21">
        <v>1</v>
      </c>
    </row>
    <row r="669" spans="1:30" x14ac:dyDescent="0.3">
      <c r="A669" s="18" t="str">
        <f t="shared" ref="A669:B669" si="691">IF(AND(ISNUMBER(SEARCH("Yes",C669)),ISNUMBER(SEARCH("Yes",E669)),ISNUMBER(SEARCH("Yes",G669)),ISNUMBER(SEARCH("Yes",I669))),"Yes","No")</f>
        <v>No</v>
      </c>
      <c r="B669" s="18" t="str">
        <f t="shared" si="691"/>
        <v>No</v>
      </c>
      <c r="C669" s="15" t="str">
        <f t="shared" si="527"/>
        <v>No</v>
      </c>
      <c r="D669" s="18" t="str">
        <f t="shared" si="528"/>
        <v>No</v>
      </c>
      <c r="E669" s="18" t="str">
        <f t="shared" si="529"/>
        <v>No</v>
      </c>
      <c r="F669" s="18" t="str">
        <f t="shared" si="530"/>
        <v>No</v>
      </c>
      <c r="G669" s="18" t="str">
        <f t="shared" si="531"/>
        <v>No</v>
      </c>
      <c r="H669" s="18" t="str">
        <f t="shared" si="532"/>
        <v>No</v>
      </c>
      <c r="I669" s="18" t="str">
        <f t="shared" si="533"/>
        <v>Yes</v>
      </c>
      <c r="J669" s="18" t="str">
        <f t="shared" si="534"/>
        <v>Yes</v>
      </c>
      <c r="K669" s="21">
        <v>667</v>
      </c>
      <c r="L669" s="5" t="s">
        <v>1518</v>
      </c>
      <c r="M669" s="5" t="s">
        <v>1519</v>
      </c>
      <c r="N669" s="5" t="s">
        <v>2266</v>
      </c>
      <c r="O669" s="5" t="s">
        <v>149</v>
      </c>
      <c r="P669" s="5" t="s">
        <v>3287</v>
      </c>
      <c r="Q669" s="32" t="s">
        <v>4690</v>
      </c>
      <c r="R669" s="21">
        <v>1</v>
      </c>
      <c r="S669" s="33"/>
      <c r="T669" s="33"/>
      <c r="U669" s="33"/>
      <c r="V669" s="33"/>
      <c r="W669" s="33"/>
      <c r="X669" s="33"/>
      <c r="Y669" s="33"/>
      <c r="Z669" s="33"/>
      <c r="AA669" s="5" t="s">
        <v>2269</v>
      </c>
      <c r="AB669" s="5" t="s">
        <v>2432</v>
      </c>
      <c r="AC669" s="32" t="s">
        <v>10156</v>
      </c>
      <c r="AD669" s="21">
        <v>1</v>
      </c>
    </row>
    <row r="670" spans="1:30" x14ac:dyDescent="0.3">
      <c r="A670" s="18" t="str">
        <f t="shared" ref="A670:B670" si="692">IF(AND(ISNUMBER(SEARCH("Yes",C670)),ISNUMBER(SEARCH("Yes",E670)),ISNUMBER(SEARCH("Yes",G670)),ISNUMBER(SEARCH("Yes",I670))),"Yes","No")</f>
        <v>No</v>
      </c>
      <c r="B670" s="18" t="str">
        <f t="shared" si="692"/>
        <v>No</v>
      </c>
      <c r="C670" s="15" t="str">
        <f t="shared" si="527"/>
        <v>No</v>
      </c>
      <c r="D670" s="18" t="str">
        <f t="shared" si="528"/>
        <v>No</v>
      </c>
      <c r="E670" s="18" t="str">
        <f t="shared" si="529"/>
        <v>No</v>
      </c>
      <c r="F670" s="18" t="str">
        <f t="shared" si="530"/>
        <v>No</v>
      </c>
      <c r="G670" s="18" t="str">
        <f t="shared" si="531"/>
        <v>No</v>
      </c>
      <c r="H670" s="18" t="str">
        <f t="shared" si="532"/>
        <v>No</v>
      </c>
      <c r="I670" s="18" t="str">
        <f t="shared" si="533"/>
        <v>Yes</v>
      </c>
      <c r="J670" s="18" t="str">
        <f t="shared" si="534"/>
        <v>Yes</v>
      </c>
      <c r="K670" s="21">
        <v>668</v>
      </c>
      <c r="L670" s="5" t="s">
        <v>1520</v>
      </c>
      <c r="M670" s="5" t="s">
        <v>1521</v>
      </c>
      <c r="N670" s="5" t="s">
        <v>2266</v>
      </c>
      <c r="O670" s="5" t="s">
        <v>149</v>
      </c>
      <c r="P670" s="5" t="s">
        <v>2351</v>
      </c>
      <c r="Q670" s="32" t="s">
        <v>10157</v>
      </c>
      <c r="R670" s="21">
        <v>1</v>
      </c>
      <c r="S670" s="33"/>
      <c r="T670" s="33"/>
      <c r="U670" s="33"/>
      <c r="V670" s="33"/>
      <c r="W670" s="33"/>
      <c r="X670" s="33"/>
      <c r="Y670" s="33"/>
      <c r="Z670" s="33"/>
      <c r="AA670" s="5" t="s">
        <v>21</v>
      </c>
      <c r="AB670" s="5" t="s">
        <v>4695</v>
      </c>
      <c r="AC670" s="32" t="s">
        <v>4696</v>
      </c>
      <c r="AD670" s="21">
        <v>1</v>
      </c>
    </row>
    <row r="671" spans="1:30" x14ac:dyDescent="0.3">
      <c r="A671" s="18" t="str">
        <f t="shared" ref="A671:B671" si="693">IF(AND(ISNUMBER(SEARCH("Yes",C671)),ISNUMBER(SEARCH("Yes",E671)),ISNUMBER(SEARCH("Yes",G671)),ISNUMBER(SEARCH("Yes",I671))),"Yes","No")</f>
        <v>No</v>
      </c>
      <c r="B671" s="18" t="str">
        <f t="shared" si="693"/>
        <v>No</v>
      </c>
      <c r="C671" s="15" t="str">
        <f t="shared" si="527"/>
        <v>No</v>
      </c>
      <c r="D671" s="18" t="str">
        <f t="shared" si="528"/>
        <v>No</v>
      </c>
      <c r="E671" s="18" t="str">
        <f t="shared" si="529"/>
        <v>No</v>
      </c>
      <c r="F671" s="18" t="str">
        <f t="shared" si="530"/>
        <v>No</v>
      </c>
      <c r="G671" s="18" t="str">
        <f t="shared" si="531"/>
        <v>No</v>
      </c>
      <c r="H671" s="18" t="str">
        <f t="shared" si="532"/>
        <v>No</v>
      </c>
      <c r="I671" s="18" t="str">
        <f t="shared" si="533"/>
        <v>Yes</v>
      </c>
      <c r="J671" s="18" t="str">
        <f t="shared" si="534"/>
        <v>Yes</v>
      </c>
      <c r="K671" s="21">
        <v>669</v>
      </c>
      <c r="L671" s="5" t="s">
        <v>1522</v>
      </c>
      <c r="M671" s="5" t="s">
        <v>1523</v>
      </c>
      <c r="N671" s="5" t="s">
        <v>2266</v>
      </c>
      <c r="O671" s="5" t="s">
        <v>149</v>
      </c>
      <c r="P671" s="5" t="s">
        <v>10158</v>
      </c>
      <c r="Q671" s="32" t="s">
        <v>10159</v>
      </c>
      <c r="R671" s="21">
        <v>1</v>
      </c>
      <c r="S671" s="33"/>
      <c r="T671" s="33"/>
      <c r="U671" s="33"/>
      <c r="V671" s="33"/>
      <c r="W671" s="33"/>
      <c r="X671" s="33"/>
      <c r="Y671" s="33"/>
      <c r="Z671" s="33"/>
      <c r="AA671" s="5" t="s">
        <v>2269</v>
      </c>
      <c r="AB671" s="5" t="s">
        <v>4698</v>
      </c>
      <c r="AC671" s="32" t="s">
        <v>4699</v>
      </c>
      <c r="AD671" s="21">
        <v>1</v>
      </c>
    </row>
    <row r="672" spans="1:30" x14ac:dyDescent="0.3">
      <c r="A672" s="18" t="str">
        <f t="shared" ref="A672:B672" si="694">IF(AND(ISNUMBER(SEARCH("Yes",C672)),ISNUMBER(SEARCH("Yes",E672)),ISNUMBER(SEARCH("Yes",G672)),ISNUMBER(SEARCH("Yes",I672))),"Yes","No")</f>
        <v>No</v>
      </c>
      <c r="B672" s="18" t="str">
        <f t="shared" si="694"/>
        <v>No</v>
      </c>
      <c r="C672" s="15" t="str">
        <f t="shared" si="527"/>
        <v>No</v>
      </c>
      <c r="D672" s="18" t="str">
        <f t="shared" si="528"/>
        <v>No</v>
      </c>
      <c r="E672" s="18" t="str">
        <f t="shared" si="529"/>
        <v>No</v>
      </c>
      <c r="F672" s="18" t="str">
        <f t="shared" si="530"/>
        <v>No</v>
      </c>
      <c r="G672" s="18" t="str">
        <f t="shared" si="531"/>
        <v>No</v>
      </c>
      <c r="H672" s="18" t="str">
        <f t="shared" si="532"/>
        <v>No</v>
      </c>
      <c r="I672" s="18" t="str">
        <f t="shared" si="533"/>
        <v>Yes</v>
      </c>
      <c r="J672" s="18" t="str">
        <f t="shared" si="534"/>
        <v>Yes</v>
      </c>
      <c r="K672" s="21">
        <v>670</v>
      </c>
      <c r="L672" s="5" t="s">
        <v>1524</v>
      </c>
      <c r="M672" s="5" t="s">
        <v>25</v>
      </c>
      <c r="N672" s="5" t="s">
        <v>2266</v>
      </c>
      <c r="O672" s="5" t="s">
        <v>149</v>
      </c>
      <c r="P672" s="5" t="s">
        <v>10160</v>
      </c>
      <c r="Q672" s="32" t="s">
        <v>10161</v>
      </c>
      <c r="R672" s="21">
        <v>1</v>
      </c>
      <c r="S672" s="33"/>
      <c r="T672" s="33"/>
      <c r="U672" s="33"/>
      <c r="V672" s="33"/>
      <c r="W672" s="33"/>
      <c r="X672" s="33"/>
      <c r="Y672" s="33"/>
      <c r="Z672" s="33"/>
      <c r="AA672" s="5" t="s">
        <v>2269</v>
      </c>
      <c r="AB672" s="5" t="s">
        <v>10162</v>
      </c>
      <c r="AC672" s="32" t="s">
        <v>10163</v>
      </c>
      <c r="AD672" s="21">
        <v>1</v>
      </c>
    </row>
    <row r="673" spans="1:30" x14ac:dyDescent="0.3">
      <c r="A673" s="18" t="str">
        <f t="shared" ref="A673:B673" si="695">IF(AND(ISNUMBER(SEARCH("Yes",C673)),ISNUMBER(SEARCH("Yes",E673)),ISNUMBER(SEARCH("Yes",G673)),ISNUMBER(SEARCH("Yes",I673))),"Yes","No")</f>
        <v>No</v>
      </c>
      <c r="B673" s="18" t="str">
        <f t="shared" si="695"/>
        <v>No</v>
      </c>
      <c r="C673" s="15" t="str">
        <f t="shared" si="527"/>
        <v>No</v>
      </c>
      <c r="D673" s="18" t="str">
        <f t="shared" si="528"/>
        <v>No</v>
      </c>
      <c r="E673" s="18" t="str">
        <f t="shared" si="529"/>
        <v>No</v>
      </c>
      <c r="F673" s="18" t="str">
        <f t="shared" si="530"/>
        <v>No</v>
      </c>
      <c r="G673" s="18" t="str">
        <f t="shared" si="531"/>
        <v>No</v>
      </c>
      <c r="H673" s="18" t="str">
        <f t="shared" si="532"/>
        <v>No</v>
      </c>
      <c r="I673" s="18" t="str">
        <f t="shared" si="533"/>
        <v>Yes</v>
      </c>
      <c r="J673" s="18" t="str">
        <f t="shared" si="534"/>
        <v>Yes</v>
      </c>
      <c r="K673" s="21">
        <v>671</v>
      </c>
      <c r="L673" s="5" t="s">
        <v>1525</v>
      </c>
      <c r="M673" s="5" t="s">
        <v>1526</v>
      </c>
      <c r="N673" s="5" t="s">
        <v>2266</v>
      </c>
      <c r="O673" s="5" t="s">
        <v>149</v>
      </c>
      <c r="P673" s="5" t="s">
        <v>9300</v>
      </c>
      <c r="Q673" s="32" t="s">
        <v>9301</v>
      </c>
      <c r="R673" s="21">
        <v>1</v>
      </c>
      <c r="S673" s="33"/>
      <c r="T673" s="33"/>
      <c r="U673" s="33"/>
      <c r="V673" s="33"/>
      <c r="W673" s="33"/>
      <c r="X673" s="33"/>
      <c r="Y673" s="33"/>
      <c r="Z673" s="33"/>
      <c r="AA673" s="5" t="s">
        <v>21</v>
      </c>
      <c r="AB673" s="5" t="s">
        <v>3039</v>
      </c>
      <c r="AC673" s="32" t="s">
        <v>8344</v>
      </c>
      <c r="AD673" s="21">
        <v>1</v>
      </c>
    </row>
    <row r="674" spans="1:30" x14ac:dyDescent="0.3">
      <c r="A674" s="18" t="str">
        <f t="shared" ref="A674:B674" si="696">IF(AND(ISNUMBER(SEARCH("Yes",C674)),ISNUMBER(SEARCH("Yes",E674)),ISNUMBER(SEARCH("Yes",G674)),ISNUMBER(SEARCH("Yes",I674))),"Yes","No")</f>
        <v>No</v>
      </c>
      <c r="B674" s="18" t="str">
        <f t="shared" si="696"/>
        <v>No</v>
      </c>
      <c r="C674" s="15" t="str">
        <f t="shared" si="527"/>
        <v>No</v>
      </c>
      <c r="D674" s="18" t="str">
        <f t="shared" si="528"/>
        <v>No</v>
      </c>
      <c r="E674" s="18" t="str">
        <f t="shared" si="529"/>
        <v>No</v>
      </c>
      <c r="F674" s="18" t="str">
        <f t="shared" si="530"/>
        <v>No</v>
      </c>
      <c r="G674" s="18" t="str">
        <f t="shared" si="531"/>
        <v>No</v>
      </c>
      <c r="H674" s="18" t="str">
        <f t="shared" si="532"/>
        <v>No</v>
      </c>
      <c r="I674" s="18" t="str">
        <f t="shared" si="533"/>
        <v>Yes</v>
      </c>
      <c r="J674" s="18" t="str">
        <f t="shared" si="534"/>
        <v>Yes</v>
      </c>
      <c r="K674" s="21">
        <v>672</v>
      </c>
      <c r="L674" s="5" t="s">
        <v>1527</v>
      </c>
      <c r="M674" s="5" t="s">
        <v>1528</v>
      </c>
      <c r="N674" s="5" t="s">
        <v>2266</v>
      </c>
      <c r="O674" s="5" t="s">
        <v>149</v>
      </c>
      <c r="P674" s="5" t="s">
        <v>3317</v>
      </c>
      <c r="Q674" s="32" t="s">
        <v>10164</v>
      </c>
      <c r="R674" s="21">
        <v>1</v>
      </c>
      <c r="S674" s="33"/>
      <c r="T674" s="33"/>
      <c r="U674" s="33"/>
      <c r="V674" s="33"/>
      <c r="W674" s="33"/>
      <c r="X674" s="33"/>
      <c r="Y674" s="33"/>
      <c r="Z674" s="33"/>
      <c r="AA674" s="5" t="s">
        <v>21</v>
      </c>
      <c r="AB674" s="5" t="s">
        <v>10165</v>
      </c>
      <c r="AC674" s="32" t="s">
        <v>10166</v>
      </c>
      <c r="AD674" s="21">
        <v>1</v>
      </c>
    </row>
    <row r="675" spans="1:30" x14ac:dyDescent="0.3">
      <c r="A675" s="18" t="str">
        <f t="shared" ref="A675:B675" si="697">IF(AND(ISNUMBER(SEARCH("Yes",C675)),ISNUMBER(SEARCH("Yes",E675)),ISNUMBER(SEARCH("Yes",G675)),ISNUMBER(SEARCH("Yes",I675))),"Yes","No")</f>
        <v>No</v>
      </c>
      <c r="B675" s="18" t="str">
        <f t="shared" si="697"/>
        <v>No</v>
      </c>
      <c r="C675" s="15" t="str">
        <f t="shared" si="527"/>
        <v>No</v>
      </c>
      <c r="D675" s="18" t="str">
        <f t="shared" si="528"/>
        <v>No</v>
      </c>
      <c r="E675" s="18" t="str">
        <f t="shared" si="529"/>
        <v>No</v>
      </c>
      <c r="F675" s="18" t="str">
        <f t="shared" si="530"/>
        <v>No</v>
      </c>
      <c r="G675" s="18" t="str">
        <f t="shared" si="531"/>
        <v>No</v>
      </c>
      <c r="H675" s="18" t="str">
        <f t="shared" si="532"/>
        <v>No</v>
      </c>
      <c r="I675" s="18" t="str">
        <f t="shared" si="533"/>
        <v>Yes</v>
      </c>
      <c r="J675" s="18" t="str">
        <f t="shared" si="534"/>
        <v>Yes</v>
      </c>
      <c r="K675" s="21">
        <v>673</v>
      </c>
      <c r="L675" s="5" t="s">
        <v>1529</v>
      </c>
      <c r="M675" s="5" t="s">
        <v>1530</v>
      </c>
      <c r="N675" s="5" t="s">
        <v>2266</v>
      </c>
      <c r="O675" s="5" t="s">
        <v>149</v>
      </c>
      <c r="P675" s="5" t="s">
        <v>2292</v>
      </c>
      <c r="Q675" s="32" t="s">
        <v>10167</v>
      </c>
      <c r="R675" s="21">
        <v>1</v>
      </c>
      <c r="S675" s="33"/>
      <c r="T675" s="33"/>
      <c r="U675" s="33"/>
      <c r="V675" s="33"/>
      <c r="W675" s="33"/>
      <c r="X675" s="33"/>
      <c r="Y675" s="33"/>
      <c r="Z675" s="33"/>
      <c r="AA675" s="5" t="s">
        <v>21</v>
      </c>
      <c r="AB675" s="5" t="s">
        <v>7749</v>
      </c>
      <c r="AC675" s="32" t="s">
        <v>7750</v>
      </c>
      <c r="AD675" s="21">
        <v>1</v>
      </c>
    </row>
    <row r="676" spans="1:30" x14ac:dyDescent="0.3">
      <c r="A676" s="18" t="str">
        <f t="shared" ref="A676:B676" si="698">IF(AND(ISNUMBER(SEARCH("Yes",C676)),ISNUMBER(SEARCH("Yes",E676)),ISNUMBER(SEARCH("Yes",G676)),ISNUMBER(SEARCH("Yes",I676))),"Yes","No")</f>
        <v>No</v>
      </c>
      <c r="B676" s="18" t="str">
        <f t="shared" si="698"/>
        <v>No</v>
      </c>
      <c r="C676" s="15" t="str">
        <f t="shared" si="527"/>
        <v>No</v>
      </c>
      <c r="D676" s="18" t="str">
        <f t="shared" si="528"/>
        <v>No</v>
      </c>
      <c r="E676" s="18" t="str">
        <f t="shared" si="529"/>
        <v>No</v>
      </c>
      <c r="F676" s="18" t="str">
        <f t="shared" si="530"/>
        <v>No</v>
      </c>
      <c r="G676" s="18" t="str">
        <f t="shared" si="531"/>
        <v>No</v>
      </c>
      <c r="H676" s="18" t="str">
        <f t="shared" si="532"/>
        <v>No</v>
      </c>
      <c r="I676" s="18" t="str">
        <f t="shared" si="533"/>
        <v>Yes</v>
      </c>
      <c r="J676" s="18" t="str">
        <f t="shared" si="534"/>
        <v>Yes</v>
      </c>
      <c r="K676" s="21">
        <v>674</v>
      </c>
      <c r="L676" s="5" t="s">
        <v>1531</v>
      </c>
      <c r="M676" s="5" t="s">
        <v>1532</v>
      </c>
      <c r="N676" s="5" t="s">
        <v>2266</v>
      </c>
      <c r="O676" s="5" t="s">
        <v>149</v>
      </c>
      <c r="P676" s="5" t="s">
        <v>2390</v>
      </c>
      <c r="Q676" s="32" t="s">
        <v>10168</v>
      </c>
      <c r="R676" s="21">
        <v>1</v>
      </c>
      <c r="S676" s="33"/>
      <c r="T676" s="33"/>
      <c r="U676" s="33"/>
      <c r="V676" s="33"/>
      <c r="W676" s="33"/>
      <c r="X676" s="33"/>
      <c r="Y676" s="33"/>
      <c r="Z676" s="33"/>
      <c r="AA676" s="5" t="s">
        <v>2269</v>
      </c>
      <c r="AB676" s="5" t="s">
        <v>2874</v>
      </c>
      <c r="AC676" s="32" t="s">
        <v>8394</v>
      </c>
      <c r="AD676" s="21">
        <v>1</v>
      </c>
    </row>
    <row r="677" spans="1:30" x14ac:dyDescent="0.3">
      <c r="A677" s="18" t="str">
        <f t="shared" ref="A677:B677" si="699">IF(AND(ISNUMBER(SEARCH("Yes",C677)),ISNUMBER(SEARCH("Yes",E677)),ISNUMBER(SEARCH("Yes",G677)),ISNUMBER(SEARCH("Yes",I677))),"Yes","No")</f>
        <v>No</v>
      </c>
      <c r="B677" s="18" t="str">
        <f t="shared" si="699"/>
        <v>No</v>
      </c>
      <c r="C677" s="15" t="str">
        <f t="shared" si="527"/>
        <v>No</v>
      </c>
      <c r="D677" s="18" t="str">
        <f t="shared" si="528"/>
        <v>No</v>
      </c>
      <c r="E677" s="18" t="str">
        <f t="shared" si="529"/>
        <v>No</v>
      </c>
      <c r="F677" s="18" t="str">
        <f t="shared" si="530"/>
        <v>No</v>
      </c>
      <c r="G677" s="18" t="str">
        <f t="shared" si="531"/>
        <v>No</v>
      </c>
      <c r="H677" s="18" t="str">
        <f t="shared" si="532"/>
        <v>No</v>
      </c>
      <c r="I677" s="18" t="str">
        <f t="shared" si="533"/>
        <v>Yes</v>
      </c>
      <c r="J677" s="18" t="str">
        <f t="shared" si="534"/>
        <v>Yes</v>
      </c>
      <c r="K677" s="21">
        <v>675</v>
      </c>
      <c r="L677" s="5" t="s">
        <v>1533</v>
      </c>
      <c r="M677" s="5" t="s">
        <v>1534</v>
      </c>
      <c r="N677" s="5" t="s">
        <v>2266</v>
      </c>
      <c r="O677" s="5" t="s">
        <v>149</v>
      </c>
      <c r="P677" s="5" t="s">
        <v>3340</v>
      </c>
      <c r="Q677" s="32" t="s">
        <v>10169</v>
      </c>
      <c r="R677" s="21">
        <v>1</v>
      </c>
      <c r="S677" s="33"/>
      <c r="T677" s="33"/>
      <c r="U677" s="33"/>
      <c r="V677" s="33"/>
      <c r="W677" s="33"/>
      <c r="X677" s="33"/>
      <c r="Y677" s="33"/>
      <c r="Z677" s="33"/>
      <c r="AA677" s="5" t="s">
        <v>2269</v>
      </c>
      <c r="AB677" s="5" t="s">
        <v>4715</v>
      </c>
      <c r="AC677" s="32" t="s">
        <v>4716</v>
      </c>
      <c r="AD677" s="21">
        <v>1</v>
      </c>
    </row>
    <row r="678" spans="1:30" x14ac:dyDescent="0.3">
      <c r="A678" s="18" t="str">
        <f t="shared" ref="A678:B678" si="700">IF(AND(ISNUMBER(SEARCH("Yes",C678)),ISNUMBER(SEARCH("Yes",E678)),ISNUMBER(SEARCH("Yes",G678)),ISNUMBER(SEARCH("Yes",I678))),"Yes","No")</f>
        <v>No</v>
      </c>
      <c r="B678" s="18" t="str">
        <f t="shared" si="700"/>
        <v>No</v>
      </c>
      <c r="C678" s="15" t="str">
        <f t="shared" si="527"/>
        <v>No</v>
      </c>
      <c r="D678" s="18" t="str">
        <f t="shared" si="528"/>
        <v>No</v>
      </c>
      <c r="E678" s="18" t="str">
        <f t="shared" si="529"/>
        <v>No</v>
      </c>
      <c r="F678" s="18" t="str">
        <f t="shared" si="530"/>
        <v>No</v>
      </c>
      <c r="G678" s="18" t="str">
        <f t="shared" si="531"/>
        <v>No</v>
      </c>
      <c r="H678" s="18" t="str">
        <f t="shared" si="532"/>
        <v>No</v>
      </c>
      <c r="I678" s="18" t="str">
        <f t="shared" si="533"/>
        <v>Yes</v>
      </c>
      <c r="J678" s="18" t="str">
        <f t="shared" si="534"/>
        <v>Yes</v>
      </c>
      <c r="K678" s="21">
        <v>676</v>
      </c>
      <c r="L678" s="5" t="s">
        <v>1535</v>
      </c>
      <c r="M678" s="5" t="s">
        <v>1536</v>
      </c>
      <c r="N678" s="5" t="s">
        <v>2266</v>
      </c>
      <c r="O678" s="5" t="s">
        <v>149</v>
      </c>
      <c r="P678" s="5" t="s">
        <v>3585</v>
      </c>
      <c r="Q678" s="32" t="s">
        <v>10170</v>
      </c>
      <c r="R678" s="21">
        <v>1</v>
      </c>
      <c r="S678" s="33"/>
      <c r="T678" s="33"/>
      <c r="U678" s="33"/>
      <c r="V678" s="33"/>
      <c r="W678" s="33"/>
      <c r="X678" s="33"/>
      <c r="Y678" s="33"/>
      <c r="Z678" s="33"/>
      <c r="AA678" s="5" t="s">
        <v>21</v>
      </c>
      <c r="AB678" s="5" t="s">
        <v>4718</v>
      </c>
      <c r="AC678" s="32" t="s">
        <v>10171</v>
      </c>
      <c r="AD678" s="21">
        <v>1</v>
      </c>
    </row>
    <row r="679" spans="1:30" x14ac:dyDescent="0.3">
      <c r="A679" s="18" t="str">
        <f t="shared" ref="A679:B679" si="701">IF(AND(ISNUMBER(SEARCH("Yes",C679)),ISNUMBER(SEARCH("Yes",E679)),ISNUMBER(SEARCH("Yes",G679)),ISNUMBER(SEARCH("Yes",I679))),"Yes","No")</f>
        <v>No</v>
      </c>
      <c r="B679" s="18" t="str">
        <f t="shared" si="701"/>
        <v>No</v>
      </c>
      <c r="C679" s="15" t="str">
        <f t="shared" si="527"/>
        <v>No</v>
      </c>
      <c r="D679" s="18" t="str">
        <f t="shared" si="528"/>
        <v>No</v>
      </c>
      <c r="E679" s="18" t="str">
        <f t="shared" si="529"/>
        <v>No</v>
      </c>
      <c r="F679" s="18" t="str">
        <f t="shared" si="530"/>
        <v>No</v>
      </c>
      <c r="G679" s="18" t="str">
        <f t="shared" si="531"/>
        <v>No</v>
      </c>
      <c r="H679" s="18" t="str">
        <f t="shared" si="532"/>
        <v>No</v>
      </c>
      <c r="I679" s="18" t="str">
        <f t="shared" si="533"/>
        <v>Yes</v>
      </c>
      <c r="J679" s="18" t="str">
        <f t="shared" si="534"/>
        <v>Yes</v>
      </c>
      <c r="K679" s="21">
        <v>677</v>
      </c>
      <c r="L679" s="5" t="s">
        <v>1537</v>
      </c>
      <c r="M679" s="5" t="s">
        <v>1538</v>
      </c>
      <c r="N679" s="5" t="s">
        <v>2266</v>
      </c>
      <c r="O679" s="5" t="s">
        <v>149</v>
      </c>
      <c r="P679" s="5" t="s">
        <v>2504</v>
      </c>
      <c r="Q679" s="32" t="s">
        <v>10172</v>
      </c>
      <c r="R679" s="21">
        <v>1</v>
      </c>
      <c r="S679" s="33"/>
      <c r="T679" s="33"/>
      <c r="U679" s="33"/>
      <c r="V679" s="33"/>
      <c r="W679" s="33"/>
      <c r="X679" s="33"/>
      <c r="Y679" s="33"/>
      <c r="Z679" s="33"/>
      <c r="AA679" s="5" t="s">
        <v>21</v>
      </c>
      <c r="AB679" s="5" t="s">
        <v>10173</v>
      </c>
      <c r="AC679" s="32" t="s">
        <v>2693</v>
      </c>
      <c r="AD679" s="21">
        <v>1</v>
      </c>
    </row>
    <row r="680" spans="1:30" x14ac:dyDescent="0.3">
      <c r="A680" s="18" t="str">
        <f t="shared" ref="A680:B680" si="702">IF(AND(ISNUMBER(SEARCH("Yes",C680)),ISNUMBER(SEARCH("Yes",E680)),ISNUMBER(SEARCH("Yes",G680)),ISNUMBER(SEARCH("Yes",I680))),"Yes","No")</f>
        <v>No</v>
      </c>
      <c r="B680" s="18" t="str">
        <f t="shared" si="702"/>
        <v>No</v>
      </c>
      <c r="C680" s="15" t="str">
        <f t="shared" si="527"/>
        <v>No</v>
      </c>
      <c r="D680" s="18" t="str">
        <f t="shared" si="528"/>
        <v>No</v>
      </c>
      <c r="E680" s="18" t="str">
        <f t="shared" si="529"/>
        <v>No</v>
      </c>
      <c r="F680" s="18" t="str">
        <f t="shared" si="530"/>
        <v>No</v>
      </c>
      <c r="G680" s="18" t="str">
        <f t="shared" si="531"/>
        <v>No</v>
      </c>
      <c r="H680" s="18" t="str">
        <f t="shared" si="532"/>
        <v>No</v>
      </c>
      <c r="I680" s="18" t="str">
        <f t="shared" si="533"/>
        <v>Yes</v>
      </c>
      <c r="J680" s="18" t="str">
        <f t="shared" si="534"/>
        <v>Yes</v>
      </c>
      <c r="K680" s="21">
        <v>678</v>
      </c>
      <c r="L680" s="5" t="s">
        <v>1539</v>
      </c>
      <c r="M680" s="5" t="s">
        <v>1540</v>
      </c>
      <c r="N680" s="5" t="s">
        <v>2266</v>
      </c>
      <c r="O680" s="5" t="s">
        <v>149</v>
      </c>
      <c r="P680" s="5" t="s">
        <v>2683</v>
      </c>
      <c r="Q680" s="32" t="s">
        <v>4722</v>
      </c>
      <c r="R680" s="21">
        <v>1</v>
      </c>
      <c r="S680" s="33"/>
      <c r="T680" s="33"/>
      <c r="U680" s="33"/>
      <c r="V680" s="33"/>
      <c r="W680" s="33"/>
      <c r="X680" s="33"/>
      <c r="Y680" s="33"/>
      <c r="Z680" s="33"/>
      <c r="AA680" s="5" t="s">
        <v>2269</v>
      </c>
      <c r="AB680" s="5" t="s">
        <v>10174</v>
      </c>
      <c r="AC680" s="32" t="s">
        <v>10175</v>
      </c>
      <c r="AD680" s="21">
        <v>1</v>
      </c>
    </row>
    <row r="681" spans="1:30" x14ac:dyDescent="0.3">
      <c r="A681" s="18" t="str">
        <f t="shared" ref="A681:B681" si="703">IF(AND(ISNUMBER(SEARCH("Yes",C681)),ISNUMBER(SEARCH("Yes",E681)),ISNUMBER(SEARCH("Yes",G681)),ISNUMBER(SEARCH("Yes",I681))),"Yes","No")</f>
        <v>No</v>
      </c>
      <c r="B681" s="18" t="str">
        <f t="shared" si="703"/>
        <v>No</v>
      </c>
      <c r="C681" s="15" t="str">
        <f t="shared" si="527"/>
        <v>No</v>
      </c>
      <c r="D681" s="18" t="str">
        <f t="shared" si="528"/>
        <v>No</v>
      </c>
      <c r="E681" s="18" t="str">
        <f t="shared" si="529"/>
        <v>No</v>
      </c>
      <c r="F681" s="18" t="str">
        <f t="shared" si="530"/>
        <v>No</v>
      </c>
      <c r="G681" s="18" t="str">
        <f t="shared" si="531"/>
        <v>No</v>
      </c>
      <c r="H681" s="18" t="str">
        <f t="shared" si="532"/>
        <v>No</v>
      </c>
      <c r="I681" s="18" t="str">
        <f t="shared" si="533"/>
        <v>Yes</v>
      </c>
      <c r="J681" s="18" t="str">
        <f t="shared" si="534"/>
        <v>Yes</v>
      </c>
      <c r="K681" s="21">
        <v>679</v>
      </c>
      <c r="L681" s="5" t="s">
        <v>1541</v>
      </c>
      <c r="M681" s="5" t="s">
        <v>1542</v>
      </c>
      <c r="N681" s="5" t="s">
        <v>2266</v>
      </c>
      <c r="O681" s="5" t="s">
        <v>149</v>
      </c>
      <c r="P681" s="5" t="s">
        <v>4724</v>
      </c>
      <c r="Q681" s="32" t="s">
        <v>10176</v>
      </c>
      <c r="R681" s="21">
        <v>1</v>
      </c>
      <c r="S681" s="33"/>
      <c r="T681" s="33"/>
      <c r="U681" s="33"/>
      <c r="V681" s="33"/>
      <c r="W681" s="33"/>
      <c r="X681" s="33"/>
      <c r="Y681" s="33"/>
      <c r="Z681" s="33"/>
      <c r="AA681" s="5" t="s">
        <v>21</v>
      </c>
      <c r="AB681" s="5" t="s">
        <v>3746</v>
      </c>
      <c r="AC681" s="32" t="s">
        <v>3294</v>
      </c>
      <c r="AD681" s="21">
        <v>1</v>
      </c>
    </row>
    <row r="682" spans="1:30" x14ac:dyDescent="0.3">
      <c r="A682" s="18" t="str">
        <f t="shared" ref="A682:B682" si="704">IF(AND(ISNUMBER(SEARCH("Yes",C682)),ISNUMBER(SEARCH("Yes",E682)),ISNUMBER(SEARCH("Yes",G682)),ISNUMBER(SEARCH("Yes",I682))),"Yes","No")</f>
        <v>No</v>
      </c>
      <c r="B682" s="18" t="str">
        <f t="shared" si="704"/>
        <v>No</v>
      </c>
      <c r="C682" s="15" t="str">
        <f t="shared" si="527"/>
        <v>No</v>
      </c>
      <c r="D682" s="18" t="str">
        <f t="shared" si="528"/>
        <v>No</v>
      </c>
      <c r="E682" s="18" t="str">
        <f t="shared" si="529"/>
        <v>No</v>
      </c>
      <c r="F682" s="18" t="str">
        <f t="shared" si="530"/>
        <v>No</v>
      </c>
      <c r="G682" s="18" t="str">
        <f t="shared" si="531"/>
        <v>No</v>
      </c>
      <c r="H682" s="18" t="str">
        <f t="shared" si="532"/>
        <v>No</v>
      </c>
      <c r="I682" s="18" t="str">
        <f t="shared" si="533"/>
        <v>Yes</v>
      </c>
      <c r="J682" s="18" t="str">
        <f t="shared" si="534"/>
        <v>Yes</v>
      </c>
      <c r="K682" s="21">
        <v>680</v>
      </c>
      <c r="L682" s="5" t="s">
        <v>1543</v>
      </c>
      <c r="M682" s="5" t="s">
        <v>1544</v>
      </c>
      <c r="N682" s="5" t="s">
        <v>2266</v>
      </c>
      <c r="O682" s="5" t="s">
        <v>149</v>
      </c>
      <c r="P682" s="5" t="s">
        <v>2408</v>
      </c>
      <c r="Q682" s="32" t="s">
        <v>4726</v>
      </c>
      <c r="R682" s="21">
        <v>1</v>
      </c>
      <c r="S682" s="33"/>
      <c r="T682" s="33"/>
      <c r="U682" s="33"/>
      <c r="V682" s="33"/>
      <c r="W682" s="33"/>
      <c r="X682" s="33"/>
      <c r="Y682" s="33"/>
      <c r="Z682" s="33"/>
      <c r="AA682" s="5" t="s">
        <v>21</v>
      </c>
      <c r="AB682" s="5" t="s">
        <v>10177</v>
      </c>
      <c r="AC682" s="32" t="s">
        <v>10178</v>
      </c>
      <c r="AD682" s="21">
        <v>1</v>
      </c>
    </row>
    <row r="683" spans="1:30" x14ac:dyDescent="0.3">
      <c r="A683" s="18" t="str">
        <f t="shared" ref="A683:B683" si="705">IF(AND(ISNUMBER(SEARCH("Yes",C683)),ISNUMBER(SEARCH("Yes",E683)),ISNUMBER(SEARCH("Yes",G683)),ISNUMBER(SEARCH("Yes",I683))),"Yes","No")</f>
        <v>No</v>
      </c>
      <c r="B683" s="18" t="str">
        <f t="shared" si="705"/>
        <v>No</v>
      </c>
      <c r="C683" s="15" t="str">
        <f t="shared" si="527"/>
        <v>No</v>
      </c>
      <c r="D683" s="18" t="str">
        <f t="shared" si="528"/>
        <v>No</v>
      </c>
      <c r="E683" s="18" t="str">
        <f t="shared" si="529"/>
        <v>No</v>
      </c>
      <c r="F683" s="18" t="str">
        <f t="shared" si="530"/>
        <v>Yes</v>
      </c>
      <c r="G683" s="18" t="str">
        <f t="shared" si="531"/>
        <v>No</v>
      </c>
      <c r="H683" s="18" t="str">
        <f t="shared" si="532"/>
        <v>No</v>
      </c>
      <c r="I683" s="18" t="str">
        <f t="shared" si="533"/>
        <v>Yes</v>
      </c>
      <c r="J683" s="18" t="str">
        <f t="shared" si="534"/>
        <v>No</v>
      </c>
      <c r="K683" s="21">
        <v>681</v>
      </c>
      <c r="L683" s="5" t="s">
        <v>1545</v>
      </c>
      <c r="M683" s="5" t="s">
        <v>1546</v>
      </c>
      <c r="N683" s="5" t="s">
        <v>2266</v>
      </c>
      <c r="O683" s="5" t="s">
        <v>149</v>
      </c>
      <c r="P683" s="5" t="s">
        <v>2394</v>
      </c>
      <c r="Q683" s="32" t="s">
        <v>10179</v>
      </c>
      <c r="R683" s="21">
        <v>1</v>
      </c>
      <c r="S683" s="5" t="s">
        <v>149</v>
      </c>
      <c r="T683" s="5" t="s">
        <v>10180</v>
      </c>
      <c r="U683" s="32" t="s">
        <v>10181</v>
      </c>
      <c r="V683" s="21">
        <v>1</v>
      </c>
      <c r="W683" s="33"/>
      <c r="X683" s="33"/>
      <c r="Y683" s="33"/>
      <c r="Z683" s="33"/>
      <c r="AA683" s="5" t="s">
        <v>149</v>
      </c>
      <c r="AB683" s="5" t="s">
        <v>2890</v>
      </c>
      <c r="AC683" s="32" t="s">
        <v>10182</v>
      </c>
      <c r="AD683" s="21">
        <v>1</v>
      </c>
    </row>
    <row r="684" spans="1:30" x14ac:dyDescent="0.3">
      <c r="A684" s="18" t="str">
        <f t="shared" ref="A684:B684" si="706">IF(AND(ISNUMBER(SEARCH("Yes",C684)),ISNUMBER(SEARCH("Yes",E684)),ISNUMBER(SEARCH("Yes",G684)),ISNUMBER(SEARCH("Yes",I684))),"Yes","No")</f>
        <v>No</v>
      </c>
      <c r="B684" s="18" t="str">
        <f t="shared" si="706"/>
        <v>No</v>
      </c>
      <c r="C684" s="15" t="str">
        <f t="shared" si="527"/>
        <v>No</v>
      </c>
      <c r="D684" s="18" t="str">
        <f t="shared" si="528"/>
        <v>No</v>
      </c>
      <c r="E684" s="18" t="str">
        <f t="shared" si="529"/>
        <v>No</v>
      </c>
      <c r="F684" s="18" t="str">
        <f t="shared" si="530"/>
        <v>No</v>
      </c>
      <c r="G684" s="18" t="str">
        <f t="shared" si="531"/>
        <v>No</v>
      </c>
      <c r="H684" s="18" t="str">
        <f t="shared" si="532"/>
        <v>No</v>
      </c>
      <c r="I684" s="18" t="str">
        <f t="shared" si="533"/>
        <v>Yes</v>
      </c>
      <c r="J684" s="18" t="str">
        <f t="shared" si="534"/>
        <v>Yes</v>
      </c>
      <c r="K684" s="21">
        <v>682</v>
      </c>
      <c r="L684" s="5" t="s">
        <v>1547</v>
      </c>
      <c r="M684" s="5" t="s">
        <v>1548</v>
      </c>
      <c r="N684" s="5" t="s">
        <v>2266</v>
      </c>
      <c r="O684" s="5" t="s">
        <v>149</v>
      </c>
      <c r="P684" s="5" t="s">
        <v>2496</v>
      </c>
      <c r="Q684" s="32" t="s">
        <v>4733</v>
      </c>
      <c r="R684" s="21">
        <v>1</v>
      </c>
      <c r="S684" s="33"/>
      <c r="T684" s="33"/>
      <c r="U684" s="33"/>
      <c r="V684" s="33"/>
      <c r="W684" s="33"/>
      <c r="X684" s="33"/>
      <c r="Y684" s="33"/>
      <c r="Z684" s="33"/>
      <c r="AA684" s="5" t="s">
        <v>2269</v>
      </c>
      <c r="AB684" s="5" t="s">
        <v>2554</v>
      </c>
      <c r="AC684" s="32" t="s">
        <v>2600</v>
      </c>
      <c r="AD684" s="21">
        <v>1</v>
      </c>
    </row>
    <row r="685" spans="1:30" x14ac:dyDescent="0.3">
      <c r="A685" s="18" t="str">
        <f t="shared" ref="A685:B685" si="707">IF(AND(ISNUMBER(SEARCH("Yes",C685)),ISNUMBER(SEARCH("Yes",E685)),ISNUMBER(SEARCH("Yes",G685)),ISNUMBER(SEARCH("Yes",I685))),"Yes","No")</f>
        <v>No</v>
      </c>
      <c r="B685" s="18" t="str">
        <f t="shared" si="707"/>
        <v>No</v>
      </c>
      <c r="C685" s="15" t="str">
        <f t="shared" si="527"/>
        <v>No</v>
      </c>
      <c r="D685" s="18" t="str">
        <f t="shared" si="528"/>
        <v>No</v>
      </c>
      <c r="E685" s="18" t="str">
        <f t="shared" si="529"/>
        <v>No</v>
      </c>
      <c r="F685" s="18" t="str">
        <f t="shared" si="530"/>
        <v>No</v>
      </c>
      <c r="G685" s="18" t="str">
        <f t="shared" si="531"/>
        <v>No</v>
      </c>
      <c r="H685" s="18" t="str">
        <f t="shared" si="532"/>
        <v>No</v>
      </c>
      <c r="I685" s="18" t="str">
        <f t="shared" si="533"/>
        <v>Yes</v>
      </c>
      <c r="J685" s="18" t="str">
        <f t="shared" si="534"/>
        <v>Yes</v>
      </c>
      <c r="K685" s="21">
        <v>683</v>
      </c>
      <c r="L685" s="5" t="s">
        <v>1549</v>
      </c>
      <c r="M685" s="5" t="s">
        <v>1550</v>
      </c>
      <c r="N685" s="5" t="s">
        <v>2266</v>
      </c>
      <c r="O685" s="5" t="s">
        <v>149</v>
      </c>
      <c r="P685" s="5" t="s">
        <v>10183</v>
      </c>
      <c r="Q685" s="32" t="s">
        <v>3613</v>
      </c>
      <c r="R685" s="21">
        <v>1</v>
      </c>
      <c r="S685" s="33"/>
      <c r="T685" s="33"/>
      <c r="U685" s="33"/>
      <c r="V685" s="33"/>
      <c r="W685" s="33"/>
      <c r="X685" s="33"/>
      <c r="Y685" s="33"/>
      <c r="Z685" s="33"/>
      <c r="AA685" s="5" t="s">
        <v>2269</v>
      </c>
      <c r="AB685" s="5" t="s">
        <v>2956</v>
      </c>
      <c r="AC685" s="32" t="s">
        <v>3200</v>
      </c>
      <c r="AD685" s="21">
        <v>1</v>
      </c>
    </row>
    <row r="686" spans="1:30" x14ac:dyDescent="0.3">
      <c r="A686" s="18" t="str">
        <f t="shared" ref="A686:B686" si="708">IF(AND(ISNUMBER(SEARCH("Yes",C686)),ISNUMBER(SEARCH("Yes",E686)),ISNUMBER(SEARCH("Yes",G686)),ISNUMBER(SEARCH("Yes",I686))),"Yes","No")</f>
        <v>No</v>
      </c>
      <c r="B686" s="18" t="str">
        <f t="shared" si="708"/>
        <v>No</v>
      </c>
      <c r="C686" s="15" t="str">
        <f t="shared" si="527"/>
        <v>No</v>
      </c>
      <c r="D686" s="18" t="str">
        <f t="shared" si="528"/>
        <v>No</v>
      </c>
      <c r="E686" s="18" t="str">
        <f t="shared" si="529"/>
        <v>No</v>
      </c>
      <c r="F686" s="18" t="str">
        <f t="shared" si="530"/>
        <v>No</v>
      </c>
      <c r="G686" s="18" t="str">
        <f t="shared" si="531"/>
        <v>No</v>
      </c>
      <c r="H686" s="18" t="str">
        <f t="shared" si="532"/>
        <v>No</v>
      </c>
      <c r="I686" s="18" t="str">
        <f t="shared" si="533"/>
        <v>Yes</v>
      </c>
      <c r="J686" s="18" t="str">
        <f t="shared" si="534"/>
        <v>Yes</v>
      </c>
      <c r="K686" s="21">
        <v>684</v>
      </c>
      <c r="L686" s="5" t="s">
        <v>1551</v>
      </c>
      <c r="M686" s="5" t="s">
        <v>1552</v>
      </c>
      <c r="N686" s="5" t="s">
        <v>2266</v>
      </c>
      <c r="O686" s="5" t="s">
        <v>149</v>
      </c>
      <c r="P686" s="5" t="s">
        <v>10184</v>
      </c>
      <c r="Q686" s="32" t="s">
        <v>10185</v>
      </c>
      <c r="R686" s="21">
        <v>1</v>
      </c>
      <c r="S686" s="33"/>
      <c r="T686" s="33"/>
      <c r="U686" s="33"/>
      <c r="V686" s="33"/>
      <c r="W686" s="33"/>
      <c r="X686" s="33"/>
      <c r="Y686" s="33"/>
      <c r="Z686" s="33"/>
      <c r="AA686" s="5" t="s">
        <v>2269</v>
      </c>
      <c r="AB686" s="5" t="s">
        <v>2381</v>
      </c>
      <c r="AC686" s="32" t="s">
        <v>2430</v>
      </c>
      <c r="AD686" s="21">
        <v>1</v>
      </c>
    </row>
    <row r="687" spans="1:30" x14ac:dyDescent="0.3">
      <c r="A687" s="18" t="str">
        <f t="shared" ref="A687:B687" si="709">IF(AND(ISNUMBER(SEARCH("Yes",C687)),ISNUMBER(SEARCH("Yes",E687)),ISNUMBER(SEARCH("Yes",G687)),ISNUMBER(SEARCH("Yes",I687))),"Yes","No")</f>
        <v>No</v>
      </c>
      <c r="B687" s="18" t="str">
        <f t="shared" si="709"/>
        <v>Yes</v>
      </c>
      <c r="C687" s="15" t="str">
        <f t="shared" si="527"/>
        <v>Yes</v>
      </c>
      <c r="D687" s="18" t="str">
        <f t="shared" si="528"/>
        <v>Yes</v>
      </c>
      <c r="E687" s="18" t="str">
        <f t="shared" si="529"/>
        <v>Yes</v>
      </c>
      <c r="F687" s="18" t="str">
        <f t="shared" si="530"/>
        <v>Yes</v>
      </c>
      <c r="G687" s="18" t="str">
        <f t="shared" si="531"/>
        <v>No</v>
      </c>
      <c r="H687" s="18" t="str">
        <f t="shared" si="532"/>
        <v>Yes</v>
      </c>
      <c r="I687" s="18" t="str">
        <f t="shared" si="533"/>
        <v>Yes</v>
      </c>
      <c r="J687" s="18" t="str">
        <f t="shared" si="534"/>
        <v>Yes</v>
      </c>
      <c r="K687" s="21">
        <v>685</v>
      </c>
      <c r="L687" s="5" t="s">
        <v>61</v>
      </c>
      <c r="M687" s="5" t="s">
        <v>327</v>
      </c>
      <c r="N687" s="5" t="s">
        <v>2266</v>
      </c>
      <c r="O687" s="5" t="s">
        <v>21</v>
      </c>
      <c r="P687" s="5" t="s">
        <v>7771</v>
      </c>
      <c r="Q687" s="32" t="s">
        <v>7772</v>
      </c>
      <c r="R687" s="21">
        <v>1</v>
      </c>
      <c r="S687" s="5" t="s">
        <v>2269</v>
      </c>
      <c r="T687" s="5" t="s">
        <v>10186</v>
      </c>
      <c r="U687" s="32" t="s">
        <v>10187</v>
      </c>
      <c r="V687" s="21">
        <v>1</v>
      </c>
      <c r="W687" s="5" t="s">
        <v>149</v>
      </c>
      <c r="X687" s="5" t="s">
        <v>10188</v>
      </c>
      <c r="Y687" s="32" t="s">
        <v>4747</v>
      </c>
      <c r="Z687" s="21">
        <v>1</v>
      </c>
      <c r="AA687" s="5" t="s">
        <v>2269</v>
      </c>
      <c r="AB687" s="5" t="s">
        <v>10189</v>
      </c>
      <c r="AC687" s="32" t="s">
        <v>10190</v>
      </c>
      <c r="AD687" s="21">
        <v>1</v>
      </c>
    </row>
    <row r="688" spans="1:30" x14ac:dyDescent="0.3">
      <c r="A688" s="18" t="str">
        <f t="shared" ref="A688:B688" si="710">IF(AND(ISNUMBER(SEARCH("Yes",C688)),ISNUMBER(SEARCH("Yes",E688)),ISNUMBER(SEARCH("Yes",G688)),ISNUMBER(SEARCH("Yes",I688))),"Yes","No")</f>
        <v>No</v>
      </c>
      <c r="B688" s="18" t="str">
        <f t="shared" si="710"/>
        <v>Yes</v>
      </c>
      <c r="C688" s="15" t="str">
        <f t="shared" si="527"/>
        <v>Yes</v>
      </c>
      <c r="D688" s="18" t="str">
        <f t="shared" si="528"/>
        <v>Yes</v>
      </c>
      <c r="E688" s="18" t="str">
        <f t="shared" si="529"/>
        <v>Yes</v>
      </c>
      <c r="F688" s="18" t="str">
        <f t="shared" si="530"/>
        <v>Yes</v>
      </c>
      <c r="G688" s="18" t="str">
        <f t="shared" si="531"/>
        <v>No</v>
      </c>
      <c r="H688" s="18" t="str">
        <f t="shared" si="532"/>
        <v>Yes</v>
      </c>
      <c r="I688" s="18" t="str">
        <f t="shared" si="533"/>
        <v>Yes</v>
      </c>
      <c r="J688" s="18" t="str">
        <f t="shared" si="534"/>
        <v>Yes</v>
      </c>
      <c r="K688" s="21">
        <v>686</v>
      </c>
      <c r="L688" s="5" t="s">
        <v>258</v>
      </c>
      <c r="M688" s="5" t="s">
        <v>328</v>
      </c>
      <c r="N688" s="5" t="s">
        <v>2266</v>
      </c>
      <c r="O688" s="5" t="s">
        <v>21</v>
      </c>
      <c r="P688" s="5" t="s">
        <v>4670</v>
      </c>
      <c r="Q688" s="32" t="s">
        <v>10191</v>
      </c>
      <c r="R688" s="21">
        <v>1</v>
      </c>
      <c r="S688" s="5" t="s">
        <v>21</v>
      </c>
      <c r="T688" s="5" t="s">
        <v>10192</v>
      </c>
      <c r="U688" s="32" t="s">
        <v>10193</v>
      </c>
      <c r="V688" s="21">
        <v>1</v>
      </c>
      <c r="W688" s="5" t="s">
        <v>149</v>
      </c>
      <c r="X688" s="5" t="s">
        <v>10194</v>
      </c>
      <c r="Y688" s="32" t="s">
        <v>10195</v>
      </c>
      <c r="Z688" s="21">
        <v>1</v>
      </c>
      <c r="AA688" s="5" t="s">
        <v>21</v>
      </c>
      <c r="AB688" s="5" t="s">
        <v>6261</v>
      </c>
      <c r="AC688" s="32" t="s">
        <v>6262</v>
      </c>
      <c r="AD688" s="21">
        <v>1</v>
      </c>
    </row>
    <row r="689" spans="1:30" x14ac:dyDescent="0.3">
      <c r="A689" s="18" t="str">
        <f t="shared" ref="A689:B689" si="711">IF(AND(ISNUMBER(SEARCH("Yes",C689)),ISNUMBER(SEARCH("Yes",E689)),ISNUMBER(SEARCH("Yes",G689)),ISNUMBER(SEARCH("Yes",I689))),"Yes","No")</f>
        <v>No</v>
      </c>
      <c r="B689" s="18" t="str">
        <f t="shared" si="711"/>
        <v>No</v>
      </c>
      <c r="C689" s="15" t="str">
        <f t="shared" si="527"/>
        <v>No</v>
      </c>
      <c r="D689" s="18" t="str">
        <f t="shared" si="528"/>
        <v>No</v>
      </c>
      <c r="E689" s="18" t="str">
        <f t="shared" si="529"/>
        <v>No</v>
      </c>
      <c r="F689" s="18" t="str">
        <f t="shared" si="530"/>
        <v>No</v>
      </c>
      <c r="G689" s="18" t="str">
        <f t="shared" si="531"/>
        <v>No</v>
      </c>
      <c r="H689" s="18" t="str">
        <f t="shared" si="532"/>
        <v>No</v>
      </c>
      <c r="I689" s="18" t="str">
        <f t="shared" si="533"/>
        <v>No</v>
      </c>
      <c r="J689" s="18" t="str">
        <f t="shared" si="534"/>
        <v>Yes</v>
      </c>
      <c r="K689" s="21">
        <v>687</v>
      </c>
      <c r="L689" s="5" t="s">
        <v>1553</v>
      </c>
      <c r="M689" s="5" t="s">
        <v>1554</v>
      </c>
      <c r="N689" s="5" t="s">
        <v>2266</v>
      </c>
      <c r="O689" s="5" t="s">
        <v>149</v>
      </c>
      <c r="P689" s="5" t="s">
        <v>8920</v>
      </c>
      <c r="Q689" s="32" t="s">
        <v>10196</v>
      </c>
      <c r="R689" s="21">
        <v>1</v>
      </c>
      <c r="S689" s="33"/>
      <c r="T689" s="33"/>
      <c r="U689" s="33"/>
      <c r="V689" s="33"/>
      <c r="W689" s="33"/>
      <c r="X689" s="33"/>
      <c r="Y689" s="33"/>
      <c r="Z689" s="33"/>
      <c r="AA689" s="5" t="s">
        <v>2269</v>
      </c>
      <c r="AB689" s="5" t="s">
        <v>10197</v>
      </c>
      <c r="AC689" s="32" t="s">
        <v>10198</v>
      </c>
      <c r="AD689" s="21">
        <v>1</v>
      </c>
    </row>
    <row r="690" spans="1:30" x14ac:dyDescent="0.3">
      <c r="A690" s="18" t="str">
        <f t="shared" ref="A690:B690" si="712">IF(AND(ISNUMBER(SEARCH("Yes",C690)),ISNUMBER(SEARCH("Yes",E690)),ISNUMBER(SEARCH("Yes",G690)),ISNUMBER(SEARCH("Yes",I690))),"Yes","No")</f>
        <v>No</v>
      </c>
      <c r="B690" s="18" t="str">
        <f t="shared" si="712"/>
        <v>No</v>
      </c>
      <c r="C690" s="15" t="str">
        <f t="shared" si="527"/>
        <v>No</v>
      </c>
      <c r="D690" s="18" t="str">
        <f t="shared" si="528"/>
        <v>No</v>
      </c>
      <c r="E690" s="18" t="str">
        <f t="shared" si="529"/>
        <v>No</v>
      </c>
      <c r="F690" s="18" t="str">
        <f t="shared" si="530"/>
        <v>No</v>
      </c>
      <c r="G690" s="18" t="str">
        <f t="shared" si="531"/>
        <v>No</v>
      </c>
      <c r="H690" s="18" t="str">
        <f t="shared" si="532"/>
        <v>No</v>
      </c>
      <c r="I690" s="18" t="str">
        <f t="shared" si="533"/>
        <v>Yes</v>
      </c>
      <c r="J690" s="18" t="str">
        <f t="shared" si="534"/>
        <v>Yes</v>
      </c>
      <c r="K690" s="21">
        <v>688</v>
      </c>
      <c r="L690" s="5" t="s">
        <v>1555</v>
      </c>
      <c r="M690" s="5" t="s">
        <v>1556</v>
      </c>
      <c r="N690" s="5" t="s">
        <v>2266</v>
      </c>
      <c r="O690" s="5" t="s">
        <v>149</v>
      </c>
      <c r="P690" s="5" t="s">
        <v>2386</v>
      </c>
      <c r="Q690" s="32" t="s">
        <v>7786</v>
      </c>
      <c r="R690" s="21">
        <v>1</v>
      </c>
      <c r="S690" s="33"/>
      <c r="T690" s="33"/>
      <c r="U690" s="33"/>
      <c r="V690" s="33"/>
      <c r="W690" s="33"/>
      <c r="X690" s="33"/>
      <c r="Y690" s="33"/>
      <c r="Z690" s="33"/>
      <c r="AA690" s="5" t="s">
        <v>2269</v>
      </c>
      <c r="AB690" s="5" t="s">
        <v>10199</v>
      </c>
      <c r="AC690" s="32" t="s">
        <v>3084</v>
      </c>
      <c r="AD690" s="21">
        <v>1</v>
      </c>
    </row>
    <row r="691" spans="1:30" x14ac:dyDescent="0.3">
      <c r="A691" s="18" t="str">
        <f t="shared" ref="A691:B691" si="713">IF(AND(ISNUMBER(SEARCH("Yes",C691)),ISNUMBER(SEARCH("Yes",E691)),ISNUMBER(SEARCH("Yes",G691)),ISNUMBER(SEARCH("Yes",I691))),"Yes","No")</f>
        <v>No</v>
      </c>
      <c r="B691" s="18" t="str">
        <f t="shared" si="713"/>
        <v>No</v>
      </c>
      <c r="C691" s="15" t="str">
        <f t="shared" si="527"/>
        <v>No</v>
      </c>
      <c r="D691" s="18" t="str">
        <f t="shared" si="528"/>
        <v>No</v>
      </c>
      <c r="E691" s="18" t="str">
        <f t="shared" si="529"/>
        <v>No</v>
      </c>
      <c r="F691" s="18" t="str">
        <f t="shared" si="530"/>
        <v>No</v>
      </c>
      <c r="G691" s="18" t="str">
        <f t="shared" si="531"/>
        <v>No</v>
      </c>
      <c r="H691" s="18" t="str">
        <f t="shared" si="532"/>
        <v>No</v>
      </c>
      <c r="I691" s="18" t="str">
        <f t="shared" si="533"/>
        <v>Yes</v>
      </c>
      <c r="J691" s="18" t="str">
        <f t="shared" si="534"/>
        <v>Yes</v>
      </c>
      <c r="K691" s="21">
        <v>689</v>
      </c>
      <c r="L691" s="5" t="s">
        <v>1557</v>
      </c>
      <c r="M691" s="5" t="s">
        <v>1558</v>
      </c>
      <c r="N691" s="5" t="s">
        <v>2266</v>
      </c>
      <c r="O691" s="5" t="s">
        <v>149</v>
      </c>
      <c r="P691" s="5" t="s">
        <v>4763</v>
      </c>
      <c r="Q691" s="32" t="s">
        <v>7789</v>
      </c>
      <c r="R691" s="21">
        <v>1</v>
      </c>
      <c r="S691" s="33"/>
      <c r="T691" s="33"/>
      <c r="U691" s="33"/>
      <c r="V691" s="33"/>
      <c r="W691" s="33"/>
      <c r="X691" s="33"/>
      <c r="Y691" s="33"/>
      <c r="Z691" s="33"/>
      <c r="AA691" s="5" t="s">
        <v>2269</v>
      </c>
      <c r="AB691" s="5" t="s">
        <v>10200</v>
      </c>
      <c r="AC691" s="32" t="s">
        <v>10201</v>
      </c>
      <c r="AD691" s="21">
        <v>1</v>
      </c>
    </row>
    <row r="692" spans="1:30" x14ac:dyDescent="0.3">
      <c r="A692" s="18" t="str">
        <f t="shared" ref="A692:B692" si="714">IF(AND(ISNUMBER(SEARCH("Yes",C692)),ISNUMBER(SEARCH("Yes",E692)),ISNUMBER(SEARCH("Yes",G692)),ISNUMBER(SEARCH("Yes",I692))),"Yes","No")</f>
        <v>No</v>
      </c>
      <c r="B692" s="18" t="str">
        <f t="shared" si="714"/>
        <v>No</v>
      </c>
      <c r="C692" s="15" t="str">
        <f t="shared" si="527"/>
        <v>No</v>
      </c>
      <c r="D692" s="18" t="str">
        <f t="shared" si="528"/>
        <v>No</v>
      </c>
      <c r="E692" s="18" t="str">
        <f t="shared" si="529"/>
        <v>No</v>
      </c>
      <c r="F692" s="18" t="str">
        <f t="shared" si="530"/>
        <v>No</v>
      </c>
      <c r="G692" s="18" t="str">
        <f t="shared" si="531"/>
        <v>No</v>
      </c>
      <c r="H692" s="18" t="str">
        <f t="shared" si="532"/>
        <v>No</v>
      </c>
      <c r="I692" s="18" t="str">
        <f t="shared" si="533"/>
        <v>Yes</v>
      </c>
      <c r="J692" s="18" t="str">
        <f t="shared" si="534"/>
        <v>Yes</v>
      </c>
      <c r="K692" s="21">
        <v>690</v>
      </c>
      <c r="L692" s="5" t="s">
        <v>1559</v>
      </c>
      <c r="M692" s="5" t="s">
        <v>1560</v>
      </c>
      <c r="N692" s="5" t="s">
        <v>2266</v>
      </c>
      <c r="O692" s="5" t="s">
        <v>149</v>
      </c>
      <c r="P692" s="5" t="s">
        <v>2276</v>
      </c>
      <c r="Q692" s="32" t="s">
        <v>2556</v>
      </c>
      <c r="R692" s="21">
        <v>1</v>
      </c>
      <c r="S692" s="33"/>
      <c r="T692" s="33"/>
      <c r="U692" s="33"/>
      <c r="V692" s="33"/>
      <c r="W692" s="33"/>
      <c r="X692" s="33"/>
      <c r="Y692" s="33"/>
      <c r="Z692" s="33"/>
      <c r="AA692" s="5" t="s">
        <v>2269</v>
      </c>
      <c r="AB692" s="5" t="s">
        <v>2628</v>
      </c>
      <c r="AC692" s="32" t="s">
        <v>3316</v>
      </c>
      <c r="AD692" s="21">
        <v>1</v>
      </c>
    </row>
    <row r="693" spans="1:30" x14ac:dyDescent="0.3">
      <c r="A693" s="18" t="str">
        <f t="shared" ref="A693:B693" si="715">IF(AND(ISNUMBER(SEARCH("Yes",C693)),ISNUMBER(SEARCH("Yes",E693)),ISNUMBER(SEARCH("Yes",G693)),ISNUMBER(SEARCH("Yes",I693))),"Yes","No")</f>
        <v>No</v>
      </c>
      <c r="B693" s="18" t="str">
        <f t="shared" si="715"/>
        <v>No</v>
      </c>
      <c r="C693" s="15" t="str">
        <f t="shared" si="527"/>
        <v>No</v>
      </c>
      <c r="D693" s="18" t="str">
        <f t="shared" si="528"/>
        <v>No</v>
      </c>
      <c r="E693" s="18" t="str">
        <f t="shared" si="529"/>
        <v>No</v>
      </c>
      <c r="F693" s="18" t="str">
        <f t="shared" si="530"/>
        <v>No</v>
      </c>
      <c r="G693" s="18" t="str">
        <f t="shared" si="531"/>
        <v>No</v>
      </c>
      <c r="H693" s="18" t="str">
        <f t="shared" si="532"/>
        <v>No</v>
      </c>
      <c r="I693" s="18" t="str">
        <f t="shared" si="533"/>
        <v>Yes</v>
      </c>
      <c r="J693" s="18" t="str">
        <f t="shared" si="534"/>
        <v>No</v>
      </c>
      <c r="K693" s="21">
        <v>691</v>
      </c>
      <c r="L693" s="5" t="s">
        <v>1561</v>
      </c>
      <c r="M693" s="5" t="s">
        <v>1562</v>
      </c>
      <c r="N693" s="5" t="s">
        <v>2266</v>
      </c>
      <c r="O693" s="5" t="s">
        <v>149</v>
      </c>
      <c r="P693" s="5" t="s">
        <v>2292</v>
      </c>
      <c r="Q693" s="32" t="s">
        <v>7792</v>
      </c>
      <c r="R693" s="21">
        <v>1</v>
      </c>
      <c r="S693" s="33"/>
      <c r="T693" s="33"/>
      <c r="U693" s="33"/>
      <c r="V693" s="33"/>
      <c r="W693" s="33"/>
      <c r="X693" s="33"/>
      <c r="Y693" s="33"/>
      <c r="Z693" s="33"/>
      <c r="AA693" s="5" t="s">
        <v>149</v>
      </c>
      <c r="AB693" s="5" t="s">
        <v>10202</v>
      </c>
      <c r="AC693" s="32" t="s">
        <v>10203</v>
      </c>
      <c r="AD693" s="21">
        <v>1</v>
      </c>
    </row>
    <row r="694" spans="1:30" x14ac:dyDescent="0.3">
      <c r="A694" s="18" t="str">
        <f t="shared" ref="A694:B694" si="716">IF(AND(ISNUMBER(SEARCH("Yes",C694)),ISNUMBER(SEARCH("Yes",E694)),ISNUMBER(SEARCH("Yes",G694)),ISNUMBER(SEARCH("Yes",I694))),"Yes","No")</f>
        <v>No</v>
      </c>
      <c r="B694" s="18" t="str">
        <f t="shared" si="716"/>
        <v>No</v>
      </c>
      <c r="C694" s="15" t="str">
        <f t="shared" si="527"/>
        <v>No</v>
      </c>
      <c r="D694" s="18" t="str">
        <f t="shared" si="528"/>
        <v>No</v>
      </c>
      <c r="E694" s="18" t="str">
        <f t="shared" si="529"/>
        <v>No</v>
      </c>
      <c r="F694" s="18" t="str">
        <f t="shared" si="530"/>
        <v>No</v>
      </c>
      <c r="G694" s="18" t="str">
        <f t="shared" si="531"/>
        <v>No</v>
      </c>
      <c r="H694" s="18" t="str">
        <f t="shared" si="532"/>
        <v>No</v>
      </c>
      <c r="I694" s="18" t="str">
        <f t="shared" si="533"/>
        <v>Yes</v>
      </c>
      <c r="J694" s="18" t="str">
        <f t="shared" si="534"/>
        <v>Yes</v>
      </c>
      <c r="K694" s="21">
        <v>692</v>
      </c>
      <c r="L694" s="5" t="s">
        <v>1563</v>
      </c>
      <c r="M694" s="5" t="s">
        <v>1564</v>
      </c>
      <c r="N694" s="5" t="s">
        <v>2266</v>
      </c>
      <c r="O694" s="5" t="s">
        <v>149</v>
      </c>
      <c r="P694" s="5" t="s">
        <v>2683</v>
      </c>
      <c r="Q694" s="32" t="s">
        <v>4774</v>
      </c>
      <c r="R694" s="21">
        <v>1</v>
      </c>
      <c r="S694" s="33"/>
      <c r="T694" s="33"/>
      <c r="U694" s="33"/>
      <c r="V694" s="33"/>
      <c r="W694" s="33"/>
      <c r="X694" s="33"/>
      <c r="Y694" s="33"/>
      <c r="Z694" s="33"/>
      <c r="AA694" s="5" t="s">
        <v>2269</v>
      </c>
      <c r="AB694" s="5" t="s">
        <v>2381</v>
      </c>
      <c r="AC694" s="32" t="s">
        <v>2430</v>
      </c>
      <c r="AD694" s="21">
        <v>1</v>
      </c>
    </row>
    <row r="695" spans="1:30" x14ac:dyDescent="0.3">
      <c r="A695" s="18" t="str">
        <f t="shared" ref="A695:B695" si="717">IF(AND(ISNUMBER(SEARCH("Yes",C695)),ISNUMBER(SEARCH("Yes",E695)),ISNUMBER(SEARCH("Yes",G695)),ISNUMBER(SEARCH("Yes",I695))),"Yes","No")</f>
        <v>No</v>
      </c>
      <c r="B695" s="18" t="str">
        <f t="shared" si="717"/>
        <v>No</v>
      </c>
      <c r="C695" s="15" t="str">
        <f t="shared" si="527"/>
        <v>No</v>
      </c>
      <c r="D695" s="18" t="str">
        <f t="shared" si="528"/>
        <v>No</v>
      </c>
      <c r="E695" s="18" t="str">
        <f t="shared" si="529"/>
        <v>No</v>
      </c>
      <c r="F695" s="18" t="str">
        <f t="shared" si="530"/>
        <v>No</v>
      </c>
      <c r="G695" s="18" t="str">
        <f t="shared" si="531"/>
        <v>No</v>
      </c>
      <c r="H695" s="18" t="str">
        <f t="shared" si="532"/>
        <v>No</v>
      </c>
      <c r="I695" s="18" t="str">
        <f t="shared" si="533"/>
        <v>Yes</v>
      </c>
      <c r="J695" s="18" t="str">
        <f t="shared" si="534"/>
        <v>Yes</v>
      </c>
      <c r="K695" s="21">
        <v>693</v>
      </c>
      <c r="L695" s="5" t="s">
        <v>1565</v>
      </c>
      <c r="M695" s="5" t="s">
        <v>1566</v>
      </c>
      <c r="N695" s="5" t="s">
        <v>2266</v>
      </c>
      <c r="O695" s="5" t="s">
        <v>149</v>
      </c>
      <c r="P695" s="5" t="s">
        <v>2496</v>
      </c>
      <c r="Q695" s="32" t="s">
        <v>4775</v>
      </c>
      <c r="R695" s="21">
        <v>1</v>
      </c>
      <c r="S695" s="33"/>
      <c r="T695" s="33"/>
      <c r="U695" s="33"/>
      <c r="V695" s="33"/>
      <c r="W695" s="33"/>
      <c r="X695" s="33"/>
      <c r="Y695" s="33"/>
      <c r="Z695" s="33"/>
      <c r="AA695" s="5" t="s">
        <v>2269</v>
      </c>
      <c r="AB695" s="5" t="s">
        <v>10204</v>
      </c>
      <c r="AC695" s="32" t="s">
        <v>10205</v>
      </c>
      <c r="AD695" s="21">
        <v>1</v>
      </c>
    </row>
    <row r="696" spans="1:30" x14ac:dyDescent="0.3">
      <c r="A696" s="18" t="str">
        <f t="shared" ref="A696:B696" si="718">IF(AND(ISNUMBER(SEARCH("Yes",C696)),ISNUMBER(SEARCH("Yes",E696)),ISNUMBER(SEARCH("Yes",G696)),ISNUMBER(SEARCH("Yes",I696))),"Yes","No")</f>
        <v>No</v>
      </c>
      <c r="B696" s="18" t="str">
        <f t="shared" si="718"/>
        <v>No</v>
      </c>
      <c r="C696" s="15" t="str">
        <f t="shared" si="527"/>
        <v>No</v>
      </c>
      <c r="D696" s="18" t="str">
        <f t="shared" si="528"/>
        <v>No</v>
      </c>
      <c r="E696" s="18" t="str">
        <f t="shared" si="529"/>
        <v>No</v>
      </c>
      <c r="F696" s="18" t="str">
        <f t="shared" si="530"/>
        <v>No</v>
      </c>
      <c r="G696" s="18" t="str">
        <f t="shared" si="531"/>
        <v>No</v>
      </c>
      <c r="H696" s="18" t="str">
        <f t="shared" si="532"/>
        <v>No</v>
      </c>
      <c r="I696" s="18" t="str">
        <f t="shared" si="533"/>
        <v>Yes</v>
      </c>
      <c r="J696" s="18" t="str">
        <f t="shared" si="534"/>
        <v>No</v>
      </c>
      <c r="K696" s="21">
        <v>694</v>
      </c>
      <c r="L696" s="5" t="s">
        <v>1567</v>
      </c>
      <c r="M696" s="5" t="s">
        <v>1568</v>
      </c>
      <c r="N696" s="5" t="s">
        <v>2266</v>
      </c>
      <c r="O696" s="5" t="s">
        <v>149</v>
      </c>
      <c r="P696" s="5" t="s">
        <v>2305</v>
      </c>
      <c r="Q696" s="32" t="s">
        <v>7796</v>
      </c>
      <c r="R696" s="21">
        <v>1</v>
      </c>
      <c r="S696" s="33"/>
      <c r="T696" s="33"/>
      <c r="U696" s="33"/>
      <c r="V696" s="33"/>
      <c r="W696" s="33"/>
      <c r="X696" s="33"/>
      <c r="Y696" s="33"/>
      <c r="Z696" s="33"/>
      <c r="AA696" s="5" t="s">
        <v>149</v>
      </c>
      <c r="AB696" s="5" t="s">
        <v>10206</v>
      </c>
      <c r="AC696" s="32" t="s">
        <v>4778</v>
      </c>
      <c r="AD696" s="21">
        <v>1</v>
      </c>
    </row>
    <row r="697" spans="1:30" x14ac:dyDescent="0.3">
      <c r="A697" s="18" t="str">
        <f t="shared" ref="A697:B697" si="719">IF(AND(ISNUMBER(SEARCH("Yes",C697)),ISNUMBER(SEARCH("Yes",E697)),ISNUMBER(SEARCH("Yes",G697)),ISNUMBER(SEARCH("Yes",I697))),"Yes","No")</f>
        <v>No</v>
      </c>
      <c r="B697" s="18" t="str">
        <f t="shared" si="719"/>
        <v>No</v>
      </c>
      <c r="C697" s="15" t="str">
        <f t="shared" si="527"/>
        <v>No</v>
      </c>
      <c r="D697" s="18" t="str">
        <f t="shared" si="528"/>
        <v>No</v>
      </c>
      <c r="E697" s="18" t="str">
        <f t="shared" si="529"/>
        <v>No</v>
      </c>
      <c r="F697" s="18" t="str">
        <f t="shared" si="530"/>
        <v>No</v>
      </c>
      <c r="G697" s="18" t="str">
        <f t="shared" si="531"/>
        <v>No</v>
      </c>
      <c r="H697" s="18" t="str">
        <f t="shared" si="532"/>
        <v>No</v>
      </c>
      <c r="I697" s="18" t="str">
        <f t="shared" si="533"/>
        <v>Yes</v>
      </c>
      <c r="J697" s="18" t="str">
        <f t="shared" si="534"/>
        <v>Yes</v>
      </c>
      <c r="K697" s="21">
        <v>695</v>
      </c>
      <c r="L697" s="5" t="s">
        <v>1569</v>
      </c>
      <c r="M697" s="5" t="s">
        <v>1570</v>
      </c>
      <c r="N697" s="5" t="s">
        <v>2266</v>
      </c>
      <c r="O697" s="5" t="s">
        <v>149</v>
      </c>
      <c r="P697" s="5" t="s">
        <v>4779</v>
      </c>
      <c r="Q697" s="32" t="s">
        <v>4780</v>
      </c>
      <c r="R697" s="21">
        <v>1</v>
      </c>
      <c r="S697" s="33"/>
      <c r="T697" s="33"/>
      <c r="U697" s="33"/>
      <c r="V697" s="33"/>
      <c r="W697" s="33"/>
      <c r="X697" s="33"/>
      <c r="Y697" s="33"/>
      <c r="Z697" s="33"/>
      <c r="AA697" s="5" t="s">
        <v>2269</v>
      </c>
      <c r="AB697" s="5" t="s">
        <v>10207</v>
      </c>
      <c r="AC697" s="32" t="s">
        <v>10208</v>
      </c>
      <c r="AD697" s="21">
        <v>1</v>
      </c>
    </row>
    <row r="698" spans="1:30" x14ac:dyDescent="0.3">
      <c r="A698" s="18" t="str">
        <f t="shared" ref="A698:B698" si="720">IF(AND(ISNUMBER(SEARCH("Yes",C698)),ISNUMBER(SEARCH("Yes",E698)),ISNUMBER(SEARCH("Yes",G698)),ISNUMBER(SEARCH("Yes",I698))),"Yes","No")</f>
        <v>No</v>
      </c>
      <c r="B698" s="18" t="str">
        <f t="shared" si="720"/>
        <v>No</v>
      </c>
      <c r="C698" s="15" t="str">
        <f t="shared" si="527"/>
        <v>No</v>
      </c>
      <c r="D698" s="18" t="str">
        <f t="shared" si="528"/>
        <v>No</v>
      </c>
      <c r="E698" s="18" t="str">
        <f t="shared" si="529"/>
        <v>No</v>
      </c>
      <c r="F698" s="18" t="str">
        <f t="shared" si="530"/>
        <v>No</v>
      </c>
      <c r="G698" s="18" t="str">
        <f t="shared" si="531"/>
        <v>No</v>
      </c>
      <c r="H698" s="18" t="str">
        <f t="shared" si="532"/>
        <v>No</v>
      </c>
      <c r="I698" s="18" t="str">
        <f t="shared" si="533"/>
        <v>Yes</v>
      </c>
      <c r="J698" s="18" t="str">
        <f t="shared" si="534"/>
        <v>Yes</v>
      </c>
      <c r="K698" s="21">
        <v>696</v>
      </c>
      <c r="L698" s="5" t="s">
        <v>1571</v>
      </c>
      <c r="M698" s="5" t="s">
        <v>1572</v>
      </c>
      <c r="N698" s="5" t="s">
        <v>2266</v>
      </c>
      <c r="O698" s="5" t="s">
        <v>149</v>
      </c>
      <c r="P698" s="5" t="s">
        <v>2394</v>
      </c>
      <c r="Q698" s="32" t="s">
        <v>4783</v>
      </c>
      <c r="R698" s="21">
        <v>1</v>
      </c>
      <c r="S698" s="33"/>
      <c r="T698" s="33"/>
      <c r="U698" s="33"/>
      <c r="V698" s="33"/>
      <c r="W698" s="33"/>
      <c r="X698" s="33"/>
      <c r="Y698" s="33"/>
      <c r="Z698" s="33"/>
      <c r="AA698" s="5" t="s">
        <v>21</v>
      </c>
      <c r="AB698" s="5" t="s">
        <v>7799</v>
      </c>
      <c r="AC698" s="32" t="s">
        <v>7800</v>
      </c>
      <c r="AD698" s="21">
        <v>1</v>
      </c>
    </row>
    <row r="699" spans="1:30" x14ac:dyDescent="0.3">
      <c r="A699" s="18" t="str">
        <f t="shared" ref="A699:B699" si="721">IF(AND(ISNUMBER(SEARCH("Yes",C699)),ISNUMBER(SEARCH("Yes",E699)),ISNUMBER(SEARCH("Yes",G699)),ISNUMBER(SEARCH("Yes",I699))),"Yes","No")</f>
        <v>No</v>
      </c>
      <c r="B699" s="18" t="str">
        <f t="shared" si="721"/>
        <v>No</v>
      </c>
      <c r="C699" s="15" t="str">
        <f t="shared" si="527"/>
        <v>No</v>
      </c>
      <c r="D699" s="18" t="str">
        <f t="shared" si="528"/>
        <v>No</v>
      </c>
      <c r="E699" s="18" t="str">
        <f t="shared" si="529"/>
        <v>No</v>
      </c>
      <c r="F699" s="18" t="str">
        <f t="shared" si="530"/>
        <v>No</v>
      </c>
      <c r="G699" s="18" t="str">
        <f t="shared" si="531"/>
        <v>No</v>
      </c>
      <c r="H699" s="18" t="str">
        <f t="shared" si="532"/>
        <v>No</v>
      </c>
      <c r="I699" s="18" t="str">
        <f t="shared" si="533"/>
        <v>Yes</v>
      </c>
      <c r="J699" s="18" t="str">
        <f t="shared" si="534"/>
        <v>Yes</v>
      </c>
      <c r="K699" s="21">
        <v>697</v>
      </c>
      <c r="L699" s="5" t="s">
        <v>1573</v>
      </c>
      <c r="M699" s="5" t="s">
        <v>1574</v>
      </c>
      <c r="N699" s="5" t="s">
        <v>2266</v>
      </c>
      <c r="O699" s="5" t="s">
        <v>149</v>
      </c>
      <c r="P699" s="5" t="s">
        <v>2276</v>
      </c>
      <c r="Q699" s="32" t="s">
        <v>2556</v>
      </c>
      <c r="R699" s="21">
        <v>1</v>
      </c>
      <c r="S699" s="33"/>
      <c r="T699" s="33"/>
      <c r="U699" s="33"/>
      <c r="V699" s="33"/>
      <c r="W699" s="33"/>
      <c r="X699" s="33"/>
      <c r="Y699" s="33"/>
      <c r="Z699" s="33"/>
      <c r="AA699" s="5" t="s">
        <v>2269</v>
      </c>
      <c r="AB699" s="5" t="s">
        <v>10209</v>
      </c>
      <c r="AC699" s="32" t="s">
        <v>10210</v>
      </c>
      <c r="AD699" s="21">
        <v>1</v>
      </c>
    </row>
    <row r="700" spans="1:30" x14ac:dyDescent="0.3">
      <c r="A700" s="18" t="str">
        <f t="shared" ref="A700:B700" si="722">IF(AND(ISNUMBER(SEARCH("Yes",C700)),ISNUMBER(SEARCH("Yes",E700)),ISNUMBER(SEARCH("Yes",G700)),ISNUMBER(SEARCH("Yes",I700))),"Yes","No")</f>
        <v>Yes</v>
      </c>
      <c r="B700" s="18" t="str">
        <f t="shared" si="722"/>
        <v>Yes</v>
      </c>
      <c r="C700" s="15" t="str">
        <f t="shared" si="527"/>
        <v>Yes</v>
      </c>
      <c r="D700" s="18" t="str">
        <f t="shared" si="528"/>
        <v>Yes</v>
      </c>
      <c r="E700" s="18" t="str">
        <f t="shared" si="529"/>
        <v>Yes</v>
      </c>
      <c r="F700" s="18" t="str">
        <f t="shared" si="530"/>
        <v>Yes</v>
      </c>
      <c r="G700" s="18" t="str">
        <f t="shared" si="531"/>
        <v>Yes</v>
      </c>
      <c r="H700" s="18" t="str">
        <f t="shared" si="532"/>
        <v>Yes</v>
      </c>
      <c r="I700" s="18" t="str">
        <f t="shared" si="533"/>
        <v>Yes</v>
      </c>
      <c r="J700" s="18" t="str">
        <f t="shared" si="534"/>
        <v>Yes</v>
      </c>
      <c r="K700" s="21">
        <v>698</v>
      </c>
      <c r="L700" s="5" t="s">
        <v>195</v>
      </c>
      <c r="M700" s="5" t="s">
        <v>196</v>
      </c>
      <c r="N700" s="5" t="s">
        <v>2266</v>
      </c>
      <c r="O700" s="5" t="s">
        <v>2269</v>
      </c>
      <c r="P700" s="5" t="s">
        <v>10211</v>
      </c>
      <c r="Q700" s="32" t="s">
        <v>10212</v>
      </c>
      <c r="R700" s="21">
        <v>1</v>
      </c>
      <c r="S700" s="5" t="s">
        <v>21</v>
      </c>
      <c r="T700" s="5" t="s">
        <v>4790</v>
      </c>
      <c r="U700" s="32" t="s">
        <v>4791</v>
      </c>
      <c r="V700" s="21">
        <v>1</v>
      </c>
      <c r="W700" s="5" t="s">
        <v>21</v>
      </c>
      <c r="X700" s="5" t="s">
        <v>10213</v>
      </c>
      <c r="Y700" s="32" t="s">
        <v>10214</v>
      </c>
      <c r="Z700" s="21">
        <v>1</v>
      </c>
      <c r="AA700" s="5" t="s">
        <v>21</v>
      </c>
      <c r="AB700" s="5" t="s">
        <v>10215</v>
      </c>
      <c r="AC700" s="32" t="s">
        <v>10216</v>
      </c>
      <c r="AD700" s="21">
        <v>1</v>
      </c>
    </row>
    <row r="701" spans="1:30" x14ac:dyDescent="0.3">
      <c r="A701" s="18" t="str">
        <f t="shared" ref="A701:B701" si="723">IF(AND(ISNUMBER(SEARCH("Yes",C701)),ISNUMBER(SEARCH("Yes",E701)),ISNUMBER(SEARCH("Yes",G701)),ISNUMBER(SEARCH("Yes",I701))),"Yes","No")</f>
        <v>Yes</v>
      </c>
      <c r="B701" s="18" t="str">
        <f t="shared" si="723"/>
        <v>Yes</v>
      </c>
      <c r="C701" s="15" t="str">
        <f t="shared" si="527"/>
        <v>Yes</v>
      </c>
      <c r="D701" s="18" t="str">
        <f t="shared" si="528"/>
        <v>Yes</v>
      </c>
      <c r="E701" s="18" t="str">
        <f t="shared" si="529"/>
        <v>Yes</v>
      </c>
      <c r="F701" s="18" t="str">
        <f t="shared" si="530"/>
        <v>Yes</v>
      </c>
      <c r="G701" s="18" t="str">
        <f t="shared" si="531"/>
        <v>Yes</v>
      </c>
      <c r="H701" s="18" t="str">
        <f t="shared" si="532"/>
        <v>Yes</v>
      </c>
      <c r="I701" s="18" t="str">
        <f t="shared" si="533"/>
        <v>Yes</v>
      </c>
      <c r="J701" s="18" t="str">
        <f t="shared" si="534"/>
        <v>Yes</v>
      </c>
      <c r="K701" s="21">
        <v>699</v>
      </c>
      <c r="L701" s="5" t="s">
        <v>107</v>
      </c>
      <c r="M701" s="5" t="s">
        <v>108</v>
      </c>
      <c r="N701" s="5" t="s">
        <v>2266</v>
      </c>
      <c r="O701" s="5" t="s">
        <v>21</v>
      </c>
      <c r="P701" s="5" t="s">
        <v>10217</v>
      </c>
      <c r="Q701" s="32" t="s">
        <v>10218</v>
      </c>
      <c r="R701" s="21">
        <v>1</v>
      </c>
      <c r="S701" s="5" t="s">
        <v>21</v>
      </c>
      <c r="T701" s="5" t="s">
        <v>10219</v>
      </c>
      <c r="U701" s="32" t="s">
        <v>10220</v>
      </c>
      <c r="V701" s="21">
        <v>1</v>
      </c>
      <c r="W701" s="5" t="s">
        <v>21</v>
      </c>
      <c r="X701" s="5" t="s">
        <v>10221</v>
      </c>
      <c r="Y701" s="32" t="s">
        <v>10222</v>
      </c>
      <c r="Z701" s="21">
        <v>1</v>
      </c>
      <c r="AA701" s="5" t="s">
        <v>2269</v>
      </c>
      <c r="AB701" s="5" t="s">
        <v>2381</v>
      </c>
      <c r="AC701" s="32" t="s">
        <v>3200</v>
      </c>
      <c r="AD701" s="21">
        <v>1</v>
      </c>
    </row>
    <row r="702" spans="1:30" x14ac:dyDescent="0.3">
      <c r="A702" s="18" t="str">
        <f t="shared" ref="A702:B702" si="724">IF(AND(ISNUMBER(SEARCH("Yes",C702)),ISNUMBER(SEARCH("Yes",E702)),ISNUMBER(SEARCH("Yes",G702)),ISNUMBER(SEARCH("Yes",I702))),"Yes","No")</f>
        <v>Yes</v>
      </c>
      <c r="B702" s="18" t="str">
        <f t="shared" si="724"/>
        <v>Yes</v>
      </c>
      <c r="C702" s="15" t="str">
        <f t="shared" si="527"/>
        <v>Yes</v>
      </c>
      <c r="D702" s="18" t="str">
        <f t="shared" si="528"/>
        <v>Yes</v>
      </c>
      <c r="E702" s="18" t="str">
        <f t="shared" si="529"/>
        <v>Yes</v>
      </c>
      <c r="F702" s="18" t="str">
        <f t="shared" si="530"/>
        <v>Yes</v>
      </c>
      <c r="G702" s="18" t="str">
        <f t="shared" si="531"/>
        <v>Yes</v>
      </c>
      <c r="H702" s="18" t="str">
        <f t="shared" si="532"/>
        <v>Yes</v>
      </c>
      <c r="I702" s="18" t="str">
        <f t="shared" si="533"/>
        <v>Yes</v>
      </c>
      <c r="J702" s="18" t="str">
        <f t="shared" si="534"/>
        <v>Yes</v>
      </c>
      <c r="K702" s="21">
        <v>700</v>
      </c>
      <c r="L702" s="5" t="s">
        <v>110</v>
      </c>
      <c r="M702" s="5" t="s">
        <v>111</v>
      </c>
      <c r="N702" s="5" t="s">
        <v>2266</v>
      </c>
      <c r="O702" s="5" t="s">
        <v>21</v>
      </c>
      <c r="P702" s="5" t="s">
        <v>4801</v>
      </c>
      <c r="Q702" s="32" t="s">
        <v>4802</v>
      </c>
      <c r="R702" s="21">
        <v>1</v>
      </c>
      <c r="S702" s="5" t="s">
        <v>2269</v>
      </c>
      <c r="T702" s="5" t="s">
        <v>10223</v>
      </c>
      <c r="U702" s="32" t="s">
        <v>4804</v>
      </c>
      <c r="V702" s="21">
        <v>1</v>
      </c>
      <c r="W702" s="5" t="s">
        <v>149</v>
      </c>
      <c r="X702" s="5" t="s">
        <v>10224</v>
      </c>
      <c r="Y702" s="32" t="s">
        <v>10225</v>
      </c>
      <c r="Z702" s="21">
        <v>1</v>
      </c>
      <c r="AA702" s="5" t="s">
        <v>21</v>
      </c>
      <c r="AB702" s="5" t="s">
        <v>4807</v>
      </c>
      <c r="AC702" s="32" t="s">
        <v>3294</v>
      </c>
      <c r="AD702" s="21">
        <v>1</v>
      </c>
    </row>
    <row r="703" spans="1:30" x14ac:dyDescent="0.3">
      <c r="A703" s="18" t="str">
        <f t="shared" ref="A703:B703" si="725">IF(AND(ISNUMBER(SEARCH("Yes",C703)),ISNUMBER(SEARCH("Yes",E703)),ISNUMBER(SEARCH("Yes",G703)),ISNUMBER(SEARCH("Yes",I703))),"Yes","No")</f>
        <v>No</v>
      </c>
      <c r="B703" s="18" t="str">
        <f t="shared" si="725"/>
        <v>No</v>
      </c>
      <c r="C703" s="15" t="str">
        <f t="shared" si="527"/>
        <v>No</v>
      </c>
      <c r="D703" s="18" t="str">
        <f t="shared" si="528"/>
        <v>No</v>
      </c>
      <c r="E703" s="18" t="str">
        <f t="shared" si="529"/>
        <v>No</v>
      </c>
      <c r="F703" s="18" t="str">
        <f t="shared" si="530"/>
        <v>No</v>
      </c>
      <c r="G703" s="18" t="str">
        <f t="shared" si="531"/>
        <v>No</v>
      </c>
      <c r="H703" s="18" t="str">
        <f t="shared" si="532"/>
        <v>No</v>
      </c>
      <c r="I703" s="18" t="str">
        <f t="shared" si="533"/>
        <v>Yes</v>
      </c>
      <c r="J703" s="18" t="str">
        <f t="shared" si="534"/>
        <v>No</v>
      </c>
      <c r="K703" s="21">
        <v>701</v>
      </c>
      <c r="L703" s="5" t="s">
        <v>1575</v>
      </c>
      <c r="M703" s="5" t="s">
        <v>1576</v>
      </c>
      <c r="N703" s="5" t="s">
        <v>2266</v>
      </c>
      <c r="O703" s="5" t="s">
        <v>149</v>
      </c>
      <c r="P703" s="5" t="s">
        <v>3340</v>
      </c>
      <c r="Q703" s="32" t="s">
        <v>4808</v>
      </c>
      <c r="R703" s="21">
        <v>1</v>
      </c>
      <c r="S703" s="33"/>
      <c r="T703" s="33"/>
      <c r="U703" s="33"/>
      <c r="V703" s="33"/>
      <c r="W703" s="33"/>
      <c r="X703" s="33"/>
      <c r="Y703" s="33"/>
      <c r="Z703" s="33"/>
      <c r="AA703" s="5" t="s">
        <v>149</v>
      </c>
      <c r="AB703" s="5" t="s">
        <v>4809</v>
      </c>
      <c r="AC703" s="32" t="s">
        <v>3200</v>
      </c>
      <c r="AD703" s="21">
        <v>1</v>
      </c>
    </row>
    <row r="704" spans="1:30" x14ac:dyDescent="0.3">
      <c r="A704" s="18" t="str">
        <f t="shared" ref="A704:B704" si="726">IF(AND(ISNUMBER(SEARCH("Yes",C704)),ISNUMBER(SEARCH("Yes",E704)),ISNUMBER(SEARCH("Yes",G704)),ISNUMBER(SEARCH("Yes",I704))),"Yes","No")</f>
        <v>No</v>
      </c>
      <c r="B704" s="18" t="str">
        <f t="shared" si="726"/>
        <v>Yes</v>
      </c>
      <c r="C704" s="15" t="str">
        <f t="shared" si="527"/>
        <v>Yes</v>
      </c>
      <c r="D704" s="18" t="str">
        <f t="shared" si="528"/>
        <v>Yes</v>
      </c>
      <c r="E704" s="18" t="str">
        <f t="shared" si="529"/>
        <v>Yes</v>
      </c>
      <c r="F704" s="18" t="str">
        <f t="shared" si="530"/>
        <v>Yes</v>
      </c>
      <c r="G704" s="18" t="str">
        <f t="shared" si="531"/>
        <v>No</v>
      </c>
      <c r="H704" s="18" t="str">
        <f t="shared" si="532"/>
        <v>Yes</v>
      </c>
      <c r="I704" s="18" t="str">
        <f t="shared" si="533"/>
        <v>Yes</v>
      </c>
      <c r="J704" s="18" t="str">
        <f t="shared" si="534"/>
        <v>Yes</v>
      </c>
      <c r="K704" s="21">
        <v>702</v>
      </c>
      <c r="L704" s="5" t="s">
        <v>55</v>
      </c>
      <c r="M704" s="5" t="s">
        <v>329</v>
      </c>
      <c r="N704" s="5" t="s">
        <v>2266</v>
      </c>
      <c r="O704" s="5" t="s">
        <v>21</v>
      </c>
      <c r="P704" s="5" t="s">
        <v>4810</v>
      </c>
      <c r="Q704" s="32" t="s">
        <v>4811</v>
      </c>
      <c r="R704" s="21">
        <v>1</v>
      </c>
      <c r="S704" s="5" t="s">
        <v>2269</v>
      </c>
      <c r="T704" s="5" t="s">
        <v>10226</v>
      </c>
      <c r="U704" s="32" t="s">
        <v>10227</v>
      </c>
      <c r="V704" s="21">
        <v>1</v>
      </c>
      <c r="W704" s="5" t="s">
        <v>149</v>
      </c>
      <c r="X704" s="5" t="s">
        <v>4814</v>
      </c>
      <c r="Y704" s="32" t="s">
        <v>4815</v>
      </c>
      <c r="Z704" s="21">
        <v>1</v>
      </c>
      <c r="AA704" s="5" t="s">
        <v>2269</v>
      </c>
      <c r="AB704" s="5" t="s">
        <v>10228</v>
      </c>
      <c r="AC704" s="32" t="s">
        <v>10229</v>
      </c>
      <c r="AD704" s="21">
        <v>1</v>
      </c>
    </row>
    <row r="705" spans="1:30" x14ac:dyDescent="0.3">
      <c r="A705" s="18" t="str">
        <f t="shared" ref="A705:B705" si="727">IF(AND(ISNUMBER(SEARCH("Yes",C705)),ISNUMBER(SEARCH("Yes",E705)),ISNUMBER(SEARCH("Yes",G705)),ISNUMBER(SEARCH("Yes",I705))),"Yes","No")</f>
        <v>Yes</v>
      </c>
      <c r="B705" s="18" t="str">
        <f t="shared" si="727"/>
        <v>Yes</v>
      </c>
      <c r="C705" s="15" t="str">
        <f t="shared" si="527"/>
        <v>Yes</v>
      </c>
      <c r="D705" s="18" t="str">
        <f t="shared" si="528"/>
        <v>Yes</v>
      </c>
      <c r="E705" s="18" t="str">
        <f t="shared" si="529"/>
        <v>Yes</v>
      </c>
      <c r="F705" s="18" t="str">
        <f t="shared" si="530"/>
        <v>Yes</v>
      </c>
      <c r="G705" s="18" t="str">
        <f t="shared" si="531"/>
        <v>Yes</v>
      </c>
      <c r="H705" s="18" t="str">
        <f t="shared" si="532"/>
        <v>Yes</v>
      </c>
      <c r="I705" s="18" t="str">
        <f t="shared" si="533"/>
        <v>Yes</v>
      </c>
      <c r="J705" s="18" t="str">
        <f t="shared" si="534"/>
        <v>Yes</v>
      </c>
      <c r="K705" s="21">
        <v>703</v>
      </c>
      <c r="L705" s="5" t="s">
        <v>186</v>
      </c>
      <c r="M705" s="5" t="s">
        <v>187</v>
      </c>
      <c r="N705" s="5" t="s">
        <v>2266</v>
      </c>
      <c r="O705" s="5" t="s">
        <v>2269</v>
      </c>
      <c r="P705" s="5" t="s">
        <v>4818</v>
      </c>
      <c r="Q705" s="32" t="s">
        <v>4819</v>
      </c>
      <c r="R705" s="21">
        <v>1</v>
      </c>
      <c r="S705" s="5" t="s">
        <v>21</v>
      </c>
      <c r="T705" s="5" t="s">
        <v>7817</v>
      </c>
      <c r="U705" s="32" t="s">
        <v>7818</v>
      </c>
      <c r="V705" s="21">
        <v>1</v>
      </c>
      <c r="W705" s="5" t="s">
        <v>2269</v>
      </c>
      <c r="X705" s="5" t="s">
        <v>10230</v>
      </c>
      <c r="Y705" s="32" t="s">
        <v>10231</v>
      </c>
      <c r="Z705" s="21">
        <v>1</v>
      </c>
      <c r="AA705" s="5" t="s">
        <v>21</v>
      </c>
      <c r="AB705" s="5" t="s">
        <v>3156</v>
      </c>
      <c r="AC705" s="32" t="s">
        <v>4824</v>
      </c>
      <c r="AD705" s="21">
        <v>1</v>
      </c>
    </row>
    <row r="706" spans="1:30" x14ac:dyDescent="0.3">
      <c r="A706" s="18" t="str">
        <f t="shared" ref="A706:B706" si="728">IF(AND(ISNUMBER(SEARCH("Yes",C706)),ISNUMBER(SEARCH("Yes",E706)),ISNUMBER(SEARCH("Yes",G706)),ISNUMBER(SEARCH("Yes",I706))),"Yes","No")</f>
        <v>No</v>
      </c>
      <c r="B706" s="18" t="str">
        <f t="shared" si="728"/>
        <v>No</v>
      </c>
      <c r="C706" s="15" t="str">
        <f t="shared" si="527"/>
        <v>No</v>
      </c>
      <c r="D706" s="18" t="str">
        <f t="shared" si="528"/>
        <v>No</v>
      </c>
      <c r="E706" s="18" t="str">
        <f t="shared" si="529"/>
        <v>No</v>
      </c>
      <c r="F706" s="18" t="str">
        <f t="shared" si="530"/>
        <v>No</v>
      </c>
      <c r="G706" s="18" t="str">
        <f t="shared" si="531"/>
        <v>No</v>
      </c>
      <c r="H706" s="18" t="str">
        <f t="shared" si="532"/>
        <v>No</v>
      </c>
      <c r="I706" s="18" t="str">
        <f t="shared" si="533"/>
        <v>Yes</v>
      </c>
      <c r="J706" s="18" t="str">
        <f t="shared" si="534"/>
        <v>Yes</v>
      </c>
      <c r="K706" s="21">
        <v>704</v>
      </c>
      <c r="L706" s="5" t="s">
        <v>1577</v>
      </c>
      <c r="M706" s="5" t="s">
        <v>1578</v>
      </c>
      <c r="N706" s="5" t="s">
        <v>2266</v>
      </c>
      <c r="O706" s="5" t="s">
        <v>149</v>
      </c>
      <c r="P706" s="5" t="s">
        <v>2683</v>
      </c>
      <c r="Q706" s="32" t="s">
        <v>10232</v>
      </c>
      <c r="R706" s="21">
        <v>1</v>
      </c>
      <c r="S706" s="33"/>
      <c r="T706" s="33"/>
      <c r="U706" s="33"/>
      <c r="V706" s="33"/>
      <c r="W706" s="33"/>
      <c r="X706" s="33"/>
      <c r="Y706" s="33"/>
      <c r="Z706" s="33"/>
      <c r="AA706" s="5" t="s">
        <v>2269</v>
      </c>
      <c r="AB706" s="5" t="s">
        <v>2432</v>
      </c>
      <c r="AC706" s="32" t="s">
        <v>10233</v>
      </c>
      <c r="AD706" s="21">
        <v>1</v>
      </c>
    </row>
    <row r="707" spans="1:30" x14ac:dyDescent="0.3">
      <c r="A707" s="18" t="str">
        <f t="shared" ref="A707:B707" si="729">IF(AND(ISNUMBER(SEARCH("Yes",C707)),ISNUMBER(SEARCH("Yes",E707)),ISNUMBER(SEARCH("Yes",G707)),ISNUMBER(SEARCH("Yes",I707))),"Yes","No")</f>
        <v>No</v>
      </c>
      <c r="B707" s="18" t="str">
        <f t="shared" si="729"/>
        <v>No</v>
      </c>
      <c r="C707" s="15" t="str">
        <f t="shared" si="527"/>
        <v>No</v>
      </c>
      <c r="D707" s="18" t="str">
        <f t="shared" si="528"/>
        <v>No</v>
      </c>
      <c r="E707" s="18" t="str">
        <f t="shared" si="529"/>
        <v>No</v>
      </c>
      <c r="F707" s="18" t="str">
        <f t="shared" si="530"/>
        <v>No</v>
      </c>
      <c r="G707" s="18" t="str">
        <f t="shared" si="531"/>
        <v>No</v>
      </c>
      <c r="H707" s="18" t="str">
        <f t="shared" si="532"/>
        <v>No</v>
      </c>
      <c r="I707" s="18" t="str">
        <f t="shared" si="533"/>
        <v>Yes</v>
      </c>
      <c r="J707" s="18" t="str">
        <f t="shared" si="534"/>
        <v>Yes</v>
      </c>
      <c r="K707" s="21">
        <v>705</v>
      </c>
      <c r="L707" s="5" t="s">
        <v>1579</v>
      </c>
      <c r="M707" s="5" t="s">
        <v>1580</v>
      </c>
      <c r="N707" s="5" t="s">
        <v>2266</v>
      </c>
      <c r="O707" s="5" t="s">
        <v>149</v>
      </c>
      <c r="P707" s="5" t="s">
        <v>2292</v>
      </c>
      <c r="Q707" s="32" t="s">
        <v>9335</v>
      </c>
      <c r="R707" s="21">
        <v>1</v>
      </c>
      <c r="S707" s="33"/>
      <c r="T707" s="33"/>
      <c r="U707" s="33"/>
      <c r="V707" s="33"/>
      <c r="W707" s="33"/>
      <c r="X707" s="33"/>
      <c r="Y707" s="33"/>
      <c r="Z707" s="33"/>
      <c r="AA707" s="5" t="s">
        <v>2269</v>
      </c>
      <c r="AB707" s="5" t="s">
        <v>10234</v>
      </c>
      <c r="AC707" s="32" t="s">
        <v>10235</v>
      </c>
      <c r="AD707" s="21">
        <v>1</v>
      </c>
    </row>
    <row r="708" spans="1:30" x14ac:dyDescent="0.3">
      <c r="A708" s="18" t="str">
        <f t="shared" ref="A708:B708" si="730">IF(AND(ISNUMBER(SEARCH("Yes",C708)),ISNUMBER(SEARCH("Yes",E708)),ISNUMBER(SEARCH("Yes",G708)),ISNUMBER(SEARCH("Yes",I708))),"Yes","No")</f>
        <v>No</v>
      </c>
      <c r="B708" s="18" t="str">
        <f t="shared" si="730"/>
        <v>No</v>
      </c>
      <c r="C708" s="15" t="str">
        <f t="shared" si="527"/>
        <v>No</v>
      </c>
      <c r="D708" s="18" t="str">
        <f t="shared" si="528"/>
        <v>No</v>
      </c>
      <c r="E708" s="18" t="str">
        <f t="shared" si="529"/>
        <v>No</v>
      </c>
      <c r="F708" s="18" t="str">
        <f t="shared" si="530"/>
        <v>No</v>
      </c>
      <c r="G708" s="18" t="str">
        <f t="shared" si="531"/>
        <v>No</v>
      </c>
      <c r="H708" s="18" t="str">
        <f t="shared" si="532"/>
        <v>No</v>
      </c>
      <c r="I708" s="18" t="str">
        <f t="shared" si="533"/>
        <v>Yes</v>
      </c>
      <c r="J708" s="18" t="str">
        <f t="shared" si="534"/>
        <v>No</v>
      </c>
      <c r="K708" s="21">
        <v>706</v>
      </c>
      <c r="L708" s="5" t="s">
        <v>1581</v>
      </c>
      <c r="M708" s="5" t="s">
        <v>1582</v>
      </c>
      <c r="N708" s="5" t="s">
        <v>2266</v>
      </c>
      <c r="O708" s="5" t="s">
        <v>149</v>
      </c>
      <c r="P708" s="5" t="s">
        <v>2496</v>
      </c>
      <c r="Q708" s="32" t="s">
        <v>10236</v>
      </c>
      <c r="R708" s="21">
        <v>1</v>
      </c>
      <c r="S708" s="33"/>
      <c r="T708" s="33"/>
      <c r="U708" s="33"/>
      <c r="V708" s="33"/>
      <c r="W708" s="33"/>
      <c r="X708" s="33"/>
      <c r="Y708" s="33"/>
      <c r="Z708" s="33"/>
      <c r="AA708" s="5" t="s">
        <v>149</v>
      </c>
      <c r="AB708" s="5" t="s">
        <v>2294</v>
      </c>
      <c r="AC708" s="32" t="s">
        <v>4392</v>
      </c>
      <c r="AD708" s="21">
        <v>1</v>
      </c>
    </row>
    <row r="709" spans="1:30" x14ac:dyDescent="0.3">
      <c r="A709" s="18" t="str">
        <f t="shared" ref="A709:B709" si="731">IF(AND(ISNUMBER(SEARCH("Yes",C709)),ISNUMBER(SEARCH("Yes",E709)),ISNUMBER(SEARCH("Yes",G709)),ISNUMBER(SEARCH("Yes",I709))),"Yes","No")</f>
        <v>No</v>
      </c>
      <c r="B709" s="18" t="str">
        <f t="shared" si="731"/>
        <v>No</v>
      </c>
      <c r="C709" s="15" t="str">
        <f t="shared" si="527"/>
        <v>No</v>
      </c>
      <c r="D709" s="18" t="str">
        <f t="shared" si="528"/>
        <v>No</v>
      </c>
      <c r="E709" s="18" t="str">
        <f t="shared" si="529"/>
        <v>No</v>
      </c>
      <c r="F709" s="18" t="str">
        <f t="shared" si="530"/>
        <v>No</v>
      </c>
      <c r="G709" s="18" t="str">
        <f t="shared" si="531"/>
        <v>No</v>
      </c>
      <c r="H709" s="18" t="str">
        <f t="shared" si="532"/>
        <v>No</v>
      </c>
      <c r="I709" s="18" t="str">
        <f t="shared" si="533"/>
        <v>Yes</v>
      </c>
      <c r="J709" s="18" t="str">
        <f t="shared" si="534"/>
        <v>Yes</v>
      </c>
      <c r="K709" s="21">
        <v>707</v>
      </c>
      <c r="L709" s="5" t="s">
        <v>1583</v>
      </c>
      <c r="M709" s="5" t="s">
        <v>1584</v>
      </c>
      <c r="N709" s="5" t="s">
        <v>2266</v>
      </c>
      <c r="O709" s="5" t="s">
        <v>149</v>
      </c>
      <c r="P709" s="5" t="s">
        <v>3185</v>
      </c>
      <c r="Q709" s="32" t="s">
        <v>10237</v>
      </c>
      <c r="R709" s="21">
        <v>1</v>
      </c>
      <c r="S709" s="33"/>
      <c r="T709" s="33"/>
      <c r="U709" s="33"/>
      <c r="V709" s="33"/>
      <c r="W709" s="33"/>
      <c r="X709" s="33"/>
      <c r="Y709" s="33"/>
      <c r="Z709" s="33"/>
      <c r="AA709" s="5" t="s">
        <v>21</v>
      </c>
      <c r="AB709" s="5" t="s">
        <v>7830</v>
      </c>
      <c r="AC709" s="32" t="s">
        <v>10238</v>
      </c>
      <c r="AD709" s="21">
        <v>1</v>
      </c>
    </row>
    <row r="710" spans="1:30" x14ac:dyDescent="0.3">
      <c r="A710" s="18" t="str">
        <f t="shared" ref="A710:B710" si="732">IF(AND(ISNUMBER(SEARCH("Yes",C710)),ISNUMBER(SEARCH("Yes",E710)),ISNUMBER(SEARCH("Yes",G710)),ISNUMBER(SEARCH("Yes",I710))),"Yes","No")</f>
        <v>Yes</v>
      </c>
      <c r="B710" s="18" t="str">
        <f t="shared" si="732"/>
        <v>Yes</v>
      </c>
      <c r="C710" s="15" t="str">
        <f t="shared" si="527"/>
        <v>Yes</v>
      </c>
      <c r="D710" s="18" t="str">
        <f t="shared" si="528"/>
        <v>Yes</v>
      </c>
      <c r="E710" s="18" t="str">
        <f t="shared" si="529"/>
        <v>Yes</v>
      </c>
      <c r="F710" s="18" t="str">
        <f t="shared" si="530"/>
        <v>Yes</v>
      </c>
      <c r="G710" s="18" t="str">
        <f t="shared" si="531"/>
        <v>Yes</v>
      </c>
      <c r="H710" s="18" t="str">
        <f t="shared" si="532"/>
        <v>Yes</v>
      </c>
      <c r="I710" s="18" t="str">
        <f t="shared" si="533"/>
        <v>Yes</v>
      </c>
      <c r="J710" s="18" t="str">
        <f t="shared" si="534"/>
        <v>Yes</v>
      </c>
      <c r="K710" s="21">
        <v>708</v>
      </c>
      <c r="L710" s="5" t="s">
        <v>113</v>
      </c>
      <c r="M710" s="5" t="s">
        <v>114</v>
      </c>
      <c r="N710" s="5" t="s">
        <v>2266</v>
      </c>
      <c r="O710" s="5" t="s">
        <v>21</v>
      </c>
      <c r="P710" s="5" t="s">
        <v>10239</v>
      </c>
      <c r="Q710" s="32" t="s">
        <v>10240</v>
      </c>
      <c r="R710" s="21">
        <v>1</v>
      </c>
      <c r="S710" s="5" t="s">
        <v>21</v>
      </c>
      <c r="T710" s="5" t="s">
        <v>10241</v>
      </c>
      <c r="U710" s="32" t="s">
        <v>10242</v>
      </c>
      <c r="V710" s="21">
        <v>1</v>
      </c>
      <c r="W710" s="5" t="s">
        <v>21</v>
      </c>
      <c r="X710" s="5" t="s">
        <v>10243</v>
      </c>
      <c r="Y710" s="32" t="s">
        <v>10244</v>
      </c>
      <c r="Z710" s="21">
        <v>1</v>
      </c>
      <c r="AA710" s="5" t="s">
        <v>2269</v>
      </c>
      <c r="AB710" s="5" t="s">
        <v>10245</v>
      </c>
      <c r="AC710" s="32" t="s">
        <v>10246</v>
      </c>
      <c r="AD710" s="21">
        <v>1</v>
      </c>
    </row>
    <row r="711" spans="1:30" x14ac:dyDescent="0.3">
      <c r="A711" s="18" t="str">
        <f t="shared" ref="A711:B711" si="733">IF(AND(ISNUMBER(SEARCH("Yes",C711)),ISNUMBER(SEARCH("Yes",E711)),ISNUMBER(SEARCH("Yes",G711)),ISNUMBER(SEARCH("Yes",I711))),"Yes","No")</f>
        <v>No</v>
      </c>
      <c r="B711" s="18" t="str">
        <f t="shared" si="733"/>
        <v>No</v>
      </c>
      <c r="C711" s="15" t="str">
        <f t="shared" si="527"/>
        <v>No</v>
      </c>
      <c r="D711" s="18" t="str">
        <f t="shared" si="528"/>
        <v>No</v>
      </c>
      <c r="E711" s="18" t="str">
        <f t="shared" si="529"/>
        <v>No</v>
      </c>
      <c r="F711" s="18" t="str">
        <f t="shared" si="530"/>
        <v>No</v>
      </c>
      <c r="G711" s="18" t="str">
        <f t="shared" si="531"/>
        <v>No</v>
      </c>
      <c r="H711" s="18" t="str">
        <f t="shared" si="532"/>
        <v>No</v>
      </c>
      <c r="I711" s="18" t="str">
        <f t="shared" si="533"/>
        <v>Yes</v>
      </c>
      <c r="J711" s="18" t="str">
        <f t="shared" si="534"/>
        <v>Yes</v>
      </c>
      <c r="K711" s="21">
        <v>709</v>
      </c>
      <c r="L711" s="5" t="s">
        <v>1585</v>
      </c>
      <c r="M711" s="5" t="s">
        <v>25</v>
      </c>
      <c r="N711" s="5" t="s">
        <v>2266</v>
      </c>
      <c r="O711" s="5" t="s">
        <v>149</v>
      </c>
      <c r="P711" s="5" t="s">
        <v>10160</v>
      </c>
      <c r="Q711" s="32" t="s">
        <v>10247</v>
      </c>
      <c r="R711" s="21">
        <v>1</v>
      </c>
      <c r="S711" s="33"/>
      <c r="T711" s="33"/>
      <c r="U711" s="33"/>
      <c r="V711" s="33"/>
      <c r="W711" s="33"/>
      <c r="X711" s="33"/>
      <c r="Y711" s="33"/>
      <c r="Z711" s="33"/>
      <c r="AA711" s="5" t="s">
        <v>2269</v>
      </c>
      <c r="AB711" s="5" t="s">
        <v>2329</v>
      </c>
      <c r="AC711" s="32" t="s">
        <v>10248</v>
      </c>
      <c r="AD711" s="21">
        <v>1</v>
      </c>
    </row>
    <row r="712" spans="1:30" x14ac:dyDescent="0.3">
      <c r="A712" s="18" t="str">
        <f t="shared" ref="A712:B712" si="734">IF(AND(ISNUMBER(SEARCH("Yes",C712)),ISNUMBER(SEARCH("Yes",E712)),ISNUMBER(SEARCH("Yes",G712)),ISNUMBER(SEARCH("Yes",I712))),"Yes","No")</f>
        <v>No</v>
      </c>
      <c r="B712" s="18" t="str">
        <f t="shared" si="734"/>
        <v>No</v>
      </c>
      <c r="C712" s="15" t="str">
        <f t="shared" si="527"/>
        <v>No</v>
      </c>
      <c r="D712" s="18" t="str">
        <f t="shared" si="528"/>
        <v>No</v>
      </c>
      <c r="E712" s="18" t="str">
        <f t="shared" si="529"/>
        <v>No</v>
      </c>
      <c r="F712" s="18" t="str">
        <f t="shared" si="530"/>
        <v>No</v>
      </c>
      <c r="G712" s="18" t="str">
        <f t="shared" si="531"/>
        <v>No</v>
      </c>
      <c r="H712" s="18" t="str">
        <f t="shared" si="532"/>
        <v>No</v>
      </c>
      <c r="I712" s="18" t="str">
        <f t="shared" si="533"/>
        <v>Yes</v>
      </c>
      <c r="J712" s="18" t="str">
        <f t="shared" si="534"/>
        <v>Yes</v>
      </c>
      <c r="K712" s="21">
        <v>710</v>
      </c>
      <c r="L712" s="5" t="s">
        <v>1586</v>
      </c>
      <c r="M712" s="5" t="s">
        <v>1587</v>
      </c>
      <c r="N712" s="5" t="s">
        <v>2266</v>
      </c>
      <c r="O712" s="5" t="s">
        <v>149</v>
      </c>
      <c r="P712" s="5" t="s">
        <v>8188</v>
      </c>
      <c r="Q712" s="32" t="s">
        <v>5483</v>
      </c>
      <c r="R712" s="21">
        <v>1</v>
      </c>
      <c r="S712" s="33"/>
      <c r="T712" s="33"/>
      <c r="U712" s="33"/>
      <c r="V712" s="33"/>
      <c r="W712" s="33"/>
      <c r="X712" s="33"/>
      <c r="Y712" s="33"/>
      <c r="Z712" s="33"/>
      <c r="AA712" s="5" t="s">
        <v>21</v>
      </c>
      <c r="AB712" s="5" t="s">
        <v>7844</v>
      </c>
      <c r="AC712" s="32" t="s">
        <v>7845</v>
      </c>
      <c r="AD712" s="21">
        <v>1</v>
      </c>
    </row>
    <row r="713" spans="1:30" x14ac:dyDescent="0.3">
      <c r="A713" s="18" t="str">
        <f t="shared" ref="A713:B713" si="735">IF(AND(ISNUMBER(SEARCH("Yes",C713)),ISNUMBER(SEARCH("Yes",E713)),ISNUMBER(SEARCH("Yes",G713)),ISNUMBER(SEARCH("Yes",I713))),"Yes","No")</f>
        <v>No</v>
      </c>
      <c r="B713" s="18" t="str">
        <f t="shared" si="735"/>
        <v>No</v>
      </c>
      <c r="C713" s="15" t="str">
        <f t="shared" si="527"/>
        <v>No</v>
      </c>
      <c r="D713" s="18" t="str">
        <f t="shared" si="528"/>
        <v>No</v>
      </c>
      <c r="E713" s="18" t="str">
        <f t="shared" si="529"/>
        <v>No</v>
      </c>
      <c r="F713" s="18" t="str">
        <f t="shared" si="530"/>
        <v>No</v>
      </c>
      <c r="G713" s="18" t="str">
        <f t="shared" si="531"/>
        <v>No</v>
      </c>
      <c r="H713" s="18" t="str">
        <f t="shared" si="532"/>
        <v>No</v>
      </c>
      <c r="I713" s="18" t="str">
        <f t="shared" si="533"/>
        <v>Yes</v>
      </c>
      <c r="J713" s="18" t="str">
        <f t="shared" si="534"/>
        <v>Yes</v>
      </c>
      <c r="K713" s="21">
        <v>711</v>
      </c>
      <c r="L713" s="5" t="s">
        <v>1588</v>
      </c>
      <c r="M713" s="5" t="s">
        <v>1589</v>
      </c>
      <c r="N713" s="5" t="s">
        <v>2266</v>
      </c>
      <c r="O713" s="5" t="s">
        <v>149</v>
      </c>
      <c r="P713" s="5" t="s">
        <v>2623</v>
      </c>
      <c r="Q713" s="32" t="s">
        <v>3111</v>
      </c>
      <c r="R713" s="21">
        <v>1</v>
      </c>
      <c r="S713" s="33"/>
      <c r="T713" s="33"/>
      <c r="U713" s="33"/>
      <c r="V713" s="33"/>
      <c r="W713" s="33"/>
      <c r="X713" s="33"/>
      <c r="Y713" s="33"/>
      <c r="Z713" s="33"/>
      <c r="AA713" s="5" t="s">
        <v>2269</v>
      </c>
      <c r="AB713" s="5" t="s">
        <v>2381</v>
      </c>
      <c r="AC713" s="32" t="s">
        <v>2430</v>
      </c>
      <c r="AD713" s="21">
        <v>1</v>
      </c>
    </row>
    <row r="714" spans="1:30" x14ac:dyDescent="0.3">
      <c r="A714" s="18" t="str">
        <f t="shared" ref="A714:B714" si="736">IF(AND(ISNUMBER(SEARCH("Yes",C714)),ISNUMBER(SEARCH("Yes",E714)),ISNUMBER(SEARCH("Yes",G714)),ISNUMBER(SEARCH("Yes",I714))),"Yes","No")</f>
        <v>No</v>
      </c>
      <c r="B714" s="18" t="str">
        <f t="shared" si="736"/>
        <v>No</v>
      </c>
      <c r="C714" s="15" t="str">
        <f t="shared" si="527"/>
        <v>No</v>
      </c>
      <c r="D714" s="18" t="str">
        <f t="shared" si="528"/>
        <v>No</v>
      </c>
      <c r="E714" s="18" t="str">
        <f t="shared" si="529"/>
        <v>No</v>
      </c>
      <c r="F714" s="18" t="str">
        <f t="shared" si="530"/>
        <v>No</v>
      </c>
      <c r="G714" s="18" t="str">
        <f t="shared" si="531"/>
        <v>No</v>
      </c>
      <c r="H714" s="18" t="str">
        <f t="shared" si="532"/>
        <v>No</v>
      </c>
      <c r="I714" s="18" t="str">
        <f t="shared" si="533"/>
        <v>Yes</v>
      </c>
      <c r="J714" s="18" t="str">
        <f t="shared" si="534"/>
        <v>Yes</v>
      </c>
      <c r="K714" s="21">
        <v>712</v>
      </c>
      <c r="L714" s="5" t="s">
        <v>1590</v>
      </c>
      <c r="M714" s="5" t="s">
        <v>1591</v>
      </c>
      <c r="N714" s="5" t="s">
        <v>2266</v>
      </c>
      <c r="O714" s="5" t="s">
        <v>149</v>
      </c>
      <c r="P714" s="5" t="s">
        <v>2284</v>
      </c>
      <c r="Q714" s="32" t="s">
        <v>10249</v>
      </c>
      <c r="R714" s="21">
        <v>1</v>
      </c>
      <c r="S714" s="33"/>
      <c r="T714" s="33"/>
      <c r="U714" s="33"/>
      <c r="V714" s="33"/>
      <c r="W714" s="33"/>
      <c r="X714" s="33"/>
      <c r="Y714" s="33"/>
      <c r="Z714" s="33"/>
      <c r="AA714" s="5" t="s">
        <v>2269</v>
      </c>
      <c r="AB714" s="5" t="s">
        <v>2294</v>
      </c>
      <c r="AC714" s="32" t="s">
        <v>10250</v>
      </c>
      <c r="AD714" s="21">
        <v>1</v>
      </c>
    </row>
    <row r="715" spans="1:30" x14ac:dyDescent="0.3">
      <c r="A715" s="18" t="str">
        <f t="shared" ref="A715:B715" si="737">IF(AND(ISNUMBER(SEARCH("Yes",C715)),ISNUMBER(SEARCH("Yes",E715)),ISNUMBER(SEARCH("Yes",G715)),ISNUMBER(SEARCH("Yes",I715))),"Yes","No")</f>
        <v>No</v>
      </c>
      <c r="B715" s="18" t="str">
        <f t="shared" si="737"/>
        <v>No</v>
      </c>
      <c r="C715" s="15" t="str">
        <f t="shared" si="527"/>
        <v>No</v>
      </c>
      <c r="D715" s="18" t="str">
        <f t="shared" si="528"/>
        <v>No</v>
      </c>
      <c r="E715" s="18" t="str">
        <f t="shared" si="529"/>
        <v>No</v>
      </c>
      <c r="F715" s="18" t="str">
        <f t="shared" si="530"/>
        <v>No</v>
      </c>
      <c r="G715" s="18" t="str">
        <f t="shared" si="531"/>
        <v>No</v>
      </c>
      <c r="H715" s="18" t="str">
        <f t="shared" si="532"/>
        <v>No</v>
      </c>
      <c r="I715" s="18" t="str">
        <f t="shared" si="533"/>
        <v>Yes</v>
      </c>
      <c r="J715" s="18" t="str">
        <f t="shared" si="534"/>
        <v>Yes</v>
      </c>
      <c r="K715" s="21">
        <v>713</v>
      </c>
      <c r="L715" s="5" t="s">
        <v>1592</v>
      </c>
      <c r="M715" s="5" t="s">
        <v>1593</v>
      </c>
      <c r="N715" s="5" t="s">
        <v>2266</v>
      </c>
      <c r="O715" s="5" t="s">
        <v>149</v>
      </c>
      <c r="P715" s="5" t="s">
        <v>10183</v>
      </c>
      <c r="Q715" s="32" t="s">
        <v>3602</v>
      </c>
      <c r="R715" s="21">
        <v>1</v>
      </c>
      <c r="S715" s="33"/>
      <c r="T715" s="33"/>
      <c r="U715" s="33"/>
      <c r="V715" s="33"/>
      <c r="W715" s="33"/>
      <c r="X715" s="33"/>
      <c r="Y715" s="33"/>
      <c r="Z715" s="33"/>
      <c r="AA715" s="5" t="s">
        <v>2269</v>
      </c>
      <c r="AB715" s="5" t="s">
        <v>10251</v>
      </c>
      <c r="AC715" s="32" t="s">
        <v>10252</v>
      </c>
      <c r="AD715" s="21">
        <v>1</v>
      </c>
    </row>
    <row r="716" spans="1:30" x14ac:dyDescent="0.3">
      <c r="A716" s="18" t="str">
        <f t="shared" ref="A716:B716" si="738">IF(AND(ISNUMBER(SEARCH("Yes",C716)),ISNUMBER(SEARCH("Yes",E716)),ISNUMBER(SEARCH("Yes",G716)),ISNUMBER(SEARCH("Yes",I716))),"Yes","No")</f>
        <v>No</v>
      </c>
      <c r="B716" s="18" t="str">
        <f t="shared" si="738"/>
        <v>No</v>
      </c>
      <c r="C716" s="15" t="str">
        <f t="shared" si="527"/>
        <v>No</v>
      </c>
      <c r="D716" s="18" t="str">
        <f t="shared" si="528"/>
        <v>No</v>
      </c>
      <c r="E716" s="18" t="str">
        <f t="shared" si="529"/>
        <v>No</v>
      </c>
      <c r="F716" s="18" t="str">
        <f t="shared" si="530"/>
        <v>No</v>
      </c>
      <c r="G716" s="18" t="str">
        <f t="shared" si="531"/>
        <v>No</v>
      </c>
      <c r="H716" s="18" t="str">
        <f t="shared" si="532"/>
        <v>No</v>
      </c>
      <c r="I716" s="18" t="str">
        <f t="shared" si="533"/>
        <v>Yes</v>
      </c>
      <c r="J716" s="18" t="str">
        <f t="shared" si="534"/>
        <v>No</v>
      </c>
      <c r="K716" s="21">
        <v>714</v>
      </c>
      <c r="L716" s="5" t="s">
        <v>1594</v>
      </c>
      <c r="M716" s="5" t="s">
        <v>1595</v>
      </c>
      <c r="N716" s="5" t="s">
        <v>2266</v>
      </c>
      <c r="O716" s="5" t="s">
        <v>149</v>
      </c>
      <c r="P716" s="5" t="s">
        <v>10253</v>
      </c>
      <c r="Q716" s="32" t="s">
        <v>4852</v>
      </c>
      <c r="R716" s="21">
        <v>1</v>
      </c>
      <c r="S716" s="33"/>
      <c r="T716" s="33"/>
      <c r="U716" s="33"/>
      <c r="V716" s="33"/>
      <c r="W716" s="33"/>
      <c r="X716" s="33"/>
      <c r="Y716" s="33"/>
      <c r="Z716" s="33"/>
      <c r="AA716" s="5" t="s">
        <v>149</v>
      </c>
      <c r="AB716" s="5" t="s">
        <v>5473</v>
      </c>
      <c r="AC716" s="32" t="s">
        <v>10254</v>
      </c>
      <c r="AD716" s="21">
        <v>1</v>
      </c>
    </row>
    <row r="717" spans="1:30" x14ac:dyDescent="0.3">
      <c r="A717" s="18" t="str">
        <f t="shared" ref="A717:B717" si="739">IF(AND(ISNUMBER(SEARCH("Yes",C717)),ISNUMBER(SEARCH("Yes",E717)),ISNUMBER(SEARCH("Yes",G717)),ISNUMBER(SEARCH("Yes",I717))),"Yes","No")</f>
        <v>No</v>
      </c>
      <c r="B717" s="18" t="str">
        <f t="shared" si="739"/>
        <v>No</v>
      </c>
      <c r="C717" s="15" t="str">
        <f t="shared" si="527"/>
        <v>No</v>
      </c>
      <c r="D717" s="18" t="str">
        <f t="shared" si="528"/>
        <v>No</v>
      </c>
      <c r="E717" s="18" t="str">
        <f t="shared" si="529"/>
        <v>No</v>
      </c>
      <c r="F717" s="18" t="str">
        <f t="shared" si="530"/>
        <v>No</v>
      </c>
      <c r="G717" s="18" t="str">
        <f t="shared" si="531"/>
        <v>No</v>
      </c>
      <c r="H717" s="18" t="str">
        <f t="shared" si="532"/>
        <v>No</v>
      </c>
      <c r="I717" s="18" t="str">
        <f t="shared" si="533"/>
        <v>Yes</v>
      </c>
      <c r="J717" s="18" t="str">
        <f t="shared" si="534"/>
        <v>Yes</v>
      </c>
      <c r="K717" s="21">
        <v>715</v>
      </c>
      <c r="L717" s="5" t="s">
        <v>1596</v>
      </c>
      <c r="M717" s="5" t="s">
        <v>1597</v>
      </c>
      <c r="N717" s="5" t="s">
        <v>2266</v>
      </c>
      <c r="O717" s="5" t="s">
        <v>149</v>
      </c>
      <c r="P717" s="5" t="s">
        <v>2284</v>
      </c>
      <c r="Q717" s="32" t="s">
        <v>7429</v>
      </c>
      <c r="R717" s="21">
        <v>1</v>
      </c>
      <c r="S717" s="33"/>
      <c r="T717" s="33"/>
      <c r="U717" s="33"/>
      <c r="V717" s="33"/>
      <c r="W717" s="33"/>
      <c r="X717" s="33"/>
      <c r="Y717" s="33"/>
      <c r="Z717" s="33"/>
      <c r="AA717" s="5" t="s">
        <v>2269</v>
      </c>
      <c r="AB717" s="5" t="s">
        <v>10255</v>
      </c>
      <c r="AC717" s="32" t="s">
        <v>10256</v>
      </c>
      <c r="AD717" s="21">
        <v>1</v>
      </c>
    </row>
    <row r="718" spans="1:30" x14ac:dyDescent="0.3">
      <c r="A718" s="18" t="str">
        <f t="shared" ref="A718:B718" si="740">IF(AND(ISNUMBER(SEARCH("Yes",C718)),ISNUMBER(SEARCH("Yes",E718)),ISNUMBER(SEARCH("Yes",G718)),ISNUMBER(SEARCH("Yes",I718))),"Yes","No")</f>
        <v>No</v>
      </c>
      <c r="B718" s="18" t="str">
        <f t="shared" si="740"/>
        <v>No</v>
      </c>
      <c r="C718" s="15" t="str">
        <f t="shared" si="527"/>
        <v>No</v>
      </c>
      <c r="D718" s="18" t="str">
        <f t="shared" si="528"/>
        <v>No</v>
      </c>
      <c r="E718" s="18" t="str">
        <f t="shared" si="529"/>
        <v>No</v>
      </c>
      <c r="F718" s="18" t="str">
        <f t="shared" si="530"/>
        <v>No</v>
      </c>
      <c r="G718" s="18" t="str">
        <f t="shared" si="531"/>
        <v>No</v>
      </c>
      <c r="H718" s="18" t="str">
        <f t="shared" si="532"/>
        <v>No</v>
      </c>
      <c r="I718" s="18" t="str">
        <f t="shared" si="533"/>
        <v>Yes</v>
      </c>
      <c r="J718" s="18" t="str">
        <f t="shared" si="534"/>
        <v>Yes</v>
      </c>
      <c r="K718" s="21">
        <v>716</v>
      </c>
      <c r="L718" s="5" t="s">
        <v>1598</v>
      </c>
      <c r="M718" s="5" t="s">
        <v>1599</v>
      </c>
      <c r="N718" s="5" t="s">
        <v>2266</v>
      </c>
      <c r="O718" s="5" t="s">
        <v>149</v>
      </c>
      <c r="P718" s="5" t="s">
        <v>2394</v>
      </c>
      <c r="Q718" s="32" t="s">
        <v>4858</v>
      </c>
      <c r="R718" s="21">
        <v>1</v>
      </c>
      <c r="S718" s="33"/>
      <c r="T718" s="33"/>
      <c r="U718" s="33"/>
      <c r="V718" s="33"/>
      <c r="W718" s="33"/>
      <c r="X718" s="33"/>
      <c r="Y718" s="33"/>
      <c r="Z718" s="33"/>
      <c r="AA718" s="5" t="s">
        <v>21</v>
      </c>
      <c r="AB718" s="5" t="s">
        <v>7854</v>
      </c>
      <c r="AC718" s="32" t="s">
        <v>7855</v>
      </c>
      <c r="AD718" s="21">
        <v>1</v>
      </c>
    </row>
    <row r="719" spans="1:30" x14ac:dyDescent="0.3">
      <c r="A719" s="18" t="str">
        <f t="shared" ref="A719:B719" si="741">IF(AND(ISNUMBER(SEARCH("Yes",C719)),ISNUMBER(SEARCH("Yes",E719)),ISNUMBER(SEARCH("Yes",G719)),ISNUMBER(SEARCH("Yes",I719))),"Yes","No")</f>
        <v>No</v>
      </c>
      <c r="B719" s="18" t="str">
        <f t="shared" si="741"/>
        <v>No</v>
      </c>
      <c r="C719" s="15" t="str">
        <f t="shared" si="527"/>
        <v>No</v>
      </c>
      <c r="D719" s="18" t="str">
        <f t="shared" si="528"/>
        <v>No</v>
      </c>
      <c r="E719" s="18" t="str">
        <f t="shared" si="529"/>
        <v>No</v>
      </c>
      <c r="F719" s="18" t="str">
        <f t="shared" si="530"/>
        <v>No</v>
      </c>
      <c r="G719" s="18" t="str">
        <f t="shared" si="531"/>
        <v>No</v>
      </c>
      <c r="H719" s="18" t="str">
        <f t="shared" si="532"/>
        <v>No</v>
      </c>
      <c r="I719" s="18" t="str">
        <f t="shared" si="533"/>
        <v>Yes</v>
      </c>
      <c r="J719" s="18" t="str">
        <f t="shared" si="534"/>
        <v>Yes</v>
      </c>
      <c r="K719" s="21">
        <v>717</v>
      </c>
      <c r="L719" s="5" t="s">
        <v>1600</v>
      </c>
      <c r="M719" s="5" t="s">
        <v>1601</v>
      </c>
      <c r="N719" s="5" t="s">
        <v>2266</v>
      </c>
      <c r="O719" s="5" t="s">
        <v>149</v>
      </c>
      <c r="P719" s="5" t="s">
        <v>2288</v>
      </c>
      <c r="Q719" s="32" t="s">
        <v>10257</v>
      </c>
      <c r="R719" s="21">
        <v>1</v>
      </c>
      <c r="S719" s="33"/>
      <c r="T719" s="33"/>
      <c r="U719" s="33"/>
      <c r="V719" s="33"/>
      <c r="W719" s="33"/>
      <c r="X719" s="33"/>
      <c r="Y719" s="33"/>
      <c r="Z719" s="33"/>
      <c r="AA719" s="5" t="s">
        <v>2269</v>
      </c>
      <c r="AB719" s="5" t="s">
        <v>7857</v>
      </c>
      <c r="AC719" s="32" t="s">
        <v>7858</v>
      </c>
      <c r="AD719" s="21">
        <v>1</v>
      </c>
    </row>
    <row r="720" spans="1:30" x14ac:dyDescent="0.3">
      <c r="A720" s="18" t="str">
        <f t="shared" ref="A720:B720" si="742">IF(AND(ISNUMBER(SEARCH("Yes",C720)),ISNUMBER(SEARCH("Yes",E720)),ISNUMBER(SEARCH("Yes",G720)),ISNUMBER(SEARCH("Yes",I720))),"Yes","No")</f>
        <v>No</v>
      </c>
      <c r="B720" s="18" t="str">
        <f t="shared" si="742"/>
        <v>No</v>
      </c>
      <c r="C720" s="15" t="str">
        <f t="shared" si="527"/>
        <v>No</v>
      </c>
      <c r="D720" s="18" t="str">
        <f t="shared" si="528"/>
        <v>No</v>
      </c>
      <c r="E720" s="18" t="str">
        <f t="shared" si="529"/>
        <v>No</v>
      </c>
      <c r="F720" s="18" t="str">
        <f t="shared" si="530"/>
        <v>No</v>
      </c>
      <c r="G720" s="18" t="str">
        <f t="shared" si="531"/>
        <v>No</v>
      </c>
      <c r="H720" s="18" t="str">
        <f t="shared" si="532"/>
        <v>No</v>
      </c>
      <c r="I720" s="18" t="str">
        <f t="shared" si="533"/>
        <v>Yes</v>
      </c>
      <c r="J720" s="18" t="str">
        <f t="shared" si="534"/>
        <v>Yes</v>
      </c>
      <c r="K720" s="21">
        <v>718</v>
      </c>
      <c r="L720" s="5" t="s">
        <v>1602</v>
      </c>
      <c r="M720" s="5" t="s">
        <v>4865</v>
      </c>
      <c r="N720" s="5" t="s">
        <v>2266</v>
      </c>
      <c r="O720" s="5" t="s">
        <v>149</v>
      </c>
      <c r="P720" s="5" t="s">
        <v>2390</v>
      </c>
      <c r="Q720" s="32" t="s">
        <v>7859</v>
      </c>
      <c r="R720" s="21">
        <v>1</v>
      </c>
      <c r="S720" s="33"/>
      <c r="T720" s="33"/>
      <c r="U720" s="33"/>
      <c r="V720" s="33"/>
      <c r="W720" s="33"/>
      <c r="X720" s="33"/>
      <c r="Y720" s="33"/>
      <c r="Z720" s="33"/>
      <c r="AA720" s="5" t="s">
        <v>2269</v>
      </c>
      <c r="AB720" s="5" t="s">
        <v>10258</v>
      </c>
      <c r="AC720" s="32" t="s">
        <v>10259</v>
      </c>
      <c r="AD720" s="21">
        <v>1</v>
      </c>
    </row>
    <row r="721" spans="1:30" x14ac:dyDescent="0.3">
      <c r="A721" s="18" t="str">
        <f t="shared" ref="A721:B721" si="743">IF(AND(ISNUMBER(SEARCH("Yes",C721)),ISNUMBER(SEARCH("Yes",E721)),ISNUMBER(SEARCH("Yes",G721)),ISNUMBER(SEARCH("Yes",I721))),"Yes","No")</f>
        <v>No</v>
      </c>
      <c r="B721" s="18" t="str">
        <f t="shared" si="743"/>
        <v>No</v>
      </c>
      <c r="C721" s="15" t="str">
        <f t="shared" si="527"/>
        <v>No</v>
      </c>
      <c r="D721" s="18" t="str">
        <f t="shared" si="528"/>
        <v>No</v>
      </c>
      <c r="E721" s="18" t="str">
        <f t="shared" si="529"/>
        <v>No</v>
      </c>
      <c r="F721" s="18" t="str">
        <f t="shared" si="530"/>
        <v>No</v>
      </c>
      <c r="G721" s="18" t="str">
        <f t="shared" si="531"/>
        <v>No</v>
      </c>
      <c r="H721" s="18" t="str">
        <f t="shared" si="532"/>
        <v>No</v>
      </c>
      <c r="I721" s="18" t="str">
        <f t="shared" si="533"/>
        <v>Yes</v>
      </c>
      <c r="J721" s="18" t="str">
        <f t="shared" si="534"/>
        <v>Yes</v>
      </c>
      <c r="K721" s="21">
        <v>719</v>
      </c>
      <c r="L721" s="5" t="s">
        <v>1604</v>
      </c>
      <c r="M721" s="5" t="s">
        <v>1605</v>
      </c>
      <c r="N721" s="5" t="s">
        <v>2266</v>
      </c>
      <c r="O721" s="5" t="s">
        <v>149</v>
      </c>
      <c r="P721" s="5" t="s">
        <v>4869</v>
      </c>
      <c r="Q721" s="32" t="s">
        <v>4870</v>
      </c>
      <c r="R721" s="21">
        <v>1</v>
      </c>
      <c r="S721" s="33"/>
      <c r="T721" s="33"/>
      <c r="U721" s="33"/>
      <c r="V721" s="33"/>
      <c r="W721" s="33"/>
      <c r="X721" s="33"/>
      <c r="Y721" s="33"/>
      <c r="Z721" s="33"/>
      <c r="AA721" s="5" t="s">
        <v>2269</v>
      </c>
      <c r="AB721" s="5" t="s">
        <v>10260</v>
      </c>
      <c r="AC721" s="32" t="s">
        <v>10261</v>
      </c>
      <c r="AD721" s="21">
        <v>1</v>
      </c>
    </row>
    <row r="722" spans="1:30" x14ac:dyDescent="0.3">
      <c r="A722" s="18" t="str">
        <f t="shared" ref="A722:B722" si="744">IF(AND(ISNUMBER(SEARCH("Yes",C722)),ISNUMBER(SEARCH("Yes",E722)),ISNUMBER(SEARCH("Yes",G722)),ISNUMBER(SEARCH("Yes",I722))),"Yes","No")</f>
        <v>No</v>
      </c>
      <c r="B722" s="18" t="str">
        <f t="shared" si="744"/>
        <v>No</v>
      </c>
      <c r="C722" s="15" t="str">
        <f t="shared" si="527"/>
        <v>No</v>
      </c>
      <c r="D722" s="18" t="str">
        <f t="shared" si="528"/>
        <v>No</v>
      </c>
      <c r="E722" s="18" t="str">
        <f t="shared" si="529"/>
        <v>No</v>
      </c>
      <c r="F722" s="18" t="str">
        <f t="shared" si="530"/>
        <v>No</v>
      </c>
      <c r="G722" s="18" t="str">
        <f t="shared" si="531"/>
        <v>No</v>
      </c>
      <c r="H722" s="18" t="str">
        <f t="shared" si="532"/>
        <v>No</v>
      </c>
      <c r="I722" s="18" t="str">
        <f t="shared" si="533"/>
        <v>Yes</v>
      </c>
      <c r="J722" s="18" t="str">
        <f t="shared" si="534"/>
        <v>Yes</v>
      </c>
      <c r="K722" s="21">
        <v>720</v>
      </c>
      <c r="L722" s="5" t="s">
        <v>1606</v>
      </c>
      <c r="M722" s="5" t="s">
        <v>1607</v>
      </c>
      <c r="N722" s="5" t="s">
        <v>2266</v>
      </c>
      <c r="O722" s="5" t="s">
        <v>149</v>
      </c>
      <c r="P722" s="5" t="s">
        <v>7864</v>
      </c>
      <c r="Q722" s="32" t="s">
        <v>7865</v>
      </c>
      <c r="R722" s="21">
        <v>1</v>
      </c>
      <c r="S722" s="33"/>
      <c r="T722" s="33"/>
      <c r="U722" s="33"/>
      <c r="V722" s="33"/>
      <c r="W722" s="33"/>
      <c r="X722" s="33"/>
      <c r="Y722" s="33"/>
      <c r="Z722" s="33"/>
      <c r="AA722" s="5" t="s">
        <v>2269</v>
      </c>
      <c r="AB722" s="5" t="s">
        <v>10262</v>
      </c>
      <c r="AC722" s="32" t="s">
        <v>3470</v>
      </c>
      <c r="AD722" s="21">
        <v>1</v>
      </c>
    </row>
    <row r="723" spans="1:30" x14ac:dyDescent="0.3">
      <c r="A723" s="18" t="str">
        <f t="shared" ref="A723:B723" si="745">IF(AND(ISNUMBER(SEARCH("Yes",C723)),ISNUMBER(SEARCH("Yes",E723)),ISNUMBER(SEARCH("Yes",G723)),ISNUMBER(SEARCH("Yes",I723))),"Yes","No")</f>
        <v>No</v>
      </c>
      <c r="B723" s="18" t="str">
        <f t="shared" si="745"/>
        <v>No</v>
      </c>
      <c r="C723" s="15" t="str">
        <f t="shared" si="527"/>
        <v>Yes</v>
      </c>
      <c r="D723" s="18" t="str">
        <f t="shared" si="528"/>
        <v>No</v>
      </c>
      <c r="E723" s="18" t="str">
        <f t="shared" si="529"/>
        <v>Yes</v>
      </c>
      <c r="F723" s="18" t="str">
        <f t="shared" si="530"/>
        <v>Yes</v>
      </c>
      <c r="G723" s="18" t="str">
        <f t="shared" si="531"/>
        <v>No</v>
      </c>
      <c r="H723" s="18" t="str">
        <f t="shared" si="532"/>
        <v>Yes</v>
      </c>
      <c r="I723" s="18" t="str">
        <f t="shared" si="533"/>
        <v>Yes</v>
      </c>
      <c r="J723" s="18" t="str">
        <f t="shared" si="534"/>
        <v>Yes</v>
      </c>
      <c r="K723" s="21">
        <v>721</v>
      </c>
      <c r="L723" s="5" t="s">
        <v>265</v>
      </c>
      <c r="M723" s="5" t="s">
        <v>25</v>
      </c>
      <c r="N723" s="5" t="s">
        <v>2266</v>
      </c>
      <c r="O723" s="5" t="s">
        <v>149</v>
      </c>
      <c r="P723" s="5" t="s">
        <v>8803</v>
      </c>
      <c r="Q723" s="32" t="s">
        <v>4877</v>
      </c>
      <c r="R723" s="21">
        <v>1</v>
      </c>
      <c r="S723" s="5" t="s">
        <v>21</v>
      </c>
      <c r="T723" s="5" t="s">
        <v>4878</v>
      </c>
      <c r="U723" s="32" t="s">
        <v>4879</v>
      </c>
      <c r="V723" s="21">
        <v>1</v>
      </c>
      <c r="W723" s="5" t="s">
        <v>149</v>
      </c>
      <c r="X723" s="5" t="s">
        <v>4880</v>
      </c>
      <c r="Y723" s="32" t="s">
        <v>4881</v>
      </c>
      <c r="Z723" s="21">
        <v>1</v>
      </c>
      <c r="AA723" s="5" t="s">
        <v>2269</v>
      </c>
      <c r="AB723" s="5" t="s">
        <v>4882</v>
      </c>
      <c r="AC723" s="32" t="s">
        <v>4883</v>
      </c>
      <c r="AD723" s="21">
        <v>1</v>
      </c>
    </row>
    <row r="724" spans="1:30" x14ac:dyDescent="0.3">
      <c r="A724" s="18" t="str">
        <f t="shared" ref="A724:B724" si="746">IF(AND(ISNUMBER(SEARCH("Yes",C724)),ISNUMBER(SEARCH("Yes",E724)),ISNUMBER(SEARCH("Yes",G724)),ISNUMBER(SEARCH("Yes",I724))),"Yes","No")</f>
        <v>No</v>
      </c>
      <c r="B724" s="18" t="str">
        <f t="shared" si="746"/>
        <v>No</v>
      </c>
      <c r="C724" s="15" t="str">
        <f t="shared" si="527"/>
        <v>No</v>
      </c>
      <c r="D724" s="18" t="str">
        <f t="shared" si="528"/>
        <v>No</v>
      </c>
      <c r="E724" s="18" t="str">
        <f t="shared" si="529"/>
        <v>No</v>
      </c>
      <c r="F724" s="18" t="str">
        <f t="shared" si="530"/>
        <v>No</v>
      </c>
      <c r="G724" s="18" t="str">
        <f t="shared" si="531"/>
        <v>No</v>
      </c>
      <c r="H724" s="18" t="str">
        <f t="shared" si="532"/>
        <v>No</v>
      </c>
      <c r="I724" s="18" t="str">
        <f t="shared" si="533"/>
        <v>Yes</v>
      </c>
      <c r="J724" s="18" t="str">
        <f t="shared" si="534"/>
        <v>Yes</v>
      </c>
      <c r="K724" s="21">
        <v>722</v>
      </c>
      <c r="L724" s="5" t="s">
        <v>1608</v>
      </c>
      <c r="M724" s="5" t="s">
        <v>4884</v>
      </c>
      <c r="N724" s="5" t="s">
        <v>2266</v>
      </c>
      <c r="O724" s="5" t="s">
        <v>149</v>
      </c>
      <c r="P724" s="5" t="s">
        <v>3612</v>
      </c>
      <c r="Q724" s="32" t="s">
        <v>3613</v>
      </c>
      <c r="R724" s="21">
        <v>1</v>
      </c>
      <c r="S724" s="33"/>
      <c r="T724" s="33"/>
      <c r="U724" s="33"/>
      <c r="V724" s="33"/>
      <c r="W724" s="33"/>
      <c r="X724" s="33"/>
      <c r="Y724" s="33"/>
      <c r="Z724" s="33"/>
      <c r="AA724" s="5" t="s">
        <v>21</v>
      </c>
      <c r="AB724" s="5" t="s">
        <v>10263</v>
      </c>
      <c r="AC724" s="32" t="s">
        <v>2415</v>
      </c>
      <c r="AD724" s="21">
        <v>1</v>
      </c>
    </row>
    <row r="725" spans="1:30" x14ac:dyDescent="0.3">
      <c r="A725" s="18" t="str">
        <f t="shared" ref="A725:B725" si="747">IF(AND(ISNUMBER(SEARCH("Yes",C725)),ISNUMBER(SEARCH("Yes",E725)),ISNUMBER(SEARCH("Yes",G725)),ISNUMBER(SEARCH("Yes",I725))),"Yes","No")</f>
        <v>No</v>
      </c>
      <c r="B725" s="18" t="str">
        <f t="shared" si="747"/>
        <v>No</v>
      </c>
      <c r="C725" s="15" t="str">
        <f t="shared" si="527"/>
        <v>No</v>
      </c>
      <c r="D725" s="18" t="str">
        <f t="shared" si="528"/>
        <v>No</v>
      </c>
      <c r="E725" s="18" t="str">
        <f t="shared" si="529"/>
        <v>No</v>
      </c>
      <c r="F725" s="18" t="str">
        <f t="shared" si="530"/>
        <v>No</v>
      </c>
      <c r="G725" s="18" t="str">
        <f t="shared" si="531"/>
        <v>No</v>
      </c>
      <c r="H725" s="18" t="str">
        <f t="shared" si="532"/>
        <v>No</v>
      </c>
      <c r="I725" s="18" t="str">
        <f t="shared" si="533"/>
        <v>Yes</v>
      </c>
      <c r="J725" s="18" t="str">
        <f t="shared" si="534"/>
        <v>Yes</v>
      </c>
      <c r="K725" s="21">
        <v>723</v>
      </c>
      <c r="L725" s="5" t="s">
        <v>1610</v>
      </c>
      <c r="M725" s="5" t="s">
        <v>1611</v>
      </c>
      <c r="N725" s="5" t="s">
        <v>2266</v>
      </c>
      <c r="O725" s="5" t="s">
        <v>149</v>
      </c>
      <c r="P725" s="5" t="s">
        <v>2623</v>
      </c>
      <c r="Q725" s="32" t="s">
        <v>10264</v>
      </c>
      <c r="R725" s="21">
        <v>1</v>
      </c>
      <c r="S725" s="33"/>
      <c r="T725" s="33"/>
      <c r="U725" s="33"/>
      <c r="V725" s="33"/>
      <c r="W725" s="33"/>
      <c r="X725" s="33"/>
      <c r="Y725" s="33"/>
      <c r="Z725" s="33"/>
      <c r="AA725" s="5" t="s">
        <v>21</v>
      </c>
      <c r="AB725" s="5" t="s">
        <v>5360</v>
      </c>
      <c r="AC725" s="32" t="s">
        <v>10265</v>
      </c>
      <c r="AD725" s="21">
        <v>1</v>
      </c>
    </row>
    <row r="726" spans="1:30" x14ac:dyDescent="0.3">
      <c r="A726" s="18" t="str">
        <f t="shared" ref="A726:B726" si="748">IF(AND(ISNUMBER(SEARCH("Yes",C726)),ISNUMBER(SEARCH("Yes",E726)),ISNUMBER(SEARCH("Yes",G726)),ISNUMBER(SEARCH("Yes",I726))),"Yes","No")</f>
        <v>No</v>
      </c>
      <c r="B726" s="18" t="str">
        <f t="shared" si="748"/>
        <v>No</v>
      </c>
      <c r="C726" s="15" t="str">
        <f t="shared" si="527"/>
        <v>No</v>
      </c>
      <c r="D726" s="18" t="str">
        <f t="shared" si="528"/>
        <v>No</v>
      </c>
      <c r="E726" s="18" t="str">
        <f t="shared" si="529"/>
        <v>No</v>
      </c>
      <c r="F726" s="18" t="str">
        <f t="shared" si="530"/>
        <v>No</v>
      </c>
      <c r="G726" s="18" t="str">
        <f t="shared" si="531"/>
        <v>No</v>
      </c>
      <c r="H726" s="18" t="str">
        <f t="shared" si="532"/>
        <v>No</v>
      </c>
      <c r="I726" s="18" t="str">
        <f t="shared" si="533"/>
        <v>Yes</v>
      </c>
      <c r="J726" s="18" t="str">
        <f t="shared" si="534"/>
        <v>Yes</v>
      </c>
      <c r="K726" s="21">
        <v>724</v>
      </c>
      <c r="L726" s="5" t="s">
        <v>1612</v>
      </c>
      <c r="M726" s="5" t="s">
        <v>1613</v>
      </c>
      <c r="N726" s="5" t="s">
        <v>2266</v>
      </c>
      <c r="O726" s="5" t="s">
        <v>149</v>
      </c>
      <c r="P726" s="5" t="s">
        <v>10266</v>
      </c>
      <c r="Q726" s="32" t="s">
        <v>10267</v>
      </c>
      <c r="R726" s="21">
        <v>1</v>
      </c>
      <c r="S726" s="33"/>
      <c r="T726" s="33"/>
      <c r="U726" s="33"/>
      <c r="V726" s="33"/>
      <c r="W726" s="33"/>
      <c r="X726" s="33"/>
      <c r="Y726" s="33"/>
      <c r="Z726" s="33"/>
      <c r="AA726" s="5" t="s">
        <v>21</v>
      </c>
      <c r="AB726" s="5" t="s">
        <v>10268</v>
      </c>
      <c r="AC726" s="32" t="s">
        <v>4890</v>
      </c>
      <c r="AD726" s="21">
        <v>1</v>
      </c>
    </row>
    <row r="727" spans="1:30" x14ac:dyDescent="0.3">
      <c r="A727" s="18" t="str">
        <f t="shared" ref="A727:B727" si="749">IF(AND(ISNUMBER(SEARCH("Yes",C727)),ISNUMBER(SEARCH("Yes",E727)),ISNUMBER(SEARCH("Yes",G727)),ISNUMBER(SEARCH("Yes",I727))),"Yes","No")</f>
        <v>No</v>
      </c>
      <c r="B727" s="18" t="str">
        <f t="shared" si="749"/>
        <v>No</v>
      </c>
      <c r="C727" s="15" t="str">
        <f t="shared" si="527"/>
        <v>No</v>
      </c>
      <c r="D727" s="18" t="str">
        <f t="shared" si="528"/>
        <v>No</v>
      </c>
      <c r="E727" s="18" t="str">
        <f t="shared" si="529"/>
        <v>No</v>
      </c>
      <c r="F727" s="18" t="str">
        <f t="shared" si="530"/>
        <v>No</v>
      </c>
      <c r="G727" s="18" t="str">
        <f t="shared" si="531"/>
        <v>No</v>
      </c>
      <c r="H727" s="18" t="str">
        <f t="shared" si="532"/>
        <v>No</v>
      </c>
      <c r="I727" s="18" t="str">
        <f t="shared" si="533"/>
        <v>Yes</v>
      </c>
      <c r="J727" s="18" t="str">
        <f t="shared" si="534"/>
        <v>Yes</v>
      </c>
      <c r="K727" s="21">
        <v>725</v>
      </c>
      <c r="L727" s="5" t="s">
        <v>1614</v>
      </c>
      <c r="M727" s="5" t="s">
        <v>1615</v>
      </c>
      <c r="N727" s="5" t="s">
        <v>2266</v>
      </c>
      <c r="O727" s="5" t="s">
        <v>149</v>
      </c>
      <c r="P727" s="5" t="s">
        <v>2408</v>
      </c>
      <c r="Q727" s="32" t="s">
        <v>10269</v>
      </c>
      <c r="R727" s="21">
        <v>1</v>
      </c>
      <c r="S727" s="33"/>
      <c r="T727" s="33"/>
      <c r="U727" s="33"/>
      <c r="V727" s="33"/>
      <c r="W727" s="33"/>
      <c r="X727" s="33"/>
      <c r="Y727" s="33"/>
      <c r="Z727" s="33"/>
      <c r="AA727" s="5" t="s">
        <v>2269</v>
      </c>
      <c r="AB727" s="5" t="s">
        <v>10270</v>
      </c>
      <c r="AC727" s="32" t="s">
        <v>10271</v>
      </c>
      <c r="AD727" s="21">
        <v>1</v>
      </c>
    </row>
    <row r="728" spans="1:30" x14ac:dyDescent="0.3">
      <c r="A728" s="18" t="str">
        <f t="shared" ref="A728:B728" si="750">IF(AND(ISNUMBER(SEARCH("Yes",C728)),ISNUMBER(SEARCH("Yes",E728)),ISNUMBER(SEARCH("Yes",G728)),ISNUMBER(SEARCH("Yes",I728))),"Yes","No")</f>
        <v>No</v>
      </c>
      <c r="B728" s="18" t="str">
        <f t="shared" si="750"/>
        <v>No</v>
      </c>
      <c r="C728" s="15" t="str">
        <f t="shared" si="527"/>
        <v>No</v>
      </c>
      <c r="D728" s="18" t="str">
        <f t="shared" si="528"/>
        <v>No</v>
      </c>
      <c r="E728" s="18" t="str">
        <f t="shared" si="529"/>
        <v>No</v>
      </c>
      <c r="F728" s="18" t="str">
        <f t="shared" si="530"/>
        <v>No</v>
      </c>
      <c r="G728" s="18" t="str">
        <f t="shared" si="531"/>
        <v>No</v>
      </c>
      <c r="H728" s="18" t="str">
        <f t="shared" si="532"/>
        <v>No</v>
      </c>
      <c r="I728" s="18" t="str">
        <f t="shared" si="533"/>
        <v>Yes</v>
      </c>
      <c r="J728" s="18" t="str">
        <f t="shared" si="534"/>
        <v>Yes</v>
      </c>
      <c r="K728" s="21">
        <v>726</v>
      </c>
      <c r="L728" s="5" t="s">
        <v>1616</v>
      </c>
      <c r="M728" s="5" t="s">
        <v>1617</v>
      </c>
      <c r="N728" s="5" t="s">
        <v>2266</v>
      </c>
      <c r="O728" s="5" t="s">
        <v>149</v>
      </c>
      <c r="P728" s="5" t="s">
        <v>10272</v>
      </c>
      <c r="Q728" s="32" t="s">
        <v>4896</v>
      </c>
      <c r="R728" s="21">
        <v>1</v>
      </c>
      <c r="S728" s="33"/>
      <c r="T728" s="33"/>
      <c r="U728" s="33"/>
      <c r="V728" s="33"/>
      <c r="W728" s="33"/>
      <c r="X728" s="33"/>
      <c r="Y728" s="33"/>
      <c r="Z728" s="33"/>
      <c r="AA728" s="5" t="s">
        <v>2269</v>
      </c>
      <c r="AB728" s="5" t="s">
        <v>10273</v>
      </c>
      <c r="AC728" s="32" t="s">
        <v>10274</v>
      </c>
      <c r="AD728" s="21">
        <v>1</v>
      </c>
    </row>
    <row r="729" spans="1:30" x14ac:dyDescent="0.3">
      <c r="A729" s="18" t="str">
        <f t="shared" ref="A729:B729" si="751">IF(AND(ISNUMBER(SEARCH("Yes",C729)),ISNUMBER(SEARCH("Yes",E729)),ISNUMBER(SEARCH("Yes",G729)),ISNUMBER(SEARCH("Yes",I729))),"Yes","No")</f>
        <v>No</v>
      </c>
      <c r="B729" s="18" t="str">
        <f t="shared" si="751"/>
        <v>No</v>
      </c>
      <c r="C729" s="15" t="str">
        <f t="shared" si="527"/>
        <v>Yes</v>
      </c>
      <c r="D729" s="18" t="str">
        <f t="shared" si="528"/>
        <v>Yes</v>
      </c>
      <c r="E729" s="18" t="str">
        <f t="shared" si="529"/>
        <v>Yes</v>
      </c>
      <c r="F729" s="18" t="str">
        <f t="shared" si="530"/>
        <v>Yes</v>
      </c>
      <c r="G729" s="18" t="str">
        <f t="shared" si="531"/>
        <v>No</v>
      </c>
      <c r="H729" s="18" t="str">
        <f t="shared" si="532"/>
        <v>Yes</v>
      </c>
      <c r="I729" s="18" t="str">
        <f t="shared" si="533"/>
        <v>Yes</v>
      </c>
      <c r="J729" s="18" t="str">
        <f t="shared" si="534"/>
        <v>No</v>
      </c>
      <c r="K729" s="21">
        <v>727</v>
      </c>
      <c r="L729" s="5" t="s">
        <v>351</v>
      </c>
      <c r="M729" s="5" t="s">
        <v>352</v>
      </c>
      <c r="N729" s="5" t="s">
        <v>2266</v>
      </c>
      <c r="O729" s="5" t="s">
        <v>2269</v>
      </c>
      <c r="P729" s="5" t="s">
        <v>10275</v>
      </c>
      <c r="Q729" s="32" t="s">
        <v>7882</v>
      </c>
      <c r="R729" s="21">
        <v>1</v>
      </c>
      <c r="S729" s="5" t="s">
        <v>21</v>
      </c>
      <c r="T729" s="5" t="s">
        <v>10276</v>
      </c>
      <c r="U729" s="32" t="s">
        <v>4900</v>
      </c>
      <c r="V729" s="21">
        <v>1</v>
      </c>
      <c r="W729" s="5" t="s">
        <v>149</v>
      </c>
      <c r="X729" s="5" t="s">
        <v>10277</v>
      </c>
      <c r="Y729" s="32" t="s">
        <v>10278</v>
      </c>
      <c r="Z729" s="21">
        <v>1</v>
      </c>
      <c r="AA729" s="5" t="s">
        <v>149</v>
      </c>
      <c r="AB729" s="5" t="s">
        <v>2890</v>
      </c>
      <c r="AC729" s="32" t="s">
        <v>4904</v>
      </c>
      <c r="AD729" s="21">
        <v>1</v>
      </c>
    </row>
    <row r="730" spans="1:30" x14ac:dyDescent="0.3">
      <c r="A730" s="18" t="str">
        <f t="shared" ref="A730:B730" si="752">IF(AND(ISNUMBER(SEARCH("Yes",C730)),ISNUMBER(SEARCH("Yes",E730)),ISNUMBER(SEARCH("Yes",G730)),ISNUMBER(SEARCH("Yes",I730))),"Yes","No")</f>
        <v>No</v>
      </c>
      <c r="B730" s="18" t="str">
        <f t="shared" si="752"/>
        <v>No</v>
      </c>
      <c r="C730" s="15" t="str">
        <f t="shared" si="527"/>
        <v>No</v>
      </c>
      <c r="D730" s="18" t="str">
        <f t="shared" si="528"/>
        <v>No</v>
      </c>
      <c r="E730" s="18" t="str">
        <f t="shared" si="529"/>
        <v>No</v>
      </c>
      <c r="F730" s="18" t="str">
        <f t="shared" si="530"/>
        <v>No</v>
      </c>
      <c r="G730" s="18" t="str">
        <f t="shared" si="531"/>
        <v>No</v>
      </c>
      <c r="H730" s="18" t="str">
        <f t="shared" si="532"/>
        <v>No</v>
      </c>
      <c r="I730" s="18" t="str">
        <f t="shared" si="533"/>
        <v>Yes</v>
      </c>
      <c r="J730" s="18" t="str">
        <f t="shared" si="534"/>
        <v>Yes</v>
      </c>
      <c r="K730" s="21">
        <v>728</v>
      </c>
      <c r="L730" s="5" t="s">
        <v>1618</v>
      </c>
      <c r="M730" s="5" t="s">
        <v>1619</v>
      </c>
      <c r="N730" s="5" t="s">
        <v>2266</v>
      </c>
      <c r="O730" s="5" t="s">
        <v>149</v>
      </c>
      <c r="P730" s="5" t="s">
        <v>2351</v>
      </c>
      <c r="Q730" s="32" t="s">
        <v>10279</v>
      </c>
      <c r="R730" s="21">
        <v>1</v>
      </c>
      <c r="S730" s="33"/>
      <c r="T730" s="33"/>
      <c r="U730" s="33"/>
      <c r="V730" s="33"/>
      <c r="W730" s="33"/>
      <c r="X730" s="33"/>
      <c r="Y730" s="33"/>
      <c r="Z730" s="33"/>
      <c r="AA730" s="5" t="s">
        <v>2269</v>
      </c>
      <c r="AB730" s="5" t="s">
        <v>10280</v>
      </c>
      <c r="AC730" s="32" t="s">
        <v>10281</v>
      </c>
      <c r="AD730" s="21">
        <v>1</v>
      </c>
    </row>
    <row r="731" spans="1:30" x14ac:dyDescent="0.3">
      <c r="A731" s="18" t="str">
        <f t="shared" ref="A731:B731" si="753">IF(AND(ISNUMBER(SEARCH("Yes",C731)),ISNUMBER(SEARCH("Yes",E731)),ISNUMBER(SEARCH("Yes",G731)),ISNUMBER(SEARCH("Yes",I731))),"Yes","No")</f>
        <v>No</v>
      </c>
      <c r="B731" s="18" t="str">
        <f t="shared" si="753"/>
        <v>No</v>
      </c>
      <c r="C731" s="15" t="str">
        <f t="shared" si="527"/>
        <v>No</v>
      </c>
      <c r="D731" s="18" t="str">
        <f t="shared" si="528"/>
        <v>No</v>
      </c>
      <c r="E731" s="18" t="str">
        <f t="shared" si="529"/>
        <v>No</v>
      </c>
      <c r="F731" s="18" t="str">
        <f t="shared" si="530"/>
        <v>No</v>
      </c>
      <c r="G731" s="18" t="str">
        <f t="shared" si="531"/>
        <v>No</v>
      </c>
      <c r="H731" s="18" t="str">
        <f t="shared" si="532"/>
        <v>No</v>
      </c>
      <c r="I731" s="18" t="str">
        <f t="shared" si="533"/>
        <v>Yes</v>
      </c>
      <c r="J731" s="18" t="str">
        <f t="shared" si="534"/>
        <v>Yes</v>
      </c>
      <c r="K731" s="21">
        <v>729</v>
      </c>
      <c r="L731" s="5" t="s">
        <v>1620</v>
      </c>
      <c r="M731" s="5" t="s">
        <v>1621</v>
      </c>
      <c r="N731" s="5" t="s">
        <v>2266</v>
      </c>
      <c r="O731" s="5" t="s">
        <v>149</v>
      </c>
      <c r="P731" s="5" t="s">
        <v>2683</v>
      </c>
      <c r="Q731" s="32" t="s">
        <v>10282</v>
      </c>
      <c r="R731" s="21">
        <v>1</v>
      </c>
      <c r="S731" s="33"/>
      <c r="T731" s="33"/>
      <c r="U731" s="33"/>
      <c r="V731" s="33"/>
      <c r="W731" s="33"/>
      <c r="X731" s="33"/>
      <c r="Y731" s="33"/>
      <c r="Z731" s="33"/>
      <c r="AA731" s="5" t="s">
        <v>21</v>
      </c>
      <c r="AB731" s="5" t="s">
        <v>4909</v>
      </c>
      <c r="AC731" s="32" t="s">
        <v>4910</v>
      </c>
      <c r="AD731" s="21">
        <v>1</v>
      </c>
    </row>
    <row r="732" spans="1:30" x14ac:dyDescent="0.3">
      <c r="A732" s="18" t="str">
        <f t="shared" ref="A732:B732" si="754">IF(AND(ISNUMBER(SEARCH("Yes",C732)),ISNUMBER(SEARCH("Yes",E732)),ISNUMBER(SEARCH("Yes",G732)),ISNUMBER(SEARCH("Yes",I732))),"Yes","No")</f>
        <v>No</v>
      </c>
      <c r="B732" s="18" t="str">
        <f t="shared" si="754"/>
        <v>No</v>
      </c>
      <c r="C732" s="15" t="str">
        <f t="shared" si="527"/>
        <v>No</v>
      </c>
      <c r="D732" s="18" t="str">
        <f t="shared" si="528"/>
        <v>No</v>
      </c>
      <c r="E732" s="18" t="str">
        <f t="shared" si="529"/>
        <v>No</v>
      </c>
      <c r="F732" s="18" t="str">
        <f t="shared" si="530"/>
        <v>No</v>
      </c>
      <c r="G732" s="18" t="str">
        <f t="shared" si="531"/>
        <v>No</v>
      </c>
      <c r="H732" s="18" t="str">
        <f t="shared" si="532"/>
        <v>No</v>
      </c>
      <c r="I732" s="18" t="str">
        <f t="shared" si="533"/>
        <v>Yes</v>
      </c>
      <c r="J732" s="18" t="str">
        <f t="shared" si="534"/>
        <v>Yes</v>
      </c>
      <c r="K732" s="21">
        <v>730</v>
      </c>
      <c r="L732" s="5" t="s">
        <v>23</v>
      </c>
      <c r="M732" s="5" t="s">
        <v>375</v>
      </c>
      <c r="N732" s="5" t="s">
        <v>2266</v>
      </c>
      <c r="O732" s="5" t="s">
        <v>149</v>
      </c>
      <c r="P732" s="5" t="s">
        <v>10283</v>
      </c>
      <c r="Q732" s="32" t="s">
        <v>10284</v>
      </c>
      <c r="R732" s="21">
        <v>1</v>
      </c>
      <c r="S732" s="33"/>
      <c r="T732" s="33"/>
      <c r="U732" s="33"/>
      <c r="V732" s="33"/>
      <c r="W732" s="33"/>
      <c r="X732" s="33"/>
      <c r="Y732" s="33"/>
      <c r="Z732" s="33"/>
      <c r="AA732" s="5" t="s">
        <v>21</v>
      </c>
      <c r="AB732" s="5" t="s">
        <v>10285</v>
      </c>
      <c r="AC732" s="32" t="s">
        <v>10286</v>
      </c>
      <c r="AD732" s="21">
        <v>1</v>
      </c>
    </row>
    <row r="733" spans="1:30" x14ac:dyDescent="0.3">
      <c r="A733" s="18" t="str">
        <f t="shared" ref="A733:B733" si="755">IF(AND(ISNUMBER(SEARCH("Yes",C733)),ISNUMBER(SEARCH("Yes",E733)),ISNUMBER(SEARCH("Yes",G733)),ISNUMBER(SEARCH("Yes",I733))),"Yes","No")</f>
        <v>Yes</v>
      </c>
      <c r="B733" s="18" t="str">
        <f t="shared" si="755"/>
        <v>Yes</v>
      </c>
      <c r="C733" s="15" t="str">
        <f t="shared" si="527"/>
        <v>Yes</v>
      </c>
      <c r="D733" s="18" t="str">
        <f t="shared" si="528"/>
        <v>Yes</v>
      </c>
      <c r="E733" s="18" t="str">
        <f t="shared" si="529"/>
        <v>Yes</v>
      </c>
      <c r="F733" s="18" t="str">
        <f t="shared" si="530"/>
        <v>Yes</v>
      </c>
      <c r="G733" s="18" t="str">
        <f t="shared" si="531"/>
        <v>Yes</v>
      </c>
      <c r="H733" s="18" t="str">
        <f t="shared" si="532"/>
        <v>Yes</v>
      </c>
      <c r="I733" s="18" t="str">
        <f t="shared" si="533"/>
        <v>Yes</v>
      </c>
      <c r="J733" s="18" t="str">
        <f t="shared" si="534"/>
        <v>Yes</v>
      </c>
      <c r="K733" s="21">
        <v>731</v>
      </c>
      <c r="L733" s="5" t="s">
        <v>115</v>
      </c>
      <c r="M733" s="5" t="s">
        <v>116</v>
      </c>
      <c r="N733" s="5" t="s">
        <v>2266</v>
      </c>
      <c r="O733" s="5" t="s">
        <v>21</v>
      </c>
      <c r="P733" s="5" t="s">
        <v>7893</v>
      </c>
      <c r="Q733" s="32" t="s">
        <v>7894</v>
      </c>
      <c r="R733" s="21">
        <v>1</v>
      </c>
      <c r="S733" s="5" t="s">
        <v>21</v>
      </c>
      <c r="T733" s="5" t="s">
        <v>4913</v>
      </c>
      <c r="U733" s="32" t="s">
        <v>4914</v>
      </c>
      <c r="V733" s="21">
        <v>1</v>
      </c>
      <c r="W733" s="5" t="s">
        <v>2269</v>
      </c>
      <c r="X733" s="5" t="s">
        <v>10287</v>
      </c>
      <c r="Y733" s="32" t="s">
        <v>10288</v>
      </c>
      <c r="Z733" s="21">
        <v>1</v>
      </c>
      <c r="AA733" s="5" t="s">
        <v>21</v>
      </c>
      <c r="AB733" s="5" t="s">
        <v>6232</v>
      </c>
      <c r="AC733" s="32" t="s">
        <v>10289</v>
      </c>
      <c r="AD733" s="21">
        <v>1</v>
      </c>
    </row>
    <row r="734" spans="1:30" x14ac:dyDescent="0.3">
      <c r="A734" s="18" t="str">
        <f t="shared" ref="A734:B734" si="756">IF(AND(ISNUMBER(SEARCH("Yes",C734)),ISNUMBER(SEARCH("Yes",E734)),ISNUMBER(SEARCH("Yes",G734)),ISNUMBER(SEARCH("Yes",I734))),"Yes","No")</f>
        <v>No</v>
      </c>
      <c r="B734" s="18" t="str">
        <f t="shared" si="756"/>
        <v>No</v>
      </c>
      <c r="C734" s="15" t="str">
        <f t="shared" si="527"/>
        <v>No</v>
      </c>
      <c r="D734" s="18" t="str">
        <f t="shared" si="528"/>
        <v>No</v>
      </c>
      <c r="E734" s="18" t="str">
        <f t="shared" si="529"/>
        <v>No</v>
      </c>
      <c r="F734" s="18" t="str">
        <f t="shared" si="530"/>
        <v>No</v>
      </c>
      <c r="G734" s="18" t="str">
        <f t="shared" si="531"/>
        <v>No</v>
      </c>
      <c r="H734" s="18" t="str">
        <f t="shared" si="532"/>
        <v>No</v>
      </c>
      <c r="I734" s="18" t="str">
        <f t="shared" si="533"/>
        <v>Yes</v>
      </c>
      <c r="J734" s="18" t="str">
        <f t="shared" si="534"/>
        <v>Yes</v>
      </c>
      <c r="K734" s="21">
        <v>732</v>
      </c>
      <c r="L734" s="5" t="s">
        <v>1622</v>
      </c>
      <c r="M734" s="5" t="s">
        <v>1623</v>
      </c>
      <c r="N734" s="5" t="s">
        <v>2266</v>
      </c>
      <c r="O734" s="5" t="s">
        <v>149</v>
      </c>
      <c r="P734" s="5" t="s">
        <v>2504</v>
      </c>
      <c r="Q734" s="32" t="s">
        <v>10290</v>
      </c>
      <c r="R734" s="21">
        <v>1</v>
      </c>
      <c r="S734" s="33"/>
      <c r="T734" s="33"/>
      <c r="U734" s="33"/>
      <c r="V734" s="33"/>
      <c r="W734" s="33"/>
      <c r="X734" s="33"/>
      <c r="Y734" s="33"/>
      <c r="Z734" s="33"/>
      <c r="AA734" s="5" t="s">
        <v>2269</v>
      </c>
      <c r="AB734" s="5" t="s">
        <v>2506</v>
      </c>
      <c r="AC734" s="32" t="s">
        <v>2507</v>
      </c>
      <c r="AD734" s="21">
        <v>1</v>
      </c>
    </row>
    <row r="735" spans="1:30" x14ac:dyDescent="0.3">
      <c r="A735" s="18" t="str">
        <f t="shared" ref="A735:B735" si="757">IF(AND(ISNUMBER(SEARCH("Yes",C735)),ISNUMBER(SEARCH("Yes",E735)),ISNUMBER(SEARCH("Yes",G735)),ISNUMBER(SEARCH("Yes",I735))),"Yes","No")</f>
        <v>No</v>
      </c>
      <c r="B735" s="18" t="str">
        <f t="shared" si="757"/>
        <v>No</v>
      </c>
      <c r="C735" s="15" t="str">
        <f t="shared" si="527"/>
        <v>No</v>
      </c>
      <c r="D735" s="18" t="str">
        <f t="shared" si="528"/>
        <v>No</v>
      </c>
      <c r="E735" s="18" t="str">
        <f t="shared" si="529"/>
        <v>No</v>
      </c>
      <c r="F735" s="18" t="str">
        <f t="shared" si="530"/>
        <v>No</v>
      </c>
      <c r="G735" s="18" t="str">
        <f t="shared" si="531"/>
        <v>No</v>
      </c>
      <c r="H735" s="18" t="str">
        <f t="shared" si="532"/>
        <v>No</v>
      </c>
      <c r="I735" s="18" t="str">
        <f t="shared" si="533"/>
        <v>Yes</v>
      </c>
      <c r="J735" s="18" t="str">
        <f t="shared" si="534"/>
        <v>Yes</v>
      </c>
      <c r="K735" s="21">
        <v>733</v>
      </c>
      <c r="L735" s="5" t="s">
        <v>1624</v>
      </c>
      <c r="M735" s="5" t="s">
        <v>1625</v>
      </c>
      <c r="N735" s="5" t="s">
        <v>2266</v>
      </c>
      <c r="O735" s="5" t="s">
        <v>149</v>
      </c>
      <c r="P735" s="5" t="s">
        <v>2626</v>
      </c>
      <c r="Q735" s="32" t="s">
        <v>7901</v>
      </c>
      <c r="R735" s="21">
        <v>1</v>
      </c>
      <c r="S735" s="33"/>
      <c r="T735" s="33"/>
      <c r="U735" s="33"/>
      <c r="V735" s="33"/>
      <c r="W735" s="33"/>
      <c r="X735" s="33"/>
      <c r="Y735" s="33"/>
      <c r="Z735" s="33"/>
      <c r="AA735" s="5" t="s">
        <v>2269</v>
      </c>
      <c r="AB735" s="5" t="s">
        <v>4924</v>
      </c>
      <c r="AC735" s="32" t="s">
        <v>4925</v>
      </c>
      <c r="AD735" s="21">
        <v>1</v>
      </c>
    </row>
    <row r="736" spans="1:30" x14ac:dyDescent="0.3">
      <c r="A736" s="18" t="str">
        <f t="shared" ref="A736:B736" si="758">IF(AND(ISNUMBER(SEARCH("Yes",C736)),ISNUMBER(SEARCH("Yes",E736)),ISNUMBER(SEARCH("Yes",G736)),ISNUMBER(SEARCH("Yes",I736))),"Yes","No")</f>
        <v>No</v>
      </c>
      <c r="B736" s="18" t="str">
        <f t="shared" si="758"/>
        <v>No</v>
      </c>
      <c r="C736" s="15" t="str">
        <f t="shared" si="527"/>
        <v>No</v>
      </c>
      <c r="D736" s="18" t="str">
        <f t="shared" si="528"/>
        <v>No</v>
      </c>
      <c r="E736" s="18" t="str">
        <f t="shared" si="529"/>
        <v>No</v>
      </c>
      <c r="F736" s="18" t="str">
        <f t="shared" si="530"/>
        <v>No</v>
      </c>
      <c r="G736" s="18" t="str">
        <f t="shared" si="531"/>
        <v>No</v>
      </c>
      <c r="H736" s="18" t="str">
        <f t="shared" si="532"/>
        <v>No</v>
      </c>
      <c r="I736" s="18" t="str">
        <f t="shared" si="533"/>
        <v>Yes</v>
      </c>
      <c r="J736" s="18" t="str">
        <f t="shared" si="534"/>
        <v>Yes</v>
      </c>
      <c r="K736" s="21">
        <v>734</v>
      </c>
      <c r="L736" s="5" t="s">
        <v>1626</v>
      </c>
      <c r="M736" s="5" t="s">
        <v>1627</v>
      </c>
      <c r="N736" s="5" t="s">
        <v>2266</v>
      </c>
      <c r="O736" s="5" t="s">
        <v>149</v>
      </c>
      <c r="P736" s="5" t="s">
        <v>2683</v>
      </c>
      <c r="Q736" s="32" t="s">
        <v>10291</v>
      </c>
      <c r="R736" s="21">
        <v>1</v>
      </c>
      <c r="S736" s="33"/>
      <c r="T736" s="33"/>
      <c r="U736" s="33"/>
      <c r="V736" s="33"/>
      <c r="W736" s="33"/>
      <c r="X736" s="33"/>
      <c r="Y736" s="33"/>
      <c r="Z736" s="33"/>
      <c r="AA736" s="5" t="s">
        <v>2269</v>
      </c>
      <c r="AB736" s="5" t="s">
        <v>10292</v>
      </c>
      <c r="AC736" s="32" t="s">
        <v>10293</v>
      </c>
      <c r="AD736" s="21">
        <v>1</v>
      </c>
    </row>
    <row r="737" spans="1:30" x14ac:dyDescent="0.3">
      <c r="A737" s="18" t="str">
        <f t="shared" ref="A737:B737" si="759">IF(AND(ISNUMBER(SEARCH("Yes",C737)),ISNUMBER(SEARCH("Yes",E737)),ISNUMBER(SEARCH("Yes",G737)),ISNUMBER(SEARCH("Yes",I737))),"Yes","No")</f>
        <v>Yes</v>
      </c>
      <c r="B737" s="18" t="str">
        <f t="shared" si="759"/>
        <v>Yes</v>
      </c>
      <c r="C737" s="15" t="str">
        <f t="shared" si="527"/>
        <v>Yes</v>
      </c>
      <c r="D737" s="18" t="str">
        <f t="shared" si="528"/>
        <v>Yes</v>
      </c>
      <c r="E737" s="18" t="str">
        <f t="shared" si="529"/>
        <v>Yes</v>
      </c>
      <c r="F737" s="18" t="str">
        <f t="shared" si="530"/>
        <v>Yes</v>
      </c>
      <c r="G737" s="18" t="str">
        <f t="shared" si="531"/>
        <v>Yes</v>
      </c>
      <c r="H737" s="18" t="str">
        <f t="shared" si="532"/>
        <v>Yes</v>
      </c>
      <c r="I737" s="18" t="str">
        <f t="shared" si="533"/>
        <v>Yes</v>
      </c>
      <c r="J737" s="18" t="str">
        <f t="shared" si="534"/>
        <v>Yes</v>
      </c>
      <c r="K737" s="21">
        <v>735</v>
      </c>
      <c r="L737" s="5" t="s">
        <v>189</v>
      </c>
      <c r="M737" s="5" t="s">
        <v>190</v>
      </c>
      <c r="N737" s="5" t="s">
        <v>2266</v>
      </c>
      <c r="O737" s="5" t="s">
        <v>21</v>
      </c>
      <c r="P737" s="5" t="s">
        <v>10294</v>
      </c>
      <c r="Q737" s="32" t="s">
        <v>4930</v>
      </c>
      <c r="R737" s="21">
        <v>1</v>
      </c>
      <c r="S737" s="5" t="s">
        <v>2269</v>
      </c>
      <c r="T737" s="5" t="s">
        <v>10295</v>
      </c>
      <c r="U737" s="32" t="s">
        <v>10296</v>
      </c>
      <c r="V737" s="21">
        <v>1</v>
      </c>
      <c r="W737" s="5" t="s">
        <v>2269</v>
      </c>
      <c r="X737" s="5" t="s">
        <v>10297</v>
      </c>
      <c r="Y737" s="32" t="s">
        <v>10298</v>
      </c>
      <c r="Z737" s="21">
        <v>1</v>
      </c>
      <c r="AA737" s="5" t="s">
        <v>21</v>
      </c>
      <c r="AB737" s="5" t="s">
        <v>3091</v>
      </c>
      <c r="AC737" s="32" t="s">
        <v>3092</v>
      </c>
      <c r="AD737" s="21">
        <v>1</v>
      </c>
    </row>
    <row r="738" spans="1:30" x14ac:dyDescent="0.3">
      <c r="A738" s="18" t="str">
        <f t="shared" ref="A738:B738" si="760">IF(AND(ISNUMBER(SEARCH("Yes",C738)),ISNUMBER(SEARCH("Yes",E738)),ISNUMBER(SEARCH("Yes",G738)),ISNUMBER(SEARCH("Yes",I738))),"Yes","No")</f>
        <v>No</v>
      </c>
      <c r="B738" s="18" t="str">
        <f t="shared" si="760"/>
        <v>No</v>
      </c>
      <c r="C738" s="15" t="str">
        <f t="shared" si="527"/>
        <v>No</v>
      </c>
      <c r="D738" s="18" t="str">
        <f t="shared" si="528"/>
        <v>No</v>
      </c>
      <c r="E738" s="18" t="str">
        <f t="shared" si="529"/>
        <v>No</v>
      </c>
      <c r="F738" s="18" t="str">
        <f t="shared" si="530"/>
        <v>No</v>
      </c>
      <c r="G738" s="18" t="str">
        <f t="shared" si="531"/>
        <v>No</v>
      </c>
      <c r="H738" s="18" t="str">
        <f t="shared" si="532"/>
        <v>No</v>
      </c>
      <c r="I738" s="18" t="str">
        <f t="shared" si="533"/>
        <v>Yes</v>
      </c>
      <c r="J738" s="18" t="str">
        <f t="shared" si="534"/>
        <v>Yes</v>
      </c>
      <c r="K738" s="21">
        <v>736</v>
      </c>
      <c r="L738" s="5" t="s">
        <v>1628</v>
      </c>
      <c r="M738" s="5" t="s">
        <v>1629</v>
      </c>
      <c r="N738" s="5" t="s">
        <v>2266</v>
      </c>
      <c r="O738" s="5" t="s">
        <v>149</v>
      </c>
      <c r="P738" s="5" t="s">
        <v>2272</v>
      </c>
      <c r="Q738" s="32" t="s">
        <v>10299</v>
      </c>
      <c r="R738" s="21">
        <v>1</v>
      </c>
      <c r="S738" s="33"/>
      <c r="T738" s="33"/>
      <c r="U738" s="33"/>
      <c r="V738" s="33"/>
      <c r="W738" s="33"/>
      <c r="X738" s="33"/>
      <c r="Y738" s="33"/>
      <c r="Z738" s="33"/>
      <c r="AA738" s="5" t="s">
        <v>2269</v>
      </c>
      <c r="AB738" s="5" t="s">
        <v>10300</v>
      </c>
      <c r="AC738" s="32" t="s">
        <v>10108</v>
      </c>
      <c r="AD738" s="21">
        <v>1</v>
      </c>
    </row>
    <row r="739" spans="1:30" x14ac:dyDescent="0.3">
      <c r="A739" s="18" t="str">
        <f t="shared" ref="A739:B739" si="761">IF(AND(ISNUMBER(SEARCH("Yes",C739)),ISNUMBER(SEARCH("Yes",E739)),ISNUMBER(SEARCH("Yes",G739)),ISNUMBER(SEARCH("Yes",I739))),"Yes","No")</f>
        <v>No</v>
      </c>
      <c r="B739" s="18" t="str">
        <f t="shared" si="761"/>
        <v>No</v>
      </c>
      <c r="C739" s="15" t="str">
        <f t="shared" si="527"/>
        <v>No</v>
      </c>
      <c r="D739" s="18" t="str">
        <f t="shared" si="528"/>
        <v>No</v>
      </c>
      <c r="E739" s="18" t="str">
        <f t="shared" si="529"/>
        <v>No</v>
      </c>
      <c r="F739" s="18" t="str">
        <f t="shared" si="530"/>
        <v>No</v>
      </c>
      <c r="G739" s="18" t="str">
        <f t="shared" si="531"/>
        <v>No</v>
      </c>
      <c r="H739" s="18" t="str">
        <f t="shared" si="532"/>
        <v>No</v>
      </c>
      <c r="I739" s="18" t="str">
        <f t="shared" si="533"/>
        <v>Yes</v>
      </c>
      <c r="J739" s="18" t="str">
        <f t="shared" si="534"/>
        <v>Yes</v>
      </c>
      <c r="K739" s="21">
        <v>737</v>
      </c>
      <c r="L739" s="5" t="s">
        <v>226</v>
      </c>
      <c r="M739" s="5" t="s">
        <v>391</v>
      </c>
      <c r="N739" s="5" t="s">
        <v>2266</v>
      </c>
      <c r="O739" s="5" t="s">
        <v>149</v>
      </c>
      <c r="P739" s="5" t="s">
        <v>2347</v>
      </c>
      <c r="Q739" s="32" t="s">
        <v>2348</v>
      </c>
      <c r="R739" s="21">
        <v>1</v>
      </c>
      <c r="S739" s="33"/>
      <c r="T739" s="33"/>
      <c r="U739" s="33"/>
      <c r="V739" s="33"/>
      <c r="W739" s="33"/>
      <c r="X739" s="33"/>
      <c r="Y739" s="33"/>
      <c r="Z739" s="33"/>
      <c r="AA739" s="5" t="s">
        <v>2269</v>
      </c>
      <c r="AB739" s="5" t="s">
        <v>7916</v>
      </c>
      <c r="AC739" s="32" t="s">
        <v>7917</v>
      </c>
      <c r="AD739" s="21">
        <v>1</v>
      </c>
    </row>
    <row r="740" spans="1:30" x14ac:dyDescent="0.3">
      <c r="A740" s="18" t="str">
        <f t="shared" ref="A740:B740" si="762">IF(AND(ISNUMBER(SEARCH("Yes",C740)),ISNUMBER(SEARCH("Yes",E740)),ISNUMBER(SEARCH("Yes",G740)),ISNUMBER(SEARCH("Yes",I740))),"Yes","No")</f>
        <v>No</v>
      </c>
      <c r="B740" s="18" t="str">
        <f t="shared" si="762"/>
        <v>No</v>
      </c>
      <c r="C740" s="15" t="str">
        <f t="shared" si="527"/>
        <v>No</v>
      </c>
      <c r="D740" s="18" t="str">
        <f t="shared" si="528"/>
        <v>No</v>
      </c>
      <c r="E740" s="18" t="str">
        <f t="shared" si="529"/>
        <v>No</v>
      </c>
      <c r="F740" s="18" t="str">
        <f t="shared" si="530"/>
        <v>No</v>
      </c>
      <c r="G740" s="18" t="str">
        <f t="shared" si="531"/>
        <v>No</v>
      </c>
      <c r="H740" s="18" t="str">
        <f t="shared" si="532"/>
        <v>No</v>
      </c>
      <c r="I740" s="18" t="str">
        <f t="shared" si="533"/>
        <v>Yes</v>
      </c>
      <c r="J740" s="18" t="str">
        <f t="shared" si="534"/>
        <v>Yes</v>
      </c>
      <c r="K740" s="21">
        <v>738</v>
      </c>
      <c r="L740" s="5" t="s">
        <v>1630</v>
      </c>
      <c r="M740" s="5" t="s">
        <v>1631</v>
      </c>
      <c r="N740" s="5" t="s">
        <v>2266</v>
      </c>
      <c r="O740" s="5" t="s">
        <v>149</v>
      </c>
      <c r="P740" s="5" t="s">
        <v>4939</v>
      </c>
      <c r="Q740" s="32" t="s">
        <v>4940</v>
      </c>
      <c r="R740" s="21">
        <v>1</v>
      </c>
      <c r="S740" s="33"/>
      <c r="T740" s="33"/>
      <c r="U740" s="33"/>
      <c r="V740" s="33"/>
      <c r="W740" s="33"/>
      <c r="X740" s="33"/>
      <c r="Y740" s="33"/>
      <c r="Z740" s="33"/>
      <c r="AA740" s="5" t="s">
        <v>2269</v>
      </c>
      <c r="AB740" s="5" t="s">
        <v>2381</v>
      </c>
      <c r="AC740" s="32" t="s">
        <v>2682</v>
      </c>
      <c r="AD740" s="21">
        <v>1</v>
      </c>
    </row>
    <row r="741" spans="1:30" x14ac:dyDescent="0.3">
      <c r="A741" s="18" t="str">
        <f t="shared" ref="A741:B741" si="763">IF(AND(ISNUMBER(SEARCH("Yes",C741)),ISNUMBER(SEARCH("Yes",E741)),ISNUMBER(SEARCH("Yes",G741)),ISNUMBER(SEARCH("Yes",I741))),"Yes","No")</f>
        <v>No</v>
      </c>
      <c r="B741" s="18" t="str">
        <f t="shared" si="763"/>
        <v>No</v>
      </c>
      <c r="C741" s="15" t="str">
        <f t="shared" si="527"/>
        <v>No</v>
      </c>
      <c r="D741" s="18" t="str">
        <f t="shared" si="528"/>
        <v>No</v>
      </c>
      <c r="E741" s="18" t="str">
        <f t="shared" si="529"/>
        <v>No</v>
      </c>
      <c r="F741" s="18" t="str">
        <f t="shared" si="530"/>
        <v>No</v>
      </c>
      <c r="G741" s="18" t="str">
        <f t="shared" si="531"/>
        <v>No</v>
      </c>
      <c r="H741" s="18" t="str">
        <f t="shared" si="532"/>
        <v>No</v>
      </c>
      <c r="I741" s="18" t="str">
        <f t="shared" si="533"/>
        <v>Yes</v>
      </c>
      <c r="J741" s="18" t="str">
        <f t="shared" si="534"/>
        <v>Yes</v>
      </c>
      <c r="K741" s="21">
        <v>739</v>
      </c>
      <c r="L741" s="5" t="s">
        <v>1632</v>
      </c>
      <c r="M741" s="5" t="s">
        <v>1633</v>
      </c>
      <c r="N741" s="5" t="s">
        <v>2266</v>
      </c>
      <c r="O741" s="5" t="s">
        <v>149</v>
      </c>
      <c r="P741" s="5" t="s">
        <v>3287</v>
      </c>
      <c r="Q741" s="32" t="s">
        <v>10301</v>
      </c>
      <c r="R741" s="21">
        <v>1</v>
      </c>
      <c r="S741" s="33"/>
      <c r="T741" s="33"/>
      <c r="U741" s="33"/>
      <c r="V741" s="33"/>
      <c r="W741" s="33"/>
      <c r="X741" s="33"/>
      <c r="Y741" s="33"/>
      <c r="Z741" s="33"/>
      <c r="AA741" s="5" t="s">
        <v>2269</v>
      </c>
      <c r="AB741" s="5" t="s">
        <v>2432</v>
      </c>
      <c r="AC741" s="32" t="s">
        <v>4216</v>
      </c>
      <c r="AD741" s="21">
        <v>1</v>
      </c>
    </row>
    <row r="742" spans="1:30" x14ac:dyDescent="0.3">
      <c r="A742" s="18" t="str">
        <f t="shared" ref="A742:B742" si="764">IF(AND(ISNUMBER(SEARCH("Yes",C742)),ISNUMBER(SEARCH("Yes",E742)),ISNUMBER(SEARCH("Yes",G742)),ISNUMBER(SEARCH("Yes",I742))),"Yes","No")</f>
        <v>No</v>
      </c>
      <c r="B742" s="18" t="str">
        <f t="shared" si="764"/>
        <v>No</v>
      </c>
      <c r="C742" s="15" t="str">
        <f t="shared" si="527"/>
        <v>No</v>
      </c>
      <c r="D742" s="18" t="str">
        <f t="shared" si="528"/>
        <v>No</v>
      </c>
      <c r="E742" s="18" t="str">
        <f t="shared" si="529"/>
        <v>No</v>
      </c>
      <c r="F742" s="18" t="str">
        <f t="shared" si="530"/>
        <v>No</v>
      </c>
      <c r="G742" s="18" t="str">
        <f t="shared" si="531"/>
        <v>No</v>
      </c>
      <c r="H742" s="18" t="str">
        <f t="shared" si="532"/>
        <v>No</v>
      </c>
      <c r="I742" s="18" t="str">
        <f t="shared" si="533"/>
        <v>Yes</v>
      </c>
      <c r="J742" s="18" t="str">
        <f t="shared" si="534"/>
        <v>Yes</v>
      </c>
      <c r="K742" s="21">
        <v>740</v>
      </c>
      <c r="L742" s="5" t="s">
        <v>1634</v>
      </c>
      <c r="M742" s="5" t="s">
        <v>1635</v>
      </c>
      <c r="N742" s="5" t="s">
        <v>2266</v>
      </c>
      <c r="O742" s="5" t="s">
        <v>149</v>
      </c>
      <c r="P742" s="5" t="s">
        <v>2492</v>
      </c>
      <c r="Q742" s="32" t="s">
        <v>10302</v>
      </c>
      <c r="R742" s="21">
        <v>1</v>
      </c>
      <c r="S742" s="33"/>
      <c r="T742" s="33"/>
      <c r="U742" s="33"/>
      <c r="V742" s="33"/>
      <c r="W742" s="33"/>
      <c r="X742" s="33"/>
      <c r="Y742" s="33"/>
      <c r="Z742" s="33"/>
      <c r="AA742" s="5" t="s">
        <v>2269</v>
      </c>
      <c r="AB742" s="5" t="s">
        <v>10303</v>
      </c>
      <c r="AC742" s="32" t="s">
        <v>10304</v>
      </c>
      <c r="AD742" s="21">
        <v>1</v>
      </c>
    </row>
    <row r="743" spans="1:30" x14ac:dyDescent="0.3">
      <c r="A743" s="18" t="str">
        <f t="shared" ref="A743:B743" si="765">IF(AND(ISNUMBER(SEARCH("Yes",C743)),ISNUMBER(SEARCH("Yes",E743)),ISNUMBER(SEARCH("Yes",G743)),ISNUMBER(SEARCH("Yes",I743))),"Yes","No")</f>
        <v>No</v>
      </c>
      <c r="B743" s="18" t="str">
        <f t="shared" si="765"/>
        <v>No</v>
      </c>
      <c r="C743" s="15" t="str">
        <f t="shared" si="527"/>
        <v>No</v>
      </c>
      <c r="D743" s="18" t="str">
        <f t="shared" si="528"/>
        <v>No</v>
      </c>
      <c r="E743" s="18" t="str">
        <f t="shared" si="529"/>
        <v>No</v>
      </c>
      <c r="F743" s="18" t="str">
        <f t="shared" si="530"/>
        <v>No</v>
      </c>
      <c r="G743" s="18" t="str">
        <f t="shared" si="531"/>
        <v>No</v>
      </c>
      <c r="H743" s="18" t="str">
        <f t="shared" si="532"/>
        <v>No</v>
      </c>
      <c r="I743" s="18" t="str">
        <f t="shared" si="533"/>
        <v>Yes</v>
      </c>
      <c r="J743" s="18" t="str">
        <f t="shared" si="534"/>
        <v>Yes</v>
      </c>
      <c r="K743" s="21">
        <v>741</v>
      </c>
      <c r="L743" s="5" t="s">
        <v>1636</v>
      </c>
      <c r="M743" s="5" t="s">
        <v>1637</v>
      </c>
      <c r="N743" s="5" t="s">
        <v>2266</v>
      </c>
      <c r="O743" s="5" t="s">
        <v>149</v>
      </c>
      <c r="P743" s="5" t="s">
        <v>8954</v>
      </c>
      <c r="Q743" s="32" t="s">
        <v>10305</v>
      </c>
      <c r="R743" s="21">
        <v>1</v>
      </c>
      <c r="S743" s="33"/>
      <c r="T743" s="33"/>
      <c r="U743" s="33"/>
      <c r="V743" s="33"/>
      <c r="W743" s="33"/>
      <c r="X743" s="33"/>
      <c r="Y743" s="33"/>
      <c r="Z743" s="33"/>
      <c r="AA743" s="5" t="s">
        <v>21</v>
      </c>
      <c r="AB743" s="5" t="s">
        <v>7924</v>
      </c>
      <c r="AC743" s="32" t="s">
        <v>7925</v>
      </c>
      <c r="AD743" s="21">
        <v>1</v>
      </c>
    </row>
    <row r="744" spans="1:30" x14ac:dyDescent="0.3">
      <c r="A744" s="18" t="str">
        <f t="shared" ref="A744:B744" si="766">IF(AND(ISNUMBER(SEARCH("Yes",C744)),ISNUMBER(SEARCH("Yes",E744)),ISNUMBER(SEARCH("Yes",G744)),ISNUMBER(SEARCH("Yes",I744))),"Yes","No")</f>
        <v>No</v>
      </c>
      <c r="B744" s="18" t="str">
        <f t="shared" si="766"/>
        <v>No</v>
      </c>
      <c r="C744" s="15" t="str">
        <f t="shared" si="527"/>
        <v>No</v>
      </c>
      <c r="D744" s="18" t="str">
        <f t="shared" si="528"/>
        <v>No</v>
      </c>
      <c r="E744" s="18" t="str">
        <f t="shared" si="529"/>
        <v>No</v>
      </c>
      <c r="F744" s="18" t="str">
        <f t="shared" si="530"/>
        <v>No</v>
      </c>
      <c r="G744" s="18" t="str">
        <f t="shared" si="531"/>
        <v>No</v>
      </c>
      <c r="H744" s="18" t="str">
        <f t="shared" si="532"/>
        <v>No</v>
      </c>
      <c r="I744" s="18" t="str">
        <f t="shared" si="533"/>
        <v>Yes</v>
      </c>
      <c r="J744" s="18" t="str">
        <f t="shared" si="534"/>
        <v>Yes</v>
      </c>
      <c r="K744" s="21">
        <v>742</v>
      </c>
      <c r="L744" s="5" t="s">
        <v>1638</v>
      </c>
      <c r="M744" s="5" t="s">
        <v>1639</v>
      </c>
      <c r="N744" s="5" t="s">
        <v>2266</v>
      </c>
      <c r="O744" s="5" t="s">
        <v>149</v>
      </c>
      <c r="P744" s="5" t="s">
        <v>2280</v>
      </c>
      <c r="Q744" s="32" t="s">
        <v>10306</v>
      </c>
      <c r="R744" s="21">
        <v>1</v>
      </c>
      <c r="S744" s="33"/>
      <c r="T744" s="33"/>
      <c r="U744" s="33"/>
      <c r="V744" s="33"/>
      <c r="W744" s="33"/>
      <c r="X744" s="33"/>
      <c r="Y744" s="33"/>
      <c r="Z744" s="33"/>
      <c r="AA744" s="5" t="s">
        <v>2269</v>
      </c>
      <c r="AB744" s="5" t="s">
        <v>10307</v>
      </c>
      <c r="AC744" s="32" t="s">
        <v>10308</v>
      </c>
      <c r="AD744" s="21">
        <v>1</v>
      </c>
    </row>
    <row r="745" spans="1:30" x14ac:dyDescent="0.3">
      <c r="A745" s="18" t="str">
        <f t="shared" ref="A745:B745" si="767">IF(AND(ISNUMBER(SEARCH("Yes",C745)),ISNUMBER(SEARCH("Yes",E745)),ISNUMBER(SEARCH("Yes",G745)),ISNUMBER(SEARCH("Yes",I745))),"Yes","No")</f>
        <v>Yes</v>
      </c>
      <c r="B745" s="18" t="str">
        <f t="shared" si="767"/>
        <v>Yes</v>
      </c>
      <c r="C745" s="15" t="str">
        <f t="shared" si="527"/>
        <v>Yes</v>
      </c>
      <c r="D745" s="18" t="str">
        <f t="shared" si="528"/>
        <v>Yes</v>
      </c>
      <c r="E745" s="18" t="str">
        <f t="shared" si="529"/>
        <v>Yes</v>
      </c>
      <c r="F745" s="18" t="str">
        <f t="shared" si="530"/>
        <v>Yes</v>
      </c>
      <c r="G745" s="18" t="str">
        <f t="shared" si="531"/>
        <v>Yes</v>
      </c>
      <c r="H745" s="18" t="str">
        <f t="shared" si="532"/>
        <v>Yes</v>
      </c>
      <c r="I745" s="18" t="str">
        <f t="shared" si="533"/>
        <v>Yes</v>
      </c>
      <c r="J745" s="18" t="str">
        <f t="shared" si="534"/>
        <v>Yes</v>
      </c>
      <c r="K745" s="21">
        <v>743</v>
      </c>
      <c r="L745" s="5" t="s">
        <v>104</v>
      </c>
      <c r="M745" s="5" t="s">
        <v>118</v>
      </c>
      <c r="N745" s="5" t="s">
        <v>2266</v>
      </c>
      <c r="O745" s="5" t="s">
        <v>21</v>
      </c>
      <c r="P745" s="5" t="s">
        <v>7927</v>
      </c>
      <c r="Q745" s="32" t="s">
        <v>7928</v>
      </c>
      <c r="R745" s="21">
        <v>1</v>
      </c>
      <c r="S745" s="5" t="s">
        <v>2269</v>
      </c>
      <c r="T745" s="5" t="s">
        <v>10309</v>
      </c>
      <c r="U745" s="32" t="s">
        <v>7930</v>
      </c>
      <c r="V745" s="21">
        <v>1</v>
      </c>
      <c r="W745" s="5" t="s">
        <v>2269</v>
      </c>
      <c r="X745" s="5" t="s">
        <v>7931</v>
      </c>
      <c r="Y745" s="32" t="s">
        <v>7932</v>
      </c>
      <c r="Z745" s="21">
        <v>1</v>
      </c>
      <c r="AA745" s="5" t="s">
        <v>2269</v>
      </c>
      <c r="AB745" s="5" t="s">
        <v>2381</v>
      </c>
      <c r="AC745" s="32" t="s">
        <v>3200</v>
      </c>
      <c r="AD745" s="21">
        <v>1</v>
      </c>
    </row>
    <row r="746" spans="1:30" x14ac:dyDescent="0.3">
      <c r="A746" s="18" t="str">
        <f t="shared" ref="A746:B746" si="768">IF(AND(ISNUMBER(SEARCH("Yes",C746)),ISNUMBER(SEARCH("Yes",E746)),ISNUMBER(SEARCH("Yes",G746)),ISNUMBER(SEARCH("Yes",I746))),"Yes","No")</f>
        <v>No</v>
      </c>
      <c r="B746" s="18" t="str">
        <f t="shared" si="768"/>
        <v>No</v>
      </c>
      <c r="C746" s="15" t="str">
        <f t="shared" si="527"/>
        <v>No</v>
      </c>
      <c r="D746" s="18" t="str">
        <f t="shared" si="528"/>
        <v>No</v>
      </c>
      <c r="E746" s="18" t="str">
        <f t="shared" si="529"/>
        <v>No</v>
      </c>
      <c r="F746" s="18" t="str">
        <f t="shared" si="530"/>
        <v>No</v>
      </c>
      <c r="G746" s="18" t="str">
        <f t="shared" si="531"/>
        <v>No</v>
      </c>
      <c r="H746" s="18" t="str">
        <f t="shared" si="532"/>
        <v>No</v>
      </c>
      <c r="I746" s="18" t="str">
        <f t="shared" si="533"/>
        <v>Yes</v>
      </c>
      <c r="J746" s="18" t="str">
        <f t="shared" si="534"/>
        <v>Yes</v>
      </c>
      <c r="K746" s="21">
        <v>744</v>
      </c>
      <c r="L746" s="5" t="s">
        <v>1640</v>
      </c>
      <c r="M746" s="5" t="s">
        <v>1641</v>
      </c>
      <c r="N746" s="5" t="s">
        <v>2266</v>
      </c>
      <c r="O746" s="5" t="s">
        <v>149</v>
      </c>
      <c r="P746" s="5" t="s">
        <v>2394</v>
      </c>
      <c r="Q746" s="32" t="s">
        <v>7933</v>
      </c>
      <c r="R746" s="21">
        <v>1</v>
      </c>
      <c r="S746" s="33"/>
      <c r="T746" s="33"/>
      <c r="U746" s="33"/>
      <c r="V746" s="33"/>
      <c r="W746" s="33"/>
      <c r="X746" s="33"/>
      <c r="Y746" s="33"/>
      <c r="Z746" s="33"/>
      <c r="AA746" s="5" t="s">
        <v>2269</v>
      </c>
      <c r="AB746" s="5" t="s">
        <v>10310</v>
      </c>
      <c r="AC746" s="32" t="s">
        <v>10311</v>
      </c>
      <c r="AD746" s="21">
        <v>1</v>
      </c>
    </row>
    <row r="747" spans="1:30" x14ac:dyDescent="0.3">
      <c r="A747" s="18" t="str">
        <f t="shared" ref="A747:B747" si="769">IF(AND(ISNUMBER(SEARCH("Yes",C747)),ISNUMBER(SEARCH("Yes",E747)),ISNUMBER(SEARCH("Yes",G747)),ISNUMBER(SEARCH("Yes",I747))),"Yes","No")</f>
        <v>No</v>
      </c>
      <c r="B747" s="18" t="str">
        <f t="shared" si="769"/>
        <v>No</v>
      </c>
      <c r="C747" s="15" t="str">
        <f t="shared" si="527"/>
        <v>No</v>
      </c>
      <c r="D747" s="18" t="str">
        <f t="shared" si="528"/>
        <v>No</v>
      </c>
      <c r="E747" s="18" t="str">
        <f t="shared" si="529"/>
        <v>No</v>
      </c>
      <c r="F747" s="18" t="str">
        <f t="shared" si="530"/>
        <v>No</v>
      </c>
      <c r="G747" s="18" t="str">
        <f t="shared" si="531"/>
        <v>No</v>
      </c>
      <c r="H747" s="18" t="str">
        <f t="shared" si="532"/>
        <v>No</v>
      </c>
      <c r="I747" s="18" t="str">
        <f t="shared" si="533"/>
        <v>Yes</v>
      </c>
      <c r="J747" s="18" t="str">
        <f t="shared" si="534"/>
        <v>Yes</v>
      </c>
      <c r="K747" s="21">
        <v>745</v>
      </c>
      <c r="L747" s="5" t="s">
        <v>1642</v>
      </c>
      <c r="M747" s="5" t="s">
        <v>1643</v>
      </c>
      <c r="N747" s="5" t="s">
        <v>2266</v>
      </c>
      <c r="O747" s="5" t="s">
        <v>149</v>
      </c>
      <c r="P747" s="5" t="s">
        <v>2305</v>
      </c>
      <c r="Q747" s="32" t="s">
        <v>4960</v>
      </c>
      <c r="R747" s="21">
        <v>1</v>
      </c>
      <c r="S747" s="33"/>
      <c r="T747" s="33"/>
      <c r="U747" s="33"/>
      <c r="V747" s="33"/>
      <c r="W747" s="33"/>
      <c r="X747" s="33"/>
      <c r="Y747" s="33"/>
      <c r="Z747" s="33"/>
      <c r="AA747" s="5" t="s">
        <v>2269</v>
      </c>
      <c r="AB747" s="5" t="s">
        <v>10312</v>
      </c>
      <c r="AC747" s="32" t="s">
        <v>10313</v>
      </c>
      <c r="AD747" s="21">
        <v>1</v>
      </c>
    </row>
    <row r="748" spans="1:30" x14ac:dyDescent="0.3">
      <c r="A748" s="18" t="str">
        <f t="shared" ref="A748:B748" si="770">IF(AND(ISNUMBER(SEARCH("Yes",C748)),ISNUMBER(SEARCH("Yes",E748)),ISNUMBER(SEARCH("Yes",G748)),ISNUMBER(SEARCH("Yes",I748))),"Yes","No")</f>
        <v>No</v>
      </c>
      <c r="B748" s="18" t="str">
        <f t="shared" si="770"/>
        <v>No</v>
      </c>
      <c r="C748" s="15" t="str">
        <f t="shared" si="527"/>
        <v>No</v>
      </c>
      <c r="D748" s="18" t="str">
        <f t="shared" si="528"/>
        <v>No</v>
      </c>
      <c r="E748" s="18" t="str">
        <f t="shared" si="529"/>
        <v>No</v>
      </c>
      <c r="F748" s="18" t="str">
        <f t="shared" si="530"/>
        <v>No</v>
      </c>
      <c r="G748" s="18" t="str">
        <f t="shared" si="531"/>
        <v>No</v>
      </c>
      <c r="H748" s="18" t="str">
        <f t="shared" si="532"/>
        <v>No</v>
      </c>
      <c r="I748" s="18" t="str">
        <f t="shared" si="533"/>
        <v>No</v>
      </c>
      <c r="J748" s="18" t="str">
        <f t="shared" si="534"/>
        <v>No</v>
      </c>
      <c r="K748" s="21">
        <v>746</v>
      </c>
      <c r="L748" s="5" t="s">
        <v>1644</v>
      </c>
      <c r="M748" s="5" t="s">
        <v>1645</v>
      </c>
      <c r="N748" s="5" t="s">
        <v>2266</v>
      </c>
      <c r="O748" s="5" t="s">
        <v>149</v>
      </c>
      <c r="P748" s="5" t="s">
        <v>2626</v>
      </c>
      <c r="Q748" s="32" t="s">
        <v>4963</v>
      </c>
      <c r="R748" s="21">
        <v>1</v>
      </c>
      <c r="S748" s="33"/>
      <c r="T748" s="33"/>
      <c r="U748" s="33"/>
      <c r="V748" s="33"/>
      <c r="W748" s="33"/>
      <c r="X748" s="33"/>
      <c r="Y748" s="33"/>
      <c r="Z748" s="33"/>
      <c r="AA748" s="5" t="s">
        <v>149</v>
      </c>
      <c r="AB748" s="5" t="s">
        <v>10314</v>
      </c>
      <c r="AC748" s="32" t="s">
        <v>10315</v>
      </c>
      <c r="AD748" s="21">
        <v>1</v>
      </c>
    </row>
    <row r="749" spans="1:30" x14ac:dyDescent="0.3">
      <c r="A749" s="18" t="str">
        <f t="shared" ref="A749:B749" si="771">IF(AND(ISNUMBER(SEARCH("Yes",C749)),ISNUMBER(SEARCH("Yes",E749)),ISNUMBER(SEARCH("Yes",G749)),ISNUMBER(SEARCH("Yes",I749))),"Yes","No")</f>
        <v>No</v>
      </c>
      <c r="B749" s="18" t="str">
        <f t="shared" si="771"/>
        <v>No</v>
      </c>
      <c r="C749" s="15" t="str">
        <f t="shared" si="527"/>
        <v>No</v>
      </c>
      <c r="D749" s="18" t="str">
        <f t="shared" si="528"/>
        <v>No</v>
      </c>
      <c r="E749" s="18" t="str">
        <f t="shared" si="529"/>
        <v>No</v>
      </c>
      <c r="F749" s="18" t="str">
        <f t="shared" si="530"/>
        <v>No</v>
      </c>
      <c r="G749" s="18" t="str">
        <f t="shared" si="531"/>
        <v>No</v>
      </c>
      <c r="H749" s="18" t="str">
        <f t="shared" si="532"/>
        <v>No</v>
      </c>
      <c r="I749" s="18" t="str">
        <f t="shared" si="533"/>
        <v>Yes</v>
      </c>
      <c r="J749" s="18" t="str">
        <f t="shared" si="534"/>
        <v>Yes</v>
      </c>
      <c r="K749" s="21">
        <v>747</v>
      </c>
      <c r="L749" s="5" t="s">
        <v>1646</v>
      </c>
      <c r="M749" s="5" t="s">
        <v>1647</v>
      </c>
      <c r="N749" s="5" t="s">
        <v>2266</v>
      </c>
      <c r="O749" s="5" t="s">
        <v>149</v>
      </c>
      <c r="P749" s="5" t="s">
        <v>3116</v>
      </c>
      <c r="Q749" s="32" t="s">
        <v>7940</v>
      </c>
      <c r="R749" s="21">
        <v>1</v>
      </c>
      <c r="S749" s="33"/>
      <c r="T749" s="33"/>
      <c r="U749" s="33"/>
      <c r="V749" s="33"/>
      <c r="W749" s="33"/>
      <c r="X749" s="33"/>
      <c r="Y749" s="33"/>
      <c r="Z749" s="33"/>
      <c r="AA749" s="5" t="s">
        <v>21</v>
      </c>
      <c r="AB749" s="5" t="s">
        <v>10316</v>
      </c>
      <c r="AC749" s="32" t="s">
        <v>10317</v>
      </c>
      <c r="AD749" s="21">
        <v>1</v>
      </c>
    </row>
    <row r="750" spans="1:30" x14ac:dyDescent="0.3">
      <c r="A750" s="18" t="str">
        <f t="shared" ref="A750:B750" si="772">IF(AND(ISNUMBER(SEARCH("Yes",C750)),ISNUMBER(SEARCH("Yes",E750)),ISNUMBER(SEARCH("Yes",G750)),ISNUMBER(SEARCH("Yes",I750))),"Yes","No")</f>
        <v>No</v>
      </c>
      <c r="B750" s="18" t="str">
        <f t="shared" si="772"/>
        <v>No</v>
      </c>
      <c r="C750" s="15" t="str">
        <f t="shared" si="527"/>
        <v>No</v>
      </c>
      <c r="D750" s="18" t="str">
        <f t="shared" si="528"/>
        <v>No</v>
      </c>
      <c r="E750" s="18" t="str">
        <f t="shared" si="529"/>
        <v>No</v>
      </c>
      <c r="F750" s="18" t="str">
        <f t="shared" si="530"/>
        <v>No</v>
      </c>
      <c r="G750" s="18" t="str">
        <f t="shared" si="531"/>
        <v>No</v>
      </c>
      <c r="H750" s="18" t="str">
        <f t="shared" si="532"/>
        <v>No</v>
      </c>
      <c r="I750" s="18" t="str">
        <f t="shared" si="533"/>
        <v>Yes</v>
      </c>
      <c r="J750" s="18" t="str">
        <f t="shared" si="534"/>
        <v>Yes</v>
      </c>
      <c r="K750" s="21">
        <v>748</v>
      </c>
      <c r="L750" s="5" t="s">
        <v>1648</v>
      </c>
      <c r="M750" s="5" t="s">
        <v>1649</v>
      </c>
      <c r="N750" s="5" t="s">
        <v>2266</v>
      </c>
      <c r="O750" s="5" t="s">
        <v>149</v>
      </c>
      <c r="P750" s="5" t="s">
        <v>2683</v>
      </c>
      <c r="Q750" s="32" t="s">
        <v>4969</v>
      </c>
      <c r="R750" s="21">
        <v>1</v>
      </c>
      <c r="S750" s="33"/>
      <c r="T750" s="33"/>
      <c r="U750" s="33"/>
      <c r="V750" s="33"/>
      <c r="W750" s="33"/>
      <c r="X750" s="33"/>
      <c r="Y750" s="33"/>
      <c r="Z750" s="33"/>
      <c r="AA750" s="5" t="s">
        <v>2269</v>
      </c>
      <c r="AB750" s="5" t="s">
        <v>10318</v>
      </c>
      <c r="AC750" s="32" t="s">
        <v>10319</v>
      </c>
      <c r="AD750" s="21">
        <v>1</v>
      </c>
    </row>
    <row r="751" spans="1:30" x14ac:dyDescent="0.3">
      <c r="A751" s="18" t="str">
        <f t="shared" ref="A751:B751" si="773">IF(AND(ISNUMBER(SEARCH("Yes",C751)),ISNUMBER(SEARCH("Yes",E751)),ISNUMBER(SEARCH("Yes",G751)),ISNUMBER(SEARCH("Yes",I751))),"Yes","No")</f>
        <v>No</v>
      </c>
      <c r="B751" s="18" t="str">
        <f t="shared" si="773"/>
        <v>No</v>
      </c>
      <c r="C751" s="15" t="str">
        <f t="shared" si="527"/>
        <v>No</v>
      </c>
      <c r="D751" s="18" t="str">
        <f t="shared" si="528"/>
        <v>No</v>
      </c>
      <c r="E751" s="18" t="str">
        <f t="shared" si="529"/>
        <v>Yes</v>
      </c>
      <c r="F751" s="18" t="str">
        <f t="shared" si="530"/>
        <v>Yes</v>
      </c>
      <c r="G751" s="18" t="str">
        <f t="shared" si="531"/>
        <v>Yes</v>
      </c>
      <c r="H751" s="18" t="str">
        <f t="shared" si="532"/>
        <v>Yes</v>
      </c>
      <c r="I751" s="18" t="str">
        <f t="shared" si="533"/>
        <v>Yes</v>
      </c>
      <c r="J751" s="18" t="str">
        <f t="shared" si="534"/>
        <v>Yes</v>
      </c>
      <c r="K751" s="21">
        <v>749</v>
      </c>
      <c r="L751" s="5" t="s">
        <v>355</v>
      </c>
      <c r="M751" s="5" t="s">
        <v>356</v>
      </c>
      <c r="N751" s="5" t="s">
        <v>2266</v>
      </c>
      <c r="O751" s="5" t="s">
        <v>149</v>
      </c>
      <c r="P751" s="5" t="s">
        <v>2608</v>
      </c>
      <c r="Q751" s="32" t="s">
        <v>2609</v>
      </c>
      <c r="R751" s="21">
        <v>1</v>
      </c>
      <c r="S751" s="5" t="s">
        <v>21</v>
      </c>
      <c r="T751" s="5" t="s">
        <v>10320</v>
      </c>
      <c r="U751" s="32" t="s">
        <v>10321</v>
      </c>
      <c r="V751" s="21">
        <v>1</v>
      </c>
      <c r="W751" s="5" t="s">
        <v>2269</v>
      </c>
      <c r="X751" s="5" t="s">
        <v>10322</v>
      </c>
      <c r="Y751" s="32" t="s">
        <v>10323</v>
      </c>
      <c r="Z751" s="21">
        <v>1</v>
      </c>
      <c r="AA751" s="5" t="s">
        <v>2269</v>
      </c>
      <c r="AB751" s="5" t="s">
        <v>2554</v>
      </c>
      <c r="AC751" s="32" t="s">
        <v>4090</v>
      </c>
      <c r="AD751" s="21">
        <v>1</v>
      </c>
    </row>
    <row r="752" spans="1:30" x14ac:dyDescent="0.3">
      <c r="A752" s="18" t="str">
        <f t="shared" ref="A752:B752" si="774">IF(AND(ISNUMBER(SEARCH("Yes",C752)),ISNUMBER(SEARCH("Yes",E752)),ISNUMBER(SEARCH("Yes",G752)),ISNUMBER(SEARCH("Yes",I752))),"Yes","No")</f>
        <v>No</v>
      </c>
      <c r="B752" s="18" t="str">
        <f t="shared" si="774"/>
        <v>No</v>
      </c>
      <c r="C752" s="15" t="str">
        <f t="shared" si="527"/>
        <v>No</v>
      </c>
      <c r="D752" s="18" t="str">
        <f t="shared" si="528"/>
        <v>No</v>
      </c>
      <c r="E752" s="18" t="str">
        <f t="shared" si="529"/>
        <v>No</v>
      </c>
      <c r="F752" s="18" t="str">
        <f t="shared" si="530"/>
        <v>No</v>
      </c>
      <c r="G752" s="18" t="str">
        <f t="shared" si="531"/>
        <v>No</v>
      </c>
      <c r="H752" s="18" t="str">
        <f t="shared" si="532"/>
        <v>No</v>
      </c>
      <c r="I752" s="18" t="str">
        <f t="shared" si="533"/>
        <v>Yes</v>
      </c>
      <c r="J752" s="18" t="str">
        <f t="shared" si="534"/>
        <v>Yes</v>
      </c>
      <c r="K752" s="21">
        <v>750</v>
      </c>
      <c r="L752" s="5" t="s">
        <v>1650</v>
      </c>
      <c r="M752" s="5" t="s">
        <v>1651</v>
      </c>
      <c r="N752" s="5" t="s">
        <v>2266</v>
      </c>
      <c r="O752" s="5" t="s">
        <v>149</v>
      </c>
      <c r="P752" s="5" t="s">
        <v>3267</v>
      </c>
      <c r="Q752" s="32" t="s">
        <v>7326</v>
      </c>
      <c r="R752" s="21">
        <v>1</v>
      </c>
      <c r="S752" s="33"/>
      <c r="T752" s="33"/>
      <c r="U752" s="33"/>
      <c r="V752" s="33"/>
      <c r="W752" s="33"/>
      <c r="X752" s="33"/>
      <c r="Y752" s="33"/>
      <c r="Z752" s="33"/>
      <c r="AA752" s="5" t="s">
        <v>2269</v>
      </c>
      <c r="AB752" s="5" t="s">
        <v>2381</v>
      </c>
      <c r="AC752" s="32" t="s">
        <v>2430</v>
      </c>
      <c r="AD752" s="21">
        <v>1</v>
      </c>
    </row>
    <row r="753" spans="1:30" x14ac:dyDescent="0.3">
      <c r="A753" s="18" t="str">
        <f t="shared" ref="A753:B753" si="775">IF(AND(ISNUMBER(SEARCH("Yes",C753)),ISNUMBER(SEARCH("Yes",E753)),ISNUMBER(SEARCH("Yes",G753)),ISNUMBER(SEARCH("Yes",I753))),"Yes","No")</f>
        <v>No</v>
      </c>
      <c r="B753" s="18" t="str">
        <f t="shared" si="775"/>
        <v>No</v>
      </c>
      <c r="C753" s="15" t="str">
        <f t="shared" si="527"/>
        <v>No</v>
      </c>
      <c r="D753" s="18" t="str">
        <f t="shared" si="528"/>
        <v>No</v>
      </c>
      <c r="E753" s="18" t="str">
        <f t="shared" si="529"/>
        <v>No</v>
      </c>
      <c r="F753" s="18" t="str">
        <f t="shared" si="530"/>
        <v>No</v>
      </c>
      <c r="G753" s="18" t="str">
        <f t="shared" si="531"/>
        <v>No</v>
      </c>
      <c r="H753" s="18" t="str">
        <f t="shared" si="532"/>
        <v>No</v>
      </c>
      <c r="I753" s="18" t="str">
        <f t="shared" si="533"/>
        <v>Yes</v>
      </c>
      <c r="J753" s="18" t="str">
        <f t="shared" si="534"/>
        <v>Yes</v>
      </c>
      <c r="K753" s="21">
        <v>751</v>
      </c>
      <c r="L753" s="5" t="s">
        <v>1652</v>
      </c>
      <c r="M753" s="5" t="s">
        <v>1653</v>
      </c>
      <c r="N753" s="5" t="s">
        <v>2266</v>
      </c>
      <c r="O753" s="5" t="s">
        <v>149</v>
      </c>
      <c r="P753" s="5" t="s">
        <v>2386</v>
      </c>
      <c r="Q753" s="32" t="s">
        <v>10324</v>
      </c>
      <c r="R753" s="21">
        <v>1</v>
      </c>
      <c r="S753" s="33"/>
      <c r="T753" s="33"/>
      <c r="U753" s="33"/>
      <c r="V753" s="33"/>
      <c r="W753" s="33"/>
      <c r="X753" s="33"/>
      <c r="Y753" s="33"/>
      <c r="Z753" s="33"/>
      <c r="AA753" s="5" t="s">
        <v>21</v>
      </c>
      <c r="AB753" s="5" t="s">
        <v>7951</v>
      </c>
      <c r="AC753" s="32" t="s">
        <v>2338</v>
      </c>
      <c r="AD753" s="21">
        <v>1</v>
      </c>
    </row>
    <row r="754" spans="1:30" x14ac:dyDescent="0.3">
      <c r="A754" s="18" t="str">
        <f t="shared" ref="A754:B754" si="776">IF(AND(ISNUMBER(SEARCH("Yes",C754)),ISNUMBER(SEARCH("Yes",E754)),ISNUMBER(SEARCH("Yes",G754)),ISNUMBER(SEARCH("Yes",I754))),"Yes","No")</f>
        <v>No</v>
      </c>
      <c r="B754" s="18" t="str">
        <f t="shared" si="776"/>
        <v>No</v>
      </c>
      <c r="C754" s="15" t="str">
        <f t="shared" si="527"/>
        <v>No</v>
      </c>
      <c r="D754" s="18" t="str">
        <f t="shared" si="528"/>
        <v>No</v>
      </c>
      <c r="E754" s="18" t="str">
        <f t="shared" si="529"/>
        <v>No</v>
      </c>
      <c r="F754" s="18" t="str">
        <f t="shared" si="530"/>
        <v>No</v>
      </c>
      <c r="G754" s="18" t="str">
        <f t="shared" si="531"/>
        <v>No</v>
      </c>
      <c r="H754" s="18" t="str">
        <f t="shared" si="532"/>
        <v>No</v>
      </c>
      <c r="I754" s="18" t="str">
        <f t="shared" si="533"/>
        <v>Yes</v>
      </c>
      <c r="J754" s="18" t="str">
        <f t="shared" si="534"/>
        <v>Yes</v>
      </c>
      <c r="K754" s="21">
        <v>752</v>
      </c>
      <c r="L754" s="5" t="s">
        <v>1654</v>
      </c>
      <c r="M754" s="5" t="s">
        <v>1655</v>
      </c>
      <c r="N754" s="5" t="s">
        <v>2266</v>
      </c>
      <c r="O754" s="5" t="s">
        <v>149</v>
      </c>
      <c r="P754" s="5" t="s">
        <v>2623</v>
      </c>
      <c r="Q754" s="32" t="s">
        <v>10325</v>
      </c>
      <c r="R754" s="21">
        <v>1</v>
      </c>
      <c r="S754" s="33"/>
      <c r="T754" s="33"/>
      <c r="U754" s="33"/>
      <c r="V754" s="33"/>
      <c r="W754" s="33"/>
      <c r="X754" s="33"/>
      <c r="Y754" s="33"/>
      <c r="Z754" s="33"/>
      <c r="AA754" s="5" t="s">
        <v>2269</v>
      </c>
      <c r="AB754" s="5" t="s">
        <v>4985</v>
      </c>
      <c r="AC754" s="32" t="s">
        <v>4986</v>
      </c>
      <c r="AD754" s="21">
        <v>1</v>
      </c>
    </row>
    <row r="755" spans="1:30" x14ac:dyDescent="0.3">
      <c r="A755" s="18" t="str">
        <f t="shared" ref="A755:B755" si="777">IF(AND(ISNUMBER(SEARCH("Yes",C755)),ISNUMBER(SEARCH("Yes",E755)),ISNUMBER(SEARCH("Yes",G755)),ISNUMBER(SEARCH("Yes",I755))),"Yes","No")</f>
        <v>No</v>
      </c>
      <c r="B755" s="18" t="str">
        <f t="shared" si="777"/>
        <v>No</v>
      </c>
      <c r="C755" s="15" t="str">
        <f t="shared" si="527"/>
        <v>No</v>
      </c>
      <c r="D755" s="18" t="str">
        <f t="shared" si="528"/>
        <v>No</v>
      </c>
      <c r="E755" s="18" t="str">
        <f t="shared" si="529"/>
        <v>No</v>
      </c>
      <c r="F755" s="18" t="str">
        <f t="shared" si="530"/>
        <v>No</v>
      </c>
      <c r="G755" s="18" t="str">
        <f t="shared" si="531"/>
        <v>No</v>
      </c>
      <c r="H755" s="18" t="str">
        <f t="shared" si="532"/>
        <v>No</v>
      </c>
      <c r="I755" s="18" t="str">
        <f t="shared" si="533"/>
        <v>Yes</v>
      </c>
      <c r="J755" s="18" t="str">
        <f t="shared" si="534"/>
        <v>Yes</v>
      </c>
      <c r="K755" s="21">
        <v>753</v>
      </c>
      <c r="L755" s="5" t="s">
        <v>1656</v>
      </c>
      <c r="M755" s="5" t="s">
        <v>1657</v>
      </c>
      <c r="N755" s="5" t="s">
        <v>2266</v>
      </c>
      <c r="O755" s="5" t="s">
        <v>149</v>
      </c>
      <c r="P755" s="5" t="s">
        <v>4987</v>
      </c>
      <c r="Q755" s="32" t="s">
        <v>4988</v>
      </c>
      <c r="R755" s="21">
        <v>1</v>
      </c>
      <c r="S755" s="33"/>
      <c r="T755" s="33"/>
      <c r="U755" s="33"/>
      <c r="V755" s="33"/>
      <c r="W755" s="33"/>
      <c r="X755" s="33"/>
      <c r="Y755" s="33"/>
      <c r="Z755" s="33"/>
      <c r="AA755" s="5" t="s">
        <v>2269</v>
      </c>
      <c r="AB755" s="5" t="s">
        <v>2381</v>
      </c>
      <c r="AC755" s="32" t="s">
        <v>2682</v>
      </c>
      <c r="AD755" s="21">
        <v>1</v>
      </c>
    </row>
    <row r="756" spans="1:30" x14ac:dyDescent="0.3">
      <c r="A756" s="18" t="str">
        <f t="shared" ref="A756:B756" si="778">IF(AND(ISNUMBER(SEARCH("Yes",C756)),ISNUMBER(SEARCH("Yes",E756)),ISNUMBER(SEARCH("Yes",G756)),ISNUMBER(SEARCH("Yes",I756))),"Yes","No")</f>
        <v>No</v>
      </c>
      <c r="B756" s="18" t="str">
        <f t="shared" si="778"/>
        <v>No</v>
      </c>
      <c r="C756" s="15" t="str">
        <f t="shared" si="527"/>
        <v>No</v>
      </c>
      <c r="D756" s="18" t="str">
        <f t="shared" si="528"/>
        <v>No</v>
      </c>
      <c r="E756" s="18" t="str">
        <f t="shared" si="529"/>
        <v>No</v>
      </c>
      <c r="F756" s="18" t="str">
        <f t="shared" si="530"/>
        <v>No</v>
      </c>
      <c r="G756" s="18" t="str">
        <f t="shared" si="531"/>
        <v>No</v>
      </c>
      <c r="H756" s="18" t="str">
        <f t="shared" si="532"/>
        <v>No</v>
      </c>
      <c r="I756" s="18" t="str">
        <f t="shared" si="533"/>
        <v>Yes</v>
      </c>
      <c r="J756" s="18" t="str">
        <f t="shared" si="534"/>
        <v>Yes</v>
      </c>
      <c r="K756" s="21">
        <v>754</v>
      </c>
      <c r="L756" s="5" t="s">
        <v>1658</v>
      </c>
      <c r="M756" s="5" t="s">
        <v>1659</v>
      </c>
      <c r="N756" s="5" t="s">
        <v>2266</v>
      </c>
      <c r="O756" s="5" t="s">
        <v>149</v>
      </c>
      <c r="P756" s="5" t="s">
        <v>2280</v>
      </c>
      <c r="Q756" s="32" t="s">
        <v>2556</v>
      </c>
      <c r="R756" s="21">
        <v>1</v>
      </c>
      <c r="S756" s="33"/>
      <c r="T756" s="33"/>
      <c r="U756" s="33"/>
      <c r="V756" s="33"/>
      <c r="W756" s="33"/>
      <c r="X756" s="33"/>
      <c r="Y756" s="33"/>
      <c r="Z756" s="33"/>
      <c r="AA756" s="5" t="s">
        <v>21</v>
      </c>
      <c r="AB756" s="5" t="s">
        <v>7956</v>
      </c>
      <c r="AC756" s="32" t="s">
        <v>7957</v>
      </c>
      <c r="AD756" s="21">
        <v>1</v>
      </c>
    </row>
    <row r="757" spans="1:30" x14ac:dyDescent="0.3">
      <c r="A757" s="18" t="str">
        <f t="shared" ref="A757:B757" si="779">IF(AND(ISNUMBER(SEARCH("Yes",C757)),ISNUMBER(SEARCH("Yes",E757)),ISNUMBER(SEARCH("Yes",G757)),ISNUMBER(SEARCH("Yes",I757))),"Yes","No")</f>
        <v>No</v>
      </c>
      <c r="B757" s="18" t="str">
        <f t="shared" si="779"/>
        <v>No</v>
      </c>
      <c r="C757" s="15" t="str">
        <f t="shared" si="527"/>
        <v>No</v>
      </c>
      <c r="D757" s="18" t="str">
        <f t="shared" si="528"/>
        <v>No</v>
      </c>
      <c r="E757" s="18" t="str">
        <f t="shared" si="529"/>
        <v>No</v>
      </c>
      <c r="F757" s="18" t="str">
        <f t="shared" si="530"/>
        <v>No</v>
      </c>
      <c r="G757" s="18" t="str">
        <f t="shared" si="531"/>
        <v>No</v>
      </c>
      <c r="H757" s="18" t="str">
        <f t="shared" si="532"/>
        <v>No</v>
      </c>
      <c r="I757" s="18" t="str">
        <f t="shared" si="533"/>
        <v>Yes</v>
      </c>
      <c r="J757" s="18" t="str">
        <f t="shared" si="534"/>
        <v>Yes</v>
      </c>
      <c r="K757" s="21">
        <v>755</v>
      </c>
      <c r="L757" s="5" t="s">
        <v>1660</v>
      </c>
      <c r="M757" s="5" t="s">
        <v>1661</v>
      </c>
      <c r="N757" s="5" t="s">
        <v>2266</v>
      </c>
      <c r="O757" s="5" t="s">
        <v>149</v>
      </c>
      <c r="P757" s="5" t="s">
        <v>2292</v>
      </c>
      <c r="Q757" s="32" t="s">
        <v>10326</v>
      </c>
      <c r="R757" s="21">
        <v>1</v>
      </c>
      <c r="S757" s="33"/>
      <c r="T757" s="33"/>
      <c r="U757" s="33"/>
      <c r="V757" s="33"/>
      <c r="W757" s="33"/>
      <c r="X757" s="33"/>
      <c r="Y757" s="33"/>
      <c r="Z757" s="33"/>
      <c r="AA757" s="5" t="s">
        <v>2269</v>
      </c>
      <c r="AB757" s="5" t="s">
        <v>2628</v>
      </c>
      <c r="AC757" s="32" t="s">
        <v>3316</v>
      </c>
      <c r="AD757" s="21">
        <v>1</v>
      </c>
    </row>
    <row r="758" spans="1:30" x14ac:dyDescent="0.3">
      <c r="A758" s="18" t="str">
        <f t="shared" ref="A758:B758" si="780">IF(AND(ISNUMBER(SEARCH("Yes",C758)),ISNUMBER(SEARCH("Yes",E758)),ISNUMBER(SEARCH("Yes",G758)),ISNUMBER(SEARCH("Yes",I758))),"Yes","No")</f>
        <v>No</v>
      </c>
      <c r="B758" s="18" t="str">
        <f t="shared" si="780"/>
        <v>No</v>
      </c>
      <c r="C758" s="15" t="str">
        <f t="shared" si="527"/>
        <v>No</v>
      </c>
      <c r="D758" s="18" t="str">
        <f t="shared" si="528"/>
        <v>No</v>
      </c>
      <c r="E758" s="18" t="str">
        <f t="shared" si="529"/>
        <v>No</v>
      </c>
      <c r="F758" s="18" t="str">
        <f t="shared" si="530"/>
        <v>No</v>
      </c>
      <c r="G758" s="18" t="str">
        <f t="shared" si="531"/>
        <v>No</v>
      </c>
      <c r="H758" s="18" t="str">
        <f t="shared" si="532"/>
        <v>No</v>
      </c>
      <c r="I758" s="18" t="str">
        <f t="shared" si="533"/>
        <v>Yes</v>
      </c>
      <c r="J758" s="18" t="str">
        <f t="shared" si="534"/>
        <v>Yes</v>
      </c>
      <c r="K758" s="21">
        <v>756</v>
      </c>
      <c r="L758" s="5" t="s">
        <v>1662</v>
      </c>
      <c r="M758" s="5" t="s">
        <v>1663</v>
      </c>
      <c r="N758" s="5" t="s">
        <v>2266</v>
      </c>
      <c r="O758" s="5" t="s">
        <v>149</v>
      </c>
      <c r="P758" s="5" t="s">
        <v>2371</v>
      </c>
      <c r="Q758" s="32" t="s">
        <v>10327</v>
      </c>
      <c r="R758" s="21">
        <v>1</v>
      </c>
      <c r="S758" s="33"/>
      <c r="T758" s="33"/>
      <c r="U758" s="33"/>
      <c r="V758" s="33"/>
      <c r="W758" s="33"/>
      <c r="X758" s="33"/>
      <c r="Y758" s="33"/>
      <c r="Z758" s="33"/>
      <c r="AA758" s="5" t="s">
        <v>2269</v>
      </c>
      <c r="AB758" s="5" t="s">
        <v>2381</v>
      </c>
      <c r="AC758" s="32" t="s">
        <v>2430</v>
      </c>
      <c r="AD758" s="21">
        <v>1</v>
      </c>
    </row>
    <row r="759" spans="1:30" x14ac:dyDescent="0.3">
      <c r="A759" s="18" t="str">
        <f t="shared" ref="A759:B759" si="781">IF(AND(ISNUMBER(SEARCH("Yes",C759)),ISNUMBER(SEARCH("Yes",E759)),ISNUMBER(SEARCH("Yes",G759)),ISNUMBER(SEARCH("Yes",I759))),"Yes","No")</f>
        <v>No</v>
      </c>
      <c r="B759" s="18" t="str">
        <f t="shared" si="781"/>
        <v>No</v>
      </c>
      <c r="C759" s="15" t="str">
        <f t="shared" si="527"/>
        <v>No</v>
      </c>
      <c r="D759" s="18" t="str">
        <f t="shared" si="528"/>
        <v>No</v>
      </c>
      <c r="E759" s="18" t="str">
        <f t="shared" si="529"/>
        <v>No</v>
      </c>
      <c r="F759" s="18" t="str">
        <f t="shared" si="530"/>
        <v>No</v>
      </c>
      <c r="G759" s="18" t="str">
        <f t="shared" si="531"/>
        <v>No</v>
      </c>
      <c r="H759" s="18" t="str">
        <f t="shared" si="532"/>
        <v>No</v>
      </c>
      <c r="I759" s="18" t="str">
        <f t="shared" si="533"/>
        <v>Yes</v>
      </c>
      <c r="J759" s="18" t="str">
        <f t="shared" si="534"/>
        <v>Yes</v>
      </c>
      <c r="K759" s="21">
        <v>757</v>
      </c>
      <c r="L759" s="5" t="s">
        <v>1664</v>
      </c>
      <c r="M759" s="5" t="s">
        <v>1665</v>
      </c>
      <c r="N759" s="5" t="s">
        <v>2266</v>
      </c>
      <c r="O759" s="5" t="s">
        <v>149</v>
      </c>
      <c r="P759" s="5" t="s">
        <v>2390</v>
      </c>
      <c r="Q759" s="32" t="s">
        <v>10328</v>
      </c>
      <c r="R759" s="21">
        <v>1</v>
      </c>
      <c r="S759" s="33"/>
      <c r="T759" s="33"/>
      <c r="U759" s="33"/>
      <c r="V759" s="33"/>
      <c r="W759" s="33"/>
      <c r="X759" s="33"/>
      <c r="Y759" s="33"/>
      <c r="Z759" s="33"/>
      <c r="AA759" s="5" t="s">
        <v>2269</v>
      </c>
      <c r="AB759" s="5" t="s">
        <v>10329</v>
      </c>
      <c r="AC759" s="32" t="s">
        <v>10330</v>
      </c>
      <c r="AD759" s="21">
        <v>1</v>
      </c>
    </row>
    <row r="760" spans="1:30" x14ac:dyDescent="0.3">
      <c r="A760" s="18" t="str">
        <f t="shared" ref="A760:B760" si="782">IF(AND(ISNUMBER(SEARCH("Yes",C760)),ISNUMBER(SEARCH("Yes",E760)),ISNUMBER(SEARCH("Yes",G760)),ISNUMBER(SEARCH("Yes",I760))),"Yes","No")</f>
        <v>No</v>
      </c>
      <c r="B760" s="18" t="str">
        <f t="shared" si="782"/>
        <v>No</v>
      </c>
      <c r="C760" s="15" t="str">
        <f t="shared" si="527"/>
        <v>No</v>
      </c>
      <c r="D760" s="18" t="str">
        <f t="shared" si="528"/>
        <v>No</v>
      </c>
      <c r="E760" s="18" t="str">
        <f t="shared" si="529"/>
        <v>No</v>
      </c>
      <c r="F760" s="18" t="str">
        <f t="shared" si="530"/>
        <v>No</v>
      </c>
      <c r="G760" s="18" t="str">
        <f t="shared" si="531"/>
        <v>No</v>
      </c>
      <c r="H760" s="18" t="str">
        <f t="shared" si="532"/>
        <v>No</v>
      </c>
      <c r="I760" s="18" t="str">
        <f t="shared" si="533"/>
        <v>Yes</v>
      </c>
      <c r="J760" s="18" t="str">
        <f t="shared" si="534"/>
        <v>Yes</v>
      </c>
      <c r="K760" s="21">
        <v>758</v>
      </c>
      <c r="L760" s="5" t="s">
        <v>1666</v>
      </c>
      <c r="M760" s="5" t="s">
        <v>1667</v>
      </c>
      <c r="N760" s="5" t="s">
        <v>2266</v>
      </c>
      <c r="O760" s="5" t="s">
        <v>149</v>
      </c>
      <c r="P760" s="5" t="s">
        <v>2394</v>
      </c>
      <c r="Q760" s="32" t="s">
        <v>4996</v>
      </c>
      <c r="R760" s="21">
        <v>1</v>
      </c>
      <c r="S760" s="33"/>
      <c r="T760" s="33"/>
      <c r="U760" s="33"/>
      <c r="V760" s="33"/>
      <c r="W760" s="33"/>
      <c r="X760" s="33"/>
      <c r="Y760" s="33"/>
      <c r="Z760" s="33"/>
      <c r="AA760" s="5" t="s">
        <v>2269</v>
      </c>
      <c r="AB760" s="5" t="s">
        <v>8011</v>
      </c>
      <c r="AC760" s="32" t="s">
        <v>7963</v>
      </c>
      <c r="AD760" s="21">
        <v>1</v>
      </c>
    </row>
    <row r="761" spans="1:30" x14ac:dyDescent="0.3">
      <c r="A761" s="18" t="str">
        <f t="shared" ref="A761:B761" si="783">IF(AND(ISNUMBER(SEARCH("Yes",C761)),ISNUMBER(SEARCH("Yes",E761)),ISNUMBER(SEARCH("Yes",G761)),ISNUMBER(SEARCH("Yes",I761))),"Yes","No")</f>
        <v>No</v>
      </c>
      <c r="B761" s="18" t="str">
        <f t="shared" si="783"/>
        <v>No</v>
      </c>
      <c r="C761" s="15" t="str">
        <f t="shared" si="527"/>
        <v>No</v>
      </c>
      <c r="D761" s="18" t="str">
        <f t="shared" si="528"/>
        <v>No</v>
      </c>
      <c r="E761" s="18" t="str">
        <f t="shared" si="529"/>
        <v>No</v>
      </c>
      <c r="F761" s="18" t="str">
        <f t="shared" si="530"/>
        <v>No</v>
      </c>
      <c r="G761" s="18" t="str">
        <f t="shared" si="531"/>
        <v>No</v>
      </c>
      <c r="H761" s="18" t="str">
        <f t="shared" si="532"/>
        <v>No</v>
      </c>
      <c r="I761" s="18" t="str">
        <f t="shared" si="533"/>
        <v>Yes</v>
      </c>
      <c r="J761" s="18" t="str">
        <f t="shared" si="534"/>
        <v>Yes</v>
      </c>
      <c r="K761" s="21">
        <v>759</v>
      </c>
      <c r="L761" s="5" t="s">
        <v>1668</v>
      </c>
      <c r="M761" s="5" t="s">
        <v>1669</v>
      </c>
      <c r="N761" s="5" t="s">
        <v>2266</v>
      </c>
      <c r="O761" s="5" t="s">
        <v>149</v>
      </c>
      <c r="P761" s="5" t="s">
        <v>2683</v>
      </c>
      <c r="Q761" s="32" t="s">
        <v>7964</v>
      </c>
      <c r="R761" s="21">
        <v>1</v>
      </c>
      <c r="S761" s="33"/>
      <c r="T761" s="33"/>
      <c r="U761" s="33"/>
      <c r="V761" s="33"/>
      <c r="W761" s="33"/>
      <c r="X761" s="33"/>
      <c r="Y761" s="33"/>
      <c r="Z761" s="33"/>
      <c r="AA761" s="5" t="s">
        <v>2269</v>
      </c>
      <c r="AB761" s="5" t="s">
        <v>5000</v>
      </c>
      <c r="AC761" s="32" t="s">
        <v>10331</v>
      </c>
      <c r="AD761" s="21">
        <v>1</v>
      </c>
    </row>
    <row r="762" spans="1:30" x14ac:dyDescent="0.3">
      <c r="A762" s="18" t="str">
        <f t="shared" ref="A762:B762" si="784">IF(AND(ISNUMBER(SEARCH("Yes",C762)),ISNUMBER(SEARCH("Yes",E762)),ISNUMBER(SEARCH("Yes",G762)),ISNUMBER(SEARCH("Yes",I762))),"Yes","No")</f>
        <v>No</v>
      </c>
      <c r="B762" s="18" t="str">
        <f t="shared" si="784"/>
        <v>No</v>
      </c>
      <c r="C762" s="15" t="str">
        <f t="shared" si="527"/>
        <v>No</v>
      </c>
      <c r="D762" s="18" t="str">
        <f t="shared" si="528"/>
        <v>No</v>
      </c>
      <c r="E762" s="18" t="str">
        <f t="shared" si="529"/>
        <v>No</v>
      </c>
      <c r="F762" s="18" t="str">
        <f t="shared" si="530"/>
        <v>No</v>
      </c>
      <c r="G762" s="18" t="str">
        <f t="shared" si="531"/>
        <v>No</v>
      </c>
      <c r="H762" s="18" t="str">
        <f t="shared" si="532"/>
        <v>No</v>
      </c>
      <c r="I762" s="18" t="str">
        <f t="shared" si="533"/>
        <v>Yes</v>
      </c>
      <c r="J762" s="18" t="str">
        <f t="shared" si="534"/>
        <v>Yes</v>
      </c>
      <c r="K762" s="21">
        <v>760</v>
      </c>
      <c r="L762" s="5" t="s">
        <v>1670</v>
      </c>
      <c r="M762" s="5" t="s">
        <v>1671</v>
      </c>
      <c r="N762" s="5" t="s">
        <v>2266</v>
      </c>
      <c r="O762" s="5" t="s">
        <v>149</v>
      </c>
      <c r="P762" s="5" t="s">
        <v>2683</v>
      </c>
      <c r="Q762" s="32" t="s">
        <v>10332</v>
      </c>
      <c r="R762" s="21">
        <v>1</v>
      </c>
      <c r="S762" s="33"/>
      <c r="T762" s="33"/>
      <c r="U762" s="33"/>
      <c r="V762" s="33"/>
      <c r="W762" s="33"/>
      <c r="X762" s="33"/>
      <c r="Y762" s="33"/>
      <c r="Z762" s="33"/>
      <c r="AA762" s="5" t="s">
        <v>21</v>
      </c>
      <c r="AB762" s="5" t="s">
        <v>10333</v>
      </c>
      <c r="AC762" s="32" t="s">
        <v>10334</v>
      </c>
      <c r="AD762" s="21">
        <v>1</v>
      </c>
    </row>
    <row r="763" spans="1:30" x14ac:dyDescent="0.3">
      <c r="A763" s="18" t="str">
        <f t="shared" ref="A763:B763" si="785">IF(AND(ISNUMBER(SEARCH("Yes",C763)),ISNUMBER(SEARCH("Yes",E763)),ISNUMBER(SEARCH("Yes",G763)),ISNUMBER(SEARCH("Yes",I763))),"Yes","No")</f>
        <v>No</v>
      </c>
      <c r="B763" s="18" t="str">
        <f t="shared" si="785"/>
        <v>No</v>
      </c>
      <c r="C763" s="15" t="str">
        <f t="shared" si="527"/>
        <v>No</v>
      </c>
      <c r="D763" s="18" t="str">
        <f t="shared" si="528"/>
        <v>No</v>
      </c>
      <c r="E763" s="18" t="str">
        <f t="shared" si="529"/>
        <v>No</v>
      </c>
      <c r="F763" s="18" t="str">
        <f t="shared" si="530"/>
        <v>No</v>
      </c>
      <c r="G763" s="18" t="str">
        <f t="shared" si="531"/>
        <v>No</v>
      </c>
      <c r="H763" s="18" t="str">
        <f t="shared" si="532"/>
        <v>No</v>
      </c>
      <c r="I763" s="18" t="str">
        <f t="shared" si="533"/>
        <v>Yes</v>
      </c>
      <c r="J763" s="18" t="str">
        <f t="shared" si="534"/>
        <v>Yes</v>
      </c>
      <c r="K763" s="21">
        <v>761</v>
      </c>
      <c r="L763" s="5" t="s">
        <v>1672</v>
      </c>
      <c r="M763" s="5" t="s">
        <v>1673</v>
      </c>
      <c r="N763" s="5" t="s">
        <v>2266</v>
      </c>
      <c r="O763" s="5" t="s">
        <v>149</v>
      </c>
      <c r="P763" s="5" t="s">
        <v>5420</v>
      </c>
      <c r="Q763" s="32" t="s">
        <v>10335</v>
      </c>
      <c r="R763" s="21">
        <v>1</v>
      </c>
      <c r="S763" s="33"/>
      <c r="T763" s="33"/>
      <c r="U763" s="33"/>
      <c r="V763" s="33"/>
      <c r="W763" s="33"/>
      <c r="X763" s="33"/>
      <c r="Y763" s="33"/>
      <c r="Z763" s="33"/>
      <c r="AA763" s="5" t="s">
        <v>2269</v>
      </c>
      <c r="AB763" s="5" t="s">
        <v>3903</v>
      </c>
      <c r="AC763" s="32" t="s">
        <v>3498</v>
      </c>
      <c r="AD763" s="21">
        <v>1</v>
      </c>
    </row>
    <row r="764" spans="1:30" x14ac:dyDescent="0.3">
      <c r="A764" s="18" t="str">
        <f t="shared" ref="A764:B764" si="786">IF(AND(ISNUMBER(SEARCH("Yes",C764)),ISNUMBER(SEARCH("Yes",E764)),ISNUMBER(SEARCH("Yes",G764)),ISNUMBER(SEARCH("Yes",I764))),"Yes","No")</f>
        <v>No</v>
      </c>
      <c r="B764" s="18" t="str">
        <f t="shared" si="786"/>
        <v>No</v>
      </c>
      <c r="C764" s="15" t="str">
        <f t="shared" si="527"/>
        <v>No</v>
      </c>
      <c r="D764" s="18" t="str">
        <f t="shared" si="528"/>
        <v>No</v>
      </c>
      <c r="E764" s="18" t="str">
        <f t="shared" si="529"/>
        <v>No</v>
      </c>
      <c r="F764" s="18" t="str">
        <f t="shared" si="530"/>
        <v>No</v>
      </c>
      <c r="G764" s="18" t="str">
        <f t="shared" si="531"/>
        <v>No</v>
      </c>
      <c r="H764" s="18" t="str">
        <f t="shared" si="532"/>
        <v>No</v>
      </c>
      <c r="I764" s="18" t="str">
        <f t="shared" si="533"/>
        <v>Yes</v>
      </c>
      <c r="J764" s="18" t="str">
        <f t="shared" si="534"/>
        <v>Yes</v>
      </c>
      <c r="K764" s="21">
        <v>762</v>
      </c>
      <c r="L764" s="5" t="s">
        <v>1674</v>
      </c>
      <c r="M764" s="5" t="s">
        <v>1675</v>
      </c>
      <c r="N764" s="5" t="s">
        <v>2266</v>
      </c>
      <c r="O764" s="5" t="s">
        <v>149</v>
      </c>
      <c r="P764" s="5" t="s">
        <v>9879</v>
      </c>
      <c r="Q764" s="32" t="s">
        <v>2762</v>
      </c>
      <c r="R764" s="21">
        <v>1</v>
      </c>
      <c r="S764" s="33"/>
      <c r="T764" s="33"/>
      <c r="U764" s="33"/>
      <c r="V764" s="33"/>
      <c r="W764" s="33"/>
      <c r="X764" s="33"/>
      <c r="Y764" s="33"/>
      <c r="Z764" s="33"/>
      <c r="AA764" s="5" t="s">
        <v>2269</v>
      </c>
      <c r="AB764" s="5" t="s">
        <v>10336</v>
      </c>
      <c r="AC764" s="32" t="s">
        <v>2430</v>
      </c>
      <c r="AD764" s="21">
        <v>1</v>
      </c>
    </row>
    <row r="765" spans="1:30" x14ac:dyDescent="0.3">
      <c r="A765" s="18" t="str">
        <f t="shared" ref="A765:B765" si="787">IF(AND(ISNUMBER(SEARCH("Yes",C765)),ISNUMBER(SEARCH("Yes",E765)),ISNUMBER(SEARCH("Yes",G765)),ISNUMBER(SEARCH("Yes",I765))),"Yes","No")</f>
        <v>No</v>
      </c>
      <c r="B765" s="18" t="str">
        <f t="shared" si="787"/>
        <v>No</v>
      </c>
      <c r="C765" s="15" t="str">
        <f t="shared" si="527"/>
        <v>No</v>
      </c>
      <c r="D765" s="18" t="str">
        <f t="shared" si="528"/>
        <v>No</v>
      </c>
      <c r="E765" s="18" t="str">
        <f t="shared" si="529"/>
        <v>No</v>
      </c>
      <c r="F765" s="18" t="str">
        <f t="shared" si="530"/>
        <v>No</v>
      </c>
      <c r="G765" s="18" t="str">
        <f t="shared" si="531"/>
        <v>No</v>
      </c>
      <c r="H765" s="18" t="str">
        <f t="shared" si="532"/>
        <v>No</v>
      </c>
      <c r="I765" s="18" t="str">
        <f t="shared" si="533"/>
        <v>Yes</v>
      </c>
      <c r="J765" s="18" t="str">
        <f t="shared" si="534"/>
        <v>Yes</v>
      </c>
      <c r="K765" s="21">
        <v>763</v>
      </c>
      <c r="L765" s="5" t="s">
        <v>1676</v>
      </c>
      <c r="M765" s="5" t="s">
        <v>1677</v>
      </c>
      <c r="N765" s="5" t="s">
        <v>2266</v>
      </c>
      <c r="O765" s="5" t="s">
        <v>149</v>
      </c>
      <c r="P765" s="5" t="s">
        <v>2386</v>
      </c>
      <c r="Q765" s="32" t="s">
        <v>10337</v>
      </c>
      <c r="R765" s="21">
        <v>1</v>
      </c>
      <c r="S765" s="33"/>
      <c r="T765" s="33"/>
      <c r="U765" s="33"/>
      <c r="V765" s="33"/>
      <c r="W765" s="33"/>
      <c r="X765" s="33"/>
      <c r="Y765" s="33"/>
      <c r="Z765" s="33"/>
      <c r="AA765" s="5" t="s">
        <v>21</v>
      </c>
      <c r="AB765" s="5" t="s">
        <v>10338</v>
      </c>
      <c r="AC765" s="32" t="s">
        <v>10339</v>
      </c>
      <c r="AD765" s="21">
        <v>1</v>
      </c>
    </row>
    <row r="766" spans="1:30" x14ac:dyDescent="0.3">
      <c r="A766" s="18" t="str">
        <f t="shared" ref="A766:B766" si="788">IF(AND(ISNUMBER(SEARCH("Yes",C766)),ISNUMBER(SEARCH("Yes",E766)),ISNUMBER(SEARCH("Yes",G766)),ISNUMBER(SEARCH("Yes",I766))),"Yes","No")</f>
        <v>No</v>
      </c>
      <c r="B766" s="18" t="str">
        <f t="shared" si="788"/>
        <v>No</v>
      </c>
      <c r="C766" s="15" t="str">
        <f t="shared" si="527"/>
        <v>No</v>
      </c>
      <c r="D766" s="18" t="str">
        <f t="shared" si="528"/>
        <v>No</v>
      </c>
      <c r="E766" s="18" t="str">
        <f t="shared" si="529"/>
        <v>No</v>
      </c>
      <c r="F766" s="18" t="str">
        <f t="shared" si="530"/>
        <v>No</v>
      </c>
      <c r="G766" s="18" t="str">
        <f t="shared" si="531"/>
        <v>No</v>
      </c>
      <c r="H766" s="18" t="str">
        <f t="shared" si="532"/>
        <v>No</v>
      </c>
      <c r="I766" s="18" t="str">
        <f t="shared" si="533"/>
        <v>Yes</v>
      </c>
      <c r="J766" s="18" t="str">
        <f t="shared" si="534"/>
        <v>Yes</v>
      </c>
      <c r="K766" s="21">
        <v>764</v>
      </c>
      <c r="L766" s="5" t="s">
        <v>1678</v>
      </c>
      <c r="M766" s="5" t="s">
        <v>1679</v>
      </c>
      <c r="N766" s="5" t="s">
        <v>2266</v>
      </c>
      <c r="O766" s="5" t="s">
        <v>149</v>
      </c>
      <c r="P766" s="5" t="s">
        <v>6855</v>
      </c>
      <c r="Q766" s="32" t="s">
        <v>10340</v>
      </c>
      <c r="R766" s="21">
        <v>1</v>
      </c>
      <c r="S766" s="33"/>
      <c r="T766" s="33"/>
      <c r="U766" s="33"/>
      <c r="V766" s="33"/>
      <c r="W766" s="33"/>
      <c r="X766" s="33"/>
      <c r="Y766" s="33"/>
      <c r="Z766" s="33"/>
      <c r="AA766" s="5" t="s">
        <v>21</v>
      </c>
      <c r="AB766" s="5" t="s">
        <v>6563</v>
      </c>
      <c r="AC766" s="32" t="s">
        <v>5012</v>
      </c>
      <c r="AD766" s="21">
        <v>1</v>
      </c>
    </row>
    <row r="767" spans="1:30" x14ac:dyDescent="0.3">
      <c r="A767" s="18" t="str">
        <f t="shared" ref="A767:B767" si="789">IF(AND(ISNUMBER(SEARCH("Yes",C767)),ISNUMBER(SEARCH("Yes",E767)),ISNUMBER(SEARCH("Yes",G767)),ISNUMBER(SEARCH("Yes",I767))),"Yes","No")</f>
        <v>No</v>
      </c>
      <c r="B767" s="18" t="str">
        <f t="shared" si="789"/>
        <v>No</v>
      </c>
      <c r="C767" s="15" t="str">
        <f t="shared" ref="C767:C1021" si="790">IF(ISNUMBER(SEARCH("No;",Q767)),"No","Yes")</f>
        <v>No</v>
      </c>
      <c r="D767" s="18" t="str">
        <f t="shared" ref="D767:D1021" si="791">IF(ISNUMBER(SEARCH("No",O767)),"No","Yes")</f>
        <v>No</v>
      </c>
      <c r="E767" s="18" t="str">
        <f t="shared" ref="E767:E1021" si="792">IF(ISNUMBER(SEARCH("No;",U767)),"No",IF(ISBLANK(U767),"No","Yes"))</f>
        <v>No</v>
      </c>
      <c r="F767" s="18" t="str">
        <f t="shared" ref="F767:F1021" si="793">IF(ISNUMBER(SEARCH("No;",S767)),"No",IF(ISBLANK(S767),"No","Yes"))</f>
        <v>No</v>
      </c>
      <c r="G767" s="18" t="str">
        <f t="shared" ref="G767:G1021" si="794">IF(ISNUMBER(SEARCH("No;",Y767)),"No",IF(ISBLANK(Y767),"No","Yes"))</f>
        <v>No</v>
      </c>
      <c r="H767" s="18" t="str">
        <f t="shared" ref="H767:H1021" si="795">IF(ISNUMBER(SEARCH("No;",W767)),"No",IF(ISBLANK(W767),"No","Yes"))</f>
        <v>No</v>
      </c>
      <c r="I767" s="18" t="str">
        <f t="shared" ref="I767:I1021" si="796">IF(ISNUMBER(SEARCH("No;",AC767)),"No",IF(ISBLANK(AC767),"No","Yes"))</f>
        <v>Yes</v>
      </c>
      <c r="J767" s="18" t="str">
        <f t="shared" ref="J767:J1021" si="797">IF(ISNUMBER(SEARCH("No",AA767)),"No",IF(ISBLANK(AA767),"No","Yes"))</f>
        <v>Yes</v>
      </c>
      <c r="K767" s="21">
        <v>765</v>
      </c>
      <c r="L767" s="5" t="s">
        <v>1680</v>
      </c>
      <c r="M767" s="5" t="s">
        <v>1681</v>
      </c>
      <c r="N767" s="5" t="s">
        <v>2266</v>
      </c>
      <c r="O767" s="5" t="s">
        <v>149</v>
      </c>
      <c r="P767" s="5" t="s">
        <v>2272</v>
      </c>
      <c r="Q767" s="32" t="s">
        <v>5013</v>
      </c>
      <c r="R767" s="21">
        <v>1</v>
      </c>
      <c r="S767" s="33"/>
      <c r="T767" s="33"/>
      <c r="U767" s="33"/>
      <c r="V767" s="33"/>
      <c r="W767" s="33"/>
      <c r="X767" s="33"/>
      <c r="Y767" s="33"/>
      <c r="Z767" s="33"/>
      <c r="AA767" s="5" t="s">
        <v>2269</v>
      </c>
      <c r="AB767" s="5" t="s">
        <v>2956</v>
      </c>
      <c r="AC767" s="32" t="s">
        <v>10341</v>
      </c>
      <c r="AD767" s="21">
        <v>1</v>
      </c>
    </row>
    <row r="768" spans="1:30" x14ac:dyDescent="0.3">
      <c r="A768" s="18" t="str">
        <f t="shared" ref="A768:B768" si="798">IF(AND(ISNUMBER(SEARCH("Yes",C768)),ISNUMBER(SEARCH("Yes",E768)),ISNUMBER(SEARCH("Yes",G768)),ISNUMBER(SEARCH("Yes",I768))),"Yes","No")</f>
        <v>Yes</v>
      </c>
      <c r="B768" s="18" t="str">
        <f t="shared" si="798"/>
        <v>Yes</v>
      </c>
      <c r="C768" s="15" t="str">
        <f t="shared" si="790"/>
        <v>Yes</v>
      </c>
      <c r="D768" s="18" t="str">
        <f t="shared" si="791"/>
        <v>Yes</v>
      </c>
      <c r="E768" s="18" t="str">
        <f t="shared" si="792"/>
        <v>Yes</v>
      </c>
      <c r="F768" s="18" t="str">
        <f t="shared" si="793"/>
        <v>Yes</v>
      </c>
      <c r="G768" s="18" t="str">
        <f t="shared" si="794"/>
        <v>Yes</v>
      </c>
      <c r="H768" s="18" t="str">
        <f t="shared" si="795"/>
        <v>Yes</v>
      </c>
      <c r="I768" s="18" t="str">
        <f t="shared" si="796"/>
        <v>Yes</v>
      </c>
      <c r="J768" s="18" t="str">
        <f t="shared" si="797"/>
        <v>Yes</v>
      </c>
      <c r="K768" s="21">
        <v>766</v>
      </c>
      <c r="L768" s="5" t="s">
        <v>119</v>
      </c>
      <c r="M768" s="5" t="s">
        <v>120</v>
      </c>
      <c r="N768" s="5" t="s">
        <v>2266</v>
      </c>
      <c r="O768" s="5" t="s">
        <v>21</v>
      </c>
      <c r="P768" s="5" t="s">
        <v>7977</v>
      </c>
      <c r="Q768" s="32" t="s">
        <v>5017</v>
      </c>
      <c r="R768" s="21">
        <v>1</v>
      </c>
      <c r="S768" s="5" t="s">
        <v>21</v>
      </c>
      <c r="T768" s="5" t="s">
        <v>10342</v>
      </c>
      <c r="U768" s="32" t="s">
        <v>10343</v>
      </c>
      <c r="V768" s="21">
        <v>1</v>
      </c>
      <c r="W768" s="5" t="s">
        <v>21</v>
      </c>
      <c r="X768" s="5" t="s">
        <v>10344</v>
      </c>
      <c r="Y768" s="32" t="s">
        <v>7981</v>
      </c>
      <c r="Z768" s="21">
        <v>1</v>
      </c>
      <c r="AA768" s="5" t="s">
        <v>21</v>
      </c>
      <c r="AB768" s="5" t="s">
        <v>10345</v>
      </c>
      <c r="AC768" s="32" t="s">
        <v>10346</v>
      </c>
      <c r="AD768" s="21">
        <v>1</v>
      </c>
    </row>
    <row r="769" spans="1:30" x14ac:dyDescent="0.3">
      <c r="A769" s="18" t="str">
        <f t="shared" ref="A769:B769" si="799">IF(AND(ISNUMBER(SEARCH("Yes",C769)),ISNUMBER(SEARCH("Yes",E769)),ISNUMBER(SEARCH("Yes",G769)),ISNUMBER(SEARCH("Yes",I769))),"Yes","No")</f>
        <v>No</v>
      </c>
      <c r="B769" s="18" t="str">
        <f t="shared" si="799"/>
        <v>No</v>
      </c>
      <c r="C769" s="15" t="str">
        <f t="shared" si="790"/>
        <v>No</v>
      </c>
      <c r="D769" s="18" t="str">
        <f t="shared" si="791"/>
        <v>No</v>
      </c>
      <c r="E769" s="18" t="str">
        <f t="shared" si="792"/>
        <v>No</v>
      </c>
      <c r="F769" s="18" t="str">
        <f t="shared" si="793"/>
        <v>No</v>
      </c>
      <c r="G769" s="18" t="str">
        <f t="shared" si="794"/>
        <v>No</v>
      </c>
      <c r="H769" s="18" t="str">
        <f t="shared" si="795"/>
        <v>No</v>
      </c>
      <c r="I769" s="18" t="str">
        <f t="shared" si="796"/>
        <v>Yes</v>
      </c>
      <c r="J769" s="18" t="str">
        <f t="shared" si="797"/>
        <v>Yes</v>
      </c>
      <c r="K769" s="21">
        <v>767</v>
      </c>
      <c r="L769" s="5" t="s">
        <v>1682</v>
      </c>
      <c r="M769" s="5" t="s">
        <v>1683</v>
      </c>
      <c r="N769" s="5" t="s">
        <v>2266</v>
      </c>
      <c r="O769" s="5" t="s">
        <v>149</v>
      </c>
      <c r="P769" s="5" t="s">
        <v>5024</v>
      </c>
      <c r="Q769" s="32" t="s">
        <v>5025</v>
      </c>
      <c r="R769" s="21">
        <v>1</v>
      </c>
      <c r="S769" s="33"/>
      <c r="T769" s="33"/>
      <c r="U769" s="33"/>
      <c r="V769" s="33"/>
      <c r="W769" s="33"/>
      <c r="X769" s="33"/>
      <c r="Y769" s="33"/>
      <c r="Z769" s="33"/>
      <c r="AA769" s="5" t="s">
        <v>2269</v>
      </c>
      <c r="AB769" s="5" t="s">
        <v>2381</v>
      </c>
      <c r="AC769" s="32" t="s">
        <v>2430</v>
      </c>
      <c r="AD769" s="21">
        <v>1</v>
      </c>
    </row>
    <row r="770" spans="1:30" x14ac:dyDescent="0.3">
      <c r="A770" s="18" t="str">
        <f t="shared" ref="A770:B770" si="800">IF(AND(ISNUMBER(SEARCH("Yes",C770)),ISNUMBER(SEARCH("Yes",E770)),ISNUMBER(SEARCH("Yes",G770)),ISNUMBER(SEARCH("Yes",I770))),"Yes","No")</f>
        <v>No</v>
      </c>
      <c r="B770" s="18" t="str">
        <f t="shared" si="800"/>
        <v>No</v>
      </c>
      <c r="C770" s="15" t="str">
        <f t="shared" si="790"/>
        <v>No</v>
      </c>
      <c r="D770" s="18" t="str">
        <f t="shared" si="791"/>
        <v>No</v>
      </c>
      <c r="E770" s="18" t="str">
        <f t="shared" si="792"/>
        <v>No</v>
      </c>
      <c r="F770" s="18" t="str">
        <f t="shared" si="793"/>
        <v>No</v>
      </c>
      <c r="G770" s="18" t="str">
        <f t="shared" si="794"/>
        <v>No</v>
      </c>
      <c r="H770" s="18" t="str">
        <f t="shared" si="795"/>
        <v>No</v>
      </c>
      <c r="I770" s="18" t="str">
        <f t="shared" si="796"/>
        <v>Yes</v>
      </c>
      <c r="J770" s="18" t="str">
        <f t="shared" si="797"/>
        <v>Yes</v>
      </c>
      <c r="K770" s="21">
        <v>768</v>
      </c>
      <c r="L770" s="5" t="s">
        <v>1684</v>
      </c>
      <c r="M770" s="5" t="s">
        <v>1685</v>
      </c>
      <c r="N770" s="5" t="s">
        <v>2266</v>
      </c>
      <c r="O770" s="5" t="s">
        <v>149</v>
      </c>
      <c r="P770" s="5" t="s">
        <v>10347</v>
      </c>
      <c r="Q770" s="32" t="s">
        <v>10348</v>
      </c>
      <c r="R770" s="21">
        <v>1</v>
      </c>
      <c r="S770" s="33"/>
      <c r="T770" s="33"/>
      <c r="U770" s="33"/>
      <c r="V770" s="33"/>
      <c r="W770" s="33"/>
      <c r="X770" s="33"/>
      <c r="Y770" s="33"/>
      <c r="Z770" s="33"/>
      <c r="AA770" s="5" t="s">
        <v>21</v>
      </c>
      <c r="AB770" s="5" t="s">
        <v>10349</v>
      </c>
      <c r="AC770" s="32" t="s">
        <v>5028</v>
      </c>
      <c r="AD770" s="21">
        <v>1</v>
      </c>
    </row>
    <row r="771" spans="1:30" x14ac:dyDescent="0.3">
      <c r="A771" s="18" t="str">
        <f t="shared" ref="A771:B771" si="801">IF(AND(ISNUMBER(SEARCH("Yes",C771)),ISNUMBER(SEARCH("Yes",E771)),ISNUMBER(SEARCH("Yes",G771)),ISNUMBER(SEARCH("Yes",I771))),"Yes","No")</f>
        <v>No</v>
      </c>
      <c r="B771" s="18" t="str">
        <f t="shared" si="801"/>
        <v>No</v>
      </c>
      <c r="C771" s="15" t="str">
        <f t="shared" si="790"/>
        <v>No</v>
      </c>
      <c r="D771" s="18" t="str">
        <f t="shared" si="791"/>
        <v>No</v>
      </c>
      <c r="E771" s="18" t="str">
        <f t="shared" si="792"/>
        <v>No</v>
      </c>
      <c r="F771" s="18" t="str">
        <f t="shared" si="793"/>
        <v>No</v>
      </c>
      <c r="G771" s="18" t="str">
        <f t="shared" si="794"/>
        <v>No</v>
      </c>
      <c r="H771" s="18" t="str">
        <f t="shared" si="795"/>
        <v>No</v>
      </c>
      <c r="I771" s="18" t="str">
        <f t="shared" si="796"/>
        <v>Yes</v>
      </c>
      <c r="J771" s="18" t="str">
        <f t="shared" si="797"/>
        <v>Yes</v>
      </c>
      <c r="K771" s="21">
        <v>769</v>
      </c>
      <c r="L771" s="5" t="s">
        <v>1686</v>
      </c>
      <c r="M771" s="5" t="s">
        <v>1687</v>
      </c>
      <c r="N771" s="5" t="s">
        <v>2266</v>
      </c>
      <c r="O771" s="5" t="s">
        <v>149</v>
      </c>
      <c r="P771" s="5" t="s">
        <v>3072</v>
      </c>
      <c r="Q771" s="32" t="s">
        <v>2562</v>
      </c>
      <c r="R771" s="21">
        <v>1</v>
      </c>
      <c r="S771" s="33"/>
      <c r="T771" s="33"/>
      <c r="U771" s="33"/>
      <c r="V771" s="33"/>
      <c r="W771" s="33"/>
      <c r="X771" s="33"/>
      <c r="Y771" s="33"/>
      <c r="Z771" s="33"/>
      <c r="AA771" s="5" t="s">
        <v>2269</v>
      </c>
      <c r="AB771" s="5" t="s">
        <v>10350</v>
      </c>
      <c r="AC771" s="32" t="s">
        <v>10351</v>
      </c>
      <c r="AD771" s="21">
        <v>1</v>
      </c>
    </row>
    <row r="772" spans="1:30" x14ac:dyDescent="0.3">
      <c r="A772" s="18" t="str">
        <f t="shared" ref="A772:B772" si="802">IF(AND(ISNUMBER(SEARCH("Yes",C772)),ISNUMBER(SEARCH("Yes",E772)),ISNUMBER(SEARCH("Yes",G772)),ISNUMBER(SEARCH("Yes",I772))),"Yes","No")</f>
        <v>No</v>
      </c>
      <c r="B772" s="18" t="str">
        <f t="shared" si="802"/>
        <v>No</v>
      </c>
      <c r="C772" s="15" t="str">
        <f t="shared" si="790"/>
        <v>No</v>
      </c>
      <c r="D772" s="18" t="str">
        <f t="shared" si="791"/>
        <v>No</v>
      </c>
      <c r="E772" s="18" t="str">
        <f t="shared" si="792"/>
        <v>No</v>
      </c>
      <c r="F772" s="18" t="str">
        <f t="shared" si="793"/>
        <v>No</v>
      </c>
      <c r="G772" s="18" t="str">
        <f t="shared" si="794"/>
        <v>No</v>
      </c>
      <c r="H772" s="18" t="str">
        <f t="shared" si="795"/>
        <v>No</v>
      </c>
      <c r="I772" s="18" t="str">
        <f t="shared" si="796"/>
        <v>Yes</v>
      </c>
      <c r="J772" s="18" t="str">
        <f t="shared" si="797"/>
        <v>Yes</v>
      </c>
      <c r="K772" s="21">
        <v>770</v>
      </c>
      <c r="L772" s="34" t="s">
        <v>5033</v>
      </c>
      <c r="M772" s="5" t="s">
        <v>1689</v>
      </c>
      <c r="N772" s="5" t="s">
        <v>2266</v>
      </c>
      <c r="O772" s="5" t="s">
        <v>149</v>
      </c>
      <c r="P772" s="5" t="s">
        <v>2492</v>
      </c>
      <c r="Q772" s="32" t="s">
        <v>5034</v>
      </c>
      <c r="R772" s="21">
        <v>1</v>
      </c>
      <c r="S772" s="33"/>
      <c r="T772" s="33"/>
      <c r="U772" s="33"/>
      <c r="V772" s="33"/>
      <c r="W772" s="33"/>
      <c r="X772" s="33"/>
      <c r="Y772" s="33"/>
      <c r="Z772" s="33"/>
      <c r="AA772" s="5" t="s">
        <v>21</v>
      </c>
      <c r="AB772" s="5" t="s">
        <v>10352</v>
      </c>
      <c r="AC772" s="32" t="s">
        <v>10353</v>
      </c>
      <c r="AD772" s="21">
        <v>1</v>
      </c>
    </row>
    <row r="773" spans="1:30" x14ac:dyDescent="0.3">
      <c r="A773" s="18" t="str">
        <f t="shared" ref="A773:B773" si="803">IF(AND(ISNUMBER(SEARCH("Yes",C773)),ISNUMBER(SEARCH("Yes",E773)),ISNUMBER(SEARCH("Yes",G773)),ISNUMBER(SEARCH("Yes",I773))),"Yes","No")</f>
        <v>No</v>
      </c>
      <c r="B773" s="18" t="str">
        <f t="shared" si="803"/>
        <v>No</v>
      </c>
      <c r="C773" s="15" t="str">
        <f t="shared" si="790"/>
        <v>No</v>
      </c>
      <c r="D773" s="18" t="str">
        <f t="shared" si="791"/>
        <v>No</v>
      </c>
      <c r="E773" s="18" t="str">
        <f t="shared" si="792"/>
        <v>No</v>
      </c>
      <c r="F773" s="18" t="str">
        <f t="shared" si="793"/>
        <v>No</v>
      </c>
      <c r="G773" s="18" t="str">
        <f t="shared" si="794"/>
        <v>No</v>
      </c>
      <c r="H773" s="18" t="str">
        <f t="shared" si="795"/>
        <v>No</v>
      </c>
      <c r="I773" s="18" t="str">
        <f t="shared" si="796"/>
        <v>Yes</v>
      </c>
      <c r="J773" s="18" t="str">
        <f t="shared" si="797"/>
        <v>Yes</v>
      </c>
      <c r="K773" s="21">
        <v>771</v>
      </c>
      <c r="L773" s="5" t="s">
        <v>1690</v>
      </c>
      <c r="M773" s="5" t="s">
        <v>1691</v>
      </c>
      <c r="N773" s="5" t="s">
        <v>2266</v>
      </c>
      <c r="O773" s="5" t="s">
        <v>149</v>
      </c>
      <c r="P773" s="5" t="s">
        <v>7991</v>
      </c>
      <c r="Q773" s="32" t="s">
        <v>10354</v>
      </c>
      <c r="R773" s="21">
        <v>1</v>
      </c>
      <c r="S773" s="33"/>
      <c r="T773" s="33"/>
      <c r="U773" s="33"/>
      <c r="V773" s="33"/>
      <c r="W773" s="33"/>
      <c r="X773" s="33"/>
      <c r="Y773" s="33"/>
      <c r="Z773" s="33"/>
      <c r="AA773" s="5" t="s">
        <v>2269</v>
      </c>
      <c r="AB773" s="5" t="s">
        <v>2554</v>
      </c>
      <c r="AC773" s="32" t="s">
        <v>4090</v>
      </c>
      <c r="AD773" s="21">
        <v>1</v>
      </c>
    </row>
    <row r="774" spans="1:30" x14ac:dyDescent="0.3">
      <c r="A774" s="18" t="str">
        <f t="shared" ref="A774:B774" si="804">IF(AND(ISNUMBER(SEARCH("Yes",C774)),ISNUMBER(SEARCH("Yes",E774)),ISNUMBER(SEARCH("Yes",G774)),ISNUMBER(SEARCH("Yes",I774))),"Yes","No")</f>
        <v>No</v>
      </c>
      <c r="B774" s="18" t="str">
        <f t="shared" si="804"/>
        <v>No</v>
      </c>
      <c r="C774" s="15" t="str">
        <f t="shared" si="790"/>
        <v>No</v>
      </c>
      <c r="D774" s="18" t="str">
        <f t="shared" si="791"/>
        <v>No</v>
      </c>
      <c r="E774" s="18" t="str">
        <f t="shared" si="792"/>
        <v>No</v>
      </c>
      <c r="F774" s="18" t="str">
        <f t="shared" si="793"/>
        <v>No</v>
      </c>
      <c r="G774" s="18" t="str">
        <f t="shared" si="794"/>
        <v>No</v>
      </c>
      <c r="H774" s="18" t="str">
        <f t="shared" si="795"/>
        <v>No</v>
      </c>
      <c r="I774" s="18" t="str">
        <f t="shared" si="796"/>
        <v>Yes</v>
      </c>
      <c r="J774" s="18" t="str">
        <f t="shared" si="797"/>
        <v>Yes</v>
      </c>
      <c r="K774" s="21">
        <v>772</v>
      </c>
      <c r="L774" s="5" t="s">
        <v>1692</v>
      </c>
      <c r="M774" s="5" t="s">
        <v>1693</v>
      </c>
      <c r="N774" s="5" t="s">
        <v>2266</v>
      </c>
      <c r="O774" s="5" t="s">
        <v>149</v>
      </c>
      <c r="P774" s="5" t="s">
        <v>2386</v>
      </c>
      <c r="Q774" s="32" t="s">
        <v>10355</v>
      </c>
      <c r="R774" s="21">
        <v>1</v>
      </c>
      <c r="S774" s="33"/>
      <c r="T774" s="33"/>
      <c r="U774" s="33"/>
      <c r="V774" s="33"/>
      <c r="W774" s="33"/>
      <c r="X774" s="33"/>
      <c r="Y774" s="33"/>
      <c r="Z774" s="33"/>
      <c r="AA774" s="5" t="s">
        <v>2269</v>
      </c>
      <c r="AB774" s="5" t="s">
        <v>5042</v>
      </c>
      <c r="AC774" s="32" t="s">
        <v>5043</v>
      </c>
      <c r="AD774" s="21">
        <v>1</v>
      </c>
    </row>
    <row r="775" spans="1:30" x14ac:dyDescent="0.3">
      <c r="A775" s="18" t="str">
        <f t="shared" ref="A775:B775" si="805">IF(AND(ISNUMBER(SEARCH("Yes",C775)),ISNUMBER(SEARCH("Yes",E775)),ISNUMBER(SEARCH("Yes",G775)),ISNUMBER(SEARCH("Yes",I775))),"Yes","No")</f>
        <v>No</v>
      </c>
      <c r="B775" s="18" t="str">
        <f t="shared" si="805"/>
        <v>No</v>
      </c>
      <c r="C775" s="15" t="str">
        <f t="shared" si="790"/>
        <v>No</v>
      </c>
      <c r="D775" s="18" t="str">
        <f t="shared" si="791"/>
        <v>No</v>
      </c>
      <c r="E775" s="18" t="str">
        <f t="shared" si="792"/>
        <v>No</v>
      </c>
      <c r="F775" s="18" t="str">
        <f t="shared" si="793"/>
        <v>No</v>
      </c>
      <c r="G775" s="18" t="str">
        <f t="shared" si="794"/>
        <v>No</v>
      </c>
      <c r="H775" s="18" t="str">
        <f t="shared" si="795"/>
        <v>No</v>
      </c>
      <c r="I775" s="18" t="str">
        <f t="shared" si="796"/>
        <v>Yes</v>
      </c>
      <c r="J775" s="18" t="str">
        <f t="shared" si="797"/>
        <v>Yes</v>
      </c>
      <c r="K775" s="21">
        <v>773</v>
      </c>
      <c r="L775" s="5" t="s">
        <v>1694</v>
      </c>
      <c r="M775" s="5" t="s">
        <v>1695</v>
      </c>
      <c r="N775" s="5" t="s">
        <v>2266</v>
      </c>
      <c r="O775" s="5" t="s">
        <v>149</v>
      </c>
      <c r="P775" s="5" t="s">
        <v>2284</v>
      </c>
      <c r="Q775" s="32" t="s">
        <v>10356</v>
      </c>
      <c r="R775" s="21">
        <v>1</v>
      </c>
      <c r="S775" s="33"/>
      <c r="T775" s="33"/>
      <c r="U775" s="33"/>
      <c r="V775" s="33"/>
      <c r="W775" s="33"/>
      <c r="X775" s="33"/>
      <c r="Y775" s="33"/>
      <c r="Z775" s="33"/>
      <c r="AA775" s="5" t="s">
        <v>2269</v>
      </c>
      <c r="AB775" s="5" t="s">
        <v>5045</v>
      </c>
      <c r="AC775" s="32" t="s">
        <v>5046</v>
      </c>
      <c r="AD775" s="21">
        <v>1</v>
      </c>
    </row>
    <row r="776" spans="1:30" x14ac:dyDescent="0.3">
      <c r="A776" s="18" t="str">
        <f t="shared" ref="A776:B776" si="806">IF(AND(ISNUMBER(SEARCH("Yes",C776)),ISNUMBER(SEARCH("Yes",E776)),ISNUMBER(SEARCH("Yes",G776)),ISNUMBER(SEARCH("Yes",I776))),"Yes","No")</f>
        <v>No</v>
      </c>
      <c r="B776" s="18" t="str">
        <f t="shared" si="806"/>
        <v>No</v>
      </c>
      <c r="C776" s="15" t="str">
        <f t="shared" si="790"/>
        <v>No</v>
      </c>
      <c r="D776" s="18" t="str">
        <f t="shared" si="791"/>
        <v>No</v>
      </c>
      <c r="E776" s="18" t="str">
        <f t="shared" si="792"/>
        <v>No</v>
      </c>
      <c r="F776" s="18" t="str">
        <f t="shared" si="793"/>
        <v>No</v>
      </c>
      <c r="G776" s="18" t="str">
        <f t="shared" si="794"/>
        <v>No</v>
      </c>
      <c r="H776" s="18" t="str">
        <f t="shared" si="795"/>
        <v>No</v>
      </c>
      <c r="I776" s="18" t="str">
        <f t="shared" si="796"/>
        <v>Yes</v>
      </c>
      <c r="J776" s="18" t="str">
        <f t="shared" si="797"/>
        <v>Yes</v>
      </c>
      <c r="K776" s="21">
        <v>774</v>
      </c>
      <c r="L776" s="5" t="s">
        <v>1696</v>
      </c>
      <c r="M776" s="5" t="s">
        <v>1697</v>
      </c>
      <c r="N776" s="5" t="s">
        <v>2266</v>
      </c>
      <c r="O776" s="5" t="s">
        <v>149</v>
      </c>
      <c r="P776" s="5" t="s">
        <v>2496</v>
      </c>
      <c r="Q776" s="32" t="s">
        <v>5047</v>
      </c>
      <c r="R776" s="21">
        <v>1</v>
      </c>
      <c r="S776" s="33"/>
      <c r="T776" s="33"/>
      <c r="U776" s="33"/>
      <c r="V776" s="33"/>
      <c r="W776" s="33"/>
      <c r="X776" s="33"/>
      <c r="Y776" s="33"/>
      <c r="Z776" s="33"/>
      <c r="AA776" s="5" t="s">
        <v>2269</v>
      </c>
      <c r="AB776" s="5" t="s">
        <v>2381</v>
      </c>
      <c r="AC776" s="32" t="s">
        <v>3200</v>
      </c>
      <c r="AD776" s="21">
        <v>1</v>
      </c>
    </row>
    <row r="777" spans="1:30" x14ac:dyDescent="0.3">
      <c r="A777" s="18" t="str">
        <f t="shared" ref="A777:B777" si="807">IF(AND(ISNUMBER(SEARCH("Yes",C777)),ISNUMBER(SEARCH("Yes",E777)),ISNUMBER(SEARCH("Yes",G777)),ISNUMBER(SEARCH("Yes",I777))),"Yes","No")</f>
        <v>No</v>
      </c>
      <c r="B777" s="18" t="str">
        <f t="shared" si="807"/>
        <v>No</v>
      </c>
      <c r="C777" s="15" t="str">
        <f t="shared" si="790"/>
        <v>No</v>
      </c>
      <c r="D777" s="18" t="str">
        <f t="shared" si="791"/>
        <v>No</v>
      </c>
      <c r="E777" s="18" t="str">
        <f t="shared" si="792"/>
        <v>No</v>
      </c>
      <c r="F777" s="18" t="str">
        <f t="shared" si="793"/>
        <v>No</v>
      </c>
      <c r="G777" s="18" t="str">
        <f t="shared" si="794"/>
        <v>No</v>
      </c>
      <c r="H777" s="18" t="str">
        <f t="shared" si="795"/>
        <v>No</v>
      </c>
      <c r="I777" s="18" t="str">
        <f t="shared" si="796"/>
        <v>Yes</v>
      </c>
      <c r="J777" s="18" t="str">
        <f t="shared" si="797"/>
        <v>Yes</v>
      </c>
      <c r="K777" s="21">
        <v>775</v>
      </c>
      <c r="L777" s="5" t="s">
        <v>1698</v>
      </c>
      <c r="M777" s="5" t="s">
        <v>1699</v>
      </c>
      <c r="N777" s="5" t="s">
        <v>2266</v>
      </c>
      <c r="O777" s="5" t="s">
        <v>149</v>
      </c>
      <c r="P777" s="5" t="s">
        <v>2405</v>
      </c>
      <c r="Q777" s="32" t="s">
        <v>2406</v>
      </c>
      <c r="R777" s="21">
        <v>1</v>
      </c>
      <c r="S777" s="33"/>
      <c r="T777" s="33"/>
      <c r="U777" s="33"/>
      <c r="V777" s="33"/>
      <c r="W777" s="33"/>
      <c r="X777" s="33"/>
      <c r="Y777" s="33"/>
      <c r="Z777" s="33"/>
      <c r="AA777" s="5" t="s">
        <v>21</v>
      </c>
      <c r="AB777" s="5" t="s">
        <v>4807</v>
      </c>
      <c r="AC777" s="32" t="s">
        <v>3294</v>
      </c>
      <c r="AD777" s="21">
        <v>1</v>
      </c>
    </row>
    <row r="778" spans="1:30" x14ac:dyDescent="0.3">
      <c r="A778" s="18" t="str">
        <f t="shared" ref="A778:B778" si="808">IF(AND(ISNUMBER(SEARCH("Yes",C778)),ISNUMBER(SEARCH("Yes",E778)),ISNUMBER(SEARCH("Yes",G778)),ISNUMBER(SEARCH("Yes",I778))),"Yes","No")</f>
        <v>No</v>
      </c>
      <c r="B778" s="18" t="str">
        <f t="shared" si="808"/>
        <v>No</v>
      </c>
      <c r="C778" s="15" t="str">
        <f t="shared" si="790"/>
        <v>No</v>
      </c>
      <c r="D778" s="18" t="str">
        <f t="shared" si="791"/>
        <v>No</v>
      </c>
      <c r="E778" s="18" t="str">
        <f t="shared" si="792"/>
        <v>No</v>
      </c>
      <c r="F778" s="18" t="str">
        <f t="shared" si="793"/>
        <v>No</v>
      </c>
      <c r="G778" s="18" t="str">
        <f t="shared" si="794"/>
        <v>No</v>
      </c>
      <c r="H778" s="18" t="str">
        <f t="shared" si="795"/>
        <v>No</v>
      </c>
      <c r="I778" s="18" t="str">
        <f t="shared" si="796"/>
        <v>Yes</v>
      </c>
      <c r="J778" s="18" t="str">
        <f t="shared" si="797"/>
        <v>No</v>
      </c>
      <c r="K778" s="21">
        <v>776</v>
      </c>
      <c r="L778" s="5" t="s">
        <v>1700</v>
      </c>
      <c r="M778" s="5" t="s">
        <v>1701</v>
      </c>
      <c r="N778" s="5" t="s">
        <v>2266</v>
      </c>
      <c r="O778" s="5" t="s">
        <v>149</v>
      </c>
      <c r="P778" s="5" t="s">
        <v>2371</v>
      </c>
      <c r="Q778" s="32" t="s">
        <v>10357</v>
      </c>
      <c r="R778" s="21">
        <v>1</v>
      </c>
      <c r="S778" s="33"/>
      <c r="T778" s="33"/>
      <c r="U778" s="33"/>
      <c r="V778" s="33"/>
      <c r="W778" s="33"/>
      <c r="X778" s="33"/>
      <c r="Y778" s="33"/>
      <c r="Z778" s="33"/>
      <c r="AA778" s="5" t="s">
        <v>149</v>
      </c>
      <c r="AB778" s="5" t="s">
        <v>10358</v>
      </c>
      <c r="AC778" s="32" t="s">
        <v>10359</v>
      </c>
      <c r="AD778" s="21">
        <v>1</v>
      </c>
    </row>
    <row r="779" spans="1:30" x14ac:dyDescent="0.3">
      <c r="A779" s="18" t="str">
        <f t="shared" ref="A779:B779" si="809">IF(AND(ISNUMBER(SEARCH("Yes",C779)),ISNUMBER(SEARCH("Yes",E779)),ISNUMBER(SEARCH("Yes",G779)),ISNUMBER(SEARCH("Yes",I779))),"Yes","No")</f>
        <v>Yes</v>
      </c>
      <c r="B779" s="18" t="str">
        <f t="shared" si="809"/>
        <v>Yes</v>
      </c>
      <c r="C779" s="15" t="str">
        <f t="shared" si="790"/>
        <v>Yes</v>
      </c>
      <c r="D779" s="18" t="str">
        <f t="shared" si="791"/>
        <v>Yes</v>
      </c>
      <c r="E779" s="18" t="str">
        <f t="shared" si="792"/>
        <v>Yes</v>
      </c>
      <c r="F779" s="18" t="str">
        <f t="shared" si="793"/>
        <v>Yes</v>
      </c>
      <c r="G779" s="18" t="str">
        <f t="shared" si="794"/>
        <v>Yes</v>
      </c>
      <c r="H779" s="18" t="str">
        <f t="shared" si="795"/>
        <v>Yes</v>
      </c>
      <c r="I779" s="18" t="str">
        <f t="shared" si="796"/>
        <v>Yes</v>
      </c>
      <c r="J779" s="18" t="str">
        <f t="shared" si="797"/>
        <v>Yes</v>
      </c>
      <c r="K779" s="21">
        <v>777</v>
      </c>
      <c r="L779" s="5" t="s">
        <v>180</v>
      </c>
      <c r="M779" s="5" t="s">
        <v>181</v>
      </c>
      <c r="N779" s="5" t="s">
        <v>2266</v>
      </c>
      <c r="O779" s="5" t="s">
        <v>21</v>
      </c>
      <c r="P779" s="5" t="s">
        <v>5053</v>
      </c>
      <c r="Q779" s="32" t="s">
        <v>10360</v>
      </c>
      <c r="R779" s="21">
        <v>1</v>
      </c>
      <c r="S779" s="5" t="s">
        <v>21</v>
      </c>
      <c r="T779" s="5" t="s">
        <v>10361</v>
      </c>
      <c r="U779" s="32" t="s">
        <v>10362</v>
      </c>
      <c r="V779" s="21">
        <v>1</v>
      </c>
      <c r="W779" s="5" t="s">
        <v>21</v>
      </c>
      <c r="X779" s="5" t="s">
        <v>8007</v>
      </c>
      <c r="Y779" s="32" t="s">
        <v>8008</v>
      </c>
      <c r="Z779" s="21">
        <v>1</v>
      </c>
      <c r="AA779" s="5" t="s">
        <v>21</v>
      </c>
      <c r="AB779" s="5" t="s">
        <v>10363</v>
      </c>
      <c r="AC779" s="32" t="s">
        <v>2735</v>
      </c>
      <c r="AD779" s="21">
        <v>1</v>
      </c>
    </row>
    <row r="780" spans="1:30" x14ac:dyDescent="0.3">
      <c r="A780" s="18" t="str">
        <f t="shared" ref="A780:B780" si="810">IF(AND(ISNUMBER(SEARCH("Yes",C780)),ISNUMBER(SEARCH("Yes",E780)),ISNUMBER(SEARCH("Yes",G780)),ISNUMBER(SEARCH("Yes",I780))),"Yes","No")</f>
        <v>No</v>
      </c>
      <c r="B780" s="18" t="str">
        <f t="shared" si="810"/>
        <v>No</v>
      </c>
      <c r="C780" s="15" t="str">
        <f t="shared" si="790"/>
        <v>No</v>
      </c>
      <c r="D780" s="18" t="str">
        <f t="shared" si="791"/>
        <v>No</v>
      </c>
      <c r="E780" s="18" t="str">
        <f t="shared" si="792"/>
        <v>No</v>
      </c>
      <c r="F780" s="18" t="str">
        <f t="shared" si="793"/>
        <v>No</v>
      </c>
      <c r="G780" s="18" t="str">
        <f t="shared" si="794"/>
        <v>No</v>
      </c>
      <c r="H780" s="18" t="str">
        <f t="shared" si="795"/>
        <v>No</v>
      </c>
      <c r="I780" s="18" t="str">
        <f t="shared" si="796"/>
        <v>Yes</v>
      </c>
      <c r="J780" s="18" t="str">
        <f t="shared" si="797"/>
        <v>Yes</v>
      </c>
      <c r="K780" s="21">
        <v>778</v>
      </c>
      <c r="L780" s="5" t="s">
        <v>1702</v>
      </c>
      <c r="M780" s="5" t="s">
        <v>1703</v>
      </c>
      <c r="N780" s="5" t="s">
        <v>2266</v>
      </c>
      <c r="O780" s="5" t="s">
        <v>149</v>
      </c>
      <c r="P780" s="5" t="s">
        <v>10364</v>
      </c>
      <c r="Q780" s="32" t="s">
        <v>5061</v>
      </c>
      <c r="R780" s="21">
        <v>1</v>
      </c>
      <c r="S780" s="33"/>
      <c r="T780" s="33"/>
      <c r="U780" s="33"/>
      <c r="V780" s="33"/>
      <c r="W780" s="33"/>
      <c r="X780" s="33"/>
      <c r="Y780" s="33"/>
      <c r="Z780" s="33"/>
      <c r="AA780" s="5" t="s">
        <v>2269</v>
      </c>
      <c r="AB780" s="5" t="s">
        <v>3979</v>
      </c>
      <c r="AC780" s="32" t="s">
        <v>2435</v>
      </c>
      <c r="AD780" s="21">
        <v>1</v>
      </c>
    </row>
    <row r="781" spans="1:30" x14ac:dyDescent="0.3">
      <c r="A781" s="18" t="str">
        <f t="shared" ref="A781:B781" si="811">IF(AND(ISNUMBER(SEARCH("Yes",C781)),ISNUMBER(SEARCH("Yes",E781)),ISNUMBER(SEARCH("Yes",G781)),ISNUMBER(SEARCH("Yes",I781))),"Yes","No")</f>
        <v>No</v>
      </c>
      <c r="B781" s="18" t="str">
        <f t="shared" si="811"/>
        <v>No</v>
      </c>
      <c r="C781" s="15" t="str">
        <f t="shared" si="790"/>
        <v>Yes</v>
      </c>
      <c r="D781" s="18" t="str">
        <f t="shared" si="791"/>
        <v>Yes</v>
      </c>
      <c r="E781" s="18" t="str">
        <f t="shared" si="792"/>
        <v>No</v>
      </c>
      <c r="F781" s="18" t="str">
        <f t="shared" si="793"/>
        <v>Yes</v>
      </c>
      <c r="G781" s="18" t="str">
        <f t="shared" si="794"/>
        <v>No</v>
      </c>
      <c r="H781" s="18" t="str">
        <f t="shared" si="795"/>
        <v>No</v>
      </c>
      <c r="I781" s="18" t="str">
        <f t="shared" si="796"/>
        <v>Yes</v>
      </c>
      <c r="J781" s="18" t="str">
        <f t="shared" si="797"/>
        <v>Yes</v>
      </c>
      <c r="K781" s="21">
        <v>779</v>
      </c>
      <c r="L781" s="5" t="s">
        <v>1704</v>
      </c>
      <c r="M781" s="5" t="s">
        <v>1705</v>
      </c>
      <c r="N781" s="5" t="s">
        <v>2266</v>
      </c>
      <c r="O781" s="5" t="s">
        <v>2269</v>
      </c>
      <c r="P781" s="5" t="s">
        <v>10365</v>
      </c>
      <c r="Q781" s="32" t="s">
        <v>10366</v>
      </c>
      <c r="R781" s="21">
        <v>1</v>
      </c>
      <c r="S781" s="5" t="s">
        <v>149</v>
      </c>
      <c r="T781" s="5" t="s">
        <v>10367</v>
      </c>
      <c r="U781" s="32" t="s">
        <v>10368</v>
      </c>
      <c r="V781" s="21">
        <v>1</v>
      </c>
      <c r="W781" s="33"/>
      <c r="X781" s="33"/>
      <c r="Y781" s="33"/>
      <c r="Z781" s="33"/>
      <c r="AA781" s="5" t="s">
        <v>2269</v>
      </c>
      <c r="AB781" s="5" t="s">
        <v>10369</v>
      </c>
      <c r="AC781" s="32" t="s">
        <v>10370</v>
      </c>
      <c r="AD781" s="21">
        <v>1</v>
      </c>
    </row>
    <row r="782" spans="1:30" x14ac:dyDescent="0.3">
      <c r="A782" s="18" t="str">
        <f t="shared" ref="A782:B782" si="812">IF(AND(ISNUMBER(SEARCH("Yes",C782)),ISNUMBER(SEARCH("Yes",E782)),ISNUMBER(SEARCH("Yes",G782)),ISNUMBER(SEARCH("Yes",I782))),"Yes","No")</f>
        <v>No</v>
      </c>
      <c r="B782" s="18" t="str">
        <f t="shared" si="812"/>
        <v>No</v>
      </c>
      <c r="C782" s="15" t="str">
        <f t="shared" si="790"/>
        <v>No</v>
      </c>
      <c r="D782" s="18" t="str">
        <f t="shared" si="791"/>
        <v>No</v>
      </c>
      <c r="E782" s="18" t="str">
        <f t="shared" si="792"/>
        <v>No</v>
      </c>
      <c r="F782" s="18" t="str">
        <f t="shared" si="793"/>
        <v>No</v>
      </c>
      <c r="G782" s="18" t="str">
        <f t="shared" si="794"/>
        <v>No</v>
      </c>
      <c r="H782" s="18" t="str">
        <f t="shared" si="795"/>
        <v>No</v>
      </c>
      <c r="I782" s="18" t="str">
        <f t="shared" si="796"/>
        <v>Yes</v>
      </c>
      <c r="J782" s="18" t="str">
        <f t="shared" si="797"/>
        <v>Yes</v>
      </c>
      <c r="K782" s="21">
        <v>780</v>
      </c>
      <c r="L782" s="5" t="s">
        <v>1706</v>
      </c>
      <c r="M782" s="5" t="s">
        <v>1707</v>
      </c>
      <c r="N782" s="5" t="s">
        <v>2266</v>
      </c>
      <c r="O782" s="5" t="s">
        <v>149</v>
      </c>
      <c r="P782" s="5" t="s">
        <v>2420</v>
      </c>
      <c r="Q782" s="32" t="s">
        <v>5068</v>
      </c>
      <c r="R782" s="21">
        <v>1</v>
      </c>
      <c r="S782" s="33"/>
      <c r="T782" s="33"/>
      <c r="U782" s="33"/>
      <c r="V782" s="33"/>
      <c r="W782" s="33"/>
      <c r="X782" s="33"/>
      <c r="Y782" s="33"/>
      <c r="Z782" s="33"/>
      <c r="AA782" s="5" t="s">
        <v>2269</v>
      </c>
      <c r="AB782" s="5" t="s">
        <v>2381</v>
      </c>
      <c r="AC782" s="32" t="s">
        <v>8201</v>
      </c>
      <c r="AD782" s="21">
        <v>1</v>
      </c>
    </row>
    <row r="783" spans="1:30" x14ac:dyDescent="0.3">
      <c r="A783" s="18" t="str">
        <f t="shared" ref="A783:B783" si="813">IF(AND(ISNUMBER(SEARCH("Yes",C783)),ISNUMBER(SEARCH("Yes",E783)),ISNUMBER(SEARCH("Yes",G783)),ISNUMBER(SEARCH("Yes",I783))),"Yes","No")</f>
        <v>No</v>
      </c>
      <c r="B783" s="18" t="str">
        <f t="shared" si="813"/>
        <v>No</v>
      </c>
      <c r="C783" s="15" t="str">
        <f t="shared" si="790"/>
        <v>No</v>
      </c>
      <c r="D783" s="18" t="str">
        <f t="shared" si="791"/>
        <v>No</v>
      </c>
      <c r="E783" s="18" t="str">
        <f t="shared" si="792"/>
        <v>No</v>
      </c>
      <c r="F783" s="18" t="str">
        <f t="shared" si="793"/>
        <v>No</v>
      </c>
      <c r="G783" s="18" t="str">
        <f t="shared" si="794"/>
        <v>No</v>
      </c>
      <c r="H783" s="18" t="str">
        <f t="shared" si="795"/>
        <v>No</v>
      </c>
      <c r="I783" s="18" t="str">
        <f t="shared" si="796"/>
        <v>Yes</v>
      </c>
      <c r="J783" s="18" t="str">
        <f t="shared" si="797"/>
        <v>Yes</v>
      </c>
      <c r="K783" s="21">
        <v>781</v>
      </c>
      <c r="L783" s="5" t="s">
        <v>1708</v>
      </c>
      <c r="M783" s="5" t="s">
        <v>1709</v>
      </c>
      <c r="N783" s="5" t="s">
        <v>2266</v>
      </c>
      <c r="O783" s="5" t="s">
        <v>149</v>
      </c>
      <c r="P783" s="5" t="s">
        <v>2347</v>
      </c>
      <c r="Q783" s="32" t="s">
        <v>2348</v>
      </c>
      <c r="R783" s="21">
        <v>1</v>
      </c>
      <c r="S783" s="33"/>
      <c r="T783" s="33"/>
      <c r="U783" s="33"/>
      <c r="V783" s="33"/>
      <c r="W783" s="33"/>
      <c r="X783" s="33"/>
      <c r="Y783" s="33"/>
      <c r="Z783" s="33"/>
      <c r="AA783" s="5" t="s">
        <v>21</v>
      </c>
      <c r="AB783" s="5" t="s">
        <v>3156</v>
      </c>
      <c r="AC783" s="32" t="s">
        <v>10371</v>
      </c>
      <c r="AD783" s="21">
        <v>1</v>
      </c>
    </row>
    <row r="784" spans="1:30" x14ac:dyDescent="0.3">
      <c r="A784" s="18" t="str">
        <f t="shared" ref="A784:B784" si="814">IF(AND(ISNUMBER(SEARCH("Yes",C784)),ISNUMBER(SEARCH("Yes",E784)),ISNUMBER(SEARCH("Yes",G784)),ISNUMBER(SEARCH("Yes",I784))),"Yes","No")</f>
        <v>Yes</v>
      </c>
      <c r="B784" s="18" t="str">
        <f t="shared" si="814"/>
        <v>Yes</v>
      </c>
      <c r="C784" s="15" t="str">
        <f t="shared" si="790"/>
        <v>Yes</v>
      </c>
      <c r="D784" s="18" t="str">
        <f t="shared" si="791"/>
        <v>Yes</v>
      </c>
      <c r="E784" s="18" t="str">
        <f t="shared" si="792"/>
        <v>Yes</v>
      </c>
      <c r="F784" s="18" t="str">
        <f t="shared" si="793"/>
        <v>Yes</v>
      </c>
      <c r="G784" s="18" t="str">
        <f t="shared" si="794"/>
        <v>Yes</v>
      </c>
      <c r="H784" s="18" t="str">
        <f t="shared" si="795"/>
        <v>Yes</v>
      </c>
      <c r="I784" s="18" t="str">
        <f t="shared" si="796"/>
        <v>Yes</v>
      </c>
      <c r="J784" s="18" t="str">
        <f t="shared" si="797"/>
        <v>Yes</v>
      </c>
      <c r="K784" s="21">
        <v>782</v>
      </c>
      <c r="L784" s="5" t="s">
        <v>169</v>
      </c>
      <c r="M784" s="5" t="s">
        <v>170</v>
      </c>
      <c r="N784" s="5" t="s">
        <v>2266</v>
      </c>
      <c r="O784" s="5" t="s">
        <v>21</v>
      </c>
      <c r="P784" s="5" t="s">
        <v>10372</v>
      </c>
      <c r="Q784" s="32" t="s">
        <v>5071</v>
      </c>
      <c r="R784" s="21">
        <v>1</v>
      </c>
      <c r="S784" s="5" t="s">
        <v>21</v>
      </c>
      <c r="T784" s="5" t="s">
        <v>10373</v>
      </c>
      <c r="U784" s="32" t="s">
        <v>5073</v>
      </c>
      <c r="V784" s="21">
        <v>1</v>
      </c>
      <c r="W784" s="5" t="s">
        <v>21</v>
      </c>
      <c r="X784" s="5" t="s">
        <v>5074</v>
      </c>
      <c r="Y784" s="32" t="s">
        <v>10374</v>
      </c>
      <c r="Z784" s="21">
        <v>1</v>
      </c>
      <c r="AA784" s="5" t="s">
        <v>21</v>
      </c>
      <c r="AB784" s="5" t="s">
        <v>10375</v>
      </c>
      <c r="AC784" s="32" t="s">
        <v>10376</v>
      </c>
      <c r="AD784" s="21">
        <v>1</v>
      </c>
    </row>
    <row r="785" spans="1:30" x14ac:dyDescent="0.3">
      <c r="A785" s="18" t="str">
        <f t="shared" ref="A785:B785" si="815">IF(AND(ISNUMBER(SEARCH("Yes",C785)),ISNUMBER(SEARCH("Yes",E785)),ISNUMBER(SEARCH("Yes",G785)),ISNUMBER(SEARCH("Yes",I785))),"Yes","No")</f>
        <v>No</v>
      </c>
      <c r="B785" s="18" t="str">
        <f t="shared" si="815"/>
        <v>No</v>
      </c>
      <c r="C785" s="15" t="str">
        <f t="shared" si="790"/>
        <v>No</v>
      </c>
      <c r="D785" s="18" t="str">
        <f t="shared" si="791"/>
        <v>No</v>
      </c>
      <c r="E785" s="18" t="str">
        <f t="shared" si="792"/>
        <v>No</v>
      </c>
      <c r="F785" s="18" t="str">
        <f t="shared" si="793"/>
        <v>No</v>
      </c>
      <c r="G785" s="18" t="str">
        <f t="shared" si="794"/>
        <v>No</v>
      </c>
      <c r="H785" s="18" t="str">
        <f t="shared" si="795"/>
        <v>No</v>
      </c>
      <c r="I785" s="18" t="str">
        <f t="shared" si="796"/>
        <v>Yes</v>
      </c>
      <c r="J785" s="18" t="str">
        <f t="shared" si="797"/>
        <v>Yes</v>
      </c>
      <c r="K785" s="21">
        <v>783</v>
      </c>
      <c r="L785" s="5" t="s">
        <v>1710</v>
      </c>
      <c r="M785" s="5" t="s">
        <v>1711</v>
      </c>
      <c r="N785" s="5" t="s">
        <v>2266</v>
      </c>
      <c r="O785" s="5" t="s">
        <v>149</v>
      </c>
      <c r="P785" s="5" t="s">
        <v>2276</v>
      </c>
      <c r="Q785" s="32" t="s">
        <v>2556</v>
      </c>
      <c r="R785" s="21">
        <v>1</v>
      </c>
      <c r="S785" s="33"/>
      <c r="T785" s="33"/>
      <c r="U785" s="33"/>
      <c r="V785" s="33"/>
      <c r="W785" s="33"/>
      <c r="X785" s="33"/>
      <c r="Y785" s="33"/>
      <c r="Z785" s="33"/>
      <c r="AA785" s="5" t="s">
        <v>2269</v>
      </c>
      <c r="AB785" s="5" t="s">
        <v>10377</v>
      </c>
      <c r="AC785" s="32" t="s">
        <v>10378</v>
      </c>
      <c r="AD785" s="21">
        <v>1</v>
      </c>
    </row>
    <row r="786" spans="1:30" x14ac:dyDescent="0.3">
      <c r="A786" s="18" t="str">
        <f t="shared" ref="A786:B786" si="816">IF(AND(ISNUMBER(SEARCH("Yes",C786)),ISNUMBER(SEARCH("Yes",E786)),ISNUMBER(SEARCH("Yes",G786)),ISNUMBER(SEARCH("Yes",I786))),"Yes","No")</f>
        <v>No</v>
      </c>
      <c r="B786" s="18" t="str">
        <f t="shared" si="816"/>
        <v>No</v>
      </c>
      <c r="C786" s="15" t="str">
        <f t="shared" si="790"/>
        <v>No</v>
      </c>
      <c r="D786" s="18" t="str">
        <f t="shared" si="791"/>
        <v>No</v>
      </c>
      <c r="E786" s="18" t="str">
        <f t="shared" si="792"/>
        <v>No</v>
      </c>
      <c r="F786" s="18" t="str">
        <f t="shared" si="793"/>
        <v>No</v>
      </c>
      <c r="G786" s="18" t="str">
        <f t="shared" si="794"/>
        <v>No</v>
      </c>
      <c r="H786" s="18" t="str">
        <f t="shared" si="795"/>
        <v>No</v>
      </c>
      <c r="I786" s="18" t="str">
        <f t="shared" si="796"/>
        <v>Yes</v>
      </c>
      <c r="J786" s="18" t="str">
        <f t="shared" si="797"/>
        <v>Yes</v>
      </c>
      <c r="K786" s="21">
        <v>784</v>
      </c>
      <c r="L786" s="5" t="s">
        <v>1712</v>
      </c>
      <c r="M786" s="5" t="s">
        <v>1713</v>
      </c>
      <c r="N786" s="5" t="s">
        <v>2266</v>
      </c>
      <c r="O786" s="5" t="s">
        <v>149</v>
      </c>
      <c r="P786" s="5" t="s">
        <v>8026</v>
      </c>
      <c r="Q786" s="32" t="s">
        <v>8027</v>
      </c>
      <c r="R786" s="21">
        <v>1</v>
      </c>
      <c r="S786" s="33"/>
      <c r="T786" s="33"/>
      <c r="U786" s="33"/>
      <c r="V786" s="33"/>
      <c r="W786" s="33"/>
      <c r="X786" s="33"/>
      <c r="Y786" s="33"/>
      <c r="Z786" s="33"/>
      <c r="AA786" s="5" t="s">
        <v>2269</v>
      </c>
      <c r="AB786" s="5" t="s">
        <v>2874</v>
      </c>
      <c r="AC786" s="32" t="s">
        <v>2932</v>
      </c>
      <c r="AD786" s="21">
        <v>1</v>
      </c>
    </row>
    <row r="787" spans="1:30" x14ac:dyDescent="0.3">
      <c r="A787" s="18" t="str">
        <f t="shared" ref="A787:B787" si="817">IF(AND(ISNUMBER(SEARCH("Yes",C787)),ISNUMBER(SEARCH("Yes",E787)),ISNUMBER(SEARCH("Yes",G787)),ISNUMBER(SEARCH("Yes",I787))),"Yes","No")</f>
        <v>No</v>
      </c>
      <c r="B787" s="18" t="str">
        <f t="shared" si="817"/>
        <v>No</v>
      </c>
      <c r="C787" s="15" t="str">
        <f t="shared" si="790"/>
        <v>No</v>
      </c>
      <c r="D787" s="18" t="str">
        <f t="shared" si="791"/>
        <v>No</v>
      </c>
      <c r="E787" s="18" t="str">
        <f t="shared" si="792"/>
        <v>No</v>
      </c>
      <c r="F787" s="18" t="str">
        <f t="shared" si="793"/>
        <v>No</v>
      </c>
      <c r="G787" s="18" t="str">
        <f t="shared" si="794"/>
        <v>No</v>
      </c>
      <c r="H787" s="18" t="str">
        <f t="shared" si="795"/>
        <v>No</v>
      </c>
      <c r="I787" s="18" t="str">
        <f t="shared" si="796"/>
        <v>Yes</v>
      </c>
      <c r="J787" s="18" t="str">
        <f t="shared" si="797"/>
        <v>Yes</v>
      </c>
      <c r="K787" s="21">
        <v>785</v>
      </c>
      <c r="L787" s="5" t="s">
        <v>1714</v>
      </c>
      <c r="M787" s="5" t="s">
        <v>1715</v>
      </c>
      <c r="N787" s="5" t="s">
        <v>2266</v>
      </c>
      <c r="O787" s="5" t="s">
        <v>149</v>
      </c>
      <c r="P787" s="5" t="s">
        <v>3899</v>
      </c>
      <c r="Q787" s="32" t="s">
        <v>5235</v>
      </c>
      <c r="R787" s="21">
        <v>1</v>
      </c>
      <c r="S787" s="33"/>
      <c r="T787" s="33"/>
      <c r="U787" s="33"/>
      <c r="V787" s="33"/>
      <c r="W787" s="33"/>
      <c r="X787" s="33"/>
      <c r="Y787" s="33"/>
      <c r="Z787" s="33"/>
      <c r="AA787" s="5" t="s">
        <v>21</v>
      </c>
      <c r="AB787" s="5" t="s">
        <v>10379</v>
      </c>
      <c r="AC787" s="32" t="s">
        <v>10380</v>
      </c>
      <c r="AD787" s="21">
        <v>1</v>
      </c>
    </row>
    <row r="788" spans="1:30" x14ac:dyDescent="0.3">
      <c r="A788" s="18" t="str">
        <f t="shared" ref="A788:B788" si="818">IF(AND(ISNUMBER(SEARCH("Yes",C788)),ISNUMBER(SEARCH("Yes",E788)),ISNUMBER(SEARCH("Yes",G788)),ISNUMBER(SEARCH("Yes",I788))),"Yes","No")</f>
        <v>No</v>
      </c>
      <c r="B788" s="18" t="str">
        <f t="shared" si="818"/>
        <v>No</v>
      </c>
      <c r="C788" s="15" t="str">
        <f t="shared" si="790"/>
        <v>No</v>
      </c>
      <c r="D788" s="18" t="str">
        <f t="shared" si="791"/>
        <v>No</v>
      </c>
      <c r="E788" s="18" t="str">
        <f t="shared" si="792"/>
        <v>No</v>
      </c>
      <c r="F788" s="18" t="str">
        <f t="shared" si="793"/>
        <v>No</v>
      </c>
      <c r="G788" s="18" t="str">
        <f t="shared" si="794"/>
        <v>No</v>
      </c>
      <c r="H788" s="18" t="str">
        <f t="shared" si="795"/>
        <v>No</v>
      </c>
      <c r="I788" s="18" t="str">
        <f t="shared" si="796"/>
        <v>Yes</v>
      </c>
      <c r="J788" s="18" t="str">
        <f t="shared" si="797"/>
        <v>Yes</v>
      </c>
      <c r="K788" s="21">
        <v>786</v>
      </c>
      <c r="L788" s="5" t="s">
        <v>1716</v>
      </c>
      <c r="M788" s="5" t="s">
        <v>1717</v>
      </c>
      <c r="N788" s="5" t="s">
        <v>2266</v>
      </c>
      <c r="O788" s="5" t="s">
        <v>149</v>
      </c>
      <c r="P788" s="5" t="s">
        <v>3839</v>
      </c>
      <c r="Q788" s="32" t="s">
        <v>8033</v>
      </c>
      <c r="R788" s="21">
        <v>1</v>
      </c>
      <c r="S788" s="33"/>
      <c r="T788" s="33"/>
      <c r="U788" s="33"/>
      <c r="V788" s="33"/>
      <c r="W788" s="33"/>
      <c r="X788" s="33"/>
      <c r="Y788" s="33"/>
      <c r="Z788" s="33"/>
      <c r="AA788" s="5" t="s">
        <v>21</v>
      </c>
      <c r="AB788" s="5" t="s">
        <v>10381</v>
      </c>
      <c r="AC788" s="32" t="s">
        <v>10382</v>
      </c>
      <c r="AD788" s="21">
        <v>1</v>
      </c>
    </row>
    <row r="789" spans="1:30" x14ac:dyDescent="0.3">
      <c r="A789" s="18" t="str">
        <f t="shared" ref="A789:B789" si="819">IF(AND(ISNUMBER(SEARCH("Yes",C789)),ISNUMBER(SEARCH("Yes",E789)),ISNUMBER(SEARCH("Yes",G789)),ISNUMBER(SEARCH("Yes",I789))),"Yes","No")</f>
        <v>No</v>
      </c>
      <c r="B789" s="18" t="str">
        <f t="shared" si="819"/>
        <v>No</v>
      </c>
      <c r="C789" s="15" t="str">
        <f t="shared" si="790"/>
        <v>No</v>
      </c>
      <c r="D789" s="18" t="str">
        <f t="shared" si="791"/>
        <v>No</v>
      </c>
      <c r="E789" s="18" t="str">
        <f t="shared" si="792"/>
        <v>No</v>
      </c>
      <c r="F789" s="18" t="str">
        <f t="shared" si="793"/>
        <v>No</v>
      </c>
      <c r="G789" s="18" t="str">
        <f t="shared" si="794"/>
        <v>No</v>
      </c>
      <c r="H789" s="18" t="str">
        <f t="shared" si="795"/>
        <v>No</v>
      </c>
      <c r="I789" s="18" t="str">
        <f t="shared" si="796"/>
        <v>Yes</v>
      </c>
      <c r="J789" s="18" t="str">
        <f t="shared" si="797"/>
        <v>Yes</v>
      </c>
      <c r="K789" s="21">
        <v>787</v>
      </c>
      <c r="L789" s="5" t="s">
        <v>1718</v>
      </c>
      <c r="M789" s="5" t="s">
        <v>1719</v>
      </c>
      <c r="N789" s="5" t="s">
        <v>2266</v>
      </c>
      <c r="O789" s="5" t="s">
        <v>149</v>
      </c>
      <c r="P789" s="5" t="s">
        <v>8036</v>
      </c>
      <c r="Q789" s="32" t="s">
        <v>8037</v>
      </c>
      <c r="R789" s="21">
        <v>1</v>
      </c>
      <c r="S789" s="33"/>
      <c r="T789" s="33"/>
      <c r="U789" s="33"/>
      <c r="V789" s="33"/>
      <c r="W789" s="33"/>
      <c r="X789" s="33"/>
      <c r="Y789" s="33"/>
      <c r="Z789" s="33"/>
      <c r="AA789" s="5" t="s">
        <v>21</v>
      </c>
      <c r="AB789" s="5" t="s">
        <v>8038</v>
      </c>
      <c r="AC789" s="32" t="s">
        <v>8039</v>
      </c>
      <c r="AD789" s="21">
        <v>1</v>
      </c>
    </row>
    <row r="790" spans="1:30" x14ac:dyDescent="0.3">
      <c r="A790" s="18" t="str">
        <f t="shared" ref="A790:B790" si="820">IF(AND(ISNUMBER(SEARCH("Yes",C790)),ISNUMBER(SEARCH("Yes",E790)),ISNUMBER(SEARCH("Yes",G790)),ISNUMBER(SEARCH("Yes",I790))),"Yes","No")</f>
        <v>No</v>
      </c>
      <c r="B790" s="18" t="str">
        <f t="shared" si="820"/>
        <v>No</v>
      </c>
      <c r="C790" s="15" t="str">
        <f t="shared" si="790"/>
        <v>No</v>
      </c>
      <c r="D790" s="18" t="str">
        <f t="shared" si="791"/>
        <v>No</v>
      </c>
      <c r="E790" s="18" t="str">
        <f t="shared" si="792"/>
        <v>No</v>
      </c>
      <c r="F790" s="18" t="str">
        <f t="shared" si="793"/>
        <v>No</v>
      </c>
      <c r="G790" s="18" t="str">
        <f t="shared" si="794"/>
        <v>No</v>
      </c>
      <c r="H790" s="18" t="str">
        <f t="shared" si="795"/>
        <v>No</v>
      </c>
      <c r="I790" s="18" t="str">
        <f t="shared" si="796"/>
        <v>Yes</v>
      </c>
      <c r="J790" s="18" t="str">
        <f t="shared" si="797"/>
        <v>Yes</v>
      </c>
      <c r="K790" s="21">
        <v>788</v>
      </c>
      <c r="L790" s="5" t="s">
        <v>1720</v>
      </c>
      <c r="M790" s="5" t="s">
        <v>5092</v>
      </c>
      <c r="N790" s="5" t="s">
        <v>2266</v>
      </c>
      <c r="O790" s="5" t="s">
        <v>149</v>
      </c>
      <c r="P790" s="5" t="s">
        <v>5093</v>
      </c>
      <c r="Q790" s="32" t="s">
        <v>5094</v>
      </c>
      <c r="R790" s="21">
        <v>1</v>
      </c>
      <c r="S790" s="33"/>
      <c r="T790" s="33"/>
      <c r="U790" s="33"/>
      <c r="V790" s="33"/>
      <c r="W790" s="33"/>
      <c r="X790" s="33"/>
      <c r="Y790" s="33"/>
      <c r="Z790" s="33"/>
      <c r="AA790" s="5" t="s">
        <v>21</v>
      </c>
      <c r="AB790" s="5" t="s">
        <v>10383</v>
      </c>
      <c r="AC790" s="32" t="s">
        <v>10384</v>
      </c>
      <c r="AD790" s="21">
        <v>1</v>
      </c>
    </row>
    <row r="791" spans="1:30" x14ac:dyDescent="0.3">
      <c r="A791" s="18" t="str">
        <f t="shared" ref="A791:B791" si="821">IF(AND(ISNUMBER(SEARCH("Yes",C791)),ISNUMBER(SEARCH("Yes",E791)),ISNUMBER(SEARCH("Yes",G791)),ISNUMBER(SEARCH("Yes",I791))),"Yes","No")</f>
        <v>No</v>
      </c>
      <c r="B791" s="18" t="str">
        <f t="shared" si="821"/>
        <v>No</v>
      </c>
      <c r="C791" s="15" t="str">
        <f t="shared" si="790"/>
        <v>No</v>
      </c>
      <c r="D791" s="18" t="str">
        <f t="shared" si="791"/>
        <v>No</v>
      </c>
      <c r="E791" s="18" t="str">
        <f t="shared" si="792"/>
        <v>No</v>
      </c>
      <c r="F791" s="18" t="str">
        <f t="shared" si="793"/>
        <v>No</v>
      </c>
      <c r="G791" s="18" t="str">
        <f t="shared" si="794"/>
        <v>No</v>
      </c>
      <c r="H791" s="18" t="str">
        <f t="shared" si="795"/>
        <v>No</v>
      </c>
      <c r="I791" s="18" t="str">
        <f t="shared" si="796"/>
        <v>Yes</v>
      </c>
      <c r="J791" s="18" t="str">
        <f t="shared" si="797"/>
        <v>No</v>
      </c>
      <c r="K791" s="21">
        <v>789</v>
      </c>
      <c r="L791" s="5" t="s">
        <v>1722</v>
      </c>
      <c r="M791" s="5" t="s">
        <v>1723</v>
      </c>
      <c r="N791" s="5" t="s">
        <v>2266</v>
      </c>
      <c r="O791" s="5" t="s">
        <v>149</v>
      </c>
      <c r="P791" s="5" t="s">
        <v>3116</v>
      </c>
      <c r="Q791" s="32" t="s">
        <v>10385</v>
      </c>
      <c r="R791" s="21">
        <v>1</v>
      </c>
      <c r="S791" s="33"/>
      <c r="T791" s="33"/>
      <c r="U791" s="33"/>
      <c r="V791" s="33"/>
      <c r="W791" s="33"/>
      <c r="X791" s="33"/>
      <c r="Y791" s="33"/>
      <c r="Z791" s="33"/>
      <c r="AA791" s="5" t="s">
        <v>149</v>
      </c>
      <c r="AB791" s="5" t="s">
        <v>4997</v>
      </c>
      <c r="AC791" s="32" t="s">
        <v>5098</v>
      </c>
      <c r="AD791" s="21">
        <v>1</v>
      </c>
    </row>
    <row r="792" spans="1:30" x14ac:dyDescent="0.3">
      <c r="A792" s="18" t="str">
        <f t="shared" ref="A792:B792" si="822">IF(AND(ISNUMBER(SEARCH("Yes",C792)),ISNUMBER(SEARCH("Yes",E792)),ISNUMBER(SEARCH("Yes",G792)),ISNUMBER(SEARCH("Yes",I792))),"Yes","No")</f>
        <v>No</v>
      </c>
      <c r="B792" s="18" t="str">
        <f t="shared" si="822"/>
        <v>No</v>
      </c>
      <c r="C792" s="15" t="str">
        <f t="shared" si="790"/>
        <v>No</v>
      </c>
      <c r="D792" s="18" t="str">
        <f t="shared" si="791"/>
        <v>No</v>
      </c>
      <c r="E792" s="18" t="str">
        <f t="shared" si="792"/>
        <v>No</v>
      </c>
      <c r="F792" s="18" t="str">
        <f t="shared" si="793"/>
        <v>No</v>
      </c>
      <c r="G792" s="18" t="str">
        <f t="shared" si="794"/>
        <v>No</v>
      </c>
      <c r="H792" s="18" t="str">
        <f t="shared" si="795"/>
        <v>No</v>
      </c>
      <c r="I792" s="18" t="str">
        <f t="shared" si="796"/>
        <v>Yes</v>
      </c>
      <c r="J792" s="18" t="str">
        <f t="shared" si="797"/>
        <v>Yes</v>
      </c>
      <c r="K792" s="21">
        <v>790</v>
      </c>
      <c r="L792" s="5" t="s">
        <v>1724</v>
      </c>
      <c r="M792" s="5" t="s">
        <v>1725</v>
      </c>
      <c r="N792" s="5" t="s">
        <v>2266</v>
      </c>
      <c r="O792" s="5" t="s">
        <v>149</v>
      </c>
      <c r="P792" s="5" t="s">
        <v>2394</v>
      </c>
      <c r="Q792" s="32" t="s">
        <v>10386</v>
      </c>
      <c r="R792" s="21">
        <v>1</v>
      </c>
      <c r="S792" s="33"/>
      <c r="T792" s="33"/>
      <c r="U792" s="33"/>
      <c r="V792" s="33"/>
      <c r="W792" s="33"/>
      <c r="X792" s="33"/>
      <c r="Y792" s="33"/>
      <c r="Z792" s="33"/>
      <c r="AA792" s="5" t="s">
        <v>21</v>
      </c>
      <c r="AB792" s="5" t="s">
        <v>10387</v>
      </c>
      <c r="AC792" s="32" t="s">
        <v>5101</v>
      </c>
      <c r="AD792" s="21">
        <v>1</v>
      </c>
    </row>
    <row r="793" spans="1:30" x14ac:dyDescent="0.3">
      <c r="A793" s="18" t="str">
        <f t="shared" ref="A793:B793" si="823">IF(AND(ISNUMBER(SEARCH("Yes",C793)),ISNUMBER(SEARCH("Yes",E793)),ISNUMBER(SEARCH("Yes",G793)),ISNUMBER(SEARCH("Yes",I793))),"Yes","No")</f>
        <v>No</v>
      </c>
      <c r="B793" s="18" t="str">
        <f t="shared" si="823"/>
        <v>No</v>
      </c>
      <c r="C793" s="15" t="str">
        <f t="shared" si="790"/>
        <v>No</v>
      </c>
      <c r="D793" s="18" t="str">
        <f t="shared" si="791"/>
        <v>No</v>
      </c>
      <c r="E793" s="18" t="str">
        <f t="shared" si="792"/>
        <v>No</v>
      </c>
      <c r="F793" s="18" t="str">
        <f t="shared" si="793"/>
        <v>No</v>
      </c>
      <c r="G793" s="18" t="str">
        <f t="shared" si="794"/>
        <v>No</v>
      </c>
      <c r="H793" s="18" t="str">
        <f t="shared" si="795"/>
        <v>No</v>
      </c>
      <c r="I793" s="18" t="str">
        <f t="shared" si="796"/>
        <v>Yes</v>
      </c>
      <c r="J793" s="18" t="str">
        <f t="shared" si="797"/>
        <v>Yes</v>
      </c>
      <c r="K793" s="21">
        <v>791</v>
      </c>
      <c r="L793" s="5" t="s">
        <v>1726</v>
      </c>
      <c r="M793" s="5" t="s">
        <v>1727</v>
      </c>
      <c r="N793" s="5" t="s">
        <v>2266</v>
      </c>
      <c r="O793" s="5" t="s">
        <v>149</v>
      </c>
      <c r="P793" s="5" t="s">
        <v>2819</v>
      </c>
      <c r="Q793" s="32" t="s">
        <v>8045</v>
      </c>
      <c r="R793" s="21">
        <v>1</v>
      </c>
      <c r="S793" s="33"/>
      <c r="T793" s="33"/>
      <c r="U793" s="33"/>
      <c r="V793" s="33"/>
      <c r="W793" s="33"/>
      <c r="X793" s="33"/>
      <c r="Y793" s="33"/>
      <c r="Z793" s="33"/>
      <c r="AA793" s="5" t="s">
        <v>2269</v>
      </c>
      <c r="AB793" s="5" t="s">
        <v>5837</v>
      </c>
      <c r="AC793" s="32" t="s">
        <v>4245</v>
      </c>
      <c r="AD793" s="21">
        <v>1</v>
      </c>
    </row>
    <row r="794" spans="1:30" x14ac:dyDescent="0.3">
      <c r="A794" s="18" t="str">
        <f t="shared" ref="A794:B794" si="824">IF(AND(ISNUMBER(SEARCH("Yes",C794)),ISNUMBER(SEARCH("Yes",E794)),ISNUMBER(SEARCH("Yes",G794)),ISNUMBER(SEARCH("Yes",I794))),"Yes","No")</f>
        <v>No</v>
      </c>
      <c r="B794" s="18" t="str">
        <f t="shared" si="824"/>
        <v>No</v>
      </c>
      <c r="C794" s="15" t="str">
        <f t="shared" si="790"/>
        <v>No</v>
      </c>
      <c r="D794" s="18" t="str">
        <f t="shared" si="791"/>
        <v>No</v>
      </c>
      <c r="E794" s="18" t="str">
        <f t="shared" si="792"/>
        <v>No</v>
      </c>
      <c r="F794" s="18" t="str">
        <f t="shared" si="793"/>
        <v>No</v>
      </c>
      <c r="G794" s="18" t="str">
        <f t="shared" si="794"/>
        <v>No</v>
      </c>
      <c r="H794" s="18" t="str">
        <f t="shared" si="795"/>
        <v>No</v>
      </c>
      <c r="I794" s="18" t="str">
        <f t="shared" si="796"/>
        <v>Yes</v>
      </c>
      <c r="J794" s="18" t="str">
        <f t="shared" si="797"/>
        <v>No</v>
      </c>
      <c r="K794" s="21">
        <v>792</v>
      </c>
      <c r="L794" s="5" t="s">
        <v>1728</v>
      </c>
      <c r="M794" s="5" t="s">
        <v>1729</v>
      </c>
      <c r="N794" s="5" t="s">
        <v>2266</v>
      </c>
      <c r="O794" s="5" t="s">
        <v>149</v>
      </c>
      <c r="P794" s="5" t="s">
        <v>2351</v>
      </c>
      <c r="Q794" s="32" t="s">
        <v>5103</v>
      </c>
      <c r="R794" s="21">
        <v>1</v>
      </c>
      <c r="S794" s="33"/>
      <c r="T794" s="33"/>
      <c r="U794" s="33"/>
      <c r="V794" s="33"/>
      <c r="W794" s="33"/>
      <c r="X794" s="33"/>
      <c r="Y794" s="33"/>
      <c r="Z794" s="33"/>
      <c r="AA794" s="5" t="s">
        <v>149</v>
      </c>
      <c r="AB794" s="5" t="s">
        <v>5104</v>
      </c>
      <c r="AC794" s="32" t="s">
        <v>10388</v>
      </c>
      <c r="AD794" s="21">
        <v>1</v>
      </c>
    </row>
    <row r="795" spans="1:30" x14ac:dyDescent="0.3">
      <c r="A795" s="18" t="str">
        <f t="shared" ref="A795:B795" si="825">IF(AND(ISNUMBER(SEARCH("Yes",C795)),ISNUMBER(SEARCH("Yes",E795)),ISNUMBER(SEARCH("Yes",G795)),ISNUMBER(SEARCH("Yes",I795))),"Yes","No")</f>
        <v>No</v>
      </c>
      <c r="B795" s="18" t="str">
        <f t="shared" si="825"/>
        <v>No</v>
      </c>
      <c r="C795" s="15" t="str">
        <f t="shared" si="790"/>
        <v>No</v>
      </c>
      <c r="D795" s="18" t="str">
        <f t="shared" si="791"/>
        <v>No</v>
      </c>
      <c r="E795" s="18" t="str">
        <f t="shared" si="792"/>
        <v>No</v>
      </c>
      <c r="F795" s="18" t="str">
        <f t="shared" si="793"/>
        <v>No</v>
      </c>
      <c r="G795" s="18" t="str">
        <f t="shared" si="794"/>
        <v>No</v>
      </c>
      <c r="H795" s="18" t="str">
        <f t="shared" si="795"/>
        <v>No</v>
      </c>
      <c r="I795" s="18" t="str">
        <f t="shared" si="796"/>
        <v>Yes</v>
      </c>
      <c r="J795" s="18" t="str">
        <f t="shared" si="797"/>
        <v>Yes</v>
      </c>
      <c r="K795" s="21">
        <v>793</v>
      </c>
      <c r="L795" s="5" t="s">
        <v>1730</v>
      </c>
      <c r="M795" s="5" t="s">
        <v>1731</v>
      </c>
      <c r="N795" s="5" t="s">
        <v>2266</v>
      </c>
      <c r="O795" s="5" t="s">
        <v>149</v>
      </c>
      <c r="P795" s="5" t="s">
        <v>2626</v>
      </c>
      <c r="Q795" s="32" t="s">
        <v>5106</v>
      </c>
      <c r="R795" s="21">
        <v>1</v>
      </c>
      <c r="S795" s="33"/>
      <c r="T795" s="33"/>
      <c r="U795" s="33"/>
      <c r="V795" s="33"/>
      <c r="W795" s="33"/>
      <c r="X795" s="33"/>
      <c r="Y795" s="33"/>
      <c r="Z795" s="33"/>
      <c r="AA795" s="5" t="s">
        <v>2269</v>
      </c>
      <c r="AB795" s="5" t="s">
        <v>5107</v>
      </c>
      <c r="AC795" s="32" t="s">
        <v>5108</v>
      </c>
      <c r="AD795" s="21">
        <v>1</v>
      </c>
    </row>
    <row r="796" spans="1:30" x14ac:dyDescent="0.3">
      <c r="A796" s="18" t="str">
        <f t="shared" ref="A796:B796" si="826">IF(AND(ISNUMBER(SEARCH("Yes",C796)),ISNUMBER(SEARCH("Yes",E796)),ISNUMBER(SEARCH("Yes",G796)),ISNUMBER(SEARCH("Yes",I796))),"Yes","No")</f>
        <v>No</v>
      </c>
      <c r="B796" s="18" t="str">
        <f t="shared" si="826"/>
        <v>No</v>
      </c>
      <c r="C796" s="15" t="str">
        <f t="shared" si="790"/>
        <v>No</v>
      </c>
      <c r="D796" s="18" t="str">
        <f t="shared" si="791"/>
        <v>No</v>
      </c>
      <c r="E796" s="18" t="str">
        <f t="shared" si="792"/>
        <v>No</v>
      </c>
      <c r="F796" s="18" t="str">
        <f t="shared" si="793"/>
        <v>No</v>
      </c>
      <c r="G796" s="18" t="str">
        <f t="shared" si="794"/>
        <v>No</v>
      </c>
      <c r="H796" s="18" t="str">
        <f t="shared" si="795"/>
        <v>No</v>
      </c>
      <c r="I796" s="18" t="str">
        <f t="shared" si="796"/>
        <v>Yes</v>
      </c>
      <c r="J796" s="18" t="str">
        <f t="shared" si="797"/>
        <v>Yes</v>
      </c>
      <c r="K796" s="21">
        <v>794</v>
      </c>
      <c r="L796" s="5" t="s">
        <v>198</v>
      </c>
      <c r="M796" s="5" t="s">
        <v>393</v>
      </c>
      <c r="N796" s="5" t="s">
        <v>2266</v>
      </c>
      <c r="O796" s="5" t="s">
        <v>149</v>
      </c>
      <c r="P796" s="5" t="s">
        <v>2623</v>
      </c>
      <c r="Q796" s="32" t="s">
        <v>2546</v>
      </c>
      <c r="R796" s="21">
        <v>1</v>
      </c>
      <c r="S796" s="33"/>
      <c r="T796" s="33"/>
      <c r="U796" s="33"/>
      <c r="V796" s="33"/>
      <c r="W796" s="33"/>
      <c r="X796" s="33"/>
      <c r="Y796" s="33"/>
      <c r="Z796" s="33"/>
      <c r="AA796" s="5" t="s">
        <v>2269</v>
      </c>
      <c r="AB796" s="5" t="s">
        <v>10389</v>
      </c>
      <c r="AC796" s="32" t="s">
        <v>10390</v>
      </c>
      <c r="AD796" s="21">
        <v>1</v>
      </c>
    </row>
    <row r="797" spans="1:30" x14ac:dyDescent="0.3">
      <c r="A797" s="18" t="str">
        <f t="shared" ref="A797:B797" si="827">IF(AND(ISNUMBER(SEARCH("Yes",C797)),ISNUMBER(SEARCH("Yes",E797)),ISNUMBER(SEARCH("Yes",G797)),ISNUMBER(SEARCH("Yes",I797))),"Yes","No")</f>
        <v>No</v>
      </c>
      <c r="B797" s="18" t="str">
        <f t="shared" si="827"/>
        <v>No</v>
      </c>
      <c r="C797" s="15" t="str">
        <f t="shared" si="790"/>
        <v>No</v>
      </c>
      <c r="D797" s="18" t="str">
        <f t="shared" si="791"/>
        <v>No</v>
      </c>
      <c r="E797" s="18" t="str">
        <f t="shared" si="792"/>
        <v>No</v>
      </c>
      <c r="F797" s="18" t="str">
        <f t="shared" si="793"/>
        <v>No</v>
      </c>
      <c r="G797" s="18" t="str">
        <f t="shared" si="794"/>
        <v>No</v>
      </c>
      <c r="H797" s="18" t="str">
        <f t="shared" si="795"/>
        <v>No</v>
      </c>
      <c r="I797" s="18" t="str">
        <f t="shared" si="796"/>
        <v>Yes</v>
      </c>
      <c r="J797" s="18" t="str">
        <f t="shared" si="797"/>
        <v>Yes</v>
      </c>
      <c r="K797" s="21">
        <v>795</v>
      </c>
      <c r="L797" s="5" t="s">
        <v>1732</v>
      </c>
      <c r="M797" s="5" t="s">
        <v>1733</v>
      </c>
      <c r="N797" s="5" t="s">
        <v>2266</v>
      </c>
      <c r="O797" s="5" t="s">
        <v>149</v>
      </c>
      <c r="P797" s="5" t="s">
        <v>2394</v>
      </c>
      <c r="Q797" s="32" t="s">
        <v>5111</v>
      </c>
      <c r="R797" s="21">
        <v>1</v>
      </c>
      <c r="S797" s="33"/>
      <c r="T797" s="33"/>
      <c r="U797" s="33"/>
      <c r="V797" s="33"/>
      <c r="W797" s="33"/>
      <c r="X797" s="33"/>
      <c r="Y797" s="33"/>
      <c r="Z797" s="33"/>
      <c r="AA797" s="5" t="s">
        <v>21</v>
      </c>
      <c r="AB797" s="5" t="s">
        <v>3746</v>
      </c>
      <c r="AC797" s="32" t="s">
        <v>3294</v>
      </c>
      <c r="AD797" s="21">
        <v>1</v>
      </c>
    </row>
    <row r="798" spans="1:30" x14ac:dyDescent="0.3">
      <c r="A798" s="18" t="str">
        <f t="shared" ref="A798:B798" si="828">IF(AND(ISNUMBER(SEARCH("Yes",C798)),ISNUMBER(SEARCH("Yes",E798)),ISNUMBER(SEARCH("Yes",G798)),ISNUMBER(SEARCH("Yes",I798))),"Yes","No")</f>
        <v>No</v>
      </c>
      <c r="B798" s="18" t="str">
        <f t="shared" si="828"/>
        <v>No</v>
      </c>
      <c r="C798" s="15" t="str">
        <f t="shared" si="790"/>
        <v>No</v>
      </c>
      <c r="D798" s="18" t="str">
        <f t="shared" si="791"/>
        <v>No</v>
      </c>
      <c r="E798" s="18" t="str">
        <f t="shared" si="792"/>
        <v>No</v>
      </c>
      <c r="F798" s="18" t="str">
        <f t="shared" si="793"/>
        <v>No</v>
      </c>
      <c r="G798" s="18" t="str">
        <f t="shared" si="794"/>
        <v>No</v>
      </c>
      <c r="H798" s="18" t="str">
        <f t="shared" si="795"/>
        <v>No</v>
      </c>
      <c r="I798" s="18" t="str">
        <f t="shared" si="796"/>
        <v>Yes</v>
      </c>
      <c r="J798" s="18" t="str">
        <f t="shared" si="797"/>
        <v>Yes</v>
      </c>
      <c r="K798" s="21">
        <v>796</v>
      </c>
      <c r="L798" s="5" t="s">
        <v>1734</v>
      </c>
      <c r="M798" s="5" t="s">
        <v>1735</v>
      </c>
      <c r="N798" s="5" t="s">
        <v>2266</v>
      </c>
      <c r="O798" s="5" t="s">
        <v>149</v>
      </c>
      <c r="P798" s="5" t="s">
        <v>2292</v>
      </c>
      <c r="Q798" s="32" t="s">
        <v>6174</v>
      </c>
      <c r="R798" s="21">
        <v>1</v>
      </c>
      <c r="S798" s="33"/>
      <c r="T798" s="33"/>
      <c r="U798" s="33"/>
      <c r="V798" s="33"/>
      <c r="W798" s="33"/>
      <c r="X798" s="33"/>
      <c r="Y798" s="33"/>
      <c r="Z798" s="33"/>
      <c r="AA798" s="5" t="s">
        <v>2269</v>
      </c>
      <c r="AB798" s="5" t="s">
        <v>2628</v>
      </c>
      <c r="AC798" s="32" t="s">
        <v>2693</v>
      </c>
      <c r="AD798" s="21">
        <v>1</v>
      </c>
    </row>
    <row r="799" spans="1:30" x14ac:dyDescent="0.3">
      <c r="A799" s="18" t="str">
        <f t="shared" ref="A799:B799" si="829">IF(AND(ISNUMBER(SEARCH("Yes",C799)),ISNUMBER(SEARCH("Yes",E799)),ISNUMBER(SEARCH("Yes",G799)),ISNUMBER(SEARCH("Yes",I799))),"Yes","No")</f>
        <v>No</v>
      </c>
      <c r="B799" s="18" t="str">
        <f t="shared" si="829"/>
        <v>No</v>
      </c>
      <c r="C799" s="15" t="str">
        <f t="shared" si="790"/>
        <v>No</v>
      </c>
      <c r="D799" s="18" t="str">
        <f t="shared" si="791"/>
        <v>No</v>
      </c>
      <c r="E799" s="18" t="str">
        <f t="shared" si="792"/>
        <v>No</v>
      </c>
      <c r="F799" s="18" t="str">
        <f t="shared" si="793"/>
        <v>No</v>
      </c>
      <c r="G799" s="18" t="str">
        <f t="shared" si="794"/>
        <v>No</v>
      </c>
      <c r="H799" s="18" t="str">
        <f t="shared" si="795"/>
        <v>No</v>
      </c>
      <c r="I799" s="18" t="str">
        <f t="shared" si="796"/>
        <v>Yes</v>
      </c>
      <c r="J799" s="18" t="str">
        <f t="shared" si="797"/>
        <v>Yes</v>
      </c>
      <c r="K799" s="21">
        <v>797</v>
      </c>
      <c r="L799" s="5" t="s">
        <v>1736</v>
      </c>
      <c r="M799" s="5" t="s">
        <v>1737</v>
      </c>
      <c r="N799" s="5" t="s">
        <v>2266</v>
      </c>
      <c r="O799" s="5" t="s">
        <v>149</v>
      </c>
      <c r="P799" s="5" t="s">
        <v>5115</v>
      </c>
      <c r="Q799" s="32" t="s">
        <v>5116</v>
      </c>
      <c r="R799" s="21">
        <v>1</v>
      </c>
      <c r="S799" s="33"/>
      <c r="T799" s="33"/>
      <c r="U799" s="33"/>
      <c r="V799" s="33"/>
      <c r="W799" s="33"/>
      <c r="X799" s="33"/>
      <c r="Y799" s="33"/>
      <c r="Z799" s="33"/>
      <c r="AA799" s="5" t="s">
        <v>2269</v>
      </c>
      <c r="AB799" s="5" t="s">
        <v>10391</v>
      </c>
      <c r="AC799" s="32" t="s">
        <v>4189</v>
      </c>
      <c r="AD799" s="21">
        <v>1</v>
      </c>
    </row>
    <row r="800" spans="1:30" x14ac:dyDescent="0.3">
      <c r="A800" s="18" t="str">
        <f t="shared" ref="A800:B800" si="830">IF(AND(ISNUMBER(SEARCH("Yes",C800)),ISNUMBER(SEARCH("Yes",E800)),ISNUMBER(SEARCH("Yes",G800)),ISNUMBER(SEARCH("Yes",I800))),"Yes","No")</f>
        <v>No</v>
      </c>
      <c r="B800" s="18" t="str">
        <f t="shared" si="830"/>
        <v>No</v>
      </c>
      <c r="C800" s="15" t="str">
        <f t="shared" si="790"/>
        <v>No</v>
      </c>
      <c r="D800" s="18" t="str">
        <f t="shared" si="791"/>
        <v>No</v>
      </c>
      <c r="E800" s="18" t="str">
        <f t="shared" si="792"/>
        <v>No</v>
      </c>
      <c r="F800" s="18" t="str">
        <f t="shared" si="793"/>
        <v>No</v>
      </c>
      <c r="G800" s="18" t="str">
        <f t="shared" si="794"/>
        <v>No</v>
      </c>
      <c r="H800" s="18" t="str">
        <f t="shared" si="795"/>
        <v>No</v>
      </c>
      <c r="I800" s="18" t="str">
        <f t="shared" si="796"/>
        <v>Yes</v>
      </c>
      <c r="J800" s="18" t="str">
        <f t="shared" si="797"/>
        <v>Yes</v>
      </c>
      <c r="K800" s="21">
        <v>798</v>
      </c>
      <c r="L800" s="5" t="s">
        <v>1738</v>
      </c>
      <c r="M800" s="5" t="s">
        <v>1739</v>
      </c>
      <c r="N800" s="5" t="s">
        <v>2266</v>
      </c>
      <c r="O800" s="5" t="s">
        <v>149</v>
      </c>
      <c r="P800" s="5" t="s">
        <v>2351</v>
      </c>
      <c r="Q800" s="32" t="s">
        <v>8056</v>
      </c>
      <c r="R800" s="21">
        <v>1</v>
      </c>
      <c r="S800" s="33"/>
      <c r="T800" s="33"/>
      <c r="U800" s="33"/>
      <c r="V800" s="33"/>
      <c r="W800" s="33"/>
      <c r="X800" s="33"/>
      <c r="Y800" s="33"/>
      <c r="Z800" s="33"/>
      <c r="AA800" s="5" t="s">
        <v>21</v>
      </c>
      <c r="AB800" s="5" t="s">
        <v>3156</v>
      </c>
      <c r="AC800" s="32" t="s">
        <v>5119</v>
      </c>
      <c r="AD800" s="21">
        <v>1</v>
      </c>
    </row>
    <row r="801" spans="1:30" x14ac:dyDescent="0.3">
      <c r="A801" s="18" t="str">
        <f t="shared" ref="A801:B801" si="831">IF(AND(ISNUMBER(SEARCH("Yes",C801)),ISNUMBER(SEARCH("Yes",E801)),ISNUMBER(SEARCH("Yes",G801)),ISNUMBER(SEARCH("Yes",I801))),"Yes","No")</f>
        <v>No</v>
      </c>
      <c r="B801" s="18" t="str">
        <f t="shared" si="831"/>
        <v>No</v>
      </c>
      <c r="C801" s="15" t="str">
        <f t="shared" si="790"/>
        <v>No</v>
      </c>
      <c r="D801" s="18" t="str">
        <f t="shared" si="791"/>
        <v>No</v>
      </c>
      <c r="E801" s="18" t="str">
        <f t="shared" si="792"/>
        <v>No</v>
      </c>
      <c r="F801" s="18" t="str">
        <f t="shared" si="793"/>
        <v>No</v>
      </c>
      <c r="G801" s="18" t="str">
        <f t="shared" si="794"/>
        <v>No</v>
      </c>
      <c r="H801" s="18" t="str">
        <f t="shared" si="795"/>
        <v>No</v>
      </c>
      <c r="I801" s="18" t="str">
        <f t="shared" si="796"/>
        <v>Yes</v>
      </c>
      <c r="J801" s="18" t="str">
        <f t="shared" si="797"/>
        <v>Yes</v>
      </c>
      <c r="K801" s="21">
        <v>799</v>
      </c>
      <c r="L801" s="5" t="s">
        <v>1740</v>
      </c>
      <c r="M801" s="5" t="s">
        <v>1741</v>
      </c>
      <c r="N801" s="5" t="s">
        <v>2266</v>
      </c>
      <c r="O801" s="5" t="s">
        <v>149</v>
      </c>
      <c r="P801" s="5" t="s">
        <v>2683</v>
      </c>
      <c r="Q801" s="32" t="s">
        <v>10392</v>
      </c>
      <c r="R801" s="21">
        <v>1</v>
      </c>
      <c r="S801" s="33"/>
      <c r="T801" s="33"/>
      <c r="U801" s="33"/>
      <c r="V801" s="33"/>
      <c r="W801" s="33"/>
      <c r="X801" s="33"/>
      <c r="Y801" s="33"/>
      <c r="Z801" s="33"/>
      <c r="AA801" s="5" t="s">
        <v>2269</v>
      </c>
      <c r="AB801" s="5" t="s">
        <v>10393</v>
      </c>
      <c r="AC801" s="32" t="s">
        <v>10394</v>
      </c>
      <c r="AD801" s="21">
        <v>1</v>
      </c>
    </row>
    <row r="802" spans="1:30" x14ac:dyDescent="0.3">
      <c r="A802" s="18" t="str">
        <f t="shared" ref="A802:B802" si="832">IF(AND(ISNUMBER(SEARCH("Yes",C802)),ISNUMBER(SEARCH("Yes",E802)),ISNUMBER(SEARCH("Yes",G802)),ISNUMBER(SEARCH("Yes",I802))),"Yes","No")</f>
        <v>No</v>
      </c>
      <c r="B802" s="18" t="str">
        <f t="shared" si="832"/>
        <v>No</v>
      </c>
      <c r="C802" s="15" t="str">
        <f t="shared" si="790"/>
        <v>No</v>
      </c>
      <c r="D802" s="18" t="str">
        <f t="shared" si="791"/>
        <v>No</v>
      </c>
      <c r="E802" s="18" t="str">
        <f t="shared" si="792"/>
        <v>No</v>
      </c>
      <c r="F802" s="18" t="str">
        <f t="shared" si="793"/>
        <v>No</v>
      </c>
      <c r="G802" s="18" t="str">
        <f t="shared" si="794"/>
        <v>No</v>
      </c>
      <c r="H802" s="18" t="str">
        <f t="shared" si="795"/>
        <v>No</v>
      </c>
      <c r="I802" s="18" t="str">
        <f t="shared" si="796"/>
        <v>Yes</v>
      </c>
      <c r="J802" s="18" t="str">
        <f t="shared" si="797"/>
        <v>Yes</v>
      </c>
      <c r="K802" s="21">
        <v>800</v>
      </c>
      <c r="L802" s="5" t="s">
        <v>1742</v>
      </c>
      <c r="M802" s="5" t="s">
        <v>5124</v>
      </c>
      <c r="N802" s="5" t="s">
        <v>2266</v>
      </c>
      <c r="O802" s="5" t="s">
        <v>149</v>
      </c>
      <c r="P802" s="5" t="s">
        <v>2292</v>
      </c>
      <c r="Q802" s="32" t="s">
        <v>5126</v>
      </c>
      <c r="R802" s="21">
        <v>1</v>
      </c>
      <c r="S802" s="33"/>
      <c r="T802" s="33"/>
      <c r="U802" s="33"/>
      <c r="V802" s="33"/>
      <c r="W802" s="33"/>
      <c r="X802" s="33"/>
      <c r="Y802" s="33"/>
      <c r="Z802" s="33"/>
      <c r="AA802" s="5" t="s">
        <v>2269</v>
      </c>
      <c r="AB802" s="5" t="s">
        <v>5127</v>
      </c>
      <c r="AC802" s="32" t="s">
        <v>5128</v>
      </c>
      <c r="AD802" s="21">
        <v>1</v>
      </c>
    </row>
    <row r="803" spans="1:30" x14ac:dyDescent="0.3">
      <c r="A803" s="18" t="str">
        <f t="shared" ref="A803:B803" si="833">IF(AND(ISNUMBER(SEARCH("Yes",C803)),ISNUMBER(SEARCH("Yes",E803)),ISNUMBER(SEARCH("Yes",G803)),ISNUMBER(SEARCH("Yes",I803))),"Yes","No")</f>
        <v>No</v>
      </c>
      <c r="B803" s="18" t="str">
        <f t="shared" si="833"/>
        <v>No</v>
      </c>
      <c r="C803" s="15" t="str">
        <f t="shared" si="790"/>
        <v>No</v>
      </c>
      <c r="D803" s="18" t="str">
        <f t="shared" si="791"/>
        <v>No</v>
      </c>
      <c r="E803" s="18" t="str">
        <f t="shared" si="792"/>
        <v>No</v>
      </c>
      <c r="F803" s="18" t="str">
        <f t="shared" si="793"/>
        <v>No</v>
      </c>
      <c r="G803" s="18" t="str">
        <f t="shared" si="794"/>
        <v>No</v>
      </c>
      <c r="H803" s="18" t="str">
        <f t="shared" si="795"/>
        <v>No</v>
      </c>
      <c r="I803" s="18" t="str">
        <f t="shared" si="796"/>
        <v>Yes</v>
      </c>
      <c r="J803" s="18" t="str">
        <f t="shared" si="797"/>
        <v>Yes</v>
      </c>
      <c r="K803" s="21">
        <v>801</v>
      </c>
      <c r="L803" s="5" t="s">
        <v>1744</v>
      </c>
      <c r="M803" s="5" t="s">
        <v>1745</v>
      </c>
      <c r="N803" s="5" t="s">
        <v>2266</v>
      </c>
      <c r="O803" s="5" t="s">
        <v>149</v>
      </c>
      <c r="P803" s="5" t="s">
        <v>2390</v>
      </c>
      <c r="Q803" s="32" t="s">
        <v>5129</v>
      </c>
      <c r="R803" s="21">
        <v>1</v>
      </c>
      <c r="S803" s="33"/>
      <c r="T803" s="33"/>
      <c r="U803" s="33"/>
      <c r="V803" s="33"/>
      <c r="W803" s="33"/>
      <c r="X803" s="33"/>
      <c r="Y803" s="33"/>
      <c r="Z803" s="33"/>
      <c r="AA803" s="5" t="s">
        <v>2269</v>
      </c>
      <c r="AB803" s="5" t="s">
        <v>2617</v>
      </c>
      <c r="AC803" s="32" t="s">
        <v>10395</v>
      </c>
      <c r="AD803" s="21">
        <v>1</v>
      </c>
    </row>
    <row r="804" spans="1:30" x14ac:dyDescent="0.3">
      <c r="A804" s="18" t="str">
        <f t="shared" ref="A804:B804" si="834">IF(AND(ISNUMBER(SEARCH("Yes",C804)),ISNUMBER(SEARCH("Yes",E804)),ISNUMBER(SEARCH("Yes",G804)),ISNUMBER(SEARCH("Yes",I804))),"Yes","No")</f>
        <v>No</v>
      </c>
      <c r="B804" s="18" t="str">
        <f t="shared" si="834"/>
        <v>No</v>
      </c>
      <c r="C804" s="15" t="str">
        <f t="shared" si="790"/>
        <v>No</v>
      </c>
      <c r="D804" s="18" t="str">
        <f t="shared" si="791"/>
        <v>No</v>
      </c>
      <c r="E804" s="18" t="str">
        <f t="shared" si="792"/>
        <v>No</v>
      </c>
      <c r="F804" s="18" t="str">
        <f t="shared" si="793"/>
        <v>No</v>
      </c>
      <c r="G804" s="18" t="str">
        <f t="shared" si="794"/>
        <v>No</v>
      </c>
      <c r="H804" s="18" t="str">
        <f t="shared" si="795"/>
        <v>No</v>
      </c>
      <c r="I804" s="18" t="str">
        <f t="shared" si="796"/>
        <v>Yes</v>
      </c>
      <c r="J804" s="18" t="str">
        <f t="shared" si="797"/>
        <v>Yes</v>
      </c>
      <c r="K804" s="21">
        <v>802</v>
      </c>
      <c r="L804" s="5" t="s">
        <v>1746</v>
      </c>
      <c r="M804" s="5" t="s">
        <v>1747</v>
      </c>
      <c r="N804" s="5" t="s">
        <v>2266</v>
      </c>
      <c r="O804" s="5" t="s">
        <v>149</v>
      </c>
      <c r="P804" s="5" t="s">
        <v>2698</v>
      </c>
      <c r="Q804" s="32" t="s">
        <v>10396</v>
      </c>
      <c r="R804" s="21">
        <v>1</v>
      </c>
      <c r="S804" s="33"/>
      <c r="T804" s="33"/>
      <c r="U804" s="33"/>
      <c r="V804" s="33"/>
      <c r="W804" s="33"/>
      <c r="X804" s="33"/>
      <c r="Y804" s="33"/>
      <c r="Z804" s="33"/>
      <c r="AA804" s="5" t="s">
        <v>21</v>
      </c>
      <c r="AB804" s="5" t="s">
        <v>10397</v>
      </c>
      <c r="AC804" s="32" t="s">
        <v>10398</v>
      </c>
      <c r="AD804" s="21">
        <v>1</v>
      </c>
    </row>
    <row r="805" spans="1:30" x14ac:dyDescent="0.3">
      <c r="A805" s="18" t="str">
        <f t="shared" ref="A805:B805" si="835">IF(AND(ISNUMBER(SEARCH("Yes",C805)),ISNUMBER(SEARCH("Yes",E805)),ISNUMBER(SEARCH("Yes",G805)),ISNUMBER(SEARCH("Yes",I805))),"Yes","No")</f>
        <v>No</v>
      </c>
      <c r="B805" s="18" t="str">
        <f t="shared" si="835"/>
        <v>No</v>
      </c>
      <c r="C805" s="15" t="str">
        <f t="shared" si="790"/>
        <v>No</v>
      </c>
      <c r="D805" s="18" t="str">
        <f t="shared" si="791"/>
        <v>No</v>
      </c>
      <c r="E805" s="18" t="str">
        <f t="shared" si="792"/>
        <v>No</v>
      </c>
      <c r="F805" s="18" t="str">
        <f t="shared" si="793"/>
        <v>No</v>
      </c>
      <c r="G805" s="18" t="str">
        <f t="shared" si="794"/>
        <v>No</v>
      </c>
      <c r="H805" s="18" t="str">
        <f t="shared" si="795"/>
        <v>No</v>
      </c>
      <c r="I805" s="18" t="str">
        <f t="shared" si="796"/>
        <v>Yes</v>
      </c>
      <c r="J805" s="18" t="str">
        <f t="shared" si="797"/>
        <v>Yes</v>
      </c>
      <c r="K805" s="21">
        <v>803</v>
      </c>
      <c r="L805" s="5" t="s">
        <v>1748</v>
      </c>
      <c r="M805" s="5" t="s">
        <v>1749</v>
      </c>
      <c r="N805" s="5" t="s">
        <v>2266</v>
      </c>
      <c r="O805" s="5" t="s">
        <v>149</v>
      </c>
      <c r="P805" s="5" t="s">
        <v>2390</v>
      </c>
      <c r="Q805" s="32" t="s">
        <v>10399</v>
      </c>
      <c r="R805" s="21">
        <v>1</v>
      </c>
      <c r="S805" s="33"/>
      <c r="T805" s="33"/>
      <c r="U805" s="33"/>
      <c r="V805" s="33"/>
      <c r="W805" s="33"/>
      <c r="X805" s="33"/>
      <c r="Y805" s="33"/>
      <c r="Z805" s="33"/>
      <c r="AA805" s="5" t="s">
        <v>2269</v>
      </c>
      <c r="AB805" s="5" t="s">
        <v>10400</v>
      </c>
      <c r="AC805" s="32" t="s">
        <v>10401</v>
      </c>
      <c r="AD805" s="21">
        <v>1</v>
      </c>
    </row>
    <row r="806" spans="1:30" x14ac:dyDescent="0.3">
      <c r="A806" s="18" t="str">
        <f t="shared" ref="A806:B806" si="836">IF(AND(ISNUMBER(SEARCH("Yes",C806)),ISNUMBER(SEARCH("Yes",E806)),ISNUMBER(SEARCH("Yes",G806)),ISNUMBER(SEARCH("Yes",I806))),"Yes","No")</f>
        <v>No</v>
      </c>
      <c r="B806" s="18" t="str">
        <f t="shared" si="836"/>
        <v>No</v>
      </c>
      <c r="C806" s="15" t="str">
        <f t="shared" si="790"/>
        <v>No</v>
      </c>
      <c r="D806" s="18" t="str">
        <f t="shared" si="791"/>
        <v>No</v>
      </c>
      <c r="E806" s="18" t="str">
        <f t="shared" si="792"/>
        <v>No</v>
      </c>
      <c r="F806" s="18" t="str">
        <f t="shared" si="793"/>
        <v>No</v>
      </c>
      <c r="G806" s="18" t="str">
        <f t="shared" si="794"/>
        <v>No</v>
      </c>
      <c r="H806" s="18" t="str">
        <f t="shared" si="795"/>
        <v>No</v>
      </c>
      <c r="I806" s="18" t="str">
        <f t="shared" si="796"/>
        <v>Yes</v>
      </c>
      <c r="J806" s="18" t="str">
        <f t="shared" si="797"/>
        <v>Yes</v>
      </c>
      <c r="K806" s="21">
        <v>804</v>
      </c>
      <c r="L806" s="5" t="s">
        <v>1750</v>
      </c>
      <c r="M806" s="5" t="s">
        <v>1751</v>
      </c>
      <c r="N806" s="5" t="s">
        <v>2266</v>
      </c>
      <c r="O806" s="5" t="s">
        <v>149</v>
      </c>
      <c r="P806" s="5" t="s">
        <v>2280</v>
      </c>
      <c r="Q806" s="32" t="s">
        <v>8070</v>
      </c>
      <c r="R806" s="21">
        <v>1</v>
      </c>
      <c r="S806" s="33"/>
      <c r="T806" s="33"/>
      <c r="U806" s="33"/>
      <c r="V806" s="33"/>
      <c r="W806" s="33"/>
      <c r="X806" s="33"/>
      <c r="Y806" s="33"/>
      <c r="Z806" s="33"/>
      <c r="AA806" s="5" t="s">
        <v>2269</v>
      </c>
      <c r="AB806" s="5" t="s">
        <v>10402</v>
      </c>
      <c r="AC806" s="32" t="s">
        <v>10403</v>
      </c>
      <c r="AD806" s="21">
        <v>1</v>
      </c>
    </row>
    <row r="807" spans="1:30" x14ac:dyDescent="0.3">
      <c r="A807" s="18" t="str">
        <f t="shared" ref="A807:B807" si="837">IF(AND(ISNUMBER(SEARCH("Yes",C807)),ISNUMBER(SEARCH("Yes",E807)),ISNUMBER(SEARCH("Yes",G807)),ISNUMBER(SEARCH("Yes",I807))),"Yes","No")</f>
        <v>No</v>
      </c>
      <c r="B807" s="18" t="str">
        <f t="shared" si="837"/>
        <v>No</v>
      </c>
      <c r="C807" s="15" t="str">
        <f t="shared" si="790"/>
        <v>No</v>
      </c>
      <c r="D807" s="18" t="str">
        <f t="shared" si="791"/>
        <v>No</v>
      </c>
      <c r="E807" s="18" t="str">
        <f t="shared" si="792"/>
        <v>No</v>
      </c>
      <c r="F807" s="18" t="str">
        <f t="shared" si="793"/>
        <v>No</v>
      </c>
      <c r="G807" s="18" t="str">
        <f t="shared" si="794"/>
        <v>No</v>
      </c>
      <c r="H807" s="18" t="str">
        <f t="shared" si="795"/>
        <v>No</v>
      </c>
      <c r="I807" s="18" t="str">
        <f t="shared" si="796"/>
        <v>Yes</v>
      </c>
      <c r="J807" s="18" t="str">
        <f t="shared" si="797"/>
        <v>Yes</v>
      </c>
      <c r="K807" s="21">
        <v>805</v>
      </c>
      <c r="L807" s="5" t="s">
        <v>1752</v>
      </c>
      <c r="M807" s="5" t="s">
        <v>1753</v>
      </c>
      <c r="N807" s="5" t="s">
        <v>2266</v>
      </c>
      <c r="O807" s="5" t="s">
        <v>149</v>
      </c>
      <c r="P807" s="5" t="s">
        <v>2292</v>
      </c>
      <c r="Q807" s="32" t="s">
        <v>5141</v>
      </c>
      <c r="R807" s="21">
        <v>1</v>
      </c>
      <c r="S807" s="33"/>
      <c r="T807" s="33"/>
      <c r="U807" s="33"/>
      <c r="V807" s="33"/>
      <c r="W807" s="33"/>
      <c r="X807" s="33"/>
      <c r="Y807" s="33"/>
      <c r="Z807" s="33"/>
      <c r="AA807" s="5" t="s">
        <v>2269</v>
      </c>
      <c r="AB807" s="5" t="s">
        <v>10404</v>
      </c>
      <c r="AC807" s="32" t="s">
        <v>10405</v>
      </c>
      <c r="AD807" s="21">
        <v>1</v>
      </c>
    </row>
    <row r="808" spans="1:30" x14ac:dyDescent="0.3">
      <c r="A808" s="18" t="str">
        <f t="shared" ref="A808:B808" si="838">IF(AND(ISNUMBER(SEARCH("Yes",C808)),ISNUMBER(SEARCH("Yes",E808)),ISNUMBER(SEARCH("Yes",G808)),ISNUMBER(SEARCH("Yes",I808))),"Yes","No")</f>
        <v>No</v>
      </c>
      <c r="B808" s="18" t="str">
        <f t="shared" si="838"/>
        <v>No</v>
      </c>
      <c r="C808" s="15" t="str">
        <f t="shared" si="790"/>
        <v>No</v>
      </c>
      <c r="D808" s="18" t="str">
        <f t="shared" si="791"/>
        <v>No</v>
      </c>
      <c r="E808" s="18" t="str">
        <f t="shared" si="792"/>
        <v>No</v>
      </c>
      <c r="F808" s="18" t="str">
        <f t="shared" si="793"/>
        <v>No</v>
      </c>
      <c r="G808" s="18" t="str">
        <f t="shared" si="794"/>
        <v>No</v>
      </c>
      <c r="H808" s="18" t="str">
        <f t="shared" si="795"/>
        <v>No</v>
      </c>
      <c r="I808" s="18" t="str">
        <f t="shared" si="796"/>
        <v>Yes</v>
      </c>
      <c r="J808" s="18" t="str">
        <f t="shared" si="797"/>
        <v>Yes</v>
      </c>
      <c r="K808" s="21">
        <v>806</v>
      </c>
      <c r="L808" s="5" t="s">
        <v>1754</v>
      </c>
      <c r="M808" s="5" t="s">
        <v>1755</v>
      </c>
      <c r="N808" s="5" t="s">
        <v>2266</v>
      </c>
      <c r="O808" s="5" t="s">
        <v>149</v>
      </c>
      <c r="P808" s="5" t="s">
        <v>2390</v>
      </c>
      <c r="Q808" s="32" t="s">
        <v>10406</v>
      </c>
      <c r="R808" s="21">
        <v>1</v>
      </c>
      <c r="S808" s="33"/>
      <c r="T808" s="33"/>
      <c r="U808" s="33"/>
      <c r="V808" s="33"/>
      <c r="W808" s="33"/>
      <c r="X808" s="33"/>
      <c r="Y808" s="33"/>
      <c r="Z808" s="33"/>
      <c r="AA808" s="5" t="s">
        <v>21</v>
      </c>
      <c r="AB808" s="5" t="s">
        <v>10407</v>
      </c>
      <c r="AC808" s="32" t="s">
        <v>10408</v>
      </c>
      <c r="AD808" s="21">
        <v>1</v>
      </c>
    </row>
    <row r="809" spans="1:30" x14ac:dyDescent="0.3">
      <c r="A809" s="18" t="str">
        <f t="shared" ref="A809:B809" si="839">IF(AND(ISNUMBER(SEARCH("Yes",C809)),ISNUMBER(SEARCH("Yes",E809)),ISNUMBER(SEARCH("Yes",G809)),ISNUMBER(SEARCH("Yes",I809))),"Yes","No")</f>
        <v>No</v>
      </c>
      <c r="B809" s="18" t="str">
        <f t="shared" si="839"/>
        <v>No</v>
      </c>
      <c r="C809" s="15" t="str">
        <f t="shared" si="790"/>
        <v>No</v>
      </c>
      <c r="D809" s="18" t="str">
        <f t="shared" si="791"/>
        <v>No</v>
      </c>
      <c r="E809" s="18" t="str">
        <f t="shared" si="792"/>
        <v>No</v>
      </c>
      <c r="F809" s="18" t="str">
        <f t="shared" si="793"/>
        <v>No</v>
      </c>
      <c r="G809" s="18" t="str">
        <f t="shared" si="794"/>
        <v>No</v>
      </c>
      <c r="H809" s="18" t="str">
        <f t="shared" si="795"/>
        <v>No</v>
      </c>
      <c r="I809" s="18" t="str">
        <f t="shared" si="796"/>
        <v>Yes</v>
      </c>
      <c r="J809" s="18" t="str">
        <f t="shared" si="797"/>
        <v>Yes</v>
      </c>
      <c r="K809" s="21">
        <v>807</v>
      </c>
      <c r="L809" s="5" t="s">
        <v>1756</v>
      </c>
      <c r="M809" s="5" t="s">
        <v>1757</v>
      </c>
      <c r="N809" s="5" t="s">
        <v>2266</v>
      </c>
      <c r="O809" s="5" t="s">
        <v>149</v>
      </c>
      <c r="P809" s="5" t="s">
        <v>3014</v>
      </c>
      <c r="Q809" s="32" t="s">
        <v>10409</v>
      </c>
      <c r="R809" s="21">
        <v>1</v>
      </c>
      <c r="S809" s="33"/>
      <c r="T809" s="33"/>
      <c r="U809" s="33"/>
      <c r="V809" s="33"/>
      <c r="W809" s="33"/>
      <c r="X809" s="33"/>
      <c r="Y809" s="33"/>
      <c r="Z809" s="33"/>
      <c r="AA809" s="5" t="s">
        <v>2269</v>
      </c>
      <c r="AB809" s="5" t="s">
        <v>10410</v>
      </c>
      <c r="AC809" s="32" t="s">
        <v>10411</v>
      </c>
      <c r="AD809" s="21">
        <v>1</v>
      </c>
    </row>
    <row r="810" spans="1:30" x14ac:dyDescent="0.3">
      <c r="A810" s="18" t="str">
        <f t="shared" ref="A810:B810" si="840">IF(AND(ISNUMBER(SEARCH("Yes",C810)),ISNUMBER(SEARCH("Yes",E810)),ISNUMBER(SEARCH("Yes",G810)),ISNUMBER(SEARCH("Yes",I810))),"Yes","No")</f>
        <v>No</v>
      </c>
      <c r="B810" s="18" t="str">
        <f t="shared" si="840"/>
        <v>No</v>
      </c>
      <c r="C810" s="15" t="str">
        <f t="shared" si="790"/>
        <v>No</v>
      </c>
      <c r="D810" s="18" t="str">
        <f t="shared" si="791"/>
        <v>No</v>
      </c>
      <c r="E810" s="18" t="str">
        <f t="shared" si="792"/>
        <v>No</v>
      </c>
      <c r="F810" s="18" t="str">
        <f t="shared" si="793"/>
        <v>No</v>
      </c>
      <c r="G810" s="18" t="str">
        <f t="shared" si="794"/>
        <v>No</v>
      </c>
      <c r="H810" s="18" t="str">
        <f t="shared" si="795"/>
        <v>No</v>
      </c>
      <c r="I810" s="18" t="str">
        <f t="shared" si="796"/>
        <v>Yes</v>
      </c>
      <c r="J810" s="18" t="str">
        <f t="shared" si="797"/>
        <v>Yes</v>
      </c>
      <c r="K810" s="21">
        <v>808</v>
      </c>
      <c r="L810" s="5" t="s">
        <v>1758</v>
      </c>
      <c r="M810" s="5" t="s">
        <v>1759</v>
      </c>
      <c r="N810" s="5" t="s">
        <v>2266</v>
      </c>
      <c r="O810" s="5" t="s">
        <v>149</v>
      </c>
      <c r="P810" s="5" t="s">
        <v>2408</v>
      </c>
      <c r="Q810" s="32" t="s">
        <v>10412</v>
      </c>
      <c r="R810" s="21">
        <v>1</v>
      </c>
      <c r="S810" s="33"/>
      <c r="T810" s="33"/>
      <c r="U810" s="33"/>
      <c r="V810" s="33"/>
      <c r="W810" s="33"/>
      <c r="X810" s="33"/>
      <c r="Y810" s="33"/>
      <c r="Z810" s="33"/>
      <c r="AA810" s="5" t="s">
        <v>2269</v>
      </c>
      <c r="AB810" s="5" t="s">
        <v>5149</v>
      </c>
      <c r="AC810" s="32" t="s">
        <v>5150</v>
      </c>
      <c r="AD810" s="21">
        <v>1</v>
      </c>
    </row>
    <row r="811" spans="1:30" x14ac:dyDescent="0.3">
      <c r="A811" s="18" t="str">
        <f t="shared" ref="A811:B811" si="841">IF(AND(ISNUMBER(SEARCH("Yes",C811)),ISNUMBER(SEARCH("Yes",E811)),ISNUMBER(SEARCH("Yes",G811)),ISNUMBER(SEARCH("Yes",I811))),"Yes","No")</f>
        <v>No</v>
      </c>
      <c r="B811" s="18" t="str">
        <f t="shared" si="841"/>
        <v>No</v>
      </c>
      <c r="C811" s="15" t="str">
        <f t="shared" si="790"/>
        <v>No</v>
      </c>
      <c r="D811" s="18" t="str">
        <f t="shared" si="791"/>
        <v>No</v>
      </c>
      <c r="E811" s="18" t="str">
        <f t="shared" si="792"/>
        <v>Yes</v>
      </c>
      <c r="F811" s="18" t="str">
        <f t="shared" si="793"/>
        <v>Yes</v>
      </c>
      <c r="G811" s="18" t="str">
        <f t="shared" si="794"/>
        <v>No</v>
      </c>
      <c r="H811" s="18" t="str">
        <f t="shared" si="795"/>
        <v>Yes</v>
      </c>
      <c r="I811" s="18" t="str">
        <f t="shared" si="796"/>
        <v>Yes</v>
      </c>
      <c r="J811" s="18" t="str">
        <f t="shared" si="797"/>
        <v>Yes</v>
      </c>
      <c r="K811" s="21">
        <v>809</v>
      </c>
      <c r="L811" s="5" t="s">
        <v>365</v>
      </c>
      <c r="M811" s="5" t="s">
        <v>366</v>
      </c>
      <c r="N811" s="5" t="s">
        <v>2266</v>
      </c>
      <c r="O811" s="5" t="s">
        <v>149</v>
      </c>
      <c r="P811" s="5" t="s">
        <v>10413</v>
      </c>
      <c r="Q811" s="32" t="s">
        <v>10414</v>
      </c>
      <c r="R811" s="21">
        <v>1</v>
      </c>
      <c r="S811" s="5" t="s">
        <v>21</v>
      </c>
      <c r="T811" s="5" t="s">
        <v>5153</v>
      </c>
      <c r="U811" s="32" t="s">
        <v>5154</v>
      </c>
      <c r="V811" s="21">
        <v>1</v>
      </c>
      <c r="W811" s="5" t="s">
        <v>149</v>
      </c>
      <c r="X811" s="5" t="s">
        <v>10415</v>
      </c>
      <c r="Y811" s="32" t="s">
        <v>10416</v>
      </c>
      <c r="Z811" s="21">
        <v>1</v>
      </c>
      <c r="AA811" s="5" t="s">
        <v>2269</v>
      </c>
      <c r="AB811" s="5" t="s">
        <v>10417</v>
      </c>
      <c r="AC811" s="32" t="s">
        <v>10418</v>
      </c>
      <c r="AD811" s="21">
        <v>1</v>
      </c>
    </row>
    <row r="812" spans="1:30" x14ac:dyDescent="0.3">
      <c r="A812" s="18" t="str">
        <f t="shared" ref="A812:B812" si="842">IF(AND(ISNUMBER(SEARCH("Yes",C812)),ISNUMBER(SEARCH("Yes",E812)),ISNUMBER(SEARCH("Yes",G812)),ISNUMBER(SEARCH("Yes",I812))),"Yes","No")</f>
        <v>No</v>
      </c>
      <c r="B812" s="18" t="str">
        <f t="shared" si="842"/>
        <v>No</v>
      </c>
      <c r="C812" s="15" t="str">
        <f t="shared" si="790"/>
        <v>No</v>
      </c>
      <c r="D812" s="18" t="str">
        <f t="shared" si="791"/>
        <v>No</v>
      </c>
      <c r="E812" s="18" t="str">
        <f t="shared" si="792"/>
        <v>No</v>
      </c>
      <c r="F812" s="18" t="str">
        <f t="shared" si="793"/>
        <v>No</v>
      </c>
      <c r="G812" s="18" t="str">
        <f t="shared" si="794"/>
        <v>No</v>
      </c>
      <c r="H812" s="18" t="str">
        <f t="shared" si="795"/>
        <v>No</v>
      </c>
      <c r="I812" s="18" t="str">
        <f t="shared" si="796"/>
        <v>Yes</v>
      </c>
      <c r="J812" s="18" t="str">
        <f t="shared" si="797"/>
        <v>Yes</v>
      </c>
      <c r="K812" s="21">
        <v>810</v>
      </c>
      <c r="L812" s="5" t="s">
        <v>1760</v>
      </c>
      <c r="M812" s="5" t="s">
        <v>1761</v>
      </c>
      <c r="N812" s="5" t="s">
        <v>2266</v>
      </c>
      <c r="O812" s="5" t="s">
        <v>149</v>
      </c>
      <c r="P812" s="5" t="s">
        <v>2872</v>
      </c>
      <c r="Q812" s="32" t="s">
        <v>10419</v>
      </c>
      <c r="R812" s="21">
        <v>1</v>
      </c>
      <c r="S812" s="33"/>
      <c r="T812" s="33"/>
      <c r="U812" s="33"/>
      <c r="V812" s="33"/>
      <c r="W812" s="33"/>
      <c r="X812" s="33"/>
      <c r="Y812" s="33"/>
      <c r="Z812" s="33"/>
      <c r="AA812" s="5" t="s">
        <v>2269</v>
      </c>
      <c r="AB812" s="5" t="s">
        <v>2628</v>
      </c>
      <c r="AC812" s="32" t="s">
        <v>3316</v>
      </c>
      <c r="AD812" s="21">
        <v>1</v>
      </c>
    </row>
    <row r="813" spans="1:30" x14ac:dyDescent="0.3">
      <c r="A813" s="18" t="str">
        <f t="shared" ref="A813:B813" si="843">IF(AND(ISNUMBER(SEARCH("Yes",C813)),ISNUMBER(SEARCH("Yes",E813)),ISNUMBER(SEARCH("Yes",G813)),ISNUMBER(SEARCH("Yes",I813))),"Yes","No")</f>
        <v>No</v>
      </c>
      <c r="B813" s="18" t="str">
        <f t="shared" si="843"/>
        <v>No</v>
      </c>
      <c r="C813" s="15" t="str">
        <f t="shared" si="790"/>
        <v>No</v>
      </c>
      <c r="D813" s="18" t="str">
        <f t="shared" si="791"/>
        <v>No</v>
      </c>
      <c r="E813" s="18" t="str">
        <f t="shared" si="792"/>
        <v>No</v>
      </c>
      <c r="F813" s="18" t="str">
        <f t="shared" si="793"/>
        <v>No</v>
      </c>
      <c r="G813" s="18" t="str">
        <f t="shared" si="794"/>
        <v>No</v>
      </c>
      <c r="H813" s="18" t="str">
        <f t="shared" si="795"/>
        <v>No</v>
      </c>
      <c r="I813" s="18" t="str">
        <f t="shared" si="796"/>
        <v>Yes</v>
      </c>
      <c r="J813" s="18" t="str">
        <f t="shared" si="797"/>
        <v>Yes</v>
      </c>
      <c r="K813" s="21">
        <v>811</v>
      </c>
      <c r="L813" s="5" t="s">
        <v>1762</v>
      </c>
      <c r="M813" s="5" t="s">
        <v>1763</v>
      </c>
      <c r="N813" s="5" t="s">
        <v>2266</v>
      </c>
      <c r="O813" s="5" t="s">
        <v>149</v>
      </c>
      <c r="P813" s="5" t="s">
        <v>2272</v>
      </c>
      <c r="Q813" s="32" t="s">
        <v>10420</v>
      </c>
      <c r="R813" s="21">
        <v>1</v>
      </c>
      <c r="S813" s="33"/>
      <c r="T813" s="33"/>
      <c r="U813" s="33"/>
      <c r="V813" s="33"/>
      <c r="W813" s="33"/>
      <c r="X813" s="33"/>
      <c r="Y813" s="33"/>
      <c r="Z813" s="33"/>
      <c r="AA813" s="5" t="s">
        <v>2269</v>
      </c>
      <c r="AB813" s="5" t="s">
        <v>3877</v>
      </c>
      <c r="AC813" s="32" t="s">
        <v>2682</v>
      </c>
      <c r="AD813" s="21">
        <v>1</v>
      </c>
    </row>
    <row r="814" spans="1:30" x14ac:dyDescent="0.3">
      <c r="A814" s="18" t="str">
        <f t="shared" ref="A814:B814" si="844">IF(AND(ISNUMBER(SEARCH("Yes",C814)),ISNUMBER(SEARCH("Yes",E814)),ISNUMBER(SEARCH("Yes",G814)),ISNUMBER(SEARCH("Yes",I814))),"Yes","No")</f>
        <v>No</v>
      </c>
      <c r="B814" s="18" t="str">
        <f t="shared" si="844"/>
        <v>No</v>
      </c>
      <c r="C814" s="15" t="str">
        <f t="shared" si="790"/>
        <v>No</v>
      </c>
      <c r="D814" s="18" t="str">
        <f t="shared" si="791"/>
        <v>No</v>
      </c>
      <c r="E814" s="18" t="str">
        <f t="shared" si="792"/>
        <v>No</v>
      </c>
      <c r="F814" s="18" t="str">
        <f t="shared" si="793"/>
        <v>No</v>
      </c>
      <c r="G814" s="18" t="str">
        <f t="shared" si="794"/>
        <v>No</v>
      </c>
      <c r="H814" s="18" t="str">
        <f t="shared" si="795"/>
        <v>No</v>
      </c>
      <c r="I814" s="18" t="str">
        <f t="shared" si="796"/>
        <v>Yes</v>
      </c>
      <c r="J814" s="18" t="str">
        <f t="shared" si="797"/>
        <v>Yes</v>
      </c>
      <c r="K814" s="21">
        <v>812</v>
      </c>
      <c r="L814" s="5" t="s">
        <v>1764</v>
      </c>
      <c r="M814" s="5" t="s">
        <v>5164</v>
      </c>
      <c r="N814" s="5" t="s">
        <v>2266</v>
      </c>
      <c r="O814" s="5" t="s">
        <v>149</v>
      </c>
      <c r="P814" s="5" t="s">
        <v>2492</v>
      </c>
      <c r="Q814" s="32" t="s">
        <v>10421</v>
      </c>
      <c r="R814" s="21">
        <v>1</v>
      </c>
      <c r="S814" s="33"/>
      <c r="T814" s="33"/>
      <c r="U814" s="33"/>
      <c r="V814" s="33"/>
      <c r="W814" s="33"/>
      <c r="X814" s="33"/>
      <c r="Y814" s="33"/>
      <c r="Z814" s="33"/>
      <c r="AA814" s="5" t="s">
        <v>2269</v>
      </c>
      <c r="AB814" s="5" t="s">
        <v>10422</v>
      </c>
      <c r="AC814" s="32" t="s">
        <v>10423</v>
      </c>
      <c r="AD814" s="21">
        <v>1</v>
      </c>
    </row>
    <row r="815" spans="1:30" x14ac:dyDescent="0.3">
      <c r="A815" s="18" t="str">
        <f t="shared" ref="A815:B815" si="845">IF(AND(ISNUMBER(SEARCH("Yes",C815)),ISNUMBER(SEARCH("Yes",E815)),ISNUMBER(SEARCH("Yes",G815)),ISNUMBER(SEARCH("Yes",I815))),"Yes","No")</f>
        <v>No</v>
      </c>
      <c r="B815" s="18" t="str">
        <f t="shared" si="845"/>
        <v>No</v>
      </c>
      <c r="C815" s="15" t="str">
        <f t="shared" si="790"/>
        <v>No</v>
      </c>
      <c r="D815" s="18" t="str">
        <f t="shared" si="791"/>
        <v>No</v>
      </c>
      <c r="E815" s="18" t="str">
        <f t="shared" si="792"/>
        <v>No</v>
      </c>
      <c r="F815" s="18" t="str">
        <f t="shared" si="793"/>
        <v>No</v>
      </c>
      <c r="G815" s="18" t="str">
        <f t="shared" si="794"/>
        <v>No</v>
      </c>
      <c r="H815" s="18" t="str">
        <f t="shared" si="795"/>
        <v>No</v>
      </c>
      <c r="I815" s="18" t="str">
        <f t="shared" si="796"/>
        <v>Yes</v>
      </c>
      <c r="J815" s="18" t="str">
        <f t="shared" si="797"/>
        <v>Yes</v>
      </c>
      <c r="K815" s="21">
        <v>813</v>
      </c>
      <c r="L815" s="5" t="s">
        <v>1766</v>
      </c>
      <c r="M815" s="5" t="s">
        <v>1767</v>
      </c>
      <c r="N815" s="5" t="s">
        <v>2266</v>
      </c>
      <c r="O815" s="5" t="s">
        <v>149</v>
      </c>
      <c r="P815" s="5" t="s">
        <v>2386</v>
      </c>
      <c r="Q815" s="32" t="s">
        <v>10424</v>
      </c>
      <c r="R815" s="21">
        <v>1</v>
      </c>
      <c r="S815" s="33"/>
      <c r="T815" s="33"/>
      <c r="U815" s="33"/>
      <c r="V815" s="33"/>
      <c r="W815" s="33"/>
      <c r="X815" s="33"/>
      <c r="Y815" s="33"/>
      <c r="Z815" s="33"/>
      <c r="AA815" s="5" t="s">
        <v>2269</v>
      </c>
      <c r="AB815" s="5" t="s">
        <v>10425</v>
      </c>
      <c r="AC815" s="32" t="s">
        <v>10426</v>
      </c>
      <c r="AD815" s="21">
        <v>1</v>
      </c>
    </row>
    <row r="816" spans="1:30" x14ac:dyDescent="0.3">
      <c r="A816" s="18" t="str">
        <f t="shared" ref="A816:B816" si="846">IF(AND(ISNUMBER(SEARCH("Yes",C816)),ISNUMBER(SEARCH("Yes",E816)),ISNUMBER(SEARCH("Yes",G816)),ISNUMBER(SEARCH("Yes",I816))),"Yes","No")</f>
        <v>No</v>
      </c>
      <c r="B816" s="18" t="str">
        <f t="shared" si="846"/>
        <v>No</v>
      </c>
      <c r="C816" s="15" t="str">
        <f t="shared" si="790"/>
        <v>No</v>
      </c>
      <c r="D816" s="18" t="str">
        <f t="shared" si="791"/>
        <v>No</v>
      </c>
      <c r="E816" s="18" t="str">
        <f t="shared" si="792"/>
        <v>No</v>
      </c>
      <c r="F816" s="18" t="str">
        <f t="shared" si="793"/>
        <v>No</v>
      </c>
      <c r="G816" s="18" t="str">
        <f t="shared" si="794"/>
        <v>No</v>
      </c>
      <c r="H816" s="18" t="str">
        <f t="shared" si="795"/>
        <v>No</v>
      </c>
      <c r="I816" s="18" t="str">
        <f t="shared" si="796"/>
        <v>Yes</v>
      </c>
      <c r="J816" s="18" t="str">
        <f t="shared" si="797"/>
        <v>Yes</v>
      </c>
      <c r="K816" s="21">
        <v>814</v>
      </c>
      <c r="L816" s="5" t="s">
        <v>1768</v>
      </c>
      <c r="M816" s="5" t="s">
        <v>1769</v>
      </c>
      <c r="N816" s="5" t="s">
        <v>2266</v>
      </c>
      <c r="O816" s="5" t="s">
        <v>149</v>
      </c>
      <c r="P816" s="5" t="s">
        <v>2408</v>
      </c>
      <c r="Q816" s="32" t="s">
        <v>3654</v>
      </c>
      <c r="R816" s="21">
        <v>1</v>
      </c>
      <c r="S816" s="33"/>
      <c r="T816" s="33"/>
      <c r="U816" s="33"/>
      <c r="V816" s="33"/>
      <c r="W816" s="33"/>
      <c r="X816" s="33"/>
      <c r="Y816" s="33"/>
      <c r="Z816" s="33"/>
      <c r="AA816" s="5" t="s">
        <v>2269</v>
      </c>
      <c r="AB816" s="5" t="s">
        <v>10427</v>
      </c>
      <c r="AC816" s="32" t="s">
        <v>10428</v>
      </c>
      <c r="AD816" s="21">
        <v>1</v>
      </c>
    </row>
    <row r="817" spans="1:30" x14ac:dyDescent="0.3">
      <c r="A817" s="18" t="str">
        <f t="shared" ref="A817:B817" si="847">IF(AND(ISNUMBER(SEARCH("Yes",C817)),ISNUMBER(SEARCH("Yes",E817)),ISNUMBER(SEARCH("Yes",G817)),ISNUMBER(SEARCH("Yes",I817))),"Yes","No")</f>
        <v>Yes</v>
      </c>
      <c r="B817" s="18" t="str">
        <f t="shared" si="847"/>
        <v>Yes</v>
      </c>
      <c r="C817" s="15" t="str">
        <f t="shared" si="790"/>
        <v>Yes</v>
      </c>
      <c r="D817" s="18" t="str">
        <f t="shared" si="791"/>
        <v>Yes</v>
      </c>
      <c r="E817" s="18" t="str">
        <f t="shared" si="792"/>
        <v>Yes</v>
      </c>
      <c r="F817" s="18" t="str">
        <f t="shared" si="793"/>
        <v>Yes</v>
      </c>
      <c r="G817" s="18" t="str">
        <f t="shared" si="794"/>
        <v>Yes</v>
      </c>
      <c r="H817" s="18" t="str">
        <f t="shared" si="795"/>
        <v>Yes</v>
      </c>
      <c r="I817" s="18" t="str">
        <f t="shared" si="796"/>
        <v>Yes</v>
      </c>
      <c r="J817" s="18" t="str">
        <f t="shared" si="797"/>
        <v>Yes</v>
      </c>
      <c r="K817" s="21">
        <v>815</v>
      </c>
      <c r="L817" s="5" t="s">
        <v>143</v>
      </c>
      <c r="M817" s="5" t="s">
        <v>256</v>
      </c>
      <c r="N817" s="5" t="s">
        <v>2266</v>
      </c>
      <c r="O817" s="5" t="s">
        <v>2269</v>
      </c>
      <c r="P817" s="5" t="s">
        <v>10429</v>
      </c>
      <c r="Q817" s="32" t="s">
        <v>10430</v>
      </c>
      <c r="R817" s="21">
        <v>1</v>
      </c>
      <c r="S817" s="5" t="s">
        <v>2269</v>
      </c>
      <c r="T817" s="5" t="s">
        <v>8094</v>
      </c>
      <c r="U817" s="32" t="s">
        <v>8095</v>
      </c>
      <c r="V817" s="21">
        <v>1</v>
      </c>
      <c r="W817" s="5" t="s">
        <v>2269</v>
      </c>
      <c r="X817" s="5" t="s">
        <v>10431</v>
      </c>
      <c r="Y817" s="32" t="s">
        <v>10432</v>
      </c>
      <c r="Z817" s="21">
        <v>1</v>
      </c>
      <c r="AA817" s="5" t="s">
        <v>2269</v>
      </c>
      <c r="AB817" s="5" t="s">
        <v>3222</v>
      </c>
      <c r="AC817" s="32" t="s">
        <v>10433</v>
      </c>
      <c r="AD817" s="21">
        <v>1</v>
      </c>
    </row>
    <row r="818" spans="1:30" x14ac:dyDescent="0.3">
      <c r="A818" s="18" t="str">
        <f t="shared" ref="A818:B818" si="848">IF(AND(ISNUMBER(SEARCH("Yes",C818)),ISNUMBER(SEARCH("Yes",E818)),ISNUMBER(SEARCH("Yes",G818)),ISNUMBER(SEARCH("Yes",I818))),"Yes","No")</f>
        <v>No</v>
      </c>
      <c r="B818" s="18" t="str">
        <f t="shared" si="848"/>
        <v>No</v>
      </c>
      <c r="C818" s="15" t="str">
        <f t="shared" si="790"/>
        <v>No</v>
      </c>
      <c r="D818" s="18" t="str">
        <f t="shared" si="791"/>
        <v>No</v>
      </c>
      <c r="E818" s="18" t="str">
        <f t="shared" si="792"/>
        <v>No</v>
      </c>
      <c r="F818" s="18" t="str">
        <f t="shared" si="793"/>
        <v>No</v>
      </c>
      <c r="G818" s="18" t="str">
        <f t="shared" si="794"/>
        <v>No</v>
      </c>
      <c r="H818" s="18" t="str">
        <f t="shared" si="795"/>
        <v>No</v>
      </c>
      <c r="I818" s="18" t="str">
        <f t="shared" si="796"/>
        <v>Yes</v>
      </c>
      <c r="J818" s="18" t="str">
        <f t="shared" si="797"/>
        <v>Yes</v>
      </c>
      <c r="K818" s="21">
        <v>816</v>
      </c>
      <c r="L818" s="5" t="s">
        <v>1770</v>
      </c>
      <c r="M818" s="5" t="s">
        <v>1771</v>
      </c>
      <c r="N818" s="5" t="s">
        <v>2266</v>
      </c>
      <c r="O818" s="5" t="s">
        <v>149</v>
      </c>
      <c r="P818" s="5" t="s">
        <v>4861</v>
      </c>
      <c r="Q818" s="32" t="s">
        <v>10434</v>
      </c>
      <c r="R818" s="21">
        <v>1</v>
      </c>
      <c r="S818" s="33"/>
      <c r="T818" s="33"/>
      <c r="U818" s="33"/>
      <c r="V818" s="33"/>
      <c r="W818" s="33"/>
      <c r="X818" s="33"/>
      <c r="Y818" s="33"/>
      <c r="Z818" s="33"/>
      <c r="AA818" s="5" t="s">
        <v>21</v>
      </c>
      <c r="AB818" s="5" t="s">
        <v>3285</v>
      </c>
      <c r="AC818" s="32" t="s">
        <v>3790</v>
      </c>
      <c r="AD818" s="21">
        <v>1</v>
      </c>
    </row>
    <row r="819" spans="1:30" x14ac:dyDescent="0.3">
      <c r="A819" s="18" t="str">
        <f t="shared" ref="A819:B819" si="849">IF(AND(ISNUMBER(SEARCH("Yes",C819)),ISNUMBER(SEARCH("Yes",E819)),ISNUMBER(SEARCH("Yes",G819)),ISNUMBER(SEARCH("Yes",I819))),"Yes","No")</f>
        <v>No</v>
      </c>
      <c r="B819" s="18" t="str">
        <f t="shared" si="849"/>
        <v>No</v>
      </c>
      <c r="C819" s="15" t="str">
        <f t="shared" si="790"/>
        <v>No</v>
      </c>
      <c r="D819" s="18" t="str">
        <f t="shared" si="791"/>
        <v>No</v>
      </c>
      <c r="E819" s="18" t="str">
        <f t="shared" si="792"/>
        <v>No</v>
      </c>
      <c r="F819" s="18" t="str">
        <f t="shared" si="793"/>
        <v>No</v>
      </c>
      <c r="G819" s="18" t="str">
        <f t="shared" si="794"/>
        <v>No</v>
      </c>
      <c r="H819" s="18" t="str">
        <f t="shared" si="795"/>
        <v>No</v>
      </c>
      <c r="I819" s="18" t="str">
        <f t="shared" si="796"/>
        <v>Yes</v>
      </c>
      <c r="J819" s="18" t="str">
        <f t="shared" si="797"/>
        <v>No</v>
      </c>
      <c r="K819" s="21">
        <v>817</v>
      </c>
      <c r="L819" s="5" t="s">
        <v>1772</v>
      </c>
      <c r="M819" s="5" t="s">
        <v>1773</v>
      </c>
      <c r="N819" s="5" t="s">
        <v>2266</v>
      </c>
      <c r="O819" s="5" t="s">
        <v>149</v>
      </c>
      <c r="P819" s="5" t="s">
        <v>2390</v>
      </c>
      <c r="Q819" s="32" t="s">
        <v>10435</v>
      </c>
      <c r="R819" s="21">
        <v>1</v>
      </c>
      <c r="S819" s="33"/>
      <c r="T819" s="33"/>
      <c r="U819" s="33"/>
      <c r="V819" s="33"/>
      <c r="W819" s="33"/>
      <c r="X819" s="33"/>
      <c r="Y819" s="33"/>
      <c r="Z819" s="33"/>
      <c r="AA819" s="5" t="s">
        <v>149</v>
      </c>
      <c r="AB819" s="5" t="s">
        <v>10436</v>
      </c>
      <c r="AC819" s="32" t="s">
        <v>10437</v>
      </c>
      <c r="AD819" s="21">
        <v>1</v>
      </c>
    </row>
    <row r="820" spans="1:30" x14ac:dyDescent="0.3">
      <c r="A820" s="18" t="str">
        <f t="shared" ref="A820:B820" si="850">IF(AND(ISNUMBER(SEARCH("Yes",C820)),ISNUMBER(SEARCH("Yes",E820)),ISNUMBER(SEARCH("Yes",G820)),ISNUMBER(SEARCH("Yes",I820))),"Yes","No")</f>
        <v>No</v>
      </c>
      <c r="B820" s="18" t="str">
        <f t="shared" si="850"/>
        <v>No</v>
      </c>
      <c r="C820" s="15" t="str">
        <f t="shared" si="790"/>
        <v>No</v>
      </c>
      <c r="D820" s="18" t="str">
        <f t="shared" si="791"/>
        <v>No</v>
      </c>
      <c r="E820" s="18" t="str">
        <f t="shared" si="792"/>
        <v>No</v>
      </c>
      <c r="F820" s="18" t="str">
        <f t="shared" si="793"/>
        <v>No</v>
      </c>
      <c r="G820" s="18" t="str">
        <f t="shared" si="794"/>
        <v>No</v>
      </c>
      <c r="H820" s="18" t="str">
        <f t="shared" si="795"/>
        <v>No</v>
      </c>
      <c r="I820" s="18" t="str">
        <f t="shared" si="796"/>
        <v>Yes</v>
      </c>
      <c r="J820" s="18" t="str">
        <f t="shared" si="797"/>
        <v>Yes</v>
      </c>
      <c r="K820" s="21">
        <v>818</v>
      </c>
      <c r="L820" s="5" t="s">
        <v>1774</v>
      </c>
      <c r="M820" s="5" t="s">
        <v>1775</v>
      </c>
      <c r="N820" s="5" t="s">
        <v>2266</v>
      </c>
      <c r="O820" s="5" t="s">
        <v>149</v>
      </c>
      <c r="P820" s="5" t="s">
        <v>2683</v>
      </c>
      <c r="Q820" s="32" t="s">
        <v>10438</v>
      </c>
      <c r="R820" s="21">
        <v>1</v>
      </c>
      <c r="S820" s="33"/>
      <c r="T820" s="33"/>
      <c r="U820" s="33"/>
      <c r="V820" s="33"/>
      <c r="W820" s="33"/>
      <c r="X820" s="33"/>
      <c r="Y820" s="33"/>
      <c r="Z820" s="33"/>
      <c r="AA820" s="5" t="s">
        <v>2269</v>
      </c>
      <c r="AB820" s="5" t="s">
        <v>10439</v>
      </c>
      <c r="AC820" s="32" t="s">
        <v>10440</v>
      </c>
      <c r="AD820" s="21">
        <v>1</v>
      </c>
    </row>
    <row r="821" spans="1:30" x14ac:dyDescent="0.3">
      <c r="A821" s="18" t="str">
        <f t="shared" ref="A821:B821" si="851">IF(AND(ISNUMBER(SEARCH("Yes",C821)),ISNUMBER(SEARCH("Yes",E821)),ISNUMBER(SEARCH("Yes",G821)),ISNUMBER(SEARCH("Yes",I821))),"Yes","No")</f>
        <v>No</v>
      </c>
      <c r="B821" s="18" t="str">
        <f t="shared" si="851"/>
        <v>No</v>
      </c>
      <c r="C821" s="15" t="str">
        <f t="shared" si="790"/>
        <v>No</v>
      </c>
      <c r="D821" s="18" t="str">
        <f t="shared" si="791"/>
        <v>No</v>
      </c>
      <c r="E821" s="18" t="str">
        <f t="shared" si="792"/>
        <v>No</v>
      </c>
      <c r="F821" s="18" t="str">
        <f t="shared" si="793"/>
        <v>No</v>
      </c>
      <c r="G821" s="18" t="str">
        <f t="shared" si="794"/>
        <v>No</v>
      </c>
      <c r="H821" s="18" t="str">
        <f t="shared" si="795"/>
        <v>No</v>
      </c>
      <c r="I821" s="18" t="str">
        <f t="shared" si="796"/>
        <v>Yes</v>
      </c>
      <c r="J821" s="18" t="str">
        <f t="shared" si="797"/>
        <v>Yes</v>
      </c>
      <c r="K821" s="21">
        <v>819</v>
      </c>
      <c r="L821" s="5" t="s">
        <v>1776</v>
      </c>
      <c r="M821" s="5" t="s">
        <v>1777</v>
      </c>
      <c r="N821" s="5" t="s">
        <v>2266</v>
      </c>
      <c r="O821" s="5" t="s">
        <v>149</v>
      </c>
      <c r="P821" s="5" t="s">
        <v>10441</v>
      </c>
      <c r="Q821" s="32" t="s">
        <v>10442</v>
      </c>
      <c r="R821" s="21">
        <v>1</v>
      </c>
      <c r="S821" s="33"/>
      <c r="T821" s="33"/>
      <c r="U821" s="33"/>
      <c r="V821" s="33"/>
      <c r="W821" s="33"/>
      <c r="X821" s="33"/>
      <c r="Y821" s="33"/>
      <c r="Z821" s="33"/>
      <c r="AA821" s="5" t="s">
        <v>21</v>
      </c>
      <c r="AB821" s="5" t="s">
        <v>5189</v>
      </c>
      <c r="AC821" s="32" t="s">
        <v>5190</v>
      </c>
      <c r="AD821" s="21">
        <v>1</v>
      </c>
    </row>
    <row r="822" spans="1:30" x14ac:dyDescent="0.3">
      <c r="A822" s="18" t="str">
        <f t="shared" ref="A822:B822" si="852">IF(AND(ISNUMBER(SEARCH("Yes",C822)),ISNUMBER(SEARCH("Yes",E822)),ISNUMBER(SEARCH("Yes",G822)),ISNUMBER(SEARCH("Yes",I822))),"Yes","No")</f>
        <v>No</v>
      </c>
      <c r="B822" s="18" t="str">
        <f t="shared" si="852"/>
        <v>No</v>
      </c>
      <c r="C822" s="15" t="str">
        <f t="shared" si="790"/>
        <v>No</v>
      </c>
      <c r="D822" s="18" t="str">
        <f t="shared" si="791"/>
        <v>No</v>
      </c>
      <c r="E822" s="18" t="str">
        <f t="shared" si="792"/>
        <v>No</v>
      </c>
      <c r="F822" s="18" t="str">
        <f t="shared" si="793"/>
        <v>No</v>
      </c>
      <c r="G822" s="18" t="str">
        <f t="shared" si="794"/>
        <v>No</v>
      </c>
      <c r="H822" s="18" t="str">
        <f t="shared" si="795"/>
        <v>No</v>
      </c>
      <c r="I822" s="18" t="str">
        <f t="shared" si="796"/>
        <v>Yes</v>
      </c>
      <c r="J822" s="18" t="str">
        <f t="shared" si="797"/>
        <v>Yes</v>
      </c>
      <c r="K822" s="21">
        <v>820</v>
      </c>
      <c r="L822" s="5" t="s">
        <v>1778</v>
      </c>
      <c r="M822" s="5" t="s">
        <v>1779</v>
      </c>
      <c r="N822" s="5" t="s">
        <v>2266</v>
      </c>
      <c r="O822" s="5" t="s">
        <v>149</v>
      </c>
      <c r="P822" s="5" t="s">
        <v>2683</v>
      </c>
      <c r="Q822" s="32" t="s">
        <v>10443</v>
      </c>
      <c r="R822" s="21">
        <v>1</v>
      </c>
      <c r="S822" s="33"/>
      <c r="T822" s="33"/>
      <c r="U822" s="33"/>
      <c r="V822" s="33"/>
      <c r="W822" s="33"/>
      <c r="X822" s="33"/>
      <c r="Y822" s="33"/>
      <c r="Z822" s="33"/>
      <c r="AA822" s="5" t="s">
        <v>21</v>
      </c>
      <c r="AB822" s="5" t="s">
        <v>8111</v>
      </c>
      <c r="AC822" s="32" t="s">
        <v>8112</v>
      </c>
      <c r="AD822" s="21">
        <v>1</v>
      </c>
    </row>
    <row r="823" spans="1:30" x14ac:dyDescent="0.3">
      <c r="A823" s="18" t="str">
        <f t="shared" ref="A823:B823" si="853">IF(AND(ISNUMBER(SEARCH("Yes",C823)),ISNUMBER(SEARCH("Yes",E823)),ISNUMBER(SEARCH("Yes",G823)),ISNUMBER(SEARCH("Yes",I823))),"Yes","No")</f>
        <v>No</v>
      </c>
      <c r="B823" s="18" t="str">
        <f t="shared" si="853"/>
        <v>No</v>
      </c>
      <c r="C823" s="15" t="str">
        <f t="shared" si="790"/>
        <v>No</v>
      </c>
      <c r="D823" s="18" t="str">
        <f t="shared" si="791"/>
        <v>No</v>
      </c>
      <c r="E823" s="18" t="str">
        <f t="shared" si="792"/>
        <v>No</v>
      </c>
      <c r="F823" s="18" t="str">
        <f t="shared" si="793"/>
        <v>No</v>
      </c>
      <c r="G823" s="18" t="str">
        <f t="shared" si="794"/>
        <v>No</v>
      </c>
      <c r="H823" s="18" t="str">
        <f t="shared" si="795"/>
        <v>No</v>
      </c>
      <c r="I823" s="18" t="str">
        <f t="shared" si="796"/>
        <v>Yes</v>
      </c>
      <c r="J823" s="18" t="str">
        <f t="shared" si="797"/>
        <v>Yes</v>
      </c>
      <c r="K823" s="21">
        <v>821</v>
      </c>
      <c r="L823" s="5" t="s">
        <v>1780</v>
      </c>
      <c r="M823" s="5" t="s">
        <v>1781</v>
      </c>
      <c r="N823" s="5" t="s">
        <v>2266</v>
      </c>
      <c r="O823" s="5" t="s">
        <v>149</v>
      </c>
      <c r="P823" s="5" t="s">
        <v>2496</v>
      </c>
      <c r="Q823" s="32" t="s">
        <v>5195</v>
      </c>
      <c r="R823" s="21">
        <v>1</v>
      </c>
      <c r="S823" s="33"/>
      <c r="T823" s="33"/>
      <c r="U823" s="33"/>
      <c r="V823" s="33"/>
      <c r="W823" s="33"/>
      <c r="X823" s="33"/>
      <c r="Y823" s="33"/>
      <c r="Z823" s="33"/>
      <c r="AA823" s="5" t="s">
        <v>2269</v>
      </c>
      <c r="AB823" s="5" t="s">
        <v>3877</v>
      </c>
      <c r="AC823" s="32" t="s">
        <v>2682</v>
      </c>
      <c r="AD823" s="21">
        <v>1</v>
      </c>
    </row>
    <row r="824" spans="1:30" x14ac:dyDescent="0.3">
      <c r="A824" s="18" t="str">
        <f t="shared" ref="A824:B824" si="854">IF(AND(ISNUMBER(SEARCH("Yes",C824)),ISNUMBER(SEARCH("Yes",E824)),ISNUMBER(SEARCH("Yes",G824)),ISNUMBER(SEARCH("Yes",I824))),"Yes","No")</f>
        <v>No</v>
      </c>
      <c r="B824" s="18" t="str">
        <f t="shared" si="854"/>
        <v>No</v>
      </c>
      <c r="C824" s="15" t="str">
        <f t="shared" si="790"/>
        <v>No</v>
      </c>
      <c r="D824" s="18" t="str">
        <f t="shared" si="791"/>
        <v>No</v>
      </c>
      <c r="E824" s="18" t="str">
        <f t="shared" si="792"/>
        <v>No</v>
      </c>
      <c r="F824" s="18" t="str">
        <f t="shared" si="793"/>
        <v>No</v>
      </c>
      <c r="G824" s="18" t="str">
        <f t="shared" si="794"/>
        <v>No</v>
      </c>
      <c r="H824" s="18" t="str">
        <f t="shared" si="795"/>
        <v>No</v>
      </c>
      <c r="I824" s="18" t="str">
        <f t="shared" si="796"/>
        <v>Yes</v>
      </c>
      <c r="J824" s="18" t="str">
        <f t="shared" si="797"/>
        <v>Yes</v>
      </c>
      <c r="K824" s="21">
        <v>822</v>
      </c>
      <c r="L824" s="5" t="s">
        <v>1782</v>
      </c>
      <c r="M824" s="5" t="s">
        <v>1783</v>
      </c>
      <c r="N824" s="5" t="s">
        <v>2266</v>
      </c>
      <c r="O824" s="5" t="s">
        <v>149</v>
      </c>
      <c r="P824" s="5" t="s">
        <v>2390</v>
      </c>
      <c r="Q824" s="32" t="s">
        <v>10444</v>
      </c>
      <c r="R824" s="21">
        <v>1</v>
      </c>
      <c r="S824" s="33"/>
      <c r="T824" s="33"/>
      <c r="U824" s="33"/>
      <c r="V824" s="33"/>
      <c r="W824" s="33"/>
      <c r="X824" s="33"/>
      <c r="Y824" s="33"/>
      <c r="Z824" s="33"/>
      <c r="AA824" s="5" t="s">
        <v>2269</v>
      </c>
      <c r="AB824" s="5" t="s">
        <v>5197</v>
      </c>
      <c r="AC824" s="32" t="s">
        <v>8116</v>
      </c>
      <c r="AD824" s="21">
        <v>1</v>
      </c>
    </row>
    <row r="825" spans="1:30" x14ac:dyDescent="0.3">
      <c r="A825" s="18" t="str">
        <f t="shared" ref="A825:B825" si="855">IF(AND(ISNUMBER(SEARCH("Yes",C825)),ISNUMBER(SEARCH("Yes",E825)),ISNUMBER(SEARCH("Yes",G825)),ISNUMBER(SEARCH("Yes",I825))),"Yes","No")</f>
        <v>Yes</v>
      </c>
      <c r="B825" s="18" t="str">
        <f t="shared" si="855"/>
        <v>Yes</v>
      </c>
      <c r="C825" s="15" t="str">
        <f t="shared" si="790"/>
        <v>Yes</v>
      </c>
      <c r="D825" s="18" t="str">
        <f t="shared" si="791"/>
        <v>Yes</v>
      </c>
      <c r="E825" s="18" t="str">
        <f t="shared" si="792"/>
        <v>Yes</v>
      </c>
      <c r="F825" s="18" t="str">
        <f t="shared" si="793"/>
        <v>Yes</v>
      </c>
      <c r="G825" s="18" t="str">
        <f t="shared" si="794"/>
        <v>Yes</v>
      </c>
      <c r="H825" s="18" t="str">
        <f t="shared" si="795"/>
        <v>Yes</v>
      </c>
      <c r="I825" s="18" t="str">
        <f t="shared" si="796"/>
        <v>Yes</v>
      </c>
      <c r="J825" s="18" t="str">
        <f t="shared" si="797"/>
        <v>Yes</v>
      </c>
      <c r="K825" s="21">
        <v>823</v>
      </c>
      <c r="L825" s="5" t="s">
        <v>214</v>
      </c>
      <c r="M825" s="5" t="s">
        <v>215</v>
      </c>
      <c r="N825" s="5" t="s">
        <v>2266</v>
      </c>
      <c r="O825" s="5" t="s">
        <v>21</v>
      </c>
      <c r="P825" s="5" t="s">
        <v>8117</v>
      </c>
      <c r="Q825" s="32" t="s">
        <v>5200</v>
      </c>
      <c r="R825" s="21">
        <v>1</v>
      </c>
      <c r="S825" s="5" t="s">
        <v>21</v>
      </c>
      <c r="T825" s="5" t="s">
        <v>5201</v>
      </c>
      <c r="U825" s="32" t="s">
        <v>5202</v>
      </c>
      <c r="V825" s="21">
        <v>1</v>
      </c>
      <c r="W825" s="5" t="s">
        <v>21</v>
      </c>
      <c r="X825" s="5" t="s">
        <v>10445</v>
      </c>
      <c r="Y825" s="32" t="s">
        <v>10446</v>
      </c>
      <c r="Z825" s="21">
        <v>1</v>
      </c>
      <c r="AA825" s="5" t="s">
        <v>2269</v>
      </c>
      <c r="AB825" s="5" t="s">
        <v>8120</v>
      </c>
      <c r="AC825" s="32" t="s">
        <v>8121</v>
      </c>
      <c r="AD825" s="21">
        <v>1</v>
      </c>
    </row>
    <row r="826" spans="1:30" x14ac:dyDescent="0.3">
      <c r="A826" s="18" t="str">
        <f t="shared" ref="A826:B826" si="856">IF(AND(ISNUMBER(SEARCH("Yes",C826)),ISNUMBER(SEARCH("Yes",E826)),ISNUMBER(SEARCH("Yes",G826)),ISNUMBER(SEARCH("Yes",I826))),"Yes","No")</f>
        <v>No</v>
      </c>
      <c r="B826" s="18" t="str">
        <f t="shared" si="856"/>
        <v>No</v>
      </c>
      <c r="C826" s="15" t="str">
        <f t="shared" si="790"/>
        <v>No</v>
      </c>
      <c r="D826" s="18" t="str">
        <f t="shared" si="791"/>
        <v>No</v>
      </c>
      <c r="E826" s="18" t="str">
        <f t="shared" si="792"/>
        <v>No</v>
      </c>
      <c r="F826" s="18" t="str">
        <f t="shared" si="793"/>
        <v>No</v>
      </c>
      <c r="G826" s="18" t="str">
        <f t="shared" si="794"/>
        <v>No</v>
      </c>
      <c r="H826" s="18" t="str">
        <f t="shared" si="795"/>
        <v>No</v>
      </c>
      <c r="I826" s="18" t="str">
        <f t="shared" si="796"/>
        <v>Yes</v>
      </c>
      <c r="J826" s="18" t="str">
        <f t="shared" si="797"/>
        <v>Yes</v>
      </c>
      <c r="K826" s="21">
        <v>824</v>
      </c>
      <c r="L826" s="5" t="s">
        <v>1784</v>
      </c>
      <c r="M826" s="5" t="s">
        <v>1785</v>
      </c>
      <c r="N826" s="5" t="s">
        <v>2266</v>
      </c>
      <c r="O826" s="5" t="s">
        <v>149</v>
      </c>
      <c r="P826" s="5" t="s">
        <v>2698</v>
      </c>
      <c r="Q826" s="32" t="s">
        <v>10447</v>
      </c>
      <c r="R826" s="21">
        <v>1</v>
      </c>
      <c r="S826" s="33"/>
      <c r="T826" s="33"/>
      <c r="U826" s="33"/>
      <c r="V826" s="33"/>
      <c r="W826" s="33"/>
      <c r="X826" s="33"/>
      <c r="Y826" s="33"/>
      <c r="Z826" s="33"/>
      <c r="AA826" s="5" t="s">
        <v>2269</v>
      </c>
      <c r="AB826" s="5" t="s">
        <v>6857</v>
      </c>
      <c r="AC826" s="32" t="s">
        <v>7023</v>
      </c>
      <c r="AD826" s="21">
        <v>1</v>
      </c>
    </row>
    <row r="827" spans="1:30" x14ac:dyDescent="0.3">
      <c r="A827" s="18" t="str">
        <f t="shared" ref="A827:B827" si="857">IF(AND(ISNUMBER(SEARCH("Yes",C827)),ISNUMBER(SEARCH("Yes",E827)),ISNUMBER(SEARCH("Yes",G827)),ISNUMBER(SEARCH("Yes",I827))),"Yes","No")</f>
        <v>No</v>
      </c>
      <c r="B827" s="18" t="str">
        <f t="shared" si="857"/>
        <v>No</v>
      </c>
      <c r="C827" s="15" t="str">
        <f t="shared" si="790"/>
        <v>No</v>
      </c>
      <c r="D827" s="18" t="str">
        <f t="shared" si="791"/>
        <v>No</v>
      </c>
      <c r="E827" s="18" t="str">
        <f t="shared" si="792"/>
        <v>No</v>
      </c>
      <c r="F827" s="18" t="str">
        <f t="shared" si="793"/>
        <v>No</v>
      </c>
      <c r="G827" s="18" t="str">
        <f t="shared" si="794"/>
        <v>No</v>
      </c>
      <c r="H827" s="18" t="str">
        <f t="shared" si="795"/>
        <v>No</v>
      </c>
      <c r="I827" s="18" t="str">
        <f t="shared" si="796"/>
        <v>Yes</v>
      </c>
      <c r="J827" s="18" t="str">
        <f t="shared" si="797"/>
        <v>Yes</v>
      </c>
      <c r="K827" s="21">
        <v>825</v>
      </c>
      <c r="L827" s="5" t="s">
        <v>5209</v>
      </c>
      <c r="M827" s="5" t="s">
        <v>1787</v>
      </c>
      <c r="N827" s="5" t="s">
        <v>2266</v>
      </c>
      <c r="O827" s="5" t="s">
        <v>149</v>
      </c>
      <c r="P827" s="5" t="s">
        <v>2420</v>
      </c>
      <c r="Q827" s="32" t="s">
        <v>10448</v>
      </c>
      <c r="R827" s="21">
        <v>1</v>
      </c>
      <c r="S827" s="33"/>
      <c r="T827" s="33"/>
      <c r="U827" s="33"/>
      <c r="V827" s="33"/>
      <c r="W827" s="33"/>
      <c r="X827" s="33"/>
      <c r="Y827" s="33"/>
      <c r="Z827" s="33"/>
      <c r="AA827" s="5" t="s">
        <v>2269</v>
      </c>
      <c r="AB827" s="5" t="s">
        <v>10449</v>
      </c>
      <c r="AC827" s="32" t="s">
        <v>10450</v>
      </c>
      <c r="AD827" s="21">
        <v>1</v>
      </c>
    </row>
    <row r="828" spans="1:30" x14ac:dyDescent="0.3">
      <c r="A828" s="18" t="str">
        <f t="shared" ref="A828:B828" si="858">IF(AND(ISNUMBER(SEARCH("Yes",C828)),ISNUMBER(SEARCH("Yes",E828)),ISNUMBER(SEARCH("Yes",G828)),ISNUMBER(SEARCH("Yes",I828))),"Yes","No")</f>
        <v>Yes</v>
      </c>
      <c r="B828" s="18" t="str">
        <f t="shared" si="858"/>
        <v>Yes</v>
      </c>
      <c r="C828" s="15" t="str">
        <f t="shared" si="790"/>
        <v>Yes</v>
      </c>
      <c r="D828" s="18" t="str">
        <f t="shared" si="791"/>
        <v>Yes</v>
      </c>
      <c r="E828" s="18" t="str">
        <f t="shared" si="792"/>
        <v>Yes</v>
      </c>
      <c r="F828" s="18" t="str">
        <f t="shared" si="793"/>
        <v>Yes</v>
      </c>
      <c r="G828" s="18" t="str">
        <f t="shared" si="794"/>
        <v>Yes</v>
      </c>
      <c r="H828" s="18" t="str">
        <f t="shared" si="795"/>
        <v>Yes</v>
      </c>
      <c r="I828" s="18" t="str">
        <f t="shared" si="796"/>
        <v>Yes</v>
      </c>
      <c r="J828" s="18" t="str">
        <f t="shared" si="797"/>
        <v>Yes</v>
      </c>
      <c r="K828" s="21">
        <v>826</v>
      </c>
      <c r="L828" s="5" t="s">
        <v>121</v>
      </c>
      <c r="M828" s="5" t="s">
        <v>122</v>
      </c>
      <c r="N828" s="5" t="s">
        <v>2266</v>
      </c>
      <c r="O828" s="5" t="s">
        <v>21</v>
      </c>
      <c r="P828" s="5" t="s">
        <v>5213</v>
      </c>
      <c r="Q828" s="32" t="s">
        <v>10451</v>
      </c>
      <c r="R828" s="21">
        <v>1</v>
      </c>
      <c r="S828" s="5" t="s">
        <v>2269</v>
      </c>
      <c r="T828" s="5" t="s">
        <v>5215</v>
      </c>
      <c r="U828" s="32" t="s">
        <v>5216</v>
      </c>
      <c r="V828" s="21">
        <v>1</v>
      </c>
      <c r="W828" s="5" t="s">
        <v>2269</v>
      </c>
      <c r="X828" s="5" t="s">
        <v>10452</v>
      </c>
      <c r="Y828" s="32" t="s">
        <v>10453</v>
      </c>
      <c r="Z828" s="21">
        <v>1</v>
      </c>
      <c r="AA828" s="5" t="s">
        <v>2269</v>
      </c>
      <c r="AB828" s="5" t="s">
        <v>6875</v>
      </c>
      <c r="AC828" s="32" t="s">
        <v>6464</v>
      </c>
      <c r="AD828" s="21">
        <v>1</v>
      </c>
    </row>
    <row r="829" spans="1:30" x14ac:dyDescent="0.3">
      <c r="A829" s="18" t="str">
        <f t="shared" ref="A829:B829" si="859">IF(AND(ISNUMBER(SEARCH("Yes",C829)),ISNUMBER(SEARCH("Yes",E829)),ISNUMBER(SEARCH("Yes",G829)),ISNUMBER(SEARCH("Yes",I829))),"Yes","No")</f>
        <v>No</v>
      </c>
      <c r="B829" s="18" t="str">
        <f t="shared" si="859"/>
        <v>No</v>
      </c>
      <c r="C829" s="15" t="str">
        <f t="shared" si="790"/>
        <v>No</v>
      </c>
      <c r="D829" s="18" t="str">
        <f t="shared" si="791"/>
        <v>No</v>
      </c>
      <c r="E829" s="18" t="str">
        <f t="shared" si="792"/>
        <v>No</v>
      </c>
      <c r="F829" s="18" t="str">
        <f t="shared" si="793"/>
        <v>No</v>
      </c>
      <c r="G829" s="18" t="str">
        <f t="shared" si="794"/>
        <v>No</v>
      </c>
      <c r="H829" s="18" t="str">
        <f t="shared" si="795"/>
        <v>No</v>
      </c>
      <c r="I829" s="18" t="str">
        <f t="shared" si="796"/>
        <v>Yes</v>
      </c>
      <c r="J829" s="18" t="str">
        <f t="shared" si="797"/>
        <v>Yes</v>
      </c>
      <c r="K829" s="21">
        <v>827</v>
      </c>
      <c r="L829" s="5" t="s">
        <v>1788</v>
      </c>
      <c r="M829" s="5" t="s">
        <v>1789</v>
      </c>
      <c r="N829" s="5" t="s">
        <v>2266</v>
      </c>
      <c r="O829" s="5" t="s">
        <v>149</v>
      </c>
      <c r="P829" s="5" t="s">
        <v>2371</v>
      </c>
      <c r="Q829" s="32" t="s">
        <v>5221</v>
      </c>
      <c r="R829" s="21">
        <v>1</v>
      </c>
      <c r="S829" s="33"/>
      <c r="T829" s="33"/>
      <c r="U829" s="33"/>
      <c r="V829" s="33"/>
      <c r="W829" s="33"/>
      <c r="X829" s="33"/>
      <c r="Y829" s="33"/>
      <c r="Z829" s="33"/>
      <c r="AA829" s="5" t="s">
        <v>2269</v>
      </c>
      <c r="AB829" s="5" t="s">
        <v>5222</v>
      </c>
      <c r="AC829" s="32" t="s">
        <v>5223</v>
      </c>
      <c r="AD829" s="21">
        <v>1</v>
      </c>
    </row>
    <row r="830" spans="1:30" x14ac:dyDescent="0.3">
      <c r="A830" s="18" t="str">
        <f t="shared" ref="A830:B830" si="860">IF(AND(ISNUMBER(SEARCH("Yes",C830)),ISNUMBER(SEARCH("Yes",E830)),ISNUMBER(SEARCH("Yes",G830)),ISNUMBER(SEARCH("Yes",I830))),"Yes","No")</f>
        <v>Yes</v>
      </c>
      <c r="B830" s="18" t="str">
        <f t="shared" si="860"/>
        <v>Yes</v>
      </c>
      <c r="C830" s="15" t="str">
        <f t="shared" si="790"/>
        <v>Yes</v>
      </c>
      <c r="D830" s="18" t="str">
        <f t="shared" si="791"/>
        <v>Yes</v>
      </c>
      <c r="E830" s="18" t="str">
        <f t="shared" si="792"/>
        <v>Yes</v>
      </c>
      <c r="F830" s="18" t="str">
        <f t="shared" si="793"/>
        <v>Yes</v>
      </c>
      <c r="G830" s="18" t="str">
        <f t="shared" si="794"/>
        <v>Yes</v>
      </c>
      <c r="H830" s="18" t="str">
        <f t="shared" si="795"/>
        <v>Yes</v>
      </c>
      <c r="I830" s="18" t="str">
        <f t="shared" si="796"/>
        <v>Yes</v>
      </c>
      <c r="J830" s="18" t="str">
        <f t="shared" si="797"/>
        <v>Yes</v>
      </c>
      <c r="K830" s="21">
        <v>828</v>
      </c>
      <c r="L830" s="5" t="s">
        <v>50</v>
      </c>
      <c r="M830" s="5" t="s">
        <v>123</v>
      </c>
      <c r="N830" s="5" t="s">
        <v>2266</v>
      </c>
      <c r="O830" s="5" t="s">
        <v>2269</v>
      </c>
      <c r="P830" s="5" t="s">
        <v>10454</v>
      </c>
      <c r="Q830" s="32" t="s">
        <v>10455</v>
      </c>
      <c r="R830" s="21">
        <v>1</v>
      </c>
      <c r="S830" s="5" t="s">
        <v>21</v>
      </c>
      <c r="T830" s="5" t="s">
        <v>10456</v>
      </c>
      <c r="U830" s="32" t="s">
        <v>10457</v>
      </c>
      <c r="V830" s="21">
        <v>1</v>
      </c>
      <c r="W830" s="5" t="s">
        <v>21</v>
      </c>
      <c r="X830" s="5" t="s">
        <v>8135</v>
      </c>
      <c r="Y830" s="32" t="s">
        <v>10458</v>
      </c>
      <c r="Z830" s="21">
        <v>1</v>
      </c>
      <c r="AA830" s="5" t="s">
        <v>21</v>
      </c>
      <c r="AB830" s="5" t="s">
        <v>5230</v>
      </c>
      <c r="AC830" s="32" t="s">
        <v>5231</v>
      </c>
      <c r="AD830" s="21">
        <v>1</v>
      </c>
    </row>
    <row r="831" spans="1:30" x14ac:dyDescent="0.3">
      <c r="A831" s="18" t="str">
        <f t="shared" ref="A831:B831" si="861">IF(AND(ISNUMBER(SEARCH("Yes",C831)),ISNUMBER(SEARCH("Yes",E831)),ISNUMBER(SEARCH("Yes",G831)),ISNUMBER(SEARCH("Yes",I831))),"Yes","No")</f>
        <v>No</v>
      </c>
      <c r="B831" s="18" t="str">
        <f t="shared" si="861"/>
        <v>No</v>
      </c>
      <c r="C831" s="15" t="str">
        <f t="shared" si="790"/>
        <v>No</v>
      </c>
      <c r="D831" s="18" t="str">
        <f t="shared" si="791"/>
        <v>No</v>
      </c>
      <c r="E831" s="18" t="str">
        <f t="shared" si="792"/>
        <v>No</v>
      </c>
      <c r="F831" s="18" t="str">
        <f t="shared" si="793"/>
        <v>No</v>
      </c>
      <c r="G831" s="18" t="str">
        <f t="shared" si="794"/>
        <v>No</v>
      </c>
      <c r="H831" s="18" t="str">
        <f t="shared" si="795"/>
        <v>No</v>
      </c>
      <c r="I831" s="18" t="str">
        <f t="shared" si="796"/>
        <v>Yes</v>
      </c>
      <c r="J831" s="18" t="str">
        <f t="shared" si="797"/>
        <v>Yes</v>
      </c>
      <c r="K831" s="21">
        <v>829</v>
      </c>
      <c r="L831" s="5" t="s">
        <v>1790</v>
      </c>
      <c r="M831" s="5" t="s">
        <v>1791</v>
      </c>
      <c r="N831" s="5" t="s">
        <v>2266</v>
      </c>
      <c r="O831" s="5" t="s">
        <v>149</v>
      </c>
      <c r="P831" s="5" t="s">
        <v>2317</v>
      </c>
      <c r="Q831" s="32" t="s">
        <v>8504</v>
      </c>
      <c r="R831" s="21">
        <v>1</v>
      </c>
      <c r="S831" s="33"/>
      <c r="T831" s="33"/>
      <c r="U831" s="33"/>
      <c r="V831" s="33"/>
      <c r="W831" s="33"/>
      <c r="X831" s="33"/>
      <c r="Y831" s="33"/>
      <c r="Z831" s="33"/>
      <c r="AA831" s="5" t="s">
        <v>2269</v>
      </c>
      <c r="AB831" s="5" t="s">
        <v>10459</v>
      </c>
      <c r="AC831" s="32" t="s">
        <v>10460</v>
      </c>
      <c r="AD831" s="21">
        <v>1</v>
      </c>
    </row>
    <row r="832" spans="1:30" x14ac:dyDescent="0.3">
      <c r="A832" s="18" t="str">
        <f t="shared" ref="A832:B832" si="862">IF(AND(ISNUMBER(SEARCH("Yes",C832)),ISNUMBER(SEARCH("Yes",E832)),ISNUMBER(SEARCH("Yes",G832)),ISNUMBER(SEARCH("Yes",I832))),"Yes","No")</f>
        <v>No</v>
      </c>
      <c r="B832" s="18" t="str">
        <f t="shared" si="862"/>
        <v>No</v>
      </c>
      <c r="C832" s="15" t="str">
        <f t="shared" si="790"/>
        <v>No</v>
      </c>
      <c r="D832" s="18" t="str">
        <f t="shared" si="791"/>
        <v>No</v>
      </c>
      <c r="E832" s="18" t="str">
        <f t="shared" si="792"/>
        <v>No</v>
      </c>
      <c r="F832" s="18" t="str">
        <f t="shared" si="793"/>
        <v>No</v>
      </c>
      <c r="G832" s="18" t="str">
        <f t="shared" si="794"/>
        <v>No</v>
      </c>
      <c r="H832" s="18" t="str">
        <f t="shared" si="795"/>
        <v>No</v>
      </c>
      <c r="I832" s="18" t="str">
        <f t="shared" si="796"/>
        <v>Yes</v>
      </c>
      <c r="J832" s="18" t="str">
        <f t="shared" si="797"/>
        <v>Yes</v>
      </c>
      <c r="K832" s="21">
        <v>830</v>
      </c>
      <c r="L832" s="5" t="s">
        <v>1792</v>
      </c>
      <c r="M832" s="5" t="s">
        <v>1793</v>
      </c>
      <c r="N832" s="5" t="s">
        <v>2266</v>
      </c>
      <c r="O832" s="5" t="s">
        <v>149</v>
      </c>
      <c r="P832" s="5" t="s">
        <v>2492</v>
      </c>
      <c r="Q832" s="32" t="s">
        <v>10461</v>
      </c>
      <c r="R832" s="21">
        <v>1</v>
      </c>
      <c r="S832" s="33"/>
      <c r="T832" s="33"/>
      <c r="U832" s="33"/>
      <c r="V832" s="33"/>
      <c r="W832" s="33"/>
      <c r="X832" s="33"/>
      <c r="Y832" s="33"/>
      <c r="Z832" s="33"/>
      <c r="AA832" s="5" t="s">
        <v>2269</v>
      </c>
      <c r="AB832" s="5" t="s">
        <v>2381</v>
      </c>
      <c r="AC832" s="32" t="s">
        <v>2682</v>
      </c>
      <c r="AD832" s="21">
        <v>1</v>
      </c>
    </row>
    <row r="833" spans="1:30" x14ac:dyDescent="0.3">
      <c r="A833" s="18" t="str">
        <f t="shared" ref="A833:B833" si="863">IF(AND(ISNUMBER(SEARCH("Yes",C833)),ISNUMBER(SEARCH("Yes",E833)),ISNUMBER(SEARCH("Yes",G833)),ISNUMBER(SEARCH("Yes",I833))),"Yes","No")</f>
        <v>No</v>
      </c>
      <c r="B833" s="18" t="str">
        <f t="shared" si="863"/>
        <v>No</v>
      </c>
      <c r="C833" s="15" t="str">
        <f t="shared" si="790"/>
        <v>No</v>
      </c>
      <c r="D833" s="18" t="str">
        <f t="shared" si="791"/>
        <v>No</v>
      </c>
      <c r="E833" s="18" t="str">
        <f t="shared" si="792"/>
        <v>No</v>
      </c>
      <c r="F833" s="18" t="str">
        <f t="shared" si="793"/>
        <v>No</v>
      </c>
      <c r="G833" s="18" t="str">
        <f t="shared" si="794"/>
        <v>No</v>
      </c>
      <c r="H833" s="18" t="str">
        <f t="shared" si="795"/>
        <v>No</v>
      </c>
      <c r="I833" s="18" t="str">
        <f t="shared" si="796"/>
        <v>Yes</v>
      </c>
      <c r="J833" s="18" t="str">
        <f t="shared" si="797"/>
        <v>Yes</v>
      </c>
      <c r="K833" s="21">
        <v>831</v>
      </c>
      <c r="L833" s="5" t="s">
        <v>1794</v>
      </c>
      <c r="M833" s="5" t="s">
        <v>1795</v>
      </c>
      <c r="N833" s="5" t="s">
        <v>2266</v>
      </c>
      <c r="O833" s="5" t="s">
        <v>149</v>
      </c>
      <c r="P833" s="5" t="s">
        <v>2619</v>
      </c>
      <c r="Q833" s="32" t="s">
        <v>3111</v>
      </c>
      <c r="R833" s="21">
        <v>1</v>
      </c>
      <c r="S833" s="33"/>
      <c r="T833" s="33"/>
      <c r="U833" s="33"/>
      <c r="V833" s="33"/>
      <c r="W833" s="33"/>
      <c r="X833" s="33"/>
      <c r="Y833" s="33"/>
      <c r="Z833" s="33"/>
      <c r="AA833" s="5" t="s">
        <v>2269</v>
      </c>
      <c r="AB833" s="5" t="s">
        <v>10462</v>
      </c>
      <c r="AC833" s="32" t="s">
        <v>10463</v>
      </c>
      <c r="AD833" s="21">
        <v>1</v>
      </c>
    </row>
    <row r="834" spans="1:30" x14ac:dyDescent="0.3">
      <c r="A834" s="18" t="str">
        <f t="shared" ref="A834:B834" si="864">IF(AND(ISNUMBER(SEARCH("Yes",C834)),ISNUMBER(SEARCH("Yes",E834)),ISNUMBER(SEARCH("Yes",G834)),ISNUMBER(SEARCH("Yes",I834))),"Yes","No")</f>
        <v>No</v>
      </c>
      <c r="B834" s="18" t="str">
        <f t="shared" si="864"/>
        <v>No</v>
      </c>
      <c r="C834" s="15" t="str">
        <f t="shared" si="790"/>
        <v>No</v>
      </c>
      <c r="D834" s="18" t="str">
        <f t="shared" si="791"/>
        <v>No</v>
      </c>
      <c r="E834" s="18" t="str">
        <f t="shared" si="792"/>
        <v>No</v>
      </c>
      <c r="F834" s="18" t="str">
        <f t="shared" si="793"/>
        <v>No</v>
      </c>
      <c r="G834" s="18" t="str">
        <f t="shared" si="794"/>
        <v>No</v>
      </c>
      <c r="H834" s="18" t="str">
        <f t="shared" si="795"/>
        <v>No</v>
      </c>
      <c r="I834" s="18" t="str">
        <f t="shared" si="796"/>
        <v>Yes</v>
      </c>
      <c r="J834" s="18" t="str">
        <f t="shared" si="797"/>
        <v>Yes</v>
      </c>
      <c r="K834" s="21">
        <v>832</v>
      </c>
      <c r="L834" s="5" t="s">
        <v>1796</v>
      </c>
      <c r="M834" s="5" t="s">
        <v>1797</v>
      </c>
      <c r="N834" s="5" t="s">
        <v>2266</v>
      </c>
      <c r="O834" s="5" t="s">
        <v>149</v>
      </c>
      <c r="P834" s="5" t="s">
        <v>2292</v>
      </c>
      <c r="Q834" s="32" t="s">
        <v>6577</v>
      </c>
      <c r="R834" s="21">
        <v>1</v>
      </c>
      <c r="S834" s="33"/>
      <c r="T834" s="33"/>
      <c r="U834" s="33"/>
      <c r="V834" s="33"/>
      <c r="W834" s="33"/>
      <c r="X834" s="33"/>
      <c r="Y834" s="33"/>
      <c r="Z834" s="33"/>
      <c r="AA834" s="5" t="s">
        <v>21</v>
      </c>
      <c r="AB834" s="5" t="s">
        <v>10464</v>
      </c>
      <c r="AC834" s="32" t="s">
        <v>10465</v>
      </c>
      <c r="AD834" s="21">
        <v>1</v>
      </c>
    </row>
    <row r="835" spans="1:30" x14ac:dyDescent="0.3">
      <c r="A835" s="18" t="str">
        <f t="shared" ref="A835:B835" si="865">IF(AND(ISNUMBER(SEARCH("Yes",C835)),ISNUMBER(SEARCH("Yes",E835)),ISNUMBER(SEARCH("Yes",G835)),ISNUMBER(SEARCH("Yes",I835))),"Yes","No")</f>
        <v>No</v>
      </c>
      <c r="B835" s="18" t="str">
        <f t="shared" si="865"/>
        <v>No</v>
      </c>
      <c r="C835" s="15" t="str">
        <f t="shared" si="790"/>
        <v>No</v>
      </c>
      <c r="D835" s="18" t="str">
        <f t="shared" si="791"/>
        <v>No</v>
      </c>
      <c r="E835" s="18" t="str">
        <f t="shared" si="792"/>
        <v>No</v>
      </c>
      <c r="F835" s="18" t="str">
        <f t="shared" si="793"/>
        <v>No</v>
      </c>
      <c r="G835" s="18" t="str">
        <f t="shared" si="794"/>
        <v>No</v>
      </c>
      <c r="H835" s="18" t="str">
        <f t="shared" si="795"/>
        <v>No</v>
      </c>
      <c r="I835" s="18" t="str">
        <f t="shared" si="796"/>
        <v>Yes</v>
      </c>
      <c r="J835" s="18" t="str">
        <f t="shared" si="797"/>
        <v>Yes</v>
      </c>
      <c r="K835" s="21">
        <v>833</v>
      </c>
      <c r="L835" s="5" t="s">
        <v>1798</v>
      </c>
      <c r="M835" s="5" t="s">
        <v>1799</v>
      </c>
      <c r="N835" s="5" t="s">
        <v>2266</v>
      </c>
      <c r="O835" s="5" t="s">
        <v>149</v>
      </c>
      <c r="P835" s="5" t="s">
        <v>2292</v>
      </c>
      <c r="Q835" s="32" t="s">
        <v>5239</v>
      </c>
      <c r="R835" s="21">
        <v>1</v>
      </c>
      <c r="S835" s="33"/>
      <c r="T835" s="33"/>
      <c r="U835" s="33"/>
      <c r="V835" s="33"/>
      <c r="W835" s="33"/>
      <c r="X835" s="33"/>
      <c r="Y835" s="33"/>
      <c r="Z835" s="33"/>
      <c r="AA835" s="5" t="s">
        <v>2269</v>
      </c>
      <c r="AB835" s="5" t="s">
        <v>3083</v>
      </c>
      <c r="AC835" s="32" t="s">
        <v>3084</v>
      </c>
      <c r="AD835" s="21">
        <v>1</v>
      </c>
    </row>
    <row r="836" spans="1:30" x14ac:dyDescent="0.3">
      <c r="A836" s="18" t="str">
        <f t="shared" ref="A836:B836" si="866">IF(AND(ISNUMBER(SEARCH("Yes",C836)),ISNUMBER(SEARCH("Yes",E836)),ISNUMBER(SEARCH("Yes",G836)),ISNUMBER(SEARCH("Yes",I836))),"Yes","No")</f>
        <v>Yes</v>
      </c>
      <c r="B836" s="18" t="str">
        <f t="shared" si="866"/>
        <v>Yes</v>
      </c>
      <c r="C836" s="15" t="str">
        <f t="shared" si="790"/>
        <v>Yes</v>
      </c>
      <c r="D836" s="18" t="str">
        <f t="shared" si="791"/>
        <v>Yes</v>
      </c>
      <c r="E836" s="18" t="str">
        <f t="shared" si="792"/>
        <v>Yes</v>
      </c>
      <c r="F836" s="18" t="str">
        <f t="shared" si="793"/>
        <v>Yes</v>
      </c>
      <c r="G836" s="18" t="str">
        <f t="shared" si="794"/>
        <v>Yes</v>
      </c>
      <c r="H836" s="18" t="str">
        <f t="shared" si="795"/>
        <v>Yes</v>
      </c>
      <c r="I836" s="18" t="str">
        <f t="shared" si="796"/>
        <v>Yes</v>
      </c>
      <c r="J836" s="18" t="str">
        <f t="shared" si="797"/>
        <v>Yes</v>
      </c>
      <c r="K836" s="21">
        <v>834</v>
      </c>
      <c r="L836" s="5" t="s">
        <v>91</v>
      </c>
      <c r="M836" s="5" t="s">
        <v>25</v>
      </c>
      <c r="N836" s="5" t="s">
        <v>2266</v>
      </c>
      <c r="O836" s="5" t="s">
        <v>2269</v>
      </c>
      <c r="P836" s="5" t="s">
        <v>10466</v>
      </c>
      <c r="Q836" s="32" t="s">
        <v>10467</v>
      </c>
      <c r="R836" s="21">
        <v>1</v>
      </c>
      <c r="S836" s="5" t="s">
        <v>21</v>
      </c>
      <c r="T836" s="5" t="s">
        <v>10468</v>
      </c>
      <c r="U836" s="32" t="s">
        <v>10469</v>
      </c>
      <c r="V836" s="21">
        <v>1</v>
      </c>
      <c r="W836" s="5" t="s">
        <v>21</v>
      </c>
      <c r="X836" s="5" t="s">
        <v>8150</v>
      </c>
      <c r="Y836" s="32" t="s">
        <v>8151</v>
      </c>
      <c r="Z836" s="21">
        <v>1</v>
      </c>
      <c r="AA836" s="5" t="s">
        <v>2269</v>
      </c>
      <c r="AB836" s="5" t="s">
        <v>10470</v>
      </c>
      <c r="AC836" s="32" t="s">
        <v>10471</v>
      </c>
      <c r="AD836" s="21">
        <v>1</v>
      </c>
    </row>
    <row r="837" spans="1:30" x14ac:dyDescent="0.3">
      <c r="A837" s="18" t="str">
        <f t="shared" ref="A837:B837" si="867">IF(AND(ISNUMBER(SEARCH("Yes",C837)),ISNUMBER(SEARCH("Yes",E837)),ISNUMBER(SEARCH("Yes",G837)),ISNUMBER(SEARCH("Yes",I837))),"Yes","No")</f>
        <v>No</v>
      </c>
      <c r="B837" s="18" t="str">
        <f t="shared" si="867"/>
        <v>No</v>
      </c>
      <c r="C837" s="15" t="str">
        <f t="shared" si="790"/>
        <v>No</v>
      </c>
      <c r="D837" s="18" t="str">
        <f t="shared" si="791"/>
        <v>No</v>
      </c>
      <c r="E837" s="18" t="str">
        <f t="shared" si="792"/>
        <v>No</v>
      </c>
      <c r="F837" s="18" t="str">
        <f t="shared" si="793"/>
        <v>No</v>
      </c>
      <c r="G837" s="18" t="str">
        <f t="shared" si="794"/>
        <v>No</v>
      </c>
      <c r="H837" s="18" t="str">
        <f t="shared" si="795"/>
        <v>No</v>
      </c>
      <c r="I837" s="18" t="str">
        <f t="shared" si="796"/>
        <v>Yes</v>
      </c>
      <c r="J837" s="18" t="str">
        <f t="shared" si="797"/>
        <v>Yes</v>
      </c>
      <c r="K837" s="21">
        <v>835</v>
      </c>
      <c r="L837" s="5" t="s">
        <v>1800</v>
      </c>
      <c r="M837" s="5" t="s">
        <v>1801</v>
      </c>
      <c r="N837" s="5" t="s">
        <v>2266</v>
      </c>
      <c r="O837" s="5" t="s">
        <v>149</v>
      </c>
      <c r="P837" s="5" t="s">
        <v>8152</v>
      </c>
      <c r="Q837" s="32" t="s">
        <v>8153</v>
      </c>
      <c r="R837" s="21">
        <v>1</v>
      </c>
      <c r="S837" s="33"/>
      <c r="T837" s="33"/>
      <c r="U837" s="33"/>
      <c r="V837" s="33"/>
      <c r="W837" s="33"/>
      <c r="X837" s="33"/>
      <c r="Y837" s="33"/>
      <c r="Z837" s="33"/>
      <c r="AA837" s="5" t="s">
        <v>21</v>
      </c>
      <c r="AB837" s="5" t="s">
        <v>4807</v>
      </c>
      <c r="AC837" s="32" t="s">
        <v>3294</v>
      </c>
      <c r="AD837" s="21">
        <v>1</v>
      </c>
    </row>
    <row r="838" spans="1:30" x14ac:dyDescent="0.3">
      <c r="A838" s="18" t="str">
        <f t="shared" ref="A838:B838" si="868">IF(AND(ISNUMBER(SEARCH("Yes",C838)),ISNUMBER(SEARCH("Yes",E838)),ISNUMBER(SEARCH("Yes",G838)),ISNUMBER(SEARCH("Yes",I838))),"Yes","No")</f>
        <v>No</v>
      </c>
      <c r="B838" s="18" t="str">
        <f t="shared" si="868"/>
        <v>No</v>
      </c>
      <c r="C838" s="15" t="str">
        <f t="shared" si="790"/>
        <v>No</v>
      </c>
      <c r="D838" s="18" t="str">
        <f t="shared" si="791"/>
        <v>No</v>
      </c>
      <c r="E838" s="18" t="str">
        <f t="shared" si="792"/>
        <v>No</v>
      </c>
      <c r="F838" s="18" t="str">
        <f t="shared" si="793"/>
        <v>No</v>
      </c>
      <c r="G838" s="18" t="str">
        <f t="shared" si="794"/>
        <v>No</v>
      </c>
      <c r="H838" s="18" t="str">
        <f t="shared" si="795"/>
        <v>No</v>
      </c>
      <c r="I838" s="18" t="str">
        <f t="shared" si="796"/>
        <v>Yes</v>
      </c>
      <c r="J838" s="18" t="str">
        <f t="shared" si="797"/>
        <v>Yes</v>
      </c>
      <c r="K838" s="21">
        <v>836</v>
      </c>
      <c r="L838" s="5" t="s">
        <v>1802</v>
      </c>
      <c r="M838" s="5" t="s">
        <v>1803</v>
      </c>
      <c r="N838" s="5" t="s">
        <v>2266</v>
      </c>
      <c r="O838" s="5" t="s">
        <v>149</v>
      </c>
      <c r="P838" s="5" t="s">
        <v>2305</v>
      </c>
      <c r="Q838" s="32" t="s">
        <v>5252</v>
      </c>
      <c r="R838" s="21">
        <v>1</v>
      </c>
      <c r="S838" s="33"/>
      <c r="T838" s="33"/>
      <c r="U838" s="33"/>
      <c r="V838" s="33"/>
      <c r="W838" s="33"/>
      <c r="X838" s="33"/>
      <c r="Y838" s="33"/>
      <c r="Z838" s="33"/>
      <c r="AA838" s="5" t="s">
        <v>2269</v>
      </c>
      <c r="AB838" s="5" t="s">
        <v>2381</v>
      </c>
      <c r="AC838" s="32" t="s">
        <v>3200</v>
      </c>
      <c r="AD838" s="21">
        <v>1</v>
      </c>
    </row>
    <row r="839" spans="1:30" x14ac:dyDescent="0.3">
      <c r="A839" s="18" t="str">
        <f t="shared" ref="A839:B839" si="869">IF(AND(ISNUMBER(SEARCH("Yes",C839)),ISNUMBER(SEARCH("Yes",E839)),ISNUMBER(SEARCH("Yes",G839)),ISNUMBER(SEARCH("Yes",I839))),"Yes","No")</f>
        <v>No</v>
      </c>
      <c r="B839" s="18" t="str">
        <f t="shared" si="869"/>
        <v>No</v>
      </c>
      <c r="C839" s="15" t="str">
        <f t="shared" si="790"/>
        <v>No</v>
      </c>
      <c r="D839" s="18" t="str">
        <f t="shared" si="791"/>
        <v>No</v>
      </c>
      <c r="E839" s="18" t="str">
        <f t="shared" si="792"/>
        <v>No</v>
      </c>
      <c r="F839" s="18" t="str">
        <f t="shared" si="793"/>
        <v>No</v>
      </c>
      <c r="G839" s="18" t="str">
        <f t="shared" si="794"/>
        <v>No</v>
      </c>
      <c r="H839" s="18" t="str">
        <f t="shared" si="795"/>
        <v>No</v>
      </c>
      <c r="I839" s="18" t="str">
        <f t="shared" si="796"/>
        <v>Yes</v>
      </c>
      <c r="J839" s="18" t="str">
        <f t="shared" si="797"/>
        <v>Yes</v>
      </c>
      <c r="K839" s="21">
        <v>837</v>
      </c>
      <c r="L839" s="5" t="s">
        <v>1804</v>
      </c>
      <c r="M839" s="5" t="s">
        <v>1805</v>
      </c>
      <c r="N839" s="5" t="s">
        <v>2266</v>
      </c>
      <c r="O839" s="5" t="s">
        <v>149</v>
      </c>
      <c r="P839" s="5" t="s">
        <v>2626</v>
      </c>
      <c r="Q839" s="32" t="s">
        <v>8156</v>
      </c>
      <c r="R839" s="21">
        <v>1</v>
      </c>
      <c r="S839" s="33"/>
      <c r="T839" s="33"/>
      <c r="U839" s="33"/>
      <c r="V839" s="33"/>
      <c r="W839" s="33"/>
      <c r="X839" s="33"/>
      <c r="Y839" s="33"/>
      <c r="Z839" s="33"/>
      <c r="AA839" s="5" t="s">
        <v>2269</v>
      </c>
      <c r="AB839" s="5" t="s">
        <v>10472</v>
      </c>
      <c r="AC839" s="32" t="s">
        <v>10473</v>
      </c>
      <c r="AD839" s="21">
        <v>1</v>
      </c>
    </row>
    <row r="840" spans="1:30" x14ac:dyDescent="0.3">
      <c r="A840" s="18" t="str">
        <f t="shared" ref="A840:B840" si="870">IF(AND(ISNUMBER(SEARCH("Yes",C840)),ISNUMBER(SEARCH("Yes",E840)),ISNUMBER(SEARCH("Yes",G840)),ISNUMBER(SEARCH("Yes",I840))),"Yes","No")</f>
        <v>No</v>
      </c>
      <c r="B840" s="18" t="str">
        <f t="shared" si="870"/>
        <v>No</v>
      </c>
      <c r="C840" s="15" t="str">
        <f t="shared" si="790"/>
        <v>No</v>
      </c>
      <c r="D840" s="18" t="str">
        <f t="shared" si="791"/>
        <v>No</v>
      </c>
      <c r="E840" s="18" t="str">
        <f t="shared" si="792"/>
        <v>No</v>
      </c>
      <c r="F840" s="18" t="str">
        <f t="shared" si="793"/>
        <v>No</v>
      </c>
      <c r="G840" s="18" t="str">
        <f t="shared" si="794"/>
        <v>No</v>
      </c>
      <c r="H840" s="18" t="str">
        <f t="shared" si="795"/>
        <v>No</v>
      </c>
      <c r="I840" s="18" t="str">
        <f t="shared" si="796"/>
        <v>Yes</v>
      </c>
      <c r="J840" s="18" t="str">
        <f t="shared" si="797"/>
        <v>Yes</v>
      </c>
      <c r="K840" s="21">
        <v>838</v>
      </c>
      <c r="L840" s="5" t="s">
        <v>1806</v>
      </c>
      <c r="M840" s="5" t="s">
        <v>1807</v>
      </c>
      <c r="N840" s="5" t="s">
        <v>2266</v>
      </c>
      <c r="O840" s="5" t="s">
        <v>149</v>
      </c>
      <c r="P840" s="5" t="s">
        <v>2280</v>
      </c>
      <c r="Q840" s="32" t="s">
        <v>10474</v>
      </c>
      <c r="R840" s="21">
        <v>1</v>
      </c>
      <c r="S840" s="33"/>
      <c r="T840" s="33"/>
      <c r="U840" s="33"/>
      <c r="V840" s="33"/>
      <c r="W840" s="33"/>
      <c r="X840" s="33"/>
      <c r="Y840" s="33"/>
      <c r="Z840" s="33"/>
      <c r="AA840" s="5" t="s">
        <v>2269</v>
      </c>
      <c r="AB840" s="5" t="s">
        <v>10475</v>
      </c>
      <c r="AC840" s="32" t="s">
        <v>10476</v>
      </c>
      <c r="AD840" s="21">
        <v>1</v>
      </c>
    </row>
    <row r="841" spans="1:30" x14ac:dyDescent="0.3">
      <c r="A841" s="18" t="str">
        <f t="shared" ref="A841:B841" si="871">IF(AND(ISNUMBER(SEARCH("Yes",C841)),ISNUMBER(SEARCH("Yes",E841)),ISNUMBER(SEARCH("Yes",G841)),ISNUMBER(SEARCH("Yes",I841))),"Yes","No")</f>
        <v>No</v>
      </c>
      <c r="B841" s="18" t="str">
        <f t="shared" si="871"/>
        <v>No</v>
      </c>
      <c r="C841" s="15" t="str">
        <f t="shared" si="790"/>
        <v>No</v>
      </c>
      <c r="D841" s="18" t="str">
        <f t="shared" si="791"/>
        <v>No</v>
      </c>
      <c r="E841" s="18" t="str">
        <f t="shared" si="792"/>
        <v>No</v>
      </c>
      <c r="F841" s="18" t="str">
        <f t="shared" si="793"/>
        <v>No</v>
      </c>
      <c r="G841" s="18" t="str">
        <f t="shared" si="794"/>
        <v>No</v>
      </c>
      <c r="H841" s="18" t="str">
        <f t="shared" si="795"/>
        <v>No</v>
      </c>
      <c r="I841" s="18" t="str">
        <f t="shared" si="796"/>
        <v>Yes</v>
      </c>
      <c r="J841" s="18" t="str">
        <f t="shared" si="797"/>
        <v>Yes</v>
      </c>
      <c r="K841" s="21">
        <v>839</v>
      </c>
      <c r="L841" s="5" t="s">
        <v>1808</v>
      </c>
      <c r="M841" s="5" t="s">
        <v>1809</v>
      </c>
      <c r="N841" s="5" t="s">
        <v>2266</v>
      </c>
      <c r="O841" s="5" t="s">
        <v>149</v>
      </c>
      <c r="P841" s="5" t="s">
        <v>2371</v>
      </c>
      <c r="Q841" s="32" t="s">
        <v>2372</v>
      </c>
      <c r="R841" s="21">
        <v>1</v>
      </c>
      <c r="S841" s="33"/>
      <c r="T841" s="33"/>
      <c r="U841" s="33"/>
      <c r="V841" s="33"/>
      <c r="W841" s="33"/>
      <c r="X841" s="33"/>
      <c r="Y841" s="33"/>
      <c r="Z841" s="33"/>
      <c r="AA841" s="5" t="s">
        <v>2269</v>
      </c>
      <c r="AB841" s="5" t="s">
        <v>10477</v>
      </c>
      <c r="AC841" s="32" t="s">
        <v>10478</v>
      </c>
      <c r="AD841" s="21">
        <v>1</v>
      </c>
    </row>
    <row r="842" spans="1:30" x14ac:dyDescent="0.3">
      <c r="A842" s="18" t="str">
        <f t="shared" ref="A842:B842" si="872">IF(AND(ISNUMBER(SEARCH("Yes",C842)),ISNUMBER(SEARCH("Yes",E842)),ISNUMBER(SEARCH("Yes",G842)),ISNUMBER(SEARCH("Yes",I842))),"Yes","No")</f>
        <v>No</v>
      </c>
      <c r="B842" s="18" t="str">
        <f t="shared" si="872"/>
        <v>No</v>
      </c>
      <c r="C842" s="15" t="str">
        <f t="shared" si="790"/>
        <v>No</v>
      </c>
      <c r="D842" s="18" t="str">
        <f t="shared" si="791"/>
        <v>No</v>
      </c>
      <c r="E842" s="18" t="str">
        <f t="shared" si="792"/>
        <v>No</v>
      </c>
      <c r="F842" s="18" t="str">
        <f t="shared" si="793"/>
        <v>No</v>
      </c>
      <c r="G842" s="18" t="str">
        <f t="shared" si="794"/>
        <v>No</v>
      </c>
      <c r="H842" s="18" t="str">
        <f t="shared" si="795"/>
        <v>No</v>
      </c>
      <c r="I842" s="18" t="str">
        <f t="shared" si="796"/>
        <v>Yes</v>
      </c>
      <c r="J842" s="18" t="str">
        <f t="shared" si="797"/>
        <v>Yes</v>
      </c>
      <c r="K842" s="21">
        <v>840</v>
      </c>
      <c r="L842" s="5" t="s">
        <v>1810</v>
      </c>
      <c r="M842" s="5" t="s">
        <v>1811</v>
      </c>
      <c r="N842" s="5" t="s">
        <v>2266</v>
      </c>
      <c r="O842" s="5" t="s">
        <v>149</v>
      </c>
      <c r="P842" s="5" t="s">
        <v>3086</v>
      </c>
      <c r="Q842" s="32" t="s">
        <v>8163</v>
      </c>
      <c r="R842" s="21">
        <v>1</v>
      </c>
      <c r="S842" s="33"/>
      <c r="T842" s="33"/>
      <c r="U842" s="33"/>
      <c r="V842" s="33"/>
      <c r="W842" s="33"/>
      <c r="X842" s="33"/>
      <c r="Y842" s="33"/>
      <c r="Z842" s="33"/>
      <c r="AA842" s="5" t="s">
        <v>21</v>
      </c>
      <c r="AB842" s="5" t="s">
        <v>3849</v>
      </c>
      <c r="AC842" s="32" t="s">
        <v>10479</v>
      </c>
      <c r="AD842" s="21">
        <v>1</v>
      </c>
    </row>
    <row r="843" spans="1:30" x14ac:dyDescent="0.3">
      <c r="A843" s="18" t="str">
        <f t="shared" ref="A843:B843" si="873">IF(AND(ISNUMBER(SEARCH("Yes",C843)),ISNUMBER(SEARCH("Yes",E843)),ISNUMBER(SEARCH("Yes",G843)),ISNUMBER(SEARCH("Yes",I843))),"Yes","No")</f>
        <v>No</v>
      </c>
      <c r="B843" s="18" t="str">
        <f t="shared" si="873"/>
        <v>No</v>
      </c>
      <c r="C843" s="15" t="str">
        <f t="shared" si="790"/>
        <v>No</v>
      </c>
      <c r="D843" s="18" t="str">
        <f t="shared" si="791"/>
        <v>No</v>
      </c>
      <c r="E843" s="18" t="str">
        <f t="shared" si="792"/>
        <v>No</v>
      </c>
      <c r="F843" s="18" t="str">
        <f t="shared" si="793"/>
        <v>No</v>
      </c>
      <c r="G843" s="18" t="str">
        <f t="shared" si="794"/>
        <v>No</v>
      </c>
      <c r="H843" s="18" t="str">
        <f t="shared" si="795"/>
        <v>No</v>
      </c>
      <c r="I843" s="18" t="str">
        <f t="shared" si="796"/>
        <v>Yes</v>
      </c>
      <c r="J843" s="18" t="str">
        <f t="shared" si="797"/>
        <v>Yes</v>
      </c>
      <c r="K843" s="21">
        <v>841</v>
      </c>
      <c r="L843" s="5" t="s">
        <v>1812</v>
      </c>
      <c r="M843" s="5" t="s">
        <v>1813</v>
      </c>
      <c r="N843" s="5" t="s">
        <v>2266</v>
      </c>
      <c r="O843" s="5" t="s">
        <v>149</v>
      </c>
      <c r="P843" s="5" t="s">
        <v>10480</v>
      </c>
      <c r="Q843" s="32" t="s">
        <v>5082</v>
      </c>
      <c r="R843" s="21">
        <v>1</v>
      </c>
      <c r="S843" s="33"/>
      <c r="T843" s="33"/>
      <c r="U843" s="33"/>
      <c r="V843" s="33"/>
      <c r="W843" s="33"/>
      <c r="X843" s="33"/>
      <c r="Y843" s="33"/>
      <c r="Z843" s="33"/>
      <c r="AA843" s="5" t="s">
        <v>21</v>
      </c>
      <c r="AB843" s="5" t="s">
        <v>10481</v>
      </c>
      <c r="AC843" s="32" t="s">
        <v>8167</v>
      </c>
      <c r="AD843" s="21">
        <v>1</v>
      </c>
    </row>
    <row r="844" spans="1:30" x14ac:dyDescent="0.3">
      <c r="A844" s="18" t="str">
        <f t="shared" ref="A844:B844" si="874">IF(AND(ISNUMBER(SEARCH("Yes",C844)),ISNUMBER(SEARCH("Yes",E844)),ISNUMBER(SEARCH("Yes",G844)),ISNUMBER(SEARCH("Yes",I844))),"Yes","No")</f>
        <v>No</v>
      </c>
      <c r="B844" s="18" t="str">
        <f t="shared" si="874"/>
        <v>No</v>
      </c>
      <c r="C844" s="15" t="str">
        <f t="shared" si="790"/>
        <v>No</v>
      </c>
      <c r="D844" s="18" t="str">
        <f t="shared" si="791"/>
        <v>No</v>
      </c>
      <c r="E844" s="18" t="str">
        <f t="shared" si="792"/>
        <v>No</v>
      </c>
      <c r="F844" s="18" t="str">
        <f t="shared" si="793"/>
        <v>No</v>
      </c>
      <c r="G844" s="18" t="str">
        <f t="shared" si="794"/>
        <v>No</v>
      </c>
      <c r="H844" s="18" t="str">
        <f t="shared" si="795"/>
        <v>No</v>
      </c>
      <c r="I844" s="18" t="str">
        <f t="shared" si="796"/>
        <v>Yes</v>
      </c>
      <c r="J844" s="18" t="str">
        <f t="shared" si="797"/>
        <v>No</v>
      </c>
      <c r="K844" s="21">
        <v>842</v>
      </c>
      <c r="L844" s="5" t="s">
        <v>1814</v>
      </c>
      <c r="M844" s="5" t="s">
        <v>1815</v>
      </c>
      <c r="N844" s="5" t="s">
        <v>2266</v>
      </c>
      <c r="O844" s="5" t="s">
        <v>149</v>
      </c>
      <c r="P844" s="5" t="s">
        <v>4123</v>
      </c>
      <c r="Q844" s="32" t="s">
        <v>8168</v>
      </c>
      <c r="R844" s="21">
        <v>1</v>
      </c>
      <c r="S844" s="33"/>
      <c r="T844" s="33"/>
      <c r="U844" s="33"/>
      <c r="V844" s="33"/>
      <c r="W844" s="33"/>
      <c r="X844" s="33"/>
      <c r="Y844" s="33"/>
      <c r="Z844" s="33"/>
      <c r="AA844" s="5" t="s">
        <v>149</v>
      </c>
      <c r="AB844" s="5" t="s">
        <v>10482</v>
      </c>
      <c r="AC844" s="32" t="s">
        <v>10483</v>
      </c>
      <c r="AD844" s="21">
        <v>1</v>
      </c>
    </row>
    <row r="845" spans="1:30" x14ac:dyDescent="0.3">
      <c r="A845" s="18" t="str">
        <f t="shared" ref="A845:B845" si="875">IF(AND(ISNUMBER(SEARCH("Yes",C845)),ISNUMBER(SEARCH("Yes",E845)),ISNUMBER(SEARCH("Yes",G845)),ISNUMBER(SEARCH("Yes",I845))),"Yes","No")</f>
        <v>No</v>
      </c>
      <c r="B845" s="18" t="str">
        <f t="shared" si="875"/>
        <v>No</v>
      </c>
      <c r="C845" s="15" t="str">
        <f t="shared" si="790"/>
        <v>No</v>
      </c>
      <c r="D845" s="18" t="str">
        <f t="shared" si="791"/>
        <v>No</v>
      </c>
      <c r="E845" s="18" t="str">
        <f t="shared" si="792"/>
        <v>No</v>
      </c>
      <c r="F845" s="18" t="str">
        <f t="shared" si="793"/>
        <v>No</v>
      </c>
      <c r="G845" s="18" t="str">
        <f t="shared" si="794"/>
        <v>No</v>
      </c>
      <c r="H845" s="18" t="str">
        <f t="shared" si="795"/>
        <v>No</v>
      </c>
      <c r="I845" s="18" t="str">
        <f t="shared" si="796"/>
        <v>Yes</v>
      </c>
      <c r="J845" s="18" t="str">
        <f t="shared" si="797"/>
        <v>Yes</v>
      </c>
      <c r="K845" s="21">
        <v>843</v>
      </c>
      <c r="L845" s="5" t="s">
        <v>1816</v>
      </c>
      <c r="M845" s="5" t="s">
        <v>1817</v>
      </c>
      <c r="N845" s="5" t="s">
        <v>2266</v>
      </c>
      <c r="O845" s="5" t="s">
        <v>149</v>
      </c>
      <c r="P845" s="5" t="s">
        <v>3014</v>
      </c>
      <c r="Q845" s="32" t="s">
        <v>3169</v>
      </c>
      <c r="R845" s="21">
        <v>1</v>
      </c>
      <c r="S845" s="33"/>
      <c r="T845" s="33"/>
      <c r="U845" s="33"/>
      <c r="V845" s="33"/>
      <c r="W845" s="33"/>
      <c r="X845" s="33"/>
      <c r="Y845" s="33"/>
      <c r="Z845" s="33"/>
      <c r="AA845" s="5" t="s">
        <v>2269</v>
      </c>
      <c r="AB845" s="5" t="s">
        <v>5837</v>
      </c>
      <c r="AC845" s="32" t="s">
        <v>4245</v>
      </c>
      <c r="AD845" s="21">
        <v>1</v>
      </c>
    </row>
    <row r="846" spans="1:30" x14ac:dyDescent="0.3">
      <c r="A846" s="18" t="str">
        <f t="shared" ref="A846:B846" si="876">IF(AND(ISNUMBER(SEARCH("Yes",C846)),ISNUMBER(SEARCH("Yes",E846)),ISNUMBER(SEARCH("Yes",G846)),ISNUMBER(SEARCH("Yes",I846))),"Yes","No")</f>
        <v>No</v>
      </c>
      <c r="B846" s="18" t="str">
        <f t="shared" si="876"/>
        <v>No</v>
      </c>
      <c r="C846" s="15" t="str">
        <f t="shared" si="790"/>
        <v>No</v>
      </c>
      <c r="D846" s="18" t="str">
        <f t="shared" si="791"/>
        <v>No</v>
      </c>
      <c r="E846" s="18" t="str">
        <f t="shared" si="792"/>
        <v>Yes</v>
      </c>
      <c r="F846" s="18" t="str">
        <f t="shared" si="793"/>
        <v>Yes</v>
      </c>
      <c r="G846" s="18" t="str">
        <f t="shared" si="794"/>
        <v>Yes</v>
      </c>
      <c r="H846" s="18" t="str">
        <f t="shared" si="795"/>
        <v>Yes</v>
      </c>
      <c r="I846" s="18" t="str">
        <f t="shared" si="796"/>
        <v>Yes</v>
      </c>
      <c r="J846" s="18" t="str">
        <f t="shared" si="797"/>
        <v>Yes</v>
      </c>
      <c r="K846" s="21">
        <v>844</v>
      </c>
      <c r="L846" s="5" t="s">
        <v>294</v>
      </c>
      <c r="M846" s="5" t="s">
        <v>295</v>
      </c>
      <c r="N846" s="5" t="s">
        <v>2266</v>
      </c>
      <c r="O846" s="5" t="s">
        <v>149</v>
      </c>
      <c r="P846" s="5" t="s">
        <v>2608</v>
      </c>
      <c r="Q846" s="32" t="s">
        <v>10484</v>
      </c>
      <c r="R846" s="21">
        <v>1</v>
      </c>
      <c r="S846" s="5" t="s">
        <v>21</v>
      </c>
      <c r="T846" s="5" t="s">
        <v>10485</v>
      </c>
      <c r="U846" s="32" t="s">
        <v>8175</v>
      </c>
      <c r="V846" s="21">
        <v>1</v>
      </c>
      <c r="W846" s="5" t="s">
        <v>21</v>
      </c>
      <c r="X846" s="5" t="s">
        <v>10486</v>
      </c>
      <c r="Y846" s="32" t="s">
        <v>10487</v>
      </c>
      <c r="Z846" s="21">
        <v>1</v>
      </c>
      <c r="AA846" s="5" t="s">
        <v>2269</v>
      </c>
      <c r="AB846" s="5" t="s">
        <v>10488</v>
      </c>
      <c r="AC846" s="32" t="s">
        <v>10489</v>
      </c>
      <c r="AD846" s="21">
        <v>1</v>
      </c>
    </row>
    <row r="847" spans="1:30" x14ac:dyDescent="0.3">
      <c r="A847" s="18" t="str">
        <f t="shared" ref="A847:B847" si="877">IF(AND(ISNUMBER(SEARCH("Yes",C847)),ISNUMBER(SEARCH("Yes",E847)),ISNUMBER(SEARCH("Yes",G847)),ISNUMBER(SEARCH("Yes",I847))),"Yes","No")</f>
        <v>Yes</v>
      </c>
      <c r="B847" s="18" t="str">
        <f t="shared" si="877"/>
        <v>No</v>
      </c>
      <c r="C847" s="15" t="str">
        <f t="shared" si="790"/>
        <v>Yes</v>
      </c>
      <c r="D847" s="18" t="str">
        <f t="shared" si="791"/>
        <v>No</v>
      </c>
      <c r="E847" s="18" t="str">
        <f t="shared" si="792"/>
        <v>Yes</v>
      </c>
      <c r="F847" s="18" t="str">
        <f t="shared" si="793"/>
        <v>Yes</v>
      </c>
      <c r="G847" s="18" t="str">
        <f t="shared" si="794"/>
        <v>Yes</v>
      </c>
      <c r="H847" s="18" t="str">
        <f t="shared" si="795"/>
        <v>Yes</v>
      </c>
      <c r="I847" s="18" t="str">
        <f t="shared" si="796"/>
        <v>Yes</v>
      </c>
      <c r="J847" s="18" t="str">
        <f t="shared" si="797"/>
        <v>Yes</v>
      </c>
      <c r="K847" s="21">
        <v>845</v>
      </c>
      <c r="L847" s="5" t="s">
        <v>274</v>
      </c>
      <c r="M847" s="5" t="s">
        <v>275</v>
      </c>
      <c r="N847" s="5" t="s">
        <v>2266</v>
      </c>
      <c r="O847" s="5" t="s">
        <v>149</v>
      </c>
      <c r="P847" s="5" t="s">
        <v>10490</v>
      </c>
      <c r="Q847" s="32" t="s">
        <v>10491</v>
      </c>
      <c r="R847" s="21">
        <v>1</v>
      </c>
      <c r="S847" s="5" t="s">
        <v>21</v>
      </c>
      <c r="T847" s="5" t="s">
        <v>10492</v>
      </c>
      <c r="U847" s="32" t="s">
        <v>10493</v>
      </c>
      <c r="V847" s="21">
        <v>1</v>
      </c>
      <c r="W847" s="5" t="s">
        <v>2269</v>
      </c>
      <c r="X847" s="5" t="s">
        <v>10494</v>
      </c>
      <c r="Y847" s="32" t="s">
        <v>10495</v>
      </c>
      <c r="Z847" s="21">
        <v>1</v>
      </c>
      <c r="AA847" s="5" t="s">
        <v>21</v>
      </c>
      <c r="AB847" s="5" t="s">
        <v>10496</v>
      </c>
      <c r="AC847" s="32" t="s">
        <v>10497</v>
      </c>
      <c r="AD847" s="21">
        <v>1</v>
      </c>
    </row>
    <row r="848" spans="1:30" x14ac:dyDescent="0.3">
      <c r="A848" s="18" t="str">
        <f t="shared" ref="A848:B848" si="878">IF(AND(ISNUMBER(SEARCH("Yes",C848)),ISNUMBER(SEARCH("Yes",E848)),ISNUMBER(SEARCH("Yes",G848)),ISNUMBER(SEARCH("Yes",I848))),"Yes","No")</f>
        <v>No</v>
      </c>
      <c r="B848" s="18" t="str">
        <f t="shared" si="878"/>
        <v>No</v>
      </c>
      <c r="C848" s="15" t="str">
        <f t="shared" si="790"/>
        <v>No</v>
      </c>
      <c r="D848" s="18" t="str">
        <f t="shared" si="791"/>
        <v>No</v>
      </c>
      <c r="E848" s="18" t="str">
        <f t="shared" si="792"/>
        <v>No</v>
      </c>
      <c r="F848" s="18" t="str">
        <f t="shared" si="793"/>
        <v>No</v>
      </c>
      <c r="G848" s="18" t="str">
        <f t="shared" si="794"/>
        <v>No</v>
      </c>
      <c r="H848" s="18" t="str">
        <f t="shared" si="795"/>
        <v>No</v>
      </c>
      <c r="I848" s="18" t="str">
        <f t="shared" si="796"/>
        <v>Yes</v>
      </c>
      <c r="J848" s="18" t="str">
        <f t="shared" si="797"/>
        <v>Yes</v>
      </c>
      <c r="K848" s="21">
        <v>846</v>
      </c>
      <c r="L848" s="5" t="s">
        <v>1818</v>
      </c>
      <c r="M848" s="5" t="s">
        <v>1819</v>
      </c>
      <c r="N848" s="5" t="s">
        <v>2266</v>
      </c>
      <c r="O848" s="5" t="s">
        <v>149</v>
      </c>
      <c r="P848" s="5" t="s">
        <v>2683</v>
      </c>
      <c r="Q848" s="32" t="s">
        <v>10498</v>
      </c>
      <c r="R848" s="21">
        <v>1</v>
      </c>
      <c r="S848" s="33"/>
      <c r="T848" s="33"/>
      <c r="U848" s="33"/>
      <c r="V848" s="33"/>
      <c r="W848" s="33"/>
      <c r="X848" s="33"/>
      <c r="Y848" s="33"/>
      <c r="Z848" s="33"/>
      <c r="AA848" s="5" t="s">
        <v>21</v>
      </c>
      <c r="AB848" s="5" t="s">
        <v>10499</v>
      </c>
      <c r="AC848" s="32" t="s">
        <v>4131</v>
      </c>
      <c r="AD848" s="21">
        <v>1</v>
      </c>
    </row>
    <row r="849" spans="1:30" x14ac:dyDescent="0.3">
      <c r="A849" s="18" t="str">
        <f t="shared" ref="A849:B849" si="879">IF(AND(ISNUMBER(SEARCH("Yes",C849)),ISNUMBER(SEARCH("Yes",E849)),ISNUMBER(SEARCH("Yes",G849)),ISNUMBER(SEARCH("Yes",I849))),"Yes","No")</f>
        <v>No</v>
      </c>
      <c r="B849" s="18" t="str">
        <f t="shared" si="879"/>
        <v>No</v>
      </c>
      <c r="C849" s="15" t="str">
        <f t="shared" si="790"/>
        <v>No</v>
      </c>
      <c r="D849" s="18" t="str">
        <f t="shared" si="791"/>
        <v>No</v>
      </c>
      <c r="E849" s="18" t="str">
        <f t="shared" si="792"/>
        <v>No</v>
      </c>
      <c r="F849" s="18" t="str">
        <f t="shared" si="793"/>
        <v>No</v>
      </c>
      <c r="G849" s="18" t="str">
        <f t="shared" si="794"/>
        <v>No</v>
      </c>
      <c r="H849" s="18" t="str">
        <f t="shared" si="795"/>
        <v>No</v>
      </c>
      <c r="I849" s="18" t="str">
        <f t="shared" si="796"/>
        <v>Yes</v>
      </c>
      <c r="J849" s="18" t="str">
        <f t="shared" si="797"/>
        <v>Yes</v>
      </c>
      <c r="K849" s="21">
        <v>847</v>
      </c>
      <c r="L849" s="5" t="s">
        <v>1820</v>
      </c>
      <c r="M849" s="5" t="s">
        <v>1821</v>
      </c>
      <c r="N849" s="5" t="s">
        <v>2266</v>
      </c>
      <c r="O849" s="5" t="s">
        <v>149</v>
      </c>
      <c r="P849" s="5" t="s">
        <v>2683</v>
      </c>
      <c r="Q849" s="32" t="s">
        <v>8186</v>
      </c>
      <c r="R849" s="21">
        <v>1</v>
      </c>
      <c r="S849" s="33"/>
      <c r="T849" s="33"/>
      <c r="U849" s="33"/>
      <c r="V849" s="33"/>
      <c r="W849" s="33"/>
      <c r="X849" s="33"/>
      <c r="Y849" s="33"/>
      <c r="Z849" s="33"/>
      <c r="AA849" s="5" t="s">
        <v>2269</v>
      </c>
      <c r="AB849" s="5" t="s">
        <v>10500</v>
      </c>
      <c r="AC849" s="32" t="s">
        <v>3084</v>
      </c>
      <c r="AD849" s="21">
        <v>1</v>
      </c>
    </row>
    <row r="850" spans="1:30" x14ac:dyDescent="0.3">
      <c r="A850" s="18" t="str">
        <f t="shared" ref="A850:B850" si="880">IF(AND(ISNUMBER(SEARCH("Yes",C850)),ISNUMBER(SEARCH("Yes",E850)),ISNUMBER(SEARCH("Yes",G850)),ISNUMBER(SEARCH("Yes",I850))),"Yes","No")</f>
        <v>No</v>
      </c>
      <c r="B850" s="18" t="str">
        <f t="shared" si="880"/>
        <v>No</v>
      </c>
      <c r="C850" s="15" t="str">
        <f t="shared" si="790"/>
        <v>No</v>
      </c>
      <c r="D850" s="18" t="str">
        <f t="shared" si="791"/>
        <v>No</v>
      </c>
      <c r="E850" s="18" t="str">
        <f t="shared" si="792"/>
        <v>No</v>
      </c>
      <c r="F850" s="18" t="str">
        <f t="shared" si="793"/>
        <v>No</v>
      </c>
      <c r="G850" s="18" t="str">
        <f t="shared" si="794"/>
        <v>No</v>
      </c>
      <c r="H850" s="18" t="str">
        <f t="shared" si="795"/>
        <v>No</v>
      </c>
      <c r="I850" s="18" t="str">
        <f t="shared" si="796"/>
        <v>Yes</v>
      </c>
      <c r="J850" s="18" t="str">
        <f t="shared" si="797"/>
        <v>Yes</v>
      </c>
      <c r="K850" s="21">
        <v>848</v>
      </c>
      <c r="L850" s="5" t="s">
        <v>1822</v>
      </c>
      <c r="M850" s="5" t="s">
        <v>1823</v>
      </c>
      <c r="N850" s="5" t="s">
        <v>2266</v>
      </c>
      <c r="O850" s="5" t="s">
        <v>149</v>
      </c>
      <c r="P850" s="5" t="s">
        <v>10501</v>
      </c>
      <c r="Q850" s="32" t="s">
        <v>10502</v>
      </c>
      <c r="R850" s="21">
        <v>1</v>
      </c>
      <c r="S850" s="33"/>
      <c r="T850" s="33"/>
      <c r="U850" s="33"/>
      <c r="V850" s="33"/>
      <c r="W850" s="33"/>
      <c r="X850" s="33"/>
      <c r="Y850" s="33"/>
      <c r="Z850" s="33"/>
      <c r="AA850" s="5" t="s">
        <v>2269</v>
      </c>
      <c r="AB850" s="5" t="s">
        <v>10503</v>
      </c>
      <c r="AC850" s="32" t="s">
        <v>10504</v>
      </c>
      <c r="AD850" s="21">
        <v>1</v>
      </c>
    </row>
    <row r="851" spans="1:30" x14ac:dyDescent="0.3">
      <c r="A851" s="18" t="str">
        <f t="shared" ref="A851:B851" si="881">IF(AND(ISNUMBER(SEARCH("Yes",C851)),ISNUMBER(SEARCH("Yes",E851)),ISNUMBER(SEARCH("Yes",G851)),ISNUMBER(SEARCH("Yes",I851))),"Yes","No")</f>
        <v>No</v>
      </c>
      <c r="B851" s="18" t="str">
        <f t="shared" si="881"/>
        <v>No</v>
      </c>
      <c r="C851" s="15" t="str">
        <f t="shared" si="790"/>
        <v>No</v>
      </c>
      <c r="D851" s="18" t="str">
        <f t="shared" si="791"/>
        <v>No</v>
      </c>
      <c r="E851" s="18" t="str">
        <f t="shared" si="792"/>
        <v>No</v>
      </c>
      <c r="F851" s="18" t="str">
        <f t="shared" si="793"/>
        <v>No</v>
      </c>
      <c r="G851" s="18" t="str">
        <f t="shared" si="794"/>
        <v>No</v>
      </c>
      <c r="H851" s="18" t="str">
        <f t="shared" si="795"/>
        <v>No</v>
      </c>
      <c r="I851" s="18" t="str">
        <f t="shared" si="796"/>
        <v>Yes</v>
      </c>
      <c r="J851" s="18" t="str">
        <f t="shared" si="797"/>
        <v>No</v>
      </c>
      <c r="K851" s="21">
        <v>849</v>
      </c>
      <c r="L851" s="5" t="s">
        <v>1824</v>
      </c>
      <c r="M851" s="5" t="s">
        <v>5288</v>
      </c>
      <c r="N851" s="5" t="s">
        <v>2266</v>
      </c>
      <c r="O851" s="5" t="s">
        <v>149</v>
      </c>
      <c r="P851" s="5" t="s">
        <v>2420</v>
      </c>
      <c r="Q851" s="32" t="s">
        <v>10505</v>
      </c>
      <c r="R851" s="21">
        <v>1</v>
      </c>
      <c r="S851" s="33"/>
      <c r="T851" s="33"/>
      <c r="U851" s="33"/>
      <c r="V851" s="33"/>
      <c r="W851" s="33"/>
      <c r="X851" s="33"/>
      <c r="Y851" s="33"/>
      <c r="Z851" s="33"/>
      <c r="AA851" s="5" t="s">
        <v>149</v>
      </c>
      <c r="AB851" s="5" t="s">
        <v>2890</v>
      </c>
      <c r="AC851" s="32" t="s">
        <v>10506</v>
      </c>
      <c r="AD851" s="21">
        <v>1</v>
      </c>
    </row>
    <row r="852" spans="1:30" x14ac:dyDescent="0.3">
      <c r="A852" s="18" t="str">
        <f t="shared" ref="A852:B852" si="882">IF(AND(ISNUMBER(SEARCH("Yes",C852)),ISNUMBER(SEARCH("Yes",E852)),ISNUMBER(SEARCH("Yes",G852)),ISNUMBER(SEARCH("Yes",I852))),"Yes","No")</f>
        <v>No</v>
      </c>
      <c r="B852" s="18" t="str">
        <f t="shared" si="882"/>
        <v>No</v>
      </c>
      <c r="C852" s="15" t="str">
        <f t="shared" si="790"/>
        <v>No</v>
      </c>
      <c r="D852" s="18" t="str">
        <f t="shared" si="791"/>
        <v>No</v>
      </c>
      <c r="E852" s="18" t="str">
        <f t="shared" si="792"/>
        <v>No</v>
      </c>
      <c r="F852" s="18" t="str">
        <f t="shared" si="793"/>
        <v>No</v>
      </c>
      <c r="G852" s="18" t="str">
        <f t="shared" si="794"/>
        <v>No</v>
      </c>
      <c r="H852" s="18" t="str">
        <f t="shared" si="795"/>
        <v>No</v>
      </c>
      <c r="I852" s="18" t="str">
        <f t="shared" si="796"/>
        <v>Yes</v>
      </c>
      <c r="J852" s="18" t="str">
        <f t="shared" si="797"/>
        <v>No</v>
      </c>
      <c r="K852" s="21">
        <v>850</v>
      </c>
      <c r="L852" s="5" t="s">
        <v>1826</v>
      </c>
      <c r="M852" s="5" t="s">
        <v>1827</v>
      </c>
      <c r="N852" s="5" t="s">
        <v>2266</v>
      </c>
      <c r="O852" s="5" t="s">
        <v>149</v>
      </c>
      <c r="P852" s="5" t="s">
        <v>2623</v>
      </c>
      <c r="Q852" s="32" t="s">
        <v>10507</v>
      </c>
      <c r="R852" s="21">
        <v>1</v>
      </c>
      <c r="S852" s="33"/>
      <c r="T852" s="33"/>
      <c r="U852" s="33"/>
      <c r="V852" s="33"/>
      <c r="W852" s="33"/>
      <c r="X852" s="33"/>
      <c r="Y852" s="33"/>
      <c r="Z852" s="33"/>
      <c r="AA852" s="5" t="s">
        <v>149</v>
      </c>
      <c r="AB852" s="5" t="s">
        <v>5293</v>
      </c>
      <c r="AC852" s="32" t="s">
        <v>5294</v>
      </c>
      <c r="AD852" s="21">
        <v>1</v>
      </c>
    </row>
    <row r="853" spans="1:30" x14ac:dyDescent="0.3">
      <c r="A853" s="18" t="str">
        <f t="shared" ref="A853:B853" si="883">IF(AND(ISNUMBER(SEARCH("Yes",C853)),ISNUMBER(SEARCH("Yes",E853)),ISNUMBER(SEARCH("Yes",G853)),ISNUMBER(SEARCH("Yes",I853))),"Yes","No")</f>
        <v>No</v>
      </c>
      <c r="B853" s="18" t="str">
        <f t="shared" si="883"/>
        <v>No</v>
      </c>
      <c r="C853" s="15" t="str">
        <f t="shared" si="790"/>
        <v>No</v>
      </c>
      <c r="D853" s="18" t="str">
        <f t="shared" si="791"/>
        <v>No</v>
      </c>
      <c r="E853" s="18" t="str">
        <f t="shared" si="792"/>
        <v>No</v>
      </c>
      <c r="F853" s="18" t="str">
        <f t="shared" si="793"/>
        <v>No</v>
      </c>
      <c r="G853" s="18" t="str">
        <f t="shared" si="794"/>
        <v>No</v>
      </c>
      <c r="H853" s="18" t="str">
        <f t="shared" si="795"/>
        <v>No</v>
      </c>
      <c r="I853" s="18" t="str">
        <f t="shared" si="796"/>
        <v>Yes</v>
      </c>
      <c r="J853" s="18" t="str">
        <f t="shared" si="797"/>
        <v>Yes</v>
      </c>
      <c r="K853" s="21">
        <v>851</v>
      </c>
      <c r="L853" s="5" t="s">
        <v>1828</v>
      </c>
      <c r="M853" s="5" t="s">
        <v>1829</v>
      </c>
      <c r="N853" s="5" t="s">
        <v>2266</v>
      </c>
      <c r="O853" s="5" t="s">
        <v>149</v>
      </c>
      <c r="P853" s="5" t="s">
        <v>2371</v>
      </c>
      <c r="Q853" s="32" t="s">
        <v>5221</v>
      </c>
      <c r="R853" s="21">
        <v>1</v>
      </c>
      <c r="S853" s="33"/>
      <c r="T853" s="33"/>
      <c r="U853" s="33"/>
      <c r="V853" s="33"/>
      <c r="W853" s="33"/>
      <c r="X853" s="33"/>
      <c r="Y853" s="33"/>
      <c r="Z853" s="33"/>
      <c r="AA853" s="5" t="s">
        <v>21</v>
      </c>
      <c r="AB853" s="5" t="s">
        <v>10508</v>
      </c>
      <c r="AC853" s="32" t="s">
        <v>10509</v>
      </c>
      <c r="AD853" s="21">
        <v>1</v>
      </c>
    </row>
    <row r="854" spans="1:30" x14ac:dyDescent="0.3">
      <c r="A854" s="18" t="str">
        <f t="shared" ref="A854:B854" si="884">IF(AND(ISNUMBER(SEARCH("Yes",C854)),ISNUMBER(SEARCH("Yes",E854)),ISNUMBER(SEARCH("Yes",G854)),ISNUMBER(SEARCH("Yes",I854))),"Yes","No")</f>
        <v>No</v>
      </c>
      <c r="B854" s="18" t="str">
        <f t="shared" si="884"/>
        <v>No</v>
      </c>
      <c r="C854" s="15" t="str">
        <f t="shared" si="790"/>
        <v>No</v>
      </c>
      <c r="D854" s="18" t="str">
        <f t="shared" si="791"/>
        <v>No</v>
      </c>
      <c r="E854" s="18" t="str">
        <f t="shared" si="792"/>
        <v>No</v>
      </c>
      <c r="F854" s="18" t="str">
        <f t="shared" si="793"/>
        <v>No</v>
      </c>
      <c r="G854" s="18" t="str">
        <f t="shared" si="794"/>
        <v>No</v>
      </c>
      <c r="H854" s="18" t="str">
        <f t="shared" si="795"/>
        <v>No</v>
      </c>
      <c r="I854" s="18" t="str">
        <f t="shared" si="796"/>
        <v>Yes</v>
      </c>
      <c r="J854" s="18" t="str">
        <f t="shared" si="797"/>
        <v>Yes</v>
      </c>
      <c r="K854" s="21">
        <v>852</v>
      </c>
      <c r="L854" s="5" t="s">
        <v>1830</v>
      </c>
      <c r="M854" s="5" t="s">
        <v>1831</v>
      </c>
      <c r="N854" s="5" t="s">
        <v>2266</v>
      </c>
      <c r="O854" s="5" t="s">
        <v>149</v>
      </c>
      <c r="P854" s="5" t="s">
        <v>5297</v>
      </c>
      <c r="Q854" s="32" t="s">
        <v>5298</v>
      </c>
      <c r="R854" s="21">
        <v>1</v>
      </c>
      <c r="S854" s="33"/>
      <c r="T854" s="33"/>
      <c r="U854" s="33"/>
      <c r="V854" s="33"/>
      <c r="W854" s="33"/>
      <c r="X854" s="33"/>
      <c r="Y854" s="33"/>
      <c r="Z854" s="33"/>
      <c r="AA854" s="5" t="s">
        <v>2269</v>
      </c>
      <c r="AB854" s="5" t="s">
        <v>2432</v>
      </c>
      <c r="AC854" s="32" t="s">
        <v>5300</v>
      </c>
      <c r="AD854" s="21">
        <v>1</v>
      </c>
    </row>
    <row r="855" spans="1:30" x14ac:dyDescent="0.3">
      <c r="A855" s="18" t="str">
        <f t="shared" ref="A855:B855" si="885">IF(AND(ISNUMBER(SEARCH("Yes",C855)),ISNUMBER(SEARCH("Yes",E855)),ISNUMBER(SEARCH("Yes",G855)),ISNUMBER(SEARCH("Yes",I855))),"Yes","No")</f>
        <v>No</v>
      </c>
      <c r="B855" s="18" t="str">
        <f t="shared" si="885"/>
        <v>No</v>
      </c>
      <c r="C855" s="15" t="str">
        <f t="shared" si="790"/>
        <v>No</v>
      </c>
      <c r="D855" s="18" t="str">
        <f t="shared" si="791"/>
        <v>No</v>
      </c>
      <c r="E855" s="18" t="str">
        <f t="shared" si="792"/>
        <v>No</v>
      </c>
      <c r="F855" s="18" t="str">
        <f t="shared" si="793"/>
        <v>No</v>
      </c>
      <c r="G855" s="18" t="str">
        <f t="shared" si="794"/>
        <v>No</v>
      </c>
      <c r="H855" s="18" t="str">
        <f t="shared" si="795"/>
        <v>No</v>
      </c>
      <c r="I855" s="18" t="str">
        <f t="shared" si="796"/>
        <v>Yes</v>
      </c>
      <c r="J855" s="18" t="str">
        <f t="shared" si="797"/>
        <v>Yes</v>
      </c>
      <c r="K855" s="21">
        <v>853</v>
      </c>
      <c r="L855" s="5" t="s">
        <v>1832</v>
      </c>
      <c r="M855" s="5" t="s">
        <v>1833</v>
      </c>
      <c r="N855" s="5" t="s">
        <v>2266</v>
      </c>
      <c r="O855" s="5" t="s">
        <v>149</v>
      </c>
      <c r="P855" s="5" t="s">
        <v>3546</v>
      </c>
      <c r="Q855" s="32" t="s">
        <v>10510</v>
      </c>
      <c r="R855" s="21">
        <v>1</v>
      </c>
      <c r="S855" s="33"/>
      <c r="T855" s="33"/>
      <c r="U855" s="33"/>
      <c r="V855" s="33"/>
      <c r="W855" s="33"/>
      <c r="X855" s="33"/>
      <c r="Y855" s="33"/>
      <c r="Z855" s="33"/>
      <c r="AA855" s="5" t="s">
        <v>21</v>
      </c>
      <c r="AB855" s="5" t="s">
        <v>5301</v>
      </c>
      <c r="AC855" s="32" t="s">
        <v>5302</v>
      </c>
      <c r="AD855" s="21">
        <v>1</v>
      </c>
    </row>
    <row r="856" spans="1:30" x14ac:dyDescent="0.3">
      <c r="A856" s="18" t="str">
        <f t="shared" ref="A856:B856" si="886">IF(AND(ISNUMBER(SEARCH("Yes",C856)),ISNUMBER(SEARCH("Yes",E856)),ISNUMBER(SEARCH("Yes",G856)),ISNUMBER(SEARCH("Yes",I856))),"Yes","No")</f>
        <v>No</v>
      </c>
      <c r="B856" s="18" t="str">
        <f t="shared" si="886"/>
        <v>No</v>
      </c>
      <c r="C856" s="15" t="str">
        <f t="shared" si="790"/>
        <v>No</v>
      </c>
      <c r="D856" s="18" t="str">
        <f t="shared" si="791"/>
        <v>No</v>
      </c>
      <c r="E856" s="18" t="str">
        <f t="shared" si="792"/>
        <v>No</v>
      </c>
      <c r="F856" s="18" t="str">
        <f t="shared" si="793"/>
        <v>No</v>
      </c>
      <c r="G856" s="18" t="str">
        <f t="shared" si="794"/>
        <v>No</v>
      </c>
      <c r="H856" s="18" t="str">
        <f t="shared" si="795"/>
        <v>No</v>
      </c>
      <c r="I856" s="18" t="str">
        <f t="shared" si="796"/>
        <v>Yes</v>
      </c>
      <c r="J856" s="18" t="str">
        <f t="shared" si="797"/>
        <v>Yes</v>
      </c>
      <c r="K856" s="21">
        <v>854</v>
      </c>
      <c r="L856" s="5" t="s">
        <v>1834</v>
      </c>
      <c r="M856" s="5" t="s">
        <v>1835</v>
      </c>
      <c r="N856" s="5" t="s">
        <v>2266</v>
      </c>
      <c r="O856" s="5" t="s">
        <v>149</v>
      </c>
      <c r="P856" s="5" t="s">
        <v>3340</v>
      </c>
      <c r="Q856" s="32" t="s">
        <v>10511</v>
      </c>
      <c r="R856" s="21">
        <v>1</v>
      </c>
      <c r="S856" s="33"/>
      <c r="T856" s="33"/>
      <c r="U856" s="33"/>
      <c r="V856" s="33"/>
      <c r="W856" s="33"/>
      <c r="X856" s="33"/>
      <c r="Y856" s="33"/>
      <c r="Z856" s="33"/>
      <c r="AA856" s="5" t="s">
        <v>2269</v>
      </c>
      <c r="AB856" s="5" t="s">
        <v>2381</v>
      </c>
      <c r="AC856" s="32" t="s">
        <v>2682</v>
      </c>
      <c r="AD856" s="21">
        <v>1</v>
      </c>
    </row>
    <row r="857" spans="1:30" x14ac:dyDescent="0.3">
      <c r="A857" s="18" t="str">
        <f t="shared" ref="A857:B857" si="887">IF(AND(ISNUMBER(SEARCH("Yes",C857)),ISNUMBER(SEARCH("Yes",E857)),ISNUMBER(SEARCH("Yes",G857)),ISNUMBER(SEARCH("Yes",I857))),"Yes","No")</f>
        <v>No</v>
      </c>
      <c r="B857" s="18" t="str">
        <f t="shared" si="887"/>
        <v>No</v>
      </c>
      <c r="C857" s="15" t="str">
        <f t="shared" si="790"/>
        <v>No</v>
      </c>
      <c r="D857" s="18" t="str">
        <f t="shared" si="791"/>
        <v>No</v>
      </c>
      <c r="E857" s="18" t="str">
        <f t="shared" si="792"/>
        <v>No</v>
      </c>
      <c r="F857" s="18" t="str">
        <f t="shared" si="793"/>
        <v>No</v>
      </c>
      <c r="G857" s="18" t="str">
        <f t="shared" si="794"/>
        <v>No</v>
      </c>
      <c r="H857" s="18" t="str">
        <f t="shared" si="795"/>
        <v>No</v>
      </c>
      <c r="I857" s="18" t="str">
        <f t="shared" si="796"/>
        <v>Yes</v>
      </c>
      <c r="J857" s="18" t="str">
        <f t="shared" si="797"/>
        <v>Yes</v>
      </c>
      <c r="K857" s="21">
        <v>855</v>
      </c>
      <c r="L857" s="5" t="s">
        <v>1836</v>
      </c>
      <c r="M857" s="5" t="s">
        <v>1837</v>
      </c>
      <c r="N857" s="5" t="s">
        <v>2266</v>
      </c>
      <c r="O857" s="5" t="s">
        <v>149</v>
      </c>
      <c r="P857" s="5" t="s">
        <v>8202</v>
      </c>
      <c r="Q857" s="32" t="s">
        <v>8203</v>
      </c>
      <c r="R857" s="21">
        <v>1</v>
      </c>
      <c r="S857" s="33"/>
      <c r="T857" s="33"/>
      <c r="U857" s="33"/>
      <c r="V857" s="33"/>
      <c r="W857" s="33"/>
      <c r="X857" s="33"/>
      <c r="Y857" s="33"/>
      <c r="Z857" s="33"/>
      <c r="AA857" s="5" t="s">
        <v>21</v>
      </c>
      <c r="AB857" s="5" t="s">
        <v>10512</v>
      </c>
      <c r="AC857" s="32" t="s">
        <v>10513</v>
      </c>
      <c r="AD857" s="21">
        <v>1</v>
      </c>
    </row>
    <row r="858" spans="1:30" x14ac:dyDescent="0.3">
      <c r="A858" s="18" t="str">
        <f t="shared" ref="A858:B858" si="888">IF(AND(ISNUMBER(SEARCH("Yes",C858)),ISNUMBER(SEARCH("Yes",E858)),ISNUMBER(SEARCH("Yes",G858)),ISNUMBER(SEARCH("Yes",I858))),"Yes","No")</f>
        <v>No</v>
      </c>
      <c r="B858" s="18" t="str">
        <f t="shared" si="888"/>
        <v>No</v>
      </c>
      <c r="C858" s="15" t="str">
        <f t="shared" si="790"/>
        <v>No</v>
      </c>
      <c r="D858" s="18" t="str">
        <f t="shared" si="791"/>
        <v>No</v>
      </c>
      <c r="E858" s="18" t="str">
        <f t="shared" si="792"/>
        <v>No</v>
      </c>
      <c r="F858" s="18" t="str">
        <f t="shared" si="793"/>
        <v>No</v>
      </c>
      <c r="G858" s="18" t="str">
        <f t="shared" si="794"/>
        <v>No</v>
      </c>
      <c r="H858" s="18" t="str">
        <f t="shared" si="795"/>
        <v>No</v>
      </c>
      <c r="I858" s="18" t="str">
        <f t="shared" si="796"/>
        <v>Yes</v>
      </c>
      <c r="J858" s="18" t="str">
        <f t="shared" si="797"/>
        <v>Yes</v>
      </c>
      <c r="K858" s="21">
        <v>856</v>
      </c>
      <c r="L858" s="5" t="s">
        <v>1838</v>
      </c>
      <c r="M858" s="5" t="s">
        <v>1839</v>
      </c>
      <c r="N858" s="5" t="s">
        <v>2266</v>
      </c>
      <c r="O858" s="5" t="s">
        <v>149</v>
      </c>
      <c r="P858" s="5" t="s">
        <v>2683</v>
      </c>
      <c r="Q858" s="32" t="s">
        <v>10514</v>
      </c>
      <c r="R858" s="21">
        <v>1</v>
      </c>
      <c r="S858" s="33"/>
      <c r="T858" s="33"/>
      <c r="U858" s="33"/>
      <c r="V858" s="33"/>
      <c r="W858" s="33"/>
      <c r="X858" s="33"/>
      <c r="Y858" s="33"/>
      <c r="Z858" s="33"/>
      <c r="AA858" s="5" t="s">
        <v>2269</v>
      </c>
      <c r="AB858" s="5" t="s">
        <v>4212</v>
      </c>
      <c r="AC858" s="32" t="s">
        <v>10515</v>
      </c>
      <c r="AD858" s="21">
        <v>1</v>
      </c>
    </row>
    <row r="859" spans="1:30" x14ac:dyDescent="0.3">
      <c r="A859" s="18" t="str">
        <f t="shared" ref="A859:B859" si="889">IF(AND(ISNUMBER(SEARCH("Yes",C859)),ISNUMBER(SEARCH("Yes",E859)),ISNUMBER(SEARCH("Yes",G859)),ISNUMBER(SEARCH("Yes",I859))),"Yes","No")</f>
        <v>No</v>
      </c>
      <c r="B859" s="18" t="str">
        <f t="shared" si="889"/>
        <v>No</v>
      </c>
      <c r="C859" s="15" t="str">
        <f t="shared" si="790"/>
        <v>No</v>
      </c>
      <c r="D859" s="18" t="str">
        <f t="shared" si="791"/>
        <v>No</v>
      </c>
      <c r="E859" s="18" t="str">
        <f t="shared" si="792"/>
        <v>No</v>
      </c>
      <c r="F859" s="18" t="str">
        <f t="shared" si="793"/>
        <v>No</v>
      </c>
      <c r="G859" s="18" t="str">
        <f t="shared" si="794"/>
        <v>No</v>
      </c>
      <c r="H859" s="18" t="str">
        <f t="shared" si="795"/>
        <v>No</v>
      </c>
      <c r="I859" s="18" t="str">
        <f t="shared" si="796"/>
        <v>Yes</v>
      </c>
      <c r="J859" s="18" t="str">
        <f t="shared" si="797"/>
        <v>Yes</v>
      </c>
      <c r="K859" s="21">
        <v>857</v>
      </c>
      <c r="L859" s="5" t="s">
        <v>1840</v>
      </c>
      <c r="M859" s="5" t="s">
        <v>1841</v>
      </c>
      <c r="N859" s="5" t="s">
        <v>2266</v>
      </c>
      <c r="O859" s="5" t="s">
        <v>149</v>
      </c>
      <c r="P859" s="5" t="s">
        <v>2292</v>
      </c>
      <c r="Q859" s="32" t="s">
        <v>5311</v>
      </c>
      <c r="R859" s="21">
        <v>1</v>
      </c>
      <c r="S859" s="33"/>
      <c r="T859" s="33"/>
      <c r="U859" s="33"/>
      <c r="V859" s="33"/>
      <c r="W859" s="33"/>
      <c r="X859" s="33"/>
      <c r="Y859" s="33"/>
      <c r="Z859" s="33"/>
      <c r="AA859" s="5" t="s">
        <v>2269</v>
      </c>
      <c r="AB859" s="5" t="s">
        <v>10516</v>
      </c>
      <c r="AC859" s="32" t="s">
        <v>10517</v>
      </c>
      <c r="AD859" s="21">
        <v>1</v>
      </c>
    </row>
    <row r="860" spans="1:30" x14ac:dyDescent="0.3">
      <c r="A860" s="18" t="str">
        <f t="shared" ref="A860:B860" si="890">IF(AND(ISNUMBER(SEARCH("Yes",C860)),ISNUMBER(SEARCH("Yes",E860)),ISNUMBER(SEARCH("Yes",G860)),ISNUMBER(SEARCH("Yes",I860))),"Yes","No")</f>
        <v>No</v>
      </c>
      <c r="B860" s="18" t="str">
        <f t="shared" si="890"/>
        <v>No</v>
      </c>
      <c r="C860" s="15" t="str">
        <f t="shared" si="790"/>
        <v>No</v>
      </c>
      <c r="D860" s="18" t="str">
        <f t="shared" si="791"/>
        <v>No</v>
      </c>
      <c r="E860" s="18" t="str">
        <f t="shared" si="792"/>
        <v>No</v>
      </c>
      <c r="F860" s="18" t="str">
        <f t="shared" si="793"/>
        <v>No</v>
      </c>
      <c r="G860" s="18" t="str">
        <f t="shared" si="794"/>
        <v>No</v>
      </c>
      <c r="H860" s="18" t="str">
        <f t="shared" si="795"/>
        <v>No</v>
      </c>
      <c r="I860" s="18" t="str">
        <f t="shared" si="796"/>
        <v>Yes</v>
      </c>
      <c r="J860" s="18" t="str">
        <f t="shared" si="797"/>
        <v>Yes</v>
      </c>
      <c r="K860" s="21">
        <v>858</v>
      </c>
      <c r="L860" s="5" t="s">
        <v>1842</v>
      </c>
      <c r="M860" s="5" t="s">
        <v>5314</v>
      </c>
      <c r="N860" s="5" t="s">
        <v>2266</v>
      </c>
      <c r="O860" s="5" t="s">
        <v>149</v>
      </c>
      <c r="P860" s="5" t="s">
        <v>2394</v>
      </c>
      <c r="Q860" s="32" t="s">
        <v>5315</v>
      </c>
      <c r="R860" s="21">
        <v>1</v>
      </c>
      <c r="S860" s="33"/>
      <c r="T860" s="33"/>
      <c r="U860" s="33"/>
      <c r="V860" s="33"/>
      <c r="W860" s="33"/>
      <c r="X860" s="33"/>
      <c r="Y860" s="33"/>
      <c r="Z860" s="33"/>
      <c r="AA860" s="5" t="s">
        <v>2269</v>
      </c>
      <c r="AB860" s="5" t="s">
        <v>2628</v>
      </c>
      <c r="AC860" s="32" t="s">
        <v>3316</v>
      </c>
      <c r="AD860" s="21">
        <v>1</v>
      </c>
    </row>
    <row r="861" spans="1:30" x14ac:dyDescent="0.3">
      <c r="A861" s="18" t="str">
        <f t="shared" ref="A861:B861" si="891">IF(AND(ISNUMBER(SEARCH("Yes",C861)),ISNUMBER(SEARCH("Yes",E861)),ISNUMBER(SEARCH("Yes",G861)),ISNUMBER(SEARCH("Yes",I861))),"Yes","No")</f>
        <v>No</v>
      </c>
      <c r="B861" s="18" t="str">
        <f t="shared" si="891"/>
        <v>No</v>
      </c>
      <c r="C861" s="15" t="str">
        <f t="shared" si="790"/>
        <v>No</v>
      </c>
      <c r="D861" s="18" t="str">
        <f t="shared" si="791"/>
        <v>No</v>
      </c>
      <c r="E861" s="18" t="str">
        <f t="shared" si="792"/>
        <v>No</v>
      </c>
      <c r="F861" s="18" t="str">
        <f t="shared" si="793"/>
        <v>No</v>
      </c>
      <c r="G861" s="18" t="str">
        <f t="shared" si="794"/>
        <v>No</v>
      </c>
      <c r="H861" s="18" t="str">
        <f t="shared" si="795"/>
        <v>No</v>
      </c>
      <c r="I861" s="18" t="str">
        <f t="shared" si="796"/>
        <v>Yes</v>
      </c>
      <c r="J861" s="18" t="str">
        <f t="shared" si="797"/>
        <v>Yes</v>
      </c>
      <c r="K861" s="21">
        <v>859</v>
      </c>
      <c r="L861" s="5" t="s">
        <v>255</v>
      </c>
      <c r="M861" s="5" t="s">
        <v>394</v>
      </c>
      <c r="N861" s="5" t="s">
        <v>2266</v>
      </c>
      <c r="O861" s="5" t="s">
        <v>149</v>
      </c>
      <c r="P861" s="5" t="s">
        <v>2351</v>
      </c>
      <c r="Q861" s="32" t="s">
        <v>10518</v>
      </c>
      <c r="R861" s="21">
        <v>1</v>
      </c>
      <c r="S861" s="33"/>
      <c r="T861" s="33"/>
      <c r="U861" s="33"/>
      <c r="V861" s="33"/>
      <c r="W861" s="33"/>
      <c r="X861" s="33"/>
      <c r="Y861" s="33"/>
      <c r="Z861" s="33"/>
      <c r="AA861" s="5" t="s">
        <v>2269</v>
      </c>
      <c r="AB861" s="5" t="s">
        <v>10519</v>
      </c>
      <c r="AC861" s="32" t="s">
        <v>10520</v>
      </c>
      <c r="AD861" s="21">
        <v>1</v>
      </c>
    </row>
    <row r="862" spans="1:30" x14ac:dyDescent="0.3">
      <c r="A862" s="18" t="str">
        <f t="shared" ref="A862:B862" si="892">IF(AND(ISNUMBER(SEARCH("Yes",C862)),ISNUMBER(SEARCH("Yes",E862)),ISNUMBER(SEARCH("Yes",G862)),ISNUMBER(SEARCH("Yes",I862))),"Yes","No")</f>
        <v>No</v>
      </c>
      <c r="B862" s="18" t="str">
        <f t="shared" si="892"/>
        <v>No</v>
      </c>
      <c r="C862" s="15" t="str">
        <f t="shared" si="790"/>
        <v>No</v>
      </c>
      <c r="D862" s="18" t="str">
        <f t="shared" si="791"/>
        <v>No</v>
      </c>
      <c r="E862" s="18" t="str">
        <f t="shared" si="792"/>
        <v>No</v>
      </c>
      <c r="F862" s="18" t="str">
        <f t="shared" si="793"/>
        <v>No</v>
      </c>
      <c r="G862" s="18" t="str">
        <f t="shared" si="794"/>
        <v>No</v>
      </c>
      <c r="H862" s="18" t="str">
        <f t="shared" si="795"/>
        <v>No</v>
      </c>
      <c r="I862" s="18" t="str">
        <f t="shared" si="796"/>
        <v>Yes</v>
      </c>
      <c r="J862" s="18" t="str">
        <f t="shared" si="797"/>
        <v>Yes</v>
      </c>
      <c r="K862" s="21">
        <v>860</v>
      </c>
      <c r="L862" s="5" t="s">
        <v>1844</v>
      </c>
      <c r="M862" s="5" t="s">
        <v>1845</v>
      </c>
      <c r="N862" s="5" t="s">
        <v>2266</v>
      </c>
      <c r="O862" s="5" t="s">
        <v>149</v>
      </c>
      <c r="P862" s="5" t="s">
        <v>3563</v>
      </c>
      <c r="Q862" s="32" t="s">
        <v>10521</v>
      </c>
      <c r="R862" s="21">
        <v>1</v>
      </c>
      <c r="S862" s="33"/>
      <c r="T862" s="33"/>
      <c r="U862" s="33"/>
      <c r="V862" s="33"/>
      <c r="W862" s="33"/>
      <c r="X862" s="33"/>
      <c r="Y862" s="33"/>
      <c r="Z862" s="33"/>
      <c r="AA862" s="5" t="s">
        <v>21</v>
      </c>
      <c r="AB862" s="5" t="s">
        <v>3156</v>
      </c>
      <c r="AC862" s="32" t="s">
        <v>8210</v>
      </c>
      <c r="AD862" s="21">
        <v>1</v>
      </c>
    </row>
    <row r="863" spans="1:30" x14ac:dyDescent="0.3">
      <c r="A863" s="18" t="str">
        <f t="shared" ref="A863:B863" si="893">IF(AND(ISNUMBER(SEARCH("Yes",C863)),ISNUMBER(SEARCH("Yes",E863)),ISNUMBER(SEARCH("Yes",G863)),ISNUMBER(SEARCH("Yes",I863))),"Yes","No")</f>
        <v>Yes</v>
      </c>
      <c r="B863" s="18" t="str">
        <f t="shared" si="893"/>
        <v>Yes</v>
      </c>
      <c r="C863" s="15" t="str">
        <f t="shared" si="790"/>
        <v>Yes</v>
      </c>
      <c r="D863" s="18" t="str">
        <f t="shared" si="791"/>
        <v>Yes</v>
      </c>
      <c r="E863" s="18" t="str">
        <f t="shared" si="792"/>
        <v>Yes</v>
      </c>
      <c r="F863" s="18" t="str">
        <f t="shared" si="793"/>
        <v>Yes</v>
      </c>
      <c r="G863" s="18" t="str">
        <f t="shared" si="794"/>
        <v>Yes</v>
      </c>
      <c r="H863" s="18" t="str">
        <f t="shared" si="795"/>
        <v>Yes</v>
      </c>
      <c r="I863" s="18" t="str">
        <f t="shared" si="796"/>
        <v>Yes</v>
      </c>
      <c r="J863" s="18" t="str">
        <f t="shared" si="797"/>
        <v>Yes</v>
      </c>
      <c r="K863" s="21">
        <v>861</v>
      </c>
      <c r="L863" s="5" t="s">
        <v>173</v>
      </c>
      <c r="M863" s="5" t="s">
        <v>174</v>
      </c>
      <c r="N863" s="5" t="s">
        <v>2266</v>
      </c>
      <c r="O863" s="5" t="s">
        <v>21</v>
      </c>
      <c r="P863" s="5" t="s">
        <v>5322</v>
      </c>
      <c r="Q863" s="32" t="s">
        <v>5323</v>
      </c>
      <c r="R863" s="21">
        <v>1</v>
      </c>
      <c r="S863" s="5" t="s">
        <v>21</v>
      </c>
      <c r="T863" s="5" t="s">
        <v>10522</v>
      </c>
      <c r="U863" s="32" t="s">
        <v>10523</v>
      </c>
      <c r="V863" s="21">
        <v>1</v>
      </c>
      <c r="W863" s="5" t="s">
        <v>2269</v>
      </c>
      <c r="X863" s="5" t="s">
        <v>5326</v>
      </c>
      <c r="Y863" s="32" t="s">
        <v>5327</v>
      </c>
      <c r="Z863" s="21">
        <v>1</v>
      </c>
      <c r="AA863" s="5" t="s">
        <v>2269</v>
      </c>
      <c r="AB863" s="5" t="s">
        <v>10524</v>
      </c>
      <c r="AC863" s="32" t="s">
        <v>10525</v>
      </c>
      <c r="AD863" s="21">
        <v>1</v>
      </c>
    </row>
    <row r="864" spans="1:30" x14ac:dyDescent="0.3">
      <c r="A864" s="18" t="str">
        <f t="shared" ref="A864:B864" si="894">IF(AND(ISNUMBER(SEARCH("Yes",C864)),ISNUMBER(SEARCH("Yes",E864)),ISNUMBER(SEARCH("Yes",G864)),ISNUMBER(SEARCH("Yes",I864))),"Yes","No")</f>
        <v>No</v>
      </c>
      <c r="B864" s="18" t="str">
        <f t="shared" si="894"/>
        <v>No</v>
      </c>
      <c r="C864" s="15" t="str">
        <f t="shared" si="790"/>
        <v>No</v>
      </c>
      <c r="D864" s="18" t="str">
        <f t="shared" si="791"/>
        <v>No</v>
      </c>
      <c r="E864" s="18" t="str">
        <f t="shared" si="792"/>
        <v>No</v>
      </c>
      <c r="F864" s="18" t="str">
        <f t="shared" si="793"/>
        <v>No</v>
      </c>
      <c r="G864" s="18" t="str">
        <f t="shared" si="794"/>
        <v>No</v>
      </c>
      <c r="H864" s="18" t="str">
        <f t="shared" si="795"/>
        <v>No</v>
      </c>
      <c r="I864" s="18" t="str">
        <f t="shared" si="796"/>
        <v>Yes</v>
      </c>
      <c r="J864" s="18" t="str">
        <f t="shared" si="797"/>
        <v>Yes</v>
      </c>
      <c r="K864" s="21">
        <v>862</v>
      </c>
      <c r="L864" s="5" t="s">
        <v>1846</v>
      </c>
      <c r="M864" s="5" t="s">
        <v>1847</v>
      </c>
      <c r="N864" s="5" t="s">
        <v>2266</v>
      </c>
      <c r="O864" s="5" t="s">
        <v>149</v>
      </c>
      <c r="P864" s="5" t="s">
        <v>2292</v>
      </c>
      <c r="Q864" s="32" t="s">
        <v>5328</v>
      </c>
      <c r="R864" s="21">
        <v>1</v>
      </c>
      <c r="S864" s="33"/>
      <c r="T864" s="33"/>
      <c r="U864" s="33"/>
      <c r="V864" s="33"/>
      <c r="W864" s="33"/>
      <c r="X864" s="33"/>
      <c r="Y864" s="33"/>
      <c r="Z864" s="33"/>
      <c r="AA864" s="5" t="s">
        <v>2269</v>
      </c>
      <c r="AB864" s="5" t="s">
        <v>10526</v>
      </c>
      <c r="AC864" s="32" t="s">
        <v>8217</v>
      </c>
      <c r="AD864" s="21">
        <v>1</v>
      </c>
    </row>
    <row r="865" spans="1:30" x14ac:dyDescent="0.3">
      <c r="A865" s="18" t="str">
        <f t="shared" ref="A865:B865" si="895">IF(AND(ISNUMBER(SEARCH("Yes",C865)),ISNUMBER(SEARCH("Yes",E865)),ISNUMBER(SEARCH("Yes",G865)),ISNUMBER(SEARCH("Yes",I865))),"Yes","No")</f>
        <v>No</v>
      </c>
      <c r="B865" s="18" t="str">
        <f t="shared" si="895"/>
        <v>No</v>
      </c>
      <c r="C865" s="15" t="str">
        <f t="shared" si="790"/>
        <v>No</v>
      </c>
      <c r="D865" s="18" t="str">
        <f t="shared" si="791"/>
        <v>No</v>
      </c>
      <c r="E865" s="18" t="str">
        <f t="shared" si="792"/>
        <v>No</v>
      </c>
      <c r="F865" s="18" t="str">
        <f t="shared" si="793"/>
        <v>No</v>
      </c>
      <c r="G865" s="18" t="str">
        <f t="shared" si="794"/>
        <v>No</v>
      </c>
      <c r="H865" s="18" t="str">
        <f t="shared" si="795"/>
        <v>No</v>
      </c>
      <c r="I865" s="18" t="str">
        <f t="shared" si="796"/>
        <v>Yes</v>
      </c>
      <c r="J865" s="18" t="str">
        <f t="shared" si="797"/>
        <v>Yes</v>
      </c>
      <c r="K865" s="21">
        <v>863</v>
      </c>
      <c r="L865" s="5" t="s">
        <v>1848</v>
      </c>
      <c r="M865" s="5" t="s">
        <v>1849</v>
      </c>
      <c r="N865" s="5" t="s">
        <v>2266</v>
      </c>
      <c r="O865" s="5" t="s">
        <v>149</v>
      </c>
      <c r="P865" s="5" t="s">
        <v>2276</v>
      </c>
      <c r="Q865" s="32" t="s">
        <v>10527</v>
      </c>
      <c r="R865" s="21">
        <v>1</v>
      </c>
      <c r="S865" s="33"/>
      <c r="T865" s="33"/>
      <c r="U865" s="33"/>
      <c r="V865" s="33"/>
      <c r="W865" s="33"/>
      <c r="X865" s="33"/>
      <c r="Y865" s="33"/>
      <c r="Z865" s="33"/>
      <c r="AA865" s="5" t="s">
        <v>2269</v>
      </c>
      <c r="AB865" s="5" t="s">
        <v>8220</v>
      </c>
      <c r="AC865" s="32" t="s">
        <v>5331</v>
      </c>
      <c r="AD865" s="21">
        <v>1</v>
      </c>
    </row>
    <row r="866" spans="1:30" x14ac:dyDescent="0.3">
      <c r="A866" s="18" t="str">
        <f t="shared" ref="A866:B866" si="896">IF(AND(ISNUMBER(SEARCH("Yes",C866)),ISNUMBER(SEARCH("Yes",E866)),ISNUMBER(SEARCH("Yes",G866)),ISNUMBER(SEARCH("Yes",I866))),"Yes","No")</f>
        <v>No</v>
      </c>
      <c r="B866" s="18" t="str">
        <f t="shared" si="896"/>
        <v>No</v>
      </c>
      <c r="C866" s="15" t="str">
        <f t="shared" si="790"/>
        <v>No</v>
      </c>
      <c r="D866" s="18" t="str">
        <f t="shared" si="791"/>
        <v>No</v>
      </c>
      <c r="E866" s="18" t="str">
        <f t="shared" si="792"/>
        <v>Yes</v>
      </c>
      <c r="F866" s="18" t="str">
        <f t="shared" si="793"/>
        <v>Yes</v>
      </c>
      <c r="G866" s="18" t="str">
        <f t="shared" si="794"/>
        <v>Yes</v>
      </c>
      <c r="H866" s="18" t="str">
        <f t="shared" si="795"/>
        <v>Yes</v>
      </c>
      <c r="I866" s="18" t="str">
        <f t="shared" si="796"/>
        <v>Yes</v>
      </c>
      <c r="J866" s="18" t="str">
        <f t="shared" si="797"/>
        <v>Yes</v>
      </c>
      <c r="K866" s="21">
        <v>864</v>
      </c>
      <c r="L866" s="5" t="s">
        <v>309</v>
      </c>
      <c r="M866" s="5" t="s">
        <v>310</v>
      </c>
      <c r="N866" s="5" t="s">
        <v>2266</v>
      </c>
      <c r="O866" s="5" t="s">
        <v>149</v>
      </c>
      <c r="P866" s="5" t="s">
        <v>2408</v>
      </c>
      <c r="Q866" s="32" t="s">
        <v>5332</v>
      </c>
      <c r="R866" s="21">
        <v>1</v>
      </c>
      <c r="S866" s="5" t="s">
        <v>21</v>
      </c>
      <c r="T866" s="5" t="s">
        <v>10528</v>
      </c>
      <c r="U866" s="32" t="s">
        <v>10529</v>
      </c>
      <c r="V866" s="21">
        <v>1</v>
      </c>
      <c r="W866" s="5" t="s">
        <v>21</v>
      </c>
      <c r="X866" s="5" t="s">
        <v>10530</v>
      </c>
      <c r="Y866" s="32" t="s">
        <v>10531</v>
      </c>
      <c r="Z866" s="21">
        <v>1</v>
      </c>
      <c r="AA866" s="5" t="s">
        <v>2269</v>
      </c>
      <c r="AB866" s="5" t="s">
        <v>3979</v>
      </c>
      <c r="AC866" s="32" t="s">
        <v>2682</v>
      </c>
      <c r="AD866" s="21">
        <v>1</v>
      </c>
    </row>
    <row r="867" spans="1:30" x14ac:dyDescent="0.3">
      <c r="A867" s="18" t="str">
        <f t="shared" ref="A867:B867" si="897">IF(AND(ISNUMBER(SEARCH("Yes",C867)),ISNUMBER(SEARCH("Yes",E867)),ISNUMBER(SEARCH("Yes",G867)),ISNUMBER(SEARCH("Yes",I867))),"Yes","No")</f>
        <v>No</v>
      </c>
      <c r="B867" s="18" t="str">
        <f t="shared" si="897"/>
        <v>No</v>
      </c>
      <c r="C867" s="15" t="str">
        <f t="shared" si="790"/>
        <v>Yes</v>
      </c>
      <c r="D867" s="18" t="str">
        <f t="shared" si="791"/>
        <v>No</v>
      </c>
      <c r="E867" s="18" t="str">
        <f t="shared" si="792"/>
        <v>Yes</v>
      </c>
      <c r="F867" s="18" t="str">
        <f t="shared" si="793"/>
        <v>Yes</v>
      </c>
      <c r="G867" s="18" t="str">
        <f t="shared" si="794"/>
        <v>No</v>
      </c>
      <c r="H867" s="18" t="str">
        <f t="shared" si="795"/>
        <v>Yes</v>
      </c>
      <c r="I867" s="18" t="str">
        <f t="shared" si="796"/>
        <v>Yes</v>
      </c>
      <c r="J867" s="18" t="str">
        <f t="shared" si="797"/>
        <v>Yes</v>
      </c>
      <c r="K867" s="21">
        <v>865</v>
      </c>
      <c r="L867" s="5" t="s">
        <v>26</v>
      </c>
      <c r="M867" s="5" t="s">
        <v>350</v>
      </c>
      <c r="N867" s="5" t="s">
        <v>2266</v>
      </c>
      <c r="O867" s="5" t="s">
        <v>149</v>
      </c>
      <c r="P867" s="5" t="s">
        <v>3014</v>
      </c>
      <c r="Q867" s="32" t="s">
        <v>5337</v>
      </c>
      <c r="R867" s="21">
        <v>1</v>
      </c>
      <c r="S867" s="5" t="s">
        <v>21</v>
      </c>
      <c r="T867" s="5" t="s">
        <v>10532</v>
      </c>
      <c r="U867" s="32" t="s">
        <v>10533</v>
      </c>
      <c r="V867" s="21">
        <v>1</v>
      </c>
      <c r="W867" s="5" t="s">
        <v>149</v>
      </c>
      <c r="X867" s="5" t="s">
        <v>10534</v>
      </c>
      <c r="Y867" s="32" t="s">
        <v>10535</v>
      </c>
      <c r="Z867" s="21">
        <v>1</v>
      </c>
      <c r="AA867" s="5" t="s">
        <v>2269</v>
      </c>
      <c r="AB867" s="5" t="s">
        <v>2381</v>
      </c>
      <c r="AC867" s="32" t="s">
        <v>3200</v>
      </c>
      <c r="AD867" s="21">
        <v>1</v>
      </c>
    </row>
    <row r="868" spans="1:30" x14ac:dyDescent="0.3">
      <c r="A868" s="18" t="str">
        <f t="shared" ref="A868:B868" si="898">IF(AND(ISNUMBER(SEARCH("Yes",C868)),ISNUMBER(SEARCH("Yes",E868)),ISNUMBER(SEARCH("Yes",G868)),ISNUMBER(SEARCH("Yes",I868))),"Yes","No")</f>
        <v>No</v>
      </c>
      <c r="B868" s="18" t="str">
        <f t="shared" si="898"/>
        <v>No</v>
      </c>
      <c r="C868" s="15" t="str">
        <f t="shared" si="790"/>
        <v>No</v>
      </c>
      <c r="D868" s="18" t="str">
        <f t="shared" si="791"/>
        <v>No</v>
      </c>
      <c r="E868" s="18" t="str">
        <f t="shared" si="792"/>
        <v>No</v>
      </c>
      <c r="F868" s="18" t="str">
        <f t="shared" si="793"/>
        <v>No</v>
      </c>
      <c r="G868" s="18" t="str">
        <f t="shared" si="794"/>
        <v>No</v>
      </c>
      <c r="H868" s="18" t="str">
        <f t="shared" si="795"/>
        <v>No</v>
      </c>
      <c r="I868" s="18" t="str">
        <f t="shared" si="796"/>
        <v>Yes</v>
      </c>
      <c r="J868" s="18" t="str">
        <f t="shared" si="797"/>
        <v>No</v>
      </c>
      <c r="K868" s="21">
        <v>866</v>
      </c>
      <c r="L868" s="5" t="s">
        <v>1850</v>
      </c>
      <c r="M868" s="5" t="s">
        <v>1851</v>
      </c>
      <c r="N868" s="5" t="s">
        <v>2266</v>
      </c>
      <c r="O868" s="5" t="s">
        <v>149</v>
      </c>
      <c r="P868" s="5" t="s">
        <v>10536</v>
      </c>
      <c r="Q868" s="32" t="s">
        <v>5343</v>
      </c>
      <c r="R868" s="21">
        <v>1</v>
      </c>
      <c r="S868" s="33"/>
      <c r="T868" s="33"/>
      <c r="U868" s="33"/>
      <c r="V868" s="33"/>
      <c r="W868" s="33"/>
      <c r="X868" s="33"/>
      <c r="Y868" s="33"/>
      <c r="Z868" s="33"/>
      <c r="AA868" s="5" t="s">
        <v>149</v>
      </c>
      <c r="AB868" s="5" t="s">
        <v>10537</v>
      </c>
      <c r="AC868" s="32" t="s">
        <v>3304</v>
      </c>
      <c r="AD868" s="21">
        <v>1</v>
      </c>
    </row>
    <row r="869" spans="1:30" x14ac:dyDescent="0.3">
      <c r="A869" s="18" t="str">
        <f t="shared" ref="A869:B869" si="899">IF(AND(ISNUMBER(SEARCH("Yes",C869)),ISNUMBER(SEARCH("Yes",E869)),ISNUMBER(SEARCH("Yes",G869)),ISNUMBER(SEARCH("Yes",I869))),"Yes","No")</f>
        <v>No</v>
      </c>
      <c r="B869" s="18" t="str">
        <f t="shared" si="899"/>
        <v>No</v>
      </c>
      <c r="C869" s="15" t="str">
        <f t="shared" si="790"/>
        <v>No</v>
      </c>
      <c r="D869" s="18" t="str">
        <f t="shared" si="791"/>
        <v>No</v>
      </c>
      <c r="E869" s="18" t="str">
        <f t="shared" si="792"/>
        <v>No</v>
      </c>
      <c r="F869" s="18" t="str">
        <f t="shared" si="793"/>
        <v>No</v>
      </c>
      <c r="G869" s="18" t="str">
        <f t="shared" si="794"/>
        <v>No</v>
      </c>
      <c r="H869" s="18" t="str">
        <f t="shared" si="795"/>
        <v>No</v>
      </c>
      <c r="I869" s="18" t="str">
        <f t="shared" si="796"/>
        <v>Yes</v>
      </c>
      <c r="J869" s="18" t="str">
        <f t="shared" si="797"/>
        <v>Yes</v>
      </c>
      <c r="K869" s="21">
        <v>867</v>
      </c>
      <c r="L869" s="5" t="s">
        <v>1852</v>
      </c>
      <c r="M869" s="5" t="s">
        <v>1853</v>
      </c>
      <c r="N869" s="5" t="s">
        <v>2266</v>
      </c>
      <c r="O869" s="5" t="s">
        <v>149</v>
      </c>
      <c r="P869" s="5" t="s">
        <v>2292</v>
      </c>
      <c r="Q869" s="32" t="s">
        <v>8233</v>
      </c>
      <c r="R869" s="21">
        <v>1</v>
      </c>
      <c r="S869" s="33"/>
      <c r="T869" s="33"/>
      <c r="U869" s="33"/>
      <c r="V869" s="33"/>
      <c r="W869" s="33"/>
      <c r="X869" s="33"/>
      <c r="Y869" s="33"/>
      <c r="Z869" s="33"/>
      <c r="AA869" s="5" t="s">
        <v>2269</v>
      </c>
      <c r="AB869" s="5" t="s">
        <v>2381</v>
      </c>
      <c r="AC869" s="32" t="s">
        <v>2430</v>
      </c>
      <c r="AD869" s="21">
        <v>1</v>
      </c>
    </row>
    <row r="870" spans="1:30" x14ac:dyDescent="0.3">
      <c r="A870" s="18" t="str">
        <f t="shared" ref="A870:B870" si="900">IF(AND(ISNUMBER(SEARCH("Yes",C870)),ISNUMBER(SEARCH("Yes",E870)),ISNUMBER(SEARCH("Yes",G870)),ISNUMBER(SEARCH("Yes",I870))),"Yes","No")</f>
        <v>No</v>
      </c>
      <c r="B870" s="18" t="str">
        <f t="shared" si="900"/>
        <v>No</v>
      </c>
      <c r="C870" s="15" t="str">
        <f t="shared" si="790"/>
        <v>No</v>
      </c>
      <c r="D870" s="18" t="str">
        <f t="shared" si="791"/>
        <v>No</v>
      </c>
      <c r="E870" s="18" t="str">
        <f t="shared" si="792"/>
        <v>No</v>
      </c>
      <c r="F870" s="18" t="str">
        <f t="shared" si="793"/>
        <v>No</v>
      </c>
      <c r="G870" s="18" t="str">
        <f t="shared" si="794"/>
        <v>No</v>
      </c>
      <c r="H870" s="18" t="str">
        <f t="shared" si="795"/>
        <v>No</v>
      </c>
      <c r="I870" s="18" t="str">
        <f t="shared" si="796"/>
        <v>Yes</v>
      </c>
      <c r="J870" s="18" t="str">
        <f t="shared" si="797"/>
        <v>No</v>
      </c>
      <c r="K870" s="21">
        <v>868</v>
      </c>
      <c r="L870" s="5" t="s">
        <v>1854</v>
      </c>
      <c r="M870" s="5" t="s">
        <v>1855</v>
      </c>
      <c r="N870" s="5" t="s">
        <v>2266</v>
      </c>
      <c r="O870" s="5" t="s">
        <v>149</v>
      </c>
      <c r="P870" s="5" t="s">
        <v>2420</v>
      </c>
      <c r="Q870" s="32" t="s">
        <v>10538</v>
      </c>
      <c r="R870" s="21">
        <v>1</v>
      </c>
      <c r="S870" s="33"/>
      <c r="T870" s="33"/>
      <c r="U870" s="33"/>
      <c r="V870" s="33"/>
      <c r="W870" s="33"/>
      <c r="X870" s="33"/>
      <c r="Y870" s="33"/>
      <c r="Z870" s="33"/>
      <c r="AA870" s="5" t="s">
        <v>149</v>
      </c>
      <c r="AB870" s="5" t="s">
        <v>10539</v>
      </c>
      <c r="AC870" s="32" t="s">
        <v>10540</v>
      </c>
      <c r="AD870" s="21">
        <v>1</v>
      </c>
    </row>
    <row r="871" spans="1:30" x14ac:dyDescent="0.3">
      <c r="A871" s="18" t="str">
        <f t="shared" ref="A871:B871" si="901">IF(AND(ISNUMBER(SEARCH("Yes",C871)),ISNUMBER(SEARCH("Yes",E871)),ISNUMBER(SEARCH("Yes",G871)),ISNUMBER(SEARCH("Yes",I871))),"Yes","No")</f>
        <v>No</v>
      </c>
      <c r="B871" s="18" t="str">
        <f t="shared" si="901"/>
        <v>No</v>
      </c>
      <c r="C871" s="15" t="str">
        <f t="shared" si="790"/>
        <v>No</v>
      </c>
      <c r="D871" s="18" t="str">
        <f t="shared" si="791"/>
        <v>No</v>
      </c>
      <c r="E871" s="18" t="str">
        <f t="shared" si="792"/>
        <v>No</v>
      </c>
      <c r="F871" s="18" t="str">
        <f t="shared" si="793"/>
        <v>No</v>
      </c>
      <c r="G871" s="18" t="str">
        <f t="shared" si="794"/>
        <v>No</v>
      </c>
      <c r="H871" s="18" t="str">
        <f t="shared" si="795"/>
        <v>No</v>
      </c>
      <c r="I871" s="18" t="str">
        <f t="shared" si="796"/>
        <v>Yes</v>
      </c>
      <c r="J871" s="18" t="str">
        <f t="shared" si="797"/>
        <v>Yes</v>
      </c>
      <c r="K871" s="21">
        <v>869</v>
      </c>
      <c r="L871" s="5" t="s">
        <v>1856</v>
      </c>
      <c r="M871" s="5" t="s">
        <v>1857</v>
      </c>
      <c r="N871" s="5" t="s">
        <v>2266</v>
      </c>
      <c r="O871" s="5" t="s">
        <v>149</v>
      </c>
      <c r="P871" s="5" t="s">
        <v>2272</v>
      </c>
      <c r="Q871" s="32" t="s">
        <v>5349</v>
      </c>
      <c r="R871" s="21">
        <v>1</v>
      </c>
      <c r="S871" s="33"/>
      <c r="T871" s="33"/>
      <c r="U871" s="33"/>
      <c r="V871" s="33"/>
      <c r="W871" s="33"/>
      <c r="X871" s="33"/>
      <c r="Y871" s="33"/>
      <c r="Z871" s="33"/>
      <c r="AA871" s="5" t="s">
        <v>21</v>
      </c>
      <c r="AB871" s="5" t="s">
        <v>3368</v>
      </c>
      <c r="AC871" s="32" t="s">
        <v>3369</v>
      </c>
      <c r="AD871" s="21">
        <v>1</v>
      </c>
    </row>
    <row r="872" spans="1:30" x14ac:dyDescent="0.3">
      <c r="A872" s="18" t="str">
        <f t="shared" ref="A872:B872" si="902">IF(AND(ISNUMBER(SEARCH("Yes",C872)),ISNUMBER(SEARCH("Yes",E872)),ISNUMBER(SEARCH("Yes",G872)),ISNUMBER(SEARCH("Yes",I872))),"Yes","No")</f>
        <v>No</v>
      </c>
      <c r="B872" s="18" t="str">
        <f t="shared" si="902"/>
        <v>No</v>
      </c>
      <c r="C872" s="15" t="str">
        <f t="shared" si="790"/>
        <v>No</v>
      </c>
      <c r="D872" s="18" t="str">
        <f t="shared" si="791"/>
        <v>No</v>
      </c>
      <c r="E872" s="18" t="str">
        <f t="shared" si="792"/>
        <v>No</v>
      </c>
      <c r="F872" s="18" t="str">
        <f t="shared" si="793"/>
        <v>No</v>
      </c>
      <c r="G872" s="18" t="str">
        <f t="shared" si="794"/>
        <v>No</v>
      </c>
      <c r="H872" s="18" t="str">
        <f t="shared" si="795"/>
        <v>No</v>
      </c>
      <c r="I872" s="18" t="str">
        <f t="shared" si="796"/>
        <v>Yes</v>
      </c>
      <c r="J872" s="18" t="str">
        <f t="shared" si="797"/>
        <v>Yes</v>
      </c>
      <c r="K872" s="21">
        <v>870</v>
      </c>
      <c r="L872" s="5" t="s">
        <v>1858</v>
      </c>
      <c r="M872" s="5" t="s">
        <v>25</v>
      </c>
      <c r="N872" s="5" t="s">
        <v>2266</v>
      </c>
      <c r="O872" s="5" t="s">
        <v>149</v>
      </c>
      <c r="P872" s="5" t="s">
        <v>5352</v>
      </c>
      <c r="Q872" s="32" t="s">
        <v>2853</v>
      </c>
      <c r="R872" s="21">
        <v>1</v>
      </c>
      <c r="S872" s="33"/>
      <c r="T872" s="33"/>
      <c r="U872" s="33"/>
      <c r="V872" s="33"/>
      <c r="W872" s="33"/>
      <c r="X872" s="33"/>
      <c r="Y872" s="33"/>
      <c r="Z872" s="33"/>
      <c r="AA872" s="5" t="s">
        <v>2269</v>
      </c>
      <c r="AB872" s="5" t="s">
        <v>10541</v>
      </c>
      <c r="AC872" s="32" t="s">
        <v>5354</v>
      </c>
      <c r="AD872" s="21">
        <v>1</v>
      </c>
    </row>
    <row r="873" spans="1:30" x14ac:dyDescent="0.3">
      <c r="A873" s="18" t="str">
        <f t="shared" ref="A873:B873" si="903">IF(AND(ISNUMBER(SEARCH("Yes",C873)),ISNUMBER(SEARCH("Yes",E873)),ISNUMBER(SEARCH("Yes",G873)),ISNUMBER(SEARCH("Yes",I873))),"Yes","No")</f>
        <v>No</v>
      </c>
      <c r="B873" s="18" t="str">
        <f t="shared" si="903"/>
        <v>No</v>
      </c>
      <c r="C873" s="15" t="str">
        <f t="shared" si="790"/>
        <v>No</v>
      </c>
      <c r="D873" s="18" t="str">
        <f t="shared" si="791"/>
        <v>No</v>
      </c>
      <c r="E873" s="18" t="str">
        <f t="shared" si="792"/>
        <v>No</v>
      </c>
      <c r="F873" s="18" t="str">
        <f t="shared" si="793"/>
        <v>No</v>
      </c>
      <c r="G873" s="18" t="str">
        <f t="shared" si="794"/>
        <v>No</v>
      </c>
      <c r="H873" s="18" t="str">
        <f t="shared" si="795"/>
        <v>No</v>
      </c>
      <c r="I873" s="18" t="str">
        <f t="shared" si="796"/>
        <v>Yes</v>
      </c>
      <c r="J873" s="18" t="str">
        <f t="shared" si="797"/>
        <v>Yes</v>
      </c>
      <c r="K873" s="21">
        <v>871</v>
      </c>
      <c r="L873" s="5" t="s">
        <v>1859</v>
      </c>
      <c r="M873" s="5" t="s">
        <v>1860</v>
      </c>
      <c r="N873" s="5" t="s">
        <v>2266</v>
      </c>
      <c r="O873" s="5" t="s">
        <v>149</v>
      </c>
      <c r="P873" s="5" t="s">
        <v>4693</v>
      </c>
      <c r="Q873" s="32" t="s">
        <v>5355</v>
      </c>
      <c r="R873" s="21">
        <v>1</v>
      </c>
      <c r="S873" s="33"/>
      <c r="T873" s="33"/>
      <c r="U873" s="33"/>
      <c r="V873" s="33"/>
      <c r="W873" s="33"/>
      <c r="X873" s="33"/>
      <c r="Y873" s="33"/>
      <c r="Z873" s="33"/>
      <c r="AA873" s="5" t="s">
        <v>2269</v>
      </c>
      <c r="AB873" s="5" t="s">
        <v>2294</v>
      </c>
      <c r="AC873" s="32" t="s">
        <v>10542</v>
      </c>
      <c r="AD873" s="21">
        <v>1</v>
      </c>
    </row>
    <row r="874" spans="1:30" x14ac:dyDescent="0.3">
      <c r="A874" s="18" t="str">
        <f t="shared" ref="A874:B874" si="904">IF(AND(ISNUMBER(SEARCH("Yes",C874)),ISNUMBER(SEARCH("Yes",E874)),ISNUMBER(SEARCH("Yes",G874)),ISNUMBER(SEARCH("Yes",I874))),"Yes","No")</f>
        <v>No</v>
      </c>
      <c r="B874" s="18" t="str">
        <f t="shared" si="904"/>
        <v>No</v>
      </c>
      <c r="C874" s="15" t="str">
        <f t="shared" si="790"/>
        <v>No</v>
      </c>
      <c r="D874" s="18" t="str">
        <f t="shared" si="791"/>
        <v>No</v>
      </c>
      <c r="E874" s="18" t="str">
        <f t="shared" si="792"/>
        <v>No</v>
      </c>
      <c r="F874" s="18" t="str">
        <f t="shared" si="793"/>
        <v>No</v>
      </c>
      <c r="G874" s="18" t="str">
        <f t="shared" si="794"/>
        <v>No</v>
      </c>
      <c r="H874" s="18" t="str">
        <f t="shared" si="795"/>
        <v>No</v>
      </c>
      <c r="I874" s="18" t="str">
        <f t="shared" si="796"/>
        <v>Yes</v>
      </c>
      <c r="J874" s="18" t="str">
        <f t="shared" si="797"/>
        <v>Yes</v>
      </c>
      <c r="K874" s="21">
        <v>872</v>
      </c>
      <c r="L874" s="5" t="s">
        <v>1861</v>
      </c>
      <c r="M874" s="5" t="s">
        <v>1862</v>
      </c>
      <c r="N874" s="5" t="s">
        <v>2266</v>
      </c>
      <c r="O874" s="5" t="s">
        <v>149</v>
      </c>
      <c r="P874" s="5" t="s">
        <v>5356</v>
      </c>
      <c r="Q874" s="32" t="s">
        <v>5357</v>
      </c>
      <c r="R874" s="21">
        <v>1</v>
      </c>
      <c r="S874" s="33"/>
      <c r="T874" s="33"/>
      <c r="U874" s="33"/>
      <c r="V874" s="33"/>
      <c r="W874" s="33"/>
      <c r="X874" s="33"/>
      <c r="Y874" s="33"/>
      <c r="Z874" s="33"/>
      <c r="AA874" s="5" t="s">
        <v>2269</v>
      </c>
      <c r="AB874" s="5" t="s">
        <v>2345</v>
      </c>
      <c r="AC874" s="32" t="s">
        <v>10543</v>
      </c>
      <c r="AD874" s="21">
        <v>1</v>
      </c>
    </row>
    <row r="875" spans="1:30" x14ac:dyDescent="0.3">
      <c r="A875" s="18" t="str">
        <f t="shared" ref="A875:B875" si="905">IF(AND(ISNUMBER(SEARCH("Yes",C875)),ISNUMBER(SEARCH("Yes",E875)),ISNUMBER(SEARCH("Yes",G875)),ISNUMBER(SEARCH("Yes",I875))),"Yes","No")</f>
        <v>No</v>
      </c>
      <c r="B875" s="18" t="str">
        <f t="shared" si="905"/>
        <v>No</v>
      </c>
      <c r="C875" s="15" t="str">
        <f t="shared" si="790"/>
        <v>No</v>
      </c>
      <c r="D875" s="18" t="str">
        <f t="shared" si="791"/>
        <v>No</v>
      </c>
      <c r="E875" s="18" t="str">
        <f t="shared" si="792"/>
        <v>No</v>
      </c>
      <c r="F875" s="18" t="str">
        <f t="shared" si="793"/>
        <v>No</v>
      </c>
      <c r="G875" s="18" t="str">
        <f t="shared" si="794"/>
        <v>No</v>
      </c>
      <c r="H875" s="18" t="str">
        <f t="shared" si="795"/>
        <v>No</v>
      </c>
      <c r="I875" s="18" t="str">
        <f t="shared" si="796"/>
        <v>Yes</v>
      </c>
      <c r="J875" s="18" t="str">
        <f t="shared" si="797"/>
        <v>Yes</v>
      </c>
      <c r="K875" s="21">
        <v>873</v>
      </c>
      <c r="L875" s="5" t="s">
        <v>1863</v>
      </c>
      <c r="M875" s="5" t="s">
        <v>1864</v>
      </c>
      <c r="N875" s="5" t="s">
        <v>2266</v>
      </c>
      <c r="O875" s="5" t="s">
        <v>149</v>
      </c>
      <c r="P875" s="5" t="s">
        <v>2280</v>
      </c>
      <c r="Q875" s="32" t="s">
        <v>5358</v>
      </c>
      <c r="R875" s="21">
        <v>1</v>
      </c>
      <c r="S875" s="33"/>
      <c r="T875" s="33"/>
      <c r="U875" s="33"/>
      <c r="V875" s="33"/>
      <c r="W875" s="33"/>
      <c r="X875" s="33"/>
      <c r="Y875" s="33"/>
      <c r="Z875" s="33"/>
      <c r="AA875" s="5" t="s">
        <v>2269</v>
      </c>
      <c r="AB875" s="5" t="s">
        <v>10544</v>
      </c>
      <c r="AC875" s="32" t="s">
        <v>5359</v>
      </c>
      <c r="AD875" s="21">
        <v>1</v>
      </c>
    </row>
    <row r="876" spans="1:30" x14ac:dyDescent="0.3">
      <c r="A876" s="18" t="str">
        <f t="shared" ref="A876:B876" si="906">IF(AND(ISNUMBER(SEARCH("Yes",C876)),ISNUMBER(SEARCH("Yes",E876)),ISNUMBER(SEARCH("Yes",G876)),ISNUMBER(SEARCH("Yes",I876))),"Yes","No")</f>
        <v>No</v>
      </c>
      <c r="B876" s="18" t="str">
        <f t="shared" si="906"/>
        <v>No</v>
      </c>
      <c r="C876" s="15" t="str">
        <f t="shared" si="790"/>
        <v>No</v>
      </c>
      <c r="D876" s="18" t="str">
        <f t="shared" si="791"/>
        <v>No</v>
      </c>
      <c r="E876" s="18" t="str">
        <f t="shared" si="792"/>
        <v>No</v>
      </c>
      <c r="F876" s="18" t="str">
        <f t="shared" si="793"/>
        <v>No</v>
      </c>
      <c r="G876" s="18" t="str">
        <f t="shared" si="794"/>
        <v>No</v>
      </c>
      <c r="H876" s="18" t="str">
        <f t="shared" si="795"/>
        <v>No</v>
      </c>
      <c r="I876" s="18" t="str">
        <f t="shared" si="796"/>
        <v>Yes</v>
      </c>
      <c r="J876" s="18" t="str">
        <f t="shared" si="797"/>
        <v>Yes</v>
      </c>
      <c r="K876" s="21">
        <v>874</v>
      </c>
      <c r="L876" s="5" t="s">
        <v>1865</v>
      </c>
      <c r="M876" s="5" t="s">
        <v>1866</v>
      </c>
      <c r="N876" s="5" t="s">
        <v>2266</v>
      </c>
      <c r="O876" s="5" t="s">
        <v>149</v>
      </c>
      <c r="P876" s="5" t="s">
        <v>2626</v>
      </c>
      <c r="Q876" s="32" t="s">
        <v>10545</v>
      </c>
      <c r="R876" s="21">
        <v>1</v>
      </c>
      <c r="S876" s="33"/>
      <c r="T876" s="33"/>
      <c r="U876" s="33"/>
      <c r="V876" s="33"/>
      <c r="W876" s="33"/>
      <c r="X876" s="33"/>
      <c r="Y876" s="33"/>
      <c r="Z876" s="33"/>
      <c r="AA876" s="5" t="s">
        <v>21</v>
      </c>
      <c r="AB876" s="5" t="s">
        <v>8976</v>
      </c>
      <c r="AC876" s="32" t="s">
        <v>4907</v>
      </c>
      <c r="AD876" s="21">
        <v>1</v>
      </c>
    </row>
    <row r="877" spans="1:30" x14ac:dyDescent="0.3">
      <c r="A877" s="18" t="str">
        <f t="shared" ref="A877:B877" si="907">IF(AND(ISNUMBER(SEARCH("Yes",C877)),ISNUMBER(SEARCH("Yes",E877)),ISNUMBER(SEARCH("Yes",G877)),ISNUMBER(SEARCH("Yes",I877))),"Yes","No")</f>
        <v>No</v>
      </c>
      <c r="B877" s="18" t="str">
        <f t="shared" si="907"/>
        <v>No</v>
      </c>
      <c r="C877" s="15" t="str">
        <f t="shared" si="790"/>
        <v>No</v>
      </c>
      <c r="D877" s="18" t="str">
        <f t="shared" si="791"/>
        <v>No</v>
      </c>
      <c r="E877" s="18" t="str">
        <f t="shared" si="792"/>
        <v>No</v>
      </c>
      <c r="F877" s="18" t="str">
        <f t="shared" si="793"/>
        <v>No</v>
      </c>
      <c r="G877" s="18" t="str">
        <f t="shared" si="794"/>
        <v>No</v>
      </c>
      <c r="H877" s="18" t="str">
        <f t="shared" si="795"/>
        <v>No</v>
      </c>
      <c r="I877" s="18" t="str">
        <f t="shared" si="796"/>
        <v>Yes</v>
      </c>
      <c r="J877" s="18" t="str">
        <f t="shared" si="797"/>
        <v>Yes</v>
      </c>
      <c r="K877" s="21">
        <v>875</v>
      </c>
      <c r="L877" s="34" t="s">
        <v>5361</v>
      </c>
      <c r="M877" s="5" t="s">
        <v>1868</v>
      </c>
      <c r="N877" s="5" t="s">
        <v>2266</v>
      </c>
      <c r="O877" s="5" t="s">
        <v>149</v>
      </c>
      <c r="P877" s="5" t="s">
        <v>3190</v>
      </c>
      <c r="Q877" s="32" t="s">
        <v>5362</v>
      </c>
      <c r="R877" s="21">
        <v>1</v>
      </c>
      <c r="S877" s="33"/>
      <c r="T877" s="33"/>
      <c r="U877" s="33"/>
      <c r="V877" s="33"/>
      <c r="W877" s="33"/>
      <c r="X877" s="33"/>
      <c r="Y877" s="33"/>
      <c r="Z877" s="33"/>
      <c r="AA877" s="5" t="s">
        <v>21</v>
      </c>
      <c r="AB877" s="5" t="s">
        <v>4669</v>
      </c>
      <c r="AC877" s="32" t="s">
        <v>2693</v>
      </c>
      <c r="AD877" s="21">
        <v>1</v>
      </c>
    </row>
    <row r="878" spans="1:30" x14ac:dyDescent="0.3">
      <c r="A878" s="18" t="str">
        <f t="shared" ref="A878:B878" si="908">IF(AND(ISNUMBER(SEARCH("Yes",C878)),ISNUMBER(SEARCH("Yes",E878)),ISNUMBER(SEARCH("Yes",G878)),ISNUMBER(SEARCH("Yes",I878))),"Yes","No")</f>
        <v>No</v>
      </c>
      <c r="B878" s="18" t="str">
        <f t="shared" si="908"/>
        <v>No</v>
      </c>
      <c r="C878" s="15" t="str">
        <f t="shared" si="790"/>
        <v>No</v>
      </c>
      <c r="D878" s="18" t="str">
        <f t="shared" si="791"/>
        <v>No</v>
      </c>
      <c r="E878" s="18" t="str">
        <f t="shared" si="792"/>
        <v>No</v>
      </c>
      <c r="F878" s="18" t="str">
        <f t="shared" si="793"/>
        <v>No</v>
      </c>
      <c r="G878" s="18" t="str">
        <f t="shared" si="794"/>
        <v>No</v>
      </c>
      <c r="H878" s="18" t="str">
        <f t="shared" si="795"/>
        <v>No</v>
      </c>
      <c r="I878" s="18" t="str">
        <f t="shared" si="796"/>
        <v>Yes</v>
      </c>
      <c r="J878" s="18" t="str">
        <f t="shared" si="797"/>
        <v>Yes</v>
      </c>
      <c r="K878" s="21">
        <v>876</v>
      </c>
      <c r="L878" s="5" t="s">
        <v>1869</v>
      </c>
      <c r="M878" s="5" t="s">
        <v>1870</v>
      </c>
      <c r="N878" s="5" t="s">
        <v>2266</v>
      </c>
      <c r="O878" s="5" t="s">
        <v>149</v>
      </c>
      <c r="P878" s="5" t="s">
        <v>2276</v>
      </c>
      <c r="Q878" s="32" t="s">
        <v>10546</v>
      </c>
      <c r="R878" s="21">
        <v>1</v>
      </c>
      <c r="S878" s="33"/>
      <c r="T878" s="33"/>
      <c r="U878" s="33"/>
      <c r="V878" s="33"/>
      <c r="W878" s="33"/>
      <c r="X878" s="33"/>
      <c r="Y878" s="33"/>
      <c r="Z878" s="33"/>
      <c r="AA878" s="5" t="s">
        <v>2269</v>
      </c>
      <c r="AB878" s="5" t="s">
        <v>10547</v>
      </c>
      <c r="AC878" s="32" t="s">
        <v>10548</v>
      </c>
      <c r="AD878" s="21">
        <v>1</v>
      </c>
    </row>
    <row r="879" spans="1:30" x14ac:dyDescent="0.3">
      <c r="A879" s="18" t="str">
        <f t="shared" ref="A879:B879" si="909">IF(AND(ISNUMBER(SEARCH("Yes",C879)),ISNUMBER(SEARCH("Yes",E879)),ISNUMBER(SEARCH("Yes",G879)),ISNUMBER(SEARCH("Yes",I879))),"Yes","No")</f>
        <v>No</v>
      </c>
      <c r="B879" s="18" t="str">
        <f t="shared" si="909"/>
        <v>No</v>
      </c>
      <c r="C879" s="15" t="str">
        <f t="shared" si="790"/>
        <v>No</v>
      </c>
      <c r="D879" s="18" t="str">
        <f t="shared" si="791"/>
        <v>No</v>
      </c>
      <c r="E879" s="18" t="str">
        <f t="shared" si="792"/>
        <v>No</v>
      </c>
      <c r="F879" s="18" t="str">
        <f t="shared" si="793"/>
        <v>No</v>
      </c>
      <c r="G879" s="18" t="str">
        <f t="shared" si="794"/>
        <v>No</v>
      </c>
      <c r="H879" s="18" t="str">
        <f t="shared" si="795"/>
        <v>No</v>
      </c>
      <c r="I879" s="18" t="str">
        <f t="shared" si="796"/>
        <v>Yes</v>
      </c>
      <c r="J879" s="18" t="str">
        <f t="shared" si="797"/>
        <v>Yes</v>
      </c>
      <c r="K879" s="21">
        <v>877</v>
      </c>
      <c r="L879" s="5" t="s">
        <v>1871</v>
      </c>
      <c r="M879" s="5" t="s">
        <v>1872</v>
      </c>
      <c r="N879" s="5" t="s">
        <v>2266</v>
      </c>
      <c r="O879" s="5" t="s">
        <v>149</v>
      </c>
      <c r="P879" s="5" t="s">
        <v>3165</v>
      </c>
      <c r="Q879" s="32" t="s">
        <v>2997</v>
      </c>
      <c r="R879" s="21">
        <v>1</v>
      </c>
      <c r="S879" s="33"/>
      <c r="T879" s="33"/>
      <c r="U879" s="33"/>
      <c r="V879" s="33"/>
      <c r="W879" s="33"/>
      <c r="X879" s="33"/>
      <c r="Y879" s="33"/>
      <c r="Z879" s="33"/>
      <c r="AA879" s="5" t="s">
        <v>21</v>
      </c>
      <c r="AB879" s="5" t="s">
        <v>8247</v>
      </c>
      <c r="AC879" s="32" t="s">
        <v>4167</v>
      </c>
      <c r="AD879" s="21">
        <v>1</v>
      </c>
    </row>
    <row r="880" spans="1:30" x14ac:dyDescent="0.3">
      <c r="A880" s="18" t="str">
        <f t="shared" ref="A880:B880" si="910">IF(AND(ISNUMBER(SEARCH("Yes",C880)),ISNUMBER(SEARCH("Yes",E880)),ISNUMBER(SEARCH("Yes",G880)),ISNUMBER(SEARCH("Yes",I880))),"Yes","No")</f>
        <v>No</v>
      </c>
      <c r="B880" s="18" t="str">
        <f t="shared" si="910"/>
        <v>No</v>
      </c>
      <c r="C880" s="15" t="str">
        <f t="shared" si="790"/>
        <v>No</v>
      </c>
      <c r="D880" s="18" t="str">
        <f t="shared" si="791"/>
        <v>No</v>
      </c>
      <c r="E880" s="18" t="str">
        <f t="shared" si="792"/>
        <v>No</v>
      </c>
      <c r="F880" s="18" t="str">
        <f t="shared" si="793"/>
        <v>No</v>
      </c>
      <c r="G880" s="18" t="str">
        <f t="shared" si="794"/>
        <v>No</v>
      </c>
      <c r="H880" s="18" t="str">
        <f t="shared" si="795"/>
        <v>No</v>
      </c>
      <c r="I880" s="18" t="str">
        <f t="shared" si="796"/>
        <v>Yes</v>
      </c>
      <c r="J880" s="18" t="str">
        <f t="shared" si="797"/>
        <v>Yes</v>
      </c>
      <c r="K880" s="21">
        <v>878</v>
      </c>
      <c r="L880" s="5" t="s">
        <v>1873</v>
      </c>
      <c r="M880" s="5" t="s">
        <v>1874</v>
      </c>
      <c r="N880" s="5" t="s">
        <v>2266</v>
      </c>
      <c r="O880" s="5" t="s">
        <v>149</v>
      </c>
      <c r="P880" s="5" t="s">
        <v>3185</v>
      </c>
      <c r="Q880" s="32" t="s">
        <v>5370</v>
      </c>
      <c r="R880" s="21">
        <v>1</v>
      </c>
      <c r="S880" s="33"/>
      <c r="T880" s="33"/>
      <c r="U880" s="33"/>
      <c r="V880" s="33"/>
      <c r="W880" s="33"/>
      <c r="X880" s="33"/>
      <c r="Y880" s="33"/>
      <c r="Z880" s="33"/>
      <c r="AA880" s="5" t="s">
        <v>21</v>
      </c>
      <c r="AB880" s="5" t="s">
        <v>10549</v>
      </c>
      <c r="AC880" s="32" t="s">
        <v>10550</v>
      </c>
      <c r="AD880" s="21">
        <v>1</v>
      </c>
    </row>
    <row r="881" spans="1:30" x14ac:dyDescent="0.3">
      <c r="A881" s="18" t="str">
        <f t="shared" ref="A881:B881" si="911">IF(AND(ISNUMBER(SEARCH("Yes",C881)),ISNUMBER(SEARCH("Yes",E881)),ISNUMBER(SEARCH("Yes",G881)),ISNUMBER(SEARCH("Yes",I881))),"Yes","No")</f>
        <v>No</v>
      </c>
      <c r="B881" s="18" t="str">
        <f t="shared" si="911"/>
        <v>No</v>
      </c>
      <c r="C881" s="15" t="str">
        <f t="shared" si="790"/>
        <v>No</v>
      </c>
      <c r="D881" s="18" t="str">
        <f t="shared" si="791"/>
        <v>No</v>
      </c>
      <c r="E881" s="18" t="str">
        <f t="shared" si="792"/>
        <v>No</v>
      </c>
      <c r="F881" s="18" t="str">
        <f t="shared" si="793"/>
        <v>No</v>
      </c>
      <c r="G881" s="18" t="str">
        <f t="shared" si="794"/>
        <v>No</v>
      </c>
      <c r="H881" s="18" t="str">
        <f t="shared" si="795"/>
        <v>No</v>
      </c>
      <c r="I881" s="18" t="str">
        <f t="shared" si="796"/>
        <v>Yes</v>
      </c>
      <c r="J881" s="18" t="str">
        <f t="shared" si="797"/>
        <v>Yes</v>
      </c>
      <c r="K881" s="21">
        <v>879</v>
      </c>
      <c r="L881" s="5" t="s">
        <v>1875</v>
      </c>
      <c r="M881" s="5" t="s">
        <v>1876</v>
      </c>
      <c r="N881" s="5" t="s">
        <v>2266</v>
      </c>
      <c r="O881" s="5" t="s">
        <v>149</v>
      </c>
      <c r="P881" s="5" t="s">
        <v>2390</v>
      </c>
      <c r="Q881" s="32" t="s">
        <v>5373</v>
      </c>
      <c r="R881" s="21">
        <v>1</v>
      </c>
      <c r="S881" s="33"/>
      <c r="T881" s="33"/>
      <c r="U881" s="33"/>
      <c r="V881" s="33"/>
      <c r="W881" s="33"/>
      <c r="X881" s="33"/>
      <c r="Y881" s="33"/>
      <c r="Z881" s="33"/>
      <c r="AA881" s="5" t="s">
        <v>2269</v>
      </c>
      <c r="AB881" s="5" t="s">
        <v>10551</v>
      </c>
      <c r="AC881" s="32" t="s">
        <v>10552</v>
      </c>
      <c r="AD881" s="21">
        <v>1</v>
      </c>
    </row>
    <row r="882" spans="1:30" x14ac:dyDescent="0.3">
      <c r="A882" s="18" t="str">
        <f t="shared" ref="A882:B882" si="912">IF(AND(ISNUMBER(SEARCH("Yes",C882)),ISNUMBER(SEARCH("Yes",E882)),ISNUMBER(SEARCH("Yes",G882)),ISNUMBER(SEARCH("Yes",I882))),"Yes","No")</f>
        <v>Yes</v>
      </c>
      <c r="B882" s="18" t="str">
        <f t="shared" si="912"/>
        <v>No</v>
      </c>
      <c r="C882" s="15" t="str">
        <f t="shared" si="790"/>
        <v>Yes</v>
      </c>
      <c r="D882" s="18" t="str">
        <f t="shared" si="791"/>
        <v>Yes</v>
      </c>
      <c r="E882" s="18" t="str">
        <f t="shared" si="792"/>
        <v>Yes</v>
      </c>
      <c r="F882" s="18" t="str">
        <f t="shared" si="793"/>
        <v>Yes</v>
      </c>
      <c r="G882" s="18" t="str">
        <f t="shared" si="794"/>
        <v>Yes</v>
      </c>
      <c r="H882" s="18" t="str">
        <f t="shared" si="795"/>
        <v>Yes</v>
      </c>
      <c r="I882" s="18" t="str">
        <f t="shared" si="796"/>
        <v>Yes</v>
      </c>
      <c r="J882" s="18" t="str">
        <f t="shared" si="797"/>
        <v>No</v>
      </c>
      <c r="K882" s="21">
        <v>880</v>
      </c>
      <c r="L882" s="5" t="s">
        <v>232</v>
      </c>
      <c r="M882" s="5" t="s">
        <v>5376</v>
      </c>
      <c r="N882" s="5" t="s">
        <v>2266</v>
      </c>
      <c r="O882" s="5" t="s">
        <v>21</v>
      </c>
      <c r="P882" s="5" t="s">
        <v>8251</v>
      </c>
      <c r="Q882" s="32" t="s">
        <v>8252</v>
      </c>
      <c r="R882" s="21">
        <v>1</v>
      </c>
      <c r="S882" s="5" t="s">
        <v>21</v>
      </c>
      <c r="T882" s="5" t="s">
        <v>10553</v>
      </c>
      <c r="U882" s="32" t="s">
        <v>10554</v>
      </c>
      <c r="V882" s="21">
        <v>1</v>
      </c>
      <c r="W882" s="5" t="s">
        <v>21</v>
      </c>
      <c r="X882" s="5" t="s">
        <v>10555</v>
      </c>
      <c r="Y882" s="32" t="s">
        <v>10556</v>
      </c>
      <c r="Z882" s="21">
        <v>1</v>
      </c>
      <c r="AA882" s="5" t="s">
        <v>149</v>
      </c>
      <c r="AB882" s="5" t="s">
        <v>10557</v>
      </c>
      <c r="AC882" s="32" t="s">
        <v>4422</v>
      </c>
      <c r="AD882" s="21">
        <v>1</v>
      </c>
    </row>
    <row r="883" spans="1:30" x14ac:dyDescent="0.3">
      <c r="A883" s="18" t="str">
        <f t="shared" ref="A883:B883" si="913">IF(AND(ISNUMBER(SEARCH("Yes",C883)),ISNUMBER(SEARCH("Yes",E883)),ISNUMBER(SEARCH("Yes",G883)),ISNUMBER(SEARCH("Yes",I883))),"Yes","No")</f>
        <v>No</v>
      </c>
      <c r="B883" s="18" t="str">
        <f t="shared" si="913"/>
        <v>No</v>
      </c>
      <c r="C883" s="15" t="str">
        <f t="shared" si="790"/>
        <v>No</v>
      </c>
      <c r="D883" s="18" t="str">
        <f t="shared" si="791"/>
        <v>No</v>
      </c>
      <c r="E883" s="18" t="str">
        <f t="shared" si="792"/>
        <v>No</v>
      </c>
      <c r="F883" s="18" t="str">
        <f t="shared" si="793"/>
        <v>No</v>
      </c>
      <c r="G883" s="18" t="str">
        <f t="shared" si="794"/>
        <v>No</v>
      </c>
      <c r="H883" s="18" t="str">
        <f t="shared" si="795"/>
        <v>No</v>
      </c>
      <c r="I883" s="18" t="str">
        <f t="shared" si="796"/>
        <v>Yes</v>
      </c>
      <c r="J883" s="18" t="str">
        <f t="shared" si="797"/>
        <v>Yes</v>
      </c>
      <c r="K883" s="21">
        <v>881</v>
      </c>
      <c r="L883" s="5" t="s">
        <v>1877</v>
      </c>
      <c r="M883" s="5" t="s">
        <v>1878</v>
      </c>
      <c r="N883" s="5" t="s">
        <v>2266</v>
      </c>
      <c r="O883" s="5" t="s">
        <v>149</v>
      </c>
      <c r="P883" s="5" t="s">
        <v>10558</v>
      </c>
      <c r="Q883" s="32" t="s">
        <v>10559</v>
      </c>
      <c r="R883" s="21">
        <v>1</v>
      </c>
      <c r="S883" s="33"/>
      <c r="T883" s="33"/>
      <c r="U883" s="33"/>
      <c r="V883" s="33"/>
      <c r="W883" s="33"/>
      <c r="X883" s="33"/>
      <c r="Y883" s="33"/>
      <c r="Z883" s="33"/>
      <c r="AA883" s="5" t="s">
        <v>21</v>
      </c>
      <c r="AB883" s="5" t="s">
        <v>2700</v>
      </c>
      <c r="AC883" s="32" t="s">
        <v>5387</v>
      </c>
      <c r="AD883" s="21">
        <v>1</v>
      </c>
    </row>
    <row r="884" spans="1:30" x14ac:dyDescent="0.3">
      <c r="A884" s="18" t="str">
        <f t="shared" ref="A884:B884" si="914">IF(AND(ISNUMBER(SEARCH("Yes",C884)),ISNUMBER(SEARCH("Yes",E884)),ISNUMBER(SEARCH("Yes",G884)),ISNUMBER(SEARCH("Yes",I884))),"Yes","No")</f>
        <v>No</v>
      </c>
      <c r="B884" s="18" t="str">
        <f t="shared" si="914"/>
        <v>No</v>
      </c>
      <c r="C884" s="15" t="str">
        <f t="shared" si="790"/>
        <v>No</v>
      </c>
      <c r="D884" s="18" t="str">
        <f t="shared" si="791"/>
        <v>No</v>
      </c>
      <c r="E884" s="18" t="str">
        <f t="shared" si="792"/>
        <v>No</v>
      </c>
      <c r="F884" s="18" t="str">
        <f t="shared" si="793"/>
        <v>No</v>
      </c>
      <c r="G884" s="18" t="str">
        <f t="shared" si="794"/>
        <v>No</v>
      </c>
      <c r="H884" s="18" t="str">
        <f t="shared" si="795"/>
        <v>No</v>
      </c>
      <c r="I884" s="18" t="str">
        <f t="shared" si="796"/>
        <v>Yes</v>
      </c>
      <c r="J884" s="18" t="str">
        <f t="shared" si="797"/>
        <v>Yes</v>
      </c>
      <c r="K884" s="21">
        <v>882</v>
      </c>
      <c r="L884" s="5" t="s">
        <v>1879</v>
      </c>
      <c r="M884" s="5" t="s">
        <v>1880</v>
      </c>
      <c r="N884" s="5" t="s">
        <v>2266</v>
      </c>
      <c r="O884" s="5" t="s">
        <v>149</v>
      </c>
      <c r="P884" s="5" t="s">
        <v>10560</v>
      </c>
      <c r="Q884" s="32" t="s">
        <v>2783</v>
      </c>
      <c r="R884" s="21">
        <v>1</v>
      </c>
      <c r="S884" s="33"/>
      <c r="T884" s="33"/>
      <c r="U884" s="33"/>
      <c r="V884" s="33"/>
      <c r="W884" s="33"/>
      <c r="X884" s="33"/>
      <c r="Y884" s="33"/>
      <c r="Z884" s="33"/>
      <c r="AA884" s="5" t="s">
        <v>2269</v>
      </c>
      <c r="AB884" s="5" t="s">
        <v>10561</v>
      </c>
      <c r="AC884" s="32" t="s">
        <v>10562</v>
      </c>
      <c r="AD884" s="21">
        <v>1</v>
      </c>
    </row>
    <row r="885" spans="1:30" x14ac:dyDescent="0.3">
      <c r="A885" s="18" t="str">
        <f t="shared" ref="A885:B885" si="915">IF(AND(ISNUMBER(SEARCH("Yes",C885)),ISNUMBER(SEARCH("Yes",E885)),ISNUMBER(SEARCH("Yes",G885)),ISNUMBER(SEARCH("Yes",I885))),"Yes","No")</f>
        <v>Yes</v>
      </c>
      <c r="B885" s="18" t="str">
        <f t="shared" si="915"/>
        <v>No</v>
      </c>
      <c r="C885" s="15" t="str">
        <f t="shared" si="790"/>
        <v>Yes</v>
      </c>
      <c r="D885" s="18" t="str">
        <f t="shared" si="791"/>
        <v>No</v>
      </c>
      <c r="E885" s="18" t="str">
        <f t="shared" si="792"/>
        <v>Yes</v>
      </c>
      <c r="F885" s="18" t="str">
        <f t="shared" si="793"/>
        <v>Yes</v>
      </c>
      <c r="G885" s="18" t="str">
        <f t="shared" si="794"/>
        <v>Yes</v>
      </c>
      <c r="H885" s="18" t="str">
        <f t="shared" si="795"/>
        <v>Yes</v>
      </c>
      <c r="I885" s="18" t="str">
        <f t="shared" si="796"/>
        <v>Yes</v>
      </c>
      <c r="J885" s="18" t="str">
        <f t="shared" si="797"/>
        <v>Yes</v>
      </c>
      <c r="K885" s="21">
        <v>883</v>
      </c>
      <c r="L885" s="5" t="s">
        <v>296</v>
      </c>
      <c r="M885" s="5" t="s">
        <v>297</v>
      </c>
      <c r="N885" s="5" t="s">
        <v>2266</v>
      </c>
      <c r="O885" s="5" t="s">
        <v>149</v>
      </c>
      <c r="P885" s="5" t="s">
        <v>10563</v>
      </c>
      <c r="Q885" s="32" t="s">
        <v>10564</v>
      </c>
      <c r="R885" s="21">
        <v>1</v>
      </c>
      <c r="S885" s="5" t="s">
        <v>21</v>
      </c>
      <c r="T885" s="5" t="s">
        <v>10565</v>
      </c>
      <c r="U885" s="32" t="s">
        <v>10566</v>
      </c>
      <c r="V885" s="21">
        <v>1</v>
      </c>
      <c r="W885" s="5" t="s">
        <v>2269</v>
      </c>
      <c r="X885" s="5" t="s">
        <v>8267</v>
      </c>
      <c r="Y885" s="32" t="s">
        <v>8268</v>
      </c>
      <c r="Z885" s="21">
        <v>1</v>
      </c>
      <c r="AA885" s="5" t="s">
        <v>21</v>
      </c>
      <c r="AB885" s="5" t="s">
        <v>10567</v>
      </c>
      <c r="AC885" s="32" t="s">
        <v>2735</v>
      </c>
      <c r="AD885" s="21">
        <v>1</v>
      </c>
    </row>
    <row r="886" spans="1:30" x14ac:dyDescent="0.3">
      <c r="A886" s="18" t="str">
        <f t="shared" ref="A886:B886" si="916">IF(AND(ISNUMBER(SEARCH("Yes",C886)),ISNUMBER(SEARCH("Yes",E886)),ISNUMBER(SEARCH("Yes",G886)),ISNUMBER(SEARCH("Yes",I886))),"Yes","No")</f>
        <v>No</v>
      </c>
      <c r="B886" s="18" t="str">
        <f t="shared" si="916"/>
        <v>No</v>
      </c>
      <c r="C886" s="15" t="str">
        <f t="shared" si="790"/>
        <v>No</v>
      </c>
      <c r="D886" s="18" t="str">
        <f t="shared" si="791"/>
        <v>No</v>
      </c>
      <c r="E886" s="18" t="str">
        <f t="shared" si="792"/>
        <v>No</v>
      </c>
      <c r="F886" s="18" t="str">
        <f t="shared" si="793"/>
        <v>No</v>
      </c>
      <c r="G886" s="18" t="str">
        <f t="shared" si="794"/>
        <v>No</v>
      </c>
      <c r="H886" s="18" t="str">
        <f t="shared" si="795"/>
        <v>No</v>
      </c>
      <c r="I886" s="18" t="str">
        <f t="shared" si="796"/>
        <v>Yes</v>
      </c>
      <c r="J886" s="18" t="str">
        <f t="shared" si="797"/>
        <v>No</v>
      </c>
      <c r="K886" s="21">
        <v>884</v>
      </c>
      <c r="L886" s="5" t="s">
        <v>1881</v>
      </c>
      <c r="M886" s="5" t="s">
        <v>1882</v>
      </c>
      <c r="N886" s="5" t="s">
        <v>2266</v>
      </c>
      <c r="O886" s="5" t="s">
        <v>149</v>
      </c>
      <c r="P886" s="5" t="s">
        <v>2309</v>
      </c>
      <c r="Q886" s="32" t="s">
        <v>10568</v>
      </c>
      <c r="R886" s="21">
        <v>1</v>
      </c>
      <c r="S886" s="33"/>
      <c r="T886" s="33"/>
      <c r="U886" s="33"/>
      <c r="V886" s="33"/>
      <c r="W886" s="33"/>
      <c r="X886" s="33"/>
      <c r="Y886" s="33"/>
      <c r="Z886" s="33"/>
      <c r="AA886" s="5" t="s">
        <v>149</v>
      </c>
      <c r="AB886" s="5" t="s">
        <v>10569</v>
      </c>
      <c r="AC886" s="32" t="s">
        <v>5400</v>
      </c>
      <c r="AD886" s="21">
        <v>1</v>
      </c>
    </row>
    <row r="887" spans="1:30" x14ac:dyDescent="0.3">
      <c r="A887" s="18" t="str">
        <f t="shared" ref="A887:B887" si="917">IF(AND(ISNUMBER(SEARCH("Yes",C887)),ISNUMBER(SEARCH("Yes",E887)),ISNUMBER(SEARCH("Yes",G887)),ISNUMBER(SEARCH("Yes",I887))),"Yes","No")</f>
        <v>Yes</v>
      </c>
      <c r="B887" s="18" t="str">
        <f t="shared" si="917"/>
        <v>No</v>
      </c>
      <c r="C887" s="15" t="str">
        <f t="shared" si="790"/>
        <v>Yes</v>
      </c>
      <c r="D887" s="18" t="str">
        <f t="shared" si="791"/>
        <v>No</v>
      </c>
      <c r="E887" s="18" t="str">
        <f t="shared" si="792"/>
        <v>Yes</v>
      </c>
      <c r="F887" s="18" t="str">
        <f t="shared" si="793"/>
        <v>Yes</v>
      </c>
      <c r="G887" s="18" t="str">
        <f t="shared" si="794"/>
        <v>Yes</v>
      </c>
      <c r="H887" s="18" t="str">
        <f t="shared" si="795"/>
        <v>Yes</v>
      </c>
      <c r="I887" s="18" t="str">
        <f t="shared" si="796"/>
        <v>Yes</v>
      </c>
      <c r="J887" s="18" t="str">
        <f t="shared" si="797"/>
        <v>Yes</v>
      </c>
      <c r="K887" s="21">
        <v>885</v>
      </c>
      <c r="L887" s="5" t="s">
        <v>321</v>
      </c>
      <c r="M887" s="5" t="s">
        <v>322</v>
      </c>
      <c r="N887" s="5" t="s">
        <v>2266</v>
      </c>
      <c r="O887" s="5" t="s">
        <v>149</v>
      </c>
      <c r="P887" s="5" t="s">
        <v>2408</v>
      </c>
      <c r="Q887" s="32" t="s">
        <v>10570</v>
      </c>
      <c r="R887" s="21">
        <v>1</v>
      </c>
      <c r="S887" s="5" t="s">
        <v>2269</v>
      </c>
      <c r="T887" s="5" t="s">
        <v>10571</v>
      </c>
      <c r="U887" s="32" t="s">
        <v>10572</v>
      </c>
      <c r="V887" s="21">
        <v>1</v>
      </c>
      <c r="W887" s="5" t="s">
        <v>2269</v>
      </c>
      <c r="X887" s="5" t="s">
        <v>10573</v>
      </c>
      <c r="Y887" s="32" t="s">
        <v>10574</v>
      </c>
      <c r="Z887" s="21">
        <v>1</v>
      </c>
      <c r="AA887" s="5" t="s">
        <v>2269</v>
      </c>
      <c r="AB887" s="5" t="s">
        <v>2432</v>
      </c>
      <c r="AC887" s="32" t="s">
        <v>10575</v>
      </c>
      <c r="AD887" s="21">
        <v>1</v>
      </c>
    </row>
    <row r="888" spans="1:30" x14ac:dyDescent="0.3">
      <c r="A888" s="18" t="str">
        <f t="shared" ref="A888:B888" si="918">IF(AND(ISNUMBER(SEARCH("Yes",C888)),ISNUMBER(SEARCH("Yes",E888)),ISNUMBER(SEARCH("Yes",G888)),ISNUMBER(SEARCH("Yes",I888))),"Yes","No")</f>
        <v>No</v>
      </c>
      <c r="B888" s="18" t="str">
        <f t="shared" si="918"/>
        <v>No</v>
      </c>
      <c r="C888" s="15" t="str">
        <f t="shared" si="790"/>
        <v>No</v>
      </c>
      <c r="D888" s="18" t="str">
        <f t="shared" si="791"/>
        <v>No</v>
      </c>
      <c r="E888" s="18" t="str">
        <f t="shared" si="792"/>
        <v>No</v>
      </c>
      <c r="F888" s="18" t="str">
        <f t="shared" si="793"/>
        <v>No</v>
      </c>
      <c r="G888" s="18" t="str">
        <f t="shared" si="794"/>
        <v>No</v>
      </c>
      <c r="H888" s="18" t="str">
        <f t="shared" si="795"/>
        <v>No</v>
      </c>
      <c r="I888" s="18" t="str">
        <f t="shared" si="796"/>
        <v>Yes</v>
      </c>
      <c r="J888" s="18" t="str">
        <f t="shared" si="797"/>
        <v>Yes</v>
      </c>
      <c r="K888" s="21">
        <v>886</v>
      </c>
      <c r="L888" s="5" t="s">
        <v>1883</v>
      </c>
      <c r="M888" s="5" t="s">
        <v>1884</v>
      </c>
      <c r="N888" s="5" t="s">
        <v>2266</v>
      </c>
      <c r="O888" s="5" t="s">
        <v>149</v>
      </c>
      <c r="P888" s="5" t="s">
        <v>2371</v>
      </c>
      <c r="Q888" s="32" t="s">
        <v>8278</v>
      </c>
      <c r="R888" s="21">
        <v>1</v>
      </c>
      <c r="S888" s="33"/>
      <c r="T888" s="33"/>
      <c r="U888" s="33"/>
      <c r="V888" s="33"/>
      <c r="W888" s="33"/>
      <c r="X888" s="33"/>
      <c r="Y888" s="33"/>
      <c r="Z888" s="33"/>
      <c r="AA888" s="5" t="s">
        <v>2269</v>
      </c>
      <c r="AB888" s="5" t="s">
        <v>6277</v>
      </c>
      <c r="AC888" s="32" t="s">
        <v>10576</v>
      </c>
      <c r="AD888" s="21">
        <v>1</v>
      </c>
    </row>
    <row r="889" spans="1:30" x14ac:dyDescent="0.3">
      <c r="A889" s="18" t="str">
        <f t="shared" ref="A889:B889" si="919">IF(AND(ISNUMBER(SEARCH("Yes",C889)),ISNUMBER(SEARCH("Yes",E889)),ISNUMBER(SEARCH("Yes",G889)),ISNUMBER(SEARCH("Yes",I889))),"Yes","No")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
        <v>Yes</v>
      </c>
      <c r="G889" s="18" t="str">
        <f t="shared" si="794"/>
        <v>Yes</v>
      </c>
      <c r="H889" s="18" t="str">
        <f t="shared" si="795"/>
        <v>Yes</v>
      </c>
      <c r="I889" s="18" t="str">
        <f t="shared" si="796"/>
        <v>Yes</v>
      </c>
      <c r="J889" s="18" t="str">
        <f t="shared" si="797"/>
        <v>Yes</v>
      </c>
      <c r="K889" s="21">
        <v>887</v>
      </c>
      <c r="L889" s="5" t="s">
        <v>192</v>
      </c>
      <c r="M889" s="5" t="s">
        <v>5411</v>
      </c>
      <c r="N889" s="5" t="s">
        <v>2266</v>
      </c>
      <c r="O889" s="5" t="s">
        <v>2269</v>
      </c>
      <c r="P889" s="5" t="s">
        <v>8280</v>
      </c>
      <c r="Q889" s="32" t="s">
        <v>8281</v>
      </c>
      <c r="R889" s="21">
        <v>1</v>
      </c>
      <c r="S889" s="5" t="s">
        <v>21</v>
      </c>
      <c r="T889" s="5" t="s">
        <v>10577</v>
      </c>
      <c r="U889" s="32" t="s">
        <v>10578</v>
      </c>
      <c r="V889" s="21">
        <v>1</v>
      </c>
      <c r="W889" s="5" t="s">
        <v>21</v>
      </c>
      <c r="X889" s="5" t="s">
        <v>5416</v>
      </c>
      <c r="Y889" s="32" t="s">
        <v>5417</v>
      </c>
      <c r="Z889" s="21">
        <v>1</v>
      </c>
      <c r="AA889" s="5" t="s">
        <v>21</v>
      </c>
      <c r="AB889" s="5" t="s">
        <v>10579</v>
      </c>
      <c r="AC889" s="32" t="s">
        <v>2544</v>
      </c>
      <c r="AD889" s="21">
        <v>1</v>
      </c>
    </row>
    <row r="890" spans="1:30" x14ac:dyDescent="0.3">
      <c r="A890" s="18" t="str">
        <f t="shared" ref="A890:B890" si="920">IF(AND(ISNUMBER(SEARCH("Yes",C890)),ISNUMBER(SEARCH("Yes",E890)),ISNUMBER(SEARCH("Yes",G890)),ISNUMBER(SEARCH("Yes",I890))),"Yes","No")</f>
        <v>No</v>
      </c>
      <c r="B890" s="18" t="str">
        <f t="shared" si="920"/>
        <v>No</v>
      </c>
      <c r="C890" s="15" t="str">
        <f t="shared" si="790"/>
        <v>No</v>
      </c>
      <c r="D890" s="18" t="str">
        <f t="shared" si="791"/>
        <v>No</v>
      </c>
      <c r="E890" s="18" t="str">
        <f t="shared" si="792"/>
        <v>No</v>
      </c>
      <c r="F890" s="18" t="str">
        <f t="shared" si="793"/>
        <v>No</v>
      </c>
      <c r="G890" s="18" t="str">
        <f t="shared" si="794"/>
        <v>No</v>
      </c>
      <c r="H890" s="18" t="str">
        <f t="shared" si="795"/>
        <v>No</v>
      </c>
      <c r="I890" s="18" t="str">
        <f t="shared" si="796"/>
        <v>Yes</v>
      </c>
      <c r="J890" s="18" t="str">
        <f t="shared" si="797"/>
        <v>Yes</v>
      </c>
      <c r="K890" s="21">
        <v>888</v>
      </c>
      <c r="L890" s="5" t="s">
        <v>1885</v>
      </c>
      <c r="M890" s="5" t="s">
        <v>1886</v>
      </c>
      <c r="N890" s="5" t="s">
        <v>2266</v>
      </c>
      <c r="O890" s="5" t="s">
        <v>149</v>
      </c>
      <c r="P890" s="5" t="s">
        <v>2351</v>
      </c>
      <c r="Q890" s="32" t="s">
        <v>10580</v>
      </c>
      <c r="R890" s="21">
        <v>1</v>
      </c>
      <c r="S890" s="33"/>
      <c r="T890" s="33"/>
      <c r="U890" s="33"/>
      <c r="V890" s="33"/>
      <c r="W890" s="33"/>
      <c r="X890" s="33"/>
      <c r="Y890" s="33"/>
      <c r="Z890" s="33"/>
      <c r="AA890" s="5" t="s">
        <v>2269</v>
      </c>
      <c r="AB890" s="5" t="s">
        <v>10581</v>
      </c>
      <c r="AC890" s="32" t="s">
        <v>10582</v>
      </c>
      <c r="AD890" s="21">
        <v>1</v>
      </c>
    </row>
    <row r="891" spans="1:30" x14ac:dyDescent="0.3">
      <c r="A891" s="18" t="str">
        <f t="shared" ref="A891:B891" si="921">IF(AND(ISNUMBER(SEARCH("Yes",C891)),ISNUMBER(SEARCH("Yes",E891)),ISNUMBER(SEARCH("Yes",G891)),ISNUMBER(SEARCH("Yes",I891))),"Yes","No")</f>
        <v>No</v>
      </c>
      <c r="B891" s="18" t="str">
        <f t="shared" si="921"/>
        <v>No</v>
      </c>
      <c r="C891" s="15" t="str">
        <f t="shared" si="790"/>
        <v>No</v>
      </c>
      <c r="D891" s="18" t="str">
        <f t="shared" si="791"/>
        <v>No</v>
      </c>
      <c r="E891" s="18" t="str">
        <f t="shared" si="792"/>
        <v>No</v>
      </c>
      <c r="F891" s="18" t="str">
        <f t="shared" si="793"/>
        <v>No</v>
      </c>
      <c r="G891" s="18" t="str">
        <f t="shared" si="794"/>
        <v>No</v>
      </c>
      <c r="H891" s="18" t="str">
        <f t="shared" si="795"/>
        <v>No</v>
      </c>
      <c r="I891" s="18" t="str">
        <f t="shared" si="796"/>
        <v>Yes</v>
      </c>
      <c r="J891" s="18" t="str">
        <f t="shared" si="797"/>
        <v>Yes</v>
      </c>
      <c r="K891" s="21">
        <v>889</v>
      </c>
      <c r="L891" s="5" t="s">
        <v>1887</v>
      </c>
      <c r="M891" s="5" t="s">
        <v>1888</v>
      </c>
      <c r="N891" s="5" t="s">
        <v>2266</v>
      </c>
      <c r="O891" s="5" t="s">
        <v>149</v>
      </c>
      <c r="P891" s="5" t="s">
        <v>4636</v>
      </c>
      <c r="Q891" s="32" t="s">
        <v>10583</v>
      </c>
      <c r="R891" s="21">
        <v>1</v>
      </c>
      <c r="S891" s="33"/>
      <c r="T891" s="33"/>
      <c r="U891" s="33"/>
      <c r="V891" s="33"/>
      <c r="W891" s="33"/>
      <c r="X891" s="33"/>
      <c r="Y891" s="33"/>
      <c r="Z891" s="33"/>
      <c r="AA891" s="5" t="s">
        <v>2269</v>
      </c>
      <c r="AB891" s="5" t="s">
        <v>10584</v>
      </c>
      <c r="AC891" s="32" t="s">
        <v>10585</v>
      </c>
      <c r="AD891" s="21">
        <v>1</v>
      </c>
    </row>
    <row r="892" spans="1:30" x14ac:dyDescent="0.3">
      <c r="A892" s="18" t="str">
        <f t="shared" ref="A892:B892" si="922">IF(AND(ISNUMBER(SEARCH("Yes",C892)),ISNUMBER(SEARCH("Yes",E892)),ISNUMBER(SEARCH("Yes",G892)),ISNUMBER(SEARCH("Yes",I892))),"Yes","No")</f>
        <v>No</v>
      </c>
      <c r="B892" s="18" t="str">
        <f t="shared" si="922"/>
        <v>No</v>
      </c>
      <c r="C892" s="15" t="str">
        <f t="shared" si="790"/>
        <v>Yes</v>
      </c>
      <c r="D892" s="18" t="str">
        <f t="shared" si="791"/>
        <v>No</v>
      </c>
      <c r="E892" s="18" t="str">
        <f t="shared" si="792"/>
        <v>Yes</v>
      </c>
      <c r="F892" s="18" t="str">
        <f t="shared" si="793"/>
        <v>Yes</v>
      </c>
      <c r="G892" s="18" t="str">
        <f t="shared" si="794"/>
        <v>No</v>
      </c>
      <c r="H892" s="18" t="str">
        <f t="shared" si="795"/>
        <v>Yes</v>
      </c>
      <c r="I892" s="18" t="str">
        <f t="shared" si="796"/>
        <v>Yes</v>
      </c>
      <c r="J892" s="18" t="str">
        <f t="shared" si="797"/>
        <v>Yes</v>
      </c>
      <c r="K892" s="21">
        <v>890</v>
      </c>
      <c r="L892" s="5" t="s">
        <v>353</v>
      </c>
      <c r="M892" s="5" t="s">
        <v>354</v>
      </c>
      <c r="N892" s="5" t="s">
        <v>2266</v>
      </c>
      <c r="O892" s="5" t="s">
        <v>149</v>
      </c>
      <c r="P892" s="5" t="s">
        <v>3851</v>
      </c>
      <c r="Q892" s="32" t="s">
        <v>10586</v>
      </c>
      <c r="R892" s="21">
        <v>1</v>
      </c>
      <c r="S892" s="5" t="s">
        <v>21</v>
      </c>
      <c r="T892" s="5" t="s">
        <v>10587</v>
      </c>
      <c r="U892" s="32" t="s">
        <v>10588</v>
      </c>
      <c r="V892" s="21">
        <v>1</v>
      </c>
      <c r="W892" s="5" t="s">
        <v>149</v>
      </c>
      <c r="X892" s="5" t="s">
        <v>8297</v>
      </c>
      <c r="Y892" s="32" t="s">
        <v>8298</v>
      </c>
      <c r="Z892" s="21">
        <v>1</v>
      </c>
      <c r="AA892" s="5" t="s">
        <v>2269</v>
      </c>
      <c r="AB892" s="5" t="s">
        <v>10589</v>
      </c>
      <c r="AC892" s="32" t="s">
        <v>10590</v>
      </c>
      <c r="AD892" s="21">
        <v>1</v>
      </c>
    </row>
    <row r="893" spans="1:30" x14ac:dyDescent="0.3">
      <c r="A893" s="18" t="str">
        <f t="shared" ref="A893:B893" si="923">IF(AND(ISNUMBER(SEARCH("Yes",C893)),ISNUMBER(SEARCH("Yes",E893)),ISNUMBER(SEARCH("Yes",G893)),ISNUMBER(SEARCH("Yes",I893))),"Yes","No")</f>
        <v>No</v>
      </c>
      <c r="B893" s="18" t="str">
        <f t="shared" si="923"/>
        <v>No</v>
      </c>
      <c r="C893" s="15" t="str">
        <f t="shared" si="790"/>
        <v>No</v>
      </c>
      <c r="D893" s="18" t="str">
        <f t="shared" si="791"/>
        <v>No</v>
      </c>
      <c r="E893" s="18" t="str">
        <f t="shared" si="792"/>
        <v>No</v>
      </c>
      <c r="F893" s="18" t="str">
        <f t="shared" si="793"/>
        <v>No</v>
      </c>
      <c r="G893" s="18" t="str">
        <f t="shared" si="794"/>
        <v>No</v>
      </c>
      <c r="H893" s="18" t="str">
        <f t="shared" si="795"/>
        <v>No</v>
      </c>
      <c r="I893" s="18" t="str">
        <f t="shared" si="796"/>
        <v>Yes</v>
      </c>
      <c r="J893" s="18" t="str">
        <f t="shared" si="797"/>
        <v>Yes</v>
      </c>
      <c r="K893" s="21">
        <v>891</v>
      </c>
      <c r="L893" s="5" t="s">
        <v>1889</v>
      </c>
      <c r="M893" s="5" t="s">
        <v>1890</v>
      </c>
      <c r="N893" s="5" t="s">
        <v>2266</v>
      </c>
      <c r="O893" s="5" t="s">
        <v>149</v>
      </c>
      <c r="P893" s="5" t="s">
        <v>2292</v>
      </c>
      <c r="Q893" s="32" t="s">
        <v>5436</v>
      </c>
      <c r="R893" s="21">
        <v>1</v>
      </c>
      <c r="S893" s="33"/>
      <c r="T893" s="33"/>
      <c r="U893" s="33"/>
      <c r="V893" s="33"/>
      <c r="W893" s="33"/>
      <c r="X893" s="33"/>
      <c r="Y893" s="33"/>
      <c r="Z893" s="33"/>
      <c r="AA893" s="5" t="s">
        <v>2269</v>
      </c>
      <c r="AB893" s="5" t="s">
        <v>9116</v>
      </c>
      <c r="AC893" s="32" t="s">
        <v>3912</v>
      </c>
      <c r="AD893" s="21">
        <v>1</v>
      </c>
    </row>
    <row r="894" spans="1:30" x14ac:dyDescent="0.3">
      <c r="A894" s="18" t="str">
        <f t="shared" ref="A894:B894" si="924">IF(AND(ISNUMBER(SEARCH("Yes",C894)),ISNUMBER(SEARCH("Yes",E894)),ISNUMBER(SEARCH("Yes",G894)),ISNUMBER(SEARCH("Yes",I894))),"Yes","No")</f>
        <v>No</v>
      </c>
      <c r="B894" s="18" t="str">
        <f t="shared" si="924"/>
        <v>No</v>
      </c>
      <c r="C894" s="15" t="str">
        <f t="shared" si="790"/>
        <v>No</v>
      </c>
      <c r="D894" s="18" t="str">
        <f t="shared" si="791"/>
        <v>No</v>
      </c>
      <c r="E894" s="18" t="str">
        <f t="shared" si="792"/>
        <v>No</v>
      </c>
      <c r="F894" s="18" t="str">
        <f t="shared" si="793"/>
        <v>No</v>
      </c>
      <c r="G894" s="18" t="str">
        <f t="shared" si="794"/>
        <v>No</v>
      </c>
      <c r="H894" s="18" t="str">
        <f t="shared" si="795"/>
        <v>No</v>
      </c>
      <c r="I894" s="18" t="str">
        <f t="shared" si="796"/>
        <v>Yes</v>
      </c>
      <c r="J894" s="18" t="str">
        <f t="shared" si="797"/>
        <v>Yes</v>
      </c>
      <c r="K894" s="21">
        <v>892</v>
      </c>
      <c r="L894" s="5" t="s">
        <v>1891</v>
      </c>
      <c r="M894" s="5" t="s">
        <v>1892</v>
      </c>
      <c r="N894" s="5" t="s">
        <v>2266</v>
      </c>
      <c r="O894" s="5" t="s">
        <v>149</v>
      </c>
      <c r="P894" s="5" t="s">
        <v>5356</v>
      </c>
      <c r="Q894" s="32" t="s">
        <v>5439</v>
      </c>
      <c r="R894" s="21">
        <v>1</v>
      </c>
      <c r="S894" s="33"/>
      <c r="T894" s="33"/>
      <c r="U894" s="33"/>
      <c r="V894" s="33"/>
      <c r="W894" s="33"/>
      <c r="X894" s="33"/>
      <c r="Y894" s="33"/>
      <c r="Z894" s="33"/>
      <c r="AA894" s="5" t="s">
        <v>2269</v>
      </c>
      <c r="AB894" s="5" t="s">
        <v>8303</v>
      </c>
      <c r="AC894" s="32" t="s">
        <v>8304</v>
      </c>
      <c r="AD894" s="21">
        <v>1</v>
      </c>
    </row>
    <row r="895" spans="1:30" x14ac:dyDescent="0.3">
      <c r="A895" s="18" t="str">
        <f t="shared" ref="A895:B895" si="925">IF(AND(ISNUMBER(SEARCH("Yes",C895)),ISNUMBER(SEARCH("Yes",E895)),ISNUMBER(SEARCH("Yes",G895)),ISNUMBER(SEARCH("Yes",I895))),"Yes","No")</f>
        <v>No</v>
      </c>
      <c r="B895" s="18" t="str">
        <f t="shared" si="925"/>
        <v>No</v>
      </c>
      <c r="C895" s="15" t="str">
        <f t="shared" si="790"/>
        <v>No</v>
      </c>
      <c r="D895" s="18" t="str">
        <f t="shared" si="791"/>
        <v>No</v>
      </c>
      <c r="E895" s="18" t="str">
        <f t="shared" si="792"/>
        <v>No</v>
      </c>
      <c r="F895" s="18" t="str">
        <f t="shared" si="793"/>
        <v>No</v>
      </c>
      <c r="G895" s="18" t="str">
        <f t="shared" si="794"/>
        <v>No</v>
      </c>
      <c r="H895" s="18" t="str">
        <f t="shared" si="795"/>
        <v>No</v>
      </c>
      <c r="I895" s="18" t="str">
        <f t="shared" si="796"/>
        <v>Yes</v>
      </c>
      <c r="J895" s="18" t="str">
        <f t="shared" si="797"/>
        <v>Yes</v>
      </c>
      <c r="K895" s="21">
        <v>893</v>
      </c>
      <c r="L895" s="5" t="s">
        <v>1893</v>
      </c>
      <c r="M895" s="5" t="s">
        <v>1894</v>
      </c>
      <c r="N895" s="5" t="s">
        <v>2266</v>
      </c>
      <c r="O895" s="5" t="s">
        <v>149</v>
      </c>
      <c r="P895" s="5" t="s">
        <v>2623</v>
      </c>
      <c r="Q895" s="32" t="s">
        <v>5441</v>
      </c>
      <c r="R895" s="21">
        <v>1</v>
      </c>
      <c r="S895" s="33"/>
      <c r="T895" s="33"/>
      <c r="U895" s="33"/>
      <c r="V895" s="33"/>
      <c r="W895" s="33"/>
      <c r="X895" s="33"/>
      <c r="Y895" s="33"/>
      <c r="Z895" s="33"/>
      <c r="AA895" s="5" t="s">
        <v>2269</v>
      </c>
      <c r="AB895" s="5" t="s">
        <v>5442</v>
      </c>
      <c r="AC895" s="32" t="s">
        <v>5443</v>
      </c>
      <c r="AD895" s="21">
        <v>1</v>
      </c>
    </row>
    <row r="896" spans="1:30" x14ac:dyDescent="0.3">
      <c r="A896" s="18" t="str">
        <f t="shared" ref="A896:B896" si="926">IF(AND(ISNUMBER(SEARCH("Yes",C896)),ISNUMBER(SEARCH("Yes",E896)),ISNUMBER(SEARCH("Yes",G896)),ISNUMBER(SEARCH("Yes",I896))),"Yes","No")</f>
        <v>No</v>
      </c>
      <c r="B896" s="18" t="str">
        <f t="shared" si="926"/>
        <v>No</v>
      </c>
      <c r="C896" s="15" t="str">
        <f t="shared" si="790"/>
        <v>No</v>
      </c>
      <c r="D896" s="18" t="str">
        <f t="shared" si="791"/>
        <v>No</v>
      </c>
      <c r="E896" s="18" t="str">
        <f t="shared" si="792"/>
        <v>No</v>
      </c>
      <c r="F896" s="18" t="str">
        <f t="shared" si="793"/>
        <v>No</v>
      </c>
      <c r="G896" s="18" t="str">
        <f t="shared" si="794"/>
        <v>No</v>
      </c>
      <c r="H896" s="18" t="str">
        <f t="shared" si="795"/>
        <v>No</v>
      </c>
      <c r="I896" s="18" t="str">
        <f t="shared" si="796"/>
        <v>Yes</v>
      </c>
      <c r="J896" s="18" t="str">
        <f t="shared" si="797"/>
        <v>Yes</v>
      </c>
      <c r="K896" s="21">
        <v>894</v>
      </c>
      <c r="L896" s="5" t="s">
        <v>1895</v>
      </c>
      <c r="M896" s="5" t="s">
        <v>1896</v>
      </c>
      <c r="N896" s="5" t="s">
        <v>2266</v>
      </c>
      <c r="O896" s="5" t="s">
        <v>149</v>
      </c>
      <c r="P896" s="5" t="s">
        <v>2351</v>
      </c>
      <c r="Q896" s="32" t="s">
        <v>3111</v>
      </c>
      <c r="R896" s="21">
        <v>1</v>
      </c>
      <c r="S896" s="33"/>
      <c r="T896" s="33"/>
      <c r="U896" s="33"/>
      <c r="V896" s="33"/>
      <c r="W896" s="33"/>
      <c r="X896" s="33"/>
      <c r="Y896" s="33"/>
      <c r="Z896" s="33"/>
      <c r="AA896" s="5" t="s">
        <v>21</v>
      </c>
      <c r="AB896" s="5" t="s">
        <v>8976</v>
      </c>
      <c r="AC896" s="32" t="s">
        <v>5444</v>
      </c>
      <c r="AD896" s="21">
        <v>1</v>
      </c>
    </row>
    <row r="897" spans="1:30" x14ac:dyDescent="0.3">
      <c r="A897" s="18" t="str">
        <f t="shared" ref="A897:B897" si="927">IF(AND(ISNUMBER(SEARCH("Yes",C897)),ISNUMBER(SEARCH("Yes",E897)),ISNUMBER(SEARCH("Yes",G897)),ISNUMBER(SEARCH("Yes",I897))),"Yes","No")</f>
        <v>No</v>
      </c>
      <c r="B897" s="18" t="str">
        <f t="shared" si="927"/>
        <v>No</v>
      </c>
      <c r="C897" s="15" t="str">
        <f t="shared" si="790"/>
        <v>No</v>
      </c>
      <c r="D897" s="18" t="str">
        <f t="shared" si="791"/>
        <v>No</v>
      </c>
      <c r="E897" s="18" t="str">
        <f t="shared" si="792"/>
        <v>No</v>
      </c>
      <c r="F897" s="18" t="str">
        <f t="shared" si="793"/>
        <v>No</v>
      </c>
      <c r="G897" s="18" t="str">
        <f t="shared" si="794"/>
        <v>No</v>
      </c>
      <c r="H897" s="18" t="str">
        <f t="shared" si="795"/>
        <v>No</v>
      </c>
      <c r="I897" s="18" t="str">
        <f t="shared" si="796"/>
        <v>Yes</v>
      </c>
      <c r="J897" s="18" t="str">
        <f t="shared" si="797"/>
        <v>Yes</v>
      </c>
      <c r="K897" s="21">
        <v>895</v>
      </c>
      <c r="L897" s="5" t="s">
        <v>1897</v>
      </c>
      <c r="M897" s="5" t="s">
        <v>1898</v>
      </c>
      <c r="N897" s="5" t="s">
        <v>2266</v>
      </c>
      <c r="O897" s="5" t="s">
        <v>149</v>
      </c>
      <c r="P897" s="5" t="s">
        <v>5445</v>
      </c>
      <c r="Q897" s="32" t="s">
        <v>10591</v>
      </c>
      <c r="R897" s="21">
        <v>1</v>
      </c>
      <c r="S897" s="33"/>
      <c r="T897" s="33"/>
      <c r="U897" s="33"/>
      <c r="V897" s="33"/>
      <c r="W897" s="33"/>
      <c r="X897" s="33"/>
      <c r="Y897" s="33"/>
      <c r="Z897" s="33"/>
      <c r="AA897" s="5" t="s">
        <v>21</v>
      </c>
      <c r="AB897" s="5" t="s">
        <v>10592</v>
      </c>
      <c r="AC897" s="32" t="s">
        <v>10593</v>
      </c>
      <c r="AD897" s="21">
        <v>1</v>
      </c>
    </row>
    <row r="898" spans="1:30" x14ac:dyDescent="0.3">
      <c r="A898" s="18" t="str">
        <f t="shared" ref="A898:B898" si="928">IF(AND(ISNUMBER(SEARCH("Yes",C898)),ISNUMBER(SEARCH("Yes",E898)),ISNUMBER(SEARCH("Yes",G898)),ISNUMBER(SEARCH("Yes",I898))),"Yes","No")</f>
        <v>No</v>
      </c>
      <c r="B898" s="18" t="str">
        <f t="shared" si="928"/>
        <v>No</v>
      </c>
      <c r="C898" s="15" t="str">
        <f t="shared" si="790"/>
        <v>No</v>
      </c>
      <c r="D898" s="18" t="str">
        <f t="shared" si="791"/>
        <v>No</v>
      </c>
      <c r="E898" s="18" t="str">
        <f t="shared" si="792"/>
        <v>No</v>
      </c>
      <c r="F898" s="18" t="str">
        <f t="shared" si="793"/>
        <v>No</v>
      </c>
      <c r="G898" s="18" t="str">
        <f t="shared" si="794"/>
        <v>No</v>
      </c>
      <c r="H898" s="18" t="str">
        <f t="shared" si="795"/>
        <v>No</v>
      </c>
      <c r="I898" s="18" t="str">
        <f t="shared" si="796"/>
        <v>Yes</v>
      </c>
      <c r="J898" s="18" t="str">
        <f t="shared" si="797"/>
        <v>Yes</v>
      </c>
      <c r="K898" s="21">
        <v>896</v>
      </c>
      <c r="L898" s="5" t="s">
        <v>1899</v>
      </c>
      <c r="M898" s="5" t="s">
        <v>1900</v>
      </c>
      <c r="N898" s="5" t="s">
        <v>2266</v>
      </c>
      <c r="O898" s="5" t="s">
        <v>149</v>
      </c>
      <c r="P898" s="5" t="s">
        <v>2623</v>
      </c>
      <c r="Q898" s="32" t="s">
        <v>5449</v>
      </c>
      <c r="R898" s="21">
        <v>1</v>
      </c>
      <c r="S898" s="33"/>
      <c r="T898" s="33"/>
      <c r="U898" s="33"/>
      <c r="V898" s="33"/>
      <c r="W898" s="33"/>
      <c r="X898" s="33"/>
      <c r="Y898" s="33"/>
      <c r="Z898" s="33"/>
      <c r="AA898" s="5" t="s">
        <v>2269</v>
      </c>
      <c r="AB898" s="5" t="s">
        <v>10594</v>
      </c>
      <c r="AC898" s="32" t="s">
        <v>5451</v>
      </c>
      <c r="AD898" s="21">
        <v>1</v>
      </c>
    </row>
    <row r="899" spans="1:30" x14ac:dyDescent="0.3">
      <c r="A899" s="18" t="str">
        <f t="shared" ref="A899:B899" si="929">IF(AND(ISNUMBER(SEARCH("Yes",C899)),ISNUMBER(SEARCH("Yes",E899)),ISNUMBER(SEARCH("Yes",G899)),ISNUMBER(SEARCH("Yes",I899))),"Yes","No")</f>
        <v>No</v>
      </c>
      <c r="B899" s="18" t="str">
        <f t="shared" si="929"/>
        <v>No</v>
      </c>
      <c r="C899" s="15" t="str">
        <f t="shared" si="790"/>
        <v>No</v>
      </c>
      <c r="D899" s="18" t="str">
        <f t="shared" si="791"/>
        <v>No</v>
      </c>
      <c r="E899" s="18" t="str">
        <f t="shared" si="792"/>
        <v>No</v>
      </c>
      <c r="F899" s="18" t="str">
        <f t="shared" si="793"/>
        <v>No</v>
      </c>
      <c r="G899" s="18" t="str">
        <f t="shared" si="794"/>
        <v>No</v>
      </c>
      <c r="H899" s="18" t="str">
        <f t="shared" si="795"/>
        <v>No</v>
      </c>
      <c r="I899" s="18" t="str">
        <f t="shared" si="796"/>
        <v>Yes</v>
      </c>
      <c r="J899" s="18" t="str">
        <f t="shared" si="797"/>
        <v>Yes</v>
      </c>
      <c r="K899" s="21">
        <v>897</v>
      </c>
      <c r="L899" s="5" t="s">
        <v>78</v>
      </c>
      <c r="M899" s="5" t="s">
        <v>377</v>
      </c>
      <c r="N899" s="5" t="s">
        <v>2266</v>
      </c>
      <c r="O899" s="5" t="s">
        <v>149</v>
      </c>
      <c r="P899" s="5" t="s">
        <v>2608</v>
      </c>
      <c r="Q899" s="32" t="s">
        <v>5452</v>
      </c>
      <c r="R899" s="21">
        <v>1</v>
      </c>
      <c r="S899" s="33"/>
      <c r="T899" s="33"/>
      <c r="U899" s="33"/>
      <c r="V899" s="33"/>
      <c r="W899" s="33"/>
      <c r="X899" s="33"/>
      <c r="Y899" s="33"/>
      <c r="Z899" s="33"/>
      <c r="AA899" s="5" t="s">
        <v>21</v>
      </c>
      <c r="AB899" s="5" t="s">
        <v>3170</v>
      </c>
      <c r="AC899" s="32" t="s">
        <v>10595</v>
      </c>
      <c r="AD899" s="21">
        <v>1</v>
      </c>
    </row>
    <row r="900" spans="1:30" x14ac:dyDescent="0.3">
      <c r="A900" s="18" t="str">
        <f t="shared" ref="A900:B900" si="930">IF(AND(ISNUMBER(SEARCH("Yes",C900)),ISNUMBER(SEARCH("Yes",E900)),ISNUMBER(SEARCH("Yes",G900)),ISNUMBER(SEARCH("Yes",I900))),"Yes","No")</f>
        <v>No</v>
      </c>
      <c r="B900" s="18" t="str">
        <f t="shared" si="930"/>
        <v>No</v>
      </c>
      <c r="C900" s="15" t="str">
        <f t="shared" si="790"/>
        <v>No</v>
      </c>
      <c r="D900" s="18" t="str">
        <f t="shared" si="791"/>
        <v>No</v>
      </c>
      <c r="E900" s="18" t="str">
        <f t="shared" si="792"/>
        <v>No</v>
      </c>
      <c r="F900" s="18" t="str">
        <f t="shared" si="793"/>
        <v>No</v>
      </c>
      <c r="G900" s="18" t="str">
        <f t="shared" si="794"/>
        <v>No</v>
      </c>
      <c r="H900" s="18" t="str">
        <f t="shared" si="795"/>
        <v>No</v>
      </c>
      <c r="I900" s="18" t="str">
        <f t="shared" si="796"/>
        <v>Yes</v>
      </c>
      <c r="J900" s="18" t="str">
        <f t="shared" si="797"/>
        <v>Yes</v>
      </c>
      <c r="K900" s="21">
        <v>898</v>
      </c>
      <c r="L900" s="5" t="s">
        <v>1901</v>
      </c>
      <c r="M900" s="5" t="s">
        <v>1902</v>
      </c>
      <c r="N900" s="5" t="s">
        <v>2266</v>
      </c>
      <c r="O900" s="5" t="s">
        <v>149</v>
      </c>
      <c r="P900" s="5" t="s">
        <v>2386</v>
      </c>
      <c r="Q900" s="32" t="s">
        <v>10596</v>
      </c>
      <c r="R900" s="21">
        <v>1</v>
      </c>
      <c r="S900" s="33"/>
      <c r="T900" s="33"/>
      <c r="U900" s="33"/>
      <c r="V900" s="33"/>
      <c r="W900" s="33"/>
      <c r="X900" s="33"/>
      <c r="Y900" s="33"/>
      <c r="Z900" s="33"/>
      <c r="AA900" s="5" t="s">
        <v>21</v>
      </c>
      <c r="AB900" s="5" t="s">
        <v>2688</v>
      </c>
      <c r="AC900" s="32" t="s">
        <v>5410</v>
      </c>
      <c r="AD900" s="21">
        <v>1</v>
      </c>
    </row>
    <row r="901" spans="1:30" x14ac:dyDescent="0.3">
      <c r="A901" s="18" t="str">
        <f t="shared" ref="A901:B901" si="931">IF(AND(ISNUMBER(SEARCH("Yes",C901)),ISNUMBER(SEARCH("Yes",E901)),ISNUMBER(SEARCH("Yes",G901)),ISNUMBER(SEARCH("Yes",I901))),"Yes","No")</f>
        <v>No</v>
      </c>
      <c r="B901" s="18" t="str">
        <f t="shared" si="931"/>
        <v>Yes</v>
      </c>
      <c r="C901" s="15" t="str">
        <f t="shared" si="790"/>
        <v>No</v>
      </c>
      <c r="D901" s="18" t="str">
        <f t="shared" si="791"/>
        <v>Yes</v>
      </c>
      <c r="E901" s="18" t="str">
        <f t="shared" si="792"/>
        <v>Yes</v>
      </c>
      <c r="F901" s="18" t="str">
        <f t="shared" si="793"/>
        <v>Yes</v>
      </c>
      <c r="G901" s="18" t="str">
        <f t="shared" si="794"/>
        <v>Yes</v>
      </c>
      <c r="H901" s="18" t="str">
        <f t="shared" si="795"/>
        <v>Yes</v>
      </c>
      <c r="I901" s="18" t="str">
        <f t="shared" si="796"/>
        <v>Yes</v>
      </c>
      <c r="J901" s="18" t="str">
        <f t="shared" si="797"/>
        <v>Yes</v>
      </c>
      <c r="K901" s="21">
        <v>899</v>
      </c>
      <c r="L901" s="5" t="s">
        <v>357</v>
      </c>
      <c r="M901" s="5" t="s">
        <v>358</v>
      </c>
      <c r="N901" s="5" t="s">
        <v>2266</v>
      </c>
      <c r="O901" s="5" t="s">
        <v>2269</v>
      </c>
      <c r="P901" s="5" t="s">
        <v>10597</v>
      </c>
      <c r="Q901" s="32" t="s">
        <v>10598</v>
      </c>
      <c r="R901" s="21">
        <v>1</v>
      </c>
      <c r="S901" s="5" t="s">
        <v>21</v>
      </c>
      <c r="T901" s="5" t="s">
        <v>5456</v>
      </c>
      <c r="U901" s="32" t="s">
        <v>5457</v>
      </c>
      <c r="V901" s="21">
        <v>1</v>
      </c>
      <c r="W901" s="5" t="s">
        <v>21</v>
      </c>
      <c r="X901" s="5" t="s">
        <v>10599</v>
      </c>
      <c r="Y901" s="32" t="s">
        <v>10600</v>
      </c>
      <c r="Z901" s="21">
        <v>1</v>
      </c>
      <c r="AA901" s="5" t="s">
        <v>21</v>
      </c>
      <c r="AB901" s="5" t="s">
        <v>10601</v>
      </c>
      <c r="AC901" s="32" t="s">
        <v>10602</v>
      </c>
      <c r="AD901" s="21">
        <v>1</v>
      </c>
    </row>
    <row r="902" spans="1:30" x14ac:dyDescent="0.3">
      <c r="A902" s="18" t="str">
        <f t="shared" ref="A902:B902" si="932">IF(AND(ISNUMBER(SEARCH("Yes",C902)),ISNUMBER(SEARCH("Yes",E902)),ISNUMBER(SEARCH("Yes",G902)),ISNUMBER(SEARCH("Yes",I902))),"Yes","No")</f>
        <v>Yes</v>
      </c>
      <c r="B902" s="18" t="str">
        <f t="shared" si="932"/>
        <v>Yes</v>
      </c>
      <c r="C902" s="15" t="str">
        <f t="shared" si="790"/>
        <v>Yes</v>
      </c>
      <c r="D902" s="18" t="str">
        <f t="shared" si="791"/>
        <v>Yes</v>
      </c>
      <c r="E902" s="18" t="str">
        <f t="shared" si="792"/>
        <v>Yes</v>
      </c>
      <c r="F902" s="18" t="str">
        <f t="shared" si="793"/>
        <v>Yes</v>
      </c>
      <c r="G902" s="18" t="str">
        <f t="shared" si="794"/>
        <v>Yes</v>
      </c>
      <c r="H902" s="18" t="str">
        <f t="shared" si="795"/>
        <v>Yes</v>
      </c>
      <c r="I902" s="18" t="str">
        <f t="shared" si="796"/>
        <v>Yes</v>
      </c>
      <c r="J902" s="18" t="str">
        <f t="shared" si="797"/>
        <v>Yes</v>
      </c>
      <c r="K902" s="21">
        <v>900</v>
      </c>
      <c r="L902" s="5" t="s">
        <v>81</v>
      </c>
      <c r="M902" s="5" t="s">
        <v>127</v>
      </c>
      <c r="N902" s="5" t="s">
        <v>2266</v>
      </c>
      <c r="O902" s="5" t="s">
        <v>21</v>
      </c>
      <c r="P902" s="5" t="s">
        <v>3670</v>
      </c>
      <c r="Q902" s="32" t="s">
        <v>10603</v>
      </c>
      <c r="R902" s="21">
        <v>1</v>
      </c>
      <c r="S902" s="5" t="s">
        <v>21</v>
      </c>
      <c r="T902" s="5" t="s">
        <v>10604</v>
      </c>
      <c r="U902" s="32" t="s">
        <v>10605</v>
      </c>
      <c r="V902" s="21">
        <v>1</v>
      </c>
      <c r="W902" s="5" t="s">
        <v>21</v>
      </c>
      <c r="X902" s="5" t="s">
        <v>10606</v>
      </c>
      <c r="Y902" s="32" t="s">
        <v>10607</v>
      </c>
      <c r="Z902" s="21">
        <v>1</v>
      </c>
      <c r="AA902" s="5" t="s">
        <v>2269</v>
      </c>
      <c r="AB902" s="5" t="s">
        <v>2956</v>
      </c>
      <c r="AC902" s="32" t="s">
        <v>3200</v>
      </c>
      <c r="AD902" s="21">
        <v>1</v>
      </c>
    </row>
    <row r="903" spans="1:30" x14ac:dyDescent="0.3">
      <c r="A903" s="18" t="str">
        <f t="shared" ref="A903:B903" si="933">IF(AND(ISNUMBER(SEARCH("Yes",C903)),ISNUMBER(SEARCH("Yes",E903)),ISNUMBER(SEARCH("Yes",G903)),ISNUMBER(SEARCH("Yes",I903))),"Yes","No")</f>
        <v>No</v>
      </c>
      <c r="B903" s="18" t="str">
        <f t="shared" si="933"/>
        <v>No</v>
      </c>
      <c r="C903" s="15" t="str">
        <f t="shared" si="790"/>
        <v>No</v>
      </c>
      <c r="D903" s="18" t="str">
        <f t="shared" si="791"/>
        <v>No</v>
      </c>
      <c r="E903" s="18" t="str">
        <f t="shared" si="792"/>
        <v>No</v>
      </c>
      <c r="F903" s="18" t="str">
        <f t="shared" si="793"/>
        <v>No</v>
      </c>
      <c r="G903" s="18" t="str">
        <f t="shared" si="794"/>
        <v>No</v>
      </c>
      <c r="H903" s="18" t="str">
        <f t="shared" si="795"/>
        <v>No</v>
      </c>
      <c r="I903" s="18" t="str">
        <f t="shared" si="796"/>
        <v>Yes</v>
      </c>
      <c r="J903" s="18" t="str">
        <f t="shared" si="797"/>
        <v>Yes</v>
      </c>
      <c r="K903" s="21">
        <v>901</v>
      </c>
      <c r="L903" s="5" t="s">
        <v>1903</v>
      </c>
      <c r="M903" s="5" t="s">
        <v>1904</v>
      </c>
      <c r="N903" s="5" t="s">
        <v>2266</v>
      </c>
      <c r="O903" s="5" t="s">
        <v>149</v>
      </c>
      <c r="P903" s="5" t="s">
        <v>4527</v>
      </c>
      <c r="Q903" s="32" t="s">
        <v>10608</v>
      </c>
      <c r="R903" s="21">
        <v>1</v>
      </c>
      <c r="S903" s="33"/>
      <c r="T903" s="33"/>
      <c r="U903" s="33"/>
      <c r="V903" s="33"/>
      <c r="W903" s="33"/>
      <c r="X903" s="33"/>
      <c r="Y903" s="33"/>
      <c r="Z903" s="33"/>
      <c r="AA903" s="5" t="s">
        <v>21</v>
      </c>
      <c r="AB903" s="5" t="s">
        <v>10609</v>
      </c>
      <c r="AC903" s="32" t="s">
        <v>10610</v>
      </c>
      <c r="AD903" s="21">
        <v>1</v>
      </c>
    </row>
    <row r="904" spans="1:30" x14ac:dyDescent="0.3">
      <c r="A904" s="18" t="str">
        <f t="shared" ref="A904:B904" si="934">IF(AND(ISNUMBER(SEARCH("Yes",C904)),ISNUMBER(SEARCH("Yes",E904)),ISNUMBER(SEARCH("Yes",G904)),ISNUMBER(SEARCH("Yes",I904))),"Yes","No")</f>
        <v>No</v>
      </c>
      <c r="B904" s="18" t="str">
        <f t="shared" si="934"/>
        <v>No</v>
      </c>
      <c r="C904" s="15" t="str">
        <f t="shared" si="790"/>
        <v>No</v>
      </c>
      <c r="D904" s="18" t="str">
        <f t="shared" si="791"/>
        <v>No</v>
      </c>
      <c r="E904" s="18" t="str">
        <f t="shared" si="792"/>
        <v>No</v>
      </c>
      <c r="F904" s="18" t="str">
        <f t="shared" si="793"/>
        <v>No</v>
      </c>
      <c r="G904" s="18" t="str">
        <f t="shared" si="794"/>
        <v>No</v>
      </c>
      <c r="H904" s="18" t="str">
        <f t="shared" si="795"/>
        <v>No</v>
      </c>
      <c r="I904" s="18" t="str">
        <f t="shared" si="796"/>
        <v>Yes</v>
      </c>
      <c r="J904" s="18" t="str">
        <f t="shared" si="797"/>
        <v>No</v>
      </c>
      <c r="K904" s="21">
        <v>902</v>
      </c>
      <c r="L904" s="5" t="s">
        <v>1905</v>
      </c>
      <c r="M904" s="5" t="s">
        <v>1906</v>
      </c>
      <c r="N904" s="5" t="s">
        <v>2266</v>
      </c>
      <c r="O904" s="5" t="s">
        <v>149</v>
      </c>
      <c r="P904" s="5" t="s">
        <v>2394</v>
      </c>
      <c r="Q904" s="32" t="s">
        <v>8326</v>
      </c>
      <c r="R904" s="21">
        <v>1</v>
      </c>
      <c r="S904" s="33"/>
      <c r="T904" s="33"/>
      <c r="U904" s="33"/>
      <c r="V904" s="33"/>
      <c r="W904" s="33"/>
      <c r="X904" s="33"/>
      <c r="Y904" s="33"/>
      <c r="Z904" s="33"/>
      <c r="AA904" s="5" t="s">
        <v>149</v>
      </c>
      <c r="AB904" s="5" t="s">
        <v>10611</v>
      </c>
      <c r="AC904" s="32" t="s">
        <v>10612</v>
      </c>
      <c r="AD904" s="21">
        <v>1</v>
      </c>
    </row>
    <row r="905" spans="1:30" x14ac:dyDescent="0.3">
      <c r="A905" s="18" t="str">
        <f t="shared" ref="A905:B905" si="935">IF(AND(ISNUMBER(SEARCH("Yes",C905)),ISNUMBER(SEARCH("Yes",E905)),ISNUMBER(SEARCH("Yes",G905)),ISNUMBER(SEARCH("Yes",I905))),"Yes","No")</f>
        <v>No</v>
      </c>
      <c r="B905" s="18" t="str">
        <f t="shared" si="935"/>
        <v>No</v>
      </c>
      <c r="C905" s="15" t="str">
        <f t="shared" si="790"/>
        <v>No</v>
      </c>
      <c r="D905" s="18" t="str">
        <f t="shared" si="791"/>
        <v>No</v>
      </c>
      <c r="E905" s="18" t="str">
        <f t="shared" si="792"/>
        <v>No</v>
      </c>
      <c r="F905" s="18" t="str">
        <f t="shared" si="793"/>
        <v>No</v>
      </c>
      <c r="G905" s="18" t="str">
        <f t="shared" si="794"/>
        <v>No</v>
      </c>
      <c r="H905" s="18" t="str">
        <f t="shared" si="795"/>
        <v>No</v>
      </c>
      <c r="I905" s="18" t="str">
        <f t="shared" si="796"/>
        <v>Yes</v>
      </c>
      <c r="J905" s="18" t="str">
        <f t="shared" si="797"/>
        <v>No</v>
      </c>
      <c r="K905" s="21">
        <v>903</v>
      </c>
      <c r="L905" s="5" t="s">
        <v>1907</v>
      </c>
      <c r="M905" s="5" t="s">
        <v>1908</v>
      </c>
      <c r="N905" s="5" t="s">
        <v>2266</v>
      </c>
      <c r="O905" s="5" t="s">
        <v>149</v>
      </c>
      <c r="P905" s="5" t="s">
        <v>2272</v>
      </c>
      <c r="Q905" s="32" t="s">
        <v>10613</v>
      </c>
      <c r="R905" s="21">
        <v>1</v>
      </c>
      <c r="S905" s="33"/>
      <c r="T905" s="33"/>
      <c r="U905" s="33"/>
      <c r="V905" s="33"/>
      <c r="W905" s="33"/>
      <c r="X905" s="33"/>
      <c r="Y905" s="33"/>
      <c r="Z905" s="33"/>
      <c r="AA905" s="5" t="s">
        <v>149</v>
      </c>
      <c r="AB905" s="5" t="s">
        <v>10614</v>
      </c>
      <c r="AC905" s="32" t="s">
        <v>10615</v>
      </c>
      <c r="AD905" s="21">
        <v>1</v>
      </c>
    </row>
    <row r="906" spans="1:30" x14ac:dyDescent="0.3">
      <c r="A906" s="18" t="str">
        <f t="shared" ref="A906:B906" si="936">IF(AND(ISNUMBER(SEARCH("Yes",C906)),ISNUMBER(SEARCH("Yes",E906)),ISNUMBER(SEARCH("Yes",G906)),ISNUMBER(SEARCH("Yes",I906))),"Yes","No")</f>
        <v>No</v>
      </c>
      <c r="B906" s="18" t="str">
        <f t="shared" si="936"/>
        <v>No</v>
      </c>
      <c r="C906" s="15" t="str">
        <f t="shared" si="790"/>
        <v>No</v>
      </c>
      <c r="D906" s="18" t="str">
        <f t="shared" si="791"/>
        <v>No</v>
      </c>
      <c r="E906" s="18" t="str">
        <f t="shared" si="792"/>
        <v>No</v>
      </c>
      <c r="F906" s="18" t="str">
        <f t="shared" si="793"/>
        <v>No</v>
      </c>
      <c r="G906" s="18" t="str">
        <f t="shared" si="794"/>
        <v>No</v>
      </c>
      <c r="H906" s="18" t="str">
        <f t="shared" si="795"/>
        <v>No</v>
      </c>
      <c r="I906" s="18" t="str">
        <f t="shared" si="796"/>
        <v>Yes</v>
      </c>
      <c r="J906" s="18" t="str">
        <f t="shared" si="797"/>
        <v>Yes</v>
      </c>
      <c r="K906" s="21">
        <v>904</v>
      </c>
      <c r="L906" s="5" t="s">
        <v>1909</v>
      </c>
      <c r="M906" s="5" t="s">
        <v>1910</v>
      </c>
      <c r="N906" s="5" t="s">
        <v>2266</v>
      </c>
      <c r="O906" s="5" t="s">
        <v>149</v>
      </c>
      <c r="P906" s="5" t="s">
        <v>10616</v>
      </c>
      <c r="Q906" s="32" t="s">
        <v>5476</v>
      </c>
      <c r="R906" s="21">
        <v>1</v>
      </c>
      <c r="S906" s="33"/>
      <c r="T906" s="33"/>
      <c r="U906" s="33"/>
      <c r="V906" s="33"/>
      <c r="W906" s="33"/>
      <c r="X906" s="33"/>
      <c r="Y906" s="33"/>
      <c r="Z906" s="33"/>
      <c r="AA906" s="5" t="s">
        <v>2269</v>
      </c>
      <c r="AB906" s="5" t="s">
        <v>2432</v>
      </c>
      <c r="AC906" s="32" t="s">
        <v>4216</v>
      </c>
      <c r="AD906" s="21">
        <v>1</v>
      </c>
    </row>
    <row r="907" spans="1:30" x14ac:dyDescent="0.3">
      <c r="A907" s="18" t="str">
        <f t="shared" ref="A907:B907" si="937">IF(AND(ISNUMBER(SEARCH("Yes",C907)),ISNUMBER(SEARCH("Yes",E907)),ISNUMBER(SEARCH("Yes",G907)),ISNUMBER(SEARCH("Yes",I907))),"Yes","No")</f>
        <v>No</v>
      </c>
      <c r="B907" s="18" t="str">
        <f t="shared" si="937"/>
        <v>No</v>
      </c>
      <c r="C907" s="15" t="str">
        <f t="shared" si="790"/>
        <v>No</v>
      </c>
      <c r="D907" s="18" t="str">
        <f t="shared" si="791"/>
        <v>No</v>
      </c>
      <c r="E907" s="18" t="str">
        <f t="shared" si="792"/>
        <v>No</v>
      </c>
      <c r="F907" s="18" t="str">
        <f t="shared" si="793"/>
        <v>No</v>
      </c>
      <c r="G907" s="18" t="str">
        <f t="shared" si="794"/>
        <v>No</v>
      </c>
      <c r="H907" s="18" t="str">
        <f t="shared" si="795"/>
        <v>No</v>
      </c>
      <c r="I907" s="18" t="str">
        <f t="shared" si="796"/>
        <v>Yes</v>
      </c>
      <c r="J907" s="18" t="str">
        <f t="shared" si="797"/>
        <v>Yes</v>
      </c>
      <c r="K907" s="21">
        <v>905</v>
      </c>
      <c r="L907" s="5" t="s">
        <v>1911</v>
      </c>
      <c r="M907" s="5" t="s">
        <v>1912</v>
      </c>
      <c r="N907" s="5" t="s">
        <v>2266</v>
      </c>
      <c r="O907" s="5" t="s">
        <v>149</v>
      </c>
      <c r="P907" s="5" t="s">
        <v>8333</v>
      </c>
      <c r="Q907" s="32" t="s">
        <v>5478</v>
      </c>
      <c r="R907" s="21">
        <v>1</v>
      </c>
      <c r="S907" s="33"/>
      <c r="T907" s="33"/>
      <c r="U907" s="33"/>
      <c r="V907" s="33"/>
      <c r="W907" s="33"/>
      <c r="X907" s="33"/>
      <c r="Y907" s="33"/>
      <c r="Z907" s="33"/>
      <c r="AA907" s="5" t="s">
        <v>21</v>
      </c>
      <c r="AB907" s="5" t="s">
        <v>3156</v>
      </c>
      <c r="AC907" s="32" t="s">
        <v>5479</v>
      </c>
      <c r="AD907" s="21">
        <v>1</v>
      </c>
    </row>
    <row r="908" spans="1:30" x14ac:dyDescent="0.3">
      <c r="A908" s="18" t="str">
        <f t="shared" ref="A908:B908" si="938">IF(AND(ISNUMBER(SEARCH("Yes",C908)),ISNUMBER(SEARCH("Yes",E908)),ISNUMBER(SEARCH("Yes",G908)),ISNUMBER(SEARCH("Yes",I908))),"Yes","No")</f>
        <v>No</v>
      </c>
      <c r="B908" s="18" t="str">
        <f t="shared" si="938"/>
        <v>No</v>
      </c>
      <c r="C908" s="15" t="str">
        <f t="shared" si="790"/>
        <v>No</v>
      </c>
      <c r="D908" s="18" t="str">
        <f t="shared" si="791"/>
        <v>No</v>
      </c>
      <c r="E908" s="18" t="str">
        <f t="shared" si="792"/>
        <v>No</v>
      </c>
      <c r="F908" s="18" t="str">
        <f t="shared" si="793"/>
        <v>No</v>
      </c>
      <c r="G908" s="18" t="str">
        <f t="shared" si="794"/>
        <v>No</v>
      </c>
      <c r="H908" s="18" t="str">
        <f t="shared" si="795"/>
        <v>No</v>
      </c>
      <c r="I908" s="18" t="str">
        <f t="shared" si="796"/>
        <v>Yes</v>
      </c>
      <c r="J908" s="18" t="str">
        <f t="shared" si="797"/>
        <v>No</v>
      </c>
      <c r="K908" s="21">
        <v>906</v>
      </c>
      <c r="L908" s="5" t="s">
        <v>1913</v>
      </c>
      <c r="M908" s="5" t="s">
        <v>1914</v>
      </c>
      <c r="N908" s="5" t="s">
        <v>2266</v>
      </c>
      <c r="O908" s="5" t="s">
        <v>149</v>
      </c>
      <c r="P908" s="5" t="s">
        <v>2492</v>
      </c>
      <c r="Q908" s="32" t="s">
        <v>10617</v>
      </c>
      <c r="R908" s="21">
        <v>1</v>
      </c>
      <c r="S908" s="33"/>
      <c r="T908" s="33"/>
      <c r="U908" s="33"/>
      <c r="V908" s="33"/>
      <c r="W908" s="33"/>
      <c r="X908" s="33"/>
      <c r="Y908" s="33"/>
      <c r="Z908" s="33"/>
      <c r="AA908" s="5" t="s">
        <v>149</v>
      </c>
      <c r="AB908" s="5" t="s">
        <v>10618</v>
      </c>
      <c r="AC908" s="32" t="s">
        <v>10619</v>
      </c>
      <c r="AD908" s="21">
        <v>1</v>
      </c>
    </row>
    <row r="909" spans="1:30" x14ac:dyDescent="0.3">
      <c r="A909" s="18" t="str">
        <f t="shared" ref="A909:B909" si="939">IF(AND(ISNUMBER(SEARCH("Yes",C909)),ISNUMBER(SEARCH("Yes",E909)),ISNUMBER(SEARCH("Yes",G909)),ISNUMBER(SEARCH("Yes",I909))),"Yes","No")</f>
        <v>No</v>
      </c>
      <c r="B909" s="18" t="str">
        <f t="shared" si="939"/>
        <v>No</v>
      </c>
      <c r="C909" s="15" t="str">
        <f t="shared" si="790"/>
        <v>No</v>
      </c>
      <c r="D909" s="18" t="str">
        <f t="shared" si="791"/>
        <v>No</v>
      </c>
      <c r="E909" s="18" t="str">
        <f t="shared" si="792"/>
        <v>No</v>
      </c>
      <c r="F909" s="18" t="str">
        <f t="shared" si="793"/>
        <v>No</v>
      </c>
      <c r="G909" s="18" t="str">
        <f t="shared" si="794"/>
        <v>No</v>
      </c>
      <c r="H909" s="18" t="str">
        <f t="shared" si="795"/>
        <v>No</v>
      </c>
      <c r="I909" s="18" t="str">
        <f t="shared" si="796"/>
        <v>Yes</v>
      </c>
      <c r="J909" s="18" t="str">
        <f t="shared" si="797"/>
        <v>Yes</v>
      </c>
      <c r="K909" s="21">
        <v>907</v>
      </c>
      <c r="L909" s="5" t="s">
        <v>1915</v>
      </c>
      <c r="M909" s="5" t="s">
        <v>1916</v>
      </c>
      <c r="N909" s="5" t="s">
        <v>2266</v>
      </c>
      <c r="O909" s="5" t="s">
        <v>149</v>
      </c>
      <c r="P909" s="5" t="s">
        <v>2292</v>
      </c>
      <c r="Q909" s="32" t="s">
        <v>2762</v>
      </c>
      <c r="R909" s="21">
        <v>1</v>
      </c>
      <c r="S909" s="33"/>
      <c r="T909" s="33"/>
      <c r="U909" s="33"/>
      <c r="V909" s="33"/>
      <c r="W909" s="33"/>
      <c r="X909" s="33"/>
      <c r="Y909" s="33"/>
      <c r="Z909" s="33"/>
      <c r="AA909" s="5" t="s">
        <v>2269</v>
      </c>
      <c r="AB909" s="5" t="s">
        <v>4627</v>
      </c>
      <c r="AC909" s="32" t="s">
        <v>10620</v>
      </c>
      <c r="AD909" s="21">
        <v>1</v>
      </c>
    </row>
    <row r="910" spans="1:30" x14ac:dyDescent="0.3">
      <c r="A910" s="18" t="str">
        <f t="shared" ref="A910:B910" si="940">IF(AND(ISNUMBER(SEARCH("Yes",C910)),ISNUMBER(SEARCH("Yes",E910)),ISNUMBER(SEARCH("Yes",G910)),ISNUMBER(SEARCH("Yes",I910))),"Yes","No")</f>
        <v>No</v>
      </c>
      <c r="B910" s="18" t="str">
        <f t="shared" si="940"/>
        <v>Yes</v>
      </c>
      <c r="C910" s="15" t="str">
        <f t="shared" si="790"/>
        <v>Yes</v>
      </c>
      <c r="D910" s="18" t="str">
        <f t="shared" si="791"/>
        <v>Yes</v>
      </c>
      <c r="E910" s="18" t="str">
        <f t="shared" si="792"/>
        <v>Yes</v>
      </c>
      <c r="F910" s="18" t="str">
        <f t="shared" si="793"/>
        <v>Yes</v>
      </c>
      <c r="G910" s="18" t="str">
        <f t="shared" si="794"/>
        <v>No</v>
      </c>
      <c r="H910" s="18" t="str">
        <f t="shared" si="795"/>
        <v>Yes</v>
      </c>
      <c r="I910" s="18" t="str">
        <f t="shared" si="796"/>
        <v>Yes</v>
      </c>
      <c r="J910" s="18" t="str">
        <f t="shared" si="797"/>
        <v>Yes</v>
      </c>
      <c r="K910" s="21">
        <v>908</v>
      </c>
      <c r="L910" s="5" t="s">
        <v>163</v>
      </c>
      <c r="M910" s="5" t="s">
        <v>338</v>
      </c>
      <c r="N910" s="5" t="s">
        <v>2266</v>
      </c>
      <c r="O910" s="5" t="s">
        <v>2269</v>
      </c>
      <c r="P910" s="5" t="s">
        <v>10621</v>
      </c>
      <c r="Q910" s="32" t="s">
        <v>10622</v>
      </c>
      <c r="R910" s="21">
        <v>1</v>
      </c>
      <c r="S910" s="5" t="s">
        <v>21</v>
      </c>
      <c r="T910" s="5" t="s">
        <v>10623</v>
      </c>
      <c r="U910" s="32" t="s">
        <v>10624</v>
      </c>
      <c r="V910" s="21">
        <v>1</v>
      </c>
      <c r="W910" s="5" t="s">
        <v>149</v>
      </c>
      <c r="X910" s="5" t="s">
        <v>5489</v>
      </c>
      <c r="Y910" s="32" t="s">
        <v>5490</v>
      </c>
      <c r="Z910" s="21">
        <v>1</v>
      </c>
      <c r="AA910" s="5" t="s">
        <v>21</v>
      </c>
      <c r="AB910" s="5" t="s">
        <v>8042</v>
      </c>
      <c r="AC910" s="32" t="s">
        <v>10625</v>
      </c>
      <c r="AD910" s="21">
        <v>1</v>
      </c>
    </row>
    <row r="911" spans="1:30" x14ac:dyDescent="0.3">
      <c r="A911" s="18" t="str">
        <f t="shared" ref="A911:B911" si="941">IF(AND(ISNUMBER(SEARCH("Yes",C911)),ISNUMBER(SEARCH("Yes",E911)),ISNUMBER(SEARCH("Yes",G911)),ISNUMBER(SEARCH("Yes",I911))),"Yes","No")</f>
        <v>No</v>
      </c>
      <c r="B911" s="18" t="str">
        <f t="shared" si="941"/>
        <v>No</v>
      </c>
      <c r="C911" s="15" t="str">
        <f t="shared" si="790"/>
        <v>No</v>
      </c>
      <c r="D911" s="18" t="str">
        <f t="shared" si="791"/>
        <v>No</v>
      </c>
      <c r="E911" s="18" t="str">
        <f t="shared" si="792"/>
        <v>No</v>
      </c>
      <c r="F911" s="18" t="str">
        <f t="shared" si="793"/>
        <v>No</v>
      </c>
      <c r="G911" s="18" t="str">
        <f t="shared" si="794"/>
        <v>No</v>
      </c>
      <c r="H911" s="18" t="str">
        <f t="shared" si="795"/>
        <v>No</v>
      </c>
      <c r="I911" s="18" t="str">
        <f t="shared" si="796"/>
        <v>Yes</v>
      </c>
      <c r="J911" s="18" t="str">
        <f t="shared" si="797"/>
        <v>Yes</v>
      </c>
      <c r="K911" s="21">
        <v>909</v>
      </c>
      <c r="L911" s="5" t="s">
        <v>1917</v>
      </c>
      <c r="M911" s="5" t="s">
        <v>1918</v>
      </c>
      <c r="N911" s="5" t="s">
        <v>2266</v>
      </c>
      <c r="O911" s="5" t="s">
        <v>149</v>
      </c>
      <c r="P911" s="5" t="s">
        <v>10626</v>
      </c>
      <c r="Q911" s="32" t="s">
        <v>10627</v>
      </c>
      <c r="R911" s="21">
        <v>1</v>
      </c>
      <c r="S911" s="33"/>
      <c r="T911" s="33"/>
      <c r="U911" s="33"/>
      <c r="V911" s="33"/>
      <c r="W911" s="33"/>
      <c r="X911" s="33"/>
      <c r="Y911" s="33"/>
      <c r="Z911" s="33"/>
      <c r="AA911" s="5" t="s">
        <v>21</v>
      </c>
      <c r="AB911" s="5" t="s">
        <v>4807</v>
      </c>
      <c r="AC911" s="32" t="s">
        <v>3294</v>
      </c>
      <c r="AD911" s="21">
        <v>1</v>
      </c>
    </row>
    <row r="912" spans="1:30" x14ac:dyDescent="0.3">
      <c r="A912" s="18" t="str">
        <f t="shared" ref="A912:B912" si="942">IF(AND(ISNUMBER(SEARCH("Yes",C912)),ISNUMBER(SEARCH("Yes",E912)),ISNUMBER(SEARCH("Yes",G912)),ISNUMBER(SEARCH("Yes",I912))),"Yes","No")</f>
        <v>No</v>
      </c>
      <c r="B912" s="18" t="str">
        <f t="shared" si="942"/>
        <v>No</v>
      </c>
      <c r="C912" s="15" t="str">
        <f t="shared" si="790"/>
        <v>No</v>
      </c>
      <c r="D912" s="18" t="str">
        <f t="shared" si="791"/>
        <v>No</v>
      </c>
      <c r="E912" s="18" t="str">
        <f t="shared" si="792"/>
        <v>No</v>
      </c>
      <c r="F912" s="18" t="str">
        <f t="shared" si="793"/>
        <v>No</v>
      </c>
      <c r="G912" s="18" t="str">
        <f t="shared" si="794"/>
        <v>No</v>
      </c>
      <c r="H912" s="18" t="str">
        <f t="shared" si="795"/>
        <v>No</v>
      </c>
      <c r="I912" s="18" t="str">
        <f t="shared" si="796"/>
        <v>Yes</v>
      </c>
      <c r="J912" s="18" t="str">
        <f t="shared" si="797"/>
        <v>Yes</v>
      </c>
      <c r="K912" s="21">
        <v>910</v>
      </c>
      <c r="L912" s="5" t="s">
        <v>1919</v>
      </c>
      <c r="M912" s="5" t="s">
        <v>1920</v>
      </c>
      <c r="N912" s="5" t="s">
        <v>2266</v>
      </c>
      <c r="O912" s="5" t="s">
        <v>149</v>
      </c>
      <c r="P912" s="5" t="s">
        <v>10628</v>
      </c>
      <c r="Q912" s="32" t="s">
        <v>8345</v>
      </c>
      <c r="R912" s="21">
        <v>1</v>
      </c>
      <c r="S912" s="33"/>
      <c r="T912" s="33"/>
      <c r="U912" s="33"/>
      <c r="V912" s="33"/>
      <c r="W912" s="33"/>
      <c r="X912" s="33"/>
      <c r="Y912" s="33"/>
      <c r="Z912" s="33"/>
      <c r="AA912" s="5" t="s">
        <v>2269</v>
      </c>
      <c r="AB912" s="5" t="s">
        <v>2827</v>
      </c>
      <c r="AC912" s="32" t="s">
        <v>10629</v>
      </c>
      <c r="AD912" s="21">
        <v>1</v>
      </c>
    </row>
    <row r="913" spans="1:30" x14ac:dyDescent="0.3">
      <c r="A913" s="18" t="str">
        <f t="shared" ref="A913:B913" si="943">IF(AND(ISNUMBER(SEARCH("Yes",C913)),ISNUMBER(SEARCH("Yes",E913)),ISNUMBER(SEARCH("Yes",G913)),ISNUMBER(SEARCH("Yes",I913))),"Yes","No")</f>
        <v>No</v>
      </c>
      <c r="B913" s="18" t="str">
        <f t="shared" si="943"/>
        <v>No</v>
      </c>
      <c r="C913" s="15" t="str">
        <f t="shared" si="790"/>
        <v>No</v>
      </c>
      <c r="D913" s="18" t="str">
        <f t="shared" si="791"/>
        <v>No</v>
      </c>
      <c r="E913" s="18" t="str">
        <f t="shared" si="792"/>
        <v>No</v>
      </c>
      <c r="F913" s="18" t="str">
        <f t="shared" si="793"/>
        <v>No</v>
      </c>
      <c r="G913" s="18" t="str">
        <f t="shared" si="794"/>
        <v>No</v>
      </c>
      <c r="H913" s="18" t="str">
        <f t="shared" si="795"/>
        <v>No</v>
      </c>
      <c r="I913" s="18" t="str">
        <f t="shared" si="796"/>
        <v>Yes</v>
      </c>
      <c r="J913" s="18" t="str">
        <f t="shared" si="797"/>
        <v>Yes</v>
      </c>
      <c r="K913" s="21">
        <v>911</v>
      </c>
      <c r="L913" s="5" t="s">
        <v>1921</v>
      </c>
      <c r="M913" s="5" t="s">
        <v>1922</v>
      </c>
      <c r="N913" s="5" t="s">
        <v>2266</v>
      </c>
      <c r="O913" s="5" t="s">
        <v>149</v>
      </c>
      <c r="P913" s="5" t="s">
        <v>2683</v>
      </c>
      <c r="Q913" s="32" t="s">
        <v>10630</v>
      </c>
      <c r="R913" s="21">
        <v>1</v>
      </c>
      <c r="S913" s="33"/>
      <c r="T913" s="33"/>
      <c r="U913" s="33"/>
      <c r="V913" s="33"/>
      <c r="W913" s="33"/>
      <c r="X913" s="33"/>
      <c r="Y913" s="33"/>
      <c r="Z913" s="33"/>
      <c r="AA913" s="5" t="s">
        <v>2269</v>
      </c>
      <c r="AB913" s="5" t="s">
        <v>10631</v>
      </c>
      <c r="AC913" s="32" t="s">
        <v>10632</v>
      </c>
      <c r="AD913" s="21">
        <v>1</v>
      </c>
    </row>
    <row r="914" spans="1:30" x14ac:dyDescent="0.3">
      <c r="A914" s="18" t="str">
        <f t="shared" ref="A914:B914" si="944">IF(AND(ISNUMBER(SEARCH("Yes",C914)),ISNUMBER(SEARCH("Yes",E914)),ISNUMBER(SEARCH("Yes",G914)),ISNUMBER(SEARCH("Yes",I914))),"Yes","No")</f>
        <v>No</v>
      </c>
      <c r="B914" s="18" t="str">
        <f t="shared" si="944"/>
        <v>No</v>
      </c>
      <c r="C914" s="15" t="str">
        <f t="shared" si="790"/>
        <v>No</v>
      </c>
      <c r="D914" s="18" t="str">
        <f t="shared" si="791"/>
        <v>No</v>
      </c>
      <c r="E914" s="18" t="str">
        <f t="shared" si="792"/>
        <v>No</v>
      </c>
      <c r="F914" s="18" t="str">
        <f t="shared" si="793"/>
        <v>No</v>
      </c>
      <c r="G914" s="18" t="str">
        <f t="shared" si="794"/>
        <v>No</v>
      </c>
      <c r="H914" s="18" t="str">
        <f t="shared" si="795"/>
        <v>No</v>
      </c>
      <c r="I914" s="18" t="str">
        <f t="shared" si="796"/>
        <v>Yes</v>
      </c>
      <c r="J914" s="18" t="str">
        <f t="shared" si="797"/>
        <v>Yes</v>
      </c>
      <c r="K914" s="21">
        <v>912</v>
      </c>
      <c r="L914" s="5" t="s">
        <v>1923</v>
      </c>
      <c r="M914" s="5" t="s">
        <v>1924</v>
      </c>
      <c r="N914" s="5" t="s">
        <v>2266</v>
      </c>
      <c r="O914" s="5" t="s">
        <v>149</v>
      </c>
      <c r="P914" s="5" t="s">
        <v>2390</v>
      </c>
      <c r="Q914" s="32" t="s">
        <v>5502</v>
      </c>
      <c r="R914" s="21">
        <v>1</v>
      </c>
      <c r="S914" s="33"/>
      <c r="T914" s="33"/>
      <c r="U914" s="33"/>
      <c r="V914" s="33"/>
      <c r="W914" s="33"/>
      <c r="X914" s="33"/>
      <c r="Y914" s="33"/>
      <c r="Z914" s="33"/>
      <c r="AA914" s="5" t="s">
        <v>2269</v>
      </c>
      <c r="AB914" s="5" t="s">
        <v>2294</v>
      </c>
      <c r="AC914" s="32" t="s">
        <v>2558</v>
      </c>
      <c r="AD914" s="21">
        <v>1</v>
      </c>
    </row>
    <row r="915" spans="1:30" x14ac:dyDescent="0.3">
      <c r="A915" s="18" t="str">
        <f t="shared" ref="A915:B915" si="945">IF(AND(ISNUMBER(SEARCH("Yes",C915)),ISNUMBER(SEARCH("Yes",E915)),ISNUMBER(SEARCH("Yes",G915)),ISNUMBER(SEARCH("Yes",I915))),"Yes","No")</f>
        <v>No</v>
      </c>
      <c r="B915" s="18" t="str">
        <f t="shared" si="945"/>
        <v>No</v>
      </c>
      <c r="C915" s="15" t="str">
        <f t="shared" si="790"/>
        <v>No</v>
      </c>
      <c r="D915" s="18" t="str">
        <f t="shared" si="791"/>
        <v>No</v>
      </c>
      <c r="E915" s="18" t="str">
        <f t="shared" si="792"/>
        <v>No</v>
      </c>
      <c r="F915" s="18" t="str">
        <f t="shared" si="793"/>
        <v>No</v>
      </c>
      <c r="G915" s="18" t="str">
        <f t="shared" si="794"/>
        <v>No</v>
      </c>
      <c r="H915" s="18" t="str">
        <f t="shared" si="795"/>
        <v>No</v>
      </c>
      <c r="I915" s="18" t="str">
        <f t="shared" si="796"/>
        <v>Yes</v>
      </c>
      <c r="J915" s="18" t="str">
        <f t="shared" si="797"/>
        <v>Yes</v>
      </c>
      <c r="K915" s="21">
        <v>913</v>
      </c>
      <c r="L915" s="5" t="s">
        <v>1925</v>
      </c>
      <c r="M915" s="5" t="s">
        <v>1926</v>
      </c>
      <c r="N915" s="5" t="s">
        <v>2266</v>
      </c>
      <c r="O915" s="5" t="s">
        <v>149</v>
      </c>
      <c r="P915" s="5" t="s">
        <v>2292</v>
      </c>
      <c r="Q915" s="32" t="s">
        <v>5503</v>
      </c>
      <c r="R915" s="21">
        <v>1</v>
      </c>
      <c r="S915" s="33"/>
      <c r="T915" s="33"/>
      <c r="U915" s="33"/>
      <c r="V915" s="33"/>
      <c r="W915" s="33"/>
      <c r="X915" s="33"/>
      <c r="Y915" s="33"/>
      <c r="Z915" s="33"/>
      <c r="AA915" s="5" t="s">
        <v>2269</v>
      </c>
      <c r="AB915" s="5" t="s">
        <v>2294</v>
      </c>
      <c r="AC915" s="32" t="s">
        <v>10633</v>
      </c>
      <c r="AD915" s="21">
        <v>1</v>
      </c>
    </row>
    <row r="916" spans="1:30" x14ac:dyDescent="0.3">
      <c r="A916" s="18" t="str">
        <f t="shared" ref="A916:B916" si="946">IF(AND(ISNUMBER(SEARCH("Yes",C916)),ISNUMBER(SEARCH("Yes",E916)),ISNUMBER(SEARCH("Yes",G916)),ISNUMBER(SEARCH("Yes",I916))),"Yes","No")</f>
        <v>Yes</v>
      </c>
      <c r="B916" s="18" t="str">
        <f t="shared" si="946"/>
        <v>Yes</v>
      </c>
      <c r="C916" s="15" t="str">
        <f t="shared" si="790"/>
        <v>Yes</v>
      </c>
      <c r="D916" s="18" t="str">
        <f t="shared" si="791"/>
        <v>Yes</v>
      </c>
      <c r="E916" s="18" t="str">
        <f t="shared" si="792"/>
        <v>Yes</v>
      </c>
      <c r="F916" s="18" t="str">
        <f t="shared" si="793"/>
        <v>Yes</v>
      </c>
      <c r="G916" s="18" t="str">
        <f t="shared" si="794"/>
        <v>Yes</v>
      </c>
      <c r="H916" s="18" t="str">
        <f t="shared" si="795"/>
        <v>Yes</v>
      </c>
      <c r="I916" s="18" t="str">
        <f t="shared" si="796"/>
        <v>Yes</v>
      </c>
      <c r="J916" s="18" t="str">
        <f t="shared" si="797"/>
        <v>Yes</v>
      </c>
      <c r="K916" s="21">
        <v>914</v>
      </c>
      <c r="L916" s="5" t="s">
        <v>164</v>
      </c>
      <c r="M916" s="5" t="s">
        <v>165</v>
      </c>
      <c r="N916" s="5" t="s">
        <v>2266</v>
      </c>
      <c r="O916" s="5" t="s">
        <v>21</v>
      </c>
      <c r="P916" s="5" t="s">
        <v>10634</v>
      </c>
      <c r="Q916" s="32" t="s">
        <v>10635</v>
      </c>
      <c r="R916" s="21">
        <v>1</v>
      </c>
      <c r="S916" s="5" t="s">
        <v>21</v>
      </c>
      <c r="T916" s="5" t="s">
        <v>10636</v>
      </c>
      <c r="U916" s="32" t="s">
        <v>10637</v>
      </c>
      <c r="V916" s="21">
        <v>1</v>
      </c>
      <c r="W916" s="5" t="s">
        <v>21</v>
      </c>
      <c r="X916" s="5" t="s">
        <v>8351</v>
      </c>
      <c r="Y916" s="32" t="s">
        <v>8352</v>
      </c>
      <c r="Z916" s="21">
        <v>1</v>
      </c>
      <c r="AA916" s="5" t="s">
        <v>21</v>
      </c>
      <c r="AB916" s="5" t="s">
        <v>10638</v>
      </c>
      <c r="AC916" s="32" t="s">
        <v>2693</v>
      </c>
      <c r="AD916" s="21">
        <v>1</v>
      </c>
    </row>
    <row r="917" spans="1:30" x14ac:dyDescent="0.3">
      <c r="A917" s="18" t="str">
        <f t="shared" ref="A917:B917" si="947">IF(AND(ISNUMBER(SEARCH("Yes",C917)),ISNUMBER(SEARCH("Yes",E917)),ISNUMBER(SEARCH("Yes",G917)),ISNUMBER(SEARCH("Yes",I917))),"Yes","No")</f>
        <v>No</v>
      </c>
      <c r="B917" s="18" t="str">
        <f t="shared" si="947"/>
        <v>No</v>
      </c>
      <c r="C917" s="15" t="str">
        <f t="shared" si="790"/>
        <v>No</v>
      </c>
      <c r="D917" s="18" t="str">
        <f t="shared" si="791"/>
        <v>No</v>
      </c>
      <c r="E917" s="18" t="str">
        <f t="shared" si="792"/>
        <v>No</v>
      </c>
      <c r="F917" s="18" t="str">
        <f t="shared" si="793"/>
        <v>No</v>
      </c>
      <c r="G917" s="18" t="str">
        <f t="shared" si="794"/>
        <v>No</v>
      </c>
      <c r="H917" s="18" t="str">
        <f t="shared" si="795"/>
        <v>No</v>
      </c>
      <c r="I917" s="18" t="str">
        <f t="shared" si="796"/>
        <v>Yes</v>
      </c>
      <c r="J917" s="18" t="str">
        <f t="shared" si="797"/>
        <v>Yes</v>
      </c>
      <c r="K917" s="21">
        <v>915</v>
      </c>
      <c r="L917" s="5" t="s">
        <v>1927</v>
      </c>
      <c r="M917" s="5" t="s">
        <v>1928</v>
      </c>
      <c r="N917" s="5" t="s">
        <v>2266</v>
      </c>
      <c r="O917" s="5" t="s">
        <v>149</v>
      </c>
      <c r="P917" s="5" t="s">
        <v>10639</v>
      </c>
      <c r="Q917" s="32" t="s">
        <v>8355</v>
      </c>
      <c r="R917" s="21">
        <v>1</v>
      </c>
      <c r="S917" s="33"/>
      <c r="T917" s="33"/>
      <c r="U917" s="33"/>
      <c r="V917" s="33"/>
      <c r="W917" s="33"/>
      <c r="X917" s="33"/>
      <c r="Y917" s="33"/>
      <c r="Z917" s="33"/>
      <c r="AA917" s="5" t="s">
        <v>2269</v>
      </c>
      <c r="AB917" s="5" t="s">
        <v>10640</v>
      </c>
      <c r="AC917" s="32" t="s">
        <v>10641</v>
      </c>
      <c r="AD917" s="21">
        <v>1</v>
      </c>
    </row>
    <row r="918" spans="1:30" x14ac:dyDescent="0.3">
      <c r="A918" s="18" t="str">
        <f t="shared" ref="A918:B918" si="948">IF(AND(ISNUMBER(SEARCH("Yes",C918)),ISNUMBER(SEARCH("Yes",E918)),ISNUMBER(SEARCH("Yes",G918)),ISNUMBER(SEARCH("Yes",I918))),"Yes","No")</f>
        <v>No</v>
      </c>
      <c r="B918" s="18" t="str">
        <f t="shared" si="948"/>
        <v>No</v>
      </c>
      <c r="C918" s="15" t="str">
        <f t="shared" si="790"/>
        <v>No</v>
      </c>
      <c r="D918" s="18" t="str">
        <f t="shared" si="791"/>
        <v>No</v>
      </c>
      <c r="E918" s="18" t="str">
        <f t="shared" si="792"/>
        <v>No</v>
      </c>
      <c r="F918" s="18" t="str">
        <f t="shared" si="793"/>
        <v>No</v>
      </c>
      <c r="G918" s="18" t="str">
        <f t="shared" si="794"/>
        <v>No</v>
      </c>
      <c r="H918" s="18" t="str">
        <f t="shared" si="795"/>
        <v>No</v>
      </c>
      <c r="I918" s="18" t="str">
        <f t="shared" si="796"/>
        <v>Yes</v>
      </c>
      <c r="J918" s="18" t="str">
        <f t="shared" si="797"/>
        <v>Yes</v>
      </c>
      <c r="K918" s="21">
        <v>916</v>
      </c>
      <c r="L918" s="5" t="s">
        <v>1929</v>
      </c>
      <c r="M918" s="5" t="s">
        <v>5518</v>
      </c>
      <c r="N918" s="5" t="s">
        <v>2266</v>
      </c>
      <c r="O918" s="5" t="s">
        <v>149</v>
      </c>
      <c r="P918" s="5" t="s">
        <v>3563</v>
      </c>
      <c r="Q918" s="32" t="s">
        <v>10642</v>
      </c>
      <c r="R918" s="21">
        <v>1</v>
      </c>
      <c r="S918" s="33"/>
      <c r="T918" s="33"/>
      <c r="U918" s="33"/>
      <c r="V918" s="33"/>
      <c r="W918" s="33"/>
      <c r="X918" s="33"/>
      <c r="Y918" s="33"/>
      <c r="Z918" s="33"/>
      <c r="AA918" s="5" t="s">
        <v>21</v>
      </c>
      <c r="AB918" s="5" t="s">
        <v>10643</v>
      </c>
      <c r="AC918" s="32" t="s">
        <v>10644</v>
      </c>
      <c r="AD918" s="21">
        <v>1</v>
      </c>
    </row>
    <row r="919" spans="1:30" x14ac:dyDescent="0.3">
      <c r="A919" s="18" t="str">
        <f t="shared" ref="A919:B919" si="949">IF(AND(ISNUMBER(SEARCH("Yes",C919)),ISNUMBER(SEARCH("Yes",E919)),ISNUMBER(SEARCH("Yes",G919)),ISNUMBER(SEARCH("Yes",I919))),"Yes","No")</f>
        <v>No</v>
      </c>
      <c r="B919" s="18" t="str">
        <f t="shared" si="949"/>
        <v>No</v>
      </c>
      <c r="C919" s="15" t="str">
        <f t="shared" si="790"/>
        <v>No</v>
      </c>
      <c r="D919" s="18" t="str">
        <f t="shared" si="791"/>
        <v>No</v>
      </c>
      <c r="E919" s="18" t="str">
        <f t="shared" si="792"/>
        <v>No</v>
      </c>
      <c r="F919" s="18" t="str">
        <f t="shared" si="793"/>
        <v>No</v>
      </c>
      <c r="G919" s="18" t="str">
        <f t="shared" si="794"/>
        <v>No</v>
      </c>
      <c r="H919" s="18" t="str">
        <f t="shared" si="795"/>
        <v>No</v>
      </c>
      <c r="I919" s="18" t="str">
        <f t="shared" si="796"/>
        <v>Yes</v>
      </c>
      <c r="J919" s="18" t="str">
        <f t="shared" si="797"/>
        <v>Yes</v>
      </c>
      <c r="K919" s="21">
        <v>917</v>
      </c>
      <c r="L919" s="5" t="s">
        <v>1931</v>
      </c>
      <c r="M919" s="5" t="s">
        <v>1932</v>
      </c>
      <c r="N919" s="5" t="s">
        <v>2266</v>
      </c>
      <c r="O919" s="5" t="s">
        <v>149</v>
      </c>
      <c r="P919" s="5" t="s">
        <v>2492</v>
      </c>
      <c r="Q919" s="32" t="s">
        <v>10645</v>
      </c>
      <c r="R919" s="21">
        <v>1</v>
      </c>
      <c r="S919" s="33"/>
      <c r="T919" s="33"/>
      <c r="U919" s="33"/>
      <c r="V919" s="33"/>
      <c r="W919" s="33"/>
      <c r="X919" s="33"/>
      <c r="Y919" s="33"/>
      <c r="Z919" s="33"/>
      <c r="AA919" s="5" t="s">
        <v>2269</v>
      </c>
      <c r="AB919" s="5" t="s">
        <v>8569</v>
      </c>
      <c r="AC919" s="32" t="s">
        <v>8570</v>
      </c>
      <c r="AD919" s="21">
        <v>1</v>
      </c>
    </row>
    <row r="920" spans="1:30" x14ac:dyDescent="0.3">
      <c r="A920" s="18" t="str">
        <f t="shared" ref="A920:B920" si="950">IF(AND(ISNUMBER(SEARCH("Yes",C920)),ISNUMBER(SEARCH("Yes",E920)),ISNUMBER(SEARCH("Yes",G920)),ISNUMBER(SEARCH("Yes",I920))),"Yes","No")</f>
        <v>No</v>
      </c>
      <c r="B920" s="18" t="str">
        <f t="shared" si="950"/>
        <v>No</v>
      </c>
      <c r="C920" s="15" t="str">
        <f t="shared" si="790"/>
        <v>No</v>
      </c>
      <c r="D920" s="18" t="str">
        <f t="shared" si="791"/>
        <v>No</v>
      </c>
      <c r="E920" s="18" t="str">
        <f t="shared" si="792"/>
        <v>No</v>
      </c>
      <c r="F920" s="18" t="str">
        <f t="shared" si="793"/>
        <v>No</v>
      </c>
      <c r="G920" s="18" t="str">
        <f t="shared" si="794"/>
        <v>No</v>
      </c>
      <c r="H920" s="18" t="str">
        <f t="shared" si="795"/>
        <v>No</v>
      </c>
      <c r="I920" s="18" t="str">
        <f t="shared" si="796"/>
        <v>Yes</v>
      </c>
      <c r="J920" s="18" t="str">
        <f t="shared" si="797"/>
        <v>No</v>
      </c>
      <c r="K920" s="21">
        <v>918</v>
      </c>
      <c r="L920" s="5" t="s">
        <v>1933</v>
      </c>
      <c r="M920" s="5" t="s">
        <v>1934</v>
      </c>
      <c r="N920" s="5" t="s">
        <v>2266</v>
      </c>
      <c r="O920" s="5" t="s">
        <v>149</v>
      </c>
      <c r="P920" s="5" t="s">
        <v>10646</v>
      </c>
      <c r="Q920" s="32" t="s">
        <v>10647</v>
      </c>
      <c r="R920" s="21">
        <v>1</v>
      </c>
      <c r="S920" s="33"/>
      <c r="T920" s="33"/>
      <c r="U920" s="33"/>
      <c r="V920" s="33"/>
      <c r="W920" s="33"/>
      <c r="X920" s="33"/>
      <c r="Y920" s="33"/>
      <c r="Z920" s="33"/>
      <c r="AA920" s="5" t="s">
        <v>149</v>
      </c>
      <c r="AB920" s="5" t="s">
        <v>10648</v>
      </c>
      <c r="AC920" s="32" t="s">
        <v>10649</v>
      </c>
      <c r="AD920" s="21">
        <v>1</v>
      </c>
    </row>
    <row r="921" spans="1:30" x14ac:dyDescent="0.3">
      <c r="A921" s="18" t="str">
        <f t="shared" ref="A921:B921" si="951">IF(AND(ISNUMBER(SEARCH("Yes",C921)),ISNUMBER(SEARCH("Yes",E921)),ISNUMBER(SEARCH("Yes",G921)),ISNUMBER(SEARCH("Yes",I921))),"Yes","No")</f>
        <v>No</v>
      </c>
      <c r="B921" s="18" t="str">
        <f t="shared" si="951"/>
        <v>No</v>
      </c>
      <c r="C921" s="15" t="str">
        <f t="shared" si="790"/>
        <v>No</v>
      </c>
      <c r="D921" s="18" t="str">
        <f t="shared" si="791"/>
        <v>No</v>
      </c>
      <c r="E921" s="18" t="str">
        <f t="shared" si="792"/>
        <v>No</v>
      </c>
      <c r="F921" s="18" t="str">
        <f t="shared" si="793"/>
        <v>No</v>
      </c>
      <c r="G921" s="18" t="str">
        <f t="shared" si="794"/>
        <v>No</v>
      </c>
      <c r="H921" s="18" t="str">
        <f t="shared" si="795"/>
        <v>No</v>
      </c>
      <c r="I921" s="18" t="str">
        <f t="shared" si="796"/>
        <v>Yes</v>
      </c>
      <c r="J921" s="18" t="str">
        <f t="shared" si="797"/>
        <v>Yes</v>
      </c>
      <c r="K921" s="21">
        <v>919</v>
      </c>
      <c r="L921" s="5" t="s">
        <v>1935</v>
      </c>
      <c r="M921" s="5" t="s">
        <v>1936</v>
      </c>
      <c r="N921" s="5" t="s">
        <v>2266</v>
      </c>
      <c r="O921" s="5" t="s">
        <v>149</v>
      </c>
      <c r="P921" s="5" t="s">
        <v>5005</v>
      </c>
      <c r="Q921" s="32" t="s">
        <v>2762</v>
      </c>
      <c r="R921" s="21">
        <v>1</v>
      </c>
      <c r="S921" s="33"/>
      <c r="T921" s="33"/>
      <c r="U921" s="33"/>
      <c r="V921" s="33"/>
      <c r="W921" s="33"/>
      <c r="X921" s="33"/>
      <c r="Y921" s="33"/>
      <c r="Z921" s="33"/>
      <c r="AA921" s="5" t="s">
        <v>2269</v>
      </c>
      <c r="AB921" s="5" t="s">
        <v>2554</v>
      </c>
      <c r="AC921" s="32" t="s">
        <v>5527</v>
      </c>
      <c r="AD921" s="21">
        <v>1</v>
      </c>
    </row>
    <row r="922" spans="1:30" x14ac:dyDescent="0.3">
      <c r="A922" s="18" t="str">
        <f t="shared" ref="A922:B922" si="952">IF(AND(ISNUMBER(SEARCH("Yes",C922)),ISNUMBER(SEARCH("Yes",E922)),ISNUMBER(SEARCH("Yes",G922)),ISNUMBER(SEARCH("Yes",I922))),"Yes","No")</f>
        <v>No</v>
      </c>
      <c r="B922" s="18" t="str">
        <f t="shared" si="952"/>
        <v>No</v>
      </c>
      <c r="C922" s="15" t="str">
        <f t="shared" si="790"/>
        <v>Yes</v>
      </c>
      <c r="D922" s="18" t="str">
        <f t="shared" si="791"/>
        <v>Yes</v>
      </c>
      <c r="E922" s="18" t="str">
        <f t="shared" si="792"/>
        <v>No</v>
      </c>
      <c r="F922" s="18" t="str">
        <f t="shared" si="793"/>
        <v>Yes</v>
      </c>
      <c r="G922" s="18" t="str">
        <f t="shared" si="794"/>
        <v>No</v>
      </c>
      <c r="H922" s="18" t="str">
        <f t="shared" si="795"/>
        <v>No</v>
      </c>
      <c r="I922" s="18" t="str">
        <f t="shared" si="796"/>
        <v>Yes</v>
      </c>
      <c r="J922" s="18" t="str">
        <f t="shared" si="797"/>
        <v>Yes</v>
      </c>
      <c r="K922" s="21">
        <v>920</v>
      </c>
      <c r="L922" s="5" t="s">
        <v>1937</v>
      </c>
      <c r="M922" s="5" t="s">
        <v>1938</v>
      </c>
      <c r="N922" s="5" t="s">
        <v>2266</v>
      </c>
      <c r="O922" s="5" t="s">
        <v>21</v>
      </c>
      <c r="P922" s="5" t="s">
        <v>5628</v>
      </c>
      <c r="Q922" s="32" t="s">
        <v>5529</v>
      </c>
      <c r="R922" s="21">
        <v>1</v>
      </c>
      <c r="S922" s="5" t="s">
        <v>149</v>
      </c>
      <c r="T922" s="5" t="s">
        <v>5530</v>
      </c>
      <c r="U922" s="32" t="s">
        <v>10650</v>
      </c>
      <c r="V922" s="21">
        <v>1</v>
      </c>
      <c r="W922" s="33"/>
      <c r="X922" s="33"/>
      <c r="Y922" s="33"/>
      <c r="Z922" s="33"/>
      <c r="AA922" s="5" t="s">
        <v>2269</v>
      </c>
      <c r="AB922" s="5" t="s">
        <v>10651</v>
      </c>
      <c r="AC922" s="32" t="s">
        <v>5533</v>
      </c>
      <c r="AD922" s="21">
        <v>1</v>
      </c>
    </row>
    <row r="923" spans="1:30" x14ac:dyDescent="0.3">
      <c r="A923" s="18" t="str">
        <f t="shared" ref="A923:B923" si="953">IF(AND(ISNUMBER(SEARCH("Yes",C923)),ISNUMBER(SEARCH("Yes",E923)),ISNUMBER(SEARCH("Yes",G923)),ISNUMBER(SEARCH("Yes",I923))),"Yes","No")</f>
        <v>No</v>
      </c>
      <c r="B923" s="18" t="str">
        <f t="shared" si="953"/>
        <v>No</v>
      </c>
      <c r="C923" s="15" t="str">
        <f t="shared" si="790"/>
        <v>No</v>
      </c>
      <c r="D923" s="18" t="str">
        <f t="shared" si="791"/>
        <v>No</v>
      </c>
      <c r="E923" s="18" t="str">
        <f t="shared" si="792"/>
        <v>No</v>
      </c>
      <c r="F923" s="18" t="str">
        <f t="shared" si="793"/>
        <v>No</v>
      </c>
      <c r="G923" s="18" t="str">
        <f t="shared" si="794"/>
        <v>No</v>
      </c>
      <c r="H923" s="18" t="str">
        <f t="shared" si="795"/>
        <v>No</v>
      </c>
      <c r="I923" s="18" t="str">
        <f t="shared" si="796"/>
        <v>Yes</v>
      </c>
      <c r="J923" s="18" t="str">
        <f t="shared" si="797"/>
        <v>Yes</v>
      </c>
      <c r="K923" s="21">
        <v>921</v>
      </c>
      <c r="L923" s="5" t="s">
        <v>1939</v>
      </c>
      <c r="M923" s="5" t="s">
        <v>1940</v>
      </c>
      <c r="N923" s="5" t="s">
        <v>2266</v>
      </c>
      <c r="O923" s="5" t="s">
        <v>149</v>
      </c>
      <c r="P923" s="5" t="s">
        <v>2317</v>
      </c>
      <c r="Q923" s="32" t="s">
        <v>5534</v>
      </c>
      <c r="R923" s="21">
        <v>1</v>
      </c>
      <c r="S923" s="33"/>
      <c r="T923" s="33"/>
      <c r="U923" s="33"/>
      <c r="V923" s="33"/>
      <c r="W923" s="33"/>
      <c r="X923" s="33"/>
      <c r="Y923" s="33"/>
      <c r="Z923" s="33"/>
      <c r="AA923" s="5" t="s">
        <v>2269</v>
      </c>
      <c r="AB923" s="5" t="s">
        <v>3213</v>
      </c>
      <c r="AC923" s="32" t="s">
        <v>10652</v>
      </c>
      <c r="AD923" s="21">
        <v>1</v>
      </c>
    </row>
    <row r="924" spans="1:30" x14ac:dyDescent="0.3">
      <c r="A924" s="18" t="str">
        <f t="shared" ref="A924:B924" si="954">IF(AND(ISNUMBER(SEARCH("Yes",C924)),ISNUMBER(SEARCH("Yes",E924)),ISNUMBER(SEARCH("Yes",G924)),ISNUMBER(SEARCH("Yes",I924))),"Yes","No")</f>
        <v>No</v>
      </c>
      <c r="B924" s="18" t="str">
        <f t="shared" si="954"/>
        <v>No</v>
      </c>
      <c r="C924" s="15" t="str">
        <f t="shared" si="790"/>
        <v>No</v>
      </c>
      <c r="D924" s="18" t="str">
        <f t="shared" si="791"/>
        <v>No</v>
      </c>
      <c r="E924" s="18" t="str">
        <f t="shared" si="792"/>
        <v>No</v>
      </c>
      <c r="F924" s="18" t="str">
        <f t="shared" si="793"/>
        <v>No</v>
      </c>
      <c r="G924" s="18" t="str">
        <f t="shared" si="794"/>
        <v>No</v>
      </c>
      <c r="H924" s="18" t="str">
        <f t="shared" si="795"/>
        <v>No</v>
      </c>
      <c r="I924" s="18" t="str">
        <f t="shared" si="796"/>
        <v>Yes</v>
      </c>
      <c r="J924" s="18" t="str">
        <f t="shared" si="797"/>
        <v>Yes</v>
      </c>
      <c r="K924" s="21">
        <v>922</v>
      </c>
      <c r="L924" s="5" t="s">
        <v>1941</v>
      </c>
      <c r="M924" s="5" t="s">
        <v>1942</v>
      </c>
      <c r="N924" s="5" t="s">
        <v>2266</v>
      </c>
      <c r="O924" s="5" t="s">
        <v>149</v>
      </c>
      <c r="P924" s="5" t="s">
        <v>5005</v>
      </c>
      <c r="Q924" s="32" t="s">
        <v>8369</v>
      </c>
      <c r="R924" s="21">
        <v>1</v>
      </c>
      <c r="S924" s="33"/>
      <c r="T924" s="33"/>
      <c r="U924" s="33"/>
      <c r="V924" s="33"/>
      <c r="W924" s="33"/>
      <c r="X924" s="33"/>
      <c r="Y924" s="33"/>
      <c r="Z924" s="33"/>
      <c r="AA924" s="5" t="s">
        <v>21</v>
      </c>
      <c r="AB924" s="5" t="s">
        <v>5538</v>
      </c>
      <c r="AC924" s="32" t="s">
        <v>10653</v>
      </c>
      <c r="AD924" s="21">
        <v>1</v>
      </c>
    </row>
    <row r="925" spans="1:30" x14ac:dyDescent="0.3">
      <c r="A925" s="18" t="str">
        <f t="shared" ref="A925:B925" si="955">IF(AND(ISNUMBER(SEARCH("Yes",C925)),ISNUMBER(SEARCH("Yes",E925)),ISNUMBER(SEARCH("Yes",G925)),ISNUMBER(SEARCH("Yes",I925))),"Yes","No")</f>
        <v>No</v>
      </c>
      <c r="B925" s="18" t="str">
        <f t="shared" si="955"/>
        <v>No</v>
      </c>
      <c r="C925" s="15" t="str">
        <f t="shared" si="790"/>
        <v>No</v>
      </c>
      <c r="D925" s="18" t="str">
        <f t="shared" si="791"/>
        <v>No</v>
      </c>
      <c r="E925" s="18" t="str">
        <f t="shared" si="792"/>
        <v>No</v>
      </c>
      <c r="F925" s="18" t="str">
        <f t="shared" si="793"/>
        <v>No</v>
      </c>
      <c r="G925" s="18" t="str">
        <f t="shared" si="794"/>
        <v>No</v>
      </c>
      <c r="H925" s="18" t="str">
        <f t="shared" si="795"/>
        <v>No</v>
      </c>
      <c r="I925" s="18" t="str">
        <f t="shared" si="796"/>
        <v>Yes</v>
      </c>
      <c r="J925" s="18" t="str">
        <f t="shared" si="797"/>
        <v>Yes</v>
      </c>
      <c r="K925" s="21">
        <v>923</v>
      </c>
      <c r="L925" s="5" t="s">
        <v>1943</v>
      </c>
      <c r="M925" s="5" t="s">
        <v>1944</v>
      </c>
      <c r="N925" s="5" t="s">
        <v>2266</v>
      </c>
      <c r="O925" s="5" t="s">
        <v>149</v>
      </c>
      <c r="P925" s="5" t="s">
        <v>7614</v>
      </c>
      <c r="Q925" s="32" t="s">
        <v>10654</v>
      </c>
      <c r="R925" s="21">
        <v>1</v>
      </c>
      <c r="S925" s="33"/>
      <c r="T925" s="33"/>
      <c r="U925" s="33"/>
      <c r="V925" s="33"/>
      <c r="W925" s="33"/>
      <c r="X925" s="33"/>
      <c r="Y925" s="33"/>
      <c r="Z925" s="33"/>
      <c r="AA925" s="5" t="s">
        <v>2269</v>
      </c>
      <c r="AB925" s="5" t="s">
        <v>10655</v>
      </c>
      <c r="AC925" s="32" t="s">
        <v>10656</v>
      </c>
      <c r="AD925" s="21">
        <v>1</v>
      </c>
    </row>
    <row r="926" spans="1:30" x14ac:dyDescent="0.3">
      <c r="A926" s="18" t="str">
        <f t="shared" ref="A926:B926" si="956">IF(AND(ISNUMBER(SEARCH("Yes",C926)),ISNUMBER(SEARCH("Yes",E926)),ISNUMBER(SEARCH("Yes",G926)),ISNUMBER(SEARCH("Yes",I926))),"Yes","No")</f>
        <v>No</v>
      </c>
      <c r="B926" s="18" t="str">
        <f t="shared" si="956"/>
        <v>No</v>
      </c>
      <c r="C926" s="15" t="str">
        <f t="shared" si="790"/>
        <v>No</v>
      </c>
      <c r="D926" s="18" t="str">
        <f t="shared" si="791"/>
        <v>No</v>
      </c>
      <c r="E926" s="18" t="str">
        <f t="shared" si="792"/>
        <v>No</v>
      </c>
      <c r="F926" s="18" t="str">
        <f t="shared" si="793"/>
        <v>No</v>
      </c>
      <c r="G926" s="18" t="str">
        <f t="shared" si="794"/>
        <v>No</v>
      </c>
      <c r="H926" s="18" t="str">
        <f t="shared" si="795"/>
        <v>No</v>
      </c>
      <c r="I926" s="18" t="str">
        <f t="shared" si="796"/>
        <v>Yes</v>
      </c>
      <c r="J926" s="18" t="str">
        <f t="shared" si="797"/>
        <v>Yes</v>
      </c>
      <c r="K926" s="21">
        <v>924</v>
      </c>
      <c r="L926" s="5" t="s">
        <v>1945</v>
      </c>
      <c r="M926" s="5" t="s">
        <v>1946</v>
      </c>
      <c r="N926" s="5" t="s">
        <v>2266</v>
      </c>
      <c r="O926" s="5" t="s">
        <v>149</v>
      </c>
      <c r="P926" s="5" t="s">
        <v>4527</v>
      </c>
      <c r="Q926" s="32" t="s">
        <v>5544</v>
      </c>
      <c r="R926" s="21">
        <v>1</v>
      </c>
      <c r="S926" s="33"/>
      <c r="T926" s="33"/>
      <c r="U926" s="33"/>
      <c r="V926" s="33"/>
      <c r="W926" s="33"/>
      <c r="X926" s="33"/>
      <c r="Y926" s="33"/>
      <c r="Z926" s="33"/>
      <c r="AA926" s="5" t="s">
        <v>2269</v>
      </c>
      <c r="AB926" s="5" t="s">
        <v>2668</v>
      </c>
      <c r="AC926" s="32" t="s">
        <v>2932</v>
      </c>
      <c r="AD926" s="21">
        <v>1</v>
      </c>
    </row>
    <row r="927" spans="1:30" x14ac:dyDescent="0.3">
      <c r="A927" s="18" t="str">
        <f t="shared" ref="A927:B927" si="957">IF(AND(ISNUMBER(SEARCH("Yes",C927)),ISNUMBER(SEARCH("Yes",E927)),ISNUMBER(SEARCH("Yes",G927)),ISNUMBER(SEARCH("Yes",I927))),"Yes","No")</f>
        <v>No</v>
      </c>
      <c r="B927" s="18" t="str">
        <f t="shared" si="957"/>
        <v>No</v>
      </c>
      <c r="C927" s="15" t="str">
        <f t="shared" si="790"/>
        <v>No</v>
      </c>
      <c r="D927" s="18" t="str">
        <f t="shared" si="791"/>
        <v>No</v>
      </c>
      <c r="E927" s="18" t="str">
        <f t="shared" si="792"/>
        <v>No</v>
      </c>
      <c r="F927" s="18" t="str">
        <f t="shared" si="793"/>
        <v>No</v>
      </c>
      <c r="G927" s="18" t="str">
        <f t="shared" si="794"/>
        <v>No</v>
      </c>
      <c r="H927" s="18" t="str">
        <f t="shared" si="795"/>
        <v>No</v>
      </c>
      <c r="I927" s="18" t="str">
        <f t="shared" si="796"/>
        <v>Yes</v>
      </c>
      <c r="J927" s="18" t="str">
        <f t="shared" si="797"/>
        <v>No</v>
      </c>
      <c r="K927" s="21">
        <v>925</v>
      </c>
      <c r="L927" s="5" t="s">
        <v>1947</v>
      </c>
      <c r="M927" s="5" t="s">
        <v>1948</v>
      </c>
      <c r="N927" s="5" t="s">
        <v>2266</v>
      </c>
      <c r="O927" s="5" t="s">
        <v>149</v>
      </c>
      <c r="P927" s="5" t="s">
        <v>4102</v>
      </c>
      <c r="Q927" s="32" t="s">
        <v>5545</v>
      </c>
      <c r="R927" s="21">
        <v>1</v>
      </c>
      <c r="S927" s="33"/>
      <c r="T927" s="33"/>
      <c r="U927" s="33"/>
      <c r="V927" s="33"/>
      <c r="W927" s="33"/>
      <c r="X927" s="33"/>
      <c r="Y927" s="33"/>
      <c r="Z927" s="33"/>
      <c r="AA927" s="5" t="s">
        <v>149</v>
      </c>
      <c r="AB927" s="5" t="s">
        <v>10657</v>
      </c>
      <c r="AC927" s="32" t="s">
        <v>10658</v>
      </c>
      <c r="AD927" s="21">
        <v>1</v>
      </c>
    </row>
    <row r="928" spans="1:30" x14ac:dyDescent="0.3">
      <c r="A928" s="18" t="str">
        <f t="shared" ref="A928:B928" si="958">IF(AND(ISNUMBER(SEARCH("Yes",C928)),ISNUMBER(SEARCH("Yes",E928)),ISNUMBER(SEARCH("Yes",G928)),ISNUMBER(SEARCH("Yes",I928))),"Yes","No")</f>
        <v>No</v>
      </c>
      <c r="B928" s="18" t="str">
        <f t="shared" si="958"/>
        <v>No</v>
      </c>
      <c r="C928" s="15" t="str">
        <f t="shared" si="790"/>
        <v>No</v>
      </c>
      <c r="D928" s="18" t="str">
        <f t="shared" si="791"/>
        <v>No</v>
      </c>
      <c r="E928" s="18" t="str">
        <f t="shared" si="792"/>
        <v>No</v>
      </c>
      <c r="F928" s="18" t="str">
        <f t="shared" si="793"/>
        <v>No</v>
      </c>
      <c r="G928" s="18" t="str">
        <f t="shared" si="794"/>
        <v>No</v>
      </c>
      <c r="H928" s="18" t="str">
        <f t="shared" si="795"/>
        <v>No</v>
      </c>
      <c r="I928" s="18" t="str">
        <f t="shared" si="796"/>
        <v>Yes</v>
      </c>
      <c r="J928" s="18" t="str">
        <f t="shared" si="797"/>
        <v>Yes</v>
      </c>
      <c r="K928" s="21">
        <v>926</v>
      </c>
      <c r="L928" s="5" t="s">
        <v>1949</v>
      </c>
      <c r="M928" s="5" t="s">
        <v>1950</v>
      </c>
      <c r="N928" s="5" t="s">
        <v>2266</v>
      </c>
      <c r="O928" s="5" t="s">
        <v>149</v>
      </c>
      <c r="P928" s="5" t="s">
        <v>3154</v>
      </c>
      <c r="Q928" s="32" t="s">
        <v>10659</v>
      </c>
      <c r="R928" s="21">
        <v>1</v>
      </c>
      <c r="S928" s="33"/>
      <c r="T928" s="33"/>
      <c r="U928" s="33"/>
      <c r="V928" s="33"/>
      <c r="W928" s="33"/>
      <c r="X928" s="33"/>
      <c r="Y928" s="33"/>
      <c r="Z928" s="33"/>
      <c r="AA928" s="5" t="s">
        <v>2269</v>
      </c>
      <c r="AB928" s="5" t="s">
        <v>10660</v>
      </c>
      <c r="AC928" s="32" t="s">
        <v>5550</v>
      </c>
      <c r="AD928" s="21">
        <v>1</v>
      </c>
    </row>
    <row r="929" spans="1:30" x14ac:dyDescent="0.3">
      <c r="A929" s="18" t="str">
        <f t="shared" ref="A929:B929" si="959">IF(AND(ISNUMBER(SEARCH("Yes",C929)),ISNUMBER(SEARCH("Yes",E929)),ISNUMBER(SEARCH("Yes",G929)),ISNUMBER(SEARCH("Yes",I929))),"Yes","No")</f>
        <v>No</v>
      </c>
      <c r="B929" s="18" t="str">
        <f t="shared" si="959"/>
        <v>No</v>
      </c>
      <c r="C929" s="15" t="str">
        <f t="shared" si="790"/>
        <v>No</v>
      </c>
      <c r="D929" s="18" t="str">
        <f t="shared" si="791"/>
        <v>No</v>
      </c>
      <c r="E929" s="18" t="str">
        <f t="shared" si="792"/>
        <v>No</v>
      </c>
      <c r="F929" s="18" t="str">
        <f t="shared" si="793"/>
        <v>No</v>
      </c>
      <c r="G929" s="18" t="str">
        <f t="shared" si="794"/>
        <v>No</v>
      </c>
      <c r="H929" s="18" t="str">
        <f t="shared" si="795"/>
        <v>No</v>
      </c>
      <c r="I929" s="18" t="str">
        <f t="shared" si="796"/>
        <v>Yes</v>
      </c>
      <c r="J929" s="18" t="str">
        <f t="shared" si="797"/>
        <v>Yes</v>
      </c>
      <c r="K929" s="21">
        <v>927</v>
      </c>
      <c r="L929" s="5" t="s">
        <v>1951</v>
      </c>
      <c r="M929" s="5" t="s">
        <v>1952</v>
      </c>
      <c r="N929" s="5" t="s">
        <v>2266</v>
      </c>
      <c r="O929" s="5" t="s">
        <v>149</v>
      </c>
      <c r="P929" s="5" t="s">
        <v>4593</v>
      </c>
      <c r="Q929" s="32" t="s">
        <v>10661</v>
      </c>
      <c r="R929" s="21">
        <v>1</v>
      </c>
      <c r="S929" s="33"/>
      <c r="T929" s="33"/>
      <c r="U929" s="33"/>
      <c r="V929" s="33"/>
      <c r="W929" s="33"/>
      <c r="X929" s="33"/>
      <c r="Y929" s="33"/>
      <c r="Z929" s="33"/>
      <c r="AA929" s="5" t="s">
        <v>21</v>
      </c>
      <c r="AB929" s="5" t="s">
        <v>4404</v>
      </c>
      <c r="AC929" s="32" t="s">
        <v>10662</v>
      </c>
      <c r="AD929" s="21">
        <v>1</v>
      </c>
    </row>
    <row r="930" spans="1:30" x14ac:dyDescent="0.3">
      <c r="A930" s="18" t="str">
        <f t="shared" ref="A930:B930" si="960">IF(AND(ISNUMBER(SEARCH("Yes",C930)),ISNUMBER(SEARCH("Yes",E930)),ISNUMBER(SEARCH("Yes",G930)),ISNUMBER(SEARCH("Yes",I930))),"Yes","No")</f>
        <v>No</v>
      </c>
      <c r="B930" s="18" t="str">
        <f t="shared" si="960"/>
        <v>No</v>
      </c>
      <c r="C930" s="15" t="str">
        <f t="shared" si="790"/>
        <v>No</v>
      </c>
      <c r="D930" s="18" t="str">
        <f t="shared" si="791"/>
        <v>No</v>
      </c>
      <c r="E930" s="18" t="str">
        <f t="shared" si="792"/>
        <v>No</v>
      </c>
      <c r="F930" s="18" t="str">
        <f t="shared" si="793"/>
        <v>No</v>
      </c>
      <c r="G930" s="18" t="str">
        <f t="shared" si="794"/>
        <v>No</v>
      </c>
      <c r="H930" s="18" t="str">
        <f t="shared" si="795"/>
        <v>No</v>
      </c>
      <c r="I930" s="18" t="str">
        <f t="shared" si="796"/>
        <v>Yes</v>
      </c>
      <c r="J930" s="18" t="str">
        <f t="shared" si="797"/>
        <v>Yes</v>
      </c>
      <c r="K930" s="21">
        <v>928</v>
      </c>
      <c r="L930" s="5" t="s">
        <v>1953</v>
      </c>
      <c r="M930" s="5" t="s">
        <v>1954</v>
      </c>
      <c r="N930" s="5" t="s">
        <v>2266</v>
      </c>
      <c r="O930" s="5" t="s">
        <v>149</v>
      </c>
      <c r="P930" s="5" t="s">
        <v>2683</v>
      </c>
      <c r="Q930" s="32" t="s">
        <v>5551</v>
      </c>
      <c r="R930" s="21">
        <v>1</v>
      </c>
      <c r="S930" s="33"/>
      <c r="T930" s="33"/>
      <c r="U930" s="33"/>
      <c r="V930" s="33"/>
      <c r="W930" s="33"/>
      <c r="X930" s="33"/>
      <c r="Y930" s="33"/>
      <c r="Z930" s="33"/>
      <c r="AA930" s="5" t="s">
        <v>2269</v>
      </c>
      <c r="AB930" s="5" t="s">
        <v>2966</v>
      </c>
      <c r="AC930" s="32" t="s">
        <v>2967</v>
      </c>
      <c r="AD930" s="21">
        <v>1</v>
      </c>
    </row>
    <row r="931" spans="1:30" x14ac:dyDescent="0.3">
      <c r="A931" s="18" t="str">
        <f t="shared" ref="A931:B931" si="961">IF(AND(ISNUMBER(SEARCH("Yes",C931)),ISNUMBER(SEARCH("Yes",E931)),ISNUMBER(SEARCH("Yes",G931)),ISNUMBER(SEARCH("Yes",I931))),"Yes","No")</f>
        <v>Yes</v>
      </c>
      <c r="B931" s="18" t="str">
        <f t="shared" si="961"/>
        <v>Yes</v>
      </c>
      <c r="C931" s="15" t="str">
        <f t="shared" si="790"/>
        <v>Yes</v>
      </c>
      <c r="D931" s="18" t="str">
        <f t="shared" si="791"/>
        <v>Yes</v>
      </c>
      <c r="E931" s="18" t="str">
        <f t="shared" si="792"/>
        <v>Yes</v>
      </c>
      <c r="F931" s="18" t="str">
        <f t="shared" si="793"/>
        <v>Yes</v>
      </c>
      <c r="G931" s="18" t="str">
        <f t="shared" si="794"/>
        <v>Yes</v>
      </c>
      <c r="H931" s="18" t="str">
        <f t="shared" si="795"/>
        <v>Yes</v>
      </c>
      <c r="I931" s="18" t="str">
        <f t="shared" si="796"/>
        <v>Yes</v>
      </c>
      <c r="J931" s="18" t="str">
        <f t="shared" si="797"/>
        <v>Yes</v>
      </c>
      <c r="K931" s="21">
        <v>929</v>
      </c>
      <c r="L931" s="5" t="s">
        <v>53</v>
      </c>
      <c r="M931" s="5" t="s">
        <v>284</v>
      </c>
      <c r="N931" s="5" t="s">
        <v>2266</v>
      </c>
      <c r="O931" s="5" t="s">
        <v>2269</v>
      </c>
      <c r="P931" s="5" t="s">
        <v>10663</v>
      </c>
      <c r="Q931" s="32" t="s">
        <v>10664</v>
      </c>
      <c r="R931" s="21">
        <v>1</v>
      </c>
      <c r="S931" s="5" t="s">
        <v>21</v>
      </c>
      <c r="T931" s="5" t="s">
        <v>5554</v>
      </c>
      <c r="U931" s="32" t="s">
        <v>10665</v>
      </c>
      <c r="V931" s="21">
        <v>1</v>
      </c>
      <c r="W931" s="5" t="s">
        <v>21</v>
      </c>
      <c r="X931" s="5" t="s">
        <v>5556</v>
      </c>
      <c r="Y931" s="32" t="s">
        <v>5557</v>
      </c>
      <c r="Z931" s="21">
        <v>1</v>
      </c>
      <c r="AA931" s="5" t="s">
        <v>21</v>
      </c>
      <c r="AB931" s="5" t="s">
        <v>10666</v>
      </c>
      <c r="AC931" s="32" t="s">
        <v>10667</v>
      </c>
      <c r="AD931" s="21">
        <v>1</v>
      </c>
    </row>
    <row r="932" spans="1:30" x14ac:dyDescent="0.3">
      <c r="A932" s="18" t="str">
        <f t="shared" ref="A932:B932" si="962">IF(AND(ISNUMBER(SEARCH("Yes",C932)),ISNUMBER(SEARCH("Yes",E932)),ISNUMBER(SEARCH("Yes",G932)),ISNUMBER(SEARCH("Yes",I932))),"Yes","No")</f>
        <v>No</v>
      </c>
      <c r="B932" s="18" t="str">
        <f t="shared" si="962"/>
        <v>No</v>
      </c>
      <c r="C932" s="15" t="str">
        <f t="shared" si="790"/>
        <v>No</v>
      </c>
      <c r="D932" s="18" t="str">
        <f t="shared" si="791"/>
        <v>No</v>
      </c>
      <c r="E932" s="18" t="str">
        <f t="shared" si="792"/>
        <v>No</v>
      </c>
      <c r="F932" s="18" t="str">
        <f t="shared" si="793"/>
        <v>No</v>
      </c>
      <c r="G932" s="18" t="str">
        <f t="shared" si="794"/>
        <v>No</v>
      </c>
      <c r="H932" s="18" t="str">
        <f t="shared" si="795"/>
        <v>No</v>
      </c>
      <c r="I932" s="18" t="str">
        <f t="shared" si="796"/>
        <v>Yes</v>
      </c>
      <c r="J932" s="18" t="str">
        <f t="shared" si="797"/>
        <v>Yes</v>
      </c>
      <c r="K932" s="21">
        <v>930</v>
      </c>
      <c r="L932" s="5" t="s">
        <v>1955</v>
      </c>
      <c r="M932" s="5" t="s">
        <v>1956</v>
      </c>
      <c r="N932" s="5" t="s">
        <v>2266</v>
      </c>
      <c r="O932" s="5" t="s">
        <v>149</v>
      </c>
      <c r="P932" s="5" t="s">
        <v>2720</v>
      </c>
      <c r="Q932" s="32" t="s">
        <v>10668</v>
      </c>
      <c r="R932" s="21">
        <v>1</v>
      </c>
      <c r="S932" s="33"/>
      <c r="T932" s="33"/>
      <c r="U932" s="33"/>
      <c r="V932" s="33"/>
      <c r="W932" s="33"/>
      <c r="X932" s="33"/>
      <c r="Y932" s="33"/>
      <c r="Z932" s="33"/>
      <c r="AA932" s="5" t="s">
        <v>21</v>
      </c>
      <c r="AB932" s="5" t="s">
        <v>10669</v>
      </c>
      <c r="AC932" s="32" t="s">
        <v>10670</v>
      </c>
      <c r="AD932" s="21">
        <v>1</v>
      </c>
    </row>
    <row r="933" spans="1:30" x14ac:dyDescent="0.3">
      <c r="A933" s="18" t="str">
        <f t="shared" ref="A933:B933" si="963">IF(AND(ISNUMBER(SEARCH("Yes",C933)),ISNUMBER(SEARCH("Yes",E933)),ISNUMBER(SEARCH("Yes",G933)),ISNUMBER(SEARCH("Yes",I933))),"Yes","No")</f>
        <v>No</v>
      </c>
      <c r="B933" s="18" t="str">
        <f t="shared" si="963"/>
        <v>No</v>
      </c>
      <c r="C933" s="15" t="str">
        <f t="shared" si="790"/>
        <v>No</v>
      </c>
      <c r="D933" s="18" t="str">
        <f t="shared" si="791"/>
        <v>No</v>
      </c>
      <c r="E933" s="18" t="str">
        <f t="shared" si="792"/>
        <v>No</v>
      </c>
      <c r="F933" s="18" t="str">
        <f t="shared" si="793"/>
        <v>No</v>
      </c>
      <c r="G933" s="18" t="str">
        <f t="shared" si="794"/>
        <v>No</v>
      </c>
      <c r="H933" s="18" t="str">
        <f t="shared" si="795"/>
        <v>No</v>
      </c>
      <c r="I933" s="18" t="str">
        <f t="shared" si="796"/>
        <v>Yes</v>
      </c>
      <c r="J933" s="18" t="str">
        <f t="shared" si="797"/>
        <v>Yes</v>
      </c>
      <c r="K933" s="21">
        <v>931</v>
      </c>
      <c r="L933" s="5" t="s">
        <v>1957</v>
      </c>
      <c r="M933" s="5" t="s">
        <v>1958</v>
      </c>
      <c r="N933" s="5" t="s">
        <v>2266</v>
      </c>
      <c r="O933" s="5" t="s">
        <v>149</v>
      </c>
      <c r="P933" s="5" t="s">
        <v>2683</v>
      </c>
      <c r="Q933" s="32" t="s">
        <v>8386</v>
      </c>
      <c r="R933" s="21">
        <v>1</v>
      </c>
      <c r="S933" s="33"/>
      <c r="T933" s="33"/>
      <c r="U933" s="33"/>
      <c r="V933" s="33"/>
      <c r="W933" s="33"/>
      <c r="X933" s="33"/>
      <c r="Y933" s="33"/>
      <c r="Z933" s="33"/>
      <c r="AA933" s="5" t="s">
        <v>21</v>
      </c>
      <c r="AB933" s="5" t="s">
        <v>3170</v>
      </c>
      <c r="AC933" s="32" t="s">
        <v>10671</v>
      </c>
      <c r="AD933" s="21">
        <v>1</v>
      </c>
    </row>
    <row r="934" spans="1:30" x14ac:dyDescent="0.3">
      <c r="A934" s="18" t="str">
        <f t="shared" ref="A934:B934" si="964">IF(AND(ISNUMBER(SEARCH("Yes",C934)),ISNUMBER(SEARCH("Yes",E934)),ISNUMBER(SEARCH("Yes",G934)),ISNUMBER(SEARCH("Yes",I934))),"Yes","No")</f>
        <v>No</v>
      </c>
      <c r="B934" s="18" t="str">
        <f t="shared" si="964"/>
        <v>No</v>
      </c>
      <c r="C934" s="15" t="str">
        <f t="shared" si="790"/>
        <v>No</v>
      </c>
      <c r="D934" s="18" t="str">
        <f t="shared" si="791"/>
        <v>No</v>
      </c>
      <c r="E934" s="18" t="str">
        <f t="shared" si="792"/>
        <v>No</v>
      </c>
      <c r="F934" s="18" t="str">
        <f t="shared" si="793"/>
        <v>No</v>
      </c>
      <c r="G934" s="18" t="str">
        <f t="shared" si="794"/>
        <v>No</v>
      </c>
      <c r="H934" s="18" t="str">
        <f t="shared" si="795"/>
        <v>No</v>
      </c>
      <c r="I934" s="18" t="str">
        <f t="shared" si="796"/>
        <v>Yes</v>
      </c>
      <c r="J934" s="18" t="str">
        <f t="shared" si="797"/>
        <v>Yes</v>
      </c>
      <c r="K934" s="21">
        <v>932</v>
      </c>
      <c r="L934" s="5" t="s">
        <v>1959</v>
      </c>
      <c r="M934" s="5" t="s">
        <v>1960</v>
      </c>
      <c r="N934" s="5" t="s">
        <v>2266</v>
      </c>
      <c r="O934" s="5" t="s">
        <v>149</v>
      </c>
      <c r="P934" s="5" t="s">
        <v>2390</v>
      </c>
      <c r="Q934" s="32" t="s">
        <v>5564</v>
      </c>
      <c r="R934" s="21">
        <v>1</v>
      </c>
      <c r="S934" s="33"/>
      <c r="T934" s="33"/>
      <c r="U934" s="33"/>
      <c r="V934" s="33"/>
      <c r="W934" s="33"/>
      <c r="X934" s="33"/>
      <c r="Y934" s="33"/>
      <c r="Z934" s="33"/>
      <c r="AA934" s="5" t="s">
        <v>2269</v>
      </c>
      <c r="AB934" s="5" t="s">
        <v>10672</v>
      </c>
      <c r="AC934" s="32" t="s">
        <v>5566</v>
      </c>
      <c r="AD934" s="21">
        <v>1</v>
      </c>
    </row>
    <row r="935" spans="1:30" x14ac:dyDescent="0.3">
      <c r="A935" s="18" t="str">
        <f t="shared" ref="A935:B935" si="965">IF(AND(ISNUMBER(SEARCH("Yes",C935)),ISNUMBER(SEARCH("Yes",E935)),ISNUMBER(SEARCH("Yes",G935)),ISNUMBER(SEARCH("Yes",I935))),"Yes","No")</f>
        <v>No</v>
      </c>
      <c r="B935" s="18" t="str">
        <f t="shared" si="965"/>
        <v>No</v>
      </c>
      <c r="C935" s="15" t="str">
        <f t="shared" si="790"/>
        <v>No</v>
      </c>
      <c r="D935" s="18" t="str">
        <f t="shared" si="791"/>
        <v>No</v>
      </c>
      <c r="E935" s="18" t="str">
        <f t="shared" si="792"/>
        <v>No</v>
      </c>
      <c r="F935" s="18" t="str">
        <f t="shared" si="793"/>
        <v>No</v>
      </c>
      <c r="G935" s="18" t="str">
        <f t="shared" si="794"/>
        <v>No</v>
      </c>
      <c r="H935" s="18" t="str">
        <f t="shared" si="795"/>
        <v>No</v>
      </c>
      <c r="I935" s="18" t="str">
        <f t="shared" si="796"/>
        <v>Yes</v>
      </c>
      <c r="J935" s="18" t="str">
        <f t="shared" si="797"/>
        <v>Yes</v>
      </c>
      <c r="K935" s="21">
        <v>933</v>
      </c>
      <c r="L935" s="5" t="s">
        <v>1961</v>
      </c>
      <c r="M935" s="5" t="s">
        <v>1962</v>
      </c>
      <c r="N935" s="5" t="s">
        <v>2266</v>
      </c>
      <c r="O935" s="5" t="s">
        <v>149</v>
      </c>
      <c r="P935" s="5" t="s">
        <v>5567</v>
      </c>
      <c r="Q935" s="32" t="s">
        <v>5568</v>
      </c>
      <c r="R935" s="21">
        <v>1</v>
      </c>
      <c r="S935" s="33"/>
      <c r="T935" s="33"/>
      <c r="U935" s="33"/>
      <c r="V935" s="33"/>
      <c r="W935" s="33"/>
      <c r="X935" s="33"/>
      <c r="Y935" s="33"/>
      <c r="Z935" s="33"/>
      <c r="AA935" s="5" t="s">
        <v>2269</v>
      </c>
      <c r="AB935" s="5" t="s">
        <v>2874</v>
      </c>
      <c r="AC935" s="32" t="s">
        <v>2932</v>
      </c>
      <c r="AD935" s="21">
        <v>1</v>
      </c>
    </row>
    <row r="936" spans="1:30" x14ac:dyDescent="0.3">
      <c r="A936" s="18" t="str">
        <f t="shared" ref="A936:B936" si="966">IF(AND(ISNUMBER(SEARCH("Yes",C936)),ISNUMBER(SEARCH("Yes",E936)),ISNUMBER(SEARCH("Yes",G936)),ISNUMBER(SEARCH("Yes",I936))),"Yes","No")</f>
        <v>No</v>
      </c>
      <c r="B936" s="18" t="str">
        <f t="shared" si="966"/>
        <v>No</v>
      </c>
      <c r="C936" s="15" t="str">
        <f t="shared" si="790"/>
        <v>No</v>
      </c>
      <c r="D936" s="18" t="str">
        <f t="shared" si="791"/>
        <v>No</v>
      </c>
      <c r="E936" s="18" t="str">
        <f t="shared" si="792"/>
        <v>No</v>
      </c>
      <c r="F936" s="18" t="str">
        <f t="shared" si="793"/>
        <v>No</v>
      </c>
      <c r="G936" s="18" t="str">
        <f t="shared" si="794"/>
        <v>No</v>
      </c>
      <c r="H936" s="18" t="str">
        <f t="shared" si="795"/>
        <v>No</v>
      </c>
      <c r="I936" s="18" t="str">
        <f t="shared" si="796"/>
        <v>Yes</v>
      </c>
      <c r="J936" s="18" t="str">
        <f t="shared" si="797"/>
        <v>Yes</v>
      </c>
      <c r="K936" s="21">
        <v>934</v>
      </c>
      <c r="L936" s="5" t="s">
        <v>1963</v>
      </c>
      <c r="M936" s="5" t="s">
        <v>1964</v>
      </c>
      <c r="N936" s="5" t="s">
        <v>2266</v>
      </c>
      <c r="O936" s="5" t="s">
        <v>149</v>
      </c>
      <c r="P936" s="5" t="s">
        <v>2351</v>
      </c>
      <c r="Q936" s="32" t="s">
        <v>5569</v>
      </c>
      <c r="R936" s="21">
        <v>1</v>
      </c>
      <c r="S936" s="33"/>
      <c r="T936" s="33"/>
      <c r="U936" s="33"/>
      <c r="V936" s="33"/>
      <c r="W936" s="33"/>
      <c r="X936" s="33"/>
      <c r="Y936" s="33"/>
      <c r="Z936" s="33"/>
      <c r="AA936" s="5" t="s">
        <v>21</v>
      </c>
      <c r="AB936" s="5" t="s">
        <v>3390</v>
      </c>
      <c r="AC936" s="32" t="s">
        <v>10673</v>
      </c>
      <c r="AD936" s="21">
        <v>1</v>
      </c>
    </row>
    <row r="937" spans="1:30" x14ac:dyDescent="0.3">
      <c r="A937" s="18" t="str">
        <f t="shared" ref="A937:B937" si="967">IF(AND(ISNUMBER(SEARCH("Yes",C937)),ISNUMBER(SEARCH("Yes",E937)),ISNUMBER(SEARCH("Yes",G937)),ISNUMBER(SEARCH("Yes",I937))),"Yes","No")</f>
        <v>No</v>
      </c>
      <c r="B937" s="18" t="str">
        <f t="shared" si="967"/>
        <v>No</v>
      </c>
      <c r="C937" s="15" t="str">
        <f t="shared" si="790"/>
        <v>No</v>
      </c>
      <c r="D937" s="18" t="str">
        <f t="shared" si="791"/>
        <v>No</v>
      </c>
      <c r="E937" s="18" t="str">
        <f t="shared" si="792"/>
        <v>No</v>
      </c>
      <c r="F937" s="18" t="str">
        <f t="shared" si="793"/>
        <v>No</v>
      </c>
      <c r="G937" s="18" t="str">
        <f t="shared" si="794"/>
        <v>No</v>
      </c>
      <c r="H937" s="18" t="str">
        <f t="shared" si="795"/>
        <v>No</v>
      </c>
      <c r="I937" s="18" t="str">
        <f t="shared" si="796"/>
        <v>Yes</v>
      </c>
      <c r="J937" s="18" t="str">
        <f t="shared" si="797"/>
        <v>Yes</v>
      </c>
      <c r="K937" s="21">
        <v>935</v>
      </c>
      <c r="L937" s="5" t="s">
        <v>1965</v>
      </c>
      <c r="M937" s="5" t="s">
        <v>1966</v>
      </c>
      <c r="N937" s="5" t="s">
        <v>2266</v>
      </c>
      <c r="O937" s="5" t="s">
        <v>149</v>
      </c>
      <c r="P937" s="5" t="s">
        <v>5571</v>
      </c>
      <c r="Q937" s="32" t="s">
        <v>5572</v>
      </c>
      <c r="R937" s="21">
        <v>1</v>
      </c>
      <c r="S937" s="33"/>
      <c r="T937" s="33"/>
      <c r="U937" s="33"/>
      <c r="V937" s="33"/>
      <c r="W937" s="33"/>
      <c r="X937" s="33"/>
      <c r="Y937" s="33"/>
      <c r="Z937" s="33"/>
      <c r="AA937" s="5" t="s">
        <v>2269</v>
      </c>
      <c r="AB937" s="5" t="s">
        <v>2956</v>
      </c>
      <c r="AC937" s="32" t="s">
        <v>2682</v>
      </c>
      <c r="AD937" s="21">
        <v>1</v>
      </c>
    </row>
    <row r="938" spans="1:30" x14ac:dyDescent="0.3">
      <c r="A938" s="18" t="str">
        <f t="shared" ref="A938:B938" si="968">IF(AND(ISNUMBER(SEARCH("Yes",C938)),ISNUMBER(SEARCH("Yes",E938)),ISNUMBER(SEARCH("Yes",G938)),ISNUMBER(SEARCH("Yes",I938))),"Yes","No")</f>
        <v>No</v>
      </c>
      <c r="B938" s="18" t="str">
        <f t="shared" si="968"/>
        <v>No</v>
      </c>
      <c r="C938" s="15" t="str">
        <f t="shared" si="790"/>
        <v>No</v>
      </c>
      <c r="D938" s="18" t="str">
        <f t="shared" si="791"/>
        <v>No</v>
      </c>
      <c r="E938" s="18" t="str">
        <f t="shared" si="792"/>
        <v>No</v>
      </c>
      <c r="F938" s="18" t="str">
        <f t="shared" si="793"/>
        <v>No</v>
      </c>
      <c r="G938" s="18" t="str">
        <f t="shared" si="794"/>
        <v>No</v>
      </c>
      <c r="H938" s="18" t="str">
        <f t="shared" si="795"/>
        <v>No</v>
      </c>
      <c r="I938" s="18" t="str">
        <f t="shared" si="796"/>
        <v>Yes</v>
      </c>
      <c r="J938" s="18" t="str">
        <f t="shared" si="797"/>
        <v>Yes</v>
      </c>
      <c r="K938" s="21">
        <v>936</v>
      </c>
      <c r="L938" s="5" t="s">
        <v>1967</v>
      </c>
      <c r="M938" s="5" t="s">
        <v>1968</v>
      </c>
      <c r="N938" s="5" t="s">
        <v>2266</v>
      </c>
      <c r="O938" s="5" t="s">
        <v>149</v>
      </c>
      <c r="P938" s="5" t="s">
        <v>2292</v>
      </c>
      <c r="Q938" s="32" t="s">
        <v>10674</v>
      </c>
      <c r="R938" s="21">
        <v>1</v>
      </c>
      <c r="S938" s="33"/>
      <c r="T938" s="33"/>
      <c r="U938" s="33"/>
      <c r="V938" s="33"/>
      <c r="W938" s="33"/>
      <c r="X938" s="33"/>
      <c r="Y938" s="33"/>
      <c r="Z938" s="33"/>
      <c r="AA938" s="5" t="s">
        <v>2269</v>
      </c>
      <c r="AB938" s="5" t="s">
        <v>2294</v>
      </c>
      <c r="AC938" s="32" t="s">
        <v>10675</v>
      </c>
      <c r="AD938" s="21">
        <v>1</v>
      </c>
    </row>
    <row r="939" spans="1:30" x14ac:dyDescent="0.3">
      <c r="A939" s="18" t="str">
        <f t="shared" ref="A939:B939" si="969">IF(AND(ISNUMBER(SEARCH("Yes",C939)),ISNUMBER(SEARCH("Yes",E939)),ISNUMBER(SEARCH("Yes",G939)),ISNUMBER(SEARCH("Yes",I939))),"Yes","No")</f>
        <v>No</v>
      </c>
      <c r="B939" s="18" t="str">
        <f t="shared" si="969"/>
        <v>No</v>
      </c>
      <c r="C939" s="15" t="str">
        <f t="shared" si="790"/>
        <v>No</v>
      </c>
      <c r="D939" s="18" t="str">
        <f t="shared" si="791"/>
        <v>No</v>
      </c>
      <c r="E939" s="18" t="str">
        <f t="shared" si="792"/>
        <v>No</v>
      </c>
      <c r="F939" s="18" t="str">
        <f t="shared" si="793"/>
        <v>No</v>
      </c>
      <c r="G939" s="18" t="str">
        <f t="shared" si="794"/>
        <v>No</v>
      </c>
      <c r="H939" s="18" t="str">
        <f t="shared" si="795"/>
        <v>No</v>
      </c>
      <c r="I939" s="18" t="str">
        <f t="shared" si="796"/>
        <v>No</v>
      </c>
      <c r="J939" s="18" t="str">
        <f t="shared" si="797"/>
        <v>No</v>
      </c>
      <c r="K939" s="21">
        <v>937</v>
      </c>
      <c r="L939" s="5" t="s">
        <v>1969</v>
      </c>
      <c r="M939" s="5" t="s">
        <v>1970</v>
      </c>
      <c r="N939" s="5" t="s">
        <v>2266</v>
      </c>
      <c r="O939" s="5" t="s">
        <v>149</v>
      </c>
      <c r="P939" s="5" t="s">
        <v>5577</v>
      </c>
      <c r="Q939" s="32" t="s">
        <v>2958</v>
      </c>
      <c r="R939" s="21">
        <v>1</v>
      </c>
      <c r="S939" s="33"/>
      <c r="T939" s="33"/>
      <c r="U939" s="33"/>
      <c r="V939" s="33"/>
      <c r="W939" s="33"/>
      <c r="X939" s="33"/>
      <c r="Y939" s="33"/>
      <c r="Z939" s="33"/>
      <c r="AA939" s="5" t="s">
        <v>149</v>
      </c>
      <c r="AB939" s="5" t="s">
        <v>8395</v>
      </c>
      <c r="AC939" s="32" t="s">
        <v>8396</v>
      </c>
      <c r="AD939" s="21">
        <v>1</v>
      </c>
    </row>
    <row r="940" spans="1:30" x14ac:dyDescent="0.3">
      <c r="A940" s="18" t="str">
        <f t="shared" ref="A940:B940" si="970">IF(AND(ISNUMBER(SEARCH("Yes",C940)),ISNUMBER(SEARCH("Yes",E940)),ISNUMBER(SEARCH("Yes",G940)),ISNUMBER(SEARCH("Yes",I940))),"Yes","No")</f>
        <v>No</v>
      </c>
      <c r="B940" s="18" t="str">
        <f t="shared" si="970"/>
        <v>No</v>
      </c>
      <c r="C940" s="15" t="str">
        <f t="shared" si="790"/>
        <v>No</v>
      </c>
      <c r="D940" s="18" t="str">
        <f t="shared" si="791"/>
        <v>No</v>
      </c>
      <c r="E940" s="18" t="str">
        <f t="shared" si="792"/>
        <v>No</v>
      </c>
      <c r="F940" s="18" t="str">
        <f t="shared" si="793"/>
        <v>No</v>
      </c>
      <c r="G940" s="18" t="str">
        <f t="shared" si="794"/>
        <v>No</v>
      </c>
      <c r="H940" s="18" t="str">
        <f t="shared" si="795"/>
        <v>No</v>
      </c>
      <c r="I940" s="18" t="str">
        <f t="shared" si="796"/>
        <v>Yes</v>
      </c>
      <c r="J940" s="18" t="str">
        <f t="shared" si="797"/>
        <v>Yes</v>
      </c>
      <c r="K940" s="21">
        <v>938</v>
      </c>
      <c r="L940" s="5" t="s">
        <v>1971</v>
      </c>
      <c r="M940" s="5" t="s">
        <v>25</v>
      </c>
      <c r="N940" s="5" t="s">
        <v>2266</v>
      </c>
      <c r="O940" s="5" t="s">
        <v>149</v>
      </c>
      <c r="P940" s="5" t="s">
        <v>10676</v>
      </c>
      <c r="Q940" s="32" t="s">
        <v>5580</v>
      </c>
      <c r="R940" s="21">
        <v>1</v>
      </c>
      <c r="S940" s="33"/>
      <c r="T940" s="33"/>
      <c r="U940" s="33"/>
      <c r="V940" s="33"/>
      <c r="W940" s="33"/>
      <c r="X940" s="33"/>
      <c r="Y940" s="33"/>
      <c r="Z940" s="33"/>
      <c r="AA940" s="5" t="s">
        <v>2269</v>
      </c>
      <c r="AB940" s="5" t="s">
        <v>10470</v>
      </c>
      <c r="AC940" s="32" t="s">
        <v>10677</v>
      </c>
      <c r="AD940" s="21">
        <v>1</v>
      </c>
    </row>
    <row r="941" spans="1:30" x14ac:dyDescent="0.3">
      <c r="A941" s="18" t="str">
        <f t="shared" ref="A941:B941" si="971">IF(AND(ISNUMBER(SEARCH("Yes",C941)),ISNUMBER(SEARCH("Yes",E941)),ISNUMBER(SEARCH("Yes",G941)),ISNUMBER(SEARCH("Yes",I941))),"Yes","No")</f>
        <v>No</v>
      </c>
      <c r="B941" s="18" t="str">
        <f t="shared" si="971"/>
        <v>No</v>
      </c>
      <c r="C941" s="15" t="str">
        <f t="shared" si="790"/>
        <v>No</v>
      </c>
      <c r="D941" s="18" t="str">
        <f t="shared" si="791"/>
        <v>No</v>
      </c>
      <c r="E941" s="18" t="str">
        <f t="shared" si="792"/>
        <v>No</v>
      </c>
      <c r="F941" s="18" t="str">
        <f t="shared" si="793"/>
        <v>No</v>
      </c>
      <c r="G941" s="18" t="str">
        <f t="shared" si="794"/>
        <v>No</v>
      </c>
      <c r="H941" s="18" t="str">
        <f t="shared" si="795"/>
        <v>No</v>
      </c>
      <c r="I941" s="18" t="str">
        <f t="shared" si="796"/>
        <v>Yes</v>
      </c>
      <c r="J941" s="18" t="str">
        <f t="shared" si="797"/>
        <v>Yes</v>
      </c>
      <c r="K941" s="21">
        <v>939</v>
      </c>
      <c r="L941" s="5" t="s">
        <v>1972</v>
      </c>
      <c r="M941" s="5" t="s">
        <v>1973</v>
      </c>
      <c r="N941" s="5" t="s">
        <v>2266</v>
      </c>
      <c r="O941" s="5" t="s">
        <v>149</v>
      </c>
      <c r="P941" s="5" t="s">
        <v>10678</v>
      </c>
      <c r="Q941" s="32" t="s">
        <v>10679</v>
      </c>
      <c r="R941" s="21">
        <v>1</v>
      </c>
      <c r="S941" s="33"/>
      <c r="T941" s="33"/>
      <c r="U941" s="33"/>
      <c r="V941" s="33"/>
      <c r="W941" s="33"/>
      <c r="X941" s="33"/>
      <c r="Y941" s="33"/>
      <c r="Z941" s="33"/>
      <c r="AA941" s="5" t="s">
        <v>2269</v>
      </c>
      <c r="AB941" s="5" t="s">
        <v>10680</v>
      </c>
      <c r="AC941" s="32" t="s">
        <v>10681</v>
      </c>
      <c r="AD941" s="21">
        <v>1</v>
      </c>
    </row>
    <row r="942" spans="1:30" x14ac:dyDescent="0.3">
      <c r="A942" s="18" t="str">
        <f t="shared" ref="A942:B942" si="972">IF(AND(ISNUMBER(SEARCH("Yes",C942)),ISNUMBER(SEARCH("Yes",E942)),ISNUMBER(SEARCH("Yes",G942)),ISNUMBER(SEARCH("Yes",I942))),"Yes","No")</f>
        <v>No</v>
      </c>
      <c r="B942" s="18" t="str">
        <f t="shared" si="972"/>
        <v>No</v>
      </c>
      <c r="C942" s="15" t="str">
        <f t="shared" si="790"/>
        <v>No</v>
      </c>
      <c r="D942" s="18" t="str">
        <f t="shared" si="791"/>
        <v>No</v>
      </c>
      <c r="E942" s="18" t="str">
        <f t="shared" si="792"/>
        <v>No</v>
      </c>
      <c r="F942" s="18" t="str">
        <f t="shared" si="793"/>
        <v>No</v>
      </c>
      <c r="G942" s="18" t="str">
        <f t="shared" si="794"/>
        <v>No</v>
      </c>
      <c r="H942" s="18" t="str">
        <f t="shared" si="795"/>
        <v>No</v>
      </c>
      <c r="I942" s="18" t="str">
        <f t="shared" si="796"/>
        <v>Yes</v>
      </c>
      <c r="J942" s="18" t="str">
        <f t="shared" si="797"/>
        <v>Yes</v>
      </c>
      <c r="K942" s="21">
        <v>940</v>
      </c>
      <c r="L942" s="5" t="s">
        <v>1974</v>
      </c>
      <c r="M942" s="5" t="s">
        <v>1975</v>
      </c>
      <c r="N942" s="5" t="s">
        <v>2266</v>
      </c>
      <c r="O942" s="5" t="s">
        <v>149</v>
      </c>
      <c r="P942" s="5" t="s">
        <v>2683</v>
      </c>
      <c r="Q942" s="32" t="s">
        <v>10682</v>
      </c>
      <c r="R942" s="21">
        <v>1</v>
      </c>
      <c r="S942" s="33"/>
      <c r="T942" s="33"/>
      <c r="U942" s="33"/>
      <c r="V942" s="33"/>
      <c r="W942" s="33"/>
      <c r="X942" s="33"/>
      <c r="Y942" s="33"/>
      <c r="Z942" s="33"/>
      <c r="AA942" s="5" t="s">
        <v>2269</v>
      </c>
      <c r="AB942" s="5" t="s">
        <v>10683</v>
      </c>
      <c r="AC942" s="32" t="s">
        <v>10684</v>
      </c>
      <c r="AD942" s="21">
        <v>1</v>
      </c>
    </row>
    <row r="943" spans="1:30" x14ac:dyDescent="0.3">
      <c r="A943" s="18" t="str">
        <f t="shared" ref="A943:B943" si="973">IF(AND(ISNUMBER(SEARCH("Yes",C943)),ISNUMBER(SEARCH("Yes",E943)),ISNUMBER(SEARCH("Yes",G943)),ISNUMBER(SEARCH("Yes",I943))),"Yes","No")</f>
        <v>No</v>
      </c>
      <c r="B943" s="18" t="str">
        <f t="shared" si="973"/>
        <v>No</v>
      </c>
      <c r="C943" s="15" t="str">
        <f t="shared" si="790"/>
        <v>No</v>
      </c>
      <c r="D943" s="18" t="str">
        <f t="shared" si="791"/>
        <v>No</v>
      </c>
      <c r="E943" s="18" t="str">
        <f t="shared" si="792"/>
        <v>No</v>
      </c>
      <c r="F943" s="18" t="str">
        <f t="shared" si="793"/>
        <v>No</v>
      </c>
      <c r="G943" s="18" t="str">
        <f t="shared" si="794"/>
        <v>No</v>
      </c>
      <c r="H943" s="18" t="str">
        <f t="shared" si="795"/>
        <v>No</v>
      </c>
      <c r="I943" s="18" t="str">
        <f t="shared" si="796"/>
        <v>Yes</v>
      </c>
      <c r="J943" s="18" t="str">
        <f t="shared" si="797"/>
        <v>Yes</v>
      </c>
      <c r="K943" s="21">
        <v>941</v>
      </c>
      <c r="L943" s="5" t="s">
        <v>1976</v>
      </c>
      <c r="M943" s="5" t="s">
        <v>1977</v>
      </c>
      <c r="N943" s="5" t="s">
        <v>2266</v>
      </c>
      <c r="O943" s="5" t="s">
        <v>149</v>
      </c>
      <c r="P943" s="5" t="s">
        <v>10685</v>
      </c>
      <c r="Q943" s="32" t="s">
        <v>10686</v>
      </c>
      <c r="R943" s="21">
        <v>1</v>
      </c>
      <c r="S943" s="33"/>
      <c r="T943" s="33"/>
      <c r="U943" s="33"/>
      <c r="V943" s="33"/>
      <c r="W943" s="33"/>
      <c r="X943" s="33"/>
      <c r="Y943" s="33"/>
      <c r="Z943" s="33"/>
      <c r="AA943" s="5" t="s">
        <v>21</v>
      </c>
      <c r="AB943" s="5" t="s">
        <v>5952</v>
      </c>
      <c r="AC943" s="32" t="s">
        <v>5953</v>
      </c>
      <c r="AD943" s="21">
        <v>1</v>
      </c>
    </row>
    <row r="944" spans="1:30" x14ac:dyDescent="0.3">
      <c r="A944" s="18" t="str">
        <f t="shared" ref="A944:B944" si="974">IF(AND(ISNUMBER(SEARCH("Yes",C944)),ISNUMBER(SEARCH("Yes",E944)),ISNUMBER(SEARCH("Yes",G944)),ISNUMBER(SEARCH("Yes",I944))),"Yes","No")</f>
        <v>No</v>
      </c>
      <c r="B944" s="18" t="str">
        <f t="shared" si="974"/>
        <v>No</v>
      </c>
      <c r="C944" s="15" t="str">
        <f t="shared" si="790"/>
        <v>No</v>
      </c>
      <c r="D944" s="18" t="str">
        <f t="shared" si="791"/>
        <v>No</v>
      </c>
      <c r="E944" s="18" t="str">
        <f t="shared" si="792"/>
        <v>No</v>
      </c>
      <c r="F944" s="18" t="str">
        <f t="shared" si="793"/>
        <v>No</v>
      </c>
      <c r="G944" s="18" t="str">
        <f t="shared" si="794"/>
        <v>No</v>
      </c>
      <c r="H944" s="18" t="str">
        <f t="shared" si="795"/>
        <v>No</v>
      </c>
      <c r="I944" s="18" t="str">
        <f t="shared" si="796"/>
        <v>Yes</v>
      </c>
      <c r="J944" s="18" t="str">
        <f t="shared" si="797"/>
        <v>Yes</v>
      </c>
      <c r="K944" s="21">
        <v>942</v>
      </c>
      <c r="L944" s="5" t="s">
        <v>1978</v>
      </c>
      <c r="M944" s="5" t="s">
        <v>1979</v>
      </c>
      <c r="N944" s="5" t="s">
        <v>2266</v>
      </c>
      <c r="O944" s="5" t="s">
        <v>149</v>
      </c>
      <c r="P944" s="5" t="s">
        <v>5592</v>
      </c>
      <c r="Q944" s="32" t="s">
        <v>5593</v>
      </c>
      <c r="R944" s="21">
        <v>1</v>
      </c>
      <c r="S944" s="33"/>
      <c r="T944" s="33"/>
      <c r="U944" s="33"/>
      <c r="V944" s="33"/>
      <c r="W944" s="33"/>
      <c r="X944" s="33"/>
      <c r="Y944" s="33"/>
      <c r="Z944" s="33"/>
      <c r="AA944" s="5" t="s">
        <v>2269</v>
      </c>
      <c r="AB944" s="5" t="s">
        <v>10687</v>
      </c>
      <c r="AC944" s="32" t="s">
        <v>8405</v>
      </c>
      <c r="AD944" s="21">
        <v>1</v>
      </c>
    </row>
    <row r="945" spans="1:30" x14ac:dyDescent="0.3">
      <c r="A945" s="18" t="str">
        <f t="shared" ref="A945:B945" si="975">IF(AND(ISNUMBER(SEARCH("Yes",C945)),ISNUMBER(SEARCH("Yes",E945)),ISNUMBER(SEARCH("Yes",G945)),ISNUMBER(SEARCH("Yes",I945))),"Yes","No")</f>
        <v>No</v>
      </c>
      <c r="B945" s="18" t="str">
        <f t="shared" si="975"/>
        <v>No</v>
      </c>
      <c r="C945" s="15" t="str">
        <f t="shared" si="790"/>
        <v>Yes</v>
      </c>
      <c r="D945" s="18" t="str">
        <f t="shared" si="791"/>
        <v>Yes</v>
      </c>
      <c r="E945" s="18" t="str">
        <f t="shared" si="792"/>
        <v>Yes</v>
      </c>
      <c r="F945" s="18" t="str">
        <f t="shared" si="793"/>
        <v>Yes</v>
      </c>
      <c r="G945" s="18" t="str">
        <f t="shared" si="794"/>
        <v>No</v>
      </c>
      <c r="H945" s="18" t="str">
        <f t="shared" si="795"/>
        <v>Yes</v>
      </c>
      <c r="I945" s="18" t="str">
        <f t="shared" si="796"/>
        <v>No</v>
      </c>
      <c r="J945" s="18" t="str">
        <f t="shared" si="797"/>
        <v>No</v>
      </c>
      <c r="K945" s="21">
        <v>943</v>
      </c>
      <c r="L945" s="5" t="s">
        <v>313</v>
      </c>
      <c r="M945" s="5" t="s">
        <v>314</v>
      </c>
      <c r="N945" s="5" t="s">
        <v>2266</v>
      </c>
      <c r="O945" s="5" t="s">
        <v>21</v>
      </c>
      <c r="P945" s="5" t="s">
        <v>5596</v>
      </c>
      <c r="Q945" s="32" t="s">
        <v>5597</v>
      </c>
      <c r="R945" s="21">
        <v>1</v>
      </c>
      <c r="S945" s="5" t="s">
        <v>2269</v>
      </c>
      <c r="T945" s="5" t="s">
        <v>10688</v>
      </c>
      <c r="U945" s="32" t="s">
        <v>10689</v>
      </c>
      <c r="V945" s="21">
        <v>1</v>
      </c>
      <c r="W945" s="5" t="s">
        <v>149</v>
      </c>
      <c r="X945" s="5" t="s">
        <v>10690</v>
      </c>
      <c r="Y945" s="32" t="s">
        <v>10691</v>
      </c>
      <c r="Z945" s="21">
        <v>1</v>
      </c>
      <c r="AA945" s="5" t="s">
        <v>149</v>
      </c>
      <c r="AB945" s="5" t="s">
        <v>5602</v>
      </c>
      <c r="AC945" s="32" t="s">
        <v>5603</v>
      </c>
      <c r="AD945" s="21">
        <v>1</v>
      </c>
    </row>
    <row r="946" spans="1:30" x14ac:dyDescent="0.3">
      <c r="A946" s="18" t="str">
        <f t="shared" ref="A946:B946" si="976">IF(AND(ISNUMBER(SEARCH("Yes",C946)),ISNUMBER(SEARCH("Yes",E946)),ISNUMBER(SEARCH("Yes",G946)),ISNUMBER(SEARCH("Yes",I946))),"Yes","No")</f>
        <v>No</v>
      </c>
      <c r="B946" s="18" t="str">
        <f t="shared" si="976"/>
        <v>No</v>
      </c>
      <c r="C946" s="15" t="str">
        <f t="shared" si="790"/>
        <v>No</v>
      </c>
      <c r="D946" s="18" t="str">
        <f t="shared" si="791"/>
        <v>No</v>
      </c>
      <c r="E946" s="18" t="str">
        <f t="shared" si="792"/>
        <v>No</v>
      </c>
      <c r="F946" s="18" t="str">
        <f t="shared" si="793"/>
        <v>No</v>
      </c>
      <c r="G946" s="18" t="str">
        <f t="shared" si="794"/>
        <v>No</v>
      </c>
      <c r="H946" s="18" t="str">
        <f t="shared" si="795"/>
        <v>No</v>
      </c>
      <c r="I946" s="18" t="str">
        <f t="shared" si="796"/>
        <v>Yes</v>
      </c>
      <c r="J946" s="18" t="str">
        <f t="shared" si="797"/>
        <v>Yes</v>
      </c>
      <c r="K946" s="21">
        <v>944</v>
      </c>
      <c r="L946" s="5" t="s">
        <v>1980</v>
      </c>
      <c r="M946" s="5" t="s">
        <v>1981</v>
      </c>
      <c r="N946" s="5" t="s">
        <v>2266</v>
      </c>
      <c r="O946" s="5" t="s">
        <v>149</v>
      </c>
      <c r="P946" s="5" t="s">
        <v>2371</v>
      </c>
      <c r="Q946" s="32" t="s">
        <v>5026</v>
      </c>
      <c r="R946" s="21">
        <v>1</v>
      </c>
      <c r="S946" s="33"/>
      <c r="T946" s="33"/>
      <c r="U946" s="33"/>
      <c r="V946" s="33"/>
      <c r="W946" s="33"/>
      <c r="X946" s="33"/>
      <c r="Y946" s="33"/>
      <c r="Z946" s="33"/>
      <c r="AA946" s="5" t="s">
        <v>2269</v>
      </c>
      <c r="AB946" s="5" t="s">
        <v>2956</v>
      </c>
      <c r="AC946" s="32" t="s">
        <v>3200</v>
      </c>
      <c r="AD946" s="21">
        <v>1</v>
      </c>
    </row>
    <row r="947" spans="1:30" x14ac:dyDescent="0.3">
      <c r="A947" s="18" t="str">
        <f t="shared" ref="A947:B947" si="977">IF(AND(ISNUMBER(SEARCH("Yes",C947)),ISNUMBER(SEARCH("Yes",E947)),ISNUMBER(SEARCH("Yes",G947)),ISNUMBER(SEARCH("Yes",I947))),"Yes","No")</f>
        <v>Yes</v>
      </c>
      <c r="B947" s="18" t="str">
        <f t="shared" si="977"/>
        <v>Yes</v>
      </c>
      <c r="C947" s="15" t="str">
        <f t="shared" si="790"/>
        <v>Yes</v>
      </c>
      <c r="D947" s="18" t="str">
        <f t="shared" si="791"/>
        <v>Yes</v>
      </c>
      <c r="E947" s="18" t="str">
        <f t="shared" si="792"/>
        <v>Yes</v>
      </c>
      <c r="F947" s="18" t="str">
        <f t="shared" si="793"/>
        <v>Yes</v>
      </c>
      <c r="G947" s="18" t="str">
        <f t="shared" si="794"/>
        <v>Yes</v>
      </c>
      <c r="H947" s="18" t="str">
        <f t="shared" si="795"/>
        <v>Yes</v>
      </c>
      <c r="I947" s="18" t="str">
        <f t="shared" si="796"/>
        <v>Yes</v>
      </c>
      <c r="J947" s="18" t="str">
        <f t="shared" si="797"/>
        <v>Yes</v>
      </c>
      <c r="K947" s="21">
        <v>945</v>
      </c>
      <c r="L947" s="5" t="s">
        <v>166</v>
      </c>
      <c r="M947" s="5" t="s">
        <v>25</v>
      </c>
      <c r="N947" s="5" t="s">
        <v>2266</v>
      </c>
      <c r="O947" s="5" t="s">
        <v>2269</v>
      </c>
      <c r="P947" s="5" t="s">
        <v>10692</v>
      </c>
      <c r="Q947" s="32" t="s">
        <v>10693</v>
      </c>
      <c r="R947" s="21">
        <v>1</v>
      </c>
      <c r="S947" s="5" t="s">
        <v>21</v>
      </c>
      <c r="T947" s="5" t="s">
        <v>10694</v>
      </c>
      <c r="U947" s="32" t="s">
        <v>10695</v>
      </c>
      <c r="V947" s="21">
        <v>1</v>
      </c>
      <c r="W947" s="5" t="s">
        <v>21</v>
      </c>
      <c r="X947" s="5" t="s">
        <v>8416</v>
      </c>
      <c r="Y947" s="32" t="s">
        <v>8417</v>
      </c>
      <c r="Z947" s="21">
        <v>1</v>
      </c>
      <c r="AA947" s="5" t="s">
        <v>2269</v>
      </c>
      <c r="AB947" s="5" t="s">
        <v>10696</v>
      </c>
      <c r="AC947" s="32" t="s">
        <v>10697</v>
      </c>
      <c r="AD947" s="21">
        <v>1</v>
      </c>
    </row>
    <row r="948" spans="1:30" x14ac:dyDescent="0.3">
      <c r="A948" s="18" t="str">
        <f t="shared" ref="A948:B948" si="978">IF(AND(ISNUMBER(SEARCH("Yes",C948)),ISNUMBER(SEARCH("Yes",E948)),ISNUMBER(SEARCH("Yes",G948)),ISNUMBER(SEARCH("Yes",I948))),"Yes","No")</f>
        <v>No</v>
      </c>
      <c r="B948" s="18" t="str">
        <f t="shared" si="978"/>
        <v>No</v>
      </c>
      <c r="C948" s="15" t="str">
        <f t="shared" si="790"/>
        <v>No</v>
      </c>
      <c r="D948" s="18" t="str">
        <f t="shared" si="791"/>
        <v>No</v>
      </c>
      <c r="E948" s="18" t="str">
        <f t="shared" si="792"/>
        <v>No</v>
      </c>
      <c r="F948" s="18" t="str">
        <f t="shared" si="793"/>
        <v>No</v>
      </c>
      <c r="G948" s="18" t="str">
        <f t="shared" si="794"/>
        <v>No</v>
      </c>
      <c r="H948" s="18" t="str">
        <f t="shared" si="795"/>
        <v>No</v>
      </c>
      <c r="I948" s="18" t="str">
        <f t="shared" si="796"/>
        <v>Yes</v>
      </c>
      <c r="J948" s="18" t="str">
        <f t="shared" si="797"/>
        <v>Yes</v>
      </c>
      <c r="K948" s="21">
        <v>946</v>
      </c>
      <c r="L948" s="5" t="s">
        <v>1982</v>
      </c>
      <c r="M948" s="5" t="s">
        <v>1983</v>
      </c>
      <c r="N948" s="5" t="s">
        <v>2266</v>
      </c>
      <c r="O948" s="5" t="s">
        <v>149</v>
      </c>
      <c r="P948" s="5" t="s">
        <v>10698</v>
      </c>
      <c r="Q948" s="32" t="s">
        <v>8419</v>
      </c>
      <c r="R948" s="21">
        <v>1</v>
      </c>
      <c r="S948" s="33"/>
      <c r="T948" s="33"/>
      <c r="U948" s="33"/>
      <c r="V948" s="33"/>
      <c r="W948" s="33"/>
      <c r="X948" s="33"/>
      <c r="Y948" s="33"/>
      <c r="Z948" s="33"/>
      <c r="AA948" s="5" t="s">
        <v>2269</v>
      </c>
      <c r="AB948" s="5" t="s">
        <v>10699</v>
      </c>
      <c r="AC948" s="32" t="s">
        <v>10700</v>
      </c>
      <c r="AD948" s="21">
        <v>1</v>
      </c>
    </row>
    <row r="949" spans="1:30" x14ac:dyDescent="0.3">
      <c r="A949" s="18" t="str">
        <f t="shared" ref="A949:B949" si="979">IF(AND(ISNUMBER(SEARCH("Yes",C949)),ISNUMBER(SEARCH("Yes",E949)),ISNUMBER(SEARCH("Yes",G949)),ISNUMBER(SEARCH("Yes",I949))),"Yes","No")</f>
        <v>No</v>
      </c>
      <c r="B949" s="18" t="str">
        <f t="shared" si="979"/>
        <v>No</v>
      </c>
      <c r="C949" s="15" t="str">
        <f t="shared" si="790"/>
        <v>No</v>
      </c>
      <c r="D949" s="18" t="str">
        <f t="shared" si="791"/>
        <v>No</v>
      </c>
      <c r="E949" s="18" t="str">
        <f t="shared" si="792"/>
        <v>No</v>
      </c>
      <c r="F949" s="18" t="str">
        <f t="shared" si="793"/>
        <v>No</v>
      </c>
      <c r="G949" s="18" t="str">
        <f t="shared" si="794"/>
        <v>No</v>
      </c>
      <c r="H949" s="18" t="str">
        <f t="shared" si="795"/>
        <v>No</v>
      </c>
      <c r="I949" s="18" t="str">
        <f t="shared" si="796"/>
        <v>Yes</v>
      </c>
      <c r="J949" s="18" t="str">
        <f t="shared" si="797"/>
        <v>Yes</v>
      </c>
      <c r="K949" s="21">
        <v>947</v>
      </c>
      <c r="L949" s="5" t="s">
        <v>1984</v>
      </c>
      <c r="M949" s="5" t="s">
        <v>1985</v>
      </c>
      <c r="N949" s="5" t="s">
        <v>2266</v>
      </c>
      <c r="O949" s="5" t="s">
        <v>149</v>
      </c>
      <c r="P949" s="5" t="s">
        <v>2390</v>
      </c>
      <c r="Q949" s="32" t="s">
        <v>5616</v>
      </c>
      <c r="R949" s="21">
        <v>1</v>
      </c>
      <c r="S949" s="33"/>
      <c r="T949" s="33"/>
      <c r="U949" s="33"/>
      <c r="V949" s="33"/>
      <c r="W949" s="33"/>
      <c r="X949" s="33"/>
      <c r="Y949" s="33"/>
      <c r="Z949" s="33"/>
      <c r="AA949" s="5" t="s">
        <v>2269</v>
      </c>
      <c r="AB949" s="5" t="s">
        <v>10701</v>
      </c>
      <c r="AC949" s="32" t="s">
        <v>10702</v>
      </c>
      <c r="AD949" s="21">
        <v>1</v>
      </c>
    </row>
    <row r="950" spans="1:30" x14ac:dyDescent="0.3">
      <c r="A950" s="18" t="str">
        <f t="shared" ref="A950:B950" si="980">IF(AND(ISNUMBER(SEARCH("Yes",C950)),ISNUMBER(SEARCH("Yes",E950)),ISNUMBER(SEARCH("Yes",G950)),ISNUMBER(SEARCH("Yes",I950))),"Yes","No")</f>
        <v>No</v>
      </c>
      <c r="B950" s="18" t="str">
        <f t="shared" si="980"/>
        <v>No</v>
      </c>
      <c r="C950" s="15" t="str">
        <f t="shared" si="790"/>
        <v>No</v>
      </c>
      <c r="D950" s="18" t="str">
        <f t="shared" si="791"/>
        <v>No</v>
      </c>
      <c r="E950" s="18" t="str">
        <f t="shared" si="792"/>
        <v>No</v>
      </c>
      <c r="F950" s="18" t="str">
        <f t="shared" si="793"/>
        <v>No</v>
      </c>
      <c r="G950" s="18" t="str">
        <f t="shared" si="794"/>
        <v>No</v>
      </c>
      <c r="H950" s="18" t="str">
        <f t="shared" si="795"/>
        <v>No</v>
      </c>
      <c r="I950" s="18" t="str">
        <f t="shared" si="796"/>
        <v>Yes</v>
      </c>
      <c r="J950" s="18" t="str">
        <f t="shared" si="797"/>
        <v>Yes</v>
      </c>
      <c r="K950" s="21">
        <v>948</v>
      </c>
      <c r="L950" s="5" t="s">
        <v>1986</v>
      </c>
      <c r="M950" s="5" t="s">
        <v>1987</v>
      </c>
      <c r="N950" s="5" t="s">
        <v>2266</v>
      </c>
      <c r="O950" s="5" t="s">
        <v>149</v>
      </c>
      <c r="P950" s="5" t="s">
        <v>8424</v>
      </c>
      <c r="Q950" s="32" t="s">
        <v>8425</v>
      </c>
      <c r="R950" s="21">
        <v>1</v>
      </c>
      <c r="S950" s="33"/>
      <c r="T950" s="33"/>
      <c r="U950" s="33"/>
      <c r="V950" s="33"/>
      <c r="W950" s="33"/>
      <c r="X950" s="33"/>
      <c r="Y950" s="33"/>
      <c r="Z950" s="33"/>
      <c r="AA950" s="5" t="s">
        <v>2269</v>
      </c>
      <c r="AB950" s="5" t="s">
        <v>7555</v>
      </c>
      <c r="AC950" s="32" t="s">
        <v>10703</v>
      </c>
      <c r="AD950" s="21">
        <v>1</v>
      </c>
    </row>
    <row r="951" spans="1:30" x14ac:dyDescent="0.3">
      <c r="A951" s="18" t="str">
        <f t="shared" ref="A951:B951" si="981">IF(AND(ISNUMBER(SEARCH("Yes",C951)),ISNUMBER(SEARCH("Yes",E951)),ISNUMBER(SEARCH("Yes",G951)),ISNUMBER(SEARCH("Yes",I951))),"Yes","No")</f>
        <v>No</v>
      </c>
      <c r="B951" s="18" t="str">
        <f t="shared" si="981"/>
        <v>No</v>
      </c>
      <c r="C951" s="15" t="str">
        <f t="shared" si="790"/>
        <v>No</v>
      </c>
      <c r="D951" s="18" t="str">
        <f t="shared" si="791"/>
        <v>No</v>
      </c>
      <c r="E951" s="18" t="str">
        <f t="shared" si="792"/>
        <v>No</v>
      </c>
      <c r="F951" s="18" t="str">
        <f t="shared" si="793"/>
        <v>No</v>
      </c>
      <c r="G951" s="18" t="str">
        <f t="shared" si="794"/>
        <v>No</v>
      </c>
      <c r="H951" s="18" t="str">
        <f t="shared" si="795"/>
        <v>No</v>
      </c>
      <c r="I951" s="18" t="str">
        <f t="shared" si="796"/>
        <v>Yes</v>
      </c>
      <c r="J951" s="18" t="str">
        <f t="shared" si="797"/>
        <v>Yes</v>
      </c>
      <c r="K951" s="21">
        <v>949</v>
      </c>
      <c r="L951" s="5" t="s">
        <v>1988</v>
      </c>
      <c r="M951" s="5" t="s">
        <v>1989</v>
      </c>
      <c r="N951" s="5" t="s">
        <v>2266</v>
      </c>
      <c r="O951" s="5" t="s">
        <v>149</v>
      </c>
      <c r="P951" s="5" t="s">
        <v>2496</v>
      </c>
      <c r="Q951" s="32" t="s">
        <v>8426</v>
      </c>
      <c r="R951" s="21">
        <v>1</v>
      </c>
      <c r="S951" s="33"/>
      <c r="T951" s="33"/>
      <c r="U951" s="33"/>
      <c r="V951" s="33"/>
      <c r="W951" s="33"/>
      <c r="X951" s="33"/>
      <c r="Y951" s="33"/>
      <c r="Z951" s="33"/>
      <c r="AA951" s="5" t="s">
        <v>2269</v>
      </c>
      <c r="AB951" s="5" t="s">
        <v>5619</v>
      </c>
      <c r="AC951" s="32" t="s">
        <v>5620</v>
      </c>
      <c r="AD951" s="21">
        <v>1</v>
      </c>
    </row>
    <row r="952" spans="1:30" x14ac:dyDescent="0.3">
      <c r="A952" s="18" t="str">
        <f t="shared" ref="A952:B952" si="982">IF(AND(ISNUMBER(SEARCH("Yes",C952)),ISNUMBER(SEARCH("Yes",E952)),ISNUMBER(SEARCH("Yes",G952)),ISNUMBER(SEARCH("Yes",I952))),"Yes","No")</f>
        <v>No</v>
      </c>
      <c r="B952" s="18" t="str">
        <f t="shared" si="982"/>
        <v>No</v>
      </c>
      <c r="C952" s="15" t="str">
        <f t="shared" si="790"/>
        <v>No</v>
      </c>
      <c r="D952" s="18" t="str">
        <f t="shared" si="791"/>
        <v>No</v>
      </c>
      <c r="E952" s="18" t="str">
        <f t="shared" si="792"/>
        <v>No</v>
      </c>
      <c r="F952" s="18" t="str">
        <f t="shared" si="793"/>
        <v>No</v>
      </c>
      <c r="G952" s="18" t="str">
        <f t="shared" si="794"/>
        <v>No</v>
      </c>
      <c r="H952" s="18" t="str">
        <f t="shared" si="795"/>
        <v>No</v>
      </c>
      <c r="I952" s="18" t="str">
        <f t="shared" si="796"/>
        <v>Yes</v>
      </c>
      <c r="J952" s="18" t="str">
        <f t="shared" si="797"/>
        <v>Yes</v>
      </c>
      <c r="K952" s="21">
        <v>950</v>
      </c>
      <c r="L952" s="5" t="s">
        <v>1990</v>
      </c>
      <c r="M952" s="5" t="s">
        <v>1991</v>
      </c>
      <c r="N952" s="5" t="s">
        <v>2266</v>
      </c>
      <c r="O952" s="5" t="s">
        <v>149</v>
      </c>
      <c r="P952" s="5" t="s">
        <v>2305</v>
      </c>
      <c r="Q952" s="32" t="s">
        <v>5621</v>
      </c>
      <c r="R952" s="21">
        <v>1</v>
      </c>
      <c r="S952" s="33"/>
      <c r="T952" s="33"/>
      <c r="U952" s="33"/>
      <c r="V952" s="33"/>
      <c r="W952" s="33"/>
      <c r="X952" s="33"/>
      <c r="Y952" s="33"/>
      <c r="Z952" s="33"/>
      <c r="AA952" s="5" t="s">
        <v>2269</v>
      </c>
      <c r="AB952" s="5" t="s">
        <v>2345</v>
      </c>
      <c r="AC952" s="32" t="s">
        <v>3857</v>
      </c>
      <c r="AD952" s="21">
        <v>1</v>
      </c>
    </row>
    <row r="953" spans="1:30" x14ac:dyDescent="0.3">
      <c r="A953" s="18" t="str">
        <f t="shared" ref="A953:B953" si="983">IF(AND(ISNUMBER(SEARCH("Yes",C953)),ISNUMBER(SEARCH("Yes",E953)),ISNUMBER(SEARCH("Yes",G953)),ISNUMBER(SEARCH("Yes",I953))),"Yes","No")</f>
        <v>No</v>
      </c>
      <c r="B953" s="18" t="str">
        <f t="shared" si="983"/>
        <v>No</v>
      </c>
      <c r="C953" s="15" t="str">
        <f t="shared" si="790"/>
        <v>No</v>
      </c>
      <c r="D953" s="18" t="str">
        <f t="shared" si="791"/>
        <v>No</v>
      </c>
      <c r="E953" s="18" t="str">
        <f t="shared" si="792"/>
        <v>No</v>
      </c>
      <c r="F953" s="18" t="str">
        <f t="shared" si="793"/>
        <v>No</v>
      </c>
      <c r="G953" s="18" t="str">
        <f t="shared" si="794"/>
        <v>No</v>
      </c>
      <c r="H953" s="18" t="str">
        <f t="shared" si="795"/>
        <v>No</v>
      </c>
      <c r="I953" s="18" t="str">
        <f t="shared" si="796"/>
        <v>Yes</v>
      </c>
      <c r="J953" s="18" t="str">
        <f t="shared" si="797"/>
        <v>No</v>
      </c>
      <c r="K953" s="21">
        <v>951</v>
      </c>
      <c r="L953" s="5" t="s">
        <v>1992</v>
      </c>
      <c r="M953" s="5" t="s">
        <v>1993</v>
      </c>
      <c r="N953" s="5" t="s">
        <v>2266</v>
      </c>
      <c r="O953" s="5" t="s">
        <v>149</v>
      </c>
      <c r="P953" s="5" t="s">
        <v>7335</v>
      </c>
      <c r="Q953" s="32" t="s">
        <v>10704</v>
      </c>
      <c r="R953" s="21">
        <v>1</v>
      </c>
      <c r="S953" s="33"/>
      <c r="T953" s="33"/>
      <c r="U953" s="33"/>
      <c r="V953" s="33"/>
      <c r="W953" s="33"/>
      <c r="X953" s="33"/>
      <c r="Y953" s="33"/>
      <c r="Z953" s="33"/>
      <c r="AA953" s="5" t="s">
        <v>149</v>
      </c>
      <c r="AB953" s="5" t="s">
        <v>3028</v>
      </c>
      <c r="AC953" s="32" t="s">
        <v>10705</v>
      </c>
      <c r="AD953" s="21">
        <v>1</v>
      </c>
    </row>
    <row r="954" spans="1:30" x14ac:dyDescent="0.3">
      <c r="A954" s="18" t="str">
        <f t="shared" ref="A954:B954" si="984">IF(AND(ISNUMBER(SEARCH("Yes",C954)),ISNUMBER(SEARCH("Yes",E954)),ISNUMBER(SEARCH("Yes",G954)),ISNUMBER(SEARCH("Yes",I954))),"Yes","No")</f>
        <v>No</v>
      </c>
      <c r="B954" s="18" t="str">
        <f t="shared" si="984"/>
        <v>No</v>
      </c>
      <c r="C954" s="15" t="str">
        <f t="shared" si="790"/>
        <v>No</v>
      </c>
      <c r="D954" s="18" t="str">
        <f t="shared" si="791"/>
        <v>No</v>
      </c>
      <c r="E954" s="18" t="str">
        <f t="shared" si="792"/>
        <v>No</v>
      </c>
      <c r="F954" s="18" t="str">
        <f t="shared" si="793"/>
        <v>No</v>
      </c>
      <c r="G954" s="18" t="str">
        <f t="shared" si="794"/>
        <v>No</v>
      </c>
      <c r="H954" s="18" t="str">
        <f t="shared" si="795"/>
        <v>No</v>
      </c>
      <c r="I954" s="18" t="str">
        <f t="shared" si="796"/>
        <v>Yes</v>
      </c>
      <c r="J954" s="18" t="str">
        <f t="shared" si="797"/>
        <v>Yes</v>
      </c>
      <c r="K954" s="21">
        <v>952</v>
      </c>
      <c r="L954" s="5" t="s">
        <v>1994</v>
      </c>
      <c r="M954" s="5" t="s">
        <v>1995</v>
      </c>
      <c r="N954" s="5" t="s">
        <v>2266</v>
      </c>
      <c r="O954" s="5" t="s">
        <v>149</v>
      </c>
      <c r="P954" s="5" t="s">
        <v>2394</v>
      </c>
      <c r="Q954" s="32" t="s">
        <v>8433</v>
      </c>
      <c r="R954" s="21">
        <v>1</v>
      </c>
      <c r="S954" s="33"/>
      <c r="T954" s="33"/>
      <c r="U954" s="33"/>
      <c r="V954" s="33"/>
      <c r="W954" s="33"/>
      <c r="X954" s="33"/>
      <c r="Y954" s="33"/>
      <c r="Z954" s="33"/>
      <c r="AA954" s="5" t="s">
        <v>2269</v>
      </c>
      <c r="AB954" s="5" t="s">
        <v>2381</v>
      </c>
      <c r="AC954" s="32" t="s">
        <v>2430</v>
      </c>
      <c r="AD954" s="21">
        <v>1</v>
      </c>
    </row>
    <row r="955" spans="1:30" x14ac:dyDescent="0.3">
      <c r="A955" s="18" t="str">
        <f t="shared" ref="A955:B955" si="985">IF(AND(ISNUMBER(SEARCH("Yes",C955)),ISNUMBER(SEARCH("Yes",E955)),ISNUMBER(SEARCH("Yes",G955)),ISNUMBER(SEARCH("Yes",I955))),"Yes","No")</f>
        <v>Yes</v>
      </c>
      <c r="B955" s="18" t="str">
        <f t="shared" si="985"/>
        <v>Yes</v>
      </c>
      <c r="C955" s="15" t="str">
        <f t="shared" si="790"/>
        <v>Yes</v>
      </c>
      <c r="D955" s="18" t="str">
        <f t="shared" si="791"/>
        <v>Yes</v>
      </c>
      <c r="E955" s="18" t="str">
        <f t="shared" si="792"/>
        <v>Yes</v>
      </c>
      <c r="F955" s="18" t="str">
        <f t="shared" si="793"/>
        <v>Yes</v>
      </c>
      <c r="G955" s="18" t="str">
        <f t="shared" si="794"/>
        <v>Yes</v>
      </c>
      <c r="H955" s="18" t="str">
        <f t="shared" si="795"/>
        <v>Yes</v>
      </c>
      <c r="I955" s="18" t="str">
        <f t="shared" si="796"/>
        <v>Yes</v>
      </c>
      <c r="J955" s="18" t="str">
        <f t="shared" si="797"/>
        <v>Yes</v>
      </c>
      <c r="K955" s="21">
        <v>953</v>
      </c>
      <c r="L955" s="5" t="s">
        <v>128</v>
      </c>
      <c r="M955" s="5" t="s">
        <v>129</v>
      </c>
      <c r="N955" s="5" t="s">
        <v>2266</v>
      </c>
      <c r="O955" s="5" t="s">
        <v>21</v>
      </c>
      <c r="P955" s="5" t="s">
        <v>10706</v>
      </c>
      <c r="Q955" s="32" t="s">
        <v>5529</v>
      </c>
      <c r="R955" s="21">
        <v>1</v>
      </c>
      <c r="S955" s="5" t="s">
        <v>21</v>
      </c>
      <c r="T955" s="5" t="s">
        <v>10707</v>
      </c>
      <c r="U955" s="32" t="s">
        <v>10708</v>
      </c>
      <c r="V955" s="21">
        <v>1</v>
      </c>
      <c r="W955" s="5" t="s">
        <v>21</v>
      </c>
      <c r="X955" s="5" t="s">
        <v>8436</v>
      </c>
      <c r="Y955" s="32" t="s">
        <v>8437</v>
      </c>
      <c r="Z955" s="21">
        <v>1</v>
      </c>
      <c r="AA955" s="5" t="s">
        <v>21</v>
      </c>
      <c r="AB955" s="5" t="s">
        <v>10709</v>
      </c>
      <c r="AC955" s="32" t="s">
        <v>10710</v>
      </c>
      <c r="AD955" s="21">
        <v>1</v>
      </c>
    </row>
    <row r="956" spans="1:30" x14ac:dyDescent="0.3">
      <c r="A956" s="18" t="str">
        <f t="shared" ref="A956:B956" si="986">IF(AND(ISNUMBER(SEARCH("Yes",C956)),ISNUMBER(SEARCH("Yes",E956)),ISNUMBER(SEARCH("Yes",G956)),ISNUMBER(SEARCH("Yes",I956))),"Yes","No")</f>
        <v>No</v>
      </c>
      <c r="B956" s="18" t="str">
        <f t="shared" si="986"/>
        <v>No</v>
      </c>
      <c r="C956" s="15" t="str">
        <f t="shared" si="790"/>
        <v>No</v>
      </c>
      <c r="D956" s="18" t="str">
        <f t="shared" si="791"/>
        <v>No</v>
      </c>
      <c r="E956" s="18" t="str">
        <f t="shared" si="792"/>
        <v>No</v>
      </c>
      <c r="F956" s="18" t="str">
        <f t="shared" si="793"/>
        <v>No</v>
      </c>
      <c r="G956" s="18" t="str">
        <f t="shared" si="794"/>
        <v>No</v>
      </c>
      <c r="H956" s="18" t="str">
        <f t="shared" si="795"/>
        <v>No</v>
      </c>
      <c r="I956" s="18" t="str">
        <f t="shared" si="796"/>
        <v>Yes</v>
      </c>
      <c r="J956" s="18" t="str">
        <f t="shared" si="797"/>
        <v>Yes</v>
      </c>
      <c r="K956" s="21">
        <v>954</v>
      </c>
      <c r="L956" s="5" t="s">
        <v>1996</v>
      </c>
      <c r="M956" s="5" t="s">
        <v>1997</v>
      </c>
      <c r="N956" s="5" t="s">
        <v>2266</v>
      </c>
      <c r="O956" s="5" t="s">
        <v>149</v>
      </c>
      <c r="P956" s="5" t="s">
        <v>2276</v>
      </c>
      <c r="Q956" s="32" t="s">
        <v>5635</v>
      </c>
      <c r="R956" s="21">
        <v>1</v>
      </c>
      <c r="S956" s="33"/>
      <c r="T956" s="33"/>
      <c r="U956" s="33"/>
      <c r="V956" s="33"/>
      <c r="W956" s="33"/>
      <c r="X956" s="33"/>
      <c r="Y956" s="33"/>
      <c r="Z956" s="33"/>
      <c r="AA956" s="5" t="s">
        <v>21</v>
      </c>
      <c r="AB956" s="5" t="s">
        <v>7405</v>
      </c>
      <c r="AC956" s="32" t="s">
        <v>2735</v>
      </c>
      <c r="AD956" s="21">
        <v>1</v>
      </c>
    </row>
    <row r="957" spans="1:30" x14ac:dyDescent="0.3">
      <c r="A957" s="18" t="str">
        <f t="shared" ref="A957:B957" si="987">IF(AND(ISNUMBER(SEARCH("Yes",C957)),ISNUMBER(SEARCH("Yes",E957)),ISNUMBER(SEARCH("Yes",G957)),ISNUMBER(SEARCH("Yes",I957))),"Yes","No")</f>
        <v>No</v>
      </c>
      <c r="B957" s="18" t="str">
        <f t="shared" si="987"/>
        <v>No</v>
      </c>
      <c r="C957" s="15" t="str">
        <f t="shared" si="790"/>
        <v>No</v>
      </c>
      <c r="D957" s="18" t="str">
        <f t="shared" si="791"/>
        <v>No</v>
      </c>
      <c r="E957" s="18" t="str">
        <f t="shared" si="792"/>
        <v>No</v>
      </c>
      <c r="F957" s="18" t="str">
        <f t="shared" si="793"/>
        <v>No</v>
      </c>
      <c r="G957" s="18" t="str">
        <f t="shared" si="794"/>
        <v>No</v>
      </c>
      <c r="H957" s="18" t="str">
        <f t="shared" si="795"/>
        <v>No</v>
      </c>
      <c r="I957" s="18" t="str">
        <f t="shared" si="796"/>
        <v>Yes</v>
      </c>
      <c r="J957" s="18" t="str">
        <f t="shared" si="797"/>
        <v>Yes</v>
      </c>
      <c r="K957" s="21">
        <v>955</v>
      </c>
      <c r="L957" s="5" t="s">
        <v>1998</v>
      </c>
      <c r="M957" s="5" t="s">
        <v>1999</v>
      </c>
      <c r="N957" s="5" t="s">
        <v>2266</v>
      </c>
      <c r="O957" s="5" t="s">
        <v>149</v>
      </c>
      <c r="P957" s="5" t="s">
        <v>2626</v>
      </c>
      <c r="Q957" s="32" t="s">
        <v>5636</v>
      </c>
      <c r="R957" s="21">
        <v>1</v>
      </c>
      <c r="S957" s="33"/>
      <c r="T957" s="33"/>
      <c r="U957" s="33"/>
      <c r="V957" s="33"/>
      <c r="W957" s="33"/>
      <c r="X957" s="33"/>
      <c r="Y957" s="33"/>
      <c r="Z957" s="33"/>
      <c r="AA957" s="5" t="s">
        <v>21</v>
      </c>
      <c r="AB957" s="5" t="s">
        <v>10711</v>
      </c>
      <c r="AC957" s="32" t="s">
        <v>10712</v>
      </c>
      <c r="AD957" s="21">
        <v>1</v>
      </c>
    </row>
    <row r="958" spans="1:30" x14ac:dyDescent="0.3">
      <c r="A958" s="18" t="str">
        <f t="shared" ref="A958:B958" si="988">IF(AND(ISNUMBER(SEARCH("Yes",C958)),ISNUMBER(SEARCH("Yes",E958)),ISNUMBER(SEARCH("Yes",G958)),ISNUMBER(SEARCH("Yes",I958))),"Yes","No")</f>
        <v>No</v>
      </c>
      <c r="B958" s="18" t="str">
        <f t="shared" si="988"/>
        <v>No</v>
      </c>
      <c r="C958" s="15" t="str">
        <f t="shared" si="790"/>
        <v>No</v>
      </c>
      <c r="D958" s="18" t="str">
        <f t="shared" si="791"/>
        <v>No</v>
      </c>
      <c r="E958" s="18" t="str">
        <f t="shared" si="792"/>
        <v>No</v>
      </c>
      <c r="F958" s="18" t="str">
        <f t="shared" si="793"/>
        <v>No</v>
      </c>
      <c r="G958" s="18" t="str">
        <f t="shared" si="794"/>
        <v>No</v>
      </c>
      <c r="H958" s="18" t="str">
        <f t="shared" si="795"/>
        <v>No</v>
      </c>
      <c r="I958" s="18" t="str">
        <f t="shared" si="796"/>
        <v>Yes</v>
      </c>
      <c r="J958" s="18" t="str">
        <f t="shared" si="797"/>
        <v>Yes</v>
      </c>
      <c r="K958" s="21">
        <v>956</v>
      </c>
      <c r="L958" s="5" t="s">
        <v>2000</v>
      </c>
      <c r="M958" s="5" t="s">
        <v>2001</v>
      </c>
      <c r="N958" s="5" t="s">
        <v>2266</v>
      </c>
      <c r="O958" s="5" t="s">
        <v>149</v>
      </c>
      <c r="P958" s="5" t="s">
        <v>2390</v>
      </c>
      <c r="Q958" s="32" t="s">
        <v>10713</v>
      </c>
      <c r="R958" s="21">
        <v>1</v>
      </c>
      <c r="S958" s="33"/>
      <c r="T958" s="33"/>
      <c r="U958" s="33"/>
      <c r="V958" s="33"/>
      <c r="W958" s="33"/>
      <c r="X958" s="33"/>
      <c r="Y958" s="33"/>
      <c r="Z958" s="33"/>
      <c r="AA958" s="5" t="s">
        <v>2269</v>
      </c>
      <c r="AB958" s="5" t="s">
        <v>2381</v>
      </c>
      <c r="AC958" s="32" t="s">
        <v>2430</v>
      </c>
      <c r="AD958" s="21">
        <v>1</v>
      </c>
    </row>
    <row r="959" spans="1:30" x14ac:dyDescent="0.3">
      <c r="A959" s="18" t="str">
        <f t="shared" ref="A959:B959" si="989">IF(AND(ISNUMBER(SEARCH("Yes",C959)),ISNUMBER(SEARCH("Yes",E959)),ISNUMBER(SEARCH("Yes",G959)),ISNUMBER(SEARCH("Yes",I959))),"Yes","No")</f>
        <v>No</v>
      </c>
      <c r="B959" s="18" t="str">
        <f t="shared" si="989"/>
        <v>No</v>
      </c>
      <c r="C959" s="15" t="str">
        <f t="shared" si="790"/>
        <v>No</v>
      </c>
      <c r="D959" s="18" t="str">
        <f t="shared" si="791"/>
        <v>No</v>
      </c>
      <c r="E959" s="18" t="str">
        <f t="shared" si="792"/>
        <v>No</v>
      </c>
      <c r="F959" s="18" t="str">
        <f t="shared" si="793"/>
        <v>No</v>
      </c>
      <c r="G959" s="18" t="str">
        <f t="shared" si="794"/>
        <v>No</v>
      </c>
      <c r="H959" s="18" t="str">
        <f t="shared" si="795"/>
        <v>No</v>
      </c>
      <c r="I959" s="18" t="str">
        <f t="shared" si="796"/>
        <v>Yes</v>
      </c>
      <c r="J959" s="18" t="str">
        <f t="shared" si="797"/>
        <v>Yes</v>
      </c>
      <c r="K959" s="21">
        <v>957</v>
      </c>
      <c r="L959" s="5" t="s">
        <v>2002</v>
      </c>
      <c r="M959" s="5" t="s">
        <v>2003</v>
      </c>
      <c r="N959" s="5" t="s">
        <v>2266</v>
      </c>
      <c r="O959" s="5" t="s">
        <v>149</v>
      </c>
      <c r="P959" s="5" t="s">
        <v>3041</v>
      </c>
      <c r="Q959" s="32" t="s">
        <v>8445</v>
      </c>
      <c r="R959" s="21">
        <v>1</v>
      </c>
      <c r="S959" s="33"/>
      <c r="T959" s="33"/>
      <c r="U959" s="33"/>
      <c r="V959" s="33"/>
      <c r="W959" s="33"/>
      <c r="X959" s="33"/>
      <c r="Y959" s="33"/>
      <c r="Z959" s="33"/>
      <c r="AA959" s="5" t="s">
        <v>21</v>
      </c>
      <c r="AB959" s="5" t="s">
        <v>4650</v>
      </c>
      <c r="AC959" s="32" t="s">
        <v>7767</v>
      </c>
      <c r="AD959" s="21">
        <v>1</v>
      </c>
    </row>
    <row r="960" spans="1:30" x14ac:dyDescent="0.3">
      <c r="A960" s="18" t="str">
        <f t="shared" ref="A960:B960" si="990">IF(AND(ISNUMBER(SEARCH("Yes",C960)),ISNUMBER(SEARCH("Yes",E960)),ISNUMBER(SEARCH("Yes",G960)),ISNUMBER(SEARCH("Yes",I960))),"Yes","No")</f>
        <v>No</v>
      </c>
      <c r="B960" s="18" t="str">
        <f t="shared" si="990"/>
        <v>No</v>
      </c>
      <c r="C960" s="15" t="str">
        <f t="shared" si="790"/>
        <v>No</v>
      </c>
      <c r="D960" s="18" t="str">
        <f t="shared" si="791"/>
        <v>No</v>
      </c>
      <c r="E960" s="18" t="str">
        <f t="shared" si="792"/>
        <v>No</v>
      </c>
      <c r="F960" s="18" t="str">
        <f t="shared" si="793"/>
        <v>No</v>
      </c>
      <c r="G960" s="18" t="str">
        <f t="shared" si="794"/>
        <v>No</v>
      </c>
      <c r="H960" s="18" t="str">
        <f t="shared" si="795"/>
        <v>No</v>
      </c>
      <c r="I960" s="18" t="str">
        <f t="shared" si="796"/>
        <v>Yes</v>
      </c>
      <c r="J960" s="18" t="str">
        <f t="shared" si="797"/>
        <v>Yes</v>
      </c>
      <c r="K960" s="21">
        <v>958</v>
      </c>
      <c r="L960" s="5" t="s">
        <v>2004</v>
      </c>
      <c r="M960" s="5" t="s">
        <v>5644</v>
      </c>
      <c r="N960" s="5" t="s">
        <v>2266</v>
      </c>
      <c r="O960" s="5" t="s">
        <v>149</v>
      </c>
      <c r="P960" s="5" t="s">
        <v>3086</v>
      </c>
      <c r="Q960" s="32" t="s">
        <v>8446</v>
      </c>
      <c r="R960" s="21">
        <v>1</v>
      </c>
      <c r="S960" s="33"/>
      <c r="T960" s="33"/>
      <c r="U960" s="33"/>
      <c r="V960" s="33"/>
      <c r="W960" s="33"/>
      <c r="X960" s="33"/>
      <c r="Y960" s="33"/>
      <c r="Z960" s="33"/>
      <c r="AA960" s="5" t="s">
        <v>2269</v>
      </c>
      <c r="AB960" s="5" t="s">
        <v>2628</v>
      </c>
      <c r="AC960" s="32" t="s">
        <v>2693</v>
      </c>
      <c r="AD960" s="21">
        <v>1</v>
      </c>
    </row>
    <row r="961" spans="1:30" x14ac:dyDescent="0.3">
      <c r="A961" s="18" t="str">
        <f t="shared" ref="A961:B961" si="991">IF(AND(ISNUMBER(SEARCH("Yes",C961)),ISNUMBER(SEARCH("Yes",E961)),ISNUMBER(SEARCH("Yes",G961)),ISNUMBER(SEARCH("Yes",I961))),"Yes","No")</f>
        <v>Yes</v>
      </c>
      <c r="B961" s="18" t="str">
        <f t="shared" si="991"/>
        <v>Yes</v>
      </c>
      <c r="C961" s="15" t="str">
        <f t="shared" si="790"/>
        <v>Yes</v>
      </c>
      <c r="D961" s="18" t="str">
        <f t="shared" si="791"/>
        <v>Yes</v>
      </c>
      <c r="E961" s="18" t="str">
        <f t="shared" si="792"/>
        <v>Yes</v>
      </c>
      <c r="F961" s="18" t="str">
        <f t="shared" si="793"/>
        <v>Yes</v>
      </c>
      <c r="G961" s="18" t="str">
        <f t="shared" si="794"/>
        <v>Yes</v>
      </c>
      <c r="H961" s="18" t="str">
        <f t="shared" si="795"/>
        <v>Yes</v>
      </c>
      <c r="I961" s="18" t="str">
        <f t="shared" si="796"/>
        <v>Yes</v>
      </c>
      <c r="J961" s="18" t="str">
        <f t="shared" si="797"/>
        <v>Yes</v>
      </c>
      <c r="K961" s="21">
        <v>959</v>
      </c>
      <c r="L961" s="5" t="s">
        <v>227</v>
      </c>
      <c r="M961" s="5" t="s">
        <v>228</v>
      </c>
      <c r="N961" s="5" t="s">
        <v>2266</v>
      </c>
      <c r="O961" s="5" t="s">
        <v>2269</v>
      </c>
      <c r="P961" s="5" t="s">
        <v>10714</v>
      </c>
      <c r="Q961" s="32" t="s">
        <v>10715</v>
      </c>
      <c r="R961" s="21">
        <v>1</v>
      </c>
      <c r="S961" s="5" t="s">
        <v>21</v>
      </c>
      <c r="T961" s="5" t="s">
        <v>5648</v>
      </c>
      <c r="U961" s="32" t="s">
        <v>5649</v>
      </c>
      <c r="V961" s="21">
        <v>1</v>
      </c>
      <c r="W961" s="5" t="s">
        <v>2269</v>
      </c>
      <c r="X961" s="5" t="s">
        <v>5650</v>
      </c>
      <c r="Y961" s="32" t="s">
        <v>5651</v>
      </c>
      <c r="Z961" s="21">
        <v>1</v>
      </c>
      <c r="AA961" s="5" t="s">
        <v>21</v>
      </c>
      <c r="AB961" s="5" t="s">
        <v>5250</v>
      </c>
      <c r="AC961" s="32" t="s">
        <v>5251</v>
      </c>
      <c r="AD961" s="21">
        <v>1</v>
      </c>
    </row>
    <row r="962" spans="1:30" x14ac:dyDescent="0.3">
      <c r="A962" s="18" t="str">
        <f t="shared" ref="A962:B962" si="992">IF(AND(ISNUMBER(SEARCH("Yes",C962)),ISNUMBER(SEARCH("Yes",E962)),ISNUMBER(SEARCH("Yes",G962)),ISNUMBER(SEARCH("Yes",I962))),"Yes","No")</f>
        <v>No</v>
      </c>
      <c r="B962" s="18" t="str">
        <f t="shared" si="992"/>
        <v>No</v>
      </c>
      <c r="C962" s="15" t="str">
        <f t="shared" si="790"/>
        <v>No</v>
      </c>
      <c r="D962" s="18" t="str">
        <f t="shared" si="791"/>
        <v>No</v>
      </c>
      <c r="E962" s="18" t="str">
        <f t="shared" si="792"/>
        <v>No</v>
      </c>
      <c r="F962" s="18" t="str">
        <f t="shared" si="793"/>
        <v>No</v>
      </c>
      <c r="G962" s="18" t="str">
        <f t="shared" si="794"/>
        <v>No</v>
      </c>
      <c r="H962" s="18" t="str">
        <f t="shared" si="795"/>
        <v>No</v>
      </c>
      <c r="I962" s="18" t="str">
        <f t="shared" si="796"/>
        <v>Yes</v>
      </c>
      <c r="J962" s="18" t="str">
        <f t="shared" si="797"/>
        <v>Yes</v>
      </c>
      <c r="K962" s="21">
        <v>960</v>
      </c>
      <c r="L962" s="5" t="s">
        <v>2006</v>
      </c>
      <c r="M962" s="5" t="s">
        <v>2007</v>
      </c>
      <c r="N962" s="5" t="s">
        <v>2266</v>
      </c>
      <c r="O962" s="5" t="s">
        <v>149</v>
      </c>
      <c r="P962" s="5" t="s">
        <v>2292</v>
      </c>
      <c r="Q962" s="32" t="s">
        <v>8453</v>
      </c>
      <c r="R962" s="21">
        <v>1</v>
      </c>
      <c r="S962" s="33"/>
      <c r="T962" s="33"/>
      <c r="U962" s="33"/>
      <c r="V962" s="33"/>
      <c r="W962" s="33"/>
      <c r="X962" s="33"/>
      <c r="Y962" s="33"/>
      <c r="Z962" s="33"/>
      <c r="AA962" s="5" t="s">
        <v>2269</v>
      </c>
      <c r="AB962" s="5" t="s">
        <v>10716</v>
      </c>
      <c r="AC962" s="32" t="s">
        <v>10717</v>
      </c>
      <c r="AD962" s="21">
        <v>1</v>
      </c>
    </row>
    <row r="963" spans="1:30" x14ac:dyDescent="0.3">
      <c r="A963" s="18" t="str">
        <f t="shared" ref="A963:B963" si="993">IF(AND(ISNUMBER(SEARCH("Yes",C963)),ISNUMBER(SEARCH("Yes",E963)),ISNUMBER(SEARCH("Yes",G963)),ISNUMBER(SEARCH("Yes",I963))),"Yes","No")</f>
        <v>No</v>
      </c>
      <c r="B963" s="18" t="str">
        <f t="shared" si="993"/>
        <v>No</v>
      </c>
      <c r="C963" s="15" t="str">
        <f t="shared" si="790"/>
        <v>No</v>
      </c>
      <c r="D963" s="18" t="str">
        <f t="shared" si="791"/>
        <v>No</v>
      </c>
      <c r="E963" s="18" t="str">
        <f t="shared" si="792"/>
        <v>No</v>
      </c>
      <c r="F963" s="18" t="str">
        <f t="shared" si="793"/>
        <v>No</v>
      </c>
      <c r="G963" s="18" t="str">
        <f t="shared" si="794"/>
        <v>No</v>
      </c>
      <c r="H963" s="18" t="str">
        <f t="shared" si="795"/>
        <v>No</v>
      </c>
      <c r="I963" s="18" t="str">
        <f t="shared" si="796"/>
        <v>Yes</v>
      </c>
      <c r="J963" s="18" t="str">
        <f t="shared" si="797"/>
        <v>Yes</v>
      </c>
      <c r="K963" s="21">
        <v>961</v>
      </c>
      <c r="L963" s="5" t="s">
        <v>2008</v>
      </c>
      <c r="M963" s="5" t="s">
        <v>2009</v>
      </c>
      <c r="N963" s="5" t="s">
        <v>2266</v>
      </c>
      <c r="O963" s="5" t="s">
        <v>149</v>
      </c>
      <c r="P963" s="5" t="s">
        <v>2408</v>
      </c>
      <c r="Q963" s="32" t="s">
        <v>8454</v>
      </c>
      <c r="R963" s="21">
        <v>1</v>
      </c>
      <c r="S963" s="33"/>
      <c r="T963" s="33"/>
      <c r="U963" s="33"/>
      <c r="V963" s="33"/>
      <c r="W963" s="33"/>
      <c r="X963" s="33"/>
      <c r="Y963" s="33"/>
      <c r="Z963" s="33"/>
      <c r="AA963" s="5" t="s">
        <v>21</v>
      </c>
      <c r="AB963" s="5" t="s">
        <v>3410</v>
      </c>
      <c r="AC963" s="32" t="s">
        <v>10718</v>
      </c>
      <c r="AD963" s="21">
        <v>1</v>
      </c>
    </row>
    <row r="964" spans="1:30" x14ac:dyDescent="0.3">
      <c r="A964" s="18" t="str">
        <f t="shared" ref="A964:B964" si="994">IF(AND(ISNUMBER(SEARCH("Yes",C964)),ISNUMBER(SEARCH("Yes",E964)),ISNUMBER(SEARCH("Yes",G964)),ISNUMBER(SEARCH("Yes",I964))),"Yes","No")</f>
        <v>No</v>
      </c>
      <c r="B964" s="18" t="str">
        <f t="shared" si="994"/>
        <v>No</v>
      </c>
      <c r="C964" s="15" t="str">
        <f t="shared" si="790"/>
        <v>No</v>
      </c>
      <c r="D964" s="18" t="str">
        <f t="shared" si="791"/>
        <v>No</v>
      </c>
      <c r="E964" s="18" t="str">
        <f t="shared" si="792"/>
        <v>No</v>
      </c>
      <c r="F964" s="18" t="str">
        <f t="shared" si="793"/>
        <v>No</v>
      </c>
      <c r="G964" s="18" t="str">
        <f t="shared" si="794"/>
        <v>No</v>
      </c>
      <c r="H964" s="18" t="str">
        <f t="shared" si="795"/>
        <v>No</v>
      </c>
      <c r="I964" s="18" t="str">
        <f t="shared" si="796"/>
        <v>Yes</v>
      </c>
      <c r="J964" s="18" t="str">
        <f t="shared" si="797"/>
        <v>Yes</v>
      </c>
      <c r="K964" s="21">
        <v>962</v>
      </c>
      <c r="L964" s="5" t="s">
        <v>2010</v>
      </c>
      <c r="M964" s="5" t="s">
        <v>2011</v>
      </c>
      <c r="N964" s="5" t="s">
        <v>2266</v>
      </c>
      <c r="O964" s="5" t="s">
        <v>149</v>
      </c>
      <c r="P964" s="5" t="s">
        <v>2608</v>
      </c>
      <c r="Q964" s="32" t="s">
        <v>10719</v>
      </c>
      <c r="R964" s="21">
        <v>1</v>
      </c>
      <c r="S964" s="33"/>
      <c r="T964" s="33"/>
      <c r="U964" s="33"/>
      <c r="V964" s="33"/>
      <c r="W964" s="33"/>
      <c r="X964" s="33"/>
      <c r="Y964" s="33"/>
      <c r="Z964" s="33"/>
      <c r="AA964" s="5" t="s">
        <v>2269</v>
      </c>
      <c r="AB964" s="5" t="s">
        <v>10720</v>
      </c>
      <c r="AC964" s="32" t="s">
        <v>10721</v>
      </c>
      <c r="AD964" s="21">
        <v>1</v>
      </c>
    </row>
    <row r="965" spans="1:30" x14ac:dyDescent="0.3">
      <c r="A965" s="18" t="str">
        <f t="shared" ref="A965:B965" si="995">IF(AND(ISNUMBER(SEARCH("Yes",C965)),ISNUMBER(SEARCH("Yes",E965)),ISNUMBER(SEARCH("Yes",G965)),ISNUMBER(SEARCH("Yes",I965))),"Yes","No")</f>
        <v>No</v>
      </c>
      <c r="B965" s="18" t="str">
        <f t="shared" si="995"/>
        <v>No</v>
      </c>
      <c r="C965" s="15" t="str">
        <f t="shared" si="790"/>
        <v>No</v>
      </c>
      <c r="D965" s="18" t="str">
        <f t="shared" si="791"/>
        <v>No</v>
      </c>
      <c r="E965" s="18" t="str">
        <f t="shared" si="792"/>
        <v>No</v>
      </c>
      <c r="F965" s="18" t="str">
        <f t="shared" si="793"/>
        <v>No</v>
      </c>
      <c r="G965" s="18" t="str">
        <f t="shared" si="794"/>
        <v>No</v>
      </c>
      <c r="H965" s="18" t="str">
        <f t="shared" si="795"/>
        <v>No</v>
      </c>
      <c r="I965" s="18" t="str">
        <f t="shared" si="796"/>
        <v>Yes</v>
      </c>
      <c r="J965" s="18" t="str">
        <f t="shared" si="797"/>
        <v>Yes</v>
      </c>
      <c r="K965" s="21">
        <v>963</v>
      </c>
      <c r="L965" s="5" t="s">
        <v>2012</v>
      </c>
      <c r="M965" s="5" t="s">
        <v>2013</v>
      </c>
      <c r="N965" s="5" t="s">
        <v>2266</v>
      </c>
      <c r="O965" s="5" t="s">
        <v>149</v>
      </c>
      <c r="P965" s="5" t="s">
        <v>10722</v>
      </c>
      <c r="Q965" s="32" t="s">
        <v>10723</v>
      </c>
      <c r="R965" s="21">
        <v>1</v>
      </c>
      <c r="S965" s="33"/>
      <c r="T965" s="33"/>
      <c r="U965" s="33"/>
      <c r="V965" s="33"/>
      <c r="W965" s="33"/>
      <c r="X965" s="33"/>
      <c r="Y965" s="33"/>
      <c r="Z965" s="33"/>
      <c r="AA965" s="5" t="s">
        <v>2269</v>
      </c>
      <c r="AB965" s="5" t="s">
        <v>10724</v>
      </c>
      <c r="AC965" s="32" t="s">
        <v>10725</v>
      </c>
      <c r="AD965" s="21">
        <v>1</v>
      </c>
    </row>
    <row r="966" spans="1:30" x14ac:dyDescent="0.3">
      <c r="A966" s="18" t="str">
        <f t="shared" ref="A966:B966" si="996">IF(AND(ISNUMBER(SEARCH("Yes",C966)),ISNUMBER(SEARCH("Yes",E966)),ISNUMBER(SEARCH("Yes",G966)),ISNUMBER(SEARCH("Yes",I966))),"Yes","No")</f>
        <v>No</v>
      </c>
      <c r="B966" s="18" t="str">
        <f t="shared" si="996"/>
        <v>No</v>
      </c>
      <c r="C966" s="15" t="str">
        <f t="shared" si="790"/>
        <v>No</v>
      </c>
      <c r="D966" s="18" t="str">
        <f t="shared" si="791"/>
        <v>No</v>
      </c>
      <c r="E966" s="18" t="str">
        <f t="shared" si="792"/>
        <v>No</v>
      </c>
      <c r="F966" s="18" t="str">
        <f t="shared" si="793"/>
        <v>No</v>
      </c>
      <c r="G966" s="18" t="str">
        <f t="shared" si="794"/>
        <v>No</v>
      </c>
      <c r="H966" s="18" t="str">
        <f t="shared" si="795"/>
        <v>No</v>
      </c>
      <c r="I966" s="18" t="str">
        <f t="shared" si="796"/>
        <v>Yes</v>
      </c>
      <c r="J966" s="18" t="str">
        <f t="shared" si="797"/>
        <v>Yes</v>
      </c>
      <c r="K966" s="21">
        <v>964</v>
      </c>
      <c r="L966" s="5" t="s">
        <v>2014</v>
      </c>
      <c r="M966" s="5" t="s">
        <v>2015</v>
      </c>
      <c r="N966" s="5" t="s">
        <v>2266</v>
      </c>
      <c r="O966" s="5" t="s">
        <v>149</v>
      </c>
      <c r="P966" s="5" t="s">
        <v>2394</v>
      </c>
      <c r="Q966" s="32" t="s">
        <v>8462</v>
      </c>
      <c r="R966" s="21">
        <v>1</v>
      </c>
      <c r="S966" s="33"/>
      <c r="T966" s="33"/>
      <c r="U966" s="33"/>
      <c r="V966" s="33"/>
      <c r="W966" s="33"/>
      <c r="X966" s="33"/>
      <c r="Y966" s="33"/>
      <c r="Z966" s="33"/>
      <c r="AA966" s="5" t="s">
        <v>21</v>
      </c>
      <c r="AB966" s="5" t="s">
        <v>10726</v>
      </c>
      <c r="AC966" s="32" t="s">
        <v>10727</v>
      </c>
      <c r="AD966" s="21">
        <v>1</v>
      </c>
    </row>
    <row r="967" spans="1:30" x14ac:dyDescent="0.3">
      <c r="A967" s="18" t="str">
        <f t="shared" ref="A967:B967" si="997">IF(AND(ISNUMBER(SEARCH("Yes",C967)),ISNUMBER(SEARCH("Yes",E967)),ISNUMBER(SEARCH("Yes",G967)),ISNUMBER(SEARCH("Yes",I967))),"Yes","No")</f>
        <v>No</v>
      </c>
      <c r="B967" s="18" t="str">
        <f t="shared" si="997"/>
        <v>No</v>
      </c>
      <c r="C967" s="15" t="str">
        <f t="shared" si="790"/>
        <v>No</v>
      </c>
      <c r="D967" s="18" t="str">
        <f t="shared" si="791"/>
        <v>No</v>
      </c>
      <c r="E967" s="18" t="str">
        <f t="shared" si="792"/>
        <v>No</v>
      </c>
      <c r="F967" s="18" t="str">
        <f t="shared" si="793"/>
        <v>No</v>
      </c>
      <c r="G967" s="18" t="str">
        <f t="shared" si="794"/>
        <v>No</v>
      </c>
      <c r="H967" s="18" t="str">
        <f t="shared" si="795"/>
        <v>No</v>
      </c>
      <c r="I967" s="18" t="str">
        <f t="shared" si="796"/>
        <v>Yes</v>
      </c>
      <c r="J967" s="18" t="str">
        <f t="shared" si="797"/>
        <v>Yes</v>
      </c>
      <c r="K967" s="21">
        <v>965</v>
      </c>
      <c r="L967" s="5" t="s">
        <v>2016</v>
      </c>
      <c r="M967" s="5" t="s">
        <v>2017</v>
      </c>
      <c r="N967" s="5" t="s">
        <v>2266</v>
      </c>
      <c r="O967" s="5" t="s">
        <v>149</v>
      </c>
      <c r="P967" s="5" t="s">
        <v>10728</v>
      </c>
      <c r="Q967" s="32" t="s">
        <v>5668</v>
      </c>
      <c r="R967" s="21">
        <v>1</v>
      </c>
      <c r="S967" s="33"/>
      <c r="T967" s="33"/>
      <c r="U967" s="33"/>
      <c r="V967" s="33"/>
      <c r="W967" s="33"/>
      <c r="X967" s="33"/>
      <c r="Y967" s="33"/>
      <c r="Z967" s="33"/>
      <c r="AA967" s="5" t="s">
        <v>2269</v>
      </c>
      <c r="AB967" s="5" t="s">
        <v>10729</v>
      </c>
      <c r="AC967" s="32" t="s">
        <v>10730</v>
      </c>
      <c r="AD967" s="21">
        <v>1</v>
      </c>
    </row>
    <row r="968" spans="1:30" x14ac:dyDescent="0.3">
      <c r="A968" s="18" t="str">
        <f t="shared" ref="A968:B968" si="998">IF(AND(ISNUMBER(SEARCH("Yes",C968)),ISNUMBER(SEARCH("Yes",E968)),ISNUMBER(SEARCH("Yes",G968)),ISNUMBER(SEARCH("Yes",I968))),"Yes","No")</f>
        <v>No</v>
      </c>
      <c r="B968" s="18" t="str">
        <f t="shared" si="998"/>
        <v>No</v>
      </c>
      <c r="C968" s="15" t="str">
        <f t="shared" si="790"/>
        <v>No</v>
      </c>
      <c r="D968" s="18" t="str">
        <f t="shared" si="791"/>
        <v>No</v>
      </c>
      <c r="E968" s="18" t="str">
        <f t="shared" si="792"/>
        <v>No</v>
      </c>
      <c r="F968" s="18" t="str">
        <f t="shared" si="793"/>
        <v>No</v>
      </c>
      <c r="G968" s="18" t="str">
        <f t="shared" si="794"/>
        <v>No</v>
      </c>
      <c r="H968" s="18" t="str">
        <f t="shared" si="795"/>
        <v>No</v>
      </c>
      <c r="I968" s="18" t="str">
        <f t="shared" si="796"/>
        <v>Yes</v>
      </c>
      <c r="J968" s="18" t="str">
        <f t="shared" si="797"/>
        <v>Yes</v>
      </c>
      <c r="K968" s="21">
        <v>966</v>
      </c>
      <c r="L968" s="5" t="s">
        <v>2018</v>
      </c>
      <c r="M968" s="5" t="s">
        <v>2019</v>
      </c>
      <c r="N968" s="5" t="s">
        <v>2266</v>
      </c>
      <c r="O968" s="5" t="s">
        <v>149</v>
      </c>
      <c r="P968" s="5" t="s">
        <v>3396</v>
      </c>
      <c r="Q968" s="32" t="s">
        <v>5671</v>
      </c>
      <c r="R968" s="21">
        <v>1</v>
      </c>
      <c r="S968" s="33"/>
      <c r="T968" s="33"/>
      <c r="U968" s="33"/>
      <c r="V968" s="33"/>
      <c r="W968" s="33"/>
      <c r="X968" s="33"/>
      <c r="Y968" s="33"/>
      <c r="Z968" s="33"/>
      <c r="AA968" s="5" t="s">
        <v>2269</v>
      </c>
      <c r="AB968" s="5" t="s">
        <v>2345</v>
      </c>
      <c r="AC968" s="32" t="s">
        <v>8394</v>
      </c>
      <c r="AD968" s="21">
        <v>1</v>
      </c>
    </row>
    <row r="969" spans="1:30" x14ac:dyDescent="0.3">
      <c r="A969" s="18" t="str">
        <f t="shared" ref="A969:B969" si="999">IF(AND(ISNUMBER(SEARCH("Yes",C969)),ISNUMBER(SEARCH("Yes",E969)),ISNUMBER(SEARCH("Yes",G969)),ISNUMBER(SEARCH("Yes",I969))),"Yes","No")</f>
        <v>No</v>
      </c>
      <c r="B969" s="18" t="str">
        <f t="shared" si="999"/>
        <v>No</v>
      </c>
      <c r="C969" s="15" t="str">
        <f t="shared" si="790"/>
        <v>No</v>
      </c>
      <c r="D969" s="18" t="str">
        <f t="shared" si="791"/>
        <v>No</v>
      </c>
      <c r="E969" s="18" t="str">
        <f t="shared" si="792"/>
        <v>No</v>
      </c>
      <c r="F969" s="18" t="str">
        <f t="shared" si="793"/>
        <v>No</v>
      </c>
      <c r="G969" s="18" t="str">
        <f t="shared" si="794"/>
        <v>No</v>
      </c>
      <c r="H969" s="18" t="str">
        <f t="shared" si="795"/>
        <v>No</v>
      </c>
      <c r="I969" s="18" t="str">
        <f t="shared" si="796"/>
        <v>Yes</v>
      </c>
      <c r="J969" s="18" t="str">
        <f t="shared" si="797"/>
        <v>Yes</v>
      </c>
      <c r="K969" s="21">
        <v>967</v>
      </c>
      <c r="L969" s="5" t="s">
        <v>2020</v>
      </c>
      <c r="M969" s="5" t="s">
        <v>2021</v>
      </c>
      <c r="N969" s="5" t="s">
        <v>2266</v>
      </c>
      <c r="O969" s="5" t="s">
        <v>149</v>
      </c>
      <c r="P969" s="5" t="s">
        <v>3287</v>
      </c>
      <c r="Q969" s="32" t="s">
        <v>4473</v>
      </c>
      <c r="R969" s="21">
        <v>1</v>
      </c>
      <c r="S969" s="33"/>
      <c r="T969" s="33"/>
      <c r="U969" s="33"/>
      <c r="V969" s="33"/>
      <c r="W969" s="33"/>
      <c r="X969" s="33"/>
      <c r="Y969" s="33"/>
      <c r="Z969" s="33"/>
      <c r="AA969" s="5" t="s">
        <v>2269</v>
      </c>
      <c r="AB969" s="5" t="s">
        <v>2294</v>
      </c>
      <c r="AC969" s="32" t="s">
        <v>10731</v>
      </c>
      <c r="AD969" s="21">
        <v>1</v>
      </c>
    </row>
    <row r="970" spans="1:30" x14ac:dyDescent="0.3">
      <c r="A970" s="18" t="str">
        <f t="shared" ref="A970:B970" si="1000">IF(AND(ISNUMBER(SEARCH("Yes",C970)),ISNUMBER(SEARCH("Yes",E970)),ISNUMBER(SEARCH("Yes",G970)),ISNUMBER(SEARCH("Yes",I970))),"Yes","No")</f>
        <v>Yes</v>
      </c>
      <c r="B970" s="18" t="str">
        <f t="shared" si="1000"/>
        <v>Yes</v>
      </c>
      <c r="C970" s="15" t="str">
        <f t="shared" si="790"/>
        <v>Yes</v>
      </c>
      <c r="D970" s="18" t="str">
        <f t="shared" si="791"/>
        <v>Yes</v>
      </c>
      <c r="E970" s="18" t="str">
        <f t="shared" si="792"/>
        <v>Yes</v>
      </c>
      <c r="F970" s="18" t="str">
        <f t="shared" si="793"/>
        <v>Yes</v>
      </c>
      <c r="G970" s="18" t="str">
        <f t="shared" si="794"/>
        <v>Yes</v>
      </c>
      <c r="H970" s="18" t="str">
        <f t="shared" si="795"/>
        <v>Yes</v>
      </c>
      <c r="I970" s="18" t="str">
        <f t="shared" si="796"/>
        <v>Yes</v>
      </c>
      <c r="J970" s="18" t="str">
        <f t="shared" si="797"/>
        <v>Yes</v>
      </c>
      <c r="K970" s="21">
        <v>968</v>
      </c>
      <c r="L970" s="5" t="s">
        <v>58</v>
      </c>
      <c r="M970" s="5" t="s">
        <v>130</v>
      </c>
      <c r="N970" s="5" t="s">
        <v>2266</v>
      </c>
      <c r="O970" s="5" t="s">
        <v>21</v>
      </c>
      <c r="P970" s="5" t="s">
        <v>8467</v>
      </c>
      <c r="Q970" s="32" t="s">
        <v>8468</v>
      </c>
      <c r="R970" s="21">
        <v>1</v>
      </c>
      <c r="S970" s="5" t="s">
        <v>21</v>
      </c>
      <c r="T970" s="5" t="s">
        <v>10732</v>
      </c>
      <c r="U970" s="32" t="s">
        <v>10733</v>
      </c>
      <c r="V970" s="21">
        <v>1</v>
      </c>
      <c r="W970" s="5" t="s">
        <v>2269</v>
      </c>
      <c r="X970" s="5" t="s">
        <v>10734</v>
      </c>
      <c r="Y970" s="32" t="s">
        <v>10735</v>
      </c>
      <c r="Z970" s="21">
        <v>1</v>
      </c>
      <c r="AA970" s="5" t="s">
        <v>21</v>
      </c>
      <c r="AB970" s="5" t="s">
        <v>7405</v>
      </c>
      <c r="AC970" s="32" t="s">
        <v>10736</v>
      </c>
      <c r="AD970" s="21">
        <v>1</v>
      </c>
    </row>
    <row r="971" spans="1:30" x14ac:dyDescent="0.3">
      <c r="A971" s="18" t="str">
        <f t="shared" ref="A971:B971" si="1001">IF(AND(ISNUMBER(SEARCH("Yes",C971)),ISNUMBER(SEARCH("Yes",E971)),ISNUMBER(SEARCH("Yes",G971)),ISNUMBER(SEARCH("Yes",I971))),"Yes","No")</f>
        <v>Yes</v>
      </c>
      <c r="B971" s="18" t="str">
        <f t="shared" si="1001"/>
        <v>Yes</v>
      </c>
      <c r="C971" s="15" t="str">
        <f t="shared" si="790"/>
        <v>Yes</v>
      </c>
      <c r="D971" s="18" t="str">
        <f t="shared" si="791"/>
        <v>Yes</v>
      </c>
      <c r="E971" s="18" t="str">
        <f t="shared" si="792"/>
        <v>Yes</v>
      </c>
      <c r="F971" s="18" t="str">
        <f t="shared" si="793"/>
        <v>Yes</v>
      </c>
      <c r="G971" s="18" t="str">
        <f t="shared" si="794"/>
        <v>Yes</v>
      </c>
      <c r="H971" s="18" t="str">
        <f t="shared" si="795"/>
        <v>Yes</v>
      </c>
      <c r="I971" s="18" t="str">
        <f t="shared" si="796"/>
        <v>Yes</v>
      </c>
      <c r="J971" s="18" t="str">
        <f t="shared" si="797"/>
        <v>Yes</v>
      </c>
      <c r="K971" s="21">
        <v>969</v>
      </c>
      <c r="L971" s="5" t="s">
        <v>131</v>
      </c>
      <c r="M971" s="5" t="s">
        <v>132</v>
      </c>
      <c r="N971" s="5" t="s">
        <v>2266</v>
      </c>
      <c r="O971" s="5" t="s">
        <v>2269</v>
      </c>
      <c r="P971" s="5" t="s">
        <v>10737</v>
      </c>
      <c r="Q971" s="32" t="s">
        <v>10738</v>
      </c>
      <c r="R971" s="21">
        <v>1</v>
      </c>
      <c r="S971" s="5" t="s">
        <v>21</v>
      </c>
      <c r="T971" s="5" t="s">
        <v>10739</v>
      </c>
      <c r="U971" s="32" t="s">
        <v>8476</v>
      </c>
      <c r="V971" s="21">
        <v>1</v>
      </c>
      <c r="W971" s="5" t="s">
        <v>21</v>
      </c>
      <c r="X971" s="5" t="s">
        <v>5683</v>
      </c>
      <c r="Y971" s="32" t="s">
        <v>5684</v>
      </c>
      <c r="Z971" s="21">
        <v>1</v>
      </c>
      <c r="AA971" s="5" t="s">
        <v>2269</v>
      </c>
      <c r="AB971" s="5" t="s">
        <v>2307</v>
      </c>
      <c r="AC971" s="32" t="s">
        <v>2308</v>
      </c>
      <c r="AD971" s="21">
        <v>1</v>
      </c>
    </row>
    <row r="972" spans="1:30" x14ac:dyDescent="0.3">
      <c r="A972" s="18" t="str">
        <f t="shared" ref="A972:B972" si="1002">IF(AND(ISNUMBER(SEARCH("Yes",C972)),ISNUMBER(SEARCH("Yes",E972)),ISNUMBER(SEARCH("Yes",G972)),ISNUMBER(SEARCH("Yes",I972))),"Yes","No")</f>
        <v>No</v>
      </c>
      <c r="B972" s="18" t="str">
        <f t="shared" si="1002"/>
        <v>No</v>
      </c>
      <c r="C972" s="15" t="str">
        <f t="shared" si="790"/>
        <v>No</v>
      </c>
      <c r="D972" s="18" t="str">
        <f t="shared" si="791"/>
        <v>No</v>
      </c>
      <c r="E972" s="18" t="str">
        <f t="shared" si="792"/>
        <v>No</v>
      </c>
      <c r="F972" s="18" t="str">
        <f t="shared" si="793"/>
        <v>No</v>
      </c>
      <c r="G972" s="18" t="str">
        <f t="shared" si="794"/>
        <v>No</v>
      </c>
      <c r="H972" s="18" t="str">
        <f t="shared" si="795"/>
        <v>No</v>
      </c>
      <c r="I972" s="18" t="str">
        <f t="shared" si="796"/>
        <v>Yes</v>
      </c>
      <c r="J972" s="18" t="str">
        <f t="shared" si="797"/>
        <v>Yes</v>
      </c>
      <c r="K972" s="21">
        <v>970</v>
      </c>
      <c r="L972" s="5" t="s">
        <v>35</v>
      </c>
      <c r="M972" s="5" t="s">
        <v>396</v>
      </c>
      <c r="N972" s="5" t="s">
        <v>2266</v>
      </c>
      <c r="O972" s="5" t="s">
        <v>149</v>
      </c>
      <c r="P972" s="5" t="s">
        <v>5685</v>
      </c>
      <c r="Q972" s="32" t="s">
        <v>5686</v>
      </c>
      <c r="R972" s="21">
        <v>1</v>
      </c>
      <c r="S972" s="33"/>
      <c r="T972" s="33"/>
      <c r="U972" s="33"/>
      <c r="V972" s="33"/>
      <c r="W972" s="33"/>
      <c r="X972" s="33"/>
      <c r="Y972" s="33"/>
      <c r="Z972" s="33"/>
      <c r="AA972" s="5" t="s">
        <v>21</v>
      </c>
      <c r="AB972" s="5" t="s">
        <v>5687</v>
      </c>
      <c r="AC972" s="32" t="s">
        <v>8479</v>
      </c>
      <c r="AD972" s="21">
        <v>1</v>
      </c>
    </row>
    <row r="973" spans="1:30" x14ac:dyDescent="0.3">
      <c r="A973" s="18" t="str">
        <f t="shared" ref="A973:B973" si="1003">IF(AND(ISNUMBER(SEARCH("Yes",C973)),ISNUMBER(SEARCH("Yes",E973)),ISNUMBER(SEARCH("Yes",G973)),ISNUMBER(SEARCH("Yes",I973))),"Yes","No")</f>
        <v>No</v>
      </c>
      <c r="B973" s="18" t="str">
        <f t="shared" si="1003"/>
        <v>No</v>
      </c>
      <c r="C973" s="15" t="str">
        <f t="shared" si="790"/>
        <v>No</v>
      </c>
      <c r="D973" s="18" t="str">
        <f t="shared" si="791"/>
        <v>No</v>
      </c>
      <c r="E973" s="18" t="str">
        <f t="shared" si="792"/>
        <v>No</v>
      </c>
      <c r="F973" s="18" t="str">
        <f t="shared" si="793"/>
        <v>No</v>
      </c>
      <c r="G973" s="18" t="str">
        <f t="shared" si="794"/>
        <v>No</v>
      </c>
      <c r="H973" s="18" t="str">
        <f t="shared" si="795"/>
        <v>No</v>
      </c>
      <c r="I973" s="18" t="str">
        <f t="shared" si="796"/>
        <v>Yes</v>
      </c>
      <c r="J973" s="18" t="str">
        <f t="shared" si="797"/>
        <v>Yes</v>
      </c>
      <c r="K973" s="21">
        <v>971</v>
      </c>
      <c r="L973" s="5" t="s">
        <v>2022</v>
      </c>
      <c r="M973" s="5" t="s">
        <v>2023</v>
      </c>
      <c r="N973" s="5" t="s">
        <v>2266</v>
      </c>
      <c r="O973" s="5" t="s">
        <v>149</v>
      </c>
      <c r="P973" s="5" t="s">
        <v>3763</v>
      </c>
      <c r="Q973" s="32" t="s">
        <v>10740</v>
      </c>
      <c r="R973" s="21">
        <v>1</v>
      </c>
      <c r="S973" s="33"/>
      <c r="T973" s="33"/>
      <c r="U973" s="33"/>
      <c r="V973" s="33"/>
      <c r="W973" s="33"/>
      <c r="X973" s="33"/>
      <c r="Y973" s="33"/>
      <c r="Z973" s="33"/>
      <c r="AA973" s="5" t="s">
        <v>21</v>
      </c>
      <c r="AB973" s="5" t="s">
        <v>3170</v>
      </c>
      <c r="AC973" s="32" t="s">
        <v>5691</v>
      </c>
      <c r="AD973" s="21">
        <v>1</v>
      </c>
    </row>
    <row r="974" spans="1:30" x14ac:dyDescent="0.3">
      <c r="A974" s="18" t="str">
        <f t="shared" ref="A974:B974" si="1004">IF(AND(ISNUMBER(SEARCH("Yes",C974)),ISNUMBER(SEARCH("Yes",E974)),ISNUMBER(SEARCH("Yes",G974)),ISNUMBER(SEARCH("Yes",I974))),"Yes","No")</f>
        <v>Yes</v>
      </c>
      <c r="B974" s="18" t="str">
        <f t="shared" si="1004"/>
        <v>Yes</v>
      </c>
      <c r="C974" s="15" t="str">
        <f t="shared" si="790"/>
        <v>Yes</v>
      </c>
      <c r="D974" s="18" t="str">
        <f t="shared" si="791"/>
        <v>Yes</v>
      </c>
      <c r="E974" s="18" t="str">
        <f t="shared" si="792"/>
        <v>Yes</v>
      </c>
      <c r="F974" s="18" t="str">
        <f t="shared" si="793"/>
        <v>Yes</v>
      </c>
      <c r="G974" s="18" t="str">
        <f t="shared" si="794"/>
        <v>Yes</v>
      </c>
      <c r="H974" s="18" t="str">
        <f t="shared" si="795"/>
        <v>Yes</v>
      </c>
      <c r="I974" s="18" t="str">
        <f t="shared" si="796"/>
        <v>Yes</v>
      </c>
      <c r="J974" s="18" t="str">
        <f t="shared" si="797"/>
        <v>Yes</v>
      </c>
      <c r="K974" s="21">
        <v>972</v>
      </c>
      <c r="L974" s="5" t="s">
        <v>134</v>
      </c>
      <c r="M974" s="5" t="s">
        <v>135</v>
      </c>
      <c r="N974" s="5" t="s">
        <v>2266</v>
      </c>
      <c r="O974" s="5" t="s">
        <v>21</v>
      </c>
      <c r="P974" s="5" t="s">
        <v>10741</v>
      </c>
      <c r="Q974" s="32" t="s">
        <v>8482</v>
      </c>
      <c r="R974" s="21">
        <v>1</v>
      </c>
      <c r="S974" s="5" t="s">
        <v>21</v>
      </c>
      <c r="T974" s="5" t="s">
        <v>10742</v>
      </c>
      <c r="U974" s="32" t="s">
        <v>10743</v>
      </c>
      <c r="V974" s="21">
        <v>1</v>
      </c>
      <c r="W974" s="5" t="s">
        <v>21</v>
      </c>
      <c r="X974" s="5" t="s">
        <v>10744</v>
      </c>
      <c r="Y974" s="32" t="s">
        <v>10745</v>
      </c>
      <c r="Z974" s="21">
        <v>1</v>
      </c>
      <c r="AA974" s="5" t="s">
        <v>2269</v>
      </c>
      <c r="AB974" s="5" t="s">
        <v>6489</v>
      </c>
      <c r="AC974" s="32" t="s">
        <v>10746</v>
      </c>
      <c r="AD974" s="21">
        <v>1</v>
      </c>
    </row>
    <row r="975" spans="1:30" x14ac:dyDescent="0.3">
      <c r="A975" s="18" t="str">
        <f t="shared" ref="A975:B975" si="1005">IF(AND(ISNUMBER(SEARCH("Yes",C975)),ISNUMBER(SEARCH("Yes",E975)),ISNUMBER(SEARCH("Yes",G975)),ISNUMBER(SEARCH("Yes",I975))),"Yes","No")</f>
        <v>No</v>
      </c>
      <c r="B975" s="18" t="str">
        <f t="shared" si="1005"/>
        <v>No</v>
      </c>
      <c r="C975" s="15" t="str">
        <f t="shared" si="790"/>
        <v>No</v>
      </c>
      <c r="D975" s="18" t="str">
        <f t="shared" si="791"/>
        <v>No</v>
      </c>
      <c r="E975" s="18" t="str">
        <f t="shared" si="792"/>
        <v>No</v>
      </c>
      <c r="F975" s="18" t="str">
        <f t="shared" si="793"/>
        <v>No</v>
      </c>
      <c r="G975" s="18" t="str">
        <f t="shared" si="794"/>
        <v>No</v>
      </c>
      <c r="H975" s="18" t="str">
        <f t="shared" si="795"/>
        <v>No</v>
      </c>
      <c r="I975" s="18" t="str">
        <f t="shared" si="796"/>
        <v>Yes</v>
      </c>
      <c r="J975" s="18" t="str">
        <f t="shared" si="797"/>
        <v>Yes</v>
      </c>
      <c r="K975" s="21">
        <v>973</v>
      </c>
      <c r="L975" s="5" t="s">
        <v>2024</v>
      </c>
      <c r="M975" s="5" t="s">
        <v>2025</v>
      </c>
      <c r="N975" s="5" t="s">
        <v>2266</v>
      </c>
      <c r="O975" s="5" t="s">
        <v>149</v>
      </c>
      <c r="P975" s="5" t="s">
        <v>10747</v>
      </c>
      <c r="Q975" s="32" t="s">
        <v>5700</v>
      </c>
      <c r="R975" s="21">
        <v>1</v>
      </c>
      <c r="S975" s="33"/>
      <c r="T975" s="33"/>
      <c r="U975" s="33"/>
      <c r="V975" s="33"/>
      <c r="W975" s="33"/>
      <c r="X975" s="33"/>
      <c r="Y975" s="33"/>
      <c r="Z975" s="33"/>
      <c r="AA975" s="5" t="s">
        <v>2269</v>
      </c>
      <c r="AB975" s="5" t="s">
        <v>6485</v>
      </c>
      <c r="AC975" s="32" t="s">
        <v>8489</v>
      </c>
      <c r="AD975" s="21">
        <v>1</v>
      </c>
    </row>
    <row r="976" spans="1:30" x14ac:dyDescent="0.3">
      <c r="A976" s="18" t="str">
        <f t="shared" ref="A976:B976" si="1006">IF(AND(ISNUMBER(SEARCH("Yes",C976)),ISNUMBER(SEARCH("Yes",E976)),ISNUMBER(SEARCH("Yes",G976)),ISNUMBER(SEARCH("Yes",I976))),"Yes","No")</f>
        <v>No</v>
      </c>
      <c r="B976" s="18" t="str">
        <f t="shared" si="1006"/>
        <v>No</v>
      </c>
      <c r="C976" s="15" t="str">
        <f t="shared" si="790"/>
        <v>No</v>
      </c>
      <c r="D976" s="18" t="str">
        <f t="shared" si="791"/>
        <v>No</v>
      </c>
      <c r="E976" s="18" t="str">
        <f t="shared" si="792"/>
        <v>No</v>
      </c>
      <c r="F976" s="18" t="str">
        <f t="shared" si="793"/>
        <v>No</v>
      </c>
      <c r="G976" s="18" t="str">
        <f t="shared" si="794"/>
        <v>No</v>
      </c>
      <c r="H976" s="18" t="str">
        <f t="shared" si="795"/>
        <v>No</v>
      </c>
      <c r="I976" s="18" t="str">
        <f t="shared" si="796"/>
        <v>Yes</v>
      </c>
      <c r="J976" s="18" t="str">
        <f t="shared" si="797"/>
        <v>Yes</v>
      </c>
      <c r="K976" s="21">
        <v>974</v>
      </c>
      <c r="L976" s="5" t="s">
        <v>2026</v>
      </c>
      <c r="M976" s="5" t="s">
        <v>2027</v>
      </c>
      <c r="N976" s="5" t="s">
        <v>2266</v>
      </c>
      <c r="O976" s="5" t="s">
        <v>149</v>
      </c>
      <c r="P976" s="5" t="s">
        <v>2683</v>
      </c>
      <c r="Q976" s="32" t="s">
        <v>10748</v>
      </c>
      <c r="R976" s="21">
        <v>1</v>
      </c>
      <c r="S976" s="33"/>
      <c r="T976" s="33"/>
      <c r="U976" s="33"/>
      <c r="V976" s="33"/>
      <c r="W976" s="33"/>
      <c r="X976" s="33"/>
      <c r="Y976" s="33"/>
      <c r="Z976" s="33"/>
      <c r="AA976" s="5" t="s">
        <v>21</v>
      </c>
      <c r="AB976" s="5" t="s">
        <v>10749</v>
      </c>
      <c r="AC976" s="32" t="s">
        <v>2735</v>
      </c>
      <c r="AD976" s="21">
        <v>1</v>
      </c>
    </row>
    <row r="977" spans="1:30" x14ac:dyDescent="0.3">
      <c r="A977" s="18" t="str">
        <f t="shared" ref="A977:B977" si="1007">IF(AND(ISNUMBER(SEARCH("Yes",C977)),ISNUMBER(SEARCH("Yes",E977)),ISNUMBER(SEARCH("Yes",G977)),ISNUMBER(SEARCH("Yes",I977))),"Yes","No")</f>
        <v>No</v>
      </c>
      <c r="B977" s="18" t="str">
        <f t="shared" si="1007"/>
        <v>No</v>
      </c>
      <c r="C977" s="15" t="str">
        <f t="shared" si="790"/>
        <v>No</v>
      </c>
      <c r="D977" s="18" t="str">
        <f t="shared" si="791"/>
        <v>No</v>
      </c>
      <c r="E977" s="18" t="str">
        <f t="shared" si="792"/>
        <v>No</v>
      </c>
      <c r="F977" s="18" t="str">
        <f t="shared" si="793"/>
        <v>No</v>
      </c>
      <c r="G977" s="18" t="str">
        <f t="shared" si="794"/>
        <v>No</v>
      </c>
      <c r="H977" s="18" t="str">
        <f t="shared" si="795"/>
        <v>No</v>
      </c>
      <c r="I977" s="18" t="str">
        <f t="shared" si="796"/>
        <v>Yes</v>
      </c>
      <c r="J977" s="18" t="str">
        <f t="shared" si="797"/>
        <v>Yes</v>
      </c>
      <c r="K977" s="21">
        <v>975</v>
      </c>
      <c r="L977" s="5" t="s">
        <v>2028</v>
      </c>
      <c r="M977" s="5" t="s">
        <v>2029</v>
      </c>
      <c r="N977" s="5" t="s">
        <v>2266</v>
      </c>
      <c r="O977" s="5" t="s">
        <v>149</v>
      </c>
      <c r="P977" s="5" t="s">
        <v>2292</v>
      </c>
      <c r="Q977" s="32" t="s">
        <v>8490</v>
      </c>
      <c r="R977" s="21">
        <v>1</v>
      </c>
      <c r="S977" s="33"/>
      <c r="T977" s="33"/>
      <c r="U977" s="33"/>
      <c r="V977" s="33"/>
      <c r="W977" s="33"/>
      <c r="X977" s="33"/>
      <c r="Y977" s="33"/>
      <c r="Z977" s="33"/>
      <c r="AA977" s="5" t="s">
        <v>2269</v>
      </c>
      <c r="AB977" s="5" t="s">
        <v>10750</v>
      </c>
      <c r="AC977" s="32" t="s">
        <v>10751</v>
      </c>
      <c r="AD977" s="21">
        <v>1</v>
      </c>
    </row>
    <row r="978" spans="1:30" x14ac:dyDescent="0.3">
      <c r="A978" s="18" t="str">
        <f t="shared" ref="A978:B978" si="1008">IF(AND(ISNUMBER(SEARCH("Yes",C978)),ISNUMBER(SEARCH("Yes",E978)),ISNUMBER(SEARCH("Yes",G978)),ISNUMBER(SEARCH("Yes",I978))),"Yes","No")</f>
        <v>No</v>
      </c>
      <c r="B978" s="18" t="str">
        <f t="shared" si="1008"/>
        <v>No</v>
      </c>
      <c r="C978" s="15" t="str">
        <f t="shared" si="790"/>
        <v>No</v>
      </c>
      <c r="D978" s="18" t="str">
        <f t="shared" si="791"/>
        <v>No</v>
      </c>
      <c r="E978" s="18" t="str">
        <f t="shared" si="792"/>
        <v>No</v>
      </c>
      <c r="F978" s="18" t="str">
        <f t="shared" si="793"/>
        <v>No</v>
      </c>
      <c r="G978" s="18" t="str">
        <f t="shared" si="794"/>
        <v>No</v>
      </c>
      <c r="H978" s="18" t="str">
        <f t="shared" si="795"/>
        <v>No</v>
      </c>
      <c r="I978" s="18" t="str">
        <f t="shared" si="796"/>
        <v>Yes</v>
      </c>
      <c r="J978" s="18" t="str">
        <f t="shared" si="797"/>
        <v>Yes</v>
      </c>
      <c r="K978" s="21">
        <v>976</v>
      </c>
      <c r="L978" s="5" t="s">
        <v>2030</v>
      </c>
      <c r="M978" s="5" t="s">
        <v>2031</v>
      </c>
      <c r="N978" s="5" t="s">
        <v>2266</v>
      </c>
      <c r="O978" s="5" t="s">
        <v>149</v>
      </c>
      <c r="P978" s="5" t="s">
        <v>2504</v>
      </c>
      <c r="Q978" s="32" t="s">
        <v>10752</v>
      </c>
      <c r="R978" s="21">
        <v>1</v>
      </c>
      <c r="S978" s="33"/>
      <c r="T978" s="33"/>
      <c r="U978" s="33"/>
      <c r="V978" s="33"/>
      <c r="W978" s="33"/>
      <c r="X978" s="33"/>
      <c r="Y978" s="33"/>
      <c r="Z978" s="33"/>
      <c r="AA978" s="5" t="s">
        <v>21</v>
      </c>
      <c r="AB978" s="5" t="s">
        <v>10753</v>
      </c>
      <c r="AC978" s="32" t="s">
        <v>10754</v>
      </c>
      <c r="AD978" s="21">
        <v>1</v>
      </c>
    </row>
    <row r="979" spans="1:30" x14ac:dyDescent="0.3">
      <c r="A979" s="18" t="str">
        <f t="shared" ref="A979:B979" si="1009">IF(AND(ISNUMBER(SEARCH("Yes",C979)),ISNUMBER(SEARCH("Yes",E979)),ISNUMBER(SEARCH("Yes",G979)),ISNUMBER(SEARCH("Yes",I979))),"Yes","No")</f>
        <v>No</v>
      </c>
      <c r="B979" s="18" t="str">
        <f t="shared" si="1009"/>
        <v>No</v>
      </c>
      <c r="C979" s="15" t="str">
        <f t="shared" si="790"/>
        <v>No</v>
      </c>
      <c r="D979" s="18" t="str">
        <f t="shared" si="791"/>
        <v>No</v>
      </c>
      <c r="E979" s="18" t="str">
        <f t="shared" si="792"/>
        <v>No</v>
      </c>
      <c r="F979" s="18" t="str">
        <f t="shared" si="793"/>
        <v>No</v>
      </c>
      <c r="G979" s="18" t="str">
        <f t="shared" si="794"/>
        <v>No</v>
      </c>
      <c r="H979" s="18" t="str">
        <f t="shared" si="795"/>
        <v>No</v>
      </c>
      <c r="I979" s="18" t="str">
        <f t="shared" si="796"/>
        <v>Yes</v>
      </c>
      <c r="J979" s="18" t="str">
        <f t="shared" si="797"/>
        <v>Yes</v>
      </c>
      <c r="K979" s="21">
        <v>977</v>
      </c>
      <c r="L979" s="5" t="s">
        <v>2032</v>
      </c>
      <c r="M979" s="5" t="s">
        <v>2033</v>
      </c>
      <c r="N979" s="5" t="s">
        <v>2266</v>
      </c>
      <c r="O979" s="5" t="s">
        <v>149</v>
      </c>
      <c r="P979" s="5" t="s">
        <v>10755</v>
      </c>
      <c r="Q979" s="32" t="s">
        <v>10756</v>
      </c>
      <c r="R979" s="21">
        <v>1</v>
      </c>
      <c r="S979" s="33"/>
      <c r="T979" s="33"/>
      <c r="U979" s="33"/>
      <c r="V979" s="33"/>
      <c r="W979" s="33"/>
      <c r="X979" s="33"/>
      <c r="Y979" s="33"/>
      <c r="Z979" s="33"/>
      <c r="AA979" s="5" t="s">
        <v>2269</v>
      </c>
      <c r="AB979" s="5" t="s">
        <v>2432</v>
      </c>
      <c r="AC979" s="32" t="s">
        <v>10757</v>
      </c>
      <c r="AD979" s="21">
        <v>1</v>
      </c>
    </row>
    <row r="980" spans="1:30" x14ac:dyDescent="0.3">
      <c r="A980" s="18" t="str">
        <f t="shared" ref="A980:B980" si="1010">IF(AND(ISNUMBER(SEARCH("Yes",C980)),ISNUMBER(SEARCH("Yes",E980)),ISNUMBER(SEARCH("Yes",G980)),ISNUMBER(SEARCH("Yes",I980))),"Yes","No")</f>
        <v>No</v>
      </c>
      <c r="B980" s="18" t="str">
        <f t="shared" si="1010"/>
        <v>No</v>
      </c>
      <c r="C980" s="15" t="str">
        <f t="shared" si="790"/>
        <v>No</v>
      </c>
      <c r="D980" s="18" t="str">
        <f t="shared" si="791"/>
        <v>No</v>
      </c>
      <c r="E980" s="18" t="str">
        <f t="shared" si="792"/>
        <v>No</v>
      </c>
      <c r="F980" s="18" t="str">
        <f t="shared" si="793"/>
        <v>No</v>
      </c>
      <c r="G980" s="18" t="str">
        <f t="shared" si="794"/>
        <v>No</v>
      </c>
      <c r="H980" s="18" t="str">
        <f t="shared" si="795"/>
        <v>No</v>
      </c>
      <c r="I980" s="18" t="str">
        <f t="shared" si="796"/>
        <v>Yes</v>
      </c>
      <c r="J980" s="18" t="str">
        <f t="shared" si="797"/>
        <v>Yes</v>
      </c>
      <c r="K980" s="21">
        <v>978</v>
      </c>
      <c r="L980" s="5" t="s">
        <v>2034</v>
      </c>
      <c r="M980" s="5" t="s">
        <v>2035</v>
      </c>
      <c r="N980" s="5" t="s">
        <v>2266</v>
      </c>
      <c r="O980" s="5" t="s">
        <v>149</v>
      </c>
      <c r="P980" s="5" t="s">
        <v>2305</v>
      </c>
      <c r="Q980" s="32" t="s">
        <v>10758</v>
      </c>
      <c r="R980" s="21">
        <v>1</v>
      </c>
      <c r="S980" s="33"/>
      <c r="T980" s="33"/>
      <c r="U980" s="33"/>
      <c r="V980" s="33"/>
      <c r="W980" s="33"/>
      <c r="X980" s="33"/>
      <c r="Y980" s="33"/>
      <c r="Z980" s="33"/>
      <c r="AA980" s="5" t="s">
        <v>2269</v>
      </c>
      <c r="AB980" s="5" t="s">
        <v>10759</v>
      </c>
      <c r="AC980" s="32" t="s">
        <v>10760</v>
      </c>
      <c r="AD980" s="21">
        <v>1</v>
      </c>
    </row>
    <row r="981" spans="1:30" x14ac:dyDescent="0.3">
      <c r="A981" s="18" t="str">
        <f t="shared" ref="A981:B981" si="1011">IF(AND(ISNUMBER(SEARCH("Yes",C981)),ISNUMBER(SEARCH("Yes",E981)),ISNUMBER(SEARCH("Yes",G981)),ISNUMBER(SEARCH("Yes",I981))),"Yes","No")</f>
        <v>No</v>
      </c>
      <c r="B981" s="18" t="str">
        <f t="shared" si="1011"/>
        <v>No</v>
      </c>
      <c r="C981" s="15" t="str">
        <f t="shared" si="790"/>
        <v>No</v>
      </c>
      <c r="D981" s="18" t="str">
        <f t="shared" si="791"/>
        <v>No</v>
      </c>
      <c r="E981" s="18" t="str">
        <f t="shared" si="792"/>
        <v>No</v>
      </c>
      <c r="F981" s="18" t="str">
        <f t="shared" si="793"/>
        <v>No</v>
      </c>
      <c r="G981" s="18" t="str">
        <f t="shared" si="794"/>
        <v>No</v>
      </c>
      <c r="H981" s="18" t="str">
        <f t="shared" si="795"/>
        <v>No</v>
      </c>
      <c r="I981" s="18" t="str">
        <f t="shared" si="796"/>
        <v>Yes</v>
      </c>
      <c r="J981" s="18" t="str">
        <f t="shared" si="797"/>
        <v>Yes</v>
      </c>
      <c r="K981" s="21">
        <v>979</v>
      </c>
      <c r="L981" s="5" t="s">
        <v>2036</v>
      </c>
      <c r="M981" s="5" t="s">
        <v>2037</v>
      </c>
      <c r="N981" s="5" t="s">
        <v>2266</v>
      </c>
      <c r="O981" s="5" t="s">
        <v>149</v>
      </c>
      <c r="P981" s="5" t="s">
        <v>2292</v>
      </c>
      <c r="Q981" s="32" t="s">
        <v>5716</v>
      </c>
      <c r="R981" s="21">
        <v>1</v>
      </c>
      <c r="S981" s="33"/>
      <c r="T981" s="33"/>
      <c r="U981" s="33"/>
      <c r="V981" s="33"/>
      <c r="W981" s="33"/>
      <c r="X981" s="33"/>
      <c r="Y981" s="33"/>
      <c r="Z981" s="33"/>
      <c r="AA981" s="5" t="s">
        <v>21</v>
      </c>
      <c r="AB981" s="5" t="s">
        <v>6232</v>
      </c>
      <c r="AC981" s="32" t="s">
        <v>10761</v>
      </c>
      <c r="AD981" s="21">
        <v>1</v>
      </c>
    </row>
    <row r="982" spans="1:30" x14ac:dyDescent="0.3">
      <c r="A982" s="18" t="str">
        <f t="shared" ref="A982:B982" si="1012">IF(AND(ISNUMBER(SEARCH("Yes",C982)),ISNUMBER(SEARCH("Yes",E982)),ISNUMBER(SEARCH("Yes",G982)),ISNUMBER(SEARCH("Yes",I982))),"Yes","No")</f>
        <v>No</v>
      </c>
      <c r="B982" s="18" t="str">
        <f t="shared" si="1012"/>
        <v>No</v>
      </c>
      <c r="C982" s="15" t="str">
        <f t="shared" si="790"/>
        <v>No</v>
      </c>
      <c r="D982" s="18" t="str">
        <f t="shared" si="791"/>
        <v>No</v>
      </c>
      <c r="E982" s="18" t="str">
        <f t="shared" si="792"/>
        <v>No</v>
      </c>
      <c r="F982" s="18" t="str">
        <f t="shared" si="793"/>
        <v>No</v>
      </c>
      <c r="G982" s="18" t="str">
        <f t="shared" si="794"/>
        <v>No</v>
      </c>
      <c r="H982" s="18" t="str">
        <f t="shared" si="795"/>
        <v>No</v>
      </c>
      <c r="I982" s="18" t="str">
        <f t="shared" si="796"/>
        <v>Yes</v>
      </c>
      <c r="J982" s="18" t="str">
        <f t="shared" si="797"/>
        <v>Yes</v>
      </c>
      <c r="K982" s="21">
        <v>980</v>
      </c>
      <c r="L982" s="5" t="s">
        <v>2038</v>
      </c>
      <c r="M982" s="5" t="s">
        <v>2039</v>
      </c>
      <c r="N982" s="5" t="s">
        <v>2266</v>
      </c>
      <c r="O982" s="5" t="s">
        <v>149</v>
      </c>
      <c r="P982" s="5" t="s">
        <v>2390</v>
      </c>
      <c r="Q982" s="32" t="s">
        <v>5717</v>
      </c>
      <c r="R982" s="21">
        <v>1</v>
      </c>
      <c r="S982" s="33"/>
      <c r="T982" s="33"/>
      <c r="U982" s="33"/>
      <c r="V982" s="33"/>
      <c r="W982" s="33"/>
      <c r="X982" s="33"/>
      <c r="Y982" s="33"/>
      <c r="Z982" s="33"/>
      <c r="AA982" s="5" t="s">
        <v>2269</v>
      </c>
      <c r="AB982" s="5" t="s">
        <v>5718</v>
      </c>
      <c r="AC982" s="32" t="s">
        <v>5719</v>
      </c>
      <c r="AD982" s="21">
        <v>1</v>
      </c>
    </row>
    <row r="983" spans="1:30" x14ac:dyDescent="0.3">
      <c r="A983" s="18" t="str">
        <f t="shared" ref="A983:B983" si="1013">IF(AND(ISNUMBER(SEARCH("Yes",C983)),ISNUMBER(SEARCH("Yes",E983)),ISNUMBER(SEARCH("Yes",G983)),ISNUMBER(SEARCH("Yes",I983))),"Yes","No")</f>
        <v>No</v>
      </c>
      <c r="B983" s="18" t="str">
        <f t="shared" si="1013"/>
        <v>No</v>
      </c>
      <c r="C983" s="15" t="str">
        <f t="shared" si="790"/>
        <v>No</v>
      </c>
      <c r="D983" s="18" t="str">
        <f t="shared" si="791"/>
        <v>No</v>
      </c>
      <c r="E983" s="18" t="str">
        <f t="shared" si="792"/>
        <v>No</v>
      </c>
      <c r="F983" s="18" t="str">
        <f t="shared" si="793"/>
        <v>No</v>
      </c>
      <c r="G983" s="18" t="str">
        <f t="shared" si="794"/>
        <v>No</v>
      </c>
      <c r="H983" s="18" t="str">
        <f t="shared" si="795"/>
        <v>No</v>
      </c>
      <c r="I983" s="18" t="str">
        <f t="shared" si="796"/>
        <v>Yes</v>
      </c>
      <c r="J983" s="18" t="str">
        <f t="shared" si="797"/>
        <v>Yes</v>
      </c>
      <c r="K983" s="21">
        <v>981</v>
      </c>
      <c r="L983" s="5" t="s">
        <v>2040</v>
      </c>
      <c r="M983" s="5" t="s">
        <v>2041</v>
      </c>
      <c r="N983" s="5" t="s">
        <v>2266</v>
      </c>
      <c r="O983" s="5" t="s">
        <v>149</v>
      </c>
      <c r="P983" s="5" t="s">
        <v>2683</v>
      </c>
      <c r="Q983" s="32" t="s">
        <v>5720</v>
      </c>
      <c r="R983" s="21">
        <v>1</v>
      </c>
      <c r="S983" s="33"/>
      <c r="T983" s="33"/>
      <c r="U983" s="33"/>
      <c r="V983" s="33"/>
      <c r="W983" s="33"/>
      <c r="X983" s="33"/>
      <c r="Y983" s="33"/>
      <c r="Z983" s="33"/>
      <c r="AA983" s="5" t="s">
        <v>2269</v>
      </c>
      <c r="AB983" s="5" t="s">
        <v>2628</v>
      </c>
      <c r="AC983" s="32" t="s">
        <v>2693</v>
      </c>
      <c r="AD983" s="21">
        <v>1</v>
      </c>
    </row>
    <row r="984" spans="1:30" x14ac:dyDescent="0.3">
      <c r="A984" s="18" t="str">
        <f t="shared" ref="A984:B984" si="1014">IF(AND(ISNUMBER(SEARCH("Yes",C984)),ISNUMBER(SEARCH("Yes",E984)),ISNUMBER(SEARCH("Yes",G984)),ISNUMBER(SEARCH("Yes",I984))),"Yes","No")</f>
        <v>No</v>
      </c>
      <c r="B984" s="18" t="str">
        <f t="shared" si="1014"/>
        <v>No</v>
      </c>
      <c r="C984" s="15" t="str">
        <f t="shared" si="790"/>
        <v>No</v>
      </c>
      <c r="D984" s="18" t="str">
        <f t="shared" si="791"/>
        <v>No</v>
      </c>
      <c r="E984" s="18" t="str">
        <f t="shared" si="792"/>
        <v>No</v>
      </c>
      <c r="F984" s="18" t="str">
        <f t="shared" si="793"/>
        <v>No</v>
      </c>
      <c r="G984" s="18" t="str">
        <f t="shared" si="794"/>
        <v>No</v>
      </c>
      <c r="H984" s="18" t="str">
        <f t="shared" si="795"/>
        <v>No</v>
      </c>
      <c r="I984" s="18" t="str">
        <f t="shared" si="796"/>
        <v>Yes</v>
      </c>
      <c r="J984" s="18" t="str">
        <f t="shared" si="797"/>
        <v>Yes</v>
      </c>
      <c r="K984" s="21">
        <v>982</v>
      </c>
      <c r="L984" s="5" t="s">
        <v>2042</v>
      </c>
      <c r="M984" s="5" t="s">
        <v>2043</v>
      </c>
      <c r="N984" s="5" t="s">
        <v>2266</v>
      </c>
      <c r="O984" s="5" t="s">
        <v>149</v>
      </c>
      <c r="P984" s="5" t="s">
        <v>2317</v>
      </c>
      <c r="Q984" s="32" t="s">
        <v>8504</v>
      </c>
      <c r="R984" s="21">
        <v>1</v>
      </c>
      <c r="S984" s="33"/>
      <c r="T984" s="33"/>
      <c r="U984" s="33"/>
      <c r="V984" s="33"/>
      <c r="W984" s="33"/>
      <c r="X984" s="33"/>
      <c r="Y984" s="33"/>
      <c r="Z984" s="33"/>
      <c r="AA984" s="5" t="s">
        <v>21</v>
      </c>
      <c r="AB984" s="5" t="s">
        <v>10762</v>
      </c>
      <c r="AC984" s="32" t="s">
        <v>10763</v>
      </c>
      <c r="AD984" s="21">
        <v>1</v>
      </c>
    </row>
    <row r="985" spans="1:30" x14ac:dyDescent="0.3">
      <c r="A985" s="18" t="str">
        <f t="shared" ref="A985:B985" si="1015">IF(AND(ISNUMBER(SEARCH("Yes",C985)),ISNUMBER(SEARCH("Yes",E985)),ISNUMBER(SEARCH("Yes",G985)),ISNUMBER(SEARCH("Yes",I985))),"Yes","No")</f>
        <v>No</v>
      </c>
      <c r="B985" s="18" t="str">
        <f t="shared" si="1015"/>
        <v>No</v>
      </c>
      <c r="C985" s="15" t="str">
        <f t="shared" si="790"/>
        <v>No</v>
      </c>
      <c r="D985" s="18" t="str">
        <f t="shared" si="791"/>
        <v>No</v>
      </c>
      <c r="E985" s="18" t="str">
        <f t="shared" si="792"/>
        <v>No</v>
      </c>
      <c r="F985" s="18" t="str">
        <f t="shared" si="793"/>
        <v>No</v>
      </c>
      <c r="G985" s="18" t="str">
        <f t="shared" si="794"/>
        <v>No</v>
      </c>
      <c r="H985" s="18" t="str">
        <f t="shared" si="795"/>
        <v>No</v>
      </c>
      <c r="I985" s="18" t="str">
        <f t="shared" si="796"/>
        <v>Yes</v>
      </c>
      <c r="J985" s="18" t="str">
        <f t="shared" si="797"/>
        <v>Yes</v>
      </c>
      <c r="K985" s="21">
        <v>983</v>
      </c>
      <c r="L985" s="5" t="s">
        <v>2044</v>
      </c>
      <c r="M985" s="5" t="s">
        <v>2045</v>
      </c>
      <c r="N985" s="5" t="s">
        <v>2266</v>
      </c>
      <c r="O985" s="5" t="s">
        <v>149</v>
      </c>
      <c r="P985" s="5" t="s">
        <v>2408</v>
      </c>
      <c r="Q985" s="32" t="s">
        <v>10764</v>
      </c>
      <c r="R985" s="21">
        <v>1</v>
      </c>
      <c r="S985" s="33"/>
      <c r="T985" s="33"/>
      <c r="U985" s="33"/>
      <c r="V985" s="33"/>
      <c r="W985" s="33"/>
      <c r="X985" s="33"/>
      <c r="Y985" s="33"/>
      <c r="Z985" s="33"/>
      <c r="AA985" s="5" t="s">
        <v>2269</v>
      </c>
      <c r="AB985" s="5" t="s">
        <v>10765</v>
      </c>
      <c r="AC985" s="32" t="s">
        <v>10766</v>
      </c>
      <c r="AD985" s="21">
        <v>1</v>
      </c>
    </row>
    <row r="986" spans="1:30" x14ac:dyDescent="0.3">
      <c r="A986" s="18" t="str">
        <f t="shared" ref="A986:B986" si="1016">IF(AND(ISNUMBER(SEARCH("Yes",C986)),ISNUMBER(SEARCH("Yes",E986)),ISNUMBER(SEARCH("Yes",G986)),ISNUMBER(SEARCH("Yes",I986))),"Yes","No")</f>
        <v>No</v>
      </c>
      <c r="B986" s="18" t="str">
        <f t="shared" si="1016"/>
        <v>No</v>
      </c>
      <c r="C986" s="15" t="str">
        <f t="shared" si="790"/>
        <v>No</v>
      </c>
      <c r="D986" s="18" t="str">
        <f t="shared" si="791"/>
        <v>No</v>
      </c>
      <c r="E986" s="18" t="str">
        <f t="shared" si="792"/>
        <v>No</v>
      </c>
      <c r="F986" s="18" t="str">
        <f t="shared" si="793"/>
        <v>No</v>
      </c>
      <c r="G986" s="18" t="str">
        <f t="shared" si="794"/>
        <v>No</v>
      </c>
      <c r="H986" s="18" t="str">
        <f t="shared" si="795"/>
        <v>No</v>
      </c>
      <c r="I986" s="18" t="str">
        <f t="shared" si="796"/>
        <v>Yes</v>
      </c>
      <c r="J986" s="18" t="str">
        <f t="shared" si="797"/>
        <v>Yes</v>
      </c>
      <c r="K986" s="21">
        <v>984</v>
      </c>
      <c r="L986" s="5" t="s">
        <v>2046</v>
      </c>
      <c r="M986" s="5" t="s">
        <v>2047</v>
      </c>
      <c r="N986" s="5" t="s">
        <v>2266</v>
      </c>
      <c r="O986" s="5" t="s">
        <v>149</v>
      </c>
      <c r="P986" s="5" t="s">
        <v>2683</v>
      </c>
      <c r="Q986" s="32" t="s">
        <v>8507</v>
      </c>
      <c r="R986" s="21">
        <v>1</v>
      </c>
      <c r="S986" s="33"/>
      <c r="T986" s="33"/>
      <c r="U986" s="33"/>
      <c r="V986" s="33"/>
      <c r="W986" s="33"/>
      <c r="X986" s="33"/>
      <c r="Y986" s="33"/>
      <c r="Z986" s="33"/>
      <c r="AA986" s="5" t="s">
        <v>2269</v>
      </c>
      <c r="AB986" s="5" t="s">
        <v>2294</v>
      </c>
      <c r="AC986" s="32" t="s">
        <v>2945</v>
      </c>
      <c r="AD986" s="21">
        <v>1</v>
      </c>
    </row>
    <row r="987" spans="1:30" x14ac:dyDescent="0.3">
      <c r="A987" s="18" t="str">
        <f t="shared" ref="A987:B987" si="1017">IF(AND(ISNUMBER(SEARCH("Yes",C987)),ISNUMBER(SEARCH("Yes",E987)),ISNUMBER(SEARCH("Yes",G987)),ISNUMBER(SEARCH("Yes",I987))),"Yes","No")</f>
        <v>No</v>
      </c>
      <c r="B987" s="18" t="str">
        <f t="shared" si="1017"/>
        <v>No</v>
      </c>
      <c r="C987" s="15" t="str">
        <f t="shared" si="790"/>
        <v>No</v>
      </c>
      <c r="D987" s="18" t="str">
        <f t="shared" si="791"/>
        <v>No</v>
      </c>
      <c r="E987" s="18" t="str">
        <f t="shared" si="792"/>
        <v>No</v>
      </c>
      <c r="F987" s="18" t="str">
        <f t="shared" si="793"/>
        <v>No</v>
      </c>
      <c r="G987" s="18" t="str">
        <f t="shared" si="794"/>
        <v>No</v>
      </c>
      <c r="H987" s="18" t="str">
        <f t="shared" si="795"/>
        <v>No</v>
      </c>
      <c r="I987" s="18" t="str">
        <f t="shared" si="796"/>
        <v>Yes</v>
      </c>
      <c r="J987" s="18" t="str">
        <f t="shared" si="797"/>
        <v>Yes</v>
      </c>
      <c r="K987" s="21">
        <v>985</v>
      </c>
      <c r="L987" s="5" t="s">
        <v>2048</v>
      </c>
      <c r="M987" s="5" t="s">
        <v>2049</v>
      </c>
      <c r="N987" s="5" t="s">
        <v>2266</v>
      </c>
      <c r="O987" s="5" t="s">
        <v>149</v>
      </c>
      <c r="P987" s="5" t="s">
        <v>10767</v>
      </c>
      <c r="Q987" s="32" t="s">
        <v>10768</v>
      </c>
      <c r="R987" s="21">
        <v>1</v>
      </c>
      <c r="S987" s="33"/>
      <c r="T987" s="33"/>
      <c r="U987" s="33"/>
      <c r="V987" s="33"/>
      <c r="W987" s="33"/>
      <c r="X987" s="33"/>
      <c r="Y987" s="33"/>
      <c r="Z987" s="33"/>
      <c r="AA987" s="5" t="s">
        <v>21</v>
      </c>
      <c r="AB987" s="5" t="s">
        <v>10769</v>
      </c>
      <c r="AC987" s="32" t="s">
        <v>3001</v>
      </c>
      <c r="AD987" s="21">
        <v>1</v>
      </c>
    </row>
    <row r="988" spans="1:30" x14ac:dyDescent="0.3">
      <c r="A988" s="18" t="str">
        <f t="shared" ref="A988:B988" si="1018">IF(AND(ISNUMBER(SEARCH("Yes",C988)),ISNUMBER(SEARCH("Yes",E988)),ISNUMBER(SEARCH("Yes",G988)),ISNUMBER(SEARCH("Yes",I988))),"Yes","No")</f>
        <v>No</v>
      </c>
      <c r="B988" s="18" t="str">
        <f t="shared" si="1018"/>
        <v>No</v>
      </c>
      <c r="C988" s="15" t="str">
        <f t="shared" si="790"/>
        <v>No</v>
      </c>
      <c r="D988" s="18" t="str">
        <f t="shared" si="791"/>
        <v>No</v>
      </c>
      <c r="E988" s="18" t="str">
        <f t="shared" si="792"/>
        <v>Yes</v>
      </c>
      <c r="F988" s="18" t="str">
        <f t="shared" si="793"/>
        <v>Yes</v>
      </c>
      <c r="G988" s="18" t="str">
        <f t="shared" si="794"/>
        <v>Yes</v>
      </c>
      <c r="H988" s="18" t="str">
        <f t="shared" si="795"/>
        <v>Yes</v>
      </c>
      <c r="I988" s="18" t="str">
        <f t="shared" si="796"/>
        <v>Yes</v>
      </c>
      <c r="J988" s="18" t="str">
        <f t="shared" si="797"/>
        <v>Yes</v>
      </c>
      <c r="K988" s="21">
        <v>986</v>
      </c>
      <c r="L988" s="5" t="s">
        <v>153</v>
      </c>
      <c r="M988" s="5" t="s">
        <v>25</v>
      </c>
      <c r="N988" s="5" t="s">
        <v>2266</v>
      </c>
      <c r="O988" s="5" t="s">
        <v>149</v>
      </c>
      <c r="P988" s="5" t="s">
        <v>10770</v>
      </c>
      <c r="Q988" s="32" t="s">
        <v>10771</v>
      </c>
      <c r="R988" s="21">
        <v>1</v>
      </c>
      <c r="S988" s="5" t="s">
        <v>21</v>
      </c>
      <c r="T988" s="5" t="s">
        <v>10772</v>
      </c>
      <c r="U988" s="32" t="s">
        <v>5738</v>
      </c>
      <c r="V988" s="21">
        <v>1</v>
      </c>
      <c r="W988" s="5" t="s">
        <v>21</v>
      </c>
      <c r="X988" s="5" t="s">
        <v>10773</v>
      </c>
      <c r="Y988" s="32" t="s">
        <v>10774</v>
      </c>
      <c r="Z988" s="21">
        <v>1</v>
      </c>
      <c r="AA988" s="5" t="s">
        <v>2269</v>
      </c>
      <c r="AB988" s="5" t="s">
        <v>8517</v>
      </c>
      <c r="AC988" s="32" t="s">
        <v>5742</v>
      </c>
      <c r="AD988" s="21">
        <v>1</v>
      </c>
    </row>
    <row r="989" spans="1:30" x14ac:dyDescent="0.3">
      <c r="A989" s="18" t="str">
        <f t="shared" ref="A989:B989" si="1019">IF(AND(ISNUMBER(SEARCH("Yes",C989)),ISNUMBER(SEARCH("Yes",E989)),ISNUMBER(SEARCH("Yes",G989)),ISNUMBER(SEARCH("Yes",I989))),"Yes","No")</f>
        <v>No</v>
      </c>
      <c r="B989" s="18" t="str">
        <f t="shared" si="1019"/>
        <v>No</v>
      </c>
      <c r="C989" s="15" t="str">
        <f t="shared" si="790"/>
        <v>No</v>
      </c>
      <c r="D989" s="18" t="str">
        <f t="shared" si="791"/>
        <v>No</v>
      </c>
      <c r="E989" s="18" t="str">
        <f t="shared" si="792"/>
        <v>No</v>
      </c>
      <c r="F989" s="18" t="str">
        <f t="shared" si="793"/>
        <v>No</v>
      </c>
      <c r="G989" s="18" t="str">
        <f t="shared" si="794"/>
        <v>No</v>
      </c>
      <c r="H989" s="18" t="str">
        <f t="shared" si="795"/>
        <v>No</v>
      </c>
      <c r="I989" s="18" t="str">
        <f t="shared" si="796"/>
        <v>Yes</v>
      </c>
      <c r="J989" s="18" t="str">
        <f t="shared" si="797"/>
        <v>Yes</v>
      </c>
      <c r="K989" s="21">
        <v>987</v>
      </c>
      <c r="L989" s="5" t="s">
        <v>2050</v>
      </c>
      <c r="M989" s="5" t="s">
        <v>2051</v>
      </c>
      <c r="N989" s="5" t="s">
        <v>2266</v>
      </c>
      <c r="O989" s="5" t="s">
        <v>149</v>
      </c>
      <c r="P989" s="5" t="s">
        <v>2626</v>
      </c>
      <c r="Q989" s="32" t="s">
        <v>5743</v>
      </c>
      <c r="R989" s="21">
        <v>1</v>
      </c>
      <c r="S989" s="33"/>
      <c r="T989" s="33"/>
      <c r="U989" s="33"/>
      <c r="V989" s="33"/>
      <c r="W989" s="33"/>
      <c r="X989" s="33"/>
      <c r="Y989" s="33"/>
      <c r="Z989" s="33"/>
      <c r="AA989" s="5" t="s">
        <v>21</v>
      </c>
      <c r="AB989" s="5" t="s">
        <v>10775</v>
      </c>
      <c r="AC989" s="32" t="s">
        <v>10776</v>
      </c>
      <c r="AD989" s="21">
        <v>1</v>
      </c>
    </row>
    <row r="990" spans="1:30" x14ac:dyDescent="0.3">
      <c r="A990" s="18" t="str">
        <f t="shared" ref="A990:B990" si="1020">IF(AND(ISNUMBER(SEARCH("Yes",C990)),ISNUMBER(SEARCH("Yes",E990)),ISNUMBER(SEARCH("Yes",G990)),ISNUMBER(SEARCH("Yes",I990))),"Yes","No")</f>
        <v>No</v>
      </c>
      <c r="B990" s="18" t="str">
        <f t="shared" si="1020"/>
        <v>Yes</v>
      </c>
      <c r="C990" s="15" t="str">
        <f t="shared" si="790"/>
        <v>Yes</v>
      </c>
      <c r="D990" s="18" t="str">
        <f t="shared" si="791"/>
        <v>Yes</v>
      </c>
      <c r="E990" s="18" t="str">
        <f t="shared" si="792"/>
        <v>Yes</v>
      </c>
      <c r="F990" s="18" t="str">
        <f t="shared" si="793"/>
        <v>Yes</v>
      </c>
      <c r="G990" s="18" t="str">
        <f t="shared" si="794"/>
        <v>No</v>
      </c>
      <c r="H990" s="18" t="str">
        <f t="shared" si="795"/>
        <v>Yes</v>
      </c>
      <c r="I990" s="18" t="str">
        <f t="shared" si="796"/>
        <v>Yes</v>
      </c>
      <c r="J990" s="18" t="str">
        <f t="shared" si="797"/>
        <v>Yes</v>
      </c>
      <c r="K990" s="21">
        <v>988</v>
      </c>
      <c r="L990" s="5" t="s">
        <v>194</v>
      </c>
      <c r="M990" s="5" t="s">
        <v>304</v>
      </c>
      <c r="N990" s="5" t="s">
        <v>2266</v>
      </c>
      <c r="O990" s="5" t="s">
        <v>21</v>
      </c>
      <c r="P990" s="5" t="s">
        <v>5506</v>
      </c>
      <c r="Q990" s="32" t="s">
        <v>5746</v>
      </c>
      <c r="R990" s="21">
        <v>1</v>
      </c>
      <c r="S990" s="5" t="s">
        <v>21</v>
      </c>
      <c r="T990" s="5" t="s">
        <v>10777</v>
      </c>
      <c r="U990" s="32" t="s">
        <v>10778</v>
      </c>
      <c r="V990" s="21">
        <v>1</v>
      </c>
      <c r="W990" s="5" t="s">
        <v>2269</v>
      </c>
      <c r="X990" s="5" t="s">
        <v>10779</v>
      </c>
      <c r="Y990" s="32" t="s">
        <v>10780</v>
      </c>
      <c r="Z990" s="21">
        <v>1</v>
      </c>
      <c r="AA990" s="5" t="s">
        <v>2269</v>
      </c>
      <c r="AB990" s="5" t="s">
        <v>3903</v>
      </c>
      <c r="AC990" s="32" t="s">
        <v>3498</v>
      </c>
      <c r="AD990" s="21">
        <v>1</v>
      </c>
    </row>
    <row r="991" spans="1:30" x14ac:dyDescent="0.3">
      <c r="A991" s="18" t="str">
        <f t="shared" ref="A991:B991" si="1021">IF(AND(ISNUMBER(SEARCH("Yes",C991)),ISNUMBER(SEARCH("Yes",E991)),ISNUMBER(SEARCH("Yes",G991)),ISNUMBER(SEARCH("Yes",I991))),"Yes","No")</f>
        <v>No</v>
      </c>
      <c r="B991" s="18" t="str">
        <f t="shared" si="1021"/>
        <v>No</v>
      </c>
      <c r="C991" s="15" t="str">
        <f t="shared" si="790"/>
        <v>No</v>
      </c>
      <c r="D991" s="18" t="str">
        <f t="shared" si="791"/>
        <v>No</v>
      </c>
      <c r="E991" s="18" t="str">
        <f t="shared" si="792"/>
        <v>No</v>
      </c>
      <c r="F991" s="18" t="str">
        <f t="shared" si="793"/>
        <v>No</v>
      </c>
      <c r="G991" s="18" t="str">
        <f t="shared" si="794"/>
        <v>No</v>
      </c>
      <c r="H991" s="18" t="str">
        <f t="shared" si="795"/>
        <v>No</v>
      </c>
      <c r="I991" s="18" t="str">
        <f t="shared" si="796"/>
        <v>No</v>
      </c>
      <c r="J991" s="18" t="str">
        <f t="shared" si="797"/>
        <v>No</v>
      </c>
      <c r="K991" s="21">
        <v>989</v>
      </c>
      <c r="L991" s="5" t="s">
        <v>2052</v>
      </c>
      <c r="M991" s="5" t="s">
        <v>2053</v>
      </c>
      <c r="N991" s="5" t="s">
        <v>2266</v>
      </c>
      <c r="O991" s="5" t="s">
        <v>149</v>
      </c>
      <c r="P991" s="5" t="s">
        <v>2390</v>
      </c>
      <c r="Q991" s="32" t="s">
        <v>10781</v>
      </c>
      <c r="R991" s="21">
        <v>1</v>
      </c>
      <c r="S991" s="33"/>
      <c r="T991" s="33"/>
      <c r="U991" s="33"/>
      <c r="V991" s="33"/>
      <c r="W991" s="33"/>
      <c r="X991" s="33"/>
      <c r="Y991" s="33"/>
      <c r="Z991" s="33"/>
      <c r="AA991" s="5" t="s">
        <v>149</v>
      </c>
      <c r="AB991" s="5" t="s">
        <v>5752</v>
      </c>
      <c r="AC991" s="32" t="s">
        <v>5753</v>
      </c>
      <c r="AD991" s="21">
        <v>1</v>
      </c>
    </row>
    <row r="992" spans="1:30" x14ac:dyDescent="0.3">
      <c r="A992" s="18" t="str">
        <f t="shared" ref="A992:B992" si="1022">IF(AND(ISNUMBER(SEARCH("Yes",C992)),ISNUMBER(SEARCH("Yes",E992)),ISNUMBER(SEARCH("Yes",G992)),ISNUMBER(SEARCH("Yes",I992))),"Yes","No")</f>
        <v>No</v>
      </c>
      <c r="B992" s="18" t="str">
        <f t="shared" si="1022"/>
        <v>No</v>
      </c>
      <c r="C992" s="15" t="str">
        <f t="shared" si="790"/>
        <v>No</v>
      </c>
      <c r="D992" s="18" t="str">
        <f t="shared" si="791"/>
        <v>No</v>
      </c>
      <c r="E992" s="18" t="str">
        <f t="shared" si="792"/>
        <v>No</v>
      </c>
      <c r="F992" s="18" t="str">
        <f t="shared" si="793"/>
        <v>No</v>
      </c>
      <c r="G992" s="18" t="str">
        <f t="shared" si="794"/>
        <v>No</v>
      </c>
      <c r="H992" s="18" t="str">
        <f t="shared" si="795"/>
        <v>No</v>
      </c>
      <c r="I992" s="18" t="str">
        <f t="shared" si="796"/>
        <v>Yes</v>
      </c>
      <c r="J992" s="18" t="str">
        <f t="shared" si="797"/>
        <v>Yes</v>
      </c>
      <c r="K992" s="21">
        <v>990</v>
      </c>
      <c r="L992" s="5" t="s">
        <v>2054</v>
      </c>
      <c r="M992" s="5" t="s">
        <v>2055</v>
      </c>
      <c r="N992" s="5" t="s">
        <v>2266</v>
      </c>
      <c r="O992" s="5" t="s">
        <v>149</v>
      </c>
      <c r="P992" s="5" t="s">
        <v>5754</v>
      </c>
      <c r="Q992" s="32" t="s">
        <v>5755</v>
      </c>
      <c r="R992" s="21">
        <v>1</v>
      </c>
      <c r="S992" s="33"/>
      <c r="T992" s="33"/>
      <c r="U992" s="33"/>
      <c r="V992" s="33"/>
      <c r="W992" s="33"/>
      <c r="X992" s="33"/>
      <c r="Y992" s="33"/>
      <c r="Z992" s="33"/>
      <c r="AA992" s="5" t="s">
        <v>2269</v>
      </c>
      <c r="AB992" s="5" t="s">
        <v>10782</v>
      </c>
      <c r="AC992" s="32" t="s">
        <v>10783</v>
      </c>
      <c r="AD992" s="21">
        <v>1</v>
      </c>
    </row>
    <row r="993" spans="1:30" x14ac:dyDescent="0.3">
      <c r="A993" s="18" t="str">
        <f t="shared" ref="A993:B993" si="1023">IF(AND(ISNUMBER(SEARCH("Yes",C993)),ISNUMBER(SEARCH("Yes",E993)),ISNUMBER(SEARCH("Yes",G993)),ISNUMBER(SEARCH("Yes",I993))),"Yes","No")</f>
        <v>No</v>
      </c>
      <c r="B993" s="18" t="str">
        <f t="shared" si="1023"/>
        <v>No</v>
      </c>
      <c r="C993" s="15" t="str">
        <f t="shared" si="790"/>
        <v>No</v>
      </c>
      <c r="D993" s="18" t="str">
        <f t="shared" si="791"/>
        <v>No</v>
      </c>
      <c r="E993" s="18" t="str">
        <f t="shared" si="792"/>
        <v>No</v>
      </c>
      <c r="F993" s="18" t="str">
        <f t="shared" si="793"/>
        <v>No</v>
      </c>
      <c r="G993" s="18" t="str">
        <f t="shared" si="794"/>
        <v>No</v>
      </c>
      <c r="H993" s="18" t="str">
        <f t="shared" si="795"/>
        <v>No</v>
      </c>
      <c r="I993" s="18" t="str">
        <f t="shared" si="796"/>
        <v>Yes</v>
      </c>
      <c r="J993" s="18" t="str">
        <f t="shared" si="797"/>
        <v>Yes</v>
      </c>
      <c r="K993" s="21">
        <v>991</v>
      </c>
      <c r="L993" s="5" t="s">
        <v>2056</v>
      </c>
      <c r="M993" s="5" t="s">
        <v>2057</v>
      </c>
      <c r="N993" s="5" t="s">
        <v>2266</v>
      </c>
      <c r="O993" s="5" t="s">
        <v>149</v>
      </c>
      <c r="P993" s="5" t="s">
        <v>10784</v>
      </c>
      <c r="Q993" s="32" t="s">
        <v>10785</v>
      </c>
      <c r="R993" s="21">
        <v>1</v>
      </c>
      <c r="S993" s="33"/>
      <c r="T993" s="33"/>
      <c r="U993" s="33"/>
      <c r="V993" s="33"/>
      <c r="W993" s="33"/>
      <c r="X993" s="33"/>
      <c r="Y993" s="33"/>
      <c r="Z993" s="33"/>
      <c r="AA993" s="5" t="s">
        <v>2269</v>
      </c>
      <c r="AB993" s="5" t="s">
        <v>4356</v>
      </c>
      <c r="AC993" s="32" t="s">
        <v>10786</v>
      </c>
      <c r="AD993" s="21">
        <v>1</v>
      </c>
    </row>
    <row r="994" spans="1:30" x14ac:dyDescent="0.3">
      <c r="A994" s="18" t="str">
        <f t="shared" ref="A994:B994" si="1024">IF(AND(ISNUMBER(SEARCH("Yes",C994)),ISNUMBER(SEARCH("Yes",E994)),ISNUMBER(SEARCH("Yes",G994)),ISNUMBER(SEARCH("Yes",I994))),"Yes","No")</f>
        <v>No</v>
      </c>
      <c r="B994" s="18" t="str">
        <f t="shared" si="1024"/>
        <v>No</v>
      </c>
      <c r="C994" s="15" t="str">
        <f t="shared" si="790"/>
        <v>No</v>
      </c>
      <c r="D994" s="18" t="str">
        <f t="shared" si="791"/>
        <v>No</v>
      </c>
      <c r="E994" s="18" t="str">
        <f t="shared" si="792"/>
        <v>No</v>
      </c>
      <c r="F994" s="18" t="str">
        <f t="shared" si="793"/>
        <v>No</v>
      </c>
      <c r="G994" s="18" t="str">
        <f t="shared" si="794"/>
        <v>No</v>
      </c>
      <c r="H994" s="18" t="str">
        <f t="shared" si="795"/>
        <v>No</v>
      </c>
      <c r="I994" s="18" t="str">
        <f t="shared" si="796"/>
        <v>Yes</v>
      </c>
      <c r="J994" s="18" t="str">
        <f t="shared" si="797"/>
        <v>Yes</v>
      </c>
      <c r="K994" s="21">
        <v>992</v>
      </c>
      <c r="L994" s="5" t="s">
        <v>2058</v>
      </c>
      <c r="M994" s="5" t="s">
        <v>2059</v>
      </c>
      <c r="N994" s="5" t="s">
        <v>2266</v>
      </c>
      <c r="O994" s="5" t="s">
        <v>149</v>
      </c>
      <c r="P994" s="5" t="s">
        <v>2351</v>
      </c>
      <c r="Q994" s="32" t="s">
        <v>8533</v>
      </c>
      <c r="R994" s="21">
        <v>1</v>
      </c>
      <c r="S994" s="33"/>
      <c r="T994" s="33"/>
      <c r="U994" s="33"/>
      <c r="V994" s="33"/>
      <c r="W994" s="33"/>
      <c r="X994" s="33"/>
      <c r="Y994" s="33"/>
      <c r="Z994" s="33"/>
      <c r="AA994" s="5" t="s">
        <v>2269</v>
      </c>
      <c r="AB994" s="5" t="s">
        <v>8534</v>
      </c>
      <c r="AC994" s="32" t="s">
        <v>8535</v>
      </c>
      <c r="AD994" s="21">
        <v>1</v>
      </c>
    </row>
    <row r="995" spans="1:30" x14ac:dyDescent="0.3">
      <c r="A995" s="18" t="str">
        <f t="shared" ref="A995:B995" si="1025">IF(AND(ISNUMBER(SEARCH("Yes",C995)),ISNUMBER(SEARCH("Yes",E995)),ISNUMBER(SEARCH("Yes",G995)),ISNUMBER(SEARCH("Yes",I995))),"Yes","No")</f>
        <v>No</v>
      </c>
      <c r="B995" s="18" t="str">
        <f t="shared" si="1025"/>
        <v>No</v>
      </c>
      <c r="C995" s="15" t="str">
        <f t="shared" si="790"/>
        <v>No</v>
      </c>
      <c r="D995" s="18" t="str">
        <f t="shared" si="791"/>
        <v>No</v>
      </c>
      <c r="E995" s="18" t="str">
        <f t="shared" si="792"/>
        <v>No</v>
      </c>
      <c r="F995" s="18" t="str">
        <f t="shared" si="793"/>
        <v>No</v>
      </c>
      <c r="G995" s="18" t="str">
        <f t="shared" si="794"/>
        <v>No</v>
      </c>
      <c r="H995" s="18" t="str">
        <f t="shared" si="795"/>
        <v>No</v>
      </c>
      <c r="I995" s="18" t="str">
        <f t="shared" si="796"/>
        <v>Yes</v>
      </c>
      <c r="J995" s="18" t="str">
        <f t="shared" si="797"/>
        <v>Yes</v>
      </c>
      <c r="K995" s="21">
        <v>993</v>
      </c>
      <c r="L995" s="5" t="s">
        <v>2060</v>
      </c>
      <c r="M995" s="5" t="s">
        <v>2061</v>
      </c>
      <c r="N995" s="5" t="s">
        <v>2266</v>
      </c>
      <c r="O995" s="5" t="s">
        <v>149</v>
      </c>
      <c r="P995" s="5" t="s">
        <v>10787</v>
      </c>
      <c r="Q995" s="32" t="s">
        <v>10788</v>
      </c>
      <c r="R995" s="21">
        <v>1</v>
      </c>
      <c r="S995" s="33"/>
      <c r="T995" s="33"/>
      <c r="U995" s="33"/>
      <c r="V995" s="33"/>
      <c r="W995" s="33"/>
      <c r="X995" s="33"/>
      <c r="Y995" s="33"/>
      <c r="Z995" s="33"/>
      <c r="AA995" s="5" t="s">
        <v>2269</v>
      </c>
      <c r="AB995" s="5" t="s">
        <v>2345</v>
      </c>
      <c r="AC995" s="32" t="s">
        <v>5622</v>
      </c>
      <c r="AD995" s="21">
        <v>1</v>
      </c>
    </row>
    <row r="996" spans="1:30" x14ac:dyDescent="0.3">
      <c r="A996" s="18" t="str">
        <f t="shared" ref="A996:B996" si="1026">IF(AND(ISNUMBER(SEARCH("Yes",C996)),ISNUMBER(SEARCH("Yes",E996)),ISNUMBER(SEARCH("Yes",G996)),ISNUMBER(SEARCH("Yes",I996))),"Yes","No")</f>
        <v>No</v>
      </c>
      <c r="B996" s="18" t="str">
        <f t="shared" si="1026"/>
        <v>Yes</v>
      </c>
      <c r="C996" s="15" t="str">
        <f t="shared" si="790"/>
        <v>Yes</v>
      </c>
      <c r="D996" s="18" t="str">
        <f t="shared" si="791"/>
        <v>Yes</v>
      </c>
      <c r="E996" s="18" t="str">
        <f t="shared" si="792"/>
        <v>Yes</v>
      </c>
      <c r="F996" s="18" t="str">
        <f t="shared" si="793"/>
        <v>Yes</v>
      </c>
      <c r="G996" s="18" t="str">
        <f t="shared" si="794"/>
        <v>No</v>
      </c>
      <c r="H996" s="18" t="str">
        <f t="shared" si="795"/>
        <v>Yes</v>
      </c>
      <c r="I996" s="18" t="str">
        <f t="shared" si="796"/>
        <v>Yes</v>
      </c>
      <c r="J996" s="18" t="str">
        <f t="shared" si="797"/>
        <v>Yes</v>
      </c>
      <c r="K996" s="21">
        <v>994</v>
      </c>
      <c r="L996" s="5" t="s">
        <v>140</v>
      </c>
      <c r="M996" s="5" t="s">
        <v>330</v>
      </c>
      <c r="N996" s="5" t="s">
        <v>2266</v>
      </c>
      <c r="O996" s="5" t="s">
        <v>21</v>
      </c>
      <c r="P996" s="5" t="s">
        <v>10789</v>
      </c>
      <c r="Q996" s="32" t="s">
        <v>10790</v>
      </c>
      <c r="R996" s="21">
        <v>1</v>
      </c>
      <c r="S996" s="5" t="s">
        <v>21</v>
      </c>
      <c r="T996" s="5" t="s">
        <v>10791</v>
      </c>
      <c r="U996" s="32" t="s">
        <v>10792</v>
      </c>
      <c r="V996" s="21">
        <v>1</v>
      </c>
      <c r="W996" s="5" t="s">
        <v>149</v>
      </c>
      <c r="X996" s="5" t="s">
        <v>10793</v>
      </c>
      <c r="Y996" s="32" t="s">
        <v>10794</v>
      </c>
      <c r="Z996" s="21">
        <v>1</v>
      </c>
      <c r="AA996" s="5" t="s">
        <v>2269</v>
      </c>
      <c r="AB996" s="5" t="s">
        <v>10795</v>
      </c>
      <c r="AC996" s="32" t="s">
        <v>10796</v>
      </c>
      <c r="AD996" s="21">
        <v>1</v>
      </c>
    </row>
    <row r="997" spans="1:30" x14ac:dyDescent="0.3">
      <c r="A997" s="18" t="str">
        <f t="shared" ref="A997:B997" si="1027">IF(AND(ISNUMBER(SEARCH("Yes",C997)),ISNUMBER(SEARCH("Yes",E997)),ISNUMBER(SEARCH("Yes",G997)),ISNUMBER(SEARCH("Yes",I997))),"Yes","No")</f>
        <v>No</v>
      </c>
      <c r="B997" s="18" t="str">
        <f t="shared" si="1027"/>
        <v>No</v>
      </c>
      <c r="C997" s="15" t="str">
        <f t="shared" si="790"/>
        <v>No</v>
      </c>
      <c r="D997" s="18" t="str">
        <f t="shared" si="791"/>
        <v>No</v>
      </c>
      <c r="E997" s="18" t="str">
        <f t="shared" si="792"/>
        <v>No</v>
      </c>
      <c r="F997" s="18" t="str">
        <f t="shared" si="793"/>
        <v>No</v>
      </c>
      <c r="G997" s="18" t="str">
        <f t="shared" si="794"/>
        <v>No</v>
      </c>
      <c r="H997" s="18" t="str">
        <f t="shared" si="795"/>
        <v>No</v>
      </c>
      <c r="I997" s="18" t="str">
        <f t="shared" si="796"/>
        <v>Yes</v>
      </c>
      <c r="J997" s="18" t="str">
        <f t="shared" si="797"/>
        <v>Yes</v>
      </c>
      <c r="K997" s="21">
        <v>995</v>
      </c>
      <c r="L997" s="5" t="s">
        <v>2062</v>
      </c>
      <c r="M997" s="5" t="s">
        <v>2063</v>
      </c>
      <c r="N997" s="5" t="s">
        <v>2266</v>
      </c>
      <c r="O997" s="5" t="s">
        <v>149</v>
      </c>
      <c r="P997" s="5" t="s">
        <v>2626</v>
      </c>
      <c r="Q997" s="32" t="s">
        <v>8543</v>
      </c>
      <c r="R997" s="21">
        <v>1</v>
      </c>
      <c r="S997" s="33"/>
      <c r="T997" s="33"/>
      <c r="U997" s="33"/>
      <c r="V997" s="33"/>
      <c r="W997" s="33"/>
      <c r="X997" s="33"/>
      <c r="Y997" s="33"/>
      <c r="Z997" s="33"/>
      <c r="AA997" s="5" t="s">
        <v>2269</v>
      </c>
      <c r="AB997" s="5" t="s">
        <v>10797</v>
      </c>
      <c r="AC997" s="32" t="s">
        <v>10798</v>
      </c>
      <c r="AD997" s="21">
        <v>1</v>
      </c>
    </row>
    <row r="998" spans="1:30" x14ac:dyDescent="0.3">
      <c r="A998" s="18" t="str">
        <f t="shared" ref="A998:B998" si="1028">IF(AND(ISNUMBER(SEARCH("Yes",C998)),ISNUMBER(SEARCH("Yes",E998)),ISNUMBER(SEARCH("Yes",G998)),ISNUMBER(SEARCH("Yes",I998))),"Yes","No")</f>
        <v>Yes</v>
      </c>
      <c r="B998" s="18" t="str">
        <f t="shared" si="1028"/>
        <v>No</v>
      </c>
      <c r="C998" s="15" t="str">
        <f t="shared" si="790"/>
        <v>Yes</v>
      </c>
      <c r="D998" s="18" t="str">
        <f t="shared" si="791"/>
        <v>No</v>
      </c>
      <c r="E998" s="18" t="str">
        <f t="shared" si="792"/>
        <v>Yes</v>
      </c>
      <c r="F998" s="18" t="str">
        <f t="shared" si="793"/>
        <v>Yes</v>
      </c>
      <c r="G998" s="18" t="str">
        <f t="shared" si="794"/>
        <v>Yes</v>
      </c>
      <c r="H998" s="18" t="str">
        <f t="shared" si="795"/>
        <v>Yes</v>
      </c>
      <c r="I998" s="18" t="str">
        <f t="shared" si="796"/>
        <v>Yes</v>
      </c>
      <c r="J998" s="18" t="str">
        <f t="shared" si="797"/>
        <v>Yes</v>
      </c>
      <c r="K998" s="21">
        <v>996</v>
      </c>
      <c r="L998" s="5" t="s">
        <v>242</v>
      </c>
      <c r="M998" s="5" t="s">
        <v>300</v>
      </c>
      <c r="N998" s="5" t="s">
        <v>2266</v>
      </c>
      <c r="O998" s="5" t="s">
        <v>149</v>
      </c>
      <c r="P998" s="5" t="s">
        <v>2351</v>
      </c>
      <c r="Q998" s="32" t="s">
        <v>10799</v>
      </c>
      <c r="R998" s="21">
        <v>1</v>
      </c>
      <c r="S998" s="5" t="s">
        <v>2269</v>
      </c>
      <c r="T998" s="5" t="s">
        <v>10800</v>
      </c>
      <c r="U998" s="32" t="s">
        <v>10801</v>
      </c>
      <c r="V998" s="21">
        <v>1</v>
      </c>
      <c r="W998" s="5" t="s">
        <v>21</v>
      </c>
      <c r="X998" s="5" t="s">
        <v>10802</v>
      </c>
      <c r="Y998" s="32" t="s">
        <v>10803</v>
      </c>
      <c r="Z998" s="21">
        <v>1</v>
      </c>
      <c r="AA998" s="5" t="s">
        <v>21</v>
      </c>
      <c r="AB998" s="5" t="s">
        <v>10804</v>
      </c>
      <c r="AC998" s="32" t="s">
        <v>10805</v>
      </c>
      <c r="AD998" s="21">
        <v>1</v>
      </c>
    </row>
    <row r="999" spans="1:30" x14ac:dyDescent="0.3">
      <c r="A999" s="18" t="str">
        <f t="shared" ref="A999:B999" si="1029">IF(AND(ISNUMBER(SEARCH("Yes",C999)),ISNUMBER(SEARCH("Yes",E999)),ISNUMBER(SEARCH("Yes",G999)),ISNUMBER(SEARCH("Yes",I999))),"Yes","No")</f>
        <v>No</v>
      </c>
      <c r="B999" s="18" t="str">
        <f t="shared" si="1029"/>
        <v>No</v>
      </c>
      <c r="C999" s="15" t="str">
        <f t="shared" si="790"/>
        <v>No</v>
      </c>
      <c r="D999" s="18" t="str">
        <f t="shared" si="791"/>
        <v>No</v>
      </c>
      <c r="E999" s="18" t="str">
        <f t="shared" si="792"/>
        <v>No</v>
      </c>
      <c r="F999" s="18" t="str">
        <f t="shared" si="793"/>
        <v>No</v>
      </c>
      <c r="G999" s="18" t="str">
        <f t="shared" si="794"/>
        <v>No</v>
      </c>
      <c r="H999" s="18" t="str">
        <f t="shared" si="795"/>
        <v>No</v>
      </c>
      <c r="I999" s="18" t="str">
        <f t="shared" si="796"/>
        <v>Yes</v>
      </c>
      <c r="J999" s="18" t="str">
        <f t="shared" si="797"/>
        <v>Yes</v>
      </c>
      <c r="K999" s="21">
        <v>997</v>
      </c>
      <c r="L999" s="5" t="s">
        <v>2064</v>
      </c>
      <c r="M999" s="5" t="s">
        <v>2065</v>
      </c>
      <c r="N999" s="5" t="s">
        <v>2266</v>
      </c>
      <c r="O999" s="5" t="s">
        <v>149</v>
      </c>
      <c r="P999" s="5" t="s">
        <v>2683</v>
      </c>
      <c r="Q999" s="32" t="s">
        <v>5781</v>
      </c>
      <c r="R999" s="21">
        <v>1</v>
      </c>
      <c r="S999" s="33"/>
      <c r="T999" s="33"/>
      <c r="U999" s="33"/>
      <c r="V999" s="33"/>
      <c r="W999" s="33"/>
      <c r="X999" s="33"/>
      <c r="Y999" s="33"/>
      <c r="Z999" s="33"/>
      <c r="AA999" s="5" t="s">
        <v>2269</v>
      </c>
      <c r="AB999" s="5" t="s">
        <v>7962</v>
      </c>
      <c r="AC999" s="32" t="s">
        <v>7963</v>
      </c>
      <c r="AD999" s="21">
        <v>1</v>
      </c>
    </row>
    <row r="1000" spans="1:30" x14ac:dyDescent="0.3">
      <c r="A1000" s="18" t="str">
        <f t="shared" ref="A1000:B1000" si="1030">IF(AND(ISNUMBER(SEARCH("Yes",C1000)),ISNUMBER(SEARCH("Yes",E1000)),ISNUMBER(SEARCH("Yes",G1000)),ISNUMBER(SEARCH("Yes",I1000))),"Yes","No")</f>
        <v>No</v>
      </c>
      <c r="B1000" s="18" t="str">
        <f t="shared" si="1030"/>
        <v>No</v>
      </c>
      <c r="C1000" s="15" t="str">
        <f t="shared" si="790"/>
        <v>No</v>
      </c>
      <c r="D1000" s="18" t="str">
        <f t="shared" si="791"/>
        <v>No</v>
      </c>
      <c r="E1000" s="18" t="str">
        <f t="shared" si="792"/>
        <v>No</v>
      </c>
      <c r="F1000" s="18" t="str">
        <f t="shared" si="793"/>
        <v>No</v>
      </c>
      <c r="G1000" s="18" t="str">
        <f t="shared" si="794"/>
        <v>No</v>
      </c>
      <c r="H1000" s="18" t="str">
        <f t="shared" si="795"/>
        <v>No</v>
      </c>
      <c r="I1000" s="18" t="str">
        <f t="shared" si="796"/>
        <v>Yes</v>
      </c>
      <c r="J1000" s="18" t="str">
        <f t="shared" si="797"/>
        <v>Yes</v>
      </c>
      <c r="K1000" s="21">
        <v>998</v>
      </c>
      <c r="L1000" s="5" t="s">
        <v>2066</v>
      </c>
      <c r="M1000" s="5" t="s">
        <v>2067</v>
      </c>
      <c r="N1000" s="5" t="s">
        <v>2266</v>
      </c>
      <c r="O1000" s="5" t="s">
        <v>149</v>
      </c>
      <c r="P1000" s="5" t="s">
        <v>2386</v>
      </c>
      <c r="Q1000" s="32" t="s">
        <v>5783</v>
      </c>
      <c r="R1000" s="21">
        <v>1</v>
      </c>
      <c r="S1000" s="33"/>
      <c r="T1000" s="33"/>
      <c r="U1000" s="33"/>
      <c r="V1000" s="33"/>
      <c r="W1000" s="33"/>
      <c r="X1000" s="33"/>
      <c r="Y1000" s="33"/>
      <c r="Z1000" s="33"/>
      <c r="AA1000" s="5" t="s">
        <v>21</v>
      </c>
      <c r="AB1000" s="5" t="s">
        <v>10806</v>
      </c>
      <c r="AC1000" s="32" t="s">
        <v>10807</v>
      </c>
      <c r="AD1000" s="21">
        <v>1</v>
      </c>
    </row>
    <row r="1001" spans="1:30" x14ac:dyDescent="0.3">
      <c r="A1001" s="18" t="str">
        <f t="shared" ref="A1001:B1001" si="1031">IF(AND(ISNUMBER(SEARCH("Yes",C1001)),ISNUMBER(SEARCH("Yes",E1001)),ISNUMBER(SEARCH("Yes",G1001)),ISNUMBER(SEARCH("Yes",I1001))),"Yes","No")</f>
        <v>No</v>
      </c>
      <c r="B1001" s="18" t="str">
        <f t="shared" si="1031"/>
        <v>No</v>
      </c>
      <c r="C1001" s="15" t="str">
        <f t="shared" si="790"/>
        <v>No</v>
      </c>
      <c r="D1001" s="18" t="str">
        <f t="shared" si="791"/>
        <v>No</v>
      </c>
      <c r="E1001" s="18" t="str">
        <f t="shared" si="792"/>
        <v>No</v>
      </c>
      <c r="F1001" s="18" t="str">
        <f t="shared" si="793"/>
        <v>No</v>
      </c>
      <c r="G1001" s="18" t="str">
        <f t="shared" si="794"/>
        <v>No</v>
      </c>
      <c r="H1001" s="18" t="str">
        <f t="shared" si="795"/>
        <v>No</v>
      </c>
      <c r="I1001" s="18" t="str">
        <f t="shared" si="796"/>
        <v>Yes</v>
      </c>
      <c r="J1001" s="18" t="str">
        <f t="shared" si="797"/>
        <v>Yes</v>
      </c>
      <c r="K1001" s="21">
        <v>999</v>
      </c>
      <c r="L1001" s="5" t="s">
        <v>2068</v>
      </c>
      <c r="M1001" s="5" t="s">
        <v>2069</v>
      </c>
      <c r="N1001" s="5" t="s">
        <v>2266</v>
      </c>
      <c r="O1001" s="5" t="s">
        <v>149</v>
      </c>
      <c r="P1001" s="5" t="s">
        <v>2626</v>
      </c>
      <c r="Q1001" s="32" t="s">
        <v>8553</v>
      </c>
      <c r="R1001" s="21">
        <v>1</v>
      </c>
      <c r="S1001" s="33"/>
      <c r="T1001" s="33"/>
      <c r="U1001" s="33"/>
      <c r="V1001" s="33"/>
      <c r="W1001" s="33"/>
      <c r="X1001" s="33"/>
      <c r="Y1001" s="33"/>
      <c r="Z1001" s="33"/>
      <c r="AA1001" s="5" t="s">
        <v>2269</v>
      </c>
      <c r="AB1001" s="5" t="s">
        <v>10808</v>
      </c>
      <c r="AC1001" s="32" t="s">
        <v>10809</v>
      </c>
      <c r="AD1001" s="21">
        <v>1</v>
      </c>
    </row>
    <row r="1002" spans="1:30" x14ac:dyDescent="0.3">
      <c r="A1002" s="18" t="str">
        <f t="shared" ref="A1002:B1002" si="1032">IF(AND(ISNUMBER(SEARCH("Yes",C1002)),ISNUMBER(SEARCH("Yes",E1002)),ISNUMBER(SEARCH("Yes",G1002)),ISNUMBER(SEARCH("Yes",I1002))),"Yes","No")</f>
        <v>No</v>
      </c>
      <c r="B1002" s="18" t="str">
        <f t="shared" si="1032"/>
        <v>No</v>
      </c>
      <c r="C1002" s="15" t="str">
        <f t="shared" si="790"/>
        <v>No</v>
      </c>
      <c r="D1002" s="18" t="str">
        <f t="shared" si="791"/>
        <v>No</v>
      </c>
      <c r="E1002" s="18" t="str">
        <f t="shared" si="792"/>
        <v>No</v>
      </c>
      <c r="F1002" s="18" t="str">
        <f t="shared" si="793"/>
        <v>No</v>
      </c>
      <c r="G1002" s="18" t="str">
        <f t="shared" si="794"/>
        <v>No</v>
      </c>
      <c r="H1002" s="18" t="str">
        <f t="shared" si="795"/>
        <v>No</v>
      </c>
      <c r="I1002" s="18" t="str">
        <f t="shared" si="796"/>
        <v>Yes</v>
      </c>
      <c r="J1002" s="18" t="str">
        <f t="shared" si="797"/>
        <v>Yes</v>
      </c>
      <c r="K1002" s="21">
        <v>1000</v>
      </c>
      <c r="L1002" s="5" t="s">
        <v>2070</v>
      </c>
      <c r="M1002" s="5" t="s">
        <v>2071</v>
      </c>
      <c r="N1002" s="5" t="s">
        <v>2266</v>
      </c>
      <c r="O1002" s="5" t="s">
        <v>149</v>
      </c>
      <c r="P1002" s="5" t="s">
        <v>2492</v>
      </c>
      <c r="Q1002" s="32" t="s">
        <v>10810</v>
      </c>
      <c r="R1002" s="21">
        <v>1</v>
      </c>
      <c r="S1002" s="33"/>
      <c r="T1002" s="33"/>
      <c r="U1002" s="33"/>
      <c r="V1002" s="33"/>
      <c r="W1002" s="33"/>
      <c r="X1002" s="33"/>
      <c r="Y1002" s="33"/>
      <c r="Z1002" s="33"/>
      <c r="AA1002" s="5" t="s">
        <v>21</v>
      </c>
      <c r="AB1002" s="5" t="s">
        <v>10811</v>
      </c>
      <c r="AC1002" s="32" t="s">
        <v>10812</v>
      </c>
      <c r="AD1002" s="21">
        <v>1</v>
      </c>
    </row>
    <row r="1003" spans="1:30" x14ac:dyDescent="0.3">
      <c r="A1003" s="18" t="str">
        <f t="shared" ref="A1003:B1003" si="1033">IF(AND(ISNUMBER(SEARCH("Yes",C1003)),ISNUMBER(SEARCH("Yes",E1003)),ISNUMBER(SEARCH("Yes",G1003)),ISNUMBER(SEARCH("Yes",I1003))),"Yes","No")</f>
        <v>No</v>
      </c>
      <c r="B1003" s="18" t="str">
        <f t="shared" si="1033"/>
        <v>No</v>
      </c>
      <c r="C1003" s="15" t="str">
        <f t="shared" si="790"/>
        <v>No</v>
      </c>
      <c r="D1003" s="18" t="str">
        <f t="shared" si="791"/>
        <v>No</v>
      </c>
      <c r="E1003" s="18" t="str">
        <f t="shared" si="792"/>
        <v>No</v>
      </c>
      <c r="F1003" s="18" t="str">
        <f t="shared" si="793"/>
        <v>No</v>
      </c>
      <c r="G1003" s="18" t="str">
        <f t="shared" si="794"/>
        <v>No</v>
      </c>
      <c r="H1003" s="18" t="str">
        <f t="shared" si="795"/>
        <v>No</v>
      </c>
      <c r="I1003" s="18" t="str">
        <f t="shared" si="796"/>
        <v>Yes</v>
      </c>
      <c r="J1003" s="18" t="str">
        <f t="shared" si="797"/>
        <v>Yes</v>
      </c>
      <c r="K1003" s="21">
        <v>1001</v>
      </c>
      <c r="L1003" s="5" t="s">
        <v>2072</v>
      </c>
      <c r="M1003" s="5" t="s">
        <v>2073</v>
      </c>
      <c r="N1003" s="5" t="s">
        <v>2266</v>
      </c>
      <c r="O1003" s="5" t="s">
        <v>149</v>
      </c>
      <c r="P1003" s="5" t="s">
        <v>5790</v>
      </c>
      <c r="Q1003" s="32" t="s">
        <v>5791</v>
      </c>
      <c r="R1003" s="21">
        <v>1</v>
      </c>
      <c r="S1003" s="33"/>
      <c r="T1003" s="33"/>
      <c r="U1003" s="33"/>
      <c r="V1003" s="33"/>
      <c r="W1003" s="33"/>
      <c r="X1003" s="33"/>
      <c r="Y1003" s="33"/>
      <c r="Z1003" s="33"/>
      <c r="AA1003" s="5" t="s">
        <v>21</v>
      </c>
      <c r="AB1003" s="5" t="s">
        <v>10813</v>
      </c>
      <c r="AC1003" s="32" t="s">
        <v>10814</v>
      </c>
      <c r="AD1003" s="21">
        <v>1</v>
      </c>
    </row>
    <row r="1004" spans="1:30" x14ac:dyDescent="0.3">
      <c r="A1004" s="18" t="str">
        <f t="shared" ref="A1004:B1004" si="1034">IF(AND(ISNUMBER(SEARCH("Yes",C1004)),ISNUMBER(SEARCH("Yes",E1004)),ISNUMBER(SEARCH("Yes",G1004)),ISNUMBER(SEARCH("Yes",I1004))),"Yes","No")</f>
        <v>No</v>
      </c>
      <c r="B1004" s="18" t="str">
        <f t="shared" si="1034"/>
        <v>No</v>
      </c>
      <c r="C1004" s="15" t="str">
        <f t="shared" si="790"/>
        <v>No</v>
      </c>
      <c r="D1004" s="18" t="str">
        <f t="shared" si="791"/>
        <v>No</v>
      </c>
      <c r="E1004" s="18" t="str">
        <f t="shared" si="792"/>
        <v>No</v>
      </c>
      <c r="F1004" s="18" t="str">
        <f t="shared" si="793"/>
        <v>No</v>
      </c>
      <c r="G1004" s="18" t="str">
        <f t="shared" si="794"/>
        <v>No</v>
      </c>
      <c r="H1004" s="18" t="str">
        <f t="shared" si="795"/>
        <v>No</v>
      </c>
      <c r="I1004" s="18" t="str">
        <f t="shared" si="796"/>
        <v>Yes</v>
      </c>
      <c r="J1004" s="18" t="str">
        <f t="shared" si="797"/>
        <v>Yes</v>
      </c>
      <c r="K1004" s="21">
        <v>1002</v>
      </c>
      <c r="L1004" s="5" t="s">
        <v>2074</v>
      </c>
      <c r="M1004" s="5" t="s">
        <v>2075</v>
      </c>
      <c r="N1004" s="5" t="s">
        <v>2266</v>
      </c>
      <c r="O1004" s="5" t="s">
        <v>149</v>
      </c>
      <c r="P1004" s="5" t="s">
        <v>2390</v>
      </c>
      <c r="Q1004" s="32" t="s">
        <v>10815</v>
      </c>
      <c r="R1004" s="21">
        <v>1</v>
      </c>
      <c r="S1004" s="33"/>
      <c r="T1004" s="33"/>
      <c r="U1004" s="33"/>
      <c r="V1004" s="33"/>
      <c r="W1004" s="33"/>
      <c r="X1004" s="33"/>
      <c r="Y1004" s="33"/>
      <c r="Z1004" s="33"/>
      <c r="AA1004" s="5" t="s">
        <v>2269</v>
      </c>
      <c r="AB1004" s="5" t="s">
        <v>10816</v>
      </c>
      <c r="AC1004" s="32" t="s">
        <v>10817</v>
      </c>
      <c r="AD1004" s="21">
        <v>1</v>
      </c>
    </row>
    <row r="1005" spans="1:30" x14ac:dyDescent="0.3">
      <c r="A1005" s="18" t="str">
        <f t="shared" ref="A1005:B1005" si="1035">IF(AND(ISNUMBER(SEARCH("Yes",C1005)),ISNUMBER(SEARCH("Yes",E1005)),ISNUMBER(SEARCH("Yes",G1005)),ISNUMBER(SEARCH("Yes",I1005))),"Yes","No")</f>
        <v>No</v>
      </c>
      <c r="B1005" s="18" t="str">
        <f t="shared" si="1035"/>
        <v>No</v>
      </c>
      <c r="C1005" s="15" t="str">
        <f t="shared" si="790"/>
        <v>No</v>
      </c>
      <c r="D1005" s="18" t="str">
        <f t="shared" si="791"/>
        <v>No</v>
      </c>
      <c r="E1005" s="18" t="str">
        <f t="shared" si="792"/>
        <v>No</v>
      </c>
      <c r="F1005" s="18" t="str">
        <f t="shared" si="793"/>
        <v>No</v>
      </c>
      <c r="G1005" s="18" t="str">
        <f t="shared" si="794"/>
        <v>No</v>
      </c>
      <c r="H1005" s="18" t="str">
        <f t="shared" si="795"/>
        <v>No</v>
      </c>
      <c r="I1005" s="18" t="str">
        <f t="shared" si="796"/>
        <v>Yes</v>
      </c>
      <c r="J1005" s="18" t="str">
        <f t="shared" si="797"/>
        <v>Yes</v>
      </c>
      <c r="K1005" s="21">
        <v>1003</v>
      </c>
      <c r="L1005" s="5" t="s">
        <v>2076</v>
      </c>
      <c r="M1005" s="5" t="s">
        <v>2077</v>
      </c>
      <c r="N1005" s="5" t="s">
        <v>2266</v>
      </c>
      <c r="O1005" s="5" t="s">
        <v>149</v>
      </c>
      <c r="P1005" s="5" t="s">
        <v>8563</v>
      </c>
      <c r="Q1005" s="32" t="s">
        <v>10818</v>
      </c>
      <c r="R1005" s="21">
        <v>1</v>
      </c>
      <c r="S1005" s="33"/>
      <c r="T1005" s="33"/>
      <c r="U1005" s="33"/>
      <c r="V1005" s="33"/>
      <c r="W1005" s="33"/>
      <c r="X1005" s="33"/>
      <c r="Y1005" s="33"/>
      <c r="Z1005" s="33"/>
      <c r="AA1005" s="5" t="s">
        <v>2269</v>
      </c>
      <c r="AB1005" s="5" t="s">
        <v>2381</v>
      </c>
      <c r="AC1005" s="32" t="s">
        <v>2430</v>
      </c>
      <c r="AD1005" s="21">
        <v>1</v>
      </c>
    </row>
    <row r="1006" spans="1:30" x14ac:dyDescent="0.3">
      <c r="A1006" s="18" t="str">
        <f t="shared" ref="A1006:B1006" si="1036">IF(AND(ISNUMBER(SEARCH("Yes",C1006)),ISNUMBER(SEARCH("Yes",E1006)),ISNUMBER(SEARCH("Yes",G1006)),ISNUMBER(SEARCH("Yes",I1006))),"Yes","No")</f>
        <v>No</v>
      </c>
      <c r="B1006" s="18" t="str">
        <f t="shared" si="1036"/>
        <v>No</v>
      </c>
      <c r="C1006" s="15" t="str">
        <f t="shared" si="790"/>
        <v>No</v>
      </c>
      <c r="D1006" s="18" t="str">
        <f t="shared" si="791"/>
        <v>No</v>
      </c>
      <c r="E1006" s="18" t="str">
        <f t="shared" si="792"/>
        <v>No</v>
      </c>
      <c r="F1006" s="18" t="str">
        <f t="shared" si="793"/>
        <v>No</v>
      </c>
      <c r="G1006" s="18" t="str">
        <f t="shared" si="794"/>
        <v>No</v>
      </c>
      <c r="H1006" s="18" t="str">
        <f t="shared" si="795"/>
        <v>No</v>
      </c>
      <c r="I1006" s="18" t="str">
        <f t="shared" si="796"/>
        <v>Yes</v>
      </c>
      <c r="J1006" s="18" t="str">
        <f t="shared" si="797"/>
        <v>Yes</v>
      </c>
      <c r="K1006" s="21">
        <v>1004</v>
      </c>
      <c r="L1006" s="5" t="s">
        <v>2078</v>
      </c>
      <c r="M1006" s="5" t="s">
        <v>2079</v>
      </c>
      <c r="N1006" s="5" t="s">
        <v>2266</v>
      </c>
      <c r="O1006" s="5" t="s">
        <v>149</v>
      </c>
      <c r="P1006" s="5" t="s">
        <v>2626</v>
      </c>
      <c r="Q1006" s="32" t="s">
        <v>10819</v>
      </c>
      <c r="R1006" s="21">
        <v>1</v>
      </c>
      <c r="S1006" s="33"/>
      <c r="T1006" s="33"/>
      <c r="U1006" s="33"/>
      <c r="V1006" s="33"/>
      <c r="W1006" s="33"/>
      <c r="X1006" s="33"/>
      <c r="Y1006" s="33"/>
      <c r="Z1006" s="33"/>
      <c r="AA1006" s="5" t="s">
        <v>2269</v>
      </c>
      <c r="AB1006" s="5" t="s">
        <v>10820</v>
      </c>
      <c r="AC1006" s="32" t="s">
        <v>4131</v>
      </c>
      <c r="AD1006" s="21">
        <v>1</v>
      </c>
    </row>
    <row r="1007" spans="1:30" x14ac:dyDescent="0.3">
      <c r="A1007" s="18" t="str">
        <f t="shared" ref="A1007:B1007" si="1037">IF(AND(ISNUMBER(SEARCH("Yes",C1007)),ISNUMBER(SEARCH("Yes",E1007)),ISNUMBER(SEARCH("Yes",G1007)),ISNUMBER(SEARCH("Yes",I1007))),"Yes","No")</f>
        <v>No</v>
      </c>
      <c r="B1007" s="18" t="str">
        <f t="shared" si="1037"/>
        <v>No</v>
      </c>
      <c r="C1007" s="15" t="str">
        <f t="shared" si="790"/>
        <v>No</v>
      </c>
      <c r="D1007" s="18" t="str">
        <f t="shared" si="791"/>
        <v>No</v>
      </c>
      <c r="E1007" s="18" t="str">
        <f t="shared" si="792"/>
        <v>No</v>
      </c>
      <c r="F1007" s="18" t="str">
        <f t="shared" si="793"/>
        <v>No</v>
      </c>
      <c r="G1007" s="18" t="str">
        <f t="shared" si="794"/>
        <v>No</v>
      </c>
      <c r="H1007" s="18" t="str">
        <f t="shared" si="795"/>
        <v>No</v>
      </c>
      <c r="I1007" s="18" t="str">
        <f t="shared" si="796"/>
        <v>Yes</v>
      </c>
      <c r="J1007" s="18" t="str">
        <f t="shared" si="797"/>
        <v>Yes</v>
      </c>
      <c r="K1007" s="21">
        <v>1005</v>
      </c>
      <c r="L1007" s="5" t="s">
        <v>2080</v>
      </c>
      <c r="M1007" s="5" t="s">
        <v>2081</v>
      </c>
      <c r="N1007" s="5" t="s">
        <v>2266</v>
      </c>
      <c r="O1007" s="5" t="s">
        <v>149</v>
      </c>
      <c r="P1007" s="5" t="s">
        <v>2390</v>
      </c>
      <c r="Q1007" s="32" t="s">
        <v>8566</v>
      </c>
      <c r="R1007" s="21">
        <v>1</v>
      </c>
      <c r="S1007" s="33"/>
      <c r="T1007" s="33"/>
      <c r="U1007" s="33"/>
      <c r="V1007" s="33"/>
      <c r="W1007" s="33"/>
      <c r="X1007" s="33"/>
      <c r="Y1007" s="33"/>
      <c r="Z1007" s="33"/>
      <c r="AA1007" s="5" t="s">
        <v>2269</v>
      </c>
      <c r="AB1007" s="5" t="s">
        <v>2506</v>
      </c>
      <c r="AC1007" s="32" t="s">
        <v>2507</v>
      </c>
      <c r="AD1007" s="21">
        <v>1</v>
      </c>
    </row>
    <row r="1008" spans="1:30" x14ac:dyDescent="0.3">
      <c r="A1008" s="18" t="str">
        <f t="shared" ref="A1008:B1008" si="1038">IF(AND(ISNUMBER(SEARCH("Yes",C1008)),ISNUMBER(SEARCH("Yes",E1008)),ISNUMBER(SEARCH("Yes",G1008)),ISNUMBER(SEARCH("Yes",I1008))),"Yes","No")</f>
        <v>No</v>
      </c>
      <c r="B1008" s="18" t="str">
        <f t="shared" si="1038"/>
        <v>No</v>
      </c>
      <c r="C1008" s="15" t="str">
        <f t="shared" si="790"/>
        <v>No</v>
      </c>
      <c r="D1008" s="18" t="str">
        <f t="shared" si="791"/>
        <v>No</v>
      </c>
      <c r="E1008" s="18" t="str">
        <f t="shared" si="792"/>
        <v>No</v>
      </c>
      <c r="F1008" s="18" t="str">
        <f t="shared" si="793"/>
        <v>No</v>
      </c>
      <c r="G1008" s="18" t="str">
        <f t="shared" si="794"/>
        <v>No</v>
      </c>
      <c r="H1008" s="18" t="str">
        <f t="shared" si="795"/>
        <v>No</v>
      </c>
      <c r="I1008" s="18" t="str">
        <f t="shared" si="796"/>
        <v>Yes</v>
      </c>
      <c r="J1008" s="18" t="str">
        <f t="shared" si="797"/>
        <v>Yes</v>
      </c>
      <c r="K1008" s="21">
        <v>1006</v>
      </c>
      <c r="L1008" s="5" t="s">
        <v>2082</v>
      </c>
      <c r="M1008" s="5" t="s">
        <v>2083</v>
      </c>
      <c r="N1008" s="5" t="s">
        <v>2266</v>
      </c>
      <c r="O1008" s="5" t="s">
        <v>149</v>
      </c>
      <c r="P1008" s="5" t="s">
        <v>2420</v>
      </c>
      <c r="Q1008" s="32" t="s">
        <v>5803</v>
      </c>
      <c r="R1008" s="21">
        <v>1</v>
      </c>
      <c r="S1008" s="33"/>
      <c r="T1008" s="33"/>
      <c r="U1008" s="33"/>
      <c r="V1008" s="33"/>
      <c r="W1008" s="33"/>
      <c r="X1008" s="33"/>
      <c r="Y1008" s="33"/>
      <c r="Z1008" s="33"/>
      <c r="AA1008" s="5" t="s">
        <v>2269</v>
      </c>
      <c r="AB1008" s="5" t="s">
        <v>2708</v>
      </c>
      <c r="AC1008" s="32" t="s">
        <v>2709</v>
      </c>
      <c r="AD1008" s="21">
        <v>1</v>
      </c>
    </row>
    <row r="1009" spans="1:30" x14ac:dyDescent="0.3">
      <c r="A1009" s="18" t="str">
        <f t="shared" ref="A1009:B1009" si="1039">IF(AND(ISNUMBER(SEARCH("Yes",C1009)),ISNUMBER(SEARCH("Yes",E1009)),ISNUMBER(SEARCH("Yes",G1009)),ISNUMBER(SEARCH("Yes",I1009))),"Yes","No")</f>
        <v>No</v>
      </c>
      <c r="B1009" s="18" t="str">
        <f t="shared" si="1039"/>
        <v>No</v>
      </c>
      <c r="C1009" s="15" t="str">
        <f t="shared" si="790"/>
        <v>No</v>
      </c>
      <c r="D1009" s="18" t="str">
        <f t="shared" si="791"/>
        <v>No</v>
      </c>
      <c r="E1009" s="18" t="str">
        <f t="shared" si="792"/>
        <v>No</v>
      </c>
      <c r="F1009" s="18" t="str">
        <f t="shared" si="793"/>
        <v>No</v>
      </c>
      <c r="G1009" s="18" t="str">
        <f t="shared" si="794"/>
        <v>No</v>
      </c>
      <c r="H1009" s="18" t="str">
        <f t="shared" si="795"/>
        <v>No</v>
      </c>
      <c r="I1009" s="18" t="str">
        <f t="shared" si="796"/>
        <v>Yes</v>
      </c>
      <c r="J1009" s="18" t="str">
        <f t="shared" si="797"/>
        <v>Yes</v>
      </c>
      <c r="K1009" s="21">
        <v>1007</v>
      </c>
      <c r="L1009" s="5" t="s">
        <v>2084</v>
      </c>
      <c r="M1009" s="5" t="s">
        <v>2085</v>
      </c>
      <c r="N1009" s="5" t="s">
        <v>2266</v>
      </c>
      <c r="O1009" s="5" t="s">
        <v>149</v>
      </c>
      <c r="P1009" s="5" t="s">
        <v>2272</v>
      </c>
      <c r="Q1009" s="32" t="s">
        <v>8571</v>
      </c>
      <c r="R1009" s="21">
        <v>1</v>
      </c>
      <c r="S1009" s="33"/>
      <c r="T1009" s="33"/>
      <c r="U1009" s="33"/>
      <c r="V1009" s="33"/>
      <c r="W1009" s="33"/>
      <c r="X1009" s="33"/>
      <c r="Y1009" s="33"/>
      <c r="Z1009" s="33"/>
      <c r="AA1009" s="5" t="s">
        <v>2269</v>
      </c>
      <c r="AB1009" s="5" t="s">
        <v>2381</v>
      </c>
      <c r="AC1009" s="32" t="s">
        <v>2682</v>
      </c>
      <c r="AD1009" s="21">
        <v>1</v>
      </c>
    </row>
    <row r="1010" spans="1:30" x14ac:dyDescent="0.3">
      <c r="A1010" s="18" t="str">
        <f t="shared" ref="A1010:B1010" si="1040">IF(AND(ISNUMBER(SEARCH("Yes",C1010)),ISNUMBER(SEARCH("Yes",E1010)),ISNUMBER(SEARCH("Yes",G1010)),ISNUMBER(SEARCH("Yes",I1010))),"Yes","No")</f>
        <v>No</v>
      </c>
      <c r="B1010" s="18" t="str">
        <f t="shared" si="1040"/>
        <v>No</v>
      </c>
      <c r="C1010" s="15" t="str">
        <f t="shared" si="790"/>
        <v>No</v>
      </c>
      <c r="D1010" s="18" t="str">
        <f t="shared" si="791"/>
        <v>No</v>
      </c>
      <c r="E1010" s="18" t="str">
        <f t="shared" si="792"/>
        <v>No</v>
      </c>
      <c r="F1010" s="18" t="str">
        <f t="shared" si="793"/>
        <v>No</v>
      </c>
      <c r="G1010" s="18" t="str">
        <f t="shared" si="794"/>
        <v>No</v>
      </c>
      <c r="H1010" s="18" t="str">
        <f t="shared" si="795"/>
        <v>No</v>
      </c>
      <c r="I1010" s="18" t="str">
        <f t="shared" si="796"/>
        <v>Yes</v>
      </c>
      <c r="J1010" s="18" t="str">
        <f t="shared" si="797"/>
        <v>Yes</v>
      </c>
      <c r="K1010" s="21">
        <v>1008</v>
      </c>
      <c r="L1010" s="5" t="s">
        <v>2086</v>
      </c>
      <c r="M1010" s="5" t="s">
        <v>2087</v>
      </c>
      <c r="N1010" s="5" t="s">
        <v>2266</v>
      </c>
      <c r="O1010" s="5" t="s">
        <v>149</v>
      </c>
      <c r="P1010" s="5" t="s">
        <v>10821</v>
      </c>
      <c r="Q1010" s="32" t="s">
        <v>10822</v>
      </c>
      <c r="R1010" s="21">
        <v>1</v>
      </c>
      <c r="S1010" s="33"/>
      <c r="T1010" s="33"/>
      <c r="U1010" s="33"/>
      <c r="V1010" s="33"/>
      <c r="W1010" s="33"/>
      <c r="X1010" s="33"/>
      <c r="Y1010" s="33"/>
      <c r="Z1010" s="33"/>
      <c r="AA1010" s="5" t="s">
        <v>2269</v>
      </c>
      <c r="AB1010" s="5" t="s">
        <v>5807</v>
      </c>
      <c r="AC1010" s="32" t="s">
        <v>5808</v>
      </c>
      <c r="AD1010" s="21">
        <v>1</v>
      </c>
    </row>
    <row r="1011" spans="1:30" x14ac:dyDescent="0.3">
      <c r="A1011" s="18" t="str">
        <f t="shared" ref="A1011:B1011" si="1041">IF(AND(ISNUMBER(SEARCH("Yes",C1011)),ISNUMBER(SEARCH("Yes",E1011)),ISNUMBER(SEARCH("Yes",G1011)),ISNUMBER(SEARCH("Yes",I1011))),"Yes","No")</f>
        <v>No</v>
      </c>
      <c r="B1011" s="18" t="str">
        <f t="shared" si="1041"/>
        <v>No</v>
      </c>
      <c r="C1011" s="15" t="str">
        <f t="shared" si="790"/>
        <v>No</v>
      </c>
      <c r="D1011" s="18" t="str">
        <f t="shared" si="791"/>
        <v>No</v>
      </c>
      <c r="E1011" s="18" t="str">
        <f t="shared" si="792"/>
        <v>No</v>
      </c>
      <c r="F1011" s="18" t="str">
        <f t="shared" si="793"/>
        <v>No</v>
      </c>
      <c r="G1011" s="18" t="str">
        <f t="shared" si="794"/>
        <v>No</v>
      </c>
      <c r="H1011" s="18" t="str">
        <f t="shared" si="795"/>
        <v>No</v>
      </c>
      <c r="I1011" s="18" t="str">
        <f t="shared" si="796"/>
        <v>No</v>
      </c>
      <c r="J1011" s="18" t="str">
        <f t="shared" si="797"/>
        <v>No</v>
      </c>
      <c r="K1011" s="21">
        <v>1009</v>
      </c>
      <c r="L1011" s="5" t="s">
        <v>2088</v>
      </c>
      <c r="M1011" s="5" t="s">
        <v>2089</v>
      </c>
      <c r="N1011" s="5" t="s">
        <v>2266</v>
      </c>
      <c r="O1011" s="5" t="s">
        <v>149</v>
      </c>
      <c r="P1011" s="5" t="s">
        <v>2347</v>
      </c>
      <c r="Q1011" s="32" t="s">
        <v>8573</v>
      </c>
      <c r="R1011" s="21">
        <v>1</v>
      </c>
      <c r="S1011" s="33"/>
      <c r="T1011" s="33"/>
      <c r="U1011" s="33"/>
      <c r="V1011" s="33"/>
      <c r="W1011" s="33"/>
      <c r="X1011" s="33"/>
      <c r="Y1011" s="33"/>
      <c r="Z1011" s="33"/>
      <c r="AA1011" s="5" t="s">
        <v>149</v>
      </c>
      <c r="AB1011" s="5" t="s">
        <v>10823</v>
      </c>
      <c r="AC1011" s="32" t="s">
        <v>5812</v>
      </c>
      <c r="AD1011" s="21">
        <v>1</v>
      </c>
    </row>
    <row r="1012" spans="1:30" x14ac:dyDescent="0.3">
      <c r="A1012" s="18" t="str">
        <f t="shared" ref="A1012:B1012" si="1042">IF(AND(ISNUMBER(SEARCH("Yes",C1012)),ISNUMBER(SEARCH("Yes",E1012)),ISNUMBER(SEARCH("Yes",G1012)),ISNUMBER(SEARCH("Yes",I1012))),"Yes","No")</f>
        <v>No</v>
      </c>
      <c r="B1012" s="18" t="str">
        <f t="shared" si="1042"/>
        <v>No</v>
      </c>
      <c r="C1012" s="15" t="str">
        <f t="shared" si="790"/>
        <v>No</v>
      </c>
      <c r="D1012" s="18" t="str">
        <f t="shared" si="791"/>
        <v>No</v>
      </c>
      <c r="E1012" s="18" t="str">
        <f t="shared" si="792"/>
        <v>No</v>
      </c>
      <c r="F1012" s="18" t="str">
        <f t="shared" si="793"/>
        <v>No</v>
      </c>
      <c r="G1012" s="18" t="str">
        <f t="shared" si="794"/>
        <v>No</v>
      </c>
      <c r="H1012" s="18" t="str">
        <f t="shared" si="795"/>
        <v>No</v>
      </c>
      <c r="I1012" s="18" t="str">
        <f t="shared" si="796"/>
        <v>Yes</v>
      </c>
      <c r="J1012" s="18" t="str">
        <f t="shared" si="797"/>
        <v>Yes</v>
      </c>
      <c r="K1012" s="21">
        <v>1010</v>
      </c>
      <c r="L1012" s="5" t="s">
        <v>2090</v>
      </c>
      <c r="M1012" s="5" t="s">
        <v>2091</v>
      </c>
      <c r="N1012" s="5" t="s">
        <v>2266</v>
      </c>
      <c r="O1012" s="5" t="s">
        <v>149</v>
      </c>
      <c r="P1012" s="5" t="s">
        <v>2623</v>
      </c>
      <c r="Q1012" s="32" t="s">
        <v>8576</v>
      </c>
      <c r="R1012" s="21">
        <v>1</v>
      </c>
      <c r="S1012" s="33"/>
      <c r="T1012" s="33"/>
      <c r="U1012" s="33"/>
      <c r="V1012" s="33"/>
      <c r="W1012" s="33"/>
      <c r="X1012" s="33"/>
      <c r="Y1012" s="33"/>
      <c r="Z1012" s="33"/>
      <c r="AA1012" s="5" t="s">
        <v>21</v>
      </c>
      <c r="AB1012" s="5" t="s">
        <v>8577</v>
      </c>
      <c r="AC1012" s="32" t="s">
        <v>8578</v>
      </c>
      <c r="AD1012" s="21">
        <v>1</v>
      </c>
    </row>
    <row r="1013" spans="1:30" x14ac:dyDescent="0.3">
      <c r="A1013" s="18" t="str">
        <f t="shared" ref="A1013:B1013" si="1043">IF(AND(ISNUMBER(SEARCH("Yes",C1013)),ISNUMBER(SEARCH("Yes",E1013)),ISNUMBER(SEARCH("Yes",G1013)),ISNUMBER(SEARCH("Yes",I1013))),"Yes","No")</f>
        <v>No</v>
      </c>
      <c r="B1013" s="18" t="str">
        <f t="shared" si="1043"/>
        <v>No</v>
      </c>
      <c r="C1013" s="15" t="str">
        <f t="shared" si="790"/>
        <v>No</v>
      </c>
      <c r="D1013" s="18" t="str">
        <f t="shared" si="791"/>
        <v>No</v>
      </c>
      <c r="E1013" s="18" t="str">
        <f t="shared" si="792"/>
        <v>No</v>
      </c>
      <c r="F1013" s="18" t="str">
        <f t="shared" si="793"/>
        <v>No</v>
      </c>
      <c r="G1013" s="18" t="str">
        <f t="shared" si="794"/>
        <v>No</v>
      </c>
      <c r="H1013" s="18" t="str">
        <f t="shared" si="795"/>
        <v>No</v>
      </c>
      <c r="I1013" s="18" t="str">
        <f t="shared" si="796"/>
        <v>Yes</v>
      </c>
      <c r="J1013" s="18" t="str">
        <f t="shared" si="797"/>
        <v>No</v>
      </c>
      <c r="K1013" s="21">
        <v>1011</v>
      </c>
      <c r="L1013" s="5" t="s">
        <v>2092</v>
      </c>
      <c r="M1013" s="5" t="s">
        <v>2093</v>
      </c>
      <c r="N1013" s="5" t="s">
        <v>2266</v>
      </c>
      <c r="O1013" s="5" t="s">
        <v>149</v>
      </c>
      <c r="P1013" s="5" t="s">
        <v>2305</v>
      </c>
      <c r="Q1013" s="32" t="s">
        <v>5815</v>
      </c>
      <c r="R1013" s="21">
        <v>1</v>
      </c>
      <c r="S1013" s="33"/>
      <c r="T1013" s="33"/>
      <c r="U1013" s="33"/>
      <c r="V1013" s="33"/>
      <c r="W1013" s="33"/>
      <c r="X1013" s="33"/>
      <c r="Y1013" s="33"/>
      <c r="Z1013" s="33"/>
      <c r="AA1013" s="5" t="s">
        <v>149</v>
      </c>
      <c r="AB1013" s="5" t="s">
        <v>2294</v>
      </c>
      <c r="AC1013" s="32" t="s">
        <v>10824</v>
      </c>
      <c r="AD1013" s="21">
        <v>1</v>
      </c>
    </row>
    <row r="1014" spans="1:30" x14ac:dyDescent="0.3">
      <c r="A1014" s="18" t="str">
        <f t="shared" ref="A1014:B1014" si="1044">IF(AND(ISNUMBER(SEARCH("Yes",C1014)),ISNUMBER(SEARCH("Yes",E1014)),ISNUMBER(SEARCH("Yes",G1014)),ISNUMBER(SEARCH("Yes",I1014))),"Yes","No")</f>
        <v>No</v>
      </c>
      <c r="B1014" s="18" t="str">
        <f t="shared" si="1044"/>
        <v>No</v>
      </c>
      <c r="C1014" s="15" t="str">
        <f t="shared" si="790"/>
        <v>No</v>
      </c>
      <c r="D1014" s="18" t="str">
        <f t="shared" si="791"/>
        <v>No</v>
      </c>
      <c r="E1014" s="18" t="str">
        <f t="shared" si="792"/>
        <v>No</v>
      </c>
      <c r="F1014" s="18" t="str">
        <f t="shared" si="793"/>
        <v>No</v>
      </c>
      <c r="G1014" s="18" t="str">
        <f t="shared" si="794"/>
        <v>No</v>
      </c>
      <c r="H1014" s="18" t="str">
        <f t="shared" si="795"/>
        <v>No</v>
      </c>
      <c r="I1014" s="18" t="str">
        <f t="shared" si="796"/>
        <v>No</v>
      </c>
      <c r="J1014" s="18" t="str">
        <f t="shared" si="797"/>
        <v>No</v>
      </c>
      <c r="K1014" s="21">
        <v>1012</v>
      </c>
      <c r="L1014" s="5" t="s">
        <v>2094</v>
      </c>
      <c r="M1014" s="5" t="s">
        <v>2095</v>
      </c>
      <c r="N1014" s="5" t="s">
        <v>2266</v>
      </c>
      <c r="O1014" s="5" t="s">
        <v>149</v>
      </c>
      <c r="P1014" s="5" t="s">
        <v>2292</v>
      </c>
      <c r="Q1014" s="32" t="s">
        <v>10825</v>
      </c>
      <c r="R1014" s="21">
        <v>1</v>
      </c>
      <c r="S1014" s="33"/>
      <c r="T1014" s="33"/>
      <c r="U1014" s="33"/>
      <c r="V1014" s="33"/>
      <c r="W1014" s="33"/>
      <c r="X1014" s="33"/>
      <c r="Y1014" s="33"/>
      <c r="Z1014" s="33"/>
      <c r="AA1014" s="5" t="s">
        <v>149</v>
      </c>
      <c r="AB1014" s="5" t="s">
        <v>10826</v>
      </c>
      <c r="AC1014" s="32" t="s">
        <v>10827</v>
      </c>
      <c r="AD1014" s="21">
        <v>1</v>
      </c>
    </row>
    <row r="1015" spans="1:30" x14ac:dyDescent="0.3">
      <c r="A1015" s="18" t="str">
        <f t="shared" ref="A1015:B1015" si="1045">IF(AND(ISNUMBER(SEARCH("Yes",C1015)),ISNUMBER(SEARCH("Yes",E1015)),ISNUMBER(SEARCH("Yes",G1015)),ISNUMBER(SEARCH("Yes",I1015))),"Yes","No")</f>
        <v>No</v>
      </c>
      <c r="B1015" s="18" t="str">
        <f t="shared" si="1045"/>
        <v>No</v>
      </c>
      <c r="C1015" s="15" t="str">
        <f t="shared" si="790"/>
        <v>No</v>
      </c>
      <c r="D1015" s="18" t="str">
        <f t="shared" si="791"/>
        <v>No</v>
      </c>
      <c r="E1015" s="18" t="str">
        <f t="shared" si="792"/>
        <v>No</v>
      </c>
      <c r="F1015" s="18" t="str">
        <f t="shared" si="793"/>
        <v>No</v>
      </c>
      <c r="G1015" s="18" t="str">
        <f t="shared" si="794"/>
        <v>No</v>
      </c>
      <c r="H1015" s="18" t="str">
        <f t="shared" si="795"/>
        <v>No</v>
      </c>
      <c r="I1015" s="18" t="str">
        <f t="shared" si="796"/>
        <v>Yes</v>
      </c>
      <c r="J1015" s="18" t="str">
        <f t="shared" si="797"/>
        <v>Yes</v>
      </c>
      <c r="K1015" s="21">
        <v>1013</v>
      </c>
      <c r="L1015" s="5" t="s">
        <v>2096</v>
      </c>
      <c r="M1015" s="5" t="s">
        <v>2097</v>
      </c>
      <c r="N1015" s="5" t="s">
        <v>2266</v>
      </c>
      <c r="O1015" s="5" t="s">
        <v>149</v>
      </c>
      <c r="P1015" s="5" t="s">
        <v>10828</v>
      </c>
      <c r="Q1015" s="32" t="s">
        <v>10829</v>
      </c>
      <c r="R1015" s="21">
        <v>1</v>
      </c>
      <c r="S1015" s="33"/>
      <c r="T1015" s="33"/>
      <c r="U1015" s="33"/>
      <c r="V1015" s="33"/>
      <c r="W1015" s="33"/>
      <c r="X1015" s="33"/>
      <c r="Y1015" s="33"/>
      <c r="Z1015" s="33"/>
      <c r="AA1015" s="5" t="s">
        <v>2269</v>
      </c>
      <c r="AB1015" s="5" t="s">
        <v>5822</v>
      </c>
      <c r="AC1015" s="32" t="s">
        <v>5823</v>
      </c>
      <c r="AD1015" s="21">
        <v>1</v>
      </c>
    </row>
    <row r="1016" spans="1:30" x14ac:dyDescent="0.3">
      <c r="A1016" s="18" t="str">
        <f t="shared" ref="A1016:B1016" si="1046">IF(AND(ISNUMBER(SEARCH("Yes",C1016)),ISNUMBER(SEARCH("Yes",E1016)),ISNUMBER(SEARCH("Yes",G1016)),ISNUMBER(SEARCH("Yes",I1016))),"Yes","No")</f>
        <v>No</v>
      </c>
      <c r="B1016" s="18" t="str">
        <f t="shared" si="1046"/>
        <v>No</v>
      </c>
      <c r="C1016" s="15" t="str">
        <f t="shared" si="790"/>
        <v>No</v>
      </c>
      <c r="D1016" s="18" t="str">
        <f t="shared" si="791"/>
        <v>No</v>
      </c>
      <c r="E1016" s="18" t="str">
        <f t="shared" si="792"/>
        <v>No</v>
      </c>
      <c r="F1016" s="18" t="str">
        <f t="shared" si="793"/>
        <v>No</v>
      </c>
      <c r="G1016" s="18" t="str">
        <f t="shared" si="794"/>
        <v>No</v>
      </c>
      <c r="H1016" s="18" t="str">
        <f t="shared" si="795"/>
        <v>No</v>
      </c>
      <c r="I1016" s="18" t="str">
        <f t="shared" si="796"/>
        <v>Yes</v>
      </c>
      <c r="J1016" s="18" t="str">
        <f t="shared" si="797"/>
        <v>Yes</v>
      </c>
      <c r="K1016" s="21">
        <v>1014</v>
      </c>
      <c r="L1016" s="5" t="s">
        <v>2098</v>
      </c>
      <c r="M1016" s="5" t="s">
        <v>2099</v>
      </c>
      <c r="N1016" s="5" t="s">
        <v>2266</v>
      </c>
      <c r="O1016" s="5" t="s">
        <v>149</v>
      </c>
      <c r="P1016" s="5" t="s">
        <v>2394</v>
      </c>
      <c r="Q1016" s="32" t="s">
        <v>2546</v>
      </c>
      <c r="R1016" s="21">
        <v>1</v>
      </c>
      <c r="S1016" s="33"/>
      <c r="T1016" s="33"/>
      <c r="U1016" s="33"/>
      <c r="V1016" s="33"/>
      <c r="W1016" s="33"/>
      <c r="X1016" s="33"/>
      <c r="Y1016" s="33"/>
      <c r="Z1016" s="33"/>
      <c r="AA1016" s="5" t="s">
        <v>2269</v>
      </c>
      <c r="AB1016" s="5" t="s">
        <v>5824</v>
      </c>
      <c r="AC1016" s="32" t="s">
        <v>5825</v>
      </c>
      <c r="AD1016" s="21">
        <v>1</v>
      </c>
    </row>
    <row r="1017" spans="1:30" x14ac:dyDescent="0.3">
      <c r="A1017" s="18" t="str">
        <f t="shared" ref="A1017:B1017" si="1047">IF(AND(ISNUMBER(SEARCH("Yes",C1017)),ISNUMBER(SEARCH("Yes",E1017)),ISNUMBER(SEARCH("Yes",G1017)),ISNUMBER(SEARCH("Yes",I1017))),"Yes","No")</f>
        <v>No</v>
      </c>
      <c r="B1017" s="18" t="str">
        <f t="shared" si="1047"/>
        <v>No</v>
      </c>
      <c r="C1017" s="15" t="str">
        <f t="shared" si="790"/>
        <v>No</v>
      </c>
      <c r="D1017" s="18" t="str">
        <f t="shared" si="791"/>
        <v>No</v>
      </c>
      <c r="E1017" s="18" t="str">
        <f t="shared" si="792"/>
        <v>No</v>
      </c>
      <c r="F1017" s="18" t="str">
        <f t="shared" si="793"/>
        <v>No</v>
      </c>
      <c r="G1017" s="18" t="str">
        <f t="shared" si="794"/>
        <v>No</v>
      </c>
      <c r="H1017" s="18" t="str">
        <f t="shared" si="795"/>
        <v>No</v>
      </c>
      <c r="I1017" s="18" t="str">
        <f t="shared" si="796"/>
        <v>Yes</v>
      </c>
      <c r="J1017" s="18" t="str">
        <f t="shared" si="797"/>
        <v>Yes</v>
      </c>
      <c r="K1017" s="21">
        <v>1015</v>
      </c>
      <c r="L1017" s="5" t="s">
        <v>2100</v>
      </c>
      <c r="M1017" s="5" t="s">
        <v>2101</v>
      </c>
      <c r="N1017" s="5" t="s">
        <v>2266</v>
      </c>
      <c r="O1017" s="5" t="s">
        <v>149</v>
      </c>
      <c r="P1017" s="5" t="s">
        <v>2683</v>
      </c>
      <c r="Q1017" s="32" t="s">
        <v>10830</v>
      </c>
      <c r="R1017" s="21">
        <v>1</v>
      </c>
      <c r="S1017" s="33"/>
      <c r="T1017" s="33"/>
      <c r="U1017" s="33"/>
      <c r="V1017" s="33"/>
      <c r="W1017" s="33"/>
      <c r="X1017" s="33"/>
      <c r="Y1017" s="33"/>
      <c r="Z1017" s="33"/>
      <c r="AA1017" s="5" t="s">
        <v>2269</v>
      </c>
      <c r="AB1017" s="5" t="s">
        <v>5827</v>
      </c>
      <c r="AC1017" s="32" t="s">
        <v>5828</v>
      </c>
      <c r="AD1017" s="21">
        <v>1</v>
      </c>
    </row>
    <row r="1018" spans="1:30" x14ac:dyDescent="0.3">
      <c r="A1018" s="18" t="str">
        <f t="shared" ref="A1018:B1018" si="1048">IF(AND(ISNUMBER(SEARCH("Yes",C1018)),ISNUMBER(SEARCH("Yes",E1018)),ISNUMBER(SEARCH("Yes",G1018)),ISNUMBER(SEARCH("Yes",I1018))),"Yes","No")</f>
        <v>No</v>
      </c>
      <c r="B1018" s="18" t="str">
        <f t="shared" si="1048"/>
        <v>No</v>
      </c>
      <c r="C1018" s="15" t="str">
        <f t="shared" si="790"/>
        <v>No</v>
      </c>
      <c r="D1018" s="18" t="str">
        <f t="shared" si="791"/>
        <v>No</v>
      </c>
      <c r="E1018" s="18" t="str">
        <f t="shared" si="792"/>
        <v>No</v>
      </c>
      <c r="F1018" s="18" t="str">
        <f t="shared" si="793"/>
        <v>No</v>
      </c>
      <c r="G1018" s="18" t="str">
        <f t="shared" si="794"/>
        <v>No</v>
      </c>
      <c r="H1018" s="18" t="str">
        <f t="shared" si="795"/>
        <v>No</v>
      </c>
      <c r="I1018" s="18" t="str">
        <f t="shared" si="796"/>
        <v>Yes</v>
      </c>
      <c r="J1018" s="18" t="str">
        <f t="shared" si="797"/>
        <v>Yes</v>
      </c>
      <c r="K1018" s="21">
        <v>1016</v>
      </c>
      <c r="L1018" s="5" t="s">
        <v>2102</v>
      </c>
      <c r="M1018" s="5" t="s">
        <v>2103</v>
      </c>
      <c r="N1018" s="5" t="s">
        <v>2266</v>
      </c>
      <c r="O1018" s="5" t="s">
        <v>149</v>
      </c>
      <c r="P1018" s="5" t="s">
        <v>5658</v>
      </c>
      <c r="Q1018" s="32" t="s">
        <v>2277</v>
      </c>
      <c r="R1018" s="21">
        <v>1</v>
      </c>
      <c r="S1018" s="33"/>
      <c r="T1018" s="33"/>
      <c r="U1018" s="33"/>
      <c r="V1018" s="33"/>
      <c r="W1018" s="33"/>
      <c r="X1018" s="33"/>
      <c r="Y1018" s="33"/>
      <c r="Z1018" s="33"/>
      <c r="AA1018" s="5" t="s">
        <v>21</v>
      </c>
      <c r="AB1018" s="5" t="s">
        <v>4224</v>
      </c>
      <c r="AC1018" s="32" t="s">
        <v>8586</v>
      </c>
      <c r="AD1018" s="21">
        <v>1</v>
      </c>
    </row>
    <row r="1019" spans="1:30" x14ac:dyDescent="0.3">
      <c r="A1019" s="18" t="str">
        <f t="shared" ref="A1019:B1019" si="1049">IF(AND(ISNUMBER(SEARCH("Yes",C1019)),ISNUMBER(SEARCH("Yes",E1019)),ISNUMBER(SEARCH("Yes",G1019)),ISNUMBER(SEARCH("Yes",I1019))),"Yes","No")</f>
        <v>Yes</v>
      </c>
      <c r="B1019" s="18" t="str">
        <f t="shared" si="1049"/>
        <v>Yes</v>
      </c>
      <c r="C1019" s="15" t="str">
        <f t="shared" si="790"/>
        <v>Yes</v>
      </c>
      <c r="D1019" s="18" t="str">
        <f t="shared" si="791"/>
        <v>Yes</v>
      </c>
      <c r="E1019" s="18" t="str">
        <f t="shared" si="792"/>
        <v>Yes</v>
      </c>
      <c r="F1019" s="18" t="str">
        <f t="shared" si="793"/>
        <v>Yes</v>
      </c>
      <c r="G1019" s="18" t="str">
        <f t="shared" si="794"/>
        <v>Yes</v>
      </c>
      <c r="H1019" s="18" t="str">
        <f t="shared" si="795"/>
        <v>Yes</v>
      </c>
      <c r="I1019" s="18" t="str">
        <f t="shared" si="796"/>
        <v>Yes</v>
      </c>
      <c r="J1019" s="18" t="str">
        <f t="shared" si="797"/>
        <v>Yes</v>
      </c>
      <c r="K1019" s="21">
        <v>1017</v>
      </c>
      <c r="L1019" s="5" t="s">
        <v>136</v>
      </c>
      <c r="M1019" s="5" t="s">
        <v>137</v>
      </c>
      <c r="N1019" s="5" t="s">
        <v>2266</v>
      </c>
      <c r="O1019" s="5" t="s">
        <v>21</v>
      </c>
      <c r="P1019" s="5" t="s">
        <v>10831</v>
      </c>
      <c r="Q1019" s="32" t="s">
        <v>5831</v>
      </c>
      <c r="R1019" s="21">
        <v>1</v>
      </c>
      <c r="S1019" s="5" t="s">
        <v>21</v>
      </c>
      <c r="T1019" s="5" t="s">
        <v>10832</v>
      </c>
      <c r="U1019" s="32" t="s">
        <v>10833</v>
      </c>
      <c r="V1019" s="21">
        <v>1</v>
      </c>
      <c r="W1019" s="5" t="s">
        <v>21</v>
      </c>
      <c r="X1019" s="5" t="s">
        <v>10834</v>
      </c>
      <c r="Y1019" s="32" t="s">
        <v>10835</v>
      </c>
      <c r="Z1019" s="21">
        <v>1</v>
      </c>
      <c r="AA1019" s="5" t="s">
        <v>2269</v>
      </c>
      <c r="AB1019" s="5" t="s">
        <v>10836</v>
      </c>
      <c r="AC1019" s="32" t="s">
        <v>10837</v>
      </c>
      <c r="AD1019" s="21">
        <v>1</v>
      </c>
    </row>
    <row r="1020" spans="1:30" x14ac:dyDescent="0.3">
      <c r="A1020" s="18" t="str">
        <f t="shared" ref="A1020:B1020" si="1050">IF(AND(ISNUMBER(SEARCH("Yes",C1020)),ISNUMBER(SEARCH("Yes",E1020)),ISNUMBER(SEARCH("Yes",G1020)),ISNUMBER(SEARCH("Yes",I1020))),"Yes","No")</f>
        <v>No</v>
      </c>
      <c r="B1020" s="18" t="str">
        <f t="shared" si="1050"/>
        <v>No</v>
      </c>
      <c r="C1020" s="15" t="str">
        <f t="shared" si="790"/>
        <v>No</v>
      </c>
      <c r="D1020" s="18" t="str">
        <f t="shared" si="791"/>
        <v>No</v>
      </c>
      <c r="E1020" s="18" t="str">
        <f t="shared" si="792"/>
        <v>No</v>
      </c>
      <c r="F1020" s="18" t="str">
        <f t="shared" si="793"/>
        <v>No</v>
      </c>
      <c r="G1020" s="18" t="str">
        <f t="shared" si="794"/>
        <v>No</v>
      </c>
      <c r="H1020" s="18" t="str">
        <f t="shared" si="795"/>
        <v>No</v>
      </c>
      <c r="I1020" s="18" t="str">
        <f t="shared" si="796"/>
        <v>Yes</v>
      </c>
      <c r="J1020" s="18" t="str">
        <f t="shared" si="797"/>
        <v>Yes</v>
      </c>
      <c r="K1020" s="21">
        <v>1018</v>
      </c>
      <c r="L1020" s="5" t="s">
        <v>2104</v>
      </c>
      <c r="M1020" s="5" t="s">
        <v>2105</v>
      </c>
      <c r="N1020" s="5" t="s">
        <v>2266</v>
      </c>
      <c r="O1020" s="5" t="s">
        <v>149</v>
      </c>
      <c r="P1020" s="5" t="s">
        <v>8977</v>
      </c>
      <c r="Q1020" s="32" t="s">
        <v>6348</v>
      </c>
      <c r="R1020" s="21">
        <v>1</v>
      </c>
      <c r="S1020" s="33"/>
      <c r="T1020" s="33"/>
      <c r="U1020" s="33"/>
      <c r="V1020" s="33"/>
      <c r="W1020" s="33"/>
      <c r="X1020" s="33"/>
      <c r="Y1020" s="33"/>
      <c r="Z1020" s="33"/>
      <c r="AA1020" s="5" t="s">
        <v>21</v>
      </c>
      <c r="AB1020" s="5" t="s">
        <v>10838</v>
      </c>
      <c r="AC1020" s="32" t="s">
        <v>10839</v>
      </c>
      <c r="AD1020" s="21">
        <v>1</v>
      </c>
    </row>
    <row r="1021" spans="1:30" x14ac:dyDescent="0.3">
      <c r="A1021" s="18" t="str">
        <f t="shared" ref="A1021:B1021" si="1051">IF(AND(ISNUMBER(SEARCH("Yes",C1021)),ISNUMBER(SEARCH("Yes",E1021)),ISNUMBER(SEARCH("Yes",G1021)),ISNUMBER(SEARCH("Yes",I1021))),"Yes","No")</f>
        <v>No</v>
      </c>
      <c r="B1021" s="18" t="str">
        <f t="shared" si="1051"/>
        <v>No</v>
      </c>
      <c r="C1021" s="15" t="str">
        <f t="shared" si="790"/>
        <v>No</v>
      </c>
      <c r="D1021" s="18" t="str">
        <f t="shared" si="791"/>
        <v>No</v>
      </c>
      <c r="E1021" s="18" t="str">
        <f t="shared" si="792"/>
        <v>No</v>
      </c>
      <c r="F1021" s="18" t="str">
        <f t="shared" si="793"/>
        <v>No</v>
      </c>
      <c r="G1021" s="18" t="str">
        <f t="shared" si="794"/>
        <v>No</v>
      </c>
      <c r="H1021" s="18" t="str">
        <f t="shared" si="795"/>
        <v>No</v>
      </c>
      <c r="I1021" s="18" t="str">
        <f t="shared" si="796"/>
        <v>Yes</v>
      </c>
      <c r="J1021" s="18" t="str">
        <f t="shared" si="797"/>
        <v>Yes</v>
      </c>
      <c r="K1021" s="21">
        <v>1019</v>
      </c>
      <c r="L1021" s="5" t="s">
        <v>2106</v>
      </c>
      <c r="M1021" s="5" t="s">
        <v>2107</v>
      </c>
      <c r="N1021" s="5" t="s">
        <v>2266</v>
      </c>
      <c r="O1021" s="5" t="s">
        <v>149</v>
      </c>
      <c r="P1021" s="5" t="s">
        <v>2496</v>
      </c>
      <c r="Q1021" s="32" t="s">
        <v>10840</v>
      </c>
      <c r="R1021" s="21">
        <v>1</v>
      </c>
      <c r="S1021" s="33"/>
      <c r="T1021" s="33"/>
      <c r="U1021" s="33"/>
      <c r="V1021" s="33"/>
      <c r="W1021" s="33"/>
      <c r="X1021" s="33"/>
      <c r="Y1021" s="33"/>
      <c r="Z1021" s="33"/>
      <c r="AA1021" s="5" t="s">
        <v>2269</v>
      </c>
      <c r="AB1021" s="5" t="s">
        <v>2282</v>
      </c>
      <c r="AC1021" s="32" t="s">
        <v>2435</v>
      </c>
      <c r="AD1021" s="21">
        <v>1</v>
      </c>
    </row>
    <row r="1022" spans="1:30" x14ac:dyDescent="0.3">
      <c r="A1022" s="18" t="str">
        <f t="shared" ref="A1022:B1022" si="1052">IF(AND(ISNUMBER(SEARCH("Yes",C1022)),ISNUMBER(SEARCH("Yes",E1022)),ISNUMBER(SEARCH("Yes",G1022)),ISNUMBER(SEARCH("Yes",I1022))),"Yes","No")</f>
        <v>No</v>
      </c>
      <c r="B1022" s="18" t="str">
        <f t="shared" si="1052"/>
        <v>No</v>
      </c>
      <c r="C1022" s="15" t="str">
        <f t="shared" ref="C1022:C1099" si="1053">IF(ISNUMBER(SEARCH("No;",Q1022)),"No","Yes")</f>
        <v>No</v>
      </c>
      <c r="D1022" s="18" t="str">
        <f t="shared" ref="D1022:D1099" si="1054">IF(ISNUMBER(SEARCH("No",O1022)),"No","Yes")</f>
        <v>No</v>
      </c>
      <c r="E1022" s="18" t="str">
        <f t="shared" ref="E1022:E1099" si="1055">IF(ISNUMBER(SEARCH("No;",U1022)),"No",IF(ISBLANK(U1022),"No","Yes"))</f>
        <v>No</v>
      </c>
      <c r="F1022" s="18" t="str">
        <f t="shared" ref="F1022:F1099" si="1056">IF(ISNUMBER(SEARCH("No;",S1022)),"No",IF(ISBLANK(S1022),"No","Yes"))</f>
        <v>No</v>
      </c>
      <c r="G1022" s="18" t="str">
        <f t="shared" ref="G1022:G1099" si="1057">IF(ISNUMBER(SEARCH("No;",Y1022)),"No",IF(ISBLANK(Y1022),"No","Yes"))</f>
        <v>No</v>
      </c>
      <c r="H1022" s="18" t="str">
        <f t="shared" ref="H1022:H1099" si="1058">IF(ISNUMBER(SEARCH("No;",W1022)),"No",IF(ISBLANK(W1022),"No","Yes"))</f>
        <v>No</v>
      </c>
      <c r="I1022" s="18" t="str">
        <f t="shared" ref="I1022:I1099" si="1059">IF(ISNUMBER(SEARCH("No;",AC1022)),"No",IF(ISBLANK(AC1022),"No","Yes"))</f>
        <v>Yes</v>
      </c>
      <c r="J1022" s="18" t="str">
        <f t="shared" ref="J1022:J1099" si="1060">IF(ISNUMBER(SEARCH("No",AA1022)),"No",IF(ISBLANK(AA1022),"No","Yes"))</f>
        <v>Yes</v>
      </c>
      <c r="K1022" s="21">
        <v>1020</v>
      </c>
      <c r="L1022" s="5" t="s">
        <v>2108</v>
      </c>
      <c r="M1022" s="5" t="s">
        <v>2109</v>
      </c>
      <c r="N1022" s="5" t="s">
        <v>2266</v>
      </c>
      <c r="O1022" s="5" t="s">
        <v>149</v>
      </c>
      <c r="P1022" s="5" t="s">
        <v>5005</v>
      </c>
      <c r="Q1022" s="32" t="s">
        <v>5839</v>
      </c>
      <c r="R1022" s="21">
        <v>1</v>
      </c>
      <c r="S1022" s="33"/>
      <c r="T1022" s="33"/>
      <c r="U1022" s="33"/>
      <c r="V1022" s="33"/>
      <c r="W1022" s="33"/>
      <c r="X1022" s="33"/>
      <c r="Y1022" s="33"/>
      <c r="Z1022" s="33"/>
      <c r="AA1022" s="5" t="s">
        <v>2269</v>
      </c>
      <c r="AB1022" s="5" t="s">
        <v>10841</v>
      </c>
      <c r="AC1022" s="32" t="s">
        <v>10842</v>
      </c>
      <c r="AD1022" s="21">
        <v>1</v>
      </c>
    </row>
    <row r="1023" spans="1:30" x14ac:dyDescent="0.3">
      <c r="A1023" s="18" t="str">
        <f t="shared" ref="A1023:B1023" si="1061">IF(AND(ISNUMBER(SEARCH("Yes",C1023)),ISNUMBER(SEARCH("Yes",E1023)),ISNUMBER(SEARCH("Yes",G1023)),ISNUMBER(SEARCH("Yes",I1023))),"Yes","No")</f>
        <v>No</v>
      </c>
      <c r="B1023" s="18" t="str">
        <f t="shared" si="1061"/>
        <v>No</v>
      </c>
      <c r="C1023" s="15" t="str">
        <f t="shared" si="1053"/>
        <v>No</v>
      </c>
      <c r="D1023" s="18" t="str">
        <f t="shared" si="1054"/>
        <v>No</v>
      </c>
      <c r="E1023" s="18" t="str">
        <f t="shared" si="1055"/>
        <v>No</v>
      </c>
      <c r="F1023" s="18" t="str">
        <f t="shared" si="1056"/>
        <v>No</v>
      </c>
      <c r="G1023" s="18" t="str">
        <f t="shared" si="1057"/>
        <v>No</v>
      </c>
      <c r="H1023" s="18" t="str">
        <f t="shared" si="1058"/>
        <v>No</v>
      </c>
      <c r="I1023" s="18" t="str">
        <f t="shared" si="1059"/>
        <v>Yes</v>
      </c>
      <c r="J1023" s="18" t="str">
        <f t="shared" si="1060"/>
        <v>Yes</v>
      </c>
      <c r="K1023" s="21">
        <v>1021</v>
      </c>
      <c r="L1023" s="5" t="s">
        <v>2110</v>
      </c>
      <c r="M1023" s="5" t="s">
        <v>2111</v>
      </c>
      <c r="N1023" s="5" t="s">
        <v>2266</v>
      </c>
      <c r="O1023" s="5" t="s">
        <v>149</v>
      </c>
      <c r="P1023" s="5" t="s">
        <v>2390</v>
      </c>
      <c r="Q1023" s="32" t="s">
        <v>10843</v>
      </c>
      <c r="R1023" s="21">
        <v>1</v>
      </c>
      <c r="S1023" s="33"/>
      <c r="T1023" s="33"/>
      <c r="U1023" s="33"/>
      <c r="V1023" s="33"/>
      <c r="W1023" s="33"/>
      <c r="X1023" s="33"/>
      <c r="Y1023" s="33"/>
      <c r="Z1023" s="33"/>
      <c r="AA1023" s="5" t="s">
        <v>2269</v>
      </c>
      <c r="AB1023" s="5" t="s">
        <v>4617</v>
      </c>
      <c r="AC1023" s="32" t="s">
        <v>10844</v>
      </c>
      <c r="AD1023" s="21">
        <v>1</v>
      </c>
    </row>
    <row r="1024" spans="1:30" x14ac:dyDescent="0.3">
      <c r="A1024" s="18" t="str">
        <f t="shared" ref="A1024:B1024" si="1062">IF(AND(ISNUMBER(SEARCH("Yes",C1024)),ISNUMBER(SEARCH("Yes",E1024)),ISNUMBER(SEARCH("Yes",G1024)),ISNUMBER(SEARCH("Yes",I1024))),"Yes","No")</f>
        <v>No</v>
      </c>
      <c r="B1024" s="18" t="str">
        <f t="shared" si="1062"/>
        <v>No</v>
      </c>
      <c r="C1024" s="15" t="str">
        <f t="shared" si="1053"/>
        <v>No</v>
      </c>
      <c r="D1024" s="18" t="str">
        <f t="shared" si="1054"/>
        <v>No</v>
      </c>
      <c r="E1024" s="18" t="str">
        <f t="shared" si="1055"/>
        <v>No</v>
      </c>
      <c r="F1024" s="18" t="str">
        <f t="shared" si="1056"/>
        <v>No</v>
      </c>
      <c r="G1024" s="18" t="str">
        <f t="shared" si="1057"/>
        <v>No</v>
      </c>
      <c r="H1024" s="18" t="str">
        <f t="shared" si="1058"/>
        <v>No</v>
      </c>
      <c r="I1024" s="18" t="str">
        <f t="shared" si="1059"/>
        <v>Yes</v>
      </c>
      <c r="J1024" s="18" t="str">
        <f t="shared" si="1060"/>
        <v>Yes</v>
      </c>
      <c r="K1024" s="21">
        <v>1022</v>
      </c>
      <c r="L1024" s="5" t="s">
        <v>2112</v>
      </c>
      <c r="M1024" s="5" t="s">
        <v>2113</v>
      </c>
      <c r="N1024" s="5" t="s">
        <v>2266</v>
      </c>
      <c r="O1024" s="5" t="s">
        <v>149</v>
      </c>
      <c r="P1024" s="5" t="s">
        <v>2386</v>
      </c>
      <c r="Q1024" s="32" t="s">
        <v>5845</v>
      </c>
      <c r="R1024" s="21">
        <v>1</v>
      </c>
      <c r="S1024" s="33"/>
      <c r="T1024" s="33"/>
      <c r="U1024" s="33"/>
      <c r="V1024" s="33"/>
      <c r="W1024" s="33"/>
      <c r="X1024" s="33"/>
      <c r="Y1024" s="33"/>
      <c r="Z1024" s="33"/>
      <c r="AA1024" s="5" t="s">
        <v>2269</v>
      </c>
      <c r="AB1024" s="5" t="s">
        <v>5846</v>
      </c>
      <c r="AC1024" s="32" t="s">
        <v>5847</v>
      </c>
      <c r="AD1024" s="21">
        <v>1</v>
      </c>
    </row>
    <row r="1025" spans="1:30" x14ac:dyDescent="0.3">
      <c r="A1025" s="18" t="str">
        <f t="shared" ref="A1025:B1025" si="1063">IF(AND(ISNUMBER(SEARCH("Yes",C1025)),ISNUMBER(SEARCH("Yes",E1025)),ISNUMBER(SEARCH("Yes",G1025)),ISNUMBER(SEARCH("Yes",I1025))),"Yes","No")</f>
        <v>No</v>
      </c>
      <c r="B1025" s="18" t="str">
        <f t="shared" si="1063"/>
        <v>No</v>
      </c>
      <c r="C1025" s="15" t="str">
        <f t="shared" si="1053"/>
        <v>No</v>
      </c>
      <c r="D1025" s="18" t="str">
        <f t="shared" si="1054"/>
        <v>No</v>
      </c>
      <c r="E1025" s="18" t="str">
        <f t="shared" si="1055"/>
        <v>No</v>
      </c>
      <c r="F1025" s="18" t="str">
        <f t="shared" si="1056"/>
        <v>No</v>
      </c>
      <c r="G1025" s="18" t="str">
        <f t="shared" si="1057"/>
        <v>No</v>
      </c>
      <c r="H1025" s="18" t="str">
        <f t="shared" si="1058"/>
        <v>No</v>
      </c>
      <c r="I1025" s="18" t="str">
        <f t="shared" si="1059"/>
        <v>Yes</v>
      </c>
      <c r="J1025" s="18" t="str">
        <f t="shared" si="1060"/>
        <v>Yes</v>
      </c>
      <c r="K1025" s="21">
        <v>1023</v>
      </c>
      <c r="L1025" s="5" t="s">
        <v>2114</v>
      </c>
      <c r="M1025" s="5" t="s">
        <v>2115</v>
      </c>
      <c r="N1025" s="5" t="s">
        <v>2266</v>
      </c>
      <c r="O1025" s="5" t="s">
        <v>149</v>
      </c>
      <c r="P1025" s="5" t="s">
        <v>2683</v>
      </c>
      <c r="Q1025" s="32" t="s">
        <v>10845</v>
      </c>
      <c r="R1025" s="21">
        <v>1</v>
      </c>
      <c r="S1025" s="33"/>
      <c r="T1025" s="33"/>
      <c r="U1025" s="33"/>
      <c r="V1025" s="33"/>
      <c r="W1025" s="33"/>
      <c r="X1025" s="33"/>
      <c r="Y1025" s="33"/>
      <c r="Z1025" s="33"/>
      <c r="AA1025" s="5" t="s">
        <v>2269</v>
      </c>
      <c r="AB1025" s="5" t="s">
        <v>10846</v>
      </c>
      <c r="AC1025" s="32" t="s">
        <v>10847</v>
      </c>
      <c r="AD1025" s="21">
        <v>1</v>
      </c>
    </row>
    <row r="1026" spans="1:30" x14ac:dyDescent="0.3">
      <c r="A1026" s="18" t="str">
        <f t="shared" ref="A1026:B1026" si="1064">IF(AND(ISNUMBER(SEARCH("Yes",C1026)),ISNUMBER(SEARCH("Yes",E1026)),ISNUMBER(SEARCH("Yes",G1026)),ISNUMBER(SEARCH("Yes",I1026))),"Yes","No")</f>
        <v>No</v>
      </c>
      <c r="B1026" s="18" t="str">
        <f t="shared" si="1064"/>
        <v>No</v>
      </c>
      <c r="C1026" s="15" t="str">
        <f t="shared" si="1053"/>
        <v>No</v>
      </c>
      <c r="D1026" s="18" t="str">
        <f t="shared" si="1054"/>
        <v>No</v>
      </c>
      <c r="E1026" s="18" t="str">
        <f t="shared" si="1055"/>
        <v>No</v>
      </c>
      <c r="F1026" s="18" t="str">
        <f t="shared" si="1056"/>
        <v>No</v>
      </c>
      <c r="G1026" s="18" t="str">
        <f t="shared" si="1057"/>
        <v>No</v>
      </c>
      <c r="H1026" s="18" t="str">
        <f t="shared" si="1058"/>
        <v>No</v>
      </c>
      <c r="I1026" s="18" t="str">
        <f t="shared" si="1059"/>
        <v>Yes</v>
      </c>
      <c r="J1026" s="18" t="str">
        <f t="shared" si="1060"/>
        <v>Yes</v>
      </c>
      <c r="K1026" s="21">
        <v>1024</v>
      </c>
      <c r="L1026" s="5" t="s">
        <v>2116</v>
      </c>
      <c r="M1026" s="5" t="s">
        <v>2117</v>
      </c>
      <c r="N1026" s="5" t="s">
        <v>2266</v>
      </c>
      <c r="O1026" s="5" t="s">
        <v>149</v>
      </c>
      <c r="P1026" s="5" t="s">
        <v>3340</v>
      </c>
      <c r="Q1026" s="32" t="s">
        <v>8603</v>
      </c>
      <c r="R1026" s="21">
        <v>1</v>
      </c>
      <c r="S1026" s="33"/>
      <c r="T1026" s="33"/>
      <c r="U1026" s="33"/>
      <c r="V1026" s="33"/>
      <c r="W1026" s="33"/>
      <c r="X1026" s="33"/>
      <c r="Y1026" s="33"/>
      <c r="Z1026" s="33"/>
      <c r="AA1026" s="5" t="s">
        <v>2269</v>
      </c>
      <c r="AB1026" s="5" t="s">
        <v>10848</v>
      </c>
      <c r="AC1026" s="32" t="s">
        <v>10849</v>
      </c>
      <c r="AD1026" s="21">
        <v>1</v>
      </c>
    </row>
    <row r="1027" spans="1:30" x14ac:dyDescent="0.3">
      <c r="A1027" s="18" t="str">
        <f t="shared" ref="A1027:B1027" si="1065">IF(AND(ISNUMBER(SEARCH("Yes",C1027)),ISNUMBER(SEARCH("Yes",E1027)),ISNUMBER(SEARCH("Yes",G1027)),ISNUMBER(SEARCH("Yes",I1027))),"Yes","No")</f>
        <v>No</v>
      </c>
      <c r="B1027" s="18" t="str">
        <f t="shared" si="1065"/>
        <v>No</v>
      </c>
      <c r="C1027" s="15" t="str">
        <f t="shared" si="1053"/>
        <v>No</v>
      </c>
      <c r="D1027" s="18" t="str">
        <f t="shared" si="1054"/>
        <v>No</v>
      </c>
      <c r="E1027" s="18" t="str">
        <f t="shared" si="1055"/>
        <v>No</v>
      </c>
      <c r="F1027" s="18" t="str">
        <f t="shared" si="1056"/>
        <v>No</v>
      </c>
      <c r="G1027" s="18" t="str">
        <f t="shared" si="1057"/>
        <v>No</v>
      </c>
      <c r="H1027" s="18" t="str">
        <f t="shared" si="1058"/>
        <v>No</v>
      </c>
      <c r="I1027" s="18" t="str">
        <f t="shared" si="1059"/>
        <v>Yes</v>
      </c>
      <c r="J1027" s="18" t="str">
        <f t="shared" si="1060"/>
        <v>Yes</v>
      </c>
      <c r="K1027" s="21">
        <v>1025</v>
      </c>
      <c r="L1027" s="5" t="s">
        <v>2118</v>
      </c>
      <c r="M1027" s="5" t="s">
        <v>2119</v>
      </c>
      <c r="N1027" s="5" t="s">
        <v>2266</v>
      </c>
      <c r="O1027" s="5" t="s">
        <v>149</v>
      </c>
      <c r="P1027" s="5" t="s">
        <v>5854</v>
      </c>
      <c r="Q1027" s="32" t="s">
        <v>4445</v>
      </c>
      <c r="R1027" s="21">
        <v>1</v>
      </c>
      <c r="S1027" s="33"/>
      <c r="T1027" s="33"/>
      <c r="U1027" s="33"/>
      <c r="V1027" s="33"/>
      <c r="W1027" s="33"/>
      <c r="X1027" s="33"/>
      <c r="Y1027" s="33"/>
      <c r="Z1027" s="33"/>
      <c r="AA1027" s="5" t="s">
        <v>2269</v>
      </c>
      <c r="AB1027" s="5" t="s">
        <v>10850</v>
      </c>
      <c r="AC1027" s="32" t="s">
        <v>10851</v>
      </c>
      <c r="AD1027" s="21">
        <v>1</v>
      </c>
    </row>
    <row r="1028" spans="1:30" x14ac:dyDescent="0.3">
      <c r="A1028" s="18" t="str">
        <f t="shared" ref="A1028:B1028" si="1066">IF(AND(ISNUMBER(SEARCH("Yes",C1028)),ISNUMBER(SEARCH("Yes",E1028)),ISNUMBER(SEARCH("Yes",G1028)),ISNUMBER(SEARCH("Yes",I1028))),"Yes","No")</f>
        <v>No</v>
      </c>
      <c r="B1028" s="18" t="str">
        <f t="shared" si="1066"/>
        <v>No</v>
      </c>
      <c r="C1028" s="15" t="str">
        <f t="shared" si="1053"/>
        <v>No</v>
      </c>
      <c r="D1028" s="18" t="str">
        <f t="shared" si="1054"/>
        <v>No</v>
      </c>
      <c r="E1028" s="18" t="str">
        <f t="shared" si="1055"/>
        <v>No</v>
      </c>
      <c r="F1028" s="18" t="str">
        <f t="shared" si="1056"/>
        <v>No</v>
      </c>
      <c r="G1028" s="18" t="str">
        <f t="shared" si="1057"/>
        <v>No</v>
      </c>
      <c r="H1028" s="18" t="str">
        <f t="shared" si="1058"/>
        <v>No</v>
      </c>
      <c r="I1028" s="18" t="str">
        <f t="shared" si="1059"/>
        <v>Yes</v>
      </c>
      <c r="J1028" s="18" t="str">
        <f t="shared" si="1060"/>
        <v>Yes</v>
      </c>
      <c r="K1028" s="21">
        <v>1026</v>
      </c>
      <c r="L1028" s="5" t="s">
        <v>2120</v>
      </c>
      <c r="M1028" s="5" t="s">
        <v>2121</v>
      </c>
      <c r="N1028" s="5" t="s">
        <v>2266</v>
      </c>
      <c r="O1028" s="5" t="s">
        <v>149</v>
      </c>
      <c r="P1028" s="5" t="s">
        <v>5857</v>
      </c>
      <c r="Q1028" s="32" t="s">
        <v>5858</v>
      </c>
      <c r="R1028" s="21">
        <v>1</v>
      </c>
      <c r="S1028" s="33"/>
      <c r="T1028" s="33"/>
      <c r="U1028" s="33"/>
      <c r="V1028" s="33"/>
      <c r="W1028" s="33"/>
      <c r="X1028" s="33"/>
      <c r="Y1028" s="33"/>
      <c r="Z1028" s="33"/>
      <c r="AA1028" s="5" t="s">
        <v>2269</v>
      </c>
      <c r="AB1028" s="5" t="s">
        <v>5859</v>
      </c>
      <c r="AC1028" s="32" t="s">
        <v>5860</v>
      </c>
      <c r="AD1028" s="21">
        <v>1</v>
      </c>
    </row>
    <row r="1029" spans="1:30" x14ac:dyDescent="0.3">
      <c r="A1029" s="18" t="str">
        <f t="shared" ref="A1029:B1029" si="1067">IF(AND(ISNUMBER(SEARCH("Yes",C1029)),ISNUMBER(SEARCH("Yes",E1029)),ISNUMBER(SEARCH("Yes",G1029)),ISNUMBER(SEARCH("Yes",I1029))),"Yes","No")</f>
        <v>No</v>
      </c>
      <c r="B1029" s="18" t="str">
        <f t="shared" si="1067"/>
        <v>No</v>
      </c>
      <c r="C1029" s="15" t="str">
        <f t="shared" si="1053"/>
        <v>No</v>
      </c>
      <c r="D1029" s="18" t="str">
        <f t="shared" si="1054"/>
        <v>No</v>
      </c>
      <c r="E1029" s="18" t="str">
        <f t="shared" si="1055"/>
        <v>No</v>
      </c>
      <c r="F1029" s="18" t="str">
        <f t="shared" si="1056"/>
        <v>No</v>
      </c>
      <c r="G1029" s="18" t="str">
        <f t="shared" si="1057"/>
        <v>No</v>
      </c>
      <c r="H1029" s="18" t="str">
        <f t="shared" si="1058"/>
        <v>No</v>
      </c>
      <c r="I1029" s="18" t="str">
        <f t="shared" si="1059"/>
        <v>Yes</v>
      </c>
      <c r="J1029" s="18" t="str">
        <f t="shared" si="1060"/>
        <v>Yes</v>
      </c>
      <c r="K1029" s="21">
        <v>1027</v>
      </c>
      <c r="L1029" s="5" t="s">
        <v>2122</v>
      </c>
      <c r="M1029" s="5" t="s">
        <v>2123</v>
      </c>
      <c r="N1029" s="5" t="s">
        <v>2266</v>
      </c>
      <c r="O1029" s="5" t="s">
        <v>149</v>
      </c>
      <c r="P1029" s="5" t="s">
        <v>5861</v>
      </c>
      <c r="Q1029" s="32" t="s">
        <v>5862</v>
      </c>
      <c r="R1029" s="21">
        <v>1</v>
      </c>
      <c r="S1029" s="33"/>
      <c r="T1029" s="33"/>
      <c r="U1029" s="33"/>
      <c r="V1029" s="33"/>
      <c r="W1029" s="33"/>
      <c r="X1029" s="33"/>
      <c r="Y1029" s="33"/>
      <c r="Z1029" s="33"/>
      <c r="AA1029" s="5" t="s">
        <v>2269</v>
      </c>
      <c r="AB1029" s="5" t="s">
        <v>10852</v>
      </c>
      <c r="AC1029" s="32" t="s">
        <v>10853</v>
      </c>
      <c r="AD1029" s="21">
        <v>1</v>
      </c>
    </row>
    <row r="1030" spans="1:30" x14ac:dyDescent="0.3">
      <c r="A1030" s="18" t="str">
        <f t="shared" ref="A1030:B1030" si="1068">IF(AND(ISNUMBER(SEARCH("Yes",C1030)),ISNUMBER(SEARCH("Yes",E1030)),ISNUMBER(SEARCH("Yes",G1030)),ISNUMBER(SEARCH("Yes",I1030))),"Yes","No")</f>
        <v>No</v>
      </c>
      <c r="B1030" s="18" t="str">
        <f t="shared" si="1068"/>
        <v>No</v>
      </c>
      <c r="C1030" s="15" t="str">
        <f t="shared" si="1053"/>
        <v>No</v>
      </c>
      <c r="D1030" s="18" t="str">
        <f t="shared" si="1054"/>
        <v>No</v>
      </c>
      <c r="E1030" s="18" t="str">
        <f t="shared" si="1055"/>
        <v>No</v>
      </c>
      <c r="F1030" s="18" t="str">
        <f t="shared" si="1056"/>
        <v>No</v>
      </c>
      <c r="G1030" s="18" t="str">
        <f t="shared" si="1057"/>
        <v>No</v>
      </c>
      <c r="H1030" s="18" t="str">
        <f t="shared" si="1058"/>
        <v>No</v>
      </c>
      <c r="I1030" s="18" t="str">
        <f t="shared" si="1059"/>
        <v>Yes</v>
      </c>
      <c r="J1030" s="18" t="str">
        <f t="shared" si="1060"/>
        <v>Yes</v>
      </c>
      <c r="K1030" s="21">
        <v>1028</v>
      </c>
      <c r="L1030" s="5" t="s">
        <v>2124</v>
      </c>
      <c r="M1030" s="5" t="s">
        <v>5863</v>
      </c>
      <c r="N1030" s="5" t="s">
        <v>2266</v>
      </c>
      <c r="O1030" s="5" t="s">
        <v>149</v>
      </c>
      <c r="P1030" s="5" t="s">
        <v>10854</v>
      </c>
      <c r="Q1030" s="32" t="s">
        <v>10855</v>
      </c>
      <c r="R1030" s="21">
        <v>1</v>
      </c>
      <c r="S1030" s="33"/>
      <c r="T1030" s="33"/>
      <c r="U1030" s="33"/>
      <c r="V1030" s="33"/>
      <c r="W1030" s="33"/>
      <c r="X1030" s="33"/>
      <c r="Y1030" s="33"/>
      <c r="Z1030" s="33"/>
      <c r="AA1030" s="5" t="s">
        <v>2269</v>
      </c>
      <c r="AB1030" s="5" t="s">
        <v>10856</v>
      </c>
      <c r="AC1030" s="32" t="s">
        <v>10857</v>
      </c>
      <c r="AD1030" s="21">
        <v>1</v>
      </c>
    </row>
    <row r="1031" spans="1:30" x14ac:dyDescent="0.3">
      <c r="A1031" s="18" t="str">
        <f t="shared" ref="A1031:B1031" si="1069">IF(AND(ISNUMBER(SEARCH("Yes",C1031)),ISNUMBER(SEARCH("Yes",E1031)),ISNUMBER(SEARCH("Yes",G1031)),ISNUMBER(SEARCH("Yes",I1031))),"Yes","No")</f>
        <v>No</v>
      </c>
      <c r="B1031" s="18" t="str">
        <f t="shared" si="1069"/>
        <v>No</v>
      </c>
      <c r="C1031" s="15" t="str">
        <f t="shared" si="1053"/>
        <v>No</v>
      </c>
      <c r="D1031" s="18" t="str">
        <f t="shared" si="1054"/>
        <v>No</v>
      </c>
      <c r="E1031" s="18" t="str">
        <f t="shared" si="1055"/>
        <v>No</v>
      </c>
      <c r="F1031" s="18" t="str">
        <f t="shared" si="1056"/>
        <v>No</v>
      </c>
      <c r="G1031" s="18" t="str">
        <f t="shared" si="1057"/>
        <v>No</v>
      </c>
      <c r="H1031" s="18" t="str">
        <f t="shared" si="1058"/>
        <v>No</v>
      </c>
      <c r="I1031" s="18" t="str">
        <f t="shared" si="1059"/>
        <v>Yes</v>
      </c>
      <c r="J1031" s="18" t="str">
        <f t="shared" si="1060"/>
        <v>Yes</v>
      </c>
      <c r="K1031" s="21">
        <v>1029</v>
      </c>
      <c r="L1031" s="5" t="s">
        <v>2126</v>
      </c>
      <c r="M1031" s="5" t="s">
        <v>2127</v>
      </c>
      <c r="N1031" s="5" t="s">
        <v>2266</v>
      </c>
      <c r="O1031" s="5" t="s">
        <v>149</v>
      </c>
      <c r="P1031" s="5" t="s">
        <v>2683</v>
      </c>
      <c r="Q1031" s="32" t="s">
        <v>5865</v>
      </c>
      <c r="R1031" s="21">
        <v>1</v>
      </c>
      <c r="S1031" s="33"/>
      <c r="T1031" s="33"/>
      <c r="U1031" s="33"/>
      <c r="V1031" s="33"/>
      <c r="W1031" s="33"/>
      <c r="X1031" s="33"/>
      <c r="Y1031" s="33"/>
      <c r="Z1031" s="33"/>
      <c r="AA1031" s="5" t="s">
        <v>2269</v>
      </c>
      <c r="AB1031" s="5" t="s">
        <v>10858</v>
      </c>
      <c r="AC1031" s="32" t="s">
        <v>5867</v>
      </c>
      <c r="AD1031" s="21">
        <v>1</v>
      </c>
    </row>
    <row r="1032" spans="1:30" x14ac:dyDescent="0.3">
      <c r="A1032" s="18" t="str">
        <f t="shared" ref="A1032:B1032" si="1070">IF(AND(ISNUMBER(SEARCH("Yes",C1032)),ISNUMBER(SEARCH("Yes",E1032)),ISNUMBER(SEARCH("Yes",G1032)),ISNUMBER(SEARCH("Yes",I1032))),"Yes","No")</f>
        <v>No</v>
      </c>
      <c r="B1032" s="18" t="str">
        <f t="shared" si="1070"/>
        <v>No</v>
      </c>
      <c r="C1032" s="15" t="str">
        <f t="shared" si="1053"/>
        <v>No</v>
      </c>
      <c r="D1032" s="18" t="str">
        <f t="shared" si="1054"/>
        <v>No</v>
      </c>
      <c r="E1032" s="18" t="str">
        <f t="shared" si="1055"/>
        <v>No</v>
      </c>
      <c r="F1032" s="18" t="str">
        <f t="shared" si="1056"/>
        <v>No</v>
      </c>
      <c r="G1032" s="18" t="str">
        <f t="shared" si="1057"/>
        <v>No</v>
      </c>
      <c r="H1032" s="18" t="str">
        <f t="shared" si="1058"/>
        <v>No</v>
      </c>
      <c r="I1032" s="18" t="str">
        <f t="shared" si="1059"/>
        <v>Yes</v>
      </c>
      <c r="J1032" s="18" t="str">
        <f t="shared" si="1060"/>
        <v>Yes</v>
      </c>
      <c r="K1032" s="21">
        <v>1030</v>
      </c>
      <c r="L1032" s="5" t="s">
        <v>2128</v>
      </c>
      <c r="M1032" s="5" t="s">
        <v>2129</v>
      </c>
      <c r="N1032" s="5" t="s">
        <v>2266</v>
      </c>
      <c r="O1032" s="5" t="s">
        <v>149</v>
      </c>
      <c r="P1032" s="5" t="s">
        <v>5868</v>
      </c>
      <c r="Q1032" s="32" t="s">
        <v>5869</v>
      </c>
      <c r="R1032" s="21">
        <v>1</v>
      </c>
      <c r="S1032" s="33"/>
      <c r="T1032" s="33"/>
      <c r="U1032" s="33"/>
      <c r="V1032" s="33"/>
      <c r="W1032" s="33"/>
      <c r="X1032" s="33"/>
      <c r="Y1032" s="33"/>
      <c r="Z1032" s="33"/>
      <c r="AA1032" s="5" t="s">
        <v>21</v>
      </c>
      <c r="AB1032" s="5" t="s">
        <v>3285</v>
      </c>
      <c r="AC1032" s="32" t="s">
        <v>3206</v>
      </c>
      <c r="AD1032" s="21">
        <v>1</v>
      </c>
    </row>
    <row r="1033" spans="1:30" x14ac:dyDescent="0.3">
      <c r="A1033" s="18" t="str">
        <f t="shared" ref="A1033:B1033" si="1071">IF(AND(ISNUMBER(SEARCH("Yes",C1033)),ISNUMBER(SEARCH("Yes",E1033)),ISNUMBER(SEARCH("Yes",G1033)),ISNUMBER(SEARCH("Yes",I1033))),"Yes","No")</f>
        <v>No</v>
      </c>
      <c r="B1033" s="18" t="str">
        <f t="shared" si="1071"/>
        <v>No</v>
      </c>
      <c r="C1033" s="15" t="str">
        <f t="shared" si="1053"/>
        <v>No</v>
      </c>
      <c r="D1033" s="18" t="str">
        <f t="shared" si="1054"/>
        <v>No</v>
      </c>
      <c r="E1033" s="18" t="str">
        <f t="shared" si="1055"/>
        <v>No</v>
      </c>
      <c r="F1033" s="18" t="str">
        <f t="shared" si="1056"/>
        <v>No</v>
      </c>
      <c r="G1033" s="18" t="str">
        <f t="shared" si="1057"/>
        <v>No</v>
      </c>
      <c r="H1033" s="18" t="str">
        <f t="shared" si="1058"/>
        <v>No</v>
      </c>
      <c r="I1033" s="18" t="str">
        <f t="shared" si="1059"/>
        <v>Yes</v>
      </c>
      <c r="J1033" s="18" t="str">
        <f t="shared" si="1060"/>
        <v>Yes</v>
      </c>
      <c r="K1033" s="21">
        <v>1031</v>
      </c>
      <c r="L1033" s="5" t="s">
        <v>2130</v>
      </c>
      <c r="M1033" s="5" t="s">
        <v>2131</v>
      </c>
      <c r="N1033" s="5" t="s">
        <v>2266</v>
      </c>
      <c r="O1033" s="5" t="s">
        <v>149</v>
      </c>
      <c r="P1033" s="5" t="s">
        <v>2882</v>
      </c>
      <c r="Q1033" s="32" t="s">
        <v>5870</v>
      </c>
      <c r="R1033" s="21">
        <v>1</v>
      </c>
      <c r="S1033" s="33"/>
      <c r="T1033" s="33"/>
      <c r="U1033" s="33"/>
      <c r="V1033" s="33"/>
      <c r="W1033" s="33"/>
      <c r="X1033" s="33"/>
      <c r="Y1033" s="33"/>
      <c r="Z1033" s="33"/>
      <c r="AA1033" s="5" t="s">
        <v>21</v>
      </c>
      <c r="AB1033" s="5" t="s">
        <v>10859</v>
      </c>
      <c r="AC1033" s="32" t="s">
        <v>10860</v>
      </c>
      <c r="AD1033" s="21">
        <v>1</v>
      </c>
    </row>
    <row r="1034" spans="1:30" x14ac:dyDescent="0.3">
      <c r="A1034" s="18" t="str">
        <f t="shared" ref="A1034:B1034" si="1072">IF(AND(ISNUMBER(SEARCH("Yes",C1034)),ISNUMBER(SEARCH("Yes",E1034)),ISNUMBER(SEARCH("Yes",G1034)),ISNUMBER(SEARCH("Yes",I1034))),"Yes","No")</f>
        <v>No</v>
      </c>
      <c r="B1034" s="18" t="str">
        <f t="shared" si="1072"/>
        <v>No</v>
      </c>
      <c r="C1034" s="15" t="str">
        <f t="shared" si="1053"/>
        <v>No</v>
      </c>
      <c r="D1034" s="18" t="str">
        <f t="shared" si="1054"/>
        <v>No</v>
      </c>
      <c r="E1034" s="18" t="str">
        <f t="shared" si="1055"/>
        <v>No</v>
      </c>
      <c r="F1034" s="18" t="str">
        <f t="shared" si="1056"/>
        <v>No</v>
      </c>
      <c r="G1034" s="18" t="str">
        <f t="shared" si="1057"/>
        <v>No</v>
      </c>
      <c r="H1034" s="18" t="str">
        <f t="shared" si="1058"/>
        <v>No</v>
      </c>
      <c r="I1034" s="18" t="str">
        <f t="shared" si="1059"/>
        <v>Yes</v>
      </c>
      <c r="J1034" s="18" t="str">
        <f t="shared" si="1060"/>
        <v>Yes</v>
      </c>
      <c r="K1034" s="21">
        <v>1032</v>
      </c>
      <c r="L1034" s="5" t="s">
        <v>2132</v>
      </c>
      <c r="M1034" s="5" t="s">
        <v>2133</v>
      </c>
      <c r="N1034" s="5" t="s">
        <v>2266</v>
      </c>
      <c r="O1034" s="5" t="s">
        <v>149</v>
      </c>
      <c r="P1034" s="5" t="s">
        <v>2683</v>
      </c>
      <c r="Q1034" s="32" t="s">
        <v>5873</v>
      </c>
      <c r="R1034" s="21">
        <v>1</v>
      </c>
      <c r="S1034" s="33"/>
      <c r="T1034" s="33"/>
      <c r="U1034" s="33"/>
      <c r="V1034" s="33"/>
      <c r="W1034" s="33"/>
      <c r="X1034" s="33"/>
      <c r="Y1034" s="33"/>
      <c r="Z1034" s="33"/>
      <c r="AA1034" s="5" t="s">
        <v>2269</v>
      </c>
      <c r="AB1034" s="5" t="s">
        <v>10861</v>
      </c>
      <c r="AC1034" s="32" t="s">
        <v>10862</v>
      </c>
      <c r="AD1034" s="21">
        <v>1</v>
      </c>
    </row>
    <row r="1035" spans="1:30" x14ac:dyDescent="0.3">
      <c r="A1035" s="18" t="str">
        <f t="shared" ref="A1035:B1035" si="1073">IF(AND(ISNUMBER(SEARCH("Yes",C1035)),ISNUMBER(SEARCH("Yes",E1035)),ISNUMBER(SEARCH("Yes",G1035)),ISNUMBER(SEARCH("Yes",I1035))),"Yes","No")</f>
        <v>Yes</v>
      </c>
      <c r="B1035" s="18" t="str">
        <f t="shared" si="1073"/>
        <v>Yes</v>
      </c>
      <c r="C1035" s="15" t="str">
        <f t="shared" si="1053"/>
        <v>Yes</v>
      </c>
      <c r="D1035" s="18" t="str">
        <f t="shared" si="1054"/>
        <v>Yes</v>
      </c>
      <c r="E1035" s="18" t="str">
        <f t="shared" si="1055"/>
        <v>Yes</v>
      </c>
      <c r="F1035" s="18" t="str">
        <f t="shared" si="1056"/>
        <v>Yes</v>
      </c>
      <c r="G1035" s="18" t="str">
        <f t="shared" si="1057"/>
        <v>Yes</v>
      </c>
      <c r="H1035" s="18" t="str">
        <f t="shared" si="1058"/>
        <v>Yes</v>
      </c>
      <c r="I1035" s="18" t="str">
        <f t="shared" si="1059"/>
        <v>Yes</v>
      </c>
      <c r="J1035" s="18" t="str">
        <f t="shared" si="1060"/>
        <v>Yes</v>
      </c>
      <c r="K1035" s="21">
        <v>1033</v>
      </c>
      <c r="L1035" s="5" t="s">
        <v>229</v>
      </c>
      <c r="M1035" s="5" t="s">
        <v>230</v>
      </c>
      <c r="N1035" s="5" t="s">
        <v>2266</v>
      </c>
      <c r="O1035" s="5" t="s">
        <v>2269</v>
      </c>
      <c r="P1035" s="5" t="s">
        <v>10863</v>
      </c>
      <c r="Q1035" s="32" t="s">
        <v>10864</v>
      </c>
      <c r="R1035" s="21">
        <v>1</v>
      </c>
      <c r="S1035" s="5" t="s">
        <v>21</v>
      </c>
      <c r="T1035" s="5" t="s">
        <v>5879</v>
      </c>
      <c r="U1035" s="32" t="s">
        <v>10865</v>
      </c>
      <c r="V1035" s="21">
        <v>1</v>
      </c>
      <c r="W1035" s="5" t="s">
        <v>21</v>
      </c>
      <c r="X1035" s="5" t="s">
        <v>8619</v>
      </c>
      <c r="Y1035" s="32" t="s">
        <v>10866</v>
      </c>
      <c r="Z1035" s="21">
        <v>1</v>
      </c>
      <c r="AA1035" s="5" t="s">
        <v>21</v>
      </c>
      <c r="AB1035" s="5" t="s">
        <v>3792</v>
      </c>
      <c r="AC1035" s="32" t="s">
        <v>9560</v>
      </c>
      <c r="AD1035" s="21">
        <v>1</v>
      </c>
    </row>
    <row r="1036" spans="1:30" x14ac:dyDescent="0.3">
      <c r="A1036" s="18" t="str">
        <f t="shared" ref="A1036:B1036" si="1074">IF(AND(ISNUMBER(SEARCH("Yes",C1036)),ISNUMBER(SEARCH("Yes",E1036)),ISNUMBER(SEARCH("Yes",G1036)),ISNUMBER(SEARCH("Yes",I1036))),"Yes","No")</f>
        <v>No</v>
      </c>
      <c r="B1036" s="18" t="str">
        <f t="shared" si="1074"/>
        <v>No</v>
      </c>
      <c r="C1036" s="15" t="str">
        <f t="shared" si="1053"/>
        <v>No</v>
      </c>
      <c r="D1036" s="18" t="str">
        <f t="shared" si="1054"/>
        <v>No</v>
      </c>
      <c r="E1036" s="18" t="str">
        <f t="shared" si="1055"/>
        <v>No</v>
      </c>
      <c r="F1036" s="18" t="str">
        <f t="shared" si="1056"/>
        <v>No</v>
      </c>
      <c r="G1036" s="18" t="str">
        <f t="shared" si="1057"/>
        <v>No</v>
      </c>
      <c r="H1036" s="18" t="str">
        <f t="shared" si="1058"/>
        <v>No</v>
      </c>
      <c r="I1036" s="18" t="str">
        <f t="shared" si="1059"/>
        <v>Yes</v>
      </c>
      <c r="J1036" s="18" t="str">
        <f t="shared" si="1060"/>
        <v>Yes</v>
      </c>
      <c r="K1036" s="21">
        <v>1034</v>
      </c>
      <c r="L1036" s="5" t="s">
        <v>2134</v>
      </c>
      <c r="M1036" s="5" t="s">
        <v>2135</v>
      </c>
      <c r="N1036" s="5" t="s">
        <v>2266</v>
      </c>
      <c r="O1036" s="5" t="s">
        <v>149</v>
      </c>
      <c r="P1036" s="5" t="s">
        <v>5882</v>
      </c>
      <c r="Q1036" s="32" t="s">
        <v>5883</v>
      </c>
      <c r="R1036" s="21">
        <v>1</v>
      </c>
      <c r="S1036" s="33"/>
      <c r="T1036" s="33"/>
      <c r="U1036" s="33"/>
      <c r="V1036" s="33"/>
      <c r="W1036" s="33"/>
      <c r="X1036" s="33"/>
      <c r="Y1036" s="33"/>
      <c r="Z1036" s="33"/>
      <c r="AA1036" s="5" t="s">
        <v>2269</v>
      </c>
      <c r="AB1036" s="5" t="s">
        <v>10273</v>
      </c>
      <c r="AC1036" s="32" t="s">
        <v>10274</v>
      </c>
      <c r="AD1036" s="21">
        <v>1</v>
      </c>
    </row>
    <row r="1037" spans="1:30" x14ac:dyDescent="0.3">
      <c r="A1037" s="18" t="str">
        <f t="shared" ref="A1037:B1037" si="1075">IF(AND(ISNUMBER(SEARCH("Yes",C1037)),ISNUMBER(SEARCH("Yes",E1037)),ISNUMBER(SEARCH("Yes",G1037)),ISNUMBER(SEARCH("Yes",I1037))),"Yes","No")</f>
        <v>No</v>
      </c>
      <c r="B1037" s="18" t="str">
        <f t="shared" si="1075"/>
        <v>No</v>
      </c>
      <c r="C1037" s="15" t="str">
        <f t="shared" si="1053"/>
        <v>No</v>
      </c>
      <c r="D1037" s="18" t="str">
        <f t="shared" si="1054"/>
        <v>No</v>
      </c>
      <c r="E1037" s="18" t="str">
        <f t="shared" si="1055"/>
        <v>No</v>
      </c>
      <c r="F1037" s="18" t="str">
        <f t="shared" si="1056"/>
        <v>No</v>
      </c>
      <c r="G1037" s="18" t="str">
        <f t="shared" si="1057"/>
        <v>No</v>
      </c>
      <c r="H1037" s="18" t="str">
        <f t="shared" si="1058"/>
        <v>No</v>
      </c>
      <c r="I1037" s="18" t="str">
        <f t="shared" si="1059"/>
        <v>Yes</v>
      </c>
      <c r="J1037" s="18" t="str">
        <f t="shared" si="1060"/>
        <v>Yes</v>
      </c>
      <c r="K1037" s="21">
        <v>1035</v>
      </c>
      <c r="L1037" s="22"/>
      <c r="M1037" s="5" t="s">
        <v>2136</v>
      </c>
      <c r="N1037" s="5" t="s">
        <v>2266</v>
      </c>
      <c r="O1037" s="5" t="s">
        <v>149</v>
      </c>
      <c r="P1037" s="5" t="s">
        <v>5886</v>
      </c>
      <c r="Q1037" s="32" t="s">
        <v>5887</v>
      </c>
      <c r="R1037" s="21">
        <v>1</v>
      </c>
      <c r="S1037" s="33"/>
      <c r="T1037" s="33"/>
      <c r="U1037" s="33"/>
      <c r="V1037" s="33"/>
      <c r="W1037" s="33"/>
      <c r="X1037" s="33"/>
      <c r="Y1037" s="33"/>
      <c r="Z1037" s="33"/>
      <c r="AA1037" s="5" t="s">
        <v>2269</v>
      </c>
      <c r="AB1037" s="5" t="s">
        <v>10410</v>
      </c>
      <c r="AC1037" s="32" t="s">
        <v>10867</v>
      </c>
      <c r="AD1037" s="21">
        <v>1</v>
      </c>
    </row>
    <row r="1038" spans="1:30" x14ac:dyDescent="0.3">
      <c r="A1038" s="18" t="str">
        <f t="shared" ref="A1038:B1038" si="1076">IF(AND(ISNUMBER(SEARCH("Yes",C1038)),ISNUMBER(SEARCH("Yes",E1038)),ISNUMBER(SEARCH("Yes",G1038)),ISNUMBER(SEARCH("Yes",I1038))),"Yes","No")</f>
        <v>No</v>
      </c>
      <c r="B1038" s="18" t="str">
        <f t="shared" si="1076"/>
        <v>No</v>
      </c>
      <c r="C1038" s="15" t="str">
        <f t="shared" si="1053"/>
        <v>No</v>
      </c>
      <c r="D1038" s="18" t="str">
        <f t="shared" si="1054"/>
        <v>No</v>
      </c>
      <c r="E1038" s="18" t="str">
        <f t="shared" si="1055"/>
        <v>No</v>
      </c>
      <c r="F1038" s="18" t="str">
        <f t="shared" si="1056"/>
        <v>No</v>
      </c>
      <c r="G1038" s="18" t="str">
        <f t="shared" si="1057"/>
        <v>No</v>
      </c>
      <c r="H1038" s="18" t="str">
        <f t="shared" si="1058"/>
        <v>No</v>
      </c>
      <c r="I1038" s="18" t="str">
        <f t="shared" si="1059"/>
        <v>Yes</v>
      </c>
      <c r="J1038" s="18" t="str">
        <f t="shared" si="1060"/>
        <v>Yes</v>
      </c>
      <c r="K1038" s="21">
        <v>1036</v>
      </c>
      <c r="L1038" s="5" t="s">
        <v>2137</v>
      </c>
      <c r="M1038" s="5" t="s">
        <v>2138</v>
      </c>
      <c r="N1038" s="5" t="s">
        <v>2266</v>
      </c>
      <c r="O1038" s="5" t="s">
        <v>149</v>
      </c>
      <c r="P1038" s="5" t="s">
        <v>2351</v>
      </c>
      <c r="Q1038" s="32" t="s">
        <v>10868</v>
      </c>
      <c r="R1038" s="21">
        <v>1</v>
      </c>
      <c r="S1038" s="33"/>
      <c r="T1038" s="33"/>
      <c r="U1038" s="33"/>
      <c r="V1038" s="33"/>
      <c r="W1038" s="33"/>
      <c r="X1038" s="33"/>
      <c r="Y1038" s="33"/>
      <c r="Z1038" s="33"/>
      <c r="AA1038" s="5" t="s">
        <v>2269</v>
      </c>
      <c r="AB1038" s="5" t="s">
        <v>10869</v>
      </c>
      <c r="AC1038" s="32" t="s">
        <v>10870</v>
      </c>
      <c r="AD1038" s="21">
        <v>1</v>
      </c>
    </row>
    <row r="1039" spans="1:30" x14ac:dyDescent="0.3">
      <c r="A1039" s="18" t="str">
        <f t="shared" ref="A1039:B1039" si="1077">IF(AND(ISNUMBER(SEARCH("Yes",C1039)),ISNUMBER(SEARCH("Yes",E1039)),ISNUMBER(SEARCH("Yes",G1039)),ISNUMBER(SEARCH("Yes",I1039))),"Yes","No")</f>
        <v>No</v>
      </c>
      <c r="B1039" s="18" t="str">
        <f t="shared" si="1077"/>
        <v>No</v>
      </c>
      <c r="C1039" s="15" t="str">
        <f t="shared" si="1053"/>
        <v>No</v>
      </c>
      <c r="D1039" s="18" t="str">
        <f t="shared" si="1054"/>
        <v>No</v>
      </c>
      <c r="E1039" s="18" t="str">
        <f t="shared" si="1055"/>
        <v>No</v>
      </c>
      <c r="F1039" s="18" t="str">
        <f t="shared" si="1056"/>
        <v>No</v>
      </c>
      <c r="G1039" s="18" t="str">
        <f t="shared" si="1057"/>
        <v>No</v>
      </c>
      <c r="H1039" s="18" t="str">
        <f t="shared" si="1058"/>
        <v>No</v>
      </c>
      <c r="I1039" s="18" t="str">
        <f t="shared" si="1059"/>
        <v>Yes</v>
      </c>
      <c r="J1039" s="18" t="str">
        <f t="shared" si="1060"/>
        <v>Yes</v>
      </c>
      <c r="K1039" s="21">
        <v>1037</v>
      </c>
      <c r="L1039" s="5" t="s">
        <v>2139</v>
      </c>
      <c r="M1039" s="5" t="s">
        <v>2140</v>
      </c>
      <c r="N1039" s="5" t="s">
        <v>2266</v>
      </c>
      <c r="O1039" s="5" t="s">
        <v>149</v>
      </c>
      <c r="P1039" s="5" t="s">
        <v>2623</v>
      </c>
      <c r="Q1039" s="32" t="s">
        <v>5891</v>
      </c>
      <c r="R1039" s="21">
        <v>1</v>
      </c>
      <c r="S1039" s="33"/>
      <c r="T1039" s="33"/>
      <c r="U1039" s="33"/>
      <c r="V1039" s="33"/>
      <c r="W1039" s="33"/>
      <c r="X1039" s="33"/>
      <c r="Y1039" s="33"/>
      <c r="Z1039" s="33"/>
      <c r="AA1039" s="5" t="s">
        <v>2269</v>
      </c>
      <c r="AB1039" s="5" t="s">
        <v>8627</v>
      </c>
      <c r="AC1039" s="32" t="s">
        <v>8628</v>
      </c>
      <c r="AD1039" s="21">
        <v>1</v>
      </c>
    </row>
    <row r="1040" spans="1:30" x14ac:dyDescent="0.3">
      <c r="A1040" s="18" t="str">
        <f t="shared" ref="A1040:B1040" si="1078">IF(AND(ISNUMBER(SEARCH("Yes",C1040)),ISNUMBER(SEARCH("Yes",E1040)),ISNUMBER(SEARCH("Yes",G1040)),ISNUMBER(SEARCH("Yes",I1040))),"Yes","No")</f>
        <v>No</v>
      </c>
      <c r="B1040" s="18" t="str">
        <f t="shared" si="1078"/>
        <v>No</v>
      </c>
      <c r="C1040" s="15" t="str">
        <f t="shared" si="1053"/>
        <v>No</v>
      </c>
      <c r="D1040" s="18" t="str">
        <f t="shared" si="1054"/>
        <v>No</v>
      </c>
      <c r="E1040" s="18" t="str">
        <f t="shared" si="1055"/>
        <v>No</v>
      </c>
      <c r="F1040" s="18" t="str">
        <f t="shared" si="1056"/>
        <v>No</v>
      </c>
      <c r="G1040" s="18" t="str">
        <f t="shared" si="1057"/>
        <v>No</v>
      </c>
      <c r="H1040" s="18" t="str">
        <f t="shared" si="1058"/>
        <v>No</v>
      </c>
      <c r="I1040" s="18" t="str">
        <f t="shared" si="1059"/>
        <v>Yes</v>
      </c>
      <c r="J1040" s="18" t="str">
        <f t="shared" si="1060"/>
        <v>Yes</v>
      </c>
      <c r="K1040" s="21">
        <v>1038</v>
      </c>
      <c r="L1040" s="5" t="s">
        <v>2141</v>
      </c>
      <c r="M1040" s="5" t="s">
        <v>2142</v>
      </c>
      <c r="N1040" s="5" t="s">
        <v>2266</v>
      </c>
      <c r="O1040" s="5" t="s">
        <v>149</v>
      </c>
      <c r="P1040" s="5" t="s">
        <v>2683</v>
      </c>
      <c r="Q1040" s="32" t="s">
        <v>10871</v>
      </c>
      <c r="R1040" s="21">
        <v>1</v>
      </c>
      <c r="S1040" s="33"/>
      <c r="T1040" s="33"/>
      <c r="U1040" s="33"/>
      <c r="V1040" s="33"/>
      <c r="W1040" s="33"/>
      <c r="X1040" s="33"/>
      <c r="Y1040" s="33"/>
      <c r="Z1040" s="33"/>
      <c r="AA1040" s="5" t="s">
        <v>2269</v>
      </c>
      <c r="AB1040" s="5" t="s">
        <v>10872</v>
      </c>
      <c r="AC1040" s="32" t="s">
        <v>10873</v>
      </c>
      <c r="AD1040" s="21">
        <v>1</v>
      </c>
    </row>
    <row r="1041" spans="1:30" x14ac:dyDescent="0.3">
      <c r="A1041" s="18" t="str">
        <f t="shared" ref="A1041:B1041" si="1079">IF(AND(ISNUMBER(SEARCH("Yes",C1041)),ISNUMBER(SEARCH("Yes",E1041)),ISNUMBER(SEARCH("Yes",G1041)),ISNUMBER(SEARCH("Yes",I1041))),"Yes","No")</f>
        <v>No</v>
      </c>
      <c r="B1041" s="18" t="str">
        <f t="shared" si="1079"/>
        <v>No</v>
      </c>
      <c r="C1041" s="15" t="str">
        <f t="shared" si="1053"/>
        <v>No</v>
      </c>
      <c r="D1041" s="18" t="str">
        <f t="shared" si="1054"/>
        <v>No</v>
      </c>
      <c r="E1041" s="18" t="str">
        <f t="shared" si="1055"/>
        <v>No</v>
      </c>
      <c r="F1041" s="18" t="str">
        <f t="shared" si="1056"/>
        <v>No</v>
      </c>
      <c r="G1041" s="18" t="str">
        <f t="shared" si="1057"/>
        <v>No</v>
      </c>
      <c r="H1041" s="18" t="str">
        <f t="shared" si="1058"/>
        <v>No</v>
      </c>
      <c r="I1041" s="18" t="str">
        <f t="shared" si="1059"/>
        <v>Yes</v>
      </c>
      <c r="J1041" s="18" t="str">
        <f t="shared" si="1060"/>
        <v>Yes</v>
      </c>
      <c r="K1041" s="21">
        <v>1039</v>
      </c>
      <c r="L1041" s="5" t="s">
        <v>2143</v>
      </c>
      <c r="M1041" s="5" t="s">
        <v>2144</v>
      </c>
      <c r="N1041" s="5" t="s">
        <v>2266</v>
      </c>
      <c r="O1041" s="5" t="s">
        <v>149</v>
      </c>
      <c r="P1041" s="5" t="s">
        <v>5297</v>
      </c>
      <c r="Q1041" s="32" t="s">
        <v>5897</v>
      </c>
      <c r="R1041" s="21">
        <v>1</v>
      </c>
      <c r="S1041" s="33"/>
      <c r="T1041" s="33"/>
      <c r="U1041" s="33"/>
      <c r="V1041" s="33"/>
      <c r="W1041" s="33"/>
      <c r="X1041" s="33"/>
      <c r="Y1041" s="33"/>
      <c r="Z1041" s="33"/>
      <c r="AA1041" s="5" t="s">
        <v>21</v>
      </c>
      <c r="AB1041" s="5" t="s">
        <v>2414</v>
      </c>
      <c r="AC1041" s="32" t="s">
        <v>2415</v>
      </c>
      <c r="AD1041" s="21">
        <v>1</v>
      </c>
    </row>
    <row r="1042" spans="1:30" x14ac:dyDescent="0.3">
      <c r="A1042" s="18" t="str">
        <f t="shared" ref="A1042:B1042" si="1080">IF(AND(ISNUMBER(SEARCH("Yes",C1042)),ISNUMBER(SEARCH("Yes",E1042)),ISNUMBER(SEARCH("Yes",G1042)),ISNUMBER(SEARCH("Yes",I1042))),"Yes","No")</f>
        <v>No</v>
      </c>
      <c r="B1042" s="18" t="str">
        <f t="shared" si="1080"/>
        <v>No</v>
      </c>
      <c r="C1042" s="15" t="str">
        <f t="shared" si="1053"/>
        <v>No</v>
      </c>
      <c r="D1042" s="18" t="str">
        <f t="shared" si="1054"/>
        <v>No</v>
      </c>
      <c r="E1042" s="18" t="str">
        <f t="shared" si="1055"/>
        <v>No</v>
      </c>
      <c r="F1042" s="18" t="str">
        <f t="shared" si="1056"/>
        <v>No</v>
      </c>
      <c r="G1042" s="18" t="str">
        <f t="shared" si="1057"/>
        <v>No</v>
      </c>
      <c r="H1042" s="18" t="str">
        <f t="shared" si="1058"/>
        <v>No</v>
      </c>
      <c r="I1042" s="18" t="str">
        <f t="shared" si="1059"/>
        <v>Yes</v>
      </c>
      <c r="J1042" s="18" t="str">
        <f t="shared" si="1060"/>
        <v>Yes</v>
      </c>
      <c r="K1042" s="21">
        <v>1040</v>
      </c>
      <c r="L1042" s="5" t="s">
        <v>2145</v>
      </c>
      <c r="M1042" s="5" t="s">
        <v>2146</v>
      </c>
      <c r="N1042" s="5" t="s">
        <v>2266</v>
      </c>
      <c r="O1042" s="5" t="s">
        <v>149</v>
      </c>
      <c r="P1042" s="5" t="s">
        <v>2496</v>
      </c>
      <c r="Q1042" s="32" t="s">
        <v>5899</v>
      </c>
      <c r="R1042" s="21">
        <v>1</v>
      </c>
      <c r="S1042" s="33"/>
      <c r="T1042" s="33"/>
      <c r="U1042" s="33"/>
      <c r="V1042" s="33"/>
      <c r="W1042" s="33"/>
      <c r="X1042" s="33"/>
      <c r="Y1042" s="33"/>
      <c r="Z1042" s="33"/>
      <c r="AA1042" s="5" t="s">
        <v>2269</v>
      </c>
      <c r="AB1042" s="5" t="s">
        <v>8636</v>
      </c>
      <c r="AC1042" s="32" t="s">
        <v>2308</v>
      </c>
      <c r="AD1042" s="21">
        <v>1</v>
      </c>
    </row>
    <row r="1043" spans="1:30" x14ac:dyDescent="0.3">
      <c r="A1043" s="18" t="str">
        <f t="shared" ref="A1043:B1043" si="1081">IF(AND(ISNUMBER(SEARCH("Yes",C1043)),ISNUMBER(SEARCH("Yes",E1043)),ISNUMBER(SEARCH("Yes",G1043)),ISNUMBER(SEARCH("Yes",I1043))),"Yes","No")</f>
        <v>No</v>
      </c>
      <c r="B1043" s="18" t="str">
        <f t="shared" si="1081"/>
        <v>No</v>
      </c>
      <c r="C1043" s="15" t="str">
        <f t="shared" si="1053"/>
        <v>No</v>
      </c>
      <c r="D1043" s="18" t="str">
        <f t="shared" si="1054"/>
        <v>No</v>
      </c>
      <c r="E1043" s="18" t="str">
        <f t="shared" si="1055"/>
        <v>No</v>
      </c>
      <c r="F1043" s="18" t="str">
        <f t="shared" si="1056"/>
        <v>No</v>
      </c>
      <c r="G1043" s="18" t="str">
        <f t="shared" si="1057"/>
        <v>No</v>
      </c>
      <c r="H1043" s="18" t="str">
        <f t="shared" si="1058"/>
        <v>No</v>
      </c>
      <c r="I1043" s="18" t="str">
        <f t="shared" si="1059"/>
        <v>Yes</v>
      </c>
      <c r="J1043" s="18" t="str">
        <f t="shared" si="1060"/>
        <v>Yes</v>
      </c>
      <c r="K1043" s="21">
        <v>1041</v>
      </c>
      <c r="L1043" s="5" t="s">
        <v>2147</v>
      </c>
      <c r="M1043" s="5" t="s">
        <v>2148</v>
      </c>
      <c r="N1043" s="5" t="s">
        <v>2266</v>
      </c>
      <c r="O1043" s="5" t="s">
        <v>149</v>
      </c>
      <c r="P1043" s="5" t="s">
        <v>2492</v>
      </c>
      <c r="Q1043" s="32" t="s">
        <v>10874</v>
      </c>
      <c r="R1043" s="21">
        <v>1</v>
      </c>
      <c r="S1043" s="33"/>
      <c r="T1043" s="33"/>
      <c r="U1043" s="33"/>
      <c r="V1043" s="33"/>
      <c r="W1043" s="33"/>
      <c r="X1043" s="33"/>
      <c r="Y1043" s="33"/>
      <c r="Z1043" s="33"/>
      <c r="AA1043" s="5" t="s">
        <v>21</v>
      </c>
      <c r="AB1043" s="5" t="s">
        <v>10875</v>
      </c>
      <c r="AC1043" s="32" t="s">
        <v>2945</v>
      </c>
      <c r="AD1043" s="21">
        <v>1</v>
      </c>
    </row>
    <row r="1044" spans="1:30" x14ac:dyDescent="0.3">
      <c r="A1044" s="18" t="str">
        <f t="shared" ref="A1044:B1044" si="1082">IF(AND(ISNUMBER(SEARCH("Yes",C1044)),ISNUMBER(SEARCH("Yes",E1044)),ISNUMBER(SEARCH("Yes",G1044)),ISNUMBER(SEARCH("Yes",I1044))),"Yes","No")</f>
        <v>No</v>
      </c>
      <c r="B1044" s="18" t="str">
        <f t="shared" si="1082"/>
        <v>No</v>
      </c>
      <c r="C1044" s="15" t="str">
        <f t="shared" si="1053"/>
        <v>No</v>
      </c>
      <c r="D1044" s="18" t="str">
        <f t="shared" si="1054"/>
        <v>No</v>
      </c>
      <c r="E1044" s="18" t="str">
        <f t="shared" si="1055"/>
        <v>No</v>
      </c>
      <c r="F1044" s="18" t="str">
        <f t="shared" si="1056"/>
        <v>No</v>
      </c>
      <c r="G1044" s="18" t="str">
        <f t="shared" si="1057"/>
        <v>No</v>
      </c>
      <c r="H1044" s="18" t="str">
        <f t="shared" si="1058"/>
        <v>No</v>
      </c>
      <c r="I1044" s="18" t="str">
        <f t="shared" si="1059"/>
        <v>Yes</v>
      </c>
      <c r="J1044" s="18" t="str">
        <f t="shared" si="1060"/>
        <v>Yes</v>
      </c>
      <c r="K1044" s="21">
        <v>1042</v>
      </c>
      <c r="L1044" s="5" t="s">
        <v>2149</v>
      </c>
      <c r="M1044" s="5" t="s">
        <v>2150</v>
      </c>
      <c r="N1044" s="5" t="s">
        <v>2266</v>
      </c>
      <c r="O1044" s="5" t="s">
        <v>149</v>
      </c>
      <c r="P1044" s="5" t="s">
        <v>10876</v>
      </c>
      <c r="Q1044" s="32" t="s">
        <v>5904</v>
      </c>
      <c r="R1044" s="21">
        <v>1</v>
      </c>
      <c r="S1044" s="33"/>
      <c r="T1044" s="33"/>
      <c r="U1044" s="33"/>
      <c r="V1044" s="33"/>
      <c r="W1044" s="33"/>
      <c r="X1044" s="33"/>
      <c r="Y1044" s="33"/>
      <c r="Z1044" s="33"/>
      <c r="AA1044" s="5" t="s">
        <v>21</v>
      </c>
      <c r="AB1044" s="5" t="s">
        <v>10877</v>
      </c>
      <c r="AC1044" s="32" t="s">
        <v>10878</v>
      </c>
      <c r="AD1044" s="21">
        <v>1</v>
      </c>
    </row>
    <row r="1045" spans="1:30" x14ac:dyDescent="0.3">
      <c r="A1045" s="18" t="str">
        <f t="shared" ref="A1045:B1045" si="1083">IF(AND(ISNUMBER(SEARCH("Yes",C1045)),ISNUMBER(SEARCH("Yes",E1045)),ISNUMBER(SEARCH("Yes",G1045)),ISNUMBER(SEARCH("Yes",I1045))),"Yes","No")</f>
        <v>No</v>
      </c>
      <c r="B1045" s="18" t="str">
        <f t="shared" si="1083"/>
        <v>No</v>
      </c>
      <c r="C1045" s="15" t="str">
        <f t="shared" si="1053"/>
        <v>No</v>
      </c>
      <c r="D1045" s="18" t="str">
        <f t="shared" si="1054"/>
        <v>No</v>
      </c>
      <c r="E1045" s="18" t="str">
        <f t="shared" si="1055"/>
        <v>No</v>
      </c>
      <c r="F1045" s="18" t="str">
        <f t="shared" si="1056"/>
        <v>No</v>
      </c>
      <c r="G1045" s="18" t="str">
        <f t="shared" si="1057"/>
        <v>No</v>
      </c>
      <c r="H1045" s="18" t="str">
        <f t="shared" si="1058"/>
        <v>No</v>
      </c>
      <c r="I1045" s="18" t="str">
        <f t="shared" si="1059"/>
        <v>Yes</v>
      </c>
      <c r="J1045" s="18" t="str">
        <f t="shared" si="1060"/>
        <v>Yes</v>
      </c>
      <c r="K1045" s="21">
        <v>1043</v>
      </c>
      <c r="L1045" s="5" t="s">
        <v>2151</v>
      </c>
      <c r="M1045" s="5" t="s">
        <v>2152</v>
      </c>
      <c r="N1045" s="5" t="s">
        <v>2266</v>
      </c>
      <c r="O1045" s="5" t="s">
        <v>149</v>
      </c>
      <c r="P1045" s="5" t="s">
        <v>2623</v>
      </c>
      <c r="Q1045" s="32" t="s">
        <v>8637</v>
      </c>
      <c r="R1045" s="21">
        <v>1</v>
      </c>
      <c r="S1045" s="33"/>
      <c r="T1045" s="33"/>
      <c r="U1045" s="33"/>
      <c r="V1045" s="33"/>
      <c r="W1045" s="33"/>
      <c r="X1045" s="33"/>
      <c r="Y1045" s="33"/>
      <c r="Z1045" s="33"/>
      <c r="AA1045" s="5" t="s">
        <v>21</v>
      </c>
      <c r="AB1045" s="5" t="s">
        <v>10879</v>
      </c>
      <c r="AC1045" s="32" t="s">
        <v>10880</v>
      </c>
      <c r="AD1045" s="21">
        <v>1</v>
      </c>
    </row>
    <row r="1046" spans="1:30" x14ac:dyDescent="0.3">
      <c r="A1046" s="18" t="str">
        <f t="shared" ref="A1046:B1046" si="1084">IF(AND(ISNUMBER(SEARCH("Yes",C1046)),ISNUMBER(SEARCH("Yes",E1046)),ISNUMBER(SEARCH("Yes",G1046)),ISNUMBER(SEARCH("Yes",I1046))),"Yes","No")</f>
        <v>No</v>
      </c>
      <c r="B1046" s="18" t="str">
        <f t="shared" si="1084"/>
        <v>No</v>
      </c>
      <c r="C1046" s="15" t="str">
        <f t="shared" si="1053"/>
        <v>No</v>
      </c>
      <c r="D1046" s="18" t="str">
        <f t="shared" si="1054"/>
        <v>No</v>
      </c>
      <c r="E1046" s="18" t="str">
        <f t="shared" si="1055"/>
        <v>No</v>
      </c>
      <c r="F1046" s="18" t="str">
        <f t="shared" si="1056"/>
        <v>No</v>
      </c>
      <c r="G1046" s="18" t="str">
        <f t="shared" si="1057"/>
        <v>No</v>
      </c>
      <c r="H1046" s="18" t="str">
        <f t="shared" si="1058"/>
        <v>No</v>
      </c>
      <c r="I1046" s="18" t="str">
        <f t="shared" si="1059"/>
        <v>Yes</v>
      </c>
      <c r="J1046" s="18" t="str">
        <f t="shared" si="1060"/>
        <v>Yes</v>
      </c>
      <c r="K1046" s="21">
        <v>1044</v>
      </c>
      <c r="L1046" s="5" t="s">
        <v>2153</v>
      </c>
      <c r="M1046" s="5" t="s">
        <v>2154</v>
      </c>
      <c r="N1046" s="5" t="s">
        <v>2266</v>
      </c>
      <c r="O1046" s="5" t="s">
        <v>149</v>
      </c>
      <c r="P1046" s="5" t="s">
        <v>2272</v>
      </c>
      <c r="Q1046" s="32" t="s">
        <v>10881</v>
      </c>
      <c r="R1046" s="21">
        <v>1</v>
      </c>
      <c r="S1046" s="33"/>
      <c r="T1046" s="33"/>
      <c r="U1046" s="33"/>
      <c r="V1046" s="33"/>
      <c r="W1046" s="33"/>
      <c r="X1046" s="33"/>
      <c r="Y1046" s="33"/>
      <c r="Z1046" s="33"/>
      <c r="AA1046" s="5" t="s">
        <v>2269</v>
      </c>
      <c r="AB1046" s="5" t="s">
        <v>10882</v>
      </c>
      <c r="AC1046" s="32" t="s">
        <v>10883</v>
      </c>
      <c r="AD1046" s="21">
        <v>1</v>
      </c>
    </row>
    <row r="1047" spans="1:30" x14ac:dyDescent="0.3">
      <c r="A1047" s="18" t="str">
        <f t="shared" ref="A1047:B1047" si="1085">IF(AND(ISNUMBER(SEARCH("Yes",C1047)),ISNUMBER(SEARCH("Yes",E1047)),ISNUMBER(SEARCH("Yes",G1047)),ISNUMBER(SEARCH("Yes",I1047))),"Yes","No")</f>
        <v>No</v>
      </c>
      <c r="B1047" s="18" t="str">
        <f t="shared" si="1085"/>
        <v>No</v>
      </c>
      <c r="C1047" s="15" t="str">
        <f t="shared" si="1053"/>
        <v>No</v>
      </c>
      <c r="D1047" s="18" t="str">
        <f t="shared" si="1054"/>
        <v>No</v>
      </c>
      <c r="E1047" s="18" t="str">
        <f t="shared" si="1055"/>
        <v>No</v>
      </c>
      <c r="F1047" s="18" t="str">
        <f t="shared" si="1056"/>
        <v>No</v>
      </c>
      <c r="G1047" s="18" t="str">
        <f t="shared" si="1057"/>
        <v>No</v>
      </c>
      <c r="H1047" s="18" t="str">
        <f t="shared" si="1058"/>
        <v>No</v>
      </c>
      <c r="I1047" s="18" t="str">
        <f t="shared" si="1059"/>
        <v>Yes</v>
      </c>
      <c r="J1047" s="18" t="str">
        <f t="shared" si="1060"/>
        <v>Yes</v>
      </c>
      <c r="K1047" s="21">
        <v>1045</v>
      </c>
      <c r="L1047" s="5" t="s">
        <v>2155</v>
      </c>
      <c r="M1047" s="5" t="s">
        <v>2156</v>
      </c>
      <c r="N1047" s="5" t="s">
        <v>2266</v>
      </c>
      <c r="O1047" s="5" t="s">
        <v>149</v>
      </c>
      <c r="P1047" s="5" t="s">
        <v>8644</v>
      </c>
      <c r="Q1047" s="32" t="s">
        <v>10884</v>
      </c>
      <c r="R1047" s="21">
        <v>1</v>
      </c>
      <c r="S1047" s="33"/>
      <c r="T1047" s="33"/>
      <c r="U1047" s="33"/>
      <c r="V1047" s="33"/>
      <c r="W1047" s="33"/>
      <c r="X1047" s="33"/>
      <c r="Y1047" s="33"/>
      <c r="Z1047" s="33"/>
      <c r="AA1047" s="5" t="s">
        <v>21</v>
      </c>
      <c r="AB1047" s="5" t="s">
        <v>10885</v>
      </c>
      <c r="AC1047" s="32" t="s">
        <v>10886</v>
      </c>
      <c r="AD1047" s="21">
        <v>1</v>
      </c>
    </row>
    <row r="1048" spans="1:30" x14ac:dyDescent="0.3">
      <c r="A1048" s="18" t="str">
        <f t="shared" ref="A1048:B1048" si="1086">IF(AND(ISNUMBER(SEARCH("Yes",C1048)),ISNUMBER(SEARCH("Yes",E1048)),ISNUMBER(SEARCH("Yes",G1048)),ISNUMBER(SEARCH("Yes",I1048))),"Yes","No")</f>
        <v>No</v>
      </c>
      <c r="B1048" s="18" t="str">
        <f t="shared" si="1086"/>
        <v>No</v>
      </c>
      <c r="C1048" s="15" t="str">
        <f t="shared" si="1053"/>
        <v>No</v>
      </c>
      <c r="D1048" s="18" t="str">
        <f t="shared" si="1054"/>
        <v>No</v>
      </c>
      <c r="E1048" s="18" t="str">
        <f t="shared" si="1055"/>
        <v>No</v>
      </c>
      <c r="F1048" s="18" t="str">
        <f t="shared" si="1056"/>
        <v>No</v>
      </c>
      <c r="G1048" s="18" t="str">
        <f t="shared" si="1057"/>
        <v>No</v>
      </c>
      <c r="H1048" s="18" t="str">
        <f t="shared" si="1058"/>
        <v>No</v>
      </c>
      <c r="I1048" s="18" t="str">
        <f t="shared" si="1059"/>
        <v>Yes</v>
      </c>
      <c r="J1048" s="18" t="str">
        <f t="shared" si="1060"/>
        <v>Yes</v>
      </c>
      <c r="K1048" s="21">
        <v>1046</v>
      </c>
      <c r="L1048" s="5" t="s">
        <v>2157</v>
      </c>
      <c r="M1048" s="5" t="s">
        <v>2158</v>
      </c>
      <c r="N1048" s="5" t="s">
        <v>2266</v>
      </c>
      <c r="O1048" s="5" t="s">
        <v>149</v>
      </c>
      <c r="P1048" s="5" t="s">
        <v>2683</v>
      </c>
      <c r="Q1048" s="32" t="s">
        <v>10887</v>
      </c>
      <c r="R1048" s="21">
        <v>1</v>
      </c>
      <c r="S1048" s="33"/>
      <c r="T1048" s="33"/>
      <c r="U1048" s="33"/>
      <c r="V1048" s="33"/>
      <c r="W1048" s="33"/>
      <c r="X1048" s="33"/>
      <c r="Y1048" s="33"/>
      <c r="Z1048" s="33"/>
      <c r="AA1048" s="5" t="s">
        <v>2269</v>
      </c>
      <c r="AB1048" s="5" t="s">
        <v>10888</v>
      </c>
      <c r="AC1048" s="32" t="s">
        <v>10889</v>
      </c>
      <c r="AD1048" s="21">
        <v>1</v>
      </c>
    </row>
    <row r="1049" spans="1:30" x14ac:dyDescent="0.3">
      <c r="A1049" s="18" t="str">
        <f t="shared" ref="A1049:B1049" si="1087">IF(AND(ISNUMBER(SEARCH("Yes",C1049)),ISNUMBER(SEARCH("Yes",E1049)),ISNUMBER(SEARCH("Yes",G1049)),ISNUMBER(SEARCH("Yes",I1049))),"Yes","No")</f>
        <v>No</v>
      </c>
      <c r="B1049" s="18" t="str">
        <f t="shared" si="1087"/>
        <v>No</v>
      </c>
      <c r="C1049" s="15" t="str">
        <f t="shared" si="1053"/>
        <v>No</v>
      </c>
      <c r="D1049" s="18" t="str">
        <f t="shared" si="1054"/>
        <v>No</v>
      </c>
      <c r="E1049" s="18" t="str">
        <f t="shared" si="1055"/>
        <v>No</v>
      </c>
      <c r="F1049" s="18" t="str">
        <f t="shared" si="1056"/>
        <v>No</v>
      </c>
      <c r="G1049" s="18" t="str">
        <f t="shared" si="1057"/>
        <v>No</v>
      </c>
      <c r="H1049" s="18" t="str">
        <f t="shared" si="1058"/>
        <v>No</v>
      </c>
      <c r="I1049" s="18" t="str">
        <f t="shared" si="1059"/>
        <v>Yes</v>
      </c>
      <c r="J1049" s="18" t="str">
        <f t="shared" si="1060"/>
        <v>Yes</v>
      </c>
      <c r="K1049" s="21">
        <v>1047</v>
      </c>
      <c r="L1049" s="5" t="s">
        <v>2159</v>
      </c>
      <c r="M1049" s="5" t="s">
        <v>2160</v>
      </c>
      <c r="N1049" s="5" t="s">
        <v>2266</v>
      </c>
      <c r="O1049" s="5" t="s">
        <v>149</v>
      </c>
      <c r="P1049" s="5" t="s">
        <v>3563</v>
      </c>
      <c r="Q1049" s="32" t="s">
        <v>10890</v>
      </c>
      <c r="R1049" s="21">
        <v>1</v>
      </c>
      <c r="S1049" s="33"/>
      <c r="T1049" s="33"/>
      <c r="U1049" s="33"/>
      <c r="V1049" s="33"/>
      <c r="W1049" s="33"/>
      <c r="X1049" s="33"/>
      <c r="Y1049" s="33"/>
      <c r="Z1049" s="33"/>
      <c r="AA1049" s="5" t="s">
        <v>2269</v>
      </c>
      <c r="AB1049" s="5" t="s">
        <v>5918</v>
      </c>
      <c r="AC1049" s="32" t="s">
        <v>2709</v>
      </c>
      <c r="AD1049" s="21">
        <v>1</v>
      </c>
    </row>
    <row r="1050" spans="1:30" x14ac:dyDescent="0.3">
      <c r="A1050" s="18" t="str">
        <f t="shared" ref="A1050:B1050" si="1088">IF(AND(ISNUMBER(SEARCH("Yes",C1050)),ISNUMBER(SEARCH("Yes",E1050)),ISNUMBER(SEARCH("Yes",G1050)),ISNUMBER(SEARCH("Yes",I1050))),"Yes","No")</f>
        <v>No</v>
      </c>
      <c r="B1050" s="18" t="str">
        <f t="shared" si="1088"/>
        <v>No</v>
      </c>
      <c r="C1050" s="15" t="str">
        <f t="shared" si="1053"/>
        <v>No</v>
      </c>
      <c r="D1050" s="18" t="str">
        <f t="shared" si="1054"/>
        <v>No</v>
      </c>
      <c r="E1050" s="18" t="str">
        <f t="shared" si="1055"/>
        <v>No</v>
      </c>
      <c r="F1050" s="18" t="str">
        <f t="shared" si="1056"/>
        <v>No</v>
      </c>
      <c r="G1050" s="18" t="str">
        <f t="shared" si="1057"/>
        <v>No</v>
      </c>
      <c r="H1050" s="18" t="str">
        <f t="shared" si="1058"/>
        <v>No</v>
      </c>
      <c r="I1050" s="18" t="str">
        <f t="shared" si="1059"/>
        <v>Yes</v>
      </c>
      <c r="J1050" s="18" t="str">
        <f t="shared" si="1060"/>
        <v>Yes</v>
      </c>
      <c r="K1050" s="21">
        <v>1048</v>
      </c>
      <c r="L1050" s="5" t="s">
        <v>2161</v>
      </c>
      <c r="M1050" s="5" t="s">
        <v>2162</v>
      </c>
      <c r="N1050" s="5" t="s">
        <v>2266</v>
      </c>
      <c r="O1050" s="5" t="s">
        <v>149</v>
      </c>
      <c r="P1050" s="5" t="s">
        <v>3340</v>
      </c>
      <c r="Q1050" s="32" t="s">
        <v>10891</v>
      </c>
      <c r="R1050" s="21">
        <v>1</v>
      </c>
      <c r="S1050" s="33"/>
      <c r="T1050" s="33"/>
      <c r="U1050" s="33"/>
      <c r="V1050" s="33"/>
      <c r="W1050" s="33"/>
      <c r="X1050" s="33"/>
      <c r="Y1050" s="33"/>
      <c r="Z1050" s="33"/>
      <c r="AA1050" s="5" t="s">
        <v>2269</v>
      </c>
      <c r="AB1050" s="5" t="s">
        <v>2884</v>
      </c>
      <c r="AC1050" s="32" t="s">
        <v>5921</v>
      </c>
      <c r="AD1050" s="21">
        <v>1</v>
      </c>
    </row>
    <row r="1051" spans="1:30" x14ac:dyDescent="0.3">
      <c r="A1051" s="18" t="str">
        <f t="shared" ref="A1051:B1051" si="1089">IF(AND(ISNUMBER(SEARCH("Yes",C1051)),ISNUMBER(SEARCH("Yes",E1051)),ISNUMBER(SEARCH("Yes",G1051)),ISNUMBER(SEARCH("Yes",I1051))),"Yes","No")</f>
        <v>No</v>
      </c>
      <c r="B1051" s="18" t="str">
        <f t="shared" si="1089"/>
        <v>No</v>
      </c>
      <c r="C1051" s="15" t="str">
        <f t="shared" si="1053"/>
        <v>No</v>
      </c>
      <c r="D1051" s="18" t="str">
        <f t="shared" si="1054"/>
        <v>No</v>
      </c>
      <c r="E1051" s="18" t="str">
        <f t="shared" si="1055"/>
        <v>No</v>
      </c>
      <c r="F1051" s="18" t="str">
        <f t="shared" si="1056"/>
        <v>No</v>
      </c>
      <c r="G1051" s="18" t="str">
        <f t="shared" si="1057"/>
        <v>No</v>
      </c>
      <c r="H1051" s="18" t="str">
        <f t="shared" si="1058"/>
        <v>No</v>
      </c>
      <c r="I1051" s="18" t="str">
        <f t="shared" si="1059"/>
        <v>Yes</v>
      </c>
      <c r="J1051" s="18" t="str">
        <f t="shared" si="1060"/>
        <v>Yes</v>
      </c>
      <c r="K1051" s="21">
        <v>1049</v>
      </c>
      <c r="L1051" s="5" t="s">
        <v>2163</v>
      </c>
      <c r="M1051" s="5" t="s">
        <v>2164</v>
      </c>
      <c r="N1051" s="5" t="s">
        <v>2266</v>
      </c>
      <c r="O1051" s="5" t="s">
        <v>149</v>
      </c>
      <c r="P1051" s="5" t="s">
        <v>9167</v>
      </c>
      <c r="Q1051" s="32" t="s">
        <v>10892</v>
      </c>
      <c r="R1051" s="21">
        <v>1</v>
      </c>
      <c r="S1051" s="33"/>
      <c r="T1051" s="33"/>
      <c r="U1051" s="33"/>
      <c r="V1051" s="33"/>
      <c r="W1051" s="33"/>
      <c r="X1051" s="33"/>
      <c r="Y1051" s="33"/>
      <c r="Z1051" s="33"/>
      <c r="AA1051" s="5" t="s">
        <v>2269</v>
      </c>
      <c r="AB1051" s="5" t="s">
        <v>5923</v>
      </c>
      <c r="AC1051" s="32" t="s">
        <v>5924</v>
      </c>
      <c r="AD1051" s="21">
        <v>1</v>
      </c>
    </row>
    <row r="1052" spans="1:30" x14ac:dyDescent="0.3">
      <c r="A1052" s="18" t="str">
        <f t="shared" ref="A1052:B1052" si="1090">IF(AND(ISNUMBER(SEARCH("Yes",C1052)),ISNUMBER(SEARCH("Yes",E1052)),ISNUMBER(SEARCH("Yes",G1052)),ISNUMBER(SEARCH("Yes",I1052))),"Yes","No")</f>
        <v>No</v>
      </c>
      <c r="B1052" s="18" t="str">
        <f t="shared" si="1090"/>
        <v>No</v>
      </c>
      <c r="C1052" s="15" t="str">
        <f t="shared" si="1053"/>
        <v>No</v>
      </c>
      <c r="D1052" s="18" t="str">
        <f t="shared" si="1054"/>
        <v>No</v>
      </c>
      <c r="E1052" s="18" t="str">
        <f t="shared" si="1055"/>
        <v>No</v>
      </c>
      <c r="F1052" s="18" t="str">
        <f t="shared" si="1056"/>
        <v>No</v>
      </c>
      <c r="G1052" s="18" t="str">
        <f t="shared" si="1057"/>
        <v>No</v>
      </c>
      <c r="H1052" s="18" t="str">
        <f t="shared" si="1058"/>
        <v>No</v>
      </c>
      <c r="I1052" s="18" t="str">
        <f t="shared" si="1059"/>
        <v>Yes</v>
      </c>
      <c r="J1052" s="18" t="str">
        <f t="shared" si="1060"/>
        <v>No</v>
      </c>
      <c r="K1052" s="21">
        <v>1050</v>
      </c>
      <c r="L1052" s="5" t="s">
        <v>2165</v>
      </c>
      <c r="M1052" s="5" t="s">
        <v>2166</v>
      </c>
      <c r="N1052" s="5" t="s">
        <v>2266</v>
      </c>
      <c r="O1052" s="5" t="s">
        <v>149</v>
      </c>
      <c r="P1052" s="5" t="s">
        <v>3072</v>
      </c>
      <c r="Q1052" s="32" t="s">
        <v>5925</v>
      </c>
      <c r="R1052" s="21">
        <v>1</v>
      </c>
      <c r="S1052" s="33"/>
      <c r="T1052" s="33"/>
      <c r="U1052" s="33"/>
      <c r="V1052" s="33"/>
      <c r="W1052" s="33"/>
      <c r="X1052" s="33"/>
      <c r="Y1052" s="33"/>
      <c r="Z1052" s="33"/>
      <c r="AA1052" s="5" t="s">
        <v>149</v>
      </c>
      <c r="AB1052" s="5" t="s">
        <v>2890</v>
      </c>
      <c r="AC1052" s="32" t="s">
        <v>7613</v>
      </c>
      <c r="AD1052" s="21">
        <v>1</v>
      </c>
    </row>
    <row r="1053" spans="1:30" x14ac:dyDescent="0.3">
      <c r="A1053" s="18" t="str">
        <f t="shared" ref="A1053:B1053" si="1091">IF(AND(ISNUMBER(SEARCH("Yes",C1053)),ISNUMBER(SEARCH("Yes",E1053)),ISNUMBER(SEARCH("Yes",G1053)),ISNUMBER(SEARCH("Yes",I1053))),"Yes","No")</f>
        <v>No</v>
      </c>
      <c r="B1053" s="18" t="str">
        <f t="shared" si="1091"/>
        <v>No</v>
      </c>
      <c r="C1053" s="15" t="str">
        <f t="shared" si="1053"/>
        <v>No</v>
      </c>
      <c r="D1053" s="18" t="str">
        <f t="shared" si="1054"/>
        <v>No</v>
      </c>
      <c r="E1053" s="18" t="str">
        <f t="shared" si="1055"/>
        <v>No</v>
      </c>
      <c r="F1053" s="18" t="str">
        <f t="shared" si="1056"/>
        <v>No</v>
      </c>
      <c r="G1053" s="18" t="str">
        <f t="shared" si="1057"/>
        <v>No</v>
      </c>
      <c r="H1053" s="18" t="str">
        <f t="shared" si="1058"/>
        <v>No</v>
      </c>
      <c r="I1053" s="18" t="str">
        <f t="shared" si="1059"/>
        <v>Yes</v>
      </c>
      <c r="J1053" s="18" t="str">
        <f t="shared" si="1060"/>
        <v>Yes</v>
      </c>
      <c r="K1053" s="21">
        <v>1051</v>
      </c>
      <c r="L1053" s="5" t="s">
        <v>2167</v>
      </c>
      <c r="M1053" s="5" t="s">
        <v>2168</v>
      </c>
      <c r="N1053" s="5" t="s">
        <v>2266</v>
      </c>
      <c r="O1053" s="5" t="s">
        <v>149</v>
      </c>
      <c r="P1053" s="5" t="s">
        <v>10893</v>
      </c>
      <c r="Q1053" s="32" t="s">
        <v>8654</v>
      </c>
      <c r="R1053" s="21">
        <v>1</v>
      </c>
      <c r="S1053" s="33"/>
      <c r="T1053" s="33"/>
      <c r="U1053" s="33"/>
      <c r="V1053" s="33"/>
      <c r="W1053" s="33"/>
      <c r="X1053" s="33"/>
      <c r="Y1053" s="33"/>
      <c r="Z1053" s="33"/>
      <c r="AA1053" s="5" t="s">
        <v>2269</v>
      </c>
      <c r="AB1053" s="5" t="s">
        <v>10894</v>
      </c>
      <c r="AC1053" s="32" t="s">
        <v>8655</v>
      </c>
      <c r="AD1053" s="21">
        <v>1</v>
      </c>
    </row>
    <row r="1054" spans="1:30" x14ac:dyDescent="0.3">
      <c r="A1054" s="18" t="str">
        <f t="shared" ref="A1054:B1054" si="1092">IF(AND(ISNUMBER(SEARCH("Yes",C1054)),ISNUMBER(SEARCH("Yes",E1054)),ISNUMBER(SEARCH("Yes",G1054)),ISNUMBER(SEARCH("Yes",I1054))),"Yes","No")</f>
        <v>Yes</v>
      </c>
      <c r="B1054" s="18" t="str">
        <f t="shared" si="1092"/>
        <v>Yes</v>
      </c>
      <c r="C1054" s="15" t="str">
        <f t="shared" si="1053"/>
        <v>Yes</v>
      </c>
      <c r="D1054" s="18" t="str">
        <f t="shared" si="1054"/>
        <v>Yes</v>
      </c>
      <c r="E1054" s="18" t="str">
        <f t="shared" si="1055"/>
        <v>Yes</v>
      </c>
      <c r="F1054" s="18" t="str">
        <f t="shared" si="1056"/>
        <v>Yes</v>
      </c>
      <c r="G1054" s="18" t="str">
        <f t="shared" si="1057"/>
        <v>Yes</v>
      </c>
      <c r="H1054" s="18" t="str">
        <f t="shared" si="1058"/>
        <v>Yes</v>
      </c>
      <c r="I1054" s="18" t="str">
        <f t="shared" si="1059"/>
        <v>Yes</v>
      </c>
      <c r="J1054" s="18" t="str">
        <f t="shared" si="1060"/>
        <v>Yes</v>
      </c>
      <c r="K1054" s="21">
        <v>1052</v>
      </c>
      <c r="L1054" s="5" t="s">
        <v>138</v>
      </c>
      <c r="M1054" s="5" t="s">
        <v>139</v>
      </c>
      <c r="N1054" s="5" t="s">
        <v>2266</v>
      </c>
      <c r="O1054" s="5" t="s">
        <v>21</v>
      </c>
      <c r="P1054" s="5" t="s">
        <v>10895</v>
      </c>
      <c r="Q1054" s="32" t="s">
        <v>10896</v>
      </c>
      <c r="R1054" s="21">
        <v>1</v>
      </c>
      <c r="S1054" s="5" t="s">
        <v>21</v>
      </c>
      <c r="T1054" s="5" t="s">
        <v>10897</v>
      </c>
      <c r="U1054" s="32" t="s">
        <v>5934</v>
      </c>
      <c r="V1054" s="21">
        <v>1</v>
      </c>
      <c r="W1054" s="5" t="s">
        <v>21</v>
      </c>
      <c r="X1054" s="5" t="s">
        <v>10898</v>
      </c>
      <c r="Y1054" s="32" t="s">
        <v>10899</v>
      </c>
      <c r="Z1054" s="21">
        <v>1</v>
      </c>
      <c r="AA1054" s="5" t="s">
        <v>2269</v>
      </c>
      <c r="AB1054" s="5" t="s">
        <v>5937</v>
      </c>
      <c r="AC1054" s="32" t="s">
        <v>10900</v>
      </c>
      <c r="AD1054" s="21">
        <v>1</v>
      </c>
    </row>
    <row r="1055" spans="1:30" x14ac:dyDescent="0.3">
      <c r="A1055" s="18" t="str">
        <f t="shared" ref="A1055:B1055" si="1093">IF(AND(ISNUMBER(SEARCH("Yes",C1055)),ISNUMBER(SEARCH("Yes",E1055)),ISNUMBER(SEARCH("Yes",G1055)),ISNUMBER(SEARCH("Yes",I1055))),"Yes","No")</f>
        <v>No</v>
      </c>
      <c r="B1055" s="18" t="str">
        <f t="shared" si="1093"/>
        <v>No</v>
      </c>
      <c r="C1055" s="15" t="str">
        <f t="shared" si="1053"/>
        <v>No</v>
      </c>
      <c r="D1055" s="18" t="str">
        <f t="shared" si="1054"/>
        <v>No</v>
      </c>
      <c r="E1055" s="18" t="str">
        <f t="shared" si="1055"/>
        <v>No</v>
      </c>
      <c r="F1055" s="18" t="str">
        <f t="shared" si="1056"/>
        <v>No</v>
      </c>
      <c r="G1055" s="18" t="str">
        <f t="shared" si="1057"/>
        <v>No</v>
      </c>
      <c r="H1055" s="18" t="str">
        <f t="shared" si="1058"/>
        <v>No</v>
      </c>
      <c r="I1055" s="18" t="str">
        <f t="shared" si="1059"/>
        <v>No</v>
      </c>
      <c r="J1055" s="18" t="str">
        <f t="shared" si="1060"/>
        <v>No</v>
      </c>
      <c r="K1055" s="21">
        <v>1053</v>
      </c>
      <c r="L1055" s="5" t="s">
        <v>2169</v>
      </c>
      <c r="M1055" s="5" t="s">
        <v>2170</v>
      </c>
      <c r="N1055" s="5" t="s">
        <v>2266</v>
      </c>
      <c r="O1055" s="5" t="s">
        <v>149</v>
      </c>
      <c r="P1055" s="5" t="s">
        <v>6211</v>
      </c>
      <c r="Q1055" s="32" t="s">
        <v>6212</v>
      </c>
      <c r="R1055" s="21">
        <v>1</v>
      </c>
      <c r="S1055" s="33"/>
      <c r="T1055" s="33"/>
      <c r="U1055" s="33"/>
      <c r="V1055" s="33"/>
      <c r="W1055" s="33"/>
      <c r="X1055" s="33"/>
      <c r="Y1055" s="33"/>
      <c r="Z1055" s="33"/>
      <c r="AA1055" s="5" t="s">
        <v>149</v>
      </c>
      <c r="AB1055" s="5" t="s">
        <v>5578</v>
      </c>
      <c r="AC1055" s="32" t="s">
        <v>10901</v>
      </c>
      <c r="AD1055" s="21">
        <v>1</v>
      </c>
    </row>
    <row r="1056" spans="1:30" x14ac:dyDescent="0.3">
      <c r="A1056" s="18" t="str">
        <f t="shared" ref="A1056:B1056" si="1094">IF(AND(ISNUMBER(SEARCH("Yes",C1056)),ISNUMBER(SEARCH("Yes",E1056)),ISNUMBER(SEARCH("Yes",G1056)),ISNUMBER(SEARCH("Yes",I1056))),"Yes","No")</f>
        <v>No</v>
      </c>
      <c r="B1056" s="18" t="str">
        <f t="shared" si="1094"/>
        <v>No</v>
      </c>
      <c r="C1056" s="15" t="str">
        <f t="shared" si="1053"/>
        <v>No</v>
      </c>
      <c r="D1056" s="18" t="str">
        <f t="shared" si="1054"/>
        <v>No</v>
      </c>
      <c r="E1056" s="18" t="str">
        <f t="shared" si="1055"/>
        <v>No</v>
      </c>
      <c r="F1056" s="18" t="str">
        <f t="shared" si="1056"/>
        <v>No</v>
      </c>
      <c r="G1056" s="18" t="str">
        <f t="shared" si="1057"/>
        <v>No</v>
      </c>
      <c r="H1056" s="18" t="str">
        <f t="shared" si="1058"/>
        <v>No</v>
      </c>
      <c r="I1056" s="18" t="str">
        <f t="shared" si="1059"/>
        <v>Yes</v>
      </c>
      <c r="J1056" s="18" t="str">
        <f t="shared" si="1060"/>
        <v>No</v>
      </c>
      <c r="K1056" s="21">
        <v>1054</v>
      </c>
      <c r="L1056" s="5" t="s">
        <v>2171</v>
      </c>
      <c r="M1056" s="5" t="s">
        <v>2172</v>
      </c>
      <c r="N1056" s="5" t="s">
        <v>2266</v>
      </c>
      <c r="O1056" s="5" t="s">
        <v>149</v>
      </c>
      <c r="P1056" s="5" t="s">
        <v>2284</v>
      </c>
      <c r="Q1056" s="32" t="s">
        <v>5941</v>
      </c>
      <c r="R1056" s="21">
        <v>1</v>
      </c>
      <c r="S1056" s="33"/>
      <c r="T1056" s="33"/>
      <c r="U1056" s="33"/>
      <c r="V1056" s="33"/>
      <c r="W1056" s="33"/>
      <c r="X1056" s="33"/>
      <c r="Y1056" s="33"/>
      <c r="Z1056" s="33"/>
      <c r="AA1056" s="5" t="s">
        <v>149</v>
      </c>
      <c r="AB1056" s="5" t="s">
        <v>10902</v>
      </c>
      <c r="AC1056" s="32" t="s">
        <v>10903</v>
      </c>
      <c r="AD1056" s="21">
        <v>1</v>
      </c>
    </row>
    <row r="1057" spans="1:30" x14ac:dyDescent="0.3">
      <c r="A1057" s="18" t="str">
        <f t="shared" ref="A1057:B1057" si="1095">IF(AND(ISNUMBER(SEARCH("Yes",C1057)),ISNUMBER(SEARCH("Yes",E1057)),ISNUMBER(SEARCH("Yes",G1057)),ISNUMBER(SEARCH("Yes",I1057))),"Yes","No")</f>
        <v>No</v>
      </c>
      <c r="B1057" s="18" t="str">
        <f t="shared" si="1095"/>
        <v>No</v>
      </c>
      <c r="C1057" s="15" t="str">
        <f t="shared" si="1053"/>
        <v>No</v>
      </c>
      <c r="D1057" s="18" t="str">
        <f t="shared" si="1054"/>
        <v>No</v>
      </c>
      <c r="E1057" s="18" t="str">
        <f t="shared" si="1055"/>
        <v>No</v>
      </c>
      <c r="F1057" s="18" t="str">
        <f t="shared" si="1056"/>
        <v>No</v>
      </c>
      <c r="G1057" s="18" t="str">
        <f t="shared" si="1057"/>
        <v>No</v>
      </c>
      <c r="H1057" s="18" t="str">
        <f t="shared" si="1058"/>
        <v>No</v>
      </c>
      <c r="I1057" s="18" t="str">
        <f t="shared" si="1059"/>
        <v>Yes</v>
      </c>
      <c r="J1057" s="18" t="str">
        <f t="shared" si="1060"/>
        <v>Yes</v>
      </c>
      <c r="K1057" s="21">
        <v>1055</v>
      </c>
      <c r="L1057" s="5" t="s">
        <v>2173</v>
      </c>
      <c r="M1057" s="5" t="s">
        <v>2174</v>
      </c>
      <c r="N1057" s="5" t="s">
        <v>2266</v>
      </c>
      <c r="O1057" s="5" t="s">
        <v>149</v>
      </c>
      <c r="P1057" s="5" t="s">
        <v>2280</v>
      </c>
      <c r="Q1057" s="32" t="s">
        <v>10904</v>
      </c>
      <c r="R1057" s="21">
        <v>1</v>
      </c>
      <c r="S1057" s="33"/>
      <c r="T1057" s="33"/>
      <c r="U1057" s="33"/>
      <c r="V1057" s="33"/>
      <c r="W1057" s="33"/>
      <c r="X1057" s="33"/>
      <c r="Y1057" s="33"/>
      <c r="Z1057" s="33"/>
      <c r="AA1057" s="5" t="s">
        <v>2269</v>
      </c>
      <c r="AB1057" s="5" t="s">
        <v>10905</v>
      </c>
      <c r="AC1057" s="32" t="s">
        <v>10906</v>
      </c>
      <c r="AD1057" s="21">
        <v>1</v>
      </c>
    </row>
    <row r="1058" spans="1:30" x14ac:dyDescent="0.3">
      <c r="A1058" s="18" t="str">
        <f t="shared" ref="A1058:B1058" si="1096">IF(AND(ISNUMBER(SEARCH("Yes",C1058)),ISNUMBER(SEARCH("Yes",E1058)),ISNUMBER(SEARCH("Yes",G1058)),ISNUMBER(SEARCH("Yes",I1058))),"Yes","No")</f>
        <v>Yes</v>
      </c>
      <c r="B1058" s="18" t="str">
        <f t="shared" si="1096"/>
        <v>Yes</v>
      </c>
      <c r="C1058" s="15" t="str">
        <f t="shared" si="1053"/>
        <v>Yes</v>
      </c>
      <c r="D1058" s="18" t="str">
        <f t="shared" si="1054"/>
        <v>Yes</v>
      </c>
      <c r="E1058" s="18" t="str">
        <f t="shared" si="1055"/>
        <v>Yes</v>
      </c>
      <c r="F1058" s="18" t="str">
        <f t="shared" si="1056"/>
        <v>Yes</v>
      </c>
      <c r="G1058" s="18" t="str">
        <f t="shared" si="1057"/>
        <v>Yes</v>
      </c>
      <c r="H1058" s="18" t="str">
        <f t="shared" si="1058"/>
        <v>Yes</v>
      </c>
      <c r="I1058" s="18" t="str">
        <f t="shared" si="1059"/>
        <v>Yes</v>
      </c>
      <c r="J1058" s="18" t="str">
        <f t="shared" si="1060"/>
        <v>Yes</v>
      </c>
      <c r="K1058" s="21">
        <v>1056</v>
      </c>
      <c r="L1058" s="5" t="s">
        <v>141</v>
      </c>
      <c r="M1058" s="5" t="s">
        <v>142</v>
      </c>
      <c r="N1058" s="5" t="s">
        <v>2266</v>
      </c>
      <c r="O1058" s="5" t="s">
        <v>21</v>
      </c>
      <c r="P1058" s="5" t="s">
        <v>10907</v>
      </c>
      <c r="Q1058" s="32" t="s">
        <v>10908</v>
      </c>
      <c r="R1058" s="21">
        <v>1</v>
      </c>
      <c r="S1058" s="5" t="s">
        <v>2269</v>
      </c>
      <c r="T1058" s="5" t="s">
        <v>10909</v>
      </c>
      <c r="U1058" s="32" t="s">
        <v>10910</v>
      </c>
      <c r="V1058" s="21">
        <v>1</v>
      </c>
      <c r="W1058" s="5" t="s">
        <v>2269</v>
      </c>
      <c r="X1058" s="5" t="s">
        <v>8674</v>
      </c>
      <c r="Y1058" s="32" t="s">
        <v>8675</v>
      </c>
      <c r="Z1058" s="21">
        <v>1</v>
      </c>
      <c r="AA1058" s="5" t="s">
        <v>21</v>
      </c>
      <c r="AB1058" s="5" t="s">
        <v>10911</v>
      </c>
      <c r="AC1058" s="32" t="s">
        <v>10912</v>
      </c>
      <c r="AD1058" s="21">
        <v>1</v>
      </c>
    </row>
    <row r="1059" spans="1:30" x14ac:dyDescent="0.3">
      <c r="A1059" s="18" t="str">
        <f t="shared" ref="A1059:B1059" si="1097">IF(AND(ISNUMBER(SEARCH("Yes",C1059)),ISNUMBER(SEARCH("Yes",E1059)),ISNUMBER(SEARCH("Yes",G1059)),ISNUMBER(SEARCH("Yes",I1059))),"Yes","No")</f>
        <v>No</v>
      </c>
      <c r="B1059" s="18" t="str">
        <f t="shared" si="1097"/>
        <v>No</v>
      </c>
      <c r="C1059" s="15" t="str">
        <f t="shared" si="1053"/>
        <v>No</v>
      </c>
      <c r="D1059" s="18" t="str">
        <f t="shared" si="1054"/>
        <v>No</v>
      </c>
      <c r="E1059" s="18" t="str">
        <f t="shared" si="1055"/>
        <v>No</v>
      </c>
      <c r="F1059" s="18" t="str">
        <f t="shared" si="1056"/>
        <v>No</v>
      </c>
      <c r="G1059" s="18" t="str">
        <f t="shared" si="1057"/>
        <v>No</v>
      </c>
      <c r="H1059" s="18" t="str">
        <f t="shared" si="1058"/>
        <v>No</v>
      </c>
      <c r="I1059" s="18" t="str">
        <f t="shared" si="1059"/>
        <v>Yes</v>
      </c>
      <c r="J1059" s="18" t="str">
        <f t="shared" si="1060"/>
        <v>Yes</v>
      </c>
      <c r="K1059" s="21">
        <v>1057</v>
      </c>
      <c r="L1059" s="5" t="s">
        <v>2175</v>
      </c>
      <c r="M1059" s="5" t="s">
        <v>2176</v>
      </c>
      <c r="N1059" s="5" t="s">
        <v>2266</v>
      </c>
      <c r="O1059" s="5" t="s">
        <v>149</v>
      </c>
      <c r="P1059" s="5" t="s">
        <v>2496</v>
      </c>
      <c r="Q1059" s="32" t="s">
        <v>10913</v>
      </c>
      <c r="R1059" s="21">
        <v>1</v>
      </c>
      <c r="S1059" s="33"/>
      <c r="T1059" s="33"/>
      <c r="U1059" s="33"/>
      <c r="V1059" s="33"/>
      <c r="W1059" s="33"/>
      <c r="X1059" s="33"/>
      <c r="Y1059" s="33"/>
      <c r="Z1059" s="33"/>
      <c r="AA1059" s="5" t="s">
        <v>2269</v>
      </c>
      <c r="AB1059" s="5" t="s">
        <v>10914</v>
      </c>
      <c r="AC1059" s="32" t="s">
        <v>10915</v>
      </c>
      <c r="AD1059" s="21">
        <v>1</v>
      </c>
    </row>
    <row r="1060" spans="1:30" x14ac:dyDescent="0.3">
      <c r="A1060" s="18" t="str">
        <f t="shared" ref="A1060:B1060" si="1098">IF(AND(ISNUMBER(SEARCH("Yes",C1060)),ISNUMBER(SEARCH("Yes",E1060)),ISNUMBER(SEARCH("Yes",G1060)),ISNUMBER(SEARCH("Yes",I1060))),"Yes","No")</f>
        <v>No</v>
      </c>
      <c r="B1060" s="18" t="str">
        <f t="shared" si="1098"/>
        <v>No</v>
      </c>
      <c r="C1060" s="15" t="str">
        <f t="shared" si="1053"/>
        <v>No</v>
      </c>
      <c r="D1060" s="18" t="str">
        <f t="shared" si="1054"/>
        <v>No</v>
      </c>
      <c r="E1060" s="18" t="str">
        <f t="shared" si="1055"/>
        <v>No</v>
      </c>
      <c r="F1060" s="18" t="str">
        <f t="shared" si="1056"/>
        <v>No</v>
      </c>
      <c r="G1060" s="18" t="str">
        <f t="shared" si="1057"/>
        <v>No</v>
      </c>
      <c r="H1060" s="18" t="str">
        <f t="shared" si="1058"/>
        <v>No</v>
      </c>
      <c r="I1060" s="18" t="str">
        <f t="shared" si="1059"/>
        <v>Yes</v>
      </c>
      <c r="J1060" s="18" t="str">
        <f t="shared" si="1060"/>
        <v>Yes</v>
      </c>
      <c r="K1060" s="21">
        <v>1058</v>
      </c>
      <c r="L1060" s="5" t="s">
        <v>2177</v>
      </c>
      <c r="M1060" s="5" t="s">
        <v>2178</v>
      </c>
      <c r="N1060" s="5" t="s">
        <v>2266</v>
      </c>
      <c r="O1060" s="5" t="s">
        <v>149</v>
      </c>
      <c r="P1060" s="5" t="s">
        <v>3609</v>
      </c>
      <c r="Q1060" s="32" t="s">
        <v>10916</v>
      </c>
      <c r="R1060" s="21">
        <v>1</v>
      </c>
      <c r="S1060" s="33"/>
      <c r="T1060" s="33"/>
      <c r="U1060" s="33"/>
      <c r="V1060" s="33"/>
      <c r="W1060" s="33"/>
      <c r="X1060" s="33"/>
      <c r="Y1060" s="33"/>
      <c r="Z1060" s="33"/>
      <c r="AA1060" s="5" t="s">
        <v>21</v>
      </c>
      <c r="AB1060" s="5" t="s">
        <v>5957</v>
      </c>
      <c r="AC1060" s="32" t="s">
        <v>10917</v>
      </c>
      <c r="AD1060" s="21">
        <v>1</v>
      </c>
    </row>
    <row r="1061" spans="1:30" x14ac:dyDescent="0.3">
      <c r="A1061" s="18" t="str">
        <f t="shared" ref="A1061:B1061" si="1099">IF(AND(ISNUMBER(SEARCH("Yes",C1061)),ISNUMBER(SEARCH("Yes",E1061)),ISNUMBER(SEARCH("Yes",G1061)),ISNUMBER(SEARCH("Yes",I1061))),"Yes","No")</f>
        <v>No</v>
      </c>
      <c r="B1061" s="18" t="str">
        <f t="shared" si="1099"/>
        <v>No</v>
      </c>
      <c r="C1061" s="15" t="str">
        <f t="shared" si="1053"/>
        <v>No</v>
      </c>
      <c r="D1061" s="18" t="str">
        <f t="shared" si="1054"/>
        <v>No</v>
      </c>
      <c r="E1061" s="18" t="str">
        <f t="shared" si="1055"/>
        <v>No</v>
      </c>
      <c r="F1061" s="18" t="str">
        <f t="shared" si="1056"/>
        <v>No</v>
      </c>
      <c r="G1061" s="18" t="str">
        <f t="shared" si="1057"/>
        <v>No</v>
      </c>
      <c r="H1061" s="18" t="str">
        <f t="shared" si="1058"/>
        <v>No</v>
      </c>
      <c r="I1061" s="18" t="str">
        <f t="shared" si="1059"/>
        <v>Yes</v>
      </c>
      <c r="J1061" s="18" t="str">
        <f t="shared" si="1060"/>
        <v>Yes</v>
      </c>
      <c r="K1061" s="21">
        <v>1059</v>
      </c>
      <c r="L1061" s="5" t="s">
        <v>2179</v>
      </c>
      <c r="M1061" s="5" t="s">
        <v>2180</v>
      </c>
      <c r="N1061" s="5" t="s">
        <v>2266</v>
      </c>
      <c r="O1061" s="5" t="s">
        <v>149</v>
      </c>
      <c r="P1061" s="5" t="s">
        <v>4602</v>
      </c>
      <c r="Q1061" s="32" t="s">
        <v>5207</v>
      </c>
      <c r="R1061" s="21">
        <v>1</v>
      </c>
      <c r="S1061" s="33"/>
      <c r="T1061" s="33"/>
      <c r="U1061" s="33"/>
      <c r="V1061" s="33"/>
      <c r="W1061" s="33"/>
      <c r="X1061" s="33"/>
      <c r="Y1061" s="33"/>
      <c r="Z1061" s="33"/>
      <c r="AA1061" s="5" t="s">
        <v>2269</v>
      </c>
      <c r="AB1061" s="5" t="s">
        <v>2381</v>
      </c>
      <c r="AC1061" s="32" t="s">
        <v>2430</v>
      </c>
      <c r="AD1061" s="21">
        <v>1</v>
      </c>
    </row>
    <row r="1062" spans="1:30" x14ac:dyDescent="0.3">
      <c r="A1062" s="18" t="str">
        <f t="shared" ref="A1062:B1062" si="1100">IF(AND(ISNUMBER(SEARCH("Yes",C1062)),ISNUMBER(SEARCH("Yes",E1062)),ISNUMBER(SEARCH("Yes",G1062)),ISNUMBER(SEARCH("Yes",I1062))),"Yes","No")</f>
        <v>No</v>
      </c>
      <c r="B1062" s="18" t="str">
        <f t="shared" si="1100"/>
        <v>No</v>
      </c>
      <c r="C1062" s="15" t="str">
        <f t="shared" si="1053"/>
        <v>No</v>
      </c>
      <c r="D1062" s="18" t="str">
        <f t="shared" si="1054"/>
        <v>No</v>
      </c>
      <c r="E1062" s="18" t="str">
        <f t="shared" si="1055"/>
        <v>No</v>
      </c>
      <c r="F1062" s="18" t="str">
        <f t="shared" si="1056"/>
        <v>No</v>
      </c>
      <c r="G1062" s="18" t="str">
        <f t="shared" si="1057"/>
        <v>No</v>
      </c>
      <c r="H1062" s="18" t="str">
        <f t="shared" si="1058"/>
        <v>No</v>
      </c>
      <c r="I1062" s="18" t="str">
        <f t="shared" si="1059"/>
        <v>Yes</v>
      </c>
      <c r="J1062" s="18" t="str">
        <f t="shared" si="1060"/>
        <v>Yes</v>
      </c>
      <c r="K1062" s="21">
        <v>1060</v>
      </c>
      <c r="L1062" s="5" t="s">
        <v>2181</v>
      </c>
      <c r="M1062" s="5" t="s">
        <v>2182</v>
      </c>
      <c r="N1062" s="5" t="s">
        <v>2266</v>
      </c>
      <c r="O1062" s="5" t="s">
        <v>149</v>
      </c>
      <c r="P1062" s="5" t="s">
        <v>5961</v>
      </c>
      <c r="Q1062" s="32" t="s">
        <v>5962</v>
      </c>
      <c r="R1062" s="21">
        <v>1</v>
      </c>
      <c r="S1062" s="33"/>
      <c r="T1062" s="33"/>
      <c r="U1062" s="33"/>
      <c r="V1062" s="33"/>
      <c r="W1062" s="33"/>
      <c r="X1062" s="33"/>
      <c r="Y1062" s="33"/>
      <c r="Z1062" s="33"/>
      <c r="AA1062" s="5" t="s">
        <v>21</v>
      </c>
      <c r="AB1062" s="5" t="s">
        <v>5117</v>
      </c>
      <c r="AC1062" s="32" t="s">
        <v>3972</v>
      </c>
      <c r="AD1062" s="21">
        <v>1</v>
      </c>
    </row>
    <row r="1063" spans="1:30" x14ac:dyDescent="0.3">
      <c r="A1063" s="18" t="str">
        <f t="shared" ref="A1063:B1063" si="1101">IF(AND(ISNUMBER(SEARCH("Yes",C1063)),ISNUMBER(SEARCH("Yes",E1063)),ISNUMBER(SEARCH("Yes",G1063)),ISNUMBER(SEARCH("Yes",I1063))),"Yes","No")</f>
        <v>No</v>
      </c>
      <c r="B1063" s="18" t="str">
        <f t="shared" si="1101"/>
        <v>No</v>
      </c>
      <c r="C1063" s="15" t="str">
        <f t="shared" si="1053"/>
        <v>No</v>
      </c>
      <c r="D1063" s="18" t="str">
        <f t="shared" si="1054"/>
        <v>No</v>
      </c>
      <c r="E1063" s="18" t="str">
        <f t="shared" si="1055"/>
        <v>No</v>
      </c>
      <c r="F1063" s="18" t="str">
        <f t="shared" si="1056"/>
        <v>No</v>
      </c>
      <c r="G1063" s="18" t="str">
        <f t="shared" si="1057"/>
        <v>No</v>
      </c>
      <c r="H1063" s="18" t="str">
        <f t="shared" si="1058"/>
        <v>No</v>
      </c>
      <c r="I1063" s="18" t="str">
        <f t="shared" si="1059"/>
        <v>Yes</v>
      </c>
      <c r="J1063" s="18" t="str">
        <f t="shared" si="1060"/>
        <v>Yes</v>
      </c>
      <c r="K1063" s="21">
        <v>1061</v>
      </c>
      <c r="L1063" s="5" t="s">
        <v>2183</v>
      </c>
      <c r="M1063" s="5" t="s">
        <v>2184</v>
      </c>
      <c r="N1063" s="5" t="s">
        <v>2266</v>
      </c>
      <c r="O1063" s="5" t="s">
        <v>149</v>
      </c>
      <c r="P1063" s="5" t="s">
        <v>3396</v>
      </c>
      <c r="Q1063" s="32" t="s">
        <v>5963</v>
      </c>
      <c r="R1063" s="21">
        <v>1</v>
      </c>
      <c r="S1063" s="33"/>
      <c r="T1063" s="33"/>
      <c r="U1063" s="33"/>
      <c r="V1063" s="33"/>
      <c r="W1063" s="33"/>
      <c r="X1063" s="33"/>
      <c r="Y1063" s="33"/>
      <c r="Z1063" s="33"/>
      <c r="AA1063" s="5" t="s">
        <v>2269</v>
      </c>
      <c r="AB1063" s="5" t="s">
        <v>10918</v>
      </c>
      <c r="AC1063" s="32" t="s">
        <v>10919</v>
      </c>
      <c r="AD1063" s="21">
        <v>1</v>
      </c>
    </row>
    <row r="1064" spans="1:30" x14ac:dyDescent="0.3">
      <c r="A1064" s="18" t="str">
        <f t="shared" ref="A1064:B1064" si="1102">IF(AND(ISNUMBER(SEARCH("Yes",C1064)),ISNUMBER(SEARCH("Yes",E1064)),ISNUMBER(SEARCH("Yes",G1064)),ISNUMBER(SEARCH("Yes",I1064))),"Yes","No")</f>
        <v>No</v>
      </c>
      <c r="B1064" s="18" t="str">
        <f t="shared" si="1102"/>
        <v>No</v>
      </c>
      <c r="C1064" s="15" t="str">
        <f t="shared" si="1053"/>
        <v>No</v>
      </c>
      <c r="D1064" s="18" t="str">
        <f t="shared" si="1054"/>
        <v>No</v>
      </c>
      <c r="E1064" s="18" t="str">
        <f t="shared" si="1055"/>
        <v>No</v>
      </c>
      <c r="F1064" s="18" t="str">
        <f t="shared" si="1056"/>
        <v>No</v>
      </c>
      <c r="G1064" s="18" t="str">
        <f t="shared" si="1057"/>
        <v>No</v>
      </c>
      <c r="H1064" s="18" t="str">
        <f t="shared" si="1058"/>
        <v>No</v>
      </c>
      <c r="I1064" s="18" t="str">
        <f t="shared" si="1059"/>
        <v>Yes</v>
      </c>
      <c r="J1064" s="18" t="str">
        <f t="shared" si="1060"/>
        <v>Yes</v>
      </c>
      <c r="K1064" s="21">
        <v>1062</v>
      </c>
      <c r="L1064" s="5" t="s">
        <v>2185</v>
      </c>
      <c r="M1064" s="5" t="s">
        <v>2186</v>
      </c>
      <c r="N1064" s="5" t="s">
        <v>2266</v>
      </c>
      <c r="O1064" s="5" t="s">
        <v>149</v>
      </c>
      <c r="P1064" s="5" t="s">
        <v>2623</v>
      </c>
      <c r="Q1064" s="32" t="s">
        <v>10920</v>
      </c>
      <c r="R1064" s="21">
        <v>1</v>
      </c>
      <c r="S1064" s="33"/>
      <c r="T1064" s="33"/>
      <c r="U1064" s="33"/>
      <c r="V1064" s="33"/>
      <c r="W1064" s="33"/>
      <c r="X1064" s="33"/>
      <c r="Y1064" s="33"/>
      <c r="Z1064" s="33"/>
      <c r="AA1064" s="5" t="s">
        <v>2269</v>
      </c>
      <c r="AB1064" s="5" t="s">
        <v>10921</v>
      </c>
      <c r="AC1064" s="32" t="s">
        <v>10922</v>
      </c>
      <c r="AD1064" s="21">
        <v>1</v>
      </c>
    </row>
    <row r="1065" spans="1:30" x14ac:dyDescent="0.3">
      <c r="A1065" s="18" t="str">
        <f t="shared" ref="A1065:B1065" si="1103">IF(AND(ISNUMBER(SEARCH("Yes",C1065)),ISNUMBER(SEARCH("Yes",E1065)),ISNUMBER(SEARCH("Yes",G1065)),ISNUMBER(SEARCH("Yes",I1065))),"Yes","No")</f>
        <v>No</v>
      </c>
      <c r="B1065" s="18" t="str">
        <f t="shared" si="1103"/>
        <v>No</v>
      </c>
      <c r="C1065" s="15" t="str">
        <f t="shared" si="1053"/>
        <v>No</v>
      </c>
      <c r="D1065" s="18" t="str">
        <f t="shared" si="1054"/>
        <v>No</v>
      </c>
      <c r="E1065" s="18" t="str">
        <f t="shared" si="1055"/>
        <v>No</v>
      </c>
      <c r="F1065" s="18" t="str">
        <f t="shared" si="1056"/>
        <v>No</v>
      </c>
      <c r="G1065" s="18" t="str">
        <f t="shared" si="1057"/>
        <v>No</v>
      </c>
      <c r="H1065" s="18" t="str">
        <f t="shared" si="1058"/>
        <v>No</v>
      </c>
      <c r="I1065" s="18" t="str">
        <f t="shared" si="1059"/>
        <v>Yes</v>
      </c>
      <c r="J1065" s="18" t="str">
        <f t="shared" si="1060"/>
        <v>No</v>
      </c>
      <c r="K1065" s="21">
        <v>1063</v>
      </c>
      <c r="L1065" s="5" t="s">
        <v>2187</v>
      </c>
      <c r="M1065" s="5" t="s">
        <v>2188</v>
      </c>
      <c r="N1065" s="5" t="s">
        <v>2266</v>
      </c>
      <c r="O1065" s="5" t="s">
        <v>149</v>
      </c>
      <c r="P1065" s="5" t="s">
        <v>10923</v>
      </c>
      <c r="Q1065" s="32" t="s">
        <v>10924</v>
      </c>
      <c r="R1065" s="21">
        <v>1</v>
      </c>
      <c r="S1065" s="33"/>
      <c r="T1065" s="33"/>
      <c r="U1065" s="33"/>
      <c r="V1065" s="33"/>
      <c r="W1065" s="33"/>
      <c r="X1065" s="33"/>
      <c r="Y1065" s="33"/>
      <c r="Z1065" s="33"/>
      <c r="AA1065" s="5" t="s">
        <v>149</v>
      </c>
      <c r="AB1065" s="5" t="s">
        <v>10925</v>
      </c>
      <c r="AC1065" s="32" t="s">
        <v>5972</v>
      </c>
      <c r="AD1065" s="21">
        <v>1</v>
      </c>
    </row>
    <row r="1066" spans="1:30" x14ac:dyDescent="0.3">
      <c r="A1066" s="18" t="str">
        <f t="shared" ref="A1066:B1066" si="1104">IF(AND(ISNUMBER(SEARCH("Yes",C1066)),ISNUMBER(SEARCH("Yes",E1066)),ISNUMBER(SEARCH("Yes",G1066)),ISNUMBER(SEARCH("Yes",I1066))),"Yes","No")</f>
        <v>No</v>
      </c>
      <c r="B1066" s="18" t="str">
        <f t="shared" si="1104"/>
        <v>No</v>
      </c>
      <c r="C1066" s="15" t="str">
        <f t="shared" si="1053"/>
        <v>No</v>
      </c>
      <c r="D1066" s="18" t="str">
        <f t="shared" si="1054"/>
        <v>No</v>
      </c>
      <c r="E1066" s="18" t="str">
        <f t="shared" si="1055"/>
        <v>No</v>
      </c>
      <c r="F1066" s="18" t="str">
        <f t="shared" si="1056"/>
        <v>No</v>
      </c>
      <c r="G1066" s="18" t="str">
        <f t="shared" si="1057"/>
        <v>No</v>
      </c>
      <c r="H1066" s="18" t="str">
        <f t="shared" si="1058"/>
        <v>No</v>
      </c>
      <c r="I1066" s="18" t="str">
        <f t="shared" si="1059"/>
        <v>Yes</v>
      </c>
      <c r="J1066" s="18" t="str">
        <f t="shared" si="1060"/>
        <v>Yes</v>
      </c>
      <c r="K1066" s="21">
        <v>1064</v>
      </c>
      <c r="L1066" s="5" t="s">
        <v>2189</v>
      </c>
      <c r="M1066" s="5" t="s">
        <v>2190</v>
      </c>
      <c r="N1066" s="5" t="s">
        <v>2266</v>
      </c>
      <c r="O1066" s="5" t="s">
        <v>149</v>
      </c>
      <c r="P1066" s="5" t="s">
        <v>2292</v>
      </c>
      <c r="Q1066" s="32" t="s">
        <v>10926</v>
      </c>
      <c r="R1066" s="21">
        <v>1</v>
      </c>
      <c r="S1066" s="33"/>
      <c r="T1066" s="33"/>
      <c r="U1066" s="33"/>
      <c r="V1066" s="33"/>
      <c r="W1066" s="33"/>
      <c r="X1066" s="33"/>
      <c r="Y1066" s="33"/>
      <c r="Z1066" s="33"/>
      <c r="AA1066" s="5" t="s">
        <v>21</v>
      </c>
      <c r="AB1066" s="5" t="s">
        <v>5975</v>
      </c>
      <c r="AC1066" s="32" t="s">
        <v>10927</v>
      </c>
      <c r="AD1066" s="21">
        <v>1</v>
      </c>
    </row>
    <row r="1067" spans="1:30" x14ac:dyDescent="0.3">
      <c r="A1067" s="18" t="str">
        <f t="shared" ref="A1067:B1067" si="1105">IF(AND(ISNUMBER(SEARCH("Yes",C1067)),ISNUMBER(SEARCH("Yes",E1067)),ISNUMBER(SEARCH("Yes",G1067)),ISNUMBER(SEARCH("Yes",I1067))),"Yes","No")</f>
        <v>No</v>
      </c>
      <c r="B1067" s="18" t="str">
        <f t="shared" si="1105"/>
        <v>Yes</v>
      </c>
      <c r="C1067" s="15" t="str">
        <f t="shared" si="1053"/>
        <v>No</v>
      </c>
      <c r="D1067" s="18" t="str">
        <f t="shared" si="1054"/>
        <v>Yes</v>
      </c>
      <c r="E1067" s="18" t="str">
        <f t="shared" si="1055"/>
        <v>Yes</v>
      </c>
      <c r="F1067" s="18" t="str">
        <f t="shared" si="1056"/>
        <v>Yes</v>
      </c>
      <c r="G1067" s="18" t="str">
        <f t="shared" si="1057"/>
        <v>Yes</v>
      </c>
      <c r="H1067" s="18" t="str">
        <f t="shared" si="1058"/>
        <v>Yes</v>
      </c>
      <c r="I1067" s="18" t="str">
        <f t="shared" si="1059"/>
        <v>Yes</v>
      </c>
      <c r="J1067" s="18" t="str">
        <f t="shared" si="1060"/>
        <v>Yes</v>
      </c>
      <c r="K1067" s="21">
        <v>1065</v>
      </c>
      <c r="L1067" s="5" t="s">
        <v>359</v>
      </c>
      <c r="M1067" s="5" t="s">
        <v>360</v>
      </c>
      <c r="N1067" s="5" t="s">
        <v>2266</v>
      </c>
      <c r="O1067" s="5" t="s">
        <v>2269</v>
      </c>
      <c r="P1067" s="5" t="s">
        <v>10928</v>
      </c>
      <c r="Q1067" s="32" t="s">
        <v>10929</v>
      </c>
      <c r="R1067" s="21">
        <v>1</v>
      </c>
      <c r="S1067" s="5" t="s">
        <v>149</v>
      </c>
      <c r="T1067" s="5" t="s">
        <v>10930</v>
      </c>
      <c r="U1067" s="32" t="s">
        <v>10931</v>
      </c>
      <c r="V1067" s="21">
        <v>1</v>
      </c>
      <c r="W1067" s="5" t="s">
        <v>21</v>
      </c>
      <c r="X1067" s="5" t="s">
        <v>5980</v>
      </c>
      <c r="Y1067" s="32" t="s">
        <v>10932</v>
      </c>
      <c r="Z1067" s="21">
        <v>1</v>
      </c>
      <c r="AA1067" s="5" t="s">
        <v>2269</v>
      </c>
      <c r="AB1067" s="5" t="s">
        <v>2349</v>
      </c>
      <c r="AC1067" s="32" t="s">
        <v>2350</v>
      </c>
      <c r="AD1067" s="21">
        <v>1</v>
      </c>
    </row>
    <row r="1068" spans="1:30" x14ac:dyDescent="0.3">
      <c r="A1068" s="18" t="str">
        <f t="shared" ref="A1068:B1068" si="1106">IF(AND(ISNUMBER(SEARCH("Yes",C1068)),ISNUMBER(SEARCH("Yes",E1068)),ISNUMBER(SEARCH("Yes",G1068)),ISNUMBER(SEARCH("Yes",I1068))),"Yes","No")</f>
        <v>No</v>
      </c>
      <c r="B1068" s="18" t="str">
        <f t="shared" si="1106"/>
        <v>Yes</v>
      </c>
      <c r="C1068" s="15" t="str">
        <f t="shared" si="1053"/>
        <v>Yes</v>
      </c>
      <c r="D1068" s="18" t="str">
        <f t="shared" si="1054"/>
        <v>Yes</v>
      </c>
      <c r="E1068" s="18" t="str">
        <f t="shared" si="1055"/>
        <v>Yes</v>
      </c>
      <c r="F1068" s="18" t="str">
        <f t="shared" si="1056"/>
        <v>Yes</v>
      </c>
      <c r="G1068" s="18" t="str">
        <f t="shared" si="1057"/>
        <v>No</v>
      </c>
      <c r="H1068" s="18" t="str">
        <f t="shared" si="1058"/>
        <v>Yes</v>
      </c>
      <c r="I1068" s="18" t="str">
        <f t="shared" si="1059"/>
        <v>Yes</v>
      </c>
      <c r="J1068" s="18" t="str">
        <f t="shared" si="1060"/>
        <v>Yes</v>
      </c>
      <c r="K1068" s="21">
        <v>1066</v>
      </c>
      <c r="L1068" s="5" t="s">
        <v>335</v>
      </c>
      <c r="M1068" s="5" t="s">
        <v>5983</v>
      </c>
      <c r="N1068" s="5" t="s">
        <v>2266</v>
      </c>
      <c r="O1068" s="5" t="s">
        <v>21</v>
      </c>
      <c r="P1068" s="5" t="s">
        <v>10933</v>
      </c>
      <c r="Q1068" s="32" t="s">
        <v>10934</v>
      </c>
      <c r="R1068" s="21">
        <v>1</v>
      </c>
      <c r="S1068" s="5" t="s">
        <v>21</v>
      </c>
      <c r="T1068" s="5" t="s">
        <v>10935</v>
      </c>
      <c r="U1068" s="32" t="s">
        <v>10936</v>
      </c>
      <c r="V1068" s="21">
        <v>1</v>
      </c>
      <c r="W1068" s="5" t="s">
        <v>149</v>
      </c>
      <c r="X1068" s="5" t="s">
        <v>10937</v>
      </c>
      <c r="Y1068" s="32" t="s">
        <v>10938</v>
      </c>
      <c r="Z1068" s="21">
        <v>1</v>
      </c>
      <c r="AA1068" s="5" t="s">
        <v>21</v>
      </c>
      <c r="AB1068" s="5" t="s">
        <v>4734</v>
      </c>
      <c r="AC1068" s="32" t="s">
        <v>6457</v>
      </c>
      <c r="AD1068" s="21">
        <v>1</v>
      </c>
    </row>
    <row r="1069" spans="1:30" x14ac:dyDescent="0.3">
      <c r="A1069" s="18" t="str">
        <f t="shared" ref="A1069:B1069" si="1107">IF(AND(ISNUMBER(SEARCH("Yes",C1069)),ISNUMBER(SEARCH("Yes",E1069)),ISNUMBER(SEARCH("Yes",G1069)),ISNUMBER(SEARCH("Yes",I1069))),"Yes","No")</f>
        <v>No</v>
      </c>
      <c r="B1069" s="18" t="str">
        <f t="shared" si="1107"/>
        <v>No</v>
      </c>
      <c r="C1069" s="15" t="str">
        <f t="shared" si="1053"/>
        <v>No</v>
      </c>
      <c r="D1069" s="18" t="str">
        <f t="shared" si="1054"/>
        <v>No</v>
      </c>
      <c r="E1069" s="18" t="str">
        <f t="shared" si="1055"/>
        <v>No</v>
      </c>
      <c r="F1069" s="18" t="str">
        <f t="shared" si="1056"/>
        <v>No</v>
      </c>
      <c r="G1069" s="18" t="str">
        <f t="shared" si="1057"/>
        <v>No</v>
      </c>
      <c r="H1069" s="18" t="str">
        <f t="shared" si="1058"/>
        <v>No</v>
      </c>
      <c r="I1069" s="18" t="str">
        <f t="shared" si="1059"/>
        <v>Yes</v>
      </c>
      <c r="J1069" s="18" t="str">
        <f t="shared" si="1060"/>
        <v>Yes</v>
      </c>
      <c r="K1069" s="21">
        <v>1067</v>
      </c>
      <c r="L1069" s="5" t="s">
        <v>2191</v>
      </c>
      <c r="M1069" s="5" t="s">
        <v>2192</v>
      </c>
      <c r="N1069" s="5" t="s">
        <v>2266</v>
      </c>
      <c r="O1069" s="5" t="s">
        <v>149</v>
      </c>
      <c r="P1069" s="5" t="s">
        <v>10939</v>
      </c>
      <c r="Q1069" s="32" t="s">
        <v>10940</v>
      </c>
      <c r="R1069" s="21">
        <v>1</v>
      </c>
      <c r="S1069" s="33"/>
      <c r="T1069" s="33"/>
      <c r="U1069" s="33"/>
      <c r="V1069" s="33"/>
      <c r="W1069" s="33"/>
      <c r="X1069" s="33"/>
      <c r="Y1069" s="33"/>
      <c r="Z1069" s="33"/>
      <c r="AA1069" s="5" t="s">
        <v>2269</v>
      </c>
      <c r="AB1069" s="5" t="s">
        <v>2294</v>
      </c>
      <c r="AC1069" s="32" t="s">
        <v>2558</v>
      </c>
      <c r="AD1069" s="21">
        <v>1</v>
      </c>
    </row>
    <row r="1070" spans="1:30" x14ac:dyDescent="0.3">
      <c r="A1070" s="18" t="str">
        <f t="shared" ref="A1070:B1070" si="1108">IF(AND(ISNUMBER(SEARCH("Yes",C1070)),ISNUMBER(SEARCH("Yes",E1070)),ISNUMBER(SEARCH("Yes",G1070)),ISNUMBER(SEARCH("Yes",I1070))),"Yes","No")</f>
        <v>No</v>
      </c>
      <c r="B1070" s="18" t="str">
        <f t="shared" si="1108"/>
        <v>No</v>
      </c>
      <c r="C1070" s="15" t="str">
        <f t="shared" si="1053"/>
        <v>No</v>
      </c>
      <c r="D1070" s="18" t="str">
        <f t="shared" si="1054"/>
        <v>No</v>
      </c>
      <c r="E1070" s="18" t="str">
        <f t="shared" si="1055"/>
        <v>No</v>
      </c>
      <c r="F1070" s="18" t="str">
        <f t="shared" si="1056"/>
        <v>No</v>
      </c>
      <c r="G1070" s="18" t="str">
        <f t="shared" si="1057"/>
        <v>No</v>
      </c>
      <c r="H1070" s="18" t="str">
        <f t="shared" si="1058"/>
        <v>No</v>
      </c>
      <c r="I1070" s="18" t="str">
        <f t="shared" si="1059"/>
        <v>Yes</v>
      </c>
      <c r="J1070" s="18" t="str">
        <f t="shared" si="1060"/>
        <v>Yes</v>
      </c>
      <c r="K1070" s="21">
        <v>1068</v>
      </c>
      <c r="L1070" s="5" t="s">
        <v>2193</v>
      </c>
      <c r="M1070" s="5" t="s">
        <v>2194</v>
      </c>
      <c r="N1070" s="5" t="s">
        <v>2266</v>
      </c>
      <c r="O1070" s="5" t="s">
        <v>149</v>
      </c>
      <c r="P1070" s="5" t="s">
        <v>2683</v>
      </c>
      <c r="Q1070" s="32" t="s">
        <v>10941</v>
      </c>
      <c r="R1070" s="21">
        <v>1</v>
      </c>
      <c r="S1070" s="33"/>
      <c r="T1070" s="33"/>
      <c r="U1070" s="33"/>
      <c r="V1070" s="33"/>
      <c r="W1070" s="33"/>
      <c r="X1070" s="33"/>
      <c r="Y1070" s="33"/>
      <c r="Z1070" s="33"/>
      <c r="AA1070" s="5" t="s">
        <v>2269</v>
      </c>
      <c r="AB1070" s="5" t="s">
        <v>5992</v>
      </c>
      <c r="AC1070" s="32" t="s">
        <v>10942</v>
      </c>
      <c r="AD1070" s="21">
        <v>1</v>
      </c>
    </row>
    <row r="1071" spans="1:30" x14ac:dyDescent="0.3">
      <c r="A1071" s="18" t="str">
        <f t="shared" ref="A1071:B1071" si="1109">IF(AND(ISNUMBER(SEARCH("Yes",C1071)),ISNUMBER(SEARCH("Yes",E1071)),ISNUMBER(SEARCH("Yes",G1071)),ISNUMBER(SEARCH("Yes",I1071))),"Yes","No")</f>
        <v>No</v>
      </c>
      <c r="B1071" s="18" t="str">
        <f t="shared" si="1109"/>
        <v>No</v>
      </c>
      <c r="C1071" s="15" t="str">
        <f t="shared" si="1053"/>
        <v>No</v>
      </c>
      <c r="D1071" s="18" t="str">
        <f t="shared" si="1054"/>
        <v>No</v>
      </c>
      <c r="E1071" s="18" t="str">
        <f t="shared" si="1055"/>
        <v>No</v>
      </c>
      <c r="F1071" s="18" t="str">
        <f t="shared" si="1056"/>
        <v>No</v>
      </c>
      <c r="G1071" s="18" t="str">
        <f t="shared" si="1057"/>
        <v>No</v>
      </c>
      <c r="H1071" s="18" t="str">
        <f t="shared" si="1058"/>
        <v>No</v>
      </c>
      <c r="I1071" s="18" t="str">
        <f t="shared" si="1059"/>
        <v>Yes</v>
      </c>
      <c r="J1071" s="18" t="str">
        <f t="shared" si="1060"/>
        <v>Yes</v>
      </c>
      <c r="K1071" s="21">
        <v>1069</v>
      </c>
      <c r="L1071" s="5" t="s">
        <v>2195</v>
      </c>
      <c r="M1071" s="5" t="s">
        <v>2196</v>
      </c>
      <c r="N1071" s="5" t="s">
        <v>2266</v>
      </c>
      <c r="O1071" s="5" t="s">
        <v>149</v>
      </c>
      <c r="P1071" s="5" t="s">
        <v>2683</v>
      </c>
      <c r="Q1071" s="32" t="s">
        <v>10943</v>
      </c>
      <c r="R1071" s="21">
        <v>1</v>
      </c>
      <c r="S1071" s="33"/>
      <c r="T1071" s="33"/>
      <c r="U1071" s="33"/>
      <c r="V1071" s="33"/>
      <c r="W1071" s="33"/>
      <c r="X1071" s="33"/>
      <c r="Y1071" s="33"/>
      <c r="Z1071" s="33"/>
      <c r="AA1071" s="5" t="s">
        <v>2269</v>
      </c>
      <c r="AB1071" s="5" t="s">
        <v>10944</v>
      </c>
      <c r="AC1071" s="32" t="s">
        <v>10945</v>
      </c>
      <c r="AD1071" s="21">
        <v>1</v>
      </c>
    </row>
    <row r="1072" spans="1:30" x14ac:dyDescent="0.3">
      <c r="A1072" s="18" t="str">
        <f t="shared" ref="A1072:B1072" si="1110">IF(AND(ISNUMBER(SEARCH("Yes",C1072)),ISNUMBER(SEARCH("Yes",E1072)),ISNUMBER(SEARCH("Yes",G1072)),ISNUMBER(SEARCH("Yes",I1072))),"Yes","No")</f>
        <v>Yes</v>
      </c>
      <c r="B1072" s="18" t="str">
        <f t="shared" si="1110"/>
        <v>Yes</v>
      </c>
      <c r="C1072" s="15" t="str">
        <f t="shared" si="1053"/>
        <v>Yes</v>
      </c>
      <c r="D1072" s="18" t="str">
        <f t="shared" si="1054"/>
        <v>Yes</v>
      </c>
      <c r="E1072" s="18" t="str">
        <f t="shared" si="1055"/>
        <v>Yes</v>
      </c>
      <c r="F1072" s="18" t="str">
        <f t="shared" si="1056"/>
        <v>Yes</v>
      </c>
      <c r="G1072" s="18" t="str">
        <f t="shared" si="1057"/>
        <v>Yes</v>
      </c>
      <c r="H1072" s="18" t="str">
        <f t="shared" si="1058"/>
        <v>Yes</v>
      </c>
      <c r="I1072" s="18" t="str">
        <f t="shared" si="1059"/>
        <v>Yes</v>
      </c>
      <c r="J1072" s="18" t="str">
        <f t="shared" si="1060"/>
        <v>Yes</v>
      </c>
      <c r="K1072" s="21">
        <v>1070</v>
      </c>
      <c r="L1072" s="5" t="s">
        <v>234</v>
      </c>
      <c r="M1072" s="5" t="s">
        <v>5997</v>
      </c>
      <c r="N1072" s="5" t="s">
        <v>2266</v>
      </c>
      <c r="O1072" s="5" t="s">
        <v>21</v>
      </c>
      <c r="P1072" s="5" t="s">
        <v>3362</v>
      </c>
      <c r="Q1072" s="32" t="s">
        <v>10946</v>
      </c>
      <c r="R1072" s="21">
        <v>1</v>
      </c>
      <c r="S1072" s="5" t="s">
        <v>21</v>
      </c>
      <c r="T1072" s="5" t="s">
        <v>5999</v>
      </c>
      <c r="U1072" s="32" t="s">
        <v>8707</v>
      </c>
      <c r="V1072" s="21">
        <v>1</v>
      </c>
      <c r="W1072" s="5" t="s">
        <v>2269</v>
      </c>
      <c r="X1072" s="5" t="s">
        <v>10947</v>
      </c>
      <c r="Y1072" s="32" t="s">
        <v>10948</v>
      </c>
      <c r="Z1072" s="21">
        <v>1</v>
      </c>
      <c r="AA1072" s="5" t="s">
        <v>21</v>
      </c>
      <c r="AB1072" s="5" t="s">
        <v>10949</v>
      </c>
      <c r="AC1072" s="32" t="s">
        <v>10950</v>
      </c>
      <c r="AD1072" s="21">
        <v>1</v>
      </c>
    </row>
    <row r="1073" spans="1:30" x14ac:dyDescent="0.3">
      <c r="A1073" s="18" t="str">
        <f t="shared" ref="A1073:B1073" si="1111">IF(AND(ISNUMBER(SEARCH("Yes",C1073)),ISNUMBER(SEARCH("Yes",E1073)),ISNUMBER(SEARCH("Yes",G1073)),ISNUMBER(SEARCH("Yes",I1073))),"Yes","No")</f>
        <v>No</v>
      </c>
      <c r="B1073" s="18" t="str">
        <f t="shared" si="1111"/>
        <v>No</v>
      </c>
      <c r="C1073" s="15" t="str">
        <f t="shared" si="1053"/>
        <v>No</v>
      </c>
      <c r="D1073" s="18" t="str">
        <f t="shared" si="1054"/>
        <v>No</v>
      </c>
      <c r="E1073" s="18" t="str">
        <f t="shared" si="1055"/>
        <v>No</v>
      </c>
      <c r="F1073" s="18" t="str">
        <f t="shared" si="1056"/>
        <v>No</v>
      </c>
      <c r="G1073" s="18" t="str">
        <f t="shared" si="1057"/>
        <v>No</v>
      </c>
      <c r="H1073" s="18" t="str">
        <f t="shared" si="1058"/>
        <v>No</v>
      </c>
      <c r="I1073" s="18" t="str">
        <f t="shared" si="1059"/>
        <v>Yes</v>
      </c>
      <c r="J1073" s="18" t="str">
        <f t="shared" si="1060"/>
        <v>Yes</v>
      </c>
      <c r="K1073" s="21">
        <v>1071</v>
      </c>
      <c r="L1073" s="5" t="s">
        <v>2197</v>
      </c>
      <c r="M1073" s="5" t="s">
        <v>2198</v>
      </c>
      <c r="N1073" s="5" t="s">
        <v>2266</v>
      </c>
      <c r="O1073" s="5" t="s">
        <v>149</v>
      </c>
      <c r="P1073" s="5" t="s">
        <v>9093</v>
      </c>
      <c r="Q1073" s="32" t="s">
        <v>6005</v>
      </c>
      <c r="R1073" s="21">
        <v>1</v>
      </c>
      <c r="S1073" s="33"/>
      <c r="T1073" s="33"/>
      <c r="U1073" s="33"/>
      <c r="V1073" s="33"/>
      <c r="W1073" s="33"/>
      <c r="X1073" s="33"/>
      <c r="Y1073" s="33"/>
      <c r="Z1073" s="33"/>
      <c r="AA1073" s="5" t="s">
        <v>21</v>
      </c>
      <c r="AB1073" s="5" t="s">
        <v>10951</v>
      </c>
      <c r="AC1073" s="32" t="s">
        <v>10952</v>
      </c>
      <c r="AD1073" s="21">
        <v>1</v>
      </c>
    </row>
    <row r="1074" spans="1:30" x14ac:dyDescent="0.3">
      <c r="A1074" s="18" t="str">
        <f t="shared" ref="A1074:B1074" si="1112">IF(AND(ISNUMBER(SEARCH("Yes",C1074)),ISNUMBER(SEARCH("Yes",E1074)),ISNUMBER(SEARCH("Yes",G1074)),ISNUMBER(SEARCH("Yes",I1074))),"Yes","No")</f>
        <v>No</v>
      </c>
      <c r="B1074" s="18" t="str">
        <f t="shared" si="1112"/>
        <v>No</v>
      </c>
      <c r="C1074" s="15" t="str">
        <f t="shared" si="1053"/>
        <v>No</v>
      </c>
      <c r="D1074" s="18" t="str">
        <f t="shared" si="1054"/>
        <v>No</v>
      </c>
      <c r="E1074" s="18" t="str">
        <f t="shared" si="1055"/>
        <v>No</v>
      </c>
      <c r="F1074" s="18" t="str">
        <f t="shared" si="1056"/>
        <v>No</v>
      </c>
      <c r="G1074" s="18" t="str">
        <f t="shared" si="1057"/>
        <v>No</v>
      </c>
      <c r="H1074" s="18" t="str">
        <f t="shared" si="1058"/>
        <v>No</v>
      </c>
      <c r="I1074" s="18" t="str">
        <f t="shared" si="1059"/>
        <v>Yes</v>
      </c>
      <c r="J1074" s="18" t="str">
        <f t="shared" si="1060"/>
        <v>Yes</v>
      </c>
      <c r="K1074" s="21">
        <v>1072</v>
      </c>
      <c r="L1074" s="5" t="s">
        <v>2199</v>
      </c>
      <c r="M1074" s="5" t="s">
        <v>2200</v>
      </c>
      <c r="N1074" s="5" t="s">
        <v>2266</v>
      </c>
      <c r="O1074" s="5" t="s">
        <v>149</v>
      </c>
      <c r="P1074" s="5" t="s">
        <v>2276</v>
      </c>
      <c r="Q1074" s="32" t="s">
        <v>10953</v>
      </c>
      <c r="R1074" s="21">
        <v>1</v>
      </c>
      <c r="S1074" s="33"/>
      <c r="T1074" s="33"/>
      <c r="U1074" s="33"/>
      <c r="V1074" s="33"/>
      <c r="W1074" s="33"/>
      <c r="X1074" s="33"/>
      <c r="Y1074" s="33"/>
      <c r="Z1074" s="33"/>
      <c r="AA1074" s="5" t="s">
        <v>21</v>
      </c>
      <c r="AB1074" s="5" t="s">
        <v>3753</v>
      </c>
      <c r="AC1074" s="32" t="s">
        <v>3754</v>
      </c>
      <c r="AD1074" s="21">
        <v>1</v>
      </c>
    </row>
    <row r="1075" spans="1:30" x14ac:dyDescent="0.3">
      <c r="A1075" s="18" t="str">
        <f t="shared" ref="A1075:B1075" si="1113">IF(AND(ISNUMBER(SEARCH("Yes",C1075)),ISNUMBER(SEARCH("Yes",E1075)),ISNUMBER(SEARCH("Yes",G1075)),ISNUMBER(SEARCH("Yes",I1075))),"Yes","No")</f>
        <v>No</v>
      </c>
      <c r="B1075" s="18" t="str">
        <f t="shared" si="1113"/>
        <v>No</v>
      </c>
      <c r="C1075" s="15" t="str">
        <f t="shared" si="1053"/>
        <v>No</v>
      </c>
      <c r="D1075" s="18" t="str">
        <f t="shared" si="1054"/>
        <v>No</v>
      </c>
      <c r="E1075" s="18" t="str">
        <f t="shared" si="1055"/>
        <v>No</v>
      </c>
      <c r="F1075" s="18" t="str">
        <f t="shared" si="1056"/>
        <v>Yes</v>
      </c>
      <c r="G1075" s="18" t="str">
        <f t="shared" si="1057"/>
        <v>No</v>
      </c>
      <c r="H1075" s="18" t="str">
        <f t="shared" si="1058"/>
        <v>No</v>
      </c>
      <c r="I1075" s="18" t="str">
        <f t="shared" si="1059"/>
        <v>No</v>
      </c>
      <c r="J1075" s="18" t="str">
        <f t="shared" si="1060"/>
        <v>No</v>
      </c>
      <c r="K1075" s="21">
        <v>1073</v>
      </c>
      <c r="L1075" s="5" t="s">
        <v>2201</v>
      </c>
      <c r="M1075" s="5" t="s">
        <v>2202</v>
      </c>
      <c r="N1075" s="5" t="s">
        <v>2266</v>
      </c>
      <c r="O1075" s="5" t="s">
        <v>149</v>
      </c>
      <c r="P1075" s="5" t="s">
        <v>8712</v>
      </c>
      <c r="Q1075" s="32" t="s">
        <v>8713</v>
      </c>
      <c r="R1075" s="21">
        <v>1</v>
      </c>
      <c r="S1075" s="5" t="s">
        <v>149</v>
      </c>
      <c r="T1075" s="5" t="s">
        <v>10954</v>
      </c>
      <c r="U1075" s="32" t="s">
        <v>8715</v>
      </c>
      <c r="V1075" s="21">
        <v>1</v>
      </c>
      <c r="W1075" s="33"/>
      <c r="X1075" s="33"/>
      <c r="Y1075" s="33"/>
      <c r="Z1075" s="33"/>
      <c r="AA1075" s="5" t="s">
        <v>149</v>
      </c>
      <c r="AB1075" s="5" t="s">
        <v>6014</v>
      </c>
      <c r="AC1075" s="32" t="s">
        <v>6015</v>
      </c>
      <c r="AD1075" s="21">
        <v>1</v>
      </c>
    </row>
    <row r="1076" spans="1:30" x14ac:dyDescent="0.3">
      <c r="A1076" s="18" t="str">
        <f t="shared" ref="A1076:B1076" si="1114">IF(AND(ISNUMBER(SEARCH("Yes",C1076)),ISNUMBER(SEARCH("Yes",E1076)),ISNUMBER(SEARCH("Yes",G1076)),ISNUMBER(SEARCH("Yes",I1076))),"Yes","No")</f>
        <v>No</v>
      </c>
      <c r="B1076" s="18" t="str">
        <f t="shared" si="1114"/>
        <v>No</v>
      </c>
      <c r="C1076" s="15" t="str">
        <f t="shared" si="1053"/>
        <v>No</v>
      </c>
      <c r="D1076" s="18" t="str">
        <f t="shared" si="1054"/>
        <v>No</v>
      </c>
      <c r="E1076" s="18" t="str">
        <f t="shared" si="1055"/>
        <v>No</v>
      </c>
      <c r="F1076" s="18" t="str">
        <f t="shared" si="1056"/>
        <v>No</v>
      </c>
      <c r="G1076" s="18" t="str">
        <f t="shared" si="1057"/>
        <v>No</v>
      </c>
      <c r="H1076" s="18" t="str">
        <f t="shared" si="1058"/>
        <v>No</v>
      </c>
      <c r="I1076" s="18" t="str">
        <f t="shared" si="1059"/>
        <v>Yes</v>
      </c>
      <c r="J1076" s="18" t="str">
        <f t="shared" si="1060"/>
        <v>Yes</v>
      </c>
      <c r="K1076" s="21">
        <v>1074</v>
      </c>
      <c r="L1076" s="5" t="s">
        <v>2203</v>
      </c>
      <c r="M1076" s="5" t="s">
        <v>2204</v>
      </c>
      <c r="N1076" s="5" t="s">
        <v>2266</v>
      </c>
      <c r="O1076" s="5" t="s">
        <v>149</v>
      </c>
      <c r="P1076" s="5" t="s">
        <v>10955</v>
      </c>
      <c r="Q1076" s="32" t="s">
        <v>10956</v>
      </c>
      <c r="R1076" s="21">
        <v>1</v>
      </c>
      <c r="S1076" s="33"/>
      <c r="T1076" s="33"/>
      <c r="U1076" s="33"/>
      <c r="V1076" s="33"/>
      <c r="W1076" s="33"/>
      <c r="X1076" s="33"/>
      <c r="Y1076" s="33"/>
      <c r="Z1076" s="33"/>
      <c r="AA1076" s="5" t="s">
        <v>2269</v>
      </c>
      <c r="AB1076" s="5" t="s">
        <v>10957</v>
      </c>
      <c r="AC1076" s="32" t="s">
        <v>10958</v>
      </c>
      <c r="AD1076" s="21">
        <v>1</v>
      </c>
    </row>
    <row r="1077" spans="1:30" x14ac:dyDescent="0.3">
      <c r="A1077" s="18" t="str">
        <f t="shared" ref="A1077:B1077" si="1115">IF(AND(ISNUMBER(SEARCH("Yes",C1077)),ISNUMBER(SEARCH("Yes",E1077)),ISNUMBER(SEARCH("Yes",G1077)),ISNUMBER(SEARCH("Yes",I1077))),"Yes","No")</f>
        <v>No</v>
      </c>
      <c r="B1077" s="18" t="str">
        <f t="shared" si="1115"/>
        <v>No</v>
      </c>
      <c r="C1077" s="15" t="str">
        <f t="shared" si="1053"/>
        <v>No</v>
      </c>
      <c r="D1077" s="18" t="str">
        <f t="shared" si="1054"/>
        <v>No</v>
      </c>
      <c r="E1077" s="18" t="str">
        <f t="shared" si="1055"/>
        <v>No</v>
      </c>
      <c r="F1077" s="18" t="str">
        <f t="shared" si="1056"/>
        <v>No</v>
      </c>
      <c r="G1077" s="18" t="str">
        <f t="shared" si="1057"/>
        <v>No</v>
      </c>
      <c r="H1077" s="18" t="str">
        <f t="shared" si="1058"/>
        <v>No</v>
      </c>
      <c r="I1077" s="18" t="str">
        <f t="shared" si="1059"/>
        <v>Yes</v>
      </c>
      <c r="J1077" s="18" t="str">
        <f t="shared" si="1060"/>
        <v>Yes</v>
      </c>
      <c r="K1077" s="21">
        <v>1075</v>
      </c>
      <c r="L1077" s="5" t="s">
        <v>2205</v>
      </c>
      <c r="M1077" s="5" t="s">
        <v>2206</v>
      </c>
      <c r="N1077" s="5" t="s">
        <v>2266</v>
      </c>
      <c r="O1077" s="5" t="s">
        <v>149</v>
      </c>
      <c r="P1077" s="5" t="s">
        <v>2292</v>
      </c>
      <c r="Q1077" s="32" t="s">
        <v>10959</v>
      </c>
      <c r="R1077" s="21">
        <v>1</v>
      </c>
      <c r="S1077" s="33"/>
      <c r="T1077" s="33"/>
      <c r="U1077" s="33"/>
      <c r="V1077" s="33"/>
      <c r="W1077" s="33"/>
      <c r="X1077" s="33"/>
      <c r="Y1077" s="33"/>
      <c r="Z1077" s="33"/>
      <c r="AA1077" s="5" t="s">
        <v>21</v>
      </c>
      <c r="AB1077" s="5" t="s">
        <v>4650</v>
      </c>
      <c r="AC1077" s="32" t="s">
        <v>4651</v>
      </c>
      <c r="AD1077" s="21">
        <v>1</v>
      </c>
    </row>
    <row r="1078" spans="1:30" x14ac:dyDescent="0.3">
      <c r="A1078" s="18" t="str">
        <f t="shared" ref="A1078:B1078" si="1116">IF(AND(ISNUMBER(SEARCH("Yes",C1078)),ISNUMBER(SEARCH("Yes",E1078)),ISNUMBER(SEARCH("Yes",G1078)),ISNUMBER(SEARCH("Yes",I1078))),"Yes","No")</f>
        <v>No</v>
      </c>
      <c r="B1078" s="18" t="str">
        <f t="shared" si="1116"/>
        <v>No</v>
      </c>
      <c r="C1078" s="15" t="str">
        <f t="shared" si="1053"/>
        <v>No</v>
      </c>
      <c r="D1078" s="18" t="str">
        <f t="shared" si="1054"/>
        <v>No</v>
      </c>
      <c r="E1078" s="18" t="str">
        <f t="shared" si="1055"/>
        <v>No</v>
      </c>
      <c r="F1078" s="18" t="str">
        <f t="shared" si="1056"/>
        <v>No</v>
      </c>
      <c r="G1078" s="18" t="str">
        <f t="shared" si="1057"/>
        <v>No</v>
      </c>
      <c r="H1078" s="18" t="str">
        <f t="shared" si="1058"/>
        <v>No</v>
      </c>
      <c r="I1078" s="18" t="str">
        <f t="shared" si="1059"/>
        <v>Yes</v>
      </c>
      <c r="J1078" s="18" t="str">
        <f t="shared" si="1060"/>
        <v>Yes</v>
      </c>
      <c r="K1078" s="21">
        <v>1076</v>
      </c>
      <c r="L1078" s="5" t="s">
        <v>2207</v>
      </c>
      <c r="M1078" s="5" t="s">
        <v>2208</v>
      </c>
      <c r="N1078" s="5" t="s">
        <v>2266</v>
      </c>
      <c r="O1078" s="5" t="s">
        <v>149</v>
      </c>
      <c r="P1078" s="5" t="s">
        <v>2292</v>
      </c>
      <c r="Q1078" s="32" t="s">
        <v>6018</v>
      </c>
      <c r="R1078" s="21">
        <v>1</v>
      </c>
      <c r="S1078" s="33"/>
      <c r="T1078" s="33"/>
      <c r="U1078" s="33"/>
      <c r="V1078" s="33"/>
      <c r="W1078" s="33"/>
      <c r="X1078" s="33"/>
      <c r="Y1078" s="33"/>
      <c r="Z1078" s="33"/>
      <c r="AA1078" s="5" t="s">
        <v>2269</v>
      </c>
      <c r="AB1078" s="5" t="s">
        <v>10960</v>
      </c>
      <c r="AC1078" s="32" t="s">
        <v>2430</v>
      </c>
      <c r="AD1078" s="21">
        <v>1</v>
      </c>
    </row>
    <row r="1079" spans="1:30" x14ac:dyDescent="0.3">
      <c r="A1079" s="18" t="str">
        <f t="shared" ref="A1079:B1079" si="1117">IF(AND(ISNUMBER(SEARCH("Yes",C1079)),ISNUMBER(SEARCH("Yes",E1079)),ISNUMBER(SEARCH("Yes",G1079)),ISNUMBER(SEARCH("Yes",I1079))),"Yes","No")</f>
        <v>No</v>
      </c>
      <c r="B1079" s="18" t="str">
        <f t="shared" si="1117"/>
        <v>No</v>
      </c>
      <c r="C1079" s="15" t="str">
        <f t="shared" si="1053"/>
        <v>No</v>
      </c>
      <c r="D1079" s="18" t="str">
        <f t="shared" si="1054"/>
        <v>No</v>
      </c>
      <c r="E1079" s="18" t="str">
        <f t="shared" si="1055"/>
        <v>No</v>
      </c>
      <c r="F1079" s="18" t="str">
        <f t="shared" si="1056"/>
        <v>No</v>
      </c>
      <c r="G1079" s="18" t="str">
        <f t="shared" si="1057"/>
        <v>No</v>
      </c>
      <c r="H1079" s="18" t="str">
        <f t="shared" si="1058"/>
        <v>No</v>
      </c>
      <c r="I1079" s="18" t="str">
        <f t="shared" si="1059"/>
        <v>Yes</v>
      </c>
      <c r="J1079" s="18" t="str">
        <f t="shared" si="1060"/>
        <v>Yes</v>
      </c>
      <c r="K1079" s="21">
        <v>1077</v>
      </c>
      <c r="L1079" s="5" t="s">
        <v>2209</v>
      </c>
      <c r="M1079" s="5" t="s">
        <v>2210</v>
      </c>
      <c r="N1079" s="5" t="s">
        <v>2266</v>
      </c>
      <c r="O1079" s="5" t="s">
        <v>149</v>
      </c>
      <c r="P1079" s="5" t="s">
        <v>2390</v>
      </c>
      <c r="Q1079" s="32" t="s">
        <v>10961</v>
      </c>
      <c r="R1079" s="21">
        <v>1</v>
      </c>
      <c r="S1079" s="33"/>
      <c r="T1079" s="33"/>
      <c r="U1079" s="33"/>
      <c r="V1079" s="33"/>
      <c r="W1079" s="33"/>
      <c r="X1079" s="33"/>
      <c r="Y1079" s="33"/>
      <c r="Z1079" s="33"/>
      <c r="AA1079" s="5" t="s">
        <v>21</v>
      </c>
      <c r="AB1079" s="5" t="s">
        <v>10962</v>
      </c>
      <c r="AC1079" s="32" t="s">
        <v>10963</v>
      </c>
      <c r="AD1079" s="21">
        <v>1</v>
      </c>
    </row>
    <row r="1080" spans="1:30" x14ac:dyDescent="0.3">
      <c r="A1080" s="18" t="str">
        <f t="shared" ref="A1080:B1080" si="1118">IF(AND(ISNUMBER(SEARCH("Yes",C1080)),ISNUMBER(SEARCH("Yes",E1080)),ISNUMBER(SEARCH("Yes",G1080)),ISNUMBER(SEARCH("Yes",I1080))),"Yes","No")</f>
        <v>No</v>
      </c>
      <c r="B1080" s="18" t="str">
        <f t="shared" si="1118"/>
        <v>No</v>
      </c>
      <c r="C1080" s="15" t="str">
        <f t="shared" si="1053"/>
        <v>No</v>
      </c>
      <c r="D1080" s="18" t="str">
        <f t="shared" si="1054"/>
        <v>No</v>
      </c>
      <c r="E1080" s="18" t="str">
        <f t="shared" si="1055"/>
        <v>No</v>
      </c>
      <c r="F1080" s="18" t="str">
        <f t="shared" si="1056"/>
        <v>No</v>
      </c>
      <c r="G1080" s="18" t="str">
        <f t="shared" si="1057"/>
        <v>No</v>
      </c>
      <c r="H1080" s="18" t="str">
        <f t="shared" si="1058"/>
        <v>No</v>
      </c>
      <c r="I1080" s="18" t="str">
        <f t="shared" si="1059"/>
        <v>Yes</v>
      </c>
      <c r="J1080" s="18" t="str">
        <f t="shared" si="1060"/>
        <v>Yes</v>
      </c>
      <c r="K1080" s="21">
        <v>1078</v>
      </c>
      <c r="L1080" s="5" t="s">
        <v>2211</v>
      </c>
      <c r="M1080" s="5" t="s">
        <v>2212</v>
      </c>
      <c r="N1080" s="5" t="s">
        <v>2266</v>
      </c>
      <c r="O1080" s="5" t="s">
        <v>149</v>
      </c>
      <c r="P1080" s="5" t="s">
        <v>2394</v>
      </c>
      <c r="Q1080" s="32" t="s">
        <v>10964</v>
      </c>
      <c r="R1080" s="21">
        <v>1</v>
      </c>
      <c r="S1080" s="33"/>
      <c r="T1080" s="33"/>
      <c r="U1080" s="33"/>
      <c r="V1080" s="33"/>
      <c r="W1080" s="33"/>
      <c r="X1080" s="33"/>
      <c r="Y1080" s="33"/>
      <c r="Z1080" s="33"/>
      <c r="AA1080" s="5" t="s">
        <v>2269</v>
      </c>
      <c r="AB1080" s="5" t="s">
        <v>2557</v>
      </c>
      <c r="AC1080" s="32" t="s">
        <v>2558</v>
      </c>
      <c r="AD1080" s="21">
        <v>1</v>
      </c>
    </row>
    <row r="1081" spans="1:30" x14ac:dyDescent="0.3">
      <c r="A1081" s="18" t="str">
        <f t="shared" ref="A1081:B1081" si="1119">IF(AND(ISNUMBER(SEARCH("Yes",C1081)),ISNUMBER(SEARCH("Yes",E1081)),ISNUMBER(SEARCH("Yes",G1081)),ISNUMBER(SEARCH("Yes",I1081))),"Yes","No")</f>
        <v>No</v>
      </c>
      <c r="B1081" s="18" t="str">
        <f t="shared" si="1119"/>
        <v>No</v>
      </c>
      <c r="C1081" s="15" t="str">
        <f t="shared" si="1053"/>
        <v>No</v>
      </c>
      <c r="D1081" s="18" t="str">
        <f t="shared" si="1054"/>
        <v>No</v>
      </c>
      <c r="E1081" s="18" t="str">
        <f t="shared" si="1055"/>
        <v>No</v>
      </c>
      <c r="F1081" s="18" t="str">
        <f t="shared" si="1056"/>
        <v>No</v>
      </c>
      <c r="G1081" s="18" t="str">
        <f t="shared" si="1057"/>
        <v>No</v>
      </c>
      <c r="H1081" s="18" t="str">
        <f t="shared" si="1058"/>
        <v>No</v>
      </c>
      <c r="I1081" s="18" t="str">
        <f t="shared" si="1059"/>
        <v>Yes</v>
      </c>
      <c r="J1081" s="18" t="str">
        <f t="shared" si="1060"/>
        <v>Yes</v>
      </c>
      <c r="K1081" s="21">
        <v>1079</v>
      </c>
      <c r="L1081" s="5" t="s">
        <v>2213</v>
      </c>
      <c r="M1081" s="5" t="s">
        <v>2214</v>
      </c>
      <c r="N1081" s="5" t="s">
        <v>2266</v>
      </c>
      <c r="O1081" s="5" t="s">
        <v>149</v>
      </c>
      <c r="P1081" s="5" t="s">
        <v>6024</v>
      </c>
      <c r="Q1081" s="32" t="s">
        <v>6025</v>
      </c>
      <c r="R1081" s="21">
        <v>1</v>
      </c>
      <c r="S1081" s="33"/>
      <c r="T1081" s="33"/>
      <c r="U1081" s="33"/>
      <c r="V1081" s="33"/>
      <c r="W1081" s="33"/>
      <c r="X1081" s="33"/>
      <c r="Y1081" s="33"/>
      <c r="Z1081" s="33"/>
      <c r="AA1081" s="5" t="s">
        <v>2269</v>
      </c>
      <c r="AB1081" s="5" t="s">
        <v>2282</v>
      </c>
      <c r="AC1081" s="32" t="s">
        <v>9756</v>
      </c>
      <c r="AD1081" s="21">
        <v>1</v>
      </c>
    </row>
    <row r="1082" spans="1:30" x14ac:dyDescent="0.3">
      <c r="A1082" s="18" t="str">
        <f t="shared" ref="A1082:B1082" si="1120">IF(AND(ISNUMBER(SEARCH("Yes",C1082)),ISNUMBER(SEARCH("Yes",E1082)),ISNUMBER(SEARCH("Yes",G1082)),ISNUMBER(SEARCH("Yes",I1082))),"Yes","No")</f>
        <v>No</v>
      </c>
      <c r="B1082" s="18" t="str">
        <f t="shared" si="1120"/>
        <v>No</v>
      </c>
      <c r="C1082" s="15" t="str">
        <f t="shared" si="1053"/>
        <v>No</v>
      </c>
      <c r="D1082" s="18" t="str">
        <f t="shared" si="1054"/>
        <v>No</v>
      </c>
      <c r="E1082" s="18" t="str">
        <f t="shared" si="1055"/>
        <v>No</v>
      </c>
      <c r="F1082" s="18" t="str">
        <f t="shared" si="1056"/>
        <v>No</v>
      </c>
      <c r="G1082" s="18" t="str">
        <f t="shared" si="1057"/>
        <v>No</v>
      </c>
      <c r="H1082" s="18" t="str">
        <f t="shared" si="1058"/>
        <v>No</v>
      </c>
      <c r="I1082" s="18" t="str">
        <f t="shared" si="1059"/>
        <v>Yes</v>
      </c>
      <c r="J1082" s="18" t="str">
        <f t="shared" si="1060"/>
        <v>Yes</v>
      </c>
      <c r="K1082" s="21">
        <v>1080</v>
      </c>
      <c r="L1082" s="5" t="s">
        <v>2215</v>
      </c>
      <c r="M1082" s="5" t="s">
        <v>2216</v>
      </c>
      <c r="N1082" s="5" t="s">
        <v>2266</v>
      </c>
      <c r="O1082" s="5" t="s">
        <v>149</v>
      </c>
      <c r="P1082" s="5" t="s">
        <v>2394</v>
      </c>
      <c r="Q1082" s="32" t="s">
        <v>6026</v>
      </c>
      <c r="R1082" s="21">
        <v>1</v>
      </c>
      <c r="S1082" s="33"/>
      <c r="T1082" s="33"/>
      <c r="U1082" s="33"/>
      <c r="V1082" s="33"/>
      <c r="W1082" s="33"/>
      <c r="X1082" s="33"/>
      <c r="Y1082" s="33"/>
      <c r="Z1082" s="33"/>
      <c r="AA1082" s="5" t="s">
        <v>2269</v>
      </c>
      <c r="AB1082" s="5" t="s">
        <v>10965</v>
      </c>
      <c r="AC1082" s="32" t="s">
        <v>10086</v>
      </c>
      <c r="AD1082" s="21">
        <v>1</v>
      </c>
    </row>
    <row r="1083" spans="1:30" x14ac:dyDescent="0.3">
      <c r="A1083" s="18" t="str">
        <f t="shared" ref="A1083:B1083" si="1121">IF(AND(ISNUMBER(SEARCH("Yes",C1083)),ISNUMBER(SEARCH("Yes",E1083)),ISNUMBER(SEARCH("Yes",G1083)),ISNUMBER(SEARCH("Yes",I1083))),"Yes","No")</f>
        <v>Yes</v>
      </c>
      <c r="B1083" s="18" t="str">
        <f t="shared" si="1121"/>
        <v>Yes</v>
      </c>
      <c r="C1083" s="15" t="str">
        <f t="shared" si="1053"/>
        <v>Yes</v>
      </c>
      <c r="D1083" s="18" t="str">
        <f t="shared" si="1054"/>
        <v>Yes</v>
      </c>
      <c r="E1083" s="18" t="str">
        <f t="shared" si="1055"/>
        <v>Yes</v>
      </c>
      <c r="F1083" s="18" t="str">
        <f t="shared" si="1056"/>
        <v>Yes</v>
      </c>
      <c r="G1083" s="18" t="str">
        <f t="shared" si="1057"/>
        <v>Yes</v>
      </c>
      <c r="H1083" s="18" t="str">
        <f t="shared" si="1058"/>
        <v>Yes</v>
      </c>
      <c r="I1083" s="18" t="str">
        <f t="shared" si="1059"/>
        <v>Yes</v>
      </c>
      <c r="J1083" s="18" t="str">
        <f t="shared" si="1060"/>
        <v>Yes</v>
      </c>
      <c r="K1083" s="21">
        <v>1081</v>
      </c>
      <c r="L1083" s="5" t="s">
        <v>217</v>
      </c>
      <c r="M1083" s="5" t="s">
        <v>218</v>
      </c>
      <c r="N1083" s="5" t="s">
        <v>2266</v>
      </c>
      <c r="O1083" s="5" t="s">
        <v>21</v>
      </c>
      <c r="P1083" s="5" t="s">
        <v>8723</v>
      </c>
      <c r="Q1083" s="32" t="s">
        <v>10966</v>
      </c>
      <c r="R1083" s="21">
        <v>1</v>
      </c>
      <c r="S1083" s="5" t="s">
        <v>2269</v>
      </c>
      <c r="T1083" s="5" t="s">
        <v>6029</v>
      </c>
      <c r="U1083" s="32" t="s">
        <v>10967</v>
      </c>
      <c r="V1083" s="21">
        <v>1</v>
      </c>
      <c r="W1083" s="5" t="s">
        <v>2269</v>
      </c>
      <c r="X1083" s="5" t="s">
        <v>10968</v>
      </c>
      <c r="Y1083" s="32" t="s">
        <v>10969</v>
      </c>
      <c r="Z1083" s="21">
        <v>1</v>
      </c>
      <c r="AA1083" s="5" t="s">
        <v>2269</v>
      </c>
      <c r="AB1083" s="5" t="s">
        <v>6033</v>
      </c>
      <c r="AC1083" s="32" t="s">
        <v>10970</v>
      </c>
      <c r="AD1083" s="21">
        <v>1</v>
      </c>
    </row>
    <row r="1084" spans="1:30" x14ac:dyDescent="0.3">
      <c r="A1084" s="18" t="str">
        <f t="shared" ref="A1084:B1084" si="1122">IF(AND(ISNUMBER(SEARCH("Yes",C1084)),ISNUMBER(SEARCH("Yes",E1084)),ISNUMBER(SEARCH("Yes",G1084)),ISNUMBER(SEARCH("Yes",I1084))),"Yes","No")</f>
        <v>Yes</v>
      </c>
      <c r="B1084" s="18" t="str">
        <f t="shared" si="1122"/>
        <v>Yes</v>
      </c>
      <c r="C1084" s="15" t="str">
        <f t="shared" si="1053"/>
        <v>Yes</v>
      </c>
      <c r="D1084" s="18" t="str">
        <f t="shared" si="1054"/>
        <v>Yes</v>
      </c>
      <c r="E1084" s="18" t="str">
        <f t="shared" si="1055"/>
        <v>Yes</v>
      </c>
      <c r="F1084" s="18" t="str">
        <f t="shared" si="1056"/>
        <v>Yes</v>
      </c>
      <c r="G1084" s="18" t="str">
        <f t="shared" si="1057"/>
        <v>Yes</v>
      </c>
      <c r="H1084" s="18" t="str">
        <f t="shared" si="1058"/>
        <v>Yes</v>
      </c>
      <c r="I1084" s="18" t="str">
        <f t="shared" si="1059"/>
        <v>Yes</v>
      </c>
      <c r="J1084" s="18" t="str">
        <f t="shared" si="1060"/>
        <v>Yes</v>
      </c>
      <c r="K1084" s="21">
        <v>1082</v>
      </c>
      <c r="L1084" s="5" t="s">
        <v>286</v>
      </c>
      <c r="M1084" s="5" t="s">
        <v>287</v>
      </c>
      <c r="N1084" s="5" t="s">
        <v>2266</v>
      </c>
      <c r="O1084" s="5" t="s">
        <v>2269</v>
      </c>
      <c r="P1084" s="5" t="s">
        <v>10971</v>
      </c>
      <c r="Q1084" s="32" t="s">
        <v>10972</v>
      </c>
      <c r="R1084" s="21">
        <v>1</v>
      </c>
      <c r="S1084" s="5" t="s">
        <v>2269</v>
      </c>
      <c r="T1084" s="5" t="s">
        <v>10973</v>
      </c>
      <c r="U1084" s="32" t="s">
        <v>10974</v>
      </c>
      <c r="V1084" s="21">
        <v>1</v>
      </c>
      <c r="W1084" s="5" t="s">
        <v>21</v>
      </c>
      <c r="X1084" s="5" t="s">
        <v>10975</v>
      </c>
      <c r="Y1084" s="32" t="s">
        <v>6040</v>
      </c>
      <c r="Z1084" s="21">
        <v>1</v>
      </c>
      <c r="AA1084" s="5" t="s">
        <v>2269</v>
      </c>
      <c r="AB1084" s="5" t="s">
        <v>10976</v>
      </c>
      <c r="AC1084" s="32" t="s">
        <v>10977</v>
      </c>
      <c r="AD1084" s="21">
        <v>1</v>
      </c>
    </row>
    <row r="1085" spans="1:30" x14ac:dyDescent="0.3">
      <c r="A1085" s="18" t="str">
        <f t="shared" ref="A1085:B1085" si="1123">IF(AND(ISNUMBER(SEARCH("Yes",C1085)),ISNUMBER(SEARCH("Yes",E1085)),ISNUMBER(SEARCH("Yes",G1085)),ISNUMBER(SEARCH("Yes",I1085))),"Yes","No")</f>
        <v>No</v>
      </c>
      <c r="B1085" s="18" t="str">
        <f t="shared" si="1123"/>
        <v>No</v>
      </c>
      <c r="C1085" s="15" t="str">
        <f t="shared" si="1053"/>
        <v>No</v>
      </c>
      <c r="D1085" s="18" t="str">
        <f t="shared" si="1054"/>
        <v>No</v>
      </c>
      <c r="E1085" s="18" t="str">
        <f t="shared" si="1055"/>
        <v>No</v>
      </c>
      <c r="F1085" s="18" t="str">
        <f t="shared" si="1056"/>
        <v>No</v>
      </c>
      <c r="G1085" s="18" t="str">
        <f t="shared" si="1057"/>
        <v>No</v>
      </c>
      <c r="H1085" s="18" t="str">
        <f t="shared" si="1058"/>
        <v>No</v>
      </c>
      <c r="I1085" s="18" t="str">
        <f t="shared" si="1059"/>
        <v>Yes</v>
      </c>
      <c r="J1085" s="18" t="str">
        <f t="shared" si="1060"/>
        <v>Yes</v>
      </c>
      <c r="K1085" s="21">
        <v>1083</v>
      </c>
      <c r="L1085" s="5" t="s">
        <v>2217</v>
      </c>
      <c r="M1085" s="5" t="s">
        <v>2218</v>
      </c>
      <c r="N1085" s="5" t="s">
        <v>2266</v>
      </c>
      <c r="O1085" s="5" t="s">
        <v>149</v>
      </c>
      <c r="P1085" s="5" t="s">
        <v>6041</v>
      </c>
      <c r="Q1085" s="32" t="s">
        <v>6042</v>
      </c>
      <c r="R1085" s="21">
        <v>1</v>
      </c>
      <c r="S1085" s="33"/>
      <c r="T1085" s="33"/>
      <c r="U1085" s="33"/>
      <c r="V1085" s="33"/>
      <c r="W1085" s="33"/>
      <c r="X1085" s="33"/>
      <c r="Y1085" s="33"/>
      <c r="Z1085" s="33"/>
      <c r="AA1085" s="5" t="s">
        <v>21</v>
      </c>
      <c r="AB1085" s="5" t="s">
        <v>10978</v>
      </c>
      <c r="AC1085" s="32" t="s">
        <v>10979</v>
      </c>
      <c r="AD1085" s="21">
        <v>1</v>
      </c>
    </row>
    <row r="1086" spans="1:30" x14ac:dyDescent="0.3">
      <c r="A1086" s="18" t="str">
        <f t="shared" ref="A1086:B1086" si="1124">IF(AND(ISNUMBER(SEARCH("Yes",C1086)),ISNUMBER(SEARCH("Yes",E1086)),ISNUMBER(SEARCH("Yes",G1086)),ISNUMBER(SEARCH("Yes",I1086))),"Yes","No")</f>
        <v>No</v>
      </c>
      <c r="B1086" s="18" t="str">
        <f t="shared" si="1124"/>
        <v>No</v>
      </c>
      <c r="C1086" s="15" t="str">
        <f t="shared" si="1053"/>
        <v>No</v>
      </c>
      <c r="D1086" s="18" t="str">
        <f t="shared" si="1054"/>
        <v>No</v>
      </c>
      <c r="E1086" s="18" t="str">
        <f t="shared" si="1055"/>
        <v>No</v>
      </c>
      <c r="F1086" s="18" t="str">
        <f t="shared" si="1056"/>
        <v>No</v>
      </c>
      <c r="G1086" s="18" t="str">
        <f t="shared" si="1057"/>
        <v>No</v>
      </c>
      <c r="H1086" s="18" t="str">
        <f t="shared" si="1058"/>
        <v>No</v>
      </c>
      <c r="I1086" s="18" t="str">
        <f t="shared" si="1059"/>
        <v>Yes</v>
      </c>
      <c r="J1086" s="18" t="str">
        <f t="shared" si="1060"/>
        <v>Yes</v>
      </c>
      <c r="K1086" s="21">
        <v>1084</v>
      </c>
      <c r="L1086" s="5" t="s">
        <v>2219</v>
      </c>
      <c r="M1086" s="5" t="s">
        <v>2220</v>
      </c>
      <c r="N1086" s="5" t="s">
        <v>2266</v>
      </c>
      <c r="O1086" s="5" t="s">
        <v>149</v>
      </c>
      <c r="P1086" s="5" t="s">
        <v>2623</v>
      </c>
      <c r="Q1086" s="32" t="s">
        <v>10980</v>
      </c>
      <c r="R1086" s="21">
        <v>1</v>
      </c>
      <c r="S1086" s="33"/>
      <c r="T1086" s="33"/>
      <c r="U1086" s="33"/>
      <c r="V1086" s="33"/>
      <c r="W1086" s="33"/>
      <c r="X1086" s="33"/>
      <c r="Y1086" s="33"/>
      <c r="Z1086" s="33"/>
      <c r="AA1086" s="5" t="s">
        <v>2269</v>
      </c>
      <c r="AB1086" s="5" t="s">
        <v>4927</v>
      </c>
      <c r="AC1086" s="32" t="s">
        <v>10981</v>
      </c>
      <c r="AD1086" s="21">
        <v>1</v>
      </c>
    </row>
    <row r="1087" spans="1:30" x14ac:dyDescent="0.3">
      <c r="A1087" s="18" t="str">
        <f t="shared" ref="A1087:B1087" si="1125">IF(AND(ISNUMBER(SEARCH("Yes",C1087)),ISNUMBER(SEARCH("Yes",E1087)),ISNUMBER(SEARCH("Yes",G1087)),ISNUMBER(SEARCH("Yes",I1087))),"Yes","No")</f>
        <v>Yes</v>
      </c>
      <c r="B1087" s="18" t="str">
        <f t="shared" si="1125"/>
        <v>Yes</v>
      </c>
      <c r="C1087" s="15" t="str">
        <f t="shared" si="1053"/>
        <v>Yes</v>
      </c>
      <c r="D1087" s="18" t="str">
        <f t="shared" si="1054"/>
        <v>Yes</v>
      </c>
      <c r="E1087" s="18" t="str">
        <f t="shared" si="1055"/>
        <v>Yes</v>
      </c>
      <c r="F1087" s="18" t="str">
        <f t="shared" si="1056"/>
        <v>Yes</v>
      </c>
      <c r="G1087" s="18" t="str">
        <f t="shared" si="1057"/>
        <v>Yes</v>
      </c>
      <c r="H1087" s="18" t="str">
        <f t="shared" si="1058"/>
        <v>Yes</v>
      </c>
      <c r="I1087" s="18" t="str">
        <f t="shared" si="1059"/>
        <v>Yes</v>
      </c>
      <c r="J1087" s="18" t="str">
        <f t="shared" si="1060"/>
        <v>Yes</v>
      </c>
      <c r="K1087" s="21">
        <v>1085</v>
      </c>
      <c r="L1087" s="5" t="s">
        <v>38</v>
      </c>
      <c r="M1087" s="5" t="s">
        <v>144</v>
      </c>
      <c r="N1087" s="5" t="s">
        <v>2266</v>
      </c>
      <c r="O1087" s="5" t="s">
        <v>21</v>
      </c>
      <c r="P1087" s="5" t="s">
        <v>8740</v>
      </c>
      <c r="Q1087" s="32" t="s">
        <v>2340</v>
      </c>
      <c r="R1087" s="21">
        <v>1</v>
      </c>
      <c r="S1087" s="5" t="s">
        <v>21</v>
      </c>
      <c r="T1087" s="5" t="s">
        <v>10982</v>
      </c>
      <c r="U1087" s="32" t="s">
        <v>10983</v>
      </c>
      <c r="V1087" s="21">
        <v>1</v>
      </c>
      <c r="W1087" s="5" t="s">
        <v>21</v>
      </c>
      <c r="X1087" s="5" t="s">
        <v>10984</v>
      </c>
      <c r="Y1087" s="32" t="s">
        <v>10985</v>
      </c>
      <c r="Z1087" s="21">
        <v>1</v>
      </c>
      <c r="AA1087" s="5" t="s">
        <v>21</v>
      </c>
      <c r="AB1087" s="5" t="s">
        <v>10986</v>
      </c>
      <c r="AC1087" s="32" t="s">
        <v>10987</v>
      </c>
      <c r="AD1087" s="21">
        <v>1</v>
      </c>
    </row>
    <row r="1088" spans="1:30" x14ac:dyDescent="0.3">
      <c r="A1088" s="18" t="str">
        <f t="shared" ref="A1088:B1088" si="1126">IF(AND(ISNUMBER(SEARCH("Yes",C1088)),ISNUMBER(SEARCH("Yes",E1088)),ISNUMBER(SEARCH("Yes",G1088)),ISNUMBER(SEARCH("Yes",I1088))),"Yes","No")</f>
        <v>No</v>
      </c>
      <c r="B1088" s="18" t="str">
        <f t="shared" si="1126"/>
        <v>No</v>
      </c>
      <c r="C1088" s="15" t="str">
        <f t="shared" si="1053"/>
        <v>No</v>
      </c>
      <c r="D1088" s="18" t="str">
        <f t="shared" si="1054"/>
        <v>No</v>
      </c>
      <c r="E1088" s="18" t="str">
        <f t="shared" si="1055"/>
        <v>No</v>
      </c>
      <c r="F1088" s="18" t="str">
        <f t="shared" si="1056"/>
        <v>No</v>
      </c>
      <c r="G1088" s="18" t="str">
        <f t="shared" si="1057"/>
        <v>No</v>
      </c>
      <c r="H1088" s="18" t="str">
        <f t="shared" si="1058"/>
        <v>No</v>
      </c>
      <c r="I1088" s="18" t="str">
        <f t="shared" si="1059"/>
        <v>Yes</v>
      </c>
      <c r="J1088" s="18" t="str">
        <f t="shared" si="1060"/>
        <v>Yes</v>
      </c>
      <c r="K1088" s="21">
        <v>1086</v>
      </c>
      <c r="L1088" s="5" t="s">
        <v>2221</v>
      </c>
      <c r="M1088" s="5" t="s">
        <v>2222</v>
      </c>
      <c r="N1088" s="5" t="s">
        <v>2266</v>
      </c>
      <c r="O1088" s="5" t="s">
        <v>149</v>
      </c>
      <c r="P1088" s="5" t="s">
        <v>2683</v>
      </c>
      <c r="Q1088" s="32" t="s">
        <v>6054</v>
      </c>
      <c r="R1088" s="21">
        <v>1</v>
      </c>
      <c r="S1088" s="33"/>
      <c r="T1088" s="33"/>
      <c r="U1088" s="33"/>
      <c r="V1088" s="33"/>
      <c r="W1088" s="33"/>
      <c r="X1088" s="33"/>
      <c r="Y1088" s="33"/>
      <c r="Z1088" s="33"/>
      <c r="AA1088" s="5" t="s">
        <v>2269</v>
      </c>
      <c r="AB1088" s="5" t="s">
        <v>2432</v>
      </c>
      <c r="AC1088" s="32" t="s">
        <v>3470</v>
      </c>
      <c r="AD1088" s="21">
        <v>1</v>
      </c>
    </row>
    <row r="1089" spans="1:30" x14ac:dyDescent="0.3">
      <c r="A1089" s="18" t="str">
        <f t="shared" ref="A1089:B1089" si="1127">IF(AND(ISNUMBER(SEARCH("Yes",C1089)),ISNUMBER(SEARCH("Yes",E1089)),ISNUMBER(SEARCH("Yes",G1089)),ISNUMBER(SEARCH("Yes",I1089))),"Yes","No")</f>
        <v>No</v>
      </c>
      <c r="B1089" s="18" t="str">
        <f t="shared" si="1127"/>
        <v>No</v>
      </c>
      <c r="C1089" s="15" t="str">
        <f t="shared" si="1053"/>
        <v>No</v>
      </c>
      <c r="D1089" s="18" t="str">
        <f t="shared" si="1054"/>
        <v>No</v>
      </c>
      <c r="E1089" s="18" t="str">
        <f t="shared" si="1055"/>
        <v>No</v>
      </c>
      <c r="F1089" s="18" t="str">
        <f t="shared" si="1056"/>
        <v>No</v>
      </c>
      <c r="G1089" s="18" t="str">
        <f t="shared" si="1057"/>
        <v>No</v>
      </c>
      <c r="H1089" s="18" t="str">
        <f t="shared" si="1058"/>
        <v>No</v>
      </c>
      <c r="I1089" s="18" t="str">
        <f t="shared" si="1059"/>
        <v>Yes</v>
      </c>
      <c r="J1089" s="18" t="str">
        <f t="shared" si="1060"/>
        <v>Yes</v>
      </c>
      <c r="K1089" s="21">
        <v>1087</v>
      </c>
      <c r="L1089" s="5" t="s">
        <v>2223</v>
      </c>
      <c r="M1089" s="5" t="s">
        <v>2224</v>
      </c>
      <c r="N1089" s="5" t="s">
        <v>2266</v>
      </c>
      <c r="O1089" s="5" t="s">
        <v>149</v>
      </c>
      <c r="P1089" s="5" t="s">
        <v>6057</v>
      </c>
      <c r="Q1089" s="32" t="s">
        <v>3021</v>
      </c>
      <c r="R1089" s="21">
        <v>1</v>
      </c>
      <c r="S1089" s="33"/>
      <c r="T1089" s="33"/>
      <c r="U1089" s="33"/>
      <c r="V1089" s="33"/>
      <c r="W1089" s="33"/>
      <c r="X1089" s="33"/>
      <c r="Y1089" s="33"/>
      <c r="Z1089" s="33"/>
      <c r="AA1089" s="5" t="s">
        <v>2269</v>
      </c>
      <c r="AB1089" s="5" t="s">
        <v>10988</v>
      </c>
      <c r="AC1089" s="32" t="s">
        <v>10989</v>
      </c>
      <c r="AD1089" s="21">
        <v>1</v>
      </c>
    </row>
    <row r="1090" spans="1:30" x14ac:dyDescent="0.3">
      <c r="A1090" s="18" t="str">
        <f t="shared" ref="A1090:B1090" si="1128">IF(AND(ISNUMBER(SEARCH("Yes",C1090)),ISNUMBER(SEARCH("Yes",E1090)),ISNUMBER(SEARCH("Yes",G1090)),ISNUMBER(SEARCH("Yes",I1090))),"Yes","No")</f>
        <v>No</v>
      </c>
      <c r="B1090" s="18" t="str">
        <f t="shared" si="1128"/>
        <v>No</v>
      </c>
      <c r="C1090" s="15" t="str">
        <f t="shared" si="1053"/>
        <v>No</v>
      </c>
      <c r="D1090" s="18" t="str">
        <f t="shared" si="1054"/>
        <v>No</v>
      </c>
      <c r="E1090" s="18" t="str">
        <f t="shared" si="1055"/>
        <v>No</v>
      </c>
      <c r="F1090" s="18" t="str">
        <f t="shared" si="1056"/>
        <v>No</v>
      </c>
      <c r="G1090" s="18" t="str">
        <f t="shared" si="1057"/>
        <v>No</v>
      </c>
      <c r="H1090" s="18" t="str">
        <f t="shared" si="1058"/>
        <v>No</v>
      </c>
      <c r="I1090" s="18" t="str">
        <f t="shared" si="1059"/>
        <v>Yes</v>
      </c>
      <c r="J1090" s="18" t="str">
        <f t="shared" si="1060"/>
        <v>Yes</v>
      </c>
      <c r="K1090" s="21">
        <v>1088</v>
      </c>
      <c r="L1090" s="5" t="s">
        <v>2225</v>
      </c>
      <c r="M1090" s="5" t="s">
        <v>2226</v>
      </c>
      <c r="N1090" s="5" t="s">
        <v>2266</v>
      </c>
      <c r="O1090" s="5" t="s">
        <v>149</v>
      </c>
      <c r="P1090" s="5" t="s">
        <v>5081</v>
      </c>
      <c r="Q1090" s="32" t="s">
        <v>8745</v>
      </c>
      <c r="R1090" s="21">
        <v>1</v>
      </c>
      <c r="S1090" s="33"/>
      <c r="T1090" s="33"/>
      <c r="U1090" s="33"/>
      <c r="V1090" s="33"/>
      <c r="W1090" s="33"/>
      <c r="X1090" s="33"/>
      <c r="Y1090" s="33"/>
      <c r="Z1090" s="33"/>
      <c r="AA1090" s="5" t="s">
        <v>2269</v>
      </c>
      <c r="AB1090" s="5" t="s">
        <v>6061</v>
      </c>
      <c r="AC1090" s="32" t="s">
        <v>6062</v>
      </c>
      <c r="AD1090" s="21">
        <v>1</v>
      </c>
    </row>
    <row r="1091" spans="1:30" x14ac:dyDescent="0.3">
      <c r="A1091" s="18" t="str">
        <f t="shared" ref="A1091:B1091" si="1129">IF(AND(ISNUMBER(SEARCH("Yes",C1091)),ISNUMBER(SEARCH("Yes",E1091)),ISNUMBER(SEARCH("Yes",G1091)),ISNUMBER(SEARCH("Yes",I1091))),"Yes","No")</f>
        <v>No</v>
      </c>
      <c r="B1091" s="18" t="str">
        <f t="shared" si="1129"/>
        <v>No</v>
      </c>
      <c r="C1091" s="15" t="str">
        <f t="shared" si="1053"/>
        <v>No</v>
      </c>
      <c r="D1091" s="18" t="str">
        <f t="shared" si="1054"/>
        <v>No</v>
      </c>
      <c r="E1091" s="18" t="str">
        <f t="shared" si="1055"/>
        <v>No</v>
      </c>
      <c r="F1091" s="18" t="str">
        <f t="shared" si="1056"/>
        <v>No</v>
      </c>
      <c r="G1091" s="18" t="str">
        <f t="shared" si="1057"/>
        <v>No</v>
      </c>
      <c r="H1091" s="18" t="str">
        <f t="shared" si="1058"/>
        <v>No</v>
      </c>
      <c r="I1091" s="18" t="str">
        <f t="shared" si="1059"/>
        <v>Yes</v>
      </c>
      <c r="J1091" s="18" t="str">
        <f t="shared" si="1060"/>
        <v>Yes</v>
      </c>
      <c r="K1091" s="21">
        <v>1089</v>
      </c>
      <c r="L1091" s="5" t="s">
        <v>2227</v>
      </c>
      <c r="M1091" s="5" t="s">
        <v>2228</v>
      </c>
      <c r="N1091" s="5" t="s">
        <v>2266</v>
      </c>
      <c r="O1091" s="5" t="s">
        <v>149</v>
      </c>
      <c r="P1091" s="5" t="s">
        <v>2763</v>
      </c>
      <c r="Q1091" s="32" t="s">
        <v>8748</v>
      </c>
      <c r="R1091" s="21">
        <v>1</v>
      </c>
      <c r="S1091" s="33"/>
      <c r="T1091" s="33"/>
      <c r="U1091" s="33"/>
      <c r="V1091" s="33"/>
      <c r="W1091" s="33"/>
      <c r="X1091" s="33"/>
      <c r="Y1091" s="33"/>
      <c r="Z1091" s="33"/>
      <c r="AA1091" s="5" t="s">
        <v>2269</v>
      </c>
      <c r="AB1091" s="5" t="s">
        <v>10990</v>
      </c>
      <c r="AC1091" s="32" t="s">
        <v>10991</v>
      </c>
      <c r="AD1091" s="21">
        <v>1</v>
      </c>
    </row>
    <row r="1092" spans="1:30" x14ac:dyDescent="0.3">
      <c r="A1092" s="18" t="str">
        <f t="shared" ref="A1092:B1092" si="1130">IF(AND(ISNUMBER(SEARCH("Yes",C1092)),ISNUMBER(SEARCH("Yes",E1092)),ISNUMBER(SEARCH("Yes",G1092)),ISNUMBER(SEARCH("Yes",I1092))),"Yes","No")</f>
        <v>No</v>
      </c>
      <c r="B1092" s="18" t="str">
        <f t="shared" si="1130"/>
        <v>No</v>
      </c>
      <c r="C1092" s="15" t="str">
        <f t="shared" si="1053"/>
        <v>No</v>
      </c>
      <c r="D1092" s="18" t="str">
        <f t="shared" si="1054"/>
        <v>No</v>
      </c>
      <c r="E1092" s="18" t="str">
        <f t="shared" si="1055"/>
        <v>No</v>
      </c>
      <c r="F1092" s="18" t="str">
        <f t="shared" si="1056"/>
        <v>No</v>
      </c>
      <c r="G1092" s="18" t="str">
        <f t="shared" si="1057"/>
        <v>No</v>
      </c>
      <c r="H1092" s="18" t="str">
        <f t="shared" si="1058"/>
        <v>No</v>
      </c>
      <c r="I1092" s="18" t="str">
        <f t="shared" si="1059"/>
        <v>Yes</v>
      </c>
      <c r="J1092" s="18" t="str">
        <f t="shared" si="1060"/>
        <v>Yes</v>
      </c>
      <c r="K1092" s="21">
        <v>1090</v>
      </c>
      <c r="L1092" s="5" t="s">
        <v>2229</v>
      </c>
      <c r="M1092" s="5" t="s">
        <v>2230</v>
      </c>
      <c r="N1092" s="5" t="s">
        <v>2266</v>
      </c>
      <c r="O1092" s="5" t="s">
        <v>149</v>
      </c>
      <c r="P1092" s="5" t="s">
        <v>2408</v>
      </c>
      <c r="Q1092" s="32" t="s">
        <v>10992</v>
      </c>
      <c r="R1092" s="21">
        <v>1</v>
      </c>
      <c r="S1092" s="33"/>
      <c r="T1092" s="33"/>
      <c r="U1092" s="33"/>
      <c r="V1092" s="33"/>
      <c r="W1092" s="33"/>
      <c r="X1092" s="33"/>
      <c r="Y1092" s="33"/>
      <c r="Z1092" s="33"/>
      <c r="AA1092" s="5" t="s">
        <v>2269</v>
      </c>
      <c r="AB1092" s="5" t="s">
        <v>8751</v>
      </c>
      <c r="AC1092" s="32" t="s">
        <v>8752</v>
      </c>
      <c r="AD1092" s="21">
        <v>1</v>
      </c>
    </row>
    <row r="1093" spans="1:30" x14ac:dyDescent="0.3">
      <c r="A1093" s="18" t="str">
        <f t="shared" ref="A1093:B1093" si="1131">IF(AND(ISNUMBER(SEARCH("Yes",C1093)),ISNUMBER(SEARCH("Yes",E1093)),ISNUMBER(SEARCH("Yes",G1093)),ISNUMBER(SEARCH("Yes",I1093))),"Yes","No")</f>
        <v>No</v>
      </c>
      <c r="B1093" s="18" t="str">
        <f t="shared" si="1131"/>
        <v>No</v>
      </c>
      <c r="C1093" s="15" t="str">
        <f t="shared" si="1053"/>
        <v>No</v>
      </c>
      <c r="D1093" s="18" t="str">
        <f t="shared" si="1054"/>
        <v>No</v>
      </c>
      <c r="E1093" s="18" t="str">
        <f t="shared" si="1055"/>
        <v>No</v>
      </c>
      <c r="F1093" s="18" t="str">
        <f t="shared" si="1056"/>
        <v>No</v>
      </c>
      <c r="G1093" s="18" t="str">
        <f t="shared" si="1057"/>
        <v>No</v>
      </c>
      <c r="H1093" s="18" t="str">
        <f t="shared" si="1058"/>
        <v>No</v>
      </c>
      <c r="I1093" s="18" t="str">
        <f t="shared" si="1059"/>
        <v>Yes</v>
      </c>
      <c r="J1093" s="18" t="str">
        <f t="shared" si="1060"/>
        <v>Yes</v>
      </c>
      <c r="K1093" s="21">
        <v>1091</v>
      </c>
      <c r="L1093" s="5" t="s">
        <v>2231</v>
      </c>
      <c r="M1093" s="5" t="s">
        <v>2232</v>
      </c>
      <c r="N1093" s="5" t="s">
        <v>2266</v>
      </c>
      <c r="O1093" s="5" t="s">
        <v>149</v>
      </c>
      <c r="P1093" s="5" t="s">
        <v>2390</v>
      </c>
      <c r="Q1093" s="32" t="s">
        <v>6068</v>
      </c>
      <c r="R1093" s="21">
        <v>1</v>
      </c>
      <c r="S1093" s="33"/>
      <c r="T1093" s="33"/>
      <c r="U1093" s="33"/>
      <c r="V1093" s="33"/>
      <c r="W1093" s="33"/>
      <c r="X1093" s="33"/>
      <c r="Y1093" s="33"/>
      <c r="Z1093" s="33"/>
      <c r="AA1093" s="5" t="s">
        <v>2269</v>
      </c>
      <c r="AB1093" s="5" t="s">
        <v>7793</v>
      </c>
      <c r="AC1093" s="32" t="s">
        <v>10993</v>
      </c>
      <c r="AD1093" s="21">
        <v>1</v>
      </c>
    </row>
    <row r="1094" spans="1:30" x14ac:dyDescent="0.3">
      <c r="A1094" s="18" t="str">
        <f t="shared" ref="A1094:B1094" si="1132">IF(AND(ISNUMBER(SEARCH("Yes",C1094)),ISNUMBER(SEARCH("Yes",E1094)),ISNUMBER(SEARCH("Yes",G1094)),ISNUMBER(SEARCH("Yes",I1094))),"Yes","No")</f>
        <v>No</v>
      </c>
      <c r="B1094" s="18" t="str">
        <f t="shared" si="1132"/>
        <v>No</v>
      </c>
      <c r="C1094" s="15" t="str">
        <f t="shared" si="1053"/>
        <v>No</v>
      </c>
      <c r="D1094" s="18" t="str">
        <f t="shared" si="1054"/>
        <v>No</v>
      </c>
      <c r="E1094" s="18" t="str">
        <f t="shared" si="1055"/>
        <v>No</v>
      </c>
      <c r="F1094" s="18" t="str">
        <f t="shared" si="1056"/>
        <v>No</v>
      </c>
      <c r="G1094" s="18" t="str">
        <f t="shared" si="1057"/>
        <v>No</v>
      </c>
      <c r="H1094" s="18" t="str">
        <f t="shared" si="1058"/>
        <v>No</v>
      </c>
      <c r="I1094" s="18" t="str">
        <f t="shared" si="1059"/>
        <v>Yes</v>
      </c>
      <c r="J1094" s="18" t="str">
        <f t="shared" si="1060"/>
        <v>Yes</v>
      </c>
      <c r="K1094" s="21">
        <v>1092</v>
      </c>
      <c r="L1094" s="5" t="s">
        <v>2233</v>
      </c>
      <c r="M1094" s="5" t="s">
        <v>2234</v>
      </c>
      <c r="N1094" s="5" t="s">
        <v>2266</v>
      </c>
      <c r="O1094" s="5" t="s">
        <v>149</v>
      </c>
      <c r="P1094" s="5" t="s">
        <v>2626</v>
      </c>
      <c r="Q1094" s="32" t="s">
        <v>8754</v>
      </c>
      <c r="R1094" s="21">
        <v>1</v>
      </c>
      <c r="S1094" s="33"/>
      <c r="T1094" s="33"/>
      <c r="U1094" s="33"/>
      <c r="V1094" s="33"/>
      <c r="W1094" s="33"/>
      <c r="X1094" s="33"/>
      <c r="Y1094" s="33"/>
      <c r="Z1094" s="33"/>
      <c r="AA1094" s="5" t="s">
        <v>2269</v>
      </c>
      <c r="AB1094" s="5" t="s">
        <v>10994</v>
      </c>
      <c r="AC1094" s="32" t="s">
        <v>10995</v>
      </c>
      <c r="AD1094" s="21">
        <v>1</v>
      </c>
    </row>
    <row r="1095" spans="1:30" x14ac:dyDescent="0.3">
      <c r="A1095" s="18" t="str">
        <f t="shared" ref="A1095:B1095" si="1133">IF(AND(ISNUMBER(SEARCH("Yes",C1095)),ISNUMBER(SEARCH("Yes",E1095)),ISNUMBER(SEARCH("Yes",G1095)),ISNUMBER(SEARCH("Yes",I1095))),"Yes","No")</f>
        <v>No</v>
      </c>
      <c r="B1095" s="18" t="str">
        <f t="shared" si="1133"/>
        <v>No</v>
      </c>
      <c r="C1095" s="15" t="str">
        <f t="shared" si="1053"/>
        <v>No</v>
      </c>
      <c r="D1095" s="18" t="str">
        <f t="shared" si="1054"/>
        <v>No</v>
      </c>
      <c r="E1095" s="18" t="str">
        <f t="shared" si="1055"/>
        <v>No</v>
      </c>
      <c r="F1095" s="18" t="str">
        <f t="shared" si="1056"/>
        <v>No</v>
      </c>
      <c r="G1095" s="18" t="str">
        <f t="shared" si="1057"/>
        <v>No</v>
      </c>
      <c r="H1095" s="18" t="str">
        <f t="shared" si="1058"/>
        <v>No</v>
      </c>
      <c r="I1095" s="18" t="str">
        <f t="shared" si="1059"/>
        <v>Yes</v>
      </c>
      <c r="J1095" s="18" t="str">
        <f t="shared" si="1060"/>
        <v>Yes</v>
      </c>
      <c r="K1095" s="21">
        <v>1093</v>
      </c>
      <c r="L1095" s="5" t="s">
        <v>2235</v>
      </c>
      <c r="M1095" s="5" t="s">
        <v>2236</v>
      </c>
      <c r="N1095" s="5" t="s">
        <v>2266</v>
      </c>
      <c r="O1095" s="5" t="s">
        <v>149</v>
      </c>
      <c r="P1095" s="5" t="s">
        <v>10996</v>
      </c>
      <c r="Q1095" s="32" t="s">
        <v>10997</v>
      </c>
      <c r="R1095" s="21">
        <v>1</v>
      </c>
      <c r="S1095" s="33"/>
      <c r="T1095" s="33"/>
      <c r="U1095" s="33"/>
      <c r="V1095" s="33"/>
      <c r="W1095" s="33"/>
      <c r="X1095" s="33"/>
      <c r="Y1095" s="33"/>
      <c r="Z1095" s="33"/>
      <c r="AA1095" s="5" t="s">
        <v>21</v>
      </c>
      <c r="AB1095" s="5" t="s">
        <v>10998</v>
      </c>
      <c r="AC1095" s="32" t="s">
        <v>10999</v>
      </c>
      <c r="AD1095" s="21">
        <v>1</v>
      </c>
    </row>
    <row r="1096" spans="1:30" x14ac:dyDescent="0.3">
      <c r="A1096" s="18" t="str">
        <f t="shared" ref="A1096:B1096" si="1134">IF(AND(ISNUMBER(SEARCH("Yes",C1096)),ISNUMBER(SEARCH("Yes",E1096)),ISNUMBER(SEARCH("Yes",G1096)),ISNUMBER(SEARCH("Yes",I1096))),"Yes","No")</f>
        <v>No</v>
      </c>
      <c r="B1096" s="18" t="str">
        <f t="shared" si="1134"/>
        <v>No</v>
      </c>
      <c r="C1096" s="15" t="str">
        <f t="shared" si="1053"/>
        <v>Yes</v>
      </c>
      <c r="D1096" s="18" t="str">
        <f t="shared" si="1054"/>
        <v>Yes</v>
      </c>
      <c r="E1096" s="18" t="str">
        <f t="shared" si="1055"/>
        <v>Yes</v>
      </c>
      <c r="F1096" s="18" t="str">
        <f t="shared" si="1056"/>
        <v>Yes</v>
      </c>
      <c r="G1096" s="18" t="str">
        <f t="shared" si="1057"/>
        <v>No</v>
      </c>
      <c r="H1096" s="18" t="str">
        <f t="shared" si="1058"/>
        <v>Yes</v>
      </c>
      <c r="I1096" s="18" t="str">
        <f t="shared" si="1059"/>
        <v>Yes</v>
      </c>
      <c r="J1096" s="18" t="str">
        <f t="shared" si="1060"/>
        <v>No</v>
      </c>
      <c r="K1096" s="21">
        <v>1094</v>
      </c>
      <c r="L1096" s="5" t="s">
        <v>268</v>
      </c>
      <c r="M1096" s="5" t="s">
        <v>347</v>
      </c>
      <c r="N1096" s="5" t="s">
        <v>2266</v>
      </c>
      <c r="O1096" s="5" t="s">
        <v>21</v>
      </c>
      <c r="P1096" s="5" t="s">
        <v>11000</v>
      </c>
      <c r="Q1096" s="32" t="s">
        <v>11001</v>
      </c>
      <c r="R1096" s="21">
        <v>1</v>
      </c>
      <c r="S1096" s="5" t="s">
        <v>21</v>
      </c>
      <c r="T1096" s="5" t="s">
        <v>11002</v>
      </c>
      <c r="U1096" s="32" t="s">
        <v>11003</v>
      </c>
      <c r="V1096" s="21">
        <v>1</v>
      </c>
      <c r="W1096" s="5" t="s">
        <v>149</v>
      </c>
      <c r="X1096" s="5" t="s">
        <v>11004</v>
      </c>
      <c r="Y1096" s="32" t="s">
        <v>6082</v>
      </c>
      <c r="Z1096" s="21">
        <v>1</v>
      </c>
      <c r="AA1096" s="5" t="s">
        <v>149</v>
      </c>
      <c r="AB1096" s="5" t="s">
        <v>2890</v>
      </c>
      <c r="AC1096" s="32" t="s">
        <v>3886</v>
      </c>
      <c r="AD1096" s="21">
        <v>1</v>
      </c>
    </row>
    <row r="1097" spans="1:30" x14ac:dyDescent="0.3">
      <c r="A1097" s="18" t="str">
        <f t="shared" ref="A1097:B1097" si="1135">IF(AND(ISNUMBER(SEARCH("Yes",C1097)),ISNUMBER(SEARCH("Yes",E1097)),ISNUMBER(SEARCH("Yes",G1097)),ISNUMBER(SEARCH("Yes",I1097))),"Yes","No")</f>
        <v>No</v>
      </c>
      <c r="B1097" s="18" t="str">
        <f t="shared" si="1135"/>
        <v>No</v>
      </c>
      <c r="C1097" s="15" t="str">
        <f t="shared" si="1053"/>
        <v>No</v>
      </c>
      <c r="D1097" s="18" t="str">
        <f t="shared" si="1054"/>
        <v>No</v>
      </c>
      <c r="E1097" s="18" t="str">
        <f t="shared" si="1055"/>
        <v>No</v>
      </c>
      <c r="F1097" s="18" t="str">
        <f t="shared" si="1056"/>
        <v>No</v>
      </c>
      <c r="G1097" s="18" t="str">
        <f t="shared" si="1057"/>
        <v>No</v>
      </c>
      <c r="H1097" s="18" t="str">
        <f t="shared" si="1058"/>
        <v>No</v>
      </c>
      <c r="I1097" s="18" t="str">
        <f t="shared" si="1059"/>
        <v>No</v>
      </c>
      <c r="J1097" s="18" t="str">
        <f t="shared" si="1060"/>
        <v>No</v>
      </c>
      <c r="K1097" s="21">
        <v>1095</v>
      </c>
      <c r="L1097" s="5" t="s">
        <v>2237</v>
      </c>
      <c r="M1097" s="5" t="s">
        <v>2238</v>
      </c>
      <c r="N1097" s="5" t="s">
        <v>2266</v>
      </c>
      <c r="O1097" s="5" t="s">
        <v>149</v>
      </c>
      <c r="P1097" s="5" t="s">
        <v>2408</v>
      </c>
      <c r="Q1097" s="32" t="s">
        <v>11005</v>
      </c>
      <c r="R1097" s="21">
        <v>1</v>
      </c>
      <c r="S1097" s="33"/>
      <c r="T1097" s="33"/>
      <c r="U1097" s="33"/>
      <c r="V1097" s="33"/>
      <c r="W1097" s="33"/>
      <c r="X1097" s="33"/>
      <c r="Y1097" s="33"/>
      <c r="Z1097" s="33"/>
      <c r="AA1097" s="5" t="s">
        <v>149</v>
      </c>
      <c r="AB1097" s="5" t="s">
        <v>5578</v>
      </c>
      <c r="AC1097" s="32" t="s">
        <v>6086</v>
      </c>
      <c r="AD1097" s="21">
        <v>1</v>
      </c>
    </row>
    <row r="1098" spans="1:30" x14ac:dyDescent="0.3">
      <c r="A1098" s="18" t="str">
        <f t="shared" ref="A1098:B1098" si="1136">IF(AND(ISNUMBER(SEARCH("Yes",C1098)),ISNUMBER(SEARCH("Yes",E1098)),ISNUMBER(SEARCH("Yes",G1098)),ISNUMBER(SEARCH("Yes",I1098))),"Yes","No")</f>
        <v>Yes</v>
      </c>
      <c r="B1098" s="18" t="str">
        <f t="shared" si="1136"/>
        <v>Yes</v>
      </c>
      <c r="C1098" s="15" t="str">
        <f t="shared" si="1053"/>
        <v>Yes</v>
      </c>
      <c r="D1098" s="18" t="str">
        <f t="shared" si="1054"/>
        <v>Yes</v>
      </c>
      <c r="E1098" s="18" t="str">
        <f t="shared" si="1055"/>
        <v>Yes</v>
      </c>
      <c r="F1098" s="18" t="str">
        <f t="shared" si="1056"/>
        <v>Yes</v>
      </c>
      <c r="G1098" s="18" t="str">
        <f t="shared" si="1057"/>
        <v>Yes</v>
      </c>
      <c r="H1098" s="18" t="str">
        <f t="shared" si="1058"/>
        <v>Yes</v>
      </c>
      <c r="I1098" s="18" t="str">
        <f t="shared" si="1059"/>
        <v>Yes</v>
      </c>
      <c r="J1098" s="18" t="str">
        <f t="shared" si="1060"/>
        <v>Yes</v>
      </c>
      <c r="K1098" s="21">
        <v>1096</v>
      </c>
      <c r="L1098" s="5" t="s">
        <v>167</v>
      </c>
      <c r="M1098" s="5" t="s">
        <v>168</v>
      </c>
      <c r="N1098" s="5" t="s">
        <v>2266</v>
      </c>
      <c r="O1098" s="5" t="s">
        <v>21</v>
      </c>
      <c r="P1098" s="5" t="s">
        <v>6087</v>
      </c>
      <c r="Q1098" s="32" t="s">
        <v>6088</v>
      </c>
      <c r="R1098" s="21">
        <v>1</v>
      </c>
      <c r="S1098" s="5" t="s">
        <v>21</v>
      </c>
      <c r="T1098" s="5" t="s">
        <v>11006</v>
      </c>
      <c r="U1098" s="32" t="s">
        <v>11007</v>
      </c>
      <c r="V1098" s="21">
        <v>1</v>
      </c>
      <c r="W1098" s="5" t="s">
        <v>2269</v>
      </c>
      <c r="X1098" s="5" t="s">
        <v>11008</v>
      </c>
      <c r="Y1098" s="32" t="s">
        <v>6092</v>
      </c>
      <c r="Z1098" s="21">
        <v>1</v>
      </c>
      <c r="AA1098" s="5" t="s">
        <v>2269</v>
      </c>
      <c r="AB1098" s="5" t="s">
        <v>2432</v>
      </c>
      <c r="AC1098" s="32" t="s">
        <v>6094</v>
      </c>
      <c r="AD1098" s="21">
        <v>1</v>
      </c>
    </row>
    <row r="1099" spans="1:30" x14ac:dyDescent="0.3">
      <c r="A1099" s="18" t="str">
        <f t="shared" ref="A1099:B1099" si="1137">IF(AND(ISNUMBER(SEARCH("Yes",C1099)),ISNUMBER(SEARCH("Yes",E1099)),ISNUMBER(SEARCH("Yes",G1099)),ISNUMBER(SEARCH("Yes",I1099))),"Yes","No")</f>
        <v>Yes</v>
      </c>
      <c r="B1099" s="18" t="str">
        <f t="shared" si="1137"/>
        <v>Yes</v>
      </c>
      <c r="C1099" s="15" t="str">
        <f t="shared" si="1053"/>
        <v>Yes</v>
      </c>
      <c r="D1099" s="18" t="str">
        <f t="shared" si="1054"/>
        <v>Yes</v>
      </c>
      <c r="E1099" s="18" t="str">
        <f t="shared" si="1055"/>
        <v>Yes</v>
      </c>
      <c r="F1099" s="18" t="str">
        <f t="shared" si="1056"/>
        <v>Yes</v>
      </c>
      <c r="G1099" s="18" t="str">
        <f t="shared" si="1057"/>
        <v>Yes</v>
      </c>
      <c r="H1099" s="18" t="str">
        <f t="shared" si="1058"/>
        <v>Yes</v>
      </c>
      <c r="I1099" s="18" t="str">
        <f t="shared" si="1059"/>
        <v>Yes</v>
      </c>
      <c r="J1099" s="18" t="str">
        <f t="shared" si="1060"/>
        <v>Yes</v>
      </c>
      <c r="K1099" s="21">
        <v>1097</v>
      </c>
      <c r="L1099" s="5" t="s">
        <v>117</v>
      </c>
      <c r="M1099" s="5" t="s">
        <v>145</v>
      </c>
      <c r="N1099" s="5" t="s">
        <v>2266</v>
      </c>
      <c r="O1099" s="5" t="s">
        <v>21</v>
      </c>
      <c r="P1099" s="5" t="s">
        <v>8770</v>
      </c>
      <c r="Q1099" s="32" t="s">
        <v>8771</v>
      </c>
      <c r="R1099" s="21">
        <v>1</v>
      </c>
      <c r="S1099" s="5" t="s">
        <v>21</v>
      </c>
      <c r="T1099" s="5" t="s">
        <v>11009</v>
      </c>
      <c r="U1099" s="32" t="s">
        <v>11010</v>
      </c>
      <c r="V1099" s="21">
        <v>1</v>
      </c>
      <c r="W1099" s="5" t="s">
        <v>21</v>
      </c>
      <c r="X1099" s="5" t="s">
        <v>11011</v>
      </c>
      <c r="Y1099" s="32" t="s">
        <v>11012</v>
      </c>
      <c r="Z1099" s="21">
        <v>1</v>
      </c>
      <c r="AA1099" s="5" t="s">
        <v>21</v>
      </c>
      <c r="AB1099" s="5" t="s">
        <v>3556</v>
      </c>
      <c r="AC1099" s="32" t="s">
        <v>11013</v>
      </c>
      <c r="AD1099" s="21">
        <v>1</v>
      </c>
    </row>
  </sheetData>
  <conditionalFormatting sqref="A2:J1099">
    <cfRule type="containsText" dxfId="9" priority="1" operator="containsText" text="Maybe">
      <formula>NOT(ISERROR(SEARCH(("Maybe"),(A2))))</formula>
    </cfRule>
  </conditionalFormatting>
  <conditionalFormatting sqref="A2:J1099">
    <cfRule type="containsText" dxfId="8" priority="2" operator="containsText" text="Yes">
      <formula>NOT(ISERROR(SEARCH(("Yes"),(A2))))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204"/>
  <sheetViews>
    <sheetView zoomScale="55" zoomScaleNormal="55" workbookViewId="0">
      <selection activeCell="C13" sqref="C13"/>
    </sheetView>
  </sheetViews>
  <sheetFormatPr defaultColWidth="14.44140625" defaultRowHeight="15" customHeight="1" x14ac:dyDescent="0.3"/>
  <cols>
    <col min="7" max="12" width="9.33203125" customWidth="1"/>
    <col min="13" max="13" width="11.88671875" customWidth="1"/>
    <col min="14" max="16" width="9.33203125" customWidth="1"/>
    <col min="17" max="17" width="13.44140625" customWidth="1"/>
  </cols>
  <sheetData>
    <row r="1" spans="1:31" x14ac:dyDescent="0.3">
      <c r="A1" s="35" t="s">
        <v>11014</v>
      </c>
      <c r="B1" s="35"/>
      <c r="C1" s="35"/>
      <c r="D1" s="36"/>
      <c r="E1" s="35"/>
      <c r="F1" s="36"/>
      <c r="G1" s="4"/>
      <c r="H1" s="4"/>
      <c r="I1" s="4"/>
      <c r="J1" s="61" t="s">
        <v>1</v>
      </c>
      <c r="K1" s="62"/>
      <c r="L1" s="62"/>
      <c r="M1" s="5"/>
      <c r="N1" s="6" t="s">
        <v>2</v>
      </c>
      <c r="Q1" s="5"/>
      <c r="R1" s="36"/>
      <c r="S1" s="36"/>
      <c r="T1" s="35" t="s">
        <v>11015</v>
      </c>
      <c r="U1" s="35"/>
      <c r="V1" s="35"/>
      <c r="W1" s="36"/>
      <c r="X1" s="35"/>
      <c r="Y1" s="36"/>
      <c r="Z1" s="36"/>
      <c r="AA1" s="36"/>
      <c r="AB1" s="36"/>
      <c r="AC1" s="36"/>
      <c r="AD1" s="36"/>
      <c r="AE1" s="36"/>
    </row>
    <row r="2" spans="1:31" x14ac:dyDescent="0.3">
      <c r="B2" s="2"/>
      <c r="C2" s="37" t="s">
        <v>11016</v>
      </c>
      <c r="D2" s="38"/>
      <c r="E2" s="2" t="s">
        <v>11017</v>
      </c>
      <c r="G2" s="2"/>
      <c r="J2" s="2" t="s">
        <v>9</v>
      </c>
      <c r="K2" s="2" t="s">
        <v>10</v>
      </c>
      <c r="L2" s="2" t="s">
        <v>11</v>
      </c>
      <c r="M2" s="5" t="s">
        <v>12</v>
      </c>
      <c r="N2" s="2" t="s">
        <v>13</v>
      </c>
      <c r="O2" s="2" t="s">
        <v>14</v>
      </c>
      <c r="P2" s="2" t="s">
        <v>15</v>
      </c>
      <c r="Q2" s="5" t="s">
        <v>16</v>
      </c>
      <c r="R2" s="37" t="s">
        <v>11018</v>
      </c>
      <c r="S2" s="37"/>
      <c r="U2" s="2"/>
      <c r="V2" s="37" t="s">
        <v>11016</v>
      </c>
      <c r="W2" s="38"/>
      <c r="X2" s="2" t="s">
        <v>11017</v>
      </c>
    </row>
    <row r="3" spans="1:31" x14ac:dyDescent="0.3">
      <c r="A3" s="2"/>
      <c r="B3" s="2"/>
      <c r="C3" s="2" t="s">
        <v>21</v>
      </c>
      <c r="D3" s="2" t="s">
        <v>149</v>
      </c>
      <c r="G3" s="39"/>
      <c r="H3" s="39" t="str">
        <f>'2_all_summary'!D3</f>
        <v>A comparison of frameworks and objectives for implementation of marine protected areas in Northern Europe and in Southeast Asia</v>
      </c>
      <c r="I3" s="39" t="str">
        <f>'2_all_summary'!E3</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v>
      </c>
      <c r="J3" s="39">
        <f>IF(ISNUMBER(SEARCH("Yes",'2_all_summary'!$F3)),IF(ISNUMBER(SEARCH("Yes",'2_all_summary'!M3)),1,2),IF(ISNUMBER(SEARCH("No",'2_all_summary'!M3)),4,3))</f>
        <v>4</v>
      </c>
      <c r="K3" s="39">
        <f>IF(ISNUMBER(SEARCH("Yes",'2_all_summary'!$F3)),IF(ISNUMBER(SEARCH("Yes",'2_all_summary'!N3)),1,2),IF(ISNUMBER(SEARCH("No",'2_all_summary'!N3)),4,3))</f>
        <v>4</v>
      </c>
      <c r="L3" s="39">
        <f>IF(ISNUMBER(SEARCH("Yes",'2_all_summary'!$F3)),IF(ISNUMBER(SEARCH("Yes",'2_all_summary'!O3)),1,2),IF(ISNUMBER(SEARCH("No",'2_all_summary'!O3)),4,3))</f>
        <v>4</v>
      </c>
      <c r="M3" s="39">
        <f>IF(ISNUMBER(SEARCH("Yes",'2_all_summary'!$F3)),IF(0&lt;'2_all_summary'!P3,1,2),IF(0='2_all_summary'!P3,4,3))</f>
        <v>4</v>
      </c>
      <c r="N3" s="39">
        <f>IF(ISNUMBER(SEARCH("Yes",'2_all_summary'!$F3)),IF(ISNUMBER(SEARCH("Yes",'2_all_summary'!Q3)),1,2),IF(ISNUMBER(SEARCH("No",'2_all_summary'!Q3)),4,3))</f>
        <v>4</v>
      </c>
      <c r="O3" s="39">
        <f>IF(ISNUMBER(SEARCH("Yes",'2_all_summary'!$F3)),IF(ISNUMBER(SEARCH("Yes",'2_all_summary'!R3)),1,2),IF(ISNUMBER(SEARCH("No",'2_all_summary'!R3)),4,3))</f>
        <v>4</v>
      </c>
      <c r="P3" s="39">
        <f>IF(ISNUMBER(SEARCH("Yes",'2_all_summary'!$F3)),IF(ISNUMBER(SEARCH("Yes",'2_all_summary'!S3)),1,2),IF(ISNUMBER(SEARCH("No",'2_all_summary'!S3)),4,3))</f>
        <v>4</v>
      </c>
      <c r="Q3" s="39">
        <f>IF(ISNUMBER(SEARCH("Yes",'2_all_summary'!$F3)),IF(0&lt;'2_all_summary'!T3,1,2),IF(0='2_all_summary'!T3,4,3))</f>
        <v>4</v>
      </c>
      <c r="R3" s="39">
        <f>IF(ISNUMBER(SEARCH("Yes",'2_all_summary'!$F3)),IF(ISNUMBER(SEARCH("Yes",'2_all_summary'!U3)),1,2),IF(ISNUMBER(SEARCH("No",'2_all_summary'!U3)),4,3))</f>
        <v>4</v>
      </c>
      <c r="T3" s="2"/>
      <c r="U3" s="2"/>
      <c r="V3" s="2" t="s">
        <v>21</v>
      </c>
      <c r="W3" s="2" t="s">
        <v>149</v>
      </c>
    </row>
    <row r="4" spans="1:31" x14ac:dyDescent="0.3">
      <c r="A4" s="40" t="s">
        <v>11019</v>
      </c>
      <c r="B4" s="2" t="s">
        <v>21</v>
      </c>
      <c r="C4" s="2">
        <f>COUNTIF(J$3:J$1100,1)</f>
        <v>73</v>
      </c>
      <c r="D4" s="2">
        <f>COUNTIF(J$3:J$1100,3)</f>
        <v>43</v>
      </c>
      <c r="E4" s="6">
        <f t="shared" ref="E4:E6" si="0">SUM(C4:D4)</f>
        <v>116</v>
      </c>
      <c r="F4" s="6">
        <f>D4/E6</f>
        <v>3.9162112932604735E-2</v>
      </c>
      <c r="G4" s="39"/>
      <c r="H4" s="39" t="str">
        <f>'2_all_summary'!D4</f>
        <v>Antenatal care in rural Bangladesh: Current state of costs, content and recommendations for effective service delivery</v>
      </c>
      <c r="I4" s="39" t="str">
        <f>'2_all_summary'!E4</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v>
      </c>
      <c r="J4" s="39">
        <f>IF(ISNUMBER(SEARCH("Yes",'2_all_summary'!$F4)),IF(ISNUMBER(SEARCH("Yes",'2_all_summary'!M4)),1,2),IF(ISNUMBER(SEARCH("No",'2_all_summary'!M4)),4,3))</f>
        <v>4</v>
      </c>
      <c r="K4" s="39">
        <f>IF(ISNUMBER(SEARCH("Yes",'2_all_summary'!$F4)),IF(ISNUMBER(SEARCH("Yes",'2_all_summary'!N4)),1,2),IF(ISNUMBER(SEARCH("No",'2_all_summary'!N4)),4,3))</f>
        <v>4</v>
      </c>
      <c r="L4" s="39">
        <f>IF(ISNUMBER(SEARCH("Yes",'2_all_summary'!$F4)),IF(ISNUMBER(SEARCH("Yes",'2_all_summary'!O4)),1,2),IF(ISNUMBER(SEARCH("No",'2_all_summary'!O4)),4,3))</f>
        <v>4</v>
      </c>
      <c r="M4" s="39">
        <f>IF(ISNUMBER(SEARCH("Yes",'2_all_summary'!$F4)),IF(0&lt;'2_all_summary'!P4,1,2),IF(0='2_all_summary'!P4,4,3))</f>
        <v>4</v>
      </c>
      <c r="N4" s="39">
        <f>IF(ISNUMBER(SEARCH("Yes",'2_all_summary'!$F4)),IF(ISNUMBER(SEARCH("Yes",'2_all_summary'!Q4)),1,2),IF(ISNUMBER(SEARCH("No",'2_all_summary'!Q4)),4,3))</f>
        <v>4</v>
      </c>
      <c r="O4" s="39">
        <f>IF(ISNUMBER(SEARCH("Yes",'2_all_summary'!$F4)),IF(ISNUMBER(SEARCH("Yes",'2_all_summary'!R4)),1,2),IF(ISNUMBER(SEARCH("No",'2_all_summary'!R4)),4,3))</f>
        <v>4</v>
      </c>
      <c r="P4" s="39">
        <f>IF(ISNUMBER(SEARCH("Yes",'2_all_summary'!$F4)),IF(ISNUMBER(SEARCH("Yes",'2_all_summary'!S4)),1,2),IF(ISNUMBER(SEARCH("No",'2_all_summary'!S4)),4,3))</f>
        <v>4</v>
      </c>
      <c r="Q4" s="39">
        <f>IF(ISNUMBER(SEARCH("Yes",'2_all_summary'!$F4)),IF(0&lt;'2_all_summary'!T4,1,2),IF(0='2_all_summary'!T4,4,3))</f>
        <v>4</v>
      </c>
      <c r="R4" s="39">
        <f>IF(ISNUMBER(SEARCH("Yes",'2_all_summary'!$F4)),IF(ISNUMBER(SEARCH("Yes",'2_all_summary'!U4)),1,2),IF(ISNUMBER(SEARCH("No",'2_all_summary'!U4)),4,3))</f>
        <v>4</v>
      </c>
      <c r="T4" s="40" t="s">
        <v>11019</v>
      </c>
      <c r="U4" s="2" t="s">
        <v>21</v>
      </c>
      <c r="V4" s="2">
        <f>COUNTIF(N$3:N$1100,1)</f>
        <v>69</v>
      </c>
      <c r="W4" s="2">
        <f>COUNTIF(N$3:N$1100,3)</f>
        <v>40</v>
      </c>
      <c r="X4" s="6">
        <f t="shared" ref="X4:X6" si="1">SUM(V4:W4)</f>
        <v>109</v>
      </c>
      <c r="Y4" s="6">
        <f>W4/X6</f>
        <v>3.6429872495446269E-2</v>
      </c>
    </row>
    <row r="5" spans="1:31" x14ac:dyDescent="0.3">
      <c r="A5" s="41"/>
      <c r="B5" s="2" t="s">
        <v>149</v>
      </c>
      <c r="C5" s="42">
        <f>COUNTIF(J$3:J$1100,2)</f>
        <v>27</v>
      </c>
      <c r="D5" s="2">
        <f>COUNTIF(J$3:J$1100,4)</f>
        <v>955</v>
      </c>
      <c r="E5" s="6">
        <f t="shared" si="0"/>
        <v>982</v>
      </c>
      <c r="F5" s="6">
        <f>C5/E6</f>
        <v>2.4590163934426229E-2</v>
      </c>
      <c r="G5" s="39"/>
      <c r="H5" s="39" t="str">
        <f>'2_all_summary'!D5</f>
        <v>When a Shark Is More Than a Shark: A Sociopolitical Problem-Solving Approach to Fisher-Shark Interactions</v>
      </c>
      <c r="I5" s="39" t="str">
        <f>'2_all_summary'!E5</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v>
      </c>
      <c r="J5" s="39">
        <f>IF(ISNUMBER(SEARCH("Yes",'2_all_summary'!$F5)),IF(ISNUMBER(SEARCH("Yes",'2_all_summary'!M5)),1,2),IF(ISNUMBER(SEARCH("No",'2_all_summary'!M5)),4,3))</f>
        <v>4</v>
      </c>
      <c r="K5" s="39">
        <f>IF(ISNUMBER(SEARCH("Yes",'2_all_summary'!$F5)),IF(ISNUMBER(SEARCH("Yes",'2_all_summary'!N5)),1,2),IF(ISNUMBER(SEARCH("No",'2_all_summary'!N5)),4,3))</f>
        <v>4</v>
      </c>
      <c r="L5" s="39">
        <f>IF(ISNUMBER(SEARCH("Yes",'2_all_summary'!$F5)),IF(ISNUMBER(SEARCH("Yes",'2_all_summary'!O5)),1,2),IF(ISNUMBER(SEARCH("No",'2_all_summary'!O5)),4,3))</f>
        <v>4</v>
      </c>
      <c r="M5" s="39">
        <f>IF(ISNUMBER(SEARCH("Yes",'2_all_summary'!$F5)),IF(0&lt;'2_all_summary'!P5,1,2),IF(0='2_all_summary'!P5,4,3))</f>
        <v>4</v>
      </c>
      <c r="N5" s="39">
        <f>IF(ISNUMBER(SEARCH("Yes",'2_all_summary'!$F5)),IF(ISNUMBER(SEARCH("Yes",'2_all_summary'!Q5)),1,2),IF(ISNUMBER(SEARCH("No",'2_all_summary'!Q5)),4,3))</f>
        <v>4</v>
      </c>
      <c r="O5" s="39">
        <f>IF(ISNUMBER(SEARCH("Yes",'2_all_summary'!$F5)),IF(ISNUMBER(SEARCH("Yes",'2_all_summary'!R5)),1,2),IF(ISNUMBER(SEARCH("No",'2_all_summary'!R5)),4,3))</f>
        <v>4</v>
      </c>
      <c r="P5" s="39">
        <f>IF(ISNUMBER(SEARCH("Yes",'2_all_summary'!$F5)),IF(ISNUMBER(SEARCH("Yes",'2_all_summary'!S5)),1,2),IF(ISNUMBER(SEARCH("No",'2_all_summary'!S5)),4,3))</f>
        <v>4</v>
      </c>
      <c r="Q5" s="39">
        <f>IF(ISNUMBER(SEARCH("Yes",'2_all_summary'!$F5)),IF(0&lt;'2_all_summary'!T5,1,2),IF(0='2_all_summary'!T5,4,3))</f>
        <v>4</v>
      </c>
      <c r="R5" s="39">
        <f>IF(ISNUMBER(SEARCH("Yes",'2_all_summary'!$F5)),IF(ISNUMBER(SEARCH("Yes",'2_all_summary'!U5)),1,2),IF(ISNUMBER(SEARCH("No",'2_all_summary'!U5)),4,3))</f>
        <v>4</v>
      </c>
      <c r="T5" s="41"/>
      <c r="U5" s="2" t="s">
        <v>149</v>
      </c>
      <c r="V5" s="42">
        <f>COUNTIF(N$3:N$1100,2)</f>
        <v>31</v>
      </c>
      <c r="W5" s="2">
        <f>COUNTIF(N$3:N$1100,4)</f>
        <v>958</v>
      </c>
      <c r="X5" s="6">
        <f t="shared" si="1"/>
        <v>989</v>
      </c>
      <c r="Y5" s="6">
        <f>V5/X6</f>
        <v>2.8233151183970857E-2</v>
      </c>
    </row>
    <row r="6" spans="1:31" x14ac:dyDescent="0.3">
      <c r="A6" s="2" t="s">
        <v>11017</v>
      </c>
      <c r="C6" s="6">
        <f t="shared" ref="C6:D6" si="2">SUM(C4:C5)</f>
        <v>100</v>
      </c>
      <c r="D6" s="6">
        <f t="shared" si="2"/>
        <v>998</v>
      </c>
      <c r="E6" s="6">
        <f t="shared" si="0"/>
        <v>1098</v>
      </c>
      <c r="G6" s="39"/>
      <c r="H6" s="39" t="str">
        <f>'2_all_summary'!D6</f>
        <v>Prospects of community-based co-management of Philippine abalone fishery</v>
      </c>
      <c r="I6" s="39" t="str">
        <f>'2_all_summary'!E6</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v>
      </c>
      <c r="J6" s="39">
        <f>IF(ISNUMBER(SEARCH("Yes",'2_all_summary'!$F6)),IF(ISNUMBER(SEARCH("Yes",'2_all_summary'!M6)),1,2),IF(ISNUMBER(SEARCH("No",'2_all_summary'!M6)),4,3))</f>
        <v>4</v>
      </c>
      <c r="K6" s="39">
        <f>IF(ISNUMBER(SEARCH("Yes",'2_all_summary'!$F6)),IF(ISNUMBER(SEARCH("Yes",'2_all_summary'!N6)),1,2),IF(ISNUMBER(SEARCH("No",'2_all_summary'!N6)),4,3))</f>
        <v>4</v>
      </c>
      <c r="L6" s="39">
        <f>IF(ISNUMBER(SEARCH("Yes",'2_all_summary'!$F6)),IF(ISNUMBER(SEARCH("Yes",'2_all_summary'!O6)),1,2),IF(ISNUMBER(SEARCH("No",'2_all_summary'!O6)),4,3))</f>
        <v>4</v>
      </c>
      <c r="M6" s="39">
        <f>IF(ISNUMBER(SEARCH("Yes",'2_all_summary'!$F6)),IF(0&lt;'2_all_summary'!P6,1,2),IF(0='2_all_summary'!P6,4,3))</f>
        <v>4</v>
      </c>
      <c r="N6" s="39">
        <f>IF(ISNUMBER(SEARCH("Yes",'2_all_summary'!$F6)),IF(ISNUMBER(SEARCH("Yes",'2_all_summary'!Q6)),1,2),IF(ISNUMBER(SEARCH("No",'2_all_summary'!Q6)),4,3))</f>
        <v>4</v>
      </c>
      <c r="O6" s="39">
        <f>IF(ISNUMBER(SEARCH("Yes",'2_all_summary'!$F6)),IF(ISNUMBER(SEARCH("Yes",'2_all_summary'!R6)),1,2),IF(ISNUMBER(SEARCH("No",'2_all_summary'!R6)),4,3))</f>
        <v>4</v>
      </c>
      <c r="P6" s="39">
        <f>IF(ISNUMBER(SEARCH("Yes",'2_all_summary'!$F6)),IF(ISNUMBER(SEARCH("Yes",'2_all_summary'!S6)),1,2),IF(ISNUMBER(SEARCH("No",'2_all_summary'!S6)),4,3))</f>
        <v>4</v>
      </c>
      <c r="Q6" s="39">
        <f>IF(ISNUMBER(SEARCH("Yes",'2_all_summary'!$F6)),IF(0&lt;'2_all_summary'!T6,1,2),IF(0='2_all_summary'!T6,4,3))</f>
        <v>4</v>
      </c>
      <c r="R6" s="39">
        <f>IF(ISNUMBER(SEARCH("Yes",'2_all_summary'!$F6)),IF(ISNUMBER(SEARCH("Yes",'2_all_summary'!U6)),1,2),IF(ISNUMBER(SEARCH("No",'2_all_summary'!U6)),4,3))</f>
        <v>4</v>
      </c>
      <c r="T6" s="2" t="s">
        <v>11017</v>
      </c>
      <c r="V6" s="6">
        <f t="shared" ref="V6:W6" si="3">SUM(V4:V5)</f>
        <v>100</v>
      </c>
      <c r="W6" s="6">
        <f t="shared" si="3"/>
        <v>998</v>
      </c>
      <c r="X6" s="6">
        <f t="shared" si="1"/>
        <v>1098</v>
      </c>
    </row>
    <row r="7" spans="1:31" x14ac:dyDescent="0.3">
      <c r="B7" s="6">
        <f>(C4+D5)/SUM(C4:D5)</f>
        <v>0.936247723132969</v>
      </c>
      <c r="G7" s="39"/>
      <c r="H7" s="39" t="str">
        <f>'2_all_summary'!D7</f>
        <v>Not satisfactory, but still acceptable: Exploring socioeconomic incentives of individual quota systems in Japanese Pacific bluefin tuna fisheries from the management leadersâ€™ perspective</v>
      </c>
      <c r="I7" s="39" t="str">
        <f>'2_all_summary'!E7</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v>
      </c>
      <c r="J7" s="39">
        <f>IF(ISNUMBER(SEARCH("Yes",'2_all_summary'!$F7)),IF(ISNUMBER(SEARCH("Yes",'2_all_summary'!M7)),1,2),IF(ISNUMBER(SEARCH("No",'2_all_summary'!M7)),4,3))</f>
        <v>4</v>
      </c>
      <c r="K7" s="39">
        <f>IF(ISNUMBER(SEARCH("Yes",'2_all_summary'!$F7)),IF(ISNUMBER(SEARCH("Yes",'2_all_summary'!N7)),1,2),IF(ISNUMBER(SEARCH("No",'2_all_summary'!N7)),4,3))</f>
        <v>4</v>
      </c>
      <c r="L7" s="39">
        <f>IF(ISNUMBER(SEARCH("Yes",'2_all_summary'!$F7)),IF(ISNUMBER(SEARCH("Yes",'2_all_summary'!O7)),1,2),IF(ISNUMBER(SEARCH("No",'2_all_summary'!O7)),4,3))</f>
        <v>4</v>
      </c>
      <c r="M7" s="39">
        <f>IF(ISNUMBER(SEARCH("Yes",'2_all_summary'!$F7)),IF(0&lt;'2_all_summary'!P7,1,2),IF(0='2_all_summary'!P7,4,3))</f>
        <v>4</v>
      </c>
      <c r="N7" s="39">
        <f>IF(ISNUMBER(SEARCH("Yes",'2_all_summary'!$F7)),IF(ISNUMBER(SEARCH("Yes",'2_all_summary'!Q7)),1,2),IF(ISNUMBER(SEARCH("No",'2_all_summary'!Q7)),4,3))</f>
        <v>4</v>
      </c>
      <c r="O7" s="39">
        <f>IF(ISNUMBER(SEARCH("Yes",'2_all_summary'!$F7)),IF(ISNUMBER(SEARCH("Yes",'2_all_summary'!R7)),1,2),IF(ISNUMBER(SEARCH("No",'2_all_summary'!R7)),4,3))</f>
        <v>4</v>
      </c>
      <c r="P7" s="39">
        <f>IF(ISNUMBER(SEARCH("Yes",'2_all_summary'!$F7)),IF(ISNUMBER(SEARCH("Yes",'2_all_summary'!S7)),1,2),IF(ISNUMBER(SEARCH("No",'2_all_summary'!S7)),4,3))</f>
        <v>4</v>
      </c>
      <c r="Q7" s="39">
        <f>IF(ISNUMBER(SEARCH("Yes",'2_all_summary'!$F7)),IF(0&lt;'2_all_summary'!T7,1,2),IF(0='2_all_summary'!T7,4,3))</f>
        <v>4</v>
      </c>
      <c r="R7" s="39">
        <f>IF(ISNUMBER(SEARCH("Yes",'2_all_summary'!$F7)),IF(ISNUMBER(SEARCH("Yes",'2_all_summary'!U7)),1,2),IF(ISNUMBER(SEARCH("No",'2_all_summary'!U7)),4,3))</f>
        <v>4</v>
      </c>
      <c r="U7" s="6">
        <f>(V4+W5)/SUM(V4:W5)</f>
        <v>0.93533697632058288</v>
      </c>
    </row>
    <row r="8" spans="1:31" x14ac:dyDescent="0.3">
      <c r="B8" s="6">
        <f t="array" ref="B8">MMULT(C6:D6,E4:E5)/(E6^2)</f>
        <v>0.82252215487009006</v>
      </c>
      <c r="G8" s="39"/>
      <c r="H8" s="39" t="str">
        <f>'2_all_summary'!D8</f>
        <v>Stroke care in the next decades: A projection derived from a community-based study in Umbria, Italy</v>
      </c>
      <c r="I8" s="39" t="str">
        <f>'2_all_summary'!E8</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v>
      </c>
      <c r="J8" s="39">
        <f>IF(ISNUMBER(SEARCH("Yes",'2_all_summary'!$F8)),IF(ISNUMBER(SEARCH("Yes",'2_all_summary'!M8)),1,2),IF(ISNUMBER(SEARCH("No",'2_all_summary'!M8)),4,3))</f>
        <v>4</v>
      </c>
      <c r="K8" s="39">
        <f>IF(ISNUMBER(SEARCH("Yes",'2_all_summary'!$F8)),IF(ISNUMBER(SEARCH("Yes",'2_all_summary'!N8)),1,2),IF(ISNUMBER(SEARCH("No",'2_all_summary'!N8)),4,3))</f>
        <v>4</v>
      </c>
      <c r="L8" s="39">
        <f>IF(ISNUMBER(SEARCH("Yes",'2_all_summary'!$F8)),IF(ISNUMBER(SEARCH("Yes",'2_all_summary'!O8)),1,2),IF(ISNUMBER(SEARCH("No",'2_all_summary'!O8)),4,3))</f>
        <v>4</v>
      </c>
      <c r="M8" s="39">
        <f>IF(ISNUMBER(SEARCH("Yes",'2_all_summary'!$F8)),IF(0&lt;'2_all_summary'!P8,1,2),IF(0='2_all_summary'!P8,4,3))</f>
        <v>4</v>
      </c>
      <c r="N8" s="39">
        <f>IF(ISNUMBER(SEARCH("Yes",'2_all_summary'!$F8)),IF(ISNUMBER(SEARCH("Yes",'2_all_summary'!Q8)),1,2),IF(ISNUMBER(SEARCH("No",'2_all_summary'!Q8)),4,3))</f>
        <v>4</v>
      </c>
      <c r="O8" s="39">
        <f>IF(ISNUMBER(SEARCH("Yes",'2_all_summary'!$F8)),IF(ISNUMBER(SEARCH("Yes",'2_all_summary'!R8)),1,2),IF(ISNUMBER(SEARCH("No",'2_all_summary'!R8)),4,3))</f>
        <v>4</v>
      </c>
      <c r="P8" s="39">
        <f>IF(ISNUMBER(SEARCH("Yes",'2_all_summary'!$F8)),IF(ISNUMBER(SEARCH("Yes",'2_all_summary'!S8)),1,2),IF(ISNUMBER(SEARCH("No",'2_all_summary'!S8)),4,3))</f>
        <v>4</v>
      </c>
      <c r="Q8" s="39">
        <f>IF(ISNUMBER(SEARCH("Yes",'2_all_summary'!$F8)),IF(0&lt;'2_all_summary'!T8,1,2),IF(0='2_all_summary'!T8,4,3))</f>
        <v>4</v>
      </c>
      <c r="R8" s="39">
        <f>IF(ISNUMBER(SEARCH("Yes",'2_all_summary'!$F8)),IF(ISNUMBER(SEARCH("Yes",'2_all_summary'!U8)),1,2),IF(ISNUMBER(SEARCH("No",'2_all_summary'!U8)),4,3))</f>
        <v>4</v>
      </c>
      <c r="U8" s="6">
        <f t="array" ref="U8">MMULT(V6:W6,X4:X5)/(X6^2)</f>
        <v>0.8277361388980129</v>
      </c>
    </row>
    <row r="9" spans="1:31" x14ac:dyDescent="0.3">
      <c r="A9" s="2" t="s">
        <v>11020</v>
      </c>
      <c r="B9" s="43">
        <f>(B7-B8)/(1-B8)</f>
        <v>0.64078740746279794</v>
      </c>
      <c r="G9" s="39"/>
      <c r="H9" s="39" t="str">
        <f>'2_all_summary'!D9</f>
        <v>Introducing of a silvofishery pond on sapling and seedling density based in Lubuk Kertang Village, North Sumatera</v>
      </c>
      <c r="I9" s="39" t="str">
        <f>'2_all_summary'!E9</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v>
      </c>
      <c r="J9" s="39">
        <f>IF(ISNUMBER(SEARCH("Yes",'2_all_summary'!$F9)),IF(ISNUMBER(SEARCH("Yes",'2_all_summary'!M9)),1,2),IF(ISNUMBER(SEARCH("No",'2_all_summary'!M9)),4,3))</f>
        <v>4</v>
      </c>
      <c r="K9" s="39">
        <f>IF(ISNUMBER(SEARCH("Yes",'2_all_summary'!$F9)),IF(ISNUMBER(SEARCH("Yes",'2_all_summary'!N9)),1,2),IF(ISNUMBER(SEARCH("No",'2_all_summary'!N9)),4,3))</f>
        <v>4</v>
      </c>
      <c r="L9" s="39">
        <f>IF(ISNUMBER(SEARCH("Yes",'2_all_summary'!$F9)),IF(ISNUMBER(SEARCH("Yes",'2_all_summary'!O9)),1,2),IF(ISNUMBER(SEARCH("No",'2_all_summary'!O9)),4,3))</f>
        <v>4</v>
      </c>
      <c r="M9" s="39">
        <f>IF(ISNUMBER(SEARCH("Yes",'2_all_summary'!$F9)),IF(0&lt;'2_all_summary'!P9,1,2),IF(0='2_all_summary'!P9,4,3))</f>
        <v>4</v>
      </c>
      <c r="N9" s="39">
        <f>IF(ISNUMBER(SEARCH("Yes",'2_all_summary'!$F9)),IF(ISNUMBER(SEARCH("Yes",'2_all_summary'!Q9)),1,2),IF(ISNUMBER(SEARCH("No",'2_all_summary'!Q9)),4,3))</f>
        <v>4</v>
      </c>
      <c r="O9" s="39">
        <f>IF(ISNUMBER(SEARCH("Yes",'2_all_summary'!$F9)),IF(ISNUMBER(SEARCH("Yes",'2_all_summary'!R9)),1,2),IF(ISNUMBER(SEARCH("No",'2_all_summary'!R9)),4,3))</f>
        <v>4</v>
      </c>
      <c r="P9" s="39">
        <f>IF(ISNUMBER(SEARCH("Yes",'2_all_summary'!$F9)),IF(ISNUMBER(SEARCH("Yes",'2_all_summary'!S9)),1,2),IF(ISNUMBER(SEARCH("No",'2_all_summary'!S9)),4,3))</f>
        <v>4</v>
      </c>
      <c r="Q9" s="39">
        <f>IF(ISNUMBER(SEARCH("Yes",'2_all_summary'!$F9)),IF(0&lt;'2_all_summary'!T9,1,2),IF(0='2_all_summary'!T9,4,3))</f>
        <v>4</v>
      </c>
      <c r="R9" s="39">
        <f>IF(ISNUMBER(SEARCH("Yes",'2_all_summary'!$F9)),IF(ISNUMBER(SEARCH("Yes",'2_all_summary'!U9)),1,2),IF(ISNUMBER(SEARCH("No",'2_all_summary'!U9)),4,3))</f>
        <v>4</v>
      </c>
      <c r="T9" s="2" t="s">
        <v>11020</v>
      </c>
      <c r="U9" s="43">
        <f>(U7-U8)/(1-U8)</f>
        <v>0.62462803709517445</v>
      </c>
    </row>
    <row r="10" spans="1:31" x14ac:dyDescent="0.3">
      <c r="G10" s="39"/>
      <c r="H10" s="39" t="str">
        <f>'2_all_summary'!D10</f>
        <v>Feasibility and Acceptability of Brighter Bites: A Food Co-Op in Schools to Increase Access, Continuity and Education of Fruits and Vegetables Among Low-Income Populations</v>
      </c>
      <c r="I10" s="39" t="str">
        <f>'2_all_summary'!E10</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v>
      </c>
      <c r="J10" s="39">
        <f>IF(ISNUMBER(SEARCH("Yes",'2_all_summary'!$F10)),IF(ISNUMBER(SEARCH("Yes",'2_all_summary'!M10)),1,2),IF(ISNUMBER(SEARCH("No",'2_all_summary'!M10)),4,3))</f>
        <v>4</v>
      </c>
      <c r="K10" s="39">
        <f>IF(ISNUMBER(SEARCH("Yes",'2_all_summary'!$F10)),IF(ISNUMBER(SEARCH("Yes",'2_all_summary'!N10)),1,2),IF(ISNUMBER(SEARCH("No",'2_all_summary'!N10)),4,3))</f>
        <v>4</v>
      </c>
      <c r="L10" s="39">
        <f>IF(ISNUMBER(SEARCH("Yes",'2_all_summary'!$F10)),IF(ISNUMBER(SEARCH("Yes",'2_all_summary'!O10)),1,2),IF(ISNUMBER(SEARCH("No",'2_all_summary'!O10)),4,3))</f>
        <v>4</v>
      </c>
      <c r="M10" s="39">
        <f>IF(ISNUMBER(SEARCH("Yes",'2_all_summary'!$F10)),IF(0&lt;'2_all_summary'!P10,1,2),IF(0='2_all_summary'!P10,4,3))</f>
        <v>4</v>
      </c>
      <c r="N10" s="39">
        <f>IF(ISNUMBER(SEARCH("Yes",'2_all_summary'!$F10)),IF(ISNUMBER(SEARCH("Yes",'2_all_summary'!Q10)),1,2),IF(ISNUMBER(SEARCH("No",'2_all_summary'!Q10)),4,3))</f>
        <v>4</v>
      </c>
      <c r="O10" s="39">
        <f>IF(ISNUMBER(SEARCH("Yes",'2_all_summary'!$F10)),IF(ISNUMBER(SEARCH("Yes",'2_all_summary'!R10)),1,2),IF(ISNUMBER(SEARCH("No",'2_all_summary'!R10)),4,3))</f>
        <v>4</v>
      </c>
      <c r="P10" s="39">
        <f>IF(ISNUMBER(SEARCH("Yes",'2_all_summary'!$F10)),IF(ISNUMBER(SEARCH("Yes",'2_all_summary'!S10)),1,2),IF(ISNUMBER(SEARCH("No",'2_all_summary'!S10)),4,3))</f>
        <v>4</v>
      </c>
      <c r="Q10" s="39">
        <f>IF(ISNUMBER(SEARCH("Yes",'2_all_summary'!$F10)),IF(0&lt;'2_all_summary'!T10,1,2),IF(0='2_all_summary'!T10,4,3))</f>
        <v>4</v>
      </c>
      <c r="R10" s="39">
        <f>IF(ISNUMBER(SEARCH("Yes",'2_all_summary'!$F10)),IF(ISNUMBER(SEARCH("Yes",'2_all_summary'!U10)),1,2),IF(ISNUMBER(SEARCH("No",'2_all_summary'!U10)),4,3))</f>
        <v>4</v>
      </c>
    </row>
    <row r="11" spans="1:31" x14ac:dyDescent="0.3">
      <c r="B11" s="2"/>
      <c r="C11" s="37" t="s">
        <v>11016</v>
      </c>
      <c r="D11" s="38"/>
      <c r="E11" s="2" t="s">
        <v>11017</v>
      </c>
      <c r="G11" s="39"/>
      <c r="H11" s="39" t="str">
        <f>'2_all_summary'!D11</f>
        <v>Integrating science and technology to support stream naturalization near Chicago, Illinois</v>
      </c>
      <c r="I11" s="39" t="str">
        <f>'2_all_summary'!E11</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11" s="39">
        <f>IF(ISNUMBER(SEARCH("Yes",'2_all_summary'!$F11)),IF(ISNUMBER(SEARCH("Yes",'2_all_summary'!M11)),1,2),IF(ISNUMBER(SEARCH("No",'2_all_summary'!M11)),4,3))</f>
        <v>4</v>
      </c>
      <c r="K11" s="39">
        <f>IF(ISNUMBER(SEARCH("Yes",'2_all_summary'!$F11)),IF(ISNUMBER(SEARCH("Yes",'2_all_summary'!N11)),1,2),IF(ISNUMBER(SEARCH("No",'2_all_summary'!N11)),4,3))</f>
        <v>4</v>
      </c>
      <c r="L11" s="39">
        <f>IF(ISNUMBER(SEARCH("Yes",'2_all_summary'!$F11)),IF(ISNUMBER(SEARCH("Yes",'2_all_summary'!O11)),1,2),IF(ISNUMBER(SEARCH("No",'2_all_summary'!O11)),4,3))</f>
        <v>4</v>
      </c>
      <c r="M11" s="39">
        <f>IF(ISNUMBER(SEARCH("Yes",'2_all_summary'!$F11)),IF(0&lt;'2_all_summary'!P11,1,2),IF(0='2_all_summary'!P11,4,3))</f>
        <v>4</v>
      </c>
      <c r="N11" s="39">
        <f>IF(ISNUMBER(SEARCH("Yes",'2_all_summary'!$F11)),IF(ISNUMBER(SEARCH("Yes",'2_all_summary'!Q11)),1,2),IF(ISNUMBER(SEARCH("No",'2_all_summary'!Q11)),4,3))</f>
        <v>4</v>
      </c>
      <c r="O11" s="39">
        <f>IF(ISNUMBER(SEARCH("Yes",'2_all_summary'!$F11)),IF(ISNUMBER(SEARCH("Yes",'2_all_summary'!R11)),1,2),IF(ISNUMBER(SEARCH("No",'2_all_summary'!R11)),4,3))</f>
        <v>4</v>
      </c>
      <c r="P11" s="39">
        <f>IF(ISNUMBER(SEARCH("Yes",'2_all_summary'!$F11)),IF(ISNUMBER(SEARCH("Yes",'2_all_summary'!S11)),1,2),IF(ISNUMBER(SEARCH("No",'2_all_summary'!S11)),4,3))</f>
        <v>4</v>
      </c>
      <c r="Q11" s="39">
        <f>IF(ISNUMBER(SEARCH("Yes",'2_all_summary'!$F11)),IF(0&lt;'2_all_summary'!T11,1,2),IF(0='2_all_summary'!T11,4,3))</f>
        <v>4</v>
      </c>
      <c r="R11" s="39">
        <f>IF(ISNUMBER(SEARCH("Yes",'2_all_summary'!$F11)),IF(ISNUMBER(SEARCH("Yes",'2_all_summary'!U11)),1,2),IF(ISNUMBER(SEARCH("No",'2_all_summary'!U11)),4,3))</f>
        <v>4</v>
      </c>
      <c r="S11" s="43"/>
      <c r="U11" s="2"/>
      <c r="V11" s="37" t="s">
        <v>11016</v>
      </c>
      <c r="W11" s="38"/>
      <c r="X11" s="2" t="s">
        <v>11017</v>
      </c>
    </row>
    <row r="12" spans="1:31" x14ac:dyDescent="0.3">
      <c r="A12" s="2"/>
      <c r="B12" s="2"/>
      <c r="C12" s="2" t="s">
        <v>21</v>
      </c>
      <c r="D12" s="2" t="s">
        <v>149</v>
      </c>
      <c r="G12" s="39"/>
      <c r="H12" s="39" t="str">
        <f>'2_all_summary'!D12</f>
        <v>Trade-offs between conservation and development in community-based management initiatives</v>
      </c>
      <c r="I12" s="39" t="str">
        <f>'2_all_summary'!E12</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v>
      </c>
      <c r="J12" s="39">
        <f>IF(ISNUMBER(SEARCH("Yes",'2_all_summary'!$F12)),IF(ISNUMBER(SEARCH("Yes",'2_all_summary'!M12)),1,2),IF(ISNUMBER(SEARCH("No",'2_all_summary'!M12)),4,3))</f>
        <v>4</v>
      </c>
      <c r="K12" s="39">
        <f>IF(ISNUMBER(SEARCH("Yes",'2_all_summary'!$F12)),IF(ISNUMBER(SEARCH("Yes",'2_all_summary'!N12)),1,2),IF(ISNUMBER(SEARCH("No",'2_all_summary'!N12)),4,3))</f>
        <v>4</v>
      </c>
      <c r="L12" s="39">
        <f>IF(ISNUMBER(SEARCH("Yes",'2_all_summary'!$F12)),IF(ISNUMBER(SEARCH("Yes",'2_all_summary'!O12)),1,2),IF(ISNUMBER(SEARCH("No",'2_all_summary'!O12)),4,3))</f>
        <v>4</v>
      </c>
      <c r="M12" s="39">
        <f>IF(ISNUMBER(SEARCH("Yes",'2_all_summary'!$F12)),IF(0&lt;'2_all_summary'!P12,1,2),IF(0='2_all_summary'!P12,4,3))</f>
        <v>4</v>
      </c>
      <c r="N12" s="39">
        <f>IF(ISNUMBER(SEARCH("Yes",'2_all_summary'!$F12)),IF(ISNUMBER(SEARCH("Yes",'2_all_summary'!Q12)),1,2),IF(ISNUMBER(SEARCH("No",'2_all_summary'!Q12)),4,3))</f>
        <v>4</v>
      </c>
      <c r="O12" s="39">
        <f>IF(ISNUMBER(SEARCH("Yes",'2_all_summary'!$F12)),IF(ISNUMBER(SEARCH("Yes",'2_all_summary'!R12)),1,2),IF(ISNUMBER(SEARCH("No",'2_all_summary'!R12)),4,3))</f>
        <v>4</v>
      </c>
      <c r="P12" s="39">
        <f>IF(ISNUMBER(SEARCH("Yes",'2_all_summary'!$F12)),IF(ISNUMBER(SEARCH("Yes",'2_all_summary'!S12)),1,2),IF(ISNUMBER(SEARCH("No",'2_all_summary'!S12)),4,3))</f>
        <v>4</v>
      </c>
      <c r="Q12" s="39">
        <f>IF(ISNUMBER(SEARCH("Yes",'2_all_summary'!$F12)),IF(0&lt;'2_all_summary'!T12,1,2),IF(0='2_all_summary'!T12,4,3))</f>
        <v>4</v>
      </c>
      <c r="R12" s="39">
        <f>IF(ISNUMBER(SEARCH("Yes",'2_all_summary'!$F12)),IF(ISNUMBER(SEARCH("Yes",'2_all_summary'!U12)),1,2),IF(ISNUMBER(SEARCH("No",'2_all_summary'!U12)),4,3))</f>
        <v>4</v>
      </c>
      <c r="S12" s="43"/>
      <c r="T12" s="2"/>
      <c r="U12" s="2"/>
      <c r="V12" s="2" t="s">
        <v>21</v>
      </c>
      <c r="W12" s="2" t="s">
        <v>149</v>
      </c>
    </row>
    <row r="13" spans="1:31" x14ac:dyDescent="0.3">
      <c r="A13" s="40" t="s">
        <v>11021</v>
      </c>
      <c r="B13" s="2" t="s">
        <v>21</v>
      </c>
      <c r="C13" s="2">
        <f>COUNTIF(K$3:K$1100,1)</f>
        <v>72</v>
      </c>
      <c r="D13" s="2">
        <f>COUNTIF(K$3:K$1100,3)</f>
        <v>45</v>
      </c>
      <c r="E13" s="6">
        <f t="shared" ref="E13:E15" si="4">SUM(C13:D13)</f>
        <v>117</v>
      </c>
      <c r="F13" s="6">
        <f>D13/E15</f>
        <v>4.0983606557377046E-2</v>
      </c>
      <c r="G13" s="39"/>
      <c r="H13" s="39" t="str">
        <f>'2_all_summary'!D13</f>
        <v>Land Use Planning for Development of Environmentally Sensitive Areas: Case Study of St. Martin's Island, Bangladesh</v>
      </c>
      <c r="I13" s="39" t="str">
        <f>'2_all_summary'!E13</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v>
      </c>
      <c r="J13" s="39">
        <f>IF(ISNUMBER(SEARCH("Yes",'2_all_summary'!$F13)),IF(ISNUMBER(SEARCH("Yes",'2_all_summary'!M13)),1,2),IF(ISNUMBER(SEARCH("No",'2_all_summary'!M13)),4,3))</f>
        <v>4</v>
      </c>
      <c r="K13" s="39">
        <f>IF(ISNUMBER(SEARCH("Yes",'2_all_summary'!$F13)),IF(ISNUMBER(SEARCH("Yes",'2_all_summary'!N13)),1,2),IF(ISNUMBER(SEARCH("No",'2_all_summary'!N13)),4,3))</f>
        <v>4</v>
      </c>
      <c r="L13" s="39">
        <f>IF(ISNUMBER(SEARCH("Yes",'2_all_summary'!$F13)),IF(ISNUMBER(SEARCH("Yes",'2_all_summary'!O13)),1,2),IF(ISNUMBER(SEARCH("No",'2_all_summary'!O13)),4,3))</f>
        <v>4</v>
      </c>
      <c r="M13" s="39">
        <f>IF(ISNUMBER(SEARCH("Yes",'2_all_summary'!$F13)),IF(0&lt;'2_all_summary'!P13,1,2),IF(0='2_all_summary'!P13,4,3))</f>
        <v>4</v>
      </c>
      <c r="N13" s="39">
        <f>IF(ISNUMBER(SEARCH("Yes",'2_all_summary'!$F13)),IF(ISNUMBER(SEARCH("Yes",'2_all_summary'!Q13)),1,2),IF(ISNUMBER(SEARCH("No",'2_all_summary'!Q13)),4,3))</f>
        <v>4</v>
      </c>
      <c r="O13" s="39">
        <f>IF(ISNUMBER(SEARCH("Yes",'2_all_summary'!$F13)),IF(ISNUMBER(SEARCH("Yes",'2_all_summary'!R13)),1,2),IF(ISNUMBER(SEARCH("No",'2_all_summary'!R13)),4,3))</f>
        <v>4</v>
      </c>
      <c r="P13" s="39">
        <f>IF(ISNUMBER(SEARCH("Yes",'2_all_summary'!$F13)),IF(ISNUMBER(SEARCH("Yes",'2_all_summary'!S13)),1,2),IF(ISNUMBER(SEARCH("No",'2_all_summary'!S13)),4,3))</f>
        <v>4</v>
      </c>
      <c r="Q13" s="39">
        <f>IF(ISNUMBER(SEARCH("Yes",'2_all_summary'!$F13)),IF(0&lt;'2_all_summary'!T13,1,2),IF(0='2_all_summary'!T13,4,3))</f>
        <v>4</v>
      </c>
      <c r="R13" s="39">
        <f>IF(ISNUMBER(SEARCH("Yes",'2_all_summary'!$F13)),IF(ISNUMBER(SEARCH("Yes",'2_all_summary'!U13)),1,2),IF(ISNUMBER(SEARCH("No",'2_all_summary'!U13)),4,3))</f>
        <v>4</v>
      </c>
      <c r="S13" s="43"/>
      <c r="T13" s="40" t="s">
        <v>11021</v>
      </c>
      <c r="U13" s="2" t="s">
        <v>21</v>
      </c>
      <c r="V13" s="2">
        <f>COUNTIF(O$3:O$1100,1)</f>
        <v>72</v>
      </c>
      <c r="W13" s="2">
        <f>COUNTIF(O$3:O$1100,3)</f>
        <v>45</v>
      </c>
      <c r="X13" s="6">
        <f t="shared" ref="X13:X15" si="5">SUM(V13:W13)</f>
        <v>117</v>
      </c>
      <c r="Y13" s="6">
        <f>W13/X15</f>
        <v>4.0983606557377046E-2</v>
      </c>
    </row>
    <row r="14" spans="1:31" x14ac:dyDescent="0.3">
      <c r="A14" s="41"/>
      <c r="B14" s="2" t="s">
        <v>149</v>
      </c>
      <c r="C14" s="42">
        <f>COUNTIF(K$3:K$1100,2)</f>
        <v>28</v>
      </c>
      <c r="D14" s="2">
        <f>COUNTIF(K$3:K$1100,4)</f>
        <v>953</v>
      </c>
      <c r="E14" s="6">
        <f t="shared" si="4"/>
        <v>981</v>
      </c>
      <c r="F14" s="6">
        <f>C14/E15</f>
        <v>2.5500910746812388E-2</v>
      </c>
      <c r="G14" s="39"/>
      <c r="H14" s="39" t="str">
        <f>'2_all_summary'!D14</f>
        <v>A model of collaborative programming to address wildlife issues: The northeast wildlife damage management research and outreach cooperative</v>
      </c>
      <c r="I14" s="39" t="str">
        <f>'2_all_summary'!E14</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v>
      </c>
      <c r="J14" s="39">
        <f>IF(ISNUMBER(SEARCH("Yes",'2_all_summary'!$F14)),IF(ISNUMBER(SEARCH("Yes",'2_all_summary'!M14)),1,2),IF(ISNUMBER(SEARCH("No",'2_all_summary'!M14)),4,3))</f>
        <v>4</v>
      </c>
      <c r="K14" s="39">
        <f>IF(ISNUMBER(SEARCH("Yes",'2_all_summary'!$F14)),IF(ISNUMBER(SEARCH("Yes",'2_all_summary'!N14)),1,2),IF(ISNUMBER(SEARCH("No",'2_all_summary'!N14)),4,3))</f>
        <v>4</v>
      </c>
      <c r="L14" s="39">
        <f>IF(ISNUMBER(SEARCH("Yes",'2_all_summary'!$F14)),IF(ISNUMBER(SEARCH("Yes",'2_all_summary'!O14)),1,2),IF(ISNUMBER(SEARCH("No",'2_all_summary'!O14)),4,3))</f>
        <v>4</v>
      </c>
      <c r="M14" s="39">
        <f>IF(ISNUMBER(SEARCH("Yes",'2_all_summary'!$F14)),IF(0&lt;'2_all_summary'!P14,1,2),IF(0='2_all_summary'!P14,4,3))</f>
        <v>4</v>
      </c>
      <c r="N14" s="39">
        <f>IF(ISNUMBER(SEARCH("Yes",'2_all_summary'!$F14)),IF(ISNUMBER(SEARCH("Yes",'2_all_summary'!Q14)),1,2),IF(ISNUMBER(SEARCH("No",'2_all_summary'!Q14)),4,3))</f>
        <v>4</v>
      </c>
      <c r="O14" s="39">
        <f>IF(ISNUMBER(SEARCH("Yes",'2_all_summary'!$F14)),IF(ISNUMBER(SEARCH("Yes",'2_all_summary'!R14)),1,2),IF(ISNUMBER(SEARCH("No",'2_all_summary'!R14)),4,3))</f>
        <v>4</v>
      </c>
      <c r="P14" s="39">
        <f>IF(ISNUMBER(SEARCH("Yes",'2_all_summary'!$F14)),IF(ISNUMBER(SEARCH("Yes",'2_all_summary'!S14)),1,2),IF(ISNUMBER(SEARCH("No",'2_all_summary'!S14)),4,3))</f>
        <v>4</v>
      </c>
      <c r="Q14" s="39">
        <f>IF(ISNUMBER(SEARCH("Yes",'2_all_summary'!$F14)),IF(0&lt;'2_all_summary'!T14,1,2),IF(0='2_all_summary'!T14,4,3))</f>
        <v>4</v>
      </c>
      <c r="R14" s="39">
        <f>IF(ISNUMBER(SEARCH("Yes",'2_all_summary'!$F14)),IF(ISNUMBER(SEARCH("Yes",'2_all_summary'!U14)),1,2),IF(ISNUMBER(SEARCH("No",'2_all_summary'!U14)),4,3))</f>
        <v>4</v>
      </c>
      <c r="S14" s="43"/>
      <c r="T14" s="41"/>
      <c r="U14" s="2" t="s">
        <v>149</v>
      </c>
      <c r="V14" s="42">
        <f>COUNTIF(O$3:O$1100,2)</f>
        <v>28</v>
      </c>
      <c r="W14" s="2">
        <f>COUNTIF(O$3:O$1100,4)</f>
        <v>953</v>
      </c>
      <c r="X14" s="6">
        <f t="shared" si="5"/>
        <v>981</v>
      </c>
      <c r="Y14" s="6">
        <f>V14/X15</f>
        <v>2.5500910746812388E-2</v>
      </c>
    </row>
    <row r="15" spans="1:31" x14ac:dyDescent="0.3">
      <c r="A15" s="2" t="s">
        <v>11017</v>
      </c>
      <c r="C15" s="6">
        <f t="shared" ref="C15:D15" si="6">SUM(C13:C14)</f>
        <v>100</v>
      </c>
      <c r="D15" s="6">
        <f t="shared" si="6"/>
        <v>998</v>
      </c>
      <c r="E15" s="6">
        <f t="shared" si="4"/>
        <v>1098</v>
      </c>
      <c r="G15" s="39"/>
      <c r="H15" s="39" t="str">
        <f>'2_all_summary'!D15</f>
        <v>Marine turtles of Brazil: The history and structure of Projeto TAMAR-IBAMA</v>
      </c>
      <c r="I15" s="39" t="str">
        <f>'2_all_summary'!E15</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15" s="39">
        <f>IF(ISNUMBER(SEARCH("Yes",'2_all_summary'!$F15)),IF(ISNUMBER(SEARCH("Yes",'2_all_summary'!M15)),1,2),IF(ISNUMBER(SEARCH("No",'2_all_summary'!M15)),4,3))</f>
        <v>4</v>
      </c>
      <c r="K15" s="39">
        <f>IF(ISNUMBER(SEARCH("Yes",'2_all_summary'!$F15)),IF(ISNUMBER(SEARCH("Yes",'2_all_summary'!N15)),1,2),IF(ISNUMBER(SEARCH("No",'2_all_summary'!N15)),4,3))</f>
        <v>4</v>
      </c>
      <c r="L15" s="39">
        <f>IF(ISNUMBER(SEARCH("Yes",'2_all_summary'!$F15)),IF(ISNUMBER(SEARCH("Yes",'2_all_summary'!O15)),1,2),IF(ISNUMBER(SEARCH("No",'2_all_summary'!O15)),4,3))</f>
        <v>4</v>
      </c>
      <c r="M15" s="39">
        <f>IF(ISNUMBER(SEARCH("Yes",'2_all_summary'!$F15)),IF(0&lt;'2_all_summary'!P15,1,2),IF(0='2_all_summary'!P15,4,3))</f>
        <v>4</v>
      </c>
      <c r="N15" s="39">
        <f>IF(ISNUMBER(SEARCH("Yes",'2_all_summary'!$F15)),IF(ISNUMBER(SEARCH("Yes",'2_all_summary'!Q15)),1,2),IF(ISNUMBER(SEARCH("No",'2_all_summary'!Q15)),4,3))</f>
        <v>4</v>
      </c>
      <c r="O15" s="39">
        <f>IF(ISNUMBER(SEARCH("Yes",'2_all_summary'!$F15)),IF(ISNUMBER(SEARCH("Yes",'2_all_summary'!R15)),1,2),IF(ISNUMBER(SEARCH("No",'2_all_summary'!R15)),4,3))</f>
        <v>4</v>
      </c>
      <c r="P15" s="39">
        <f>IF(ISNUMBER(SEARCH("Yes",'2_all_summary'!$F15)),IF(ISNUMBER(SEARCH("Yes",'2_all_summary'!S15)),1,2),IF(ISNUMBER(SEARCH("No",'2_all_summary'!S15)),4,3))</f>
        <v>4</v>
      </c>
      <c r="Q15" s="39">
        <f>IF(ISNUMBER(SEARCH("Yes",'2_all_summary'!$F15)),IF(0&lt;'2_all_summary'!T15,1,2),IF(0='2_all_summary'!T15,4,3))</f>
        <v>4</v>
      </c>
      <c r="R15" s="39">
        <f>IF(ISNUMBER(SEARCH("Yes",'2_all_summary'!$F15)),IF(ISNUMBER(SEARCH("Yes",'2_all_summary'!U15)),1,2),IF(ISNUMBER(SEARCH("No",'2_all_summary'!U15)),4,3))</f>
        <v>4</v>
      </c>
      <c r="S15" s="43"/>
      <c r="T15" s="2" t="s">
        <v>11017</v>
      </c>
      <c r="V15" s="6">
        <f t="shared" ref="V15:W15" si="7">SUM(V13:V14)</f>
        <v>100</v>
      </c>
      <c r="W15" s="6">
        <f t="shared" si="7"/>
        <v>998</v>
      </c>
      <c r="X15" s="6">
        <f t="shared" si="5"/>
        <v>1098</v>
      </c>
    </row>
    <row r="16" spans="1:31" x14ac:dyDescent="0.3">
      <c r="B16" s="6">
        <f>(C13+D14)/SUM(C13:D14)</f>
        <v>0.93351548269581053</v>
      </c>
      <c r="G16" s="39"/>
      <c r="H16" s="39" t="str">
        <f>'2_all_summary'!D16</f>
        <v>Chaos, complexity and community management of fisheries</v>
      </c>
      <c r="I16" s="39" t="str">
        <f>'2_all_summary'!E16</f>
        <v>[No abstract available]</v>
      </c>
      <c r="J16" s="39">
        <f>IF(ISNUMBER(SEARCH("Yes",'2_all_summary'!$F16)),IF(ISNUMBER(SEARCH("Yes",'2_all_summary'!M16)),1,2),IF(ISNUMBER(SEARCH("No",'2_all_summary'!M16)),4,3))</f>
        <v>1</v>
      </c>
      <c r="K16" s="39">
        <f>IF(ISNUMBER(SEARCH("Yes",'2_all_summary'!$F16)),IF(ISNUMBER(SEARCH("Yes",'2_all_summary'!N16)),1,2),IF(ISNUMBER(SEARCH("No",'2_all_summary'!N16)),4,3))</f>
        <v>1</v>
      </c>
      <c r="L16" s="39">
        <f>IF(ISNUMBER(SEARCH("Yes",'2_all_summary'!$F16)),IF(ISNUMBER(SEARCH("Yes",'2_all_summary'!O16)),1,2),IF(ISNUMBER(SEARCH("No",'2_all_summary'!O16)),4,3))</f>
        <v>1</v>
      </c>
      <c r="M16" s="39">
        <f>IF(ISNUMBER(SEARCH("Yes",'2_all_summary'!$F16)),IF(0&lt;'2_all_summary'!P16,1,2),IF(0='2_all_summary'!P16,4,3))</f>
        <v>1</v>
      </c>
      <c r="N16" s="39">
        <f>IF(ISNUMBER(SEARCH("Yes",'2_all_summary'!$F16)),IF(ISNUMBER(SEARCH("Yes",'2_all_summary'!Q16)),1,2),IF(ISNUMBER(SEARCH("No",'2_all_summary'!Q16)),4,3))</f>
        <v>1</v>
      </c>
      <c r="O16" s="39">
        <f>IF(ISNUMBER(SEARCH("Yes",'2_all_summary'!$F16)),IF(ISNUMBER(SEARCH("Yes",'2_all_summary'!R16)),1,2),IF(ISNUMBER(SEARCH("No",'2_all_summary'!R16)),4,3))</f>
        <v>2</v>
      </c>
      <c r="P16" s="39">
        <f>IF(ISNUMBER(SEARCH("Yes",'2_all_summary'!$F16)),IF(ISNUMBER(SEARCH("Yes",'2_all_summary'!S16)),1,2),IF(ISNUMBER(SEARCH("No",'2_all_summary'!S16)),4,3))</f>
        <v>2</v>
      </c>
      <c r="Q16" s="39">
        <f>IF(ISNUMBER(SEARCH("Yes",'2_all_summary'!$F16)),IF(0&lt;'2_all_summary'!T16,1,2),IF(0='2_all_summary'!T16,4,3))</f>
        <v>1</v>
      </c>
      <c r="R16" s="39">
        <f>IF(ISNUMBER(SEARCH("Yes",'2_all_summary'!$F16)),IF(ISNUMBER(SEARCH("Yes",'2_all_summary'!U16)),1,2),IF(ISNUMBER(SEARCH("No",'2_all_summary'!U16)),4,3))</f>
        <v>1</v>
      </c>
      <c r="U16" s="6">
        <f>(V13+W14)/SUM(V13:W14)</f>
        <v>0.93351548269581053</v>
      </c>
    </row>
    <row r="17" spans="1:31" x14ac:dyDescent="0.3">
      <c r="B17" s="6">
        <f t="array" ref="B17">MMULT(C15:D15,E13:E14)/(E15^2)</f>
        <v>0.82177730000895821</v>
      </c>
      <c r="G17" s="39"/>
      <c r="H17" s="39" t="str">
        <f>'2_all_summary'!D17</f>
        <v>The renaissance of community-based marine resource management in Oceania</v>
      </c>
      <c r="I17" s="39" t="str">
        <f>'2_all_summary'!E17</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7" s="39">
        <f>IF(ISNUMBER(SEARCH("Yes",'2_all_summary'!$F17)),IF(ISNUMBER(SEARCH("Yes",'2_all_summary'!M17)),1,2),IF(ISNUMBER(SEARCH("No",'2_all_summary'!M17)),4,3))</f>
        <v>1</v>
      </c>
      <c r="K17" s="39">
        <f>IF(ISNUMBER(SEARCH("Yes",'2_all_summary'!$F17)),IF(ISNUMBER(SEARCH("Yes",'2_all_summary'!N17)),1,2),IF(ISNUMBER(SEARCH("No",'2_all_summary'!N17)),4,3))</f>
        <v>1</v>
      </c>
      <c r="L17" s="39">
        <f>IF(ISNUMBER(SEARCH("Yes",'2_all_summary'!$F17)),IF(ISNUMBER(SEARCH("Yes",'2_all_summary'!O17)),1,2),IF(ISNUMBER(SEARCH("No",'2_all_summary'!O17)),4,3))</f>
        <v>1</v>
      </c>
      <c r="M17" s="39">
        <f>IF(ISNUMBER(SEARCH("Yes",'2_all_summary'!$F17)),IF(0&lt;'2_all_summary'!P17,1,2),IF(0='2_all_summary'!P17,4,3))</f>
        <v>1</v>
      </c>
      <c r="N17" s="39">
        <f>IF(ISNUMBER(SEARCH("Yes",'2_all_summary'!$F17)),IF(ISNUMBER(SEARCH("Yes",'2_all_summary'!Q17)),1,2),IF(ISNUMBER(SEARCH("No",'2_all_summary'!Q17)),4,3))</f>
        <v>1</v>
      </c>
      <c r="O17" s="39">
        <f>IF(ISNUMBER(SEARCH("Yes",'2_all_summary'!$F17)),IF(ISNUMBER(SEARCH("Yes",'2_all_summary'!R17)),1,2),IF(ISNUMBER(SEARCH("No",'2_all_summary'!R17)),4,3))</f>
        <v>1</v>
      </c>
      <c r="P17" s="39">
        <f>IF(ISNUMBER(SEARCH("Yes",'2_all_summary'!$F17)),IF(ISNUMBER(SEARCH("Yes",'2_all_summary'!S17)),1,2),IF(ISNUMBER(SEARCH("No",'2_all_summary'!S17)),4,3))</f>
        <v>1</v>
      </c>
      <c r="Q17" s="39">
        <f>IF(ISNUMBER(SEARCH("Yes",'2_all_summary'!$F17)),IF(0&lt;'2_all_summary'!T17,1,2),IF(0='2_all_summary'!T17,4,3))</f>
        <v>1</v>
      </c>
      <c r="R17" s="39">
        <f>IF(ISNUMBER(SEARCH("Yes",'2_all_summary'!$F17)),IF(ISNUMBER(SEARCH("Yes",'2_all_summary'!U17)),1,2),IF(ISNUMBER(SEARCH("No",'2_all_summary'!U17)),4,3))</f>
        <v>1</v>
      </c>
      <c r="U17" s="6">
        <f t="array" ref="U17">MMULT(V15:W15,X13:X14)/(X15^2)</f>
        <v>0.82177730000895821</v>
      </c>
    </row>
    <row r="18" spans="1:31" x14ac:dyDescent="0.3">
      <c r="A18" s="2" t="s">
        <v>11020</v>
      </c>
      <c r="B18" s="43">
        <f>(B16-B17)/(1-B17)</f>
        <v>0.62695819720197676</v>
      </c>
      <c r="G18" s="39"/>
      <c r="H18" s="39" t="str">
        <f>'2_all_summary'!D18</f>
        <v>Evaluation of the effectiveness of three underwater reef fish monitoring methods in Fiji</v>
      </c>
      <c r="I18" s="39" t="str">
        <f>'2_all_summary'!E18</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v>
      </c>
      <c r="J18" s="39">
        <f>IF(ISNUMBER(SEARCH("Yes",'2_all_summary'!$F18)),IF(ISNUMBER(SEARCH("Yes",'2_all_summary'!M18)),1,2),IF(ISNUMBER(SEARCH("No",'2_all_summary'!M18)),4,3))</f>
        <v>1</v>
      </c>
      <c r="K18" s="39">
        <f>IF(ISNUMBER(SEARCH("Yes",'2_all_summary'!$F18)),IF(ISNUMBER(SEARCH("Yes",'2_all_summary'!N18)),1,2),IF(ISNUMBER(SEARCH("No",'2_all_summary'!N18)),4,3))</f>
        <v>1</v>
      </c>
      <c r="L18" s="39">
        <f>IF(ISNUMBER(SEARCH("Yes",'2_all_summary'!$F18)),IF(ISNUMBER(SEARCH("Yes",'2_all_summary'!O18)),1,2),IF(ISNUMBER(SEARCH("No",'2_all_summary'!O18)),4,3))</f>
        <v>2</v>
      </c>
      <c r="M18" s="39">
        <f>IF(ISNUMBER(SEARCH("Yes",'2_all_summary'!$F18)),IF(0&lt;'2_all_summary'!P18,1,2),IF(0='2_all_summary'!P18,4,3))</f>
        <v>1</v>
      </c>
      <c r="N18" s="39">
        <f>IF(ISNUMBER(SEARCH("Yes",'2_all_summary'!$F18)),IF(ISNUMBER(SEARCH("Yes",'2_all_summary'!Q18)),1,2),IF(ISNUMBER(SEARCH("No",'2_all_summary'!Q18)),4,3))</f>
        <v>1</v>
      </c>
      <c r="O18" s="39">
        <f>IF(ISNUMBER(SEARCH("Yes",'2_all_summary'!$F18)),IF(ISNUMBER(SEARCH("Yes",'2_all_summary'!R18)),1,2),IF(ISNUMBER(SEARCH("No",'2_all_summary'!R18)),4,3))</f>
        <v>1</v>
      </c>
      <c r="P18" s="39">
        <f>IF(ISNUMBER(SEARCH("Yes",'2_all_summary'!$F18)),IF(ISNUMBER(SEARCH("Yes",'2_all_summary'!S18)),1,2),IF(ISNUMBER(SEARCH("No",'2_all_summary'!S18)),4,3))</f>
        <v>1</v>
      </c>
      <c r="Q18" s="39">
        <f>IF(ISNUMBER(SEARCH("Yes",'2_all_summary'!$F18)),IF(0&lt;'2_all_summary'!T18,1,2),IF(0='2_all_summary'!T18,4,3))</f>
        <v>1</v>
      </c>
      <c r="R18" s="39">
        <f>IF(ISNUMBER(SEARCH("Yes",'2_all_summary'!$F18)),IF(ISNUMBER(SEARCH("Yes",'2_all_summary'!U18)),1,2),IF(ISNUMBER(SEARCH("No",'2_all_summary'!U18)),4,3))</f>
        <v>1</v>
      </c>
      <c r="S18" s="44"/>
      <c r="T18" s="2" t="s">
        <v>11020</v>
      </c>
      <c r="U18" s="43">
        <f>(U16-U17)/(1-U17)</f>
        <v>0.62695819720197676</v>
      </c>
      <c r="Z18" s="44"/>
      <c r="AA18" s="44"/>
      <c r="AB18" s="44"/>
      <c r="AC18" s="44"/>
      <c r="AD18" s="44"/>
      <c r="AE18" s="44"/>
    </row>
    <row r="19" spans="1:31" x14ac:dyDescent="0.3">
      <c r="G19" s="39"/>
      <c r="H19" s="39" t="str">
        <f>'2_all_summary'!D19</f>
        <v>Indigenous knowledge and long-term ecological change: Detection, interpretation, and responses to changing ecological conditions in pacific island communities</v>
      </c>
      <c r="I19" s="39" t="str">
        <f>'2_all_summary'!E19</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19" s="39">
        <f>IF(ISNUMBER(SEARCH("Yes",'2_all_summary'!$F19)),IF(ISNUMBER(SEARCH("Yes",'2_all_summary'!M19)),1,2),IF(ISNUMBER(SEARCH("No",'2_all_summary'!M19)),4,3))</f>
        <v>3</v>
      </c>
      <c r="K19" s="39">
        <f>IF(ISNUMBER(SEARCH("Yes",'2_all_summary'!$F19)),IF(ISNUMBER(SEARCH("Yes",'2_all_summary'!N19)),1,2),IF(ISNUMBER(SEARCH("No",'2_all_summary'!N19)),4,3))</f>
        <v>3</v>
      </c>
      <c r="L19" s="39">
        <f>IF(ISNUMBER(SEARCH("Yes",'2_all_summary'!$F19)),IF(ISNUMBER(SEARCH("Yes",'2_all_summary'!O19)),1,2),IF(ISNUMBER(SEARCH("No",'2_all_summary'!O19)),4,3))</f>
        <v>3</v>
      </c>
      <c r="M19" s="39">
        <f>IF(ISNUMBER(SEARCH("Yes",'2_all_summary'!$F19)),IF(0&lt;'2_all_summary'!P19,1,2),IF(0='2_all_summary'!P19,4,3))</f>
        <v>3</v>
      </c>
      <c r="N19" s="39">
        <f>IF(ISNUMBER(SEARCH("Yes",'2_all_summary'!$F19)),IF(ISNUMBER(SEARCH("Yes",'2_all_summary'!Q19)),1,2),IF(ISNUMBER(SEARCH("No",'2_all_summary'!Q19)),4,3))</f>
        <v>3</v>
      </c>
      <c r="O19" s="39">
        <f>IF(ISNUMBER(SEARCH("Yes",'2_all_summary'!$F19)),IF(ISNUMBER(SEARCH("Yes",'2_all_summary'!R19)),1,2),IF(ISNUMBER(SEARCH("No",'2_all_summary'!R19)),4,3))</f>
        <v>3</v>
      </c>
      <c r="P19" s="39">
        <f>IF(ISNUMBER(SEARCH("Yes",'2_all_summary'!$F19)),IF(ISNUMBER(SEARCH("Yes",'2_all_summary'!S19)),1,2),IF(ISNUMBER(SEARCH("No",'2_all_summary'!S19)),4,3))</f>
        <v>3</v>
      </c>
      <c r="Q19" s="39">
        <f>IF(ISNUMBER(SEARCH("Yes",'2_all_summary'!$F19)),IF(0&lt;'2_all_summary'!T19,1,2),IF(0='2_all_summary'!T19,4,3))</f>
        <v>3</v>
      </c>
      <c r="R19" s="39">
        <f>IF(ISNUMBER(SEARCH("Yes",'2_all_summary'!$F19)),IF(ISNUMBER(SEARCH("Yes",'2_all_summary'!U19)),1,2),IF(ISNUMBER(SEARCH("No",'2_all_summary'!U19)),4,3))</f>
        <v>3</v>
      </c>
    </row>
    <row r="20" spans="1:31" x14ac:dyDescent="0.3">
      <c r="B20" s="2"/>
      <c r="C20" s="37" t="s">
        <v>11016</v>
      </c>
      <c r="D20" s="38"/>
      <c r="E20" s="2" t="s">
        <v>11017</v>
      </c>
      <c r="G20" s="39"/>
      <c r="H20" s="39" t="str">
        <f>'2_all_summary'!D20</f>
        <v>Indicators of coral reef ecosystem recovery following reduction in logging and implementation of community-based management schemes in the Solomon Islands</v>
      </c>
      <c r="I20" s="39" t="str">
        <f>'2_all_summary'!E20</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20" s="39">
        <f>IF(ISNUMBER(SEARCH("Yes",'2_all_summary'!$F20)),IF(ISNUMBER(SEARCH("Yes",'2_all_summary'!M20)),1,2),IF(ISNUMBER(SEARCH("No",'2_all_summary'!M20)),4,3))</f>
        <v>3</v>
      </c>
      <c r="K20" s="39">
        <f>IF(ISNUMBER(SEARCH("Yes",'2_all_summary'!$F20)),IF(ISNUMBER(SEARCH("Yes",'2_all_summary'!N20)),1,2),IF(ISNUMBER(SEARCH("No",'2_all_summary'!N20)),4,3))</f>
        <v>3</v>
      </c>
      <c r="L20" s="39">
        <f>IF(ISNUMBER(SEARCH("Yes",'2_all_summary'!$F20)),IF(ISNUMBER(SEARCH("Yes",'2_all_summary'!O20)),1,2),IF(ISNUMBER(SEARCH("No",'2_all_summary'!O20)),4,3))</f>
        <v>3</v>
      </c>
      <c r="M20" s="39">
        <f>IF(ISNUMBER(SEARCH("Yes",'2_all_summary'!$F20)),IF(0&lt;'2_all_summary'!P20,1,2),IF(0='2_all_summary'!P20,4,3))</f>
        <v>3</v>
      </c>
      <c r="N20" s="39">
        <f>IF(ISNUMBER(SEARCH("Yes",'2_all_summary'!$F20)),IF(ISNUMBER(SEARCH("Yes",'2_all_summary'!Q20)),1,2),IF(ISNUMBER(SEARCH("No",'2_all_summary'!Q20)),4,3))</f>
        <v>3</v>
      </c>
      <c r="O20" s="39">
        <f>IF(ISNUMBER(SEARCH("Yes",'2_all_summary'!$F20)),IF(ISNUMBER(SEARCH("Yes",'2_all_summary'!R20)),1,2),IF(ISNUMBER(SEARCH("No",'2_all_summary'!R20)),4,3))</f>
        <v>3</v>
      </c>
      <c r="P20" s="39">
        <f>IF(ISNUMBER(SEARCH("Yes",'2_all_summary'!$F20)),IF(ISNUMBER(SEARCH("Yes",'2_all_summary'!S20)),1,2),IF(ISNUMBER(SEARCH("No",'2_all_summary'!S20)),4,3))</f>
        <v>3</v>
      </c>
      <c r="Q20" s="39">
        <f>IF(ISNUMBER(SEARCH("Yes",'2_all_summary'!$F20)),IF(0&lt;'2_all_summary'!T20,1,2),IF(0='2_all_summary'!T20,4,3))</f>
        <v>3</v>
      </c>
      <c r="R20" s="39">
        <f>IF(ISNUMBER(SEARCH("Yes",'2_all_summary'!$F20)),IF(ISNUMBER(SEARCH("Yes",'2_all_summary'!U20)),1,2),IF(ISNUMBER(SEARCH("No",'2_all_summary'!U20)),4,3))</f>
        <v>3</v>
      </c>
      <c r="U20" s="2"/>
      <c r="V20" s="37" t="s">
        <v>11016</v>
      </c>
      <c r="W20" s="38"/>
      <c r="X20" s="2" t="s">
        <v>11017</v>
      </c>
    </row>
    <row r="21" spans="1:31" x14ac:dyDescent="0.3">
      <c r="A21" s="2"/>
      <c r="B21" s="2"/>
      <c r="C21" s="2" t="s">
        <v>21</v>
      </c>
      <c r="D21" s="2" t="s">
        <v>149</v>
      </c>
      <c r="G21" s="39"/>
      <c r="H21" s="39" t="str">
        <f>'2_all_summary'!D21</f>
        <v>Emergence of co-management governance for Hawai'i coral reef fisheries</v>
      </c>
      <c r="I21" s="39" t="str">
        <f>'2_all_summary'!E21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v>
      </c>
      <c r="J21" s="39">
        <f>IF(ISNUMBER(SEARCH("Yes",'2_all_summary'!$F21)),IF(ISNUMBER(SEARCH("Yes",'2_all_summary'!M21)),1,2),IF(ISNUMBER(SEARCH("No",'2_all_summary'!M21)),4,3))</f>
        <v>4</v>
      </c>
      <c r="K21" s="39">
        <f>IF(ISNUMBER(SEARCH("Yes",'2_all_summary'!$F21)),IF(ISNUMBER(SEARCH("Yes",'2_all_summary'!N21)),1,2),IF(ISNUMBER(SEARCH("No",'2_all_summary'!N21)),4,3))</f>
        <v>4</v>
      </c>
      <c r="L21" s="39">
        <f>IF(ISNUMBER(SEARCH("Yes",'2_all_summary'!$F21)),IF(ISNUMBER(SEARCH("Yes",'2_all_summary'!O21)),1,2),IF(ISNUMBER(SEARCH("No",'2_all_summary'!O21)),4,3))</f>
        <v>4</v>
      </c>
      <c r="M21" s="39">
        <f>IF(ISNUMBER(SEARCH("Yes",'2_all_summary'!$F21)),IF(0&lt;'2_all_summary'!P21,1,2),IF(0='2_all_summary'!P21,4,3))</f>
        <v>4</v>
      </c>
      <c r="N21" s="39">
        <f>IF(ISNUMBER(SEARCH("Yes",'2_all_summary'!$F21)),IF(ISNUMBER(SEARCH("Yes",'2_all_summary'!Q21)),1,2),IF(ISNUMBER(SEARCH("No",'2_all_summary'!Q21)),4,3))</f>
        <v>4</v>
      </c>
      <c r="O21" s="39">
        <f>IF(ISNUMBER(SEARCH("Yes",'2_all_summary'!$F21)),IF(ISNUMBER(SEARCH("Yes",'2_all_summary'!R21)),1,2),IF(ISNUMBER(SEARCH("No",'2_all_summary'!R21)),4,3))</f>
        <v>4</v>
      </c>
      <c r="P21" s="39">
        <f>IF(ISNUMBER(SEARCH("Yes",'2_all_summary'!$F21)),IF(ISNUMBER(SEARCH("Yes",'2_all_summary'!S21)),1,2),IF(ISNUMBER(SEARCH("No",'2_all_summary'!S21)),4,3))</f>
        <v>4</v>
      </c>
      <c r="Q21" s="39">
        <f>IF(ISNUMBER(SEARCH("Yes",'2_all_summary'!$F21)),IF(0&lt;'2_all_summary'!T21,1,2),IF(0='2_all_summary'!T21,4,3))</f>
        <v>4</v>
      </c>
      <c r="R21" s="39">
        <f>IF(ISNUMBER(SEARCH("Yes",'2_all_summary'!$F21)),IF(ISNUMBER(SEARCH("Yes",'2_all_summary'!U21)),1,2),IF(ISNUMBER(SEARCH("No",'2_all_summary'!U21)),4,3))</f>
        <v>4</v>
      </c>
      <c r="T21" s="2"/>
      <c r="U21" s="2"/>
      <c r="V21" s="2" t="s">
        <v>21</v>
      </c>
      <c r="W21" s="2" t="s">
        <v>149</v>
      </c>
    </row>
    <row r="22" spans="1:31" x14ac:dyDescent="0.3">
      <c r="A22" s="40" t="s">
        <v>11022</v>
      </c>
      <c r="B22" s="2" t="s">
        <v>21</v>
      </c>
      <c r="C22" s="2">
        <f>COUNTIF(L$3:L$1100,1)</f>
        <v>71</v>
      </c>
      <c r="D22" s="2">
        <f>COUNTIF(L$3:L$1100,3)</f>
        <v>49</v>
      </c>
      <c r="E22" s="6">
        <f t="shared" ref="E22:E24" si="8">SUM(C22:D22)</f>
        <v>120</v>
      </c>
      <c r="F22" s="6">
        <f>D22/E24</f>
        <v>4.4626593806921674E-2</v>
      </c>
      <c r="G22" s="39"/>
      <c r="H22" s="39" t="str">
        <f>'2_all_summary'!D22</f>
        <v>Community-based fishery management. Towards the restoration of traditional practices in the South Pacific</v>
      </c>
      <c r="I22" s="39" t="str">
        <f>'2_all_summary'!E22</f>
        <v>[No abstract available]</v>
      </c>
      <c r="J22" s="39">
        <f>IF(ISNUMBER(SEARCH("Yes",'2_all_summary'!$F22)),IF(ISNUMBER(SEARCH("Yes",'2_all_summary'!M22)),1,2),IF(ISNUMBER(SEARCH("No",'2_all_summary'!M22)),4,3))</f>
        <v>1</v>
      </c>
      <c r="K22" s="39">
        <f>IF(ISNUMBER(SEARCH("Yes",'2_all_summary'!$F22)),IF(ISNUMBER(SEARCH("Yes",'2_all_summary'!N22)),1,2),IF(ISNUMBER(SEARCH("No",'2_all_summary'!N22)),4,3))</f>
        <v>1</v>
      </c>
      <c r="L22" s="39">
        <f>IF(ISNUMBER(SEARCH("Yes",'2_all_summary'!$F22)),IF(ISNUMBER(SEARCH("Yes",'2_all_summary'!O22)),1,2),IF(ISNUMBER(SEARCH("No",'2_all_summary'!O22)),4,3))</f>
        <v>1</v>
      </c>
      <c r="M22" s="39">
        <f>IF(ISNUMBER(SEARCH("Yes",'2_all_summary'!$F22)),IF(0&lt;'2_all_summary'!P22,1,2),IF(0='2_all_summary'!P22,4,3))</f>
        <v>1</v>
      </c>
      <c r="N22" s="39">
        <f>IF(ISNUMBER(SEARCH("Yes",'2_all_summary'!$F22)),IF(ISNUMBER(SEARCH("Yes",'2_all_summary'!Q22)),1,2),IF(ISNUMBER(SEARCH("No",'2_all_summary'!Q22)),4,3))</f>
        <v>1</v>
      </c>
      <c r="O22" s="39">
        <f>IF(ISNUMBER(SEARCH("Yes",'2_all_summary'!$F22)),IF(ISNUMBER(SEARCH("Yes",'2_all_summary'!R22)),1,2),IF(ISNUMBER(SEARCH("No",'2_all_summary'!R22)),4,3))</f>
        <v>1</v>
      </c>
      <c r="P22" s="39">
        <f>IF(ISNUMBER(SEARCH("Yes",'2_all_summary'!$F22)),IF(ISNUMBER(SEARCH("Yes",'2_all_summary'!S22)),1,2),IF(ISNUMBER(SEARCH("No",'2_all_summary'!S22)),4,3))</f>
        <v>1</v>
      </c>
      <c r="Q22" s="39">
        <f>IF(ISNUMBER(SEARCH("Yes",'2_all_summary'!$F22)),IF(0&lt;'2_all_summary'!T22,1,2),IF(0='2_all_summary'!T22,4,3))</f>
        <v>1</v>
      </c>
      <c r="R22" s="39">
        <f>IF(ISNUMBER(SEARCH("Yes",'2_all_summary'!$F22)),IF(ISNUMBER(SEARCH("Yes",'2_all_summary'!U22)),1,2),IF(ISNUMBER(SEARCH("No",'2_all_summary'!U22)),4,3))</f>
        <v>1</v>
      </c>
      <c r="T22" s="40" t="s">
        <v>11022</v>
      </c>
      <c r="U22" s="2" t="s">
        <v>21</v>
      </c>
      <c r="V22" s="2">
        <f>COUNTIF(P$3:P$1100,1)</f>
        <v>75</v>
      </c>
      <c r="W22" s="2">
        <f>COUNTIF(P$3:P$1100,3)</f>
        <v>47</v>
      </c>
      <c r="X22" s="6">
        <f t="shared" ref="X22:X24" si="9">SUM(V22:W22)</f>
        <v>122</v>
      </c>
      <c r="Y22" s="6">
        <f>W22/X24</f>
        <v>4.2805100182149364E-2</v>
      </c>
    </row>
    <row r="23" spans="1:31" x14ac:dyDescent="0.3">
      <c r="A23" s="41"/>
      <c r="B23" s="2" t="s">
        <v>149</v>
      </c>
      <c r="C23" s="42">
        <f>COUNTIF(L$3:L$1100,2)</f>
        <v>29</v>
      </c>
      <c r="D23" s="2">
        <f>COUNTIF(L$3:L$1100,4)</f>
        <v>949</v>
      </c>
      <c r="E23" s="6">
        <f t="shared" si="8"/>
        <v>978</v>
      </c>
      <c r="F23" s="6">
        <f>C23/E24</f>
        <v>2.6411657559198543E-2</v>
      </c>
      <c r="G23" s="39"/>
      <c r="H23" s="39" t="str">
        <f>'2_all_summary'!D23</f>
        <v>Indigenous knowledge in the beach seine fisheries in Sri Lanka: An indispensable factor in community-based fisheries management</v>
      </c>
      <c r="I23" s="39" t="str">
        <f>'2_all_summary'!E23</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v>
      </c>
      <c r="J23" s="39">
        <f>IF(ISNUMBER(SEARCH("Yes",'2_all_summary'!$F23)),IF(ISNUMBER(SEARCH("Yes",'2_all_summary'!M23)),1,2),IF(ISNUMBER(SEARCH("No",'2_all_summary'!M23)),4,3))</f>
        <v>4</v>
      </c>
      <c r="K23" s="39">
        <f>IF(ISNUMBER(SEARCH("Yes",'2_all_summary'!$F23)),IF(ISNUMBER(SEARCH("Yes",'2_all_summary'!N23)),1,2),IF(ISNUMBER(SEARCH("No",'2_all_summary'!N23)),4,3))</f>
        <v>4</v>
      </c>
      <c r="L23" s="39">
        <f>IF(ISNUMBER(SEARCH("Yes",'2_all_summary'!$F23)),IF(ISNUMBER(SEARCH("Yes",'2_all_summary'!O23)),1,2),IF(ISNUMBER(SEARCH("No",'2_all_summary'!O23)),4,3))</f>
        <v>4</v>
      </c>
      <c r="M23" s="39">
        <f>IF(ISNUMBER(SEARCH("Yes",'2_all_summary'!$F23)),IF(0&lt;'2_all_summary'!P23,1,2),IF(0='2_all_summary'!P23,4,3))</f>
        <v>4</v>
      </c>
      <c r="N23" s="39">
        <f>IF(ISNUMBER(SEARCH("Yes",'2_all_summary'!$F23)),IF(ISNUMBER(SEARCH("Yes",'2_all_summary'!Q23)),1,2),IF(ISNUMBER(SEARCH("No",'2_all_summary'!Q23)),4,3))</f>
        <v>4</v>
      </c>
      <c r="O23" s="39">
        <f>IF(ISNUMBER(SEARCH("Yes",'2_all_summary'!$F23)),IF(ISNUMBER(SEARCH("Yes",'2_all_summary'!R23)),1,2),IF(ISNUMBER(SEARCH("No",'2_all_summary'!R23)),4,3))</f>
        <v>4</v>
      </c>
      <c r="P23" s="39">
        <f>IF(ISNUMBER(SEARCH("Yes",'2_all_summary'!$F23)),IF(ISNUMBER(SEARCH("Yes",'2_all_summary'!S23)),1,2),IF(ISNUMBER(SEARCH("No",'2_all_summary'!S23)),4,3))</f>
        <v>4</v>
      </c>
      <c r="Q23" s="39">
        <f>IF(ISNUMBER(SEARCH("Yes",'2_all_summary'!$F23)),IF(0&lt;'2_all_summary'!T23,1,2),IF(0='2_all_summary'!T23,4,3))</f>
        <v>4</v>
      </c>
      <c r="R23" s="39">
        <f>IF(ISNUMBER(SEARCH("Yes",'2_all_summary'!$F23)),IF(ISNUMBER(SEARCH("Yes",'2_all_summary'!U23)),1,2),IF(ISNUMBER(SEARCH("No",'2_all_summary'!U23)),4,3))</f>
        <v>4</v>
      </c>
      <c r="T23" s="41"/>
      <c r="U23" s="2" t="s">
        <v>149</v>
      </c>
      <c r="V23" s="42">
        <f>COUNTIF(P$3:P$1100,2)</f>
        <v>25</v>
      </c>
      <c r="W23" s="2">
        <f>COUNTIF(P$3:P$1100,4)</f>
        <v>951</v>
      </c>
      <c r="X23" s="6">
        <f t="shared" si="9"/>
        <v>976</v>
      </c>
      <c r="Y23" s="6">
        <f>V23/X24</f>
        <v>2.2768670309653915E-2</v>
      </c>
    </row>
    <row r="24" spans="1:31" x14ac:dyDescent="0.3">
      <c r="A24" s="2" t="s">
        <v>11017</v>
      </c>
      <c r="C24" s="6">
        <f t="shared" ref="C24:D24" si="10">SUM(C22:C23)</f>
        <v>100</v>
      </c>
      <c r="D24" s="6">
        <f t="shared" si="10"/>
        <v>998</v>
      </c>
      <c r="E24" s="6">
        <f t="shared" si="8"/>
        <v>1098</v>
      </c>
      <c r="G24" s="39"/>
      <c r="H24" s="39" t="str">
        <f>'2_all_summary'!D24</f>
        <v>Sustainable financing of a national Marine Protected Area network in Fiji</v>
      </c>
      <c r="I24" s="39" t="str">
        <f>'2_all_summary'!E24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v>
      </c>
      <c r="J24" s="39">
        <f>IF(ISNUMBER(SEARCH("Yes",'2_all_summary'!$F24)),IF(ISNUMBER(SEARCH("Yes",'2_all_summary'!M24)),1,2),IF(ISNUMBER(SEARCH("No",'2_all_summary'!M24)),4,3))</f>
        <v>1</v>
      </c>
      <c r="K24" s="39">
        <f>IF(ISNUMBER(SEARCH("Yes",'2_all_summary'!$F24)),IF(ISNUMBER(SEARCH("Yes",'2_all_summary'!N24)),1,2),IF(ISNUMBER(SEARCH("No",'2_all_summary'!N24)),4,3))</f>
        <v>1</v>
      </c>
      <c r="L24" s="39">
        <f>IF(ISNUMBER(SEARCH("Yes",'2_all_summary'!$F24)),IF(ISNUMBER(SEARCH("Yes",'2_all_summary'!O24)),1,2),IF(ISNUMBER(SEARCH("No",'2_all_summary'!O24)),4,3))</f>
        <v>1</v>
      </c>
      <c r="M24" s="39">
        <f>IF(ISNUMBER(SEARCH("Yes",'2_all_summary'!$F24)),IF(0&lt;'2_all_summary'!P24,1,2),IF(0='2_all_summary'!P24,4,3))</f>
        <v>1</v>
      </c>
      <c r="N24" s="39">
        <f>IF(ISNUMBER(SEARCH("Yes",'2_all_summary'!$F24)),IF(ISNUMBER(SEARCH("Yes",'2_all_summary'!Q24)),1,2),IF(ISNUMBER(SEARCH("No",'2_all_summary'!Q24)),4,3))</f>
        <v>1</v>
      </c>
      <c r="O24" s="39">
        <f>IF(ISNUMBER(SEARCH("Yes",'2_all_summary'!$F24)),IF(ISNUMBER(SEARCH("Yes",'2_all_summary'!R24)),1,2),IF(ISNUMBER(SEARCH("No",'2_all_summary'!R24)),4,3))</f>
        <v>1</v>
      </c>
      <c r="P24" s="39">
        <f>IF(ISNUMBER(SEARCH("Yes",'2_all_summary'!$F24)),IF(ISNUMBER(SEARCH("Yes",'2_all_summary'!S24)),1,2),IF(ISNUMBER(SEARCH("No",'2_all_summary'!S24)),4,3))</f>
        <v>1</v>
      </c>
      <c r="Q24" s="39">
        <f>IF(ISNUMBER(SEARCH("Yes",'2_all_summary'!$F24)),IF(0&lt;'2_all_summary'!T24,1,2),IF(0='2_all_summary'!T24,4,3))</f>
        <v>1</v>
      </c>
      <c r="R24" s="39">
        <f>IF(ISNUMBER(SEARCH("Yes",'2_all_summary'!$F24)),IF(ISNUMBER(SEARCH("Yes",'2_all_summary'!U24)),1,2),IF(ISNUMBER(SEARCH("No",'2_all_summary'!U24)),4,3))</f>
        <v>1</v>
      </c>
      <c r="T24" s="2" t="s">
        <v>11017</v>
      </c>
      <c r="V24" s="6">
        <f t="shared" ref="V24:W24" si="11">SUM(V22:V23)</f>
        <v>100</v>
      </c>
      <c r="W24" s="6">
        <f t="shared" si="11"/>
        <v>998</v>
      </c>
      <c r="X24" s="6">
        <f t="shared" si="9"/>
        <v>1098</v>
      </c>
    </row>
    <row r="25" spans="1:31" x14ac:dyDescent="0.3">
      <c r="B25" s="6">
        <f>(C22+D23)/SUM(C22:D23)</f>
        <v>0.92896174863387981</v>
      </c>
      <c r="G25" s="39"/>
      <c r="H25" s="39" t="str">
        <f>'2_all_summary'!D25</f>
        <v>Scaling up of eco-bio-social strategy to control aedes aegypti in highly vulnerable areas in Fortaleza, Brazil: A cluster, non-randomized controlled trial protocol</v>
      </c>
      <c r="I25" s="39" t="str">
        <f>'2_all_summary'!E25</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v>
      </c>
      <c r="J25" s="39">
        <f>IF(ISNUMBER(SEARCH("Yes",'2_all_summary'!$F25)),IF(ISNUMBER(SEARCH("Yes",'2_all_summary'!M25)),1,2),IF(ISNUMBER(SEARCH("No",'2_all_summary'!M25)),4,3))</f>
        <v>4</v>
      </c>
      <c r="K25" s="39">
        <f>IF(ISNUMBER(SEARCH("Yes",'2_all_summary'!$F25)),IF(ISNUMBER(SEARCH("Yes",'2_all_summary'!N25)),1,2),IF(ISNUMBER(SEARCH("No",'2_all_summary'!N25)),4,3))</f>
        <v>4</v>
      </c>
      <c r="L25" s="39">
        <f>IF(ISNUMBER(SEARCH("Yes",'2_all_summary'!$F25)),IF(ISNUMBER(SEARCH("Yes",'2_all_summary'!O25)),1,2),IF(ISNUMBER(SEARCH("No",'2_all_summary'!O25)),4,3))</f>
        <v>4</v>
      </c>
      <c r="M25" s="39">
        <f>IF(ISNUMBER(SEARCH("Yes",'2_all_summary'!$F25)),IF(0&lt;'2_all_summary'!P25,1,2),IF(0='2_all_summary'!P25,4,3))</f>
        <v>4</v>
      </c>
      <c r="N25" s="39">
        <f>IF(ISNUMBER(SEARCH("Yes",'2_all_summary'!$F25)),IF(ISNUMBER(SEARCH("Yes",'2_all_summary'!Q25)),1,2),IF(ISNUMBER(SEARCH("No",'2_all_summary'!Q25)),4,3))</f>
        <v>4</v>
      </c>
      <c r="O25" s="39">
        <f>IF(ISNUMBER(SEARCH("Yes",'2_all_summary'!$F25)),IF(ISNUMBER(SEARCH("Yes",'2_all_summary'!R25)),1,2),IF(ISNUMBER(SEARCH("No",'2_all_summary'!R25)),4,3))</f>
        <v>4</v>
      </c>
      <c r="P25" s="39">
        <f>IF(ISNUMBER(SEARCH("Yes",'2_all_summary'!$F25)),IF(ISNUMBER(SEARCH("Yes",'2_all_summary'!S25)),1,2),IF(ISNUMBER(SEARCH("No",'2_all_summary'!S25)),4,3))</f>
        <v>4</v>
      </c>
      <c r="Q25" s="39">
        <f>IF(ISNUMBER(SEARCH("Yes",'2_all_summary'!$F25)),IF(0&lt;'2_all_summary'!T25,1,2),IF(0='2_all_summary'!T25,4,3))</f>
        <v>4</v>
      </c>
      <c r="R25" s="39">
        <f>IF(ISNUMBER(SEARCH("Yes",'2_all_summary'!$F25)),IF(ISNUMBER(SEARCH("Yes",'2_all_summary'!U25)),1,2),IF(ISNUMBER(SEARCH("No",'2_all_summary'!U25)),4,3))</f>
        <v>4</v>
      </c>
      <c r="U25" s="6">
        <f>(V22+W23)/SUM(V22:W23)</f>
        <v>0.93442622950819676</v>
      </c>
    </row>
    <row r="26" spans="1:31" x14ac:dyDescent="0.3">
      <c r="B26" s="6">
        <f t="array" ref="B26">MMULT(C24:D24,E22:E23)/(E24^2)</f>
        <v>0.81954273542556266</v>
      </c>
      <c r="G26" s="39"/>
      <c r="H26" s="39" t="str">
        <f>'2_all_summary'!D26</f>
        <v>Differential impacts of coral reef herbivores on algal succession in Kenya</v>
      </c>
      <c r="I26" s="39" t="str">
        <f>'2_all_summary'!E26</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v>
      </c>
      <c r="J26" s="39">
        <f>IF(ISNUMBER(SEARCH("Yes",'2_all_summary'!$F26)),IF(ISNUMBER(SEARCH("Yes",'2_all_summary'!M26)),1,2),IF(ISNUMBER(SEARCH("No",'2_all_summary'!M26)),4,3))</f>
        <v>4</v>
      </c>
      <c r="K26" s="39">
        <f>IF(ISNUMBER(SEARCH("Yes",'2_all_summary'!$F26)),IF(ISNUMBER(SEARCH("Yes",'2_all_summary'!N26)),1,2),IF(ISNUMBER(SEARCH("No",'2_all_summary'!N26)),4,3))</f>
        <v>4</v>
      </c>
      <c r="L26" s="39">
        <f>IF(ISNUMBER(SEARCH("Yes",'2_all_summary'!$F26)),IF(ISNUMBER(SEARCH("Yes",'2_all_summary'!O26)),1,2),IF(ISNUMBER(SEARCH("No",'2_all_summary'!O26)),4,3))</f>
        <v>4</v>
      </c>
      <c r="M26" s="39">
        <f>IF(ISNUMBER(SEARCH("Yes",'2_all_summary'!$F26)),IF(0&lt;'2_all_summary'!P26,1,2),IF(0='2_all_summary'!P26,4,3))</f>
        <v>4</v>
      </c>
      <c r="N26" s="39">
        <f>IF(ISNUMBER(SEARCH("Yes",'2_all_summary'!$F26)),IF(ISNUMBER(SEARCH("Yes",'2_all_summary'!Q26)),1,2),IF(ISNUMBER(SEARCH("No",'2_all_summary'!Q26)),4,3))</f>
        <v>4</v>
      </c>
      <c r="O26" s="39">
        <f>IF(ISNUMBER(SEARCH("Yes",'2_all_summary'!$F26)),IF(ISNUMBER(SEARCH("Yes",'2_all_summary'!R26)),1,2),IF(ISNUMBER(SEARCH("No",'2_all_summary'!R26)),4,3))</f>
        <v>4</v>
      </c>
      <c r="P26" s="39">
        <f>IF(ISNUMBER(SEARCH("Yes",'2_all_summary'!$F26)),IF(ISNUMBER(SEARCH("Yes",'2_all_summary'!S26)),1,2),IF(ISNUMBER(SEARCH("No",'2_all_summary'!S26)),4,3))</f>
        <v>4</v>
      </c>
      <c r="Q26" s="39">
        <f>IF(ISNUMBER(SEARCH("Yes",'2_all_summary'!$F26)),IF(0&lt;'2_all_summary'!T26,1,2),IF(0='2_all_summary'!T26,4,3))</f>
        <v>4</v>
      </c>
      <c r="R26" s="39">
        <f>IF(ISNUMBER(SEARCH("Yes",'2_all_summary'!$F26)),IF(ISNUMBER(SEARCH("Yes",'2_all_summary'!U26)),1,2),IF(ISNUMBER(SEARCH("No",'2_all_summary'!U26)),4,3))</f>
        <v>4</v>
      </c>
      <c r="U26" s="6">
        <f t="array" ref="U26">MMULT(V24:W24,X22:X23)/(X24^2)</f>
        <v>0.81805302570329896</v>
      </c>
    </row>
    <row r="27" spans="1:31" x14ac:dyDescent="0.3">
      <c r="A27" s="2" t="s">
        <v>11020</v>
      </c>
      <c r="B27" s="43">
        <f>(B25-B26)/(1-B26)</f>
        <v>0.60634307777164931</v>
      </c>
      <c r="G27" s="39"/>
      <c r="H27" s="39" t="str">
        <f>'2_all_summary'!D27</f>
        <v>Characterization of an artisanal fishery in Argentina using the social-ecological systems framework</v>
      </c>
      <c r="I27" s="39" t="str">
        <f>'2_all_summary'!E27</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v>
      </c>
      <c r="J27" s="39">
        <f>IF(ISNUMBER(SEARCH("Yes",'2_all_summary'!$F27)),IF(ISNUMBER(SEARCH("Yes",'2_all_summary'!M27)),1,2),IF(ISNUMBER(SEARCH("No",'2_all_summary'!M27)),4,3))</f>
        <v>4</v>
      </c>
      <c r="K27" s="39">
        <f>IF(ISNUMBER(SEARCH("Yes",'2_all_summary'!$F27)),IF(ISNUMBER(SEARCH("Yes",'2_all_summary'!N27)),1,2),IF(ISNUMBER(SEARCH("No",'2_all_summary'!N27)),4,3))</f>
        <v>4</v>
      </c>
      <c r="L27" s="39">
        <f>IF(ISNUMBER(SEARCH("Yes",'2_all_summary'!$F27)),IF(ISNUMBER(SEARCH("Yes",'2_all_summary'!O27)),1,2),IF(ISNUMBER(SEARCH("No",'2_all_summary'!O27)),4,3))</f>
        <v>4</v>
      </c>
      <c r="M27" s="39">
        <f>IF(ISNUMBER(SEARCH("Yes",'2_all_summary'!$F27)),IF(0&lt;'2_all_summary'!P27,1,2),IF(0='2_all_summary'!P27,4,3))</f>
        <v>4</v>
      </c>
      <c r="N27" s="39">
        <f>IF(ISNUMBER(SEARCH("Yes",'2_all_summary'!$F27)),IF(ISNUMBER(SEARCH("Yes",'2_all_summary'!Q27)),1,2),IF(ISNUMBER(SEARCH("No",'2_all_summary'!Q27)),4,3))</f>
        <v>4</v>
      </c>
      <c r="O27" s="39">
        <f>IF(ISNUMBER(SEARCH("Yes",'2_all_summary'!$F27)),IF(ISNUMBER(SEARCH("Yes",'2_all_summary'!R27)),1,2),IF(ISNUMBER(SEARCH("No",'2_all_summary'!R27)),4,3))</f>
        <v>4</v>
      </c>
      <c r="P27" s="39">
        <f>IF(ISNUMBER(SEARCH("Yes",'2_all_summary'!$F27)),IF(ISNUMBER(SEARCH("Yes",'2_all_summary'!S27)),1,2),IF(ISNUMBER(SEARCH("No",'2_all_summary'!S27)),4,3))</f>
        <v>4</v>
      </c>
      <c r="Q27" s="39">
        <f>IF(ISNUMBER(SEARCH("Yes",'2_all_summary'!$F27)),IF(0&lt;'2_all_summary'!T27,1,2),IF(0='2_all_summary'!T27,4,3))</f>
        <v>4</v>
      </c>
      <c r="R27" s="39">
        <f>IF(ISNUMBER(SEARCH("Yes",'2_all_summary'!$F27)),IF(ISNUMBER(SEARCH("Yes",'2_all_summary'!U27)),1,2),IF(ISNUMBER(SEARCH("No",'2_all_summary'!U27)),4,3))</f>
        <v>4</v>
      </c>
      <c r="T27" s="2" t="s">
        <v>11020</v>
      </c>
      <c r="U27" s="43">
        <f>(U25-U26)/(1-U26)</f>
        <v>0.63959955506117927</v>
      </c>
    </row>
    <row r="28" spans="1:31" x14ac:dyDescent="0.3">
      <c r="G28" s="39"/>
      <c r="H28" s="39" t="str">
        <f>'2_all_summary'!D28</f>
        <v>Application of the Ostrom framework in the analysis of a social-ecological system with multiple resources in a marine protected area</v>
      </c>
      <c r="I28" s="39" t="str">
        <f>'2_all_summary'!E28</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v>
      </c>
      <c r="J28" s="39">
        <f>IF(ISNUMBER(SEARCH("Yes",'2_all_summary'!$F28)),IF(ISNUMBER(SEARCH("Yes",'2_all_summary'!M28)),1,2),IF(ISNUMBER(SEARCH("No",'2_all_summary'!M28)),4,3))</f>
        <v>4</v>
      </c>
      <c r="K28" s="39">
        <f>IF(ISNUMBER(SEARCH("Yes",'2_all_summary'!$F28)),IF(ISNUMBER(SEARCH("Yes",'2_all_summary'!N28)),1,2),IF(ISNUMBER(SEARCH("No",'2_all_summary'!N28)),4,3))</f>
        <v>4</v>
      </c>
      <c r="L28" s="39">
        <f>IF(ISNUMBER(SEARCH("Yes",'2_all_summary'!$F28)),IF(ISNUMBER(SEARCH("Yes",'2_all_summary'!O28)),1,2),IF(ISNUMBER(SEARCH("No",'2_all_summary'!O28)),4,3))</f>
        <v>4</v>
      </c>
      <c r="M28" s="39">
        <f>IF(ISNUMBER(SEARCH("Yes",'2_all_summary'!$F28)),IF(0&lt;'2_all_summary'!P28,1,2),IF(0='2_all_summary'!P28,4,3))</f>
        <v>4</v>
      </c>
      <c r="N28" s="39">
        <f>IF(ISNUMBER(SEARCH("Yes",'2_all_summary'!$F28)),IF(ISNUMBER(SEARCH("Yes",'2_all_summary'!Q28)),1,2),IF(ISNUMBER(SEARCH("No",'2_all_summary'!Q28)),4,3))</f>
        <v>4</v>
      </c>
      <c r="O28" s="39">
        <f>IF(ISNUMBER(SEARCH("Yes",'2_all_summary'!$F28)),IF(ISNUMBER(SEARCH("Yes",'2_all_summary'!R28)),1,2),IF(ISNUMBER(SEARCH("No",'2_all_summary'!R28)),4,3))</f>
        <v>4</v>
      </c>
      <c r="P28" s="39">
        <f>IF(ISNUMBER(SEARCH("Yes",'2_all_summary'!$F28)),IF(ISNUMBER(SEARCH("Yes",'2_all_summary'!S28)),1,2),IF(ISNUMBER(SEARCH("No",'2_all_summary'!S28)),4,3))</f>
        <v>4</v>
      </c>
      <c r="Q28" s="39">
        <f>IF(ISNUMBER(SEARCH("Yes",'2_all_summary'!$F28)),IF(0&lt;'2_all_summary'!T28,1,2),IF(0='2_all_summary'!T28,4,3))</f>
        <v>4</v>
      </c>
      <c r="R28" s="39">
        <f>IF(ISNUMBER(SEARCH("Yes",'2_all_summary'!$F28)),IF(ISNUMBER(SEARCH("Yes",'2_all_summary'!U28)),1,2),IF(ISNUMBER(SEARCH("No",'2_all_summary'!U28)),4,3))</f>
        <v>4</v>
      </c>
    </row>
    <row r="29" spans="1:31" x14ac:dyDescent="0.3">
      <c r="G29" s="39"/>
      <c r="H29" s="39" t="str">
        <f>'2_all_summary'!D29</f>
        <v>Participation towards heritage conservation: Case of a fishing community in Langkawi Geopark</v>
      </c>
      <c r="I29" s="39" t="str">
        <f>'2_all_summary'!E29</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v>
      </c>
      <c r="J29" s="39">
        <f>IF(ISNUMBER(SEARCH("Yes",'2_all_summary'!$F29)),IF(ISNUMBER(SEARCH("Yes",'2_all_summary'!M29)),1,2),IF(ISNUMBER(SEARCH("No",'2_all_summary'!M29)),4,3))</f>
        <v>4</v>
      </c>
      <c r="K29" s="39">
        <f>IF(ISNUMBER(SEARCH("Yes",'2_all_summary'!$F29)),IF(ISNUMBER(SEARCH("Yes",'2_all_summary'!N29)),1,2),IF(ISNUMBER(SEARCH("No",'2_all_summary'!N29)),4,3))</f>
        <v>4</v>
      </c>
      <c r="L29" s="39">
        <f>IF(ISNUMBER(SEARCH("Yes",'2_all_summary'!$F29)),IF(ISNUMBER(SEARCH("Yes",'2_all_summary'!O29)),1,2),IF(ISNUMBER(SEARCH("No",'2_all_summary'!O29)),4,3))</f>
        <v>4</v>
      </c>
      <c r="M29" s="39">
        <f>IF(ISNUMBER(SEARCH("Yes",'2_all_summary'!$F29)),IF(0&lt;'2_all_summary'!P29,1,2),IF(0='2_all_summary'!P29,4,3))</f>
        <v>4</v>
      </c>
      <c r="N29" s="39">
        <f>IF(ISNUMBER(SEARCH("Yes",'2_all_summary'!$F29)),IF(ISNUMBER(SEARCH("Yes",'2_all_summary'!Q29)),1,2),IF(ISNUMBER(SEARCH("No",'2_all_summary'!Q29)),4,3))</f>
        <v>4</v>
      </c>
      <c r="O29" s="39">
        <f>IF(ISNUMBER(SEARCH("Yes",'2_all_summary'!$F29)),IF(ISNUMBER(SEARCH("Yes",'2_all_summary'!R29)),1,2),IF(ISNUMBER(SEARCH("No",'2_all_summary'!R29)),4,3))</f>
        <v>4</v>
      </c>
      <c r="P29" s="39">
        <f>IF(ISNUMBER(SEARCH("Yes",'2_all_summary'!$F29)),IF(ISNUMBER(SEARCH("Yes",'2_all_summary'!S29)),1,2),IF(ISNUMBER(SEARCH("No",'2_all_summary'!S29)),4,3))</f>
        <v>4</v>
      </c>
      <c r="Q29" s="39">
        <f>IF(ISNUMBER(SEARCH("Yes",'2_all_summary'!$F29)),IF(0&lt;'2_all_summary'!T29,1,2),IF(0='2_all_summary'!T29,4,3))</f>
        <v>4</v>
      </c>
      <c r="R29" s="39">
        <f>IF(ISNUMBER(SEARCH("Yes",'2_all_summary'!$F29)),IF(ISNUMBER(SEARCH("Yes",'2_all_summary'!U29)),1,2),IF(ISNUMBER(SEARCH("No",'2_all_summary'!U29)),4,3))</f>
        <v>4</v>
      </c>
    </row>
    <row r="30" spans="1:31" x14ac:dyDescent="0.3">
      <c r="B30" s="2"/>
      <c r="C30" s="37" t="s">
        <v>11016</v>
      </c>
      <c r="D30" s="38"/>
      <c r="E30" s="2" t="s">
        <v>11017</v>
      </c>
      <c r="G30" s="39"/>
      <c r="H30" s="39" t="str">
        <f>'2_all_summary'!D30</f>
        <v>Evolving governance structures in community-based sandfish mariculture and their interactions with livelihood outcomes: Evidence from the Philippines</v>
      </c>
      <c r="I30" s="39" t="str">
        <f>'2_all_summary'!E30</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v>
      </c>
      <c r="J30" s="39">
        <f>IF(ISNUMBER(SEARCH("Yes",'2_all_summary'!$F30)),IF(ISNUMBER(SEARCH("Yes",'2_all_summary'!M30)),1,2),IF(ISNUMBER(SEARCH("No",'2_all_summary'!M30)),4,3))</f>
        <v>4</v>
      </c>
      <c r="K30" s="39">
        <f>IF(ISNUMBER(SEARCH("Yes",'2_all_summary'!$F30)),IF(ISNUMBER(SEARCH("Yes",'2_all_summary'!N30)),1,2),IF(ISNUMBER(SEARCH("No",'2_all_summary'!N30)),4,3))</f>
        <v>4</v>
      </c>
      <c r="L30" s="39">
        <f>IF(ISNUMBER(SEARCH("Yes",'2_all_summary'!$F30)),IF(ISNUMBER(SEARCH("Yes",'2_all_summary'!O30)),1,2),IF(ISNUMBER(SEARCH("No",'2_all_summary'!O30)),4,3))</f>
        <v>4</v>
      </c>
      <c r="M30" s="39">
        <f>IF(ISNUMBER(SEARCH("Yes",'2_all_summary'!$F30)),IF(0&lt;'2_all_summary'!P30,1,2),IF(0='2_all_summary'!P30,4,3))</f>
        <v>4</v>
      </c>
      <c r="N30" s="39">
        <f>IF(ISNUMBER(SEARCH("Yes",'2_all_summary'!$F30)),IF(ISNUMBER(SEARCH("Yes",'2_all_summary'!Q30)),1,2),IF(ISNUMBER(SEARCH("No",'2_all_summary'!Q30)),4,3))</f>
        <v>4</v>
      </c>
      <c r="O30" s="39">
        <f>IF(ISNUMBER(SEARCH("Yes",'2_all_summary'!$F30)),IF(ISNUMBER(SEARCH("Yes",'2_all_summary'!R30)),1,2),IF(ISNUMBER(SEARCH("No",'2_all_summary'!R30)),4,3))</f>
        <v>4</v>
      </c>
      <c r="P30" s="39">
        <f>IF(ISNUMBER(SEARCH("Yes",'2_all_summary'!$F30)),IF(ISNUMBER(SEARCH("Yes",'2_all_summary'!S30)),1,2),IF(ISNUMBER(SEARCH("No",'2_all_summary'!S30)),4,3))</f>
        <v>4</v>
      </c>
      <c r="Q30" s="39">
        <f>IF(ISNUMBER(SEARCH("Yes",'2_all_summary'!$F30)),IF(0&lt;'2_all_summary'!T30,1,2),IF(0='2_all_summary'!T30,4,3))</f>
        <v>4</v>
      </c>
      <c r="R30" s="39">
        <f>IF(ISNUMBER(SEARCH("Yes",'2_all_summary'!$F30)),IF(ISNUMBER(SEARCH("Yes",'2_all_summary'!U30)),1,2),IF(ISNUMBER(SEARCH("No",'2_all_summary'!U30)),4,3))</f>
        <v>4</v>
      </c>
      <c r="U30" s="2"/>
      <c r="V30" s="37" t="s">
        <v>11016</v>
      </c>
      <c r="W30" s="38"/>
      <c r="X30" s="2" t="s">
        <v>11017</v>
      </c>
    </row>
    <row r="31" spans="1:31" x14ac:dyDescent="0.3">
      <c r="A31" s="2"/>
      <c r="B31" s="2"/>
      <c r="C31" s="2" t="s">
        <v>21</v>
      </c>
      <c r="D31" s="2" t="s">
        <v>149</v>
      </c>
      <c r="G31" s="39"/>
      <c r="H31" s="39" t="str">
        <f>'2_all_summary'!D31</f>
        <v>Placing Madagascar's marine turtle populations in a regional context using community-based monitoring</v>
      </c>
      <c r="I31" s="39" t="str">
        <f>'2_all_summary'!E31</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v>
      </c>
      <c r="J31" s="39">
        <f>IF(ISNUMBER(SEARCH("Yes",'2_all_summary'!$F31)),IF(ISNUMBER(SEARCH("Yes",'2_all_summary'!M31)),1,2),IF(ISNUMBER(SEARCH("No",'2_all_summary'!M31)),4,3))</f>
        <v>4</v>
      </c>
      <c r="K31" s="39">
        <f>IF(ISNUMBER(SEARCH("Yes",'2_all_summary'!$F31)),IF(ISNUMBER(SEARCH("Yes",'2_all_summary'!N31)),1,2),IF(ISNUMBER(SEARCH("No",'2_all_summary'!N31)),4,3))</f>
        <v>4</v>
      </c>
      <c r="L31" s="39">
        <f>IF(ISNUMBER(SEARCH("Yes",'2_all_summary'!$F31)),IF(ISNUMBER(SEARCH("Yes",'2_all_summary'!O31)),1,2),IF(ISNUMBER(SEARCH("No",'2_all_summary'!O31)),4,3))</f>
        <v>4</v>
      </c>
      <c r="M31" s="39">
        <f>IF(ISNUMBER(SEARCH("Yes",'2_all_summary'!$F31)),IF(0&lt;'2_all_summary'!P31,1,2),IF(0='2_all_summary'!P31,4,3))</f>
        <v>4</v>
      </c>
      <c r="N31" s="39">
        <f>IF(ISNUMBER(SEARCH("Yes",'2_all_summary'!$F31)),IF(ISNUMBER(SEARCH("Yes",'2_all_summary'!Q31)),1,2),IF(ISNUMBER(SEARCH("No",'2_all_summary'!Q31)),4,3))</f>
        <v>4</v>
      </c>
      <c r="O31" s="39">
        <f>IF(ISNUMBER(SEARCH("Yes",'2_all_summary'!$F31)),IF(ISNUMBER(SEARCH("Yes",'2_all_summary'!R31)),1,2),IF(ISNUMBER(SEARCH("No",'2_all_summary'!R31)),4,3))</f>
        <v>4</v>
      </c>
      <c r="P31" s="39">
        <f>IF(ISNUMBER(SEARCH("Yes",'2_all_summary'!$F31)),IF(ISNUMBER(SEARCH("Yes",'2_all_summary'!S31)),1,2),IF(ISNUMBER(SEARCH("No",'2_all_summary'!S31)),4,3))</f>
        <v>4</v>
      </c>
      <c r="Q31" s="39">
        <f>IF(ISNUMBER(SEARCH("Yes",'2_all_summary'!$F31)),IF(0&lt;'2_all_summary'!T31,1,2),IF(0='2_all_summary'!T31,4,3))</f>
        <v>4</v>
      </c>
      <c r="R31" s="39">
        <f>IF(ISNUMBER(SEARCH("Yes",'2_all_summary'!$F31)),IF(ISNUMBER(SEARCH("Yes",'2_all_summary'!U31)),1,2),IF(ISNUMBER(SEARCH("No",'2_all_summary'!U31)),4,3))</f>
        <v>4</v>
      </c>
      <c r="T31" s="2"/>
      <c r="U31" s="2"/>
      <c r="V31" s="2" t="s">
        <v>21</v>
      </c>
      <c r="W31" s="2" t="s">
        <v>149</v>
      </c>
    </row>
    <row r="32" spans="1:31" x14ac:dyDescent="0.3">
      <c r="A32" s="40" t="s">
        <v>11023</v>
      </c>
      <c r="B32" s="2" t="s">
        <v>21</v>
      </c>
      <c r="C32" s="2">
        <f>COUNTIF(M$3:M$1100,1)</f>
        <v>76</v>
      </c>
      <c r="D32" s="2">
        <f>COUNTIF(M$3:M$1100,3)</f>
        <v>54</v>
      </c>
      <c r="E32" s="6">
        <f t="shared" ref="E32:E34" si="12">SUM(C32:D32)</f>
        <v>130</v>
      </c>
      <c r="F32" s="6">
        <f>D32/E34</f>
        <v>4.9180327868852458E-2</v>
      </c>
      <c r="G32" s="39"/>
      <c r="H32" s="39" t="str">
        <f>'2_all_summary'!D32</f>
        <v>25th anniversary invited paper trends in development of coastal area management in tropical countries: From central to community orientation</v>
      </c>
      <c r="I32" s="39" t="str">
        <f>'2_all_summary'!E32</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v>
      </c>
      <c r="J32" s="39">
        <f>IF(ISNUMBER(SEARCH("Yes",'2_all_summary'!$F32)),IF(ISNUMBER(SEARCH("Yes",'2_all_summary'!M32)),1,2),IF(ISNUMBER(SEARCH("No",'2_all_summary'!M32)),4,3))</f>
        <v>1</v>
      </c>
      <c r="K32" s="39">
        <f>IF(ISNUMBER(SEARCH("Yes",'2_all_summary'!$F32)),IF(ISNUMBER(SEARCH("Yes",'2_all_summary'!N32)),1,2),IF(ISNUMBER(SEARCH("No",'2_all_summary'!N32)),4,3))</f>
        <v>1</v>
      </c>
      <c r="L32" s="39">
        <f>IF(ISNUMBER(SEARCH("Yes",'2_all_summary'!$F32)),IF(ISNUMBER(SEARCH("Yes",'2_all_summary'!O32)),1,2),IF(ISNUMBER(SEARCH("No",'2_all_summary'!O32)),4,3))</f>
        <v>1</v>
      </c>
      <c r="M32" s="39">
        <f>IF(ISNUMBER(SEARCH("Yes",'2_all_summary'!$F32)),IF(0&lt;'2_all_summary'!P32,1,2),IF(0='2_all_summary'!P32,4,3))</f>
        <v>1</v>
      </c>
      <c r="N32" s="39">
        <f>IF(ISNUMBER(SEARCH("Yes",'2_all_summary'!$F32)),IF(ISNUMBER(SEARCH("Yes",'2_all_summary'!Q32)),1,2),IF(ISNUMBER(SEARCH("No",'2_all_summary'!Q32)),4,3))</f>
        <v>2</v>
      </c>
      <c r="O32" s="39">
        <f>IF(ISNUMBER(SEARCH("Yes",'2_all_summary'!$F32)),IF(ISNUMBER(SEARCH("Yes",'2_all_summary'!R32)),1,2),IF(ISNUMBER(SEARCH("No",'2_all_summary'!R32)),4,3))</f>
        <v>2</v>
      </c>
      <c r="P32" s="39">
        <f>IF(ISNUMBER(SEARCH("Yes",'2_all_summary'!$F32)),IF(ISNUMBER(SEARCH("Yes",'2_all_summary'!S32)),1,2),IF(ISNUMBER(SEARCH("No",'2_all_summary'!S32)),4,3))</f>
        <v>2</v>
      </c>
      <c r="Q32" s="39">
        <f>IF(ISNUMBER(SEARCH("Yes",'2_all_summary'!$F32)),IF(0&lt;'2_all_summary'!T32,1,2),IF(0='2_all_summary'!T32,4,3))</f>
        <v>2</v>
      </c>
      <c r="R32" s="39">
        <f>IF(ISNUMBER(SEARCH("Yes",'2_all_summary'!$F32)),IF(ISNUMBER(SEARCH("Yes",'2_all_summary'!U32)),1,2),IF(ISNUMBER(SEARCH("No",'2_all_summary'!U32)),4,3))</f>
        <v>1</v>
      </c>
      <c r="T32" s="40" t="s">
        <v>11024</v>
      </c>
      <c r="U32" s="2" t="s">
        <v>21</v>
      </c>
      <c r="V32" s="2">
        <f>COUNTIF(Q$3:Q$1100,1)</f>
        <v>82</v>
      </c>
      <c r="W32" s="2">
        <f>COUNTIF(Q$3:Q$1100,3)</f>
        <v>62</v>
      </c>
      <c r="X32" s="6">
        <f t="shared" ref="X32:X34" si="13">SUM(V32:W32)</f>
        <v>144</v>
      </c>
      <c r="Y32" s="6">
        <f>W32/X34</f>
        <v>5.6466302367941715E-2</v>
      </c>
    </row>
    <row r="33" spans="1:25" x14ac:dyDescent="0.3">
      <c r="A33" s="41"/>
      <c r="B33" s="2" t="s">
        <v>149</v>
      </c>
      <c r="C33" s="42">
        <f>COUNTIF(M$3:M$1100,2)</f>
        <v>24</v>
      </c>
      <c r="D33" s="2">
        <f>COUNTIF(M$3:M$1100,4)</f>
        <v>944</v>
      </c>
      <c r="E33" s="6">
        <f t="shared" si="12"/>
        <v>968</v>
      </c>
      <c r="F33" s="6">
        <f>C33/E34</f>
        <v>2.185792349726776E-2</v>
      </c>
      <c r="G33" s="39"/>
      <c r="H33" s="39" t="str">
        <f>'2_all_summary'!D33</f>
        <v>Assessment of the changing levels of livelihood assets in the Kampong Phluk community with implications for community-based ecotourism</v>
      </c>
      <c r="I33" s="39" t="str">
        <f>'2_all_summary'!E33</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v>
      </c>
      <c r="J33" s="39">
        <f>IF(ISNUMBER(SEARCH("Yes",'2_all_summary'!$F33)),IF(ISNUMBER(SEARCH("Yes",'2_all_summary'!M33)),1,2),IF(ISNUMBER(SEARCH("No",'2_all_summary'!M33)),4,3))</f>
        <v>4</v>
      </c>
      <c r="K33" s="39">
        <f>IF(ISNUMBER(SEARCH("Yes",'2_all_summary'!$F33)),IF(ISNUMBER(SEARCH("Yes",'2_all_summary'!N33)),1,2),IF(ISNUMBER(SEARCH("No",'2_all_summary'!N33)),4,3))</f>
        <v>4</v>
      </c>
      <c r="L33" s="39">
        <f>IF(ISNUMBER(SEARCH("Yes",'2_all_summary'!$F33)),IF(ISNUMBER(SEARCH("Yes",'2_all_summary'!O33)),1,2),IF(ISNUMBER(SEARCH("No",'2_all_summary'!O33)),4,3))</f>
        <v>4</v>
      </c>
      <c r="M33" s="39">
        <f>IF(ISNUMBER(SEARCH("Yes",'2_all_summary'!$F33)),IF(0&lt;'2_all_summary'!P33,1,2),IF(0='2_all_summary'!P33,4,3))</f>
        <v>4</v>
      </c>
      <c r="N33" s="39">
        <f>IF(ISNUMBER(SEARCH("Yes",'2_all_summary'!$F33)),IF(ISNUMBER(SEARCH("Yes",'2_all_summary'!Q33)),1,2),IF(ISNUMBER(SEARCH("No",'2_all_summary'!Q33)),4,3))</f>
        <v>4</v>
      </c>
      <c r="O33" s="39">
        <f>IF(ISNUMBER(SEARCH("Yes",'2_all_summary'!$F33)),IF(ISNUMBER(SEARCH("Yes",'2_all_summary'!R33)),1,2),IF(ISNUMBER(SEARCH("No",'2_all_summary'!R33)),4,3))</f>
        <v>4</v>
      </c>
      <c r="P33" s="39">
        <f>IF(ISNUMBER(SEARCH("Yes",'2_all_summary'!$F33)),IF(ISNUMBER(SEARCH("Yes",'2_all_summary'!S33)),1,2),IF(ISNUMBER(SEARCH("No",'2_all_summary'!S33)),4,3))</f>
        <v>4</v>
      </c>
      <c r="Q33" s="39">
        <f>IF(ISNUMBER(SEARCH("Yes",'2_all_summary'!$F33)),IF(0&lt;'2_all_summary'!T33,1,2),IF(0='2_all_summary'!T33,4,3))</f>
        <v>4</v>
      </c>
      <c r="R33" s="39">
        <f>IF(ISNUMBER(SEARCH("Yes",'2_all_summary'!$F33)),IF(ISNUMBER(SEARCH("Yes",'2_all_summary'!U33)),1,2),IF(ISNUMBER(SEARCH("No",'2_all_summary'!U33)),4,3))</f>
        <v>4</v>
      </c>
      <c r="T33" s="41"/>
      <c r="U33" s="2" t="s">
        <v>149</v>
      </c>
      <c r="V33" s="42">
        <f>COUNTIF(Q$3:Q$1100,2)</f>
        <v>18</v>
      </c>
      <c r="W33" s="2">
        <f>COUNTIF(Q$3:Q$1100,4)</f>
        <v>936</v>
      </c>
      <c r="X33" s="6">
        <f t="shared" si="13"/>
        <v>954</v>
      </c>
      <c r="Y33" s="6">
        <f>V33/X34</f>
        <v>1.6393442622950821E-2</v>
      </c>
    </row>
    <row r="34" spans="1:25" x14ac:dyDescent="0.3">
      <c r="A34" s="2" t="s">
        <v>11017</v>
      </c>
      <c r="C34" s="6">
        <f t="shared" ref="C34:D34" si="14">SUM(C32:C33)</f>
        <v>100</v>
      </c>
      <c r="D34" s="6">
        <f t="shared" si="14"/>
        <v>998</v>
      </c>
      <c r="E34" s="6">
        <f t="shared" si="12"/>
        <v>1098</v>
      </c>
      <c r="G34" s="39"/>
      <c r="H34" s="39" t="str">
        <f>'2_all_summary'!D34</f>
        <v>Loco or no loco? Holocene climatic fluctuations, human demography, and community based management of coastal resources in Northern Chile</v>
      </c>
      <c r="I34" s="39" t="str">
        <f>'2_all_summary'!E34</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v>
      </c>
      <c r="J34" s="39">
        <f>IF(ISNUMBER(SEARCH("Yes",'2_all_summary'!$F34)),IF(ISNUMBER(SEARCH("Yes",'2_all_summary'!M34)),1,2),IF(ISNUMBER(SEARCH("No",'2_all_summary'!M34)),4,3))</f>
        <v>4</v>
      </c>
      <c r="K34" s="39">
        <f>IF(ISNUMBER(SEARCH("Yes",'2_all_summary'!$F34)),IF(ISNUMBER(SEARCH("Yes",'2_all_summary'!N34)),1,2),IF(ISNUMBER(SEARCH("No",'2_all_summary'!N34)),4,3))</f>
        <v>4</v>
      </c>
      <c r="L34" s="39">
        <f>IF(ISNUMBER(SEARCH("Yes",'2_all_summary'!$F34)),IF(ISNUMBER(SEARCH("Yes",'2_all_summary'!O34)),1,2),IF(ISNUMBER(SEARCH("No",'2_all_summary'!O34)),4,3))</f>
        <v>4</v>
      </c>
      <c r="M34" s="39">
        <f>IF(ISNUMBER(SEARCH("Yes",'2_all_summary'!$F34)),IF(0&lt;'2_all_summary'!P34,1,2),IF(0='2_all_summary'!P34,4,3))</f>
        <v>4</v>
      </c>
      <c r="N34" s="39">
        <f>IF(ISNUMBER(SEARCH("Yes",'2_all_summary'!$F34)),IF(ISNUMBER(SEARCH("Yes",'2_all_summary'!Q34)),1,2),IF(ISNUMBER(SEARCH("No",'2_all_summary'!Q34)),4,3))</f>
        <v>4</v>
      </c>
      <c r="O34" s="39">
        <f>IF(ISNUMBER(SEARCH("Yes",'2_all_summary'!$F34)),IF(ISNUMBER(SEARCH("Yes",'2_all_summary'!R34)),1,2),IF(ISNUMBER(SEARCH("No",'2_all_summary'!R34)),4,3))</f>
        <v>4</v>
      </c>
      <c r="P34" s="39">
        <f>IF(ISNUMBER(SEARCH("Yes",'2_all_summary'!$F34)),IF(ISNUMBER(SEARCH("Yes",'2_all_summary'!S34)),1,2),IF(ISNUMBER(SEARCH("No",'2_all_summary'!S34)),4,3))</f>
        <v>4</v>
      </c>
      <c r="Q34" s="39">
        <f>IF(ISNUMBER(SEARCH("Yes",'2_all_summary'!$F34)),IF(0&lt;'2_all_summary'!T34,1,2),IF(0='2_all_summary'!T34,4,3))</f>
        <v>4</v>
      </c>
      <c r="R34" s="39">
        <f>IF(ISNUMBER(SEARCH("Yes",'2_all_summary'!$F34)),IF(ISNUMBER(SEARCH("Yes",'2_all_summary'!U34)),1,2),IF(ISNUMBER(SEARCH("No",'2_all_summary'!U34)),4,3))</f>
        <v>4</v>
      </c>
      <c r="T34" s="2" t="s">
        <v>11017</v>
      </c>
      <c r="V34" s="6">
        <f t="shared" ref="V34:W34" si="15">SUM(V32:V33)</f>
        <v>100</v>
      </c>
      <c r="W34" s="6">
        <f t="shared" si="15"/>
        <v>998</v>
      </c>
      <c r="X34" s="6">
        <f t="shared" si="13"/>
        <v>1098</v>
      </c>
    </row>
    <row r="35" spans="1:25" x14ac:dyDescent="0.3">
      <c r="B35" s="6">
        <f>(C32+D33)/SUM(C32:D33)</f>
        <v>0.92896174863387981</v>
      </c>
      <c r="G35" s="39"/>
      <c r="H35" s="39" t="str">
        <f>'2_all_summary'!D35</f>
        <v>Multi-scale policy diffusion and translation in Pacific Island coastal fisheries</v>
      </c>
      <c r="I35" s="39" t="str">
        <f>'2_all_summary'!E35</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v>
      </c>
      <c r="J35" s="39">
        <f>IF(ISNUMBER(SEARCH("Yes",'2_all_summary'!$F35)),IF(ISNUMBER(SEARCH("Yes",'2_all_summary'!M35)),1,2),IF(ISNUMBER(SEARCH("No",'2_all_summary'!M35)),4,3))</f>
        <v>2</v>
      </c>
      <c r="K35" s="39">
        <f>IF(ISNUMBER(SEARCH("Yes",'2_all_summary'!$F35)),IF(ISNUMBER(SEARCH("Yes",'2_all_summary'!N35)),1,2),IF(ISNUMBER(SEARCH("No",'2_all_summary'!N35)),4,3))</f>
        <v>2</v>
      </c>
      <c r="L35" s="39">
        <f>IF(ISNUMBER(SEARCH("Yes",'2_all_summary'!$F35)),IF(ISNUMBER(SEARCH("Yes",'2_all_summary'!O35)),1,2),IF(ISNUMBER(SEARCH("No",'2_all_summary'!O35)),4,3))</f>
        <v>2</v>
      </c>
      <c r="M35" s="39">
        <f>IF(ISNUMBER(SEARCH("Yes",'2_all_summary'!$F35)),IF(0&lt;'2_all_summary'!P35,1,2),IF(0='2_all_summary'!P35,4,3))</f>
        <v>2</v>
      </c>
      <c r="N35" s="39">
        <f>IF(ISNUMBER(SEARCH("Yes",'2_all_summary'!$F35)),IF(ISNUMBER(SEARCH("Yes",'2_all_summary'!Q35)),1,2),IF(ISNUMBER(SEARCH("No",'2_all_summary'!Q35)),4,3))</f>
        <v>1</v>
      </c>
      <c r="O35" s="39">
        <f>IF(ISNUMBER(SEARCH("Yes",'2_all_summary'!$F35)),IF(ISNUMBER(SEARCH("Yes",'2_all_summary'!R35)),1,2),IF(ISNUMBER(SEARCH("No",'2_all_summary'!R35)),4,3))</f>
        <v>1</v>
      </c>
      <c r="P35" s="39">
        <f>IF(ISNUMBER(SEARCH("Yes",'2_all_summary'!$F35)),IF(ISNUMBER(SEARCH("Yes",'2_all_summary'!S35)),1,2),IF(ISNUMBER(SEARCH("No",'2_all_summary'!S35)),4,3))</f>
        <v>1</v>
      </c>
      <c r="Q35" s="39">
        <f>IF(ISNUMBER(SEARCH("Yes",'2_all_summary'!$F35)),IF(0&lt;'2_all_summary'!T35,1,2),IF(0='2_all_summary'!T35,4,3))</f>
        <v>1</v>
      </c>
      <c r="R35" s="39">
        <f>IF(ISNUMBER(SEARCH("Yes",'2_all_summary'!$F35)),IF(ISNUMBER(SEARCH("Yes",'2_all_summary'!U35)),1,2),IF(ISNUMBER(SEARCH("No",'2_all_summary'!U35)),4,3))</f>
        <v>1</v>
      </c>
      <c r="U35" s="6">
        <f>(V32+W33)/SUM(V32:W33)</f>
        <v>0.92714025500910746</v>
      </c>
    </row>
    <row r="36" spans="1:25" x14ac:dyDescent="0.3">
      <c r="B36" s="6">
        <f t="array" ref="B36">MMULT(C34:D34,E32:E33)/(E34^2)</f>
        <v>0.81209418681424417</v>
      </c>
      <c r="G36" s="39"/>
      <c r="H36" s="39" t="str">
        <f>'2_all_summary'!D36</f>
        <v>A revolution in management?</v>
      </c>
      <c r="I36" s="39" t="str">
        <f>'2_all_summary'!E36</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36" s="39">
        <f>IF(ISNUMBER(SEARCH("Yes",'2_all_summary'!$F36)),IF(ISNUMBER(SEARCH("Yes",'2_all_summary'!M36)),1,2),IF(ISNUMBER(SEARCH("No",'2_all_summary'!M36)),4,3))</f>
        <v>4</v>
      </c>
      <c r="K36" s="39">
        <f>IF(ISNUMBER(SEARCH("Yes",'2_all_summary'!$F36)),IF(ISNUMBER(SEARCH("Yes",'2_all_summary'!N36)),1,2),IF(ISNUMBER(SEARCH("No",'2_all_summary'!N36)),4,3))</f>
        <v>4</v>
      </c>
      <c r="L36" s="39">
        <f>IF(ISNUMBER(SEARCH("Yes",'2_all_summary'!$F36)),IF(ISNUMBER(SEARCH("Yes",'2_all_summary'!O36)),1,2),IF(ISNUMBER(SEARCH("No",'2_all_summary'!O36)),4,3))</f>
        <v>4</v>
      </c>
      <c r="M36" s="39">
        <f>IF(ISNUMBER(SEARCH("Yes",'2_all_summary'!$F36)),IF(0&lt;'2_all_summary'!P36,1,2),IF(0='2_all_summary'!P36,4,3))</f>
        <v>4</v>
      </c>
      <c r="N36" s="39">
        <f>IF(ISNUMBER(SEARCH("Yes",'2_all_summary'!$F36)),IF(ISNUMBER(SEARCH("Yes",'2_all_summary'!Q36)),1,2),IF(ISNUMBER(SEARCH("No",'2_all_summary'!Q36)),4,3))</f>
        <v>4</v>
      </c>
      <c r="O36" s="39">
        <f>IF(ISNUMBER(SEARCH("Yes",'2_all_summary'!$F36)),IF(ISNUMBER(SEARCH("Yes",'2_all_summary'!R36)),1,2),IF(ISNUMBER(SEARCH("No",'2_all_summary'!R36)),4,3))</f>
        <v>4</v>
      </c>
      <c r="P36" s="39">
        <f>IF(ISNUMBER(SEARCH("Yes",'2_all_summary'!$F36)),IF(ISNUMBER(SEARCH("Yes",'2_all_summary'!S36)),1,2),IF(ISNUMBER(SEARCH("No",'2_all_summary'!S36)),4,3))</f>
        <v>4</v>
      </c>
      <c r="Q36" s="39">
        <f>IF(ISNUMBER(SEARCH("Yes",'2_all_summary'!$F36)),IF(0&lt;'2_all_summary'!T36,1,2),IF(0='2_all_summary'!T36,4,3))</f>
        <v>4</v>
      </c>
      <c r="R36" s="39">
        <f>IF(ISNUMBER(SEARCH("Yes",'2_all_summary'!$F36)),IF(ISNUMBER(SEARCH("Yes",'2_all_summary'!U36)),1,2),IF(ISNUMBER(SEARCH("No",'2_all_summary'!U36)),4,3))</f>
        <v>4</v>
      </c>
      <c r="U36" s="6">
        <f t="array" ref="U36">MMULT(V34:W34,X32:X33)/(X34^2)</f>
        <v>0.80166621875839827</v>
      </c>
    </row>
    <row r="37" spans="1:25" x14ac:dyDescent="0.3">
      <c r="A37" s="2" t="s">
        <v>11020</v>
      </c>
      <c r="B37" s="43">
        <f>(B35-B36)/(1-B36)</f>
        <v>0.62194755892999043</v>
      </c>
      <c r="G37" s="39"/>
      <c r="H37" s="39" t="str">
        <f>'2_all_summary'!D37</f>
        <v>Assessment of ecological vulnerability to climate variability on coastal fishing communities: A study of Ungwana Bay and Lower Tana Estuary, Kenya</v>
      </c>
      <c r="I37" s="39" t="str">
        <f>'2_all_summary'!E37</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v>
      </c>
      <c r="J37" s="39">
        <f>IF(ISNUMBER(SEARCH("Yes",'2_all_summary'!$F37)),IF(ISNUMBER(SEARCH("Yes",'2_all_summary'!M37)),1,2),IF(ISNUMBER(SEARCH("No",'2_all_summary'!M37)),4,3))</f>
        <v>4</v>
      </c>
      <c r="K37" s="39">
        <f>IF(ISNUMBER(SEARCH("Yes",'2_all_summary'!$F37)),IF(ISNUMBER(SEARCH("Yes",'2_all_summary'!N37)),1,2),IF(ISNUMBER(SEARCH("No",'2_all_summary'!N37)),4,3))</f>
        <v>4</v>
      </c>
      <c r="L37" s="39">
        <f>IF(ISNUMBER(SEARCH("Yes",'2_all_summary'!$F37)),IF(ISNUMBER(SEARCH("Yes",'2_all_summary'!O37)),1,2),IF(ISNUMBER(SEARCH("No",'2_all_summary'!O37)),4,3))</f>
        <v>4</v>
      </c>
      <c r="M37" s="39">
        <f>IF(ISNUMBER(SEARCH("Yes",'2_all_summary'!$F37)),IF(0&lt;'2_all_summary'!P37,1,2),IF(0='2_all_summary'!P37,4,3))</f>
        <v>4</v>
      </c>
      <c r="N37" s="39">
        <f>IF(ISNUMBER(SEARCH("Yes",'2_all_summary'!$F37)),IF(ISNUMBER(SEARCH("Yes",'2_all_summary'!Q37)),1,2),IF(ISNUMBER(SEARCH("No",'2_all_summary'!Q37)),4,3))</f>
        <v>4</v>
      </c>
      <c r="O37" s="39">
        <f>IF(ISNUMBER(SEARCH("Yes",'2_all_summary'!$F37)),IF(ISNUMBER(SEARCH("Yes",'2_all_summary'!R37)),1,2),IF(ISNUMBER(SEARCH("No",'2_all_summary'!R37)),4,3))</f>
        <v>4</v>
      </c>
      <c r="P37" s="39">
        <f>IF(ISNUMBER(SEARCH("Yes",'2_all_summary'!$F37)),IF(ISNUMBER(SEARCH("Yes",'2_all_summary'!S37)),1,2),IF(ISNUMBER(SEARCH("No",'2_all_summary'!S37)),4,3))</f>
        <v>4</v>
      </c>
      <c r="Q37" s="39">
        <f>IF(ISNUMBER(SEARCH("Yes",'2_all_summary'!$F37)),IF(0&lt;'2_all_summary'!T37,1,2),IF(0='2_all_summary'!T37,4,3))</f>
        <v>4</v>
      </c>
      <c r="R37" s="39">
        <f>IF(ISNUMBER(SEARCH("Yes",'2_all_summary'!$F37)),IF(ISNUMBER(SEARCH("Yes",'2_all_summary'!U37)),1,2),IF(ISNUMBER(SEARCH("No",'2_all_summary'!U37)),4,3))</f>
        <v>4</v>
      </c>
      <c r="T37" s="2" t="s">
        <v>11020</v>
      </c>
      <c r="U37" s="43">
        <f>(U35-U36)/(1-U36)</f>
        <v>0.63264077085215298</v>
      </c>
    </row>
    <row r="38" spans="1:25" x14ac:dyDescent="0.3">
      <c r="G38" s="39"/>
      <c r="H38" s="39" t="str">
        <f>'2_all_summary'!D38</f>
        <v>The Ghosts of Fisheries Management</v>
      </c>
      <c r="I38" s="39" t="str">
        <f>'2_all_summary'!E38</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v>
      </c>
      <c r="J38" s="39">
        <f>IF(ISNUMBER(SEARCH("Yes",'2_all_summary'!$F38)),IF(ISNUMBER(SEARCH("Yes",'2_all_summary'!M38)),1,2),IF(ISNUMBER(SEARCH("No",'2_all_summary'!M38)),4,3))</f>
        <v>4</v>
      </c>
      <c r="K38" s="39">
        <f>IF(ISNUMBER(SEARCH("Yes",'2_all_summary'!$F38)),IF(ISNUMBER(SEARCH("Yes",'2_all_summary'!N38)),1,2),IF(ISNUMBER(SEARCH("No",'2_all_summary'!N38)),4,3))</f>
        <v>4</v>
      </c>
      <c r="L38" s="39">
        <f>IF(ISNUMBER(SEARCH("Yes",'2_all_summary'!$F38)),IF(ISNUMBER(SEARCH("Yes",'2_all_summary'!O38)),1,2),IF(ISNUMBER(SEARCH("No",'2_all_summary'!O38)),4,3))</f>
        <v>4</v>
      </c>
      <c r="M38" s="39">
        <f>IF(ISNUMBER(SEARCH("Yes",'2_all_summary'!$F38)),IF(0&lt;'2_all_summary'!P38,1,2),IF(0='2_all_summary'!P38,4,3))</f>
        <v>4</v>
      </c>
      <c r="N38" s="39">
        <f>IF(ISNUMBER(SEARCH("Yes",'2_all_summary'!$F38)),IF(ISNUMBER(SEARCH("Yes",'2_all_summary'!Q38)),1,2),IF(ISNUMBER(SEARCH("No",'2_all_summary'!Q38)),4,3))</f>
        <v>4</v>
      </c>
      <c r="O38" s="39">
        <f>IF(ISNUMBER(SEARCH("Yes",'2_all_summary'!$F38)),IF(ISNUMBER(SEARCH("Yes",'2_all_summary'!R38)),1,2),IF(ISNUMBER(SEARCH("No",'2_all_summary'!R38)),4,3))</f>
        <v>4</v>
      </c>
      <c r="P38" s="39">
        <f>IF(ISNUMBER(SEARCH("Yes",'2_all_summary'!$F38)),IF(ISNUMBER(SEARCH("Yes",'2_all_summary'!S38)),1,2),IF(ISNUMBER(SEARCH("No",'2_all_summary'!S38)),4,3))</f>
        <v>4</v>
      </c>
      <c r="Q38" s="39">
        <f>IF(ISNUMBER(SEARCH("Yes",'2_all_summary'!$F38)),IF(0&lt;'2_all_summary'!T38,1,2),IF(0='2_all_summary'!T38,4,3))</f>
        <v>4</v>
      </c>
      <c r="R38" s="39">
        <f>IF(ISNUMBER(SEARCH("Yes",'2_all_summary'!$F38)),IF(ISNUMBER(SEARCH("Yes",'2_all_summary'!U38)),1,2),IF(ISNUMBER(SEARCH("No",'2_all_summary'!U38)),4,3))</f>
        <v>4</v>
      </c>
    </row>
    <row r="39" spans="1:25" x14ac:dyDescent="0.3">
      <c r="G39" s="39"/>
      <c r="H39" s="39" t="str">
        <f>'2_all_summary'!D39</f>
        <v>From community-based resource management to complex systems: The scale issue and marine commons</v>
      </c>
      <c r="I39" s="39" t="str">
        <f>'2_all_summary'!E39</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39" s="39">
        <f>IF(ISNUMBER(SEARCH("Yes",'2_all_summary'!$F39)),IF(ISNUMBER(SEARCH("Yes",'2_all_summary'!M39)),1,2),IF(ISNUMBER(SEARCH("No",'2_all_summary'!M39)),4,3))</f>
        <v>2</v>
      </c>
      <c r="K39" s="39">
        <f>IF(ISNUMBER(SEARCH("Yes",'2_all_summary'!$F39)),IF(ISNUMBER(SEARCH("Yes",'2_all_summary'!N39)),1,2),IF(ISNUMBER(SEARCH("No",'2_all_summary'!N39)),4,3))</f>
        <v>2</v>
      </c>
      <c r="L39" s="39">
        <f>IF(ISNUMBER(SEARCH("Yes",'2_all_summary'!$F39)),IF(ISNUMBER(SEARCH("Yes",'2_all_summary'!O39)),1,2),IF(ISNUMBER(SEARCH("No",'2_all_summary'!O39)),4,3))</f>
        <v>2</v>
      </c>
      <c r="M39" s="39">
        <f>IF(ISNUMBER(SEARCH("Yes",'2_all_summary'!$F39)),IF(0&lt;'2_all_summary'!P39,1,2),IF(0='2_all_summary'!P39,4,3))</f>
        <v>2</v>
      </c>
      <c r="N39" s="39">
        <f>IF(ISNUMBER(SEARCH("Yes",'2_all_summary'!$F39)),IF(ISNUMBER(SEARCH("Yes",'2_all_summary'!Q39)),1,2),IF(ISNUMBER(SEARCH("No",'2_all_summary'!Q39)),4,3))</f>
        <v>2</v>
      </c>
      <c r="O39" s="39">
        <f>IF(ISNUMBER(SEARCH("Yes",'2_all_summary'!$F39)),IF(ISNUMBER(SEARCH("Yes",'2_all_summary'!R39)),1,2),IF(ISNUMBER(SEARCH("No",'2_all_summary'!R39)),4,3))</f>
        <v>2</v>
      </c>
      <c r="P39" s="39">
        <f>IF(ISNUMBER(SEARCH("Yes",'2_all_summary'!$F39)),IF(ISNUMBER(SEARCH("Yes",'2_all_summary'!S39)),1,2),IF(ISNUMBER(SEARCH("No",'2_all_summary'!S39)),4,3))</f>
        <v>2</v>
      </c>
      <c r="Q39" s="39">
        <f>IF(ISNUMBER(SEARCH("Yes",'2_all_summary'!$F39)),IF(0&lt;'2_all_summary'!T39,1,2),IF(0='2_all_summary'!T39,4,3))</f>
        <v>2</v>
      </c>
      <c r="R39" s="39">
        <f>IF(ISNUMBER(SEARCH("Yes",'2_all_summary'!$F39)),IF(ISNUMBER(SEARCH("Yes",'2_all_summary'!U39)),1,2),IF(ISNUMBER(SEARCH("No",'2_all_summary'!U39)),4,3))</f>
        <v>2</v>
      </c>
    </row>
    <row r="40" spans="1:25" x14ac:dyDescent="0.3">
      <c r="B40" s="2"/>
      <c r="C40" s="37" t="s">
        <v>11016</v>
      </c>
      <c r="D40" s="38"/>
      <c r="E40" s="2" t="s">
        <v>11017</v>
      </c>
      <c r="G40" s="39"/>
      <c r="H40" s="39" t="str">
        <f>'2_all_summary'!D40</f>
        <v>Neoliberalization, decentralization and community-based natural resources management in Malawi: The first sixteen years and looking ahead</v>
      </c>
      <c r="I40" s="39" t="str">
        <f>'2_all_summary'!E40</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v>
      </c>
      <c r="J40" s="39">
        <f>IF(ISNUMBER(SEARCH("Yes",'2_all_summary'!$F40)),IF(ISNUMBER(SEARCH("Yes",'2_all_summary'!M40)),1,2),IF(ISNUMBER(SEARCH("No",'2_all_summary'!M40)),4,3))</f>
        <v>4</v>
      </c>
      <c r="K40" s="39">
        <f>IF(ISNUMBER(SEARCH("Yes",'2_all_summary'!$F40)),IF(ISNUMBER(SEARCH("Yes",'2_all_summary'!N40)),1,2),IF(ISNUMBER(SEARCH("No",'2_all_summary'!N40)),4,3))</f>
        <v>4</v>
      </c>
      <c r="L40" s="39">
        <f>IF(ISNUMBER(SEARCH("Yes",'2_all_summary'!$F40)),IF(ISNUMBER(SEARCH("Yes",'2_all_summary'!O40)),1,2),IF(ISNUMBER(SEARCH("No",'2_all_summary'!O40)),4,3))</f>
        <v>4</v>
      </c>
      <c r="M40" s="39">
        <f>IF(ISNUMBER(SEARCH("Yes",'2_all_summary'!$F40)),IF(0&lt;'2_all_summary'!P40,1,2),IF(0='2_all_summary'!P40,4,3))</f>
        <v>4</v>
      </c>
      <c r="N40" s="39">
        <f>IF(ISNUMBER(SEARCH("Yes",'2_all_summary'!$F40)),IF(ISNUMBER(SEARCH("Yes",'2_all_summary'!Q40)),1,2),IF(ISNUMBER(SEARCH("No",'2_all_summary'!Q40)),4,3))</f>
        <v>4</v>
      </c>
      <c r="O40" s="39">
        <f>IF(ISNUMBER(SEARCH("Yes",'2_all_summary'!$F40)),IF(ISNUMBER(SEARCH("Yes",'2_all_summary'!R40)),1,2),IF(ISNUMBER(SEARCH("No",'2_all_summary'!R40)),4,3))</f>
        <v>4</v>
      </c>
      <c r="P40" s="39">
        <f>IF(ISNUMBER(SEARCH("Yes",'2_all_summary'!$F40)),IF(ISNUMBER(SEARCH("Yes",'2_all_summary'!S40)),1,2),IF(ISNUMBER(SEARCH("No",'2_all_summary'!S40)),4,3))</f>
        <v>4</v>
      </c>
      <c r="Q40" s="39">
        <f>IF(ISNUMBER(SEARCH("Yes",'2_all_summary'!$F40)),IF(0&lt;'2_all_summary'!T40,1,2),IF(0='2_all_summary'!T40,4,3))</f>
        <v>4</v>
      </c>
      <c r="R40" s="39">
        <f>IF(ISNUMBER(SEARCH("Yes",'2_all_summary'!$F40)),IF(ISNUMBER(SEARCH("Yes",'2_all_summary'!U40)),1,2),IF(ISNUMBER(SEARCH("No",'2_all_summary'!U40)),4,3))</f>
        <v>4</v>
      </c>
    </row>
    <row r="41" spans="1:25" x14ac:dyDescent="0.3">
      <c r="A41" s="2"/>
      <c r="B41" s="2"/>
      <c r="C41" s="2" t="s">
        <v>21</v>
      </c>
      <c r="D41" s="2" t="s">
        <v>149</v>
      </c>
      <c r="G41" s="39"/>
      <c r="H41" s="39" t="str">
        <f>'2_all_summary'!D41</f>
        <v>Lessons for modern management from the South Pacific</v>
      </c>
      <c r="I41" s="39" t="str">
        <f>'2_all_summary'!E41</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41" s="39">
        <f>IF(ISNUMBER(SEARCH("Yes",'2_all_summary'!$F41)),IF(ISNUMBER(SEARCH("Yes",'2_all_summary'!M41)),1,2),IF(ISNUMBER(SEARCH("No",'2_all_summary'!M41)),4,3))</f>
        <v>1</v>
      </c>
      <c r="K41" s="39">
        <f>IF(ISNUMBER(SEARCH("Yes",'2_all_summary'!$F41)),IF(ISNUMBER(SEARCH("Yes",'2_all_summary'!N41)),1,2),IF(ISNUMBER(SEARCH("No",'2_all_summary'!N41)),4,3))</f>
        <v>1</v>
      </c>
      <c r="L41" s="39">
        <f>IF(ISNUMBER(SEARCH("Yes",'2_all_summary'!$F41)),IF(ISNUMBER(SEARCH("Yes",'2_all_summary'!O41)),1,2),IF(ISNUMBER(SEARCH("No",'2_all_summary'!O41)),4,3))</f>
        <v>1</v>
      </c>
      <c r="M41" s="39">
        <f>IF(ISNUMBER(SEARCH("Yes",'2_all_summary'!$F41)),IF(0&lt;'2_all_summary'!P41,1,2),IF(0='2_all_summary'!P41,4,3))</f>
        <v>1</v>
      </c>
      <c r="N41" s="39">
        <f>IF(ISNUMBER(SEARCH("Yes",'2_all_summary'!$F41)),IF(ISNUMBER(SEARCH("Yes",'2_all_summary'!Q41)),1,2),IF(ISNUMBER(SEARCH("No",'2_all_summary'!Q41)),4,3))</f>
        <v>2</v>
      </c>
      <c r="O41" s="39">
        <f>IF(ISNUMBER(SEARCH("Yes",'2_all_summary'!$F41)),IF(ISNUMBER(SEARCH("Yes",'2_all_summary'!R41)),1,2),IF(ISNUMBER(SEARCH("No",'2_all_summary'!R41)),4,3))</f>
        <v>2</v>
      </c>
      <c r="P41" s="39">
        <f>IF(ISNUMBER(SEARCH("Yes",'2_all_summary'!$F41)),IF(ISNUMBER(SEARCH("Yes",'2_all_summary'!S41)),1,2),IF(ISNUMBER(SEARCH("No",'2_all_summary'!S41)),4,3))</f>
        <v>1</v>
      </c>
      <c r="Q41" s="39">
        <f>IF(ISNUMBER(SEARCH("Yes",'2_all_summary'!$F41)),IF(0&lt;'2_all_summary'!T41,1,2),IF(0='2_all_summary'!T41,4,3))</f>
        <v>1</v>
      </c>
      <c r="R41" s="39">
        <f>IF(ISNUMBER(SEARCH("Yes",'2_all_summary'!$F41)),IF(ISNUMBER(SEARCH("Yes",'2_all_summary'!U41)),1,2),IF(ISNUMBER(SEARCH("No",'2_all_summary'!U41)),4,3))</f>
        <v>1</v>
      </c>
    </row>
    <row r="42" spans="1:25" x14ac:dyDescent="0.3">
      <c r="A42" s="40" t="s">
        <v>11025</v>
      </c>
      <c r="B42" s="2" t="s">
        <v>21</v>
      </c>
      <c r="C42" s="2">
        <f>COUNTIF(R$3:R$1100,1)</f>
        <v>86</v>
      </c>
      <c r="D42" s="2">
        <f>COUNTIF(R$3:R$1100,3)</f>
        <v>71</v>
      </c>
      <c r="E42" s="6">
        <f t="shared" ref="E42:E44" si="16">SUM(C42:D42)</f>
        <v>157</v>
      </c>
      <c r="F42" s="6">
        <f>D42/E44</f>
        <v>6.466302367941712E-2</v>
      </c>
      <c r="G42" s="39"/>
      <c r="H42" s="39" t="str">
        <f>'2_all_summary'!D42</f>
        <v>Exploring gender inclusion in small-scale fisheries management and development in Melanesia</v>
      </c>
      <c r="I42" s="39" t="str">
        <f>'2_all_summary'!E42</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42" s="39">
        <f>IF(ISNUMBER(SEARCH("Yes",'2_all_summary'!$F42)),IF(ISNUMBER(SEARCH("Yes",'2_all_summary'!M42)),1,2),IF(ISNUMBER(SEARCH("No",'2_all_summary'!M42)),4,3))</f>
        <v>3</v>
      </c>
      <c r="K42" s="39">
        <f>IF(ISNUMBER(SEARCH("Yes",'2_all_summary'!$F42)),IF(ISNUMBER(SEARCH("Yes",'2_all_summary'!N42)),1,2),IF(ISNUMBER(SEARCH("No",'2_all_summary'!N42)),4,3))</f>
        <v>3</v>
      </c>
      <c r="L42" s="39">
        <f>IF(ISNUMBER(SEARCH("Yes",'2_all_summary'!$F42)),IF(ISNUMBER(SEARCH("Yes",'2_all_summary'!O42)),1,2),IF(ISNUMBER(SEARCH("No",'2_all_summary'!O42)),4,3))</f>
        <v>3</v>
      </c>
      <c r="M42" s="39">
        <f>IF(ISNUMBER(SEARCH("Yes",'2_all_summary'!$F42)),IF(0&lt;'2_all_summary'!P42,1,2),IF(0='2_all_summary'!P42,4,3))</f>
        <v>3</v>
      </c>
      <c r="N42" s="39">
        <f>IF(ISNUMBER(SEARCH("Yes",'2_all_summary'!$F42)),IF(ISNUMBER(SEARCH("Yes",'2_all_summary'!Q42)),1,2),IF(ISNUMBER(SEARCH("No",'2_all_summary'!Q42)),4,3))</f>
        <v>3</v>
      </c>
      <c r="O42" s="39">
        <f>IF(ISNUMBER(SEARCH("Yes",'2_all_summary'!$F42)),IF(ISNUMBER(SEARCH("Yes",'2_all_summary'!R42)),1,2),IF(ISNUMBER(SEARCH("No",'2_all_summary'!R42)),4,3))</f>
        <v>3</v>
      </c>
      <c r="P42" s="39">
        <f>IF(ISNUMBER(SEARCH("Yes",'2_all_summary'!$F42)),IF(ISNUMBER(SEARCH("Yes",'2_all_summary'!S42)),1,2),IF(ISNUMBER(SEARCH("No",'2_all_summary'!S42)),4,3))</f>
        <v>3</v>
      </c>
      <c r="Q42" s="39">
        <f>IF(ISNUMBER(SEARCH("Yes",'2_all_summary'!$F42)),IF(0&lt;'2_all_summary'!T42,1,2),IF(0='2_all_summary'!T42,4,3))</f>
        <v>3</v>
      </c>
      <c r="R42" s="39">
        <f>IF(ISNUMBER(SEARCH("Yes",'2_all_summary'!$F42)),IF(ISNUMBER(SEARCH("Yes",'2_all_summary'!U42)),1,2),IF(ISNUMBER(SEARCH("No",'2_all_summary'!U42)),4,3))</f>
        <v>3</v>
      </c>
    </row>
    <row r="43" spans="1:25" x14ac:dyDescent="0.3">
      <c r="A43" s="41"/>
      <c r="B43" s="2" t="s">
        <v>149</v>
      </c>
      <c r="C43" s="45">
        <f>COUNTIF(R$3:R$1100,2)</f>
        <v>14</v>
      </c>
      <c r="D43" s="2">
        <f>COUNTIF(R$3:R$1100,4)</f>
        <v>927</v>
      </c>
      <c r="E43" s="6">
        <f t="shared" si="16"/>
        <v>941</v>
      </c>
      <c r="F43" s="6">
        <f>C43/E44</f>
        <v>1.2750455373406194E-2</v>
      </c>
      <c r="G43" s="39"/>
      <c r="H43" s="39" t="str">
        <f>'2_all_summary'!D43</f>
        <v>The nature-culture boundary and ocean policy: Great Barrier Island, New Zealand</v>
      </c>
      <c r="I43" s="39" t="str">
        <f>'2_all_summary'!E43</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v>
      </c>
      <c r="J43" s="39">
        <f>IF(ISNUMBER(SEARCH("Yes",'2_all_summary'!$F43)),IF(ISNUMBER(SEARCH("Yes",'2_all_summary'!M43)),1,2),IF(ISNUMBER(SEARCH("No",'2_all_summary'!M43)),4,3))</f>
        <v>4</v>
      </c>
      <c r="K43" s="39">
        <f>IF(ISNUMBER(SEARCH("Yes",'2_all_summary'!$F43)),IF(ISNUMBER(SEARCH("Yes",'2_all_summary'!N43)),1,2),IF(ISNUMBER(SEARCH("No",'2_all_summary'!N43)),4,3))</f>
        <v>4</v>
      </c>
      <c r="L43" s="39">
        <f>IF(ISNUMBER(SEARCH("Yes",'2_all_summary'!$F43)),IF(ISNUMBER(SEARCH("Yes",'2_all_summary'!O43)),1,2),IF(ISNUMBER(SEARCH("No",'2_all_summary'!O43)),4,3))</f>
        <v>4</v>
      </c>
      <c r="M43" s="39">
        <f>IF(ISNUMBER(SEARCH("Yes",'2_all_summary'!$F43)),IF(0&lt;'2_all_summary'!P43,1,2),IF(0='2_all_summary'!P43,4,3))</f>
        <v>4</v>
      </c>
      <c r="N43" s="39">
        <f>IF(ISNUMBER(SEARCH("Yes",'2_all_summary'!$F43)),IF(ISNUMBER(SEARCH("Yes",'2_all_summary'!Q43)),1,2),IF(ISNUMBER(SEARCH("No",'2_all_summary'!Q43)),4,3))</f>
        <v>4</v>
      </c>
      <c r="O43" s="39">
        <f>IF(ISNUMBER(SEARCH("Yes",'2_all_summary'!$F43)),IF(ISNUMBER(SEARCH("Yes",'2_all_summary'!R43)),1,2),IF(ISNUMBER(SEARCH("No",'2_all_summary'!R43)),4,3))</f>
        <v>4</v>
      </c>
      <c r="P43" s="39">
        <f>IF(ISNUMBER(SEARCH("Yes",'2_all_summary'!$F43)),IF(ISNUMBER(SEARCH("Yes",'2_all_summary'!S43)),1,2),IF(ISNUMBER(SEARCH("No",'2_all_summary'!S43)),4,3))</f>
        <v>4</v>
      </c>
      <c r="Q43" s="39">
        <f>IF(ISNUMBER(SEARCH("Yes",'2_all_summary'!$F43)),IF(0&lt;'2_all_summary'!T43,1,2),IF(0='2_all_summary'!T43,4,3))</f>
        <v>4</v>
      </c>
      <c r="R43" s="39">
        <f>IF(ISNUMBER(SEARCH("Yes",'2_all_summary'!$F43)),IF(ISNUMBER(SEARCH("Yes",'2_all_summary'!U43)),1,2),IF(ISNUMBER(SEARCH("No",'2_all_summary'!U43)),4,3))</f>
        <v>4</v>
      </c>
    </row>
    <row r="44" spans="1:25" x14ac:dyDescent="0.3">
      <c r="A44" s="2" t="s">
        <v>11017</v>
      </c>
      <c r="C44" s="6">
        <f t="shared" ref="C44:D44" si="17">SUM(C42:C43)</f>
        <v>100</v>
      </c>
      <c r="D44" s="6">
        <f t="shared" si="17"/>
        <v>998</v>
      </c>
      <c r="E44" s="6">
        <f t="shared" si="16"/>
        <v>1098</v>
      </c>
      <c r="G44" s="39"/>
      <c r="H44" s="39" t="str">
        <f>'2_all_summary'!D44</f>
        <v>Classification of coastal communities reporting commercial fish landings in the U.S. Northeast region: Developing and testing a methodology</v>
      </c>
      <c r="I44" s="39" t="str">
        <f>'2_all_summary'!E44</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44" s="39">
        <f>IF(ISNUMBER(SEARCH("Yes",'2_all_summary'!$F44)),IF(ISNUMBER(SEARCH("Yes",'2_all_summary'!M44)),1,2),IF(ISNUMBER(SEARCH("No",'2_all_summary'!M44)),4,3))</f>
        <v>4</v>
      </c>
      <c r="K44" s="39">
        <f>IF(ISNUMBER(SEARCH("Yes",'2_all_summary'!$F44)),IF(ISNUMBER(SEARCH("Yes",'2_all_summary'!N44)),1,2),IF(ISNUMBER(SEARCH("No",'2_all_summary'!N44)),4,3))</f>
        <v>4</v>
      </c>
      <c r="L44" s="39">
        <f>IF(ISNUMBER(SEARCH("Yes",'2_all_summary'!$F44)),IF(ISNUMBER(SEARCH("Yes",'2_all_summary'!O44)),1,2),IF(ISNUMBER(SEARCH("No",'2_all_summary'!O44)),4,3))</f>
        <v>4</v>
      </c>
      <c r="M44" s="39">
        <f>IF(ISNUMBER(SEARCH("Yes",'2_all_summary'!$F44)),IF(0&lt;'2_all_summary'!P44,1,2),IF(0='2_all_summary'!P44,4,3))</f>
        <v>4</v>
      </c>
      <c r="N44" s="39">
        <f>IF(ISNUMBER(SEARCH("Yes",'2_all_summary'!$F44)),IF(ISNUMBER(SEARCH("Yes",'2_all_summary'!Q44)),1,2),IF(ISNUMBER(SEARCH("No",'2_all_summary'!Q44)),4,3))</f>
        <v>4</v>
      </c>
      <c r="O44" s="39">
        <f>IF(ISNUMBER(SEARCH("Yes",'2_all_summary'!$F44)),IF(ISNUMBER(SEARCH("Yes",'2_all_summary'!R44)),1,2),IF(ISNUMBER(SEARCH("No",'2_all_summary'!R44)),4,3))</f>
        <v>4</v>
      </c>
      <c r="P44" s="39">
        <f>IF(ISNUMBER(SEARCH("Yes",'2_all_summary'!$F44)),IF(ISNUMBER(SEARCH("Yes",'2_all_summary'!S44)),1,2),IF(ISNUMBER(SEARCH("No",'2_all_summary'!S44)),4,3))</f>
        <v>4</v>
      </c>
      <c r="Q44" s="39">
        <f>IF(ISNUMBER(SEARCH("Yes",'2_all_summary'!$F44)),IF(0&lt;'2_all_summary'!T44,1,2),IF(0='2_all_summary'!T44,4,3))</f>
        <v>4</v>
      </c>
      <c r="R44" s="39">
        <f>IF(ISNUMBER(SEARCH("Yes",'2_all_summary'!$F44)),IF(ISNUMBER(SEARCH("Yes",'2_all_summary'!U44)),1,2),IF(ISNUMBER(SEARCH("No",'2_all_summary'!U44)),4,3))</f>
        <v>4</v>
      </c>
    </row>
    <row r="45" spans="1:25" x14ac:dyDescent="0.3">
      <c r="B45" s="6">
        <f>(C42+D43)/SUM(C42:D43)</f>
        <v>0.92258652094717664</v>
      </c>
      <c r="G45" s="39"/>
      <c r="H45" s="39" t="str">
        <f>'2_all_summary'!D45</f>
        <v>Fijian villagers adapt to changes in local fisheries</v>
      </c>
      <c r="I45" s="39" t="str">
        <f>'2_all_summary'!E45</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5" s="39">
        <f>IF(ISNUMBER(SEARCH("Yes",'2_all_summary'!$F45)),IF(ISNUMBER(SEARCH("Yes",'2_all_summary'!M45)),1,2),IF(ISNUMBER(SEARCH("No",'2_all_summary'!M45)),4,3))</f>
        <v>1</v>
      </c>
      <c r="K45" s="39">
        <f>IF(ISNUMBER(SEARCH("Yes",'2_all_summary'!$F45)),IF(ISNUMBER(SEARCH("Yes",'2_all_summary'!N45)),1,2),IF(ISNUMBER(SEARCH("No",'2_all_summary'!N45)),4,3))</f>
        <v>1</v>
      </c>
      <c r="L45" s="39">
        <f>IF(ISNUMBER(SEARCH("Yes",'2_all_summary'!$F45)),IF(ISNUMBER(SEARCH("Yes",'2_all_summary'!O45)),1,2),IF(ISNUMBER(SEARCH("No",'2_all_summary'!O45)),4,3))</f>
        <v>1</v>
      </c>
      <c r="M45" s="39">
        <f>IF(ISNUMBER(SEARCH("Yes",'2_all_summary'!$F45)),IF(0&lt;'2_all_summary'!P45,1,2),IF(0='2_all_summary'!P45,4,3))</f>
        <v>1</v>
      </c>
      <c r="N45" s="39">
        <f>IF(ISNUMBER(SEARCH("Yes",'2_all_summary'!$F45)),IF(ISNUMBER(SEARCH("Yes",'2_all_summary'!Q45)),1,2),IF(ISNUMBER(SEARCH("No",'2_all_summary'!Q45)),4,3))</f>
        <v>1</v>
      </c>
      <c r="O45" s="39">
        <f>IF(ISNUMBER(SEARCH("Yes",'2_all_summary'!$F45)),IF(ISNUMBER(SEARCH("Yes",'2_all_summary'!R45)),1,2),IF(ISNUMBER(SEARCH("No",'2_all_summary'!R45)),4,3))</f>
        <v>1</v>
      </c>
      <c r="P45" s="39">
        <f>IF(ISNUMBER(SEARCH("Yes",'2_all_summary'!$F45)),IF(ISNUMBER(SEARCH("Yes",'2_all_summary'!S45)),1,2),IF(ISNUMBER(SEARCH("No",'2_all_summary'!S45)),4,3))</f>
        <v>1</v>
      </c>
      <c r="Q45" s="39">
        <f>IF(ISNUMBER(SEARCH("Yes",'2_all_summary'!$F45)),IF(0&lt;'2_all_summary'!T45,1,2),IF(0='2_all_summary'!T45,4,3))</f>
        <v>1</v>
      </c>
      <c r="R45" s="39">
        <f>IF(ISNUMBER(SEARCH("Yes",'2_all_summary'!$F45)),IF(ISNUMBER(SEARCH("Yes",'2_all_summary'!U45)),1,2),IF(ISNUMBER(SEARCH("No",'2_all_summary'!U45)),4,3))</f>
        <v>1</v>
      </c>
    </row>
    <row r="46" spans="1:25" x14ac:dyDescent="0.3">
      <c r="B46" s="6">
        <f t="array" ref="B46">MMULT(C44:D44,E42:E43)/(E44^2)</f>
        <v>0.79198310556368423</v>
      </c>
      <c r="G46" s="39"/>
      <c r="H46" s="39" t="str">
        <f>'2_all_summary'!D46</f>
        <v>Communityâ€based Fisheries Management, Tradition and the Challenges of Development in Marovo, Solomon Islands</v>
      </c>
      <c r="I46" s="39" t="str">
        <f>'2_all_summary'!E46</f>
        <v>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v>
      </c>
      <c r="J46" s="39">
        <f>IF(ISNUMBER(SEARCH("Yes",'2_all_summary'!$F46)),IF(ISNUMBER(SEARCH("Yes",'2_all_summary'!M46)),1,2),IF(ISNUMBER(SEARCH("No",'2_all_summary'!M46)),4,3))</f>
        <v>1</v>
      </c>
      <c r="K46" s="39">
        <f>IF(ISNUMBER(SEARCH("Yes",'2_all_summary'!$F46)),IF(ISNUMBER(SEARCH("Yes",'2_all_summary'!N46)),1,2),IF(ISNUMBER(SEARCH("No",'2_all_summary'!N46)),4,3))</f>
        <v>1</v>
      </c>
      <c r="L46" s="39">
        <f>IF(ISNUMBER(SEARCH("Yes",'2_all_summary'!$F46)),IF(ISNUMBER(SEARCH("Yes",'2_all_summary'!O46)),1,2),IF(ISNUMBER(SEARCH("No",'2_all_summary'!O46)),4,3))</f>
        <v>1</v>
      </c>
      <c r="M46" s="39">
        <f>IF(ISNUMBER(SEARCH("Yes",'2_all_summary'!$F46)),IF(0&lt;'2_all_summary'!P46,1,2),IF(0='2_all_summary'!P46,4,3))</f>
        <v>1</v>
      </c>
      <c r="N46" s="39">
        <f>IF(ISNUMBER(SEARCH("Yes",'2_all_summary'!$F46)),IF(ISNUMBER(SEARCH("Yes",'2_all_summary'!Q46)),1,2),IF(ISNUMBER(SEARCH("No",'2_all_summary'!Q46)),4,3))</f>
        <v>1</v>
      </c>
      <c r="O46" s="39">
        <f>IF(ISNUMBER(SEARCH("Yes",'2_all_summary'!$F46)),IF(ISNUMBER(SEARCH("Yes",'2_all_summary'!R46)),1,2),IF(ISNUMBER(SEARCH("No",'2_all_summary'!R46)),4,3))</f>
        <v>1</v>
      </c>
      <c r="P46" s="39">
        <f>IF(ISNUMBER(SEARCH("Yes",'2_all_summary'!$F46)),IF(ISNUMBER(SEARCH("Yes",'2_all_summary'!S46)),1,2),IF(ISNUMBER(SEARCH("No",'2_all_summary'!S46)),4,3))</f>
        <v>1</v>
      </c>
      <c r="Q46" s="39">
        <f>IF(ISNUMBER(SEARCH("Yes",'2_all_summary'!$F46)),IF(0&lt;'2_all_summary'!T46,1,2),IF(0='2_all_summary'!T46,4,3))</f>
        <v>1</v>
      </c>
      <c r="R46" s="39">
        <f>IF(ISNUMBER(SEARCH("Yes",'2_all_summary'!$F46)),IF(ISNUMBER(SEARCH("Yes",'2_all_summary'!U46)),1,2),IF(ISNUMBER(SEARCH("No",'2_all_summary'!U46)),4,3))</f>
        <v>1</v>
      </c>
    </row>
    <row r="47" spans="1:25" x14ac:dyDescent="0.3">
      <c r="A47" s="2" t="s">
        <v>11020</v>
      </c>
      <c r="B47" s="43">
        <f>(B45-B46)/(1-B46)</f>
        <v>0.62785003947588758</v>
      </c>
      <c r="G47" s="39"/>
      <c r="H47" s="39" t="str">
        <f>'2_all_summary'!D47</f>
        <v>Management of traditional common fishing grounds: The experience of the para community, indonesia</v>
      </c>
      <c r="I47" s="39" t="str">
        <f>'2_all_summary'!E47</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v>
      </c>
      <c r="J47" s="39">
        <f>IF(ISNUMBER(SEARCH("Yes",'2_all_summary'!$F47)),IF(ISNUMBER(SEARCH("Yes",'2_all_summary'!M47)),1,2),IF(ISNUMBER(SEARCH("No",'2_all_summary'!M47)),4,3))</f>
        <v>4</v>
      </c>
      <c r="K47" s="39">
        <f>IF(ISNUMBER(SEARCH("Yes",'2_all_summary'!$F47)),IF(ISNUMBER(SEARCH("Yes",'2_all_summary'!N47)),1,2),IF(ISNUMBER(SEARCH("No",'2_all_summary'!N47)),4,3))</f>
        <v>4</v>
      </c>
      <c r="L47" s="39">
        <f>IF(ISNUMBER(SEARCH("Yes",'2_all_summary'!$F47)),IF(ISNUMBER(SEARCH("Yes",'2_all_summary'!O47)),1,2),IF(ISNUMBER(SEARCH("No",'2_all_summary'!O47)),4,3))</f>
        <v>4</v>
      </c>
      <c r="M47" s="39">
        <f>IF(ISNUMBER(SEARCH("Yes",'2_all_summary'!$F47)),IF(0&lt;'2_all_summary'!P47,1,2),IF(0='2_all_summary'!P47,4,3))</f>
        <v>4</v>
      </c>
      <c r="N47" s="39">
        <f>IF(ISNUMBER(SEARCH("Yes",'2_all_summary'!$F47)),IF(ISNUMBER(SEARCH("Yes",'2_all_summary'!Q47)),1,2),IF(ISNUMBER(SEARCH("No",'2_all_summary'!Q47)),4,3))</f>
        <v>4</v>
      </c>
      <c r="O47" s="39">
        <f>IF(ISNUMBER(SEARCH("Yes",'2_all_summary'!$F47)),IF(ISNUMBER(SEARCH("Yes",'2_all_summary'!R47)),1,2),IF(ISNUMBER(SEARCH("No",'2_all_summary'!R47)),4,3))</f>
        <v>4</v>
      </c>
      <c r="P47" s="39">
        <f>IF(ISNUMBER(SEARCH("Yes",'2_all_summary'!$F47)),IF(ISNUMBER(SEARCH("Yes",'2_all_summary'!S47)),1,2),IF(ISNUMBER(SEARCH("No",'2_all_summary'!S47)),4,3))</f>
        <v>4</v>
      </c>
      <c r="Q47" s="39">
        <f>IF(ISNUMBER(SEARCH("Yes",'2_all_summary'!$F47)),IF(0&lt;'2_all_summary'!T47,1,2),IF(0='2_all_summary'!T47,4,3))</f>
        <v>4</v>
      </c>
      <c r="R47" s="39">
        <f>IF(ISNUMBER(SEARCH("Yes",'2_all_summary'!$F47)),IF(ISNUMBER(SEARCH("Yes",'2_all_summary'!U47)),1,2),IF(ISNUMBER(SEARCH("No",'2_all_summary'!U47)),4,3))</f>
        <v>4</v>
      </c>
    </row>
    <row r="48" spans="1:25" x14ac:dyDescent="0.3">
      <c r="G48" s="39"/>
      <c r="H48" s="39" t="str">
        <f>'2_all_summary'!D48</f>
        <v>Evaluation of the Impact of a Pharmacist-Led Telehealth Clinic on Diabetes-Related Goals of Therapy in a Veteran Population</v>
      </c>
      <c r="I48" s="39" t="str">
        <f>'2_all_summary'!E48</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v>
      </c>
      <c r="J48" s="39">
        <f>IF(ISNUMBER(SEARCH("Yes",'2_all_summary'!$F48)),IF(ISNUMBER(SEARCH("Yes",'2_all_summary'!M48)),1,2),IF(ISNUMBER(SEARCH("No",'2_all_summary'!M48)),4,3))</f>
        <v>4</v>
      </c>
      <c r="K48" s="39">
        <f>IF(ISNUMBER(SEARCH("Yes",'2_all_summary'!$F48)),IF(ISNUMBER(SEARCH("Yes",'2_all_summary'!N48)),1,2),IF(ISNUMBER(SEARCH("No",'2_all_summary'!N48)),4,3))</f>
        <v>4</v>
      </c>
      <c r="L48" s="39">
        <f>IF(ISNUMBER(SEARCH("Yes",'2_all_summary'!$F48)),IF(ISNUMBER(SEARCH("Yes",'2_all_summary'!O48)),1,2),IF(ISNUMBER(SEARCH("No",'2_all_summary'!O48)),4,3))</f>
        <v>4</v>
      </c>
      <c r="M48" s="39">
        <f>IF(ISNUMBER(SEARCH("Yes",'2_all_summary'!$F48)),IF(0&lt;'2_all_summary'!P48,1,2),IF(0='2_all_summary'!P48,4,3))</f>
        <v>4</v>
      </c>
      <c r="N48" s="39">
        <f>IF(ISNUMBER(SEARCH("Yes",'2_all_summary'!$F48)),IF(ISNUMBER(SEARCH("Yes",'2_all_summary'!Q48)),1,2),IF(ISNUMBER(SEARCH("No",'2_all_summary'!Q48)),4,3))</f>
        <v>4</v>
      </c>
      <c r="O48" s="39">
        <f>IF(ISNUMBER(SEARCH("Yes",'2_all_summary'!$F48)),IF(ISNUMBER(SEARCH("Yes",'2_all_summary'!R48)),1,2),IF(ISNUMBER(SEARCH("No",'2_all_summary'!R48)),4,3))</f>
        <v>4</v>
      </c>
      <c r="P48" s="39">
        <f>IF(ISNUMBER(SEARCH("Yes",'2_all_summary'!$F48)),IF(ISNUMBER(SEARCH("Yes",'2_all_summary'!S48)),1,2),IF(ISNUMBER(SEARCH("No",'2_all_summary'!S48)),4,3))</f>
        <v>4</v>
      </c>
      <c r="Q48" s="39">
        <f>IF(ISNUMBER(SEARCH("Yes",'2_all_summary'!$F48)),IF(0&lt;'2_all_summary'!T48,1,2),IF(0='2_all_summary'!T48,4,3))</f>
        <v>4</v>
      </c>
      <c r="R48" s="39">
        <f>IF(ISNUMBER(SEARCH("Yes",'2_all_summary'!$F48)),IF(ISNUMBER(SEARCH("Yes",'2_all_summary'!U48)),1,2),IF(ISNUMBER(SEARCH("No",'2_all_summary'!U48)),4,3))</f>
        <v>4</v>
      </c>
    </row>
    <row r="49" spans="7:18" x14ac:dyDescent="0.3">
      <c r="G49" s="39"/>
      <c r="H49" s="39" t="str">
        <f>'2_all_summary'!D49</f>
        <v>Modeling short-term fishing dynamics in a small-scale intertidal shellfishery</v>
      </c>
      <c r="I49" s="39" t="str">
        <f>'2_all_summary'!E49</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v>
      </c>
      <c r="J49" s="39">
        <f>IF(ISNUMBER(SEARCH("Yes",'2_all_summary'!$F49)),IF(ISNUMBER(SEARCH("Yes",'2_all_summary'!M49)),1,2),IF(ISNUMBER(SEARCH("No",'2_all_summary'!M49)),4,3))</f>
        <v>4</v>
      </c>
      <c r="K49" s="39">
        <f>IF(ISNUMBER(SEARCH("Yes",'2_all_summary'!$F49)),IF(ISNUMBER(SEARCH("Yes",'2_all_summary'!N49)),1,2),IF(ISNUMBER(SEARCH("No",'2_all_summary'!N49)),4,3))</f>
        <v>4</v>
      </c>
      <c r="L49" s="39">
        <f>IF(ISNUMBER(SEARCH("Yes",'2_all_summary'!$F49)),IF(ISNUMBER(SEARCH("Yes",'2_all_summary'!O49)),1,2),IF(ISNUMBER(SEARCH("No",'2_all_summary'!O49)),4,3))</f>
        <v>4</v>
      </c>
      <c r="M49" s="39">
        <f>IF(ISNUMBER(SEARCH("Yes",'2_all_summary'!$F49)),IF(0&lt;'2_all_summary'!P49,1,2),IF(0='2_all_summary'!P49,4,3))</f>
        <v>4</v>
      </c>
      <c r="N49" s="39">
        <f>IF(ISNUMBER(SEARCH("Yes",'2_all_summary'!$F49)),IF(ISNUMBER(SEARCH("Yes",'2_all_summary'!Q49)),1,2),IF(ISNUMBER(SEARCH("No",'2_all_summary'!Q49)),4,3))</f>
        <v>4</v>
      </c>
      <c r="O49" s="39">
        <f>IF(ISNUMBER(SEARCH("Yes",'2_all_summary'!$F49)),IF(ISNUMBER(SEARCH("Yes",'2_all_summary'!R49)),1,2),IF(ISNUMBER(SEARCH("No",'2_all_summary'!R49)),4,3))</f>
        <v>4</v>
      </c>
      <c r="P49" s="39">
        <f>IF(ISNUMBER(SEARCH("Yes",'2_all_summary'!$F49)),IF(ISNUMBER(SEARCH("Yes",'2_all_summary'!S49)),1,2),IF(ISNUMBER(SEARCH("No",'2_all_summary'!S49)),4,3))</f>
        <v>4</v>
      </c>
      <c r="Q49" s="39">
        <f>IF(ISNUMBER(SEARCH("Yes",'2_all_summary'!$F49)),IF(0&lt;'2_all_summary'!T49,1,2),IF(0='2_all_summary'!T49,4,3))</f>
        <v>4</v>
      </c>
      <c r="R49" s="39">
        <f>IF(ISNUMBER(SEARCH("Yes",'2_all_summary'!$F49)),IF(ISNUMBER(SEARCH("Yes",'2_all_summary'!U49)),1,2),IF(ISNUMBER(SEARCH("No",'2_all_summary'!U49)),4,3))</f>
        <v>4</v>
      </c>
    </row>
    <row r="50" spans="7:18" x14ac:dyDescent="0.3">
      <c r="G50" s="39"/>
      <c r="H50" s="39" t="str">
        <f>'2_all_summary'!D50</f>
        <v>Long-Term Stability of the Faunal Community of a Subtropical Estuary: Evaluating Disturbances in the Context of Interannual Variability</v>
      </c>
      <c r="I50" s="39" t="str">
        <f>'2_all_summary'!E50</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v>
      </c>
      <c r="J50" s="39">
        <f>IF(ISNUMBER(SEARCH("Yes",'2_all_summary'!$F50)),IF(ISNUMBER(SEARCH("Yes",'2_all_summary'!M50)),1,2),IF(ISNUMBER(SEARCH("No",'2_all_summary'!M50)),4,3))</f>
        <v>4</v>
      </c>
      <c r="K50" s="39">
        <f>IF(ISNUMBER(SEARCH("Yes",'2_all_summary'!$F50)),IF(ISNUMBER(SEARCH("Yes",'2_all_summary'!N50)),1,2),IF(ISNUMBER(SEARCH("No",'2_all_summary'!N50)),4,3))</f>
        <v>4</v>
      </c>
      <c r="L50" s="39">
        <f>IF(ISNUMBER(SEARCH("Yes",'2_all_summary'!$F50)),IF(ISNUMBER(SEARCH("Yes",'2_all_summary'!O50)),1,2),IF(ISNUMBER(SEARCH("No",'2_all_summary'!O50)),4,3))</f>
        <v>4</v>
      </c>
      <c r="M50" s="39">
        <f>IF(ISNUMBER(SEARCH("Yes",'2_all_summary'!$F50)),IF(0&lt;'2_all_summary'!P50,1,2),IF(0='2_all_summary'!P50,4,3))</f>
        <v>4</v>
      </c>
      <c r="N50" s="39">
        <f>IF(ISNUMBER(SEARCH("Yes",'2_all_summary'!$F50)),IF(ISNUMBER(SEARCH("Yes",'2_all_summary'!Q50)),1,2),IF(ISNUMBER(SEARCH("No",'2_all_summary'!Q50)),4,3))</f>
        <v>4</v>
      </c>
      <c r="O50" s="39">
        <f>IF(ISNUMBER(SEARCH("Yes",'2_all_summary'!$F50)),IF(ISNUMBER(SEARCH("Yes",'2_all_summary'!R50)),1,2),IF(ISNUMBER(SEARCH("No",'2_all_summary'!R50)),4,3))</f>
        <v>4</v>
      </c>
      <c r="P50" s="39">
        <f>IF(ISNUMBER(SEARCH("Yes",'2_all_summary'!$F50)),IF(ISNUMBER(SEARCH("Yes",'2_all_summary'!S50)),1,2),IF(ISNUMBER(SEARCH("No",'2_all_summary'!S50)),4,3))</f>
        <v>4</v>
      </c>
      <c r="Q50" s="39">
        <f>IF(ISNUMBER(SEARCH("Yes",'2_all_summary'!$F50)),IF(0&lt;'2_all_summary'!T50,1,2),IF(0='2_all_summary'!T50,4,3))</f>
        <v>4</v>
      </c>
      <c r="R50" s="39">
        <f>IF(ISNUMBER(SEARCH("Yes",'2_all_summary'!$F50)),IF(ISNUMBER(SEARCH("Yes",'2_all_summary'!U50)),1,2),IF(ISNUMBER(SEARCH("No",'2_all_summary'!U50)),4,3))</f>
        <v>4</v>
      </c>
    </row>
    <row r="51" spans="7:18" x14ac:dyDescent="0.3">
      <c r="G51" s="39"/>
      <c r="H51" s="39" t="str">
        <f>'2_all_summary'!D51</f>
        <v>Exclusive economic zones and the management of fisheries in the South China Sea</v>
      </c>
      <c r="I51" s="39" t="str">
        <f>'2_all_summary'!E51</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v>
      </c>
      <c r="J51" s="39">
        <f>IF(ISNUMBER(SEARCH("Yes",'2_all_summary'!$F51)),IF(ISNUMBER(SEARCH("Yes",'2_all_summary'!M51)),1,2),IF(ISNUMBER(SEARCH("No",'2_all_summary'!M51)),4,3))</f>
        <v>4</v>
      </c>
      <c r="K51" s="39">
        <f>IF(ISNUMBER(SEARCH("Yes",'2_all_summary'!$F51)),IF(ISNUMBER(SEARCH("Yes",'2_all_summary'!N51)),1,2),IF(ISNUMBER(SEARCH("No",'2_all_summary'!N51)),4,3))</f>
        <v>4</v>
      </c>
      <c r="L51" s="39">
        <f>IF(ISNUMBER(SEARCH("Yes",'2_all_summary'!$F51)),IF(ISNUMBER(SEARCH("Yes",'2_all_summary'!O51)),1,2),IF(ISNUMBER(SEARCH("No",'2_all_summary'!O51)),4,3))</f>
        <v>4</v>
      </c>
      <c r="M51" s="39">
        <f>IF(ISNUMBER(SEARCH("Yes",'2_all_summary'!$F51)),IF(0&lt;'2_all_summary'!P51,1,2),IF(0='2_all_summary'!P51,4,3))</f>
        <v>4</v>
      </c>
      <c r="N51" s="39">
        <f>IF(ISNUMBER(SEARCH("Yes",'2_all_summary'!$F51)),IF(ISNUMBER(SEARCH("Yes",'2_all_summary'!Q51)),1,2),IF(ISNUMBER(SEARCH("No",'2_all_summary'!Q51)),4,3))</f>
        <v>4</v>
      </c>
      <c r="O51" s="39">
        <f>IF(ISNUMBER(SEARCH("Yes",'2_all_summary'!$F51)),IF(ISNUMBER(SEARCH("Yes",'2_all_summary'!R51)),1,2),IF(ISNUMBER(SEARCH("No",'2_all_summary'!R51)),4,3))</f>
        <v>4</v>
      </c>
      <c r="P51" s="39">
        <f>IF(ISNUMBER(SEARCH("Yes",'2_all_summary'!$F51)),IF(ISNUMBER(SEARCH("Yes",'2_all_summary'!S51)),1,2),IF(ISNUMBER(SEARCH("No",'2_all_summary'!S51)),4,3))</f>
        <v>4</v>
      </c>
      <c r="Q51" s="39">
        <f>IF(ISNUMBER(SEARCH("Yes",'2_all_summary'!$F51)),IF(0&lt;'2_all_summary'!T51,1,2),IF(0='2_all_summary'!T51,4,3))</f>
        <v>4</v>
      </c>
      <c r="R51" s="39">
        <f>IF(ISNUMBER(SEARCH("Yes",'2_all_summary'!$F51)),IF(ISNUMBER(SEARCH("Yes",'2_all_summary'!U51)),1,2),IF(ISNUMBER(SEARCH("No",'2_all_summary'!U51)),4,3))</f>
        <v>4</v>
      </c>
    </row>
    <row r="52" spans="7:18" x14ac:dyDescent="0.3">
      <c r="G52" s="39"/>
      <c r="H52" s="39" t="str">
        <f>'2_all_summary'!D52</f>
        <v>The barefoot ecologist goes fishing</v>
      </c>
      <c r="I52" s="39" t="str">
        <f>'2_all_summary'!E52</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52" s="39">
        <f>IF(ISNUMBER(SEARCH("Yes",'2_all_summary'!$F52)),IF(ISNUMBER(SEARCH("Yes",'2_all_summary'!M52)),1,2),IF(ISNUMBER(SEARCH("No",'2_all_summary'!M52)),4,3))</f>
        <v>2</v>
      </c>
      <c r="K52" s="39">
        <f>IF(ISNUMBER(SEARCH("Yes",'2_all_summary'!$F52)),IF(ISNUMBER(SEARCH("Yes",'2_all_summary'!N52)),1,2),IF(ISNUMBER(SEARCH("No",'2_all_summary'!N52)),4,3))</f>
        <v>2</v>
      </c>
      <c r="L52" s="39">
        <f>IF(ISNUMBER(SEARCH("Yes",'2_all_summary'!$F52)),IF(ISNUMBER(SEARCH("Yes",'2_all_summary'!O52)),1,2),IF(ISNUMBER(SEARCH("No",'2_all_summary'!O52)),4,3))</f>
        <v>2</v>
      </c>
      <c r="M52" s="39">
        <f>IF(ISNUMBER(SEARCH("Yes",'2_all_summary'!$F52)),IF(0&lt;'2_all_summary'!P52,1,2),IF(0='2_all_summary'!P52,4,3))</f>
        <v>2</v>
      </c>
      <c r="N52" s="39">
        <f>IF(ISNUMBER(SEARCH("Yes",'2_all_summary'!$F52)),IF(ISNUMBER(SEARCH("Yes",'2_all_summary'!Q52)),1,2),IF(ISNUMBER(SEARCH("No",'2_all_summary'!Q52)),4,3))</f>
        <v>2</v>
      </c>
      <c r="O52" s="39">
        <f>IF(ISNUMBER(SEARCH("Yes",'2_all_summary'!$F52)),IF(ISNUMBER(SEARCH("Yes",'2_all_summary'!R52)),1,2),IF(ISNUMBER(SEARCH("No",'2_all_summary'!R52)),4,3))</f>
        <v>2</v>
      </c>
      <c r="P52" s="39">
        <f>IF(ISNUMBER(SEARCH("Yes",'2_all_summary'!$F52)),IF(ISNUMBER(SEARCH("Yes",'2_all_summary'!S52)),1,2),IF(ISNUMBER(SEARCH("No",'2_all_summary'!S52)),4,3))</f>
        <v>2</v>
      </c>
      <c r="Q52" s="39">
        <f>IF(ISNUMBER(SEARCH("Yes",'2_all_summary'!$F52)),IF(0&lt;'2_all_summary'!T52,1,2),IF(0='2_all_summary'!T52,4,3))</f>
        <v>2</v>
      </c>
      <c r="R52" s="39">
        <f>IF(ISNUMBER(SEARCH("Yes",'2_all_summary'!$F52)),IF(ISNUMBER(SEARCH("Yes",'2_all_summary'!U52)),1,2),IF(ISNUMBER(SEARCH("No",'2_all_summary'!U52)),4,3))</f>
        <v>2</v>
      </c>
    </row>
    <row r="53" spans="7:18" x14ac:dyDescent="0.3">
      <c r="G53" s="39"/>
      <c r="H53" s="39" t="str">
        <f>'2_all_summary'!D53</f>
        <v>Facing limits in oceanic fisheries: Part I: Extent of the problem and policy responses</v>
      </c>
      <c r="I53" s="39" t="str">
        <f>'2_all_summary'!E53</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v>
      </c>
      <c r="J53" s="39">
        <f>IF(ISNUMBER(SEARCH("Yes",'2_all_summary'!$F53)),IF(ISNUMBER(SEARCH("Yes",'2_all_summary'!M53)),1,2),IF(ISNUMBER(SEARCH("No",'2_all_summary'!M53)),4,3))</f>
        <v>4</v>
      </c>
      <c r="K53" s="39">
        <f>IF(ISNUMBER(SEARCH("Yes",'2_all_summary'!$F53)),IF(ISNUMBER(SEARCH("Yes",'2_all_summary'!N53)),1,2),IF(ISNUMBER(SEARCH("No",'2_all_summary'!N53)),4,3))</f>
        <v>4</v>
      </c>
      <c r="L53" s="39">
        <f>IF(ISNUMBER(SEARCH("Yes",'2_all_summary'!$F53)),IF(ISNUMBER(SEARCH("Yes",'2_all_summary'!O53)),1,2),IF(ISNUMBER(SEARCH("No",'2_all_summary'!O53)),4,3))</f>
        <v>4</v>
      </c>
      <c r="M53" s="39">
        <f>IF(ISNUMBER(SEARCH("Yes",'2_all_summary'!$F53)),IF(0&lt;'2_all_summary'!P53,1,2),IF(0='2_all_summary'!P53,4,3))</f>
        <v>4</v>
      </c>
      <c r="N53" s="39">
        <f>IF(ISNUMBER(SEARCH("Yes",'2_all_summary'!$F53)),IF(ISNUMBER(SEARCH("Yes",'2_all_summary'!Q53)),1,2),IF(ISNUMBER(SEARCH("No",'2_all_summary'!Q53)),4,3))</f>
        <v>4</v>
      </c>
      <c r="O53" s="39">
        <f>IF(ISNUMBER(SEARCH("Yes",'2_all_summary'!$F53)),IF(ISNUMBER(SEARCH("Yes",'2_all_summary'!R53)),1,2),IF(ISNUMBER(SEARCH("No",'2_all_summary'!R53)),4,3))</f>
        <v>4</v>
      </c>
      <c r="P53" s="39">
        <f>IF(ISNUMBER(SEARCH("Yes",'2_all_summary'!$F53)),IF(ISNUMBER(SEARCH("Yes",'2_all_summary'!S53)),1,2),IF(ISNUMBER(SEARCH("No",'2_all_summary'!S53)),4,3))</f>
        <v>4</v>
      </c>
      <c r="Q53" s="39">
        <f>IF(ISNUMBER(SEARCH("Yes",'2_all_summary'!$F53)),IF(0&lt;'2_all_summary'!T53,1,2),IF(0='2_all_summary'!T53,4,3))</f>
        <v>4</v>
      </c>
      <c r="R53" s="39">
        <f>IF(ISNUMBER(SEARCH("Yes",'2_all_summary'!$F53)),IF(ISNUMBER(SEARCH("Yes",'2_all_summary'!U53)),1,2),IF(ISNUMBER(SEARCH("No",'2_all_summary'!U53)),4,3))</f>
        <v>4</v>
      </c>
    </row>
    <row r="54" spans="7:18" x14ac:dyDescent="0.3">
      <c r="G54" s="39"/>
      <c r="H54" s="39" t="str">
        <f>'2_all_summary'!D54</f>
        <v>Madagascar Fish Eagle productivity in the Tsimembo-Manambolomaty Protected Area and surrounding habitat of western Madagascar</v>
      </c>
      <c r="I54" s="39" t="str">
        <f>'2_all_summary'!E54</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v>
      </c>
      <c r="J54" s="39">
        <f>IF(ISNUMBER(SEARCH("Yes",'2_all_summary'!$F54)),IF(ISNUMBER(SEARCH("Yes",'2_all_summary'!M54)),1,2),IF(ISNUMBER(SEARCH("No",'2_all_summary'!M54)),4,3))</f>
        <v>4</v>
      </c>
      <c r="K54" s="39">
        <f>IF(ISNUMBER(SEARCH("Yes",'2_all_summary'!$F54)),IF(ISNUMBER(SEARCH("Yes",'2_all_summary'!N54)),1,2),IF(ISNUMBER(SEARCH("No",'2_all_summary'!N54)),4,3))</f>
        <v>4</v>
      </c>
      <c r="L54" s="39">
        <f>IF(ISNUMBER(SEARCH("Yes",'2_all_summary'!$F54)),IF(ISNUMBER(SEARCH("Yes",'2_all_summary'!O54)),1,2),IF(ISNUMBER(SEARCH("No",'2_all_summary'!O54)),4,3))</f>
        <v>4</v>
      </c>
      <c r="M54" s="39">
        <f>IF(ISNUMBER(SEARCH("Yes",'2_all_summary'!$F54)),IF(0&lt;'2_all_summary'!P54,1,2),IF(0='2_all_summary'!P54,4,3))</f>
        <v>4</v>
      </c>
      <c r="N54" s="39">
        <f>IF(ISNUMBER(SEARCH("Yes",'2_all_summary'!$F54)),IF(ISNUMBER(SEARCH("Yes",'2_all_summary'!Q54)),1,2),IF(ISNUMBER(SEARCH("No",'2_all_summary'!Q54)),4,3))</f>
        <v>4</v>
      </c>
      <c r="O54" s="39">
        <f>IF(ISNUMBER(SEARCH("Yes",'2_all_summary'!$F54)),IF(ISNUMBER(SEARCH("Yes",'2_all_summary'!R54)),1,2),IF(ISNUMBER(SEARCH("No",'2_all_summary'!R54)),4,3))</f>
        <v>4</v>
      </c>
      <c r="P54" s="39">
        <f>IF(ISNUMBER(SEARCH("Yes",'2_all_summary'!$F54)),IF(ISNUMBER(SEARCH("Yes",'2_all_summary'!S54)),1,2),IF(ISNUMBER(SEARCH("No",'2_all_summary'!S54)),4,3))</f>
        <v>4</v>
      </c>
      <c r="Q54" s="39">
        <f>IF(ISNUMBER(SEARCH("Yes",'2_all_summary'!$F54)),IF(0&lt;'2_all_summary'!T54,1,2),IF(0='2_all_summary'!T54,4,3))</f>
        <v>4</v>
      </c>
      <c r="R54" s="39">
        <f>IF(ISNUMBER(SEARCH("Yes",'2_all_summary'!$F54)),IF(ISNUMBER(SEARCH("Yes",'2_all_summary'!U54)),1,2),IF(ISNUMBER(SEARCH("No",'2_all_summary'!U54)),4,3))</f>
        <v>4</v>
      </c>
    </row>
    <row r="55" spans="7:18" x14ac:dyDescent="0.3">
      <c r="G55" s="39"/>
      <c r="H55" s="39" t="str">
        <f>'2_all_summary'!D55</f>
        <v>Hidden benefits and risks of partial protection for coral reef fisheries</v>
      </c>
      <c r="I55" s="39" t="str">
        <f>'2_all_summary'!E55</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v>
      </c>
      <c r="J55" s="39">
        <f>IF(ISNUMBER(SEARCH("Yes",'2_all_summary'!$F55)),IF(ISNUMBER(SEARCH("Yes",'2_all_summary'!M55)),1,2),IF(ISNUMBER(SEARCH("No",'2_all_summary'!M55)),4,3))</f>
        <v>1</v>
      </c>
      <c r="K55" s="39">
        <f>IF(ISNUMBER(SEARCH("Yes",'2_all_summary'!$F55)),IF(ISNUMBER(SEARCH("Yes",'2_all_summary'!N55)),1,2),IF(ISNUMBER(SEARCH("No",'2_all_summary'!N55)),4,3))</f>
        <v>1</v>
      </c>
      <c r="L55" s="39">
        <f>IF(ISNUMBER(SEARCH("Yes",'2_all_summary'!$F55)),IF(ISNUMBER(SEARCH("Yes",'2_all_summary'!O55)),1,2),IF(ISNUMBER(SEARCH("No",'2_all_summary'!O55)),4,3))</f>
        <v>1</v>
      </c>
      <c r="M55" s="39">
        <f>IF(ISNUMBER(SEARCH("Yes",'2_all_summary'!$F55)),IF(0&lt;'2_all_summary'!P55,1,2),IF(0='2_all_summary'!P55,4,3))</f>
        <v>1</v>
      </c>
      <c r="N55" s="39">
        <f>IF(ISNUMBER(SEARCH("Yes",'2_all_summary'!$F55)),IF(ISNUMBER(SEARCH("Yes",'2_all_summary'!Q55)),1,2),IF(ISNUMBER(SEARCH("No",'2_all_summary'!Q55)),4,3))</f>
        <v>1</v>
      </c>
      <c r="O55" s="39">
        <f>IF(ISNUMBER(SEARCH("Yes",'2_all_summary'!$F55)),IF(ISNUMBER(SEARCH("Yes",'2_all_summary'!R55)),1,2),IF(ISNUMBER(SEARCH("No",'2_all_summary'!R55)),4,3))</f>
        <v>1</v>
      </c>
      <c r="P55" s="39">
        <f>IF(ISNUMBER(SEARCH("Yes",'2_all_summary'!$F55)),IF(ISNUMBER(SEARCH("Yes",'2_all_summary'!S55)),1,2),IF(ISNUMBER(SEARCH("No",'2_all_summary'!S55)),4,3))</f>
        <v>1</v>
      </c>
      <c r="Q55" s="39">
        <f>IF(ISNUMBER(SEARCH("Yes",'2_all_summary'!$F55)),IF(0&lt;'2_all_summary'!T55,1,2),IF(0='2_all_summary'!T55,4,3))</f>
        <v>1</v>
      </c>
      <c r="R55" s="39">
        <f>IF(ISNUMBER(SEARCH("Yes",'2_all_summary'!$F55)),IF(ISNUMBER(SEARCH("Yes",'2_all_summary'!U55)),1,2),IF(ISNUMBER(SEARCH("No",'2_all_summary'!U55)),4,3))</f>
        <v>1</v>
      </c>
    </row>
    <row r="56" spans="7:18" x14ac:dyDescent="0.3">
      <c r="G56" s="39"/>
      <c r="H56" s="39" t="str">
        <f>'2_all_summary'!D56</f>
        <v>A theory of scaling for community-based fisheries management</v>
      </c>
      <c r="I56" s="39" t="str">
        <f>'2_all_summary'!E56</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v>
      </c>
      <c r="J56" s="39">
        <f>IF(ISNUMBER(SEARCH("Yes",'2_all_summary'!$F56)),IF(ISNUMBER(SEARCH("Yes",'2_all_summary'!M56)),1,2),IF(ISNUMBER(SEARCH("No",'2_all_summary'!M56)),4,3))</f>
        <v>1</v>
      </c>
      <c r="K56" s="39">
        <f>IF(ISNUMBER(SEARCH("Yes",'2_all_summary'!$F56)),IF(ISNUMBER(SEARCH("Yes",'2_all_summary'!N56)),1,2),IF(ISNUMBER(SEARCH("No",'2_all_summary'!N56)),4,3))</f>
        <v>1</v>
      </c>
      <c r="L56" s="39">
        <f>IF(ISNUMBER(SEARCH("Yes",'2_all_summary'!$F56)),IF(ISNUMBER(SEARCH("Yes",'2_all_summary'!O56)),1,2),IF(ISNUMBER(SEARCH("No",'2_all_summary'!O56)),4,3))</f>
        <v>1</v>
      </c>
      <c r="M56" s="39">
        <f>IF(ISNUMBER(SEARCH("Yes",'2_all_summary'!$F56)),IF(0&lt;'2_all_summary'!P56,1,2),IF(0='2_all_summary'!P56,4,3))</f>
        <v>1</v>
      </c>
      <c r="N56" s="39">
        <f>IF(ISNUMBER(SEARCH("Yes",'2_all_summary'!$F56)),IF(ISNUMBER(SEARCH("Yes",'2_all_summary'!Q56)),1,2),IF(ISNUMBER(SEARCH("No",'2_all_summary'!Q56)),4,3))</f>
        <v>1</v>
      </c>
      <c r="O56" s="39">
        <f>IF(ISNUMBER(SEARCH("Yes",'2_all_summary'!$F56)),IF(ISNUMBER(SEARCH("Yes",'2_all_summary'!R56)),1,2),IF(ISNUMBER(SEARCH("No",'2_all_summary'!R56)),4,3))</f>
        <v>1</v>
      </c>
      <c r="P56" s="39">
        <f>IF(ISNUMBER(SEARCH("Yes",'2_all_summary'!$F56)),IF(ISNUMBER(SEARCH("Yes",'2_all_summary'!S56)),1,2),IF(ISNUMBER(SEARCH("No",'2_all_summary'!S56)),4,3))</f>
        <v>1</v>
      </c>
      <c r="Q56" s="39">
        <f>IF(ISNUMBER(SEARCH("Yes",'2_all_summary'!$F56)),IF(0&lt;'2_all_summary'!T56,1,2),IF(0='2_all_summary'!T56,4,3))</f>
        <v>1</v>
      </c>
      <c r="R56" s="39">
        <f>IF(ISNUMBER(SEARCH("Yes",'2_all_summary'!$F56)),IF(ISNUMBER(SEARCH("Yes",'2_all_summary'!U56)),1,2),IF(ISNUMBER(SEARCH("No",'2_all_summary'!U56)),4,3))</f>
        <v>1</v>
      </c>
    </row>
    <row r="57" spans="7:18" x14ac:dyDescent="0.3">
      <c r="G57" s="39"/>
      <c r="H57" s="39" t="str">
        <f>'2_all_summary'!D57</f>
        <v>Assessment of governance of fisher communities of inland openwater fisheries in Bangladesh</v>
      </c>
      <c r="I57" s="39" t="str">
        <f>'2_all_summary'!E57</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v>
      </c>
      <c r="J57" s="39">
        <f>IF(ISNUMBER(SEARCH("Yes",'2_all_summary'!$F57)),IF(ISNUMBER(SEARCH("Yes",'2_all_summary'!M57)),1,2),IF(ISNUMBER(SEARCH("No",'2_all_summary'!M57)),4,3))</f>
        <v>4</v>
      </c>
      <c r="K57" s="39">
        <f>IF(ISNUMBER(SEARCH("Yes",'2_all_summary'!$F57)),IF(ISNUMBER(SEARCH("Yes",'2_all_summary'!N57)),1,2),IF(ISNUMBER(SEARCH("No",'2_all_summary'!N57)),4,3))</f>
        <v>4</v>
      </c>
      <c r="L57" s="39">
        <f>IF(ISNUMBER(SEARCH("Yes",'2_all_summary'!$F57)),IF(ISNUMBER(SEARCH("Yes",'2_all_summary'!O57)),1,2),IF(ISNUMBER(SEARCH("No",'2_all_summary'!O57)),4,3))</f>
        <v>4</v>
      </c>
      <c r="M57" s="39">
        <f>IF(ISNUMBER(SEARCH("Yes",'2_all_summary'!$F57)),IF(0&lt;'2_all_summary'!P57,1,2),IF(0='2_all_summary'!P57,4,3))</f>
        <v>4</v>
      </c>
      <c r="N57" s="39">
        <f>IF(ISNUMBER(SEARCH("Yes",'2_all_summary'!$F57)),IF(ISNUMBER(SEARCH("Yes",'2_all_summary'!Q57)),1,2),IF(ISNUMBER(SEARCH("No",'2_all_summary'!Q57)),4,3))</f>
        <v>4</v>
      </c>
      <c r="O57" s="39">
        <f>IF(ISNUMBER(SEARCH("Yes",'2_all_summary'!$F57)),IF(ISNUMBER(SEARCH("Yes",'2_all_summary'!R57)),1,2),IF(ISNUMBER(SEARCH("No",'2_all_summary'!R57)),4,3))</f>
        <v>4</v>
      </c>
      <c r="P57" s="39">
        <f>IF(ISNUMBER(SEARCH("Yes",'2_all_summary'!$F57)),IF(ISNUMBER(SEARCH("Yes",'2_all_summary'!S57)),1,2),IF(ISNUMBER(SEARCH("No",'2_all_summary'!S57)),4,3))</f>
        <v>4</v>
      </c>
      <c r="Q57" s="39">
        <f>IF(ISNUMBER(SEARCH("Yes",'2_all_summary'!$F57)),IF(0&lt;'2_all_summary'!T57,1,2),IF(0='2_all_summary'!T57,4,3))</f>
        <v>4</v>
      </c>
      <c r="R57" s="39">
        <f>IF(ISNUMBER(SEARCH("Yes",'2_all_summary'!$F57)),IF(ISNUMBER(SEARCH("Yes",'2_all_summary'!U57)),1,2),IF(ISNUMBER(SEARCH("No",'2_all_summary'!U57)),4,3))</f>
        <v>4</v>
      </c>
    </row>
    <row r="58" spans="7:18" x14ac:dyDescent="0.3">
      <c r="G58" s="39"/>
      <c r="H58" s="39" t="str">
        <f>'2_all_summary'!D58</f>
        <v>Tonle Sap Lake, Cambodia: A perspective on its transborder hydrological and resources governance</v>
      </c>
      <c r="I58" s="39" t="str">
        <f>'2_all_summary'!E58</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v>
      </c>
      <c r="J58" s="39">
        <f>IF(ISNUMBER(SEARCH("Yes",'2_all_summary'!$F58)),IF(ISNUMBER(SEARCH("Yes",'2_all_summary'!M58)),1,2),IF(ISNUMBER(SEARCH("No",'2_all_summary'!M58)),4,3))</f>
        <v>4</v>
      </c>
      <c r="K58" s="39">
        <f>IF(ISNUMBER(SEARCH("Yes",'2_all_summary'!$F58)),IF(ISNUMBER(SEARCH("Yes",'2_all_summary'!N58)),1,2),IF(ISNUMBER(SEARCH("No",'2_all_summary'!N58)),4,3))</f>
        <v>4</v>
      </c>
      <c r="L58" s="39">
        <f>IF(ISNUMBER(SEARCH("Yes",'2_all_summary'!$F58)),IF(ISNUMBER(SEARCH("Yes",'2_all_summary'!O58)),1,2),IF(ISNUMBER(SEARCH("No",'2_all_summary'!O58)),4,3))</f>
        <v>4</v>
      </c>
      <c r="M58" s="39">
        <f>IF(ISNUMBER(SEARCH("Yes",'2_all_summary'!$F58)),IF(0&lt;'2_all_summary'!P58,1,2),IF(0='2_all_summary'!P58,4,3))</f>
        <v>4</v>
      </c>
      <c r="N58" s="39">
        <f>IF(ISNUMBER(SEARCH("Yes",'2_all_summary'!$F58)),IF(ISNUMBER(SEARCH("Yes",'2_all_summary'!Q58)),1,2),IF(ISNUMBER(SEARCH("No",'2_all_summary'!Q58)),4,3))</f>
        <v>4</v>
      </c>
      <c r="O58" s="39">
        <f>IF(ISNUMBER(SEARCH("Yes",'2_all_summary'!$F58)),IF(ISNUMBER(SEARCH("Yes",'2_all_summary'!R58)),1,2),IF(ISNUMBER(SEARCH("No",'2_all_summary'!R58)),4,3))</f>
        <v>4</v>
      </c>
      <c r="P58" s="39">
        <f>IF(ISNUMBER(SEARCH("Yes",'2_all_summary'!$F58)),IF(ISNUMBER(SEARCH("Yes",'2_all_summary'!S58)),1,2),IF(ISNUMBER(SEARCH("No",'2_all_summary'!S58)),4,3))</f>
        <v>4</v>
      </c>
      <c r="Q58" s="39">
        <f>IF(ISNUMBER(SEARCH("Yes",'2_all_summary'!$F58)),IF(0&lt;'2_all_summary'!T58,1,2),IF(0='2_all_summary'!T58,4,3))</f>
        <v>4</v>
      </c>
      <c r="R58" s="39">
        <f>IF(ISNUMBER(SEARCH("Yes",'2_all_summary'!$F58)),IF(ISNUMBER(SEARCH("Yes",'2_all_summary'!U58)),1,2),IF(ISNUMBER(SEARCH("No",'2_all_summary'!U58)),4,3))</f>
        <v>4</v>
      </c>
    </row>
    <row r="59" spans="7:18" x14ac:dyDescent="0.3">
      <c r="G59" s="39"/>
      <c r="H59" s="39" t="str">
        <f>'2_all_summary'!D59</f>
        <v>The difference that class makes: Neoliberalization and non-capitalism in the fishing industry of new england</v>
      </c>
      <c r="I59" s="39" t="str">
        <f>'2_all_summary'!E59</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v>
      </c>
      <c r="J59" s="39">
        <f>IF(ISNUMBER(SEARCH("Yes",'2_all_summary'!$F59)),IF(ISNUMBER(SEARCH("Yes",'2_all_summary'!M59)),1,2),IF(ISNUMBER(SEARCH("No",'2_all_summary'!M59)),4,3))</f>
        <v>4</v>
      </c>
      <c r="K59" s="39">
        <f>IF(ISNUMBER(SEARCH("Yes",'2_all_summary'!$F59)),IF(ISNUMBER(SEARCH("Yes",'2_all_summary'!N59)),1,2),IF(ISNUMBER(SEARCH("No",'2_all_summary'!N59)),4,3))</f>
        <v>4</v>
      </c>
      <c r="L59" s="39">
        <f>IF(ISNUMBER(SEARCH("Yes",'2_all_summary'!$F59)),IF(ISNUMBER(SEARCH("Yes",'2_all_summary'!O59)),1,2),IF(ISNUMBER(SEARCH("No",'2_all_summary'!O59)),4,3))</f>
        <v>4</v>
      </c>
      <c r="M59" s="39">
        <f>IF(ISNUMBER(SEARCH("Yes",'2_all_summary'!$F59)),IF(0&lt;'2_all_summary'!P59,1,2),IF(0='2_all_summary'!P59,4,3))</f>
        <v>4</v>
      </c>
      <c r="N59" s="39">
        <f>IF(ISNUMBER(SEARCH("Yes",'2_all_summary'!$F59)),IF(ISNUMBER(SEARCH("Yes",'2_all_summary'!Q59)),1,2),IF(ISNUMBER(SEARCH("No",'2_all_summary'!Q59)),4,3))</f>
        <v>4</v>
      </c>
      <c r="O59" s="39">
        <f>IF(ISNUMBER(SEARCH("Yes",'2_all_summary'!$F59)),IF(ISNUMBER(SEARCH("Yes",'2_all_summary'!R59)),1,2),IF(ISNUMBER(SEARCH("No",'2_all_summary'!R59)),4,3))</f>
        <v>4</v>
      </c>
      <c r="P59" s="39">
        <f>IF(ISNUMBER(SEARCH("Yes",'2_all_summary'!$F59)),IF(ISNUMBER(SEARCH("Yes",'2_all_summary'!S59)),1,2),IF(ISNUMBER(SEARCH("No",'2_all_summary'!S59)),4,3))</f>
        <v>4</v>
      </c>
      <c r="Q59" s="39">
        <f>IF(ISNUMBER(SEARCH("Yes",'2_all_summary'!$F59)),IF(0&lt;'2_all_summary'!T59,1,2),IF(0='2_all_summary'!T59,4,3))</f>
        <v>4</v>
      </c>
      <c r="R59" s="39">
        <f>IF(ISNUMBER(SEARCH("Yes",'2_all_summary'!$F59)),IF(ISNUMBER(SEARCH("Yes",'2_all_summary'!U59)),1,2),IF(ISNUMBER(SEARCH("No",'2_all_summary'!U59)),4,3))</f>
        <v>4</v>
      </c>
    </row>
    <row r="60" spans="7:18" x14ac:dyDescent="0.3">
      <c r="G60" s="39"/>
      <c r="H60" s="39" t="str">
        <f>'2_all_summary'!D60</f>
        <v>CROI 2016: Hot spots in HIV infection and advances in HIV prevention</v>
      </c>
      <c r="I60" s="39" t="str">
        <f>'2_all_summary'!E60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v>
      </c>
      <c r="J60" s="39">
        <f>IF(ISNUMBER(SEARCH("Yes",'2_all_summary'!$F60)),IF(ISNUMBER(SEARCH("Yes",'2_all_summary'!M60)),1,2),IF(ISNUMBER(SEARCH("No",'2_all_summary'!M60)),4,3))</f>
        <v>4</v>
      </c>
      <c r="K60" s="39">
        <f>IF(ISNUMBER(SEARCH("Yes",'2_all_summary'!$F60)),IF(ISNUMBER(SEARCH("Yes",'2_all_summary'!N60)),1,2),IF(ISNUMBER(SEARCH("No",'2_all_summary'!N60)),4,3))</f>
        <v>4</v>
      </c>
      <c r="L60" s="39">
        <f>IF(ISNUMBER(SEARCH("Yes",'2_all_summary'!$F60)),IF(ISNUMBER(SEARCH("Yes",'2_all_summary'!O60)),1,2),IF(ISNUMBER(SEARCH("No",'2_all_summary'!O60)),4,3))</f>
        <v>4</v>
      </c>
      <c r="M60" s="39">
        <f>IF(ISNUMBER(SEARCH("Yes",'2_all_summary'!$F60)),IF(0&lt;'2_all_summary'!P60,1,2),IF(0='2_all_summary'!P60,4,3))</f>
        <v>4</v>
      </c>
      <c r="N60" s="39">
        <f>IF(ISNUMBER(SEARCH("Yes",'2_all_summary'!$F60)),IF(ISNUMBER(SEARCH("Yes",'2_all_summary'!Q60)),1,2),IF(ISNUMBER(SEARCH("No",'2_all_summary'!Q60)),4,3))</f>
        <v>4</v>
      </c>
      <c r="O60" s="39">
        <f>IF(ISNUMBER(SEARCH("Yes",'2_all_summary'!$F60)),IF(ISNUMBER(SEARCH("Yes",'2_all_summary'!R60)),1,2),IF(ISNUMBER(SEARCH("No",'2_all_summary'!R60)),4,3))</f>
        <v>4</v>
      </c>
      <c r="P60" s="39">
        <f>IF(ISNUMBER(SEARCH("Yes",'2_all_summary'!$F60)),IF(ISNUMBER(SEARCH("Yes",'2_all_summary'!S60)),1,2),IF(ISNUMBER(SEARCH("No",'2_all_summary'!S60)),4,3))</f>
        <v>4</v>
      </c>
      <c r="Q60" s="39">
        <f>IF(ISNUMBER(SEARCH("Yes",'2_all_summary'!$F60)),IF(0&lt;'2_all_summary'!T60,1,2),IF(0='2_all_summary'!T60,4,3))</f>
        <v>4</v>
      </c>
      <c r="R60" s="39">
        <f>IF(ISNUMBER(SEARCH("Yes",'2_all_summary'!$F60)),IF(ISNUMBER(SEARCH("Yes",'2_all_summary'!U60)),1,2),IF(ISNUMBER(SEARCH("No",'2_all_summary'!U60)),4,3))</f>
        <v>4</v>
      </c>
    </row>
    <row r="61" spans="7:18" x14ac:dyDescent="0.3">
      <c r="G61" s="39"/>
      <c r="H61" s="39" t="str">
        <f>'2_all_summary'!D61</f>
        <v>Community involvement in fisheries management: Experiences in the Gulf of Thailand countries</v>
      </c>
      <c r="I61" s="39" t="str">
        <f>'2_all_summary'!E61</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v>
      </c>
      <c r="J61" s="39">
        <f>IF(ISNUMBER(SEARCH("Yes",'2_all_summary'!$F61)),IF(ISNUMBER(SEARCH("Yes",'2_all_summary'!M61)),1,2),IF(ISNUMBER(SEARCH("No",'2_all_summary'!M61)),4,3))</f>
        <v>4</v>
      </c>
      <c r="K61" s="39">
        <f>IF(ISNUMBER(SEARCH("Yes",'2_all_summary'!$F61)),IF(ISNUMBER(SEARCH("Yes",'2_all_summary'!N61)),1,2),IF(ISNUMBER(SEARCH("No",'2_all_summary'!N61)),4,3))</f>
        <v>4</v>
      </c>
      <c r="L61" s="39">
        <f>IF(ISNUMBER(SEARCH("Yes",'2_all_summary'!$F61)),IF(ISNUMBER(SEARCH("Yes",'2_all_summary'!O61)),1,2),IF(ISNUMBER(SEARCH("No",'2_all_summary'!O61)),4,3))</f>
        <v>4</v>
      </c>
      <c r="M61" s="39">
        <f>IF(ISNUMBER(SEARCH("Yes",'2_all_summary'!$F61)),IF(0&lt;'2_all_summary'!P61,1,2),IF(0='2_all_summary'!P61,4,3))</f>
        <v>4</v>
      </c>
      <c r="N61" s="39">
        <f>IF(ISNUMBER(SEARCH("Yes",'2_all_summary'!$F61)),IF(ISNUMBER(SEARCH("Yes",'2_all_summary'!Q61)),1,2),IF(ISNUMBER(SEARCH("No",'2_all_summary'!Q61)),4,3))</f>
        <v>4</v>
      </c>
      <c r="O61" s="39">
        <f>IF(ISNUMBER(SEARCH("Yes",'2_all_summary'!$F61)),IF(ISNUMBER(SEARCH("Yes",'2_all_summary'!R61)),1,2),IF(ISNUMBER(SEARCH("No",'2_all_summary'!R61)),4,3))</f>
        <v>4</v>
      </c>
      <c r="P61" s="39">
        <f>IF(ISNUMBER(SEARCH("Yes",'2_all_summary'!$F61)),IF(ISNUMBER(SEARCH("Yes",'2_all_summary'!S61)),1,2),IF(ISNUMBER(SEARCH("No",'2_all_summary'!S61)),4,3))</f>
        <v>4</v>
      </c>
      <c r="Q61" s="39">
        <f>IF(ISNUMBER(SEARCH("Yes",'2_all_summary'!$F61)),IF(0&lt;'2_all_summary'!T61,1,2),IF(0='2_all_summary'!T61,4,3))</f>
        <v>4</v>
      </c>
      <c r="R61" s="39">
        <f>IF(ISNUMBER(SEARCH("Yes",'2_all_summary'!$F61)),IF(ISNUMBER(SEARCH("Yes",'2_all_summary'!U61)),1,2),IF(ISNUMBER(SEARCH("No",'2_all_summary'!U61)),4,3))</f>
        <v>4</v>
      </c>
    </row>
    <row r="62" spans="7:18" x14ac:dyDescent="0.3">
      <c r="G62" s="39"/>
      <c r="H62" s="39" t="str">
        <f>'2_all_summary'!D62</f>
        <v>Community-based organic agriculture in the Philippines</v>
      </c>
      <c r="I62" s="39" t="str">
        <f>'2_all_summary'!E62</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62" s="39">
        <f>IF(ISNUMBER(SEARCH("Yes",'2_all_summary'!$F62)),IF(ISNUMBER(SEARCH("Yes",'2_all_summary'!M62)),1,2),IF(ISNUMBER(SEARCH("No",'2_all_summary'!M62)),4,3))</f>
        <v>4</v>
      </c>
      <c r="K62" s="39">
        <f>IF(ISNUMBER(SEARCH("Yes",'2_all_summary'!$F62)),IF(ISNUMBER(SEARCH("Yes",'2_all_summary'!N62)),1,2),IF(ISNUMBER(SEARCH("No",'2_all_summary'!N62)),4,3))</f>
        <v>4</v>
      </c>
      <c r="L62" s="39">
        <f>IF(ISNUMBER(SEARCH("Yes",'2_all_summary'!$F62)),IF(ISNUMBER(SEARCH("Yes",'2_all_summary'!O62)),1,2),IF(ISNUMBER(SEARCH("No",'2_all_summary'!O62)),4,3))</f>
        <v>4</v>
      </c>
      <c r="M62" s="39">
        <f>IF(ISNUMBER(SEARCH("Yes",'2_all_summary'!$F62)),IF(0&lt;'2_all_summary'!P62,1,2),IF(0='2_all_summary'!P62,4,3))</f>
        <v>4</v>
      </c>
      <c r="N62" s="39">
        <f>IF(ISNUMBER(SEARCH("Yes",'2_all_summary'!$F62)),IF(ISNUMBER(SEARCH("Yes",'2_all_summary'!Q62)),1,2),IF(ISNUMBER(SEARCH("No",'2_all_summary'!Q62)),4,3))</f>
        <v>4</v>
      </c>
      <c r="O62" s="39">
        <f>IF(ISNUMBER(SEARCH("Yes",'2_all_summary'!$F62)),IF(ISNUMBER(SEARCH("Yes",'2_all_summary'!R62)),1,2),IF(ISNUMBER(SEARCH("No",'2_all_summary'!R62)),4,3))</f>
        <v>4</v>
      </c>
      <c r="P62" s="39">
        <f>IF(ISNUMBER(SEARCH("Yes",'2_all_summary'!$F62)),IF(ISNUMBER(SEARCH("Yes",'2_all_summary'!S62)),1,2),IF(ISNUMBER(SEARCH("No",'2_all_summary'!S62)),4,3))</f>
        <v>4</v>
      </c>
      <c r="Q62" s="39">
        <f>IF(ISNUMBER(SEARCH("Yes",'2_all_summary'!$F62)),IF(0&lt;'2_all_summary'!T62,1,2),IF(0='2_all_summary'!T62,4,3))</f>
        <v>4</v>
      </c>
      <c r="R62" s="39">
        <f>IF(ISNUMBER(SEARCH("Yes",'2_all_summary'!$F62)),IF(ISNUMBER(SEARCH("Yes",'2_all_summary'!U62)),1,2),IF(ISNUMBER(SEARCH("No",'2_all_summary'!U62)),4,3))</f>
        <v>4</v>
      </c>
    </row>
    <row r="63" spans="7:18" x14ac:dyDescent="0.3">
      <c r="G63" s="39"/>
      <c r="H63" s="39" t="str">
        <f>'2_all_summary'!D63</f>
        <v>Empowerment and institutions: Managing fisheries in Uganda</v>
      </c>
      <c r="I63" s="39" t="str">
        <f>'2_all_summary'!E63</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v>
      </c>
      <c r="J63" s="39">
        <f>IF(ISNUMBER(SEARCH("Yes",'2_all_summary'!$F63)),IF(ISNUMBER(SEARCH("Yes",'2_all_summary'!M63)),1,2),IF(ISNUMBER(SEARCH("No",'2_all_summary'!M63)),4,3))</f>
        <v>4</v>
      </c>
      <c r="K63" s="39">
        <f>IF(ISNUMBER(SEARCH("Yes",'2_all_summary'!$F63)),IF(ISNUMBER(SEARCH("Yes",'2_all_summary'!N63)),1,2),IF(ISNUMBER(SEARCH("No",'2_all_summary'!N63)),4,3))</f>
        <v>4</v>
      </c>
      <c r="L63" s="39">
        <f>IF(ISNUMBER(SEARCH("Yes",'2_all_summary'!$F63)),IF(ISNUMBER(SEARCH("Yes",'2_all_summary'!O63)),1,2),IF(ISNUMBER(SEARCH("No",'2_all_summary'!O63)),4,3))</f>
        <v>4</v>
      </c>
      <c r="M63" s="39">
        <f>IF(ISNUMBER(SEARCH("Yes",'2_all_summary'!$F63)),IF(0&lt;'2_all_summary'!P63,1,2),IF(0='2_all_summary'!P63,4,3))</f>
        <v>4</v>
      </c>
      <c r="N63" s="39">
        <f>IF(ISNUMBER(SEARCH("Yes",'2_all_summary'!$F63)),IF(ISNUMBER(SEARCH("Yes",'2_all_summary'!Q63)),1,2),IF(ISNUMBER(SEARCH("No",'2_all_summary'!Q63)),4,3))</f>
        <v>4</v>
      </c>
      <c r="O63" s="39">
        <f>IF(ISNUMBER(SEARCH("Yes",'2_all_summary'!$F63)),IF(ISNUMBER(SEARCH("Yes",'2_all_summary'!R63)),1,2),IF(ISNUMBER(SEARCH("No",'2_all_summary'!R63)),4,3))</f>
        <v>4</v>
      </c>
      <c r="P63" s="39">
        <f>IF(ISNUMBER(SEARCH("Yes",'2_all_summary'!$F63)),IF(ISNUMBER(SEARCH("Yes",'2_all_summary'!S63)),1,2),IF(ISNUMBER(SEARCH("No",'2_all_summary'!S63)),4,3))</f>
        <v>4</v>
      </c>
      <c r="Q63" s="39">
        <f>IF(ISNUMBER(SEARCH("Yes",'2_all_summary'!$F63)),IF(0&lt;'2_all_summary'!T63,1,2),IF(0='2_all_summary'!T63,4,3))</f>
        <v>4</v>
      </c>
      <c r="R63" s="39">
        <f>IF(ISNUMBER(SEARCH("Yes",'2_all_summary'!$F63)),IF(ISNUMBER(SEARCH("Yes",'2_all_summary'!U63)),1,2),IF(ISNUMBER(SEARCH("No",'2_all_summary'!U63)),4,3))</f>
        <v>4</v>
      </c>
    </row>
    <row r="64" spans="7:18" x14ac:dyDescent="0.3">
      <c r="G64" s="39"/>
      <c r="H64" s="39" t="str">
        <f>'2_all_summary'!D64</f>
        <v>The fishery of sea-cucumber Holothuridae in Kilbat Village, Central Maluku Regency, Indonesia</v>
      </c>
      <c r="I64" s="39" t="str">
        <f>'2_all_summary'!E64</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v>
      </c>
      <c r="J64" s="39">
        <f>IF(ISNUMBER(SEARCH("Yes",'2_all_summary'!$F64)),IF(ISNUMBER(SEARCH("Yes",'2_all_summary'!M64)),1,2),IF(ISNUMBER(SEARCH("No",'2_all_summary'!M64)),4,3))</f>
        <v>4</v>
      </c>
      <c r="K64" s="39">
        <f>IF(ISNUMBER(SEARCH("Yes",'2_all_summary'!$F64)),IF(ISNUMBER(SEARCH("Yes",'2_all_summary'!N64)),1,2),IF(ISNUMBER(SEARCH("No",'2_all_summary'!N64)),4,3))</f>
        <v>4</v>
      </c>
      <c r="L64" s="39">
        <f>IF(ISNUMBER(SEARCH("Yes",'2_all_summary'!$F64)),IF(ISNUMBER(SEARCH("Yes",'2_all_summary'!O64)),1,2),IF(ISNUMBER(SEARCH("No",'2_all_summary'!O64)),4,3))</f>
        <v>4</v>
      </c>
      <c r="M64" s="39">
        <f>IF(ISNUMBER(SEARCH("Yes",'2_all_summary'!$F64)),IF(0&lt;'2_all_summary'!P64,1,2),IF(0='2_all_summary'!P64,4,3))</f>
        <v>4</v>
      </c>
      <c r="N64" s="39">
        <f>IF(ISNUMBER(SEARCH("Yes",'2_all_summary'!$F64)),IF(ISNUMBER(SEARCH("Yes",'2_all_summary'!Q64)),1,2),IF(ISNUMBER(SEARCH("No",'2_all_summary'!Q64)),4,3))</f>
        <v>4</v>
      </c>
      <c r="O64" s="39">
        <f>IF(ISNUMBER(SEARCH("Yes",'2_all_summary'!$F64)),IF(ISNUMBER(SEARCH("Yes",'2_all_summary'!R64)),1,2),IF(ISNUMBER(SEARCH("No",'2_all_summary'!R64)),4,3))</f>
        <v>4</v>
      </c>
      <c r="P64" s="39">
        <f>IF(ISNUMBER(SEARCH("Yes",'2_all_summary'!$F64)),IF(ISNUMBER(SEARCH("Yes",'2_all_summary'!S64)),1,2),IF(ISNUMBER(SEARCH("No",'2_all_summary'!S64)),4,3))</f>
        <v>4</v>
      </c>
      <c r="Q64" s="39">
        <f>IF(ISNUMBER(SEARCH("Yes",'2_all_summary'!$F64)),IF(0&lt;'2_all_summary'!T64,1,2),IF(0='2_all_summary'!T64,4,3))</f>
        <v>4</v>
      </c>
      <c r="R64" s="39">
        <f>IF(ISNUMBER(SEARCH("Yes",'2_all_summary'!$F64)),IF(ISNUMBER(SEARCH("Yes",'2_all_summary'!U64)),1,2),IF(ISNUMBER(SEARCH("No",'2_all_summary'!U64)),4,3))</f>
        <v>4</v>
      </c>
    </row>
    <row r="65" spans="7:18" x14ac:dyDescent="0.3">
      <c r="G65" s="39"/>
      <c r="H65" s="39" t="str">
        <f>'2_all_summary'!D65</f>
        <v>A role for partially protected areas on coral reefs: Maintaining fish diversity?</v>
      </c>
      <c r="I65" s="39" t="str">
        <f>'2_all_summary'!E65</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v>
      </c>
      <c r="J65" s="39">
        <f>IF(ISNUMBER(SEARCH("Yes",'2_all_summary'!$F65)),IF(ISNUMBER(SEARCH("Yes",'2_all_summary'!M65)),1,2),IF(ISNUMBER(SEARCH("No",'2_all_summary'!M65)),4,3))</f>
        <v>4</v>
      </c>
      <c r="K65" s="39">
        <f>IF(ISNUMBER(SEARCH("Yes",'2_all_summary'!$F65)),IF(ISNUMBER(SEARCH("Yes",'2_all_summary'!N65)),1,2),IF(ISNUMBER(SEARCH("No",'2_all_summary'!N65)),4,3))</f>
        <v>4</v>
      </c>
      <c r="L65" s="39">
        <f>IF(ISNUMBER(SEARCH("Yes",'2_all_summary'!$F65)),IF(ISNUMBER(SEARCH("Yes",'2_all_summary'!O65)),1,2),IF(ISNUMBER(SEARCH("No",'2_all_summary'!O65)),4,3))</f>
        <v>4</v>
      </c>
      <c r="M65" s="39">
        <f>IF(ISNUMBER(SEARCH("Yes",'2_all_summary'!$F65)),IF(0&lt;'2_all_summary'!P65,1,2),IF(0='2_all_summary'!P65,4,3))</f>
        <v>4</v>
      </c>
      <c r="N65" s="39">
        <f>IF(ISNUMBER(SEARCH("Yes",'2_all_summary'!$F65)),IF(ISNUMBER(SEARCH("Yes",'2_all_summary'!Q65)),1,2),IF(ISNUMBER(SEARCH("No",'2_all_summary'!Q65)),4,3))</f>
        <v>4</v>
      </c>
      <c r="O65" s="39">
        <f>IF(ISNUMBER(SEARCH("Yes",'2_all_summary'!$F65)),IF(ISNUMBER(SEARCH("Yes",'2_all_summary'!R65)),1,2),IF(ISNUMBER(SEARCH("No",'2_all_summary'!R65)),4,3))</f>
        <v>4</v>
      </c>
      <c r="P65" s="39">
        <f>IF(ISNUMBER(SEARCH("Yes",'2_all_summary'!$F65)),IF(ISNUMBER(SEARCH("Yes",'2_all_summary'!S65)),1,2),IF(ISNUMBER(SEARCH("No",'2_all_summary'!S65)),4,3))</f>
        <v>4</v>
      </c>
      <c r="Q65" s="39">
        <f>IF(ISNUMBER(SEARCH("Yes",'2_all_summary'!$F65)),IF(0&lt;'2_all_summary'!T65,1,2),IF(0='2_all_summary'!T65,4,3))</f>
        <v>4</v>
      </c>
      <c r="R65" s="39">
        <f>IF(ISNUMBER(SEARCH("Yes",'2_all_summary'!$F65)),IF(ISNUMBER(SEARCH("Yes",'2_all_summary'!U65)),1,2),IF(ISNUMBER(SEARCH("No",'2_all_summary'!U65)),4,3))</f>
        <v>4</v>
      </c>
    </row>
    <row r="66" spans="7:18" x14ac:dyDescent="0.3">
      <c r="G66" s="39"/>
      <c r="H66" s="39" t="str">
        <f>'2_all_summary'!D66</f>
        <v>Coastal resources management planning and implementation for the Fishery Sector Program of the Philippines</v>
      </c>
      <c r="I66" s="39" t="str">
        <f>'2_all_summary'!E66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66" s="39">
        <f>IF(ISNUMBER(SEARCH("Yes",'2_all_summary'!$F66)),IF(ISNUMBER(SEARCH("Yes",'2_all_summary'!M66)),1,2),IF(ISNUMBER(SEARCH("No",'2_all_summary'!M66)),4,3))</f>
        <v>4</v>
      </c>
      <c r="K66" s="39">
        <f>IF(ISNUMBER(SEARCH("Yes",'2_all_summary'!$F66)),IF(ISNUMBER(SEARCH("Yes",'2_all_summary'!N66)),1,2),IF(ISNUMBER(SEARCH("No",'2_all_summary'!N66)),4,3))</f>
        <v>4</v>
      </c>
      <c r="L66" s="39">
        <f>IF(ISNUMBER(SEARCH("Yes",'2_all_summary'!$F66)),IF(ISNUMBER(SEARCH("Yes",'2_all_summary'!O66)),1,2),IF(ISNUMBER(SEARCH("No",'2_all_summary'!O66)),4,3))</f>
        <v>4</v>
      </c>
      <c r="M66" s="39">
        <f>IF(ISNUMBER(SEARCH("Yes",'2_all_summary'!$F66)),IF(0&lt;'2_all_summary'!P66,1,2),IF(0='2_all_summary'!P66,4,3))</f>
        <v>4</v>
      </c>
      <c r="N66" s="39">
        <f>IF(ISNUMBER(SEARCH("Yes",'2_all_summary'!$F66)),IF(ISNUMBER(SEARCH("Yes",'2_all_summary'!Q66)),1,2),IF(ISNUMBER(SEARCH("No",'2_all_summary'!Q66)),4,3))</f>
        <v>4</v>
      </c>
      <c r="O66" s="39">
        <f>IF(ISNUMBER(SEARCH("Yes",'2_all_summary'!$F66)),IF(ISNUMBER(SEARCH("Yes",'2_all_summary'!R66)),1,2),IF(ISNUMBER(SEARCH("No",'2_all_summary'!R66)),4,3))</f>
        <v>4</v>
      </c>
      <c r="P66" s="39">
        <f>IF(ISNUMBER(SEARCH("Yes",'2_all_summary'!$F66)),IF(ISNUMBER(SEARCH("Yes",'2_all_summary'!S66)),1,2),IF(ISNUMBER(SEARCH("No",'2_all_summary'!S66)),4,3))</f>
        <v>4</v>
      </c>
      <c r="Q66" s="39">
        <f>IF(ISNUMBER(SEARCH("Yes",'2_all_summary'!$F66)),IF(0&lt;'2_all_summary'!T66,1,2),IF(0='2_all_summary'!T66,4,3))</f>
        <v>4</v>
      </c>
      <c r="R66" s="39">
        <f>IF(ISNUMBER(SEARCH("Yes",'2_all_summary'!$F66)),IF(ISNUMBER(SEARCH("Yes",'2_all_summary'!U66)),1,2),IF(ISNUMBER(SEARCH("No",'2_all_summary'!U66)),4,3))</f>
        <v>4</v>
      </c>
    </row>
    <row r="67" spans="7:18" x14ac:dyDescent="0.3">
      <c r="G67" s="39"/>
      <c r="H67" s="39" t="str">
        <f>'2_all_summary'!D67</f>
        <v>Transformations of Vietnamese shrimp aquaculture policy: Empirical evidence from the Mekong Delta</v>
      </c>
      <c r="I67" s="39" t="str">
        <f>'2_all_summary'!E67</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v>
      </c>
      <c r="J67" s="39">
        <f>IF(ISNUMBER(SEARCH("Yes",'2_all_summary'!$F67)),IF(ISNUMBER(SEARCH("Yes",'2_all_summary'!M67)),1,2),IF(ISNUMBER(SEARCH("No",'2_all_summary'!M67)),4,3))</f>
        <v>4</v>
      </c>
      <c r="K67" s="39">
        <f>IF(ISNUMBER(SEARCH("Yes",'2_all_summary'!$F67)),IF(ISNUMBER(SEARCH("Yes",'2_all_summary'!N67)),1,2),IF(ISNUMBER(SEARCH("No",'2_all_summary'!N67)),4,3))</f>
        <v>4</v>
      </c>
      <c r="L67" s="39">
        <f>IF(ISNUMBER(SEARCH("Yes",'2_all_summary'!$F67)),IF(ISNUMBER(SEARCH("Yes",'2_all_summary'!O67)),1,2),IF(ISNUMBER(SEARCH("No",'2_all_summary'!O67)),4,3))</f>
        <v>4</v>
      </c>
      <c r="M67" s="39">
        <f>IF(ISNUMBER(SEARCH("Yes",'2_all_summary'!$F67)),IF(0&lt;'2_all_summary'!P67,1,2),IF(0='2_all_summary'!P67,4,3))</f>
        <v>4</v>
      </c>
      <c r="N67" s="39">
        <f>IF(ISNUMBER(SEARCH("Yes",'2_all_summary'!$F67)),IF(ISNUMBER(SEARCH("Yes",'2_all_summary'!Q67)),1,2),IF(ISNUMBER(SEARCH("No",'2_all_summary'!Q67)),4,3))</f>
        <v>4</v>
      </c>
      <c r="O67" s="39">
        <f>IF(ISNUMBER(SEARCH("Yes",'2_all_summary'!$F67)),IF(ISNUMBER(SEARCH("Yes",'2_all_summary'!R67)),1,2),IF(ISNUMBER(SEARCH("No",'2_all_summary'!R67)),4,3))</f>
        <v>4</v>
      </c>
      <c r="P67" s="39">
        <f>IF(ISNUMBER(SEARCH("Yes",'2_all_summary'!$F67)),IF(ISNUMBER(SEARCH("Yes",'2_all_summary'!S67)),1,2),IF(ISNUMBER(SEARCH("No",'2_all_summary'!S67)),4,3))</f>
        <v>4</v>
      </c>
      <c r="Q67" s="39">
        <f>IF(ISNUMBER(SEARCH("Yes",'2_all_summary'!$F67)),IF(0&lt;'2_all_summary'!T67,1,2),IF(0='2_all_summary'!T67,4,3))</f>
        <v>4</v>
      </c>
      <c r="R67" s="39">
        <f>IF(ISNUMBER(SEARCH("Yes",'2_all_summary'!$F67)),IF(ISNUMBER(SEARCH("Yes",'2_all_summary'!U67)),1,2),IF(ISNUMBER(SEARCH("No",'2_all_summary'!U67)),4,3))</f>
        <v>4</v>
      </c>
    </row>
    <row r="68" spans="7:18" x14ac:dyDescent="0.3">
      <c r="G68" s="39"/>
      <c r="H68" s="39" t="str">
        <f>'2_all_summary'!D68</f>
        <v>Mozambiqueâ€™s Tchuma Tchato initiative of resource management on the Zambezi: A community perspective</v>
      </c>
      <c r="I68" s="39" t="str">
        <f>'2_all_summary'!E68</f>
        <v>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v>
      </c>
      <c r="J68" s="39">
        <f>IF(ISNUMBER(SEARCH("Yes",'2_all_summary'!$F68)),IF(ISNUMBER(SEARCH("Yes",'2_all_summary'!M68)),1,2),IF(ISNUMBER(SEARCH("No",'2_all_summary'!M68)),4,3))</f>
        <v>4</v>
      </c>
      <c r="K68" s="39">
        <f>IF(ISNUMBER(SEARCH("Yes",'2_all_summary'!$F68)),IF(ISNUMBER(SEARCH("Yes",'2_all_summary'!N68)),1,2),IF(ISNUMBER(SEARCH("No",'2_all_summary'!N68)),4,3))</f>
        <v>4</v>
      </c>
      <c r="L68" s="39">
        <f>IF(ISNUMBER(SEARCH("Yes",'2_all_summary'!$F68)),IF(ISNUMBER(SEARCH("Yes",'2_all_summary'!O68)),1,2),IF(ISNUMBER(SEARCH("No",'2_all_summary'!O68)),4,3))</f>
        <v>4</v>
      </c>
      <c r="M68" s="39">
        <f>IF(ISNUMBER(SEARCH("Yes",'2_all_summary'!$F68)),IF(0&lt;'2_all_summary'!P68,1,2),IF(0='2_all_summary'!P68,4,3))</f>
        <v>4</v>
      </c>
      <c r="N68" s="39">
        <f>IF(ISNUMBER(SEARCH("Yes",'2_all_summary'!$F68)),IF(ISNUMBER(SEARCH("Yes",'2_all_summary'!Q68)),1,2),IF(ISNUMBER(SEARCH("No",'2_all_summary'!Q68)),4,3))</f>
        <v>4</v>
      </c>
      <c r="O68" s="39">
        <f>IF(ISNUMBER(SEARCH("Yes",'2_all_summary'!$F68)),IF(ISNUMBER(SEARCH("Yes",'2_all_summary'!R68)),1,2),IF(ISNUMBER(SEARCH("No",'2_all_summary'!R68)),4,3))</f>
        <v>4</v>
      </c>
      <c r="P68" s="39">
        <f>IF(ISNUMBER(SEARCH("Yes",'2_all_summary'!$F68)),IF(ISNUMBER(SEARCH("Yes",'2_all_summary'!S68)),1,2),IF(ISNUMBER(SEARCH("No",'2_all_summary'!S68)),4,3))</f>
        <v>4</v>
      </c>
      <c r="Q68" s="39">
        <f>IF(ISNUMBER(SEARCH("Yes",'2_all_summary'!$F68)),IF(0&lt;'2_all_summary'!T68,1,2),IF(0='2_all_summary'!T68,4,3))</f>
        <v>4</v>
      </c>
      <c r="R68" s="39">
        <f>IF(ISNUMBER(SEARCH("Yes",'2_all_summary'!$F68)),IF(ISNUMBER(SEARCH("Yes",'2_all_summary'!U68)),1,2),IF(ISNUMBER(SEARCH("No",'2_all_summary'!U68)),4,3))</f>
        <v>4</v>
      </c>
    </row>
    <row r="69" spans="7:18" x14ac:dyDescent="0.3">
      <c r="G69" s="39"/>
      <c r="H69" s="39" t="str">
        <f>'2_all_summary'!D69</f>
        <v>FRESH WATER, SALT WATER: Socially engaged art, collaboration and the environment</v>
      </c>
      <c r="I69" s="39" t="str">
        <f>'2_all_summary'!E69</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v>
      </c>
      <c r="J69" s="39">
        <f>IF(ISNUMBER(SEARCH("Yes",'2_all_summary'!$F69)),IF(ISNUMBER(SEARCH("Yes",'2_all_summary'!M69)),1,2),IF(ISNUMBER(SEARCH("No",'2_all_summary'!M69)),4,3))</f>
        <v>4</v>
      </c>
      <c r="K69" s="39">
        <f>IF(ISNUMBER(SEARCH("Yes",'2_all_summary'!$F69)),IF(ISNUMBER(SEARCH("Yes",'2_all_summary'!N69)),1,2),IF(ISNUMBER(SEARCH("No",'2_all_summary'!N69)),4,3))</f>
        <v>4</v>
      </c>
      <c r="L69" s="39">
        <f>IF(ISNUMBER(SEARCH("Yes",'2_all_summary'!$F69)),IF(ISNUMBER(SEARCH("Yes",'2_all_summary'!O69)),1,2),IF(ISNUMBER(SEARCH("No",'2_all_summary'!O69)),4,3))</f>
        <v>4</v>
      </c>
      <c r="M69" s="39">
        <f>IF(ISNUMBER(SEARCH("Yes",'2_all_summary'!$F69)),IF(0&lt;'2_all_summary'!P69,1,2),IF(0='2_all_summary'!P69,4,3))</f>
        <v>4</v>
      </c>
      <c r="N69" s="39">
        <f>IF(ISNUMBER(SEARCH("Yes",'2_all_summary'!$F69)),IF(ISNUMBER(SEARCH("Yes",'2_all_summary'!Q69)),1,2),IF(ISNUMBER(SEARCH("No",'2_all_summary'!Q69)),4,3))</f>
        <v>4</v>
      </c>
      <c r="O69" s="39">
        <f>IF(ISNUMBER(SEARCH("Yes",'2_all_summary'!$F69)),IF(ISNUMBER(SEARCH("Yes",'2_all_summary'!R69)),1,2),IF(ISNUMBER(SEARCH("No",'2_all_summary'!R69)),4,3))</f>
        <v>4</v>
      </c>
      <c r="P69" s="39">
        <f>IF(ISNUMBER(SEARCH("Yes",'2_all_summary'!$F69)),IF(ISNUMBER(SEARCH("Yes",'2_all_summary'!S69)),1,2),IF(ISNUMBER(SEARCH("No",'2_all_summary'!S69)),4,3))</f>
        <v>4</v>
      </c>
      <c r="Q69" s="39">
        <f>IF(ISNUMBER(SEARCH("Yes",'2_all_summary'!$F69)),IF(0&lt;'2_all_summary'!T69,1,2),IF(0='2_all_summary'!T69,4,3))</f>
        <v>4</v>
      </c>
      <c r="R69" s="39">
        <f>IF(ISNUMBER(SEARCH("Yes",'2_all_summary'!$F69)),IF(ISNUMBER(SEARCH("Yes",'2_all_summary'!U69)),1,2),IF(ISNUMBER(SEARCH("No",'2_all_summary'!U69)),4,3))</f>
        <v>4</v>
      </c>
    </row>
    <row r="70" spans="7:18" x14ac:dyDescent="0.3">
      <c r="G70" s="39"/>
      <c r="H70" s="39" t="str">
        <f>'2_all_summary'!D70</f>
        <v>Sri Lankan reservoir fishery: A case for introduction of a co-management strategy</v>
      </c>
      <c r="I70" s="39" t="str">
        <f>'2_all_summary'!E70</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70" s="39">
        <f>IF(ISNUMBER(SEARCH("Yes",'2_all_summary'!$F70)),IF(ISNUMBER(SEARCH("Yes",'2_all_summary'!M70)),1,2),IF(ISNUMBER(SEARCH("No",'2_all_summary'!M70)),4,3))</f>
        <v>4</v>
      </c>
      <c r="K70" s="39">
        <f>IF(ISNUMBER(SEARCH("Yes",'2_all_summary'!$F70)),IF(ISNUMBER(SEARCH("Yes",'2_all_summary'!N70)),1,2),IF(ISNUMBER(SEARCH("No",'2_all_summary'!N70)),4,3))</f>
        <v>4</v>
      </c>
      <c r="L70" s="39">
        <f>IF(ISNUMBER(SEARCH("Yes",'2_all_summary'!$F70)),IF(ISNUMBER(SEARCH("Yes",'2_all_summary'!O70)),1,2),IF(ISNUMBER(SEARCH("No",'2_all_summary'!O70)),4,3))</f>
        <v>4</v>
      </c>
      <c r="M70" s="39">
        <f>IF(ISNUMBER(SEARCH("Yes",'2_all_summary'!$F70)),IF(0&lt;'2_all_summary'!P70,1,2),IF(0='2_all_summary'!P70,4,3))</f>
        <v>4</v>
      </c>
      <c r="N70" s="39">
        <f>IF(ISNUMBER(SEARCH("Yes",'2_all_summary'!$F70)),IF(ISNUMBER(SEARCH("Yes",'2_all_summary'!Q70)),1,2),IF(ISNUMBER(SEARCH("No",'2_all_summary'!Q70)),4,3))</f>
        <v>4</v>
      </c>
      <c r="O70" s="39">
        <f>IF(ISNUMBER(SEARCH("Yes",'2_all_summary'!$F70)),IF(ISNUMBER(SEARCH("Yes",'2_all_summary'!R70)),1,2),IF(ISNUMBER(SEARCH("No",'2_all_summary'!R70)),4,3))</f>
        <v>4</v>
      </c>
      <c r="P70" s="39">
        <f>IF(ISNUMBER(SEARCH("Yes",'2_all_summary'!$F70)),IF(ISNUMBER(SEARCH("Yes",'2_all_summary'!S70)),1,2),IF(ISNUMBER(SEARCH("No",'2_all_summary'!S70)),4,3))</f>
        <v>4</v>
      </c>
      <c r="Q70" s="39">
        <f>IF(ISNUMBER(SEARCH("Yes",'2_all_summary'!$F70)),IF(0&lt;'2_all_summary'!T70,1,2),IF(0='2_all_summary'!T70,4,3))</f>
        <v>4</v>
      </c>
      <c r="R70" s="39">
        <f>IF(ISNUMBER(SEARCH("Yes",'2_all_summary'!$F70)),IF(ISNUMBER(SEARCH("Yes",'2_all_summary'!U70)),1,2),IF(ISNUMBER(SEARCH("No",'2_all_summary'!U70)),4,3))</f>
        <v>4</v>
      </c>
    </row>
    <row r="71" spans="7:18" x14ac:dyDescent="0.3">
      <c r="G71" s="39"/>
      <c r="H71" s="39" t="str">
        <f>'2_all_summary'!D71</f>
        <v>Will small MPAs work?: The case of small-sized MPAs in Southern Iloilo, Philippines</v>
      </c>
      <c r="I71" s="39" t="str">
        <f>'2_all_summary'!E71</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v>
      </c>
      <c r="J71" s="39">
        <f>IF(ISNUMBER(SEARCH("Yes",'2_all_summary'!$F71)),IF(ISNUMBER(SEARCH("Yes",'2_all_summary'!M71)),1,2),IF(ISNUMBER(SEARCH("No",'2_all_summary'!M71)),4,3))</f>
        <v>4</v>
      </c>
      <c r="K71" s="39">
        <f>IF(ISNUMBER(SEARCH("Yes",'2_all_summary'!$F71)),IF(ISNUMBER(SEARCH("Yes",'2_all_summary'!N71)),1,2),IF(ISNUMBER(SEARCH("No",'2_all_summary'!N71)),4,3))</f>
        <v>4</v>
      </c>
      <c r="L71" s="39">
        <f>IF(ISNUMBER(SEARCH("Yes",'2_all_summary'!$F71)),IF(ISNUMBER(SEARCH("Yes",'2_all_summary'!O71)),1,2),IF(ISNUMBER(SEARCH("No",'2_all_summary'!O71)),4,3))</f>
        <v>4</v>
      </c>
      <c r="M71" s="39">
        <f>IF(ISNUMBER(SEARCH("Yes",'2_all_summary'!$F71)),IF(0&lt;'2_all_summary'!P71,1,2),IF(0='2_all_summary'!P71,4,3))</f>
        <v>4</v>
      </c>
      <c r="N71" s="39">
        <f>IF(ISNUMBER(SEARCH("Yes",'2_all_summary'!$F71)),IF(ISNUMBER(SEARCH("Yes",'2_all_summary'!Q71)),1,2),IF(ISNUMBER(SEARCH("No",'2_all_summary'!Q71)),4,3))</f>
        <v>4</v>
      </c>
      <c r="O71" s="39">
        <f>IF(ISNUMBER(SEARCH("Yes",'2_all_summary'!$F71)),IF(ISNUMBER(SEARCH("Yes",'2_all_summary'!R71)),1,2),IF(ISNUMBER(SEARCH("No",'2_all_summary'!R71)),4,3))</f>
        <v>4</v>
      </c>
      <c r="P71" s="39">
        <f>IF(ISNUMBER(SEARCH("Yes",'2_all_summary'!$F71)),IF(ISNUMBER(SEARCH("Yes",'2_all_summary'!S71)),1,2),IF(ISNUMBER(SEARCH("No",'2_all_summary'!S71)),4,3))</f>
        <v>4</v>
      </c>
      <c r="Q71" s="39">
        <f>IF(ISNUMBER(SEARCH("Yes",'2_all_summary'!$F71)),IF(0&lt;'2_all_summary'!T71,1,2),IF(0='2_all_summary'!T71,4,3))</f>
        <v>4</v>
      </c>
      <c r="R71" s="39">
        <f>IF(ISNUMBER(SEARCH("Yes",'2_all_summary'!$F71)),IF(ISNUMBER(SEARCH("Yes",'2_all_summary'!U71)),1,2),IF(ISNUMBER(SEARCH("No",'2_all_summary'!U71)),4,3))</f>
        <v>4</v>
      </c>
    </row>
    <row r="72" spans="7:18" x14ac:dyDescent="0.3">
      <c r="G72" s="39"/>
      <c r="H72" s="39" t="str">
        <f>'2_all_summary'!D72</f>
        <v>One size does not fit all: Critical insights for effective community-based resource management in Melanesia</v>
      </c>
      <c r="I72" s="39" t="str">
        <f>'2_all_summary'!E72</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v>
      </c>
      <c r="J72" s="39">
        <f>IF(ISNUMBER(SEARCH("Yes",'2_all_summary'!$F72)),IF(ISNUMBER(SEARCH("Yes",'2_all_summary'!M72)),1,2),IF(ISNUMBER(SEARCH("No",'2_all_summary'!M72)),4,3))</f>
        <v>1</v>
      </c>
      <c r="K72" s="39">
        <f>IF(ISNUMBER(SEARCH("Yes",'2_all_summary'!$F72)),IF(ISNUMBER(SEARCH("Yes",'2_all_summary'!N72)),1,2),IF(ISNUMBER(SEARCH("No",'2_all_summary'!N72)),4,3))</f>
        <v>1</v>
      </c>
      <c r="L72" s="39">
        <f>IF(ISNUMBER(SEARCH("Yes",'2_all_summary'!$F72)),IF(ISNUMBER(SEARCH("Yes",'2_all_summary'!O72)),1,2),IF(ISNUMBER(SEARCH("No",'2_all_summary'!O72)),4,3))</f>
        <v>1</v>
      </c>
      <c r="M72" s="39">
        <f>IF(ISNUMBER(SEARCH("Yes",'2_all_summary'!$F72)),IF(0&lt;'2_all_summary'!P72,1,2),IF(0='2_all_summary'!P72,4,3))</f>
        <v>1</v>
      </c>
      <c r="N72" s="39">
        <f>IF(ISNUMBER(SEARCH("Yes",'2_all_summary'!$F72)),IF(ISNUMBER(SEARCH("Yes",'2_all_summary'!Q72)),1,2),IF(ISNUMBER(SEARCH("No",'2_all_summary'!Q72)),4,3))</f>
        <v>2</v>
      </c>
      <c r="O72" s="39">
        <f>IF(ISNUMBER(SEARCH("Yes",'2_all_summary'!$F72)),IF(ISNUMBER(SEARCH("Yes",'2_all_summary'!R72)),1,2),IF(ISNUMBER(SEARCH("No",'2_all_summary'!R72)),4,3))</f>
        <v>2</v>
      </c>
      <c r="P72" s="39">
        <f>IF(ISNUMBER(SEARCH("Yes",'2_all_summary'!$F72)),IF(ISNUMBER(SEARCH("Yes",'2_all_summary'!S72)),1,2),IF(ISNUMBER(SEARCH("No",'2_all_summary'!S72)),4,3))</f>
        <v>1</v>
      </c>
      <c r="Q72" s="39">
        <f>IF(ISNUMBER(SEARCH("Yes",'2_all_summary'!$F72)),IF(0&lt;'2_all_summary'!T72,1,2),IF(0='2_all_summary'!T72,4,3))</f>
        <v>1</v>
      </c>
      <c r="R72" s="39">
        <f>IF(ISNUMBER(SEARCH("Yes",'2_all_summary'!$F72)),IF(ISNUMBER(SEARCH("Yes",'2_all_summary'!U72)),1,2),IF(ISNUMBER(SEARCH("No",'2_all_summary'!U72)),4,3))</f>
        <v>1</v>
      </c>
    </row>
    <row r="73" spans="7:18" x14ac:dyDescent="0.3">
      <c r="G73" s="39"/>
      <c r="H73" s="39" t="str">
        <f>'2_all_summary'!D73</f>
        <v>Techno-economic analysis of solar photovoltaic system for fishery cold storage based on ownership models and regulatory boundaries in indonesia</v>
      </c>
      <c r="I73" s="39" t="str">
        <f>'2_all_summary'!E73</f>
        <v>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v>
      </c>
      <c r="J73" s="39">
        <f>IF(ISNUMBER(SEARCH("Yes",'2_all_summary'!$F73)),IF(ISNUMBER(SEARCH("Yes",'2_all_summary'!M73)),1,2),IF(ISNUMBER(SEARCH("No",'2_all_summary'!M73)),4,3))</f>
        <v>4</v>
      </c>
      <c r="K73" s="39">
        <f>IF(ISNUMBER(SEARCH("Yes",'2_all_summary'!$F73)),IF(ISNUMBER(SEARCH("Yes",'2_all_summary'!N73)),1,2),IF(ISNUMBER(SEARCH("No",'2_all_summary'!N73)),4,3))</f>
        <v>4</v>
      </c>
      <c r="L73" s="39">
        <f>IF(ISNUMBER(SEARCH("Yes",'2_all_summary'!$F73)),IF(ISNUMBER(SEARCH("Yes",'2_all_summary'!O73)),1,2),IF(ISNUMBER(SEARCH("No",'2_all_summary'!O73)),4,3))</f>
        <v>4</v>
      </c>
      <c r="M73" s="39">
        <f>IF(ISNUMBER(SEARCH("Yes",'2_all_summary'!$F73)),IF(0&lt;'2_all_summary'!P73,1,2),IF(0='2_all_summary'!P73,4,3))</f>
        <v>4</v>
      </c>
      <c r="N73" s="39">
        <f>IF(ISNUMBER(SEARCH("Yes",'2_all_summary'!$F73)),IF(ISNUMBER(SEARCH("Yes",'2_all_summary'!Q73)),1,2),IF(ISNUMBER(SEARCH("No",'2_all_summary'!Q73)),4,3))</f>
        <v>4</v>
      </c>
      <c r="O73" s="39">
        <f>IF(ISNUMBER(SEARCH("Yes",'2_all_summary'!$F73)),IF(ISNUMBER(SEARCH("Yes",'2_all_summary'!R73)),1,2),IF(ISNUMBER(SEARCH("No",'2_all_summary'!R73)),4,3))</f>
        <v>4</v>
      </c>
      <c r="P73" s="39">
        <f>IF(ISNUMBER(SEARCH("Yes",'2_all_summary'!$F73)),IF(ISNUMBER(SEARCH("Yes",'2_all_summary'!S73)),1,2),IF(ISNUMBER(SEARCH("No",'2_all_summary'!S73)),4,3))</f>
        <v>4</v>
      </c>
      <c r="Q73" s="39">
        <f>IF(ISNUMBER(SEARCH("Yes",'2_all_summary'!$F73)),IF(0&lt;'2_all_summary'!T73,1,2),IF(0='2_all_summary'!T73,4,3))</f>
        <v>4</v>
      </c>
      <c r="R73" s="39">
        <f>IF(ISNUMBER(SEARCH("Yes",'2_all_summary'!$F73)),IF(ISNUMBER(SEARCH("Yes",'2_all_summary'!U73)),1,2),IF(ISNUMBER(SEARCH("No",'2_all_summary'!U73)),4,3))</f>
        <v>4</v>
      </c>
    </row>
    <row r="74" spans="7:18" x14ac:dyDescent="0.3">
      <c r="G74" s="39"/>
      <c r="H74" s="39" t="str">
        <f>'2_all_summary'!D74</f>
        <v>Banging the bells: Communicating hope for rural environments</v>
      </c>
      <c r="I74" s="39" t="str">
        <f>'2_all_summary'!E74</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v>
      </c>
      <c r="J74" s="39">
        <f>IF(ISNUMBER(SEARCH("Yes",'2_all_summary'!$F74)),IF(ISNUMBER(SEARCH("Yes",'2_all_summary'!M74)),1,2),IF(ISNUMBER(SEARCH("No",'2_all_summary'!M74)),4,3))</f>
        <v>4</v>
      </c>
      <c r="K74" s="39">
        <f>IF(ISNUMBER(SEARCH("Yes",'2_all_summary'!$F74)),IF(ISNUMBER(SEARCH("Yes",'2_all_summary'!N74)),1,2),IF(ISNUMBER(SEARCH("No",'2_all_summary'!N74)),4,3))</f>
        <v>4</v>
      </c>
      <c r="L74" s="39">
        <f>IF(ISNUMBER(SEARCH("Yes",'2_all_summary'!$F74)),IF(ISNUMBER(SEARCH("Yes",'2_all_summary'!O74)),1,2),IF(ISNUMBER(SEARCH("No",'2_all_summary'!O74)),4,3))</f>
        <v>4</v>
      </c>
      <c r="M74" s="39">
        <f>IF(ISNUMBER(SEARCH("Yes",'2_all_summary'!$F74)),IF(0&lt;'2_all_summary'!P74,1,2),IF(0='2_all_summary'!P74,4,3))</f>
        <v>4</v>
      </c>
      <c r="N74" s="39">
        <f>IF(ISNUMBER(SEARCH("Yes",'2_all_summary'!$F74)),IF(ISNUMBER(SEARCH("Yes",'2_all_summary'!Q74)),1,2),IF(ISNUMBER(SEARCH("No",'2_all_summary'!Q74)),4,3))</f>
        <v>4</v>
      </c>
      <c r="O74" s="39">
        <f>IF(ISNUMBER(SEARCH("Yes",'2_all_summary'!$F74)),IF(ISNUMBER(SEARCH("Yes",'2_all_summary'!R74)),1,2),IF(ISNUMBER(SEARCH("No",'2_all_summary'!R74)),4,3))</f>
        <v>4</v>
      </c>
      <c r="P74" s="39">
        <f>IF(ISNUMBER(SEARCH("Yes",'2_all_summary'!$F74)),IF(ISNUMBER(SEARCH("Yes",'2_all_summary'!S74)),1,2),IF(ISNUMBER(SEARCH("No",'2_all_summary'!S74)),4,3))</f>
        <v>4</v>
      </c>
      <c r="Q74" s="39">
        <f>IF(ISNUMBER(SEARCH("Yes",'2_all_summary'!$F74)),IF(0&lt;'2_all_summary'!T74,1,2),IF(0='2_all_summary'!T74,4,3))</f>
        <v>4</v>
      </c>
      <c r="R74" s="39">
        <f>IF(ISNUMBER(SEARCH("Yes",'2_all_summary'!$F74)),IF(ISNUMBER(SEARCH("Yes",'2_all_summary'!U74)),1,2),IF(ISNUMBER(SEARCH("No",'2_all_summary'!U74)),4,3))</f>
        <v>4</v>
      </c>
    </row>
    <row r="75" spans="7:18" x14ac:dyDescent="0.3">
      <c r="G75" s="39"/>
      <c r="H75" s="39" t="str">
        <f>'2_all_summary'!D75</f>
        <v>Characteristics of successful asthma programs</v>
      </c>
      <c r="I75" s="39" t="str">
        <f>'2_all_summary'!E75</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v>
      </c>
      <c r="J75" s="39">
        <f>IF(ISNUMBER(SEARCH("Yes",'2_all_summary'!$F75)),IF(ISNUMBER(SEARCH("Yes",'2_all_summary'!M75)),1,2),IF(ISNUMBER(SEARCH("No",'2_all_summary'!M75)),4,3))</f>
        <v>4</v>
      </c>
      <c r="K75" s="39">
        <f>IF(ISNUMBER(SEARCH("Yes",'2_all_summary'!$F75)),IF(ISNUMBER(SEARCH("Yes",'2_all_summary'!N75)),1,2),IF(ISNUMBER(SEARCH("No",'2_all_summary'!N75)),4,3))</f>
        <v>4</v>
      </c>
      <c r="L75" s="39">
        <f>IF(ISNUMBER(SEARCH("Yes",'2_all_summary'!$F75)),IF(ISNUMBER(SEARCH("Yes",'2_all_summary'!O75)),1,2),IF(ISNUMBER(SEARCH("No",'2_all_summary'!O75)),4,3))</f>
        <v>4</v>
      </c>
      <c r="M75" s="39">
        <f>IF(ISNUMBER(SEARCH("Yes",'2_all_summary'!$F75)),IF(0&lt;'2_all_summary'!P75,1,2),IF(0='2_all_summary'!P75,4,3))</f>
        <v>4</v>
      </c>
      <c r="N75" s="39">
        <f>IF(ISNUMBER(SEARCH("Yes",'2_all_summary'!$F75)),IF(ISNUMBER(SEARCH("Yes",'2_all_summary'!Q75)),1,2),IF(ISNUMBER(SEARCH("No",'2_all_summary'!Q75)),4,3))</f>
        <v>4</v>
      </c>
      <c r="O75" s="39">
        <f>IF(ISNUMBER(SEARCH("Yes",'2_all_summary'!$F75)),IF(ISNUMBER(SEARCH("Yes",'2_all_summary'!R75)),1,2),IF(ISNUMBER(SEARCH("No",'2_all_summary'!R75)),4,3))</f>
        <v>4</v>
      </c>
      <c r="P75" s="39">
        <f>IF(ISNUMBER(SEARCH("Yes",'2_all_summary'!$F75)),IF(ISNUMBER(SEARCH("Yes",'2_all_summary'!S75)),1,2),IF(ISNUMBER(SEARCH("No",'2_all_summary'!S75)),4,3))</f>
        <v>4</v>
      </c>
      <c r="Q75" s="39">
        <f>IF(ISNUMBER(SEARCH("Yes",'2_all_summary'!$F75)),IF(0&lt;'2_all_summary'!T75,1,2),IF(0='2_all_summary'!T75,4,3))</f>
        <v>4</v>
      </c>
      <c r="R75" s="39">
        <f>IF(ISNUMBER(SEARCH("Yes",'2_all_summary'!$F75)),IF(ISNUMBER(SEARCH("Yes",'2_all_summary'!U75)),1,2),IF(ISNUMBER(SEARCH("No",'2_all_summary'!U75)),4,3))</f>
        <v>4</v>
      </c>
    </row>
    <row r="76" spans="7:18" x14ac:dyDescent="0.3">
      <c r="G76" s="39"/>
      <c r="H76" s="39" t="str">
        <f>'2_all_summary'!D76</f>
        <v>Mangrove forests in Sri Lanka: An updated review on distribution, diversity, current state of research and future perspectives</v>
      </c>
      <c r="I76" s="39" t="str">
        <f>'2_all_summary'!E76</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v>
      </c>
      <c r="J76" s="39">
        <f>IF(ISNUMBER(SEARCH("Yes",'2_all_summary'!$F76)),IF(ISNUMBER(SEARCH("Yes",'2_all_summary'!M76)),1,2),IF(ISNUMBER(SEARCH("No",'2_all_summary'!M76)),4,3))</f>
        <v>4</v>
      </c>
      <c r="K76" s="39">
        <f>IF(ISNUMBER(SEARCH("Yes",'2_all_summary'!$F76)),IF(ISNUMBER(SEARCH("Yes",'2_all_summary'!N76)),1,2),IF(ISNUMBER(SEARCH("No",'2_all_summary'!N76)),4,3))</f>
        <v>4</v>
      </c>
      <c r="L76" s="39">
        <f>IF(ISNUMBER(SEARCH("Yes",'2_all_summary'!$F76)),IF(ISNUMBER(SEARCH("Yes",'2_all_summary'!O76)),1,2),IF(ISNUMBER(SEARCH("No",'2_all_summary'!O76)),4,3))</f>
        <v>4</v>
      </c>
      <c r="M76" s="39">
        <f>IF(ISNUMBER(SEARCH("Yes",'2_all_summary'!$F76)),IF(0&lt;'2_all_summary'!P76,1,2),IF(0='2_all_summary'!P76,4,3))</f>
        <v>4</v>
      </c>
      <c r="N76" s="39">
        <f>IF(ISNUMBER(SEARCH("Yes",'2_all_summary'!$F76)),IF(ISNUMBER(SEARCH("Yes",'2_all_summary'!Q76)),1,2),IF(ISNUMBER(SEARCH("No",'2_all_summary'!Q76)),4,3))</f>
        <v>4</v>
      </c>
      <c r="O76" s="39">
        <f>IF(ISNUMBER(SEARCH("Yes",'2_all_summary'!$F76)),IF(ISNUMBER(SEARCH("Yes",'2_all_summary'!R76)),1,2),IF(ISNUMBER(SEARCH("No",'2_all_summary'!R76)),4,3))</f>
        <v>4</v>
      </c>
      <c r="P76" s="39">
        <f>IF(ISNUMBER(SEARCH("Yes",'2_all_summary'!$F76)),IF(ISNUMBER(SEARCH("Yes",'2_all_summary'!S76)),1,2),IF(ISNUMBER(SEARCH("No",'2_all_summary'!S76)),4,3))</f>
        <v>4</v>
      </c>
      <c r="Q76" s="39">
        <f>IF(ISNUMBER(SEARCH("Yes",'2_all_summary'!$F76)),IF(0&lt;'2_all_summary'!T76,1,2),IF(0='2_all_summary'!T76,4,3))</f>
        <v>4</v>
      </c>
      <c r="R76" s="39">
        <f>IF(ISNUMBER(SEARCH("Yes",'2_all_summary'!$F76)),IF(ISNUMBER(SEARCH("Yes",'2_all_summary'!U76)),1,2),IF(ISNUMBER(SEARCH("No",'2_all_summary'!U76)),4,3))</f>
        <v>4</v>
      </c>
    </row>
    <row r="77" spans="7:18" x14ac:dyDescent="0.3">
      <c r="G77" s="39"/>
      <c r="H77" s="39" t="str">
        <f>'2_all_summary'!D77</f>
        <v>Ten years of Inuit co-management: advancing research, resilience, and capacity in Nunatsiavut through fishery governance</v>
      </c>
      <c r="I77" s="39" t="str">
        <f>'2_all_summary'!E77</f>
        <v>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v>
      </c>
      <c r="J77" s="39">
        <f>IF(ISNUMBER(SEARCH("Yes",'2_all_summary'!$F77)),IF(ISNUMBER(SEARCH("Yes",'2_all_summary'!M77)),1,2),IF(ISNUMBER(SEARCH("No",'2_all_summary'!M77)),4,3))</f>
        <v>4</v>
      </c>
      <c r="K77" s="39">
        <f>IF(ISNUMBER(SEARCH("Yes",'2_all_summary'!$F77)),IF(ISNUMBER(SEARCH("Yes",'2_all_summary'!N77)),1,2),IF(ISNUMBER(SEARCH("No",'2_all_summary'!N77)),4,3))</f>
        <v>4</v>
      </c>
      <c r="L77" s="39">
        <f>IF(ISNUMBER(SEARCH("Yes",'2_all_summary'!$F77)),IF(ISNUMBER(SEARCH("Yes",'2_all_summary'!O77)),1,2),IF(ISNUMBER(SEARCH("No",'2_all_summary'!O77)),4,3))</f>
        <v>4</v>
      </c>
      <c r="M77" s="39">
        <f>IF(ISNUMBER(SEARCH("Yes",'2_all_summary'!$F77)),IF(0&lt;'2_all_summary'!P77,1,2),IF(0='2_all_summary'!P77,4,3))</f>
        <v>4</v>
      </c>
      <c r="N77" s="39">
        <f>IF(ISNUMBER(SEARCH("Yes",'2_all_summary'!$F77)),IF(ISNUMBER(SEARCH("Yes",'2_all_summary'!Q77)),1,2),IF(ISNUMBER(SEARCH("No",'2_all_summary'!Q77)),4,3))</f>
        <v>4</v>
      </c>
      <c r="O77" s="39">
        <f>IF(ISNUMBER(SEARCH("Yes",'2_all_summary'!$F77)),IF(ISNUMBER(SEARCH("Yes",'2_all_summary'!R77)),1,2),IF(ISNUMBER(SEARCH("No",'2_all_summary'!R77)),4,3))</f>
        <v>4</v>
      </c>
      <c r="P77" s="39">
        <f>IF(ISNUMBER(SEARCH("Yes",'2_all_summary'!$F77)),IF(ISNUMBER(SEARCH("Yes",'2_all_summary'!S77)),1,2),IF(ISNUMBER(SEARCH("No",'2_all_summary'!S77)),4,3))</f>
        <v>4</v>
      </c>
      <c r="Q77" s="39">
        <f>IF(ISNUMBER(SEARCH("Yes",'2_all_summary'!$F77)),IF(0&lt;'2_all_summary'!T77,1,2),IF(0='2_all_summary'!T77,4,3))</f>
        <v>4</v>
      </c>
      <c r="R77" s="39">
        <f>IF(ISNUMBER(SEARCH("Yes",'2_all_summary'!$F77)),IF(ISNUMBER(SEARCH("Yes",'2_all_summary'!U77)),1,2),IF(ISNUMBER(SEARCH("No",'2_all_summary'!U77)),4,3))</f>
        <v>4</v>
      </c>
    </row>
    <row r="78" spans="7:18" x14ac:dyDescent="0.3">
      <c r="G78" s="39"/>
      <c r="H78" s="39" t="str">
        <f>'2_all_summary'!D78</f>
        <v>Improving Adherence to Mediterranean-Style Diet with a Community Culinary Coaching Program: Methodology Development and Process Evaluation</v>
      </c>
      <c r="I78" s="39" t="str">
        <f>'2_all_summary'!E78</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v>
      </c>
      <c r="J78" s="39">
        <f>IF(ISNUMBER(SEARCH("Yes",'2_all_summary'!$F78)),IF(ISNUMBER(SEARCH("Yes",'2_all_summary'!M78)),1,2),IF(ISNUMBER(SEARCH("No",'2_all_summary'!M78)),4,3))</f>
        <v>4</v>
      </c>
      <c r="K78" s="39">
        <f>IF(ISNUMBER(SEARCH("Yes",'2_all_summary'!$F78)),IF(ISNUMBER(SEARCH("Yes",'2_all_summary'!N78)),1,2),IF(ISNUMBER(SEARCH("No",'2_all_summary'!N78)),4,3))</f>
        <v>4</v>
      </c>
      <c r="L78" s="39">
        <f>IF(ISNUMBER(SEARCH("Yes",'2_all_summary'!$F78)),IF(ISNUMBER(SEARCH("Yes",'2_all_summary'!O78)),1,2),IF(ISNUMBER(SEARCH("No",'2_all_summary'!O78)),4,3))</f>
        <v>4</v>
      </c>
      <c r="M78" s="39">
        <f>IF(ISNUMBER(SEARCH("Yes",'2_all_summary'!$F78)),IF(0&lt;'2_all_summary'!P78,1,2),IF(0='2_all_summary'!P78,4,3))</f>
        <v>4</v>
      </c>
      <c r="N78" s="39">
        <f>IF(ISNUMBER(SEARCH("Yes",'2_all_summary'!$F78)),IF(ISNUMBER(SEARCH("Yes",'2_all_summary'!Q78)),1,2),IF(ISNUMBER(SEARCH("No",'2_all_summary'!Q78)),4,3))</f>
        <v>4</v>
      </c>
      <c r="O78" s="39">
        <f>IF(ISNUMBER(SEARCH("Yes",'2_all_summary'!$F78)),IF(ISNUMBER(SEARCH("Yes",'2_all_summary'!R78)),1,2),IF(ISNUMBER(SEARCH("No",'2_all_summary'!R78)),4,3))</f>
        <v>4</v>
      </c>
      <c r="P78" s="39">
        <f>IF(ISNUMBER(SEARCH("Yes",'2_all_summary'!$F78)),IF(ISNUMBER(SEARCH("Yes",'2_all_summary'!S78)),1,2),IF(ISNUMBER(SEARCH("No",'2_all_summary'!S78)),4,3))</f>
        <v>4</v>
      </c>
      <c r="Q78" s="39">
        <f>IF(ISNUMBER(SEARCH("Yes",'2_all_summary'!$F78)),IF(0&lt;'2_all_summary'!T78,1,2),IF(0='2_all_summary'!T78,4,3))</f>
        <v>4</v>
      </c>
      <c r="R78" s="39">
        <f>IF(ISNUMBER(SEARCH("Yes",'2_all_summary'!$F78)),IF(ISNUMBER(SEARCH("Yes",'2_all_summary'!U78)),1,2),IF(ISNUMBER(SEARCH("No",'2_all_summary'!U78)),4,3))</f>
        <v>4</v>
      </c>
    </row>
    <row r="79" spans="7:18" x14ac:dyDescent="0.3">
      <c r="G79" s="39"/>
      <c r="H79" s="39" t="str">
        <f>'2_all_summary'!D79</f>
        <v>A Review of Factors Influencing the Seagrass-Sea Cucumber Association in Tropical Seagrass Meadows</v>
      </c>
      <c r="I79" s="39" t="str">
        <f>'2_all_summary'!E79</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v>
      </c>
      <c r="J79" s="39">
        <f>IF(ISNUMBER(SEARCH("Yes",'2_all_summary'!$F79)),IF(ISNUMBER(SEARCH("Yes",'2_all_summary'!M79)),1,2),IF(ISNUMBER(SEARCH("No",'2_all_summary'!M79)),4,3))</f>
        <v>4</v>
      </c>
      <c r="K79" s="39">
        <f>IF(ISNUMBER(SEARCH("Yes",'2_all_summary'!$F79)),IF(ISNUMBER(SEARCH("Yes",'2_all_summary'!N79)),1,2),IF(ISNUMBER(SEARCH("No",'2_all_summary'!N79)),4,3))</f>
        <v>4</v>
      </c>
      <c r="L79" s="39">
        <f>IF(ISNUMBER(SEARCH("Yes",'2_all_summary'!$F79)),IF(ISNUMBER(SEARCH("Yes",'2_all_summary'!O79)),1,2),IF(ISNUMBER(SEARCH("No",'2_all_summary'!O79)),4,3))</f>
        <v>4</v>
      </c>
      <c r="M79" s="39">
        <f>IF(ISNUMBER(SEARCH("Yes",'2_all_summary'!$F79)),IF(0&lt;'2_all_summary'!P79,1,2),IF(0='2_all_summary'!P79,4,3))</f>
        <v>4</v>
      </c>
      <c r="N79" s="39">
        <f>IF(ISNUMBER(SEARCH("Yes",'2_all_summary'!$F79)),IF(ISNUMBER(SEARCH("Yes",'2_all_summary'!Q79)),1,2),IF(ISNUMBER(SEARCH("No",'2_all_summary'!Q79)),4,3))</f>
        <v>4</v>
      </c>
      <c r="O79" s="39">
        <f>IF(ISNUMBER(SEARCH("Yes",'2_all_summary'!$F79)),IF(ISNUMBER(SEARCH("Yes",'2_all_summary'!R79)),1,2),IF(ISNUMBER(SEARCH("No",'2_all_summary'!R79)),4,3))</f>
        <v>4</v>
      </c>
      <c r="P79" s="39">
        <f>IF(ISNUMBER(SEARCH("Yes",'2_all_summary'!$F79)),IF(ISNUMBER(SEARCH("Yes",'2_all_summary'!S79)),1,2),IF(ISNUMBER(SEARCH("No",'2_all_summary'!S79)),4,3))</f>
        <v>4</v>
      </c>
      <c r="Q79" s="39">
        <f>IF(ISNUMBER(SEARCH("Yes",'2_all_summary'!$F79)),IF(0&lt;'2_all_summary'!T79,1,2),IF(0='2_all_summary'!T79,4,3))</f>
        <v>4</v>
      </c>
      <c r="R79" s="39">
        <f>IF(ISNUMBER(SEARCH("Yes",'2_all_summary'!$F79)),IF(ISNUMBER(SEARCH("Yes",'2_all_summary'!U79)),1,2),IF(ISNUMBER(SEARCH("No",'2_all_summary'!U79)),4,3))</f>
        <v>4</v>
      </c>
    </row>
    <row r="80" spans="7:18" x14ac:dyDescent="0.3">
      <c r="G80" s="39"/>
      <c r="H80" s="39" t="str">
        <f>'2_all_summary'!D80</f>
        <v>Recommendations for the management of subsistence fisheries in South Africa</v>
      </c>
      <c r="I80" s="39" t="str">
        <f>'2_all_summary'!E80</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0" s="39">
        <f>IF(ISNUMBER(SEARCH("Yes",'2_all_summary'!$F80)),IF(ISNUMBER(SEARCH("Yes",'2_all_summary'!M80)),1,2),IF(ISNUMBER(SEARCH("No",'2_all_summary'!M80)),4,3))</f>
        <v>4</v>
      </c>
      <c r="K80" s="39">
        <f>IF(ISNUMBER(SEARCH("Yes",'2_all_summary'!$F80)),IF(ISNUMBER(SEARCH("Yes",'2_all_summary'!N80)),1,2),IF(ISNUMBER(SEARCH("No",'2_all_summary'!N80)),4,3))</f>
        <v>4</v>
      </c>
      <c r="L80" s="39">
        <f>IF(ISNUMBER(SEARCH("Yes",'2_all_summary'!$F80)),IF(ISNUMBER(SEARCH("Yes",'2_all_summary'!O80)),1,2),IF(ISNUMBER(SEARCH("No",'2_all_summary'!O80)),4,3))</f>
        <v>4</v>
      </c>
      <c r="M80" s="39">
        <f>IF(ISNUMBER(SEARCH("Yes",'2_all_summary'!$F80)),IF(0&lt;'2_all_summary'!P80,1,2),IF(0='2_all_summary'!P80,4,3))</f>
        <v>4</v>
      </c>
      <c r="N80" s="39">
        <f>IF(ISNUMBER(SEARCH("Yes",'2_all_summary'!$F80)),IF(ISNUMBER(SEARCH("Yes",'2_all_summary'!Q80)),1,2),IF(ISNUMBER(SEARCH("No",'2_all_summary'!Q80)),4,3))</f>
        <v>4</v>
      </c>
      <c r="O80" s="39">
        <f>IF(ISNUMBER(SEARCH("Yes",'2_all_summary'!$F80)),IF(ISNUMBER(SEARCH("Yes",'2_all_summary'!R80)),1,2),IF(ISNUMBER(SEARCH("No",'2_all_summary'!R80)),4,3))</f>
        <v>4</v>
      </c>
      <c r="P80" s="39">
        <f>IF(ISNUMBER(SEARCH("Yes",'2_all_summary'!$F80)),IF(ISNUMBER(SEARCH("Yes",'2_all_summary'!S80)),1,2),IF(ISNUMBER(SEARCH("No",'2_all_summary'!S80)),4,3))</f>
        <v>4</v>
      </c>
      <c r="Q80" s="39">
        <f>IF(ISNUMBER(SEARCH("Yes",'2_all_summary'!$F80)),IF(0&lt;'2_all_summary'!T80,1,2),IF(0='2_all_summary'!T80,4,3))</f>
        <v>4</v>
      </c>
      <c r="R80" s="39">
        <f>IF(ISNUMBER(SEARCH("Yes",'2_all_summary'!$F80)),IF(ISNUMBER(SEARCH("Yes",'2_all_summary'!U80)),1,2),IF(ISNUMBER(SEARCH("No",'2_all_summary'!U80)),4,3))</f>
        <v>4</v>
      </c>
    </row>
    <row r="81" spans="7:18" x14ac:dyDescent="0.3">
      <c r="G81" s="39"/>
      <c r="H81" s="39" t="str">
        <f>'2_all_summary'!D81</f>
        <v>Fisheries resource-use culture in Fiji and its implications</v>
      </c>
      <c r="I81" s="39" t="str">
        <f>'2_all_summary'!E81</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81" s="39">
        <f>IF(ISNUMBER(SEARCH("Yes",'2_all_summary'!$F81)),IF(ISNUMBER(SEARCH("Yes",'2_all_summary'!M81)),1,2),IF(ISNUMBER(SEARCH("No",'2_all_summary'!M81)),4,3))</f>
        <v>1</v>
      </c>
      <c r="K81" s="39">
        <f>IF(ISNUMBER(SEARCH("Yes",'2_all_summary'!$F81)),IF(ISNUMBER(SEARCH("Yes",'2_all_summary'!N81)),1,2),IF(ISNUMBER(SEARCH("No",'2_all_summary'!N81)),4,3))</f>
        <v>1</v>
      </c>
      <c r="L81" s="39">
        <f>IF(ISNUMBER(SEARCH("Yes",'2_all_summary'!$F81)),IF(ISNUMBER(SEARCH("Yes",'2_all_summary'!O81)),1,2),IF(ISNUMBER(SEARCH("No",'2_all_summary'!O81)),4,3))</f>
        <v>1</v>
      </c>
      <c r="M81" s="39">
        <f>IF(ISNUMBER(SEARCH("Yes",'2_all_summary'!$F81)),IF(0&lt;'2_all_summary'!P81,1,2),IF(0='2_all_summary'!P81,4,3))</f>
        <v>1</v>
      </c>
      <c r="N81" s="39">
        <f>IF(ISNUMBER(SEARCH("Yes",'2_all_summary'!$F81)),IF(ISNUMBER(SEARCH("Yes",'2_all_summary'!Q81)),1,2),IF(ISNUMBER(SEARCH("No",'2_all_summary'!Q81)),4,3))</f>
        <v>1</v>
      </c>
      <c r="O81" s="39">
        <f>IF(ISNUMBER(SEARCH("Yes",'2_all_summary'!$F81)),IF(ISNUMBER(SEARCH("Yes",'2_all_summary'!R81)),1,2),IF(ISNUMBER(SEARCH("No",'2_all_summary'!R81)),4,3))</f>
        <v>1</v>
      </c>
      <c r="P81" s="39">
        <f>IF(ISNUMBER(SEARCH("Yes",'2_all_summary'!$F81)),IF(ISNUMBER(SEARCH("Yes",'2_all_summary'!S81)),1,2),IF(ISNUMBER(SEARCH("No",'2_all_summary'!S81)),4,3))</f>
        <v>1</v>
      </c>
      <c r="Q81" s="39">
        <f>IF(ISNUMBER(SEARCH("Yes",'2_all_summary'!$F81)),IF(0&lt;'2_all_summary'!T81,1,2),IF(0='2_all_summary'!T81,4,3))</f>
        <v>1</v>
      </c>
      <c r="R81" s="39">
        <f>IF(ISNUMBER(SEARCH("Yes",'2_all_summary'!$F81)),IF(ISNUMBER(SEARCH("Yes",'2_all_summary'!U81)),1,2),IF(ISNUMBER(SEARCH("No",'2_all_summary'!U81)),4,3))</f>
        <v>1</v>
      </c>
    </row>
    <row r="82" spans="7:18" x14ac:dyDescent="0.3">
      <c r="G82" s="39"/>
      <c r="H82" s="39" t="str">
        <f>'2_all_summary'!D82</f>
        <v>Introduction: Amazon fisheries</v>
      </c>
      <c r="I82" s="39" t="str">
        <f>'2_all_summary'!E82</f>
        <v>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v>
      </c>
      <c r="J82" s="39">
        <f>IF(ISNUMBER(SEARCH("Yes",'2_all_summary'!$F82)),IF(ISNUMBER(SEARCH("Yes",'2_all_summary'!M82)),1,2),IF(ISNUMBER(SEARCH("No",'2_all_summary'!M82)),4,3))</f>
        <v>4</v>
      </c>
      <c r="K82" s="39">
        <f>IF(ISNUMBER(SEARCH("Yes",'2_all_summary'!$F82)),IF(ISNUMBER(SEARCH("Yes",'2_all_summary'!N82)),1,2),IF(ISNUMBER(SEARCH("No",'2_all_summary'!N82)),4,3))</f>
        <v>4</v>
      </c>
      <c r="L82" s="39">
        <f>IF(ISNUMBER(SEARCH("Yes",'2_all_summary'!$F82)),IF(ISNUMBER(SEARCH("Yes",'2_all_summary'!O82)),1,2),IF(ISNUMBER(SEARCH("No",'2_all_summary'!O82)),4,3))</f>
        <v>4</v>
      </c>
      <c r="M82" s="39">
        <f>IF(ISNUMBER(SEARCH("Yes",'2_all_summary'!$F82)),IF(0&lt;'2_all_summary'!P82,1,2),IF(0='2_all_summary'!P82,4,3))</f>
        <v>4</v>
      </c>
      <c r="N82" s="39">
        <f>IF(ISNUMBER(SEARCH("Yes",'2_all_summary'!$F82)),IF(ISNUMBER(SEARCH("Yes",'2_all_summary'!Q82)),1,2),IF(ISNUMBER(SEARCH("No",'2_all_summary'!Q82)),4,3))</f>
        <v>4</v>
      </c>
      <c r="O82" s="39">
        <f>IF(ISNUMBER(SEARCH("Yes",'2_all_summary'!$F82)),IF(ISNUMBER(SEARCH("Yes",'2_all_summary'!R82)),1,2),IF(ISNUMBER(SEARCH("No",'2_all_summary'!R82)),4,3))</f>
        <v>4</v>
      </c>
      <c r="P82" s="39">
        <f>IF(ISNUMBER(SEARCH("Yes",'2_all_summary'!$F82)),IF(ISNUMBER(SEARCH("Yes",'2_all_summary'!S82)),1,2),IF(ISNUMBER(SEARCH("No",'2_all_summary'!S82)),4,3))</f>
        <v>4</v>
      </c>
      <c r="Q82" s="39">
        <f>IF(ISNUMBER(SEARCH("Yes",'2_all_summary'!$F82)),IF(0&lt;'2_all_summary'!T82,1,2),IF(0='2_all_summary'!T82,4,3))</f>
        <v>4</v>
      </c>
      <c r="R82" s="39">
        <f>IF(ISNUMBER(SEARCH("Yes",'2_all_summary'!$F82)),IF(ISNUMBER(SEARCH("Yes",'2_all_summary'!U82)),1,2),IF(ISNUMBER(SEARCH("No",'2_all_summary'!U82)),4,3))</f>
        <v>4</v>
      </c>
    </row>
    <row r="83" spans="7:18" x14ac:dyDescent="0.3">
      <c r="G83" s="39"/>
      <c r="H83" s="39" t="str">
        <f>'2_all_summary'!D83</f>
        <v>The role of taboos in the protection and recovery of sea turtles</v>
      </c>
      <c r="I83" s="39" t="str">
        <f>'2_all_summary'!E83</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v>
      </c>
      <c r="J83" s="39">
        <f>IF(ISNUMBER(SEARCH("Yes",'2_all_summary'!$F83)),IF(ISNUMBER(SEARCH("Yes",'2_all_summary'!M83)),1,2),IF(ISNUMBER(SEARCH("No",'2_all_summary'!M83)),4,3))</f>
        <v>4</v>
      </c>
      <c r="K83" s="39">
        <f>IF(ISNUMBER(SEARCH("Yes",'2_all_summary'!$F83)),IF(ISNUMBER(SEARCH("Yes",'2_all_summary'!N83)),1,2),IF(ISNUMBER(SEARCH("No",'2_all_summary'!N83)),4,3))</f>
        <v>4</v>
      </c>
      <c r="L83" s="39">
        <f>IF(ISNUMBER(SEARCH("Yes",'2_all_summary'!$F83)),IF(ISNUMBER(SEARCH("Yes",'2_all_summary'!O83)),1,2),IF(ISNUMBER(SEARCH("No",'2_all_summary'!O83)),4,3))</f>
        <v>4</v>
      </c>
      <c r="M83" s="39">
        <f>IF(ISNUMBER(SEARCH("Yes",'2_all_summary'!$F83)),IF(0&lt;'2_all_summary'!P83,1,2),IF(0='2_all_summary'!P83,4,3))</f>
        <v>4</v>
      </c>
      <c r="N83" s="39">
        <f>IF(ISNUMBER(SEARCH("Yes",'2_all_summary'!$F83)),IF(ISNUMBER(SEARCH("Yes",'2_all_summary'!Q83)),1,2),IF(ISNUMBER(SEARCH("No",'2_all_summary'!Q83)),4,3))</f>
        <v>4</v>
      </c>
      <c r="O83" s="39">
        <f>IF(ISNUMBER(SEARCH("Yes",'2_all_summary'!$F83)),IF(ISNUMBER(SEARCH("Yes",'2_all_summary'!R83)),1,2),IF(ISNUMBER(SEARCH("No",'2_all_summary'!R83)),4,3))</f>
        <v>4</v>
      </c>
      <c r="P83" s="39">
        <f>IF(ISNUMBER(SEARCH("Yes",'2_all_summary'!$F83)),IF(ISNUMBER(SEARCH("Yes",'2_all_summary'!S83)),1,2),IF(ISNUMBER(SEARCH("No",'2_all_summary'!S83)),4,3))</f>
        <v>4</v>
      </c>
      <c r="Q83" s="39">
        <f>IF(ISNUMBER(SEARCH("Yes",'2_all_summary'!$F83)),IF(0&lt;'2_all_summary'!T83,1,2),IF(0='2_all_summary'!T83,4,3))</f>
        <v>4</v>
      </c>
      <c r="R83" s="39">
        <f>IF(ISNUMBER(SEARCH("Yes",'2_all_summary'!$F83)),IF(ISNUMBER(SEARCH("Yes",'2_all_summary'!U83)),1,2),IF(ISNUMBER(SEARCH("No",'2_all_summary'!U83)),4,3))</f>
        <v>4</v>
      </c>
    </row>
    <row r="84" spans="7:18" x14ac:dyDescent="0.3">
      <c r="G84" s="39"/>
      <c r="H84" s="39" t="str">
        <f>'2_all_summary'!D84</f>
        <v>Politics of marine conservation area in Indonesia: From a centralised to a decentralised system</v>
      </c>
      <c r="I84" s="39" t="str">
        <f>'2_all_summary'!E84</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v>
      </c>
      <c r="J84" s="39">
        <f>IF(ISNUMBER(SEARCH("Yes",'2_all_summary'!$F84)),IF(ISNUMBER(SEARCH("Yes",'2_all_summary'!M84)),1,2),IF(ISNUMBER(SEARCH("No",'2_all_summary'!M84)),4,3))</f>
        <v>4</v>
      </c>
      <c r="K84" s="39">
        <f>IF(ISNUMBER(SEARCH("Yes",'2_all_summary'!$F84)),IF(ISNUMBER(SEARCH("Yes",'2_all_summary'!N84)),1,2),IF(ISNUMBER(SEARCH("No",'2_all_summary'!N84)),4,3))</f>
        <v>4</v>
      </c>
      <c r="L84" s="39">
        <f>IF(ISNUMBER(SEARCH("Yes",'2_all_summary'!$F84)),IF(ISNUMBER(SEARCH("Yes",'2_all_summary'!O84)),1,2),IF(ISNUMBER(SEARCH("No",'2_all_summary'!O84)),4,3))</f>
        <v>4</v>
      </c>
      <c r="M84" s="39">
        <f>IF(ISNUMBER(SEARCH("Yes",'2_all_summary'!$F84)),IF(0&lt;'2_all_summary'!P84,1,2),IF(0='2_all_summary'!P84,4,3))</f>
        <v>4</v>
      </c>
      <c r="N84" s="39">
        <f>IF(ISNUMBER(SEARCH("Yes",'2_all_summary'!$F84)),IF(ISNUMBER(SEARCH("Yes",'2_all_summary'!Q84)),1,2),IF(ISNUMBER(SEARCH("No",'2_all_summary'!Q84)),4,3))</f>
        <v>4</v>
      </c>
      <c r="O84" s="39">
        <f>IF(ISNUMBER(SEARCH("Yes",'2_all_summary'!$F84)),IF(ISNUMBER(SEARCH("Yes",'2_all_summary'!R84)),1,2),IF(ISNUMBER(SEARCH("No",'2_all_summary'!R84)),4,3))</f>
        <v>4</v>
      </c>
      <c r="P84" s="39">
        <f>IF(ISNUMBER(SEARCH("Yes",'2_all_summary'!$F84)),IF(ISNUMBER(SEARCH("Yes",'2_all_summary'!S84)),1,2),IF(ISNUMBER(SEARCH("No",'2_all_summary'!S84)),4,3))</f>
        <v>4</v>
      </c>
      <c r="Q84" s="39">
        <f>IF(ISNUMBER(SEARCH("Yes",'2_all_summary'!$F84)),IF(0&lt;'2_all_summary'!T84,1,2),IF(0='2_all_summary'!T84,4,3))</f>
        <v>4</v>
      </c>
      <c r="R84" s="39">
        <f>IF(ISNUMBER(SEARCH("Yes",'2_all_summary'!$F84)),IF(ISNUMBER(SEARCH("Yes",'2_all_summary'!U84)),1,2),IF(ISNUMBER(SEARCH("No",'2_all_summary'!U84)),4,3))</f>
        <v>4</v>
      </c>
    </row>
    <row r="85" spans="7:18" x14ac:dyDescent="0.3">
      <c r="G85" s="39"/>
      <c r="H85" s="39" t="str">
        <f>'2_all_summary'!D85</f>
        <v>Environmental awareness and biodiversity conservation among resettled communal farmers in Gwayi Valley Conservation Area, Zimbabwe</v>
      </c>
      <c r="I85" s="39" t="str">
        <f>'2_all_summary'!E85</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v>
      </c>
      <c r="J85" s="39">
        <f>IF(ISNUMBER(SEARCH("Yes",'2_all_summary'!$F85)),IF(ISNUMBER(SEARCH("Yes",'2_all_summary'!M85)),1,2),IF(ISNUMBER(SEARCH("No",'2_all_summary'!M85)),4,3))</f>
        <v>4</v>
      </c>
      <c r="K85" s="39">
        <f>IF(ISNUMBER(SEARCH("Yes",'2_all_summary'!$F85)),IF(ISNUMBER(SEARCH("Yes",'2_all_summary'!N85)),1,2),IF(ISNUMBER(SEARCH("No",'2_all_summary'!N85)),4,3))</f>
        <v>4</v>
      </c>
      <c r="L85" s="39">
        <f>IF(ISNUMBER(SEARCH("Yes",'2_all_summary'!$F85)),IF(ISNUMBER(SEARCH("Yes",'2_all_summary'!O85)),1,2),IF(ISNUMBER(SEARCH("No",'2_all_summary'!O85)),4,3))</f>
        <v>4</v>
      </c>
      <c r="M85" s="39">
        <f>IF(ISNUMBER(SEARCH("Yes",'2_all_summary'!$F85)),IF(0&lt;'2_all_summary'!P85,1,2),IF(0='2_all_summary'!P85,4,3))</f>
        <v>4</v>
      </c>
      <c r="N85" s="39">
        <f>IF(ISNUMBER(SEARCH("Yes",'2_all_summary'!$F85)),IF(ISNUMBER(SEARCH("Yes",'2_all_summary'!Q85)),1,2),IF(ISNUMBER(SEARCH("No",'2_all_summary'!Q85)),4,3))</f>
        <v>4</v>
      </c>
      <c r="O85" s="39">
        <f>IF(ISNUMBER(SEARCH("Yes",'2_all_summary'!$F85)),IF(ISNUMBER(SEARCH("Yes",'2_all_summary'!R85)),1,2),IF(ISNUMBER(SEARCH("No",'2_all_summary'!R85)),4,3))</f>
        <v>4</v>
      </c>
      <c r="P85" s="39">
        <f>IF(ISNUMBER(SEARCH("Yes",'2_all_summary'!$F85)),IF(ISNUMBER(SEARCH("Yes",'2_all_summary'!S85)),1,2),IF(ISNUMBER(SEARCH("No",'2_all_summary'!S85)),4,3))</f>
        <v>4</v>
      </c>
      <c r="Q85" s="39">
        <f>IF(ISNUMBER(SEARCH("Yes",'2_all_summary'!$F85)),IF(0&lt;'2_all_summary'!T85,1,2),IF(0='2_all_summary'!T85,4,3))</f>
        <v>4</v>
      </c>
      <c r="R85" s="39">
        <f>IF(ISNUMBER(SEARCH("Yes",'2_all_summary'!$F85)),IF(ISNUMBER(SEARCH("Yes",'2_all_summary'!U85)),1,2),IF(ISNUMBER(SEARCH("No",'2_all_summary'!U85)),4,3))</f>
        <v>4</v>
      </c>
    </row>
    <row r="86" spans="7:18" x14ac:dyDescent="0.3">
      <c r="G86" s="39"/>
      <c r="H86" s="39" t="str">
        <f>'2_all_summary'!D86</f>
        <v>Institutional restructuring of fisheries management system for humphead wrasse (Cheilinus undulatus R PPELL 1835) in Anambas and Natuna, Riau Archipelago Province, Indonesia</v>
      </c>
      <c r="I86" s="39" t="str">
        <f>'2_all_summary'!E86</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v>
      </c>
      <c r="J86" s="39">
        <f>IF(ISNUMBER(SEARCH("Yes",'2_all_summary'!$F86)),IF(ISNUMBER(SEARCH("Yes",'2_all_summary'!M86)),1,2),IF(ISNUMBER(SEARCH("No",'2_all_summary'!M86)),4,3))</f>
        <v>4</v>
      </c>
      <c r="K86" s="39">
        <f>IF(ISNUMBER(SEARCH("Yes",'2_all_summary'!$F86)),IF(ISNUMBER(SEARCH("Yes",'2_all_summary'!N86)),1,2),IF(ISNUMBER(SEARCH("No",'2_all_summary'!N86)),4,3))</f>
        <v>4</v>
      </c>
      <c r="L86" s="39">
        <f>IF(ISNUMBER(SEARCH("Yes",'2_all_summary'!$F86)),IF(ISNUMBER(SEARCH("Yes",'2_all_summary'!O86)),1,2),IF(ISNUMBER(SEARCH("No",'2_all_summary'!O86)),4,3))</f>
        <v>4</v>
      </c>
      <c r="M86" s="39">
        <f>IF(ISNUMBER(SEARCH("Yes",'2_all_summary'!$F86)),IF(0&lt;'2_all_summary'!P86,1,2),IF(0='2_all_summary'!P86,4,3))</f>
        <v>4</v>
      </c>
      <c r="N86" s="39">
        <f>IF(ISNUMBER(SEARCH("Yes",'2_all_summary'!$F86)),IF(ISNUMBER(SEARCH("Yes",'2_all_summary'!Q86)),1,2),IF(ISNUMBER(SEARCH("No",'2_all_summary'!Q86)),4,3))</f>
        <v>4</v>
      </c>
      <c r="O86" s="39">
        <f>IF(ISNUMBER(SEARCH("Yes",'2_all_summary'!$F86)),IF(ISNUMBER(SEARCH("Yes",'2_all_summary'!R86)),1,2),IF(ISNUMBER(SEARCH("No",'2_all_summary'!R86)),4,3))</f>
        <v>4</v>
      </c>
      <c r="P86" s="39">
        <f>IF(ISNUMBER(SEARCH("Yes",'2_all_summary'!$F86)),IF(ISNUMBER(SEARCH("Yes",'2_all_summary'!S86)),1,2),IF(ISNUMBER(SEARCH("No",'2_all_summary'!S86)),4,3))</f>
        <v>4</v>
      </c>
      <c r="Q86" s="39">
        <f>IF(ISNUMBER(SEARCH("Yes",'2_all_summary'!$F86)),IF(0&lt;'2_all_summary'!T86,1,2),IF(0='2_all_summary'!T86,4,3))</f>
        <v>4</v>
      </c>
      <c r="R86" s="39">
        <f>IF(ISNUMBER(SEARCH("Yes",'2_all_summary'!$F86)),IF(ISNUMBER(SEARCH("Yes",'2_all_summary'!U86)),1,2),IF(ISNUMBER(SEARCH("No",'2_all_summary'!U86)),4,3))</f>
        <v>4</v>
      </c>
    </row>
    <row r="87" spans="7:18" x14ac:dyDescent="0.3">
      <c r="G87" s="39"/>
      <c r="H87" s="39" t="str">
        <f>'2_all_summary'!D87</f>
        <v>Questioning community based coral reef management systems: Case study of awig-awig in Gili Indah, Indonesia</v>
      </c>
      <c r="I87" s="39" t="str">
        <f>'2_all_summary'!E87</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v>
      </c>
      <c r="J87" s="39">
        <f>IF(ISNUMBER(SEARCH("Yes",'2_all_summary'!$F87)),IF(ISNUMBER(SEARCH("Yes",'2_all_summary'!M87)),1,2),IF(ISNUMBER(SEARCH("No",'2_all_summary'!M87)),4,3))</f>
        <v>4</v>
      </c>
      <c r="K87" s="39">
        <f>IF(ISNUMBER(SEARCH("Yes",'2_all_summary'!$F87)),IF(ISNUMBER(SEARCH("Yes",'2_all_summary'!N87)),1,2),IF(ISNUMBER(SEARCH("No",'2_all_summary'!N87)),4,3))</f>
        <v>4</v>
      </c>
      <c r="L87" s="39">
        <f>IF(ISNUMBER(SEARCH("Yes",'2_all_summary'!$F87)),IF(ISNUMBER(SEARCH("Yes",'2_all_summary'!O87)),1,2),IF(ISNUMBER(SEARCH("No",'2_all_summary'!O87)),4,3))</f>
        <v>4</v>
      </c>
      <c r="M87" s="39">
        <f>IF(ISNUMBER(SEARCH("Yes",'2_all_summary'!$F87)),IF(0&lt;'2_all_summary'!P87,1,2),IF(0='2_all_summary'!P87,4,3))</f>
        <v>4</v>
      </c>
      <c r="N87" s="39">
        <f>IF(ISNUMBER(SEARCH("Yes",'2_all_summary'!$F87)),IF(ISNUMBER(SEARCH("Yes",'2_all_summary'!Q87)),1,2),IF(ISNUMBER(SEARCH("No",'2_all_summary'!Q87)),4,3))</f>
        <v>4</v>
      </c>
      <c r="O87" s="39">
        <f>IF(ISNUMBER(SEARCH("Yes",'2_all_summary'!$F87)),IF(ISNUMBER(SEARCH("Yes",'2_all_summary'!R87)),1,2),IF(ISNUMBER(SEARCH("No",'2_all_summary'!R87)),4,3))</f>
        <v>4</v>
      </c>
      <c r="P87" s="39">
        <f>IF(ISNUMBER(SEARCH("Yes",'2_all_summary'!$F87)),IF(ISNUMBER(SEARCH("Yes",'2_all_summary'!S87)),1,2),IF(ISNUMBER(SEARCH("No",'2_all_summary'!S87)),4,3))</f>
        <v>4</v>
      </c>
      <c r="Q87" s="39">
        <f>IF(ISNUMBER(SEARCH("Yes",'2_all_summary'!$F87)),IF(0&lt;'2_all_summary'!T87,1,2),IF(0='2_all_summary'!T87,4,3))</f>
        <v>4</v>
      </c>
      <c r="R87" s="39">
        <f>IF(ISNUMBER(SEARCH("Yes",'2_all_summary'!$F87)),IF(ISNUMBER(SEARCH("Yes",'2_all_summary'!U87)),1,2),IF(ISNUMBER(SEARCH("No",'2_all_summary'!U87)),4,3))</f>
        <v>4</v>
      </c>
    </row>
    <row r="88" spans="7:18" x14ac:dyDescent="0.3">
      <c r="G88" s="39"/>
      <c r="H88" s="39" t="str">
        <f>'2_all_summary'!D88</f>
        <v>Releases of cultured sub-adult Trochus niloticus generate broodstock for fishery replenishment in Vanuatu</v>
      </c>
      <c r="I88" s="39" t="str">
        <f>'2_all_summary'!E88</f>
        <v>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v>
      </c>
      <c r="J88" s="39">
        <f>IF(ISNUMBER(SEARCH("Yes",'2_all_summary'!$F88)),IF(ISNUMBER(SEARCH("Yes",'2_all_summary'!M88)),1,2),IF(ISNUMBER(SEARCH("No",'2_all_summary'!M88)),4,3))</f>
        <v>2</v>
      </c>
      <c r="K88" s="39">
        <f>IF(ISNUMBER(SEARCH("Yes",'2_all_summary'!$F88)),IF(ISNUMBER(SEARCH("Yes",'2_all_summary'!N88)),1,2),IF(ISNUMBER(SEARCH("No",'2_all_summary'!N88)),4,3))</f>
        <v>1</v>
      </c>
      <c r="L88" s="39">
        <f>IF(ISNUMBER(SEARCH("Yes",'2_all_summary'!$F88)),IF(ISNUMBER(SEARCH("Yes",'2_all_summary'!O88)),1,2),IF(ISNUMBER(SEARCH("No",'2_all_summary'!O88)),4,3))</f>
        <v>2</v>
      </c>
      <c r="M88" s="39">
        <f>IF(ISNUMBER(SEARCH("Yes",'2_all_summary'!$F88)),IF(0&lt;'2_all_summary'!P88,1,2),IF(0='2_all_summary'!P88,4,3))</f>
        <v>1</v>
      </c>
      <c r="N88" s="39">
        <f>IF(ISNUMBER(SEARCH("Yes",'2_all_summary'!$F88)),IF(ISNUMBER(SEARCH("Yes",'2_all_summary'!Q88)),1,2),IF(ISNUMBER(SEARCH("No",'2_all_summary'!Q88)),4,3))</f>
        <v>1</v>
      </c>
      <c r="O88" s="39">
        <f>IF(ISNUMBER(SEARCH("Yes",'2_all_summary'!$F88)),IF(ISNUMBER(SEARCH("Yes",'2_all_summary'!R88)),1,2),IF(ISNUMBER(SEARCH("No",'2_all_summary'!R88)),4,3))</f>
        <v>1</v>
      </c>
      <c r="P88" s="39">
        <f>IF(ISNUMBER(SEARCH("Yes",'2_all_summary'!$F88)),IF(ISNUMBER(SEARCH("Yes",'2_all_summary'!S88)),1,2),IF(ISNUMBER(SEARCH("No",'2_all_summary'!S88)),4,3))</f>
        <v>1</v>
      </c>
      <c r="Q88" s="39">
        <f>IF(ISNUMBER(SEARCH("Yes",'2_all_summary'!$F88)),IF(0&lt;'2_all_summary'!T88,1,2),IF(0='2_all_summary'!T88,4,3))</f>
        <v>1</v>
      </c>
      <c r="R88" s="39">
        <f>IF(ISNUMBER(SEARCH("Yes",'2_all_summary'!$F88)),IF(ISNUMBER(SEARCH("Yes",'2_all_summary'!U88)),1,2),IF(ISNUMBER(SEARCH("No",'2_all_summary'!U88)),4,3))</f>
        <v>1</v>
      </c>
    </row>
    <row r="89" spans="7:18" x14ac:dyDescent="0.3">
      <c r="G89" s="39"/>
      <c r="H89" s="39" t="str">
        <f>'2_all_summary'!D89</f>
        <v>Involvement of community in managing coastal Wetlands in South Asia: Status, issues and challenges</v>
      </c>
      <c r="I89" s="39" t="str">
        <f>'2_all_summary'!E89</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v>
      </c>
      <c r="J89" s="39">
        <f>IF(ISNUMBER(SEARCH("Yes",'2_all_summary'!$F89)),IF(ISNUMBER(SEARCH("Yes",'2_all_summary'!M89)),1,2),IF(ISNUMBER(SEARCH("No",'2_all_summary'!M89)),4,3))</f>
        <v>4</v>
      </c>
      <c r="K89" s="39">
        <f>IF(ISNUMBER(SEARCH("Yes",'2_all_summary'!$F89)),IF(ISNUMBER(SEARCH("Yes",'2_all_summary'!N89)),1,2),IF(ISNUMBER(SEARCH("No",'2_all_summary'!N89)),4,3))</f>
        <v>4</v>
      </c>
      <c r="L89" s="39">
        <f>IF(ISNUMBER(SEARCH("Yes",'2_all_summary'!$F89)),IF(ISNUMBER(SEARCH("Yes",'2_all_summary'!O89)),1,2),IF(ISNUMBER(SEARCH("No",'2_all_summary'!O89)),4,3))</f>
        <v>4</v>
      </c>
      <c r="M89" s="39">
        <f>IF(ISNUMBER(SEARCH("Yes",'2_all_summary'!$F89)),IF(0&lt;'2_all_summary'!P89,1,2),IF(0='2_all_summary'!P89,4,3))</f>
        <v>4</v>
      </c>
      <c r="N89" s="39">
        <f>IF(ISNUMBER(SEARCH("Yes",'2_all_summary'!$F89)),IF(ISNUMBER(SEARCH("Yes",'2_all_summary'!Q89)),1,2),IF(ISNUMBER(SEARCH("No",'2_all_summary'!Q89)),4,3))</f>
        <v>4</v>
      </c>
      <c r="O89" s="39">
        <f>IF(ISNUMBER(SEARCH("Yes",'2_all_summary'!$F89)),IF(ISNUMBER(SEARCH("Yes",'2_all_summary'!R89)),1,2),IF(ISNUMBER(SEARCH("No",'2_all_summary'!R89)),4,3))</f>
        <v>4</v>
      </c>
      <c r="P89" s="39">
        <f>IF(ISNUMBER(SEARCH("Yes",'2_all_summary'!$F89)),IF(ISNUMBER(SEARCH("Yes",'2_all_summary'!S89)),1,2),IF(ISNUMBER(SEARCH("No",'2_all_summary'!S89)),4,3))</f>
        <v>4</v>
      </c>
      <c r="Q89" s="39">
        <f>IF(ISNUMBER(SEARCH("Yes",'2_all_summary'!$F89)),IF(0&lt;'2_all_summary'!T89,1,2),IF(0='2_all_summary'!T89,4,3))</f>
        <v>4</v>
      </c>
      <c r="R89" s="39">
        <f>IF(ISNUMBER(SEARCH("Yes",'2_all_summary'!$F89)),IF(ISNUMBER(SEARCH("Yes",'2_all_summary'!U89)),1,2),IF(ISNUMBER(SEARCH("No",'2_all_summary'!U89)),4,3))</f>
        <v>4</v>
      </c>
    </row>
    <row r="90" spans="7:18" x14ac:dyDescent="0.3">
      <c r="G90" s="39"/>
      <c r="H90" s="39" t="str">
        <f>'2_all_summary'!D90</f>
        <v>Cultural influences on safety and health education among Vietnamese fishermen</v>
      </c>
      <c r="I90" s="39" t="str">
        <f>'2_all_summary'!E90</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v>
      </c>
      <c r="J90" s="39">
        <f>IF(ISNUMBER(SEARCH("Yes",'2_all_summary'!$F90)),IF(ISNUMBER(SEARCH("Yes",'2_all_summary'!M90)),1,2),IF(ISNUMBER(SEARCH("No",'2_all_summary'!M90)),4,3))</f>
        <v>4</v>
      </c>
      <c r="K90" s="39">
        <f>IF(ISNUMBER(SEARCH("Yes",'2_all_summary'!$F90)),IF(ISNUMBER(SEARCH("Yes",'2_all_summary'!N90)),1,2),IF(ISNUMBER(SEARCH("No",'2_all_summary'!N90)),4,3))</f>
        <v>4</v>
      </c>
      <c r="L90" s="39">
        <f>IF(ISNUMBER(SEARCH("Yes",'2_all_summary'!$F90)),IF(ISNUMBER(SEARCH("Yes",'2_all_summary'!O90)),1,2),IF(ISNUMBER(SEARCH("No",'2_all_summary'!O90)),4,3))</f>
        <v>4</v>
      </c>
      <c r="M90" s="39">
        <f>IF(ISNUMBER(SEARCH("Yes",'2_all_summary'!$F90)),IF(0&lt;'2_all_summary'!P90,1,2),IF(0='2_all_summary'!P90,4,3))</f>
        <v>4</v>
      </c>
      <c r="N90" s="39">
        <f>IF(ISNUMBER(SEARCH("Yes",'2_all_summary'!$F90)),IF(ISNUMBER(SEARCH("Yes",'2_all_summary'!Q90)),1,2),IF(ISNUMBER(SEARCH("No",'2_all_summary'!Q90)),4,3))</f>
        <v>4</v>
      </c>
      <c r="O90" s="39">
        <f>IF(ISNUMBER(SEARCH("Yes",'2_all_summary'!$F90)),IF(ISNUMBER(SEARCH("Yes",'2_all_summary'!R90)),1,2),IF(ISNUMBER(SEARCH("No",'2_all_summary'!R90)),4,3))</f>
        <v>4</v>
      </c>
      <c r="P90" s="39">
        <f>IF(ISNUMBER(SEARCH("Yes",'2_all_summary'!$F90)),IF(ISNUMBER(SEARCH("Yes",'2_all_summary'!S90)),1,2),IF(ISNUMBER(SEARCH("No",'2_all_summary'!S90)),4,3))</f>
        <v>4</v>
      </c>
      <c r="Q90" s="39">
        <f>IF(ISNUMBER(SEARCH("Yes",'2_all_summary'!$F90)),IF(0&lt;'2_all_summary'!T90,1,2),IF(0='2_all_summary'!T90,4,3))</f>
        <v>4</v>
      </c>
      <c r="R90" s="39">
        <f>IF(ISNUMBER(SEARCH("Yes",'2_all_summary'!$F90)),IF(ISNUMBER(SEARCH("Yes",'2_all_summary'!U90)),1,2),IF(ISNUMBER(SEARCH("No",'2_all_summary'!U90)),4,3))</f>
        <v>4</v>
      </c>
    </row>
    <row r="91" spans="7:18" x14ac:dyDescent="0.3">
      <c r="G91" s="39"/>
      <c r="H91" s="39" t="str">
        <f>'2_all_summary'!D91</f>
        <v>Climate variability and massive mortalities challenge giant clam conservation and management efforts in French Polynesia atolls</v>
      </c>
      <c r="I91" s="39" t="str">
        <f>'2_all_summary'!E91</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v>
      </c>
      <c r="J91" s="39">
        <f>IF(ISNUMBER(SEARCH("Yes",'2_all_summary'!$F91)),IF(ISNUMBER(SEARCH("Yes",'2_all_summary'!M91)),1,2),IF(ISNUMBER(SEARCH("No",'2_all_summary'!M91)),4,3))</f>
        <v>4</v>
      </c>
      <c r="K91" s="39">
        <f>IF(ISNUMBER(SEARCH("Yes",'2_all_summary'!$F91)),IF(ISNUMBER(SEARCH("Yes",'2_all_summary'!N91)),1,2),IF(ISNUMBER(SEARCH("No",'2_all_summary'!N91)),4,3))</f>
        <v>4</v>
      </c>
      <c r="L91" s="39">
        <f>IF(ISNUMBER(SEARCH("Yes",'2_all_summary'!$F91)),IF(ISNUMBER(SEARCH("Yes",'2_all_summary'!O91)),1,2),IF(ISNUMBER(SEARCH("No",'2_all_summary'!O91)),4,3))</f>
        <v>4</v>
      </c>
      <c r="M91" s="39">
        <f>IF(ISNUMBER(SEARCH("Yes",'2_all_summary'!$F91)),IF(0&lt;'2_all_summary'!P91,1,2),IF(0='2_all_summary'!P91,4,3))</f>
        <v>4</v>
      </c>
      <c r="N91" s="39">
        <f>IF(ISNUMBER(SEARCH("Yes",'2_all_summary'!$F91)),IF(ISNUMBER(SEARCH("Yes",'2_all_summary'!Q91)),1,2),IF(ISNUMBER(SEARCH("No",'2_all_summary'!Q91)),4,3))</f>
        <v>4</v>
      </c>
      <c r="O91" s="39">
        <f>IF(ISNUMBER(SEARCH("Yes",'2_all_summary'!$F91)),IF(ISNUMBER(SEARCH("Yes",'2_all_summary'!R91)),1,2),IF(ISNUMBER(SEARCH("No",'2_all_summary'!R91)),4,3))</f>
        <v>4</v>
      </c>
      <c r="P91" s="39">
        <f>IF(ISNUMBER(SEARCH("Yes",'2_all_summary'!$F91)),IF(ISNUMBER(SEARCH("Yes",'2_all_summary'!S91)),1,2),IF(ISNUMBER(SEARCH("No",'2_all_summary'!S91)),4,3))</f>
        <v>4</v>
      </c>
      <c r="Q91" s="39">
        <f>IF(ISNUMBER(SEARCH("Yes",'2_all_summary'!$F91)),IF(0&lt;'2_all_summary'!T91,1,2),IF(0='2_all_summary'!T91,4,3))</f>
        <v>4</v>
      </c>
      <c r="R91" s="39">
        <f>IF(ISNUMBER(SEARCH("Yes",'2_all_summary'!$F91)),IF(ISNUMBER(SEARCH("Yes",'2_all_summary'!U91)),1,2),IF(ISNUMBER(SEARCH("No",'2_all_summary'!U91)),4,3))</f>
        <v>4</v>
      </c>
    </row>
    <row r="92" spans="7:18" x14ac:dyDescent="0.3">
      <c r="G92" s="39"/>
      <c r="H92" s="39" t="str">
        <f>'2_all_summary'!D92</f>
        <v>Effectiveness of Marine Protected Areas in the Philippines for Biodiversity Conservation [Efectividad de las Ãreas Marinas Protegidas en las Filipinas para la ConservaciÃ³n de Biodiversidad]</v>
      </c>
      <c r="I92" s="39" t="str">
        <f>'2_all_summary'!E92</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v>
      </c>
      <c r="J92" s="39">
        <f>IF(ISNUMBER(SEARCH("Yes",'2_all_summary'!$F92)),IF(ISNUMBER(SEARCH("Yes",'2_all_summary'!M92)),1,2),IF(ISNUMBER(SEARCH("No",'2_all_summary'!M92)),4,3))</f>
        <v>4</v>
      </c>
      <c r="K92" s="39">
        <f>IF(ISNUMBER(SEARCH("Yes",'2_all_summary'!$F92)),IF(ISNUMBER(SEARCH("Yes",'2_all_summary'!N92)),1,2),IF(ISNUMBER(SEARCH("No",'2_all_summary'!N92)),4,3))</f>
        <v>4</v>
      </c>
      <c r="L92" s="39">
        <f>IF(ISNUMBER(SEARCH("Yes",'2_all_summary'!$F92)),IF(ISNUMBER(SEARCH("Yes",'2_all_summary'!O92)),1,2),IF(ISNUMBER(SEARCH("No",'2_all_summary'!O92)),4,3))</f>
        <v>4</v>
      </c>
      <c r="M92" s="39">
        <f>IF(ISNUMBER(SEARCH("Yes",'2_all_summary'!$F92)),IF(0&lt;'2_all_summary'!P92,1,2),IF(0='2_all_summary'!P92,4,3))</f>
        <v>4</v>
      </c>
      <c r="N92" s="39">
        <f>IF(ISNUMBER(SEARCH("Yes",'2_all_summary'!$F92)),IF(ISNUMBER(SEARCH("Yes",'2_all_summary'!Q92)),1,2),IF(ISNUMBER(SEARCH("No",'2_all_summary'!Q92)),4,3))</f>
        <v>4</v>
      </c>
      <c r="O92" s="39">
        <f>IF(ISNUMBER(SEARCH("Yes",'2_all_summary'!$F92)),IF(ISNUMBER(SEARCH("Yes",'2_all_summary'!R92)),1,2),IF(ISNUMBER(SEARCH("No",'2_all_summary'!R92)),4,3))</f>
        <v>4</v>
      </c>
      <c r="P92" s="39">
        <f>IF(ISNUMBER(SEARCH("Yes",'2_all_summary'!$F92)),IF(ISNUMBER(SEARCH("Yes",'2_all_summary'!S92)),1,2),IF(ISNUMBER(SEARCH("No",'2_all_summary'!S92)),4,3))</f>
        <v>4</v>
      </c>
      <c r="Q92" s="39">
        <f>IF(ISNUMBER(SEARCH("Yes",'2_all_summary'!$F92)),IF(0&lt;'2_all_summary'!T92,1,2),IF(0='2_all_summary'!T92,4,3))</f>
        <v>4</v>
      </c>
      <c r="R92" s="39">
        <f>IF(ISNUMBER(SEARCH("Yes",'2_all_summary'!$F92)),IF(ISNUMBER(SEARCH("Yes",'2_all_summary'!U92)),1,2),IF(ISNUMBER(SEARCH("No",'2_all_summary'!U92)),4,3))</f>
        <v>4</v>
      </c>
    </row>
    <row r="93" spans="7:18" x14ac:dyDescent="0.3">
      <c r="G93" s="39"/>
      <c r="H93" s="39" t="str">
        <f>'2_all_summary'!D93</f>
        <v>Using a participatory impact assessment framework to evaluate a community-led mangrove and fisheries conservation approach in West Kalimantan, Indonesia</v>
      </c>
      <c r="I93" s="39" t="str">
        <f>'2_all_summary'!E93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v>
      </c>
      <c r="J93" s="39">
        <f>IF(ISNUMBER(SEARCH("Yes",'2_all_summary'!$F93)),IF(ISNUMBER(SEARCH("Yes",'2_all_summary'!M93)),1,2),IF(ISNUMBER(SEARCH("No",'2_all_summary'!M93)),4,3))</f>
        <v>4</v>
      </c>
      <c r="K93" s="39">
        <f>IF(ISNUMBER(SEARCH("Yes",'2_all_summary'!$F93)),IF(ISNUMBER(SEARCH("Yes",'2_all_summary'!N93)),1,2),IF(ISNUMBER(SEARCH("No",'2_all_summary'!N93)),4,3))</f>
        <v>4</v>
      </c>
      <c r="L93" s="39">
        <f>IF(ISNUMBER(SEARCH("Yes",'2_all_summary'!$F93)),IF(ISNUMBER(SEARCH("Yes",'2_all_summary'!O93)),1,2),IF(ISNUMBER(SEARCH("No",'2_all_summary'!O93)),4,3))</f>
        <v>4</v>
      </c>
      <c r="M93" s="39">
        <f>IF(ISNUMBER(SEARCH("Yes",'2_all_summary'!$F93)),IF(0&lt;'2_all_summary'!P93,1,2),IF(0='2_all_summary'!P93,4,3))</f>
        <v>4</v>
      </c>
      <c r="N93" s="39">
        <f>IF(ISNUMBER(SEARCH("Yes",'2_all_summary'!$F93)),IF(ISNUMBER(SEARCH("Yes",'2_all_summary'!Q93)),1,2),IF(ISNUMBER(SEARCH("No",'2_all_summary'!Q93)),4,3))</f>
        <v>4</v>
      </c>
      <c r="O93" s="39">
        <f>IF(ISNUMBER(SEARCH("Yes",'2_all_summary'!$F93)),IF(ISNUMBER(SEARCH("Yes",'2_all_summary'!R93)),1,2),IF(ISNUMBER(SEARCH("No",'2_all_summary'!R93)),4,3))</f>
        <v>4</v>
      </c>
      <c r="P93" s="39">
        <f>IF(ISNUMBER(SEARCH("Yes",'2_all_summary'!$F93)),IF(ISNUMBER(SEARCH("Yes",'2_all_summary'!S93)),1,2),IF(ISNUMBER(SEARCH("No",'2_all_summary'!S93)),4,3))</f>
        <v>4</v>
      </c>
      <c r="Q93" s="39">
        <f>IF(ISNUMBER(SEARCH("Yes",'2_all_summary'!$F93)),IF(0&lt;'2_all_summary'!T93,1,2),IF(0='2_all_summary'!T93,4,3))</f>
        <v>4</v>
      </c>
      <c r="R93" s="39">
        <f>IF(ISNUMBER(SEARCH("Yes",'2_all_summary'!$F93)),IF(ISNUMBER(SEARCH("Yes",'2_all_summary'!U93)),1,2),IF(ISNUMBER(SEARCH("No",'2_all_summary'!U93)),4,3))</f>
        <v>4</v>
      </c>
    </row>
    <row r="94" spans="7:18" x14ac:dyDescent="0.3">
      <c r="G94" s="39"/>
      <c r="H94" s="39" t="str">
        <f>'2_all_summary'!D94</f>
        <v>Developing locally managed marine areas: Lessons learnt from Kenya</v>
      </c>
      <c r="I94" s="39" t="str">
        <f>'2_all_summary'!E94</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v>
      </c>
      <c r="J94" s="39">
        <f>IF(ISNUMBER(SEARCH("Yes",'2_all_summary'!$F94)),IF(ISNUMBER(SEARCH("Yes",'2_all_summary'!M94)),1,2),IF(ISNUMBER(SEARCH("No",'2_all_summary'!M94)),4,3))</f>
        <v>4</v>
      </c>
      <c r="K94" s="39">
        <f>IF(ISNUMBER(SEARCH("Yes",'2_all_summary'!$F94)),IF(ISNUMBER(SEARCH("Yes",'2_all_summary'!N94)),1,2),IF(ISNUMBER(SEARCH("No",'2_all_summary'!N94)),4,3))</f>
        <v>4</v>
      </c>
      <c r="L94" s="39">
        <f>IF(ISNUMBER(SEARCH("Yes",'2_all_summary'!$F94)),IF(ISNUMBER(SEARCH("Yes",'2_all_summary'!O94)),1,2),IF(ISNUMBER(SEARCH("No",'2_all_summary'!O94)),4,3))</f>
        <v>4</v>
      </c>
      <c r="M94" s="39">
        <f>IF(ISNUMBER(SEARCH("Yes",'2_all_summary'!$F94)),IF(0&lt;'2_all_summary'!P94,1,2),IF(0='2_all_summary'!P94,4,3))</f>
        <v>4</v>
      </c>
      <c r="N94" s="39">
        <f>IF(ISNUMBER(SEARCH("Yes",'2_all_summary'!$F94)),IF(ISNUMBER(SEARCH("Yes",'2_all_summary'!Q94)),1,2),IF(ISNUMBER(SEARCH("No",'2_all_summary'!Q94)),4,3))</f>
        <v>4</v>
      </c>
      <c r="O94" s="39">
        <f>IF(ISNUMBER(SEARCH("Yes",'2_all_summary'!$F94)),IF(ISNUMBER(SEARCH("Yes",'2_all_summary'!R94)),1,2),IF(ISNUMBER(SEARCH("No",'2_all_summary'!R94)),4,3))</f>
        <v>4</v>
      </c>
      <c r="P94" s="39">
        <f>IF(ISNUMBER(SEARCH("Yes",'2_all_summary'!$F94)),IF(ISNUMBER(SEARCH("Yes",'2_all_summary'!S94)),1,2),IF(ISNUMBER(SEARCH("No",'2_all_summary'!S94)),4,3))</f>
        <v>4</v>
      </c>
      <c r="Q94" s="39">
        <f>IF(ISNUMBER(SEARCH("Yes",'2_all_summary'!$F94)),IF(0&lt;'2_all_summary'!T94,1,2),IF(0='2_all_summary'!T94,4,3))</f>
        <v>4</v>
      </c>
      <c r="R94" s="39">
        <f>IF(ISNUMBER(SEARCH("Yes",'2_all_summary'!$F94)),IF(ISNUMBER(SEARCH("Yes",'2_all_summary'!U94)),1,2),IF(ISNUMBER(SEARCH("No",'2_all_summary'!U94)),4,3))</f>
        <v>4</v>
      </c>
    </row>
    <row r="95" spans="7:18" x14ac:dyDescent="0.3">
      <c r="G95" s="39"/>
      <c r="H95" s="39" t="str">
        <f>'2_all_summary'!D95</f>
        <v>Comparison of strategies to increase HIV testing among African-American gay, bisexual, and other men who have sex with men in Washington, DC</v>
      </c>
      <c r="I95" s="39" t="str">
        <f>'2_all_summary'!E95</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v>
      </c>
      <c r="J95" s="39">
        <f>IF(ISNUMBER(SEARCH("Yes",'2_all_summary'!$F95)),IF(ISNUMBER(SEARCH("Yes",'2_all_summary'!M95)),1,2),IF(ISNUMBER(SEARCH("No",'2_all_summary'!M95)),4,3))</f>
        <v>4</v>
      </c>
      <c r="K95" s="39">
        <f>IF(ISNUMBER(SEARCH("Yes",'2_all_summary'!$F95)),IF(ISNUMBER(SEARCH("Yes",'2_all_summary'!N95)),1,2),IF(ISNUMBER(SEARCH("No",'2_all_summary'!N95)),4,3))</f>
        <v>4</v>
      </c>
      <c r="L95" s="39">
        <f>IF(ISNUMBER(SEARCH("Yes",'2_all_summary'!$F95)),IF(ISNUMBER(SEARCH("Yes",'2_all_summary'!O95)),1,2),IF(ISNUMBER(SEARCH("No",'2_all_summary'!O95)),4,3))</f>
        <v>4</v>
      </c>
      <c r="M95" s="39">
        <f>IF(ISNUMBER(SEARCH("Yes",'2_all_summary'!$F95)),IF(0&lt;'2_all_summary'!P95,1,2),IF(0='2_all_summary'!P95,4,3))</f>
        <v>4</v>
      </c>
      <c r="N95" s="39">
        <f>IF(ISNUMBER(SEARCH("Yes",'2_all_summary'!$F95)),IF(ISNUMBER(SEARCH("Yes",'2_all_summary'!Q95)),1,2),IF(ISNUMBER(SEARCH("No",'2_all_summary'!Q95)),4,3))</f>
        <v>4</v>
      </c>
      <c r="O95" s="39">
        <f>IF(ISNUMBER(SEARCH("Yes",'2_all_summary'!$F95)),IF(ISNUMBER(SEARCH("Yes",'2_all_summary'!R95)),1,2),IF(ISNUMBER(SEARCH("No",'2_all_summary'!R95)),4,3))</f>
        <v>4</v>
      </c>
      <c r="P95" s="39">
        <f>IF(ISNUMBER(SEARCH("Yes",'2_all_summary'!$F95)),IF(ISNUMBER(SEARCH("Yes",'2_all_summary'!S95)),1,2),IF(ISNUMBER(SEARCH("No",'2_all_summary'!S95)),4,3))</f>
        <v>4</v>
      </c>
      <c r="Q95" s="39">
        <f>IF(ISNUMBER(SEARCH("Yes",'2_all_summary'!$F95)),IF(0&lt;'2_all_summary'!T95,1,2),IF(0='2_all_summary'!T95,4,3))</f>
        <v>4</v>
      </c>
      <c r="R95" s="39">
        <f>IF(ISNUMBER(SEARCH("Yes",'2_all_summary'!$F95)),IF(ISNUMBER(SEARCH("Yes",'2_all_summary'!U95)),1,2),IF(ISNUMBER(SEARCH("No",'2_all_summary'!U95)),4,3))</f>
        <v>4</v>
      </c>
    </row>
    <row r="96" spans="7:18" x14ac:dyDescent="0.3">
      <c r="G96" s="39"/>
      <c r="H96" s="39" t="str">
        <f>'2_all_summary'!D96</f>
        <v>The challenges of local governance: Gear-based fragmentation in the Dominican fishery of Buen Hombre</v>
      </c>
      <c r="I96" s="39" t="str">
        <f>'2_all_summary'!E96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v>
      </c>
      <c r="J96" s="39">
        <f>IF(ISNUMBER(SEARCH("Yes",'2_all_summary'!$F96)),IF(ISNUMBER(SEARCH("Yes",'2_all_summary'!M96)),1,2),IF(ISNUMBER(SEARCH("No",'2_all_summary'!M96)),4,3))</f>
        <v>4</v>
      </c>
      <c r="K96" s="39">
        <f>IF(ISNUMBER(SEARCH("Yes",'2_all_summary'!$F96)),IF(ISNUMBER(SEARCH("Yes",'2_all_summary'!N96)),1,2),IF(ISNUMBER(SEARCH("No",'2_all_summary'!N96)),4,3))</f>
        <v>4</v>
      </c>
      <c r="L96" s="39">
        <f>IF(ISNUMBER(SEARCH("Yes",'2_all_summary'!$F96)),IF(ISNUMBER(SEARCH("Yes",'2_all_summary'!O96)),1,2),IF(ISNUMBER(SEARCH("No",'2_all_summary'!O96)),4,3))</f>
        <v>4</v>
      </c>
      <c r="M96" s="39">
        <f>IF(ISNUMBER(SEARCH("Yes",'2_all_summary'!$F96)),IF(0&lt;'2_all_summary'!P96,1,2),IF(0='2_all_summary'!P96,4,3))</f>
        <v>4</v>
      </c>
      <c r="N96" s="39">
        <f>IF(ISNUMBER(SEARCH("Yes",'2_all_summary'!$F96)),IF(ISNUMBER(SEARCH("Yes",'2_all_summary'!Q96)),1,2),IF(ISNUMBER(SEARCH("No",'2_all_summary'!Q96)),4,3))</f>
        <v>4</v>
      </c>
      <c r="O96" s="39">
        <f>IF(ISNUMBER(SEARCH("Yes",'2_all_summary'!$F96)),IF(ISNUMBER(SEARCH("Yes",'2_all_summary'!R96)),1,2),IF(ISNUMBER(SEARCH("No",'2_all_summary'!R96)),4,3))</f>
        <v>4</v>
      </c>
      <c r="P96" s="39">
        <f>IF(ISNUMBER(SEARCH("Yes",'2_all_summary'!$F96)),IF(ISNUMBER(SEARCH("Yes",'2_all_summary'!S96)),1,2),IF(ISNUMBER(SEARCH("No",'2_all_summary'!S96)),4,3))</f>
        <v>4</v>
      </c>
      <c r="Q96" s="39">
        <f>IF(ISNUMBER(SEARCH("Yes",'2_all_summary'!$F96)),IF(0&lt;'2_all_summary'!T96,1,2),IF(0='2_all_summary'!T96,4,3))</f>
        <v>4</v>
      </c>
      <c r="R96" s="39">
        <f>IF(ISNUMBER(SEARCH("Yes",'2_all_summary'!$F96)),IF(ISNUMBER(SEARCH("Yes",'2_all_summary'!U96)),1,2),IF(ISNUMBER(SEARCH("No",'2_all_summary'!U96)),4,3))</f>
        <v>4</v>
      </c>
    </row>
    <row r="97" spans="7:18" x14ac:dyDescent="0.3">
      <c r="G97" s="39"/>
      <c r="H97" s="39" t="str">
        <f>'2_all_summary'!D97</f>
        <v>Whitefish fisheries in mountainous southeastern Norway: Abundant resources, but scarce fisherman</v>
      </c>
      <c r="I97" s="39" t="str">
        <f>'2_all_summary'!E97</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97" s="39">
        <f>IF(ISNUMBER(SEARCH("Yes",'2_all_summary'!$F97)),IF(ISNUMBER(SEARCH("Yes",'2_all_summary'!M97)),1,2),IF(ISNUMBER(SEARCH("No",'2_all_summary'!M97)),4,3))</f>
        <v>4</v>
      </c>
      <c r="K97" s="39">
        <f>IF(ISNUMBER(SEARCH("Yes",'2_all_summary'!$F97)),IF(ISNUMBER(SEARCH("Yes",'2_all_summary'!N97)),1,2),IF(ISNUMBER(SEARCH("No",'2_all_summary'!N97)),4,3))</f>
        <v>4</v>
      </c>
      <c r="L97" s="39">
        <f>IF(ISNUMBER(SEARCH("Yes",'2_all_summary'!$F97)),IF(ISNUMBER(SEARCH("Yes",'2_all_summary'!O97)),1,2),IF(ISNUMBER(SEARCH("No",'2_all_summary'!O97)),4,3))</f>
        <v>4</v>
      </c>
      <c r="M97" s="39">
        <f>IF(ISNUMBER(SEARCH("Yes",'2_all_summary'!$F97)),IF(0&lt;'2_all_summary'!P97,1,2),IF(0='2_all_summary'!P97,4,3))</f>
        <v>4</v>
      </c>
      <c r="N97" s="39">
        <f>IF(ISNUMBER(SEARCH("Yes",'2_all_summary'!$F97)),IF(ISNUMBER(SEARCH("Yes",'2_all_summary'!Q97)),1,2),IF(ISNUMBER(SEARCH("No",'2_all_summary'!Q97)),4,3))</f>
        <v>4</v>
      </c>
      <c r="O97" s="39">
        <f>IF(ISNUMBER(SEARCH("Yes",'2_all_summary'!$F97)),IF(ISNUMBER(SEARCH("Yes",'2_all_summary'!R97)),1,2),IF(ISNUMBER(SEARCH("No",'2_all_summary'!R97)),4,3))</f>
        <v>4</v>
      </c>
      <c r="P97" s="39">
        <f>IF(ISNUMBER(SEARCH("Yes",'2_all_summary'!$F97)),IF(ISNUMBER(SEARCH("Yes",'2_all_summary'!S97)),1,2),IF(ISNUMBER(SEARCH("No",'2_all_summary'!S97)),4,3))</f>
        <v>4</v>
      </c>
      <c r="Q97" s="39">
        <f>IF(ISNUMBER(SEARCH("Yes",'2_all_summary'!$F97)),IF(0&lt;'2_all_summary'!T97,1,2),IF(0='2_all_summary'!T97,4,3))</f>
        <v>4</v>
      </c>
      <c r="R97" s="39">
        <f>IF(ISNUMBER(SEARCH("Yes",'2_all_summary'!$F97)),IF(ISNUMBER(SEARCH("Yes",'2_all_summary'!U97)),1,2),IF(ISNUMBER(SEARCH("No",'2_all_summary'!U97)),4,3))</f>
        <v>4</v>
      </c>
    </row>
    <row r="98" spans="7:18" x14ac:dyDescent="0.3">
      <c r="G98" s="39"/>
      <c r="H98" s="39" t="str">
        <f>'2_all_summary'!D98</f>
        <v>Estimating willingness to pay with the stochastic payment card design: Further evidence from rural Cameroon</v>
      </c>
      <c r="I98" s="39" t="str">
        <f>'2_all_summary'!E98</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v>
      </c>
      <c r="J98" s="39">
        <f>IF(ISNUMBER(SEARCH("Yes",'2_all_summary'!$F98)),IF(ISNUMBER(SEARCH("Yes",'2_all_summary'!M98)),1,2),IF(ISNUMBER(SEARCH("No",'2_all_summary'!M98)),4,3))</f>
        <v>4</v>
      </c>
      <c r="K98" s="39">
        <f>IF(ISNUMBER(SEARCH("Yes",'2_all_summary'!$F98)),IF(ISNUMBER(SEARCH("Yes",'2_all_summary'!N98)),1,2),IF(ISNUMBER(SEARCH("No",'2_all_summary'!N98)),4,3))</f>
        <v>4</v>
      </c>
      <c r="L98" s="39">
        <f>IF(ISNUMBER(SEARCH("Yes",'2_all_summary'!$F98)),IF(ISNUMBER(SEARCH("Yes",'2_all_summary'!O98)),1,2),IF(ISNUMBER(SEARCH("No",'2_all_summary'!O98)),4,3))</f>
        <v>4</v>
      </c>
      <c r="M98" s="39">
        <f>IF(ISNUMBER(SEARCH("Yes",'2_all_summary'!$F98)),IF(0&lt;'2_all_summary'!P98,1,2),IF(0='2_all_summary'!P98,4,3))</f>
        <v>4</v>
      </c>
      <c r="N98" s="39">
        <f>IF(ISNUMBER(SEARCH("Yes",'2_all_summary'!$F98)),IF(ISNUMBER(SEARCH("Yes",'2_all_summary'!Q98)),1,2),IF(ISNUMBER(SEARCH("No",'2_all_summary'!Q98)),4,3))</f>
        <v>4</v>
      </c>
      <c r="O98" s="39">
        <f>IF(ISNUMBER(SEARCH("Yes",'2_all_summary'!$F98)),IF(ISNUMBER(SEARCH("Yes",'2_all_summary'!R98)),1,2),IF(ISNUMBER(SEARCH("No",'2_all_summary'!R98)),4,3))</f>
        <v>4</v>
      </c>
      <c r="P98" s="39">
        <f>IF(ISNUMBER(SEARCH("Yes",'2_all_summary'!$F98)),IF(ISNUMBER(SEARCH("Yes",'2_all_summary'!S98)),1,2),IF(ISNUMBER(SEARCH("No",'2_all_summary'!S98)),4,3))</f>
        <v>4</v>
      </c>
      <c r="Q98" s="39">
        <f>IF(ISNUMBER(SEARCH("Yes",'2_all_summary'!$F98)),IF(0&lt;'2_all_summary'!T98,1,2),IF(0='2_all_summary'!T98,4,3))</f>
        <v>4</v>
      </c>
      <c r="R98" s="39">
        <f>IF(ISNUMBER(SEARCH("Yes",'2_all_summary'!$F98)),IF(ISNUMBER(SEARCH("Yes",'2_all_summary'!U98)),1,2),IF(ISNUMBER(SEARCH("No",'2_all_summary'!U98)),4,3))</f>
        <v>4</v>
      </c>
    </row>
    <row r="99" spans="7:18" x14ac:dyDescent="0.3">
      <c r="G99" s="39"/>
      <c r="H99" s="39" t="str">
        <f>'2_all_summary'!D99</f>
        <v>Artisanal Fisher Association Leadersâ€™ Estimates of Poaching in Their Exclusive Access Management Areas</v>
      </c>
      <c r="I99" s="39" t="str">
        <f>'2_all_summary'!E99</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v>
      </c>
      <c r="J99" s="39">
        <f>IF(ISNUMBER(SEARCH("Yes",'2_all_summary'!$F99)),IF(ISNUMBER(SEARCH("Yes",'2_all_summary'!M99)),1,2),IF(ISNUMBER(SEARCH("No",'2_all_summary'!M99)),4,3))</f>
        <v>4</v>
      </c>
      <c r="K99" s="39">
        <f>IF(ISNUMBER(SEARCH("Yes",'2_all_summary'!$F99)),IF(ISNUMBER(SEARCH("Yes",'2_all_summary'!N99)),1,2),IF(ISNUMBER(SEARCH("No",'2_all_summary'!N99)),4,3))</f>
        <v>4</v>
      </c>
      <c r="L99" s="39">
        <f>IF(ISNUMBER(SEARCH("Yes",'2_all_summary'!$F99)),IF(ISNUMBER(SEARCH("Yes",'2_all_summary'!O99)),1,2),IF(ISNUMBER(SEARCH("No",'2_all_summary'!O99)),4,3))</f>
        <v>4</v>
      </c>
      <c r="M99" s="39">
        <f>IF(ISNUMBER(SEARCH("Yes",'2_all_summary'!$F99)),IF(0&lt;'2_all_summary'!P99,1,2),IF(0='2_all_summary'!P99,4,3))</f>
        <v>4</v>
      </c>
      <c r="N99" s="39">
        <f>IF(ISNUMBER(SEARCH("Yes",'2_all_summary'!$F99)),IF(ISNUMBER(SEARCH("Yes",'2_all_summary'!Q99)),1,2),IF(ISNUMBER(SEARCH("No",'2_all_summary'!Q99)),4,3))</f>
        <v>4</v>
      </c>
      <c r="O99" s="39">
        <f>IF(ISNUMBER(SEARCH("Yes",'2_all_summary'!$F99)),IF(ISNUMBER(SEARCH("Yes",'2_all_summary'!R99)),1,2),IF(ISNUMBER(SEARCH("No",'2_all_summary'!R99)),4,3))</f>
        <v>4</v>
      </c>
      <c r="P99" s="39">
        <f>IF(ISNUMBER(SEARCH("Yes",'2_all_summary'!$F99)),IF(ISNUMBER(SEARCH("Yes",'2_all_summary'!S99)),1,2),IF(ISNUMBER(SEARCH("No",'2_all_summary'!S99)),4,3))</f>
        <v>4</v>
      </c>
      <c r="Q99" s="39">
        <f>IF(ISNUMBER(SEARCH("Yes",'2_all_summary'!$F99)),IF(0&lt;'2_all_summary'!T99,1,2),IF(0='2_all_summary'!T99,4,3))</f>
        <v>4</v>
      </c>
      <c r="R99" s="39">
        <f>IF(ISNUMBER(SEARCH("Yes",'2_all_summary'!$F99)),IF(ISNUMBER(SEARCH("Yes",'2_all_summary'!U99)),1,2),IF(ISNUMBER(SEARCH("No",'2_all_summary'!U99)),4,3))</f>
        <v>4</v>
      </c>
    </row>
    <row r="100" spans="7:18" x14ac:dyDescent="0.3">
      <c r="G100" s="39"/>
      <c r="H100" s="39" t="str">
        <f>'2_all_summary'!D100</f>
        <v>Community science: A typology and its implications for governance of social-ecological systems</v>
      </c>
      <c r="I100" s="39" t="str">
        <f>'2_all_summary'!E100</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100" s="39">
        <f>IF(ISNUMBER(SEARCH("Yes",'2_all_summary'!$F100)),IF(ISNUMBER(SEARCH("Yes",'2_all_summary'!M100)),1,2),IF(ISNUMBER(SEARCH("No",'2_all_summary'!M100)),4,3))</f>
        <v>2</v>
      </c>
      <c r="K100" s="39">
        <f>IF(ISNUMBER(SEARCH("Yes",'2_all_summary'!$F100)),IF(ISNUMBER(SEARCH("Yes",'2_all_summary'!N100)),1,2),IF(ISNUMBER(SEARCH("No",'2_all_summary'!N100)),4,3))</f>
        <v>2</v>
      </c>
      <c r="L100" s="39">
        <f>IF(ISNUMBER(SEARCH("Yes",'2_all_summary'!$F100)),IF(ISNUMBER(SEARCH("Yes",'2_all_summary'!O100)),1,2),IF(ISNUMBER(SEARCH("No",'2_all_summary'!O100)),4,3))</f>
        <v>2</v>
      </c>
      <c r="M100" s="39">
        <f>IF(ISNUMBER(SEARCH("Yes",'2_all_summary'!$F100)),IF(0&lt;'2_all_summary'!P100,1,2),IF(0='2_all_summary'!P100,4,3))</f>
        <v>2</v>
      </c>
      <c r="N100" s="39">
        <f>IF(ISNUMBER(SEARCH("Yes",'2_all_summary'!$F100)),IF(ISNUMBER(SEARCH("Yes",'2_all_summary'!Q100)),1,2),IF(ISNUMBER(SEARCH("No",'2_all_summary'!Q100)),4,3))</f>
        <v>2</v>
      </c>
      <c r="O100" s="39">
        <f>IF(ISNUMBER(SEARCH("Yes",'2_all_summary'!$F100)),IF(ISNUMBER(SEARCH("Yes",'2_all_summary'!R100)),1,2),IF(ISNUMBER(SEARCH("No",'2_all_summary'!R100)),4,3))</f>
        <v>2</v>
      </c>
      <c r="P100" s="39">
        <f>IF(ISNUMBER(SEARCH("Yes",'2_all_summary'!$F100)),IF(ISNUMBER(SEARCH("Yes",'2_all_summary'!S100)),1,2),IF(ISNUMBER(SEARCH("No",'2_all_summary'!S100)),4,3))</f>
        <v>2</v>
      </c>
      <c r="Q100" s="39">
        <f>IF(ISNUMBER(SEARCH("Yes",'2_all_summary'!$F100)),IF(0&lt;'2_all_summary'!T100,1,2),IF(0='2_all_summary'!T100,4,3))</f>
        <v>2</v>
      </c>
      <c r="R100" s="39">
        <f>IF(ISNUMBER(SEARCH("Yes",'2_all_summary'!$F100)),IF(ISNUMBER(SEARCH("Yes",'2_all_summary'!U100)),1,2),IF(ISNUMBER(SEARCH("No",'2_all_summary'!U100)),4,3))</f>
        <v>2</v>
      </c>
    </row>
    <row r="101" spans="7:18" x14ac:dyDescent="0.3">
      <c r="G101" s="39"/>
      <c r="H101" s="39" t="str">
        <f>'2_all_summary'!D101</f>
        <v>Livelihoods and fisheries governance in a contemporary Pacific Island setting</v>
      </c>
      <c r="I101" s="39" t="str">
        <f>'2_all_summary'!E101</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v>
      </c>
      <c r="J101" s="39">
        <f>IF(ISNUMBER(SEARCH("Yes",'2_all_summary'!$F101)),IF(ISNUMBER(SEARCH("Yes",'2_all_summary'!M101)),1,2),IF(ISNUMBER(SEARCH("No",'2_all_summary'!M101)),4,3))</f>
        <v>1</v>
      </c>
      <c r="K101" s="39">
        <f>IF(ISNUMBER(SEARCH("Yes",'2_all_summary'!$F101)),IF(ISNUMBER(SEARCH("Yes",'2_all_summary'!N101)),1,2),IF(ISNUMBER(SEARCH("No",'2_all_summary'!N101)),4,3))</f>
        <v>1</v>
      </c>
      <c r="L101" s="39">
        <f>IF(ISNUMBER(SEARCH("Yes",'2_all_summary'!$F101)),IF(ISNUMBER(SEARCH("Yes",'2_all_summary'!O101)),1,2),IF(ISNUMBER(SEARCH("No",'2_all_summary'!O101)),4,3))</f>
        <v>1</v>
      </c>
      <c r="M101" s="39">
        <f>IF(ISNUMBER(SEARCH("Yes",'2_all_summary'!$F101)),IF(0&lt;'2_all_summary'!P101,1,2),IF(0='2_all_summary'!P101,4,3))</f>
        <v>1</v>
      </c>
      <c r="N101" s="39">
        <f>IF(ISNUMBER(SEARCH("Yes",'2_all_summary'!$F101)),IF(ISNUMBER(SEARCH("Yes",'2_all_summary'!Q101)),1,2),IF(ISNUMBER(SEARCH("No",'2_all_summary'!Q101)),4,3))</f>
        <v>1</v>
      </c>
      <c r="O101" s="39">
        <f>IF(ISNUMBER(SEARCH("Yes",'2_all_summary'!$F101)),IF(ISNUMBER(SEARCH("Yes",'2_all_summary'!R101)),1,2),IF(ISNUMBER(SEARCH("No",'2_all_summary'!R101)),4,3))</f>
        <v>1</v>
      </c>
      <c r="P101" s="39">
        <f>IF(ISNUMBER(SEARCH("Yes",'2_all_summary'!$F101)),IF(ISNUMBER(SEARCH("Yes",'2_all_summary'!S101)),1,2),IF(ISNUMBER(SEARCH("No",'2_all_summary'!S101)),4,3))</f>
        <v>1</v>
      </c>
      <c r="Q101" s="39">
        <f>IF(ISNUMBER(SEARCH("Yes",'2_all_summary'!$F101)),IF(0&lt;'2_all_summary'!T101,1,2),IF(0='2_all_summary'!T101,4,3))</f>
        <v>1</v>
      </c>
      <c r="R101" s="39">
        <f>IF(ISNUMBER(SEARCH("Yes",'2_all_summary'!$F101)),IF(ISNUMBER(SEARCH("Yes",'2_all_summary'!U101)),1,2),IF(ISNUMBER(SEARCH("No",'2_all_summary'!U101)),4,3))</f>
        <v>1</v>
      </c>
    </row>
    <row r="102" spans="7:18" x14ac:dyDescent="0.3">
      <c r="G102" s="39"/>
      <c r="H102" s="39" t="str">
        <f>'2_all_summary'!D102</f>
        <v>Translating systems thinking into practice for community action on childhood obesity</v>
      </c>
      <c r="I102" s="39" t="str">
        <f>'2_all_summary'!E102</f>
        <v>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v>
      </c>
      <c r="J102" s="39">
        <f>IF(ISNUMBER(SEARCH("Yes",'2_all_summary'!$F102)),IF(ISNUMBER(SEARCH("Yes",'2_all_summary'!M102)),1,2),IF(ISNUMBER(SEARCH("No",'2_all_summary'!M102)),4,3))</f>
        <v>4</v>
      </c>
      <c r="K102" s="39">
        <f>IF(ISNUMBER(SEARCH("Yes",'2_all_summary'!$F102)),IF(ISNUMBER(SEARCH("Yes",'2_all_summary'!N102)),1,2),IF(ISNUMBER(SEARCH("No",'2_all_summary'!N102)),4,3))</f>
        <v>4</v>
      </c>
      <c r="L102" s="39">
        <f>IF(ISNUMBER(SEARCH("Yes",'2_all_summary'!$F102)),IF(ISNUMBER(SEARCH("Yes",'2_all_summary'!O102)),1,2),IF(ISNUMBER(SEARCH("No",'2_all_summary'!O102)),4,3))</f>
        <v>4</v>
      </c>
      <c r="M102" s="39">
        <f>IF(ISNUMBER(SEARCH("Yes",'2_all_summary'!$F102)),IF(0&lt;'2_all_summary'!P102,1,2),IF(0='2_all_summary'!P102,4,3))</f>
        <v>4</v>
      </c>
      <c r="N102" s="39">
        <f>IF(ISNUMBER(SEARCH("Yes",'2_all_summary'!$F102)),IF(ISNUMBER(SEARCH("Yes",'2_all_summary'!Q102)),1,2),IF(ISNUMBER(SEARCH("No",'2_all_summary'!Q102)),4,3))</f>
        <v>4</v>
      </c>
      <c r="O102" s="39">
        <f>IF(ISNUMBER(SEARCH("Yes",'2_all_summary'!$F102)),IF(ISNUMBER(SEARCH("Yes",'2_all_summary'!R102)),1,2),IF(ISNUMBER(SEARCH("No",'2_all_summary'!R102)),4,3))</f>
        <v>4</v>
      </c>
      <c r="P102" s="39">
        <f>IF(ISNUMBER(SEARCH("Yes",'2_all_summary'!$F102)),IF(ISNUMBER(SEARCH("Yes",'2_all_summary'!S102)),1,2),IF(ISNUMBER(SEARCH("No",'2_all_summary'!S102)),4,3))</f>
        <v>4</v>
      </c>
      <c r="Q102" s="39">
        <f>IF(ISNUMBER(SEARCH("Yes",'2_all_summary'!$F102)),IF(0&lt;'2_all_summary'!T102,1,2),IF(0='2_all_summary'!T102,4,3))</f>
        <v>4</v>
      </c>
      <c r="R102" s="39">
        <f>IF(ISNUMBER(SEARCH("Yes",'2_all_summary'!$F102)),IF(ISNUMBER(SEARCH("Yes",'2_all_summary'!U102)),1,2),IF(ISNUMBER(SEARCH("No",'2_all_summary'!U102)),4,3))</f>
        <v>4</v>
      </c>
    </row>
    <row r="103" spans="7:18" x14ac:dyDescent="0.3">
      <c r="G103" s="39"/>
      <c r="H103" s="39" t="str">
        <f>'2_all_summary'!D103</f>
        <v>The Gunnison Basin sage-grouse strategic committee: A Colorado county's fight for conservation self-determination</v>
      </c>
      <c r="I103" s="39" t="str">
        <f>'2_all_summary'!E103</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103" s="39">
        <f>IF(ISNUMBER(SEARCH("Yes",'2_all_summary'!$F103)),IF(ISNUMBER(SEARCH("Yes",'2_all_summary'!M103)),1,2),IF(ISNUMBER(SEARCH("No",'2_all_summary'!M103)),4,3))</f>
        <v>4</v>
      </c>
      <c r="K103" s="39">
        <f>IF(ISNUMBER(SEARCH("Yes",'2_all_summary'!$F103)),IF(ISNUMBER(SEARCH("Yes",'2_all_summary'!N103)),1,2),IF(ISNUMBER(SEARCH("No",'2_all_summary'!N103)),4,3))</f>
        <v>4</v>
      </c>
      <c r="L103" s="39">
        <f>IF(ISNUMBER(SEARCH("Yes",'2_all_summary'!$F103)),IF(ISNUMBER(SEARCH("Yes",'2_all_summary'!O103)),1,2),IF(ISNUMBER(SEARCH("No",'2_all_summary'!O103)),4,3))</f>
        <v>4</v>
      </c>
      <c r="M103" s="39">
        <f>IF(ISNUMBER(SEARCH("Yes",'2_all_summary'!$F103)),IF(0&lt;'2_all_summary'!P103,1,2),IF(0='2_all_summary'!P103,4,3))</f>
        <v>4</v>
      </c>
      <c r="N103" s="39">
        <f>IF(ISNUMBER(SEARCH("Yes",'2_all_summary'!$F103)),IF(ISNUMBER(SEARCH("Yes",'2_all_summary'!Q103)),1,2),IF(ISNUMBER(SEARCH("No",'2_all_summary'!Q103)),4,3))</f>
        <v>4</v>
      </c>
      <c r="O103" s="39">
        <f>IF(ISNUMBER(SEARCH("Yes",'2_all_summary'!$F103)),IF(ISNUMBER(SEARCH("Yes",'2_all_summary'!R103)),1,2),IF(ISNUMBER(SEARCH("No",'2_all_summary'!R103)),4,3))</f>
        <v>4</v>
      </c>
      <c r="P103" s="39">
        <f>IF(ISNUMBER(SEARCH("Yes",'2_all_summary'!$F103)),IF(ISNUMBER(SEARCH("Yes",'2_all_summary'!S103)),1,2),IF(ISNUMBER(SEARCH("No",'2_all_summary'!S103)),4,3))</f>
        <v>4</v>
      </c>
      <c r="Q103" s="39">
        <f>IF(ISNUMBER(SEARCH("Yes",'2_all_summary'!$F103)),IF(0&lt;'2_all_summary'!T103,1,2),IF(0='2_all_summary'!T103,4,3))</f>
        <v>4</v>
      </c>
      <c r="R103" s="39">
        <f>IF(ISNUMBER(SEARCH("Yes",'2_all_summary'!$F103)),IF(ISNUMBER(SEARCH("Yes",'2_all_summary'!U103)),1,2),IF(ISNUMBER(SEARCH("No",'2_all_summary'!U103)),4,3))</f>
        <v>4</v>
      </c>
    </row>
    <row r="104" spans="7:18" x14ac:dyDescent="0.3">
      <c r="G104" s="39"/>
      <c r="H104" s="39" t="str">
        <f>'2_all_summary'!D104</f>
        <v>Uncommon among the commons? Disentangling the sustainability of the Peruvian anchovy fishery</v>
      </c>
      <c r="I104" s="39" t="str">
        <f>'2_all_summary'!E104</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v>
      </c>
      <c r="J104" s="39">
        <f>IF(ISNUMBER(SEARCH("Yes",'2_all_summary'!$F104)),IF(ISNUMBER(SEARCH("Yes",'2_all_summary'!M104)),1,2),IF(ISNUMBER(SEARCH("No",'2_all_summary'!M104)),4,3))</f>
        <v>4</v>
      </c>
      <c r="K104" s="39">
        <f>IF(ISNUMBER(SEARCH("Yes",'2_all_summary'!$F104)),IF(ISNUMBER(SEARCH("Yes",'2_all_summary'!N104)),1,2),IF(ISNUMBER(SEARCH("No",'2_all_summary'!N104)),4,3))</f>
        <v>4</v>
      </c>
      <c r="L104" s="39">
        <f>IF(ISNUMBER(SEARCH("Yes",'2_all_summary'!$F104)),IF(ISNUMBER(SEARCH("Yes",'2_all_summary'!O104)),1,2),IF(ISNUMBER(SEARCH("No",'2_all_summary'!O104)),4,3))</f>
        <v>4</v>
      </c>
      <c r="M104" s="39">
        <f>IF(ISNUMBER(SEARCH("Yes",'2_all_summary'!$F104)),IF(0&lt;'2_all_summary'!P104,1,2),IF(0='2_all_summary'!P104,4,3))</f>
        <v>4</v>
      </c>
      <c r="N104" s="39">
        <f>IF(ISNUMBER(SEARCH("Yes",'2_all_summary'!$F104)),IF(ISNUMBER(SEARCH("Yes",'2_all_summary'!Q104)),1,2),IF(ISNUMBER(SEARCH("No",'2_all_summary'!Q104)),4,3))</f>
        <v>4</v>
      </c>
      <c r="O104" s="39">
        <f>IF(ISNUMBER(SEARCH("Yes",'2_all_summary'!$F104)),IF(ISNUMBER(SEARCH("Yes",'2_all_summary'!R104)),1,2),IF(ISNUMBER(SEARCH("No",'2_all_summary'!R104)),4,3))</f>
        <v>4</v>
      </c>
      <c r="P104" s="39">
        <f>IF(ISNUMBER(SEARCH("Yes",'2_all_summary'!$F104)),IF(ISNUMBER(SEARCH("Yes",'2_all_summary'!S104)),1,2),IF(ISNUMBER(SEARCH("No",'2_all_summary'!S104)),4,3))</f>
        <v>4</v>
      </c>
      <c r="Q104" s="39">
        <f>IF(ISNUMBER(SEARCH("Yes",'2_all_summary'!$F104)),IF(0&lt;'2_all_summary'!T104,1,2),IF(0='2_all_summary'!T104,4,3))</f>
        <v>4</v>
      </c>
      <c r="R104" s="39">
        <f>IF(ISNUMBER(SEARCH("Yes",'2_all_summary'!$F104)),IF(ISNUMBER(SEARCH("Yes",'2_all_summary'!U104)),1,2),IF(ISNUMBER(SEARCH("No",'2_all_summary'!U104)),4,3))</f>
        <v>4</v>
      </c>
    </row>
    <row r="105" spans="7:18" x14ac:dyDescent="0.3">
      <c r="G105" s="39"/>
      <c r="H105" s="39" t="str">
        <f>'2_all_summary'!D105</f>
        <v>Qualitative participatory mapping of seal and walrus harvest and habitat areas: Documenting indigenous knowledge, preserving local values, and discouraging map misuse</v>
      </c>
      <c r="I105" s="39" t="str">
        <f>'2_all_summary'!E105</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v>
      </c>
      <c r="J105" s="39">
        <f>IF(ISNUMBER(SEARCH("Yes",'2_all_summary'!$F105)),IF(ISNUMBER(SEARCH("Yes",'2_all_summary'!M105)),1,2),IF(ISNUMBER(SEARCH("No",'2_all_summary'!M105)),4,3))</f>
        <v>4</v>
      </c>
      <c r="K105" s="39">
        <f>IF(ISNUMBER(SEARCH("Yes",'2_all_summary'!$F105)),IF(ISNUMBER(SEARCH("Yes",'2_all_summary'!N105)),1,2),IF(ISNUMBER(SEARCH("No",'2_all_summary'!N105)),4,3))</f>
        <v>4</v>
      </c>
      <c r="L105" s="39">
        <f>IF(ISNUMBER(SEARCH("Yes",'2_all_summary'!$F105)),IF(ISNUMBER(SEARCH("Yes",'2_all_summary'!O105)),1,2),IF(ISNUMBER(SEARCH("No",'2_all_summary'!O105)),4,3))</f>
        <v>4</v>
      </c>
      <c r="M105" s="39">
        <f>IF(ISNUMBER(SEARCH("Yes",'2_all_summary'!$F105)),IF(0&lt;'2_all_summary'!P105,1,2),IF(0='2_all_summary'!P105,4,3))</f>
        <v>4</v>
      </c>
      <c r="N105" s="39">
        <f>IF(ISNUMBER(SEARCH("Yes",'2_all_summary'!$F105)),IF(ISNUMBER(SEARCH("Yes",'2_all_summary'!Q105)),1,2),IF(ISNUMBER(SEARCH("No",'2_all_summary'!Q105)),4,3))</f>
        <v>4</v>
      </c>
      <c r="O105" s="39">
        <f>IF(ISNUMBER(SEARCH("Yes",'2_all_summary'!$F105)),IF(ISNUMBER(SEARCH("Yes",'2_all_summary'!R105)),1,2),IF(ISNUMBER(SEARCH("No",'2_all_summary'!R105)),4,3))</f>
        <v>4</v>
      </c>
      <c r="P105" s="39">
        <f>IF(ISNUMBER(SEARCH("Yes",'2_all_summary'!$F105)),IF(ISNUMBER(SEARCH("Yes",'2_all_summary'!S105)),1,2),IF(ISNUMBER(SEARCH("No",'2_all_summary'!S105)),4,3))</f>
        <v>4</v>
      </c>
      <c r="Q105" s="39">
        <f>IF(ISNUMBER(SEARCH("Yes",'2_all_summary'!$F105)),IF(0&lt;'2_all_summary'!T105,1,2),IF(0='2_all_summary'!T105,4,3))</f>
        <v>4</v>
      </c>
      <c r="R105" s="39">
        <f>IF(ISNUMBER(SEARCH("Yes",'2_all_summary'!$F105)),IF(ISNUMBER(SEARCH("Yes",'2_all_summary'!U105)),1,2),IF(ISNUMBER(SEARCH("No",'2_all_summary'!U105)),4,3))</f>
        <v>4</v>
      </c>
    </row>
    <row r="106" spans="7:18" x14ac:dyDescent="0.3">
      <c r="G106" s="39"/>
      <c r="H106" s="39" t="str">
        <f>'2_all_summary'!D106</f>
        <v>Gendering Marine Conservation: The Politics of Marine Protected Areas and Fisheries Access</v>
      </c>
      <c r="I106" s="39" t="str">
        <f>'2_all_summary'!E106</f>
        <v>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v>
      </c>
      <c r="J106" s="39">
        <f>IF(ISNUMBER(SEARCH("Yes",'2_all_summary'!$F106)),IF(ISNUMBER(SEARCH("Yes",'2_all_summary'!M106)),1,2),IF(ISNUMBER(SEARCH("No",'2_all_summary'!M106)),4,3))</f>
        <v>4</v>
      </c>
      <c r="K106" s="39">
        <f>IF(ISNUMBER(SEARCH("Yes",'2_all_summary'!$F106)),IF(ISNUMBER(SEARCH("Yes",'2_all_summary'!N106)),1,2),IF(ISNUMBER(SEARCH("No",'2_all_summary'!N106)),4,3))</f>
        <v>4</v>
      </c>
      <c r="L106" s="39">
        <f>IF(ISNUMBER(SEARCH("Yes",'2_all_summary'!$F106)),IF(ISNUMBER(SEARCH("Yes",'2_all_summary'!O106)),1,2),IF(ISNUMBER(SEARCH("No",'2_all_summary'!O106)),4,3))</f>
        <v>4</v>
      </c>
      <c r="M106" s="39">
        <f>IF(ISNUMBER(SEARCH("Yes",'2_all_summary'!$F106)),IF(0&lt;'2_all_summary'!P106,1,2),IF(0='2_all_summary'!P106,4,3))</f>
        <v>4</v>
      </c>
      <c r="N106" s="39">
        <f>IF(ISNUMBER(SEARCH("Yes",'2_all_summary'!$F106)),IF(ISNUMBER(SEARCH("Yes",'2_all_summary'!Q106)),1,2),IF(ISNUMBER(SEARCH("No",'2_all_summary'!Q106)),4,3))</f>
        <v>4</v>
      </c>
      <c r="O106" s="39">
        <f>IF(ISNUMBER(SEARCH("Yes",'2_all_summary'!$F106)),IF(ISNUMBER(SEARCH("Yes",'2_all_summary'!R106)),1,2),IF(ISNUMBER(SEARCH("No",'2_all_summary'!R106)),4,3))</f>
        <v>4</v>
      </c>
      <c r="P106" s="39">
        <f>IF(ISNUMBER(SEARCH("Yes",'2_all_summary'!$F106)),IF(ISNUMBER(SEARCH("Yes",'2_all_summary'!S106)),1,2),IF(ISNUMBER(SEARCH("No",'2_all_summary'!S106)),4,3))</f>
        <v>4</v>
      </c>
      <c r="Q106" s="39">
        <f>IF(ISNUMBER(SEARCH("Yes",'2_all_summary'!$F106)),IF(0&lt;'2_all_summary'!T106,1,2),IF(0='2_all_summary'!T106,4,3))</f>
        <v>4</v>
      </c>
      <c r="R106" s="39">
        <f>IF(ISNUMBER(SEARCH("Yes",'2_all_summary'!$F106)),IF(ISNUMBER(SEARCH("Yes",'2_all_summary'!U106)),1,2),IF(ISNUMBER(SEARCH("No",'2_all_summary'!U106)),4,3))</f>
        <v>4</v>
      </c>
    </row>
    <row r="107" spans="7:18" x14ac:dyDescent="0.3">
      <c r="G107" s="39"/>
      <c r="H107" s="39" t="str">
        <f>'2_all_summary'!D107</f>
        <v>Defining fishers in the South African context: Subsistence, artisanal and small-scale commercial sectors</v>
      </c>
      <c r="I107" s="39" t="str">
        <f>'2_all_summary'!E107</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107" s="39">
        <f>IF(ISNUMBER(SEARCH("Yes",'2_all_summary'!$F107)),IF(ISNUMBER(SEARCH("Yes",'2_all_summary'!M107)),1,2),IF(ISNUMBER(SEARCH("No",'2_all_summary'!M107)),4,3))</f>
        <v>4</v>
      </c>
      <c r="K107" s="39">
        <f>IF(ISNUMBER(SEARCH("Yes",'2_all_summary'!$F107)),IF(ISNUMBER(SEARCH("Yes",'2_all_summary'!N107)),1,2),IF(ISNUMBER(SEARCH("No",'2_all_summary'!N107)),4,3))</f>
        <v>4</v>
      </c>
      <c r="L107" s="39">
        <f>IF(ISNUMBER(SEARCH("Yes",'2_all_summary'!$F107)),IF(ISNUMBER(SEARCH("Yes",'2_all_summary'!O107)),1,2),IF(ISNUMBER(SEARCH("No",'2_all_summary'!O107)),4,3))</f>
        <v>4</v>
      </c>
      <c r="M107" s="39">
        <f>IF(ISNUMBER(SEARCH("Yes",'2_all_summary'!$F107)),IF(0&lt;'2_all_summary'!P107,1,2),IF(0='2_all_summary'!P107,4,3))</f>
        <v>4</v>
      </c>
      <c r="N107" s="39">
        <f>IF(ISNUMBER(SEARCH("Yes",'2_all_summary'!$F107)),IF(ISNUMBER(SEARCH("Yes",'2_all_summary'!Q107)),1,2),IF(ISNUMBER(SEARCH("No",'2_all_summary'!Q107)),4,3))</f>
        <v>4</v>
      </c>
      <c r="O107" s="39">
        <f>IF(ISNUMBER(SEARCH("Yes",'2_all_summary'!$F107)),IF(ISNUMBER(SEARCH("Yes",'2_all_summary'!R107)),1,2),IF(ISNUMBER(SEARCH("No",'2_all_summary'!R107)),4,3))</f>
        <v>4</v>
      </c>
      <c r="P107" s="39">
        <f>IF(ISNUMBER(SEARCH("Yes",'2_all_summary'!$F107)),IF(ISNUMBER(SEARCH("Yes",'2_all_summary'!S107)),1,2),IF(ISNUMBER(SEARCH("No",'2_all_summary'!S107)),4,3))</f>
        <v>4</v>
      </c>
      <c r="Q107" s="39">
        <f>IF(ISNUMBER(SEARCH("Yes",'2_all_summary'!$F107)),IF(0&lt;'2_all_summary'!T107,1,2),IF(0='2_all_summary'!T107,4,3))</f>
        <v>4</v>
      </c>
      <c r="R107" s="39">
        <f>IF(ISNUMBER(SEARCH("Yes",'2_all_summary'!$F107)),IF(ISNUMBER(SEARCH("Yes",'2_all_summary'!U107)),1,2),IF(ISNUMBER(SEARCH("No",'2_all_summary'!U107)),4,3))</f>
        <v>4</v>
      </c>
    </row>
    <row r="108" spans="7:18" x14ac:dyDescent="0.3">
      <c r="G108" s="39"/>
      <c r="H108" s="39" t="str">
        <f>'2_all_summary'!D108</f>
        <v>From reef to table: Social and ecological factors affecting coral reef fisheries, artisanal seafood supply chains, and seafood security</v>
      </c>
      <c r="I108" s="39" t="str">
        <f>'2_all_summary'!E108</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v>
      </c>
      <c r="J108" s="39">
        <f>IF(ISNUMBER(SEARCH("Yes",'2_all_summary'!$F108)),IF(ISNUMBER(SEARCH("Yes",'2_all_summary'!M108)),1,2),IF(ISNUMBER(SEARCH("No",'2_all_summary'!M108)),4,3))</f>
        <v>1</v>
      </c>
      <c r="K108" s="39">
        <f>IF(ISNUMBER(SEARCH("Yes",'2_all_summary'!$F108)),IF(ISNUMBER(SEARCH("Yes",'2_all_summary'!N108)),1,2),IF(ISNUMBER(SEARCH("No",'2_all_summary'!N108)),4,3))</f>
        <v>1</v>
      </c>
      <c r="L108" s="39">
        <f>IF(ISNUMBER(SEARCH("Yes",'2_all_summary'!$F108)),IF(ISNUMBER(SEARCH("Yes",'2_all_summary'!O108)),1,2),IF(ISNUMBER(SEARCH("No",'2_all_summary'!O108)),4,3))</f>
        <v>1</v>
      </c>
      <c r="M108" s="39">
        <f>IF(ISNUMBER(SEARCH("Yes",'2_all_summary'!$F108)),IF(0&lt;'2_all_summary'!P108,1,2),IF(0='2_all_summary'!P108,4,3))</f>
        <v>1</v>
      </c>
      <c r="N108" s="39">
        <f>IF(ISNUMBER(SEARCH("Yes",'2_all_summary'!$F108)),IF(ISNUMBER(SEARCH("Yes",'2_all_summary'!Q108)),1,2),IF(ISNUMBER(SEARCH("No",'2_all_summary'!Q108)),4,3))</f>
        <v>1</v>
      </c>
      <c r="O108" s="39">
        <f>IF(ISNUMBER(SEARCH("Yes",'2_all_summary'!$F108)),IF(ISNUMBER(SEARCH("Yes",'2_all_summary'!R108)),1,2),IF(ISNUMBER(SEARCH("No",'2_all_summary'!R108)),4,3))</f>
        <v>1</v>
      </c>
      <c r="P108" s="39">
        <f>IF(ISNUMBER(SEARCH("Yes",'2_all_summary'!$F108)),IF(ISNUMBER(SEARCH("Yes",'2_all_summary'!S108)),1,2),IF(ISNUMBER(SEARCH("No",'2_all_summary'!S108)),4,3))</f>
        <v>1</v>
      </c>
      <c r="Q108" s="39">
        <f>IF(ISNUMBER(SEARCH("Yes",'2_all_summary'!$F108)),IF(0&lt;'2_all_summary'!T108,1,2),IF(0='2_all_summary'!T108,4,3))</f>
        <v>1</v>
      </c>
      <c r="R108" s="39">
        <f>IF(ISNUMBER(SEARCH("Yes",'2_all_summary'!$F108)),IF(ISNUMBER(SEARCH("Yes",'2_all_summary'!U108)),1,2),IF(ISNUMBER(SEARCH("No",'2_all_summary'!U108)),4,3))</f>
        <v>1</v>
      </c>
    </row>
    <row r="109" spans="7:18" x14ac:dyDescent="0.3">
      <c r="G109" s="39"/>
      <c r="H109" s="39" t="str">
        <f>'2_all_summary'!D109</f>
        <v>Changing understandings of local knowledge in island environments</v>
      </c>
      <c r="I109" s="39" t="str">
        <f>'2_all_summary'!E109</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v>
      </c>
      <c r="J109" s="39">
        <f>IF(ISNUMBER(SEARCH("Yes",'2_all_summary'!$F109)),IF(ISNUMBER(SEARCH("Yes",'2_all_summary'!M109)),1,2),IF(ISNUMBER(SEARCH("No",'2_all_summary'!M109)),4,3))</f>
        <v>4</v>
      </c>
      <c r="K109" s="39">
        <f>IF(ISNUMBER(SEARCH("Yes",'2_all_summary'!$F109)),IF(ISNUMBER(SEARCH("Yes",'2_all_summary'!N109)),1,2),IF(ISNUMBER(SEARCH("No",'2_all_summary'!N109)),4,3))</f>
        <v>4</v>
      </c>
      <c r="L109" s="39">
        <f>IF(ISNUMBER(SEARCH("Yes",'2_all_summary'!$F109)),IF(ISNUMBER(SEARCH("Yes",'2_all_summary'!O109)),1,2),IF(ISNUMBER(SEARCH("No",'2_all_summary'!O109)),4,3))</f>
        <v>4</v>
      </c>
      <c r="M109" s="39">
        <f>IF(ISNUMBER(SEARCH("Yes",'2_all_summary'!$F109)),IF(0&lt;'2_all_summary'!P109,1,2),IF(0='2_all_summary'!P109,4,3))</f>
        <v>4</v>
      </c>
      <c r="N109" s="39">
        <f>IF(ISNUMBER(SEARCH("Yes",'2_all_summary'!$F109)),IF(ISNUMBER(SEARCH("Yes",'2_all_summary'!Q109)),1,2),IF(ISNUMBER(SEARCH("No",'2_all_summary'!Q109)),4,3))</f>
        <v>4</v>
      </c>
      <c r="O109" s="39">
        <f>IF(ISNUMBER(SEARCH("Yes",'2_all_summary'!$F109)),IF(ISNUMBER(SEARCH("Yes",'2_all_summary'!R109)),1,2),IF(ISNUMBER(SEARCH("No",'2_all_summary'!R109)),4,3))</f>
        <v>4</v>
      </c>
      <c r="P109" s="39">
        <f>IF(ISNUMBER(SEARCH("Yes",'2_all_summary'!$F109)),IF(ISNUMBER(SEARCH("Yes",'2_all_summary'!S109)),1,2),IF(ISNUMBER(SEARCH("No",'2_all_summary'!S109)),4,3))</f>
        <v>4</v>
      </c>
      <c r="Q109" s="39">
        <f>IF(ISNUMBER(SEARCH("Yes",'2_all_summary'!$F109)),IF(0&lt;'2_all_summary'!T109,1,2),IF(0='2_all_summary'!T109,4,3))</f>
        <v>4</v>
      </c>
      <c r="R109" s="39">
        <f>IF(ISNUMBER(SEARCH("Yes",'2_all_summary'!$F109)),IF(ISNUMBER(SEARCH("Yes",'2_all_summary'!U109)),1,2),IF(ISNUMBER(SEARCH("No",'2_all_summary'!U109)),4,3))</f>
        <v>4</v>
      </c>
    </row>
    <row r="110" spans="7:18" x14ac:dyDescent="0.3">
      <c r="G110" s="39"/>
      <c r="H110" s="39" t="str">
        <f>'2_all_summary'!D110</f>
        <v>Safeguarding Imperiled Biodiversity and Evolutionary Processes in the Wallacea Center of Endemism</v>
      </c>
      <c r="I110" s="39" t="str">
        <f>'2_all_summary'!E110</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v>
      </c>
      <c r="J110" s="39">
        <f>IF(ISNUMBER(SEARCH("Yes",'2_all_summary'!$F110)),IF(ISNUMBER(SEARCH("Yes",'2_all_summary'!M110)),1,2),IF(ISNUMBER(SEARCH("No",'2_all_summary'!M110)),4,3))</f>
        <v>4</v>
      </c>
      <c r="K110" s="39">
        <f>IF(ISNUMBER(SEARCH("Yes",'2_all_summary'!$F110)),IF(ISNUMBER(SEARCH("Yes",'2_all_summary'!N110)),1,2),IF(ISNUMBER(SEARCH("No",'2_all_summary'!N110)),4,3))</f>
        <v>4</v>
      </c>
      <c r="L110" s="39">
        <f>IF(ISNUMBER(SEARCH("Yes",'2_all_summary'!$F110)),IF(ISNUMBER(SEARCH("Yes",'2_all_summary'!O110)),1,2),IF(ISNUMBER(SEARCH("No",'2_all_summary'!O110)),4,3))</f>
        <v>4</v>
      </c>
      <c r="M110" s="39">
        <f>IF(ISNUMBER(SEARCH("Yes",'2_all_summary'!$F110)),IF(0&lt;'2_all_summary'!P110,1,2),IF(0='2_all_summary'!P110,4,3))</f>
        <v>4</v>
      </c>
      <c r="N110" s="39">
        <f>IF(ISNUMBER(SEARCH("Yes",'2_all_summary'!$F110)),IF(ISNUMBER(SEARCH("Yes",'2_all_summary'!Q110)),1,2),IF(ISNUMBER(SEARCH("No",'2_all_summary'!Q110)),4,3))</f>
        <v>4</v>
      </c>
      <c r="O110" s="39">
        <f>IF(ISNUMBER(SEARCH("Yes",'2_all_summary'!$F110)),IF(ISNUMBER(SEARCH("Yes",'2_all_summary'!R110)),1,2),IF(ISNUMBER(SEARCH("No",'2_all_summary'!R110)),4,3))</f>
        <v>4</v>
      </c>
      <c r="P110" s="39">
        <f>IF(ISNUMBER(SEARCH("Yes",'2_all_summary'!$F110)),IF(ISNUMBER(SEARCH("Yes",'2_all_summary'!S110)),1,2),IF(ISNUMBER(SEARCH("No",'2_all_summary'!S110)),4,3))</f>
        <v>4</v>
      </c>
      <c r="Q110" s="39">
        <f>IF(ISNUMBER(SEARCH("Yes",'2_all_summary'!$F110)),IF(0&lt;'2_all_summary'!T110,1,2),IF(0='2_all_summary'!T110,4,3))</f>
        <v>4</v>
      </c>
      <c r="R110" s="39">
        <f>IF(ISNUMBER(SEARCH("Yes",'2_all_summary'!$F110)),IF(ISNUMBER(SEARCH("Yes",'2_all_summary'!U110)),1,2),IF(ISNUMBER(SEARCH("No",'2_all_summary'!U110)),4,3))</f>
        <v>4</v>
      </c>
    </row>
    <row r="111" spans="7:18" x14ac:dyDescent="0.3">
      <c r="G111" s="39"/>
      <c r="H111" s="39" t="str">
        <f>'2_all_summary'!D111</f>
        <v>Combining human preference and biodiversity priorities for marine protected area site selection in Sabah, Malaysia</v>
      </c>
      <c r="I111" s="39" t="str">
        <f>'2_all_summary'!E111</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v>
      </c>
      <c r="J111" s="39">
        <f>IF(ISNUMBER(SEARCH("Yes",'2_all_summary'!$F111)),IF(ISNUMBER(SEARCH("Yes",'2_all_summary'!M111)),1,2),IF(ISNUMBER(SEARCH("No",'2_all_summary'!M111)),4,3))</f>
        <v>4</v>
      </c>
      <c r="K111" s="39">
        <f>IF(ISNUMBER(SEARCH("Yes",'2_all_summary'!$F111)),IF(ISNUMBER(SEARCH("Yes",'2_all_summary'!N111)),1,2),IF(ISNUMBER(SEARCH("No",'2_all_summary'!N111)),4,3))</f>
        <v>4</v>
      </c>
      <c r="L111" s="39">
        <f>IF(ISNUMBER(SEARCH("Yes",'2_all_summary'!$F111)),IF(ISNUMBER(SEARCH("Yes",'2_all_summary'!O111)),1,2),IF(ISNUMBER(SEARCH("No",'2_all_summary'!O111)),4,3))</f>
        <v>4</v>
      </c>
      <c r="M111" s="39">
        <f>IF(ISNUMBER(SEARCH("Yes",'2_all_summary'!$F111)),IF(0&lt;'2_all_summary'!P111,1,2),IF(0='2_all_summary'!P111,4,3))</f>
        <v>4</v>
      </c>
      <c r="N111" s="39">
        <f>IF(ISNUMBER(SEARCH("Yes",'2_all_summary'!$F111)),IF(ISNUMBER(SEARCH("Yes",'2_all_summary'!Q111)),1,2),IF(ISNUMBER(SEARCH("No",'2_all_summary'!Q111)),4,3))</f>
        <v>4</v>
      </c>
      <c r="O111" s="39">
        <f>IF(ISNUMBER(SEARCH("Yes",'2_all_summary'!$F111)),IF(ISNUMBER(SEARCH("Yes",'2_all_summary'!R111)),1,2),IF(ISNUMBER(SEARCH("No",'2_all_summary'!R111)),4,3))</f>
        <v>4</v>
      </c>
      <c r="P111" s="39">
        <f>IF(ISNUMBER(SEARCH("Yes",'2_all_summary'!$F111)),IF(ISNUMBER(SEARCH("Yes",'2_all_summary'!S111)),1,2),IF(ISNUMBER(SEARCH("No",'2_all_summary'!S111)),4,3))</f>
        <v>4</v>
      </c>
      <c r="Q111" s="39">
        <f>IF(ISNUMBER(SEARCH("Yes",'2_all_summary'!$F111)),IF(0&lt;'2_all_summary'!T111,1,2),IF(0='2_all_summary'!T111,4,3))</f>
        <v>4</v>
      </c>
      <c r="R111" s="39">
        <f>IF(ISNUMBER(SEARCH("Yes",'2_all_summary'!$F111)),IF(ISNUMBER(SEARCH("Yes",'2_all_summary'!U111)),1,2),IF(ISNUMBER(SEARCH("No",'2_all_summary'!U111)),4,3))</f>
        <v>4</v>
      </c>
    </row>
    <row r="112" spans="7:18" x14ac:dyDescent="0.3">
      <c r="G112" s="39"/>
      <c r="H112" s="39" t="str">
        <f>'2_all_summary'!D112</f>
        <v>A system dynamics model for marine conservation area management â€“ A case study of pulo pasi gusung local marine conservation area, Selayar, Indonesia</v>
      </c>
      <c r="I112" s="39" t="str">
        <f>'2_all_summary'!E112</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v>
      </c>
      <c r="J112" s="39">
        <f>IF(ISNUMBER(SEARCH("Yes",'2_all_summary'!$F112)),IF(ISNUMBER(SEARCH("Yes",'2_all_summary'!M112)),1,2),IF(ISNUMBER(SEARCH("No",'2_all_summary'!M112)),4,3))</f>
        <v>4</v>
      </c>
      <c r="K112" s="39">
        <f>IF(ISNUMBER(SEARCH("Yes",'2_all_summary'!$F112)),IF(ISNUMBER(SEARCH("Yes",'2_all_summary'!N112)),1,2),IF(ISNUMBER(SEARCH("No",'2_all_summary'!N112)),4,3))</f>
        <v>4</v>
      </c>
      <c r="L112" s="39">
        <f>IF(ISNUMBER(SEARCH("Yes",'2_all_summary'!$F112)),IF(ISNUMBER(SEARCH("Yes",'2_all_summary'!O112)),1,2),IF(ISNUMBER(SEARCH("No",'2_all_summary'!O112)),4,3))</f>
        <v>4</v>
      </c>
      <c r="M112" s="39">
        <f>IF(ISNUMBER(SEARCH("Yes",'2_all_summary'!$F112)),IF(0&lt;'2_all_summary'!P112,1,2),IF(0='2_all_summary'!P112,4,3))</f>
        <v>4</v>
      </c>
      <c r="N112" s="39">
        <f>IF(ISNUMBER(SEARCH("Yes",'2_all_summary'!$F112)),IF(ISNUMBER(SEARCH("Yes",'2_all_summary'!Q112)),1,2),IF(ISNUMBER(SEARCH("No",'2_all_summary'!Q112)),4,3))</f>
        <v>4</v>
      </c>
      <c r="O112" s="39">
        <f>IF(ISNUMBER(SEARCH("Yes",'2_all_summary'!$F112)),IF(ISNUMBER(SEARCH("Yes",'2_all_summary'!R112)),1,2),IF(ISNUMBER(SEARCH("No",'2_all_summary'!R112)),4,3))</f>
        <v>4</v>
      </c>
      <c r="P112" s="39">
        <f>IF(ISNUMBER(SEARCH("Yes",'2_all_summary'!$F112)),IF(ISNUMBER(SEARCH("Yes",'2_all_summary'!S112)),1,2),IF(ISNUMBER(SEARCH("No",'2_all_summary'!S112)),4,3))</f>
        <v>4</v>
      </c>
      <c r="Q112" s="39">
        <f>IF(ISNUMBER(SEARCH("Yes",'2_all_summary'!$F112)),IF(0&lt;'2_all_summary'!T112,1,2),IF(0='2_all_summary'!T112,4,3))</f>
        <v>4</v>
      </c>
      <c r="R112" s="39">
        <f>IF(ISNUMBER(SEARCH("Yes",'2_all_summary'!$F112)),IF(ISNUMBER(SEARCH("Yes",'2_all_summary'!U112)),1,2),IF(ISNUMBER(SEARCH("No",'2_all_summary'!U112)),4,3))</f>
        <v>4</v>
      </c>
    </row>
    <row r="113" spans="7:18" x14ac:dyDescent="0.3">
      <c r="G113" s="39"/>
      <c r="H113" s="39" t="str">
        <f>'2_all_summary'!D113</f>
        <v>Assessment of fresh water security in coastal Bangladesh: An insight from salinity, community perception and adaptation</v>
      </c>
      <c r="I113" s="39" t="str">
        <f>'2_all_summary'!E113</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v>
      </c>
      <c r="J113" s="39">
        <f>IF(ISNUMBER(SEARCH("Yes",'2_all_summary'!$F113)),IF(ISNUMBER(SEARCH("Yes",'2_all_summary'!M113)),1,2),IF(ISNUMBER(SEARCH("No",'2_all_summary'!M113)),4,3))</f>
        <v>4</v>
      </c>
      <c r="K113" s="39">
        <f>IF(ISNUMBER(SEARCH("Yes",'2_all_summary'!$F113)),IF(ISNUMBER(SEARCH("Yes",'2_all_summary'!N113)),1,2),IF(ISNUMBER(SEARCH("No",'2_all_summary'!N113)),4,3))</f>
        <v>4</v>
      </c>
      <c r="L113" s="39">
        <f>IF(ISNUMBER(SEARCH("Yes",'2_all_summary'!$F113)),IF(ISNUMBER(SEARCH("Yes",'2_all_summary'!O113)),1,2),IF(ISNUMBER(SEARCH("No",'2_all_summary'!O113)),4,3))</f>
        <v>4</v>
      </c>
      <c r="M113" s="39">
        <f>IF(ISNUMBER(SEARCH("Yes",'2_all_summary'!$F113)),IF(0&lt;'2_all_summary'!P113,1,2),IF(0='2_all_summary'!P113,4,3))</f>
        <v>4</v>
      </c>
      <c r="N113" s="39">
        <f>IF(ISNUMBER(SEARCH("Yes",'2_all_summary'!$F113)),IF(ISNUMBER(SEARCH("Yes",'2_all_summary'!Q113)),1,2),IF(ISNUMBER(SEARCH("No",'2_all_summary'!Q113)),4,3))</f>
        <v>4</v>
      </c>
      <c r="O113" s="39">
        <f>IF(ISNUMBER(SEARCH("Yes",'2_all_summary'!$F113)),IF(ISNUMBER(SEARCH("Yes",'2_all_summary'!R113)),1,2),IF(ISNUMBER(SEARCH("No",'2_all_summary'!R113)),4,3))</f>
        <v>4</v>
      </c>
      <c r="P113" s="39">
        <f>IF(ISNUMBER(SEARCH("Yes",'2_all_summary'!$F113)),IF(ISNUMBER(SEARCH("Yes",'2_all_summary'!S113)),1,2),IF(ISNUMBER(SEARCH("No",'2_all_summary'!S113)),4,3))</f>
        <v>4</v>
      </c>
      <c r="Q113" s="39">
        <f>IF(ISNUMBER(SEARCH("Yes",'2_all_summary'!$F113)),IF(0&lt;'2_all_summary'!T113,1,2),IF(0='2_all_summary'!T113,4,3))</f>
        <v>4</v>
      </c>
      <c r="R113" s="39">
        <f>IF(ISNUMBER(SEARCH("Yes",'2_all_summary'!$F113)),IF(ISNUMBER(SEARCH("Yes",'2_all_summary'!U113)),1,2),IF(ISNUMBER(SEARCH("No",'2_all_summary'!U113)),4,3))</f>
        <v>4</v>
      </c>
    </row>
    <row r="114" spans="7:18" x14ac:dyDescent="0.3">
      <c r="G114" s="39"/>
      <c r="H114" s="39" t="str">
        <f>'2_all_summary'!D114</f>
        <v>Exploring community-based marine aquaculture as a coastal resource management opportunity in Nova Scotia, Canada</v>
      </c>
      <c r="I114" s="39" t="str">
        <f>'2_all_summary'!E114</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v>
      </c>
      <c r="J114" s="39">
        <f>IF(ISNUMBER(SEARCH("Yes",'2_all_summary'!$F114)),IF(ISNUMBER(SEARCH("Yes",'2_all_summary'!M114)),1,2),IF(ISNUMBER(SEARCH("No",'2_all_summary'!M114)),4,3))</f>
        <v>4</v>
      </c>
      <c r="K114" s="39">
        <f>IF(ISNUMBER(SEARCH("Yes",'2_all_summary'!$F114)),IF(ISNUMBER(SEARCH("Yes",'2_all_summary'!N114)),1,2),IF(ISNUMBER(SEARCH("No",'2_all_summary'!N114)),4,3))</f>
        <v>4</v>
      </c>
      <c r="L114" s="39">
        <f>IF(ISNUMBER(SEARCH("Yes",'2_all_summary'!$F114)),IF(ISNUMBER(SEARCH("Yes",'2_all_summary'!O114)),1,2),IF(ISNUMBER(SEARCH("No",'2_all_summary'!O114)),4,3))</f>
        <v>4</v>
      </c>
      <c r="M114" s="39">
        <f>IF(ISNUMBER(SEARCH("Yes",'2_all_summary'!$F114)),IF(0&lt;'2_all_summary'!P114,1,2),IF(0='2_all_summary'!P114,4,3))</f>
        <v>4</v>
      </c>
      <c r="N114" s="39">
        <f>IF(ISNUMBER(SEARCH("Yes",'2_all_summary'!$F114)),IF(ISNUMBER(SEARCH("Yes",'2_all_summary'!Q114)),1,2),IF(ISNUMBER(SEARCH("No",'2_all_summary'!Q114)),4,3))</f>
        <v>4</v>
      </c>
      <c r="O114" s="39">
        <f>IF(ISNUMBER(SEARCH("Yes",'2_all_summary'!$F114)),IF(ISNUMBER(SEARCH("Yes",'2_all_summary'!R114)),1,2),IF(ISNUMBER(SEARCH("No",'2_all_summary'!R114)),4,3))</f>
        <v>4</v>
      </c>
      <c r="P114" s="39">
        <f>IF(ISNUMBER(SEARCH("Yes",'2_all_summary'!$F114)),IF(ISNUMBER(SEARCH("Yes",'2_all_summary'!S114)),1,2),IF(ISNUMBER(SEARCH("No",'2_all_summary'!S114)),4,3))</f>
        <v>4</v>
      </c>
      <c r="Q114" s="39">
        <f>IF(ISNUMBER(SEARCH("Yes",'2_all_summary'!$F114)),IF(0&lt;'2_all_summary'!T114,1,2),IF(0='2_all_summary'!T114,4,3))</f>
        <v>4</v>
      </c>
      <c r="R114" s="39">
        <f>IF(ISNUMBER(SEARCH("Yes",'2_all_summary'!$F114)),IF(ISNUMBER(SEARCH("Yes",'2_all_summary'!U114)),1,2),IF(ISNUMBER(SEARCH("No",'2_all_summary'!U114)),4,3))</f>
        <v>4</v>
      </c>
    </row>
    <row r="115" spans="7:18" x14ac:dyDescent="0.3">
      <c r="G115" s="39"/>
      <c r="H115" s="39" t="str">
        <f>'2_all_summary'!D115</f>
        <v>Effects of small, Fijian community-based marine protected areas on exploited reef fishes</v>
      </c>
      <c r="I115" s="39" t="str">
        <f>'2_all_summary'!E115</f>
        <v>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v>
      </c>
      <c r="J115" s="39">
        <f>IF(ISNUMBER(SEARCH("Yes",'2_all_summary'!$F115)),IF(ISNUMBER(SEARCH("Yes",'2_all_summary'!M115)),1,2),IF(ISNUMBER(SEARCH("No",'2_all_summary'!M115)),4,3))</f>
        <v>1</v>
      </c>
      <c r="K115" s="39">
        <f>IF(ISNUMBER(SEARCH("Yes",'2_all_summary'!$F115)),IF(ISNUMBER(SEARCH("Yes",'2_all_summary'!N115)),1,2),IF(ISNUMBER(SEARCH("No",'2_all_summary'!N115)),4,3))</f>
        <v>1</v>
      </c>
      <c r="L115" s="39">
        <f>IF(ISNUMBER(SEARCH("Yes",'2_all_summary'!$F115)),IF(ISNUMBER(SEARCH("Yes",'2_all_summary'!O115)),1,2),IF(ISNUMBER(SEARCH("No",'2_all_summary'!O115)),4,3))</f>
        <v>1</v>
      </c>
      <c r="M115" s="39">
        <f>IF(ISNUMBER(SEARCH("Yes",'2_all_summary'!$F115)),IF(0&lt;'2_all_summary'!P115,1,2),IF(0='2_all_summary'!P115,4,3))</f>
        <v>1</v>
      </c>
      <c r="N115" s="39">
        <f>IF(ISNUMBER(SEARCH("Yes",'2_all_summary'!$F115)),IF(ISNUMBER(SEARCH("Yes",'2_all_summary'!Q115)),1,2),IF(ISNUMBER(SEARCH("No",'2_all_summary'!Q115)),4,3))</f>
        <v>1</v>
      </c>
      <c r="O115" s="39">
        <f>IF(ISNUMBER(SEARCH("Yes",'2_all_summary'!$F115)),IF(ISNUMBER(SEARCH("Yes",'2_all_summary'!R115)),1,2),IF(ISNUMBER(SEARCH("No",'2_all_summary'!R115)),4,3))</f>
        <v>1</v>
      </c>
      <c r="P115" s="39">
        <f>IF(ISNUMBER(SEARCH("Yes",'2_all_summary'!$F115)),IF(ISNUMBER(SEARCH("Yes",'2_all_summary'!S115)),1,2),IF(ISNUMBER(SEARCH("No",'2_all_summary'!S115)),4,3))</f>
        <v>1</v>
      </c>
      <c r="Q115" s="39">
        <f>IF(ISNUMBER(SEARCH("Yes",'2_all_summary'!$F115)),IF(0&lt;'2_all_summary'!T115,1,2),IF(0='2_all_summary'!T115,4,3))</f>
        <v>1</v>
      </c>
      <c r="R115" s="39">
        <f>IF(ISNUMBER(SEARCH("Yes",'2_all_summary'!$F115)),IF(ISNUMBER(SEARCH("Yes",'2_all_summary'!U115)),1,2),IF(ISNUMBER(SEARCH("No",'2_all_summary'!U115)),4,3))</f>
        <v>1</v>
      </c>
    </row>
    <row r="116" spans="7:18" x14ac:dyDescent="0.3">
      <c r="G116" s="39"/>
      <c r="H116" s="39" t="str">
        <f>'2_all_summary'!D116</f>
        <v>Moving to sustainability by learning from successful fisheries</v>
      </c>
      <c r="I116" s="39" t="str">
        <f>'2_all_summary'!E116</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v>
      </c>
      <c r="J116" s="39">
        <f>IF(ISNUMBER(SEARCH("Yes",'2_all_summary'!$F116)),IF(ISNUMBER(SEARCH("Yes",'2_all_summary'!M116)),1,2),IF(ISNUMBER(SEARCH("No",'2_all_summary'!M116)),4,3))</f>
        <v>2</v>
      </c>
      <c r="K116" s="39">
        <f>IF(ISNUMBER(SEARCH("Yes",'2_all_summary'!$F116)),IF(ISNUMBER(SEARCH("Yes",'2_all_summary'!N116)),1,2),IF(ISNUMBER(SEARCH("No",'2_all_summary'!N116)),4,3))</f>
        <v>1</v>
      </c>
      <c r="L116" s="39">
        <f>IF(ISNUMBER(SEARCH("Yes",'2_all_summary'!$F116)),IF(ISNUMBER(SEARCH("Yes",'2_all_summary'!O116)),1,2),IF(ISNUMBER(SEARCH("No",'2_all_summary'!O116)),4,3))</f>
        <v>1</v>
      </c>
      <c r="M116" s="39">
        <f>IF(ISNUMBER(SEARCH("Yes",'2_all_summary'!$F116)),IF(0&lt;'2_all_summary'!P116,1,2),IF(0='2_all_summary'!P116,4,3))</f>
        <v>1</v>
      </c>
      <c r="N116" s="39">
        <f>IF(ISNUMBER(SEARCH("Yes",'2_all_summary'!$F116)),IF(ISNUMBER(SEARCH("Yes",'2_all_summary'!Q116)),1,2),IF(ISNUMBER(SEARCH("No",'2_all_summary'!Q116)),4,3))</f>
        <v>2</v>
      </c>
      <c r="O116" s="39">
        <f>IF(ISNUMBER(SEARCH("Yes",'2_all_summary'!$F116)),IF(ISNUMBER(SEARCH("Yes",'2_all_summary'!R116)),1,2),IF(ISNUMBER(SEARCH("No",'2_all_summary'!R116)),4,3))</f>
        <v>1</v>
      </c>
      <c r="P116" s="39">
        <f>IF(ISNUMBER(SEARCH("Yes",'2_all_summary'!$F116)),IF(ISNUMBER(SEARCH("Yes",'2_all_summary'!S116)),1,2),IF(ISNUMBER(SEARCH("No",'2_all_summary'!S116)),4,3))</f>
        <v>1</v>
      </c>
      <c r="Q116" s="39">
        <f>IF(ISNUMBER(SEARCH("Yes",'2_all_summary'!$F116)),IF(0&lt;'2_all_summary'!T116,1,2),IF(0='2_all_summary'!T116,4,3))</f>
        <v>1</v>
      </c>
      <c r="R116" s="39">
        <f>IF(ISNUMBER(SEARCH("Yes",'2_all_summary'!$F116)),IF(ISNUMBER(SEARCH("Yes",'2_all_summary'!U116)),1,2),IF(ISNUMBER(SEARCH("No",'2_all_summary'!U116)),4,3))</f>
        <v>1</v>
      </c>
    </row>
    <row r="117" spans="7:18" x14ac:dyDescent="0.3">
      <c r="G117" s="39"/>
      <c r="H117" s="39" t="str">
        <f>'2_all_summary'!D117</f>
        <v>International Women's Day speech.</v>
      </c>
      <c r="I117" s="39" t="str">
        <f>'2_all_summary'!E117</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117" s="39">
        <f>IF(ISNUMBER(SEARCH("Yes",'2_all_summary'!$F117)),IF(ISNUMBER(SEARCH("Yes",'2_all_summary'!M117)),1,2),IF(ISNUMBER(SEARCH("No",'2_all_summary'!M117)),4,3))</f>
        <v>4</v>
      </c>
      <c r="K117" s="39">
        <f>IF(ISNUMBER(SEARCH("Yes",'2_all_summary'!$F117)),IF(ISNUMBER(SEARCH("Yes",'2_all_summary'!N117)),1,2),IF(ISNUMBER(SEARCH("No",'2_all_summary'!N117)),4,3))</f>
        <v>4</v>
      </c>
      <c r="L117" s="39">
        <f>IF(ISNUMBER(SEARCH("Yes",'2_all_summary'!$F117)),IF(ISNUMBER(SEARCH("Yes",'2_all_summary'!O117)),1,2),IF(ISNUMBER(SEARCH("No",'2_all_summary'!O117)),4,3))</f>
        <v>4</v>
      </c>
      <c r="M117" s="39">
        <f>IF(ISNUMBER(SEARCH("Yes",'2_all_summary'!$F117)),IF(0&lt;'2_all_summary'!P117,1,2),IF(0='2_all_summary'!P117,4,3))</f>
        <v>4</v>
      </c>
      <c r="N117" s="39">
        <f>IF(ISNUMBER(SEARCH("Yes",'2_all_summary'!$F117)),IF(ISNUMBER(SEARCH("Yes",'2_all_summary'!Q117)),1,2),IF(ISNUMBER(SEARCH("No",'2_all_summary'!Q117)),4,3))</f>
        <v>4</v>
      </c>
      <c r="O117" s="39">
        <f>IF(ISNUMBER(SEARCH("Yes",'2_all_summary'!$F117)),IF(ISNUMBER(SEARCH("Yes",'2_all_summary'!R117)),1,2),IF(ISNUMBER(SEARCH("No",'2_all_summary'!R117)),4,3))</f>
        <v>4</v>
      </c>
      <c r="P117" s="39">
        <f>IF(ISNUMBER(SEARCH("Yes",'2_all_summary'!$F117)),IF(ISNUMBER(SEARCH("Yes",'2_all_summary'!S117)),1,2),IF(ISNUMBER(SEARCH("No",'2_all_summary'!S117)),4,3))</f>
        <v>4</v>
      </c>
      <c r="Q117" s="39">
        <f>IF(ISNUMBER(SEARCH("Yes",'2_all_summary'!$F117)),IF(0&lt;'2_all_summary'!T117,1,2),IF(0='2_all_summary'!T117,4,3))</f>
        <v>4</v>
      </c>
      <c r="R117" s="39">
        <f>IF(ISNUMBER(SEARCH("Yes",'2_all_summary'!$F117)),IF(ISNUMBER(SEARCH("Yes",'2_all_summary'!U117)),1,2),IF(ISNUMBER(SEARCH("No",'2_all_summary'!U117)),4,3))</f>
        <v>4</v>
      </c>
    </row>
    <row r="118" spans="7:18" x14ac:dyDescent="0.3">
      <c r="G118" s="39"/>
      <c r="H118" s="39" t="str">
        <f>'2_all_summary'!D118</f>
        <v>Livelihood Development in Coastal Chars in the Meghna Estuary: The Danida Experience</v>
      </c>
      <c r="I118" s="39" t="str">
        <f>'2_all_summary'!E118</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v>
      </c>
      <c r="J118" s="39">
        <f>IF(ISNUMBER(SEARCH("Yes",'2_all_summary'!$F118)),IF(ISNUMBER(SEARCH("Yes",'2_all_summary'!M118)),1,2),IF(ISNUMBER(SEARCH("No",'2_all_summary'!M118)),4,3))</f>
        <v>4</v>
      </c>
      <c r="K118" s="39">
        <f>IF(ISNUMBER(SEARCH("Yes",'2_all_summary'!$F118)),IF(ISNUMBER(SEARCH("Yes",'2_all_summary'!N118)),1,2),IF(ISNUMBER(SEARCH("No",'2_all_summary'!N118)),4,3))</f>
        <v>4</v>
      </c>
      <c r="L118" s="39">
        <f>IF(ISNUMBER(SEARCH("Yes",'2_all_summary'!$F118)),IF(ISNUMBER(SEARCH("Yes",'2_all_summary'!O118)),1,2),IF(ISNUMBER(SEARCH("No",'2_all_summary'!O118)),4,3))</f>
        <v>4</v>
      </c>
      <c r="M118" s="39">
        <f>IF(ISNUMBER(SEARCH("Yes",'2_all_summary'!$F118)),IF(0&lt;'2_all_summary'!P118,1,2),IF(0='2_all_summary'!P118,4,3))</f>
        <v>4</v>
      </c>
      <c r="N118" s="39">
        <f>IF(ISNUMBER(SEARCH("Yes",'2_all_summary'!$F118)),IF(ISNUMBER(SEARCH("Yes",'2_all_summary'!Q118)),1,2),IF(ISNUMBER(SEARCH("No",'2_all_summary'!Q118)),4,3))</f>
        <v>4</v>
      </c>
      <c r="O118" s="39">
        <f>IF(ISNUMBER(SEARCH("Yes",'2_all_summary'!$F118)),IF(ISNUMBER(SEARCH("Yes",'2_all_summary'!R118)),1,2),IF(ISNUMBER(SEARCH("No",'2_all_summary'!R118)),4,3))</f>
        <v>4</v>
      </c>
      <c r="P118" s="39">
        <f>IF(ISNUMBER(SEARCH("Yes",'2_all_summary'!$F118)),IF(ISNUMBER(SEARCH("Yes",'2_all_summary'!S118)),1,2),IF(ISNUMBER(SEARCH("No",'2_all_summary'!S118)),4,3))</f>
        <v>4</v>
      </c>
      <c r="Q118" s="39">
        <f>IF(ISNUMBER(SEARCH("Yes",'2_all_summary'!$F118)),IF(0&lt;'2_all_summary'!T118,1,2),IF(0='2_all_summary'!T118,4,3))</f>
        <v>4</v>
      </c>
      <c r="R118" s="39">
        <f>IF(ISNUMBER(SEARCH("Yes",'2_all_summary'!$F118)),IF(ISNUMBER(SEARCH("Yes",'2_all_summary'!U118)),1,2),IF(ISNUMBER(SEARCH("No",'2_all_summary'!U118)),4,3))</f>
        <v>4</v>
      </c>
    </row>
    <row r="119" spans="7:18" x14ac:dyDescent="0.3">
      <c r="G119" s="39"/>
      <c r="H119" s="39" t="str">
        <f>'2_all_summary'!D119</f>
        <v>Water, ice, and climate change in northwest Greenland</v>
      </c>
      <c r="I119" s="39" t="str">
        <f>'2_all_summary'!E119</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v>
      </c>
      <c r="J119" s="39">
        <f>IF(ISNUMBER(SEARCH("Yes",'2_all_summary'!$F119)),IF(ISNUMBER(SEARCH("Yes",'2_all_summary'!M119)),1,2),IF(ISNUMBER(SEARCH("No",'2_all_summary'!M119)),4,3))</f>
        <v>4</v>
      </c>
      <c r="K119" s="39">
        <f>IF(ISNUMBER(SEARCH("Yes",'2_all_summary'!$F119)),IF(ISNUMBER(SEARCH("Yes",'2_all_summary'!N119)),1,2),IF(ISNUMBER(SEARCH("No",'2_all_summary'!N119)),4,3))</f>
        <v>4</v>
      </c>
      <c r="L119" s="39">
        <f>IF(ISNUMBER(SEARCH("Yes",'2_all_summary'!$F119)),IF(ISNUMBER(SEARCH("Yes",'2_all_summary'!O119)),1,2),IF(ISNUMBER(SEARCH("No",'2_all_summary'!O119)),4,3))</f>
        <v>4</v>
      </c>
      <c r="M119" s="39">
        <f>IF(ISNUMBER(SEARCH("Yes",'2_all_summary'!$F119)),IF(0&lt;'2_all_summary'!P119,1,2),IF(0='2_all_summary'!P119,4,3))</f>
        <v>4</v>
      </c>
      <c r="N119" s="39">
        <f>IF(ISNUMBER(SEARCH("Yes",'2_all_summary'!$F119)),IF(ISNUMBER(SEARCH("Yes",'2_all_summary'!Q119)),1,2),IF(ISNUMBER(SEARCH("No",'2_all_summary'!Q119)),4,3))</f>
        <v>4</v>
      </c>
      <c r="O119" s="39">
        <f>IF(ISNUMBER(SEARCH("Yes",'2_all_summary'!$F119)),IF(ISNUMBER(SEARCH("Yes",'2_all_summary'!R119)),1,2),IF(ISNUMBER(SEARCH("No",'2_all_summary'!R119)),4,3))</f>
        <v>4</v>
      </c>
      <c r="P119" s="39">
        <f>IF(ISNUMBER(SEARCH("Yes",'2_all_summary'!$F119)),IF(ISNUMBER(SEARCH("Yes",'2_all_summary'!S119)),1,2),IF(ISNUMBER(SEARCH("No",'2_all_summary'!S119)),4,3))</f>
        <v>4</v>
      </c>
      <c r="Q119" s="39">
        <f>IF(ISNUMBER(SEARCH("Yes",'2_all_summary'!$F119)),IF(0&lt;'2_all_summary'!T119,1,2),IF(0='2_all_summary'!T119,4,3))</f>
        <v>4</v>
      </c>
      <c r="R119" s="39">
        <f>IF(ISNUMBER(SEARCH("Yes",'2_all_summary'!$F119)),IF(ISNUMBER(SEARCH("Yes",'2_all_summary'!U119)),1,2),IF(ISNUMBER(SEARCH("No",'2_all_summary'!U119)),4,3))</f>
        <v>4</v>
      </c>
    </row>
    <row r="120" spans="7:18" x14ac:dyDescent="0.3">
      <c r="G120" s="39"/>
      <c r="H120" s="39" t="str">
        <f>'2_all_summary'!D120</f>
        <v>Role of extension services with special reference to livelihood projects for supporting a community-based marine protected area in northern Luzon, Philippines</v>
      </c>
      <c r="I120" s="39" t="str">
        <f>'2_all_summary'!E120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v>
      </c>
      <c r="J120" s="39">
        <f>IF(ISNUMBER(SEARCH("Yes",'2_all_summary'!$F120)),IF(ISNUMBER(SEARCH("Yes",'2_all_summary'!M120)),1,2),IF(ISNUMBER(SEARCH("No",'2_all_summary'!M120)),4,3))</f>
        <v>4</v>
      </c>
      <c r="K120" s="39">
        <f>IF(ISNUMBER(SEARCH("Yes",'2_all_summary'!$F120)),IF(ISNUMBER(SEARCH("Yes",'2_all_summary'!N120)),1,2),IF(ISNUMBER(SEARCH("No",'2_all_summary'!N120)),4,3))</f>
        <v>4</v>
      </c>
      <c r="L120" s="39">
        <f>IF(ISNUMBER(SEARCH("Yes",'2_all_summary'!$F120)),IF(ISNUMBER(SEARCH("Yes",'2_all_summary'!O120)),1,2),IF(ISNUMBER(SEARCH("No",'2_all_summary'!O120)),4,3))</f>
        <v>4</v>
      </c>
      <c r="M120" s="39">
        <f>IF(ISNUMBER(SEARCH("Yes",'2_all_summary'!$F120)),IF(0&lt;'2_all_summary'!P120,1,2),IF(0='2_all_summary'!P120,4,3))</f>
        <v>4</v>
      </c>
      <c r="N120" s="39">
        <f>IF(ISNUMBER(SEARCH("Yes",'2_all_summary'!$F120)),IF(ISNUMBER(SEARCH("Yes",'2_all_summary'!Q120)),1,2),IF(ISNUMBER(SEARCH("No",'2_all_summary'!Q120)),4,3))</f>
        <v>4</v>
      </c>
      <c r="O120" s="39">
        <f>IF(ISNUMBER(SEARCH("Yes",'2_all_summary'!$F120)),IF(ISNUMBER(SEARCH("Yes",'2_all_summary'!R120)),1,2),IF(ISNUMBER(SEARCH("No",'2_all_summary'!R120)),4,3))</f>
        <v>4</v>
      </c>
      <c r="P120" s="39">
        <f>IF(ISNUMBER(SEARCH("Yes",'2_all_summary'!$F120)),IF(ISNUMBER(SEARCH("Yes",'2_all_summary'!S120)),1,2),IF(ISNUMBER(SEARCH("No",'2_all_summary'!S120)),4,3))</f>
        <v>4</v>
      </c>
      <c r="Q120" s="39">
        <f>IF(ISNUMBER(SEARCH("Yes",'2_all_summary'!$F120)),IF(0&lt;'2_all_summary'!T120,1,2),IF(0='2_all_summary'!T120,4,3))</f>
        <v>4</v>
      </c>
      <c r="R120" s="39">
        <f>IF(ISNUMBER(SEARCH("Yes",'2_all_summary'!$F120)),IF(ISNUMBER(SEARCH("Yes",'2_all_summary'!U120)),1,2),IF(ISNUMBER(SEARCH("No",'2_all_summary'!U120)),4,3))</f>
        <v>4</v>
      </c>
    </row>
    <row r="121" spans="7:18" x14ac:dyDescent="0.3">
      <c r="G121" s="39"/>
      <c r="H121" s="39" t="str">
        <f>'2_all_summary'!D121</f>
        <v>An unfished area enhances a spiny lobster, Panulirus argus, fishery: Implications for management and conservation within a Biosphere Reserve in the Mexican Caribbean</v>
      </c>
      <c r="I121" s="39" t="str">
        <f>'2_all_summary'!E121</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v>
      </c>
      <c r="J121" s="39">
        <f>IF(ISNUMBER(SEARCH("Yes",'2_all_summary'!$F121)),IF(ISNUMBER(SEARCH("Yes",'2_all_summary'!M121)),1,2),IF(ISNUMBER(SEARCH("No",'2_all_summary'!M121)),4,3))</f>
        <v>4</v>
      </c>
      <c r="K121" s="39">
        <f>IF(ISNUMBER(SEARCH("Yes",'2_all_summary'!$F121)),IF(ISNUMBER(SEARCH("Yes",'2_all_summary'!N121)),1,2),IF(ISNUMBER(SEARCH("No",'2_all_summary'!N121)),4,3))</f>
        <v>4</v>
      </c>
      <c r="L121" s="39">
        <f>IF(ISNUMBER(SEARCH("Yes",'2_all_summary'!$F121)),IF(ISNUMBER(SEARCH("Yes",'2_all_summary'!O121)),1,2),IF(ISNUMBER(SEARCH("No",'2_all_summary'!O121)),4,3))</f>
        <v>4</v>
      </c>
      <c r="M121" s="39">
        <f>IF(ISNUMBER(SEARCH("Yes",'2_all_summary'!$F121)),IF(0&lt;'2_all_summary'!P121,1,2),IF(0='2_all_summary'!P121,4,3))</f>
        <v>4</v>
      </c>
      <c r="N121" s="39">
        <f>IF(ISNUMBER(SEARCH("Yes",'2_all_summary'!$F121)),IF(ISNUMBER(SEARCH("Yes",'2_all_summary'!Q121)),1,2),IF(ISNUMBER(SEARCH("No",'2_all_summary'!Q121)),4,3))</f>
        <v>4</v>
      </c>
      <c r="O121" s="39">
        <f>IF(ISNUMBER(SEARCH("Yes",'2_all_summary'!$F121)),IF(ISNUMBER(SEARCH("Yes",'2_all_summary'!R121)),1,2),IF(ISNUMBER(SEARCH("No",'2_all_summary'!R121)),4,3))</f>
        <v>4</v>
      </c>
      <c r="P121" s="39">
        <f>IF(ISNUMBER(SEARCH("Yes",'2_all_summary'!$F121)),IF(ISNUMBER(SEARCH("Yes",'2_all_summary'!S121)),1,2),IF(ISNUMBER(SEARCH("No",'2_all_summary'!S121)),4,3))</f>
        <v>4</v>
      </c>
      <c r="Q121" s="39">
        <f>IF(ISNUMBER(SEARCH("Yes",'2_all_summary'!$F121)),IF(0&lt;'2_all_summary'!T121,1,2),IF(0='2_all_summary'!T121,4,3))</f>
        <v>4</v>
      </c>
      <c r="R121" s="39">
        <f>IF(ISNUMBER(SEARCH("Yes",'2_all_summary'!$F121)),IF(ISNUMBER(SEARCH("Yes",'2_all_summary'!U121)),1,2),IF(ISNUMBER(SEARCH("No",'2_all_summary'!U121)),4,3))</f>
        <v>4</v>
      </c>
    </row>
    <row r="122" spans="7:18" x14ac:dyDescent="0.3">
      <c r="G122" s="39"/>
      <c r="H122" s="39" t="str">
        <f>'2_all_summary'!D122</f>
        <v>Sea-to-sky highway improvement project: Environmental enhancements and project legacies</v>
      </c>
      <c r="I122" s="39" t="str">
        <f>'2_all_summary'!E122</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122" s="39">
        <f>IF(ISNUMBER(SEARCH("Yes",'2_all_summary'!$F122)),IF(ISNUMBER(SEARCH("Yes",'2_all_summary'!M122)),1,2),IF(ISNUMBER(SEARCH("No",'2_all_summary'!M122)),4,3))</f>
        <v>2</v>
      </c>
      <c r="K122" s="39">
        <f>IF(ISNUMBER(SEARCH("Yes",'2_all_summary'!$F122)),IF(ISNUMBER(SEARCH("Yes",'2_all_summary'!N122)),1,2),IF(ISNUMBER(SEARCH("No",'2_all_summary'!N122)),4,3))</f>
        <v>2</v>
      </c>
      <c r="L122" s="39">
        <f>IF(ISNUMBER(SEARCH("Yes",'2_all_summary'!$F122)),IF(ISNUMBER(SEARCH("Yes",'2_all_summary'!O122)),1,2),IF(ISNUMBER(SEARCH("No",'2_all_summary'!O122)),4,3))</f>
        <v>2</v>
      </c>
      <c r="M122" s="39">
        <f>IF(ISNUMBER(SEARCH("Yes",'2_all_summary'!$F122)),IF(0&lt;'2_all_summary'!P122,1,2),IF(0='2_all_summary'!P122,4,3))</f>
        <v>2</v>
      </c>
      <c r="N122" s="39">
        <f>IF(ISNUMBER(SEARCH("Yes",'2_all_summary'!$F122)),IF(ISNUMBER(SEARCH("Yes",'2_all_summary'!Q122)),1,2),IF(ISNUMBER(SEARCH("No",'2_all_summary'!Q122)),4,3))</f>
        <v>2</v>
      </c>
      <c r="O122" s="39">
        <f>IF(ISNUMBER(SEARCH("Yes",'2_all_summary'!$F122)),IF(ISNUMBER(SEARCH("Yes",'2_all_summary'!R122)),1,2),IF(ISNUMBER(SEARCH("No",'2_all_summary'!R122)),4,3))</f>
        <v>2</v>
      </c>
      <c r="P122" s="39">
        <f>IF(ISNUMBER(SEARCH("Yes",'2_all_summary'!$F122)),IF(ISNUMBER(SEARCH("Yes",'2_all_summary'!S122)),1,2),IF(ISNUMBER(SEARCH("No",'2_all_summary'!S122)),4,3))</f>
        <v>2</v>
      </c>
      <c r="Q122" s="39">
        <f>IF(ISNUMBER(SEARCH("Yes",'2_all_summary'!$F122)),IF(0&lt;'2_all_summary'!T122,1,2),IF(0='2_all_summary'!T122,4,3))</f>
        <v>2</v>
      </c>
      <c r="R122" s="39">
        <f>IF(ISNUMBER(SEARCH("Yes",'2_all_summary'!$F122)),IF(ISNUMBER(SEARCH("Yes",'2_all_summary'!U122)),1,2),IF(ISNUMBER(SEARCH("No",'2_all_summary'!U122)),4,3))</f>
        <v>2</v>
      </c>
    </row>
    <row r="123" spans="7:18" x14ac:dyDescent="0.3">
      <c r="G123" s="39"/>
      <c r="H123" s="39" t="str">
        <f>'2_all_summary'!D123</f>
        <v>Ecosystem services and community based coral reef management institutions in post blast-fishing Indonesia</v>
      </c>
      <c r="I123" s="39" t="str">
        <f>'2_all_summary'!E123</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v>
      </c>
      <c r="J123" s="39">
        <f>IF(ISNUMBER(SEARCH("Yes",'2_all_summary'!$F123)),IF(ISNUMBER(SEARCH("Yes",'2_all_summary'!M123)),1,2),IF(ISNUMBER(SEARCH("No",'2_all_summary'!M123)),4,3))</f>
        <v>4</v>
      </c>
      <c r="K123" s="39">
        <f>IF(ISNUMBER(SEARCH("Yes",'2_all_summary'!$F123)),IF(ISNUMBER(SEARCH("Yes",'2_all_summary'!N123)),1,2),IF(ISNUMBER(SEARCH("No",'2_all_summary'!N123)),4,3))</f>
        <v>4</v>
      </c>
      <c r="L123" s="39">
        <f>IF(ISNUMBER(SEARCH("Yes",'2_all_summary'!$F123)),IF(ISNUMBER(SEARCH("Yes",'2_all_summary'!O123)),1,2),IF(ISNUMBER(SEARCH("No",'2_all_summary'!O123)),4,3))</f>
        <v>4</v>
      </c>
      <c r="M123" s="39">
        <f>IF(ISNUMBER(SEARCH("Yes",'2_all_summary'!$F123)),IF(0&lt;'2_all_summary'!P123,1,2),IF(0='2_all_summary'!P123,4,3))</f>
        <v>4</v>
      </c>
      <c r="N123" s="39">
        <f>IF(ISNUMBER(SEARCH("Yes",'2_all_summary'!$F123)),IF(ISNUMBER(SEARCH("Yes",'2_all_summary'!Q123)),1,2),IF(ISNUMBER(SEARCH("No",'2_all_summary'!Q123)),4,3))</f>
        <v>4</v>
      </c>
      <c r="O123" s="39">
        <f>IF(ISNUMBER(SEARCH("Yes",'2_all_summary'!$F123)),IF(ISNUMBER(SEARCH("Yes",'2_all_summary'!R123)),1,2),IF(ISNUMBER(SEARCH("No",'2_all_summary'!R123)),4,3))</f>
        <v>4</v>
      </c>
      <c r="P123" s="39">
        <f>IF(ISNUMBER(SEARCH("Yes",'2_all_summary'!$F123)),IF(ISNUMBER(SEARCH("Yes",'2_all_summary'!S123)),1,2),IF(ISNUMBER(SEARCH("No",'2_all_summary'!S123)),4,3))</f>
        <v>4</v>
      </c>
      <c r="Q123" s="39">
        <f>IF(ISNUMBER(SEARCH("Yes",'2_all_summary'!$F123)),IF(0&lt;'2_all_summary'!T123,1,2),IF(0='2_all_summary'!T123,4,3))</f>
        <v>4</v>
      </c>
      <c r="R123" s="39">
        <f>IF(ISNUMBER(SEARCH("Yes",'2_all_summary'!$F123)),IF(ISNUMBER(SEARCH("Yes",'2_all_summary'!U123)),1,2),IF(ISNUMBER(SEARCH("No",'2_all_summary'!U123)),4,3))</f>
        <v>4</v>
      </c>
    </row>
    <row r="124" spans="7:18" x14ac:dyDescent="0.3">
      <c r="G124" s="39"/>
      <c r="H124" s="39" t="str">
        <f>'2_all_summary'!D124</f>
        <v>Performance of community-based coastal resource management (CBCRM) programs in the Philippines: A meta-analysis</v>
      </c>
      <c r="I124" s="39" t="str">
        <f>'2_all_summary'!E124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v>
      </c>
      <c r="J124" s="39">
        <f>IF(ISNUMBER(SEARCH("Yes",'2_all_summary'!$F124)),IF(ISNUMBER(SEARCH("Yes",'2_all_summary'!M124)),1,2),IF(ISNUMBER(SEARCH("No",'2_all_summary'!M124)),4,3))</f>
        <v>4</v>
      </c>
      <c r="K124" s="39">
        <f>IF(ISNUMBER(SEARCH("Yes",'2_all_summary'!$F124)),IF(ISNUMBER(SEARCH("Yes",'2_all_summary'!N124)),1,2),IF(ISNUMBER(SEARCH("No",'2_all_summary'!N124)),4,3))</f>
        <v>4</v>
      </c>
      <c r="L124" s="39">
        <f>IF(ISNUMBER(SEARCH("Yes",'2_all_summary'!$F124)),IF(ISNUMBER(SEARCH("Yes",'2_all_summary'!O124)),1,2),IF(ISNUMBER(SEARCH("No",'2_all_summary'!O124)),4,3))</f>
        <v>4</v>
      </c>
      <c r="M124" s="39">
        <f>IF(ISNUMBER(SEARCH("Yes",'2_all_summary'!$F124)),IF(0&lt;'2_all_summary'!P124,1,2),IF(0='2_all_summary'!P124,4,3))</f>
        <v>4</v>
      </c>
      <c r="N124" s="39">
        <f>IF(ISNUMBER(SEARCH("Yes",'2_all_summary'!$F124)),IF(ISNUMBER(SEARCH("Yes",'2_all_summary'!Q124)),1,2),IF(ISNUMBER(SEARCH("No",'2_all_summary'!Q124)),4,3))</f>
        <v>4</v>
      </c>
      <c r="O124" s="39">
        <f>IF(ISNUMBER(SEARCH("Yes",'2_all_summary'!$F124)),IF(ISNUMBER(SEARCH("Yes",'2_all_summary'!R124)),1,2),IF(ISNUMBER(SEARCH("No",'2_all_summary'!R124)),4,3))</f>
        <v>4</v>
      </c>
      <c r="P124" s="39">
        <f>IF(ISNUMBER(SEARCH("Yes",'2_all_summary'!$F124)),IF(ISNUMBER(SEARCH("Yes",'2_all_summary'!S124)),1,2),IF(ISNUMBER(SEARCH("No",'2_all_summary'!S124)),4,3))</f>
        <v>4</v>
      </c>
      <c r="Q124" s="39">
        <f>IF(ISNUMBER(SEARCH("Yes",'2_all_summary'!$F124)),IF(0&lt;'2_all_summary'!T124,1,2),IF(0='2_all_summary'!T124,4,3))</f>
        <v>4</v>
      </c>
      <c r="R124" s="39">
        <f>IF(ISNUMBER(SEARCH("Yes",'2_all_summary'!$F124)),IF(ISNUMBER(SEARCH("Yes",'2_all_summary'!U124)),1,2),IF(ISNUMBER(SEARCH("No",'2_all_summary'!U124)),4,3))</f>
        <v>4</v>
      </c>
    </row>
    <row r="125" spans="7:18" x14ac:dyDescent="0.3">
      <c r="G125" s="39"/>
      <c r="H125" s="39" t="str">
        <f>'2_all_summary'!D125</f>
        <v>Investing in agricultural water management to benefit smallholder farmers in Ethiopia: AgWater Solutions Project country synthesis report</v>
      </c>
      <c r="I125" s="39" t="str">
        <f>'2_all_summary'!E125</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v>
      </c>
      <c r="J125" s="39">
        <f>IF(ISNUMBER(SEARCH("Yes",'2_all_summary'!$F125)),IF(ISNUMBER(SEARCH("Yes",'2_all_summary'!M125)),1,2),IF(ISNUMBER(SEARCH("No",'2_all_summary'!M125)),4,3))</f>
        <v>4</v>
      </c>
      <c r="K125" s="39">
        <f>IF(ISNUMBER(SEARCH("Yes",'2_all_summary'!$F125)),IF(ISNUMBER(SEARCH("Yes",'2_all_summary'!N125)),1,2),IF(ISNUMBER(SEARCH("No",'2_all_summary'!N125)),4,3))</f>
        <v>4</v>
      </c>
      <c r="L125" s="39">
        <f>IF(ISNUMBER(SEARCH("Yes",'2_all_summary'!$F125)),IF(ISNUMBER(SEARCH("Yes",'2_all_summary'!O125)),1,2),IF(ISNUMBER(SEARCH("No",'2_all_summary'!O125)),4,3))</f>
        <v>4</v>
      </c>
      <c r="M125" s="39">
        <f>IF(ISNUMBER(SEARCH("Yes",'2_all_summary'!$F125)),IF(0&lt;'2_all_summary'!P125,1,2),IF(0='2_all_summary'!P125,4,3))</f>
        <v>4</v>
      </c>
      <c r="N125" s="39">
        <f>IF(ISNUMBER(SEARCH("Yes",'2_all_summary'!$F125)),IF(ISNUMBER(SEARCH("Yes",'2_all_summary'!Q125)),1,2),IF(ISNUMBER(SEARCH("No",'2_all_summary'!Q125)),4,3))</f>
        <v>4</v>
      </c>
      <c r="O125" s="39">
        <f>IF(ISNUMBER(SEARCH("Yes",'2_all_summary'!$F125)),IF(ISNUMBER(SEARCH("Yes",'2_all_summary'!R125)),1,2),IF(ISNUMBER(SEARCH("No",'2_all_summary'!R125)),4,3))</f>
        <v>4</v>
      </c>
      <c r="P125" s="39">
        <f>IF(ISNUMBER(SEARCH("Yes",'2_all_summary'!$F125)),IF(ISNUMBER(SEARCH("Yes",'2_all_summary'!S125)),1,2),IF(ISNUMBER(SEARCH("No",'2_all_summary'!S125)),4,3))</f>
        <v>4</v>
      </c>
      <c r="Q125" s="39">
        <f>IF(ISNUMBER(SEARCH("Yes",'2_all_summary'!$F125)),IF(0&lt;'2_all_summary'!T125,1,2),IF(0='2_all_summary'!T125,4,3))</f>
        <v>4</v>
      </c>
      <c r="R125" s="39">
        <f>IF(ISNUMBER(SEARCH("Yes",'2_all_summary'!$F125)),IF(ISNUMBER(SEARCH("Yes",'2_all_summary'!U125)),1,2),IF(ISNUMBER(SEARCH("No",'2_all_summary'!U125)),4,3))</f>
        <v>4</v>
      </c>
    </row>
    <row r="126" spans="7:18" x14ac:dyDescent="0.3">
      <c r="G126" s="39"/>
      <c r="H126" s="39" t="str">
        <f>'2_all_summary'!D126</f>
        <v>Relative influence of environmental factors and fishing on coral reef fish assemblages</v>
      </c>
      <c r="I126" s="39" t="str">
        <f>'2_all_summary'!E126</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v>
      </c>
      <c r="J126" s="39">
        <f>IF(ISNUMBER(SEARCH("Yes",'2_all_summary'!$F126)),IF(ISNUMBER(SEARCH("Yes",'2_all_summary'!M126)),1,2),IF(ISNUMBER(SEARCH("No",'2_all_summary'!M126)),4,3))</f>
        <v>4</v>
      </c>
      <c r="K126" s="39">
        <f>IF(ISNUMBER(SEARCH("Yes",'2_all_summary'!$F126)),IF(ISNUMBER(SEARCH("Yes",'2_all_summary'!N126)),1,2),IF(ISNUMBER(SEARCH("No",'2_all_summary'!N126)),4,3))</f>
        <v>4</v>
      </c>
      <c r="L126" s="39">
        <f>IF(ISNUMBER(SEARCH("Yes",'2_all_summary'!$F126)),IF(ISNUMBER(SEARCH("Yes",'2_all_summary'!O126)),1,2),IF(ISNUMBER(SEARCH("No",'2_all_summary'!O126)),4,3))</f>
        <v>4</v>
      </c>
      <c r="M126" s="39">
        <f>IF(ISNUMBER(SEARCH("Yes",'2_all_summary'!$F126)),IF(0&lt;'2_all_summary'!P126,1,2),IF(0='2_all_summary'!P126,4,3))</f>
        <v>4</v>
      </c>
      <c r="N126" s="39">
        <f>IF(ISNUMBER(SEARCH("Yes",'2_all_summary'!$F126)),IF(ISNUMBER(SEARCH("Yes",'2_all_summary'!Q126)),1,2),IF(ISNUMBER(SEARCH("No",'2_all_summary'!Q126)),4,3))</f>
        <v>4</v>
      </c>
      <c r="O126" s="39">
        <f>IF(ISNUMBER(SEARCH("Yes",'2_all_summary'!$F126)),IF(ISNUMBER(SEARCH("Yes",'2_all_summary'!R126)),1,2),IF(ISNUMBER(SEARCH("No",'2_all_summary'!R126)),4,3))</f>
        <v>4</v>
      </c>
      <c r="P126" s="39">
        <f>IF(ISNUMBER(SEARCH("Yes",'2_all_summary'!$F126)),IF(ISNUMBER(SEARCH("Yes",'2_all_summary'!S126)),1,2),IF(ISNUMBER(SEARCH("No",'2_all_summary'!S126)),4,3))</f>
        <v>4</v>
      </c>
      <c r="Q126" s="39">
        <f>IF(ISNUMBER(SEARCH("Yes",'2_all_summary'!$F126)),IF(0&lt;'2_all_summary'!T126,1,2),IF(0='2_all_summary'!T126,4,3))</f>
        <v>4</v>
      </c>
      <c r="R126" s="39">
        <f>IF(ISNUMBER(SEARCH("Yes",'2_all_summary'!$F126)),IF(ISNUMBER(SEARCH("Yes",'2_all_summary'!U126)),1,2),IF(ISNUMBER(SEARCH("No",'2_all_summary'!U126)),4,3))</f>
        <v>4</v>
      </c>
    </row>
    <row r="127" spans="7:18" x14ac:dyDescent="0.3">
      <c r="G127" s="39"/>
      <c r="H127" s="39" t="str">
        <f>'2_all_summary'!D127</f>
        <v>Aboriginal freshwater fisheries as resilient social-ecological systems</v>
      </c>
      <c r="I127" s="39" t="str">
        <f>'2_all_summary'!E127</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v>
      </c>
      <c r="J127" s="39">
        <f>IF(ISNUMBER(SEARCH("Yes",'2_all_summary'!$F127)),IF(ISNUMBER(SEARCH("Yes",'2_all_summary'!M127)),1,2),IF(ISNUMBER(SEARCH("No",'2_all_summary'!M127)),4,3))</f>
        <v>4</v>
      </c>
      <c r="K127" s="39">
        <f>IF(ISNUMBER(SEARCH("Yes",'2_all_summary'!$F127)),IF(ISNUMBER(SEARCH("Yes",'2_all_summary'!N127)),1,2),IF(ISNUMBER(SEARCH("No",'2_all_summary'!N127)),4,3))</f>
        <v>4</v>
      </c>
      <c r="L127" s="39">
        <f>IF(ISNUMBER(SEARCH("Yes",'2_all_summary'!$F127)),IF(ISNUMBER(SEARCH("Yes",'2_all_summary'!O127)),1,2),IF(ISNUMBER(SEARCH("No",'2_all_summary'!O127)),4,3))</f>
        <v>4</v>
      </c>
      <c r="M127" s="39">
        <f>IF(ISNUMBER(SEARCH("Yes",'2_all_summary'!$F127)),IF(0&lt;'2_all_summary'!P127,1,2),IF(0='2_all_summary'!P127,4,3))</f>
        <v>4</v>
      </c>
      <c r="N127" s="39">
        <f>IF(ISNUMBER(SEARCH("Yes",'2_all_summary'!$F127)),IF(ISNUMBER(SEARCH("Yes",'2_all_summary'!Q127)),1,2),IF(ISNUMBER(SEARCH("No",'2_all_summary'!Q127)),4,3))</f>
        <v>4</v>
      </c>
      <c r="O127" s="39">
        <f>IF(ISNUMBER(SEARCH("Yes",'2_all_summary'!$F127)),IF(ISNUMBER(SEARCH("Yes",'2_all_summary'!R127)),1,2),IF(ISNUMBER(SEARCH("No",'2_all_summary'!R127)),4,3))</f>
        <v>4</v>
      </c>
      <c r="P127" s="39">
        <f>IF(ISNUMBER(SEARCH("Yes",'2_all_summary'!$F127)),IF(ISNUMBER(SEARCH("Yes",'2_all_summary'!S127)),1,2),IF(ISNUMBER(SEARCH("No",'2_all_summary'!S127)),4,3))</f>
        <v>4</v>
      </c>
      <c r="Q127" s="39">
        <f>IF(ISNUMBER(SEARCH("Yes",'2_all_summary'!$F127)),IF(0&lt;'2_all_summary'!T127,1,2),IF(0='2_all_summary'!T127,4,3))</f>
        <v>4</v>
      </c>
      <c r="R127" s="39">
        <f>IF(ISNUMBER(SEARCH("Yes",'2_all_summary'!$F127)),IF(ISNUMBER(SEARCH("Yes",'2_all_summary'!U127)),1,2),IF(ISNUMBER(SEARCH("No",'2_all_summary'!U127)),4,3))</f>
        <v>4</v>
      </c>
    </row>
    <row r="128" spans="7:18" x14ac:dyDescent="0.3">
      <c r="G128" s="39"/>
      <c r="H128" s="39" t="str">
        <f>'2_all_summary'!D128</f>
        <v>Social capital as a key determinant of perceived benefits of community-based marine protected areas</v>
      </c>
      <c r="I128" s="39" t="str">
        <f>'2_all_summary'!E128</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v>
      </c>
      <c r="J128" s="39">
        <f>IF(ISNUMBER(SEARCH("Yes",'2_all_summary'!$F128)),IF(ISNUMBER(SEARCH("Yes",'2_all_summary'!M128)),1,2),IF(ISNUMBER(SEARCH("No",'2_all_summary'!M128)),4,3))</f>
        <v>4</v>
      </c>
      <c r="K128" s="39">
        <f>IF(ISNUMBER(SEARCH("Yes",'2_all_summary'!$F128)),IF(ISNUMBER(SEARCH("Yes",'2_all_summary'!N128)),1,2),IF(ISNUMBER(SEARCH("No",'2_all_summary'!N128)),4,3))</f>
        <v>4</v>
      </c>
      <c r="L128" s="39">
        <f>IF(ISNUMBER(SEARCH("Yes",'2_all_summary'!$F128)),IF(ISNUMBER(SEARCH("Yes",'2_all_summary'!O128)),1,2),IF(ISNUMBER(SEARCH("No",'2_all_summary'!O128)),4,3))</f>
        <v>4</v>
      </c>
      <c r="M128" s="39">
        <f>IF(ISNUMBER(SEARCH("Yes",'2_all_summary'!$F128)),IF(0&lt;'2_all_summary'!P128,1,2),IF(0='2_all_summary'!P128,4,3))</f>
        <v>4</v>
      </c>
      <c r="N128" s="39">
        <f>IF(ISNUMBER(SEARCH("Yes",'2_all_summary'!$F128)),IF(ISNUMBER(SEARCH("Yes",'2_all_summary'!Q128)),1,2),IF(ISNUMBER(SEARCH("No",'2_all_summary'!Q128)),4,3))</f>
        <v>4</v>
      </c>
      <c r="O128" s="39">
        <f>IF(ISNUMBER(SEARCH("Yes",'2_all_summary'!$F128)),IF(ISNUMBER(SEARCH("Yes",'2_all_summary'!R128)),1,2),IF(ISNUMBER(SEARCH("No",'2_all_summary'!R128)),4,3))</f>
        <v>4</v>
      </c>
      <c r="P128" s="39">
        <f>IF(ISNUMBER(SEARCH("Yes",'2_all_summary'!$F128)),IF(ISNUMBER(SEARCH("Yes",'2_all_summary'!S128)),1,2),IF(ISNUMBER(SEARCH("No",'2_all_summary'!S128)),4,3))</f>
        <v>4</v>
      </c>
      <c r="Q128" s="39">
        <f>IF(ISNUMBER(SEARCH("Yes",'2_all_summary'!$F128)),IF(0&lt;'2_all_summary'!T128,1,2),IF(0='2_all_summary'!T128,4,3))</f>
        <v>4</v>
      </c>
      <c r="R128" s="39">
        <f>IF(ISNUMBER(SEARCH("Yes",'2_all_summary'!$F128)),IF(ISNUMBER(SEARCH("Yes",'2_all_summary'!U128)),1,2),IF(ISNUMBER(SEARCH("No",'2_all_summary'!U128)),4,3))</f>
        <v>4</v>
      </c>
    </row>
    <row r="129" spans="7:18" x14ac:dyDescent="0.3">
      <c r="G129" s="39"/>
      <c r="H129" s="39" t="str">
        <f>'2_all_summary'!D129</f>
        <v>KÅkua aku, KÅkua mai: An Indigenous Consensus-driven and Place-based Approach to Community Led Dryland Restoration and Stewardship</v>
      </c>
      <c r="I129" s="39" t="str">
        <f>'2_all_summary'!E129</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v>
      </c>
      <c r="J129" s="39">
        <f>IF(ISNUMBER(SEARCH("Yes",'2_all_summary'!$F129)),IF(ISNUMBER(SEARCH("Yes",'2_all_summary'!M129)),1,2),IF(ISNUMBER(SEARCH("No",'2_all_summary'!M129)),4,3))</f>
        <v>4</v>
      </c>
      <c r="K129" s="39">
        <f>IF(ISNUMBER(SEARCH("Yes",'2_all_summary'!$F129)),IF(ISNUMBER(SEARCH("Yes",'2_all_summary'!N129)),1,2),IF(ISNUMBER(SEARCH("No",'2_all_summary'!N129)),4,3))</f>
        <v>4</v>
      </c>
      <c r="L129" s="39">
        <f>IF(ISNUMBER(SEARCH("Yes",'2_all_summary'!$F129)),IF(ISNUMBER(SEARCH("Yes",'2_all_summary'!O129)),1,2),IF(ISNUMBER(SEARCH("No",'2_all_summary'!O129)),4,3))</f>
        <v>4</v>
      </c>
      <c r="M129" s="39">
        <f>IF(ISNUMBER(SEARCH("Yes",'2_all_summary'!$F129)),IF(0&lt;'2_all_summary'!P129,1,2),IF(0='2_all_summary'!P129,4,3))</f>
        <v>4</v>
      </c>
      <c r="N129" s="39">
        <f>IF(ISNUMBER(SEARCH("Yes",'2_all_summary'!$F129)),IF(ISNUMBER(SEARCH("Yes",'2_all_summary'!Q129)),1,2),IF(ISNUMBER(SEARCH("No",'2_all_summary'!Q129)),4,3))</f>
        <v>4</v>
      </c>
      <c r="O129" s="39">
        <f>IF(ISNUMBER(SEARCH("Yes",'2_all_summary'!$F129)),IF(ISNUMBER(SEARCH("Yes",'2_all_summary'!R129)),1,2),IF(ISNUMBER(SEARCH("No",'2_all_summary'!R129)),4,3))</f>
        <v>4</v>
      </c>
      <c r="P129" s="39">
        <f>IF(ISNUMBER(SEARCH("Yes",'2_all_summary'!$F129)),IF(ISNUMBER(SEARCH("Yes",'2_all_summary'!S129)),1,2),IF(ISNUMBER(SEARCH("No",'2_all_summary'!S129)),4,3))</f>
        <v>4</v>
      </c>
      <c r="Q129" s="39">
        <f>IF(ISNUMBER(SEARCH("Yes",'2_all_summary'!$F129)),IF(0&lt;'2_all_summary'!T129,1,2),IF(0='2_all_summary'!T129,4,3))</f>
        <v>4</v>
      </c>
      <c r="R129" s="39">
        <f>IF(ISNUMBER(SEARCH("Yes",'2_all_summary'!$F129)),IF(ISNUMBER(SEARCH("Yes",'2_all_summary'!U129)),1,2),IF(ISNUMBER(SEARCH("No",'2_all_summary'!U129)),4,3))</f>
        <v>4</v>
      </c>
    </row>
    <row r="130" spans="7:18" x14ac:dyDescent="0.3">
      <c r="G130" s="39"/>
      <c r="H130" s="39" t="str">
        <f>'2_all_summary'!D130</f>
        <v>Diverse Familiesâ€™ Experiences with HPV Vaccine Information Sources: A Community-Based Participatory Approach</v>
      </c>
      <c r="I130" s="39" t="str">
        <f>'2_all_summary'!E130</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v>
      </c>
      <c r="J130" s="39">
        <f>IF(ISNUMBER(SEARCH("Yes",'2_all_summary'!$F130)),IF(ISNUMBER(SEARCH("Yes",'2_all_summary'!M130)),1,2),IF(ISNUMBER(SEARCH("No",'2_all_summary'!M130)),4,3))</f>
        <v>4</v>
      </c>
      <c r="K130" s="39">
        <f>IF(ISNUMBER(SEARCH("Yes",'2_all_summary'!$F130)),IF(ISNUMBER(SEARCH("Yes",'2_all_summary'!N130)),1,2),IF(ISNUMBER(SEARCH("No",'2_all_summary'!N130)),4,3))</f>
        <v>4</v>
      </c>
      <c r="L130" s="39">
        <f>IF(ISNUMBER(SEARCH("Yes",'2_all_summary'!$F130)),IF(ISNUMBER(SEARCH("Yes",'2_all_summary'!O130)),1,2),IF(ISNUMBER(SEARCH("No",'2_all_summary'!O130)),4,3))</f>
        <v>4</v>
      </c>
      <c r="M130" s="39">
        <f>IF(ISNUMBER(SEARCH("Yes",'2_all_summary'!$F130)),IF(0&lt;'2_all_summary'!P130,1,2),IF(0='2_all_summary'!P130,4,3))</f>
        <v>4</v>
      </c>
      <c r="N130" s="39">
        <f>IF(ISNUMBER(SEARCH("Yes",'2_all_summary'!$F130)),IF(ISNUMBER(SEARCH("Yes",'2_all_summary'!Q130)),1,2),IF(ISNUMBER(SEARCH("No",'2_all_summary'!Q130)),4,3))</f>
        <v>4</v>
      </c>
      <c r="O130" s="39">
        <f>IF(ISNUMBER(SEARCH("Yes",'2_all_summary'!$F130)),IF(ISNUMBER(SEARCH("Yes",'2_all_summary'!R130)),1,2),IF(ISNUMBER(SEARCH("No",'2_all_summary'!R130)),4,3))</f>
        <v>4</v>
      </c>
      <c r="P130" s="39">
        <f>IF(ISNUMBER(SEARCH("Yes",'2_all_summary'!$F130)),IF(ISNUMBER(SEARCH("Yes",'2_all_summary'!S130)),1,2),IF(ISNUMBER(SEARCH("No",'2_all_summary'!S130)),4,3))</f>
        <v>4</v>
      </c>
      <c r="Q130" s="39">
        <f>IF(ISNUMBER(SEARCH("Yes",'2_all_summary'!$F130)),IF(0&lt;'2_all_summary'!T130,1,2),IF(0='2_all_summary'!T130,4,3))</f>
        <v>4</v>
      </c>
      <c r="R130" s="39">
        <f>IF(ISNUMBER(SEARCH("Yes",'2_all_summary'!$F130)),IF(ISNUMBER(SEARCH("Yes",'2_all_summary'!U130)),1,2),IF(ISNUMBER(SEARCH("No",'2_all_summary'!U130)),4,3))</f>
        <v>4</v>
      </c>
    </row>
    <row r="131" spans="7:18" x14ac:dyDescent="0.3">
      <c r="G131" s="39"/>
      <c r="H131" s="39" t="str">
        <f>'2_all_summary'!D131</f>
        <v>Participation rhetoric or community-based management reality? Influences on willingness to participate in a Venezuelan freshwater fishery</v>
      </c>
      <c r="I131" s="39" t="str">
        <f>'2_all_summary'!E131</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v>
      </c>
      <c r="J131" s="39">
        <f>IF(ISNUMBER(SEARCH("Yes",'2_all_summary'!$F131)),IF(ISNUMBER(SEARCH("Yes",'2_all_summary'!M131)),1,2),IF(ISNUMBER(SEARCH("No",'2_all_summary'!M131)),4,3))</f>
        <v>4</v>
      </c>
      <c r="K131" s="39">
        <f>IF(ISNUMBER(SEARCH("Yes",'2_all_summary'!$F131)),IF(ISNUMBER(SEARCH("Yes",'2_all_summary'!N131)),1,2),IF(ISNUMBER(SEARCH("No",'2_all_summary'!N131)),4,3))</f>
        <v>4</v>
      </c>
      <c r="L131" s="39">
        <f>IF(ISNUMBER(SEARCH("Yes",'2_all_summary'!$F131)),IF(ISNUMBER(SEARCH("Yes",'2_all_summary'!O131)),1,2),IF(ISNUMBER(SEARCH("No",'2_all_summary'!O131)),4,3))</f>
        <v>4</v>
      </c>
      <c r="M131" s="39">
        <f>IF(ISNUMBER(SEARCH("Yes",'2_all_summary'!$F131)),IF(0&lt;'2_all_summary'!P131,1,2),IF(0='2_all_summary'!P131,4,3))</f>
        <v>4</v>
      </c>
      <c r="N131" s="39">
        <f>IF(ISNUMBER(SEARCH("Yes",'2_all_summary'!$F131)),IF(ISNUMBER(SEARCH("Yes",'2_all_summary'!Q131)),1,2),IF(ISNUMBER(SEARCH("No",'2_all_summary'!Q131)),4,3))</f>
        <v>4</v>
      </c>
      <c r="O131" s="39">
        <f>IF(ISNUMBER(SEARCH("Yes",'2_all_summary'!$F131)),IF(ISNUMBER(SEARCH("Yes",'2_all_summary'!R131)),1,2),IF(ISNUMBER(SEARCH("No",'2_all_summary'!R131)),4,3))</f>
        <v>4</v>
      </c>
      <c r="P131" s="39">
        <f>IF(ISNUMBER(SEARCH("Yes",'2_all_summary'!$F131)),IF(ISNUMBER(SEARCH("Yes",'2_all_summary'!S131)),1,2),IF(ISNUMBER(SEARCH("No",'2_all_summary'!S131)),4,3))</f>
        <v>4</v>
      </c>
      <c r="Q131" s="39">
        <f>IF(ISNUMBER(SEARCH("Yes",'2_all_summary'!$F131)),IF(0&lt;'2_all_summary'!T131,1,2),IF(0='2_all_summary'!T131,4,3))</f>
        <v>4</v>
      </c>
      <c r="R131" s="39">
        <f>IF(ISNUMBER(SEARCH("Yes",'2_all_summary'!$F131)),IF(ISNUMBER(SEARCH("Yes",'2_all_summary'!U131)),1,2),IF(ISNUMBER(SEARCH("No",'2_all_summary'!U131)),4,3))</f>
        <v>4</v>
      </c>
    </row>
    <row r="132" spans="7:18" x14ac:dyDescent="0.3">
      <c r="G132" s="39"/>
      <c r="H132" s="39" t="str">
        <f>'2_all_summary'!D132</f>
        <v>Communities, natural resources, and environments: African and Asian experiences</v>
      </c>
      <c r="I132" s="39" t="str">
        <f>'2_all_summary'!E132</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132" s="39">
        <f>IF(ISNUMBER(SEARCH("Yes",'2_all_summary'!$F132)),IF(ISNUMBER(SEARCH("Yes",'2_all_summary'!M132)),1,2),IF(ISNUMBER(SEARCH("No",'2_all_summary'!M132)),4,3))</f>
        <v>2</v>
      </c>
      <c r="K132" s="39">
        <f>IF(ISNUMBER(SEARCH("Yes",'2_all_summary'!$F132)),IF(ISNUMBER(SEARCH("Yes",'2_all_summary'!N132)),1,2),IF(ISNUMBER(SEARCH("No",'2_all_summary'!N132)),4,3))</f>
        <v>2</v>
      </c>
      <c r="L132" s="39">
        <f>IF(ISNUMBER(SEARCH("Yes",'2_all_summary'!$F132)),IF(ISNUMBER(SEARCH("Yes",'2_all_summary'!O132)),1,2),IF(ISNUMBER(SEARCH("No",'2_all_summary'!O132)),4,3))</f>
        <v>2</v>
      </c>
      <c r="M132" s="39">
        <f>IF(ISNUMBER(SEARCH("Yes",'2_all_summary'!$F132)),IF(0&lt;'2_all_summary'!P132,1,2),IF(0='2_all_summary'!P132,4,3))</f>
        <v>2</v>
      </c>
      <c r="N132" s="39">
        <f>IF(ISNUMBER(SEARCH("Yes",'2_all_summary'!$F132)),IF(ISNUMBER(SEARCH("Yes",'2_all_summary'!Q132)),1,2),IF(ISNUMBER(SEARCH("No",'2_all_summary'!Q132)),4,3))</f>
        <v>2</v>
      </c>
      <c r="O132" s="39">
        <f>IF(ISNUMBER(SEARCH("Yes",'2_all_summary'!$F132)),IF(ISNUMBER(SEARCH("Yes",'2_all_summary'!R132)),1,2),IF(ISNUMBER(SEARCH("No",'2_all_summary'!R132)),4,3))</f>
        <v>2</v>
      </c>
      <c r="P132" s="39">
        <f>IF(ISNUMBER(SEARCH("Yes",'2_all_summary'!$F132)),IF(ISNUMBER(SEARCH("Yes",'2_all_summary'!S132)),1,2),IF(ISNUMBER(SEARCH("No",'2_all_summary'!S132)),4,3))</f>
        <v>2</v>
      </c>
      <c r="Q132" s="39">
        <f>IF(ISNUMBER(SEARCH("Yes",'2_all_summary'!$F132)),IF(0&lt;'2_all_summary'!T132,1,2),IF(0='2_all_summary'!T132,4,3))</f>
        <v>2</v>
      </c>
      <c r="R132" s="39">
        <f>IF(ISNUMBER(SEARCH("Yes",'2_all_summary'!$F132)),IF(ISNUMBER(SEARCH("Yes",'2_all_summary'!U132)),1,2),IF(ISNUMBER(SEARCH("No",'2_all_summary'!U132)),4,3))</f>
        <v>2</v>
      </c>
    </row>
    <row r="133" spans="7:18" x14ac:dyDescent="0.3">
      <c r="G133" s="39"/>
      <c r="H133" s="39" t="str">
        <f>'2_all_summary'!D133</f>
        <v>Customary sea tenure in Oceania as a case of rights-based fishery management: Does it work?</v>
      </c>
      <c r="I133" s="39" t="str">
        <f>'2_all_summary'!E133</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v>
      </c>
      <c r="J133" s="39">
        <f>IF(ISNUMBER(SEARCH("Yes",'2_all_summary'!$F133)),IF(ISNUMBER(SEARCH("Yes",'2_all_summary'!M133)),1,2),IF(ISNUMBER(SEARCH("No",'2_all_summary'!M133)),4,3))</f>
        <v>1</v>
      </c>
      <c r="K133" s="39">
        <f>IF(ISNUMBER(SEARCH("Yes",'2_all_summary'!$F133)),IF(ISNUMBER(SEARCH("Yes",'2_all_summary'!N133)),1,2),IF(ISNUMBER(SEARCH("No",'2_all_summary'!N133)),4,3))</f>
        <v>1</v>
      </c>
      <c r="L133" s="39">
        <f>IF(ISNUMBER(SEARCH("Yes",'2_all_summary'!$F133)),IF(ISNUMBER(SEARCH("Yes",'2_all_summary'!O133)),1,2),IF(ISNUMBER(SEARCH("No",'2_all_summary'!O133)),4,3))</f>
        <v>1</v>
      </c>
      <c r="M133" s="39">
        <f>IF(ISNUMBER(SEARCH("Yes",'2_all_summary'!$F133)),IF(0&lt;'2_all_summary'!P133,1,2),IF(0='2_all_summary'!P133,4,3))</f>
        <v>1</v>
      </c>
      <c r="N133" s="39">
        <f>IF(ISNUMBER(SEARCH("Yes",'2_all_summary'!$F133)),IF(ISNUMBER(SEARCH("Yes",'2_all_summary'!Q133)),1,2),IF(ISNUMBER(SEARCH("No",'2_all_summary'!Q133)),4,3))</f>
        <v>2</v>
      </c>
      <c r="O133" s="39">
        <f>IF(ISNUMBER(SEARCH("Yes",'2_all_summary'!$F133)),IF(ISNUMBER(SEARCH("Yes",'2_all_summary'!R133)),1,2),IF(ISNUMBER(SEARCH("No",'2_all_summary'!R133)),4,3))</f>
        <v>2</v>
      </c>
      <c r="P133" s="39">
        <f>IF(ISNUMBER(SEARCH("Yes",'2_all_summary'!$F133)),IF(ISNUMBER(SEARCH("Yes",'2_all_summary'!S133)),1,2),IF(ISNUMBER(SEARCH("No",'2_all_summary'!S133)),4,3))</f>
        <v>1</v>
      </c>
      <c r="Q133" s="39">
        <f>IF(ISNUMBER(SEARCH("Yes",'2_all_summary'!$F133)),IF(0&lt;'2_all_summary'!T133,1,2),IF(0='2_all_summary'!T133,4,3))</f>
        <v>1</v>
      </c>
      <c r="R133" s="39">
        <f>IF(ISNUMBER(SEARCH("Yes",'2_all_summary'!$F133)),IF(ISNUMBER(SEARCH("Yes",'2_all_summary'!U133)),1,2),IF(ISNUMBER(SEARCH("No",'2_all_summary'!U133)),4,3))</f>
        <v>1</v>
      </c>
    </row>
    <row r="134" spans="7:18" x14ac:dyDescent="0.3">
      <c r="G134" s="39"/>
      <c r="H134" s="39" t="str">
        <f>'2_all_summary'!D134</f>
        <v>New valuation for defying degradation: Visualizing mangrove forest dynamics and local stewardship with remote sensing in coastal Ecuador</v>
      </c>
      <c r="I134" s="39" t="str">
        <f>'2_all_summary'!E134</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v>
      </c>
      <c r="J134" s="39">
        <f>IF(ISNUMBER(SEARCH("Yes",'2_all_summary'!$F134)),IF(ISNUMBER(SEARCH("Yes",'2_all_summary'!M134)),1,2),IF(ISNUMBER(SEARCH("No",'2_all_summary'!M134)),4,3))</f>
        <v>4</v>
      </c>
      <c r="K134" s="39">
        <f>IF(ISNUMBER(SEARCH("Yes",'2_all_summary'!$F134)),IF(ISNUMBER(SEARCH("Yes",'2_all_summary'!N134)),1,2),IF(ISNUMBER(SEARCH("No",'2_all_summary'!N134)),4,3))</f>
        <v>4</v>
      </c>
      <c r="L134" s="39">
        <f>IF(ISNUMBER(SEARCH("Yes",'2_all_summary'!$F134)),IF(ISNUMBER(SEARCH("Yes",'2_all_summary'!O134)),1,2),IF(ISNUMBER(SEARCH("No",'2_all_summary'!O134)),4,3))</f>
        <v>4</v>
      </c>
      <c r="M134" s="39">
        <f>IF(ISNUMBER(SEARCH("Yes",'2_all_summary'!$F134)),IF(0&lt;'2_all_summary'!P134,1,2),IF(0='2_all_summary'!P134,4,3))</f>
        <v>4</v>
      </c>
      <c r="N134" s="39">
        <f>IF(ISNUMBER(SEARCH("Yes",'2_all_summary'!$F134)),IF(ISNUMBER(SEARCH("Yes",'2_all_summary'!Q134)),1,2),IF(ISNUMBER(SEARCH("No",'2_all_summary'!Q134)),4,3))</f>
        <v>4</v>
      </c>
      <c r="O134" s="39">
        <f>IF(ISNUMBER(SEARCH("Yes",'2_all_summary'!$F134)),IF(ISNUMBER(SEARCH("Yes",'2_all_summary'!R134)),1,2),IF(ISNUMBER(SEARCH("No",'2_all_summary'!R134)),4,3))</f>
        <v>4</v>
      </c>
      <c r="P134" s="39">
        <f>IF(ISNUMBER(SEARCH("Yes",'2_all_summary'!$F134)),IF(ISNUMBER(SEARCH("Yes",'2_all_summary'!S134)),1,2),IF(ISNUMBER(SEARCH("No",'2_all_summary'!S134)),4,3))</f>
        <v>4</v>
      </c>
      <c r="Q134" s="39">
        <f>IF(ISNUMBER(SEARCH("Yes",'2_all_summary'!$F134)),IF(0&lt;'2_all_summary'!T134,1,2),IF(0='2_all_summary'!T134,4,3))</f>
        <v>4</v>
      </c>
      <c r="R134" s="39">
        <f>IF(ISNUMBER(SEARCH("Yes",'2_all_summary'!$F134)),IF(ISNUMBER(SEARCH("Yes",'2_all_summary'!U134)),1,2),IF(ISNUMBER(SEARCH("No",'2_all_summary'!U134)),4,3))</f>
        <v>4</v>
      </c>
    </row>
    <row r="135" spans="7:18" x14ac:dyDescent="0.3">
      <c r="G135" s="39"/>
      <c r="H135" s="39" t="str">
        <f>'2_all_summary'!D135</f>
        <v>Community-based Fisheries in the Canadian Maritimes</v>
      </c>
      <c r="I135" s="39" t="str">
        <f>'2_all_summary'!E135</f>
        <v>[No abstract available]</v>
      </c>
      <c r="J135" s="39">
        <f>IF(ISNUMBER(SEARCH("Yes",'2_all_summary'!$F135)),IF(ISNUMBER(SEARCH("Yes",'2_all_summary'!M135)),1,2),IF(ISNUMBER(SEARCH("No",'2_all_summary'!M135)),4,3))</f>
        <v>4</v>
      </c>
      <c r="K135" s="39">
        <f>IF(ISNUMBER(SEARCH("Yes",'2_all_summary'!$F135)),IF(ISNUMBER(SEARCH("Yes",'2_all_summary'!N135)),1,2),IF(ISNUMBER(SEARCH("No",'2_all_summary'!N135)),4,3))</f>
        <v>4</v>
      </c>
      <c r="L135" s="39">
        <f>IF(ISNUMBER(SEARCH("Yes",'2_all_summary'!$F135)),IF(ISNUMBER(SEARCH("Yes",'2_all_summary'!O135)),1,2),IF(ISNUMBER(SEARCH("No",'2_all_summary'!O135)),4,3))</f>
        <v>4</v>
      </c>
      <c r="M135" s="39">
        <f>IF(ISNUMBER(SEARCH("Yes",'2_all_summary'!$F135)),IF(0&lt;'2_all_summary'!P135,1,2),IF(0='2_all_summary'!P135,4,3))</f>
        <v>4</v>
      </c>
      <c r="N135" s="39">
        <f>IF(ISNUMBER(SEARCH("Yes",'2_all_summary'!$F135)),IF(ISNUMBER(SEARCH("Yes",'2_all_summary'!Q135)),1,2),IF(ISNUMBER(SEARCH("No",'2_all_summary'!Q135)),4,3))</f>
        <v>4</v>
      </c>
      <c r="O135" s="39">
        <f>IF(ISNUMBER(SEARCH("Yes",'2_all_summary'!$F135)),IF(ISNUMBER(SEARCH("Yes",'2_all_summary'!R135)),1,2),IF(ISNUMBER(SEARCH("No",'2_all_summary'!R135)),4,3))</f>
        <v>4</v>
      </c>
      <c r="P135" s="39">
        <f>IF(ISNUMBER(SEARCH("Yes",'2_all_summary'!$F135)),IF(ISNUMBER(SEARCH("Yes",'2_all_summary'!S135)),1,2),IF(ISNUMBER(SEARCH("No",'2_all_summary'!S135)),4,3))</f>
        <v>4</v>
      </c>
      <c r="Q135" s="39">
        <f>IF(ISNUMBER(SEARCH("Yes",'2_all_summary'!$F135)),IF(0&lt;'2_all_summary'!T135,1,2),IF(0='2_all_summary'!T135,4,3))</f>
        <v>4</v>
      </c>
      <c r="R135" s="39">
        <f>IF(ISNUMBER(SEARCH("Yes",'2_all_summary'!$F135)),IF(ISNUMBER(SEARCH("Yes",'2_all_summary'!U135)),1,2),IF(ISNUMBER(SEARCH("No",'2_all_summary'!U135)),4,3))</f>
        <v>4</v>
      </c>
    </row>
    <row r="136" spans="7:18" x14ac:dyDescent="0.3">
      <c r="G136" s="39"/>
      <c r="H136" s="39" t="str">
        <f>'2_all_summary'!D136</f>
        <v>The assessment 'toolbox': Community-based reef evaluation methods coupled with geochemical techniques to identify sources of stress</v>
      </c>
      <c r="I136" s="39" t="str">
        <f>'2_all_summary'!E136</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136" s="39">
        <f>IF(ISNUMBER(SEARCH("Yes",'2_all_summary'!$F136)),IF(ISNUMBER(SEARCH("Yes",'2_all_summary'!M136)),1,2),IF(ISNUMBER(SEARCH("No",'2_all_summary'!M136)),4,3))</f>
        <v>2</v>
      </c>
      <c r="K136" s="39">
        <f>IF(ISNUMBER(SEARCH("Yes",'2_all_summary'!$F136)),IF(ISNUMBER(SEARCH("Yes",'2_all_summary'!N136)),1,2),IF(ISNUMBER(SEARCH("No",'2_all_summary'!N136)),4,3))</f>
        <v>2</v>
      </c>
      <c r="L136" s="39">
        <f>IF(ISNUMBER(SEARCH("Yes",'2_all_summary'!$F136)),IF(ISNUMBER(SEARCH("Yes",'2_all_summary'!O136)),1,2),IF(ISNUMBER(SEARCH("No",'2_all_summary'!O136)),4,3))</f>
        <v>2</v>
      </c>
      <c r="M136" s="39">
        <f>IF(ISNUMBER(SEARCH("Yes",'2_all_summary'!$F136)),IF(0&lt;'2_all_summary'!P136,1,2),IF(0='2_all_summary'!P136,4,3))</f>
        <v>2</v>
      </c>
      <c r="N136" s="39">
        <f>IF(ISNUMBER(SEARCH("Yes",'2_all_summary'!$F136)),IF(ISNUMBER(SEARCH("Yes",'2_all_summary'!Q136)),1,2),IF(ISNUMBER(SEARCH("No",'2_all_summary'!Q136)),4,3))</f>
        <v>2</v>
      </c>
      <c r="O136" s="39">
        <f>IF(ISNUMBER(SEARCH("Yes",'2_all_summary'!$F136)),IF(ISNUMBER(SEARCH("Yes",'2_all_summary'!R136)),1,2),IF(ISNUMBER(SEARCH("No",'2_all_summary'!R136)),4,3))</f>
        <v>2</v>
      </c>
      <c r="P136" s="39">
        <f>IF(ISNUMBER(SEARCH("Yes",'2_all_summary'!$F136)),IF(ISNUMBER(SEARCH("Yes",'2_all_summary'!S136)),1,2),IF(ISNUMBER(SEARCH("No",'2_all_summary'!S136)),4,3))</f>
        <v>2</v>
      </c>
      <c r="Q136" s="39">
        <f>IF(ISNUMBER(SEARCH("Yes",'2_all_summary'!$F136)),IF(0&lt;'2_all_summary'!T136,1,2),IF(0='2_all_summary'!T136,4,3))</f>
        <v>2</v>
      </c>
      <c r="R136" s="39">
        <f>IF(ISNUMBER(SEARCH("Yes",'2_all_summary'!$F136)),IF(ISNUMBER(SEARCH("Yes",'2_all_summary'!U136)),1,2),IF(ISNUMBER(SEARCH("No",'2_all_summary'!U136)),4,3))</f>
        <v>2</v>
      </c>
    </row>
    <row r="137" spans="7:18" x14ac:dyDescent="0.3">
      <c r="G137" s="39"/>
      <c r="H137" s="39" t="str">
        <f>'2_all_summary'!D137</f>
        <v>Low Impact Development (LID) retrofit atrategies for CSO controls</v>
      </c>
      <c r="I137" s="39" t="str">
        <f>'2_all_summary'!E137</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137" s="39">
        <f>IF(ISNUMBER(SEARCH("Yes",'2_all_summary'!$F137)),IF(ISNUMBER(SEARCH("Yes",'2_all_summary'!M137)),1,2),IF(ISNUMBER(SEARCH("No",'2_all_summary'!M137)),4,3))</f>
        <v>4</v>
      </c>
      <c r="K137" s="39">
        <f>IF(ISNUMBER(SEARCH("Yes",'2_all_summary'!$F137)),IF(ISNUMBER(SEARCH("Yes",'2_all_summary'!N137)),1,2),IF(ISNUMBER(SEARCH("No",'2_all_summary'!N137)),4,3))</f>
        <v>4</v>
      </c>
      <c r="L137" s="39">
        <f>IF(ISNUMBER(SEARCH("Yes",'2_all_summary'!$F137)),IF(ISNUMBER(SEARCH("Yes",'2_all_summary'!O137)),1,2),IF(ISNUMBER(SEARCH("No",'2_all_summary'!O137)),4,3))</f>
        <v>4</v>
      </c>
      <c r="M137" s="39">
        <f>IF(ISNUMBER(SEARCH("Yes",'2_all_summary'!$F137)),IF(0&lt;'2_all_summary'!P137,1,2),IF(0='2_all_summary'!P137,4,3))</f>
        <v>4</v>
      </c>
      <c r="N137" s="39">
        <f>IF(ISNUMBER(SEARCH("Yes",'2_all_summary'!$F137)),IF(ISNUMBER(SEARCH("Yes",'2_all_summary'!Q137)),1,2),IF(ISNUMBER(SEARCH("No",'2_all_summary'!Q137)),4,3))</f>
        <v>4</v>
      </c>
      <c r="O137" s="39">
        <f>IF(ISNUMBER(SEARCH("Yes",'2_all_summary'!$F137)),IF(ISNUMBER(SEARCH("Yes",'2_all_summary'!R137)),1,2),IF(ISNUMBER(SEARCH("No",'2_all_summary'!R137)),4,3))</f>
        <v>4</v>
      </c>
      <c r="P137" s="39">
        <f>IF(ISNUMBER(SEARCH("Yes",'2_all_summary'!$F137)),IF(ISNUMBER(SEARCH("Yes",'2_all_summary'!S137)),1,2),IF(ISNUMBER(SEARCH("No",'2_all_summary'!S137)),4,3))</f>
        <v>4</v>
      </c>
      <c r="Q137" s="39">
        <f>IF(ISNUMBER(SEARCH("Yes",'2_all_summary'!$F137)),IF(0&lt;'2_all_summary'!T137,1,2),IF(0='2_all_summary'!T137,4,3))</f>
        <v>4</v>
      </c>
      <c r="R137" s="39">
        <f>IF(ISNUMBER(SEARCH("Yes",'2_all_summary'!$F137)),IF(ISNUMBER(SEARCH("Yes",'2_all_summary'!U137)),1,2),IF(ISNUMBER(SEARCH("No",'2_all_summary'!U137)),4,3))</f>
        <v>4</v>
      </c>
    </row>
    <row r="138" spans="7:18" x14ac:dyDescent="0.3">
      <c r="G138" s="39"/>
      <c r="H138" s="39" t="str">
        <f>'2_all_summary'!D138</f>
        <v>Fisheries biology, assessment and management: Second edition</v>
      </c>
      <c r="I138" s="39" t="str">
        <f>'2_all_summary'!E138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v>
      </c>
      <c r="J138" s="39">
        <f>IF(ISNUMBER(SEARCH("Yes",'2_all_summary'!$F138)),IF(ISNUMBER(SEARCH("Yes",'2_all_summary'!M138)),1,2),IF(ISNUMBER(SEARCH("No",'2_all_summary'!M138)),4,3))</f>
        <v>4</v>
      </c>
      <c r="K138" s="39">
        <f>IF(ISNUMBER(SEARCH("Yes",'2_all_summary'!$F138)),IF(ISNUMBER(SEARCH("Yes",'2_all_summary'!N138)),1,2),IF(ISNUMBER(SEARCH("No",'2_all_summary'!N138)),4,3))</f>
        <v>4</v>
      </c>
      <c r="L138" s="39">
        <f>IF(ISNUMBER(SEARCH("Yes",'2_all_summary'!$F138)),IF(ISNUMBER(SEARCH("Yes",'2_all_summary'!O138)),1,2),IF(ISNUMBER(SEARCH("No",'2_all_summary'!O138)),4,3))</f>
        <v>4</v>
      </c>
      <c r="M138" s="39">
        <f>IF(ISNUMBER(SEARCH("Yes",'2_all_summary'!$F138)),IF(0&lt;'2_all_summary'!P138,1,2),IF(0='2_all_summary'!P138,4,3))</f>
        <v>4</v>
      </c>
      <c r="N138" s="39">
        <f>IF(ISNUMBER(SEARCH("Yes",'2_all_summary'!$F138)),IF(ISNUMBER(SEARCH("Yes",'2_all_summary'!Q138)),1,2),IF(ISNUMBER(SEARCH("No",'2_all_summary'!Q138)),4,3))</f>
        <v>4</v>
      </c>
      <c r="O138" s="39">
        <f>IF(ISNUMBER(SEARCH("Yes",'2_all_summary'!$F138)),IF(ISNUMBER(SEARCH("Yes",'2_all_summary'!R138)),1,2),IF(ISNUMBER(SEARCH("No",'2_all_summary'!R138)),4,3))</f>
        <v>4</v>
      </c>
      <c r="P138" s="39">
        <f>IF(ISNUMBER(SEARCH("Yes",'2_all_summary'!$F138)),IF(ISNUMBER(SEARCH("Yes",'2_all_summary'!S138)),1,2),IF(ISNUMBER(SEARCH("No",'2_all_summary'!S138)),4,3))</f>
        <v>4</v>
      </c>
      <c r="Q138" s="39">
        <f>IF(ISNUMBER(SEARCH("Yes",'2_all_summary'!$F138)),IF(0&lt;'2_all_summary'!T138,1,2),IF(0='2_all_summary'!T138,4,3))</f>
        <v>4</v>
      </c>
      <c r="R138" s="39">
        <f>IF(ISNUMBER(SEARCH("Yes",'2_all_summary'!$F138)),IF(ISNUMBER(SEARCH("Yes",'2_all_summary'!U138)),1,2),IF(ISNUMBER(SEARCH("No",'2_all_summary'!U138)),4,3))</f>
        <v>4</v>
      </c>
    </row>
    <row r="139" spans="7:18" x14ac:dyDescent="0.3">
      <c r="G139" s="39"/>
      <c r="H139" s="39" t="str">
        <f>'2_all_summary'!D139</f>
        <v>Developing a sustainable community-based aquaculture plan for the lagoon of cuyutlÃ n through a public awareness and involvement process</v>
      </c>
      <c r="I139" s="39" t="str">
        <f>'2_all_summary'!E139</f>
        <v>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v>
      </c>
      <c r="J139" s="39">
        <f>IF(ISNUMBER(SEARCH("Yes",'2_all_summary'!$F139)),IF(ISNUMBER(SEARCH("Yes",'2_all_summary'!M139)),1,2),IF(ISNUMBER(SEARCH("No",'2_all_summary'!M139)),4,3))</f>
        <v>4</v>
      </c>
      <c r="K139" s="39">
        <f>IF(ISNUMBER(SEARCH("Yes",'2_all_summary'!$F139)),IF(ISNUMBER(SEARCH("Yes",'2_all_summary'!N139)),1,2),IF(ISNUMBER(SEARCH("No",'2_all_summary'!N139)),4,3))</f>
        <v>4</v>
      </c>
      <c r="L139" s="39">
        <f>IF(ISNUMBER(SEARCH("Yes",'2_all_summary'!$F139)),IF(ISNUMBER(SEARCH("Yes",'2_all_summary'!O139)),1,2),IF(ISNUMBER(SEARCH("No",'2_all_summary'!O139)),4,3))</f>
        <v>4</v>
      </c>
      <c r="M139" s="39">
        <f>IF(ISNUMBER(SEARCH("Yes",'2_all_summary'!$F139)),IF(0&lt;'2_all_summary'!P139,1,2),IF(0='2_all_summary'!P139,4,3))</f>
        <v>4</v>
      </c>
      <c r="N139" s="39">
        <f>IF(ISNUMBER(SEARCH("Yes",'2_all_summary'!$F139)),IF(ISNUMBER(SEARCH("Yes",'2_all_summary'!Q139)),1,2),IF(ISNUMBER(SEARCH("No",'2_all_summary'!Q139)),4,3))</f>
        <v>4</v>
      </c>
      <c r="O139" s="39">
        <f>IF(ISNUMBER(SEARCH("Yes",'2_all_summary'!$F139)),IF(ISNUMBER(SEARCH("Yes",'2_all_summary'!R139)),1,2),IF(ISNUMBER(SEARCH("No",'2_all_summary'!R139)),4,3))</f>
        <v>4</v>
      </c>
      <c r="P139" s="39">
        <f>IF(ISNUMBER(SEARCH("Yes",'2_all_summary'!$F139)),IF(ISNUMBER(SEARCH("Yes",'2_all_summary'!S139)),1,2),IF(ISNUMBER(SEARCH("No",'2_all_summary'!S139)),4,3))</f>
        <v>4</v>
      </c>
      <c r="Q139" s="39">
        <f>IF(ISNUMBER(SEARCH("Yes",'2_all_summary'!$F139)),IF(0&lt;'2_all_summary'!T139,1,2),IF(0='2_all_summary'!T139,4,3))</f>
        <v>4</v>
      </c>
      <c r="R139" s="39">
        <f>IF(ISNUMBER(SEARCH("Yes",'2_all_summary'!$F139)),IF(ISNUMBER(SEARCH("Yes",'2_all_summary'!U139)),1,2),IF(ISNUMBER(SEARCH("No",'2_all_summary'!U139)),4,3))</f>
        <v>4</v>
      </c>
    </row>
    <row r="140" spans="7:18" x14ac:dyDescent="0.3">
      <c r="G140" s="39"/>
      <c r="H140" s="39" t="str">
        <f>'2_all_summary'!D140</f>
        <v>Perceptions matter: How fishermen's perceptions affect trends of sustainability in Indian fisheries</v>
      </c>
      <c r="I140" s="39" t="str">
        <f>'2_all_summary'!E140</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v>
      </c>
      <c r="J140" s="39">
        <f>IF(ISNUMBER(SEARCH("Yes",'2_all_summary'!$F140)),IF(ISNUMBER(SEARCH("Yes",'2_all_summary'!M140)),1,2),IF(ISNUMBER(SEARCH("No",'2_all_summary'!M140)),4,3))</f>
        <v>4</v>
      </c>
      <c r="K140" s="39">
        <f>IF(ISNUMBER(SEARCH("Yes",'2_all_summary'!$F140)),IF(ISNUMBER(SEARCH("Yes",'2_all_summary'!N140)),1,2),IF(ISNUMBER(SEARCH("No",'2_all_summary'!N140)),4,3))</f>
        <v>4</v>
      </c>
      <c r="L140" s="39">
        <f>IF(ISNUMBER(SEARCH("Yes",'2_all_summary'!$F140)),IF(ISNUMBER(SEARCH("Yes",'2_all_summary'!O140)),1,2),IF(ISNUMBER(SEARCH("No",'2_all_summary'!O140)),4,3))</f>
        <v>4</v>
      </c>
      <c r="M140" s="39">
        <f>IF(ISNUMBER(SEARCH("Yes",'2_all_summary'!$F140)),IF(0&lt;'2_all_summary'!P140,1,2),IF(0='2_all_summary'!P140,4,3))</f>
        <v>4</v>
      </c>
      <c r="N140" s="39">
        <f>IF(ISNUMBER(SEARCH("Yes",'2_all_summary'!$F140)),IF(ISNUMBER(SEARCH("Yes",'2_all_summary'!Q140)),1,2),IF(ISNUMBER(SEARCH("No",'2_all_summary'!Q140)),4,3))</f>
        <v>4</v>
      </c>
      <c r="O140" s="39">
        <f>IF(ISNUMBER(SEARCH("Yes",'2_all_summary'!$F140)),IF(ISNUMBER(SEARCH("Yes",'2_all_summary'!R140)),1,2),IF(ISNUMBER(SEARCH("No",'2_all_summary'!R140)),4,3))</f>
        <v>4</v>
      </c>
      <c r="P140" s="39">
        <f>IF(ISNUMBER(SEARCH("Yes",'2_all_summary'!$F140)),IF(ISNUMBER(SEARCH("Yes",'2_all_summary'!S140)),1,2),IF(ISNUMBER(SEARCH("No",'2_all_summary'!S140)),4,3))</f>
        <v>4</v>
      </c>
      <c r="Q140" s="39">
        <f>IF(ISNUMBER(SEARCH("Yes",'2_all_summary'!$F140)),IF(0&lt;'2_all_summary'!T140,1,2),IF(0='2_all_summary'!T140,4,3))</f>
        <v>4</v>
      </c>
      <c r="R140" s="39">
        <f>IF(ISNUMBER(SEARCH("Yes",'2_all_summary'!$F140)),IF(ISNUMBER(SEARCH("Yes",'2_all_summary'!U140)),1,2),IF(ISNUMBER(SEARCH("No",'2_all_summary'!U140)),4,3))</f>
        <v>4</v>
      </c>
    </row>
    <row r="141" spans="7:18" x14ac:dyDescent="0.3">
      <c r="G141" s="39"/>
      <c r="H141" s="39" t="str">
        <f>'2_all_summary'!D141</f>
        <v>Review of status, threats, and conservation management options for the endangered Indus River blind dolphin</v>
      </c>
      <c r="I141" s="39" t="str">
        <f>'2_all_summary'!E141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v>
      </c>
      <c r="J141" s="39">
        <f>IF(ISNUMBER(SEARCH("Yes",'2_all_summary'!$F141)),IF(ISNUMBER(SEARCH("Yes",'2_all_summary'!M141)),1,2),IF(ISNUMBER(SEARCH("No",'2_all_summary'!M141)),4,3))</f>
        <v>4</v>
      </c>
      <c r="K141" s="39">
        <f>IF(ISNUMBER(SEARCH("Yes",'2_all_summary'!$F141)),IF(ISNUMBER(SEARCH("Yes",'2_all_summary'!N141)),1,2),IF(ISNUMBER(SEARCH("No",'2_all_summary'!N141)),4,3))</f>
        <v>4</v>
      </c>
      <c r="L141" s="39">
        <f>IF(ISNUMBER(SEARCH("Yes",'2_all_summary'!$F141)),IF(ISNUMBER(SEARCH("Yes",'2_all_summary'!O141)),1,2),IF(ISNUMBER(SEARCH("No",'2_all_summary'!O141)),4,3))</f>
        <v>4</v>
      </c>
      <c r="M141" s="39">
        <f>IF(ISNUMBER(SEARCH("Yes",'2_all_summary'!$F141)),IF(0&lt;'2_all_summary'!P141,1,2),IF(0='2_all_summary'!P141,4,3))</f>
        <v>4</v>
      </c>
      <c r="N141" s="39">
        <f>IF(ISNUMBER(SEARCH("Yes",'2_all_summary'!$F141)),IF(ISNUMBER(SEARCH("Yes",'2_all_summary'!Q141)),1,2),IF(ISNUMBER(SEARCH("No",'2_all_summary'!Q141)),4,3))</f>
        <v>4</v>
      </c>
      <c r="O141" s="39">
        <f>IF(ISNUMBER(SEARCH("Yes",'2_all_summary'!$F141)),IF(ISNUMBER(SEARCH("Yes",'2_all_summary'!R141)),1,2),IF(ISNUMBER(SEARCH("No",'2_all_summary'!R141)),4,3))</f>
        <v>4</v>
      </c>
      <c r="P141" s="39">
        <f>IF(ISNUMBER(SEARCH("Yes",'2_all_summary'!$F141)),IF(ISNUMBER(SEARCH("Yes",'2_all_summary'!S141)),1,2),IF(ISNUMBER(SEARCH("No",'2_all_summary'!S141)),4,3))</f>
        <v>4</v>
      </c>
      <c r="Q141" s="39">
        <f>IF(ISNUMBER(SEARCH("Yes",'2_all_summary'!$F141)),IF(0&lt;'2_all_summary'!T141,1,2),IF(0='2_all_summary'!T141,4,3))</f>
        <v>4</v>
      </c>
      <c r="R141" s="39">
        <f>IF(ISNUMBER(SEARCH("Yes",'2_all_summary'!$F141)),IF(ISNUMBER(SEARCH("Yes",'2_all_summary'!U141)),1,2),IF(ISNUMBER(SEARCH("No",'2_all_summary'!U141)),4,3))</f>
        <v>4</v>
      </c>
    </row>
    <row r="142" spans="7:18" x14ac:dyDescent="0.3">
      <c r="G142" s="39"/>
      <c r="H142" s="39" t="str">
        <f>'2_all_summary'!D142</f>
        <v>Contemporary approaches for small-scale oyster reef restoration to address substrate versus recruitment limitation: A review and comments relevant for the olympia oyster, Ostrea lurida carpenter 1864</v>
      </c>
      <c r="I142" s="39" t="str">
        <f>'2_all_summary'!E142</f>
        <v>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142" s="39">
        <f>IF(ISNUMBER(SEARCH("Yes",'2_all_summary'!$F142)),IF(ISNUMBER(SEARCH("Yes",'2_all_summary'!M142)),1,2),IF(ISNUMBER(SEARCH("No",'2_all_summary'!M142)),4,3))</f>
        <v>4</v>
      </c>
      <c r="K142" s="39">
        <f>IF(ISNUMBER(SEARCH("Yes",'2_all_summary'!$F142)),IF(ISNUMBER(SEARCH("Yes",'2_all_summary'!N142)),1,2),IF(ISNUMBER(SEARCH("No",'2_all_summary'!N142)),4,3))</f>
        <v>4</v>
      </c>
      <c r="L142" s="39">
        <f>IF(ISNUMBER(SEARCH("Yes",'2_all_summary'!$F142)),IF(ISNUMBER(SEARCH("Yes",'2_all_summary'!O142)),1,2),IF(ISNUMBER(SEARCH("No",'2_all_summary'!O142)),4,3))</f>
        <v>4</v>
      </c>
      <c r="M142" s="39">
        <f>IF(ISNUMBER(SEARCH("Yes",'2_all_summary'!$F142)),IF(0&lt;'2_all_summary'!P142,1,2),IF(0='2_all_summary'!P142,4,3))</f>
        <v>4</v>
      </c>
      <c r="N142" s="39">
        <f>IF(ISNUMBER(SEARCH("Yes",'2_all_summary'!$F142)),IF(ISNUMBER(SEARCH("Yes",'2_all_summary'!Q142)),1,2),IF(ISNUMBER(SEARCH("No",'2_all_summary'!Q142)),4,3))</f>
        <v>4</v>
      </c>
      <c r="O142" s="39">
        <f>IF(ISNUMBER(SEARCH("Yes",'2_all_summary'!$F142)),IF(ISNUMBER(SEARCH("Yes",'2_all_summary'!R142)),1,2),IF(ISNUMBER(SEARCH("No",'2_all_summary'!R142)),4,3))</f>
        <v>4</v>
      </c>
      <c r="P142" s="39">
        <f>IF(ISNUMBER(SEARCH("Yes",'2_all_summary'!$F142)),IF(ISNUMBER(SEARCH("Yes",'2_all_summary'!S142)),1,2),IF(ISNUMBER(SEARCH("No",'2_all_summary'!S142)),4,3))</f>
        <v>4</v>
      </c>
      <c r="Q142" s="39">
        <f>IF(ISNUMBER(SEARCH("Yes",'2_all_summary'!$F142)),IF(0&lt;'2_all_summary'!T142,1,2),IF(0='2_all_summary'!T142,4,3))</f>
        <v>4</v>
      </c>
      <c r="R142" s="39">
        <f>IF(ISNUMBER(SEARCH("Yes",'2_all_summary'!$F142)),IF(ISNUMBER(SEARCH("Yes",'2_all_summary'!U142)),1,2),IF(ISNUMBER(SEARCH("No",'2_all_summary'!U142)),4,3))</f>
        <v>4</v>
      </c>
    </row>
    <row r="143" spans="7:18" x14ac:dyDescent="0.3">
      <c r="G143" s="39"/>
      <c r="H143" s="39" t="str">
        <f>'2_all_summary'!D143</f>
        <v>Ecological quality assessment of small estuaries from the Portuguese coast based on fish assemblages indices</v>
      </c>
      <c r="I143" s="39" t="str">
        <f>'2_all_summary'!E143</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v>
      </c>
      <c r="J143" s="39">
        <f>IF(ISNUMBER(SEARCH("Yes",'2_all_summary'!$F143)),IF(ISNUMBER(SEARCH("Yes",'2_all_summary'!M143)),1,2),IF(ISNUMBER(SEARCH("No",'2_all_summary'!M143)),4,3))</f>
        <v>4</v>
      </c>
      <c r="K143" s="39">
        <f>IF(ISNUMBER(SEARCH("Yes",'2_all_summary'!$F143)),IF(ISNUMBER(SEARCH("Yes",'2_all_summary'!N143)),1,2),IF(ISNUMBER(SEARCH("No",'2_all_summary'!N143)),4,3))</f>
        <v>4</v>
      </c>
      <c r="L143" s="39">
        <f>IF(ISNUMBER(SEARCH("Yes",'2_all_summary'!$F143)),IF(ISNUMBER(SEARCH("Yes",'2_all_summary'!O143)),1,2),IF(ISNUMBER(SEARCH("No",'2_all_summary'!O143)),4,3))</f>
        <v>4</v>
      </c>
      <c r="M143" s="39">
        <f>IF(ISNUMBER(SEARCH("Yes",'2_all_summary'!$F143)),IF(0&lt;'2_all_summary'!P143,1,2),IF(0='2_all_summary'!P143,4,3))</f>
        <v>4</v>
      </c>
      <c r="N143" s="39">
        <f>IF(ISNUMBER(SEARCH("Yes",'2_all_summary'!$F143)),IF(ISNUMBER(SEARCH("Yes",'2_all_summary'!Q143)),1,2),IF(ISNUMBER(SEARCH("No",'2_all_summary'!Q143)),4,3))</f>
        <v>4</v>
      </c>
      <c r="O143" s="39">
        <f>IF(ISNUMBER(SEARCH("Yes",'2_all_summary'!$F143)),IF(ISNUMBER(SEARCH("Yes",'2_all_summary'!R143)),1,2),IF(ISNUMBER(SEARCH("No",'2_all_summary'!R143)),4,3))</f>
        <v>4</v>
      </c>
      <c r="P143" s="39">
        <f>IF(ISNUMBER(SEARCH("Yes",'2_all_summary'!$F143)),IF(ISNUMBER(SEARCH("Yes",'2_all_summary'!S143)),1,2),IF(ISNUMBER(SEARCH("No",'2_all_summary'!S143)),4,3))</f>
        <v>4</v>
      </c>
      <c r="Q143" s="39">
        <f>IF(ISNUMBER(SEARCH("Yes",'2_all_summary'!$F143)),IF(0&lt;'2_all_summary'!T143,1,2),IF(0='2_all_summary'!T143,4,3))</f>
        <v>4</v>
      </c>
      <c r="R143" s="39">
        <f>IF(ISNUMBER(SEARCH("Yes",'2_all_summary'!$F143)),IF(ISNUMBER(SEARCH("Yes",'2_all_summary'!U143)),1,2),IF(ISNUMBER(SEARCH("No",'2_all_summary'!U143)),4,3))</f>
        <v>4</v>
      </c>
    </row>
    <row r="144" spans="7:18" x14ac:dyDescent="0.3">
      <c r="G144" s="39"/>
      <c r="H144" s="39" t="str">
        <f>'2_all_summary'!D144</f>
        <v>Gender and marine protected areas: a case study of Danajon Bank, Philippines</v>
      </c>
      <c r="I144" s="39" t="str">
        <f>'2_all_summary'!E144</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v>
      </c>
      <c r="J144" s="39">
        <f>IF(ISNUMBER(SEARCH("Yes",'2_all_summary'!$F144)),IF(ISNUMBER(SEARCH("Yes",'2_all_summary'!M144)),1,2),IF(ISNUMBER(SEARCH("No",'2_all_summary'!M144)),4,3))</f>
        <v>4</v>
      </c>
      <c r="K144" s="39">
        <f>IF(ISNUMBER(SEARCH("Yes",'2_all_summary'!$F144)),IF(ISNUMBER(SEARCH("Yes",'2_all_summary'!N144)),1,2),IF(ISNUMBER(SEARCH("No",'2_all_summary'!N144)),4,3))</f>
        <v>4</v>
      </c>
      <c r="L144" s="39">
        <f>IF(ISNUMBER(SEARCH("Yes",'2_all_summary'!$F144)),IF(ISNUMBER(SEARCH("Yes",'2_all_summary'!O144)),1,2),IF(ISNUMBER(SEARCH("No",'2_all_summary'!O144)),4,3))</f>
        <v>4</v>
      </c>
      <c r="M144" s="39">
        <f>IF(ISNUMBER(SEARCH("Yes",'2_all_summary'!$F144)),IF(0&lt;'2_all_summary'!P144,1,2),IF(0='2_all_summary'!P144,4,3))</f>
        <v>4</v>
      </c>
      <c r="N144" s="39">
        <f>IF(ISNUMBER(SEARCH("Yes",'2_all_summary'!$F144)),IF(ISNUMBER(SEARCH("Yes",'2_all_summary'!Q144)),1,2),IF(ISNUMBER(SEARCH("No",'2_all_summary'!Q144)),4,3))</f>
        <v>4</v>
      </c>
      <c r="O144" s="39">
        <f>IF(ISNUMBER(SEARCH("Yes",'2_all_summary'!$F144)),IF(ISNUMBER(SEARCH("Yes",'2_all_summary'!R144)),1,2),IF(ISNUMBER(SEARCH("No",'2_all_summary'!R144)),4,3))</f>
        <v>4</v>
      </c>
      <c r="P144" s="39">
        <f>IF(ISNUMBER(SEARCH("Yes",'2_all_summary'!$F144)),IF(ISNUMBER(SEARCH("Yes",'2_all_summary'!S144)),1,2),IF(ISNUMBER(SEARCH("No",'2_all_summary'!S144)),4,3))</f>
        <v>4</v>
      </c>
      <c r="Q144" s="39">
        <f>IF(ISNUMBER(SEARCH("Yes",'2_all_summary'!$F144)),IF(0&lt;'2_all_summary'!T144,1,2),IF(0='2_all_summary'!T144,4,3))</f>
        <v>4</v>
      </c>
      <c r="R144" s="39">
        <f>IF(ISNUMBER(SEARCH("Yes",'2_all_summary'!$F144)),IF(ISNUMBER(SEARCH("Yes",'2_all_summary'!U144)),1,2),IF(ISNUMBER(SEARCH("No",'2_all_summary'!U144)),4,3))</f>
        <v>4</v>
      </c>
    </row>
    <row r="145" spans="7:18" x14ac:dyDescent="0.3">
      <c r="G145" s="39"/>
      <c r="H145" s="39" t="str">
        <f>'2_all_summary'!D145</f>
        <v>Managing coastal zone fisheries: A Mediterranean case study</v>
      </c>
      <c r="I145" s="39" t="str">
        <f>'2_all_summary'!E145</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v>
      </c>
      <c r="J145" s="39">
        <f>IF(ISNUMBER(SEARCH("Yes",'2_all_summary'!$F145)),IF(ISNUMBER(SEARCH("Yes",'2_all_summary'!M145)),1,2),IF(ISNUMBER(SEARCH("No",'2_all_summary'!M145)),4,3))</f>
        <v>4</v>
      </c>
      <c r="K145" s="39">
        <f>IF(ISNUMBER(SEARCH("Yes",'2_all_summary'!$F145)),IF(ISNUMBER(SEARCH("Yes",'2_all_summary'!N145)),1,2),IF(ISNUMBER(SEARCH("No",'2_all_summary'!N145)),4,3))</f>
        <v>4</v>
      </c>
      <c r="L145" s="39">
        <f>IF(ISNUMBER(SEARCH("Yes",'2_all_summary'!$F145)),IF(ISNUMBER(SEARCH("Yes",'2_all_summary'!O145)),1,2),IF(ISNUMBER(SEARCH("No",'2_all_summary'!O145)),4,3))</f>
        <v>4</v>
      </c>
      <c r="M145" s="39">
        <f>IF(ISNUMBER(SEARCH("Yes",'2_all_summary'!$F145)),IF(0&lt;'2_all_summary'!P145,1,2),IF(0='2_all_summary'!P145,4,3))</f>
        <v>4</v>
      </c>
      <c r="N145" s="39">
        <f>IF(ISNUMBER(SEARCH("Yes",'2_all_summary'!$F145)),IF(ISNUMBER(SEARCH("Yes",'2_all_summary'!Q145)),1,2),IF(ISNUMBER(SEARCH("No",'2_all_summary'!Q145)),4,3))</f>
        <v>4</v>
      </c>
      <c r="O145" s="39">
        <f>IF(ISNUMBER(SEARCH("Yes",'2_all_summary'!$F145)),IF(ISNUMBER(SEARCH("Yes",'2_all_summary'!R145)),1,2),IF(ISNUMBER(SEARCH("No",'2_all_summary'!R145)),4,3))</f>
        <v>4</v>
      </c>
      <c r="P145" s="39">
        <f>IF(ISNUMBER(SEARCH("Yes",'2_all_summary'!$F145)),IF(ISNUMBER(SEARCH("Yes",'2_all_summary'!S145)),1,2),IF(ISNUMBER(SEARCH("No",'2_all_summary'!S145)),4,3))</f>
        <v>4</v>
      </c>
      <c r="Q145" s="39">
        <f>IF(ISNUMBER(SEARCH("Yes",'2_all_summary'!$F145)),IF(0&lt;'2_all_summary'!T145,1,2),IF(0='2_all_summary'!T145,4,3))</f>
        <v>4</v>
      </c>
      <c r="R145" s="39">
        <f>IF(ISNUMBER(SEARCH("Yes",'2_all_summary'!$F145)),IF(ISNUMBER(SEARCH("Yes",'2_all_summary'!U145)),1,2),IF(ISNUMBER(SEARCH("No",'2_all_summary'!U145)),4,3))</f>
        <v>4</v>
      </c>
    </row>
    <row r="146" spans="7:18" x14ac:dyDescent="0.3">
      <c r="G146" s="39"/>
      <c r="H146" s="39" t="str">
        <f>'2_all_summary'!D146</f>
        <v>A network of small community-owned village fish reserves in Samoa</v>
      </c>
      <c r="I146" s="39" t="str">
        <f>'2_all_summary'!E146</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v>
      </c>
      <c r="J146" s="39">
        <f>IF(ISNUMBER(SEARCH("Yes",'2_all_summary'!$F146)),IF(ISNUMBER(SEARCH("Yes",'2_all_summary'!M146)),1,2),IF(ISNUMBER(SEARCH("No",'2_all_summary'!M146)),4,3))</f>
        <v>1</v>
      </c>
      <c r="K146" s="39">
        <f>IF(ISNUMBER(SEARCH("Yes",'2_all_summary'!$F146)),IF(ISNUMBER(SEARCH("Yes",'2_all_summary'!N146)),1,2),IF(ISNUMBER(SEARCH("No",'2_all_summary'!N146)),4,3))</f>
        <v>1</v>
      </c>
      <c r="L146" s="39">
        <f>IF(ISNUMBER(SEARCH("Yes",'2_all_summary'!$F146)),IF(ISNUMBER(SEARCH("Yes",'2_all_summary'!O146)),1,2),IF(ISNUMBER(SEARCH("No",'2_all_summary'!O146)),4,3))</f>
        <v>1</v>
      </c>
      <c r="M146" s="39">
        <f>IF(ISNUMBER(SEARCH("Yes",'2_all_summary'!$F146)),IF(0&lt;'2_all_summary'!P146,1,2),IF(0='2_all_summary'!P146,4,3))</f>
        <v>1</v>
      </c>
      <c r="N146" s="39">
        <f>IF(ISNUMBER(SEARCH("Yes",'2_all_summary'!$F146)),IF(ISNUMBER(SEARCH("Yes",'2_all_summary'!Q146)),1,2),IF(ISNUMBER(SEARCH("No",'2_all_summary'!Q146)),4,3))</f>
        <v>1</v>
      </c>
      <c r="O146" s="39">
        <f>IF(ISNUMBER(SEARCH("Yes",'2_all_summary'!$F146)),IF(ISNUMBER(SEARCH("Yes",'2_all_summary'!R146)),1,2),IF(ISNUMBER(SEARCH("No",'2_all_summary'!R146)),4,3))</f>
        <v>1</v>
      </c>
      <c r="P146" s="39">
        <f>IF(ISNUMBER(SEARCH("Yes",'2_all_summary'!$F146)),IF(ISNUMBER(SEARCH("Yes",'2_all_summary'!S146)),1,2),IF(ISNUMBER(SEARCH("No",'2_all_summary'!S146)),4,3))</f>
        <v>1</v>
      </c>
      <c r="Q146" s="39">
        <f>IF(ISNUMBER(SEARCH("Yes",'2_all_summary'!$F146)),IF(0&lt;'2_all_summary'!T146,1,2),IF(0='2_all_summary'!T146,4,3))</f>
        <v>1</v>
      </c>
      <c r="R146" s="39">
        <f>IF(ISNUMBER(SEARCH("Yes",'2_all_summary'!$F146)),IF(ISNUMBER(SEARCH("Yes",'2_all_summary'!U146)),1,2),IF(ISNUMBER(SEARCH("No",'2_all_summary'!U146)),4,3))</f>
        <v>1</v>
      </c>
    </row>
    <row r="147" spans="7:18" x14ac:dyDescent="0.3">
      <c r="G147" s="39"/>
      <c r="H147" s="39" t="str">
        <f>'2_all_summary'!D147</f>
        <v>The politics of mediation: Local-global interactions in the Central Amazon of Brazil</v>
      </c>
      <c r="I147" s="39" t="str">
        <f>'2_all_summary'!E147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v>
      </c>
      <c r="J147" s="39">
        <f>IF(ISNUMBER(SEARCH("Yes",'2_all_summary'!$F147)),IF(ISNUMBER(SEARCH("Yes",'2_all_summary'!M147)),1,2),IF(ISNUMBER(SEARCH("No",'2_all_summary'!M147)),4,3))</f>
        <v>4</v>
      </c>
      <c r="K147" s="39">
        <f>IF(ISNUMBER(SEARCH("Yes",'2_all_summary'!$F147)),IF(ISNUMBER(SEARCH("Yes",'2_all_summary'!N147)),1,2),IF(ISNUMBER(SEARCH("No",'2_all_summary'!N147)),4,3))</f>
        <v>4</v>
      </c>
      <c r="L147" s="39">
        <f>IF(ISNUMBER(SEARCH("Yes",'2_all_summary'!$F147)),IF(ISNUMBER(SEARCH("Yes",'2_all_summary'!O147)),1,2),IF(ISNUMBER(SEARCH("No",'2_all_summary'!O147)),4,3))</f>
        <v>4</v>
      </c>
      <c r="M147" s="39">
        <f>IF(ISNUMBER(SEARCH("Yes",'2_all_summary'!$F147)),IF(0&lt;'2_all_summary'!P147,1,2),IF(0='2_all_summary'!P147,4,3))</f>
        <v>4</v>
      </c>
      <c r="N147" s="39">
        <f>IF(ISNUMBER(SEARCH("Yes",'2_all_summary'!$F147)),IF(ISNUMBER(SEARCH("Yes",'2_all_summary'!Q147)),1,2),IF(ISNUMBER(SEARCH("No",'2_all_summary'!Q147)),4,3))</f>
        <v>4</v>
      </c>
      <c r="O147" s="39">
        <f>IF(ISNUMBER(SEARCH("Yes",'2_all_summary'!$F147)),IF(ISNUMBER(SEARCH("Yes",'2_all_summary'!R147)),1,2),IF(ISNUMBER(SEARCH("No",'2_all_summary'!R147)),4,3))</f>
        <v>4</v>
      </c>
      <c r="P147" s="39">
        <f>IF(ISNUMBER(SEARCH("Yes",'2_all_summary'!$F147)),IF(ISNUMBER(SEARCH("Yes",'2_all_summary'!S147)),1,2),IF(ISNUMBER(SEARCH("No",'2_all_summary'!S147)),4,3))</f>
        <v>4</v>
      </c>
      <c r="Q147" s="39">
        <f>IF(ISNUMBER(SEARCH("Yes",'2_all_summary'!$F147)),IF(0&lt;'2_all_summary'!T147,1,2),IF(0='2_all_summary'!T147,4,3))</f>
        <v>4</v>
      </c>
      <c r="R147" s="39">
        <f>IF(ISNUMBER(SEARCH("Yes",'2_all_summary'!$F147)),IF(ISNUMBER(SEARCH("Yes",'2_all_summary'!U147)),1,2),IF(ISNUMBER(SEARCH("No",'2_all_summary'!U147)),4,3))</f>
        <v>4</v>
      </c>
    </row>
    <row r="148" spans="7:18" x14ac:dyDescent="0.3">
      <c r="G148" s="39"/>
      <c r="H148" s="39" t="str">
        <f>'2_all_summary'!D148</f>
        <v>Using local ecological knowledge to identify shark river habitats in Fiji (South Pacific)</v>
      </c>
      <c r="I148" s="39" t="str">
        <f>'2_all_summary'!E148</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v>
      </c>
      <c r="J148" s="39">
        <f>IF(ISNUMBER(SEARCH("Yes",'2_all_summary'!$F148)),IF(ISNUMBER(SEARCH("Yes",'2_all_summary'!M148)),1,2),IF(ISNUMBER(SEARCH("No",'2_all_summary'!M148)),4,3))</f>
        <v>1</v>
      </c>
      <c r="K148" s="39">
        <f>IF(ISNUMBER(SEARCH("Yes",'2_all_summary'!$F148)),IF(ISNUMBER(SEARCH("Yes",'2_all_summary'!N148)),1,2),IF(ISNUMBER(SEARCH("No",'2_all_summary'!N148)),4,3))</f>
        <v>1</v>
      </c>
      <c r="L148" s="39">
        <f>IF(ISNUMBER(SEARCH("Yes",'2_all_summary'!$F148)),IF(ISNUMBER(SEARCH("Yes",'2_all_summary'!O148)),1,2),IF(ISNUMBER(SEARCH("No",'2_all_summary'!O148)),4,3))</f>
        <v>1</v>
      </c>
      <c r="M148" s="39">
        <f>IF(ISNUMBER(SEARCH("Yes",'2_all_summary'!$F148)),IF(0&lt;'2_all_summary'!P148,1,2),IF(0='2_all_summary'!P148,4,3))</f>
        <v>1</v>
      </c>
      <c r="N148" s="39">
        <f>IF(ISNUMBER(SEARCH("Yes",'2_all_summary'!$F148)),IF(ISNUMBER(SEARCH("Yes",'2_all_summary'!Q148)),1,2),IF(ISNUMBER(SEARCH("No",'2_all_summary'!Q148)),4,3))</f>
        <v>2</v>
      </c>
      <c r="O148" s="39">
        <f>IF(ISNUMBER(SEARCH("Yes",'2_all_summary'!$F148)),IF(ISNUMBER(SEARCH("Yes",'2_all_summary'!R148)),1,2),IF(ISNUMBER(SEARCH("No",'2_all_summary'!R148)),4,3))</f>
        <v>1</v>
      </c>
      <c r="P148" s="39">
        <f>IF(ISNUMBER(SEARCH("Yes",'2_all_summary'!$F148)),IF(ISNUMBER(SEARCH("Yes",'2_all_summary'!S148)),1,2),IF(ISNUMBER(SEARCH("No",'2_all_summary'!S148)),4,3))</f>
        <v>1</v>
      </c>
      <c r="Q148" s="39">
        <f>IF(ISNUMBER(SEARCH("Yes",'2_all_summary'!$F148)),IF(0&lt;'2_all_summary'!T148,1,2),IF(0='2_all_summary'!T148,4,3))</f>
        <v>1</v>
      </c>
      <c r="R148" s="39">
        <f>IF(ISNUMBER(SEARCH("Yes",'2_all_summary'!$F148)),IF(ISNUMBER(SEARCH("Yes",'2_all_summary'!U148)),1,2),IF(ISNUMBER(SEARCH("No",'2_all_summary'!U148)),4,3))</f>
        <v>1</v>
      </c>
    </row>
    <row r="149" spans="7:18" x14ac:dyDescent="0.3">
      <c r="G149" s="39"/>
      <c r="H149" s="39" t="str">
        <f>'2_all_summary'!D149</f>
        <v>Local management of mangrove forests in the Philippines: Successful conservation or efficient resource exploitation?</v>
      </c>
      <c r="I149" s="39" t="str">
        <f>'2_all_summary'!E149</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v>
      </c>
      <c r="J149" s="39">
        <f>IF(ISNUMBER(SEARCH("Yes",'2_all_summary'!$F149)),IF(ISNUMBER(SEARCH("Yes",'2_all_summary'!M149)),1,2),IF(ISNUMBER(SEARCH("No",'2_all_summary'!M149)),4,3))</f>
        <v>4</v>
      </c>
      <c r="K149" s="39">
        <f>IF(ISNUMBER(SEARCH("Yes",'2_all_summary'!$F149)),IF(ISNUMBER(SEARCH("Yes",'2_all_summary'!N149)),1,2),IF(ISNUMBER(SEARCH("No",'2_all_summary'!N149)),4,3))</f>
        <v>4</v>
      </c>
      <c r="L149" s="39">
        <f>IF(ISNUMBER(SEARCH("Yes",'2_all_summary'!$F149)),IF(ISNUMBER(SEARCH("Yes",'2_all_summary'!O149)),1,2),IF(ISNUMBER(SEARCH("No",'2_all_summary'!O149)),4,3))</f>
        <v>4</v>
      </c>
      <c r="M149" s="39">
        <f>IF(ISNUMBER(SEARCH("Yes",'2_all_summary'!$F149)),IF(0&lt;'2_all_summary'!P149,1,2),IF(0='2_all_summary'!P149,4,3))</f>
        <v>4</v>
      </c>
      <c r="N149" s="39">
        <f>IF(ISNUMBER(SEARCH("Yes",'2_all_summary'!$F149)),IF(ISNUMBER(SEARCH("Yes",'2_all_summary'!Q149)),1,2),IF(ISNUMBER(SEARCH("No",'2_all_summary'!Q149)),4,3))</f>
        <v>4</v>
      </c>
      <c r="O149" s="39">
        <f>IF(ISNUMBER(SEARCH("Yes",'2_all_summary'!$F149)),IF(ISNUMBER(SEARCH("Yes",'2_all_summary'!R149)),1,2),IF(ISNUMBER(SEARCH("No",'2_all_summary'!R149)),4,3))</f>
        <v>4</v>
      </c>
      <c r="P149" s="39">
        <f>IF(ISNUMBER(SEARCH("Yes",'2_all_summary'!$F149)),IF(ISNUMBER(SEARCH("Yes",'2_all_summary'!S149)),1,2),IF(ISNUMBER(SEARCH("No",'2_all_summary'!S149)),4,3))</f>
        <v>4</v>
      </c>
      <c r="Q149" s="39">
        <f>IF(ISNUMBER(SEARCH("Yes",'2_all_summary'!$F149)),IF(0&lt;'2_all_summary'!T149,1,2),IF(0='2_all_summary'!T149,4,3))</f>
        <v>4</v>
      </c>
      <c r="R149" s="39">
        <f>IF(ISNUMBER(SEARCH("Yes",'2_all_summary'!$F149)),IF(ISNUMBER(SEARCH("Yes",'2_all_summary'!U149)),1,2),IF(ISNUMBER(SEARCH("No",'2_all_summary'!U149)),4,3))</f>
        <v>4</v>
      </c>
    </row>
    <row r="150" spans="7:18" x14ac:dyDescent="0.3">
      <c r="G150" s="39"/>
      <c r="H150" s="39" t="str">
        <f>'2_all_summary'!D150</f>
        <v>Nesting biology and conservation of the leatherback sea turtle (Dermochelys coriaced) in the State of Espirito Santo, Brazil, 1988-1989 to 2003-2004</v>
      </c>
      <c r="I150" s="39" t="str">
        <f>'2_all_summary'!E150</f>
        <v>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v>
      </c>
      <c r="J150" s="39">
        <f>IF(ISNUMBER(SEARCH("Yes",'2_all_summary'!$F150)),IF(ISNUMBER(SEARCH("Yes",'2_all_summary'!M150)),1,2),IF(ISNUMBER(SEARCH("No",'2_all_summary'!M150)),4,3))</f>
        <v>4</v>
      </c>
      <c r="K150" s="39">
        <f>IF(ISNUMBER(SEARCH("Yes",'2_all_summary'!$F150)),IF(ISNUMBER(SEARCH("Yes",'2_all_summary'!N150)),1,2),IF(ISNUMBER(SEARCH("No",'2_all_summary'!N150)),4,3))</f>
        <v>4</v>
      </c>
      <c r="L150" s="39">
        <f>IF(ISNUMBER(SEARCH("Yes",'2_all_summary'!$F150)),IF(ISNUMBER(SEARCH("Yes",'2_all_summary'!O150)),1,2),IF(ISNUMBER(SEARCH("No",'2_all_summary'!O150)),4,3))</f>
        <v>4</v>
      </c>
      <c r="M150" s="39">
        <f>IF(ISNUMBER(SEARCH("Yes",'2_all_summary'!$F150)),IF(0&lt;'2_all_summary'!P150,1,2),IF(0='2_all_summary'!P150,4,3))</f>
        <v>4</v>
      </c>
      <c r="N150" s="39">
        <f>IF(ISNUMBER(SEARCH("Yes",'2_all_summary'!$F150)),IF(ISNUMBER(SEARCH("Yes",'2_all_summary'!Q150)),1,2),IF(ISNUMBER(SEARCH("No",'2_all_summary'!Q150)),4,3))</f>
        <v>4</v>
      </c>
      <c r="O150" s="39">
        <f>IF(ISNUMBER(SEARCH("Yes",'2_all_summary'!$F150)),IF(ISNUMBER(SEARCH("Yes",'2_all_summary'!R150)),1,2),IF(ISNUMBER(SEARCH("No",'2_all_summary'!R150)),4,3))</f>
        <v>4</v>
      </c>
      <c r="P150" s="39">
        <f>IF(ISNUMBER(SEARCH("Yes",'2_all_summary'!$F150)),IF(ISNUMBER(SEARCH("Yes",'2_all_summary'!S150)),1,2),IF(ISNUMBER(SEARCH("No",'2_all_summary'!S150)),4,3))</f>
        <v>4</v>
      </c>
      <c r="Q150" s="39">
        <f>IF(ISNUMBER(SEARCH("Yes",'2_all_summary'!$F150)),IF(0&lt;'2_all_summary'!T150,1,2),IF(0='2_all_summary'!T150,4,3))</f>
        <v>4</v>
      </c>
      <c r="R150" s="39">
        <f>IF(ISNUMBER(SEARCH("Yes",'2_all_summary'!$F150)),IF(ISNUMBER(SEARCH("Yes",'2_all_summary'!U150)),1,2),IF(ISNUMBER(SEARCH("No",'2_all_summary'!U150)),4,3))</f>
        <v>4</v>
      </c>
    </row>
    <row r="151" spans="7:18" x14ac:dyDescent="0.3">
      <c r="G151" s="39"/>
      <c r="H151" s="39" t="str">
        <f>'2_all_summary'!D151</f>
        <v>Northwest Forest Plan - The fist 10 years (1994-2003): Socioeconomic monitoring of Coos Bay district and three local communities</v>
      </c>
      <c r="I151" s="39" t="str">
        <f>'2_all_summary'!E151</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151" s="39">
        <f>IF(ISNUMBER(SEARCH("Yes",'2_all_summary'!$F151)),IF(ISNUMBER(SEARCH("Yes",'2_all_summary'!M151)),1,2),IF(ISNUMBER(SEARCH("No",'2_all_summary'!M151)),4,3))</f>
        <v>4</v>
      </c>
      <c r="K151" s="39">
        <f>IF(ISNUMBER(SEARCH("Yes",'2_all_summary'!$F151)),IF(ISNUMBER(SEARCH("Yes",'2_all_summary'!N151)),1,2),IF(ISNUMBER(SEARCH("No",'2_all_summary'!N151)),4,3))</f>
        <v>4</v>
      </c>
      <c r="L151" s="39">
        <f>IF(ISNUMBER(SEARCH("Yes",'2_all_summary'!$F151)),IF(ISNUMBER(SEARCH("Yes",'2_all_summary'!O151)),1,2),IF(ISNUMBER(SEARCH("No",'2_all_summary'!O151)),4,3))</f>
        <v>4</v>
      </c>
      <c r="M151" s="39">
        <f>IF(ISNUMBER(SEARCH("Yes",'2_all_summary'!$F151)),IF(0&lt;'2_all_summary'!P151,1,2),IF(0='2_all_summary'!P151,4,3))</f>
        <v>4</v>
      </c>
      <c r="N151" s="39">
        <f>IF(ISNUMBER(SEARCH("Yes",'2_all_summary'!$F151)),IF(ISNUMBER(SEARCH("Yes",'2_all_summary'!Q151)),1,2),IF(ISNUMBER(SEARCH("No",'2_all_summary'!Q151)),4,3))</f>
        <v>4</v>
      </c>
      <c r="O151" s="39">
        <f>IF(ISNUMBER(SEARCH("Yes",'2_all_summary'!$F151)),IF(ISNUMBER(SEARCH("Yes",'2_all_summary'!R151)),1,2),IF(ISNUMBER(SEARCH("No",'2_all_summary'!R151)),4,3))</f>
        <v>4</v>
      </c>
      <c r="P151" s="39">
        <f>IF(ISNUMBER(SEARCH("Yes",'2_all_summary'!$F151)),IF(ISNUMBER(SEARCH("Yes",'2_all_summary'!S151)),1,2),IF(ISNUMBER(SEARCH("No",'2_all_summary'!S151)),4,3))</f>
        <v>4</v>
      </c>
      <c r="Q151" s="39">
        <f>IF(ISNUMBER(SEARCH("Yes",'2_all_summary'!$F151)),IF(0&lt;'2_all_summary'!T151,1,2),IF(0='2_all_summary'!T151,4,3))</f>
        <v>4</v>
      </c>
      <c r="R151" s="39">
        <f>IF(ISNUMBER(SEARCH("Yes",'2_all_summary'!$F151)),IF(ISNUMBER(SEARCH("Yes",'2_all_summary'!U151)),1,2),IF(ISNUMBER(SEARCH("No",'2_all_summary'!U151)),4,3))</f>
        <v>4</v>
      </c>
    </row>
    <row r="152" spans="7:18" x14ac:dyDescent="0.3">
      <c r="G152" s="39"/>
      <c r="H152" s="39" t="str">
        <f>'2_all_summary'!D152</f>
        <v>Promoting community-based surveillance of economically important invasive species in lower-income economies: a case study of the suckermouth catfish (Pterygoplichthys pardalis) in Bangladesh</v>
      </c>
      <c r="I152" s="39" t="str">
        <f>'2_all_summary'!E152</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v>
      </c>
      <c r="J152" s="39">
        <f>IF(ISNUMBER(SEARCH("Yes",'2_all_summary'!$F152)),IF(ISNUMBER(SEARCH("Yes",'2_all_summary'!M152)),1,2),IF(ISNUMBER(SEARCH("No",'2_all_summary'!M152)),4,3))</f>
        <v>4</v>
      </c>
      <c r="K152" s="39">
        <f>IF(ISNUMBER(SEARCH("Yes",'2_all_summary'!$F152)),IF(ISNUMBER(SEARCH("Yes",'2_all_summary'!N152)),1,2),IF(ISNUMBER(SEARCH("No",'2_all_summary'!N152)),4,3))</f>
        <v>4</v>
      </c>
      <c r="L152" s="39">
        <f>IF(ISNUMBER(SEARCH("Yes",'2_all_summary'!$F152)),IF(ISNUMBER(SEARCH("Yes",'2_all_summary'!O152)),1,2),IF(ISNUMBER(SEARCH("No",'2_all_summary'!O152)),4,3))</f>
        <v>4</v>
      </c>
      <c r="M152" s="39">
        <f>IF(ISNUMBER(SEARCH("Yes",'2_all_summary'!$F152)),IF(0&lt;'2_all_summary'!P152,1,2),IF(0='2_all_summary'!P152,4,3))</f>
        <v>4</v>
      </c>
      <c r="N152" s="39">
        <f>IF(ISNUMBER(SEARCH("Yes",'2_all_summary'!$F152)),IF(ISNUMBER(SEARCH("Yes",'2_all_summary'!Q152)),1,2),IF(ISNUMBER(SEARCH("No",'2_all_summary'!Q152)),4,3))</f>
        <v>4</v>
      </c>
      <c r="O152" s="39">
        <f>IF(ISNUMBER(SEARCH("Yes",'2_all_summary'!$F152)),IF(ISNUMBER(SEARCH("Yes",'2_all_summary'!R152)),1,2),IF(ISNUMBER(SEARCH("No",'2_all_summary'!R152)),4,3))</f>
        <v>4</v>
      </c>
      <c r="P152" s="39">
        <f>IF(ISNUMBER(SEARCH("Yes",'2_all_summary'!$F152)),IF(ISNUMBER(SEARCH("Yes",'2_all_summary'!S152)),1,2),IF(ISNUMBER(SEARCH("No",'2_all_summary'!S152)),4,3))</f>
        <v>4</v>
      </c>
      <c r="Q152" s="39">
        <f>IF(ISNUMBER(SEARCH("Yes",'2_all_summary'!$F152)),IF(0&lt;'2_all_summary'!T152,1,2),IF(0='2_all_summary'!T152,4,3))</f>
        <v>4</v>
      </c>
      <c r="R152" s="39">
        <f>IF(ISNUMBER(SEARCH("Yes",'2_all_summary'!$F152)),IF(ISNUMBER(SEARCH("Yes",'2_all_summary'!U152)),1,2),IF(ISNUMBER(SEARCH("No",'2_all_summary'!U152)),4,3))</f>
        <v>4</v>
      </c>
    </row>
    <row r="153" spans="7:18" x14ac:dyDescent="0.3">
      <c r="G153" s="39"/>
      <c r="H153" s="39" t="str">
        <f>'2_all_summary'!D153</f>
        <v>Fisheries Management: Progress Towards Sustainability</v>
      </c>
      <c r="I153" s="39" t="str">
        <f>'2_all_summary'!E153</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153" s="39">
        <f>IF(ISNUMBER(SEARCH("Yes",'2_all_summary'!$F153)),IF(ISNUMBER(SEARCH("Yes",'2_all_summary'!M153)),1,2),IF(ISNUMBER(SEARCH("No",'2_all_summary'!M153)),4,3))</f>
        <v>4</v>
      </c>
      <c r="K153" s="39">
        <f>IF(ISNUMBER(SEARCH("Yes",'2_all_summary'!$F153)),IF(ISNUMBER(SEARCH("Yes",'2_all_summary'!N153)),1,2),IF(ISNUMBER(SEARCH("No",'2_all_summary'!N153)),4,3))</f>
        <v>4</v>
      </c>
      <c r="L153" s="39">
        <f>IF(ISNUMBER(SEARCH("Yes",'2_all_summary'!$F153)),IF(ISNUMBER(SEARCH("Yes",'2_all_summary'!O153)),1,2),IF(ISNUMBER(SEARCH("No",'2_all_summary'!O153)),4,3))</f>
        <v>3</v>
      </c>
      <c r="M153" s="39">
        <f>IF(ISNUMBER(SEARCH("Yes",'2_all_summary'!$F153)),IF(0&lt;'2_all_summary'!P153,1,2),IF(0='2_all_summary'!P153,4,3))</f>
        <v>3</v>
      </c>
      <c r="N153" s="39">
        <f>IF(ISNUMBER(SEARCH("Yes",'2_all_summary'!$F153)),IF(ISNUMBER(SEARCH("Yes",'2_all_summary'!Q153)),1,2),IF(ISNUMBER(SEARCH("No",'2_all_summary'!Q153)),4,3))</f>
        <v>4</v>
      </c>
      <c r="O153" s="39">
        <f>IF(ISNUMBER(SEARCH("Yes",'2_all_summary'!$F153)),IF(ISNUMBER(SEARCH("Yes",'2_all_summary'!R153)),1,2),IF(ISNUMBER(SEARCH("No",'2_all_summary'!R153)),4,3))</f>
        <v>4</v>
      </c>
      <c r="P153" s="39">
        <f>IF(ISNUMBER(SEARCH("Yes",'2_all_summary'!$F153)),IF(ISNUMBER(SEARCH("Yes",'2_all_summary'!S153)),1,2),IF(ISNUMBER(SEARCH("No",'2_all_summary'!S153)),4,3))</f>
        <v>4</v>
      </c>
      <c r="Q153" s="39">
        <f>IF(ISNUMBER(SEARCH("Yes",'2_all_summary'!$F153)),IF(0&lt;'2_all_summary'!T153,1,2),IF(0='2_all_summary'!T153,4,3))</f>
        <v>4</v>
      </c>
      <c r="R153" s="39">
        <f>IF(ISNUMBER(SEARCH("Yes",'2_all_summary'!$F153)),IF(ISNUMBER(SEARCH("Yes",'2_all_summary'!U153)),1,2),IF(ISNUMBER(SEARCH("No",'2_all_summary'!U153)),4,3))</f>
        <v>3</v>
      </c>
    </row>
    <row r="154" spans="7:18" x14ac:dyDescent="0.3">
      <c r="G154" s="39"/>
      <c r="H154" s="39" t="str">
        <f>'2_all_summary'!D154</f>
        <v>From community-based to co-management: Improvement or deterioration in fisheries governance in the Cherai Poyil fishery in the Cochin Estuary, Kerala, India?</v>
      </c>
      <c r="I154" s="39" t="str">
        <f>'2_all_summary'!E154</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v>
      </c>
      <c r="J154" s="39">
        <f>IF(ISNUMBER(SEARCH("Yes",'2_all_summary'!$F154)),IF(ISNUMBER(SEARCH("Yes",'2_all_summary'!M154)),1,2),IF(ISNUMBER(SEARCH("No",'2_all_summary'!M154)),4,3))</f>
        <v>4</v>
      </c>
      <c r="K154" s="39">
        <f>IF(ISNUMBER(SEARCH("Yes",'2_all_summary'!$F154)),IF(ISNUMBER(SEARCH("Yes",'2_all_summary'!N154)),1,2),IF(ISNUMBER(SEARCH("No",'2_all_summary'!N154)),4,3))</f>
        <v>4</v>
      </c>
      <c r="L154" s="39">
        <f>IF(ISNUMBER(SEARCH("Yes",'2_all_summary'!$F154)),IF(ISNUMBER(SEARCH("Yes",'2_all_summary'!O154)),1,2),IF(ISNUMBER(SEARCH("No",'2_all_summary'!O154)),4,3))</f>
        <v>4</v>
      </c>
      <c r="M154" s="39">
        <f>IF(ISNUMBER(SEARCH("Yes",'2_all_summary'!$F154)),IF(0&lt;'2_all_summary'!P154,1,2),IF(0='2_all_summary'!P154,4,3))</f>
        <v>4</v>
      </c>
      <c r="N154" s="39">
        <f>IF(ISNUMBER(SEARCH("Yes",'2_all_summary'!$F154)),IF(ISNUMBER(SEARCH("Yes",'2_all_summary'!Q154)),1,2),IF(ISNUMBER(SEARCH("No",'2_all_summary'!Q154)),4,3))</f>
        <v>4</v>
      </c>
      <c r="O154" s="39">
        <f>IF(ISNUMBER(SEARCH("Yes",'2_all_summary'!$F154)),IF(ISNUMBER(SEARCH("Yes",'2_all_summary'!R154)),1,2),IF(ISNUMBER(SEARCH("No",'2_all_summary'!R154)),4,3))</f>
        <v>4</v>
      </c>
      <c r="P154" s="39">
        <f>IF(ISNUMBER(SEARCH("Yes",'2_all_summary'!$F154)),IF(ISNUMBER(SEARCH("Yes",'2_all_summary'!S154)),1,2),IF(ISNUMBER(SEARCH("No",'2_all_summary'!S154)),4,3))</f>
        <v>4</v>
      </c>
      <c r="Q154" s="39">
        <f>IF(ISNUMBER(SEARCH("Yes",'2_all_summary'!$F154)),IF(0&lt;'2_all_summary'!T154,1,2),IF(0='2_all_summary'!T154,4,3))</f>
        <v>4</v>
      </c>
      <c r="R154" s="39">
        <f>IF(ISNUMBER(SEARCH("Yes",'2_all_summary'!$F154)),IF(ISNUMBER(SEARCH("Yes",'2_all_summary'!U154)),1,2),IF(ISNUMBER(SEARCH("No",'2_all_summary'!U154)),4,3))</f>
        <v>4</v>
      </c>
    </row>
    <row r="155" spans="7:18" x14ac:dyDescent="0.3">
      <c r="G155" s="39"/>
      <c r="H155" s="39" t="str">
        <f>'2_all_summary'!D155</f>
        <v>Participatory fishing community assessments to support coral reef fisheries comanagement</v>
      </c>
      <c r="I155" s="39" t="str">
        <f>'2_all_summary'!E155</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v>
      </c>
      <c r="J155" s="39">
        <f>IF(ISNUMBER(SEARCH("Yes",'2_all_summary'!$F155)),IF(ISNUMBER(SEARCH("Yes",'2_all_summary'!M155)),1,2),IF(ISNUMBER(SEARCH("No",'2_all_summary'!M155)),4,3))</f>
        <v>4</v>
      </c>
      <c r="K155" s="39">
        <f>IF(ISNUMBER(SEARCH("Yes",'2_all_summary'!$F155)),IF(ISNUMBER(SEARCH("Yes",'2_all_summary'!N155)),1,2),IF(ISNUMBER(SEARCH("No",'2_all_summary'!N155)),4,3))</f>
        <v>4</v>
      </c>
      <c r="L155" s="39">
        <f>IF(ISNUMBER(SEARCH("Yes",'2_all_summary'!$F155)),IF(ISNUMBER(SEARCH("Yes",'2_all_summary'!O155)),1,2),IF(ISNUMBER(SEARCH("No",'2_all_summary'!O155)),4,3))</f>
        <v>4</v>
      </c>
      <c r="M155" s="39">
        <f>IF(ISNUMBER(SEARCH("Yes",'2_all_summary'!$F155)),IF(0&lt;'2_all_summary'!P155,1,2),IF(0='2_all_summary'!P155,4,3))</f>
        <v>4</v>
      </c>
      <c r="N155" s="39">
        <f>IF(ISNUMBER(SEARCH("Yes",'2_all_summary'!$F155)),IF(ISNUMBER(SEARCH("Yes",'2_all_summary'!Q155)),1,2),IF(ISNUMBER(SEARCH("No",'2_all_summary'!Q155)),4,3))</f>
        <v>4</v>
      </c>
      <c r="O155" s="39">
        <f>IF(ISNUMBER(SEARCH("Yes",'2_all_summary'!$F155)),IF(ISNUMBER(SEARCH("Yes",'2_all_summary'!R155)),1,2),IF(ISNUMBER(SEARCH("No",'2_all_summary'!R155)),4,3))</f>
        <v>4</v>
      </c>
      <c r="P155" s="39">
        <f>IF(ISNUMBER(SEARCH("Yes",'2_all_summary'!$F155)),IF(ISNUMBER(SEARCH("Yes",'2_all_summary'!S155)),1,2),IF(ISNUMBER(SEARCH("No",'2_all_summary'!S155)),4,3))</f>
        <v>4</v>
      </c>
      <c r="Q155" s="39">
        <f>IF(ISNUMBER(SEARCH("Yes",'2_all_summary'!$F155)),IF(0&lt;'2_all_summary'!T155,1,2),IF(0='2_all_summary'!T155,4,3))</f>
        <v>4</v>
      </c>
      <c r="R155" s="39">
        <f>IF(ISNUMBER(SEARCH("Yes",'2_all_summary'!$F155)),IF(ISNUMBER(SEARCH("Yes",'2_all_summary'!U155)),1,2),IF(ISNUMBER(SEARCH("No",'2_all_summary'!U155)),4,3))</f>
        <v>4</v>
      </c>
    </row>
    <row r="156" spans="7:18" x14ac:dyDescent="0.3">
      <c r="G156" s="39"/>
      <c r="H156" s="39" t="str">
        <f>'2_all_summary'!D156</f>
        <v>Climate change adaptation governance in Nepal: A framework for sustainable generationof adaptation services</v>
      </c>
      <c r="I156" s="39" t="str">
        <f>'2_all_summary'!E156</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v>
      </c>
      <c r="J156" s="39">
        <f>IF(ISNUMBER(SEARCH("Yes",'2_all_summary'!$F156)),IF(ISNUMBER(SEARCH("Yes",'2_all_summary'!M156)),1,2),IF(ISNUMBER(SEARCH("No",'2_all_summary'!M156)),4,3))</f>
        <v>4</v>
      </c>
      <c r="K156" s="39">
        <f>IF(ISNUMBER(SEARCH("Yes",'2_all_summary'!$F156)),IF(ISNUMBER(SEARCH("Yes",'2_all_summary'!N156)),1,2),IF(ISNUMBER(SEARCH("No",'2_all_summary'!N156)),4,3))</f>
        <v>4</v>
      </c>
      <c r="L156" s="39">
        <f>IF(ISNUMBER(SEARCH("Yes",'2_all_summary'!$F156)),IF(ISNUMBER(SEARCH("Yes",'2_all_summary'!O156)),1,2),IF(ISNUMBER(SEARCH("No",'2_all_summary'!O156)),4,3))</f>
        <v>4</v>
      </c>
      <c r="M156" s="39">
        <f>IF(ISNUMBER(SEARCH("Yes",'2_all_summary'!$F156)),IF(0&lt;'2_all_summary'!P156,1,2),IF(0='2_all_summary'!P156,4,3))</f>
        <v>4</v>
      </c>
      <c r="N156" s="39">
        <f>IF(ISNUMBER(SEARCH("Yes",'2_all_summary'!$F156)),IF(ISNUMBER(SEARCH("Yes",'2_all_summary'!Q156)),1,2),IF(ISNUMBER(SEARCH("No",'2_all_summary'!Q156)),4,3))</f>
        <v>4</v>
      </c>
      <c r="O156" s="39">
        <f>IF(ISNUMBER(SEARCH("Yes",'2_all_summary'!$F156)),IF(ISNUMBER(SEARCH("Yes",'2_all_summary'!R156)),1,2),IF(ISNUMBER(SEARCH("No",'2_all_summary'!R156)),4,3))</f>
        <v>4</v>
      </c>
      <c r="P156" s="39">
        <f>IF(ISNUMBER(SEARCH("Yes",'2_all_summary'!$F156)),IF(ISNUMBER(SEARCH("Yes",'2_all_summary'!S156)),1,2),IF(ISNUMBER(SEARCH("No",'2_all_summary'!S156)),4,3))</f>
        <v>4</v>
      </c>
      <c r="Q156" s="39">
        <f>IF(ISNUMBER(SEARCH("Yes",'2_all_summary'!$F156)),IF(0&lt;'2_all_summary'!T156,1,2),IF(0='2_all_summary'!T156,4,3))</f>
        <v>4</v>
      </c>
      <c r="R156" s="39">
        <f>IF(ISNUMBER(SEARCH("Yes",'2_all_summary'!$F156)),IF(ISNUMBER(SEARCH("Yes",'2_all_summary'!U156)),1,2),IF(ISNUMBER(SEARCH("No",'2_all_summary'!U156)),4,3))</f>
        <v>4</v>
      </c>
    </row>
    <row r="157" spans="7:18" x14ac:dyDescent="0.3">
      <c r="G157" s="39"/>
      <c r="H157" s="39" t="str">
        <f>'2_all_summary'!D157</f>
        <v>Virtual population units: A new institutional approach to fisheries management</v>
      </c>
      <c r="I157" s="39" t="str">
        <f>'2_all_summary'!E157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v>
      </c>
      <c r="J157" s="39">
        <f>IF(ISNUMBER(SEARCH("Yes",'2_all_summary'!$F157)),IF(ISNUMBER(SEARCH("Yes",'2_all_summary'!M157)),1,2),IF(ISNUMBER(SEARCH("No",'2_all_summary'!M157)),4,3))</f>
        <v>4</v>
      </c>
      <c r="K157" s="39">
        <f>IF(ISNUMBER(SEARCH("Yes",'2_all_summary'!$F157)),IF(ISNUMBER(SEARCH("Yes",'2_all_summary'!N157)),1,2),IF(ISNUMBER(SEARCH("No",'2_all_summary'!N157)),4,3))</f>
        <v>4</v>
      </c>
      <c r="L157" s="39">
        <f>IF(ISNUMBER(SEARCH("Yes",'2_all_summary'!$F157)),IF(ISNUMBER(SEARCH("Yes",'2_all_summary'!O157)),1,2),IF(ISNUMBER(SEARCH("No",'2_all_summary'!O157)),4,3))</f>
        <v>4</v>
      </c>
      <c r="M157" s="39">
        <f>IF(ISNUMBER(SEARCH("Yes",'2_all_summary'!$F157)),IF(0&lt;'2_all_summary'!P157,1,2),IF(0='2_all_summary'!P157,4,3))</f>
        <v>4</v>
      </c>
      <c r="N157" s="39">
        <f>IF(ISNUMBER(SEARCH("Yes",'2_all_summary'!$F157)),IF(ISNUMBER(SEARCH("Yes",'2_all_summary'!Q157)),1,2),IF(ISNUMBER(SEARCH("No",'2_all_summary'!Q157)),4,3))</f>
        <v>4</v>
      </c>
      <c r="O157" s="39">
        <f>IF(ISNUMBER(SEARCH("Yes",'2_all_summary'!$F157)),IF(ISNUMBER(SEARCH("Yes",'2_all_summary'!R157)),1,2),IF(ISNUMBER(SEARCH("No",'2_all_summary'!R157)),4,3))</f>
        <v>4</v>
      </c>
      <c r="P157" s="39">
        <f>IF(ISNUMBER(SEARCH("Yes",'2_all_summary'!$F157)),IF(ISNUMBER(SEARCH("Yes",'2_all_summary'!S157)),1,2),IF(ISNUMBER(SEARCH("No",'2_all_summary'!S157)),4,3))</f>
        <v>4</v>
      </c>
      <c r="Q157" s="39">
        <f>IF(ISNUMBER(SEARCH("Yes",'2_all_summary'!$F157)),IF(0&lt;'2_all_summary'!T157,1,2),IF(0='2_all_summary'!T157,4,3))</f>
        <v>4</v>
      </c>
      <c r="R157" s="39">
        <f>IF(ISNUMBER(SEARCH("Yes",'2_all_summary'!$F157)),IF(ISNUMBER(SEARCH("Yes",'2_all_summary'!U157)),1,2),IF(ISNUMBER(SEARCH("No",'2_all_summary'!U157)),4,3))</f>
        <v>4</v>
      </c>
    </row>
    <row r="158" spans="7:18" x14ac:dyDescent="0.3">
      <c r="G158" s="39"/>
      <c r="H158" s="39" t="str">
        <f>'2_all_summary'!D158</f>
        <v>Coral reef fisheries and the role of communities in their management</v>
      </c>
      <c r="I158" s="39" t="str">
        <f>'2_all_summary'!E158</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158" s="39">
        <f>IF(ISNUMBER(SEARCH("Yes",'2_all_summary'!$F158)),IF(ISNUMBER(SEARCH("Yes",'2_all_summary'!M158)),1,2),IF(ISNUMBER(SEARCH("No",'2_all_summary'!M158)),4,3))</f>
        <v>3</v>
      </c>
      <c r="K158" s="39">
        <f>IF(ISNUMBER(SEARCH("Yes",'2_all_summary'!$F158)),IF(ISNUMBER(SEARCH("Yes",'2_all_summary'!N158)),1,2),IF(ISNUMBER(SEARCH("No",'2_all_summary'!N158)),4,3))</f>
        <v>3</v>
      </c>
      <c r="L158" s="39">
        <f>IF(ISNUMBER(SEARCH("Yes",'2_all_summary'!$F158)),IF(ISNUMBER(SEARCH("Yes",'2_all_summary'!O158)),1,2),IF(ISNUMBER(SEARCH("No",'2_all_summary'!O158)),4,3))</f>
        <v>3</v>
      </c>
      <c r="M158" s="39">
        <f>IF(ISNUMBER(SEARCH("Yes",'2_all_summary'!$F158)),IF(0&lt;'2_all_summary'!P158,1,2),IF(0='2_all_summary'!P158,4,3))</f>
        <v>3</v>
      </c>
      <c r="N158" s="39">
        <f>IF(ISNUMBER(SEARCH("Yes",'2_all_summary'!$F158)),IF(ISNUMBER(SEARCH("Yes",'2_all_summary'!Q158)),1,2),IF(ISNUMBER(SEARCH("No",'2_all_summary'!Q158)),4,3))</f>
        <v>3</v>
      </c>
      <c r="O158" s="39">
        <f>IF(ISNUMBER(SEARCH("Yes",'2_all_summary'!$F158)),IF(ISNUMBER(SEARCH("Yes",'2_all_summary'!R158)),1,2),IF(ISNUMBER(SEARCH("No",'2_all_summary'!R158)),4,3))</f>
        <v>3</v>
      </c>
      <c r="P158" s="39">
        <f>IF(ISNUMBER(SEARCH("Yes",'2_all_summary'!$F158)),IF(ISNUMBER(SEARCH("Yes",'2_all_summary'!S158)),1,2),IF(ISNUMBER(SEARCH("No",'2_all_summary'!S158)),4,3))</f>
        <v>3</v>
      </c>
      <c r="Q158" s="39">
        <f>IF(ISNUMBER(SEARCH("Yes",'2_all_summary'!$F158)),IF(0&lt;'2_all_summary'!T158,1,2),IF(0='2_all_summary'!T158,4,3))</f>
        <v>3</v>
      </c>
      <c r="R158" s="39">
        <f>IF(ISNUMBER(SEARCH("Yes",'2_all_summary'!$F158)),IF(ISNUMBER(SEARCH("Yes",'2_all_summary'!U158)),1,2),IF(ISNUMBER(SEARCH("No",'2_all_summary'!U158)),4,3))</f>
        <v>3</v>
      </c>
    </row>
    <row r="159" spans="7:18" x14ac:dyDescent="0.3">
      <c r="G159" s="39"/>
      <c r="H159" s="39" t="str">
        <f>'2_all_summary'!D159</f>
        <v>Vulnerability of nearshore tropical finfish in Cuba: implications for scientific and management planning</v>
      </c>
      <c r="I159" s="39" t="str">
        <f>'2_all_summary'!E159</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v>
      </c>
      <c r="J159" s="39">
        <f>IF(ISNUMBER(SEARCH("Yes",'2_all_summary'!$F159)),IF(ISNUMBER(SEARCH("Yes",'2_all_summary'!M159)),1,2),IF(ISNUMBER(SEARCH("No",'2_all_summary'!M159)),4,3))</f>
        <v>4</v>
      </c>
      <c r="K159" s="39">
        <f>IF(ISNUMBER(SEARCH("Yes",'2_all_summary'!$F159)),IF(ISNUMBER(SEARCH("Yes",'2_all_summary'!N159)),1,2),IF(ISNUMBER(SEARCH("No",'2_all_summary'!N159)),4,3))</f>
        <v>4</v>
      </c>
      <c r="L159" s="39">
        <f>IF(ISNUMBER(SEARCH("Yes",'2_all_summary'!$F159)),IF(ISNUMBER(SEARCH("Yes",'2_all_summary'!O159)),1,2),IF(ISNUMBER(SEARCH("No",'2_all_summary'!O159)),4,3))</f>
        <v>4</v>
      </c>
      <c r="M159" s="39">
        <f>IF(ISNUMBER(SEARCH("Yes",'2_all_summary'!$F159)),IF(0&lt;'2_all_summary'!P159,1,2),IF(0='2_all_summary'!P159,4,3))</f>
        <v>4</v>
      </c>
      <c r="N159" s="39">
        <f>IF(ISNUMBER(SEARCH("Yes",'2_all_summary'!$F159)),IF(ISNUMBER(SEARCH("Yes",'2_all_summary'!Q159)),1,2),IF(ISNUMBER(SEARCH("No",'2_all_summary'!Q159)),4,3))</f>
        <v>4</v>
      </c>
      <c r="O159" s="39">
        <f>IF(ISNUMBER(SEARCH("Yes",'2_all_summary'!$F159)),IF(ISNUMBER(SEARCH("Yes",'2_all_summary'!R159)),1,2),IF(ISNUMBER(SEARCH("No",'2_all_summary'!R159)),4,3))</f>
        <v>4</v>
      </c>
      <c r="P159" s="39">
        <f>IF(ISNUMBER(SEARCH("Yes",'2_all_summary'!$F159)),IF(ISNUMBER(SEARCH("Yes",'2_all_summary'!S159)),1,2),IF(ISNUMBER(SEARCH("No",'2_all_summary'!S159)),4,3))</f>
        <v>4</v>
      </c>
      <c r="Q159" s="39">
        <f>IF(ISNUMBER(SEARCH("Yes",'2_all_summary'!$F159)),IF(0&lt;'2_all_summary'!T159,1,2),IF(0='2_all_summary'!T159,4,3))</f>
        <v>4</v>
      </c>
      <c r="R159" s="39">
        <f>IF(ISNUMBER(SEARCH("Yes",'2_all_summary'!$F159)),IF(ISNUMBER(SEARCH("Yes",'2_all_summary'!U159)),1,2),IF(ISNUMBER(SEARCH("No",'2_all_summary'!U159)),4,3))</f>
        <v>4</v>
      </c>
    </row>
    <row r="160" spans="7:18" x14ac:dyDescent="0.3">
      <c r="G160" s="39"/>
      <c r="H160" s="39" t="str">
        <f>'2_all_summary'!D160</f>
        <v>Teens could get new message on waiting for sex. Sex education.</v>
      </c>
      <c r="I160" s="39" t="str">
        <f>'2_all_summary'!E160</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160" s="39">
        <f>IF(ISNUMBER(SEARCH("Yes",'2_all_summary'!$F160)),IF(ISNUMBER(SEARCH("Yes",'2_all_summary'!M160)),1,2),IF(ISNUMBER(SEARCH("No",'2_all_summary'!M160)),4,3))</f>
        <v>4</v>
      </c>
      <c r="K160" s="39">
        <f>IF(ISNUMBER(SEARCH("Yes",'2_all_summary'!$F160)),IF(ISNUMBER(SEARCH("Yes",'2_all_summary'!N160)),1,2),IF(ISNUMBER(SEARCH("No",'2_all_summary'!N160)),4,3))</f>
        <v>4</v>
      </c>
      <c r="L160" s="39">
        <f>IF(ISNUMBER(SEARCH("Yes",'2_all_summary'!$F160)),IF(ISNUMBER(SEARCH("Yes",'2_all_summary'!O160)),1,2),IF(ISNUMBER(SEARCH("No",'2_all_summary'!O160)),4,3))</f>
        <v>4</v>
      </c>
      <c r="M160" s="39">
        <f>IF(ISNUMBER(SEARCH("Yes",'2_all_summary'!$F160)),IF(0&lt;'2_all_summary'!P160,1,2),IF(0='2_all_summary'!P160,4,3))</f>
        <v>4</v>
      </c>
      <c r="N160" s="39">
        <f>IF(ISNUMBER(SEARCH("Yes",'2_all_summary'!$F160)),IF(ISNUMBER(SEARCH("Yes",'2_all_summary'!Q160)),1,2),IF(ISNUMBER(SEARCH("No",'2_all_summary'!Q160)),4,3))</f>
        <v>4</v>
      </c>
      <c r="O160" s="39">
        <f>IF(ISNUMBER(SEARCH("Yes",'2_all_summary'!$F160)),IF(ISNUMBER(SEARCH("Yes",'2_all_summary'!R160)),1,2),IF(ISNUMBER(SEARCH("No",'2_all_summary'!R160)),4,3))</f>
        <v>4</v>
      </c>
      <c r="P160" s="39">
        <f>IF(ISNUMBER(SEARCH("Yes",'2_all_summary'!$F160)),IF(ISNUMBER(SEARCH("Yes",'2_all_summary'!S160)),1,2),IF(ISNUMBER(SEARCH("No",'2_all_summary'!S160)),4,3))</f>
        <v>4</v>
      </c>
      <c r="Q160" s="39">
        <f>IF(ISNUMBER(SEARCH("Yes",'2_all_summary'!$F160)),IF(0&lt;'2_all_summary'!T160,1,2),IF(0='2_all_summary'!T160,4,3))</f>
        <v>4</v>
      </c>
      <c r="R160" s="39">
        <f>IF(ISNUMBER(SEARCH("Yes",'2_all_summary'!$F160)),IF(ISNUMBER(SEARCH("Yes",'2_all_summary'!U160)),1,2),IF(ISNUMBER(SEARCH("No",'2_all_summary'!U160)),4,3))</f>
        <v>4</v>
      </c>
    </row>
    <row r="161" spans="7:18" x14ac:dyDescent="0.3">
      <c r="G161" s="39"/>
      <c r="H161" s="39" t="str">
        <f>'2_all_summary'!D161</f>
        <v>Statistical power: an important consideration in designing community-based monitoring programs for Arctic and sub-Arctic subsistence fisheries</v>
      </c>
      <c r="I161" s="39" t="str">
        <f>'2_all_summary'!E161</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v>
      </c>
      <c r="J161" s="39">
        <f>IF(ISNUMBER(SEARCH("Yes",'2_all_summary'!$F161)),IF(ISNUMBER(SEARCH("Yes",'2_all_summary'!M161)),1,2),IF(ISNUMBER(SEARCH("No",'2_all_summary'!M161)),4,3))</f>
        <v>4</v>
      </c>
      <c r="K161" s="39">
        <f>IF(ISNUMBER(SEARCH("Yes",'2_all_summary'!$F161)),IF(ISNUMBER(SEARCH("Yes",'2_all_summary'!N161)),1,2),IF(ISNUMBER(SEARCH("No",'2_all_summary'!N161)),4,3))</f>
        <v>4</v>
      </c>
      <c r="L161" s="39">
        <f>IF(ISNUMBER(SEARCH("Yes",'2_all_summary'!$F161)),IF(ISNUMBER(SEARCH("Yes",'2_all_summary'!O161)),1,2),IF(ISNUMBER(SEARCH("No",'2_all_summary'!O161)),4,3))</f>
        <v>4</v>
      </c>
      <c r="M161" s="39">
        <f>IF(ISNUMBER(SEARCH("Yes",'2_all_summary'!$F161)),IF(0&lt;'2_all_summary'!P161,1,2),IF(0='2_all_summary'!P161,4,3))</f>
        <v>4</v>
      </c>
      <c r="N161" s="39">
        <f>IF(ISNUMBER(SEARCH("Yes",'2_all_summary'!$F161)),IF(ISNUMBER(SEARCH("Yes",'2_all_summary'!Q161)),1,2),IF(ISNUMBER(SEARCH("No",'2_all_summary'!Q161)),4,3))</f>
        <v>4</v>
      </c>
      <c r="O161" s="39">
        <f>IF(ISNUMBER(SEARCH("Yes",'2_all_summary'!$F161)),IF(ISNUMBER(SEARCH("Yes",'2_all_summary'!R161)),1,2),IF(ISNUMBER(SEARCH("No",'2_all_summary'!R161)),4,3))</f>
        <v>4</v>
      </c>
      <c r="P161" s="39">
        <f>IF(ISNUMBER(SEARCH("Yes",'2_all_summary'!$F161)),IF(ISNUMBER(SEARCH("Yes",'2_all_summary'!S161)),1,2),IF(ISNUMBER(SEARCH("No",'2_all_summary'!S161)),4,3))</f>
        <v>4</v>
      </c>
      <c r="Q161" s="39">
        <f>IF(ISNUMBER(SEARCH("Yes",'2_all_summary'!$F161)),IF(0&lt;'2_all_summary'!T161,1,2),IF(0='2_all_summary'!T161,4,3))</f>
        <v>4</v>
      </c>
      <c r="R161" s="39">
        <f>IF(ISNUMBER(SEARCH("Yes",'2_all_summary'!$F161)),IF(ISNUMBER(SEARCH("Yes",'2_all_summary'!U161)),1,2),IF(ISNUMBER(SEARCH("No",'2_all_summary'!U161)),4,3))</f>
        <v>4</v>
      </c>
    </row>
    <row r="162" spans="7:18" x14ac:dyDescent="0.3">
      <c r="G162" s="39"/>
      <c r="H162" s="39" t="str">
        <f>'2_all_summary'!D162</f>
        <v>The role of religion in coastal resource management: The case of kupo island, penghu (pescadores), Taiwan</v>
      </c>
      <c r="I162" s="39" t="str">
        <f>'2_all_summary'!E162</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v>
      </c>
      <c r="J162" s="39">
        <f>IF(ISNUMBER(SEARCH("Yes",'2_all_summary'!$F162)),IF(ISNUMBER(SEARCH("Yes",'2_all_summary'!M162)),1,2),IF(ISNUMBER(SEARCH("No",'2_all_summary'!M162)),4,3))</f>
        <v>4</v>
      </c>
      <c r="K162" s="39">
        <f>IF(ISNUMBER(SEARCH("Yes",'2_all_summary'!$F162)),IF(ISNUMBER(SEARCH("Yes",'2_all_summary'!N162)),1,2),IF(ISNUMBER(SEARCH("No",'2_all_summary'!N162)),4,3))</f>
        <v>4</v>
      </c>
      <c r="L162" s="39">
        <f>IF(ISNUMBER(SEARCH("Yes",'2_all_summary'!$F162)),IF(ISNUMBER(SEARCH("Yes",'2_all_summary'!O162)),1,2),IF(ISNUMBER(SEARCH("No",'2_all_summary'!O162)),4,3))</f>
        <v>4</v>
      </c>
      <c r="M162" s="39">
        <f>IF(ISNUMBER(SEARCH("Yes",'2_all_summary'!$F162)),IF(0&lt;'2_all_summary'!P162,1,2),IF(0='2_all_summary'!P162,4,3))</f>
        <v>4</v>
      </c>
      <c r="N162" s="39">
        <f>IF(ISNUMBER(SEARCH("Yes",'2_all_summary'!$F162)),IF(ISNUMBER(SEARCH("Yes",'2_all_summary'!Q162)),1,2),IF(ISNUMBER(SEARCH("No",'2_all_summary'!Q162)),4,3))</f>
        <v>4</v>
      </c>
      <c r="O162" s="39">
        <f>IF(ISNUMBER(SEARCH("Yes",'2_all_summary'!$F162)),IF(ISNUMBER(SEARCH("Yes",'2_all_summary'!R162)),1,2),IF(ISNUMBER(SEARCH("No",'2_all_summary'!R162)),4,3))</f>
        <v>4</v>
      </c>
      <c r="P162" s="39">
        <f>IF(ISNUMBER(SEARCH("Yes",'2_all_summary'!$F162)),IF(ISNUMBER(SEARCH("Yes",'2_all_summary'!S162)),1,2),IF(ISNUMBER(SEARCH("No",'2_all_summary'!S162)),4,3))</f>
        <v>4</v>
      </c>
      <c r="Q162" s="39">
        <f>IF(ISNUMBER(SEARCH("Yes",'2_all_summary'!$F162)),IF(0&lt;'2_all_summary'!T162,1,2),IF(0='2_all_summary'!T162,4,3))</f>
        <v>4</v>
      </c>
      <c r="R162" s="39">
        <f>IF(ISNUMBER(SEARCH("Yes",'2_all_summary'!$F162)),IF(ISNUMBER(SEARCH("Yes",'2_all_summary'!U162)),1,2),IF(ISNUMBER(SEARCH("No",'2_all_summary'!U162)),4,3))</f>
        <v>4</v>
      </c>
    </row>
    <row r="163" spans="7:18" x14ac:dyDescent="0.3">
      <c r="G163" s="39"/>
      <c r="H163" s="39" t="str">
        <f>'2_all_summary'!D163</f>
        <v>Supporting community-based mangrove forest management as Essential Ecosystem Area in Sungai Pakning, Riau</v>
      </c>
      <c r="I163" s="39" t="str">
        <f>'2_all_summary'!E163</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v>
      </c>
      <c r="J163" s="39">
        <f>IF(ISNUMBER(SEARCH("Yes",'2_all_summary'!$F163)),IF(ISNUMBER(SEARCH("Yes",'2_all_summary'!M163)),1,2),IF(ISNUMBER(SEARCH("No",'2_all_summary'!M163)),4,3))</f>
        <v>4</v>
      </c>
      <c r="K163" s="39">
        <f>IF(ISNUMBER(SEARCH("Yes",'2_all_summary'!$F163)),IF(ISNUMBER(SEARCH("Yes",'2_all_summary'!N163)),1,2),IF(ISNUMBER(SEARCH("No",'2_all_summary'!N163)),4,3))</f>
        <v>4</v>
      </c>
      <c r="L163" s="39">
        <f>IF(ISNUMBER(SEARCH("Yes",'2_all_summary'!$F163)),IF(ISNUMBER(SEARCH("Yes",'2_all_summary'!O163)),1,2),IF(ISNUMBER(SEARCH("No",'2_all_summary'!O163)),4,3))</f>
        <v>4</v>
      </c>
      <c r="M163" s="39">
        <f>IF(ISNUMBER(SEARCH("Yes",'2_all_summary'!$F163)),IF(0&lt;'2_all_summary'!P163,1,2),IF(0='2_all_summary'!P163,4,3))</f>
        <v>4</v>
      </c>
      <c r="N163" s="39">
        <f>IF(ISNUMBER(SEARCH("Yes",'2_all_summary'!$F163)),IF(ISNUMBER(SEARCH("Yes",'2_all_summary'!Q163)),1,2),IF(ISNUMBER(SEARCH("No",'2_all_summary'!Q163)),4,3))</f>
        <v>4</v>
      </c>
      <c r="O163" s="39">
        <f>IF(ISNUMBER(SEARCH("Yes",'2_all_summary'!$F163)),IF(ISNUMBER(SEARCH("Yes",'2_all_summary'!R163)),1,2),IF(ISNUMBER(SEARCH("No",'2_all_summary'!R163)),4,3))</f>
        <v>4</v>
      </c>
      <c r="P163" s="39">
        <f>IF(ISNUMBER(SEARCH("Yes",'2_all_summary'!$F163)),IF(ISNUMBER(SEARCH("Yes",'2_all_summary'!S163)),1,2),IF(ISNUMBER(SEARCH("No",'2_all_summary'!S163)),4,3))</f>
        <v>4</v>
      </c>
      <c r="Q163" s="39">
        <f>IF(ISNUMBER(SEARCH("Yes",'2_all_summary'!$F163)),IF(0&lt;'2_all_summary'!T163,1,2),IF(0='2_all_summary'!T163,4,3))</f>
        <v>4</v>
      </c>
      <c r="R163" s="39">
        <f>IF(ISNUMBER(SEARCH("Yes",'2_all_summary'!$F163)),IF(ISNUMBER(SEARCH("Yes",'2_all_summary'!U163)),1,2),IF(ISNUMBER(SEARCH("No",'2_all_summary'!U163)),4,3))</f>
        <v>4</v>
      </c>
    </row>
    <row r="164" spans="7:18" x14ac:dyDescent="0.3">
      <c r="G164" s="39"/>
      <c r="H164" s="39" t="str">
        <f>'2_all_summary'!D164</f>
        <v>Participatory research supporting community-based fishery management</v>
      </c>
      <c r="I164" s="39" t="str">
        <f>'2_all_summary'!E164</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v>
      </c>
      <c r="J164" s="39">
        <f>IF(ISNUMBER(SEARCH("Yes",'2_all_summary'!$F164)),IF(ISNUMBER(SEARCH("Yes",'2_all_summary'!M164)),1,2),IF(ISNUMBER(SEARCH("No",'2_all_summary'!M164)),4,3))</f>
        <v>4</v>
      </c>
      <c r="K164" s="39">
        <f>IF(ISNUMBER(SEARCH("Yes",'2_all_summary'!$F164)),IF(ISNUMBER(SEARCH("Yes",'2_all_summary'!N164)),1,2),IF(ISNUMBER(SEARCH("No",'2_all_summary'!N164)),4,3))</f>
        <v>4</v>
      </c>
      <c r="L164" s="39">
        <f>IF(ISNUMBER(SEARCH("Yes",'2_all_summary'!$F164)),IF(ISNUMBER(SEARCH("Yes",'2_all_summary'!O164)),1,2),IF(ISNUMBER(SEARCH("No",'2_all_summary'!O164)),4,3))</f>
        <v>4</v>
      </c>
      <c r="M164" s="39">
        <f>IF(ISNUMBER(SEARCH("Yes",'2_all_summary'!$F164)),IF(0&lt;'2_all_summary'!P164,1,2),IF(0='2_all_summary'!P164,4,3))</f>
        <v>4</v>
      </c>
      <c r="N164" s="39">
        <f>IF(ISNUMBER(SEARCH("Yes",'2_all_summary'!$F164)),IF(ISNUMBER(SEARCH("Yes",'2_all_summary'!Q164)),1,2),IF(ISNUMBER(SEARCH("No",'2_all_summary'!Q164)),4,3))</f>
        <v>4</v>
      </c>
      <c r="O164" s="39">
        <f>IF(ISNUMBER(SEARCH("Yes",'2_all_summary'!$F164)),IF(ISNUMBER(SEARCH("Yes",'2_all_summary'!R164)),1,2),IF(ISNUMBER(SEARCH("No",'2_all_summary'!R164)),4,3))</f>
        <v>4</v>
      </c>
      <c r="P164" s="39">
        <f>IF(ISNUMBER(SEARCH("Yes",'2_all_summary'!$F164)),IF(ISNUMBER(SEARCH("Yes",'2_all_summary'!S164)),1,2),IF(ISNUMBER(SEARCH("No",'2_all_summary'!S164)),4,3))</f>
        <v>4</v>
      </c>
      <c r="Q164" s="39">
        <f>IF(ISNUMBER(SEARCH("Yes",'2_all_summary'!$F164)),IF(0&lt;'2_all_summary'!T164,1,2),IF(0='2_all_summary'!T164,4,3))</f>
        <v>4</v>
      </c>
      <c r="R164" s="39">
        <f>IF(ISNUMBER(SEARCH("Yes",'2_all_summary'!$F164)),IF(ISNUMBER(SEARCH("Yes",'2_all_summary'!U164)),1,2),IF(ISNUMBER(SEARCH("No",'2_all_summary'!U164)),4,3))</f>
        <v>4</v>
      </c>
    </row>
    <row r="165" spans="7:18" x14ac:dyDescent="0.3">
      <c r="G165" s="39"/>
      <c r="H165" s="39" t="str">
        <f>'2_all_summary'!D165</f>
        <v>Country watch. Uganda.</v>
      </c>
      <c r="I165" s="39" t="str">
        <f>'2_all_summary'!E165</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165" s="39">
        <f>IF(ISNUMBER(SEARCH("Yes",'2_all_summary'!$F165)),IF(ISNUMBER(SEARCH("Yes",'2_all_summary'!M165)),1,2),IF(ISNUMBER(SEARCH("No",'2_all_summary'!M165)),4,3))</f>
        <v>4</v>
      </c>
      <c r="K165" s="39">
        <f>IF(ISNUMBER(SEARCH("Yes",'2_all_summary'!$F165)),IF(ISNUMBER(SEARCH("Yes",'2_all_summary'!N165)),1,2),IF(ISNUMBER(SEARCH("No",'2_all_summary'!N165)),4,3))</f>
        <v>4</v>
      </c>
      <c r="L165" s="39">
        <f>IF(ISNUMBER(SEARCH("Yes",'2_all_summary'!$F165)),IF(ISNUMBER(SEARCH("Yes",'2_all_summary'!O165)),1,2),IF(ISNUMBER(SEARCH("No",'2_all_summary'!O165)),4,3))</f>
        <v>4</v>
      </c>
      <c r="M165" s="39">
        <f>IF(ISNUMBER(SEARCH("Yes",'2_all_summary'!$F165)),IF(0&lt;'2_all_summary'!P165,1,2),IF(0='2_all_summary'!P165,4,3))</f>
        <v>4</v>
      </c>
      <c r="N165" s="39">
        <f>IF(ISNUMBER(SEARCH("Yes",'2_all_summary'!$F165)),IF(ISNUMBER(SEARCH("Yes",'2_all_summary'!Q165)),1,2),IF(ISNUMBER(SEARCH("No",'2_all_summary'!Q165)),4,3))</f>
        <v>4</v>
      </c>
      <c r="O165" s="39">
        <f>IF(ISNUMBER(SEARCH("Yes",'2_all_summary'!$F165)),IF(ISNUMBER(SEARCH("Yes",'2_all_summary'!R165)),1,2),IF(ISNUMBER(SEARCH("No",'2_all_summary'!R165)),4,3))</f>
        <v>4</v>
      </c>
      <c r="P165" s="39">
        <f>IF(ISNUMBER(SEARCH("Yes",'2_all_summary'!$F165)),IF(ISNUMBER(SEARCH("Yes",'2_all_summary'!S165)),1,2),IF(ISNUMBER(SEARCH("No",'2_all_summary'!S165)),4,3))</f>
        <v>4</v>
      </c>
      <c r="Q165" s="39">
        <f>IF(ISNUMBER(SEARCH("Yes",'2_all_summary'!$F165)),IF(0&lt;'2_all_summary'!T165,1,2),IF(0='2_all_summary'!T165,4,3))</f>
        <v>4</v>
      </c>
      <c r="R165" s="39">
        <f>IF(ISNUMBER(SEARCH("Yes",'2_all_summary'!$F165)),IF(ISNUMBER(SEARCH("Yes",'2_all_summary'!U165)),1,2),IF(ISNUMBER(SEARCH("No",'2_all_summary'!U165)),4,3))</f>
        <v>4</v>
      </c>
    </row>
    <row r="166" spans="7:18" x14ac:dyDescent="0.3">
      <c r="G166" s="39"/>
      <c r="H166" s="39" t="str">
        <f>'2_all_summary'!D166</f>
        <v>Political ecology and social representations on mangrove conservation, rehabilitation and restoration in catanduanes island, philippines</v>
      </c>
      <c r="I166" s="39" t="str">
        <f>'2_all_summary'!E166</f>
        <v>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v>
      </c>
      <c r="J166" s="39">
        <f>IF(ISNUMBER(SEARCH("Yes",'2_all_summary'!$F166)),IF(ISNUMBER(SEARCH("Yes",'2_all_summary'!M166)),1,2),IF(ISNUMBER(SEARCH("No",'2_all_summary'!M166)),4,3))</f>
        <v>4</v>
      </c>
      <c r="K166" s="39">
        <f>IF(ISNUMBER(SEARCH("Yes",'2_all_summary'!$F166)),IF(ISNUMBER(SEARCH("Yes",'2_all_summary'!N166)),1,2),IF(ISNUMBER(SEARCH("No",'2_all_summary'!N166)),4,3))</f>
        <v>4</v>
      </c>
      <c r="L166" s="39">
        <f>IF(ISNUMBER(SEARCH("Yes",'2_all_summary'!$F166)),IF(ISNUMBER(SEARCH("Yes",'2_all_summary'!O166)),1,2),IF(ISNUMBER(SEARCH("No",'2_all_summary'!O166)),4,3))</f>
        <v>4</v>
      </c>
      <c r="M166" s="39">
        <f>IF(ISNUMBER(SEARCH("Yes",'2_all_summary'!$F166)),IF(0&lt;'2_all_summary'!P166,1,2),IF(0='2_all_summary'!P166,4,3))</f>
        <v>4</v>
      </c>
      <c r="N166" s="39">
        <f>IF(ISNUMBER(SEARCH("Yes",'2_all_summary'!$F166)),IF(ISNUMBER(SEARCH("Yes",'2_all_summary'!Q166)),1,2),IF(ISNUMBER(SEARCH("No",'2_all_summary'!Q166)),4,3))</f>
        <v>4</v>
      </c>
      <c r="O166" s="39">
        <f>IF(ISNUMBER(SEARCH("Yes",'2_all_summary'!$F166)),IF(ISNUMBER(SEARCH("Yes",'2_all_summary'!R166)),1,2),IF(ISNUMBER(SEARCH("No",'2_all_summary'!R166)),4,3))</f>
        <v>4</v>
      </c>
      <c r="P166" s="39">
        <f>IF(ISNUMBER(SEARCH("Yes",'2_all_summary'!$F166)),IF(ISNUMBER(SEARCH("Yes",'2_all_summary'!S166)),1,2),IF(ISNUMBER(SEARCH("No",'2_all_summary'!S166)),4,3))</f>
        <v>4</v>
      </c>
      <c r="Q166" s="39">
        <f>IF(ISNUMBER(SEARCH("Yes",'2_all_summary'!$F166)),IF(0&lt;'2_all_summary'!T166,1,2),IF(0='2_all_summary'!T166,4,3))</f>
        <v>4</v>
      </c>
      <c r="R166" s="39">
        <f>IF(ISNUMBER(SEARCH("Yes",'2_all_summary'!$F166)),IF(ISNUMBER(SEARCH("Yes",'2_all_summary'!U166)),1,2),IF(ISNUMBER(SEARCH("No",'2_all_summary'!U166)),4,3))</f>
        <v>4</v>
      </c>
    </row>
    <row r="167" spans="7:18" x14ac:dyDescent="0.3">
      <c r="G167" s="39"/>
      <c r="H167" s="39" t="str">
        <f>'2_all_summary'!D167</f>
        <v>Cultural effectiveness in research: A summary report of a panel session entitled "engaging populations at risk"</v>
      </c>
      <c r="I167" s="39" t="str">
        <f>'2_all_summary'!E167</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v>
      </c>
      <c r="J167" s="39">
        <f>IF(ISNUMBER(SEARCH("Yes",'2_all_summary'!$F167)),IF(ISNUMBER(SEARCH("Yes",'2_all_summary'!M167)),1,2),IF(ISNUMBER(SEARCH("No",'2_all_summary'!M167)),4,3))</f>
        <v>4</v>
      </c>
      <c r="K167" s="39">
        <f>IF(ISNUMBER(SEARCH("Yes",'2_all_summary'!$F167)),IF(ISNUMBER(SEARCH("Yes",'2_all_summary'!N167)),1,2),IF(ISNUMBER(SEARCH("No",'2_all_summary'!N167)),4,3))</f>
        <v>4</v>
      </c>
      <c r="L167" s="39">
        <f>IF(ISNUMBER(SEARCH("Yes",'2_all_summary'!$F167)),IF(ISNUMBER(SEARCH("Yes",'2_all_summary'!O167)),1,2),IF(ISNUMBER(SEARCH("No",'2_all_summary'!O167)),4,3))</f>
        <v>4</v>
      </c>
      <c r="M167" s="39">
        <f>IF(ISNUMBER(SEARCH("Yes",'2_all_summary'!$F167)),IF(0&lt;'2_all_summary'!P167,1,2),IF(0='2_all_summary'!P167,4,3))</f>
        <v>4</v>
      </c>
      <c r="N167" s="39">
        <f>IF(ISNUMBER(SEARCH("Yes",'2_all_summary'!$F167)),IF(ISNUMBER(SEARCH("Yes",'2_all_summary'!Q167)),1,2),IF(ISNUMBER(SEARCH("No",'2_all_summary'!Q167)),4,3))</f>
        <v>4</v>
      </c>
      <c r="O167" s="39">
        <f>IF(ISNUMBER(SEARCH("Yes",'2_all_summary'!$F167)),IF(ISNUMBER(SEARCH("Yes",'2_all_summary'!R167)),1,2),IF(ISNUMBER(SEARCH("No",'2_all_summary'!R167)),4,3))</f>
        <v>4</v>
      </c>
      <c r="P167" s="39">
        <f>IF(ISNUMBER(SEARCH("Yes",'2_all_summary'!$F167)),IF(ISNUMBER(SEARCH("Yes",'2_all_summary'!S167)),1,2),IF(ISNUMBER(SEARCH("No",'2_all_summary'!S167)),4,3))</f>
        <v>4</v>
      </c>
      <c r="Q167" s="39">
        <f>IF(ISNUMBER(SEARCH("Yes",'2_all_summary'!$F167)),IF(0&lt;'2_all_summary'!T167,1,2),IF(0='2_all_summary'!T167,4,3))</f>
        <v>4</v>
      </c>
      <c r="R167" s="39">
        <f>IF(ISNUMBER(SEARCH("Yes",'2_all_summary'!$F167)),IF(ISNUMBER(SEARCH("Yes",'2_all_summary'!U167)),1,2),IF(ISNUMBER(SEARCH("No",'2_all_summary'!U167)),4,3))</f>
        <v>4</v>
      </c>
    </row>
    <row r="168" spans="7:18" x14ac:dyDescent="0.3">
      <c r="G168" s="39"/>
      <c r="H168" s="39" t="str">
        <f>'2_all_summary'!D168</f>
        <v>Unfinished business: Taiwan's experience with rights-based coastal fisheries management</v>
      </c>
      <c r="I168" s="39" t="str">
        <f>'2_all_summary'!E168</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v>
      </c>
      <c r="J168" s="39">
        <f>IF(ISNUMBER(SEARCH("Yes",'2_all_summary'!$F168)),IF(ISNUMBER(SEARCH("Yes",'2_all_summary'!M168)),1,2),IF(ISNUMBER(SEARCH("No",'2_all_summary'!M168)),4,3))</f>
        <v>4</v>
      </c>
      <c r="K168" s="39">
        <f>IF(ISNUMBER(SEARCH("Yes",'2_all_summary'!$F168)),IF(ISNUMBER(SEARCH("Yes",'2_all_summary'!N168)),1,2),IF(ISNUMBER(SEARCH("No",'2_all_summary'!N168)),4,3))</f>
        <v>4</v>
      </c>
      <c r="L168" s="39">
        <f>IF(ISNUMBER(SEARCH("Yes",'2_all_summary'!$F168)),IF(ISNUMBER(SEARCH("Yes",'2_all_summary'!O168)),1,2),IF(ISNUMBER(SEARCH("No",'2_all_summary'!O168)),4,3))</f>
        <v>4</v>
      </c>
      <c r="M168" s="39">
        <f>IF(ISNUMBER(SEARCH("Yes",'2_all_summary'!$F168)),IF(0&lt;'2_all_summary'!P168,1,2),IF(0='2_all_summary'!P168,4,3))</f>
        <v>4</v>
      </c>
      <c r="N168" s="39">
        <f>IF(ISNUMBER(SEARCH("Yes",'2_all_summary'!$F168)),IF(ISNUMBER(SEARCH("Yes",'2_all_summary'!Q168)),1,2),IF(ISNUMBER(SEARCH("No",'2_all_summary'!Q168)),4,3))</f>
        <v>4</v>
      </c>
      <c r="O168" s="39">
        <f>IF(ISNUMBER(SEARCH("Yes",'2_all_summary'!$F168)),IF(ISNUMBER(SEARCH("Yes",'2_all_summary'!R168)),1,2),IF(ISNUMBER(SEARCH("No",'2_all_summary'!R168)),4,3))</f>
        <v>4</v>
      </c>
      <c r="P168" s="39">
        <f>IF(ISNUMBER(SEARCH("Yes",'2_all_summary'!$F168)),IF(ISNUMBER(SEARCH("Yes",'2_all_summary'!S168)),1,2),IF(ISNUMBER(SEARCH("No",'2_all_summary'!S168)),4,3))</f>
        <v>4</v>
      </c>
      <c r="Q168" s="39">
        <f>IF(ISNUMBER(SEARCH("Yes",'2_all_summary'!$F168)),IF(0&lt;'2_all_summary'!T168,1,2),IF(0='2_all_summary'!T168,4,3))</f>
        <v>4</v>
      </c>
      <c r="R168" s="39">
        <f>IF(ISNUMBER(SEARCH("Yes",'2_all_summary'!$F168)),IF(ISNUMBER(SEARCH("Yes",'2_all_summary'!U168)),1,2),IF(ISNUMBER(SEARCH("No",'2_all_summary'!U168)),4,3))</f>
        <v>4</v>
      </c>
    </row>
    <row r="169" spans="7:18" x14ac:dyDescent="0.3">
      <c r="G169" s="39"/>
      <c r="H169" s="39" t="str">
        <f>'2_all_summary'!D169</f>
        <v>Using historical atlas data to develop high-resolution distribution models of freshwater fishes</v>
      </c>
      <c r="I169" s="39" t="str">
        <f>'2_all_summary'!E169</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v>
      </c>
      <c r="J169" s="39">
        <f>IF(ISNUMBER(SEARCH("Yes",'2_all_summary'!$F169)),IF(ISNUMBER(SEARCH("Yes",'2_all_summary'!M169)),1,2),IF(ISNUMBER(SEARCH("No",'2_all_summary'!M169)),4,3))</f>
        <v>4</v>
      </c>
      <c r="K169" s="39">
        <f>IF(ISNUMBER(SEARCH("Yes",'2_all_summary'!$F169)),IF(ISNUMBER(SEARCH("Yes",'2_all_summary'!N169)),1,2),IF(ISNUMBER(SEARCH("No",'2_all_summary'!N169)),4,3))</f>
        <v>4</v>
      </c>
      <c r="L169" s="39">
        <f>IF(ISNUMBER(SEARCH("Yes",'2_all_summary'!$F169)),IF(ISNUMBER(SEARCH("Yes",'2_all_summary'!O169)),1,2),IF(ISNUMBER(SEARCH("No",'2_all_summary'!O169)),4,3))</f>
        <v>4</v>
      </c>
      <c r="M169" s="39">
        <f>IF(ISNUMBER(SEARCH("Yes",'2_all_summary'!$F169)),IF(0&lt;'2_all_summary'!P169,1,2),IF(0='2_all_summary'!P169,4,3))</f>
        <v>4</v>
      </c>
      <c r="N169" s="39">
        <f>IF(ISNUMBER(SEARCH("Yes",'2_all_summary'!$F169)),IF(ISNUMBER(SEARCH("Yes",'2_all_summary'!Q169)),1,2),IF(ISNUMBER(SEARCH("No",'2_all_summary'!Q169)),4,3))</f>
        <v>4</v>
      </c>
      <c r="O169" s="39">
        <f>IF(ISNUMBER(SEARCH("Yes",'2_all_summary'!$F169)),IF(ISNUMBER(SEARCH("Yes",'2_all_summary'!R169)),1,2),IF(ISNUMBER(SEARCH("No",'2_all_summary'!R169)),4,3))</f>
        <v>4</v>
      </c>
      <c r="P169" s="39">
        <f>IF(ISNUMBER(SEARCH("Yes",'2_all_summary'!$F169)),IF(ISNUMBER(SEARCH("Yes",'2_all_summary'!S169)),1,2),IF(ISNUMBER(SEARCH("No",'2_all_summary'!S169)),4,3))</f>
        <v>4</v>
      </c>
      <c r="Q169" s="39">
        <f>IF(ISNUMBER(SEARCH("Yes",'2_all_summary'!$F169)),IF(0&lt;'2_all_summary'!T169,1,2),IF(0='2_all_summary'!T169,4,3))</f>
        <v>4</v>
      </c>
      <c r="R169" s="39">
        <f>IF(ISNUMBER(SEARCH("Yes",'2_all_summary'!$F169)),IF(ISNUMBER(SEARCH("Yes",'2_all_summary'!U169)),1,2),IF(ISNUMBER(SEARCH("No",'2_all_summary'!U169)),4,3))</f>
        <v>4</v>
      </c>
    </row>
    <row r="170" spans="7:18" x14ac:dyDescent="0.3">
      <c r="G170" s="39"/>
      <c r="H170" s="39" t="str">
        <f>'2_all_summary'!D170</f>
        <v>Towards wise coastal management practice in a tropical megacity - Jakarta</v>
      </c>
      <c r="I170" s="39" t="str">
        <f>'2_all_summary'!E170</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v>
      </c>
      <c r="J170" s="39">
        <f>IF(ISNUMBER(SEARCH("Yes",'2_all_summary'!$F170)),IF(ISNUMBER(SEARCH("Yes",'2_all_summary'!M170)),1,2),IF(ISNUMBER(SEARCH("No",'2_all_summary'!M170)),4,3))</f>
        <v>4</v>
      </c>
      <c r="K170" s="39">
        <f>IF(ISNUMBER(SEARCH("Yes",'2_all_summary'!$F170)),IF(ISNUMBER(SEARCH("Yes",'2_all_summary'!N170)),1,2),IF(ISNUMBER(SEARCH("No",'2_all_summary'!N170)),4,3))</f>
        <v>4</v>
      </c>
      <c r="L170" s="39">
        <f>IF(ISNUMBER(SEARCH("Yes",'2_all_summary'!$F170)),IF(ISNUMBER(SEARCH("Yes",'2_all_summary'!O170)),1,2),IF(ISNUMBER(SEARCH("No",'2_all_summary'!O170)),4,3))</f>
        <v>4</v>
      </c>
      <c r="M170" s="39">
        <f>IF(ISNUMBER(SEARCH("Yes",'2_all_summary'!$F170)),IF(0&lt;'2_all_summary'!P170,1,2),IF(0='2_all_summary'!P170,4,3))</f>
        <v>4</v>
      </c>
      <c r="N170" s="39">
        <f>IF(ISNUMBER(SEARCH("Yes",'2_all_summary'!$F170)),IF(ISNUMBER(SEARCH("Yes",'2_all_summary'!Q170)),1,2),IF(ISNUMBER(SEARCH("No",'2_all_summary'!Q170)),4,3))</f>
        <v>4</v>
      </c>
      <c r="O170" s="39">
        <f>IF(ISNUMBER(SEARCH("Yes",'2_all_summary'!$F170)),IF(ISNUMBER(SEARCH("Yes",'2_all_summary'!R170)),1,2),IF(ISNUMBER(SEARCH("No",'2_all_summary'!R170)),4,3))</f>
        <v>4</v>
      </c>
      <c r="P170" s="39">
        <f>IF(ISNUMBER(SEARCH("Yes",'2_all_summary'!$F170)),IF(ISNUMBER(SEARCH("Yes",'2_all_summary'!S170)),1,2),IF(ISNUMBER(SEARCH("No",'2_all_summary'!S170)),4,3))</f>
        <v>4</v>
      </c>
      <c r="Q170" s="39">
        <f>IF(ISNUMBER(SEARCH("Yes",'2_all_summary'!$F170)),IF(0&lt;'2_all_summary'!T170,1,2),IF(0='2_all_summary'!T170,4,3))</f>
        <v>4</v>
      </c>
      <c r="R170" s="39">
        <f>IF(ISNUMBER(SEARCH("Yes",'2_all_summary'!$F170)),IF(ISNUMBER(SEARCH("Yes",'2_all_summary'!U170)),1,2),IF(ISNUMBER(SEARCH("No",'2_all_summary'!U170)),4,3))</f>
        <v>4</v>
      </c>
    </row>
    <row r="171" spans="7:18" x14ac:dyDescent="0.3">
      <c r="G171" s="39"/>
      <c r="H171" s="39" t="str">
        <f>'2_all_summary'!D171</f>
        <v>The Philippines</v>
      </c>
      <c r="I171" s="39" t="str">
        <f>'2_all_summary'!E171</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v>
      </c>
      <c r="J171" s="39">
        <f>IF(ISNUMBER(SEARCH("Yes",'2_all_summary'!$F171)),IF(ISNUMBER(SEARCH("Yes",'2_all_summary'!M171)),1,2),IF(ISNUMBER(SEARCH("No",'2_all_summary'!M171)),4,3))</f>
        <v>4</v>
      </c>
      <c r="K171" s="39">
        <f>IF(ISNUMBER(SEARCH("Yes",'2_all_summary'!$F171)),IF(ISNUMBER(SEARCH("Yes",'2_all_summary'!N171)),1,2),IF(ISNUMBER(SEARCH("No",'2_all_summary'!N171)),4,3))</f>
        <v>4</v>
      </c>
      <c r="L171" s="39">
        <f>IF(ISNUMBER(SEARCH("Yes",'2_all_summary'!$F171)),IF(ISNUMBER(SEARCH("Yes",'2_all_summary'!O171)),1,2),IF(ISNUMBER(SEARCH("No",'2_all_summary'!O171)),4,3))</f>
        <v>4</v>
      </c>
      <c r="M171" s="39">
        <f>IF(ISNUMBER(SEARCH("Yes",'2_all_summary'!$F171)),IF(0&lt;'2_all_summary'!P171,1,2),IF(0='2_all_summary'!P171,4,3))</f>
        <v>4</v>
      </c>
      <c r="N171" s="39">
        <f>IF(ISNUMBER(SEARCH("Yes",'2_all_summary'!$F171)),IF(ISNUMBER(SEARCH("Yes",'2_all_summary'!Q171)),1,2),IF(ISNUMBER(SEARCH("No",'2_all_summary'!Q171)),4,3))</f>
        <v>4</v>
      </c>
      <c r="O171" s="39">
        <f>IF(ISNUMBER(SEARCH("Yes",'2_all_summary'!$F171)),IF(ISNUMBER(SEARCH("Yes",'2_all_summary'!R171)),1,2),IF(ISNUMBER(SEARCH("No",'2_all_summary'!R171)),4,3))</f>
        <v>4</v>
      </c>
      <c r="P171" s="39">
        <f>IF(ISNUMBER(SEARCH("Yes",'2_all_summary'!$F171)),IF(ISNUMBER(SEARCH("Yes",'2_all_summary'!S171)),1,2),IF(ISNUMBER(SEARCH("No",'2_all_summary'!S171)),4,3))</f>
        <v>4</v>
      </c>
      <c r="Q171" s="39">
        <f>IF(ISNUMBER(SEARCH("Yes",'2_all_summary'!$F171)),IF(0&lt;'2_all_summary'!T171,1,2),IF(0='2_all_summary'!T171,4,3))</f>
        <v>4</v>
      </c>
      <c r="R171" s="39">
        <f>IF(ISNUMBER(SEARCH("Yes",'2_all_summary'!$F171)),IF(ISNUMBER(SEARCH("Yes",'2_all_summary'!U171)),1,2),IF(ISNUMBER(SEARCH("No",'2_all_summary'!U171)),4,3))</f>
        <v>4</v>
      </c>
    </row>
    <row r="172" spans="7:18" x14ac:dyDescent="0.3">
      <c r="G172" s="39"/>
      <c r="H172" s="39" t="str">
        <f>'2_all_summary'!D172</f>
        <v>Fishers' perceived objectives of community-based coastal resource management in the Kei islands, Indonesia</v>
      </c>
      <c r="I172" s="39" t="str">
        <f>'2_all_summary'!E172</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v>
      </c>
      <c r="J172" s="39">
        <f>IF(ISNUMBER(SEARCH("Yes",'2_all_summary'!$F172)),IF(ISNUMBER(SEARCH("Yes",'2_all_summary'!M172)),1,2),IF(ISNUMBER(SEARCH("No",'2_all_summary'!M172)),4,3))</f>
        <v>4</v>
      </c>
      <c r="K172" s="39">
        <f>IF(ISNUMBER(SEARCH("Yes",'2_all_summary'!$F172)),IF(ISNUMBER(SEARCH("Yes",'2_all_summary'!N172)),1,2),IF(ISNUMBER(SEARCH("No",'2_all_summary'!N172)),4,3))</f>
        <v>4</v>
      </c>
      <c r="L172" s="39">
        <f>IF(ISNUMBER(SEARCH("Yes",'2_all_summary'!$F172)),IF(ISNUMBER(SEARCH("Yes",'2_all_summary'!O172)),1,2),IF(ISNUMBER(SEARCH("No",'2_all_summary'!O172)),4,3))</f>
        <v>4</v>
      </c>
      <c r="M172" s="39">
        <f>IF(ISNUMBER(SEARCH("Yes",'2_all_summary'!$F172)),IF(0&lt;'2_all_summary'!P172,1,2),IF(0='2_all_summary'!P172,4,3))</f>
        <v>4</v>
      </c>
      <c r="N172" s="39">
        <f>IF(ISNUMBER(SEARCH("Yes",'2_all_summary'!$F172)),IF(ISNUMBER(SEARCH("Yes",'2_all_summary'!Q172)),1,2),IF(ISNUMBER(SEARCH("No",'2_all_summary'!Q172)),4,3))</f>
        <v>4</v>
      </c>
      <c r="O172" s="39">
        <f>IF(ISNUMBER(SEARCH("Yes",'2_all_summary'!$F172)),IF(ISNUMBER(SEARCH("Yes",'2_all_summary'!R172)),1,2),IF(ISNUMBER(SEARCH("No",'2_all_summary'!R172)),4,3))</f>
        <v>4</v>
      </c>
      <c r="P172" s="39">
        <f>IF(ISNUMBER(SEARCH("Yes",'2_all_summary'!$F172)),IF(ISNUMBER(SEARCH("Yes",'2_all_summary'!S172)),1,2),IF(ISNUMBER(SEARCH("No",'2_all_summary'!S172)),4,3))</f>
        <v>4</v>
      </c>
      <c r="Q172" s="39">
        <f>IF(ISNUMBER(SEARCH("Yes",'2_all_summary'!$F172)),IF(0&lt;'2_all_summary'!T172,1,2),IF(0='2_all_summary'!T172,4,3))</f>
        <v>4</v>
      </c>
      <c r="R172" s="39">
        <f>IF(ISNUMBER(SEARCH("Yes",'2_all_summary'!$F172)),IF(ISNUMBER(SEARCH("Yes",'2_all_summary'!U172)),1,2),IF(ISNUMBER(SEARCH("No",'2_all_summary'!U172)),4,3))</f>
        <v>4</v>
      </c>
    </row>
    <row r="173" spans="7:18" x14ac:dyDescent="0.3">
      <c r="G173" s="39"/>
      <c r="H173" s="39" t="str">
        <f>'2_all_summary'!D173</f>
        <v>The dwindling community-based management strategies in the brush park fishery of a tropical estuary: Need for co-management</v>
      </c>
      <c r="I173" s="39" t="str">
        <f>'2_all_summary'!E173</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v>
      </c>
      <c r="J173" s="39">
        <f>IF(ISNUMBER(SEARCH("Yes",'2_all_summary'!$F173)),IF(ISNUMBER(SEARCH("Yes",'2_all_summary'!M173)),1,2),IF(ISNUMBER(SEARCH("No",'2_all_summary'!M173)),4,3))</f>
        <v>4</v>
      </c>
      <c r="K173" s="39">
        <f>IF(ISNUMBER(SEARCH("Yes",'2_all_summary'!$F173)),IF(ISNUMBER(SEARCH("Yes",'2_all_summary'!N173)),1,2),IF(ISNUMBER(SEARCH("No",'2_all_summary'!N173)),4,3))</f>
        <v>4</v>
      </c>
      <c r="L173" s="39">
        <f>IF(ISNUMBER(SEARCH("Yes",'2_all_summary'!$F173)),IF(ISNUMBER(SEARCH("Yes",'2_all_summary'!O173)),1,2),IF(ISNUMBER(SEARCH("No",'2_all_summary'!O173)),4,3))</f>
        <v>4</v>
      </c>
      <c r="M173" s="39">
        <f>IF(ISNUMBER(SEARCH("Yes",'2_all_summary'!$F173)),IF(0&lt;'2_all_summary'!P173,1,2),IF(0='2_all_summary'!P173,4,3))</f>
        <v>4</v>
      </c>
      <c r="N173" s="39">
        <f>IF(ISNUMBER(SEARCH("Yes",'2_all_summary'!$F173)),IF(ISNUMBER(SEARCH("Yes",'2_all_summary'!Q173)),1,2),IF(ISNUMBER(SEARCH("No",'2_all_summary'!Q173)),4,3))</f>
        <v>4</v>
      </c>
      <c r="O173" s="39">
        <f>IF(ISNUMBER(SEARCH("Yes",'2_all_summary'!$F173)),IF(ISNUMBER(SEARCH("Yes",'2_all_summary'!R173)),1,2),IF(ISNUMBER(SEARCH("No",'2_all_summary'!R173)),4,3))</f>
        <v>4</v>
      </c>
      <c r="P173" s="39">
        <f>IF(ISNUMBER(SEARCH("Yes",'2_all_summary'!$F173)),IF(ISNUMBER(SEARCH("Yes",'2_all_summary'!S173)),1,2),IF(ISNUMBER(SEARCH("No",'2_all_summary'!S173)),4,3))</f>
        <v>4</v>
      </c>
      <c r="Q173" s="39">
        <f>IF(ISNUMBER(SEARCH("Yes",'2_all_summary'!$F173)),IF(0&lt;'2_all_summary'!T173,1,2),IF(0='2_all_summary'!T173,4,3))</f>
        <v>4</v>
      </c>
      <c r="R173" s="39">
        <f>IF(ISNUMBER(SEARCH("Yes",'2_all_summary'!$F173)),IF(ISNUMBER(SEARCH("Yes",'2_all_summary'!U173)),1,2),IF(ISNUMBER(SEARCH("No",'2_all_summary'!U173)),4,3))</f>
        <v>4</v>
      </c>
    </row>
    <row r="174" spans="7:18" x14ac:dyDescent="0.3">
      <c r="G174" s="39"/>
      <c r="H174" s="39" t="str">
        <f>'2_all_summary'!D174</f>
        <v>Options for managing the sustainable use of green turtles: Perceptions of hammond islanders in torres strait</v>
      </c>
      <c r="I174" s="39" t="str">
        <f>'2_all_summary'!E174</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v>
      </c>
      <c r="J174" s="39">
        <f>IF(ISNUMBER(SEARCH("Yes",'2_all_summary'!$F174)),IF(ISNUMBER(SEARCH("Yes",'2_all_summary'!M174)),1,2),IF(ISNUMBER(SEARCH("No",'2_all_summary'!M174)),4,3))</f>
        <v>4</v>
      </c>
      <c r="K174" s="39">
        <f>IF(ISNUMBER(SEARCH("Yes",'2_all_summary'!$F174)),IF(ISNUMBER(SEARCH("Yes",'2_all_summary'!N174)),1,2),IF(ISNUMBER(SEARCH("No",'2_all_summary'!N174)),4,3))</f>
        <v>4</v>
      </c>
      <c r="L174" s="39">
        <f>IF(ISNUMBER(SEARCH("Yes",'2_all_summary'!$F174)),IF(ISNUMBER(SEARCH("Yes",'2_all_summary'!O174)),1,2),IF(ISNUMBER(SEARCH("No",'2_all_summary'!O174)),4,3))</f>
        <v>4</v>
      </c>
      <c r="M174" s="39">
        <f>IF(ISNUMBER(SEARCH("Yes",'2_all_summary'!$F174)),IF(0&lt;'2_all_summary'!P174,1,2),IF(0='2_all_summary'!P174,4,3))</f>
        <v>4</v>
      </c>
      <c r="N174" s="39">
        <f>IF(ISNUMBER(SEARCH("Yes",'2_all_summary'!$F174)),IF(ISNUMBER(SEARCH("Yes",'2_all_summary'!Q174)),1,2),IF(ISNUMBER(SEARCH("No",'2_all_summary'!Q174)),4,3))</f>
        <v>4</v>
      </c>
      <c r="O174" s="39">
        <f>IF(ISNUMBER(SEARCH("Yes",'2_all_summary'!$F174)),IF(ISNUMBER(SEARCH("Yes",'2_all_summary'!R174)),1,2),IF(ISNUMBER(SEARCH("No",'2_all_summary'!R174)),4,3))</f>
        <v>4</v>
      </c>
      <c r="P174" s="39">
        <f>IF(ISNUMBER(SEARCH("Yes",'2_all_summary'!$F174)),IF(ISNUMBER(SEARCH("Yes",'2_all_summary'!S174)),1,2),IF(ISNUMBER(SEARCH("No",'2_all_summary'!S174)),4,3))</f>
        <v>4</v>
      </c>
      <c r="Q174" s="39">
        <f>IF(ISNUMBER(SEARCH("Yes",'2_all_summary'!$F174)),IF(0&lt;'2_all_summary'!T174,1,2),IF(0='2_all_summary'!T174,4,3))</f>
        <v>4</v>
      </c>
      <c r="R174" s="39">
        <f>IF(ISNUMBER(SEARCH("Yes",'2_all_summary'!$F174)),IF(ISNUMBER(SEARCH("Yes",'2_all_summary'!U174)),1,2),IF(ISNUMBER(SEARCH("No",'2_all_summary'!U174)),4,3))</f>
        <v>4</v>
      </c>
    </row>
    <row r="175" spans="7:18" x14ac:dyDescent="0.3">
      <c r="G175" s="39"/>
      <c r="H175" s="39" t="str">
        <f>'2_all_summary'!D175</f>
        <v>Multiple water use as an approach for increased basin productivity and improved adaptation: A case study from Bangladesh</v>
      </c>
      <c r="I175" s="39" t="str">
        <f>'2_all_summary'!E175</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v>
      </c>
      <c r="J175" s="39">
        <f>IF(ISNUMBER(SEARCH("Yes",'2_all_summary'!$F175)),IF(ISNUMBER(SEARCH("Yes",'2_all_summary'!M175)),1,2),IF(ISNUMBER(SEARCH("No",'2_all_summary'!M175)),4,3))</f>
        <v>4</v>
      </c>
      <c r="K175" s="39">
        <f>IF(ISNUMBER(SEARCH("Yes",'2_all_summary'!$F175)),IF(ISNUMBER(SEARCH("Yes",'2_all_summary'!N175)),1,2),IF(ISNUMBER(SEARCH("No",'2_all_summary'!N175)),4,3))</f>
        <v>4</v>
      </c>
      <c r="L175" s="39">
        <f>IF(ISNUMBER(SEARCH("Yes",'2_all_summary'!$F175)),IF(ISNUMBER(SEARCH("Yes",'2_all_summary'!O175)),1,2),IF(ISNUMBER(SEARCH("No",'2_all_summary'!O175)),4,3))</f>
        <v>4</v>
      </c>
      <c r="M175" s="39">
        <f>IF(ISNUMBER(SEARCH("Yes",'2_all_summary'!$F175)),IF(0&lt;'2_all_summary'!P175,1,2),IF(0='2_all_summary'!P175,4,3))</f>
        <v>4</v>
      </c>
      <c r="N175" s="39">
        <f>IF(ISNUMBER(SEARCH("Yes",'2_all_summary'!$F175)),IF(ISNUMBER(SEARCH("Yes",'2_all_summary'!Q175)),1,2),IF(ISNUMBER(SEARCH("No",'2_all_summary'!Q175)),4,3))</f>
        <v>4</v>
      </c>
      <c r="O175" s="39">
        <f>IF(ISNUMBER(SEARCH("Yes",'2_all_summary'!$F175)),IF(ISNUMBER(SEARCH("Yes",'2_all_summary'!R175)),1,2),IF(ISNUMBER(SEARCH("No",'2_all_summary'!R175)),4,3))</f>
        <v>4</v>
      </c>
      <c r="P175" s="39">
        <f>IF(ISNUMBER(SEARCH("Yes",'2_all_summary'!$F175)),IF(ISNUMBER(SEARCH("Yes",'2_all_summary'!S175)),1,2),IF(ISNUMBER(SEARCH("No",'2_all_summary'!S175)),4,3))</f>
        <v>4</v>
      </c>
      <c r="Q175" s="39">
        <f>IF(ISNUMBER(SEARCH("Yes",'2_all_summary'!$F175)),IF(0&lt;'2_all_summary'!T175,1,2),IF(0='2_all_summary'!T175,4,3))</f>
        <v>4</v>
      </c>
      <c r="R175" s="39">
        <f>IF(ISNUMBER(SEARCH("Yes",'2_all_summary'!$F175)),IF(ISNUMBER(SEARCH("Yes",'2_all_summary'!U175)),1,2),IF(ISNUMBER(SEARCH("No",'2_all_summary'!U175)),4,3))</f>
        <v>4</v>
      </c>
    </row>
    <row r="176" spans="7:18" x14ac:dyDescent="0.3">
      <c r="G176" s="39"/>
      <c r="H176" s="39" t="str">
        <f>'2_all_summary'!D176</f>
        <v>A network of grassroots reserves protects tropical river fish diversity</v>
      </c>
      <c r="I176" s="39" t="str">
        <f>'2_all_summary'!E176</f>
        <v>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v>
      </c>
      <c r="J176" s="39">
        <f>IF(ISNUMBER(SEARCH("Yes",'2_all_summary'!$F176)),IF(ISNUMBER(SEARCH("Yes",'2_all_summary'!M176)),1,2),IF(ISNUMBER(SEARCH("No",'2_all_summary'!M176)),4,3))</f>
        <v>4</v>
      </c>
      <c r="K176" s="39">
        <f>IF(ISNUMBER(SEARCH("Yes",'2_all_summary'!$F176)),IF(ISNUMBER(SEARCH("Yes",'2_all_summary'!N176)),1,2),IF(ISNUMBER(SEARCH("No",'2_all_summary'!N176)),4,3))</f>
        <v>4</v>
      </c>
      <c r="L176" s="39">
        <f>IF(ISNUMBER(SEARCH("Yes",'2_all_summary'!$F176)),IF(ISNUMBER(SEARCH("Yes",'2_all_summary'!O176)),1,2),IF(ISNUMBER(SEARCH("No",'2_all_summary'!O176)),4,3))</f>
        <v>4</v>
      </c>
      <c r="M176" s="39">
        <f>IF(ISNUMBER(SEARCH("Yes",'2_all_summary'!$F176)),IF(0&lt;'2_all_summary'!P176,1,2),IF(0='2_all_summary'!P176,4,3))</f>
        <v>4</v>
      </c>
      <c r="N176" s="39">
        <f>IF(ISNUMBER(SEARCH("Yes",'2_all_summary'!$F176)),IF(ISNUMBER(SEARCH("Yes",'2_all_summary'!Q176)),1,2),IF(ISNUMBER(SEARCH("No",'2_all_summary'!Q176)),4,3))</f>
        <v>4</v>
      </c>
      <c r="O176" s="39">
        <f>IF(ISNUMBER(SEARCH("Yes",'2_all_summary'!$F176)),IF(ISNUMBER(SEARCH("Yes",'2_all_summary'!R176)),1,2),IF(ISNUMBER(SEARCH("No",'2_all_summary'!R176)),4,3))</f>
        <v>4</v>
      </c>
      <c r="P176" s="39">
        <f>IF(ISNUMBER(SEARCH("Yes",'2_all_summary'!$F176)),IF(ISNUMBER(SEARCH("Yes",'2_all_summary'!S176)),1,2),IF(ISNUMBER(SEARCH("No",'2_all_summary'!S176)),4,3))</f>
        <v>4</v>
      </c>
      <c r="Q176" s="39">
        <f>IF(ISNUMBER(SEARCH("Yes",'2_all_summary'!$F176)),IF(0&lt;'2_all_summary'!T176,1,2),IF(0='2_all_summary'!T176,4,3))</f>
        <v>4</v>
      </c>
      <c r="R176" s="39">
        <f>IF(ISNUMBER(SEARCH("Yes",'2_all_summary'!$F176)),IF(ISNUMBER(SEARCH("Yes",'2_all_summary'!U176)),1,2),IF(ISNUMBER(SEARCH("No",'2_all_summary'!U176)),4,3))</f>
        <v>4</v>
      </c>
    </row>
    <row r="177" spans="7:18" x14ac:dyDescent="0.3">
      <c r="G177" s="39"/>
      <c r="H177" s="39" t="str">
        <f>'2_all_summary'!D177</f>
        <v>Design principles for managing coastal fisheries commons in present-day Japan</v>
      </c>
      <c r="I177" s="39" t="str">
        <f>'2_all_summary'!E177</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v>
      </c>
      <c r="J177" s="39">
        <f>IF(ISNUMBER(SEARCH("Yes",'2_all_summary'!$F177)),IF(ISNUMBER(SEARCH("Yes",'2_all_summary'!M177)),1,2),IF(ISNUMBER(SEARCH("No",'2_all_summary'!M177)),4,3))</f>
        <v>4</v>
      </c>
      <c r="K177" s="39">
        <f>IF(ISNUMBER(SEARCH("Yes",'2_all_summary'!$F177)),IF(ISNUMBER(SEARCH("Yes",'2_all_summary'!N177)),1,2),IF(ISNUMBER(SEARCH("No",'2_all_summary'!N177)),4,3))</f>
        <v>4</v>
      </c>
      <c r="L177" s="39">
        <f>IF(ISNUMBER(SEARCH("Yes",'2_all_summary'!$F177)),IF(ISNUMBER(SEARCH("Yes",'2_all_summary'!O177)),1,2),IF(ISNUMBER(SEARCH("No",'2_all_summary'!O177)),4,3))</f>
        <v>4</v>
      </c>
      <c r="M177" s="39">
        <f>IF(ISNUMBER(SEARCH("Yes",'2_all_summary'!$F177)),IF(0&lt;'2_all_summary'!P177,1,2),IF(0='2_all_summary'!P177,4,3))</f>
        <v>4</v>
      </c>
      <c r="N177" s="39">
        <f>IF(ISNUMBER(SEARCH("Yes",'2_all_summary'!$F177)),IF(ISNUMBER(SEARCH("Yes",'2_all_summary'!Q177)),1,2),IF(ISNUMBER(SEARCH("No",'2_all_summary'!Q177)),4,3))</f>
        <v>4</v>
      </c>
      <c r="O177" s="39">
        <f>IF(ISNUMBER(SEARCH("Yes",'2_all_summary'!$F177)),IF(ISNUMBER(SEARCH("Yes",'2_all_summary'!R177)),1,2),IF(ISNUMBER(SEARCH("No",'2_all_summary'!R177)),4,3))</f>
        <v>4</v>
      </c>
      <c r="P177" s="39">
        <f>IF(ISNUMBER(SEARCH("Yes",'2_all_summary'!$F177)),IF(ISNUMBER(SEARCH("Yes",'2_all_summary'!S177)),1,2),IF(ISNUMBER(SEARCH("No",'2_all_summary'!S177)),4,3))</f>
        <v>4</v>
      </c>
      <c r="Q177" s="39">
        <f>IF(ISNUMBER(SEARCH("Yes",'2_all_summary'!$F177)),IF(0&lt;'2_all_summary'!T177,1,2),IF(0='2_all_summary'!T177,4,3))</f>
        <v>4</v>
      </c>
      <c r="R177" s="39">
        <f>IF(ISNUMBER(SEARCH("Yes",'2_all_summary'!$F177)),IF(ISNUMBER(SEARCH("Yes",'2_all_summary'!U177)),1,2),IF(ISNUMBER(SEARCH("No",'2_all_summary'!U177)),4,3))</f>
        <v>4</v>
      </c>
    </row>
    <row r="178" spans="7:18" x14ac:dyDescent="0.3">
      <c r="G178" s="39"/>
      <c r="H178" s="39" t="str">
        <f>'2_all_summary'!D178</f>
        <v>Co-management and spatial features contribute to secure fish abundance and fishing yields in tropical floodplain lakes</v>
      </c>
      <c r="I178" s="39" t="str">
        <f>'2_all_summary'!E178</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v>
      </c>
      <c r="J178" s="39">
        <f>IF(ISNUMBER(SEARCH("Yes",'2_all_summary'!$F178)),IF(ISNUMBER(SEARCH("Yes",'2_all_summary'!M178)),1,2),IF(ISNUMBER(SEARCH("No",'2_all_summary'!M178)),4,3))</f>
        <v>4</v>
      </c>
      <c r="K178" s="39">
        <f>IF(ISNUMBER(SEARCH("Yes",'2_all_summary'!$F178)),IF(ISNUMBER(SEARCH("Yes",'2_all_summary'!N178)),1,2),IF(ISNUMBER(SEARCH("No",'2_all_summary'!N178)),4,3))</f>
        <v>4</v>
      </c>
      <c r="L178" s="39">
        <f>IF(ISNUMBER(SEARCH("Yes",'2_all_summary'!$F178)),IF(ISNUMBER(SEARCH("Yes",'2_all_summary'!O178)),1,2),IF(ISNUMBER(SEARCH("No",'2_all_summary'!O178)),4,3))</f>
        <v>4</v>
      </c>
      <c r="M178" s="39">
        <f>IF(ISNUMBER(SEARCH("Yes",'2_all_summary'!$F178)),IF(0&lt;'2_all_summary'!P178,1,2),IF(0='2_all_summary'!P178,4,3))</f>
        <v>4</v>
      </c>
      <c r="N178" s="39">
        <f>IF(ISNUMBER(SEARCH("Yes",'2_all_summary'!$F178)),IF(ISNUMBER(SEARCH("Yes",'2_all_summary'!Q178)),1,2),IF(ISNUMBER(SEARCH("No",'2_all_summary'!Q178)),4,3))</f>
        <v>4</v>
      </c>
      <c r="O178" s="39">
        <f>IF(ISNUMBER(SEARCH("Yes",'2_all_summary'!$F178)),IF(ISNUMBER(SEARCH("Yes",'2_all_summary'!R178)),1,2),IF(ISNUMBER(SEARCH("No",'2_all_summary'!R178)),4,3))</f>
        <v>4</v>
      </c>
      <c r="P178" s="39">
        <f>IF(ISNUMBER(SEARCH("Yes",'2_all_summary'!$F178)),IF(ISNUMBER(SEARCH("Yes",'2_all_summary'!S178)),1,2),IF(ISNUMBER(SEARCH("No",'2_all_summary'!S178)),4,3))</f>
        <v>4</v>
      </c>
      <c r="Q178" s="39">
        <f>IF(ISNUMBER(SEARCH("Yes",'2_all_summary'!$F178)),IF(0&lt;'2_all_summary'!T178,1,2),IF(0='2_all_summary'!T178,4,3))</f>
        <v>4</v>
      </c>
      <c r="R178" s="39">
        <f>IF(ISNUMBER(SEARCH("Yes",'2_all_summary'!$F178)),IF(ISNUMBER(SEARCH("Yes",'2_all_summary'!U178)),1,2),IF(ISNUMBER(SEARCH("No",'2_all_summary'!U178)),4,3))</f>
        <v>4</v>
      </c>
    </row>
    <row r="179" spans="7:18" x14ac:dyDescent="0.3">
      <c r="G179" s="39"/>
      <c r="H179" s="39" t="str">
        <f>'2_all_summary'!D179</f>
        <v>Community-Based Management of Amazonian Biodiversity Assets</v>
      </c>
      <c r="I179" s="39" t="str">
        <f>'2_all_summary'!E179</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v>
      </c>
      <c r="J179" s="39">
        <f>IF(ISNUMBER(SEARCH("Yes",'2_all_summary'!$F179)),IF(ISNUMBER(SEARCH("Yes",'2_all_summary'!M179)),1,2),IF(ISNUMBER(SEARCH("No",'2_all_summary'!M179)),4,3))</f>
        <v>4</v>
      </c>
      <c r="K179" s="39">
        <f>IF(ISNUMBER(SEARCH("Yes",'2_all_summary'!$F179)),IF(ISNUMBER(SEARCH("Yes",'2_all_summary'!N179)),1,2),IF(ISNUMBER(SEARCH("No",'2_all_summary'!N179)),4,3))</f>
        <v>4</v>
      </c>
      <c r="L179" s="39">
        <f>IF(ISNUMBER(SEARCH("Yes",'2_all_summary'!$F179)),IF(ISNUMBER(SEARCH("Yes",'2_all_summary'!O179)),1,2),IF(ISNUMBER(SEARCH("No",'2_all_summary'!O179)),4,3))</f>
        <v>4</v>
      </c>
      <c r="M179" s="39">
        <f>IF(ISNUMBER(SEARCH("Yes",'2_all_summary'!$F179)),IF(0&lt;'2_all_summary'!P179,1,2),IF(0='2_all_summary'!P179,4,3))</f>
        <v>4</v>
      </c>
      <c r="N179" s="39">
        <f>IF(ISNUMBER(SEARCH("Yes",'2_all_summary'!$F179)),IF(ISNUMBER(SEARCH("Yes",'2_all_summary'!Q179)),1,2),IF(ISNUMBER(SEARCH("No",'2_all_summary'!Q179)),4,3))</f>
        <v>4</v>
      </c>
      <c r="O179" s="39">
        <f>IF(ISNUMBER(SEARCH("Yes",'2_all_summary'!$F179)),IF(ISNUMBER(SEARCH("Yes",'2_all_summary'!R179)),1,2),IF(ISNUMBER(SEARCH("No",'2_all_summary'!R179)),4,3))</f>
        <v>4</v>
      </c>
      <c r="P179" s="39">
        <f>IF(ISNUMBER(SEARCH("Yes",'2_all_summary'!$F179)),IF(ISNUMBER(SEARCH("Yes",'2_all_summary'!S179)),1,2),IF(ISNUMBER(SEARCH("No",'2_all_summary'!S179)),4,3))</f>
        <v>4</v>
      </c>
      <c r="Q179" s="39">
        <f>IF(ISNUMBER(SEARCH("Yes",'2_all_summary'!$F179)),IF(0&lt;'2_all_summary'!T179,1,2),IF(0='2_all_summary'!T179,4,3))</f>
        <v>4</v>
      </c>
      <c r="R179" s="39">
        <f>IF(ISNUMBER(SEARCH("Yes",'2_all_summary'!$F179)),IF(ISNUMBER(SEARCH("Yes",'2_all_summary'!U179)),1,2),IF(ISNUMBER(SEARCH("No",'2_all_summary'!U179)),4,3))</f>
        <v>4</v>
      </c>
    </row>
    <row r="180" spans="7:18" x14ac:dyDescent="0.3">
      <c r="G180" s="39"/>
      <c r="H180" s="39" t="str">
        <f>'2_all_summary'!D180</f>
        <v>The Sociopolitical Economics of Marine Ranching Program in Korea</v>
      </c>
      <c r="I180" s="39" t="str">
        <f>'2_all_summary'!E180</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80" s="39">
        <f>IF(ISNUMBER(SEARCH("Yes",'2_all_summary'!$F180)),IF(ISNUMBER(SEARCH("Yes",'2_all_summary'!M180)),1,2),IF(ISNUMBER(SEARCH("No",'2_all_summary'!M180)),4,3))</f>
        <v>4</v>
      </c>
      <c r="K180" s="39">
        <f>IF(ISNUMBER(SEARCH("Yes",'2_all_summary'!$F180)),IF(ISNUMBER(SEARCH("Yes",'2_all_summary'!N180)),1,2),IF(ISNUMBER(SEARCH("No",'2_all_summary'!N180)),4,3))</f>
        <v>4</v>
      </c>
      <c r="L180" s="39">
        <f>IF(ISNUMBER(SEARCH("Yes",'2_all_summary'!$F180)),IF(ISNUMBER(SEARCH("Yes",'2_all_summary'!O180)),1,2),IF(ISNUMBER(SEARCH("No",'2_all_summary'!O180)),4,3))</f>
        <v>4</v>
      </c>
      <c r="M180" s="39">
        <f>IF(ISNUMBER(SEARCH("Yes",'2_all_summary'!$F180)),IF(0&lt;'2_all_summary'!P180,1,2),IF(0='2_all_summary'!P180,4,3))</f>
        <v>4</v>
      </c>
      <c r="N180" s="39">
        <f>IF(ISNUMBER(SEARCH("Yes",'2_all_summary'!$F180)),IF(ISNUMBER(SEARCH("Yes",'2_all_summary'!Q180)),1,2),IF(ISNUMBER(SEARCH("No",'2_all_summary'!Q180)),4,3))</f>
        <v>4</v>
      </c>
      <c r="O180" s="39">
        <f>IF(ISNUMBER(SEARCH("Yes",'2_all_summary'!$F180)),IF(ISNUMBER(SEARCH("Yes",'2_all_summary'!R180)),1,2),IF(ISNUMBER(SEARCH("No",'2_all_summary'!R180)),4,3))</f>
        <v>4</v>
      </c>
      <c r="P180" s="39">
        <f>IF(ISNUMBER(SEARCH("Yes",'2_all_summary'!$F180)),IF(ISNUMBER(SEARCH("Yes",'2_all_summary'!S180)),1,2),IF(ISNUMBER(SEARCH("No",'2_all_summary'!S180)),4,3))</f>
        <v>4</v>
      </c>
      <c r="Q180" s="39">
        <f>IF(ISNUMBER(SEARCH("Yes",'2_all_summary'!$F180)),IF(0&lt;'2_all_summary'!T180,1,2),IF(0='2_all_summary'!T180,4,3))</f>
        <v>4</v>
      </c>
      <c r="R180" s="39">
        <f>IF(ISNUMBER(SEARCH("Yes",'2_all_summary'!$F180)),IF(ISNUMBER(SEARCH("Yes",'2_all_summary'!U180)),1,2),IF(ISNUMBER(SEARCH("No",'2_all_summary'!U180)),4,3))</f>
        <v>4</v>
      </c>
    </row>
    <row r="181" spans="7:18" x14ac:dyDescent="0.3">
      <c r="G181" s="39"/>
      <c r="H181" s="39" t="str">
        <f>'2_all_summary'!D181</f>
        <v>Multilevel governance and fisheries commons: Investigating performance and local capacities in rural Bangladesh</v>
      </c>
      <c r="I181" s="39" t="str">
        <f>'2_all_summary'!E181</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v>
      </c>
      <c r="J181" s="39">
        <f>IF(ISNUMBER(SEARCH("Yes",'2_all_summary'!$F181)),IF(ISNUMBER(SEARCH("Yes",'2_all_summary'!M181)),1,2),IF(ISNUMBER(SEARCH("No",'2_all_summary'!M181)),4,3))</f>
        <v>4</v>
      </c>
      <c r="K181" s="39">
        <f>IF(ISNUMBER(SEARCH("Yes",'2_all_summary'!$F181)),IF(ISNUMBER(SEARCH("Yes",'2_all_summary'!N181)),1,2),IF(ISNUMBER(SEARCH("No",'2_all_summary'!N181)),4,3))</f>
        <v>4</v>
      </c>
      <c r="L181" s="39">
        <f>IF(ISNUMBER(SEARCH("Yes",'2_all_summary'!$F181)),IF(ISNUMBER(SEARCH("Yes",'2_all_summary'!O181)),1,2),IF(ISNUMBER(SEARCH("No",'2_all_summary'!O181)),4,3))</f>
        <v>4</v>
      </c>
      <c r="M181" s="39">
        <f>IF(ISNUMBER(SEARCH("Yes",'2_all_summary'!$F181)),IF(0&lt;'2_all_summary'!P181,1,2),IF(0='2_all_summary'!P181,4,3))</f>
        <v>4</v>
      </c>
      <c r="N181" s="39">
        <f>IF(ISNUMBER(SEARCH("Yes",'2_all_summary'!$F181)),IF(ISNUMBER(SEARCH("Yes",'2_all_summary'!Q181)),1,2),IF(ISNUMBER(SEARCH("No",'2_all_summary'!Q181)),4,3))</f>
        <v>4</v>
      </c>
      <c r="O181" s="39">
        <f>IF(ISNUMBER(SEARCH("Yes",'2_all_summary'!$F181)),IF(ISNUMBER(SEARCH("Yes",'2_all_summary'!R181)),1,2),IF(ISNUMBER(SEARCH("No",'2_all_summary'!R181)),4,3))</f>
        <v>4</v>
      </c>
      <c r="P181" s="39">
        <f>IF(ISNUMBER(SEARCH("Yes",'2_all_summary'!$F181)),IF(ISNUMBER(SEARCH("Yes",'2_all_summary'!S181)),1,2),IF(ISNUMBER(SEARCH("No",'2_all_summary'!S181)),4,3))</f>
        <v>4</v>
      </c>
      <c r="Q181" s="39">
        <f>IF(ISNUMBER(SEARCH("Yes",'2_all_summary'!$F181)),IF(0&lt;'2_all_summary'!T181,1,2),IF(0='2_all_summary'!T181,4,3))</f>
        <v>4</v>
      </c>
      <c r="R181" s="39">
        <f>IF(ISNUMBER(SEARCH("Yes",'2_all_summary'!$F181)),IF(ISNUMBER(SEARCH("Yes",'2_all_summary'!U181)),1,2),IF(ISNUMBER(SEARCH("No",'2_all_summary'!U181)),4,3))</f>
        <v>4</v>
      </c>
    </row>
    <row r="182" spans="7:18" x14ac:dyDescent="0.3">
      <c r="G182" s="39"/>
      <c r="H182" s="39" t="str">
        <f>'2_all_summary'!D182</f>
        <v>Context matters in understanding the vulnerability of women: perspectives from southwestern Uganda</v>
      </c>
      <c r="I182" s="39" t="str">
        <f>'2_all_summary'!E182</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v>
      </c>
      <c r="J182" s="39">
        <f>IF(ISNUMBER(SEARCH("Yes",'2_all_summary'!$F182)),IF(ISNUMBER(SEARCH("Yes",'2_all_summary'!M182)),1,2),IF(ISNUMBER(SEARCH("No",'2_all_summary'!M182)),4,3))</f>
        <v>4</v>
      </c>
      <c r="K182" s="39">
        <f>IF(ISNUMBER(SEARCH("Yes",'2_all_summary'!$F182)),IF(ISNUMBER(SEARCH("Yes",'2_all_summary'!N182)),1,2),IF(ISNUMBER(SEARCH("No",'2_all_summary'!N182)),4,3))</f>
        <v>4</v>
      </c>
      <c r="L182" s="39">
        <f>IF(ISNUMBER(SEARCH("Yes",'2_all_summary'!$F182)),IF(ISNUMBER(SEARCH("Yes",'2_all_summary'!O182)),1,2),IF(ISNUMBER(SEARCH("No",'2_all_summary'!O182)),4,3))</f>
        <v>4</v>
      </c>
      <c r="M182" s="39">
        <f>IF(ISNUMBER(SEARCH("Yes",'2_all_summary'!$F182)),IF(0&lt;'2_all_summary'!P182,1,2),IF(0='2_all_summary'!P182,4,3))</f>
        <v>4</v>
      </c>
      <c r="N182" s="39">
        <f>IF(ISNUMBER(SEARCH("Yes",'2_all_summary'!$F182)),IF(ISNUMBER(SEARCH("Yes",'2_all_summary'!Q182)),1,2),IF(ISNUMBER(SEARCH("No",'2_all_summary'!Q182)),4,3))</f>
        <v>4</v>
      </c>
      <c r="O182" s="39">
        <f>IF(ISNUMBER(SEARCH("Yes",'2_all_summary'!$F182)),IF(ISNUMBER(SEARCH("Yes",'2_all_summary'!R182)),1,2),IF(ISNUMBER(SEARCH("No",'2_all_summary'!R182)),4,3))</f>
        <v>4</v>
      </c>
      <c r="P182" s="39">
        <f>IF(ISNUMBER(SEARCH("Yes",'2_all_summary'!$F182)),IF(ISNUMBER(SEARCH("Yes",'2_all_summary'!S182)),1,2),IF(ISNUMBER(SEARCH("No",'2_all_summary'!S182)),4,3))</f>
        <v>4</v>
      </c>
      <c r="Q182" s="39">
        <f>IF(ISNUMBER(SEARCH("Yes",'2_all_summary'!$F182)),IF(0&lt;'2_all_summary'!T182,1,2),IF(0='2_all_summary'!T182,4,3))</f>
        <v>4</v>
      </c>
      <c r="R182" s="39">
        <f>IF(ISNUMBER(SEARCH("Yes",'2_all_summary'!$F182)),IF(ISNUMBER(SEARCH("Yes",'2_all_summary'!U182)),1,2),IF(ISNUMBER(SEARCH("No",'2_all_summary'!U182)),4,3))</f>
        <v>4</v>
      </c>
    </row>
    <row r="183" spans="7:18" x14ac:dyDescent="0.3">
      <c r="G183" s="39"/>
      <c r="H183" s="39" t="str">
        <f>'2_all_summary'!D183</f>
        <v>The Finnmark Intervention Study: Is it possible to change CVD risk factors by community-based intervention in an Arctic village in crisis?</v>
      </c>
      <c r="I183" s="39" t="str">
        <f>'2_all_summary'!E183</f>
        <v>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v>
      </c>
      <c r="J183" s="39">
        <f>IF(ISNUMBER(SEARCH("Yes",'2_all_summary'!$F183)),IF(ISNUMBER(SEARCH("Yes",'2_all_summary'!M183)),1,2),IF(ISNUMBER(SEARCH("No",'2_all_summary'!M183)),4,3))</f>
        <v>4</v>
      </c>
      <c r="K183" s="39">
        <f>IF(ISNUMBER(SEARCH("Yes",'2_all_summary'!$F183)),IF(ISNUMBER(SEARCH("Yes",'2_all_summary'!N183)),1,2),IF(ISNUMBER(SEARCH("No",'2_all_summary'!N183)),4,3))</f>
        <v>4</v>
      </c>
      <c r="L183" s="39">
        <f>IF(ISNUMBER(SEARCH("Yes",'2_all_summary'!$F183)),IF(ISNUMBER(SEARCH("Yes",'2_all_summary'!O183)),1,2),IF(ISNUMBER(SEARCH("No",'2_all_summary'!O183)),4,3))</f>
        <v>4</v>
      </c>
      <c r="M183" s="39">
        <f>IF(ISNUMBER(SEARCH("Yes",'2_all_summary'!$F183)),IF(0&lt;'2_all_summary'!P183,1,2),IF(0='2_all_summary'!P183,4,3))</f>
        <v>4</v>
      </c>
      <c r="N183" s="39">
        <f>IF(ISNUMBER(SEARCH("Yes",'2_all_summary'!$F183)),IF(ISNUMBER(SEARCH("Yes",'2_all_summary'!Q183)),1,2),IF(ISNUMBER(SEARCH("No",'2_all_summary'!Q183)),4,3))</f>
        <v>4</v>
      </c>
      <c r="O183" s="39">
        <f>IF(ISNUMBER(SEARCH("Yes",'2_all_summary'!$F183)),IF(ISNUMBER(SEARCH("Yes",'2_all_summary'!R183)),1,2),IF(ISNUMBER(SEARCH("No",'2_all_summary'!R183)),4,3))</f>
        <v>4</v>
      </c>
      <c r="P183" s="39">
        <f>IF(ISNUMBER(SEARCH("Yes",'2_all_summary'!$F183)),IF(ISNUMBER(SEARCH("Yes",'2_all_summary'!S183)),1,2),IF(ISNUMBER(SEARCH("No",'2_all_summary'!S183)),4,3))</f>
        <v>4</v>
      </c>
      <c r="Q183" s="39">
        <f>IF(ISNUMBER(SEARCH("Yes",'2_all_summary'!$F183)),IF(0&lt;'2_all_summary'!T183,1,2),IF(0='2_all_summary'!T183,4,3))</f>
        <v>4</v>
      </c>
      <c r="R183" s="39">
        <f>IF(ISNUMBER(SEARCH("Yes",'2_all_summary'!$F183)),IF(ISNUMBER(SEARCH("Yes",'2_all_summary'!U183)),1,2),IF(ISNUMBER(SEARCH("No",'2_all_summary'!U183)),4,3))</f>
        <v>4</v>
      </c>
    </row>
    <row r="184" spans="7:18" x14ac:dyDescent="0.3">
      <c r="G184" s="39"/>
      <c r="H184" s="39" t="str">
        <f>'2_all_summary'!D184</f>
        <v>Predicting impact to assess the efficacy of community-based marine reserve design</v>
      </c>
      <c r="I184" s="39" t="str">
        <f>'2_all_summary'!E184</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v>
      </c>
      <c r="J184" s="39">
        <f>IF(ISNUMBER(SEARCH("Yes",'2_all_summary'!$F184)),IF(ISNUMBER(SEARCH("Yes",'2_all_summary'!M184)),1,2),IF(ISNUMBER(SEARCH("No",'2_all_summary'!M184)),4,3))</f>
        <v>1</v>
      </c>
      <c r="K184" s="39">
        <f>IF(ISNUMBER(SEARCH("Yes",'2_all_summary'!$F184)),IF(ISNUMBER(SEARCH("Yes",'2_all_summary'!N184)),1,2),IF(ISNUMBER(SEARCH("No",'2_all_summary'!N184)),4,3))</f>
        <v>1</v>
      </c>
      <c r="L184" s="39">
        <f>IF(ISNUMBER(SEARCH("Yes",'2_all_summary'!$F184)),IF(ISNUMBER(SEARCH("Yes",'2_all_summary'!O184)),1,2),IF(ISNUMBER(SEARCH("No",'2_all_summary'!O184)),4,3))</f>
        <v>1</v>
      </c>
      <c r="M184" s="39">
        <f>IF(ISNUMBER(SEARCH("Yes",'2_all_summary'!$F184)),IF(0&lt;'2_all_summary'!P184,1,2),IF(0='2_all_summary'!P184,4,3))</f>
        <v>1</v>
      </c>
      <c r="N184" s="39">
        <f>IF(ISNUMBER(SEARCH("Yes",'2_all_summary'!$F184)),IF(ISNUMBER(SEARCH("Yes",'2_all_summary'!Q184)),1,2),IF(ISNUMBER(SEARCH("No",'2_all_summary'!Q184)),4,3))</f>
        <v>1</v>
      </c>
      <c r="O184" s="39">
        <f>IF(ISNUMBER(SEARCH("Yes",'2_all_summary'!$F184)),IF(ISNUMBER(SEARCH("Yes",'2_all_summary'!R184)),1,2),IF(ISNUMBER(SEARCH("No",'2_all_summary'!R184)),4,3))</f>
        <v>1</v>
      </c>
      <c r="P184" s="39">
        <f>IF(ISNUMBER(SEARCH("Yes",'2_all_summary'!$F184)),IF(ISNUMBER(SEARCH("Yes",'2_all_summary'!S184)),1,2),IF(ISNUMBER(SEARCH("No",'2_all_summary'!S184)),4,3))</f>
        <v>1</v>
      </c>
      <c r="Q184" s="39">
        <f>IF(ISNUMBER(SEARCH("Yes",'2_all_summary'!$F184)),IF(0&lt;'2_all_summary'!T184,1,2),IF(0='2_all_summary'!T184,4,3))</f>
        <v>1</v>
      </c>
      <c r="R184" s="39">
        <f>IF(ISNUMBER(SEARCH("Yes",'2_all_summary'!$F184)),IF(ISNUMBER(SEARCH("Yes",'2_all_summary'!U184)),1,2),IF(ISNUMBER(SEARCH("No",'2_all_summary'!U184)),4,3))</f>
        <v>1</v>
      </c>
    </row>
    <row r="185" spans="7:18" x14ac:dyDescent="0.3">
      <c r="G185" s="39"/>
      <c r="H185" s="39" t="str">
        <f>'2_all_summary'!D185</f>
        <v>Transaction costs of community-based coastal resource management: The case of San Miguel Bay, Philippines</v>
      </c>
      <c r="I185" s="39" t="str">
        <f>'2_all_summary'!E185</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85" s="39">
        <f>IF(ISNUMBER(SEARCH("Yes",'2_all_summary'!$F185)),IF(ISNUMBER(SEARCH("Yes",'2_all_summary'!M185)),1,2),IF(ISNUMBER(SEARCH("No",'2_all_summary'!M185)),4,3))</f>
        <v>4</v>
      </c>
      <c r="K185" s="39">
        <f>IF(ISNUMBER(SEARCH("Yes",'2_all_summary'!$F185)),IF(ISNUMBER(SEARCH("Yes",'2_all_summary'!N185)),1,2),IF(ISNUMBER(SEARCH("No",'2_all_summary'!N185)),4,3))</f>
        <v>4</v>
      </c>
      <c r="L185" s="39">
        <f>IF(ISNUMBER(SEARCH("Yes",'2_all_summary'!$F185)),IF(ISNUMBER(SEARCH("Yes",'2_all_summary'!O185)),1,2),IF(ISNUMBER(SEARCH("No",'2_all_summary'!O185)),4,3))</f>
        <v>4</v>
      </c>
      <c r="M185" s="39">
        <f>IF(ISNUMBER(SEARCH("Yes",'2_all_summary'!$F185)),IF(0&lt;'2_all_summary'!P185,1,2),IF(0='2_all_summary'!P185,4,3))</f>
        <v>4</v>
      </c>
      <c r="N185" s="39">
        <f>IF(ISNUMBER(SEARCH("Yes",'2_all_summary'!$F185)),IF(ISNUMBER(SEARCH("Yes",'2_all_summary'!Q185)),1,2),IF(ISNUMBER(SEARCH("No",'2_all_summary'!Q185)),4,3))</f>
        <v>4</v>
      </c>
      <c r="O185" s="39">
        <f>IF(ISNUMBER(SEARCH("Yes",'2_all_summary'!$F185)),IF(ISNUMBER(SEARCH("Yes",'2_all_summary'!R185)),1,2),IF(ISNUMBER(SEARCH("No",'2_all_summary'!R185)),4,3))</f>
        <v>4</v>
      </c>
      <c r="P185" s="39">
        <f>IF(ISNUMBER(SEARCH("Yes",'2_all_summary'!$F185)),IF(ISNUMBER(SEARCH("Yes",'2_all_summary'!S185)),1,2),IF(ISNUMBER(SEARCH("No",'2_all_summary'!S185)),4,3))</f>
        <v>4</v>
      </c>
      <c r="Q185" s="39">
        <f>IF(ISNUMBER(SEARCH("Yes",'2_all_summary'!$F185)),IF(0&lt;'2_all_summary'!T185,1,2),IF(0='2_all_summary'!T185,4,3))</f>
        <v>4</v>
      </c>
      <c r="R185" s="39">
        <f>IF(ISNUMBER(SEARCH("Yes",'2_all_summary'!$F185)),IF(ISNUMBER(SEARCH("Yes",'2_all_summary'!U185)),1,2),IF(ISNUMBER(SEARCH("No",'2_all_summary'!U185)),4,3))</f>
        <v>4</v>
      </c>
    </row>
    <row r="186" spans="7:18" x14ac:dyDescent="0.3">
      <c r="G186" s="39"/>
      <c r="H186" s="39" t="str">
        <f>'2_all_summary'!D186</f>
        <v>FISHERIES LIVELIHOODS</v>
      </c>
      <c r="I186" s="39" t="str">
        <f>'2_all_summary'!E186</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186" s="39">
        <f>IF(ISNUMBER(SEARCH("Yes",'2_all_summary'!$F186)),IF(ISNUMBER(SEARCH("Yes",'2_all_summary'!M186)),1,2),IF(ISNUMBER(SEARCH("No",'2_all_summary'!M186)),4,3))</f>
        <v>3</v>
      </c>
      <c r="K186" s="39">
        <f>IF(ISNUMBER(SEARCH("Yes",'2_all_summary'!$F186)),IF(ISNUMBER(SEARCH("Yes",'2_all_summary'!N186)),1,2),IF(ISNUMBER(SEARCH("No",'2_all_summary'!N186)),4,3))</f>
        <v>3</v>
      </c>
      <c r="L186" s="39">
        <f>IF(ISNUMBER(SEARCH("Yes",'2_all_summary'!$F186)),IF(ISNUMBER(SEARCH("Yes",'2_all_summary'!O186)),1,2),IF(ISNUMBER(SEARCH("No",'2_all_summary'!O186)),4,3))</f>
        <v>3</v>
      </c>
      <c r="M186" s="39">
        <f>IF(ISNUMBER(SEARCH("Yes",'2_all_summary'!$F186)),IF(0&lt;'2_all_summary'!P186,1,2),IF(0='2_all_summary'!P186,4,3))</f>
        <v>3</v>
      </c>
      <c r="N186" s="39">
        <f>IF(ISNUMBER(SEARCH("Yes",'2_all_summary'!$F186)),IF(ISNUMBER(SEARCH("Yes",'2_all_summary'!Q186)),1,2),IF(ISNUMBER(SEARCH("No",'2_all_summary'!Q186)),4,3))</f>
        <v>4</v>
      </c>
      <c r="O186" s="39">
        <f>IF(ISNUMBER(SEARCH("Yes",'2_all_summary'!$F186)),IF(ISNUMBER(SEARCH("Yes",'2_all_summary'!R186)),1,2),IF(ISNUMBER(SEARCH("No",'2_all_summary'!R186)),4,3))</f>
        <v>4</v>
      </c>
      <c r="P186" s="39">
        <f>IF(ISNUMBER(SEARCH("Yes",'2_all_summary'!$F186)),IF(ISNUMBER(SEARCH("Yes",'2_all_summary'!S186)),1,2),IF(ISNUMBER(SEARCH("No",'2_all_summary'!S186)),4,3))</f>
        <v>4</v>
      </c>
      <c r="Q186" s="39">
        <f>IF(ISNUMBER(SEARCH("Yes",'2_all_summary'!$F186)),IF(0&lt;'2_all_summary'!T186,1,2),IF(0='2_all_summary'!T186,4,3))</f>
        <v>4</v>
      </c>
      <c r="R186" s="39">
        <f>IF(ISNUMBER(SEARCH("Yes",'2_all_summary'!$F186)),IF(ISNUMBER(SEARCH("Yes",'2_all_summary'!U186)),1,2),IF(ISNUMBER(SEARCH("No",'2_all_summary'!U186)),4,3))</f>
        <v>3</v>
      </c>
    </row>
    <row r="187" spans="7:18" x14ac:dyDescent="0.3">
      <c r="G187" s="39"/>
      <c r="H187" s="39" t="str">
        <f>'2_all_summary'!D187</f>
        <v>Mangrove forest restoration by fisheries communities in lampung bay: A study based on perceptions, willingness to pay, and management strategy</v>
      </c>
      <c r="I187" s="39" t="str">
        <f>'2_all_summary'!E187</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v>
      </c>
      <c r="J187" s="39">
        <f>IF(ISNUMBER(SEARCH("Yes",'2_all_summary'!$F187)),IF(ISNUMBER(SEARCH("Yes",'2_all_summary'!M187)),1,2),IF(ISNUMBER(SEARCH("No",'2_all_summary'!M187)),4,3))</f>
        <v>4</v>
      </c>
      <c r="K187" s="39">
        <f>IF(ISNUMBER(SEARCH("Yes",'2_all_summary'!$F187)),IF(ISNUMBER(SEARCH("Yes",'2_all_summary'!N187)),1,2),IF(ISNUMBER(SEARCH("No",'2_all_summary'!N187)),4,3))</f>
        <v>4</v>
      </c>
      <c r="L187" s="39">
        <f>IF(ISNUMBER(SEARCH("Yes",'2_all_summary'!$F187)),IF(ISNUMBER(SEARCH("Yes",'2_all_summary'!O187)),1,2),IF(ISNUMBER(SEARCH("No",'2_all_summary'!O187)),4,3))</f>
        <v>4</v>
      </c>
      <c r="M187" s="39">
        <f>IF(ISNUMBER(SEARCH("Yes",'2_all_summary'!$F187)),IF(0&lt;'2_all_summary'!P187,1,2),IF(0='2_all_summary'!P187,4,3))</f>
        <v>4</v>
      </c>
      <c r="N187" s="39">
        <f>IF(ISNUMBER(SEARCH("Yes",'2_all_summary'!$F187)),IF(ISNUMBER(SEARCH("Yes",'2_all_summary'!Q187)),1,2),IF(ISNUMBER(SEARCH("No",'2_all_summary'!Q187)),4,3))</f>
        <v>4</v>
      </c>
      <c r="O187" s="39">
        <f>IF(ISNUMBER(SEARCH("Yes",'2_all_summary'!$F187)),IF(ISNUMBER(SEARCH("Yes",'2_all_summary'!R187)),1,2),IF(ISNUMBER(SEARCH("No",'2_all_summary'!R187)),4,3))</f>
        <v>4</v>
      </c>
      <c r="P187" s="39">
        <f>IF(ISNUMBER(SEARCH("Yes",'2_all_summary'!$F187)),IF(ISNUMBER(SEARCH("Yes",'2_all_summary'!S187)),1,2),IF(ISNUMBER(SEARCH("No",'2_all_summary'!S187)),4,3))</f>
        <v>4</v>
      </c>
      <c r="Q187" s="39">
        <f>IF(ISNUMBER(SEARCH("Yes",'2_all_summary'!$F187)),IF(0&lt;'2_all_summary'!T187,1,2),IF(0='2_all_summary'!T187,4,3))</f>
        <v>4</v>
      </c>
      <c r="R187" s="39">
        <f>IF(ISNUMBER(SEARCH("Yes",'2_all_summary'!$F187)),IF(ISNUMBER(SEARCH("Yes",'2_all_summary'!U187)),1,2),IF(ISNUMBER(SEARCH("No",'2_all_summary'!U187)),4,3))</f>
        <v>4</v>
      </c>
    </row>
    <row r="188" spans="7:18" x14ac:dyDescent="0.3">
      <c r="G188" s="39"/>
      <c r="H188" s="39" t="str">
        <f>'2_all_summary'!D188</f>
        <v>Vanuatu</v>
      </c>
      <c r="I188" s="39" t="str">
        <f>'2_all_summary'!E188</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188" s="39">
        <f>IF(ISNUMBER(SEARCH("Yes",'2_all_summary'!$F188)),IF(ISNUMBER(SEARCH("Yes",'2_all_summary'!M188)),1,2),IF(ISNUMBER(SEARCH("No",'2_all_summary'!M188)),4,3))</f>
        <v>4</v>
      </c>
      <c r="K188" s="39">
        <f>IF(ISNUMBER(SEARCH("Yes",'2_all_summary'!$F188)),IF(ISNUMBER(SEARCH("Yes",'2_all_summary'!N188)),1,2),IF(ISNUMBER(SEARCH("No",'2_all_summary'!N188)),4,3))</f>
        <v>3</v>
      </c>
      <c r="L188" s="39">
        <f>IF(ISNUMBER(SEARCH("Yes",'2_all_summary'!$F188)),IF(ISNUMBER(SEARCH("Yes",'2_all_summary'!O188)),1,2),IF(ISNUMBER(SEARCH("No",'2_all_summary'!O188)),4,3))</f>
        <v>4</v>
      </c>
      <c r="M188" s="39">
        <f>IF(ISNUMBER(SEARCH("Yes",'2_all_summary'!$F188)),IF(0&lt;'2_all_summary'!P188,1,2),IF(0='2_all_summary'!P188,4,3))</f>
        <v>3</v>
      </c>
      <c r="N188" s="39">
        <f>IF(ISNUMBER(SEARCH("Yes",'2_all_summary'!$F188)),IF(ISNUMBER(SEARCH("Yes",'2_all_summary'!Q188)),1,2),IF(ISNUMBER(SEARCH("No",'2_all_summary'!Q188)),4,3))</f>
        <v>4</v>
      </c>
      <c r="O188" s="39">
        <f>IF(ISNUMBER(SEARCH("Yes",'2_all_summary'!$F188)),IF(ISNUMBER(SEARCH("Yes",'2_all_summary'!R188)),1,2),IF(ISNUMBER(SEARCH("No",'2_all_summary'!R188)),4,3))</f>
        <v>4</v>
      </c>
      <c r="P188" s="39">
        <f>IF(ISNUMBER(SEARCH("Yes",'2_all_summary'!$F188)),IF(ISNUMBER(SEARCH("Yes",'2_all_summary'!S188)),1,2),IF(ISNUMBER(SEARCH("No",'2_all_summary'!S188)),4,3))</f>
        <v>4</v>
      </c>
      <c r="Q188" s="39">
        <f>IF(ISNUMBER(SEARCH("Yes",'2_all_summary'!$F188)),IF(0&lt;'2_all_summary'!T188,1,2),IF(0='2_all_summary'!T188,4,3))</f>
        <v>4</v>
      </c>
      <c r="R188" s="39">
        <f>IF(ISNUMBER(SEARCH("Yes",'2_all_summary'!$F188)),IF(ISNUMBER(SEARCH("Yes",'2_all_summary'!U188)),1,2),IF(ISNUMBER(SEARCH("No",'2_all_summary'!U188)),4,3))</f>
        <v>3</v>
      </c>
    </row>
    <row r="189" spans="7:18" x14ac:dyDescent="0.3">
      <c r="G189" s="39"/>
      <c r="H189" s="39" t="str">
        <f>'2_all_summary'!D189</f>
        <v>Prevalence, awareness, treatment, and control of hypertension in Cameroonians aged 50Â years and older: A community-based study</v>
      </c>
      <c r="I189" s="39" t="str">
        <f>'2_all_summary'!E189</f>
        <v>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v>
      </c>
      <c r="J189" s="39">
        <f>IF(ISNUMBER(SEARCH("Yes",'2_all_summary'!$F189)),IF(ISNUMBER(SEARCH("Yes",'2_all_summary'!M189)),1,2),IF(ISNUMBER(SEARCH("No",'2_all_summary'!M189)),4,3))</f>
        <v>4</v>
      </c>
      <c r="K189" s="39">
        <f>IF(ISNUMBER(SEARCH("Yes",'2_all_summary'!$F189)),IF(ISNUMBER(SEARCH("Yes",'2_all_summary'!N189)),1,2),IF(ISNUMBER(SEARCH("No",'2_all_summary'!N189)),4,3))</f>
        <v>4</v>
      </c>
      <c r="L189" s="39">
        <f>IF(ISNUMBER(SEARCH("Yes",'2_all_summary'!$F189)),IF(ISNUMBER(SEARCH("Yes",'2_all_summary'!O189)),1,2),IF(ISNUMBER(SEARCH("No",'2_all_summary'!O189)),4,3))</f>
        <v>4</v>
      </c>
      <c r="M189" s="39">
        <f>IF(ISNUMBER(SEARCH("Yes",'2_all_summary'!$F189)),IF(0&lt;'2_all_summary'!P189,1,2),IF(0='2_all_summary'!P189,4,3))</f>
        <v>4</v>
      </c>
      <c r="N189" s="39">
        <f>IF(ISNUMBER(SEARCH("Yes",'2_all_summary'!$F189)),IF(ISNUMBER(SEARCH("Yes",'2_all_summary'!Q189)),1,2),IF(ISNUMBER(SEARCH("No",'2_all_summary'!Q189)),4,3))</f>
        <v>4</v>
      </c>
      <c r="O189" s="39">
        <f>IF(ISNUMBER(SEARCH("Yes",'2_all_summary'!$F189)),IF(ISNUMBER(SEARCH("Yes",'2_all_summary'!R189)),1,2),IF(ISNUMBER(SEARCH("No",'2_all_summary'!R189)),4,3))</f>
        <v>4</v>
      </c>
      <c r="P189" s="39">
        <f>IF(ISNUMBER(SEARCH("Yes",'2_all_summary'!$F189)),IF(ISNUMBER(SEARCH("Yes",'2_all_summary'!S189)),1,2),IF(ISNUMBER(SEARCH("No",'2_all_summary'!S189)),4,3))</f>
        <v>4</v>
      </c>
      <c r="Q189" s="39">
        <f>IF(ISNUMBER(SEARCH("Yes",'2_all_summary'!$F189)),IF(0&lt;'2_all_summary'!T189,1,2),IF(0='2_all_summary'!T189,4,3))</f>
        <v>4</v>
      </c>
      <c r="R189" s="39">
        <f>IF(ISNUMBER(SEARCH("Yes",'2_all_summary'!$F189)),IF(ISNUMBER(SEARCH("Yes",'2_all_summary'!U189)),1,2),IF(ISNUMBER(SEARCH("No",'2_all_summary'!U189)),4,3))</f>
        <v>4</v>
      </c>
    </row>
    <row r="190" spans="7:18" x14ac:dyDescent="0.3">
      <c r="G190" s="39"/>
      <c r="H190" s="39" t="str">
        <f>'2_all_summary'!D190</f>
        <v>The biodiversity of fishes at the islas marÃ­as biosphere reserve, mexico, as determined by baited remote underwater video [Biodiversidad de peces en la reserva de la biosfera islas marÃ­as, mÃ©xico, determinada por video subacuÃ¡tico remoto cebado con carnada]</v>
      </c>
      <c r="I190" s="39" t="str">
        <f>'2_all_summary'!E190</f>
        <v>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v>
      </c>
      <c r="J190" s="39">
        <f>IF(ISNUMBER(SEARCH("Yes",'2_all_summary'!$F190)),IF(ISNUMBER(SEARCH("Yes",'2_all_summary'!M190)),1,2),IF(ISNUMBER(SEARCH("No",'2_all_summary'!M190)),4,3))</f>
        <v>4</v>
      </c>
      <c r="K190" s="39">
        <f>IF(ISNUMBER(SEARCH("Yes",'2_all_summary'!$F190)),IF(ISNUMBER(SEARCH("Yes",'2_all_summary'!N190)),1,2),IF(ISNUMBER(SEARCH("No",'2_all_summary'!N190)),4,3))</f>
        <v>4</v>
      </c>
      <c r="L190" s="39">
        <f>IF(ISNUMBER(SEARCH("Yes",'2_all_summary'!$F190)),IF(ISNUMBER(SEARCH("Yes",'2_all_summary'!O190)),1,2),IF(ISNUMBER(SEARCH("No",'2_all_summary'!O190)),4,3))</f>
        <v>4</v>
      </c>
      <c r="M190" s="39">
        <f>IF(ISNUMBER(SEARCH("Yes",'2_all_summary'!$F190)),IF(0&lt;'2_all_summary'!P190,1,2),IF(0='2_all_summary'!P190,4,3))</f>
        <v>4</v>
      </c>
      <c r="N190" s="39">
        <f>IF(ISNUMBER(SEARCH("Yes",'2_all_summary'!$F190)),IF(ISNUMBER(SEARCH("Yes",'2_all_summary'!Q190)),1,2),IF(ISNUMBER(SEARCH("No",'2_all_summary'!Q190)),4,3))</f>
        <v>4</v>
      </c>
      <c r="O190" s="39">
        <f>IF(ISNUMBER(SEARCH("Yes",'2_all_summary'!$F190)),IF(ISNUMBER(SEARCH("Yes",'2_all_summary'!R190)),1,2),IF(ISNUMBER(SEARCH("No",'2_all_summary'!R190)),4,3))</f>
        <v>4</v>
      </c>
      <c r="P190" s="39">
        <f>IF(ISNUMBER(SEARCH("Yes",'2_all_summary'!$F190)),IF(ISNUMBER(SEARCH("Yes",'2_all_summary'!S190)),1,2),IF(ISNUMBER(SEARCH("No",'2_all_summary'!S190)),4,3))</f>
        <v>4</v>
      </c>
      <c r="Q190" s="39">
        <f>IF(ISNUMBER(SEARCH("Yes",'2_all_summary'!$F190)),IF(0&lt;'2_all_summary'!T190,1,2),IF(0='2_all_summary'!T190,4,3))</f>
        <v>4</v>
      </c>
      <c r="R190" s="39">
        <f>IF(ISNUMBER(SEARCH("Yes",'2_all_summary'!$F190)),IF(ISNUMBER(SEARCH("Yes",'2_all_summary'!U190)),1,2),IF(ISNUMBER(SEARCH("No",'2_all_summary'!U190)),4,3))</f>
        <v>4</v>
      </c>
    </row>
    <row r="191" spans="7:18" x14ac:dyDescent="0.3">
      <c r="G191" s="39"/>
      <c r="H191" s="39" t="str">
        <f>'2_all_summary'!D191</f>
        <v>Environmental impacts and adaptive techniques to cyclones in an off shore coastal island of Nijhum Dweep in Bangladesh</v>
      </c>
      <c r="I191" s="39" t="str">
        <f>'2_all_summary'!E191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191" s="39">
        <f>IF(ISNUMBER(SEARCH("Yes",'2_all_summary'!$F191)),IF(ISNUMBER(SEARCH("Yes",'2_all_summary'!M191)),1,2),IF(ISNUMBER(SEARCH("No",'2_all_summary'!M191)),4,3))</f>
        <v>4</v>
      </c>
      <c r="K191" s="39">
        <f>IF(ISNUMBER(SEARCH("Yes",'2_all_summary'!$F191)),IF(ISNUMBER(SEARCH("Yes",'2_all_summary'!N191)),1,2),IF(ISNUMBER(SEARCH("No",'2_all_summary'!N191)),4,3))</f>
        <v>4</v>
      </c>
      <c r="L191" s="39">
        <f>IF(ISNUMBER(SEARCH("Yes",'2_all_summary'!$F191)),IF(ISNUMBER(SEARCH("Yes",'2_all_summary'!O191)),1,2),IF(ISNUMBER(SEARCH("No",'2_all_summary'!O191)),4,3))</f>
        <v>4</v>
      </c>
      <c r="M191" s="39">
        <f>IF(ISNUMBER(SEARCH("Yes",'2_all_summary'!$F191)),IF(0&lt;'2_all_summary'!P191,1,2),IF(0='2_all_summary'!P191,4,3))</f>
        <v>4</v>
      </c>
      <c r="N191" s="39">
        <f>IF(ISNUMBER(SEARCH("Yes",'2_all_summary'!$F191)),IF(ISNUMBER(SEARCH("Yes",'2_all_summary'!Q191)),1,2),IF(ISNUMBER(SEARCH("No",'2_all_summary'!Q191)),4,3))</f>
        <v>4</v>
      </c>
      <c r="O191" s="39">
        <f>IF(ISNUMBER(SEARCH("Yes",'2_all_summary'!$F191)),IF(ISNUMBER(SEARCH("Yes",'2_all_summary'!R191)),1,2),IF(ISNUMBER(SEARCH("No",'2_all_summary'!R191)),4,3))</f>
        <v>4</v>
      </c>
      <c r="P191" s="39">
        <f>IF(ISNUMBER(SEARCH("Yes",'2_all_summary'!$F191)),IF(ISNUMBER(SEARCH("Yes",'2_all_summary'!S191)),1,2),IF(ISNUMBER(SEARCH("No",'2_all_summary'!S191)),4,3))</f>
        <v>4</v>
      </c>
      <c r="Q191" s="39">
        <f>IF(ISNUMBER(SEARCH("Yes",'2_all_summary'!$F191)),IF(0&lt;'2_all_summary'!T191,1,2),IF(0='2_all_summary'!T191,4,3))</f>
        <v>4</v>
      </c>
      <c r="R191" s="39">
        <f>IF(ISNUMBER(SEARCH("Yes",'2_all_summary'!$F191)),IF(ISNUMBER(SEARCH("Yes",'2_all_summary'!U191)),1,2),IF(ISNUMBER(SEARCH("No",'2_all_summary'!U191)),4,3))</f>
        <v>4</v>
      </c>
    </row>
    <row r="192" spans="7:18" x14ac:dyDescent="0.3">
      <c r="G192" s="39"/>
      <c r="H192" s="39" t="str">
        <f>'2_all_summary'!D192</f>
        <v>Fishery co-management: A practical handbook</v>
      </c>
      <c r="I192" s="39" t="str">
        <f>'2_all_summary'!E192</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192" s="39">
        <f>IF(ISNUMBER(SEARCH("Yes",'2_all_summary'!$F192)),IF(ISNUMBER(SEARCH("Yes",'2_all_summary'!M192)),1,2),IF(ISNUMBER(SEARCH("No",'2_all_summary'!M192)),4,3))</f>
        <v>4</v>
      </c>
      <c r="K192" s="39">
        <f>IF(ISNUMBER(SEARCH("Yes",'2_all_summary'!$F192)),IF(ISNUMBER(SEARCH("Yes",'2_all_summary'!N192)),1,2),IF(ISNUMBER(SEARCH("No",'2_all_summary'!N192)),4,3))</f>
        <v>4</v>
      </c>
      <c r="L192" s="39">
        <f>IF(ISNUMBER(SEARCH("Yes",'2_all_summary'!$F192)),IF(ISNUMBER(SEARCH("Yes",'2_all_summary'!O192)),1,2),IF(ISNUMBER(SEARCH("No",'2_all_summary'!O192)),4,3))</f>
        <v>4</v>
      </c>
      <c r="M192" s="39">
        <f>IF(ISNUMBER(SEARCH("Yes",'2_all_summary'!$F192)),IF(0&lt;'2_all_summary'!P192,1,2),IF(0='2_all_summary'!P192,4,3))</f>
        <v>4</v>
      </c>
      <c r="N192" s="39">
        <f>IF(ISNUMBER(SEARCH("Yes",'2_all_summary'!$F192)),IF(ISNUMBER(SEARCH("Yes",'2_all_summary'!Q192)),1,2),IF(ISNUMBER(SEARCH("No",'2_all_summary'!Q192)),4,3))</f>
        <v>3</v>
      </c>
      <c r="O192" s="39">
        <f>IF(ISNUMBER(SEARCH("Yes",'2_all_summary'!$F192)),IF(ISNUMBER(SEARCH("Yes",'2_all_summary'!R192)),1,2),IF(ISNUMBER(SEARCH("No",'2_all_summary'!R192)),4,3))</f>
        <v>4</v>
      </c>
      <c r="P192" s="39">
        <f>IF(ISNUMBER(SEARCH("Yes",'2_all_summary'!$F192)),IF(ISNUMBER(SEARCH("Yes",'2_all_summary'!S192)),1,2),IF(ISNUMBER(SEARCH("No",'2_all_summary'!S192)),4,3))</f>
        <v>4</v>
      </c>
      <c r="Q192" s="39">
        <f>IF(ISNUMBER(SEARCH("Yes",'2_all_summary'!$F192)),IF(0&lt;'2_all_summary'!T192,1,2),IF(0='2_all_summary'!T192,4,3))</f>
        <v>3</v>
      </c>
      <c r="R192" s="39">
        <f>IF(ISNUMBER(SEARCH("Yes",'2_all_summary'!$F192)),IF(ISNUMBER(SEARCH("Yes",'2_all_summary'!U192)),1,2),IF(ISNUMBER(SEARCH("No",'2_all_summary'!U192)),4,3))</f>
        <v>3</v>
      </c>
    </row>
    <row r="193" spans="7:18" x14ac:dyDescent="0.3">
      <c r="G193" s="39"/>
      <c r="H193" s="39" t="str">
        <f>'2_all_summary'!D193</f>
        <v>Control of Aedes aegypti larvae in household water containers by Chinese cat fish</v>
      </c>
      <c r="I193" s="39" t="str">
        <f>'2_all_summary'!E193</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193" s="39">
        <f>IF(ISNUMBER(SEARCH("Yes",'2_all_summary'!$F193)),IF(ISNUMBER(SEARCH("Yes",'2_all_summary'!M193)),1,2),IF(ISNUMBER(SEARCH("No",'2_all_summary'!M193)),4,3))</f>
        <v>4</v>
      </c>
      <c r="K193" s="39">
        <f>IF(ISNUMBER(SEARCH("Yes",'2_all_summary'!$F193)),IF(ISNUMBER(SEARCH("Yes",'2_all_summary'!N193)),1,2),IF(ISNUMBER(SEARCH("No",'2_all_summary'!N193)),4,3))</f>
        <v>4</v>
      </c>
      <c r="L193" s="39">
        <f>IF(ISNUMBER(SEARCH("Yes",'2_all_summary'!$F193)),IF(ISNUMBER(SEARCH("Yes",'2_all_summary'!O193)),1,2),IF(ISNUMBER(SEARCH("No",'2_all_summary'!O193)),4,3))</f>
        <v>4</v>
      </c>
      <c r="M193" s="39">
        <f>IF(ISNUMBER(SEARCH("Yes",'2_all_summary'!$F193)),IF(0&lt;'2_all_summary'!P193,1,2),IF(0='2_all_summary'!P193,4,3))</f>
        <v>4</v>
      </c>
      <c r="N193" s="39">
        <f>IF(ISNUMBER(SEARCH("Yes",'2_all_summary'!$F193)),IF(ISNUMBER(SEARCH("Yes",'2_all_summary'!Q193)),1,2),IF(ISNUMBER(SEARCH("No",'2_all_summary'!Q193)),4,3))</f>
        <v>4</v>
      </c>
      <c r="O193" s="39">
        <f>IF(ISNUMBER(SEARCH("Yes",'2_all_summary'!$F193)),IF(ISNUMBER(SEARCH("Yes",'2_all_summary'!R193)),1,2),IF(ISNUMBER(SEARCH("No",'2_all_summary'!R193)),4,3))</f>
        <v>4</v>
      </c>
      <c r="P193" s="39">
        <f>IF(ISNUMBER(SEARCH("Yes",'2_all_summary'!$F193)),IF(ISNUMBER(SEARCH("Yes",'2_all_summary'!S193)),1,2),IF(ISNUMBER(SEARCH("No",'2_all_summary'!S193)),4,3))</f>
        <v>4</v>
      </c>
      <c r="Q193" s="39">
        <f>IF(ISNUMBER(SEARCH("Yes",'2_all_summary'!$F193)),IF(0&lt;'2_all_summary'!T193,1,2),IF(0='2_all_summary'!T193,4,3))</f>
        <v>4</v>
      </c>
      <c r="R193" s="39">
        <f>IF(ISNUMBER(SEARCH("Yes",'2_all_summary'!$F193)),IF(ISNUMBER(SEARCH("Yes",'2_all_summary'!U193)),1,2),IF(ISNUMBER(SEARCH("No",'2_all_summary'!U193)),4,3))</f>
        <v>4</v>
      </c>
    </row>
    <row r="194" spans="7:18" x14ac:dyDescent="0.3">
      <c r="G194" s="39"/>
      <c r="H194" s="39" t="str">
        <f>'2_all_summary'!D194</f>
        <v>Ecological Value of Submerged Breakwaters for Habitat Enhancement on a Residential Scale</v>
      </c>
      <c r="I194" s="39" t="str">
        <f>'2_all_summary'!E194</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v>
      </c>
      <c r="J194" s="39">
        <f>IF(ISNUMBER(SEARCH("Yes",'2_all_summary'!$F194)),IF(ISNUMBER(SEARCH("Yes",'2_all_summary'!M194)),1,2),IF(ISNUMBER(SEARCH("No",'2_all_summary'!M194)),4,3))</f>
        <v>4</v>
      </c>
      <c r="K194" s="39">
        <f>IF(ISNUMBER(SEARCH("Yes",'2_all_summary'!$F194)),IF(ISNUMBER(SEARCH("Yes",'2_all_summary'!N194)),1,2),IF(ISNUMBER(SEARCH("No",'2_all_summary'!N194)),4,3))</f>
        <v>4</v>
      </c>
      <c r="L194" s="39">
        <f>IF(ISNUMBER(SEARCH("Yes",'2_all_summary'!$F194)),IF(ISNUMBER(SEARCH("Yes",'2_all_summary'!O194)),1,2),IF(ISNUMBER(SEARCH("No",'2_all_summary'!O194)),4,3))</f>
        <v>4</v>
      </c>
      <c r="M194" s="39">
        <f>IF(ISNUMBER(SEARCH("Yes",'2_all_summary'!$F194)),IF(0&lt;'2_all_summary'!P194,1,2),IF(0='2_all_summary'!P194,4,3))</f>
        <v>4</v>
      </c>
      <c r="N194" s="39">
        <f>IF(ISNUMBER(SEARCH("Yes",'2_all_summary'!$F194)),IF(ISNUMBER(SEARCH("Yes",'2_all_summary'!Q194)),1,2),IF(ISNUMBER(SEARCH("No",'2_all_summary'!Q194)),4,3))</f>
        <v>4</v>
      </c>
      <c r="O194" s="39">
        <f>IF(ISNUMBER(SEARCH("Yes",'2_all_summary'!$F194)),IF(ISNUMBER(SEARCH("Yes",'2_all_summary'!R194)),1,2),IF(ISNUMBER(SEARCH("No",'2_all_summary'!R194)),4,3))</f>
        <v>4</v>
      </c>
      <c r="P194" s="39">
        <f>IF(ISNUMBER(SEARCH("Yes",'2_all_summary'!$F194)),IF(ISNUMBER(SEARCH("Yes",'2_all_summary'!S194)),1,2),IF(ISNUMBER(SEARCH("No",'2_all_summary'!S194)),4,3))</f>
        <v>4</v>
      </c>
      <c r="Q194" s="39">
        <f>IF(ISNUMBER(SEARCH("Yes",'2_all_summary'!$F194)),IF(0&lt;'2_all_summary'!T194,1,2),IF(0='2_all_summary'!T194,4,3))</f>
        <v>4</v>
      </c>
      <c r="R194" s="39">
        <f>IF(ISNUMBER(SEARCH("Yes",'2_all_summary'!$F194)),IF(ISNUMBER(SEARCH("Yes",'2_all_summary'!U194)),1,2),IF(ISNUMBER(SEARCH("No",'2_all_summary'!U194)),4,3))</f>
        <v>4</v>
      </c>
    </row>
    <row r="195" spans="7:18" x14ac:dyDescent="0.3">
      <c r="G195" s="39"/>
      <c r="H195" s="39" t="str">
        <f>'2_all_summary'!D195</f>
        <v>Navigating the evolution of marine policy in Panama: Current policies and community responses in the Pearl Islands and Bocas del Toro Archipelagos of Panama</v>
      </c>
      <c r="I195" s="39" t="str">
        <f>'2_all_summary'!E195</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v>
      </c>
      <c r="J195" s="39">
        <f>IF(ISNUMBER(SEARCH("Yes",'2_all_summary'!$F195)),IF(ISNUMBER(SEARCH("Yes",'2_all_summary'!M195)),1,2),IF(ISNUMBER(SEARCH("No",'2_all_summary'!M195)),4,3))</f>
        <v>4</v>
      </c>
      <c r="K195" s="39">
        <f>IF(ISNUMBER(SEARCH("Yes",'2_all_summary'!$F195)),IF(ISNUMBER(SEARCH("Yes",'2_all_summary'!N195)),1,2),IF(ISNUMBER(SEARCH("No",'2_all_summary'!N195)),4,3))</f>
        <v>4</v>
      </c>
      <c r="L195" s="39">
        <f>IF(ISNUMBER(SEARCH("Yes",'2_all_summary'!$F195)),IF(ISNUMBER(SEARCH("Yes",'2_all_summary'!O195)),1,2),IF(ISNUMBER(SEARCH("No",'2_all_summary'!O195)),4,3))</f>
        <v>4</v>
      </c>
      <c r="M195" s="39">
        <f>IF(ISNUMBER(SEARCH("Yes",'2_all_summary'!$F195)),IF(0&lt;'2_all_summary'!P195,1,2),IF(0='2_all_summary'!P195,4,3))</f>
        <v>4</v>
      </c>
      <c r="N195" s="39">
        <f>IF(ISNUMBER(SEARCH("Yes",'2_all_summary'!$F195)),IF(ISNUMBER(SEARCH("Yes",'2_all_summary'!Q195)),1,2),IF(ISNUMBER(SEARCH("No",'2_all_summary'!Q195)),4,3))</f>
        <v>4</v>
      </c>
      <c r="O195" s="39">
        <f>IF(ISNUMBER(SEARCH("Yes",'2_all_summary'!$F195)),IF(ISNUMBER(SEARCH("Yes",'2_all_summary'!R195)),1,2),IF(ISNUMBER(SEARCH("No",'2_all_summary'!R195)),4,3))</f>
        <v>4</v>
      </c>
      <c r="P195" s="39">
        <f>IF(ISNUMBER(SEARCH("Yes",'2_all_summary'!$F195)),IF(ISNUMBER(SEARCH("Yes",'2_all_summary'!S195)),1,2),IF(ISNUMBER(SEARCH("No",'2_all_summary'!S195)),4,3))</f>
        <v>4</v>
      </c>
      <c r="Q195" s="39">
        <f>IF(ISNUMBER(SEARCH("Yes",'2_all_summary'!$F195)),IF(0&lt;'2_all_summary'!T195,1,2),IF(0='2_all_summary'!T195,4,3))</f>
        <v>4</v>
      </c>
      <c r="R195" s="39">
        <f>IF(ISNUMBER(SEARCH("Yes",'2_all_summary'!$F195)),IF(ISNUMBER(SEARCH("Yes",'2_all_summary'!U195)),1,2),IF(ISNUMBER(SEARCH("No",'2_all_summary'!U195)),4,3))</f>
        <v>4</v>
      </c>
    </row>
    <row r="196" spans="7:18" x14ac:dyDescent="0.3">
      <c r="G196" s="39"/>
      <c r="H196" s="39" t="str">
        <f>'2_all_summary'!D196</f>
        <v>Fisheriesmarine protected areatourism interactions in moalboal, cebu, philippines</v>
      </c>
      <c r="I196" s="39" t="str">
        <f>'2_all_summary'!E196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v>
      </c>
      <c r="J196" s="39">
        <f>IF(ISNUMBER(SEARCH("Yes",'2_all_summary'!$F196)),IF(ISNUMBER(SEARCH("Yes",'2_all_summary'!M196)),1,2),IF(ISNUMBER(SEARCH("No",'2_all_summary'!M196)),4,3))</f>
        <v>4</v>
      </c>
      <c r="K196" s="39">
        <f>IF(ISNUMBER(SEARCH("Yes",'2_all_summary'!$F196)),IF(ISNUMBER(SEARCH("Yes",'2_all_summary'!N196)),1,2),IF(ISNUMBER(SEARCH("No",'2_all_summary'!N196)),4,3))</f>
        <v>4</v>
      </c>
      <c r="L196" s="39">
        <f>IF(ISNUMBER(SEARCH("Yes",'2_all_summary'!$F196)),IF(ISNUMBER(SEARCH("Yes",'2_all_summary'!O196)),1,2),IF(ISNUMBER(SEARCH("No",'2_all_summary'!O196)),4,3))</f>
        <v>4</v>
      </c>
      <c r="M196" s="39">
        <f>IF(ISNUMBER(SEARCH("Yes",'2_all_summary'!$F196)),IF(0&lt;'2_all_summary'!P196,1,2),IF(0='2_all_summary'!P196,4,3))</f>
        <v>4</v>
      </c>
      <c r="N196" s="39">
        <f>IF(ISNUMBER(SEARCH("Yes",'2_all_summary'!$F196)),IF(ISNUMBER(SEARCH("Yes",'2_all_summary'!Q196)),1,2),IF(ISNUMBER(SEARCH("No",'2_all_summary'!Q196)),4,3))</f>
        <v>4</v>
      </c>
      <c r="O196" s="39">
        <f>IF(ISNUMBER(SEARCH("Yes",'2_all_summary'!$F196)),IF(ISNUMBER(SEARCH("Yes",'2_all_summary'!R196)),1,2),IF(ISNUMBER(SEARCH("No",'2_all_summary'!R196)),4,3))</f>
        <v>4</v>
      </c>
      <c r="P196" s="39">
        <f>IF(ISNUMBER(SEARCH("Yes",'2_all_summary'!$F196)),IF(ISNUMBER(SEARCH("Yes",'2_all_summary'!S196)),1,2),IF(ISNUMBER(SEARCH("No",'2_all_summary'!S196)),4,3))</f>
        <v>4</v>
      </c>
      <c r="Q196" s="39">
        <f>IF(ISNUMBER(SEARCH("Yes",'2_all_summary'!$F196)),IF(0&lt;'2_all_summary'!T196,1,2),IF(0='2_all_summary'!T196,4,3))</f>
        <v>4</v>
      </c>
      <c r="R196" s="39">
        <f>IF(ISNUMBER(SEARCH("Yes",'2_all_summary'!$F196)),IF(ISNUMBER(SEARCH("Yes",'2_all_summary'!U196)),1,2),IF(ISNUMBER(SEARCH("No",'2_all_summary'!U196)),4,3))</f>
        <v>4</v>
      </c>
    </row>
    <row r="197" spans="7:18" x14ac:dyDescent="0.3">
      <c r="G197" s="39"/>
      <c r="H197" s="39" t="str">
        <f>'2_all_summary'!D197</f>
        <v>Angling management organizations: Integrating the recreational sector into fishery management</v>
      </c>
      <c r="I197" s="39" t="str">
        <f>'2_all_summary'!E197</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197" s="39">
        <f>IF(ISNUMBER(SEARCH("Yes",'2_all_summary'!$F197)),IF(ISNUMBER(SEARCH("Yes",'2_all_summary'!M197)),1,2),IF(ISNUMBER(SEARCH("No",'2_all_summary'!M197)),4,3))</f>
        <v>4</v>
      </c>
      <c r="K197" s="39">
        <f>IF(ISNUMBER(SEARCH("Yes",'2_all_summary'!$F197)),IF(ISNUMBER(SEARCH("Yes",'2_all_summary'!N197)),1,2),IF(ISNUMBER(SEARCH("No",'2_all_summary'!N197)),4,3))</f>
        <v>4</v>
      </c>
      <c r="L197" s="39">
        <f>IF(ISNUMBER(SEARCH("Yes",'2_all_summary'!$F197)),IF(ISNUMBER(SEARCH("Yes",'2_all_summary'!O197)),1,2),IF(ISNUMBER(SEARCH("No",'2_all_summary'!O197)),4,3))</f>
        <v>4</v>
      </c>
      <c r="M197" s="39">
        <f>IF(ISNUMBER(SEARCH("Yes",'2_all_summary'!$F197)),IF(0&lt;'2_all_summary'!P197,1,2),IF(0='2_all_summary'!P197,4,3))</f>
        <v>4</v>
      </c>
      <c r="N197" s="39">
        <f>IF(ISNUMBER(SEARCH("Yes",'2_all_summary'!$F197)),IF(ISNUMBER(SEARCH("Yes",'2_all_summary'!Q197)),1,2),IF(ISNUMBER(SEARCH("No",'2_all_summary'!Q197)),4,3))</f>
        <v>3</v>
      </c>
      <c r="O197" s="39">
        <f>IF(ISNUMBER(SEARCH("Yes",'2_all_summary'!$F197)),IF(ISNUMBER(SEARCH("Yes",'2_all_summary'!R197)),1,2),IF(ISNUMBER(SEARCH("No",'2_all_summary'!R197)),4,3))</f>
        <v>4</v>
      </c>
      <c r="P197" s="39">
        <f>IF(ISNUMBER(SEARCH("Yes",'2_all_summary'!$F197)),IF(ISNUMBER(SEARCH("Yes",'2_all_summary'!S197)),1,2),IF(ISNUMBER(SEARCH("No",'2_all_summary'!S197)),4,3))</f>
        <v>4</v>
      </c>
      <c r="Q197" s="39">
        <f>IF(ISNUMBER(SEARCH("Yes",'2_all_summary'!$F197)),IF(0&lt;'2_all_summary'!T197,1,2),IF(0='2_all_summary'!T197,4,3))</f>
        <v>3</v>
      </c>
      <c r="R197" s="39">
        <f>IF(ISNUMBER(SEARCH("Yes",'2_all_summary'!$F197)),IF(ISNUMBER(SEARCH("Yes",'2_all_summary'!U197)),1,2),IF(ISNUMBER(SEARCH("No",'2_all_summary'!U197)),4,3))</f>
        <v>3</v>
      </c>
    </row>
    <row r="198" spans="7:18" x14ac:dyDescent="0.3">
      <c r="G198" s="39"/>
      <c r="H198" s="39" t="str">
        <f>'2_all_summary'!D198</f>
        <v>Public participation and willingness to cooperate in common-pool resource management: A field experiment with fishing communities in Brazil</v>
      </c>
      <c r="I198" s="39" t="str">
        <f>'2_all_summary'!E198</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v>
      </c>
      <c r="J198" s="39">
        <f>IF(ISNUMBER(SEARCH("Yes",'2_all_summary'!$F198)),IF(ISNUMBER(SEARCH("Yes",'2_all_summary'!M198)),1,2),IF(ISNUMBER(SEARCH("No",'2_all_summary'!M198)),4,3))</f>
        <v>4</v>
      </c>
      <c r="K198" s="39">
        <f>IF(ISNUMBER(SEARCH("Yes",'2_all_summary'!$F198)),IF(ISNUMBER(SEARCH("Yes",'2_all_summary'!N198)),1,2),IF(ISNUMBER(SEARCH("No",'2_all_summary'!N198)),4,3))</f>
        <v>4</v>
      </c>
      <c r="L198" s="39">
        <f>IF(ISNUMBER(SEARCH("Yes",'2_all_summary'!$F198)),IF(ISNUMBER(SEARCH("Yes",'2_all_summary'!O198)),1,2),IF(ISNUMBER(SEARCH("No",'2_all_summary'!O198)),4,3))</f>
        <v>4</v>
      </c>
      <c r="M198" s="39">
        <f>IF(ISNUMBER(SEARCH("Yes",'2_all_summary'!$F198)),IF(0&lt;'2_all_summary'!P198,1,2),IF(0='2_all_summary'!P198,4,3))</f>
        <v>4</v>
      </c>
      <c r="N198" s="39">
        <f>IF(ISNUMBER(SEARCH("Yes",'2_all_summary'!$F198)),IF(ISNUMBER(SEARCH("Yes",'2_all_summary'!Q198)),1,2),IF(ISNUMBER(SEARCH("No",'2_all_summary'!Q198)),4,3))</f>
        <v>4</v>
      </c>
      <c r="O198" s="39">
        <f>IF(ISNUMBER(SEARCH("Yes",'2_all_summary'!$F198)),IF(ISNUMBER(SEARCH("Yes",'2_all_summary'!R198)),1,2),IF(ISNUMBER(SEARCH("No",'2_all_summary'!R198)),4,3))</f>
        <v>4</v>
      </c>
      <c r="P198" s="39">
        <f>IF(ISNUMBER(SEARCH("Yes",'2_all_summary'!$F198)),IF(ISNUMBER(SEARCH("Yes",'2_all_summary'!S198)),1,2),IF(ISNUMBER(SEARCH("No",'2_all_summary'!S198)),4,3))</f>
        <v>4</v>
      </c>
      <c r="Q198" s="39">
        <f>IF(ISNUMBER(SEARCH("Yes",'2_all_summary'!$F198)),IF(0&lt;'2_all_summary'!T198,1,2),IF(0='2_all_summary'!T198,4,3))</f>
        <v>4</v>
      </c>
      <c r="R198" s="39">
        <f>IF(ISNUMBER(SEARCH("Yes",'2_all_summary'!$F198)),IF(ISNUMBER(SEARCH("Yes",'2_all_summary'!U198)),1,2),IF(ISNUMBER(SEARCH("No",'2_all_summary'!U198)),4,3))</f>
        <v>4</v>
      </c>
    </row>
    <row r="199" spans="7:18" x14ac:dyDescent="0.3">
      <c r="G199" s="39"/>
      <c r="H199" s="39" t="str">
        <f>'2_all_summary'!D199</f>
        <v>Hurricane 07B in the Godivari Delta, Andhra Pradesh, India: Vulnerability, mitigation and the spatial impact</v>
      </c>
      <c r="I199" s="39" t="str">
        <f>'2_all_summary'!E199</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199" s="39">
        <f>IF(ISNUMBER(SEARCH("Yes",'2_all_summary'!$F199)),IF(ISNUMBER(SEARCH("Yes",'2_all_summary'!M199)),1,2),IF(ISNUMBER(SEARCH("No",'2_all_summary'!M199)),4,3))</f>
        <v>4</v>
      </c>
      <c r="K199" s="39">
        <f>IF(ISNUMBER(SEARCH("Yes",'2_all_summary'!$F199)),IF(ISNUMBER(SEARCH("Yes",'2_all_summary'!N199)),1,2),IF(ISNUMBER(SEARCH("No",'2_all_summary'!N199)),4,3))</f>
        <v>4</v>
      </c>
      <c r="L199" s="39">
        <f>IF(ISNUMBER(SEARCH("Yes",'2_all_summary'!$F199)),IF(ISNUMBER(SEARCH("Yes",'2_all_summary'!O199)),1,2),IF(ISNUMBER(SEARCH("No",'2_all_summary'!O199)),4,3))</f>
        <v>4</v>
      </c>
      <c r="M199" s="39">
        <f>IF(ISNUMBER(SEARCH("Yes",'2_all_summary'!$F199)),IF(0&lt;'2_all_summary'!P199,1,2),IF(0='2_all_summary'!P199,4,3))</f>
        <v>4</v>
      </c>
      <c r="N199" s="39">
        <f>IF(ISNUMBER(SEARCH("Yes",'2_all_summary'!$F199)),IF(ISNUMBER(SEARCH("Yes",'2_all_summary'!Q199)),1,2),IF(ISNUMBER(SEARCH("No",'2_all_summary'!Q199)),4,3))</f>
        <v>4</v>
      </c>
      <c r="O199" s="39">
        <f>IF(ISNUMBER(SEARCH("Yes",'2_all_summary'!$F199)),IF(ISNUMBER(SEARCH("Yes",'2_all_summary'!R199)),1,2),IF(ISNUMBER(SEARCH("No",'2_all_summary'!R199)),4,3))</f>
        <v>4</v>
      </c>
      <c r="P199" s="39">
        <f>IF(ISNUMBER(SEARCH("Yes",'2_all_summary'!$F199)),IF(ISNUMBER(SEARCH("Yes",'2_all_summary'!S199)),1,2),IF(ISNUMBER(SEARCH("No",'2_all_summary'!S199)),4,3))</f>
        <v>4</v>
      </c>
      <c r="Q199" s="39">
        <f>IF(ISNUMBER(SEARCH("Yes",'2_all_summary'!$F199)),IF(0&lt;'2_all_summary'!T199,1,2),IF(0='2_all_summary'!T199,4,3))</f>
        <v>4</v>
      </c>
      <c r="R199" s="39">
        <f>IF(ISNUMBER(SEARCH("Yes",'2_all_summary'!$F199)),IF(ISNUMBER(SEARCH("Yes",'2_all_summary'!U199)),1,2),IF(ISNUMBER(SEARCH("No",'2_all_summary'!U199)),4,3))</f>
        <v>4</v>
      </c>
    </row>
    <row r="200" spans="7:18" x14ac:dyDescent="0.3">
      <c r="G200" s="39"/>
      <c r="H200" s="39" t="str">
        <f>'2_all_summary'!D200</f>
        <v>Constructed wetland system for treating wastewater of scattered small industries: A case study of fermented fish production industry in Phayao City, Thailand</v>
      </c>
      <c r="I200" s="39" t="str">
        <f>'2_all_summary'!E200</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v>
      </c>
      <c r="J200" s="39">
        <f>IF(ISNUMBER(SEARCH("Yes",'2_all_summary'!$F200)),IF(ISNUMBER(SEARCH("Yes",'2_all_summary'!M200)),1,2),IF(ISNUMBER(SEARCH("No",'2_all_summary'!M200)),4,3))</f>
        <v>4</v>
      </c>
      <c r="K200" s="39">
        <f>IF(ISNUMBER(SEARCH("Yes",'2_all_summary'!$F200)),IF(ISNUMBER(SEARCH("Yes",'2_all_summary'!N200)),1,2),IF(ISNUMBER(SEARCH("No",'2_all_summary'!N200)),4,3))</f>
        <v>4</v>
      </c>
      <c r="L200" s="39">
        <f>IF(ISNUMBER(SEARCH("Yes",'2_all_summary'!$F200)),IF(ISNUMBER(SEARCH("Yes",'2_all_summary'!O200)),1,2),IF(ISNUMBER(SEARCH("No",'2_all_summary'!O200)),4,3))</f>
        <v>4</v>
      </c>
      <c r="M200" s="39">
        <f>IF(ISNUMBER(SEARCH("Yes",'2_all_summary'!$F200)),IF(0&lt;'2_all_summary'!P200,1,2),IF(0='2_all_summary'!P200,4,3))</f>
        <v>4</v>
      </c>
      <c r="N200" s="39">
        <f>IF(ISNUMBER(SEARCH("Yes",'2_all_summary'!$F200)),IF(ISNUMBER(SEARCH("Yes",'2_all_summary'!Q200)),1,2),IF(ISNUMBER(SEARCH("No",'2_all_summary'!Q200)),4,3))</f>
        <v>4</v>
      </c>
      <c r="O200" s="39">
        <f>IF(ISNUMBER(SEARCH("Yes",'2_all_summary'!$F200)),IF(ISNUMBER(SEARCH("Yes",'2_all_summary'!R200)),1,2),IF(ISNUMBER(SEARCH("No",'2_all_summary'!R200)),4,3))</f>
        <v>4</v>
      </c>
      <c r="P200" s="39">
        <f>IF(ISNUMBER(SEARCH("Yes",'2_all_summary'!$F200)),IF(ISNUMBER(SEARCH("Yes",'2_all_summary'!S200)),1,2),IF(ISNUMBER(SEARCH("No",'2_all_summary'!S200)),4,3))</f>
        <v>4</v>
      </c>
      <c r="Q200" s="39">
        <f>IF(ISNUMBER(SEARCH("Yes",'2_all_summary'!$F200)),IF(0&lt;'2_all_summary'!T200,1,2),IF(0='2_all_summary'!T200,4,3))</f>
        <v>4</v>
      </c>
      <c r="R200" s="39">
        <f>IF(ISNUMBER(SEARCH("Yes",'2_all_summary'!$F200)),IF(ISNUMBER(SEARCH("Yes",'2_all_summary'!U200)),1,2),IF(ISNUMBER(SEARCH("No",'2_all_summary'!U200)),4,3))</f>
        <v>4</v>
      </c>
    </row>
    <row r="201" spans="7:18" x14ac:dyDescent="0.3">
      <c r="G201" s="39"/>
      <c r="H201" s="39" t="str">
        <f>'2_all_summary'!D201</f>
        <v>Contextualising the coupled socio-ecological conditions of marine megafauna bycatch</v>
      </c>
      <c r="I201" s="39" t="str">
        <f>'2_all_summary'!E201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v>
      </c>
      <c r="J201" s="39">
        <f>IF(ISNUMBER(SEARCH("Yes",'2_all_summary'!$F201)),IF(ISNUMBER(SEARCH("Yes",'2_all_summary'!M201)),1,2),IF(ISNUMBER(SEARCH("No",'2_all_summary'!M201)),4,3))</f>
        <v>4</v>
      </c>
      <c r="K201" s="39">
        <f>IF(ISNUMBER(SEARCH("Yes",'2_all_summary'!$F201)),IF(ISNUMBER(SEARCH("Yes",'2_all_summary'!N201)),1,2),IF(ISNUMBER(SEARCH("No",'2_all_summary'!N201)),4,3))</f>
        <v>4</v>
      </c>
      <c r="L201" s="39">
        <f>IF(ISNUMBER(SEARCH("Yes",'2_all_summary'!$F201)),IF(ISNUMBER(SEARCH("Yes",'2_all_summary'!O201)),1,2),IF(ISNUMBER(SEARCH("No",'2_all_summary'!O201)),4,3))</f>
        <v>4</v>
      </c>
      <c r="M201" s="39">
        <f>IF(ISNUMBER(SEARCH("Yes",'2_all_summary'!$F201)),IF(0&lt;'2_all_summary'!P201,1,2),IF(0='2_all_summary'!P201,4,3))</f>
        <v>4</v>
      </c>
      <c r="N201" s="39">
        <f>IF(ISNUMBER(SEARCH("Yes",'2_all_summary'!$F201)),IF(ISNUMBER(SEARCH("Yes",'2_all_summary'!Q201)),1,2),IF(ISNUMBER(SEARCH("No",'2_all_summary'!Q201)),4,3))</f>
        <v>4</v>
      </c>
      <c r="O201" s="39">
        <f>IF(ISNUMBER(SEARCH("Yes",'2_all_summary'!$F201)),IF(ISNUMBER(SEARCH("Yes",'2_all_summary'!R201)),1,2),IF(ISNUMBER(SEARCH("No",'2_all_summary'!R201)),4,3))</f>
        <v>4</v>
      </c>
      <c r="P201" s="39">
        <f>IF(ISNUMBER(SEARCH("Yes",'2_all_summary'!$F201)),IF(ISNUMBER(SEARCH("Yes",'2_all_summary'!S201)),1,2),IF(ISNUMBER(SEARCH("No",'2_all_summary'!S201)),4,3))</f>
        <v>4</v>
      </c>
      <c r="Q201" s="39">
        <f>IF(ISNUMBER(SEARCH("Yes",'2_all_summary'!$F201)),IF(0&lt;'2_all_summary'!T201,1,2),IF(0='2_all_summary'!T201,4,3))</f>
        <v>4</v>
      </c>
      <c r="R201" s="39">
        <f>IF(ISNUMBER(SEARCH("Yes",'2_all_summary'!$F201)),IF(ISNUMBER(SEARCH("Yes",'2_all_summary'!U201)),1,2),IF(ISNUMBER(SEARCH("No",'2_all_summary'!U201)),4,3))</f>
        <v>4</v>
      </c>
    </row>
    <row r="202" spans="7:18" x14ac:dyDescent="0.3">
      <c r="G202" s="39"/>
      <c r="H202" s="39" t="str">
        <f>'2_all_summary'!D202</f>
        <v>Not just a fisherman's wife: Women's contribution to health and wellbeing in commercial fishing</v>
      </c>
      <c r="I202" s="39" t="str">
        <f>'2_all_summary'!E202</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v>
      </c>
      <c r="J202" s="39">
        <f>IF(ISNUMBER(SEARCH("Yes",'2_all_summary'!$F202)),IF(ISNUMBER(SEARCH("Yes",'2_all_summary'!M202)),1,2),IF(ISNUMBER(SEARCH("No",'2_all_summary'!M202)),4,3))</f>
        <v>4</v>
      </c>
      <c r="K202" s="39">
        <f>IF(ISNUMBER(SEARCH("Yes",'2_all_summary'!$F202)),IF(ISNUMBER(SEARCH("Yes",'2_all_summary'!N202)),1,2),IF(ISNUMBER(SEARCH("No",'2_all_summary'!N202)),4,3))</f>
        <v>4</v>
      </c>
      <c r="L202" s="39">
        <f>IF(ISNUMBER(SEARCH("Yes",'2_all_summary'!$F202)),IF(ISNUMBER(SEARCH("Yes",'2_all_summary'!O202)),1,2),IF(ISNUMBER(SEARCH("No",'2_all_summary'!O202)),4,3))</f>
        <v>4</v>
      </c>
      <c r="M202" s="39">
        <f>IF(ISNUMBER(SEARCH("Yes",'2_all_summary'!$F202)),IF(0&lt;'2_all_summary'!P202,1,2),IF(0='2_all_summary'!P202,4,3))</f>
        <v>4</v>
      </c>
      <c r="N202" s="39">
        <f>IF(ISNUMBER(SEARCH("Yes",'2_all_summary'!$F202)),IF(ISNUMBER(SEARCH("Yes",'2_all_summary'!Q202)),1,2),IF(ISNUMBER(SEARCH("No",'2_all_summary'!Q202)),4,3))</f>
        <v>4</v>
      </c>
      <c r="O202" s="39">
        <f>IF(ISNUMBER(SEARCH("Yes",'2_all_summary'!$F202)),IF(ISNUMBER(SEARCH("Yes",'2_all_summary'!R202)),1,2),IF(ISNUMBER(SEARCH("No",'2_all_summary'!R202)),4,3))</f>
        <v>4</v>
      </c>
      <c r="P202" s="39">
        <f>IF(ISNUMBER(SEARCH("Yes",'2_all_summary'!$F202)),IF(ISNUMBER(SEARCH("Yes",'2_all_summary'!S202)),1,2),IF(ISNUMBER(SEARCH("No",'2_all_summary'!S202)),4,3))</f>
        <v>4</v>
      </c>
      <c r="Q202" s="39">
        <f>IF(ISNUMBER(SEARCH("Yes",'2_all_summary'!$F202)),IF(0&lt;'2_all_summary'!T202,1,2),IF(0='2_all_summary'!T202,4,3))</f>
        <v>4</v>
      </c>
      <c r="R202" s="39">
        <f>IF(ISNUMBER(SEARCH("Yes",'2_all_summary'!$F202)),IF(ISNUMBER(SEARCH("Yes",'2_all_summary'!U202)),1,2),IF(ISNUMBER(SEARCH("No",'2_all_summary'!U202)),4,3))</f>
        <v>4</v>
      </c>
    </row>
    <row r="203" spans="7:18" x14ac:dyDescent="0.3">
      <c r="G203" s="39"/>
      <c r="H203" s="39" t="str">
        <f>'2_all_summary'!D203</f>
        <v>A framework of lessons learned from community-based marine reserves and its effectiveness in guiding a new coastal management initiative in the Philippines</v>
      </c>
      <c r="I203" s="39" t="str">
        <f>'2_all_summary'!E203</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v>
      </c>
      <c r="J203" s="39">
        <f>IF(ISNUMBER(SEARCH("Yes",'2_all_summary'!$F203)),IF(ISNUMBER(SEARCH("Yes",'2_all_summary'!M203)),1,2),IF(ISNUMBER(SEARCH("No",'2_all_summary'!M203)),4,3))</f>
        <v>4</v>
      </c>
      <c r="K203" s="39">
        <f>IF(ISNUMBER(SEARCH("Yes",'2_all_summary'!$F203)),IF(ISNUMBER(SEARCH("Yes",'2_all_summary'!N203)),1,2),IF(ISNUMBER(SEARCH("No",'2_all_summary'!N203)),4,3))</f>
        <v>4</v>
      </c>
      <c r="L203" s="39">
        <f>IF(ISNUMBER(SEARCH("Yes",'2_all_summary'!$F203)),IF(ISNUMBER(SEARCH("Yes",'2_all_summary'!O203)),1,2),IF(ISNUMBER(SEARCH("No",'2_all_summary'!O203)),4,3))</f>
        <v>4</v>
      </c>
      <c r="M203" s="39">
        <f>IF(ISNUMBER(SEARCH("Yes",'2_all_summary'!$F203)),IF(0&lt;'2_all_summary'!P203,1,2),IF(0='2_all_summary'!P203,4,3))</f>
        <v>4</v>
      </c>
      <c r="N203" s="39">
        <f>IF(ISNUMBER(SEARCH("Yes",'2_all_summary'!$F203)),IF(ISNUMBER(SEARCH("Yes",'2_all_summary'!Q203)),1,2),IF(ISNUMBER(SEARCH("No",'2_all_summary'!Q203)),4,3))</f>
        <v>4</v>
      </c>
      <c r="O203" s="39">
        <f>IF(ISNUMBER(SEARCH("Yes",'2_all_summary'!$F203)),IF(ISNUMBER(SEARCH("Yes",'2_all_summary'!R203)),1,2),IF(ISNUMBER(SEARCH("No",'2_all_summary'!R203)),4,3))</f>
        <v>4</v>
      </c>
      <c r="P203" s="39">
        <f>IF(ISNUMBER(SEARCH("Yes",'2_all_summary'!$F203)),IF(ISNUMBER(SEARCH("Yes",'2_all_summary'!S203)),1,2),IF(ISNUMBER(SEARCH("No",'2_all_summary'!S203)),4,3))</f>
        <v>4</v>
      </c>
      <c r="Q203" s="39">
        <f>IF(ISNUMBER(SEARCH("Yes",'2_all_summary'!$F203)),IF(0&lt;'2_all_summary'!T203,1,2),IF(0='2_all_summary'!T203,4,3))</f>
        <v>4</v>
      </c>
      <c r="R203" s="39">
        <f>IF(ISNUMBER(SEARCH("Yes",'2_all_summary'!$F203)),IF(ISNUMBER(SEARCH("Yes",'2_all_summary'!U203)),1,2),IF(ISNUMBER(SEARCH("No",'2_all_summary'!U203)),4,3))</f>
        <v>4</v>
      </c>
    </row>
    <row r="204" spans="7:18" x14ac:dyDescent="0.3">
      <c r="G204" s="39"/>
      <c r="H204" s="39" t="str">
        <f>'2_all_summary'!D204</f>
        <v>Challenges and Opportunities for 'little brothers' in the tourism sector matrix: The case of local communities around Great Zimbabwe National Monument</v>
      </c>
      <c r="I204" s="39" t="str">
        <f>'2_all_summary'!E204</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v>
      </c>
      <c r="J204" s="39">
        <f>IF(ISNUMBER(SEARCH("Yes",'2_all_summary'!$F204)),IF(ISNUMBER(SEARCH("Yes",'2_all_summary'!M204)),1,2),IF(ISNUMBER(SEARCH("No",'2_all_summary'!M204)),4,3))</f>
        <v>4</v>
      </c>
      <c r="K204" s="39">
        <f>IF(ISNUMBER(SEARCH("Yes",'2_all_summary'!$F204)),IF(ISNUMBER(SEARCH("Yes",'2_all_summary'!N204)),1,2),IF(ISNUMBER(SEARCH("No",'2_all_summary'!N204)),4,3))</f>
        <v>4</v>
      </c>
      <c r="L204" s="39">
        <f>IF(ISNUMBER(SEARCH("Yes",'2_all_summary'!$F204)),IF(ISNUMBER(SEARCH("Yes",'2_all_summary'!O204)),1,2),IF(ISNUMBER(SEARCH("No",'2_all_summary'!O204)),4,3))</f>
        <v>4</v>
      </c>
      <c r="M204" s="39">
        <f>IF(ISNUMBER(SEARCH("Yes",'2_all_summary'!$F204)),IF(0&lt;'2_all_summary'!P204,1,2),IF(0='2_all_summary'!P204,4,3))</f>
        <v>4</v>
      </c>
      <c r="N204" s="39">
        <f>IF(ISNUMBER(SEARCH("Yes",'2_all_summary'!$F204)),IF(ISNUMBER(SEARCH("Yes",'2_all_summary'!Q204)),1,2),IF(ISNUMBER(SEARCH("No",'2_all_summary'!Q204)),4,3))</f>
        <v>4</v>
      </c>
      <c r="O204" s="39">
        <f>IF(ISNUMBER(SEARCH("Yes",'2_all_summary'!$F204)),IF(ISNUMBER(SEARCH("Yes",'2_all_summary'!R204)),1,2),IF(ISNUMBER(SEARCH("No",'2_all_summary'!R204)),4,3))</f>
        <v>4</v>
      </c>
      <c r="P204" s="39">
        <f>IF(ISNUMBER(SEARCH("Yes",'2_all_summary'!$F204)),IF(ISNUMBER(SEARCH("Yes",'2_all_summary'!S204)),1,2),IF(ISNUMBER(SEARCH("No",'2_all_summary'!S204)),4,3))</f>
        <v>4</v>
      </c>
      <c r="Q204" s="39">
        <f>IF(ISNUMBER(SEARCH("Yes",'2_all_summary'!$F204)),IF(0&lt;'2_all_summary'!T204,1,2),IF(0='2_all_summary'!T204,4,3))</f>
        <v>4</v>
      </c>
      <c r="R204" s="39">
        <f>IF(ISNUMBER(SEARCH("Yes",'2_all_summary'!$F204)),IF(ISNUMBER(SEARCH("Yes",'2_all_summary'!U204)),1,2),IF(ISNUMBER(SEARCH("No",'2_all_summary'!U204)),4,3))</f>
        <v>4</v>
      </c>
    </row>
    <row r="205" spans="7:18" x14ac:dyDescent="0.3">
      <c r="G205" s="39"/>
      <c r="H205" s="39" t="str">
        <f>'2_all_summary'!D205</f>
        <v>Incentive instruments for the sustainable use of marine resources</v>
      </c>
      <c r="I205" s="39" t="str">
        <f>'2_all_summary'!E205</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205" s="39">
        <f>IF(ISNUMBER(SEARCH("Yes",'2_all_summary'!$F205)),IF(ISNUMBER(SEARCH("Yes",'2_all_summary'!M205)),1,2),IF(ISNUMBER(SEARCH("No",'2_all_summary'!M205)),4,3))</f>
        <v>4</v>
      </c>
      <c r="K205" s="39">
        <f>IF(ISNUMBER(SEARCH("Yes",'2_all_summary'!$F205)),IF(ISNUMBER(SEARCH("Yes",'2_all_summary'!N205)),1,2),IF(ISNUMBER(SEARCH("No",'2_all_summary'!N205)),4,3))</f>
        <v>4</v>
      </c>
      <c r="L205" s="39">
        <f>IF(ISNUMBER(SEARCH("Yes",'2_all_summary'!$F205)),IF(ISNUMBER(SEARCH("Yes",'2_all_summary'!O205)),1,2),IF(ISNUMBER(SEARCH("No",'2_all_summary'!O205)),4,3))</f>
        <v>4</v>
      </c>
      <c r="M205" s="39">
        <f>IF(ISNUMBER(SEARCH("Yes",'2_all_summary'!$F205)),IF(0&lt;'2_all_summary'!P205,1,2),IF(0='2_all_summary'!P205,4,3))</f>
        <v>4</v>
      </c>
      <c r="N205" s="39">
        <f>IF(ISNUMBER(SEARCH("Yes",'2_all_summary'!$F205)),IF(ISNUMBER(SEARCH("Yes",'2_all_summary'!Q205)),1,2),IF(ISNUMBER(SEARCH("No",'2_all_summary'!Q205)),4,3))</f>
        <v>4</v>
      </c>
      <c r="O205" s="39">
        <f>IF(ISNUMBER(SEARCH("Yes",'2_all_summary'!$F205)),IF(ISNUMBER(SEARCH("Yes",'2_all_summary'!R205)),1,2),IF(ISNUMBER(SEARCH("No",'2_all_summary'!R205)),4,3))</f>
        <v>4</v>
      </c>
      <c r="P205" s="39">
        <f>IF(ISNUMBER(SEARCH("Yes",'2_all_summary'!$F205)),IF(ISNUMBER(SEARCH("Yes",'2_all_summary'!S205)),1,2),IF(ISNUMBER(SEARCH("No",'2_all_summary'!S205)),4,3))</f>
        <v>4</v>
      </c>
      <c r="Q205" s="39">
        <f>IF(ISNUMBER(SEARCH("Yes",'2_all_summary'!$F205)),IF(0&lt;'2_all_summary'!T205,1,2),IF(0='2_all_summary'!T205,4,3))</f>
        <v>4</v>
      </c>
      <c r="R205" s="39">
        <f>IF(ISNUMBER(SEARCH("Yes",'2_all_summary'!$F205)),IF(ISNUMBER(SEARCH("Yes",'2_all_summary'!U205)),1,2),IF(ISNUMBER(SEARCH("No",'2_all_summary'!U205)),4,3))</f>
        <v>4</v>
      </c>
    </row>
    <row r="206" spans="7:18" x14ac:dyDescent="0.3">
      <c r="G206" s="39"/>
      <c r="H206" s="39" t="str">
        <f>'2_all_summary'!D206</f>
        <v>Models of care for orphaned and separated children and upholding children's rights: Cross-sectional evidence from western Kenya</v>
      </c>
      <c r="I206" s="39" t="str">
        <f>'2_all_summary'!E206</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v>
      </c>
      <c r="J206" s="39">
        <f>IF(ISNUMBER(SEARCH("Yes",'2_all_summary'!$F206)),IF(ISNUMBER(SEARCH("Yes",'2_all_summary'!M206)),1,2),IF(ISNUMBER(SEARCH("No",'2_all_summary'!M206)),4,3))</f>
        <v>4</v>
      </c>
      <c r="K206" s="39">
        <f>IF(ISNUMBER(SEARCH("Yes",'2_all_summary'!$F206)),IF(ISNUMBER(SEARCH("Yes",'2_all_summary'!N206)),1,2),IF(ISNUMBER(SEARCH("No",'2_all_summary'!N206)),4,3))</f>
        <v>4</v>
      </c>
      <c r="L206" s="39">
        <f>IF(ISNUMBER(SEARCH("Yes",'2_all_summary'!$F206)),IF(ISNUMBER(SEARCH("Yes",'2_all_summary'!O206)),1,2),IF(ISNUMBER(SEARCH("No",'2_all_summary'!O206)),4,3))</f>
        <v>4</v>
      </c>
      <c r="M206" s="39">
        <f>IF(ISNUMBER(SEARCH("Yes",'2_all_summary'!$F206)),IF(0&lt;'2_all_summary'!P206,1,2),IF(0='2_all_summary'!P206,4,3))</f>
        <v>4</v>
      </c>
      <c r="N206" s="39">
        <f>IF(ISNUMBER(SEARCH("Yes",'2_all_summary'!$F206)),IF(ISNUMBER(SEARCH("Yes",'2_all_summary'!Q206)),1,2),IF(ISNUMBER(SEARCH("No",'2_all_summary'!Q206)),4,3))</f>
        <v>4</v>
      </c>
      <c r="O206" s="39">
        <f>IF(ISNUMBER(SEARCH("Yes",'2_all_summary'!$F206)),IF(ISNUMBER(SEARCH("Yes",'2_all_summary'!R206)),1,2),IF(ISNUMBER(SEARCH("No",'2_all_summary'!R206)),4,3))</f>
        <v>4</v>
      </c>
      <c r="P206" s="39">
        <f>IF(ISNUMBER(SEARCH("Yes",'2_all_summary'!$F206)),IF(ISNUMBER(SEARCH("Yes",'2_all_summary'!S206)),1,2),IF(ISNUMBER(SEARCH("No",'2_all_summary'!S206)),4,3))</f>
        <v>4</v>
      </c>
      <c r="Q206" s="39">
        <f>IF(ISNUMBER(SEARCH("Yes",'2_all_summary'!$F206)),IF(0&lt;'2_all_summary'!T206,1,2),IF(0='2_all_summary'!T206,4,3))</f>
        <v>4</v>
      </c>
      <c r="R206" s="39">
        <f>IF(ISNUMBER(SEARCH("Yes",'2_all_summary'!$F206)),IF(ISNUMBER(SEARCH("Yes",'2_all_summary'!U206)),1,2),IF(ISNUMBER(SEARCH("No",'2_all_summary'!U206)),4,3))</f>
        <v>4</v>
      </c>
    </row>
    <row r="207" spans="7:18" x14ac:dyDescent="0.3">
      <c r="G207" s="39"/>
      <c r="H207" s="39" t="str">
        <f>'2_all_summary'!D207</f>
        <v>Why human rights matter for marine conservation</v>
      </c>
      <c r="I207" s="39" t="str">
        <f>'2_all_summary'!E207</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v>
      </c>
      <c r="J207" s="39">
        <f>IF(ISNUMBER(SEARCH("Yes",'2_all_summary'!$F207)),IF(ISNUMBER(SEARCH("Yes",'2_all_summary'!M207)),1,2),IF(ISNUMBER(SEARCH("No",'2_all_summary'!M207)),4,3))</f>
        <v>4</v>
      </c>
      <c r="K207" s="39">
        <f>IF(ISNUMBER(SEARCH("Yes",'2_all_summary'!$F207)),IF(ISNUMBER(SEARCH("Yes",'2_all_summary'!N207)),1,2),IF(ISNUMBER(SEARCH("No",'2_all_summary'!N207)),4,3))</f>
        <v>4</v>
      </c>
      <c r="L207" s="39">
        <f>IF(ISNUMBER(SEARCH("Yes",'2_all_summary'!$F207)),IF(ISNUMBER(SEARCH("Yes",'2_all_summary'!O207)),1,2),IF(ISNUMBER(SEARCH("No",'2_all_summary'!O207)),4,3))</f>
        <v>4</v>
      </c>
      <c r="M207" s="39">
        <f>IF(ISNUMBER(SEARCH("Yes",'2_all_summary'!$F207)),IF(0&lt;'2_all_summary'!P207,1,2),IF(0='2_all_summary'!P207,4,3))</f>
        <v>4</v>
      </c>
      <c r="N207" s="39">
        <f>IF(ISNUMBER(SEARCH("Yes",'2_all_summary'!$F207)),IF(ISNUMBER(SEARCH("Yes",'2_all_summary'!Q207)),1,2),IF(ISNUMBER(SEARCH("No",'2_all_summary'!Q207)),4,3))</f>
        <v>4</v>
      </c>
      <c r="O207" s="39">
        <f>IF(ISNUMBER(SEARCH("Yes",'2_all_summary'!$F207)),IF(ISNUMBER(SEARCH("Yes",'2_all_summary'!R207)),1,2),IF(ISNUMBER(SEARCH("No",'2_all_summary'!R207)),4,3))</f>
        <v>4</v>
      </c>
      <c r="P207" s="39">
        <f>IF(ISNUMBER(SEARCH("Yes",'2_all_summary'!$F207)),IF(ISNUMBER(SEARCH("Yes",'2_all_summary'!S207)),1,2),IF(ISNUMBER(SEARCH("No",'2_all_summary'!S207)),4,3))</f>
        <v>4</v>
      </c>
      <c r="Q207" s="39">
        <f>IF(ISNUMBER(SEARCH("Yes",'2_all_summary'!$F207)),IF(0&lt;'2_all_summary'!T207,1,2),IF(0='2_all_summary'!T207,4,3))</f>
        <v>4</v>
      </c>
      <c r="R207" s="39">
        <f>IF(ISNUMBER(SEARCH("Yes",'2_all_summary'!$F207)),IF(ISNUMBER(SEARCH("Yes",'2_all_summary'!U207)),1,2),IF(ISNUMBER(SEARCH("No",'2_all_summary'!U207)),4,3))</f>
        <v>4</v>
      </c>
    </row>
    <row r="208" spans="7:18" x14ac:dyDescent="0.3">
      <c r="G208" s="39"/>
      <c r="H208" s="39" t="str">
        <f>'2_all_summary'!D208</f>
        <v>Development and perspectives for community-based management of the goose barnacle (Pollicipes pollicipes) fisheries in Galicia (NW Spain)</v>
      </c>
      <c r="I208" s="39" t="str">
        <f>'2_all_summary'!E208</f>
        <v>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v>
      </c>
      <c r="J208" s="39">
        <f>IF(ISNUMBER(SEARCH("Yes",'2_all_summary'!$F208)),IF(ISNUMBER(SEARCH("Yes",'2_all_summary'!M208)),1,2),IF(ISNUMBER(SEARCH("No",'2_all_summary'!M208)),4,3))</f>
        <v>4</v>
      </c>
      <c r="K208" s="39">
        <f>IF(ISNUMBER(SEARCH("Yes",'2_all_summary'!$F208)),IF(ISNUMBER(SEARCH("Yes",'2_all_summary'!N208)),1,2),IF(ISNUMBER(SEARCH("No",'2_all_summary'!N208)),4,3))</f>
        <v>4</v>
      </c>
      <c r="L208" s="39">
        <f>IF(ISNUMBER(SEARCH("Yes",'2_all_summary'!$F208)),IF(ISNUMBER(SEARCH("Yes",'2_all_summary'!O208)),1,2),IF(ISNUMBER(SEARCH("No",'2_all_summary'!O208)),4,3))</f>
        <v>4</v>
      </c>
      <c r="M208" s="39">
        <f>IF(ISNUMBER(SEARCH("Yes",'2_all_summary'!$F208)),IF(0&lt;'2_all_summary'!P208,1,2),IF(0='2_all_summary'!P208,4,3))</f>
        <v>4</v>
      </c>
      <c r="N208" s="39">
        <f>IF(ISNUMBER(SEARCH("Yes",'2_all_summary'!$F208)),IF(ISNUMBER(SEARCH("Yes",'2_all_summary'!Q208)),1,2),IF(ISNUMBER(SEARCH("No",'2_all_summary'!Q208)),4,3))</f>
        <v>4</v>
      </c>
      <c r="O208" s="39">
        <f>IF(ISNUMBER(SEARCH("Yes",'2_all_summary'!$F208)),IF(ISNUMBER(SEARCH("Yes",'2_all_summary'!R208)),1,2),IF(ISNUMBER(SEARCH("No",'2_all_summary'!R208)),4,3))</f>
        <v>4</v>
      </c>
      <c r="P208" s="39">
        <f>IF(ISNUMBER(SEARCH("Yes",'2_all_summary'!$F208)),IF(ISNUMBER(SEARCH("Yes",'2_all_summary'!S208)),1,2),IF(ISNUMBER(SEARCH("No",'2_all_summary'!S208)),4,3))</f>
        <v>4</v>
      </c>
      <c r="Q208" s="39">
        <f>IF(ISNUMBER(SEARCH("Yes",'2_all_summary'!$F208)),IF(0&lt;'2_all_summary'!T208,1,2),IF(0='2_all_summary'!T208,4,3))</f>
        <v>4</v>
      </c>
      <c r="R208" s="39">
        <f>IF(ISNUMBER(SEARCH("Yes",'2_all_summary'!$F208)),IF(ISNUMBER(SEARCH("Yes",'2_all_summary'!U208)),1,2),IF(ISNUMBER(SEARCH("No",'2_all_summary'!U208)),4,3))</f>
        <v>4</v>
      </c>
    </row>
    <row r="209" spans="7:18" x14ac:dyDescent="0.3">
      <c r="G209" s="39"/>
      <c r="H209" s="39" t="str">
        <f>'2_all_summary'!D209</f>
        <v>3 The gulf of guinea large marine ecosystem project: Turning challenges into achievements</v>
      </c>
      <c r="I209" s="39" t="str">
        <f>'2_all_summary'!E209</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v>
      </c>
      <c r="J209" s="39">
        <f>IF(ISNUMBER(SEARCH("Yes",'2_all_summary'!$F209)),IF(ISNUMBER(SEARCH("Yes",'2_all_summary'!M209)),1,2),IF(ISNUMBER(SEARCH("No",'2_all_summary'!M209)),4,3))</f>
        <v>4</v>
      </c>
      <c r="K209" s="39">
        <f>IF(ISNUMBER(SEARCH("Yes",'2_all_summary'!$F209)),IF(ISNUMBER(SEARCH("Yes",'2_all_summary'!N209)),1,2),IF(ISNUMBER(SEARCH("No",'2_all_summary'!N209)),4,3))</f>
        <v>4</v>
      </c>
      <c r="L209" s="39">
        <f>IF(ISNUMBER(SEARCH("Yes",'2_all_summary'!$F209)),IF(ISNUMBER(SEARCH("Yes",'2_all_summary'!O209)),1,2),IF(ISNUMBER(SEARCH("No",'2_all_summary'!O209)),4,3))</f>
        <v>4</v>
      </c>
      <c r="M209" s="39">
        <f>IF(ISNUMBER(SEARCH("Yes",'2_all_summary'!$F209)),IF(0&lt;'2_all_summary'!P209,1,2),IF(0='2_all_summary'!P209,4,3))</f>
        <v>4</v>
      </c>
      <c r="N209" s="39">
        <f>IF(ISNUMBER(SEARCH("Yes",'2_all_summary'!$F209)),IF(ISNUMBER(SEARCH("Yes",'2_all_summary'!Q209)),1,2),IF(ISNUMBER(SEARCH("No",'2_all_summary'!Q209)),4,3))</f>
        <v>4</v>
      </c>
      <c r="O209" s="39">
        <f>IF(ISNUMBER(SEARCH("Yes",'2_all_summary'!$F209)),IF(ISNUMBER(SEARCH("Yes",'2_all_summary'!R209)),1,2),IF(ISNUMBER(SEARCH("No",'2_all_summary'!R209)),4,3))</f>
        <v>4</v>
      </c>
      <c r="P209" s="39">
        <f>IF(ISNUMBER(SEARCH("Yes",'2_all_summary'!$F209)),IF(ISNUMBER(SEARCH("Yes",'2_all_summary'!S209)),1,2),IF(ISNUMBER(SEARCH("No",'2_all_summary'!S209)),4,3))</f>
        <v>4</v>
      </c>
      <c r="Q209" s="39">
        <f>IF(ISNUMBER(SEARCH("Yes",'2_all_summary'!$F209)),IF(0&lt;'2_all_summary'!T209,1,2),IF(0='2_all_summary'!T209,4,3))</f>
        <v>4</v>
      </c>
      <c r="R209" s="39">
        <f>IF(ISNUMBER(SEARCH("Yes",'2_all_summary'!$F209)),IF(ISNUMBER(SEARCH("Yes",'2_all_summary'!U209)),1,2),IF(ISNUMBER(SEARCH("No",'2_all_summary'!U209)),4,3))</f>
        <v>4</v>
      </c>
    </row>
    <row r="210" spans="7:18" x14ac:dyDescent="0.3">
      <c r="G210" s="39"/>
      <c r="H210" s="39" t="str">
        <f>'2_all_summary'!D210</f>
        <v>Governing offshore fish aggregating devices in the Eastern Caribbean: Exploring trade-offs using a qualitative network model</v>
      </c>
      <c r="I210" s="39" t="str">
        <f>'2_all_summary'!E210</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v>
      </c>
      <c r="J210" s="39">
        <f>IF(ISNUMBER(SEARCH("Yes",'2_all_summary'!$F210)),IF(ISNUMBER(SEARCH("Yes",'2_all_summary'!M210)),1,2),IF(ISNUMBER(SEARCH("No",'2_all_summary'!M210)),4,3))</f>
        <v>4</v>
      </c>
      <c r="K210" s="39">
        <f>IF(ISNUMBER(SEARCH("Yes",'2_all_summary'!$F210)),IF(ISNUMBER(SEARCH("Yes",'2_all_summary'!N210)),1,2),IF(ISNUMBER(SEARCH("No",'2_all_summary'!N210)),4,3))</f>
        <v>4</v>
      </c>
      <c r="L210" s="39">
        <f>IF(ISNUMBER(SEARCH("Yes",'2_all_summary'!$F210)),IF(ISNUMBER(SEARCH("Yes",'2_all_summary'!O210)),1,2),IF(ISNUMBER(SEARCH("No",'2_all_summary'!O210)),4,3))</f>
        <v>4</v>
      </c>
      <c r="M210" s="39">
        <f>IF(ISNUMBER(SEARCH("Yes",'2_all_summary'!$F210)),IF(0&lt;'2_all_summary'!P210,1,2),IF(0='2_all_summary'!P210,4,3))</f>
        <v>4</v>
      </c>
      <c r="N210" s="39">
        <f>IF(ISNUMBER(SEARCH("Yes",'2_all_summary'!$F210)),IF(ISNUMBER(SEARCH("Yes",'2_all_summary'!Q210)),1,2),IF(ISNUMBER(SEARCH("No",'2_all_summary'!Q210)),4,3))</f>
        <v>4</v>
      </c>
      <c r="O210" s="39">
        <f>IF(ISNUMBER(SEARCH("Yes",'2_all_summary'!$F210)),IF(ISNUMBER(SEARCH("Yes",'2_all_summary'!R210)),1,2),IF(ISNUMBER(SEARCH("No",'2_all_summary'!R210)),4,3))</f>
        <v>4</v>
      </c>
      <c r="P210" s="39">
        <f>IF(ISNUMBER(SEARCH("Yes",'2_all_summary'!$F210)),IF(ISNUMBER(SEARCH("Yes",'2_all_summary'!S210)),1,2),IF(ISNUMBER(SEARCH("No",'2_all_summary'!S210)),4,3))</f>
        <v>4</v>
      </c>
      <c r="Q210" s="39">
        <f>IF(ISNUMBER(SEARCH("Yes",'2_all_summary'!$F210)),IF(0&lt;'2_all_summary'!T210,1,2),IF(0='2_all_summary'!T210,4,3))</f>
        <v>4</v>
      </c>
      <c r="R210" s="39">
        <f>IF(ISNUMBER(SEARCH("Yes",'2_all_summary'!$F210)),IF(ISNUMBER(SEARCH("Yes",'2_all_summary'!U210)),1,2),IF(ISNUMBER(SEARCH("No",'2_all_summary'!U210)),4,3))</f>
        <v>4</v>
      </c>
    </row>
    <row r="211" spans="7:18" x14ac:dyDescent="0.3">
      <c r="G211" s="39"/>
      <c r="H211" s="39" t="str">
        <f>'2_all_summary'!D211</f>
        <v>ABU Media Summit on Climate Change and DRR in Krabi</v>
      </c>
      <c r="I211" s="39" t="str">
        <f>'2_all_summary'!E211</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211" s="39">
        <f>IF(ISNUMBER(SEARCH("Yes",'2_all_summary'!$F211)),IF(ISNUMBER(SEARCH("Yes",'2_all_summary'!M211)),1,2),IF(ISNUMBER(SEARCH("No",'2_all_summary'!M211)),4,3))</f>
        <v>4</v>
      </c>
      <c r="K211" s="39">
        <f>IF(ISNUMBER(SEARCH("Yes",'2_all_summary'!$F211)),IF(ISNUMBER(SEARCH("Yes",'2_all_summary'!N211)),1,2),IF(ISNUMBER(SEARCH("No",'2_all_summary'!N211)),4,3))</f>
        <v>4</v>
      </c>
      <c r="L211" s="39">
        <f>IF(ISNUMBER(SEARCH("Yes",'2_all_summary'!$F211)),IF(ISNUMBER(SEARCH("Yes",'2_all_summary'!O211)),1,2),IF(ISNUMBER(SEARCH("No",'2_all_summary'!O211)),4,3))</f>
        <v>4</v>
      </c>
      <c r="M211" s="39">
        <f>IF(ISNUMBER(SEARCH("Yes",'2_all_summary'!$F211)),IF(0&lt;'2_all_summary'!P211,1,2),IF(0='2_all_summary'!P211,4,3))</f>
        <v>4</v>
      </c>
      <c r="N211" s="39">
        <f>IF(ISNUMBER(SEARCH("Yes",'2_all_summary'!$F211)),IF(ISNUMBER(SEARCH("Yes",'2_all_summary'!Q211)),1,2),IF(ISNUMBER(SEARCH("No",'2_all_summary'!Q211)),4,3))</f>
        <v>4</v>
      </c>
      <c r="O211" s="39">
        <f>IF(ISNUMBER(SEARCH("Yes",'2_all_summary'!$F211)),IF(ISNUMBER(SEARCH("Yes",'2_all_summary'!R211)),1,2),IF(ISNUMBER(SEARCH("No",'2_all_summary'!R211)),4,3))</f>
        <v>4</v>
      </c>
      <c r="P211" s="39">
        <f>IF(ISNUMBER(SEARCH("Yes",'2_all_summary'!$F211)),IF(ISNUMBER(SEARCH("Yes",'2_all_summary'!S211)),1,2),IF(ISNUMBER(SEARCH("No",'2_all_summary'!S211)),4,3))</f>
        <v>4</v>
      </c>
      <c r="Q211" s="39">
        <f>IF(ISNUMBER(SEARCH("Yes",'2_all_summary'!$F211)),IF(0&lt;'2_all_summary'!T211,1,2),IF(0='2_all_summary'!T211,4,3))</f>
        <v>4</v>
      </c>
      <c r="R211" s="39">
        <f>IF(ISNUMBER(SEARCH("Yes",'2_all_summary'!$F211)),IF(ISNUMBER(SEARCH("Yes",'2_all_summary'!U211)),1,2),IF(ISNUMBER(SEARCH("No",'2_all_summary'!U211)),4,3))</f>
        <v>4</v>
      </c>
    </row>
    <row r="212" spans="7:18" x14ac:dyDescent="0.3">
      <c r="G212" s="39"/>
      <c r="H212" s="39" t="str">
        <f>'2_all_summary'!D212</f>
        <v>Consideration of customary marine tenure system in the establishment of marine protected areas in the South Pacific</v>
      </c>
      <c r="I212" s="39" t="str">
        <f>'2_all_summary'!E212</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212" s="39">
        <f>IF(ISNUMBER(SEARCH("Yes",'2_all_summary'!$F212)),IF(ISNUMBER(SEARCH("Yes",'2_all_summary'!M212)),1,2),IF(ISNUMBER(SEARCH("No",'2_all_summary'!M212)),4,3))</f>
        <v>3</v>
      </c>
      <c r="K212" s="39">
        <f>IF(ISNUMBER(SEARCH("Yes",'2_all_summary'!$F212)),IF(ISNUMBER(SEARCH("Yes",'2_all_summary'!N212)),1,2),IF(ISNUMBER(SEARCH("No",'2_all_summary'!N212)),4,3))</f>
        <v>3</v>
      </c>
      <c r="L212" s="39">
        <f>IF(ISNUMBER(SEARCH("Yes",'2_all_summary'!$F212)),IF(ISNUMBER(SEARCH("Yes",'2_all_summary'!O212)),1,2),IF(ISNUMBER(SEARCH("No",'2_all_summary'!O212)),4,3))</f>
        <v>3</v>
      </c>
      <c r="M212" s="39">
        <f>IF(ISNUMBER(SEARCH("Yes",'2_all_summary'!$F212)),IF(0&lt;'2_all_summary'!P212,1,2),IF(0='2_all_summary'!P212,4,3))</f>
        <v>3</v>
      </c>
      <c r="N212" s="39">
        <f>IF(ISNUMBER(SEARCH("Yes",'2_all_summary'!$F212)),IF(ISNUMBER(SEARCH("Yes",'2_all_summary'!Q212)),1,2),IF(ISNUMBER(SEARCH("No",'2_all_summary'!Q212)),4,3))</f>
        <v>3</v>
      </c>
      <c r="O212" s="39">
        <f>IF(ISNUMBER(SEARCH("Yes",'2_all_summary'!$F212)),IF(ISNUMBER(SEARCH("Yes",'2_all_summary'!R212)),1,2),IF(ISNUMBER(SEARCH("No",'2_all_summary'!R212)),4,3))</f>
        <v>3</v>
      </c>
      <c r="P212" s="39">
        <f>IF(ISNUMBER(SEARCH("Yes",'2_all_summary'!$F212)),IF(ISNUMBER(SEARCH("Yes",'2_all_summary'!S212)),1,2),IF(ISNUMBER(SEARCH("No",'2_all_summary'!S212)),4,3))</f>
        <v>3</v>
      </c>
      <c r="Q212" s="39">
        <f>IF(ISNUMBER(SEARCH("Yes",'2_all_summary'!$F212)),IF(0&lt;'2_all_summary'!T212,1,2),IF(0='2_all_summary'!T212,4,3))</f>
        <v>3</v>
      </c>
      <c r="R212" s="39">
        <f>IF(ISNUMBER(SEARCH("Yes",'2_all_summary'!$F212)),IF(ISNUMBER(SEARCH("Yes",'2_all_summary'!U212)),1,2),IF(ISNUMBER(SEARCH("No",'2_all_summary'!U212)),4,3))</f>
        <v>3</v>
      </c>
    </row>
    <row r="213" spans="7:18" x14ac:dyDescent="0.3">
      <c r="G213" s="39"/>
      <c r="H213" s="39" t="str">
        <f>'2_all_summary'!D213</f>
        <v>Effectiveness of specialist group treatment for smoking cessation vs. one-to-one treatment in primary care</v>
      </c>
      <c r="I213" s="39" t="str">
        <f>'2_all_summary'!E213</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v>
      </c>
      <c r="J213" s="39">
        <f>IF(ISNUMBER(SEARCH("Yes",'2_all_summary'!$F213)),IF(ISNUMBER(SEARCH("Yes",'2_all_summary'!M213)),1,2),IF(ISNUMBER(SEARCH("No",'2_all_summary'!M213)),4,3))</f>
        <v>4</v>
      </c>
      <c r="K213" s="39">
        <f>IF(ISNUMBER(SEARCH("Yes",'2_all_summary'!$F213)),IF(ISNUMBER(SEARCH("Yes",'2_all_summary'!N213)),1,2),IF(ISNUMBER(SEARCH("No",'2_all_summary'!N213)),4,3))</f>
        <v>4</v>
      </c>
      <c r="L213" s="39">
        <f>IF(ISNUMBER(SEARCH("Yes",'2_all_summary'!$F213)),IF(ISNUMBER(SEARCH("Yes",'2_all_summary'!O213)),1,2),IF(ISNUMBER(SEARCH("No",'2_all_summary'!O213)),4,3))</f>
        <v>4</v>
      </c>
      <c r="M213" s="39">
        <f>IF(ISNUMBER(SEARCH("Yes",'2_all_summary'!$F213)),IF(0&lt;'2_all_summary'!P213,1,2),IF(0='2_all_summary'!P213,4,3))</f>
        <v>4</v>
      </c>
      <c r="N213" s="39">
        <f>IF(ISNUMBER(SEARCH("Yes",'2_all_summary'!$F213)),IF(ISNUMBER(SEARCH("Yes",'2_all_summary'!Q213)),1,2),IF(ISNUMBER(SEARCH("No",'2_all_summary'!Q213)),4,3))</f>
        <v>4</v>
      </c>
      <c r="O213" s="39">
        <f>IF(ISNUMBER(SEARCH("Yes",'2_all_summary'!$F213)),IF(ISNUMBER(SEARCH("Yes",'2_all_summary'!R213)),1,2),IF(ISNUMBER(SEARCH("No",'2_all_summary'!R213)),4,3))</f>
        <v>4</v>
      </c>
      <c r="P213" s="39">
        <f>IF(ISNUMBER(SEARCH("Yes",'2_all_summary'!$F213)),IF(ISNUMBER(SEARCH("Yes",'2_all_summary'!S213)),1,2),IF(ISNUMBER(SEARCH("No",'2_all_summary'!S213)),4,3))</f>
        <v>4</v>
      </c>
      <c r="Q213" s="39">
        <f>IF(ISNUMBER(SEARCH("Yes",'2_all_summary'!$F213)),IF(0&lt;'2_all_summary'!T213,1,2),IF(0='2_all_summary'!T213,4,3))</f>
        <v>4</v>
      </c>
      <c r="R213" s="39">
        <f>IF(ISNUMBER(SEARCH("Yes",'2_all_summary'!$F213)),IF(ISNUMBER(SEARCH("Yes",'2_all_summary'!U213)),1,2),IF(ISNUMBER(SEARCH("No",'2_all_summary'!U213)),4,3))</f>
        <v>4</v>
      </c>
    </row>
    <row r="214" spans="7:18" x14ac:dyDescent="0.3">
      <c r="G214" s="39"/>
      <c r="H214" s="39" t="str">
        <f>'2_all_summary'!D214</f>
        <v>Thinking outside the framework: Equitable research partnerships for environmental research in Australia</v>
      </c>
      <c r="I214" s="39" t="str">
        <f>'2_all_summary'!E214</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v>
      </c>
      <c r="J214" s="39">
        <f>IF(ISNUMBER(SEARCH("Yes",'2_all_summary'!$F214)),IF(ISNUMBER(SEARCH("Yes",'2_all_summary'!M214)),1,2),IF(ISNUMBER(SEARCH("No",'2_all_summary'!M214)),4,3))</f>
        <v>4</v>
      </c>
      <c r="K214" s="39">
        <f>IF(ISNUMBER(SEARCH("Yes",'2_all_summary'!$F214)),IF(ISNUMBER(SEARCH("Yes",'2_all_summary'!N214)),1,2),IF(ISNUMBER(SEARCH("No",'2_all_summary'!N214)),4,3))</f>
        <v>4</v>
      </c>
      <c r="L214" s="39">
        <f>IF(ISNUMBER(SEARCH("Yes",'2_all_summary'!$F214)),IF(ISNUMBER(SEARCH("Yes",'2_all_summary'!O214)),1,2),IF(ISNUMBER(SEARCH("No",'2_all_summary'!O214)),4,3))</f>
        <v>4</v>
      </c>
      <c r="M214" s="39">
        <f>IF(ISNUMBER(SEARCH("Yes",'2_all_summary'!$F214)),IF(0&lt;'2_all_summary'!P214,1,2),IF(0='2_all_summary'!P214,4,3))</f>
        <v>4</v>
      </c>
      <c r="N214" s="39">
        <f>IF(ISNUMBER(SEARCH("Yes",'2_all_summary'!$F214)),IF(ISNUMBER(SEARCH("Yes",'2_all_summary'!Q214)),1,2),IF(ISNUMBER(SEARCH("No",'2_all_summary'!Q214)),4,3))</f>
        <v>4</v>
      </c>
      <c r="O214" s="39">
        <f>IF(ISNUMBER(SEARCH("Yes",'2_all_summary'!$F214)),IF(ISNUMBER(SEARCH("Yes",'2_all_summary'!R214)),1,2),IF(ISNUMBER(SEARCH("No",'2_all_summary'!R214)),4,3))</f>
        <v>4</v>
      </c>
      <c r="P214" s="39">
        <f>IF(ISNUMBER(SEARCH("Yes",'2_all_summary'!$F214)),IF(ISNUMBER(SEARCH("Yes",'2_all_summary'!S214)),1,2),IF(ISNUMBER(SEARCH("No",'2_all_summary'!S214)),4,3))</f>
        <v>4</v>
      </c>
      <c r="Q214" s="39">
        <f>IF(ISNUMBER(SEARCH("Yes",'2_all_summary'!$F214)),IF(0&lt;'2_all_summary'!T214,1,2),IF(0='2_all_summary'!T214,4,3))</f>
        <v>4</v>
      </c>
      <c r="R214" s="39">
        <f>IF(ISNUMBER(SEARCH("Yes",'2_all_summary'!$F214)),IF(ISNUMBER(SEARCH("Yes",'2_all_summary'!U214)),1,2),IF(ISNUMBER(SEARCH("No",'2_all_summary'!U214)),4,3))</f>
        <v>4</v>
      </c>
    </row>
    <row r="215" spans="7:18" x14ac:dyDescent="0.3">
      <c r="G215" s="39"/>
      <c r="H215" s="39" t="str">
        <f>'2_all_summary'!D215</f>
        <v>Effectiveness of participatory planning for community management of fisheries in Bangladesh</v>
      </c>
      <c r="I215" s="39" t="str">
        <f>'2_all_summary'!E215</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v>
      </c>
      <c r="J215" s="39">
        <f>IF(ISNUMBER(SEARCH("Yes",'2_all_summary'!$F215)),IF(ISNUMBER(SEARCH("Yes",'2_all_summary'!M215)),1,2),IF(ISNUMBER(SEARCH("No",'2_all_summary'!M215)),4,3))</f>
        <v>4</v>
      </c>
      <c r="K215" s="39">
        <f>IF(ISNUMBER(SEARCH("Yes",'2_all_summary'!$F215)),IF(ISNUMBER(SEARCH("Yes",'2_all_summary'!N215)),1,2),IF(ISNUMBER(SEARCH("No",'2_all_summary'!N215)),4,3))</f>
        <v>4</v>
      </c>
      <c r="L215" s="39">
        <f>IF(ISNUMBER(SEARCH("Yes",'2_all_summary'!$F215)),IF(ISNUMBER(SEARCH("Yes",'2_all_summary'!O215)),1,2),IF(ISNUMBER(SEARCH("No",'2_all_summary'!O215)),4,3))</f>
        <v>4</v>
      </c>
      <c r="M215" s="39">
        <f>IF(ISNUMBER(SEARCH("Yes",'2_all_summary'!$F215)),IF(0&lt;'2_all_summary'!P215,1,2),IF(0='2_all_summary'!P215,4,3))</f>
        <v>4</v>
      </c>
      <c r="N215" s="39">
        <f>IF(ISNUMBER(SEARCH("Yes",'2_all_summary'!$F215)),IF(ISNUMBER(SEARCH("Yes",'2_all_summary'!Q215)),1,2),IF(ISNUMBER(SEARCH("No",'2_all_summary'!Q215)),4,3))</f>
        <v>4</v>
      </c>
      <c r="O215" s="39">
        <f>IF(ISNUMBER(SEARCH("Yes",'2_all_summary'!$F215)),IF(ISNUMBER(SEARCH("Yes",'2_all_summary'!R215)),1,2),IF(ISNUMBER(SEARCH("No",'2_all_summary'!R215)),4,3))</f>
        <v>4</v>
      </c>
      <c r="P215" s="39">
        <f>IF(ISNUMBER(SEARCH("Yes",'2_all_summary'!$F215)),IF(ISNUMBER(SEARCH("Yes",'2_all_summary'!S215)),1,2),IF(ISNUMBER(SEARCH("No",'2_all_summary'!S215)),4,3))</f>
        <v>4</v>
      </c>
      <c r="Q215" s="39">
        <f>IF(ISNUMBER(SEARCH("Yes",'2_all_summary'!$F215)),IF(0&lt;'2_all_summary'!T215,1,2),IF(0='2_all_summary'!T215,4,3))</f>
        <v>4</v>
      </c>
      <c r="R215" s="39">
        <f>IF(ISNUMBER(SEARCH("Yes",'2_all_summary'!$F215)),IF(ISNUMBER(SEARCH("Yes",'2_all_summary'!U215)),1,2),IF(ISNUMBER(SEARCH("No",'2_all_summary'!U215)),4,3))</f>
        <v>4</v>
      </c>
    </row>
    <row r="216" spans="7:18" x14ac:dyDescent="0.3">
      <c r="G216" s="39"/>
      <c r="H216" s="39" t="str">
        <f>'2_all_summary'!D216</f>
        <v>Prospects for whale shark conservation in Eastern Indonesia through bajo traditional ecological knowledge and community-based monitoring</v>
      </c>
      <c r="I216" s="39" t="str">
        <f>'2_all_summary'!E216</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v>
      </c>
      <c r="J216" s="39">
        <f>IF(ISNUMBER(SEARCH("Yes",'2_all_summary'!$F216)),IF(ISNUMBER(SEARCH("Yes",'2_all_summary'!M216)),1,2),IF(ISNUMBER(SEARCH("No",'2_all_summary'!M216)),4,3))</f>
        <v>4</v>
      </c>
      <c r="K216" s="39">
        <f>IF(ISNUMBER(SEARCH("Yes",'2_all_summary'!$F216)),IF(ISNUMBER(SEARCH("Yes",'2_all_summary'!N216)),1,2),IF(ISNUMBER(SEARCH("No",'2_all_summary'!N216)),4,3))</f>
        <v>4</v>
      </c>
      <c r="L216" s="39">
        <f>IF(ISNUMBER(SEARCH("Yes",'2_all_summary'!$F216)),IF(ISNUMBER(SEARCH("Yes",'2_all_summary'!O216)),1,2),IF(ISNUMBER(SEARCH("No",'2_all_summary'!O216)),4,3))</f>
        <v>4</v>
      </c>
      <c r="M216" s="39">
        <f>IF(ISNUMBER(SEARCH("Yes",'2_all_summary'!$F216)),IF(0&lt;'2_all_summary'!P216,1,2),IF(0='2_all_summary'!P216,4,3))</f>
        <v>4</v>
      </c>
      <c r="N216" s="39">
        <f>IF(ISNUMBER(SEARCH("Yes",'2_all_summary'!$F216)),IF(ISNUMBER(SEARCH("Yes",'2_all_summary'!Q216)),1,2),IF(ISNUMBER(SEARCH("No",'2_all_summary'!Q216)),4,3))</f>
        <v>4</v>
      </c>
      <c r="O216" s="39">
        <f>IF(ISNUMBER(SEARCH("Yes",'2_all_summary'!$F216)),IF(ISNUMBER(SEARCH("Yes",'2_all_summary'!R216)),1,2),IF(ISNUMBER(SEARCH("No",'2_all_summary'!R216)),4,3))</f>
        <v>4</v>
      </c>
      <c r="P216" s="39">
        <f>IF(ISNUMBER(SEARCH("Yes",'2_all_summary'!$F216)),IF(ISNUMBER(SEARCH("Yes",'2_all_summary'!S216)),1,2),IF(ISNUMBER(SEARCH("No",'2_all_summary'!S216)),4,3))</f>
        <v>4</v>
      </c>
      <c r="Q216" s="39">
        <f>IF(ISNUMBER(SEARCH("Yes",'2_all_summary'!$F216)),IF(0&lt;'2_all_summary'!T216,1,2),IF(0='2_all_summary'!T216,4,3))</f>
        <v>4</v>
      </c>
      <c r="R216" s="39">
        <f>IF(ISNUMBER(SEARCH("Yes",'2_all_summary'!$F216)),IF(ISNUMBER(SEARCH("Yes",'2_all_summary'!U216)),1,2),IF(ISNUMBER(SEARCH("No",'2_all_summary'!U216)),4,3))</f>
        <v>4</v>
      </c>
    </row>
    <row r="217" spans="7:18" x14ac:dyDescent="0.3">
      <c r="G217" s="39"/>
      <c r="H217" s="39" t="str">
        <f>'2_all_summary'!D217</f>
        <v>Legislating community-based management: Lessons from the Venezuelan freshwater fishery</v>
      </c>
      <c r="I217" s="39" t="str">
        <f>'2_all_summary'!E217</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217" s="39">
        <f>IF(ISNUMBER(SEARCH("Yes",'2_all_summary'!$F217)),IF(ISNUMBER(SEARCH("Yes",'2_all_summary'!M217)),1,2),IF(ISNUMBER(SEARCH("No",'2_all_summary'!M217)),4,3))</f>
        <v>4</v>
      </c>
      <c r="K217" s="39">
        <f>IF(ISNUMBER(SEARCH("Yes",'2_all_summary'!$F217)),IF(ISNUMBER(SEARCH("Yes",'2_all_summary'!N217)),1,2),IF(ISNUMBER(SEARCH("No",'2_all_summary'!N217)),4,3))</f>
        <v>4</v>
      </c>
      <c r="L217" s="39">
        <f>IF(ISNUMBER(SEARCH("Yes",'2_all_summary'!$F217)),IF(ISNUMBER(SEARCH("Yes",'2_all_summary'!O217)),1,2),IF(ISNUMBER(SEARCH("No",'2_all_summary'!O217)),4,3))</f>
        <v>4</v>
      </c>
      <c r="M217" s="39">
        <f>IF(ISNUMBER(SEARCH("Yes",'2_all_summary'!$F217)),IF(0&lt;'2_all_summary'!P217,1,2),IF(0='2_all_summary'!P217,4,3))</f>
        <v>4</v>
      </c>
      <c r="N217" s="39">
        <f>IF(ISNUMBER(SEARCH("Yes",'2_all_summary'!$F217)),IF(ISNUMBER(SEARCH("Yes",'2_all_summary'!Q217)),1,2),IF(ISNUMBER(SEARCH("No",'2_all_summary'!Q217)),4,3))</f>
        <v>4</v>
      </c>
      <c r="O217" s="39">
        <f>IF(ISNUMBER(SEARCH("Yes",'2_all_summary'!$F217)),IF(ISNUMBER(SEARCH("Yes",'2_all_summary'!R217)),1,2),IF(ISNUMBER(SEARCH("No",'2_all_summary'!R217)),4,3))</f>
        <v>4</v>
      </c>
      <c r="P217" s="39">
        <f>IF(ISNUMBER(SEARCH("Yes",'2_all_summary'!$F217)),IF(ISNUMBER(SEARCH("Yes",'2_all_summary'!S217)),1,2),IF(ISNUMBER(SEARCH("No",'2_all_summary'!S217)),4,3))</f>
        <v>4</v>
      </c>
      <c r="Q217" s="39">
        <f>IF(ISNUMBER(SEARCH("Yes",'2_all_summary'!$F217)),IF(0&lt;'2_all_summary'!T217,1,2),IF(0='2_all_summary'!T217,4,3))</f>
        <v>4</v>
      </c>
      <c r="R217" s="39">
        <f>IF(ISNUMBER(SEARCH("Yes",'2_all_summary'!$F217)),IF(ISNUMBER(SEARCH("Yes",'2_all_summary'!U217)),1,2),IF(ISNUMBER(SEARCH("No",'2_all_summary'!U217)),4,3))</f>
        <v>4</v>
      </c>
    </row>
    <row r="218" spans="7:18" x14ac:dyDescent="0.3">
      <c r="G218" s="39"/>
      <c r="H218" s="39" t="str">
        <f>'2_all_summary'!D218</f>
        <v>Attitudes and perceptions of villagers toward community-based mariculture in Minahasa, North Sulawesi, Indonesia</v>
      </c>
      <c r="I218" s="39" t="str">
        <f>'2_all_summary'!E218</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v>
      </c>
      <c r="J218" s="39">
        <f>IF(ISNUMBER(SEARCH("Yes",'2_all_summary'!$F218)),IF(ISNUMBER(SEARCH("Yes",'2_all_summary'!M218)),1,2),IF(ISNUMBER(SEARCH("No",'2_all_summary'!M218)),4,3))</f>
        <v>4</v>
      </c>
      <c r="K218" s="39">
        <f>IF(ISNUMBER(SEARCH("Yes",'2_all_summary'!$F218)),IF(ISNUMBER(SEARCH("Yes",'2_all_summary'!N218)),1,2),IF(ISNUMBER(SEARCH("No",'2_all_summary'!N218)),4,3))</f>
        <v>4</v>
      </c>
      <c r="L218" s="39">
        <f>IF(ISNUMBER(SEARCH("Yes",'2_all_summary'!$F218)),IF(ISNUMBER(SEARCH("Yes",'2_all_summary'!O218)),1,2),IF(ISNUMBER(SEARCH("No",'2_all_summary'!O218)),4,3))</f>
        <v>4</v>
      </c>
      <c r="M218" s="39">
        <f>IF(ISNUMBER(SEARCH("Yes",'2_all_summary'!$F218)),IF(0&lt;'2_all_summary'!P218,1,2),IF(0='2_all_summary'!P218,4,3))</f>
        <v>4</v>
      </c>
      <c r="N218" s="39">
        <f>IF(ISNUMBER(SEARCH("Yes",'2_all_summary'!$F218)),IF(ISNUMBER(SEARCH("Yes",'2_all_summary'!Q218)),1,2),IF(ISNUMBER(SEARCH("No",'2_all_summary'!Q218)),4,3))</f>
        <v>4</v>
      </c>
      <c r="O218" s="39">
        <f>IF(ISNUMBER(SEARCH("Yes",'2_all_summary'!$F218)),IF(ISNUMBER(SEARCH("Yes",'2_all_summary'!R218)),1,2),IF(ISNUMBER(SEARCH("No",'2_all_summary'!R218)),4,3))</f>
        <v>4</v>
      </c>
      <c r="P218" s="39">
        <f>IF(ISNUMBER(SEARCH("Yes",'2_all_summary'!$F218)),IF(ISNUMBER(SEARCH("Yes",'2_all_summary'!S218)),1,2),IF(ISNUMBER(SEARCH("No",'2_all_summary'!S218)),4,3))</f>
        <v>4</v>
      </c>
      <c r="Q218" s="39">
        <f>IF(ISNUMBER(SEARCH("Yes",'2_all_summary'!$F218)),IF(0&lt;'2_all_summary'!T218,1,2),IF(0='2_all_summary'!T218,4,3))</f>
        <v>4</v>
      </c>
      <c r="R218" s="39">
        <f>IF(ISNUMBER(SEARCH("Yes",'2_all_summary'!$F218)),IF(ISNUMBER(SEARCH("Yes",'2_all_summary'!U218)),1,2),IF(ISNUMBER(SEARCH("No",'2_all_summary'!U218)),4,3))</f>
        <v>4</v>
      </c>
    </row>
    <row r="219" spans="7:18" x14ac:dyDescent="0.3">
      <c r="G219" s="39"/>
      <c r="H219" s="39" t="str">
        <f>'2_all_summary'!D219</f>
        <v>Investigating the causes of fish community change in the Dahan River (Taiwan) using an autecology matrix</v>
      </c>
      <c r="I219" s="39" t="str">
        <f>'2_all_summary'!E219</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v>
      </c>
      <c r="J219" s="39">
        <f>IF(ISNUMBER(SEARCH("Yes",'2_all_summary'!$F219)),IF(ISNUMBER(SEARCH("Yes",'2_all_summary'!M219)),1,2),IF(ISNUMBER(SEARCH("No",'2_all_summary'!M219)),4,3))</f>
        <v>4</v>
      </c>
      <c r="K219" s="39">
        <f>IF(ISNUMBER(SEARCH("Yes",'2_all_summary'!$F219)),IF(ISNUMBER(SEARCH("Yes",'2_all_summary'!N219)),1,2),IF(ISNUMBER(SEARCH("No",'2_all_summary'!N219)),4,3))</f>
        <v>4</v>
      </c>
      <c r="L219" s="39">
        <f>IF(ISNUMBER(SEARCH("Yes",'2_all_summary'!$F219)),IF(ISNUMBER(SEARCH("Yes",'2_all_summary'!O219)),1,2),IF(ISNUMBER(SEARCH("No",'2_all_summary'!O219)),4,3))</f>
        <v>4</v>
      </c>
      <c r="M219" s="39">
        <f>IF(ISNUMBER(SEARCH("Yes",'2_all_summary'!$F219)),IF(0&lt;'2_all_summary'!P219,1,2),IF(0='2_all_summary'!P219,4,3))</f>
        <v>4</v>
      </c>
      <c r="N219" s="39">
        <f>IF(ISNUMBER(SEARCH("Yes",'2_all_summary'!$F219)),IF(ISNUMBER(SEARCH("Yes",'2_all_summary'!Q219)),1,2),IF(ISNUMBER(SEARCH("No",'2_all_summary'!Q219)),4,3))</f>
        <v>4</v>
      </c>
      <c r="O219" s="39">
        <f>IF(ISNUMBER(SEARCH("Yes",'2_all_summary'!$F219)),IF(ISNUMBER(SEARCH("Yes",'2_all_summary'!R219)),1,2),IF(ISNUMBER(SEARCH("No",'2_all_summary'!R219)),4,3))</f>
        <v>4</v>
      </c>
      <c r="P219" s="39">
        <f>IF(ISNUMBER(SEARCH("Yes",'2_all_summary'!$F219)),IF(ISNUMBER(SEARCH("Yes",'2_all_summary'!S219)),1,2),IF(ISNUMBER(SEARCH("No",'2_all_summary'!S219)),4,3))</f>
        <v>4</v>
      </c>
      <c r="Q219" s="39">
        <f>IF(ISNUMBER(SEARCH("Yes",'2_all_summary'!$F219)),IF(0&lt;'2_all_summary'!T219,1,2),IF(0='2_all_summary'!T219,4,3))</f>
        <v>4</v>
      </c>
      <c r="R219" s="39">
        <f>IF(ISNUMBER(SEARCH("Yes",'2_all_summary'!$F219)),IF(ISNUMBER(SEARCH("Yes",'2_all_summary'!U219)),1,2),IF(ISNUMBER(SEARCH("No",'2_all_summary'!U219)),4,3))</f>
        <v>4</v>
      </c>
    </row>
    <row r="220" spans="7:18" x14ac:dyDescent="0.3">
      <c r="G220" s="39"/>
      <c r="H220" s="39" t="str">
        <f>'2_all_summary'!D220</f>
        <v>Co-management of coral reef fisheries: A critical evaluation of the literature</v>
      </c>
      <c r="I220" s="39" t="str">
        <f>'2_all_summary'!E220</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v>
      </c>
      <c r="J220" s="39">
        <f>IF(ISNUMBER(SEARCH("Yes",'2_all_summary'!$F220)),IF(ISNUMBER(SEARCH("Yes",'2_all_summary'!M220)),1,2),IF(ISNUMBER(SEARCH("No",'2_all_summary'!M220)),4,3))</f>
        <v>4</v>
      </c>
      <c r="K220" s="39">
        <f>IF(ISNUMBER(SEARCH("Yes",'2_all_summary'!$F220)),IF(ISNUMBER(SEARCH("Yes",'2_all_summary'!N220)),1,2),IF(ISNUMBER(SEARCH("No",'2_all_summary'!N220)),4,3))</f>
        <v>4</v>
      </c>
      <c r="L220" s="39">
        <f>IF(ISNUMBER(SEARCH("Yes",'2_all_summary'!$F220)),IF(ISNUMBER(SEARCH("Yes",'2_all_summary'!O220)),1,2),IF(ISNUMBER(SEARCH("No",'2_all_summary'!O220)),4,3))</f>
        <v>4</v>
      </c>
      <c r="M220" s="39">
        <f>IF(ISNUMBER(SEARCH("Yes",'2_all_summary'!$F220)),IF(0&lt;'2_all_summary'!P220,1,2),IF(0='2_all_summary'!P220,4,3))</f>
        <v>4</v>
      </c>
      <c r="N220" s="39">
        <f>IF(ISNUMBER(SEARCH("Yes",'2_all_summary'!$F220)),IF(ISNUMBER(SEARCH("Yes",'2_all_summary'!Q220)),1,2),IF(ISNUMBER(SEARCH("No",'2_all_summary'!Q220)),4,3))</f>
        <v>4</v>
      </c>
      <c r="O220" s="39">
        <f>IF(ISNUMBER(SEARCH("Yes",'2_all_summary'!$F220)),IF(ISNUMBER(SEARCH("Yes",'2_all_summary'!R220)),1,2),IF(ISNUMBER(SEARCH("No",'2_all_summary'!R220)),4,3))</f>
        <v>4</v>
      </c>
      <c r="P220" s="39">
        <f>IF(ISNUMBER(SEARCH("Yes",'2_all_summary'!$F220)),IF(ISNUMBER(SEARCH("Yes",'2_all_summary'!S220)),1,2),IF(ISNUMBER(SEARCH("No",'2_all_summary'!S220)),4,3))</f>
        <v>4</v>
      </c>
      <c r="Q220" s="39">
        <f>IF(ISNUMBER(SEARCH("Yes",'2_all_summary'!$F220)),IF(0&lt;'2_all_summary'!T220,1,2),IF(0='2_all_summary'!T220,4,3))</f>
        <v>4</v>
      </c>
      <c r="R220" s="39">
        <f>IF(ISNUMBER(SEARCH("Yes",'2_all_summary'!$F220)),IF(ISNUMBER(SEARCH("Yes",'2_all_summary'!U220)),1,2),IF(ISNUMBER(SEARCH("No",'2_all_summary'!U220)),4,3))</f>
        <v>4</v>
      </c>
    </row>
    <row r="221" spans="7:18" x14ac:dyDescent="0.3">
      <c r="G221" s="39"/>
      <c r="H221" s="39" t="str">
        <f>'2_all_summary'!D221</f>
        <v>Evaluating characteristics of community riparian awareness program interactions</v>
      </c>
      <c r="I221" s="39" t="str">
        <f>'2_all_summary'!E221</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v>
      </c>
      <c r="J221" s="39">
        <f>IF(ISNUMBER(SEARCH("Yes",'2_all_summary'!$F221)),IF(ISNUMBER(SEARCH("Yes",'2_all_summary'!M221)),1,2),IF(ISNUMBER(SEARCH("No",'2_all_summary'!M221)),4,3))</f>
        <v>4</v>
      </c>
      <c r="K221" s="39">
        <f>IF(ISNUMBER(SEARCH("Yes",'2_all_summary'!$F221)),IF(ISNUMBER(SEARCH("Yes",'2_all_summary'!N221)),1,2),IF(ISNUMBER(SEARCH("No",'2_all_summary'!N221)),4,3))</f>
        <v>4</v>
      </c>
      <c r="L221" s="39">
        <f>IF(ISNUMBER(SEARCH("Yes",'2_all_summary'!$F221)),IF(ISNUMBER(SEARCH("Yes",'2_all_summary'!O221)),1,2),IF(ISNUMBER(SEARCH("No",'2_all_summary'!O221)),4,3))</f>
        <v>4</v>
      </c>
      <c r="M221" s="39">
        <f>IF(ISNUMBER(SEARCH("Yes",'2_all_summary'!$F221)),IF(0&lt;'2_all_summary'!P221,1,2),IF(0='2_all_summary'!P221,4,3))</f>
        <v>4</v>
      </c>
      <c r="N221" s="39">
        <f>IF(ISNUMBER(SEARCH("Yes",'2_all_summary'!$F221)),IF(ISNUMBER(SEARCH("Yes",'2_all_summary'!Q221)),1,2),IF(ISNUMBER(SEARCH("No",'2_all_summary'!Q221)),4,3))</f>
        <v>4</v>
      </c>
      <c r="O221" s="39">
        <f>IF(ISNUMBER(SEARCH("Yes",'2_all_summary'!$F221)),IF(ISNUMBER(SEARCH("Yes",'2_all_summary'!R221)),1,2),IF(ISNUMBER(SEARCH("No",'2_all_summary'!R221)),4,3))</f>
        <v>4</v>
      </c>
      <c r="P221" s="39">
        <f>IF(ISNUMBER(SEARCH("Yes",'2_all_summary'!$F221)),IF(ISNUMBER(SEARCH("Yes",'2_all_summary'!S221)),1,2),IF(ISNUMBER(SEARCH("No",'2_all_summary'!S221)),4,3))</f>
        <v>4</v>
      </c>
      <c r="Q221" s="39">
        <f>IF(ISNUMBER(SEARCH("Yes",'2_all_summary'!$F221)),IF(0&lt;'2_all_summary'!T221,1,2),IF(0='2_all_summary'!T221,4,3))</f>
        <v>4</v>
      </c>
      <c r="R221" s="39">
        <f>IF(ISNUMBER(SEARCH("Yes",'2_all_summary'!$F221)),IF(ISNUMBER(SEARCH("Yes",'2_all_summary'!U221)),1,2),IF(ISNUMBER(SEARCH("No",'2_all_summary'!U221)),4,3))</f>
        <v>4</v>
      </c>
    </row>
    <row r="222" spans="7:18" x14ac:dyDescent="0.3">
      <c r="G222" s="39"/>
      <c r="H222" s="39" t="str">
        <f>'2_all_summary'!D222</f>
        <v>Action research as systems change</v>
      </c>
      <c r="I222" s="39" t="str">
        <f>'2_all_summary'!E222</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v>
      </c>
      <c r="J222" s="39">
        <f>IF(ISNUMBER(SEARCH("Yes",'2_all_summary'!$F222)),IF(ISNUMBER(SEARCH("Yes",'2_all_summary'!M222)),1,2),IF(ISNUMBER(SEARCH("No",'2_all_summary'!M222)),4,3))</f>
        <v>4</v>
      </c>
      <c r="K222" s="39">
        <f>IF(ISNUMBER(SEARCH("Yes",'2_all_summary'!$F222)),IF(ISNUMBER(SEARCH("Yes",'2_all_summary'!N222)),1,2),IF(ISNUMBER(SEARCH("No",'2_all_summary'!N222)),4,3))</f>
        <v>4</v>
      </c>
      <c r="L222" s="39">
        <f>IF(ISNUMBER(SEARCH("Yes",'2_all_summary'!$F222)),IF(ISNUMBER(SEARCH("Yes",'2_all_summary'!O222)),1,2),IF(ISNUMBER(SEARCH("No",'2_all_summary'!O222)),4,3))</f>
        <v>4</v>
      </c>
      <c r="M222" s="39">
        <f>IF(ISNUMBER(SEARCH("Yes",'2_all_summary'!$F222)),IF(0&lt;'2_all_summary'!P222,1,2),IF(0='2_all_summary'!P222,4,3))</f>
        <v>4</v>
      </c>
      <c r="N222" s="39">
        <f>IF(ISNUMBER(SEARCH("Yes",'2_all_summary'!$F222)),IF(ISNUMBER(SEARCH("Yes",'2_all_summary'!Q222)),1,2),IF(ISNUMBER(SEARCH("No",'2_all_summary'!Q222)),4,3))</f>
        <v>4</v>
      </c>
      <c r="O222" s="39">
        <f>IF(ISNUMBER(SEARCH("Yes",'2_all_summary'!$F222)),IF(ISNUMBER(SEARCH("Yes",'2_all_summary'!R222)),1,2),IF(ISNUMBER(SEARCH("No",'2_all_summary'!R222)),4,3))</f>
        <v>4</v>
      </c>
      <c r="P222" s="39">
        <f>IF(ISNUMBER(SEARCH("Yes",'2_all_summary'!$F222)),IF(ISNUMBER(SEARCH("Yes",'2_all_summary'!S222)),1,2),IF(ISNUMBER(SEARCH("No",'2_all_summary'!S222)),4,3))</f>
        <v>4</v>
      </c>
      <c r="Q222" s="39">
        <f>IF(ISNUMBER(SEARCH("Yes",'2_all_summary'!$F222)),IF(0&lt;'2_all_summary'!T222,1,2),IF(0='2_all_summary'!T222,4,3))</f>
        <v>4</v>
      </c>
      <c r="R222" s="39">
        <f>IF(ISNUMBER(SEARCH("Yes",'2_all_summary'!$F222)),IF(ISNUMBER(SEARCH("Yes",'2_all_summary'!U222)),1,2),IF(ISNUMBER(SEARCH("No",'2_all_summary'!U222)),4,3))</f>
        <v>4</v>
      </c>
    </row>
    <row r="223" spans="7:18" x14ac:dyDescent="0.3">
      <c r="G223" s="39"/>
      <c r="H223" s="39" t="str">
        <f>'2_all_summary'!D223</f>
        <v>Evaluating tools for the spatial management of fisheries</v>
      </c>
      <c r="I223" s="39" t="str">
        <f>'2_all_summary'!E223</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v>
      </c>
      <c r="J223" s="39">
        <f>IF(ISNUMBER(SEARCH("Yes",'2_all_summary'!$F223)),IF(ISNUMBER(SEARCH("Yes",'2_all_summary'!M223)),1,2),IF(ISNUMBER(SEARCH("No",'2_all_summary'!M223)),4,3))</f>
        <v>4</v>
      </c>
      <c r="K223" s="39">
        <f>IF(ISNUMBER(SEARCH("Yes",'2_all_summary'!$F223)),IF(ISNUMBER(SEARCH("Yes",'2_all_summary'!N223)),1,2),IF(ISNUMBER(SEARCH("No",'2_all_summary'!N223)),4,3))</f>
        <v>4</v>
      </c>
      <c r="L223" s="39">
        <f>IF(ISNUMBER(SEARCH("Yes",'2_all_summary'!$F223)),IF(ISNUMBER(SEARCH("Yes",'2_all_summary'!O223)),1,2),IF(ISNUMBER(SEARCH("No",'2_all_summary'!O223)),4,3))</f>
        <v>4</v>
      </c>
      <c r="M223" s="39">
        <f>IF(ISNUMBER(SEARCH("Yes",'2_all_summary'!$F223)),IF(0&lt;'2_all_summary'!P223,1,2),IF(0='2_all_summary'!P223,4,3))</f>
        <v>4</v>
      </c>
      <c r="N223" s="39">
        <f>IF(ISNUMBER(SEARCH("Yes",'2_all_summary'!$F223)),IF(ISNUMBER(SEARCH("Yes",'2_all_summary'!Q223)),1,2),IF(ISNUMBER(SEARCH("No",'2_all_summary'!Q223)),4,3))</f>
        <v>4</v>
      </c>
      <c r="O223" s="39">
        <f>IF(ISNUMBER(SEARCH("Yes",'2_all_summary'!$F223)),IF(ISNUMBER(SEARCH("Yes",'2_all_summary'!R223)),1,2),IF(ISNUMBER(SEARCH("No",'2_all_summary'!R223)),4,3))</f>
        <v>4</v>
      </c>
      <c r="P223" s="39">
        <f>IF(ISNUMBER(SEARCH("Yes",'2_all_summary'!$F223)),IF(ISNUMBER(SEARCH("Yes",'2_all_summary'!S223)),1,2),IF(ISNUMBER(SEARCH("No",'2_all_summary'!S223)),4,3))</f>
        <v>4</v>
      </c>
      <c r="Q223" s="39">
        <f>IF(ISNUMBER(SEARCH("Yes",'2_all_summary'!$F223)),IF(0&lt;'2_all_summary'!T223,1,2),IF(0='2_all_summary'!T223,4,3))</f>
        <v>4</v>
      </c>
      <c r="R223" s="39">
        <f>IF(ISNUMBER(SEARCH("Yes",'2_all_summary'!$F223)),IF(ISNUMBER(SEARCH("Yes",'2_all_summary'!U223)),1,2),IF(ISNUMBER(SEARCH("No",'2_all_summary'!U223)),4,3))</f>
        <v>4</v>
      </c>
    </row>
    <row r="224" spans="7:18" x14ac:dyDescent="0.3">
      <c r="G224" s="39"/>
      <c r="H224" s="39" t="str">
        <f>'2_all_summary'!D224</f>
        <v>The role of MSC certification in the empowerment of fishing cooperatives in Mexico: The case of red rock lobster co-managed fishery</v>
      </c>
      <c r="I224" s="39" t="str">
        <f>'2_all_summary'!E224</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v>
      </c>
      <c r="J224" s="39">
        <f>IF(ISNUMBER(SEARCH("Yes",'2_all_summary'!$F224)),IF(ISNUMBER(SEARCH("Yes",'2_all_summary'!M224)),1,2),IF(ISNUMBER(SEARCH("No",'2_all_summary'!M224)),4,3))</f>
        <v>4</v>
      </c>
      <c r="K224" s="39">
        <f>IF(ISNUMBER(SEARCH("Yes",'2_all_summary'!$F224)),IF(ISNUMBER(SEARCH("Yes",'2_all_summary'!N224)),1,2),IF(ISNUMBER(SEARCH("No",'2_all_summary'!N224)),4,3))</f>
        <v>4</v>
      </c>
      <c r="L224" s="39">
        <f>IF(ISNUMBER(SEARCH("Yes",'2_all_summary'!$F224)),IF(ISNUMBER(SEARCH("Yes",'2_all_summary'!O224)),1,2),IF(ISNUMBER(SEARCH("No",'2_all_summary'!O224)),4,3))</f>
        <v>4</v>
      </c>
      <c r="M224" s="39">
        <f>IF(ISNUMBER(SEARCH("Yes",'2_all_summary'!$F224)),IF(0&lt;'2_all_summary'!P224,1,2),IF(0='2_all_summary'!P224,4,3))</f>
        <v>4</v>
      </c>
      <c r="N224" s="39">
        <f>IF(ISNUMBER(SEARCH("Yes",'2_all_summary'!$F224)),IF(ISNUMBER(SEARCH("Yes",'2_all_summary'!Q224)),1,2),IF(ISNUMBER(SEARCH("No",'2_all_summary'!Q224)),4,3))</f>
        <v>4</v>
      </c>
      <c r="O224" s="39">
        <f>IF(ISNUMBER(SEARCH("Yes",'2_all_summary'!$F224)),IF(ISNUMBER(SEARCH("Yes",'2_all_summary'!R224)),1,2),IF(ISNUMBER(SEARCH("No",'2_all_summary'!R224)),4,3))</f>
        <v>4</v>
      </c>
      <c r="P224" s="39">
        <f>IF(ISNUMBER(SEARCH("Yes",'2_all_summary'!$F224)),IF(ISNUMBER(SEARCH("Yes",'2_all_summary'!S224)),1,2),IF(ISNUMBER(SEARCH("No",'2_all_summary'!S224)),4,3))</f>
        <v>4</v>
      </c>
      <c r="Q224" s="39">
        <f>IF(ISNUMBER(SEARCH("Yes",'2_all_summary'!$F224)),IF(0&lt;'2_all_summary'!T224,1,2),IF(0='2_all_summary'!T224,4,3))</f>
        <v>4</v>
      </c>
      <c r="R224" s="39">
        <f>IF(ISNUMBER(SEARCH("Yes",'2_all_summary'!$F224)),IF(ISNUMBER(SEARCH("Yes",'2_all_summary'!U224)),1,2),IF(ISNUMBER(SEARCH("No",'2_all_summary'!U224)),4,3))</f>
        <v>4</v>
      </c>
    </row>
    <row r="225" spans="7:18" x14ac:dyDescent="0.3">
      <c r="G225" s="39"/>
      <c r="H225" s="39" t="str">
        <f>'2_all_summary'!D225</f>
        <v>Decentralized coastal zone management in Malaysia and Indonesia: A comparative perspective</v>
      </c>
      <c r="I225" s="39" t="str">
        <f>'2_all_summary'!E225</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225" s="39">
        <f>IF(ISNUMBER(SEARCH("Yes",'2_all_summary'!$F225)),IF(ISNUMBER(SEARCH("Yes",'2_all_summary'!M225)),1,2),IF(ISNUMBER(SEARCH("No",'2_all_summary'!M225)),4,3))</f>
        <v>4</v>
      </c>
      <c r="K225" s="39">
        <f>IF(ISNUMBER(SEARCH("Yes",'2_all_summary'!$F225)),IF(ISNUMBER(SEARCH("Yes",'2_all_summary'!N225)),1,2),IF(ISNUMBER(SEARCH("No",'2_all_summary'!N225)),4,3))</f>
        <v>4</v>
      </c>
      <c r="L225" s="39">
        <f>IF(ISNUMBER(SEARCH("Yes",'2_all_summary'!$F225)),IF(ISNUMBER(SEARCH("Yes",'2_all_summary'!O225)),1,2),IF(ISNUMBER(SEARCH("No",'2_all_summary'!O225)),4,3))</f>
        <v>4</v>
      </c>
      <c r="M225" s="39">
        <f>IF(ISNUMBER(SEARCH("Yes",'2_all_summary'!$F225)),IF(0&lt;'2_all_summary'!P225,1,2),IF(0='2_all_summary'!P225,4,3))</f>
        <v>4</v>
      </c>
      <c r="N225" s="39">
        <f>IF(ISNUMBER(SEARCH("Yes",'2_all_summary'!$F225)),IF(ISNUMBER(SEARCH("Yes",'2_all_summary'!Q225)),1,2),IF(ISNUMBER(SEARCH("No",'2_all_summary'!Q225)),4,3))</f>
        <v>4</v>
      </c>
      <c r="O225" s="39">
        <f>IF(ISNUMBER(SEARCH("Yes",'2_all_summary'!$F225)),IF(ISNUMBER(SEARCH("Yes",'2_all_summary'!R225)),1,2),IF(ISNUMBER(SEARCH("No",'2_all_summary'!R225)),4,3))</f>
        <v>4</v>
      </c>
      <c r="P225" s="39">
        <f>IF(ISNUMBER(SEARCH("Yes",'2_all_summary'!$F225)),IF(ISNUMBER(SEARCH("Yes",'2_all_summary'!S225)),1,2),IF(ISNUMBER(SEARCH("No",'2_all_summary'!S225)),4,3))</f>
        <v>4</v>
      </c>
      <c r="Q225" s="39">
        <f>IF(ISNUMBER(SEARCH("Yes",'2_all_summary'!$F225)),IF(0&lt;'2_all_summary'!T225,1,2),IF(0='2_all_summary'!T225,4,3))</f>
        <v>4</v>
      </c>
      <c r="R225" s="39">
        <f>IF(ISNUMBER(SEARCH("Yes",'2_all_summary'!$F225)),IF(ISNUMBER(SEARCH("Yes",'2_all_summary'!U225)),1,2),IF(ISNUMBER(SEARCH("No",'2_all_summary'!U225)),4,3))</f>
        <v>4</v>
      </c>
    </row>
    <row r="226" spans="7:18" x14ac:dyDescent="0.3">
      <c r="G226" s="39"/>
      <c r="H226" s="39" t="str">
        <f>'2_all_summary'!D226</f>
        <v>Exploitation rates and management implications for the fisheries of Bontanga reservoir in the Northern Region of Ghana</v>
      </c>
      <c r="I226" s="39" t="str">
        <f>'2_all_summary'!E226</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226" s="39">
        <f>IF(ISNUMBER(SEARCH("Yes",'2_all_summary'!$F226)),IF(ISNUMBER(SEARCH("Yes",'2_all_summary'!M226)),1,2),IF(ISNUMBER(SEARCH("No",'2_all_summary'!M226)),4,3))</f>
        <v>4</v>
      </c>
      <c r="K226" s="39">
        <f>IF(ISNUMBER(SEARCH("Yes",'2_all_summary'!$F226)),IF(ISNUMBER(SEARCH("Yes",'2_all_summary'!N226)),1,2),IF(ISNUMBER(SEARCH("No",'2_all_summary'!N226)),4,3))</f>
        <v>4</v>
      </c>
      <c r="L226" s="39">
        <f>IF(ISNUMBER(SEARCH("Yes",'2_all_summary'!$F226)),IF(ISNUMBER(SEARCH("Yes",'2_all_summary'!O226)),1,2),IF(ISNUMBER(SEARCH("No",'2_all_summary'!O226)),4,3))</f>
        <v>4</v>
      </c>
      <c r="M226" s="39">
        <f>IF(ISNUMBER(SEARCH("Yes",'2_all_summary'!$F226)),IF(0&lt;'2_all_summary'!P226,1,2),IF(0='2_all_summary'!P226,4,3))</f>
        <v>4</v>
      </c>
      <c r="N226" s="39">
        <f>IF(ISNUMBER(SEARCH("Yes",'2_all_summary'!$F226)),IF(ISNUMBER(SEARCH("Yes",'2_all_summary'!Q226)),1,2),IF(ISNUMBER(SEARCH("No",'2_all_summary'!Q226)),4,3))</f>
        <v>4</v>
      </c>
      <c r="O226" s="39">
        <f>IF(ISNUMBER(SEARCH("Yes",'2_all_summary'!$F226)),IF(ISNUMBER(SEARCH("Yes",'2_all_summary'!R226)),1,2),IF(ISNUMBER(SEARCH("No",'2_all_summary'!R226)),4,3))</f>
        <v>4</v>
      </c>
      <c r="P226" s="39">
        <f>IF(ISNUMBER(SEARCH("Yes",'2_all_summary'!$F226)),IF(ISNUMBER(SEARCH("Yes",'2_all_summary'!S226)),1,2),IF(ISNUMBER(SEARCH("No",'2_all_summary'!S226)),4,3))</f>
        <v>4</v>
      </c>
      <c r="Q226" s="39">
        <f>IF(ISNUMBER(SEARCH("Yes",'2_all_summary'!$F226)),IF(0&lt;'2_all_summary'!T226,1,2),IF(0='2_all_summary'!T226,4,3))</f>
        <v>4</v>
      </c>
      <c r="R226" s="39">
        <f>IF(ISNUMBER(SEARCH("Yes",'2_all_summary'!$F226)),IF(ISNUMBER(SEARCH("Yes",'2_all_summary'!U226)),1,2),IF(ISNUMBER(SEARCH("No",'2_all_summary'!U226)),4,3))</f>
        <v>4</v>
      </c>
    </row>
    <row r="227" spans="7:18" x14ac:dyDescent="0.3">
      <c r="G227" s="39"/>
      <c r="H227" s="39" t="str">
        <f>'2_all_summary'!D227</f>
        <v>Marine protected area networks in the Philippines: Trends and challenges for establishment and governance</v>
      </c>
      <c r="I227" s="39" t="str">
        <f>'2_all_summary'!E227</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v>
      </c>
      <c r="J227" s="39">
        <f>IF(ISNUMBER(SEARCH("Yes",'2_all_summary'!$F227)),IF(ISNUMBER(SEARCH("Yes",'2_all_summary'!M227)),1,2),IF(ISNUMBER(SEARCH("No",'2_all_summary'!M227)),4,3))</f>
        <v>4</v>
      </c>
      <c r="K227" s="39">
        <f>IF(ISNUMBER(SEARCH("Yes",'2_all_summary'!$F227)),IF(ISNUMBER(SEARCH("Yes",'2_all_summary'!N227)),1,2),IF(ISNUMBER(SEARCH("No",'2_all_summary'!N227)),4,3))</f>
        <v>4</v>
      </c>
      <c r="L227" s="39">
        <f>IF(ISNUMBER(SEARCH("Yes",'2_all_summary'!$F227)),IF(ISNUMBER(SEARCH("Yes",'2_all_summary'!O227)),1,2),IF(ISNUMBER(SEARCH("No",'2_all_summary'!O227)),4,3))</f>
        <v>4</v>
      </c>
      <c r="M227" s="39">
        <f>IF(ISNUMBER(SEARCH("Yes",'2_all_summary'!$F227)),IF(0&lt;'2_all_summary'!P227,1,2),IF(0='2_all_summary'!P227,4,3))</f>
        <v>4</v>
      </c>
      <c r="N227" s="39">
        <f>IF(ISNUMBER(SEARCH("Yes",'2_all_summary'!$F227)),IF(ISNUMBER(SEARCH("Yes",'2_all_summary'!Q227)),1,2),IF(ISNUMBER(SEARCH("No",'2_all_summary'!Q227)),4,3))</f>
        <v>4</v>
      </c>
      <c r="O227" s="39">
        <f>IF(ISNUMBER(SEARCH("Yes",'2_all_summary'!$F227)),IF(ISNUMBER(SEARCH("Yes",'2_all_summary'!R227)),1,2),IF(ISNUMBER(SEARCH("No",'2_all_summary'!R227)),4,3))</f>
        <v>4</v>
      </c>
      <c r="P227" s="39">
        <f>IF(ISNUMBER(SEARCH("Yes",'2_all_summary'!$F227)),IF(ISNUMBER(SEARCH("Yes",'2_all_summary'!S227)),1,2),IF(ISNUMBER(SEARCH("No",'2_all_summary'!S227)),4,3))</f>
        <v>4</v>
      </c>
      <c r="Q227" s="39">
        <f>IF(ISNUMBER(SEARCH("Yes",'2_all_summary'!$F227)),IF(0&lt;'2_all_summary'!T227,1,2),IF(0='2_all_summary'!T227,4,3))</f>
        <v>4</v>
      </c>
      <c r="R227" s="39">
        <f>IF(ISNUMBER(SEARCH("Yes",'2_all_summary'!$F227)),IF(ISNUMBER(SEARCH("Yes",'2_all_summary'!U227)),1,2),IF(ISNUMBER(SEARCH("No",'2_all_summary'!U227)),4,3))</f>
        <v>4</v>
      </c>
    </row>
    <row r="228" spans="7:18" x14ac:dyDescent="0.3">
      <c r="G228" s="39"/>
      <c r="H228" s="39" t="str">
        <f>'2_all_summary'!D228</f>
        <v>Attitudes and behaviors toward Amazon River dolphins (Inia geoffrensis) in a sustainable use protected area</v>
      </c>
      <c r="I228" s="39" t="str">
        <f>'2_all_summary'!E228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v>
      </c>
      <c r="J228" s="39">
        <f>IF(ISNUMBER(SEARCH("Yes",'2_all_summary'!$F228)),IF(ISNUMBER(SEARCH("Yes",'2_all_summary'!M228)),1,2),IF(ISNUMBER(SEARCH("No",'2_all_summary'!M228)),4,3))</f>
        <v>4</v>
      </c>
      <c r="K228" s="39">
        <f>IF(ISNUMBER(SEARCH("Yes",'2_all_summary'!$F228)),IF(ISNUMBER(SEARCH("Yes",'2_all_summary'!N228)),1,2),IF(ISNUMBER(SEARCH("No",'2_all_summary'!N228)),4,3))</f>
        <v>4</v>
      </c>
      <c r="L228" s="39">
        <f>IF(ISNUMBER(SEARCH("Yes",'2_all_summary'!$F228)),IF(ISNUMBER(SEARCH("Yes",'2_all_summary'!O228)),1,2),IF(ISNUMBER(SEARCH("No",'2_all_summary'!O228)),4,3))</f>
        <v>4</v>
      </c>
      <c r="M228" s="39">
        <f>IF(ISNUMBER(SEARCH("Yes",'2_all_summary'!$F228)),IF(0&lt;'2_all_summary'!P228,1,2),IF(0='2_all_summary'!P228,4,3))</f>
        <v>4</v>
      </c>
      <c r="N228" s="39">
        <f>IF(ISNUMBER(SEARCH("Yes",'2_all_summary'!$F228)),IF(ISNUMBER(SEARCH("Yes",'2_all_summary'!Q228)),1,2),IF(ISNUMBER(SEARCH("No",'2_all_summary'!Q228)),4,3))</f>
        <v>4</v>
      </c>
      <c r="O228" s="39">
        <f>IF(ISNUMBER(SEARCH("Yes",'2_all_summary'!$F228)),IF(ISNUMBER(SEARCH("Yes",'2_all_summary'!R228)),1,2),IF(ISNUMBER(SEARCH("No",'2_all_summary'!R228)),4,3))</f>
        <v>4</v>
      </c>
      <c r="P228" s="39">
        <f>IF(ISNUMBER(SEARCH("Yes",'2_all_summary'!$F228)),IF(ISNUMBER(SEARCH("Yes",'2_all_summary'!S228)),1,2),IF(ISNUMBER(SEARCH("No",'2_all_summary'!S228)),4,3))</f>
        <v>4</v>
      </c>
      <c r="Q228" s="39">
        <f>IF(ISNUMBER(SEARCH("Yes",'2_all_summary'!$F228)),IF(0&lt;'2_all_summary'!T228,1,2),IF(0='2_all_summary'!T228,4,3))</f>
        <v>4</v>
      </c>
      <c r="R228" s="39">
        <f>IF(ISNUMBER(SEARCH("Yes",'2_all_summary'!$F228)),IF(ISNUMBER(SEARCH("Yes",'2_all_summary'!U228)),1,2),IF(ISNUMBER(SEARCH("No",'2_all_summary'!U228)),4,3))</f>
        <v>4</v>
      </c>
    </row>
    <row r="229" spans="7:18" x14ac:dyDescent="0.3">
      <c r="G229" s="39"/>
      <c r="H229" s="39" t="str">
        <f>'2_all_summary'!D229</f>
        <v>Community-based monitoring, assessment and management of data-limited inland fish stocks in North Rupununi, Guyana</v>
      </c>
      <c r="I229" s="39" t="str">
        <f>'2_all_summary'!E229</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v>
      </c>
      <c r="J229" s="39">
        <f>IF(ISNUMBER(SEARCH("Yes",'2_all_summary'!$F229)),IF(ISNUMBER(SEARCH("Yes",'2_all_summary'!M229)),1,2),IF(ISNUMBER(SEARCH("No",'2_all_summary'!M229)),4,3))</f>
        <v>4</v>
      </c>
      <c r="K229" s="39">
        <f>IF(ISNUMBER(SEARCH("Yes",'2_all_summary'!$F229)),IF(ISNUMBER(SEARCH("Yes",'2_all_summary'!N229)),1,2),IF(ISNUMBER(SEARCH("No",'2_all_summary'!N229)),4,3))</f>
        <v>4</v>
      </c>
      <c r="L229" s="39">
        <f>IF(ISNUMBER(SEARCH("Yes",'2_all_summary'!$F229)),IF(ISNUMBER(SEARCH("Yes",'2_all_summary'!O229)),1,2),IF(ISNUMBER(SEARCH("No",'2_all_summary'!O229)),4,3))</f>
        <v>4</v>
      </c>
      <c r="M229" s="39">
        <f>IF(ISNUMBER(SEARCH("Yes",'2_all_summary'!$F229)),IF(0&lt;'2_all_summary'!P229,1,2),IF(0='2_all_summary'!P229,4,3))</f>
        <v>4</v>
      </c>
      <c r="N229" s="39">
        <f>IF(ISNUMBER(SEARCH("Yes",'2_all_summary'!$F229)),IF(ISNUMBER(SEARCH("Yes",'2_all_summary'!Q229)),1,2),IF(ISNUMBER(SEARCH("No",'2_all_summary'!Q229)),4,3))</f>
        <v>4</v>
      </c>
      <c r="O229" s="39">
        <f>IF(ISNUMBER(SEARCH("Yes",'2_all_summary'!$F229)),IF(ISNUMBER(SEARCH("Yes",'2_all_summary'!R229)),1,2),IF(ISNUMBER(SEARCH("No",'2_all_summary'!R229)),4,3))</f>
        <v>4</v>
      </c>
      <c r="P229" s="39">
        <f>IF(ISNUMBER(SEARCH("Yes",'2_all_summary'!$F229)),IF(ISNUMBER(SEARCH("Yes",'2_all_summary'!S229)),1,2),IF(ISNUMBER(SEARCH("No",'2_all_summary'!S229)),4,3))</f>
        <v>4</v>
      </c>
      <c r="Q229" s="39">
        <f>IF(ISNUMBER(SEARCH("Yes",'2_all_summary'!$F229)),IF(0&lt;'2_all_summary'!T229,1,2),IF(0='2_all_summary'!T229,4,3))</f>
        <v>4</v>
      </c>
      <c r="R229" s="39">
        <f>IF(ISNUMBER(SEARCH("Yes",'2_all_summary'!$F229)),IF(ISNUMBER(SEARCH("Yes",'2_all_summary'!U229)),1,2),IF(ISNUMBER(SEARCH("No",'2_all_summary'!U229)),4,3))</f>
        <v>4</v>
      </c>
    </row>
    <row r="230" spans="7:18" x14ac:dyDescent="0.3">
      <c r="G230" s="39"/>
      <c r="H230" s="39" t="str">
        <f>'2_all_summary'!D230</f>
        <v>Mitigating cetacean bycatch in coastal Ecuador: Governance challenges for small-scale fisheries</v>
      </c>
      <c r="I230" s="39" t="str">
        <f>'2_all_summary'!E230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v>
      </c>
      <c r="J230" s="39">
        <f>IF(ISNUMBER(SEARCH("Yes",'2_all_summary'!$F230)),IF(ISNUMBER(SEARCH("Yes",'2_all_summary'!M230)),1,2),IF(ISNUMBER(SEARCH("No",'2_all_summary'!M230)),4,3))</f>
        <v>4</v>
      </c>
      <c r="K230" s="39">
        <f>IF(ISNUMBER(SEARCH("Yes",'2_all_summary'!$F230)),IF(ISNUMBER(SEARCH("Yes",'2_all_summary'!N230)),1,2),IF(ISNUMBER(SEARCH("No",'2_all_summary'!N230)),4,3))</f>
        <v>4</v>
      </c>
      <c r="L230" s="39">
        <f>IF(ISNUMBER(SEARCH("Yes",'2_all_summary'!$F230)),IF(ISNUMBER(SEARCH("Yes",'2_all_summary'!O230)),1,2),IF(ISNUMBER(SEARCH("No",'2_all_summary'!O230)),4,3))</f>
        <v>4</v>
      </c>
      <c r="M230" s="39">
        <f>IF(ISNUMBER(SEARCH("Yes",'2_all_summary'!$F230)),IF(0&lt;'2_all_summary'!P230,1,2),IF(0='2_all_summary'!P230,4,3))</f>
        <v>4</v>
      </c>
      <c r="N230" s="39">
        <f>IF(ISNUMBER(SEARCH("Yes",'2_all_summary'!$F230)),IF(ISNUMBER(SEARCH("Yes",'2_all_summary'!Q230)),1,2),IF(ISNUMBER(SEARCH("No",'2_all_summary'!Q230)),4,3))</f>
        <v>4</v>
      </c>
      <c r="O230" s="39">
        <f>IF(ISNUMBER(SEARCH("Yes",'2_all_summary'!$F230)),IF(ISNUMBER(SEARCH("Yes",'2_all_summary'!R230)),1,2),IF(ISNUMBER(SEARCH("No",'2_all_summary'!R230)),4,3))</f>
        <v>4</v>
      </c>
      <c r="P230" s="39">
        <f>IF(ISNUMBER(SEARCH("Yes",'2_all_summary'!$F230)),IF(ISNUMBER(SEARCH("Yes",'2_all_summary'!S230)),1,2),IF(ISNUMBER(SEARCH("No",'2_all_summary'!S230)),4,3))</f>
        <v>4</v>
      </c>
      <c r="Q230" s="39">
        <f>IF(ISNUMBER(SEARCH("Yes",'2_all_summary'!$F230)),IF(0&lt;'2_all_summary'!T230,1,2),IF(0='2_all_summary'!T230,4,3))</f>
        <v>4</v>
      </c>
      <c r="R230" s="39">
        <f>IF(ISNUMBER(SEARCH("Yes",'2_all_summary'!$F230)),IF(ISNUMBER(SEARCH("Yes",'2_all_summary'!U230)),1,2),IF(ISNUMBER(SEARCH("No",'2_all_summary'!U230)),4,3))</f>
        <v>4</v>
      </c>
    </row>
    <row r="231" spans="7:18" x14ac:dyDescent="0.3">
      <c r="G231" s="39"/>
      <c r="H231" s="39" t="str">
        <f>'2_all_summary'!D231</f>
        <v>Coastal Area Management through the Eco blue Sea concept in the settlement of tribe Bajo, Torokeku Village</v>
      </c>
      <c r="I231" s="39" t="str">
        <f>'2_all_summary'!E231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v>
      </c>
      <c r="J231" s="39">
        <f>IF(ISNUMBER(SEARCH("Yes",'2_all_summary'!$F231)),IF(ISNUMBER(SEARCH("Yes",'2_all_summary'!M231)),1,2),IF(ISNUMBER(SEARCH("No",'2_all_summary'!M231)),4,3))</f>
        <v>4</v>
      </c>
      <c r="K231" s="39">
        <f>IF(ISNUMBER(SEARCH("Yes",'2_all_summary'!$F231)),IF(ISNUMBER(SEARCH("Yes",'2_all_summary'!N231)),1,2),IF(ISNUMBER(SEARCH("No",'2_all_summary'!N231)),4,3))</f>
        <v>4</v>
      </c>
      <c r="L231" s="39">
        <f>IF(ISNUMBER(SEARCH("Yes",'2_all_summary'!$F231)),IF(ISNUMBER(SEARCH("Yes",'2_all_summary'!O231)),1,2),IF(ISNUMBER(SEARCH("No",'2_all_summary'!O231)),4,3))</f>
        <v>4</v>
      </c>
      <c r="M231" s="39">
        <f>IF(ISNUMBER(SEARCH("Yes",'2_all_summary'!$F231)),IF(0&lt;'2_all_summary'!P231,1,2),IF(0='2_all_summary'!P231,4,3))</f>
        <v>4</v>
      </c>
      <c r="N231" s="39">
        <f>IF(ISNUMBER(SEARCH("Yes",'2_all_summary'!$F231)),IF(ISNUMBER(SEARCH("Yes",'2_all_summary'!Q231)),1,2),IF(ISNUMBER(SEARCH("No",'2_all_summary'!Q231)),4,3))</f>
        <v>4</v>
      </c>
      <c r="O231" s="39">
        <f>IF(ISNUMBER(SEARCH("Yes",'2_all_summary'!$F231)),IF(ISNUMBER(SEARCH("Yes",'2_all_summary'!R231)),1,2),IF(ISNUMBER(SEARCH("No",'2_all_summary'!R231)),4,3))</f>
        <v>4</v>
      </c>
      <c r="P231" s="39">
        <f>IF(ISNUMBER(SEARCH("Yes",'2_all_summary'!$F231)),IF(ISNUMBER(SEARCH("Yes",'2_all_summary'!S231)),1,2),IF(ISNUMBER(SEARCH("No",'2_all_summary'!S231)),4,3))</f>
        <v>4</v>
      </c>
      <c r="Q231" s="39">
        <f>IF(ISNUMBER(SEARCH("Yes",'2_all_summary'!$F231)),IF(0&lt;'2_all_summary'!T231,1,2),IF(0='2_all_summary'!T231,4,3))</f>
        <v>4</v>
      </c>
      <c r="R231" s="39">
        <f>IF(ISNUMBER(SEARCH("Yes",'2_all_summary'!$F231)),IF(ISNUMBER(SEARCH("Yes",'2_all_summary'!U231)),1,2),IF(ISNUMBER(SEARCH("No",'2_all_summary'!U231)),4,3))</f>
        <v>4</v>
      </c>
    </row>
    <row r="232" spans="7:18" x14ac:dyDescent="0.3">
      <c r="G232" s="39"/>
      <c r="H232" s="39" t="str">
        <f>'2_all_summary'!D232</f>
        <v>Positive Deviance Approach: Local Community-Based Solution (A Case Study of Peranakan Etawa Goat Farm)</v>
      </c>
      <c r="I232" s="39" t="str">
        <f>'2_all_summary'!E232</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v>
      </c>
      <c r="J232" s="39">
        <f>IF(ISNUMBER(SEARCH("Yes",'2_all_summary'!$F232)),IF(ISNUMBER(SEARCH("Yes",'2_all_summary'!M232)),1,2),IF(ISNUMBER(SEARCH("No",'2_all_summary'!M232)),4,3))</f>
        <v>4</v>
      </c>
      <c r="K232" s="39">
        <f>IF(ISNUMBER(SEARCH("Yes",'2_all_summary'!$F232)),IF(ISNUMBER(SEARCH("Yes",'2_all_summary'!N232)),1,2),IF(ISNUMBER(SEARCH("No",'2_all_summary'!N232)),4,3))</f>
        <v>4</v>
      </c>
      <c r="L232" s="39">
        <f>IF(ISNUMBER(SEARCH("Yes",'2_all_summary'!$F232)),IF(ISNUMBER(SEARCH("Yes",'2_all_summary'!O232)),1,2),IF(ISNUMBER(SEARCH("No",'2_all_summary'!O232)),4,3))</f>
        <v>4</v>
      </c>
      <c r="M232" s="39">
        <f>IF(ISNUMBER(SEARCH("Yes",'2_all_summary'!$F232)),IF(0&lt;'2_all_summary'!P232,1,2),IF(0='2_all_summary'!P232,4,3))</f>
        <v>4</v>
      </c>
      <c r="N232" s="39">
        <f>IF(ISNUMBER(SEARCH("Yes",'2_all_summary'!$F232)),IF(ISNUMBER(SEARCH("Yes",'2_all_summary'!Q232)),1,2),IF(ISNUMBER(SEARCH("No",'2_all_summary'!Q232)),4,3))</f>
        <v>4</v>
      </c>
      <c r="O232" s="39">
        <f>IF(ISNUMBER(SEARCH("Yes",'2_all_summary'!$F232)),IF(ISNUMBER(SEARCH("Yes",'2_all_summary'!R232)),1,2),IF(ISNUMBER(SEARCH("No",'2_all_summary'!R232)),4,3))</f>
        <v>4</v>
      </c>
      <c r="P232" s="39">
        <f>IF(ISNUMBER(SEARCH("Yes",'2_all_summary'!$F232)),IF(ISNUMBER(SEARCH("Yes",'2_all_summary'!S232)),1,2),IF(ISNUMBER(SEARCH("No",'2_all_summary'!S232)),4,3))</f>
        <v>4</v>
      </c>
      <c r="Q232" s="39">
        <f>IF(ISNUMBER(SEARCH("Yes",'2_all_summary'!$F232)),IF(0&lt;'2_all_summary'!T232,1,2),IF(0='2_all_summary'!T232,4,3))</f>
        <v>4</v>
      </c>
      <c r="R232" s="39">
        <f>IF(ISNUMBER(SEARCH("Yes",'2_all_summary'!$F232)),IF(ISNUMBER(SEARCH("Yes",'2_all_summary'!U232)),1,2),IF(ISNUMBER(SEARCH("No",'2_all_summary'!U232)),4,3))</f>
        <v>4</v>
      </c>
    </row>
    <row r="233" spans="7:18" x14ac:dyDescent="0.3">
      <c r="G233" s="39"/>
      <c r="H233" s="39" t="str">
        <f>'2_all_summary'!D233</f>
        <v>Geophysical benthic habitat mapping in Lake Tanganyika (Tanzania): Implications for spatial planning of small-scale coastal protected areas</v>
      </c>
      <c r="I233" s="39" t="str">
        <f>'2_all_summary'!E233</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v>
      </c>
      <c r="J233" s="39">
        <f>IF(ISNUMBER(SEARCH("Yes",'2_all_summary'!$F233)),IF(ISNUMBER(SEARCH("Yes",'2_all_summary'!M233)),1,2),IF(ISNUMBER(SEARCH("No",'2_all_summary'!M233)),4,3))</f>
        <v>4</v>
      </c>
      <c r="K233" s="39">
        <f>IF(ISNUMBER(SEARCH("Yes",'2_all_summary'!$F233)),IF(ISNUMBER(SEARCH("Yes",'2_all_summary'!N233)),1,2),IF(ISNUMBER(SEARCH("No",'2_all_summary'!N233)),4,3))</f>
        <v>4</v>
      </c>
      <c r="L233" s="39">
        <f>IF(ISNUMBER(SEARCH("Yes",'2_all_summary'!$F233)),IF(ISNUMBER(SEARCH("Yes",'2_all_summary'!O233)),1,2),IF(ISNUMBER(SEARCH("No",'2_all_summary'!O233)),4,3))</f>
        <v>4</v>
      </c>
      <c r="M233" s="39">
        <f>IF(ISNUMBER(SEARCH("Yes",'2_all_summary'!$F233)),IF(0&lt;'2_all_summary'!P233,1,2),IF(0='2_all_summary'!P233,4,3))</f>
        <v>4</v>
      </c>
      <c r="N233" s="39">
        <f>IF(ISNUMBER(SEARCH("Yes",'2_all_summary'!$F233)),IF(ISNUMBER(SEARCH("Yes",'2_all_summary'!Q233)),1,2),IF(ISNUMBER(SEARCH("No",'2_all_summary'!Q233)),4,3))</f>
        <v>4</v>
      </c>
      <c r="O233" s="39">
        <f>IF(ISNUMBER(SEARCH("Yes",'2_all_summary'!$F233)),IF(ISNUMBER(SEARCH("Yes",'2_all_summary'!R233)),1,2),IF(ISNUMBER(SEARCH("No",'2_all_summary'!R233)),4,3))</f>
        <v>4</v>
      </c>
      <c r="P233" s="39">
        <f>IF(ISNUMBER(SEARCH("Yes",'2_all_summary'!$F233)),IF(ISNUMBER(SEARCH("Yes",'2_all_summary'!S233)),1,2),IF(ISNUMBER(SEARCH("No",'2_all_summary'!S233)),4,3))</f>
        <v>4</v>
      </c>
      <c r="Q233" s="39">
        <f>IF(ISNUMBER(SEARCH("Yes",'2_all_summary'!$F233)),IF(0&lt;'2_all_summary'!T233,1,2),IF(0='2_all_summary'!T233,4,3))</f>
        <v>4</v>
      </c>
      <c r="R233" s="39">
        <f>IF(ISNUMBER(SEARCH("Yes",'2_all_summary'!$F233)),IF(ISNUMBER(SEARCH("Yes",'2_all_summary'!U233)),1,2),IF(ISNUMBER(SEARCH("No",'2_all_summary'!U233)),4,3))</f>
        <v>4</v>
      </c>
    </row>
    <row r="234" spans="7:18" x14ac:dyDescent="0.3">
      <c r="G234" s="39"/>
      <c r="H234" s="39" t="str">
        <f>'2_all_summary'!D234</f>
        <v>Emerging customs: Small-scale fishing practices in Aceh, Indonesia</v>
      </c>
      <c r="I234" s="39" t="str">
        <f>'2_all_summary'!E234</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v>
      </c>
      <c r="J234" s="39">
        <f>IF(ISNUMBER(SEARCH("Yes",'2_all_summary'!$F234)),IF(ISNUMBER(SEARCH("Yes",'2_all_summary'!M234)),1,2),IF(ISNUMBER(SEARCH("No",'2_all_summary'!M234)),4,3))</f>
        <v>4</v>
      </c>
      <c r="K234" s="39">
        <f>IF(ISNUMBER(SEARCH("Yes",'2_all_summary'!$F234)),IF(ISNUMBER(SEARCH("Yes",'2_all_summary'!N234)),1,2),IF(ISNUMBER(SEARCH("No",'2_all_summary'!N234)),4,3))</f>
        <v>4</v>
      </c>
      <c r="L234" s="39">
        <f>IF(ISNUMBER(SEARCH("Yes",'2_all_summary'!$F234)),IF(ISNUMBER(SEARCH("Yes",'2_all_summary'!O234)),1,2),IF(ISNUMBER(SEARCH("No",'2_all_summary'!O234)),4,3))</f>
        <v>4</v>
      </c>
      <c r="M234" s="39">
        <f>IF(ISNUMBER(SEARCH("Yes",'2_all_summary'!$F234)),IF(0&lt;'2_all_summary'!P234,1,2),IF(0='2_all_summary'!P234,4,3))</f>
        <v>4</v>
      </c>
      <c r="N234" s="39">
        <f>IF(ISNUMBER(SEARCH("Yes",'2_all_summary'!$F234)),IF(ISNUMBER(SEARCH("Yes",'2_all_summary'!Q234)),1,2),IF(ISNUMBER(SEARCH("No",'2_all_summary'!Q234)),4,3))</f>
        <v>4</v>
      </c>
      <c r="O234" s="39">
        <f>IF(ISNUMBER(SEARCH("Yes",'2_all_summary'!$F234)),IF(ISNUMBER(SEARCH("Yes",'2_all_summary'!R234)),1,2),IF(ISNUMBER(SEARCH("No",'2_all_summary'!R234)),4,3))</f>
        <v>4</v>
      </c>
      <c r="P234" s="39">
        <f>IF(ISNUMBER(SEARCH("Yes",'2_all_summary'!$F234)),IF(ISNUMBER(SEARCH("Yes",'2_all_summary'!S234)),1,2),IF(ISNUMBER(SEARCH("No",'2_all_summary'!S234)),4,3))</f>
        <v>4</v>
      </c>
      <c r="Q234" s="39">
        <f>IF(ISNUMBER(SEARCH("Yes",'2_all_summary'!$F234)),IF(0&lt;'2_all_summary'!T234,1,2),IF(0='2_all_summary'!T234,4,3))</f>
        <v>4</v>
      </c>
      <c r="R234" s="39">
        <f>IF(ISNUMBER(SEARCH("Yes",'2_all_summary'!$F234)),IF(ISNUMBER(SEARCH("Yes",'2_all_summary'!U234)),1,2),IF(ISNUMBER(SEARCH("No",'2_all_summary'!U234)),4,3))</f>
        <v>4</v>
      </c>
    </row>
    <row r="235" spans="7:18" x14ac:dyDescent="0.3">
      <c r="G235" s="39"/>
      <c r="H235" s="39" t="str">
        <f>'2_all_summary'!D235</f>
        <v>Ten years of dynamic co-management of a multi-species reef fishery</v>
      </c>
      <c r="I235" s="39" t="str">
        <f>'2_all_summary'!E235</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235" s="39">
        <f>IF(ISNUMBER(SEARCH("Yes",'2_all_summary'!$F235)),IF(ISNUMBER(SEARCH("Yes",'2_all_summary'!M235)),1,2),IF(ISNUMBER(SEARCH("No",'2_all_summary'!M235)),4,3))</f>
        <v>4</v>
      </c>
      <c r="K235" s="39">
        <f>IF(ISNUMBER(SEARCH("Yes",'2_all_summary'!$F235)),IF(ISNUMBER(SEARCH("Yes",'2_all_summary'!N235)),1,2),IF(ISNUMBER(SEARCH("No",'2_all_summary'!N235)),4,3))</f>
        <v>4</v>
      </c>
      <c r="L235" s="39">
        <f>IF(ISNUMBER(SEARCH("Yes",'2_all_summary'!$F235)),IF(ISNUMBER(SEARCH("Yes",'2_all_summary'!O235)),1,2),IF(ISNUMBER(SEARCH("No",'2_all_summary'!O235)),4,3))</f>
        <v>4</v>
      </c>
      <c r="M235" s="39">
        <f>IF(ISNUMBER(SEARCH("Yes",'2_all_summary'!$F235)),IF(0&lt;'2_all_summary'!P235,1,2),IF(0='2_all_summary'!P235,4,3))</f>
        <v>4</v>
      </c>
      <c r="N235" s="39">
        <f>IF(ISNUMBER(SEARCH("Yes",'2_all_summary'!$F235)),IF(ISNUMBER(SEARCH("Yes",'2_all_summary'!Q235)),1,2),IF(ISNUMBER(SEARCH("No",'2_all_summary'!Q235)),4,3))</f>
        <v>3</v>
      </c>
      <c r="O235" s="39">
        <f>IF(ISNUMBER(SEARCH("Yes",'2_all_summary'!$F235)),IF(ISNUMBER(SEARCH("Yes",'2_all_summary'!R235)),1,2),IF(ISNUMBER(SEARCH("No",'2_all_summary'!R235)),4,3))</f>
        <v>3</v>
      </c>
      <c r="P235" s="39">
        <f>IF(ISNUMBER(SEARCH("Yes",'2_all_summary'!$F235)),IF(ISNUMBER(SEARCH("Yes",'2_all_summary'!S235)),1,2),IF(ISNUMBER(SEARCH("No",'2_all_summary'!S235)),4,3))</f>
        <v>3</v>
      </c>
      <c r="Q235" s="39">
        <f>IF(ISNUMBER(SEARCH("Yes",'2_all_summary'!$F235)),IF(0&lt;'2_all_summary'!T235,1,2),IF(0='2_all_summary'!T235,4,3))</f>
        <v>3</v>
      </c>
      <c r="R235" s="39">
        <f>IF(ISNUMBER(SEARCH("Yes",'2_all_summary'!$F235)),IF(ISNUMBER(SEARCH("Yes",'2_all_summary'!U235)),1,2),IF(ISNUMBER(SEARCH("No",'2_all_summary'!U235)),4,3))</f>
        <v>3</v>
      </c>
    </row>
    <row r="236" spans="7:18" x14ac:dyDescent="0.3">
      <c r="G236" s="39"/>
      <c r="H236" s="39" t="str">
        <f>'2_all_summary'!D236</f>
        <v>Predicting coastal fishing community characteristics in Tanzania using local monitoring data</v>
      </c>
      <c r="I236" s="39" t="str">
        <f>'2_all_summary'!E236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v>
      </c>
      <c r="J236" s="39">
        <f>IF(ISNUMBER(SEARCH("Yes",'2_all_summary'!$F236)),IF(ISNUMBER(SEARCH("Yes",'2_all_summary'!M236)),1,2),IF(ISNUMBER(SEARCH("No",'2_all_summary'!M236)),4,3))</f>
        <v>4</v>
      </c>
      <c r="K236" s="39">
        <f>IF(ISNUMBER(SEARCH("Yes",'2_all_summary'!$F236)),IF(ISNUMBER(SEARCH("Yes",'2_all_summary'!N236)),1,2),IF(ISNUMBER(SEARCH("No",'2_all_summary'!N236)),4,3))</f>
        <v>4</v>
      </c>
      <c r="L236" s="39">
        <f>IF(ISNUMBER(SEARCH("Yes",'2_all_summary'!$F236)),IF(ISNUMBER(SEARCH("Yes",'2_all_summary'!O236)),1,2),IF(ISNUMBER(SEARCH("No",'2_all_summary'!O236)),4,3))</f>
        <v>4</v>
      </c>
      <c r="M236" s="39">
        <f>IF(ISNUMBER(SEARCH("Yes",'2_all_summary'!$F236)),IF(0&lt;'2_all_summary'!P236,1,2),IF(0='2_all_summary'!P236,4,3))</f>
        <v>4</v>
      </c>
      <c r="N236" s="39">
        <f>IF(ISNUMBER(SEARCH("Yes",'2_all_summary'!$F236)),IF(ISNUMBER(SEARCH("Yes",'2_all_summary'!Q236)),1,2),IF(ISNUMBER(SEARCH("No",'2_all_summary'!Q236)),4,3))</f>
        <v>4</v>
      </c>
      <c r="O236" s="39">
        <f>IF(ISNUMBER(SEARCH("Yes",'2_all_summary'!$F236)),IF(ISNUMBER(SEARCH("Yes",'2_all_summary'!R236)),1,2),IF(ISNUMBER(SEARCH("No",'2_all_summary'!R236)),4,3))</f>
        <v>4</v>
      </c>
      <c r="P236" s="39">
        <f>IF(ISNUMBER(SEARCH("Yes",'2_all_summary'!$F236)),IF(ISNUMBER(SEARCH("Yes",'2_all_summary'!S236)),1,2),IF(ISNUMBER(SEARCH("No",'2_all_summary'!S236)),4,3))</f>
        <v>4</v>
      </c>
      <c r="Q236" s="39">
        <f>IF(ISNUMBER(SEARCH("Yes",'2_all_summary'!$F236)),IF(0&lt;'2_all_summary'!T236,1,2),IF(0='2_all_summary'!T236,4,3))</f>
        <v>4</v>
      </c>
      <c r="R236" s="39">
        <f>IF(ISNUMBER(SEARCH("Yes",'2_all_summary'!$F236)),IF(ISNUMBER(SEARCH("Yes",'2_all_summary'!U236)),1,2),IF(ISNUMBER(SEARCH("No",'2_all_summary'!U236)),4,3))</f>
        <v>4</v>
      </c>
    </row>
    <row r="237" spans="7:18" x14ac:dyDescent="0.3">
      <c r="G237" s="39"/>
      <c r="H237" s="39" t="str">
        <f>'2_all_summary'!D237</f>
        <v>Local perceptions on social-ecological dynamics in latin america in three community-based natural resource management systems</v>
      </c>
      <c r="I237" s="39" t="str">
        <f>'2_all_summary'!E237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v>
      </c>
      <c r="J237" s="39">
        <f>IF(ISNUMBER(SEARCH("Yes",'2_all_summary'!$F237)),IF(ISNUMBER(SEARCH("Yes",'2_all_summary'!M237)),1,2),IF(ISNUMBER(SEARCH("No",'2_all_summary'!M237)),4,3))</f>
        <v>4</v>
      </c>
      <c r="K237" s="39">
        <f>IF(ISNUMBER(SEARCH("Yes",'2_all_summary'!$F237)),IF(ISNUMBER(SEARCH("Yes",'2_all_summary'!N237)),1,2),IF(ISNUMBER(SEARCH("No",'2_all_summary'!N237)),4,3))</f>
        <v>4</v>
      </c>
      <c r="L237" s="39">
        <f>IF(ISNUMBER(SEARCH("Yes",'2_all_summary'!$F237)),IF(ISNUMBER(SEARCH("Yes",'2_all_summary'!O237)),1,2),IF(ISNUMBER(SEARCH("No",'2_all_summary'!O237)),4,3))</f>
        <v>4</v>
      </c>
      <c r="M237" s="39">
        <f>IF(ISNUMBER(SEARCH("Yes",'2_all_summary'!$F237)),IF(0&lt;'2_all_summary'!P237,1,2),IF(0='2_all_summary'!P237,4,3))</f>
        <v>4</v>
      </c>
      <c r="N237" s="39">
        <f>IF(ISNUMBER(SEARCH("Yes",'2_all_summary'!$F237)),IF(ISNUMBER(SEARCH("Yes",'2_all_summary'!Q237)),1,2),IF(ISNUMBER(SEARCH("No",'2_all_summary'!Q237)),4,3))</f>
        <v>4</v>
      </c>
      <c r="O237" s="39">
        <f>IF(ISNUMBER(SEARCH("Yes",'2_all_summary'!$F237)),IF(ISNUMBER(SEARCH("Yes",'2_all_summary'!R237)),1,2),IF(ISNUMBER(SEARCH("No",'2_all_summary'!R237)),4,3))</f>
        <v>4</v>
      </c>
      <c r="P237" s="39">
        <f>IF(ISNUMBER(SEARCH("Yes",'2_all_summary'!$F237)),IF(ISNUMBER(SEARCH("Yes",'2_all_summary'!S237)),1,2),IF(ISNUMBER(SEARCH("No",'2_all_summary'!S237)),4,3))</f>
        <v>4</v>
      </c>
      <c r="Q237" s="39">
        <f>IF(ISNUMBER(SEARCH("Yes",'2_all_summary'!$F237)),IF(0&lt;'2_all_summary'!T237,1,2),IF(0='2_all_summary'!T237,4,3))</f>
        <v>4</v>
      </c>
      <c r="R237" s="39">
        <f>IF(ISNUMBER(SEARCH("Yes",'2_all_summary'!$F237)),IF(ISNUMBER(SEARCH("Yes",'2_all_summary'!U237)),1,2),IF(ISNUMBER(SEARCH("No",'2_all_summary'!U237)),4,3))</f>
        <v>4</v>
      </c>
    </row>
    <row r="238" spans="7:18" x14ac:dyDescent="0.3">
      <c r="G238" s="39"/>
      <c r="H238" s="39" t="str">
        <f>'2_all_summary'!D238</f>
        <v>A model of participatory community-based ecotourism and mangrove forest conservation in Ban Hua Thang, Thailand</v>
      </c>
      <c r="I238" s="39" t="str">
        <f>'2_all_summary'!E238</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v>
      </c>
      <c r="J238" s="39">
        <f>IF(ISNUMBER(SEARCH("Yes",'2_all_summary'!$F238)),IF(ISNUMBER(SEARCH("Yes",'2_all_summary'!M238)),1,2),IF(ISNUMBER(SEARCH("No",'2_all_summary'!M238)),4,3))</f>
        <v>4</v>
      </c>
      <c r="K238" s="39">
        <f>IF(ISNUMBER(SEARCH("Yes",'2_all_summary'!$F238)),IF(ISNUMBER(SEARCH("Yes",'2_all_summary'!N238)),1,2),IF(ISNUMBER(SEARCH("No",'2_all_summary'!N238)),4,3))</f>
        <v>4</v>
      </c>
      <c r="L238" s="39">
        <f>IF(ISNUMBER(SEARCH("Yes",'2_all_summary'!$F238)),IF(ISNUMBER(SEARCH("Yes",'2_all_summary'!O238)),1,2),IF(ISNUMBER(SEARCH("No",'2_all_summary'!O238)),4,3))</f>
        <v>4</v>
      </c>
      <c r="M238" s="39">
        <f>IF(ISNUMBER(SEARCH("Yes",'2_all_summary'!$F238)),IF(0&lt;'2_all_summary'!P238,1,2),IF(0='2_all_summary'!P238,4,3))</f>
        <v>4</v>
      </c>
      <c r="N238" s="39">
        <f>IF(ISNUMBER(SEARCH("Yes",'2_all_summary'!$F238)),IF(ISNUMBER(SEARCH("Yes",'2_all_summary'!Q238)),1,2),IF(ISNUMBER(SEARCH("No",'2_all_summary'!Q238)),4,3))</f>
        <v>4</v>
      </c>
      <c r="O238" s="39">
        <f>IF(ISNUMBER(SEARCH("Yes",'2_all_summary'!$F238)),IF(ISNUMBER(SEARCH("Yes",'2_all_summary'!R238)),1,2),IF(ISNUMBER(SEARCH("No",'2_all_summary'!R238)),4,3))</f>
        <v>4</v>
      </c>
      <c r="P238" s="39">
        <f>IF(ISNUMBER(SEARCH("Yes",'2_all_summary'!$F238)),IF(ISNUMBER(SEARCH("Yes",'2_all_summary'!S238)),1,2),IF(ISNUMBER(SEARCH("No",'2_all_summary'!S238)),4,3))</f>
        <v>4</v>
      </c>
      <c r="Q238" s="39">
        <f>IF(ISNUMBER(SEARCH("Yes",'2_all_summary'!$F238)),IF(0&lt;'2_all_summary'!T238,1,2),IF(0='2_all_summary'!T238,4,3))</f>
        <v>4</v>
      </c>
      <c r="R238" s="39">
        <f>IF(ISNUMBER(SEARCH("Yes",'2_all_summary'!$F238)),IF(ISNUMBER(SEARCH("Yes",'2_all_summary'!U238)),1,2),IF(ISNUMBER(SEARCH("No",'2_all_summary'!U238)),4,3))</f>
        <v>4</v>
      </c>
    </row>
    <row r="239" spans="7:18" x14ac:dyDescent="0.3">
      <c r="G239" s="39"/>
      <c r="H239" s="39" t="str">
        <f>'2_all_summary'!D239</f>
        <v>How effective is community-based management of freshwater resources? A review</v>
      </c>
      <c r="I239" s="39" t="str">
        <f>'2_all_summary'!E239</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v>
      </c>
      <c r="J239" s="39">
        <f>IF(ISNUMBER(SEARCH("Yes",'2_all_summary'!$F239)),IF(ISNUMBER(SEARCH("Yes",'2_all_summary'!M239)),1,2),IF(ISNUMBER(SEARCH("No",'2_all_summary'!M239)),4,3))</f>
        <v>4</v>
      </c>
      <c r="K239" s="39">
        <f>IF(ISNUMBER(SEARCH("Yes",'2_all_summary'!$F239)),IF(ISNUMBER(SEARCH("Yes",'2_all_summary'!N239)),1,2),IF(ISNUMBER(SEARCH("No",'2_all_summary'!N239)),4,3))</f>
        <v>4</v>
      </c>
      <c r="L239" s="39">
        <f>IF(ISNUMBER(SEARCH("Yes",'2_all_summary'!$F239)),IF(ISNUMBER(SEARCH("Yes",'2_all_summary'!O239)),1,2),IF(ISNUMBER(SEARCH("No",'2_all_summary'!O239)),4,3))</f>
        <v>4</v>
      </c>
      <c r="M239" s="39">
        <f>IF(ISNUMBER(SEARCH("Yes",'2_all_summary'!$F239)),IF(0&lt;'2_all_summary'!P239,1,2),IF(0='2_all_summary'!P239,4,3))</f>
        <v>4</v>
      </c>
      <c r="N239" s="39">
        <f>IF(ISNUMBER(SEARCH("Yes",'2_all_summary'!$F239)),IF(ISNUMBER(SEARCH("Yes",'2_all_summary'!Q239)),1,2),IF(ISNUMBER(SEARCH("No",'2_all_summary'!Q239)),4,3))</f>
        <v>4</v>
      </c>
      <c r="O239" s="39">
        <f>IF(ISNUMBER(SEARCH("Yes",'2_all_summary'!$F239)),IF(ISNUMBER(SEARCH("Yes",'2_all_summary'!R239)),1,2),IF(ISNUMBER(SEARCH("No",'2_all_summary'!R239)),4,3))</f>
        <v>4</v>
      </c>
      <c r="P239" s="39">
        <f>IF(ISNUMBER(SEARCH("Yes",'2_all_summary'!$F239)),IF(ISNUMBER(SEARCH("Yes",'2_all_summary'!S239)),1,2),IF(ISNUMBER(SEARCH("No",'2_all_summary'!S239)),4,3))</f>
        <v>4</v>
      </c>
      <c r="Q239" s="39">
        <f>IF(ISNUMBER(SEARCH("Yes",'2_all_summary'!$F239)),IF(0&lt;'2_all_summary'!T239,1,2),IF(0='2_all_summary'!T239,4,3))</f>
        <v>4</v>
      </c>
      <c r="R239" s="39">
        <f>IF(ISNUMBER(SEARCH("Yes",'2_all_summary'!$F239)),IF(ISNUMBER(SEARCH("Yes",'2_all_summary'!U239)),1,2),IF(ISNUMBER(SEARCH("No",'2_all_summary'!U239)),4,3))</f>
        <v>4</v>
      </c>
    </row>
    <row r="240" spans="7:18" x14ac:dyDescent="0.3">
      <c r="G240" s="39"/>
      <c r="H240" s="39" t="str">
        <f>'2_all_summary'!D240</f>
        <v>Coral reef conservation incentives and revenue sharing</v>
      </c>
      <c r="I240" s="39" t="str">
        <f>'2_all_summary'!E240</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v>
      </c>
      <c r="J240" s="39">
        <f>IF(ISNUMBER(SEARCH("Yes",'2_all_summary'!$F240)),IF(ISNUMBER(SEARCH("Yes",'2_all_summary'!M240)),1,2),IF(ISNUMBER(SEARCH("No",'2_all_summary'!M240)),4,3))</f>
        <v>1</v>
      </c>
      <c r="K240" s="39">
        <f>IF(ISNUMBER(SEARCH("Yes",'2_all_summary'!$F240)),IF(ISNUMBER(SEARCH("Yes",'2_all_summary'!N240)),1,2),IF(ISNUMBER(SEARCH("No",'2_all_summary'!N240)),4,3))</f>
        <v>1</v>
      </c>
      <c r="L240" s="39">
        <f>IF(ISNUMBER(SEARCH("Yes",'2_all_summary'!$F240)),IF(ISNUMBER(SEARCH("Yes",'2_all_summary'!O240)),1,2),IF(ISNUMBER(SEARCH("No",'2_all_summary'!O240)),4,3))</f>
        <v>1</v>
      </c>
      <c r="M240" s="39">
        <f>IF(ISNUMBER(SEARCH("Yes",'2_all_summary'!$F240)),IF(0&lt;'2_all_summary'!P240,1,2),IF(0='2_all_summary'!P240,4,3))</f>
        <v>1</v>
      </c>
      <c r="N240" s="39">
        <f>IF(ISNUMBER(SEARCH("Yes",'2_all_summary'!$F240)),IF(ISNUMBER(SEARCH("Yes",'2_all_summary'!Q240)),1,2),IF(ISNUMBER(SEARCH("No",'2_all_summary'!Q240)),4,3))</f>
        <v>1</v>
      </c>
      <c r="O240" s="39">
        <f>IF(ISNUMBER(SEARCH("Yes",'2_all_summary'!$F240)),IF(ISNUMBER(SEARCH("Yes",'2_all_summary'!R240)),1,2),IF(ISNUMBER(SEARCH("No",'2_all_summary'!R240)),4,3))</f>
        <v>1</v>
      </c>
      <c r="P240" s="39">
        <f>IF(ISNUMBER(SEARCH("Yes",'2_all_summary'!$F240)),IF(ISNUMBER(SEARCH("Yes",'2_all_summary'!S240)),1,2),IF(ISNUMBER(SEARCH("No",'2_all_summary'!S240)),4,3))</f>
        <v>1</v>
      </c>
      <c r="Q240" s="39">
        <f>IF(ISNUMBER(SEARCH("Yes",'2_all_summary'!$F240)),IF(0&lt;'2_all_summary'!T240,1,2),IF(0='2_all_summary'!T240,4,3))</f>
        <v>1</v>
      </c>
      <c r="R240" s="39">
        <f>IF(ISNUMBER(SEARCH("Yes",'2_all_summary'!$F240)),IF(ISNUMBER(SEARCH("Yes",'2_all_summary'!U240)),1,2),IF(ISNUMBER(SEARCH("No",'2_all_summary'!U240)),4,3))</f>
        <v>1</v>
      </c>
    </row>
    <row r="241" spans="7:18" x14ac:dyDescent="0.3">
      <c r="G241" s="39"/>
      <c r="H241" s="39" t="str">
        <f>'2_all_summary'!D241</f>
        <v>Restoration of small lakes through cooperative management: A suitable strategy for poverty-laden areas in developing countries?</v>
      </c>
      <c r="I241" s="39" t="str">
        <f>'2_all_summary'!E241</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v>
      </c>
      <c r="J241" s="39">
        <f>IF(ISNUMBER(SEARCH("Yes",'2_all_summary'!$F241)),IF(ISNUMBER(SEARCH("Yes",'2_all_summary'!M241)),1,2),IF(ISNUMBER(SEARCH("No",'2_all_summary'!M241)),4,3))</f>
        <v>4</v>
      </c>
      <c r="K241" s="39">
        <f>IF(ISNUMBER(SEARCH("Yes",'2_all_summary'!$F241)),IF(ISNUMBER(SEARCH("Yes",'2_all_summary'!N241)),1,2),IF(ISNUMBER(SEARCH("No",'2_all_summary'!N241)),4,3))</f>
        <v>4</v>
      </c>
      <c r="L241" s="39">
        <f>IF(ISNUMBER(SEARCH("Yes",'2_all_summary'!$F241)),IF(ISNUMBER(SEARCH("Yes",'2_all_summary'!O241)),1,2),IF(ISNUMBER(SEARCH("No",'2_all_summary'!O241)),4,3))</f>
        <v>4</v>
      </c>
      <c r="M241" s="39">
        <f>IF(ISNUMBER(SEARCH("Yes",'2_all_summary'!$F241)),IF(0&lt;'2_all_summary'!P241,1,2),IF(0='2_all_summary'!P241,4,3))</f>
        <v>4</v>
      </c>
      <c r="N241" s="39">
        <f>IF(ISNUMBER(SEARCH("Yes",'2_all_summary'!$F241)),IF(ISNUMBER(SEARCH("Yes",'2_all_summary'!Q241)),1,2),IF(ISNUMBER(SEARCH("No",'2_all_summary'!Q241)),4,3))</f>
        <v>4</v>
      </c>
      <c r="O241" s="39">
        <f>IF(ISNUMBER(SEARCH("Yes",'2_all_summary'!$F241)),IF(ISNUMBER(SEARCH("Yes",'2_all_summary'!R241)),1,2),IF(ISNUMBER(SEARCH("No",'2_all_summary'!R241)),4,3))</f>
        <v>4</v>
      </c>
      <c r="P241" s="39">
        <f>IF(ISNUMBER(SEARCH("Yes",'2_all_summary'!$F241)),IF(ISNUMBER(SEARCH("Yes",'2_all_summary'!S241)),1,2),IF(ISNUMBER(SEARCH("No",'2_all_summary'!S241)),4,3))</f>
        <v>4</v>
      </c>
      <c r="Q241" s="39">
        <f>IF(ISNUMBER(SEARCH("Yes",'2_all_summary'!$F241)),IF(0&lt;'2_all_summary'!T241,1,2),IF(0='2_all_summary'!T241,4,3))</f>
        <v>4</v>
      </c>
      <c r="R241" s="39">
        <f>IF(ISNUMBER(SEARCH("Yes",'2_all_summary'!$F241)),IF(ISNUMBER(SEARCH("Yes",'2_all_summary'!U241)),1,2),IF(ISNUMBER(SEARCH("No",'2_all_summary'!U241)),4,3))</f>
        <v>4</v>
      </c>
    </row>
    <row r="242" spans="7:18" x14ac:dyDescent="0.3">
      <c r="G242" s="39"/>
      <c r="H242" s="39" t="str">
        <f>'2_all_summary'!D242</f>
        <v>Shuttling between land and sea: Contemporary practices among amis spearfishing men as a foundation for local marine-area management</v>
      </c>
      <c r="I242" s="39" t="str">
        <f>'2_all_summary'!E242</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v>
      </c>
      <c r="J242" s="39">
        <f>IF(ISNUMBER(SEARCH("Yes",'2_all_summary'!$F242)),IF(ISNUMBER(SEARCH("Yes",'2_all_summary'!M242)),1,2),IF(ISNUMBER(SEARCH("No",'2_all_summary'!M242)),4,3))</f>
        <v>4</v>
      </c>
      <c r="K242" s="39">
        <f>IF(ISNUMBER(SEARCH("Yes",'2_all_summary'!$F242)),IF(ISNUMBER(SEARCH("Yes",'2_all_summary'!N242)),1,2),IF(ISNUMBER(SEARCH("No",'2_all_summary'!N242)),4,3))</f>
        <v>4</v>
      </c>
      <c r="L242" s="39">
        <f>IF(ISNUMBER(SEARCH("Yes",'2_all_summary'!$F242)),IF(ISNUMBER(SEARCH("Yes",'2_all_summary'!O242)),1,2),IF(ISNUMBER(SEARCH("No",'2_all_summary'!O242)),4,3))</f>
        <v>4</v>
      </c>
      <c r="M242" s="39">
        <f>IF(ISNUMBER(SEARCH("Yes",'2_all_summary'!$F242)),IF(0&lt;'2_all_summary'!P242,1,2),IF(0='2_all_summary'!P242,4,3))</f>
        <v>4</v>
      </c>
      <c r="N242" s="39">
        <f>IF(ISNUMBER(SEARCH("Yes",'2_all_summary'!$F242)),IF(ISNUMBER(SEARCH("Yes",'2_all_summary'!Q242)),1,2),IF(ISNUMBER(SEARCH("No",'2_all_summary'!Q242)),4,3))</f>
        <v>4</v>
      </c>
      <c r="O242" s="39">
        <f>IF(ISNUMBER(SEARCH("Yes",'2_all_summary'!$F242)),IF(ISNUMBER(SEARCH("Yes",'2_all_summary'!R242)),1,2),IF(ISNUMBER(SEARCH("No",'2_all_summary'!R242)),4,3))</f>
        <v>4</v>
      </c>
      <c r="P242" s="39">
        <f>IF(ISNUMBER(SEARCH("Yes",'2_all_summary'!$F242)),IF(ISNUMBER(SEARCH("Yes",'2_all_summary'!S242)),1,2),IF(ISNUMBER(SEARCH("No",'2_all_summary'!S242)),4,3))</f>
        <v>4</v>
      </c>
      <c r="Q242" s="39">
        <f>IF(ISNUMBER(SEARCH("Yes",'2_all_summary'!$F242)),IF(0&lt;'2_all_summary'!T242,1,2),IF(0='2_all_summary'!T242,4,3))</f>
        <v>4</v>
      </c>
      <c r="R242" s="39">
        <f>IF(ISNUMBER(SEARCH("Yes",'2_all_summary'!$F242)),IF(ISNUMBER(SEARCH("Yes",'2_all_summary'!U242)),1,2),IF(ISNUMBER(SEARCH("No",'2_all_summary'!U242)),4,3))</f>
        <v>4</v>
      </c>
    </row>
    <row r="243" spans="7:18" x14ac:dyDescent="0.3">
      <c r="G243" s="39"/>
      <c r="H243" s="39" t="str">
        <f>'2_all_summary'!D243</f>
        <v>Positive Social-Ecological Feedbacks in Community-Based Conservation</v>
      </c>
      <c r="I243" s="39" t="str">
        <f>'2_all_summary'!E243</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v>
      </c>
      <c r="J243" s="39">
        <f>IF(ISNUMBER(SEARCH("Yes",'2_all_summary'!$F243)),IF(ISNUMBER(SEARCH("Yes",'2_all_summary'!M243)),1,2),IF(ISNUMBER(SEARCH("No",'2_all_summary'!M243)),4,3))</f>
        <v>4</v>
      </c>
      <c r="K243" s="39">
        <f>IF(ISNUMBER(SEARCH("Yes",'2_all_summary'!$F243)),IF(ISNUMBER(SEARCH("Yes",'2_all_summary'!N243)),1,2),IF(ISNUMBER(SEARCH("No",'2_all_summary'!N243)),4,3))</f>
        <v>4</v>
      </c>
      <c r="L243" s="39">
        <f>IF(ISNUMBER(SEARCH("Yes",'2_all_summary'!$F243)),IF(ISNUMBER(SEARCH("Yes",'2_all_summary'!O243)),1,2),IF(ISNUMBER(SEARCH("No",'2_all_summary'!O243)),4,3))</f>
        <v>4</v>
      </c>
      <c r="M243" s="39">
        <f>IF(ISNUMBER(SEARCH("Yes",'2_all_summary'!$F243)),IF(0&lt;'2_all_summary'!P243,1,2),IF(0='2_all_summary'!P243,4,3))</f>
        <v>4</v>
      </c>
      <c r="N243" s="39">
        <f>IF(ISNUMBER(SEARCH("Yes",'2_all_summary'!$F243)),IF(ISNUMBER(SEARCH("Yes",'2_all_summary'!Q243)),1,2),IF(ISNUMBER(SEARCH("No",'2_all_summary'!Q243)),4,3))</f>
        <v>4</v>
      </c>
      <c r="O243" s="39">
        <f>IF(ISNUMBER(SEARCH("Yes",'2_all_summary'!$F243)),IF(ISNUMBER(SEARCH("Yes",'2_all_summary'!R243)),1,2),IF(ISNUMBER(SEARCH("No",'2_all_summary'!R243)),4,3))</f>
        <v>4</v>
      </c>
      <c r="P243" s="39">
        <f>IF(ISNUMBER(SEARCH("Yes",'2_all_summary'!$F243)),IF(ISNUMBER(SEARCH("Yes",'2_all_summary'!S243)),1,2),IF(ISNUMBER(SEARCH("No",'2_all_summary'!S243)),4,3))</f>
        <v>4</v>
      </c>
      <c r="Q243" s="39">
        <f>IF(ISNUMBER(SEARCH("Yes",'2_all_summary'!$F243)),IF(0&lt;'2_all_summary'!T243,1,2),IF(0='2_all_summary'!T243,4,3))</f>
        <v>4</v>
      </c>
      <c r="R243" s="39">
        <f>IF(ISNUMBER(SEARCH("Yes",'2_all_summary'!$F243)),IF(ISNUMBER(SEARCH("Yes",'2_all_summary'!U243)),1,2),IF(ISNUMBER(SEARCH("No",'2_all_summary'!U243)),4,3))</f>
        <v>4</v>
      </c>
    </row>
    <row r="244" spans="7:18" x14ac:dyDescent="0.3">
      <c r="G244" s="39"/>
      <c r="H244" s="39" t="str">
        <f>'2_all_summary'!D244</f>
        <v>Undernutrition in the isolated elderly poor: Perspectives from a developing country humanitarian program</v>
      </c>
      <c r="I244" s="39" t="str">
        <f>'2_all_summary'!E244</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v>
      </c>
      <c r="J244" s="39">
        <f>IF(ISNUMBER(SEARCH("Yes",'2_all_summary'!$F244)),IF(ISNUMBER(SEARCH("Yes",'2_all_summary'!M244)),1,2),IF(ISNUMBER(SEARCH("No",'2_all_summary'!M244)),4,3))</f>
        <v>4</v>
      </c>
      <c r="K244" s="39">
        <f>IF(ISNUMBER(SEARCH("Yes",'2_all_summary'!$F244)),IF(ISNUMBER(SEARCH("Yes",'2_all_summary'!N244)),1,2),IF(ISNUMBER(SEARCH("No",'2_all_summary'!N244)),4,3))</f>
        <v>4</v>
      </c>
      <c r="L244" s="39">
        <f>IF(ISNUMBER(SEARCH("Yes",'2_all_summary'!$F244)),IF(ISNUMBER(SEARCH("Yes",'2_all_summary'!O244)),1,2),IF(ISNUMBER(SEARCH("No",'2_all_summary'!O244)),4,3))</f>
        <v>4</v>
      </c>
      <c r="M244" s="39">
        <f>IF(ISNUMBER(SEARCH("Yes",'2_all_summary'!$F244)),IF(0&lt;'2_all_summary'!P244,1,2),IF(0='2_all_summary'!P244,4,3))</f>
        <v>4</v>
      </c>
      <c r="N244" s="39">
        <f>IF(ISNUMBER(SEARCH("Yes",'2_all_summary'!$F244)),IF(ISNUMBER(SEARCH("Yes",'2_all_summary'!Q244)),1,2),IF(ISNUMBER(SEARCH("No",'2_all_summary'!Q244)),4,3))</f>
        <v>4</v>
      </c>
      <c r="O244" s="39">
        <f>IF(ISNUMBER(SEARCH("Yes",'2_all_summary'!$F244)),IF(ISNUMBER(SEARCH("Yes",'2_all_summary'!R244)),1,2),IF(ISNUMBER(SEARCH("No",'2_all_summary'!R244)),4,3))</f>
        <v>4</v>
      </c>
      <c r="P244" s="39">
        <f>IF(ISNUMBER(SEARCH("Yes",'2_all_summary'!$F244)),IF(ISNUMBER(SEARCH("Yes",'2_all_summary'!S244)),1,2),IF(ISNUMBER(SEARCH("No",'2_all_summary'!S244)),4,3))</f>
        <v>4</v>
      </c>
      <c r="Q244" s="39">
        <f>IF(ISNUMBER(SEARCH("Yes",'2_all_summary'!$F244)),IF(0&lt;'2_all_summary'!T244,1,2),IF(0='2_all_summary'!T244,4,3))</f>
        <v>4</v>
      </c>
      <c r="R244" s="39">
        <f>IF(ISNUMBER(SEARCH("Yes",'2_all_summary'!$F244)),IF(ISNUMBER(SEARCH("Yes",'2_all_summary'!U244)),1,2),IF(ISNUMBER(SEARCH("No",'2_all_summary'!U244)),4,3))</f>
        <v>4</v>
      </c>
    </row>
    <row r="245" spans="7:18" x14ac:dyDescent="0.3">
      <c r="G245" s="39"/>
      <c r="H245" s="39" t="str">
        <f>'2_all_summary'!D245</f>
        <v>Signals of Potential Species Associations Offer Clues about Community Organisation of Stream Fish across Seasons</v>
      </c>
      <c r="I245" s="39" t="str">
        <f>'2_all_summary'!E245</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v>
      </c>
      <c r="J245" s="39">
        <f>IF(ISNUMBER(SEARCH("Yes",'2_all_summary'!$F245)),IF(ISNUMBER(SEARCH("Yes",'2_all_summary'!M245)),1,2),IF(ISNUMBER(SEARCH("No",'2_all_summary'!M245)),4,3))</f>
        <v>4</v>
      </c>
      <c r="K245" s="39">
        <f>IF(ISNUMBER(SEARCH("Yes",'2_all_summary'!$F245)),IF(ISNUMBER(SEARCH("Yes",'2_all_summary'!N245)),1,2),IF(ISNUMBER(SEARCH("No",'2_all_summary'!N245)),4,3))</f>
        <v>4</v>
      </c>
      <c r="L245" s="39">
        <f>IF(ISNUMBER(SEARCH("Yes",'2_all_summary'!$F245)),IF(ISNUMBER(SEARCH("Yes",'2_all_summary'!O245)),1,2),IF(ISNUMBER(SEARCH("No",'2_all_summary'!O245)),4,3))</f>
        <v>4</v>
      </c>
      <c r="M245" s="39">
        <f>IF(ISNUMBER(SEARCH("Yes",'2_all_summary'!$F245)),IF(0&lt;'2_all_summary'!P245,1,2),IF(0='2_all_summary'!P245,4,3))</f>
        <v>4</v>
      </c>
      <c r="N245" s="39">
        <f>IF(ISNUMBER(SEARCH("Yes",'2_all_summary'!$F245)),IF(ISNUMBER(SEARCH("Yes",'2_all_summary'!Q245)),1,2),IF(ISNUMBER(SEARCH("No",'2_all_summary'!Q245)),4,3))</f>
        <v>4</v>
      </c>
      <c r="O245" s="39">
        <f>IF(ISNUMBER(SEARCH("Yes",'2_all_summary'!$F245)),IF(ISNUMBER(SEARCH("Yes",'2_all_summary'!R245)),1,2),IF(ISNUMBER(SEARCH("No",'2_all_summary'!R245)),4,3))</f>
        <v>4</v>
      </c>
      <c r="P245" s="39">
        <f>IF(ISNUMBER(SEARCH("Yes",'2_all_summary'!$F245)),IF(ISNUMBER(SEARCH("Yes",'2_all_summary'!S245)),1,2),IF(ISNUMBER(SEARCH("No",'2_all_summary'!S245)),4,3))</f>
        <v>4</v>
      </c>
      <c r="Q245" s="39">
        <f>IF(ISNUMBER(SEARCH("Yes",'2_all_summary'!$F245)),IF(0&lt;'2_all_summary'!T245,1,2),IF(0='2_all_summary'!T245,4,3))</f>
        <v>4</v>
      </c>
      <c r="R245" s="39">
        <f>IF(ISNUMBER(SEARCH("Yes",'2_all_summary'!$F245)),IF(ISNUMBER(SEARCH("Yes",'2_all_summary'!U245)),1,2),IF(ISNUMBER(SEARCH("No",'2_all_summary'!U245)),4,3))</f>
        <v>4</v>
      </c>
    </row>
    <row r="246" spans="7:18" x14ac:dyDescent="0.3">
      <c r="G246" s="39"/>
      <c r="H246" s="39" t="str">
        <f>'2_all_summary'!D246</f>
        <v>A Ghostly Issue: Managing abandoned, lost and discarded lobster fishing gear in the Bay of Fundy in Eastern Canada</v>
      </c>
      <c r="I246" s="39" t="str">
        <f>'2_all_summary'!E246</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v>
      </c>
      <c r="J246" s="39">
        <f>IF(ISNUMBER(SEARCH("Yes",'2_all_summary'!$F246)),IF(ISNUMBER(SEARCH("Yes",'2_all_summary'!M246)),1,2),IF(ISNUMBER(SEARCH("No",'2_all_summary'!M246)),4,3))</f>
        <v>4</v>
      </c>
      <c r="K246" s="39">
        <f>IF(ISNUMBER(SEARCH("Yes",'2_all_summary'!$F246)),IF(ISNUMBER(SEARCH("Yes",'2_all_summary'!N246)),1,2),IF(ISNUMBER(SEARCH("No",'2_all_summary'!N246)),4,3))</f>
        <v>4</v>
      </c>
      <c r="L246" s="39">
        <f>IF(ISNUMBER(SEARCH("Yes",'2_all_summary'!$F246)),IF(ISNUMBER(SEARCH("Yes",'2_all_summary'!O246)),1,2),IF(ISNUMBER(SEARCH("No",'2_all_summary'!O246)),4,3))</f>
        <v>4</v>
      </c>
      <c r="M246" s="39">
        <f>IF(ISNUMBER(SEARCH("Yes",'2_all_summary'!$F246)),IF(0&lt;'2_all_summary'!P246,1,2),IF(0='2_all_summary'!P246,4,3))</f>
        <v>4</v>
      </c>
      <c r="N246" s="39">
        <f>IF(ISNUMBER(SEARCH("Yes",'2_all_summary'!$F246)),IF(ISNUMBER(SEARCH("Yes",'2_all_summary'!Q246)),1,2),IF(ISNUMBER(SEARCH("No",'2_all_summary'!Q246)),4,3))</f>
        <v>4</v>
      </c>
      <c r="O246" s="39">
        <f>IF(ISNUMBER(SEARCH("Yes",'2_all_summary'!$F246)),IF(ISNUMBER(SEARCH("Yes",'2_all_summary'!R246)),1,2),IF(ISNUMBER(SEARCH("No",'2_all_summary'!R246)),4,3))</f>
        <v>4</v>
      </c>
      <c r="P246" s="39">
        <f>IF(ISNUMBER(SEARCH("Yes",'2_all_summary'!$F246)),IF(ISNUMBER(SEARCH("Yes",'2_all_summary'!S246)),1,2),IF(ISNUMBER(SEARCH("No",'2_all_summary'!S246)),4,3))</f>
        <v>4</v>
      </c>
      <c r="Q246" s="39">
        <f>IF(ISNUMBER(SEARCH("Yes",'2_all_summary'!$F246)),IF(0&lt;'2_all_summary'!T246,1,2),IF(0='2_all_summary'!T246,4,3))</f>
        <v>4</v>
      </c>
      <c r="R246" s="39">
        <f>IF(ISNUMBER(SEARCH("Yes",'2_all_summary'!$F246)),IF(ISNUMBER(SEARCH("Yes",'2_all_summary'!U246)),1,2),IF(ISNUMBER(SEARCH("No",'2_all_summary'!U246)),4,3))</f>
        <v>4</v>
      </c>
    </row>
    <row r="247" spans="7:18" x14ac:dyDescent="0.3">
      <c r="G247" s="39"/>
      <c r="H247" s="39" t="str">
        <f>'2_all_summary'!D247</f>
        <v>Fish catch during southwest monsoon season in taytay bay, northwest sulu sea, Philippines: With notes on live reef fisheries</v>
      </c>
      <c r="I247" s="39" t="str">
        <f>'2_all_summary'!E247</f>
        <v>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v>
      </c>
      <c r="J247" s="39">
        <f>IF(ISNUMBER(SEARCH("Yes",'2_all_summary'!$F247)),IF(ISNUMBER(SEARCH("Yes",'2_all_summary'!M247)),1,2),IF(ISNUMBER(SEARCH("No",'2_all_summary'!M247)),4,3))</f>
        <v>4</v>
      </c>
      <c r="K247" s="39">
        <f>IF(ISNUMBER(SEARCH("Yes",'2_all_summary'!$F247)),IF(ISNUMBER(SEARCH("Yes",'2_all_summary'!N247)),1,2),IF(ISNUMBER(SEARCH("No",'2_all_summary'!N247)),4,3))</f>
        <v>4</v>
      </c>
      <c r="L247" s="39">
        <f>IF(ISNUMBER(SEARCH("Yes",'2_all_summary'!$F247)),IF(ISNUMBER(SEARCH("Yes",'2_all_summary'!O247)),1,2),IF(ISNUMBER(SEARCH("No",'2_all_summary'!O247)),4,3))</f>
        <v>4</v>
      </c>
      <c r="M247" s="39">
        <f>IF(ISNUMBER(SEARCH("Yes",'2_all_summary'!$F247)),IF(0&lt;'2_all_summary'!P247,1,2),IF(0='2_all_summary'!P247,4,3))</f>
        <v>4</v>
      </c>
      <c r="N247" s="39">
        <f>IF(ISNUMBER(SEARCH("Yes",'2_all_summary'!$F247)),IF(ISNUMBER(SEARCH("Yes",'2_all_summary'!Q247)),1,2),IF(ISNUMBER(SEARCH("No",'2_all_summary'!Q247)),4,3))</f>
        <v>4</v>
      </c>
      <c r="O247" s="39">
        <f>IF(ISNUMBER(SEARCH("Yes",'2_all_summary'!$F247)),IF(ISNUMBER(SEARCH("Yes",'2_all_summary'!R247)),1,2),IF(ISNUMBER(SEARCH("No",'2_all_summary'!R247)),4,3))</f>
        <v>4</v>
      </c>
      <c r="P247" s="39">
        <f>IF(ISNUMBER(SEARCH("Yes",'2_all_summary'!$F247)),IF(ISNUMBER(SEARCH("Yes",'2_all_summary'!S247)),1,2),IF(ISNUMBER(SEARCH("No",'2_all_summary'!S247)),4,3))</f>
        <v>4</v>
      </c>
      <c r="Q247" s="39">
        <f>IF(ISNUMBER(SEARCH("Yes",'2_all_summary'!$F247)),IF(0&lt;'2_all_summary'!T247,1,2),IF(0='2_all_summary'!T247,4,3))</f>
        <v>4</v>
      </c>
      <c r="R247" s="39">
        <f>IF(ISNUMBER(SEARCH("Yes",'2_all_summary'!$F247)),IF(ISNUMBER(SEARCH("Yes",'2_all_summary'!U247)),1,2),IF(ISNUMBER(SEARCH("No",'2_all_summary'!U247)),4,3))</f>
        <v>4</v>
      </c>
    </row>
    <row r="248" spans="7:18" x14ac:dyDescent="0.3">
      <c r="G248" s="39"/>
      <c r="H248" s="39" t="str">
        <f>'2_all_summary'!D248</f>
        <v>Chapter 16: Histories and continuities of water governance in Northern Ghana</v>
      </c>
      <c r="I248" s="39" t="str">
        <f>'2_all_summary'!E248</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248" s="39">
        <f>IF(ISNUMBER(SEARCH("Yes",'2_all_summary'!$F248)),IF(ISNUMBER(SEARCH("Yes",'2_all_summary'!M248)),1,2),IF(ISNUMBER(SEARCH("No",'2_all_summary'!M248)),4,3))</f>
        <v>4</v>
      </c>
      <c r="K248" s="39">
        <f>IF(ISNUMBER(SEARCH("Yes",'2_all_summary'!$F248)),IF(ISNUMBER(SEARCH("Yes",'2_all_summary'!N248)),1,2),IF(ISNUMBER(SEARCH("No",'2_all_summary'!N248)),4,3))</f>
        <v>4</v>
      </c>
      <c r="L248" s="39">
        <f>IF(ISNUMBER(SEARCH("Yes",'2_all_summary'!$F248)),IF(ISNUMBER(SEARCH("Yes",'2_all_summary'!O248)),1,2),IF(ISNUMBER(SEARCH("No",'2_all_summary'!O248)),4,3))</f>
        <v>4</v>
      </c>
      <c r="M248" s="39">
        <f>IF(ISNUMBER(SEARCH("Yes",'2_all_summary'!$F248)),IF(0&lt;'2_all_summary'!P248,1,2),IF(0='2_all_summary'!P248,4,3))</f>
        <v>4</v>
      </c>
      <c r="N248" s="39">
        <f>IF(ISNUMBER(SEARCH("Yes",'2_all_summary'!$F248)),IF(ISNUMBER(SEARCH("Yes",'2_all_summary'!Q248)),1,2),IF(ISNUMBER(SEARCH("No",'2_all_summary'!Q248)),4,3))</f>
        <v>4</v>
      </c>
      <c r="O248" s="39">
        <f>IF(ISNUMBER(SEARCH("Yes",'2_all_summary'!$F248)),IF(ISNUMBER(SEARCH("Yes",'2_all_summary'!R248)),1,2),IF(ISNUMBER(SEARCH("No",'2_all_summary'!R248)),4,3))</f>
        <v>4</v>
      </c>
      <c r="P248" s="39">
        <f>IF(ISNUMBER(SEARCH("Yes",'2_all_summary'!$F248)),IF(ISNUMBER(SEARCH("Yes",'2_all_summary'!S248)),1,2),IF(ISNUMBER(SEARCH("No",'2_all_summary'!S248)),4,3))</f>
        <v>4</v>
      </c>
      <c r="Q248" s="39">
        <f>IF(ISNUMBER(SEARCH("Yes",'2_all_summary'!$F248)),IF(0&lt;'2_all_summary'!T248,1,2),IF(0='2_all_summary'!T248,4,3))</f>
        <v>4</v>
      </c>
      <c r="R248" s="39">
        <f>IF(ISNUMBER(SEARCH("Yes",'2_all_summary'!$F248)),IF(ISNUMBER(SEARCH("Yes",'2_all_summary'!U248)),1,2),IF(ISNUMBER(SEARCH("No",'2_all_summary'!U248)),4,3))</f>
        <v>4</v>
      </c>
    </row>
    <row r="249" spans="7:18" x14ac:dyDescent="0.3">
      <c r="G249" s="39"/>
      <c r="H249" s="39" t="str">
        <f>'2_all_summary'!D249</f>
        <v>Household preferences for pet keeping: Findings from a rural district of Sri Lanka</v>
      </c>
      <c r="I249" s="39" t="str">
        <f>'2_all_summary'!E249</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v>
      </c>
      <c r="J249" s="39">
        <f>IF(ISNUMBER(SEARCH("Yes",'2_all_summary'!$F249)),IF(ISNUMBER(SEARCH("Yes",'2_all_summary'!M249)),1,2),IF(ISNUMBER(SEARCH("No",'2_all_summary'!M249)),4,3))</f>
        <v>4</v>
      </c>
      <c r="K249" s="39">
        <f>IF(ISNUMBER(SEARCH("Yes",'2_all_summary'!$F249)),IF(ISNUMBER(SEARCH("Yes",'2_all_summary'!N249)),1,2),IF(ISNUMBER(SEARCH("No",'2_all_summary'!N249)),4,3))</f>
        <v>4</v>
      </c>
      <c r="L249" s="39">
        <f>IF(ISNUMBER(SEARCH("Yes",'2_all_summary'!$F249)),IF(ISNUMBER(SEARCH("Yes",'2_all_summary'!O249)),1,2),IF(ISNUMBER(SEARCH("No",'2_all_summary'!O249)),4,3))</f>
        <v>4</v>
      </c>
      <c r="M249" s="39">
        <f>IF(ISNUMBER(SEARCH("Yes",'2_all_summary'!$F249)),IF(0&lt;'2_all_summary'!P249,1,2),IF(0='2_all_summary'!P249,4,3))</f>
        <v>4</v>
      </c>
      <c r="N249" s="39">
        <f>IF(ISNUMBER(SEARCH("Yes",'2_all_summary'!$F249)),IF(ISNUMBER(SEARCH("Yes",'2_all_summary'!Q249)),1,2),IF(ISNUMBER(SEARCH("No",'2_all_summary'!Q249)),4,3))</f>
        <v>4</v>
      </c>
      <c r="O249" s="39">
        <f>IF(ISNUMBER(SEARCH("Yes",'2_all_summary'!$F249)),IF(ISNUMBER(SEARCH("Yes",'2_all_summary'!R249)),1,2),IF(ISNUMBER(SEARCH("No",'2_all_summary'!R249)),4,3))</f>
        <v>4</v>
      </c>
      <c r="P249" s="39">
        <f>IF(ISNUMBER(SEARCH("Yes",'2_all_summary'!$F249)),IF(ISNUMBER(SEARCH("Yes",'2_all_summary'!S249)),1,2),IF(ISNUMBER(SEARCH("No",'2_all_summary'!S249)),4,3))</f>
        <v>4</v>
      </c>
      <c r="Q249" s="39">
        <f>IF(ISNUMBER(SEARCH("Yes",'2_all_summary'!$F249)),IF(0&lt;'2_all_summary'!T249,1,2),IF(0='2_all_summary'!T249,4,3))</f>
        <v>4</v>
      </c>
      <c r="R249" s="39">
        <f>IF(ISNUMBER(SEARCH("Yes",'2_all_summary'!$F249)),IF(ISNUMBER(SEARCH("Yes",'2_all_summary'!U249)),1,2),IF(ISNUMBER(SEARCH("No",'2_all_summary'!U249)),4,3))</f>
        <v>4</v>
      </c>
    </row>
    <row r="250" spans="7:18" x14ac:dyDescent="0.3">
      <c r="G250" s="39"/>
      <c r="H250" s="39" t="str">
        <f>'2_all_summary'!D250</f>
        <v>Community based ecotourism development of Jatigede Reservoir in Pakualam Village of Darmaraja Sub district of Sumedang Regency</v>
      </c>
      <c r="I250" s="39" t="str">
        <f>'2_all_summary'!E250</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v>
      </c>
      <c r="J250" s="39">
        <f>IF(ISNUMBER(SEARCH("Yes",'2_all_summary'!$F250)),IF(ISNUMBER(SEARCH("Yes",'2_all_summary'!M250)),1,2),IF(ISNUMBER(SEARCH("No",'2_all_summary'!M250)),4,3))</f>
        <v>4</v>
      </c>
      <c r="K250" s="39">
        <f>IF(ISNUMBER(SEARCH("Yes",'2_all_summary'!$F250)),IF(ISNUMBER(SEARCH("Yes",'2_all_summary'!N250)),1,2),IF(ISNUMBER(SEARCH("No",'2_all_summary'!N250)),4,3))</f>
        <v>4</v>
      </c>
      <c r="L250" s="39">
        <f>IF(ISNUMBER(SEARCH("Yes",'2_all_summary'!$F250)),IF(ISNUMBER(SEARCH("Yes",'2_all_summary'!O250)),1,2),IF(ISNUMBER(SEARCH("No",'2_all_summary'!O250)),4,3))</f>
        <v>4</v>
      </c>
      <c r="M250" s="39">
        <f>IF(ISNUMBER(SEARCH("Yes",'2_all_summary'!$F250)),IF(0&lt;'2_all_summary'!P250,1,2),IF(0='2_all_summary'!P250,4,3))</f>
        <v>4</v>
      </c>
      <c r="N250" s="39">
        <f>IF(ISNUMBER(SEARCH("Yes",'2_all_summary'!$F250)),IF(ISNUMBER(SEARCH("Yes",'2_all_summary'!Q250)),1,2),IF(ISNUMBER(SEARCH("No",'2_all_summary'!Q250)),4,3))</f>
        <v>4</v>
      </c>
      <c r="O250" s="39">
        <f>IF(ISNUMBER(SEARCH("Yes",'2_all_summary'!$F250)),IF(ISNUMBER(SEARCH("Yes",'2_all_summary'!R250)),1,2),IF(ISNUMBER(SEARCH("No",'2_all_summary'!R250)),4,3))</f>
        <v>4</v>
      </c>
      <c r="P250" s="39">
        <f>IF(ISNUMBER(SEARCH("Yes",'2_all_summary'!$F250)),IF(ISNUMBER(SEARCH("Yes",'2_all_summary'!S250)),1,2),IF(ISNUMBER(SEARCH("No",'2_all_summary'!S250)),4,3))</f>
        <v>4</v>
      </c>
      <c r="Q250" s="39">
        <f>IF(ISNUMBER(SEARCH("Yes",'2_all_summary'!$F250)),IF(0&lt;'2_all_summary'!T250,1,2),IF(0='2_all_summary'!T250,4,3))</f>
        <v>4</v>
      </c>
      <c r="R250" s="39">
        <f>IF(ISNUMBER(SEARCH("Yes",'2_all_summary'!$F250)),IF(ISNUMBER(SEARCH("Yes",'2_all_summary'!U250)),1,2),IF(ISNUMBER(SEARCH("No",'2_all_summary'!U250)),4,3))</f>
        <v>4</v>
      </c>
    </row>
    <row r="251" spans="7:18" x14ac:dyDescent="0.3">
      <c r="G251" s="39"/>
      <c r="H251" s="39" t="str">
        <f>'2_all_summary'!D251</f>
        <v>Sport fisheries: Opportunities and challenges for diversifying coastal livelihoods in the Pacific</v>
      </c>
      <c r="I251" s="39" t="str">
        <f>'2_all_summary'!E251</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251" s="39">
        <f>IF(ISNUMBER(SEARCH("Yes",'2_all_summary'!$F251)),IF(ISNUMBER(SEARCH("Yes",'2_all_summary'!M251)),1,2),IF(ISNUMBER(SEARCH("No",'2_all_summary'!M251)),4,3))</f>
        <v>3</v>
      </c>
      <c r="K251" s="39">
        <f>IF(ISNUMBER(SEARCH("Yes",'2_all_summary'!$F251)),IF(ISNUMBER(SEARCH("Yes",'2_all_summary'!N251)),1,2),IF(ISNUMBER(SEARCH("No",'2_all_summary'!N251)),4,3))</f>
        <v>3</v>
      </c>
      <c r="L251" s="39">
        <f>IF(ISNUMBER(SEARCH("Yes",'2_all_summary'!$F251)),IF(ISNUMBER(SEARCH("Yes",'2_all_summary'!O251)),1,2),IF(ISNUMBER(SEARCH("No",'2_all_summary'!O251)),4,3))</f>
        <v>3</v>
      </c>
      <c r="M251" s="39">
        <f>IF(ISNUMBER(SEARCH("Yes",'2_all_summary'!$F251)),IF(0&lt;'2_all_summary'!P251,1,2),IF(0='2_all_summary'!P251,4,3))</f>
        <v>3</v>
      </c>
      <c r="N251" s="39">
        <f>IF(ISNUMBER(SEARCH("Yes",'2_all_summary'!$F251)),IF(ISNUMBER(SEARCH("Yes",'2_all_summary'!Q251)),1,2),IF(ISNUMBER(SEARCH("No",'2_all_summary'!Q251)),4,3))</f>
        <v>3</v>
      </c>
      <c r="O251" s="39">
        <f>IF(ISNUMBER(SEARCH("Yes",'2_all_summary'!$F251)),IF(ISNUMBER(SEARCH("Yes",'2_all_summary'!R251)),1,2),IF(ISNUMBER(SEARCH("No",'2_all_summary'!R251)),4,3))</f>
        <v>3</v>
      </c>
      <c r="P251" s="39">
        <f>IF(ISNUMBER(SEARCH("Yes",'2_all_summary'!$F251)),IF(ISNUMBER(SEARCH("Yes",'2_all_summary'!S251)),1,2),IF(ISNUMBER(SEARCH("No",'2_all_summary'!S251)),4,3))</f>
        <v>3</v>
      </c>
      <c r="Q251" s="39">
        <f>IF(ISNUMBER(SEARCH("Yes",'2_all_summary'!$F251)),IF(0&lt;'2_all_summary'!T251,1,2),IF(0='2_all_summary'!T251,4,3))</f>
        <v>3</v>
      </c>
      <c r="R251" s="39">
        <f>IF(ISNUMBER(SEARCH("Yes",'2_all_summary'!$F251)),IF(ISNUMBER(SEARCH("Yes",'2_all_summary'!U251)),1,2),IF(ISNUMBER(SEARCH("No",'2_all_summary'!U251)),4,3))</f>
        <v>3</v>
      </c>
    </row>
    <row r="252" spans="7:18" x14ac:dyDescent="0.3">
      <c r="G252" s="39"/>
      <c r="H252" s="39" t="str">
        <f>'2_all_summary'!D252</f>
        <v>Co-management policy can reduce resilience in traditionally managed marine ecosystems</v>
      </c>
      <c r="I252" s="39" t="str">
        <f>'2_all_summary'!E252</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v>
      </c>
      <c r="J252" s="39">
        <f>IF(ISNUMBER(SEARCH("Yes",'2_all_summary'!$F252)),IF(ISNUMBER(SEARCH("Yes",'2_all_summary'!M252)),1,2),IF(ISNUMBER(SEARCH("No",'2_all_summary'!M252)),4,3))</f>
        <v>4</v>
      </c>
      <c r="K252" s="39">
        <f>IF(ISNUMBER(SEARCH("Yes",'2_all_summary'!$F252)),IF(ISNUMBER(SEARCH("Yes",'2_all_summary'!N252)),1,2),IF(ISNUMBER(SEARCH("No",'2_all_summary'!N252)),4,3))</f>
        <v>4</v>
      </c>
      <c r="L252" s="39">
        <f>IF(ISNUMBER(SEARCH("Yes",'2_all_summary'!$F252)),IF(ISNUMBER(SEARCH("Yes",'2_all_summary'!O252)),1,2),IF(ISNUMBER(SEARCH("No",'2_all_summary'!O252)),4,3))</f>
        <v>4</v>
      </c>
      <c r="M252" s="39">
        <f>IF(ISNUMBER(SEARCH("Yes",'2_all_summary'!$F252)),IF(0&lt;'2_all_summary'!P252,1,2),IF(0='2_all_summary'!P252,4,3))</f>
        <v>4</v>
      </c>
      <c r="N252" s="39">
        <f>IF(ISNUMBER(SEARCH("Yes",'2_all_summary'!$F252)),IF(ISNUMBER(SEARCH("Yes",'2_all_summary'!Q252)),1,2),IF(ISNUMBER(SEARCH("No",'2_all_summary'!Q252)),4,3))</f>
        <v>4</v>
      </c>
      <c r="O252" s="39">
        <f>IF(ISNUMBER(SEARCH("Yes",'2_all_summary'!$F252)),IF(ISNUMBER(SEARCH("Yes",'2_all_summary'!R252)),1,2),IF(ISNUMBER(SEARCH("No",'2_all_summary'!R252)),4,3))</f>
        <v>4</v>
      </c>
      <c r="P252" s="39">
        <f>IF(ISNUMBER(SEARCH("Yes",'2_all_summary'!$F252)),IF(ISNUMBER(SEARCH("Yes",'2_all_summary'!S252)),1,2),IF(ISNUMBER(SEARCH("No",'2_all_summary'!S252)),4,3))</f>
        <v>4</v>
      </c>
      <c r="Q252" s="39">
        <f>IF(ISNUMBER(SEARCH("Yes",'2_all_summary'!$F252)),IF(0&lt;'2_all_summary'!T252,1,2),IF(0='2_all_summary'!T252,4,3))</f>
        <v>4</v>
      </c>
      <c r="R252" s="39">
        <f>IF(ISNUMBER(SEARCH("Yes",'2_all_summary'!$F252)),IF(ISNUMBER(SEARCH("Yes",'2_all_summary'!U252)),1,2),IF(ISNUMBER(SEARCH("No",'2_all_summary'!U252)),4,3))</f>
        <v>4</v>
      </c>
    </row>
    <row r="253" spans="7:18" x14ac:dyDescent="0.3">
      <c r="G253" s="39"/>
      <c r="H253" s="39" t="str">
        <f>'2_all_summary'!D253</f>
        <v>Coastal resource management in the Philippines: A case study in the Central Visayas region</v>
      </c>
      <c r="I253" s="39" t="str">
        <f>'2_all_summary'!E253</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253" s="39">
        <f>IF(ISNUMBER(SEARCH("Yes",'2_all_summary'!$F253)),IF(ISNUMBER(SEARCH("Yes",'2_all_summary'!M253)),1,2),IF(ISNUMBER(SEARCH("No",'2_all_summary'!M253)),4,3))</f>
        <v>4</v>
      </c>
      <c r="K253" s="39">
        <f>IF(ISNUMBER(SEARCH("Yes",'2_all_summary'!$F253)),IF(ISNUMBER(SEARCH("Yes",'2_all_summary'!N253)),1,2),IF(ISNUMBER(SEARCH("No",'2_all_summary'!N253)),4,3))</f>
        <v>4</v>
      </c>
      <c r="L253" s="39">
        <f>IF(ISNUMBER(SEARCH("Yes",'2_all_summary'!$F253)),IF(ISNUMBER(SEARCH("Yes",'2_all_summary'!O253)),1,2),IF(ISNUMBER(SEARCH("No",'2_all_summary'!O253)),4,3))</f>
        <v>4</v>
      </c>
      <c r="M253" s="39">
        <f>IF(ISNUMBER(SEARCH("Yes",'2_all_summary'!$F253)),IF(0&lt;'2_all_summary'!P253,1,2),IF(0='2_all_summary'!P253,4,3))</f>
        <v>4</v>
      </c>
      <c r="N253" s="39">
        <f>IF(ISNUMBER(SEARCH("Yes",'2_all_summary'!$F253)),IF(ISNUMBER(SEARCH("Yes",'2_all_summary'!Q253)),1,2),IF(ISNUMBER(SEARCH("No",'2_all_summary'!Q253)),4,3))</f>
        <v>4</v>
      </c>
      <c r="O253" s="39">
        <f>IF(ISNUMBER(SEARCH("Yes",'2_all_summary'!$F253)),IF(ISNUMBER(SEARCH("Yes",'2_all_summary'!R253)),1,2),IF(ISNUMBER(SEARCH("No",'2_all_summary'!R253)),4,3))</f>
        <v>4</v>
      </c>
      <c r="P253" s="39">
        <f>IF(ISNUMBER(SEARCH("Yes",'2_all_summary'!$F253)),IF(ISNUMBER(SEARCH("Yes",'2_all_summary'!S253)),1,2),IF(ISNUMBER(SEARCH("No",'2_all_summary'!S253)),4,3))</f>
        <v>4</v>
      </c>
      <c r="Q253" s="39">
        <f>IF(ISNUMBER(SEARCH("Yes",'2_all_summary'!$F253)),IF(0&lt;'2_all_summary'!T253,1,2),IF(0='2_all_summary'!T253,4,3))</f>
        <v>4</v>
      </c>
      <c r="R253" s="39">
        <f>IF(ISNUMBER(SEARCH("Yes",'2_all_summary'!$F253)),IF(ISNUMBER(SEARCH("Yes",'2_all_summary'!U253)),1,2),IF(ISNUMBER(SEARCH("No",'2_all_summary'!U253)),4,3))</f>
        <v>4</v>
      </c>
    </row>
    <row r="254" spans="7:18" x14ac:dyDescent="0.3">
      <c r="G254" s="39"/>
      <c r="H254" s="39" t="str">
        <f>'2_all_summary'!D254</f>
        <v>Coastal habitats and their importance for the diversity of benthic communities: A species- and trait-based approach</v>
      </c>
      <c r="I254" s="39" t="str">
        <f>'2_all_summary'!E254</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v>
      </c>
      <c r="J254" s="39">
        <f>IF(ISNUMBER(SEARCH("Yes",'2_all_summary'!$F254)),IF(ISNUMBER(SEARCH("Yes",'2_all_summary'!M254)),1,2),IF(ISNUMBER(SEARCH("No",'2_all_summary'!M254)),4,3))</f>
        <v>4</v>
      </c>
      <c r="K254" s="39">
        <f>IF(ISNUMBER(SEARCH("Yes",'2_all_summary'!$F254)),IF(ISNUMBER(SEARCH("Yes",'2_all_summary'!N254)),1,2),IF(ISNUMBER(SEARCH("No",'2_all_summary'!N254)),4,3))</f>
        <v>4</v>
      </c>
      <c r="L254" s="39">
        <f>IF(ISNUMBER(SEARCH("Yes",'2_all_summary'!$F254)),IF(ISNUMBER(SEARCH("Yes",'2_all_summary'!O254)),1,2),IF(ISNUMBER(SEARCH("No",'2_all_summary'!O254)),4,3))</f>
        <v>4</v>
      </c>
      <c r="M254" s="39">
        <f>IF(ISNUMBER(SEARCH("Yes",'2_all_summary'!$F254)),IF(0&lt;'2_all_summary'!P254,1,2),IF(0='2_all_summary'!P254,4,3))</f>
        <v>4</v>
      </c>
      <c r="N254" s="39">
        <f>IF(ISNUMBER(SEARCH("Yes",'2_all_summary'!$F254)),IF(ISNUMBER(SEARCH("Yes",'2_all_summary'!Q254)),1,2),IF(ISNUMBER(SEARCH("No",'2_all_summary'!Q254)),4,3))</f>
        <v>4</v>
      </c>
      <c r="O254" s="39">
        <f>IF(ISNUMBER(SEARCH("Yes",'2_all_summary'!$F254)),IF(ISNUMBER(SEARCH("Yes",'2_all_summary'!R254)),1,2),IF(ISNUMBER(SEARCH("No",'2_all_summary'!R254)),4,3))</f>
        <v>4</v>
      </c>
      <c r="P254" s="39">
        <f>IF(ISNUMBER(SEARCH("Yes",'2_all_summary'!$F254)),IF(ISNUMBER(SEARCH("Yes",'2_all_summary'!S254)),1,2),IF(ISNUMBER(SEARCH("No",'2_all_summary'!S254)),4,3))</f>
        <v>4</v>
      </c>
      <c r="Q254" s="39">
        <f>IF(ISNUMBER(SEARCH("Yes",'2_all_summary'!$F254)),IF(0&lt;'2_all_summary'!T254,1,2),IF(0='2_all_summary'!T254,4,3))</f>
        <v>4</v>
      </c>
      <c r="R254" s="39">
        <f>IF(ISNUMBER(SEARCH("Yes",'2_all_summary'!$F254)),IF(ISNUMBER(SEARCH("Yes",'2_all_summary'!U254)),1,2),IF(ISNUMBER(SEARCH("No",'2_all_summary'!U254)),4,3))</f>
        <v>4</v>
      </c>
    </row>
    <row r="255" spans="7:18" x14ac:dyDescent="0.3">
      <c r="G255" s="39"/>
      <c r="H255" s="39" t="str">
        <f>'2_all_summary'!D255</f>
        <v>Participatory planning of a community-based payments for ecosystem services initiative in Madagascar's mangroves</v>
      </c>
      <c r="I255" s="39" t="str">
        <f>'2_all_summary'!E255</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v>
      </c>
      <c r="J255" s="39">
        <f>IF(ISNUMBER(SEARCH("Yes",'2_all_summary'!$F255)),IF(ISNUMBER(SEARCH("Yes",'2_all_summary'!M255)),1,2),IF(ISNUMBER(SEARCH("No",'2_all_summary'!M255)),4,3))</f>
        <v>4</v>
      </c>
      <c r="K255" s="39">
        <f>IF(ISNUMBER(SEARCH("Yes",'2_all_summary'!$F255)),IF(ISNUMBER(SEARCH("Yes",'2_all_summary'!N255)),1,2),IF(ISNUMBER(SEARCH("No",'2_all_summary'!N255)),4,3))</f>
        <v>4</v>
      </c>
      <c r="L255" s="39">
        <f>IF(ISNUMBER(SEARCH("Yes",'2_all_summary'!$F255)),IF(ISNUMBER(SEARCH("Yes",'2_all_summary'!O255)),1,2),IF(ISNUMBER(SEARCH("No",'2_all_summary'!O255)),4,3))</f>
        <v>4</v>
      </c>
      <c r="M255" s="39">
        <f>IF(ISNUMBER(SEARCH("Yes",'2_all_summary'!$F255)),IF(0&lt;'2_all_summary'!P255,1,2),IF(0='2_all_summary'!P255,4,3))</f>
        <v>4</v>
      </c>
      <c r="N255" s="39">
        <f>IF(ISNUMBER(SEARCH("Yes",'2_all_summary'!$F255)),IF(ISNUMBER(SEARCH("Yes",'2_all_summary'!Q255)),1,2),IF(ISNUMBER(SEARCH("No",'2_all_summary'!Q255)),4,3))</f>
        <v>4</v>
      </c>
      <c r="O255" s="39">
        <f>IF(ISNUMBER(SEARCH("Yes",'2_all_summary'!$F255)),IF(ISNUMBER(SEARCH("Yes",'2_all_summary'!R255)),1,2),IF(ISNUMBER(SEARCH("No",'2_all_summary'!R255)),4,3))</f>
        <v>4</v>
      </c>
      <c r="P255" s="39">
        <f>IF(ISNUMBER(SEARCH("Yes",'2_all_summary'!$F255)),IF(ISNUMBER(SEARCH("Yes",'2_all_summary'!S255)),1,2),IF(ISNUMBER(SEARCH("No",'2_all_summary'!S255)),4,3))</f>
        <v>4</v>
      </c>
      <c r="Q255" s="39">
        <f>IF(ISNUMBER(SEARCH("Yes",'2_all_summary'!$F255)),IF(0&lt;'2_all_summary'!T255,1,2),IF(0='2_all_summary'!T255,4,3))</f>
        <v>4</v>
      </c>
      <c r="R255" s="39">
        <f>IF(ISNUMBER(SEARCH("Yes",'2_all_summary'!$F255)),IF(ISNUMBER(SEARCH("Yes",'2_all_summary'!U255)),1,2),IF(ISNUMBER(SEARCH("No",'2_all_summary'!U255)),4,3))</f>
        <v>4</v>
      </c>
    </row>
    <row r="256" spans="7:18" x14ac:dyDescent="0.3">
      <c r="G256" s="39"/>
      <c r="H256" s="39" t="str">
        <f>'2_all_summary'!D256</f>
        <v>Transforming the social-ecological systems framework into a knowledge exchange and deliberation tool for comanagement</v>
      </c>
      <c r="I256" s="39" t="str">
        <f>'2_all_summary'!E256</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v>
      </c>
      <c r="J256" s="39">
        <f>IF(ISNUMBER(SEARCH("Yes",'2_all_summary'!$F256)),IF(ISNUMBER(SEARCH("Yes",'2_all_summary'!M256)),1,2),IF(ISNUMBER(SEARCH("No",'2_all_summary'!M256)),4,3))</f>
        <v>4</v>
      </c>
      <c r="K256" s="39">
        <f>IF(ISNUMBER(SEARCH("Yes",'2_all_summary'!$F256)),IF(ISNUMBER(SEARCH("Yes",'2_all_summary'!N256)),1,2),IF(ISNUMBER(SEARCH("No",'2_all_summary'!N256)),4,3))</f>
        <v>4</v>
      </c>
      <c r="L256" s="39">
        <f>IF(ISNUMBER(SEARCH("Yes",'2_all_summary'!$F256)),IF(ISNUMBER(SEARCH("Yes",'2_all_summary'!O256)),1,2),IF(ISNUMBER(SEARCH("No",'2_all_summary'!O256)),4,3))</f>
        <v>4</v>
      </c>
      <c r="M256" s="39">
        <f>IF(ISNUMBER(SEARCH("Yes",'2_all_summary'!$F256)),IF(0&lt;'2_all_summary'!P256,1,2),IF(0='2_all_summary'!P256,4,3))</f>
        <v>4</v>
      </c>
      <c r="N256" s="39">
        <f>IF(ISNUMBER(SEARCH("Yes",'2_all_summary'!$F256)),IF(ISNUMBER(SEARCH("Yes",'2_all_summary'!Q256)),1,2),IF(ISNUMBER(SEARCH("No",'2_all_summary'!Q256)),4,3))</f>
        <v>4</v>
      </c>
      <c r="O256" s="39">
        <f>IF(ISNUMBER(SEARCH("Yes",'2_all_summary'!$F256)),IF(ISNUMBER(SEARCH("Yes",'2_all_summary'!R256)),1,2),IF(ISNUMBER(SEARCH("No",'2_all_summary'!R256)),4,3))</f>
        <v>4</v>
      </c>
      <c r="P256" s="39">
        <f>IF(ISNUMBER(SEARCH("Yes",'2_all_summary'!$F256)),IF(ISNUMBER(SEARCH("Yes",'2_all_summary'!S256)),1,2),IF(ISNUMBER(SEARCH("No",'2_all_summary'!S256)),4,3))</f>
        <v>4</v>
      </c>
      <c r="Q256" s="39">
        <f>IF(ISNUMBER(SEARCH("Yes",'2_all_summary'!$F256)),IF(0&lt;'2_all_summary'!T256,1,2),IF(0='2_all_summary'!T256,4,3))</f>
        <v>4</v>
      </c>
      <c r="R256" s="39">
        <f>IF(ISNUMBER(SEARCH("Yes",'2_all_summary'!$F256)),IF(ISNUMBER(SEARCH("Yes",'2_all_summary'!U256)),1,2),IF(ISNUMBER(SEARCH("No",'2_all_summary'!U256)),4,3))</f>
        <v>4</v>
      </c>
    </row>
    <row r="257" spans="7:18" x14ac:dyDescent="0.3">
      <c r="G257" s="39"/>
      <c r="H257" s="39" t="str">
        <f>'2_all_summary'!D257</f>
        <v>Conservation needs of the dugong Dugong dugon in Cambodia and Phu Quoc Island, Vietnam</v>
      </c>
      <c r="I257" s="39" t="str">
        <f>'2_all_summary'!E257</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v>
      </c>
      <c r="J257" s="39">
        <f>IF(ISNUMBER(SEARCH("Yes",'2_all_summary'!$F257)),IF(ISNUMBER(SEARCH("Yes",'2_all_summary'!M257)),1,2),IF(ISNUMBER(SEARCH("No",'2_all_summary'!M257)),4,3))</f>
        <v>4</v>
      </c>
      <c r="K257" s="39">
        <f>IF(ISNUMBER(SEARCH("Yes",'2_all_summary'!$F257)),IF(ISNUMBER(SEARCH("Yes",'2_all_summary'!N257)),1,2),IF(ISNUMBER(SEARCH("No",'2_all_summary'!N257)),4,3))</f>
        <v>4</v>
      </c>
      <c r="L257" s="39">
        <f>IF(ISNUMBER(SEARCH("Yes",'2_all_summary'!$F257)),IF(ISNUMBER(SEARCH("Yes",'2_all_summary'!O257)),1,2),IF(ISNUMBER(SEARCH("No",'2_all_summary'!O257)),4,3))</f>
        <v>4</v>
      </c>
      <c r="M257" s="39">
        <f>IF(ISNUMBER(SEARCH("Yes",'2_all_summary'!$F257)),IF(0&lt;'2_all_summary'!P257,1,2),IF(0='2_all_summary'!P257,4,3))</f>
        <v>4</v>
      </c>
      <c r="N257" s="39">
        <f>IF(ISNUMBER(SEARCH("Yes",'2_all_summary'!$F257)),IF(ISNUMBER(SEARCH("Yes",'2_all_summary'!Q257)),1,2),IF(ISNUMBER(SEARCH("No",'2_all_summary'!Q257)),4,3))</f>
        <v>4</v>
      </c>
      <c r="O257" s="39">
        <f>IF(ISNUMBER(SEARCH("Yes",'2_all_summary'!$F257)),IF(ISNUMBER(SEARCH("Yes",'2_all_summary'!R257)),1,2),IF(ISNUMBER(SEARCH("No",'2_all_summary'!R257)),4,3))</f>
        <v>4</v>
      </c>
      <c r="P257" s="39">
        <f>IF(ISNUMBER(SEARCH("Yes",'2_all_summary'!$F257)),IF(ISNUMBER(SEARCH("Yes",'2_all_summary'!S257)),1,2),IF(ISNUMBER(SEARCH("No",'2_all_summary'!S257)),4,3))</f>
        <v>4</v>
      </c>
      <c r="Q257" s="39">
        <f>IF(ISNUMBER(SEARCH("Yes",'2_all_summary'!$F257)),IF(0&lt;'2_all_summary'!T257,1,2),IF(0='2_all_summary'!T257,4,3))</f>
        <v>4</v>
      </c>
      <c r="R257" s="39">
        <f>IF(ISNUMBER(SEARCH("Yes",'2_all_summary'!$F257)),IF(ISNUMBER(SEARCH("Yes",'2_all_summary'!U257)),1,2),IF(ISNUMBER(SEARCH("No",'2_all_summary'!U257)),4,3))</f>
        <v>4</v>
      </c>
    </row>
    <row r="258" spans="7:18" x14ac:dyDescent="0.3">
      <c r="G258" s="39"/>
      <c r="H258" s="39" t="str">
        <f>'2_all_summary'!D258</f>
        <v>Institutions and collective action in a Costa Rican small-scale fisheries cooperative: the case of CoopeTÃ¡rcoles R.L</v>
      </c>
      <c r="I258" s="39" t="str">
        <f>'2_all_summary'!E258</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v>
      </c>
      <c r="J258" s="39">
        <f>IF(ISNUMBER(SEARCH("Yes",'2_all_summary'!$F258)),IF(ISNUMBER(SEARCH("Yes",'2_all_summary'!M258)),1,2),IF(ISNUMBER(SEARCH("No",'2_all_summary'!M258)),4,3))</f>
        <v>4</v>
      </c>
      <c r="K258" s="39">
        <f>IF(ISNUMBER(SEARCH("Yes",'2_all_summary'!$F258)),IF(ISNUMBER(SEARCH("Yes",'2_all_summary'!N258)),1,2),IF(ISNUMBER(SEARCH("No",'2_all_summary'!N258)),4,3))</f>
        <v>4</v>
      </c>
      <c r="L258" s="39">
        <f>IF(ISNUMBER(SEARCH("Yes",'2_all_summary'!$F258)),IF(ISNUMBER(SEARCH("Yes",'2_all_summary'!O258)),1,2),IF(ISNUMBER(SEARCH("No",'2_all_summary'!O258)),4,3))</f>
        <v>4</v>
      </c>
      <c r="M258" s="39">
        <f>IF(ISNUMBER(SEARCH("Yes",'2_all_summary'!$F258)),IF(0&lt;'2_all_summary'!P258,1,2),IF(0='2_all_summary'!P258,4,3))</f>
        <v>4</v>
      </c>
      <c r="N258" s="39">
        <f>IF(ISNUMBER(SEARCH("Yes",'2_all_summary'!$F258)),IF(ISNUMBER(SEARCH("Yes",'2_all_summary'!Q258)),1,2),IF(ISNUMBER(SEARCH("No",'2_all_summary'!Q258)),4,3))</f>
        <v>4</v>
      </c>
      <c r="O258" s="39">
        <f>IF(ISNUMBER(SEARCH("Yes",'2_all_summary'!$F258)),IF(ISNUMBER(SEARCH("Yes",'2_all_summary'!R258)),1,2),IF(ISNUMBER(SEARCH("No",'2_all_summary'!R258)),4,3))</f>
        <v>4</v>
      </c>
      <c r="P258" s="39">
        <f>IF(ISNUMBER(SEARCH("Yes",'2_all_summary'!$F258)),IF(ISNUMBER(SEARCH("Yes",'2_all_summary'!S258)),1,2),IF(ISNUMBER(SEARCH("No",'2_all_summary'!S258)),4,3))</f>
        <v>4</v>
      </c>
      <c r="Q258" s="39">
        <f>IF(ISNUMBER(SEARCH("Yes",'2_all_summary'!$F258)),IF(0&lt;'2_all_summary'!T258,1,2),IF(0='2_all_summary'!T258,4,3))</f>
        <v>4</v>
      </c>
      <c r="R258" s="39">
        <f>IF(ISNUMBER(SEARCH("Yes",'2_all_summary'!$F258)),IF(ISNUMBER(SEARCH("Yes",'2_all_summary'!U258)),1,2),IF(ISNUMBER(SEARCH("No",'2_all_summary'!U258)),4,3))</f>
        <v>4</v>
      </c>
    </row>
    <row r="259" spans="7:18" x14ac:dyDescent="0.3">
      <c r="G259" s="39"/>
      <c r="H259" s="39" t="str">
        <f>'2_all_summary'!D259</f>
        <v>Fish catch data: Less than what meets the eye</v>
      </c>
      <c r="I259" s="39" t="str">
        <f>'2_all_summary'!E259</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v>
      </c>
      <c r="J259" s="39">
        <f>IF(ISNUMBER(SEARCH("Yes",'2_all_summary'!$F259)),IF(ISNUMBER(SEARCH("Yes",'2_all_summary'!M259)),1,2),IF(ISNUMBER(SEARCH("No",'2_all_summary'!M259)),4,3))</f>
        <v>4</v>
      </c>
      <c r="K259" s="39">
        <f>IF(ISNUMBER(SEARCH("Yes",'2_all_summary'!$F259)),IF(ISNUMBER(SEARCH("Yes",'2_all_summary'!N259)),1,2),IF(ISNUMBER(SEARCH("No",'2_all_summary'!N259)),4,3))</f>
        <v>4</v>
      </c>
      <c r="L259" s="39">
        <f>IF(ISNUMBER(SEARCH("Yes",'2_all_summary'!$F259)),IF(ISNUMBER(SEARCH("Yes",'2_all_summary'!O259)),1,2),IF(ISNUMBER(SEARCH("No",'2_all_summary'!O259)),4,3))</f>
        <v>4</v>
      </c>
      <c r="M259" s="39">
        <f>IF(ISNUMBER(SEARCH("Yes",'2_all_summary'!$F259)),IF(0&lt;'2_all_summary'!P259,1,2),IF(0='2_all_summary'!P259,4,3))</f>
        <v>4</v>
      </c>
      <c r="N259" s="39">
        <f>IF(ISNUMBER(SEARCH("Yes",'2_all_summary'!$F259)),IF(ISNUMBER(SEARCH("Yes",'2_all_summary'!Q259)),1,2),IF(ISNUMBER(SEARCH("No",'2_all_summary'!Q259)),4,3))</f>
        <v>4</v>
      </c>
      <c r="O259" s="39">
        <f>IF(ISNUMBER(SEARCH("Yes",'2_all_summary'!$F259)),IF(ISNUMBER(SEARCH("Yes",'2_all_summary'!R259)),1,2),IF(ISNUMBER(SEARCH("No",'2_all_summary'!R259)),4,3))</f>
        <v>4</v>
      </c>
      <c r="P259" s="39">
        <f>IF(ISNUMBER(SEARCH("Yes",'2_all_summary'!$F259)),IF(ISNUMBER(SEARCH("Yes",'2_all_summary'!S259)),1,2),IF(ISNUMBER(SEARCH("No",'2_all_summary'!S259)),4,3))</f>
        <v>4</v>
      </c>
      <c r="Q259" s="39">
        <f>IF(ISNUMBER(SEARCH("Yes",'2_all_summary'!$F259)),IF(0&lt;'2_all_summary'!T259,1,2),IF(0='2_all_summary'!T259,4,3))</f>
        <v>4</v>
      </c>
      <c r="R259" s="39">
        <f>IF(ISNUMBER(SEARCH("Yes",'2_all_summary'!$F259)),IF(ISNUMBER(SEARCH("Yes",'2_all_summary'!U259)),1,2),IF(ISNUMBER(SEARCH("No",'2_all_summary'!U259)),4,3))</f>
        <v>4</v>
      </c>
    </row>
    <row r="260" spans="7:18" x14ac:dyDescent="0.3">
      <c r="G260" s="39"/>
      <c r="H260" s="39" t="str">
        <f>'2_all_summary'!D260</f>
        <v>Research partnerships with local communities: Two case studies from Papua New Guinea and Australia</v>
      </c>
      <c r="I260" s="39" t="str">
        <f>'2_all_summary'!E260</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260" s="39">
        <f>IF(ISNUMBER(SEARCH("Yes",'2_all_summary'!$F260)),IF(ISNUMBER(SEARCH("Yes",'2_all_summary'!M260)),1,2),IF(ISNUMBER(SEARCH("No",'2_all_summary'!M260)),4,3))</f>
        <v>3</v>
      </c>
      <c r="K260" s="39">
        <f>IF(ISNUMBER(SEARCH("Yes",'2_all_summary'!$F260)),IF(ISNUMBER(SEARCH("Yes",'2_all_summary'!N260)),1,2),IF(ISNUMBER(SEARCH("No",'2_all_summary'!N260)),4,3))</f>
        <v>3</v>
      </c>
      <c r="L260" s="39">
        <f>IF(ISNUMBER(SEARCH("Yes",'2_all_summary'!$F260)),IF(ISNUMBER(SEARCH("Yes",'2_all_summary'!O260)),1,2),IF(ISNUMBER(SEARCH("No",'2_all_summary'!O260)),4,3))</f>
        <v>3</v>
      </c>
      <c r="M260" s="39">
        <f>IF(ISNUMBER(SEARCH("Yes",'2_all_summary'!$F260)),IF(0&lt;'2_all_summary'!P260,1,2),IF(0='2_all_summary'!P260,4,3))</f>
        <v>3</v>
      </c>
      <c r="N260" s="39">
        <f>IF(ISNUMBER(SEARCH("Yes",'2_all_summary'!$F260)),IF(ISNUMBER(SEARCH("Yes",'2_all_summary'!Q260)),1,2),IF(ISNUMBER(SEARCH("No",'2_all_summary'!Q260)),4,3))</f>
        <v>4</v>
      </c>
      <c r="O260" s="39">
        <f>IF(ISNUMBER(SEARCH("Yes",'2_all_summary'!$F260)),IF(ISNUMBER(SEARCH("Yes",'2_all_summary'!R260)),1,2),IF(ISNUMBER(SEARCH("No",'2_all_summary'!R260)),4,3))</f>
        <v>3</v>
      </c>
      <c r="P260" s="39">
        <f>IF(ISNUMBER(SEARCH("Yes",'2_all_summary'!$F260)),IF(ISNUMBER(SEARCH("Yes",'2_all_summary'!S260)),1,2),IF(ISNUMBER(SEARCH("No",'2_all_summary'!S260)),4,3))</f>
        <v>4</v>
      </c>
      <c r="Q260" s="39">
        <f>IF(ISNUMBER(SEARCH("Yes",'2_all_summary'!$F260)),IF(0&lt;'2_all_summary'!T260,1,2),IF(0='2_all_summary'!T260,4,3))</f>
        <v>3</v>
      </c>
      <c r="R260" s="39">
        <f>IF(ISNUMBER(SEARCH("Yes",'2_all_summary'!$F260)),IF(ISNUMBER(SEARCH("Yes",'2_all_summary'!U260)),1,2),IF(ISNUMBER(SEARCH("No",'2_all_summary'!U260)),4,3))</f>
        <v>3</v>
      </c>
    </row>
    <row r="261" spans="7:18" x14ac:dyDescent="0.3">
      <c r="G261" s="39"/>
      <c r="H261" s="39" t="str">
        <f>'2_all_summary'!D261</f>
        <v>Addressing Marine Wildlife Entanglement in Derelict Fishing Nets Using Community-Based Social Marketing: Case Study and Lessons Learnt</v>
      </c>
      <c r="I261" s="39" t="str">
        <f>'2_all_summary'!E261</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v>
      </c>
      <c r="J261" s="39">
        <f>IF(ISNUMBER(SEARCH("Yes",'2_all_summary'!$F261)),IF(ISNUMBER(SEARCH("Yes",'2_all_summary'!M261)),1,2),IF(ISNUMBER(SEARCH("No",'2_all_summary'!M261)),4,3))</f>
        <v>4</v>
      </c>
      <c r="K261" s="39">
        <f>IF(ISNUMBER(SEARCH("Yes",'2_all_summary'!$F261)),IF(ISNUMBER(SEARCH("Yes",'2_all_summary'!N261)),1,2),IF(ISNUMBER(SEARCH("No",'2_all_summary'!N261)),4,3))</f>
        <v>4</v>
      </c>
      <c r="L261" s="39">
        <f>IF(ISNUMBER(SEARCH("Yes",'2_all_summary'!$F261)),IF(ISNUMBER(SEARCH("Yes",'2_all_summary'!O261)),1,2),IF(ISNUMBER(SEARCH("No",'2_all_summary'!O261)),4,3))</f>
        <v>4</v>
      </c>
      <c r="M261" s="39">
        <f>IF(ISNUMBER(SEARCH("Yes",'2_all_summary'!$F261)),IF(0&lt;'2_all_summary'!P261,1,2),IF(0='2_all_summary'!P261,4,3))</f>
        <v>4</v>
      </c>
      <c r="N261" s="39">
        <f>IF(ISNUMBER(SEARCH("Yes",'2_all_summary'!$F261)),IF(ISNUMBER(SEARCH("Yes",'2_all_summary'!Q261)),1,2),IF(ISNUMBER(SEARCH("No",'2_all_summary'!Q261)),4,3))</f>
        <v>4</v>
      </c>
      <c r="O261" s="39">
        <f>IF(ISNUMBER(SEARCH("Yes",'2_all_summary'!$F261)),IF(ISNUMBER(SEARCH("Yes",'2_all_summary'!R261)),1,2),IF(ISNUMBER(SEARCH("No",'2_all_summary'!R261)),4,3))</f>
        <v>4</v>
      </c>
      <c r="P261" s="39">
        <f>IF(ISNUMBER(SEARCH("Yes",'2_all_summary'!$F261)),IF(ISNUMBER(SEARCH("Yes",'2_all_summary'!S261)),1,2),IF(ISNUMBER(SEARCH("No",'2_all_summary'!S261)),4,3))</f>
        <v>4</v>
      </c>
      <c r="Q261" s="39">
        <f>IF(ISNUMBER(SEARCH("Yes",'2_all_summary'!$F261)),IF(0&lt;'2_all_summary'!T261,1,2),IF(0='2_all_summary'!T261,4,3))</f>
        <v>4</v>
      </c>
      <c r="R261" s="39">
        <f>IF(ISNUMBER(SEARCH("Yes",'2_all_summary'!$F261)),IF(ISNUMBER(SEARCH("Yes",'2_all_summary'!U261)),1,2),IF(ISNUMBER(SEARCH("No",'2_all_summary'!U261)),4,3))</f>
        <v>4</v>
      </c>
    </row>
    <row r="262" spans="7:18" x14ac:dyDescent="0.3">
      <c r="G262" s="39"/>
      <c r="H262" s="39" t="str">
        <f>'2_all_summary'!D262</f>
        <v>The effect of leadership and other contextual conditions on the ecological and socio-economic success of small-scale fisheries in Southeast Asia</v>
      </c>
      <c r="I262" s="39" t="str">
        <f>'2_all_summary'!E262</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v>
      </c>
      <c r="J262" s="39">
        <f>IF(ISNUMBER(SEARCH("Yes",'2_all_summary'!$F262)),IF(ISNUMBER(SEARCH("Yes",'2_all_summary'!M262)),1,2),IF(ISNUMBER(SEARCH("No",'2_all_summary'!M262)),4,3))</f>
        <v>4</v>
      </c>
      <c r="K262" s="39">
        <f>IF(ISNUMBER(SEARCH("Yes",'2_all_summary'!$F262)),IF(ISNUMBER(SEARCH("Yes",'2_all_summary'!N262)),1,2),IF(ISNUMBER(SEARCH("No",'2_all_summary'!N262)),4,3))</f>
        <v>4</v>
      </c>
      <c r="L262" s="39">
        <f>IF(ISNUMBER(SEARCH("Yes",'2_all_summary'!$F262)),IF(ISNUMBER(SEARCH("Yes",'2_all_summary'!O262)),1,2),IF(ISNUMBER(SEARCH("No",'2_all_summary'!O262)),4,3))</f>
        <v>4</v>
      </c>
      <c r="M262" s="39">
        <f>IF(ISNUMBER(SEARCH("Yes",'2_all_summary'!$F262)),IF(0&lt;'2_all_summary'!P262,1,2),IF(0='2_all_summary'!P262,4,3))</f>
        <v>4</v>
      </c>
      <c r="N262" s="39">
        <f>IF(ISNUMBER(SEARCH("Yes",'2_all_summary'!$F262)),IF(ISNUMBER(SEARCH("Yes",'2_all_summary'!Q262)),1,2),IF(ISNUMBER(SEARCH("No",'2_all_summary'!Q262)),4,3))</f>
        <v>4</v>
      </c>
      <c r="O262" s="39">
        <f>IF(ISNUMBER(SEARCH("Yes",'2_all_summary'!$F262)),IF(ISNUMBER(SEARCH("Yes",'2_all_summary'!R262)),1,2),IF(ISNUMBER(SEARCH("No",'2_all_summary'!R262)),4,3))</f>
        <v>4</v>
      </c>
      <c r="P262" s="39">
        <f>IF(ISNUMBER(SEARCH("Yes",'2_all_summary'!$F262)),IF(ISNUMBER(SEARCH("Yes",'2_all_summary'!S262)),1,2),IF(ISNUMBER(SEARCH("No",'2_all_summary'!S262)),4,3))</f>
        <v>4</v>
      </c>
      <c r="Q262" s="39">
        <f>IF(ISNUMBER(SEARCH("Yes",'2_all_summary'!$F262)),IF(0&lt;'2_all_summary'!T262,1,2),IF(0='2_all_summary'!T262,4,3))</f>
        <v>4</v>
      </c>
      <c r="R262" s="39">
        <f>IF(ISNUMBER(SEARCH("Yes",'2_all_summary'!$F262)),IF(ISNUMBER(SEARCH("Yes",'2_all_summary'!U262)),1,2),IF(ISNUMBER(SEARCH("No",'2_all_summary'!U262)),4,3))</f>
        <v>4</v>
      </c>
    </row>
    <row r="263" spans="7:18" x14ac:dyDescent="0.3">
      <c r="G263" s="39"/>
      <c r="H263" s="39" t="str">
        <f>'2_all_summary'!D263</f>
        <v>Assessing fishers' empowerment in inland openwater fisheries in Bangladesh</v>
      </c>
      <c r="I263" s="39" t="str">
        <f>'2_all_summary'!E263</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v>
      </c>
      <c r="J263" s="39">
        <f>IF(ISNUMBER(SEARCH("Yes",'2_all_summary'!$F263)),IF(ISNUMBER(SEARCH("Yes",'2_all_summary'!M263)),1,2),IF(ISNUMBER(SEARCH("No",'2_all_summary'!M263)),4,3))</f>
        <v>4</v>
      </c>
      <c r="K263" s="39">
        <f>IF(ISNUMBER(SEARCH("Yes",'2_all_summary'!$F263)),IF(ISNUMBER(SEARCH("Yes",'2_all_summary'!N263)),1,2),IF(ISNUMBER(SEARCH("No",'2_all_summary'!N263)),4,3))</f>
        <v>4</v>
      </c>
      <c r="L263" s="39">
        <f>IF(ISNUMBER(SEARCH("Yes",'2_all_summary'!$F263)),IF(ISNUMBER(SEARCH("Yes",'2_all_summary'!O263)),1,2),IF(ISNUMBER(SEARCH("No",'2_all_summary'!O263)),4,3))</f>
        <v>4</v>
      </c>
      <c r="M263" s="39">
        <f>IF(ISNUMBER(SEARCH("Yes",'2_all_summary'!$F263)),IF(0&lt;'2_all_summary'!P263,1,2),IF(0='2_all_summary'!P263,4,3))</f>
        <v>4</v>
      </c>
      <c r="N263" s="39">
        <f>IF(ISNUMBER(SEARCH("Yes",'2_all_summary'!$F263)),IF(ISNUMBER(SEARCH("Yes",'2_all_summary'!Q263)),1,2),IF(ISNUMBER(SEARCH("No",'2_all_summary'!Q263)),4,3))</f>
        <v>4</v>
      </c>
      <c r="O263" s="39">
        <f>IF(ISNUMBER(SEARCH("Yes",'2_all_summary'!$F263)),IF(ISNUMBER(SEARCH("Yes",'2_all_summary'!R263)),1,2),IF(ISNUMBER(SEARCH("No",'2_all_summary'!R263)),4,3))</f>
        <v>4</v>
      </c>
      <c r="P263" s="39">
        <f>IF(ISNUMBER(SEARCH("Yes",'2_all_summary'!$F263)),IF(ISNUMBER(SEARCH("Yes",'2_all_summary'!S263)),1,2),IF(ISNUMBER(SEARCH("No",'2_all_summary'!S263)),4,3))</f>
        <v>4</v>
      </c>
      <c r="Q263" s="39">
        <f>IF(ISNUMBER(SEARCH("Yes",'2_all_summary'!$F263)),IF(0&lt;'2_all_summary'!T263,1,2),IF(0='2_all_summary'!T263,4,3))</f>
        <v>4</v>
      </c>
      <c r="R263" s="39">
        <f>IF(ISNUMBER(SEARCH("Yes",'2_all_summary'!$F263)),IF(ISNUMBER(SEARCH("Yes",'2_all_summary'!U263)),1,2),IF(ISNUMBER(SEARCH("No",'2_all_summary'!U263)),4,3))</f>
        <v>4</v>
      </c>
    </row>
    <row r="264" spans="7:18" x14ac:dyDescent="0.3">
      <c r="G264" s="39"/>
      <c r="H264" s="39" t="str">
        <f>'2_all_summary'!D264</f>
        <v>Special area management planning in Ecuador's Rio Chone estuary</v>
      </c>
      <c r="I264" s="39" t="str">
        <f>'2_all_summary'!E264</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264" s="39">
        <f>IF(ISNUMBER(SEARCH("Yes",'2_all_summary'!$F264)),IF(ISNUMBER(SEARCH("Yes",'2_all_summary'!M264)),1,2),IF(ISNUMBER(SEARCH("No",'2_all_summary'!M264)),4,3))</f>
        <v>4</v>
      </c>
      <c r="K264" s="39">
        <f>IF(ISNUMBER(SEARCH("Yes",'2_all_summary'!$F264)),IF(ISNUMBER(SEARCH("Yes",'2_all_summary'!N264)),1,2),IF(ISNUMBER(SEARCH("No",'2_all_summary'!N264)),4,3))</f>
        <v>4</v>
      </c>
      <c r="L264" s="39">
        <f>IF(ISNUMBER(SEARCH("Yes",'2_all_summary'!$F264)),IF(ISNUMBER(SEARCH("Yes",'2_all_summary'!O264)),1,2),IF(ISNUMBER(SEARCH("No",'2_all_summary'!O264)),4,3))</f>
        <v>4</v>
      </c>
      <c r="M264" s="39">
        <f>IF(ISNUMBER(SEARCH("Yes",'2_all_summary'!$F264)),IF(0&lt;'2_all_summary'!P264,1,2),IF(0='2_all_summary'!P264,4,3))</f>
        <v>4</v>
      </c>
      <c r="N264" s="39">
        <f>IF(ISNUMBER(SEARCH("Yes",'2_all_summary'!$F264)),IF(ISNUMBER(SEARCH("Yes",'2_all_summary'!Q264)),1,2),IF(ISNUMBER(SEARCH("No",'2_all_summary'!Q264)),4,3))</f>
        <v>4</v>
      </c>
      <c r="O264" s="39">
        <f>IF(ISNUMBER(SEARCH("Yes",'2_all_summary'!$F264)),IF(ISNUMBER(SEARCH("Yes",'2_all_summary'!R264)),1,2),IF(ISNUMBER(SEARCH("No",'2_all_summary'!R264)),4,3))</f>
        <v>4</v>
      </c>
      <c r="P264" s="39">
        <f>IF(ISNUMBER(SEARCH("Yes",'2_all_summary'!$F264)),IF(ISNUMBER(SEARCH("Yes",'2_all_summary'!S264)),1,2),IF(ISNUMBER(SEARCH("No",'2_all_summary'!S264)),4,3))</f>
        <v>4</v>
      </c>
      <c r="Q264" s="39">
        <f>IF(ISNUMBER(SEARCH("Yes",'2_all_summary'!$F264)),IF(0&lt;'2_all_summary'!T264,1,2),IF(0='2_all_summary'!T264,4,3))</f>
        <v>4</v>
      </c>
      <c r="R264" s="39">
        <f>IF(ISNUMBER(SEARCH("Yes",'2_all_summary'!$F264)),IF(ISNUMBER(SEARCH("Yes",'2_all_summary'!U264)),1,2),IF(ISNUMBER(SEARCH("No",'2_all_summary'!U264)),4,3))</f>
        <v>4</v>
      </c>
    </row>
    <row r="265" spans="7:18" x14ac:dyDescent="0.3">
      <c r="G265" s="39"/>
      <c r="H265" s="39" t="str">
        <f>'2_all_summary'!D265</f>
        <v>Key Factors for Successful Implementation of HIV Prevention Services by THRIVE Community Collaboratives</v>
      </c>
      <c r="I265" s="39" t="str">
        <f>'2_all_summary'!E265</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v>
      </c>
      <c r="J265" s="39">
        <f>IF(ISNUMBER(SEARCH("Yes",'2_all_summary'!$F265)),IF(ISNUMBER(SEARCH("Yes",'2_all_summary'!M265)),1,2),IF(ISNUMBER(SEARCH("No",'2_all_summary'!M265)),4,3))</f>
        <v>4</v>
      </c>
      <c r="K265" s="39">
        <f>IF(ISNUMBER(SEARCH("Yes",'2_all_summary'!$F265)),IF(ISNUMBER(SEARCH("Yes",'2_all_summary'!N265)),1,2),IF(ISNUMBER(SEARCH("No",'2_all_summary'!N265)),4,3))</f>
        <v>4</v>
      </c>
      <c r="L265" s="39">
        <f>IF(ISNUMBER(SEARCH("Yes",'2_all_summary'!$F265)),IF(ISNUMBER(SEARCH("Yes",'2_all_summary'!O265)),1,2),IF(ISNUMBER(SEARCH("No",'2_all_summary'!O265)),4,3))</f>
        <v>4</v>
      </c>
      <c r="M265" s="39">
        <f>IF(ISNUMBER(SEARCH("Yes",'2_all_summary'!$F265)),IF(0&lt;'2_all_summary'!P265,1,2),IF(0='2_all_summary'!P265,4,3))</f>
        <v>4</v>
      </c>
      <c r="N265" s="39">
        <f>IF(ISNUMBER(SEARCH("Yes",'2_all_summary'!$F265)),IF(ISNUMBER(SEARCH("Yes",'2_all_summary'!Q265)),1,2),IF(ISNUMBER(SEARCH("No",'2_all_summary'!Q265)),4,3))</f>
        <v>4</v>
      </c>
      <c r="O265" s="39">
        <f>IF(ISNUMBER(SEARCH("Yes",'2_all_summary'!$F265)),IF(ISNUMBER(SEARCH("Yes",'2_all_summary'!R265)),1,2),IF(ISNUMBER(SEARCH("No",'2_all_summary'!R265)),4,3))</f>
        <v>4</v>
      </c>
      <c r="P265" s="39">
        <f>IF(ISNUMBER(SEARCH("Yes",'2_all_summary'!$F265)),IF(ISNUMBER(SEARCH("Yes",'2_all_summary'!S265)),1,2),IF(ISNUMBER(SEARCH("No",'2_all_summary'!S265)),4,3))</f>
        <v>4</v>
      </c>
      <c r="Q265" s="39">
        <f>IF(ISNUMBER(SEARCH("Yes",'2_all_summary'!$F265)),IF(0&lt;'2_all_summary'!T265,1,2),IF(0='2_all_summary'!T265,4,3))</f>
        <v>4</v>
      </c>
      <c r="R265" s="39">
        <f>IF(ISNUMBER(SEARCH("Yes",'2_all_summary'!$F265)),IF(ISNUMBER(SEARCH("Yes",'2_all_summary'!U265)),1,2),IF(ISNUMBER(SEARCH("No",'2_all_summary'!U265)),4,3))</f>
        <v>4</v>
      </c>
    </row>
    <row r="266" spans="7:18" x14ac:dyDescent="0.3">
      <c r="G266" s="39"/>
      <c r="H266" s="39" t="str">
        <f>'2_all_summary'!D266</f>
        <v>The influence of poverty and rabies knowledge on healthcare seeking behaviors and dog ownership, Cameroon</v>
      </c>
      <c r="I266" s="39" t="str">
        <f>'2_all_summary'!E266</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v>
      </c>
      <c r="J266" s="39">
        <f>IF(ISNUMBER(SEARCH("Yes",'2_all_summary'!$F266)),IF(ISNUMBER(SEARCH("Yes",'2_all_summary'!M266)),1,2),IF(ISNUMBER(SEARCH("No",'2_all_summary'!M266)),4,3))</f>
        <v>4</v>
      </c>
      <c r="K266" s="39">
        <f>IF(ISNUMBER(SEARCH("Yes",'2_all_summary'!$F266)),IF(ISNUMBER(SEARCH("Yes",'2_all_summary'!N266)),1,2),IF(ISNUMBER(SEARCH("No",'2_all_summary'!N266)),4,3))</f>
        <v>4</v>
      </c>
      <c r="L266" s="39">
        <f>IF(ISNUMBER(SEARCH("Yes",'2_all_summary'!$F266)),IF(ISNUMBER(SEARCH("Yes",'2_all_summary'!O266)),1,2),IF(ISNUMBER(SEARCH("No",'2_all_summary'!O266)),4,3))</f>
        <v>4</v>
      </c>
      <c r="M266" s="39">
        <f>IF(ISNUMBER(SEARCH("Yes",'2_all_summary'!$F266)),IF(0&lt;'2_all_summary'!P266,1,2),IF(0='2_all_summary'!P266,4,3))</f>
        <v>4</v>
      </c>
      <c r="N266" s="39">
        <f>IF(ISNUMBER(SEARCH("Yes",'2_all_summary'!$F266)),IF(ISNUMBER(SEARCH("Yes",'2_all_summary'!Q266)),1,2),IF(ISNUMBER(SEARCH("No",'2_all_summary'!Q266)),4,3))</f>
        <v>4</v>
      </c>
      <c r="O266" s="39">
        <f>IF(ISNUMBER(SEARCH("Yes",'2_all_summary'!$F266)),IF(ISNUMBER(SEARCH("Yes",'2_all_summary'!R266)),1,2),IF(ISNUMBER(SEARCH("No",'2_all_summary'!R266)),4,3))</f>
        <v>4</v>
      </c>
      <c r="P266" s="39">
        <f>IF(ISNUMBER(SEARCH("Yes",'2_all_summary'!$F266)),IF(ISNUMBER(SEARCH("Yes",'2_all_summary'!S266)),1,2),IF(ISNUMBER(SEARCH("No",'2_all_summary'!S266)),4,3))</f>
        <v>4</v>
      </c>
      <c r="Q266" s="39">
        <f>IF(ISNUMBER(SEARCH("Yes",'2_all_summary'!$F266)),IF(0&lt;'2_all_summary'!T266,1,2),IF(0='2_all_summary'!T266,4,3))</f>
        <v>4</v>
      </c>
      <c r="R266" s="39">
        <f>IF(ISNUMBER(SEARCH("Yes",'2_all_summary'!$F266)),IF(ISNUMBER(SEARCH("Yes",'2_all_summary'!U266)),1,2),IF(ISNUMBER(SEARCH("No",'2_all_summary'!U266)),4,3))</f>
        <v>4</v>
      </c>
    </row>
    <row r="267" spans="7:18" x14ac:dyDescent="0.3">
      <c r="G267" s="39"/>
      <c r="H267" s="39" t="str">
        <f>'2_all_summary'!D267</f>
        <v>Calling for institutional arrangements in Napoleon Wrasse conservation and management in Indonesia: The Anambas Islands case</v>
      </c>
      <c r="I267" s="39" t="str">
        <f>'2_all_summary'!E267</f>
        <v>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v>
      </c>
      <c r="J267" s="39">
        <f>IF(ISNUMBER(SEARCH("Yes",'2_all_summary'!$F267)),IF(ISNUMBER(SEARCH("Yes",'2_all_summary'!M267)),1,2),IF(ISNUMBER(SEARCH("No",'2_all_summary'!M267)),4,3))</f>
        <v>4</v>
      </c>
      <c r="K267" s="39">
        <f>IF(ISNUMBER(SEARCH("Yes",'2_all_summary'!$F267)),IF(ISNUMBER(SEARCH("Yes",'2_all_summary'!N267)),1,2),IF(ISNUMBER(SEARCH("No",'2_all_summary'!N267)),4,3))</f>
        <v>4</v>
      </c>
      <c r="L267" s="39">
        <f>IF(ISNUMBER(SEARCH("Yes",'2_all_summary'!$F267)),IF(ISNUMBER(SEARCH("Yes",'2_all_summary'!O267)),1,2),IF(ISNUMBER(SEARCH("No",'2_all_summary'!O267)),4,3))</f>
        <v>4</v>
      </c>
      <c r="M267" s="39">
        <f>IF(ISNUMBER(SEARCH("Yes",'2_all_summary'!$F267)),IF(0&lt;'2_all_summary'!P267,1,2),IF(0='2_all_summary'!P267,4,3))</f>
        <v>4</v>
      </c>
      <c r="N267" s="39">
        <f>IF(ISNUMBER(SEARCH("Yes",'2_all_summary'!$F267)),IF(ISNUMBER(SEARCH("Yes",'2_all_summary'!Q267)),1,2),IF(ISNUMBER(SEARCH("No",'2_all_summary'!Q267)),4,3))</f>
        <v>4</v>
      </c>
      <c r="O267" s="39">
        <f>IF(ISNUMBER(SEARCH("Yes",'2_all_summary'!$F267)),IF(ISNUMBER(SEARCH("Yes",'2_all_summary'!R267)),1,2),IF(ISNUMBER(SEARCH("No",'2_all_summary'!R267)),4,3))</f>
        <v>4</v>
      </c>
      <c r="P267" s="39">
        <f>IF(ISNUMBER(SEARCH("Yes",'2_all_summary'!$F267)),IF(ISNUMBER(SEARCH("Yes",'2_all_summary'!S267)),1,2),IF(ISNUMBER(SEARCH("No",'2_all_summary'!S267)),4,3))</f>
        <v>4</v>
      </c>
      <c r="Q267" s="39">
        <f>IF(ISNUMBER(SEARCH("Yes",'2_all_summary'!$F267)),IF(0&lt;'2_all_summary'!T267,1,2),IF(0='2_all_summary'!T267,4,3))</f>
        <v>4</v>
      </c>
      <c r="R267" s="39">
        <f>IF(ISNUMBER(SEARCH("Yes",'2_all_summary'!$F267)),IF(ISNUMBER(SEARCH("Yes",'2_all_summary'!U267)),1,2),IF(ISNUMBER(SEARCH("No",'2_all_summary'!U267)),4,3))</f>
        <v>4</v>
      </c>
    </row>
    <row r="268" spans="7:18" x14ac:dyDescent="0.3">
      <c r="G268" s="39"/>
      <c r="H268" s="39" t="str">
        <f>'2_all_summary'!D268</f>
        <v>Solomon Islands: Coastal and marine ecosystems</v>
      </c>
      <c r="I268" s="39" t="str">
        <f>'2_all_summary'!E268</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v>
      </c>
      <c r="J268" s="39">
        <f>IF(ISNUMBER(SEARCH("Yes",'2_all_summary'!$F268)),IF(ISNUMBER(SEARCH("Yes",'2_all_summary'!M268)),1,2),IF(ISNUMBER(SEARCH("No",'2_all_summary'!M268)),4,3))</f>
        <v>1</v>
      </c>
      <c r="K268" s="39">
        <f>IF(ISNUMBER(SEARCH("Yes",'2_all_summary'!$F268)),IF(ISNUMBER(SEARCH("Yes",'2_all_summary'!N268)),1,2),IF(ISNUMBER(SEARCH("No",'2_all_summary'!N268)),4,3))</f>
        <v>1</v>
      </c>
      <c r="L268" s="39">
        <f>IF(ISNUMBER(SEARCH("Yes",'2_all_summary'!$F268)),IF(ISNUMBER(SEARCH("Yes",'2_all_summary'!O268)),1,2),IF(ISNUMBER(SEARCH("No",'2_all_summary'!O268)),4,3))</f>
        <v>1</v>
      </c>
      <c r="M268" s="39">
        <f>IF(ISNUMBER(SEARCH("Yes",'2_all_summary'!$F268)),IF(0&lt;'2_all_summary'!P268,1,2),IF(0='2_all_summary'!P268,4,3))</f>
        <v>1</v>
      </c>
      <c r="N268" s="39">
        <f>IF(ISNUMBER(SEARCH("Yes",'2_all_summary'!$F268)),IF(ISNUMBER(SEARCH("Yes",'2_all_summary'!Q268)),1,2),IF(ISNUMBER(SEARCH("No",'2_all_summary'!Q268)),4,3))</f>
        <v>1</v>
      </c>
      <c r="O268" s="39">
        <f>IF(ISNUMBER(SEARCH("Yes",'2_all_summary'!$F268)),IF(ISNUMBER(SEARCH("Yes",'2_all_summary'!R268)),1,2),IF(ISNUMBER(SEARCH("No",'2_all_summary'!R268)),4,3))</f>
        <v>1</v>
      </c>
      <c r="P268" s="39">
        <f>IF(ISNUMBER(SEARCH("Yes",'2_all_summary'!$F268)),IF(ISNUMBER(SEARCH("Yes",'2_all_summary'!S268)),1,2),IF(ISNUMBER(SEARCH("No",'2_all_summary'!S268)),4,3))</f>
        <v>1</v>
      </c>
      <c r="Q268" s="39">
        <f>IF(ISNUMBER(SEARCH("Yes",'2_all_summary'!$F268)),IF(0&lt;'2_all_summary'!T268,1,2),IF(0='2_all_summary'!T268,4,3))</f>
        <v>1</v>
      </c>
      <c r="R268" s="39">
        <f>IF(ISNUMBER(SEARCH("Yes",'2_all_summary'!$F268)),IF(ISNUMBER(SEARCH("Yes",'2_all_summary'!U268)),1,2),IF(ISNUMBER(SEARCH("No",'2_all_summary'!U268)),4,3))</f>
        <v>1</v>
      </c>
    </row>
    <row r="269" spans="7:18" x14ac:dyDescent="0.3">
      <c r="G269" s="39"/>
      <c r="H269" s="39" t="str">
        <f>'2_all_summary'!D269</f>
        <v>Profiling the best-performing community medicine distributors for mass drug administration: A comprehensive, data-driven analysis of treatment for schistosomiasis, lymphatic filariasis, and soil-transmitted helminths in Uganda</v>
      </c>
      <c r="I269" s="39" t="str">
        <f>'2_all_summary'!E269</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v>
      </c>
      <c r="J269" s="39">
        <f>IF(ISNUMBER(SEARCH("Yes",'2_all_summary'!$F269)),IF(ISNUMBER(SEARCH("Yes",'2_all_summary'!M269)),1,2),IF(ISNUMBER(SEARCH("No",'2_all_summary'!M269)),4,3))</f>
        <v>4</v>
      </c>
      <c r="K269" s="39">
        <f>IF(ISNUMBER(SEARCH("Yes",'2_all_summary'!$F269)),IF(ISNUMBER(SEARCH("Yes",'2_all_summary'!N269)),1,2),IF(ISNUMBER(SEARCH("No",'2_all_summary'!N269)),4,3))</f>
        <v>4</v>
      </c>
      <c r="L269" s="39">
        <f>IF(ISNUMBER(SEARCH("Yes",'2_all_summary'!$F269)),IF(ISNUMBER(SEARCH("Yes",'2_all_summary'!O269)),1,2),IF(ISNUMBER(SEARCH("No",'2_all_summary'!O269)),4,3))</f>
        <v>4</v>
      </c>
      <c r="M269" s="39">
        <f>IF(ISNUMBER(SEARCH("Yes",'2_all_summary'!$F269)),IF(0&lt;'2_all_summary'!P269,1,2),IF(0='2_all_summary'!P269,4,3))</f>
        <v>4</v>
      </c>
      <c r="N269" s="39">
        <f>IF(ISNUMBER(SEARCH("Yes",'2_all_summary'!$F269)),IF(ISNUMBER(SEARCH("Yes",'2_all_summary'!Q269)),1,2),IF(ISNUMBER(SEARCH("No",'2_all_summary'!Q269)),4,3))</f>
        <v>4</v>
      </c>
      <c r="O269" s="39">
        <f>IF(ISNUMBER(SEARCH("Yes",'2_all_summary'!$F269)),IF(ISNUMBER(SEARCH("Yes",'2_all_summary'!R269)),1,2),IF(ISNUMBER(SEARCH("No",'2_all_summary'!R269)),4,3))</f>
        <v>4</v>
      </c>
      <c r="P269" s="39">
        <f>IF(ISNUMBER(SEARCH("Yes",'2_all_summary'!$F269)),IF(ISNUMBER(SEARCH("Yes",'2_all_summary'!S269)),1,2),IF(ISNUMBER(SEARCH("No",'2_all_summary'!S269)),4,3))</f>
        <v>4</v>
      </c>
      <c r="Q269" s="39">
        <f>IF(ISNUMBER(SEARCH("Yes",'2_all_summary'!$F269)),IF(0&lt;'2_all_summary'!T269,1,2),IF(0='2_all_summary'!T269,4,3))</f>
        <v>4</v>
      </c>
      <c r="R269" s="39">
        <f>IF(ISNUMBER(SEARCH("Yes",'2_all_summary'!$F269)),IF(ISNUMBER(SEARCH("Yes",'2_all_summary'!U269)),1,2),IF(ISNUMBER(SEARCH("No",'2_all_summary'!U269)),4,3))</f>
        <v>4</v>
      </c>
    </row>
    <row r="270" spans="7:18" x14ac:dyDescent="0.3">
      <c r="G270" s="39"/>
      <c r="H270" s="39" t="str">
        <f>'2_all_summary'!D270</f>
        <v>Degree of community participation in mangrove resources management as livelihood support in West Java, Indonesia</v>
      </c>
      <c r="I270" s="39" t="str">
        <f>'2_all_summary'!E270</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v>
      </c>
      <c r="J270" s="39">
        <f>IF(ISNUMBER(SEARCH("Yes",'2_all_summary'!$F270)),IF(ISNUMBER(SEARCH("Yes",'2_all_summary'!M270)),1,2),IF(ISNUMBER(SEARCH("No",'2_all_summary'!M270)),4,3))</f>
        <v>4</v>
      </c>
      <c r="K270" s="39">
        <f>IF(ISNUMBER(SEARCH("Yes",'2_all_summary'!$F270)),IF(ISNUMBER(SEARCH("Yes",'2_all_summary'!N270)),1,2),IF(ISNUMBER(SEARCH("No",'2_all_summary'!N270)),4,3))</f>
        <v>4</v>
      </c>
      <c r="L270" s="39">
        <f>IF(ISNUMBER(SEARCH("Yes",'2_all_summary'!$F270)),IF(ISNUMBER(SEARCH("Yes",'2_all_summary'!O270)),1,2),IF(ISNUMBER(SEARCH("No",'2_all_summary'!O270)),4,3))</f>
        <v>4</v>
      </c>
      <c r="M270" s="39">
        <f>IF(ISNUMBER(SEARCH("Yes",'2_all_summary'!$F270)),IF(0&lt;'2_all_summary'!P270,1,2),IF(0='2_all_summary'!P270,4,3))</f>
        <v>4</v>
      </c>
      <c r="N270" s="39">
        <f>IF(ISNUMBER(SEARCH("Yes",'2_all_summary'!$F270)),IF(ISNUMBER(SEARCH("Yes",'2_all_summary'!Q270)),1,2),IF(ISNUMBER(SEARCH("No",'2_all_summary'!Q270)),4,3))</f>
        <v>4</v>
      </c>
      <c r="O270" s="39">
        <f>IF(ISNUMBER(SEARCH("Yes",'2_all_summary'!$F270)),IF(ISNUMBER(SEARCH("Yes",'2_all_summary'!R270)),1,2),IF(ISNUMBER(SEARCH("No",'2_all_summary'!R270)),4,3))</f>
        <v>4</v>
      </c>
      <c r="P270" s="39">
        <f>IF(ISNUMBER(SEARCH("Yes",'2_all_summary'!$F270)),IF(ISNUMBER(SEARCH("Yes",'2_all_summary'!S270)),1,2),IF(ISNUMBER(SEARCH("No",'2_all_summary'!S270)),4,3))</f>
        <v>4</v>
      </c>
      <c r="Q270" s="39">
        <f>IF(ISNUMBER(SEARCH("Yes",'2_all_summary'!$F270)),IF(0&lt;'2_all_summary'!T270,1,2),IF(0='2_all_summary'!T270,4,3))</f>
        <v>4</v>
      </c>
      <c r="R270" s="39">
        <f>IF(ISNUMBER(SEARCH("Yes",'2_all_summary'!$F270)),IF(ISNUMBER(SEARCH("Yes",'2_all_summary'!U270)),1,2),IF(ISNUMBER(SEARCH("No",'2_all_summary'!U270)),4,3))</f>
        <v>4</v>
      </c>
    </row>
    <row r="271" spans="7:18" x14ac:dyDescent="0.3">
      <c r="G271" s="39"/>
      <c r="H271" s="39" t="str">
        <f>'2_all_summary'!D271</f>
        <v>Claims and realities of community-based water resources management: A case study of rural fisheries in Ghana</v>
      </c>
      <c r="I271" s="39" t="str">
        <f>'2_all_summary'!E271</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v>
      </c>
      <c r="J271" s="39">
        <f>IF(ISNUMBER(SEARCH("Yes",'2_all_summary'!$F271)),IF(ISNUMBER(SEARCH("Yes",'2_all_summary'!M271)),1,2),IF(ISNUMBER(SEARCH("No",'2_all_summary'!M271)),4,3))</f>
        <v>4</v>
      </c>
      <c r="K271" s="39">
        <f>IF(ISNUMBER(SEARCH("Yes",'2_all_summary'!$F271)),IF(ISNUMBER(SEARCH("Yes",'2_all_summary'!N271)),1,2),IF(ISNUMBER(SEARCH("No",'2_all_summary'!N271)),4,3))</f>
        <v>4</v>
      </c>
      <c r="L271" s="39">
        <f>IF(ISNUMBER(SEARCH("Yes",'2_all_summary'!$F271)),IF(ISNUMBER(SEARCH("Yes",'2_all_summary'!O271)),1,2),IF(ISNUMBER(SEARCH("No",'2_all_summary'!O271)),4,3))</f>
        <v>4</v>
      </c>
      <c r="M271" s="39">
        <f>IF(ISNUMBER(SEARCH("Yes",'2_all_summary'!$F271)),IF(0&lt;'2_all_summary'!P271,1,2),IF(0='2_all_summary'!P271,4,3))</f>
        <v>4</v>
      </c>
      <c r="N271" s="39">
        <f>IF(ISNUMBER(SEARCH("Yes",'2_all_summary'!$F271)),IF(ISNUMBER(SEARCH("Yes",'2_all_summary'!Q271)),1,2),IF(ISNUMBER(SEARCH("No",'2_all_summary'!Q271)),4,3))</f>
        <v>4</v>
      </c>
      <c r="O271" s="39">
        <f>IF(ISNUMBER(SEARCH("Yes",'2_all_summary'!$F271)),IF(ISNUMBER(SEARCH("Yes",'2_all_summary'!R271)),1,2),IF(ISNUMBER(SEARCH("No",'2_all_summary'!R271)),4,3))</f>
        <v>4</v>
      </c>
      <c r="P271" s="39">
        <f>IF(ISNUMBER(SEARCH("Yes",'2_all_summary'!$F271)),IF(ISNUMBER(SEARCH("Yes",'2_all_summary'!S271)),1,2),IF(ISNUMBER(SEARCH("No",'2_all_summary'!S271)),4,3))</f>
        <v>4</v>
      </c>
      <c r="Q271" s="39">
        <f>IF(ISNUMBER(SEARCH("Yes",'2_all_summary'!$F271)),IF(0&lt;'2_all_summary'!T271,1,2),IF(0='2_all_summary'!T271,4,3))</f>
        <v>4</v>
      </c>
      <c r="R271" s="39">
        <f>IF(ISNUMBER(SEARCH("Yes",'2_all_summary'!$F271)),IF(ISNUMBER(SEARCH("Yes",'2_all_summary'!U271)),1,2),IF(ISNUMBER(SEARCH("No",'2_all_summary'!U271)),4,3))</f>
        <v>4</v>
      </c>
    </row>
    <row r="272" spans="7:18" x14ac:dyDescent="0.3">
      <c r="G272" s="39"/>
      <c r="H272" s="39" t="str">
        <f>'2_all_summary'!D272</f>
        <v>Adaptations to maintain the contributions of small-scale fisheries to food security in the Pacific Islands</v>
      </c>
      <c r="I272" s="39" t="str">
        <f>'2_all_summary'!E272</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v>
      </c>
      <c r="J272" s="39">
        <f>IF(ISNUMBER(SEARCH("Yes",'2_all_summary'!$F272)),IF(ISNUMBER(SEARCH("Yes",'2_all_summary'!M272)),1,2),IF(ISNUMBER(SEARCH("No",'2_all_summary'!M272)),4,3))</f>
        <v>1</v>
      </c>
      <c r="K272" s="39">
        <f>IF(ISNUMBER(SEARCH("Yes",'2_all_summary'!$F272)),IF(ISNUMBER(SEARCH("Yes",'2_all_summary'!N272)),1,2),IF(ISNUMBER(SEARCH("No",'2_all_summary'!N272)),4,3))</f>
        <v>1</v>
      </c>
      <c r="L272" s="39">
        <f>IF(ISNUMBER(SEARCH("Yes",'2_all_summary'!$F272)),IF(ISNUMBER(SEARCH("Yes",'2_all_summary'!O272)),1,2),IF(ISNUMBER(SEARCH("No",'2_all_summary'!O272)),4,3))</f>
        <v>1</v>
      </c>
      <c r="M272" s="39">
        <f>IF(ISNUMBER(SEARCH("Yes",'2_all_summary'!$F272)),IF(0&lt;'2_all_summary'!P272,1,2),IF(0='2_all_summary'!P272,4,3))</f>
        <v>1</v>
      </c>
      <c r="N272" s="39">
        <f>IF(ISNUMBER(SEARCH("Yes",'2_all_summary'!$F272)),IF(ISNUMBER(SEARCH("Yes",'2_all_summary'!Q272)),1,2),IF(ISNUMBER(SEARCH("No",'2_all_summary'!Q272)),4,3))</f>
        <v>1</v>
      </c>
      <c r="O272" s="39">
        <f>IF(ISNUMBER(SEARCH("Yes",'2_all_summary'!$F272)),IF(ISNUMBER(SEARCH("Yes",'2_all_summary'!R272)),1,2),IF(ISNUMBER(SEARCH("No",'2_all_summary'!R272)),4,3))</f>
        <v>2</v>
      </c>
      <c r="P272" s="39">
        <f>IF(ISNUMBER(SEARCH("Yes",'2_all_summary'!$F272)),IF(ISNUMBER(SEARCH("Yes",'2_all_summary'!S272)),1,2),IF(ISNUMBER(SEARCH("No",'2_all_summary'!S272)),4,3))</f>
        <v>1</v>
      </c>
      <c r="Q272" s="39">
        <f>IF(ISNUMBER(SEARCH("Yes",'2_all_summary'!$F272)),IF(0&lt;'2_all_summary'!T272,1,2),IF(0='2_all_summary'!T272,4,3))</f>
        <v>1</v>
      </c>
      <c r="R272" s="39">
        <f>IF(ISNUMBER(SEARCH("Yes",'2_all_summary'!$F272)),IF(ISNUMBER(SEARCH("Yes",'2_all_summary'!U272)),1,2),IF(ISNUMBER(SEARCH("No",'2_all_summary'!U272)),4,3))</f>
        <v>1</v>
      </c>
    </row>
    <row r="273" spans="7:18" x14ac:dyDescent="0.3">
      <c r="G273" s="39"/>
      <c r="H273" s="39" t="str">
        <f>'2_all_summary'!D273</f>
        <v>Drivers and barriers to sustainable fisheries in two peri-urban impoundments in Zimbabwe</v>
      </c>
      <c r="I273" s="39" t="str">
        <f>'2_all_summary'!E273</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v>
      </c>
      <c r="J273" s="39">
        <f>IF(ISNUMBER(SEARCH("Yes",'2_all_summary'!$F273)),IF(ISNUMBER(SEARCH("Yes",'2_all_summary'!M273)),1,2),IF(ISNUMBER(SEARCH("No",'2_all_summary'!M273)),4,3))</f>
        <v>4</v>
      </c>
      <c r="K273" s="39">
        <f>IF(ISNUMBER(SEARCH("Yes",'2_all_summary'!$F273)),IF(ISNUMBER(SEARCH("Yes",'2_all_summary'!N273)),1,2),IF(ISNUMBER(SEARCH("No",'2_all_summary'!N273)),4,3))</f>
        <v>4</v>
      </c>
      <c r="L273" s="39">
        <f>IF(ISNUMBER(SEARCH("Yes",'2_all_summary'!$F273)),IF(ISNUMBER(SEARCH("Yes",'2_all_summary'!O273)),1,2),IF(ISNUMBER(SEARCH("No",'2_all_summary'!O273)),4,3))</f>
        <v>4</v>
      </c>
      <c r="M273" s="39">
        <f>IF(ISNUMBER(SEARCH("Yes",'2_all_summary'!$F273)),IF(0&lt;'2_all_summary'!P273,1,2),IF(0='2_all_summary'!P273,4,3))</f>
        <v>4</v>
      </c>
      <c r="N273" s="39">
        <f>IF(ISNUMBER(SEARCH("Yes",'2_all_summary'!$F273)),IF(ISNUMBER(SEARCH("Yes",'2_all_summary'!Q273)),1,2),IF(ISNUMBER(SEARCH("No",'2_all_summary'!Q273)),4,3))</f>
        <v>4</v>
      </c>
      <c r="O273" s="39">
        <f>IF(ISNUMBER(SEARCH("Yes",'2_all_summary'!$F273)),IF(ISNUMBER(SEARCH("Yes",'2_all_summary'!R273)),1,2),IF(ISNUMBER(SEARCH("No",'2_all_summary'!R273)),4,3))</f>
        <v>4</v>
      </c>
      <c r="P273" s="39">
        <f>IF(ISNUMBER(SEARCH("Yes",'2_all_summary'!$F273)),IF(ISNUMBER(SEARCH("Yes",'2_all_summary'!S273)),1,2),IF(ISNUMBER(SEARCH("No",'2_all_summary'!S273)),4,3))</f>
        <v>4</v>
      </c>
      <c r="Q273" s="39">
        <f>IF(ISNUMBER(SEARCH("Yes",'2_all_summary'!$F273)),IF(0&lt;'2_all_summary'!T273,1,2),IF(0='2_all_summary'!T273,4,3))</f>
        <v>4</v>
      </c>
      <c r="R273" s="39">
        <f>IF(ISNUMBER(SEARCH("Yes",'2_all_summary'!$F273)),IF(ISNUMBER(SEARCH("Yes",'2_all_summary'!U273)),1,2),IF(ISNUMBER(SEARCH("No",'2_all_summary'!U273)),4,3))</f>
        <v>4</v>
      </c>
    </row>
    <row r="274" spans="7:18" x14ac:dyDescent="0.3">
      <c r="G274" s="39"/>
      <c r="H274" s="39" t="str">
        <f>'2_all_summary'!D274</f>
        <v>Present status and approaches for the sustainable development of community based fish culture in seasonal floodplains of Bangladesh</v>
      </c>
      <c r="I274" s="39" t="str">
        <f>'2_all_summary'!E274</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v>
      </c>
      <c r="J274" s="39">
        <f>IF(ISNUMBER(SEARCH("Yes",'2_all_summary'!$F274)),IF(ISNUMBER(SEARCH("Yes",'2_all_summary'!M274)),1,2),IF(ISNUMBER(SEARCH("No",'2_all_summary'!M274)),4,3))</f>
        <v>4</v>
      </c>
      <c r="K274" s="39">
        <f>IF(ISNUMBER(SEARCH("Yes",'2_all_summary'!$F274)),IF(ISNUMBER(SEARCH("Yes",'2_all_summary'!N274)),1,2),IF(ISNUMBER(SEARCH("No",'2_all_summary'!N274)),4,3))</f>
        <v>4</v>
      </c>
      <c r="L274" s="39">
        <f>IF(ISNUMBER(SEARCH("Yes",'2_all_summary'!$F274)),IF(ISNUMBER(SEARCH("Yes",'2_all_summary'!O274)),1,2),IF(ISNUMBER(SEARCH("No",'2_all_summary'!O274)),4,3))</f>
        <v>4</v>
      </c>
      <c r="M274" s="39">
        <f>IF(ISNUMBER(SEARCH("Yes",'2_all_summary'!$F274)),IF(0&lt;'2_all_summary'!P274,1,2),IF(0='2_all_summary'!P274,4,3))</f>
        <v>4</v>
      </c>
      <c r="N274" s="39">
        <f>IF(ISNUMBER(SEARCH("Yes",'2_all_summary'!$F274)),IF(ISNUMBER(SEARCH("Yes",'2_all_summary'!Q274)),1,2),IF(ISNUMBER(SEARCH("No",'2_all_summary'!Q274)),4,3))</f>
        <v>4</v>
      </c>
      <c r="O274" s="39">
        <f>IF(ISNUMBER(SEARCH("Yes",'2_all_summary'!$F274)),IF(ISNUMBER(SEARCH("Yes",'2_all_summary'!R274)),1,2),IF(ISNUMBER(SEARCH("No",'2_all_summary'!R274)),4,3))</f>
        <v>4</v>
      </c>
      <c r="P274" s="39">
        <f>IF(ISNUMBER(SEARCH("Yes",'2_all_summary'!$F274)),IF(ISNUMBER(SEARCH("Yes",'2_all_summary'!S274)),1,2),IF(ISNUMBER(SEARCH("No",'2_all_summary'!S274)),4,3))</f>
        <v>4</v>
      </c>
      <c r="Q274" s="39">
        <f>IF(ISNUMBER(SEARCH("Yes",'2_all_summary'!$F274)),IF(0&lt;'2_all_summary'!T274,1,2),IF(0='2_all_summary'!T274,4,3))</f>
        <v>4</v>
      </c>
      <c r="R274" s="39">
        <f>IF(ISNUMBER(SEARCH("Yes",'2_all_summary'!$F274)),IF(ISNUMBER(SEARCH("Yes",'2_all_summary'!U274)),1,2),IF(ISNUMBER(SEARCH("No",'2_all_summary'!U274)),4,3))</f>
        <v>4</v>
      </c>
    </row>
    <row r="275" spans="7:18" x14ac:dyDescent="0.3">
      <c r="G275" s="39"/>
      <c r="H275" s="39" t="str">
        <f>'2_all_summary'!D275</f>
        <v>Patterns of catch and trophic signatures illustrate diverse management requirements of coastal fisheries in Solomon Islands</v>
      </c>
      <c r="I275" s="39" t="str">
        <f>'2_all_summary'!E275</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v>
      </c>
      <c r="J275" s="39">
        <f>IF(ISNUMBER(SEARCH("Yes",'2_all_summary'!$F275)),IF(ISNUMBER(SEARCH("Yes",'2_all_summary'!M275)),1,2),IF(ISNUMBER(SEARCH("No",'2_all_summary'!M275)),4,3))</f>
        <v>1</v>
      </c>
      <c r="K275" s="39">
        <f>IF(ISNUMBER(SEARCH("Yes",'2_all_summary'!$F275)),IF(ISNUMBER(SEARCH("Yes",'2_all_summary'!N275)),1,2),IF(ISNUMBER(SEARCH("No",'2_all_summary'!N275)),4,3))</f>
        <v>1</v>
      </c>
      <c r="L275" s="39">
        <f>IF(ISNUMBER(SEARCH("Yes",'2_all_summary'!$F275)),IF(ISNUMBER(SEARCH("Yes",'2_all_summary'!O275)),1,2),IF(ISNUMBER(SEARCH("No",'2_all_summary'!O275)),4,3))</f>
        <v>1</v>
      </c>
      <c r="M275" s="39">
        <f>IF(ISNUMBER(SEARCH("Yes",'2_all_summary'!$F275)),IF(0&lt;'2_all_summary'!P275,1,2),IF(0='2_all_summary'!P275,4,3))</f>
        <v>1</v>
      </c>
      <c r="N275" s="39">
        <f>IF(ISNUMBER(SEARCH("Yes",'2_all_summary'!$F275)),IF(ISNUMBER(SEARCH("Yes",'2_all_summary'!Q275)),1,2),IF(ISNUMBER(SEARCH("No",'2_all_summary'!Q275)),4,3))</f>
        <v>1</v>
      </c>
      <c r="O275" s="39">
        <f>IF(ISNUMBER(SEARCH("Yes",'2_all_summary'!$F275)),IF(ISNUMBER(SEARCH("Yes",'2_all_summary'!R275)),1,2),IF(ISNUMBER(SEARCH("No",'2_all_summary'!R275)),4,3))</f>
        <v>1</v>
      </c>
      <c r="P275" s="39">
        <f>IF(ISNUMBER(SEARCH("Yes",'2_all_summary'!$F275)),IF(ISNUMBER(SEARCH("Yes",'2_all_summary'!S275)),1,2),IF(ISNUMBER(SEARCH("No",'2_all_summary'!S275)),4,3))</f>
        <v>1</v>
      </c>
      <c r="Q275" s="39">
        <f>IF(ISNUMBER(SEARCH("Yes",'2_all_summary'!$F275)),IF(0&lt;'2_all_summary'!T275,1,2),IF(0='2_all_summary'!T275,4,3))</f>
        <v>1</v>
      </c>
      <c r="R275" s="39">
        <f>IF(ISNUMBER(SEARCH("Yes",'2_all_summary'!$F275)),IF(ISNUMBER(SEARCH("Yes",'2_all_summary'!U275)),1,2),IF(ISNUMBER(SEARCH("No",'2_all_summary'!U275)),4,3))</f>
        <v>1</v>
      </c>
    </row>
    <row r="276" spans="7:18" x14ac:dyDescent="0.3">
      <c r="G276" s="39"/>
      <c r="H276" s="39" t="str">
        <f>'2_all_summary'!D276</f>
        <v>Community resilience mechanism in an unexpected extreme weather event: An analysis of the Kerala floods of 2018, India</v>
      </c>
      <c r="I276" s="39" t="str">
        <f>'2_all_summary'!E276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v>
      </c>
      <c r="J276" s="39">
        <f>IF(ISNUMBER(SEARCH("Yes",'2_all_summary'!$F276)),IF(ISNUMBER(SEARCH("Yes",'2_all_summary'!M276)),1,2),IF(ISNUMBER(SEARCH("No",'2_all_summary'!M276)),4,3))</f>
        <v>4</v>
      </c>
      <c r="K276" s="39">
        <f>IF(ISNUMBER(SEARCH("Yes",'2_all_summary'!$F276)),IF(ISNUMBER(SEARCH("Yes",'2_all_summary'!N276)),1,2),IF(ISNUMBER(SEARCH("No",'2_all_summary'!N276)),4,3))</f>
        <v>4</v>
      </c>
      <c r="L276" s="39">
        <f>IF(ISNUMBER(SEARCH("Yes",'2_all_summary'!$F276)),IF(ISNUMBER(SEARCH("Yes",'2_all_summary'!O276)),1,2),IF(ISNUMBER(SEARCH("No",'2_all_summary'!O276)),4,3))</f>
        <v>4</v>
      </c>
      <c r="M276" s="39">
        <f>IF(ISNUMBER(SEARCH("Yes",'2_all_summary'!$F276)),IF(0&lt;'2_all_summary'!P276,1,2),IF(0='2_all_summary'!P276,4,3))</f>
        <v>4</v>
      </c>
      <c r="N276" s="39">
        <f>IF(ISNUMBER(SEARCH("Yes",'2_all_summary'!$F276)),IF(ISNUMBER(SEARCH("Yes",'2_all_summary'!Q276)),1,2),IF(ISNUMBER(SEARCH("No",'2_all_summary'!Q276)),4,3))</f>
        <v>4</v>
      </c>
      <c r="O276" s="39">
        <f>IF(ISNUMBER(SEARCH("Yes",'2_all_summary'!$F276)),IF(ISNUMBER(SEARCH("Yes",'2_all_summary'!R276)),1,2),IF(ISNUMBER(SEARCH("No",'2_all_summary'!R276)),4,3))</f>
        <v>4</v>
      </c>
      <c r="P276" s="39">
        <f>IF(ISNUMBER(SEARCH("Yes",'2_all_summary'!$F276)),IF(ISNUMBER(SEARCH("Yes",'2_all_summary'!S276)),1,2),IF(ISNUMBER(SEARCH("No",'2_all_summary'!S276)),4,3))</f>
        <v>4</v>
      </c>
      <c r="Q276" s="39">
        <f>IF(ISNUMBER(SEARCH("Yes",'2_all_summary'!$F276)),IF(0&lt;'2_all_summary'!T276,1,2),IF(0='2_all_summary'!T276,4,3))</f>
        <v>4</v>
      </c>
      <c r="R276" s="39">
        <f>IF(ISNUMBER(SEARCH("Yes",'2_all_summary'!$F276)),IF(ISNUMBER(SEARCH("Yes",'2_all_summary'!U276)),1,2),IF(ISNUMBER(SEARCH("No",'2_all_summary'!U276)),4,3))</f>
        <v>4</v>
      </c>
    </row>
    <row r="277" spans="7:18" x14ac:dyDescent="0.3">
      <c r="G277" s="39"/>
      <c r="H277" s="39" t="str">
        <f>'2_all_summary'!D277</f>
        <v>Community-based watershed restoration in He'eia (He'eia ahupua'a), O'ahu, Hawaiian Islands</v>
      </c>
      <c r="I277" s="39" t="str">
        <f>'2_all_summary'!E277</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v>
      </c>
      <c r="J277" s="39">
        <f>IF(ISNUMBER(SEARCH("Yes",'2_all_summary'!$F277)),IF(ISNUMBER(SEARCH("Yes",'2_all_summary'!M277)),1,2),IF(ISNUMBER(SEARCH("No",'2_all_summary'!M277)),4,3))</f>
        <v>4</v>
      </c>
      <c r="K277" s="39">
        <f>IF(ISNUMBER(SEARCH("Yes",'2_all_summary'!$F277)),IF(ISNUMBER(SEARCH("Yes",'2_all_summary'!N277)),1,2),IF(ISNUMBER(SEARCH("No",'2_all_summary'!N277)),4,3))</f>
        <v>4</v>
      </c>
      <c r="L277" s="39">
        <f>IF(ISNUMBER(SEARCH("Yes",'2_all_summary'!$F277)),IF(ISNUMBER(SEARCH("Yes",'2_all_summary'!O277)),1,2),IF(ISNUMBER(SEARCH("No",'2_all_summary'!O277)),4,3))</f>
        <v>4</v>
      </c>
      <c r="M277" s="39">
        <f>IF(ISNUMBER(SEARCH("Yes",'2_all_summary'!$F277)),IF(0&lt;'2_all_summary'!P277,1,2),IF(0='2_all_summary'!P277,4,3))</f>
        <v>4</v>
      </c>
      <c r="N277" s="39">
        <f>IF(ISNUMBER(SEARCH("Yes",'2_all_summary'!$F277)),IF(ISNUMBER(SEARCH("Yes",'2_all_summary'!Q277)),1,2),IF(ISNUMBER(SEARCH("No",'2_all_summary'!Q277)),4,3))</f>
        <v>4</v>
      </c>
      <c r="O277" s="39">
        <f>IF(ISNUMBER(SEARCH("Yes",'2_all_summary'!$F277)),IF(ISNUMBER(SEARCH("Yes",'2_all_summary'!R277)),1,2),IF(ISNUMBER(SEARCH("No",'2_all_summary'!R277)),4,3))</f>
        <v>4</v>
      </c>
      <c r="P277" s="39">
        <f>IF(ISNUMBER(SEARCH("Yes",'2_all_summary'!$F277)),IF(ISNUMBER(SEARCH("Yes",'2_all_summary'!S277)),1,2),IF(ISNUMBER(SEARCH("No",'2_all_summary'!S277)),4,3))</f>
        <v>4</v>
      </c>
      <c r="Q277" s="39">
        <f>IF(ISNUMBER(SEARCH("Yes",'2_all_summary'!$F277)),IF(0&lt;'2_all_summary'!T277,1,2),IF(0='2_all_summary'!T277,4,3))</f>
        <v>4</v>
      </c>
      <c r="R277" s="39">
        <f>IF(ISNUMBER(SEARCH("Yes",'2_all_summary'!$F277)),IF(ISNUMBER(SEARCH("Yes",'2_all_summary'!U277)),1,2),IF(ISNUMBER(SEARCH("No",'2_all_summary'!U277)),4,3))</f>
        <v>4</v>
      </c>
    </row>
    <row r="278" spans="7:18" x14ac:dyDescent="0.3">
      <c r="G278" s="39"/>
      <c r="H278" s="39" t="str">
        <f>'2_all_summary'!D278</f>
        <v>Dependence on forest resources and tropical deforestation in Ghana</v>
      </c>
      <c r="I278" s="39" t="str">
        <f>'2_all_summary'!E278</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v>
      </c>
      <c r="J278" s="39">
        <f>IF(ISNUMBER(SEARCH("Yes",'2_all_summary'!$F278)),IF(ISNUMBER(SEARCH("Yes",'2_all_summary'!M278)),1,2),IF(ISNUMBER(SEARCH("No",'2_all_summary'!M278)),4,3))</f>
        <v>4</v>
      </c>
      <c r="K278" s="39">
        <f>IF(ISNUMBER(SEARCH("Yes",'2_all_summary'!$F278)),IF(ISNUMBER(SEARCH("Yes",'2_all_summary'!N278)),1,2),IF(ISNUMBER(SEARCH("No",'2_all_summary'!N278)),4,3))</f>
        <v>4</v>
      </c>
      <c r="L278" s="39">
        <f>IF(ISNUMBER(SEARCH("Yes",'2_all_summary'!$F278)),IF(ISNUMBER(SEARCH("Yes",'2_all_summary'!O278)),1,2),IF(ISNUMBER(SEARCH("No",'2_all_summary'!O278)),4,3))</f>
        <v>4</v>
      </c>
      <c r="M278" s="39">
        <f>IF(ISNUMBER(SEARCH("Yes",'2_all_summary'!$F278)),IF(0&lt;'2_all_summary'!P278,1,2),IF(0='2_all_summary'!P278,4,3))</f>
        <v>4</v>
      </c>
      <c r="N278" s="39">
        <f>IF(ISNUMBER(SEARCH("Yes",'2_all_summary'!$F278)),IF(ISNUMBER(SEARCH("Yes",'2_all_summary'!Q278)),1,2),IF(ISNUMBER(SEARCH("No",'2_all_summary'!Q278)),4,3))</f>
        <v>4</v>
      </c>
      <c r="O278" s="39">
        <f>IF(ISNUMBER(SEARCH("Yes",'2_all_summary'!$F278)),IF(ISNUMBER(SEARCH("Yes",'2_all_summary'!R278)),1,2),IF(ISNUMBER(SEARCH("No",'2_all_summary'!R278)),4,3))</f>
        <v>4</v>
      </c>
      <c r="P278" s="39">
        <f>IF(ISNUMBER(SEARCH("Yes",'2_all_summary'!$F278)),IF(ISNUMBER(SEARCH("Yes",'2_all_summary'!S278)),1,2),IF(ISNUMBER(SEARCH("No",'2_all_summary'!S278)),4,3))</f>
        <v>4</v>
      </c>
      <c r="Q278" s="39">
        <f>IF(ISNUMBER(SEARCH("Yes",'2_all_summary'!$F278)),IF(0&lt;'2_all_summary'!T278,1,2),IF(0='2_all_summary'!T278,4,3))</f>
        <v>4</v>
      </c>
      <c r="R278" s="39">
        <f>IF(ISNUMBER(SEARCH("Yes",'2_all_summary'!$F278)),IF(ISNUMBER(SEARCH("Yes",'2_all_summary'!U278)),1,2),IF(ISNUMBER(SEARCH("No",'2_all_summary'!U278)),4,3))</f>
        <v>4</v>
      </c>
    </row>
    <row r="279" spans="7:18" x14ac:dyDescent="0.3">
      <c r="G279" s="39"/>
      <c r="H279" s="39" t="str">
        <f>'2_all_summary'!D279</f>
        <v>Comparison of prone and upright, stereotactic, and tomosynthesis-guided biopsies with secondary analysis of ultrasound-occult architectural distortions</v>
      </c>
      <c r="I279" s="39" t="str">
        <f>'2_all_summary'!E279</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v>
      </c>
      <c r="J279" s="39">
        <f>IF(ISNUMBER(SEARCH("Yes",'2_all_summary'!$F279)),IF(ISNUMBER(SEARCH("Yes",'2_all_summary'!M279)),1,2),IF(ISNUMBER(SEARCH("No",'2_all_summary'!M279)),4,3))</f>
        <v>4</v>
      </c>
      <c r="K279" s="39">
        <f>IF(ISNUMBER(SEARCH("Yes",'2_all_summary'!$F279)),IF(ISNUMBER(SEARCH("Yes",'2_all_summary'!N279)),1,2),IF(ISNUMBER(SEARCH("No",'2_all_summary'!N279)),4,3))</f>
        <v>4</v>
      </c>
      <c r="L279" s="39">
        <f>IF(ISNUMBER(SEARCH("Yes",'2_all_summary'!$F279)),IF(ISNUMBER(SEARCH("Yes",'2_all_summary'!O279)),1,2),IF(ISNUMBER(SEARCH("No",'2_all_summary'!O279)),4,3))</f>
        <v>4</v>
      </c>
      <c r="M279" s="39">
        <f>IF(ISNUMBER(SEARCH("Yes",'2_all_summary'!$F279)),IF(0&lt;'2_all_summary'!P279,1,2),IF(0='2_all_summary'!P279,4,3))</f>
        <v>4</v>
      </c>
      <c r="N279" s="39">
        <f>IF(ISNUMBER(SEARCH("Yes",'2_all_summary'!$F279)),IF(ISNUMBER(SEARCH("Yes",'2_all_summary'!Q279)),1,2),IF(ISNUMBER(SEARCH("No",'2_all_summary'!Q279)),4,3))</f>
        <v>4</v>
      </c>
      <c r="O279" s="39">
        <f>IF(ISNUMBER(SEARCH("Yes",'2_all_summary'!$F279)),IF(ISNUMBER(SEARCH("Yes",'2_all_summary'!R279)),1,2),IF(ISNUMBER(SEARCH("No",'2_all_summary'!R279)),4,3))</f>
        <v>4</v>
      </c>
      <c r="P279" s="39">
        <f>IF(ISNUMBER(SEARCH("Yes",'2_all_summary'!$F279)),IF(ISNUMBER(SEARCH("Yes",'2_all_summary'!S279)),1,2),IF(ISNUMBER(SEARCH("No",'2_all_summary'!S279)),4,3))</f>
        <v>4</v>
      </c>
      <c r="Q279" s="39">
        <f>IF(ISNUMBER(SEARCH("Yes",'2_all_summary'!$F279)),IF(0&lt;'2_all_summary'!T279,1,2),IF(0='2_all_summary'!T279,4,3))</f>
        <v>4</v>
      </c>
      <c r="R279" s="39">
        <f>IF(ISNUMBER(SEARCH("Yes",'2_all_summary'!$F279)),IF(ISNUMBER(SEARCH("Yes",'2_all_summary'!U279)),1,2),IF(ISNUMBER(SEARCH("No",'2_all_summary'!U279)),4,3))</f>
        <v>4</v>
      </c>
    </row>
    <row r="280" spans="7:18" x14ac:dyDescent="0.3">
      <c r="G280" s="39"/>
      <c r="H280" s="39" t="str">
        <f>'2_all_summary'!D280</f>
        <v>Sustainability of Community-Based Organizations in Bangladesh</v>
      </c>
      <c r="I280" s="39" t="str">
        <f>'2_all_summary'!E280</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v>
      </c>
      <c r="J280" s="39">
        <f>IF(ISNUMBER(SEARCH("Yes",'2_all_summary'!$F280)),IF(ISNUMBER(SEARCH("Yes",'2_all_summary'!M280)),1,2),IF(ISNUMBER(SEARCH("No",'2_all_summary'!M280)),4,3))</f>
        <v>4</v>
      </c>
      <c r="K280" s="39">
        <f>IF(ISNUMBER(SEARCH("Yes",'2_all_summary'!$F280)),IF(ISNUMBER(SEARCH("Yes",'2_all_summary'!N280)),1,2),IF(ISNUMBER(SEARCH("No",'2_all_summary'!N280)),4,3))</f>
        <v>4</v>
      </c>
      <c r="L280" s="39">
        <f>IF(ISNUMBER(SEARCH("Yes",'2_all_summary'!$F280)),IF(ISNUMBER(SEARCH("Yes",'2_all_summary'!O280)),1,2),IF(ISNUMBER(SEARCH("No",'2_all_summary'!O280)),4,3))</f>
        <v>4</v>
      </c>
      <c r="M280" s="39">
        <f>IF(ISNUMBER(SEARCH("Yes",'2_all_summary'!$F280)),IF(0&lt;'2_all_summary'!P280,1,2),IF(0='2_all_summary'!P280,4,3))</f>
        <v>4</v>
      </c>
      <c r="N280" s="39">
        <f>IF(ISNUMBER(SEARCH("Yes",'2_all_summary'!$F280)),IF(ISNUMBER(SEARCH("Yes",'2_all_summary'!Q280)),1,2),IF(ISNUMBER(SEARCH("No",'2_all_summary'!Q280)),4,3))</f>
        <v>4</v>
      </c>
      <c r="O280" s="39">
        <f>IF(ISNUMBER(SEARCH("Yes",'2_all_summary'!$F280)),IF(ISNUMBER(SEARCH("Yes",'2_all_summary'!R280)),1,2),IF(ISNUMBER(SEARCH("No",'2_all_summary'!R280)),4,3))</f>
        <v>4</v>
      </c>
      <c r="P280" s="39">
        <f>IF(ISNUMBER(SEARCH("Yes",'2_all_summary'!$F280)),IF(ISNUMBER(SEARCH("Yes",'2_all_summary'!S280)),1,2),IF(ISNUMBER(SEARCH("No",'2_all_summary'!S280)),4,3))</f>
        <v>4</v>
      </c>
      <c r="Q280" s="39">
        <f>IF(ISNUMBER(SEARCH("Yes",'2_all_summary'!$F280)),IF(0&lt;'2_all_summary'!T280,1,2),IF(0='2_all_summary'!T280,4,3))</f>
        <v>4</v>
      </c>
      <c r="R280" s="39">
        <f>IF(ISNUMBER(SEARCH("Yes",'2_all_summary'!$F280)),IF(ISNUMBER(SEARCH("Yes",'2_all_summary'!U280)),1,2),IF(ISNUMBER(SEARCH("No",'2_all_summary'!U280)),4,3))</f>
        <v>4</v>
      </c>
    </row>
    <row r="281" spans="7:18" x14ac:dyDescent="0.3">
      <c r="G281" s="39"/>
      <c r="H281" s="39" t="str">
        <f>'2_all_summary'!D281</f>
        <v>Leadership, social capital and incentives promote successful fisheries</v>
      </c>
      <c r="I281" s="39" t="str">
        <f>'2_all_summary'!E281</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281" s="39">
        <f>IF(ISNUMBER(SEARCH("Yes",'2_all_summary'!$F281)),IF(ISNUMBER(SEARCH("Yes",'2_all_summary'!M281)),1,2),IF(ISNUMBER(SEARCH("No",'2_all_summary'!M281)),4,3))</f>
        <v>3</v>
      </c>
      <c r="K281" s="39">
        <f>IF(ISNUMBER(SEARCH("Yes",'2_all_summary'!$F281)),IF(ISNUMBER(SEARCH("Yes",'2_all_summary'!N281)),1,2),IF(ISNUMBER(SEARCH("No",'2_all_summary'!N281)),4,3))</f>
        <v>3</v>
      </c>
      <c r="L281" s="39">
        <f>IF(ISNUMBER(SEARCH("Yes",'2_all_summary'!$F281)),IF(ISNUMBER(SEARCH("Yes",'2_all_summary'!O281)),1,2),IF(ISNUMBER(SEARCH("No",'2_all_summary'!O281)),4,3))</f>
        <v>3</v>
      </c>
      <c r="M281" s="39">
        <f>IF(ISNUMBER(SEARCH("Yes",'2_all_summary'!$F281)),IF(0&lt;'2_all_summary'!P281,1,2),IF(0='2_all_summary'!P281,4,3))</f>
        <v>3</v>
      </c>
      <c r="N281" s="39">
        <f>IF(ISNUMBER(SEARCH("Yes",'2_all_summary'!$F281)),IF(ISNUMBER(SEARCH("Yes",'2_all_summary'!Q281)),1,2),IF(ISNUMBER(SEARCH("No",'2_all_summary'!Q281)),4,3))</f>
        <v>3</v>
      </c>
      <c r="O281" s="39">
        <f>IF(ISNUMBER(SEARCH("Yes",'2_all_summary'!$F281)),IF(ISNUMBER(SEARCH("Yes",'2_all_summary'!R281)),1,2),IF(ISNUMBER(SEARCH("No",'2_all_summary'!R281)),4,3))</f>
        <v>3</v>
      </c>
      <c r="P281" s="39">
        <f>IF(ISNUMBER(SEARCH("Yes",'2_all_summary'!$F281)),IF(ISNUMBER(SEARCH("Yes",'2_all_summary'!S281)),1,2),IF(ISNUMBER(SEARCH("No",'2_all_summary'!S281)),4,3))</f>
        <v>3</v>
      </c>
      <c r="Q281" s="39">
        <f>IF(ISNUMBER(SEARCH("Yes",'2_all_summary'!$F281)),IF(0&lt;'2_all_summary'!T281,1,2),IF(0='2_all_summary'!T281,4,3))</f>
        <v>3</v>
      </c>
      <c r="R281" s="39">
        <f>IF(ISNUMBER(SEARCH("Yes",'2_all_summary'!$F281)),IF(ISNUMBER(SEARCH("Yes",'2_all_summary'!U281)),1,2),IF(ISNUMBER(SEARCH("No",'2_all_summary'!U281)),4,3))</f>
        <v>3</v>
      </c>
    </row>
    <row r="282" spans="7:18" x14ac:dyDescent="0.3">
      <c r="G282" s="39"/>
      <c r="H282" s="39" t="str">
        <f>'2_all_summary'!D282</f>
        <v>Estimating survival in a remote community-based fishery using acoustic telemetry</v>
      </c>
      <c r="I282" s="39" t="str">
        <f>'2_all_summary'!E282</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v>
      </c>
      <c r="J282" s="39">
        <f>IF(ISNUMBER(SEARCH("Yes",'2_all_summary'!$F282)),IF(ISNUMBER(SEARCH("Yes",'2_all_summary'!M282)),1,2),IF(ISNUMBER(SEARCH("No",'2_all_summary'!M282)),4,3))</f>
        <v>4</v>
      </c>
      <c r="K282" s="39">
        <f>IF(ISNUMBER(SEARCH("Yes",'2_all_summary'!$F282)),IF(ISNUMBER(SEARCH("Yes",'2_all_summary'!N282)),1,2),IF(ISNUMBER(SEARCH("No",'2_all_summary'!N282)),4,3))</f>
        <v>4</v>
      </c>
      <c r="L282" s="39">
        <f>IF(ISNUMBER(SEARCH("Yes",'2_all_summary'!$F282)),IF(ISNUMBER(SEARCH("Yes",'2_all_summary'!O282)),1,2),IF(ISNUMBER(SEARCH("No",'2_all_summary'!O282)),4,3))</f>
        <v>4</v>
      </c>
      <c r="M282" s="39">
        <f>IF(ISNUMBER(SEARCH("Yes",'2_all_summary'!$F282)),IF(0&lt;'2_all_summary'!P282,1,2),IF(0='2_all_summary'!P282,4,3))</f>
        <v>4</v>
      </c>
      <c r="N282" s="39">
        <f>IF(ISNUMBER(SEARCH("Yes",'2_all_summary'!$F282)),IF(ISNUMBER(SEARCH("Yes",'2_all_summary'!Q282)),1,2),IF(ISNUMBER(SEARCH("No",'2_all_summary'!Q282)),4,3))</f>
        <v>4</v>
      </c>
      <c r="O282" s="39">
        <f>IF(ISNUMBER(SEARCH("Yes",'2_all_summary'!$F282)),IF(ISNUMBER(SEARCH("Yes",'2_all_summary'!R282)),1,2),IF(ISNUMBER(SEARCH("No",'2_all_summary'!R282)),4,3))</f>
        <v>4</v>
      </c>
      <c r="P282" s="39">
        <f>IF(ISNUMBER(SEARCH("Yes",'2_all_summary'!$F282)),IF(ISNUMBER(SEARCH("Yes",'2_all_summary'!S282)),1,2),IF(ISNUMBER(SEARCH("No",'2_all_summary'!S282)),4,3))</f>
        <v>4</v>
      </c>
      <c r="Q282" s="39">
        <f>IF(ISNUMBER(SEARCH("Yes",'2_all_summary'!$F282)),IF(0&lt;'2_all_summary'!T282,1,2),IF(0='2_all_summary'!T282,4,3))</f>
        <v>4</v>
      </c>
      <c r="R282" s="39">
        <f>IF(ISNUMBER(SEARCH("Yes",'2_all_summary'!$F282)),IF(ISNUMBER(SEARCH("Yes",'2_all_summary'!U282)),1,2),IF(ISNUMBER(SEARCH("No",'2_all_summary'!U282)),4,3))</f>
        <v>4</v>
      </c>
    </row>
    <row r="283" spans="7:18" x14ac:dyDescent="0.3">
      <c r="G283" s="39"/>
      <c r="H283" s="39" t="str">
        <f>'2_all_summary'!D283</f>
        <v>Adapting to climate change in small-scale fisheries: Insights from indigenous communities in the global north and south</v>
      </c>
      <c r="I283" s="39" t="str">
        <f>'2_all_summary'!E283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283" s="39">
        <f>IF(ISNUMBER(SEARCH("Yes",'2_all_summary'!$F283)),IF(ISNUMBER(SEARCH("Yes",'2_all_summary'!M283)),1,2),IF(ISNUMBER(SEARCH("No",'2_all_summary'!M283)),4,3))</f>
        <v>4</v>
      </c>
      <c r="K283" s="39">
        <f>IF(ISNUMBER(SEARCH("Yes",'2_all_summary'!$F283)),IF(ISNUMBER(SEARCH("Yes",'2_all_summary'!N283)),1,2),IF(ISNUMBER(SEARCH("No",'2_all_summary'!N283)),4,3))</f>
        <v>4</v>
      </c>
      <c r="L283" s="39">
        <f>IF(ISNUMBER(SEARCH("Yes",'2_all_summary'!$F283)),IF(ISNUMBER(SEARCH("Yes",'2_all_summary'!O283)),1,2),IF(ISNUMBER(SEARCH("No",'2_all_summary'!O283)),4,3))</f>
        <v>4</v>
      </c>
      <c r="M283" s="39">
        <f>IF(ISNUMBER(SEARCH("Yes",'2_all_summary'!$F283)),IF(0&lt;'2_all_summary'!P283,1,2),IF(0='2_all_summary'!P283,4,3))</f>
        <v>4</v>
      </c>
      <c r="N283" s="39">
        <f>IF(ISNUMBER(SEARCH("Yes",'2_all_summary'!$F283)),IF(ISNUMBER(SEARCH("Yes",'2_all_summary'!Q283)),1,2),IF(ISNUMBER(SEARCH("No",'2_all_summary'!Q283)),4,3))</f>
        <v>4</v>
      </c>
      <c r="O283" s="39">
        <f>IF(ISNUMBER(SEARCH("Yes",'2_all_summary'!$F283)),IF(ISNUMBER(SEARCH("Yes",'2_all_summary'!R283)),1,2),IF(ISNUMBER(SEARCH("No",'2_all_summary'!R283)),4,3))</f>
        <v>4</v>
      </c>
      <c r="P283" s="39">
        <f>IF(ISNUMBER(SEARCH("Yes",'2_all_summary'!$F283)),IF(ISNUMBER(SEARCH("Yes",'2_all_summary'!S283)),1,2),IF(ISNUMBER(SEARCH("No",'2_all_summary'!S283)),4,3))</f>
        <v>4</v>
      </c>
      <c r="Q283" s="39">
        <f>IF(ISNUMBER(SEARCH("Yes",'2_all_summary'!$F283)),IF(0&lt;'2_all_summary'!T283,1,2),IF(0='2_all_summary'!T283,4,3))</f>
        <v>4</v>
      </c>
      <c r="R283" s="39">
        <f>IF(ISNUMBER(SEARCH("Yes",'2_all_summary'!$F283)),IF(ISNUMBER(SEARCH("Yes",'2_all_summary'!U283)),1,2),IF(ISNUMBER(SEARCH("No",'2_all_summary'!U283)),4,3))</f>
        <v>4</v>
      </c>
    </row>
    <row r="284" spans="7:18" x14ac:dyDescent="0.3">
      <c r="G284" s="39"/>
      <c r="H284" s="39" t="str">
        <f>'2_all_summary'!D284</f>
        <v>Challenges in managing freshwater fishery resource through Lebak Lebung Auction approach: A case study in Pangkalan Lampam District Ogan Komering Ilir Regency</v>
      </c>
      <c r="I284" s="39" t="str">
        <f>'2_all_summary'!E284</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v>
      </c>
      <c r="J284" s="39">
        <f>IF(ISNUMBER(SEARCH("Yes",'2_all_summary'!$F284)),IF(ISNUMBER(SEARCH("Yes",'2_all_summary'!M284)),1,2),IF(ISNUMBER(SEARCH("No",'2_all_summary'!M284)),4,3))</f>
        <v>4</v>
      </c>
      <c r="K284" s="39">
        <f>IF(ISNUMBER(SEARCH("Yes",'2_all_summary'!$F284)),IF(ISNUMBER(SEARCH("Yes",'2_all_summary'!N284)),1,2),IF(ISNUMBER(SEARCH("No",'2_all_summary'!N284)),4,3))</f>
        <v>4</v>
      </c>
      <c r="L284" s="39">
        <f>IF(ISNUMBER(SEARCH("Yes",'2_all_summary'!$F284)),IF(ISNUMBER(SEARCH("Yes",'2_all_summary'!O284)),1,2),IF(ISNUMBER(SEARCH("No",'2_all_summary'!O284)),4,3))</f>
        <v>4</v>
      </c>
      <c r="M284" s="39">
        <f>IF(ISNUMBER(SEARCH("Yes",'2_all_summary'!$F284)),IF(0&lt;'2_all_summary'!P284,1,2),IF(0='2_all_summary'!P284,4,3))</f>
        <v>4</v>
      </c>
      <c r="N284" s="39">
        <f>IF(ISNUMBER(SEARCH("Yes",'2_all_summary'!$F284)),IF(ISNUMBER(SEARCH("Yes",'2_all_summary'!Q284)),1,2),IF(ISNUMBER(SEARCH("No",'2_all_summary'!Q284)),4,3))</f>
        <v>4</v>
      </c>
      <c r="O284" s="39">
        <f>IF(ISNUMBER(SEARCH("Yes",'2_all_summary'!$F284)),IF(ISNUMBER(SEARCH("Yes",'2_all_summary'!R284)),1,2),IF(ISNUMBER(SEARCH("No",'2_all_summary'!R284)),4,3))</f>
        <v>4</v>
      </c>
      <c r="P284" s="39">
        <f>IF(ISNUMBER(SEARCH("Yes",'2_all_summary'!$F284)),IF(ISNUMBER(SEARCH("Yes",'2_all_summary'!S284)),1,2),IF(ISNUMBER(SEARCH("No",'2_all_summary'!S284)),4,3))</f>
        <v>4</v>
      </c>
      <c r="Q284" s="39">
        <f>IF(ISNUMBER(SEARCH("Yes",'2_all_summary'!$F284)),IF(0&lt;'2_all_summary'!T284,1,2),IF(0='2_all_summary'!T284,4,3))</f>
        <v>4</v>
      </c>
      <c r="R284" s="39">
        <f>IF(ISNUMBER(SEARCH("Yes",'2_all_summary'!$F284)),IF(ISNUMBER(SEARCH("Yes",'2_all_summary'!U284)),1,2),IF(ISNUMBER(SEARCH("No",'2_all_summary'!U284)),4,3))</f>
        <v>4</v>
      </c>
    </row>
    <row r="285" spans="7:18" x14ac:dyDescent="0.3">
      <c r="G285" s="39"/>
      <c r="H285" s="39" t="str">
        <f>'2_all_summary'!D285</f>
        <v>Burial societies in rural ethiopia</v>
      </c>
      <c r="I285" s="39" t="str">
        <f>'2_all_summary'!E285</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v>
      </c>
      <c r="J285" s="39">
        <f>IF(ISNUMBER(SEARCH("Yes",'2_all_summary'!$F285)),IF(ISNUMBER(SEARCH("Yes",'2_all_summary'!M285)),1,2),IF(ISNUMBER(SEARCH("No",'2_all_summary'!M285)),4,3))</f>
        <v>4</v>
      </c>
      <c r="K285" s="39">
        <f>IF(ISNUMBER(SEARCH("Yes",'2_all_summary'!$F285)),IF(ISNUMBER(SEARCH("Yes",'2_all_summary'!N285)),1,2),IF(ISNUMBER(SEARCH("No",'2_all_summary'!N285)),4,3))</f>
        <v>4</v>
      </c>
      <c r="L285" s="39">
        <f>IF(ISNUMBER(SEARCH("Yes",'2_all_summary'!$F285)),IF(ISNUMBER(SEARCH("Yes",'2_all_summary'!O285)),1,2),IF(ISNUMBER(SEARCH("No",'2_all_summary'!O285)),4,3))</f>
        <v>4</v>
      </c>
      <c r="M285" s="39">
        <f>IF(ISNUMBER(SEARCH("Yes",'2_all_summary'!$F285)),IF(0&lt;'2_all_summary'!P285,1,2),IF(0='2_all_summary'!P285,4,3))</f>
        <v>4</v>
      </c>
      <c r="N285" s="39">
        <f>IF(ISNUMBER(SEARCH("Yes",'2_all_summary'!$F285)),IF(ISNUMBER(SEARCH("Yes",'2_all_summary'!Q285)),1,2),IF(ISNUMBER(SEARCH("No",'2_all_summary'!Q285)),4,3))</f>
        <v>4</v>
      </c>
      <c r="O285" s="39">
        <f>IF(ISNUMBER(SEARCH("Yes",'2_all_summary'!$F285)),IF(ISNUMBER(SEARCH("Yes",'2_all_summary'!R285)),1,2),IF(ISNUMBER(SEARCH("No",'2_all_summary'!R285)),4,3))</f>
        <v>4</v>
      </c>
      <c r="P285" s="39">
        <f>IF(ISNUMBER(SEARCH("Yes",'2_all_summary'!$F285)),IF(ISNUMBER(SEARCH("Yes",'2_all_summary'!S285)),1,2),IF(ISNUMBER(SEARCH("No",'2_all_summary'!S285)),4,3))</f>
        <v>4</v>
      </c>
      <c r="Q285" s="39">
        <f>IF(ISNUMBER(SEARCH("Yes",'2_all_summary'!$F285)),IF(0&lt;'2_all_summary'!T285,1,2),IF(0='2_all_summary'!T285,4,3))</f>
        <v>4</v>
      </c>
      <c r="R285" s="39">
        <f>IF(ISNUMBER(SEARCH("Yes",'2_all_summary'!$F285)),IF(ISNUMBER(SEARCH("Yes",'2_all_summary'!U285)),1,2),IF(ISNUMBER(SEARCH("No",'2_all_summary'!U285)),4,3))</f>
        <v>4</v>
      </c>
    </row>
    <row r="286" spans="7:18" x14ac:dyDescent="0.3">
      <c r="G286" s="39"/>
      <c r="H286" s="39" t="str">
        <f>'2_all_summary'!D286</f>
        <v>Combining community-based research and local knowledge to confront asthma and subsistence-fishing hazards in Greenpoint/Williamsburg, Brooklyn, New York</v>
      </c>
      <c r="I286" s="39" t="str">
        <f>'2_all_summary'!E286</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286" s="39">
        <f>IF(ISNUMBER(SEARCH("Yes",'2_all_summary'!$F286)),IF(ISNUMBER(SEARCH("Yes",'2_all_summary'!M286)),1,2),IF(ISNUMBER(SEARCH("No",'2_all_summary'!M286)),4,3))</f>
        <v>4</v>
      </c>
      <c r="K286" s="39">
        <f>IF(ISNUMBER(SEARCH("Yes",'2_all_summary'!$F286)),IF(ISNUMBER(SEARCH("Yes",'2_all_summary'!N286)),1,2),IF(ISNUMBER(SEARCH("No",'2_all_summary'!N286)),4,3))</f>
        <v>4</v>
      </c>
      <c r="L286" s="39">
        <f>IF(ISNUMBER(SEARCH("Yes",'2_all_summary'!$F286)),IF(ISNUMBER(SEARCH("Yes",'2_all_summary'!O286)),1,2),IF(ISNUMBER(SEARCH("No",'2_all_summary'!O286)),4,3))</f>
        <v>4</v>
      </c>
      <c r="M286" s="39">
        <f>IF(ISNUMBER(SEARCH("Yes",'2_all_summary'!$F286)),IF(0&lt;'2_all_summary'!P286,1,2),IF(0='2_all_summary'!P286,4,3))</f>
        <v>4</v>
      </c>
      <c r="N286" s="39">
        <f>IF(ISNUMBER(SEARCH("Yes",'2_all_summary'!$F286)),IF(ISNUMBER(SEARCH("Yes",'2_all_summary'!Q286)),1,2),IF(ISNUMBER(SEARCH("No",'2_all_summary'!Q286)),4,3))</f>
        <v>4</v>
      </c>
      <c r="O286" s="39">
        <f>IF(ISNUMBER(SEARCH("Yes",'2_all_summary'!$F286)),IF(ISNUMBER(SEARCH("Yes",'2_all_summary'!R286)),1,2),IF(ISNUMBER(SEARCH("No",'2_all_summary'!R286)),4,3))</f>
        <v>4</v>
      </c>
      <c r="P286" s="39">
        <f>IF(ISNUMBER(SEARCH("Yes",'2_all_summary'!$F286)),IF(ISNUMBER(SEARCH("Yes",'2_all_summary'!S286)),1,2),IF(ISNUMBER(SEARCH("No",'2_all_summary'!S286)),4,3))</f>
        <v>4</v>
      </c>
      <c r="Q286" s="39">
        <f>IF(ISNUMBER(SEARCH("Yes",'2_all_summary'!$F286)),IF(0&lt;'2_all_summary'!T286,1,2),IF(0='2_all_summary'!T286,4,3))</f>
        <v>4</v>
      </c>
      <c r="R286" s="39">
        <f>IF(ISNUMBER(SEARCH("Yes",'2_all_summary'!$F286)),IF(ISNUMBER(SEARCH("Yes",'2_all_summary'!U286)),1,2),IF(ISNUMBER(SEARCH("No",'2_all_summary'!U286)),4,3))</f>
        <v>4</v>
      </c>
    </row>
    <row r="287" spans="7:18" x14ac:dyDescent="0.3">
      <c r="G287" s="39"/>
      <c r="H287" s="39" t="str">
        <f>'2_all_summary'!D287</f>
        <v>A DPSIR-analysis of water uses and related water quality issues in the Colombian Alto and Medio Dagua Community Council</v>
      </c>
      <c r="I287" s="39" t="str">
        <f>'2_all_summary'!E287</f>
        <v>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v>
      </c>
      <c r="J287" s="39">
        <f>IF(ISNUMBER(SEARCH("Yes",'2_all_summary'!$F287)),IF(ISNUMBER(SEARCH("Yes",'2_all_summary'!M287)),1,2),IF(ISNUMBER(SEARCH("No",'2_all_summary'!M287)),4,3))</f>
        <v>4</v>
      </c>
      <c r="K287" s="39">
        <f>IF(ISNUMBER(SEARCH("Yes",'2_all_summary'!$F287)),IF(ISNUMBER(SEARCH("Yes",'2_all_summary'!N287)),1,2),IF(ISNUMBER(SEARCH("No",'2_all_summary'!N287)),4,3))</f>
        <v>4</v>
      </c>
      <c r="L287" s="39">
        <f>IF(ISNUMBER(SEARCH("Yes",'2_all_summary'!$F287)),IF(ISNUMBER(SEARCH("Yes",'2_all_summary'!O287)),1,2),IF(ISNUMBER(SEARCH("No",'2_all_summary'!O287)),4,3))</f>
        <v>4</v>
      </c>
      <c r="M287" s="39">
        <f>IF(ISNUMBER(SEARCH("Yes",'2_all_summary'!$F287)),IF(0&lt;'2_all_summary'!P287,1,2),IF(0='2_all_summary'!P287,4,3))</f>
        <v>4</v>
      </c>
      <c r="N287" s="39">
        <f>IF(ISNUMBER(SEARCH("Yes",'2_all_summary'!$F287)),IF(ISNUMBER(SEARCH("Yes",'2_all_summary'!Q287)),1,2),IF(ISNUMBER(SEARCH("No",'2_all_summary'!Q287)),4,3))</f>
        <v>4</v>
      </c>
      <c r="O287" s="39">
        <f>IF(ISNUMBER(SEARCH("Yes",'2_all_summary'!$F287)),IF(ISNUMBER(SEARCH("Yes",'2_all_summary'!R287)),1,2),IF(ISNUMBER(SEARCH("No",'2_all_summary'!R287)),4,3))</f>
        <v>4</v>
      </c>
      <c r="P287" s="39">
        <f>IF(ISNUMBER(SEARCH("Yes",'2_all_summary'!$F287)),IF(ISNUMBER(SEARCH("Yes",'2_all_summary'!S287)),1,2),IF(ISNUMBER(SEARCH("No",'2_all_summary'!S287)),4,3))</f>
        <v>4</v>
      </c>
      <c r="Q287" s="39">
        <f>IF(ISNUMBER(SEARCH("Yes",'2_all_summary'!$F287)),IF(0&lt;'2_all_summary'!T287,1,2),IF(0='2_all_summary'!T287,4,3))</f>
        <v>4</v>
      </c>
      <c r="R287" s="39">
        <f>IF(ISNUMBER(SEARCH("Yes",'2_all_summary'!$F287)),IF(ISNUMBER(SEARCH("Yes",'2_all_summary'!U287)),1,2),IF(ISNUMBER(SEARCH("No",'2_all_summary'!U287)),4,3))</f>
        <v>4</v>
      </c>
    </row>
    <row r="288" spans="7:18" x14ac:dyDescent="0.3">
      <c r="G288" s="39"/>
      <c r="H288" s="39" t="str">
        <f>'2_all_summary'!D288</f>
        <v>Development of a case definition for hearing loss in community-based older adults: a cross-sectional validation study</v>
      </c>
      <c r="I288" s="39" t="str">
        <f>'2_all_summary'!E288</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v>
      </c>
      <c r="J288" s="39">
        <f>IF(ISNUMBER(SEARCH("Yes",'2_all_summary'!$F288)),IF(ISNUMBER(SEARCH("Yes",'2_all_summary'!M288)),1,2),IF(ISNUMBER(SEARCH("No",'2_all_summary'!M288)),4,3))</f>
        <v>4</v>
      </c>
      <c r="K288" s="39">
        <f>IF(ISNUMBER(SEARCH("Yes",'2_all_summary'!$F288)),IF(ISNUMBER(SEARCH("Yes",'2_all_summary'!N288)),1,2),IF(ISNUMBER(SEARCH("No",'2_all_summary'!N288)),4,3))</f>
        <v>4</v>
      </c>
      <c r="L288" s="39">
        <f>IF(ISNUMBER(SEARCH("Yes",'2_all_summary'!$F288)),IF(ISNUMBER(SEARCH("Yes",'2_all_summary'!O288)),1,2),IF(ISNUMBER(SEARCH("No",'2_all_summary'!O288)),4,3))</f>
        <v>4</v>
      </c>
      <c r="M288" s="39">
        <f>IF(ISNUMBER(SEARCH("Yes",'2_all_summary'!$F288)),IF(0&lt;'2_all_summary'!P288,1,2),IF(0='2_all_summary'!P288,4,3))</f>
        <v>4</v>
      </c>
      <c r="N288" s="39">
        <f>IF(ISNUMBER(SEARCH("Yes",'2_all_summary'!$F288)),IF(ISNUMBER(SEARCH("Yes",'2_all_summary'!Q288)),1,2),IF(ISNUMBER(SEARCH("No",'2_all_summary'!Q288)),4,3))</f>
        <v>4</v>
      </c>
      <c r="O288" s="39">
        <f>IF(ISNUMBER(SEARCH("Yes",'2_all_summary'!$F288)),IF(ISNUMBER(SEARCH("Yes",'2_all_summary'!R288)),1,2),IF(ISNUMBER(SEARCH("No",'2_all_summary'!R288)),4,3))</f>
        <v>4</v>
      </c>
      <c r="P288" s="39">
        <f>IF(ISNUMBER(SEARCH("Yes",'2_all_summary'!$F288)),IF(ISNUMBER(SEARCH("Yes",'2_all_summary'!S288)),1,2),IF(ISNUMBER(SEARCH("No",'2_all_summary'!S288)),4,3))</f>
        <v>4</v>
      </c>
      <c r="Q288" s="39">
        <f>IF(ISNUMBER(SEARCH("Yes",'2_all_summary'!$F288)),IF(0&lt;'2_all_summary'!T288,1,2),IF(0='2_all_summary'!T288,4,3))</f>
        <v>4</v>
      </c>
      <c r="R288" s="39">
        <f>IF(ISNUMBER(SEARCH("Yes",'2_all_summary'!$F288)),IF(ISNUMBER(SEARCH("Yes",'2_all_summary'!U288)),1,2),IF(ISNUMBER(SEARCH("No",'2_all_summary'!U288)),4,3))</f>
        <v>4</v>
      </c>
    </row>
    <row r="289" spans="7:18" x14ac:dyDescent="0.3">
      <c r="G289" s="39"/>
      <c r="H289" s="39" t="str">
        <f>'2_all_summary'!D289</f>
        <v>Enhanching small-scale community for coastal management in Puntondo Bay, Indonesia</v>
      </c>
      <c r="I289" s="39" t="str">
        <f>'2_all_summary'!E289</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v>
      </c>
      <c r="J289" s="39">
        <f>IF(ISNUMBER(SEARCH("Yes",'2_all_summary'!$F289)),IF(ISNUMBER(SEARCH("Yes",'2_all_summary'!M289)),1,2),IF(ISNUMBER(SEARCH("No",'2_all_summary'!M289)),4,3))</f>
        <v>4</v>
      </c>
      <c r="K289" s="39">
        <f>IF(ISNUMBER(SEARCH("Yes",'2_all_summary'!$F289)),IF(ISNUMBER(SEARCH("Yes",'2_all_summary'!N289)),1,2),IF(ISNUMBER(SEARCH("No",'2_all_summary'!N289)),4,3))</f>
        <v>4</v>
      </c>
      <c r="L289" s="39">
        <f>IF(ISNUMBER(SEARCH("Yes",'2_all_summary'!$F289)),IF(ISNUMBER(SEARCH("Yes",'2_all_summary'!O289)),1,2),IF(ISNUMBER(SEARCH("No",'2_all_summary'!O289)),4,3))</f>
        <v>4</v>
      </c>
      <c r="M289" s="39">
        <f>IF(ISNUMBER(SEARCH("Yes",'2_all_summary'!$F289)),IF(0&lt;'2_all_summary'!P289,1,2),IF(0='2_all_summary'!P289,4,3))</f>
        <v>4</v>
      </c>
      <c r="N289" s="39">
        <f>IF(ISNUMBER(SEARCH("Yes",'2_all_summary'!$F289)),IF(ISNUMBER(SEARCH("Yes",'2_all_summary'!Q289)),1,2),IF(ISNUMBER(SEARCH("No",'2_all_summary'!Q289)),4,3))</f>
        <v>4</v>
      </c>
      <c r="O289" s="39">
        <f>IF(ISNUMBER(SEARCH("Yes",'2_all_summary'!$F289)),IF(ISNUMBER(SEARCH("Yes",'2_all_summary'!R289)),1,2),IF(ISNUMBER(SEARCH("No",'2_all_summary'!R289)),4,3))</f>
        <v>4</v>
      </c>
      <c r="P289" s="39">
        <f>IF(ISNUMBER(SEARCH("Yes",'2_all_summary'!$F289)),IF(ISNUMBER(SEARCH("Yes",'2_all_summary'!S289)),1,2),IF(ISNUMBER(SEARCH("No",'2_all_summary'!S289)),4,3))</f>
        <v>4</v>
      </c>
      <c r="Q289" s="39">
        <f>IF(ISNUMBER(SEARCH("Yes",'2_all_summary'!$F289)),IF(0&lt;'2_all_summary'!T289,1,2),IF(0='2_all_summary'!T289,4,3))</f>
        <v>4</v>
      </c>
      <c r="R289" s="39">
        <f>IF(ISNUMBER(SEARCH("Yes",'2_all_summary'!$F289)),IF(ISNUMBER(SEARCH("Yes",'2_all_summary'!U289)),1,2),IF(ISNUMBER(SEARCH("No",'2_all_summary'!U289)),4,3))</f>
        <v>4</v>
      </c>
    </row>
    <row r="290" spans="7:18" x14ac:dyDescent="0.3">
      <c r="G290" s="39"/>
      <c r="H290" s="39" t="str">
        <f>'2_all_summary'!D290</f>
        <v>Ecologically sustainable but unjust? Negotiating equity and authority in common-pool marine resource management</v>
      </c>
      <c r="I290" s="39" t="str">
        <f>'2_all_summary'!E290</f>
        <v>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v>
      </c>
      <c r="J290" s="39">
        <f>IF(ISNUMBER(SEARCH("Yes",'2_all_summary'!$F290)),IF(ISNUMBER(SEARCH("Yes",'2_all_summary'!M290)),1,2),IF(ISNUMBER(SEARCH("No",'2_all_summary'!M290)),4,3))</f>
        <v>4</v>
      </c>
      <c r="K290" s="39">
        <f>IF(ISNUMBER(SEARCH("Yes",'2_all_summary'!$F290)),IF(ISNUMBER(SEARCH("Yes",'2_all_summary'!N290)),1,2),IF(ISNUMBER(SEARCH("No",'2_all_summary'!N290)),4,3))</f>
        <v>4</v>
      </c>
      <c r="L290" s="39">
        <f>IF(ISNUMBER(SEARCH("Yes",'2_all_summary'!$F290)),IF(ISNUMBER(SEARCH("Yes",'2_all_summary'!O290)),1,2),IF(ISNUMBER(SEARCH("No",'2_all_summary'!O290)),4,3))</f>
        <v>4</v>
      </c>
      <c r="M290" s="39">
        <f>IF(ISNUMBER(SEARCH("Yes",'2_all_summary'!$F290)),IF(0&lt;'2_all_summary'!P290,1,2),IF(0='2_all_summary'!P290,4,3))</f>
        <v>4</v>
      </c>
      <c r="N290" s="39">
        <f>IF(ISNUMBER(SEARCH("Yes",'2_all_summary'!$F290)),IF(ISNUMBER(SEARCH("Yes",'2_all_summary'!Q290)),1,2),IF(ISNUMBER(SEARCH("No",'2_all_summary'!Q290)),4,3))</f>
        <v>4</v>
      </c>
      <c r="O290" s="39">
        <f>IF(ISNUMBER(SEARCH("Yes",'2_all_summary'!$F290)),IF(ISNUMBER(SEARCH("Yes",'2_all_summary'!R290)),1,2),IF(ISNUMBER(SEARCH("No",'2_all_summary'!R290)),4,3))</f>
        <v>4</v>
      </c>
      <c r="P290" s="39">
        <f>IF(ISNUMBER(SEARCH("Yes",'2_all_summary'!$F290)),IF(ISNUMBER(SEARCH("Yes",'2_all_summary'!S290)),1,2),IF(ISNUMBER(SEARCH("No",'2_all_summary'!S290)),4,3))</f>
        <v>4</v>
      </c>
      <c r="Q290" s="39">
        <f>IF(ISNUMBER(SEARCH("Yes",'2_all_summary'!$F290)),IF(0&lt;'2_all_summary'!T290,1,2),IF(0='2_all_summary'!T290,4,3))</f>
        <v>4</v>
      </c>
      <c r="R290" s="39">
        <f>IF(ISNUMBER(SEARCH("Yes",'2_all_summary'!$F290)),IF(ISNUMBER(SEARCH("Yes",'2_all_summary'!U290)),1,2),IF(ISNUMBER(SEARCH("No",'2_all_summary'!U290)),4,3))</f>
        <v>4</v>
      </c>
    </row>
    <row r="291" spans="7:18" x14ac:dyDescent="0.3">
      <c r="G291" s="39"/>
      <c r="H291" s="39" t="str">
        <f>'2_all_summary'!D291</f>
        <v>Social dimensions of local fisheries co-management in the Coral Triangle</v>
      </c>
      <c r="I291" s="39" t="str">
        <f>'2_all_summary'!E291</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291" s="39">
        <f>IF(ISNUMBER(SEARCH("Yes",'2_all_summary'!$F291)),IF(ISNUMBER(SEARCH("Yes",'2_all_summary'!M291)),1,2),IF(ISNUMBER(SEARCH("No",'2_all_summary'!M291)),4,3))</f>
        <v>4</v>
      </c>
      <c r="K291" s="39">
        <f>IF(ISNUMBER(SEARCH("Yes",'2_all_summary'!$F291)),IF(ISNUMBER(SEARCH("Yes",'2_all_summary'!N291)),1,2),IF(ISNUMBER(SEARCH("No",'2_all_summary'!N291)),4,3))</f>
        <v>4</v>
      </c>
      <c r="L291" s="39">
        <f>IF(ISNUMBER(SEARCH("Yes",'2_all_summary'!$F291)),IF(ISNUMBER(SEARCH("Yes",'2_all_summary'!O291)),1,2),IF(ISNUMBER(SEARCH("No",'2_all_summary'!O291)),4,3))</f>
        <v>4</v>
      </c>
      <c r="M291" s="39">
        <f>IF(ISNUMBER(SEARCH("Yes",'2_all_summary'!$F291)),IF(0&lt;'2_all_summary'!P291,1,2),IF(0='2_all_summary'!P291,4,3))</f>
        <v>4</v>
      </c>
      <c r="N291" s="39">
        <f>IF(ISNUMBER(SEARCH("Yes",'2_all_summary'!$F291)),IF(ISNUMBER(SEARCH("Yes",'2_all_summary'!Q291)),1,2),IF(ISNUMBER(SEARCH("No",'2_all_summary'!Q291)),4,3))</f>
        <v>3</v>
      </c>
      <c r="O291" s="39">
        <f>IF(ISNUMBER(SEARCH("Yes",'2_all_summary'!$F291)),IF(ISNUMBER(SEARCH("Yes",'2_all_summary'!R291)),1,2),IF(ISNUMBER(SEARCH("No",'2_all_summary'!R291)),4,3))</f>
        <v>4</v>
      </c>
      <c r="P291" s="39">
        <f>IF(ISNUMBER(SEARCH("Yes",'2_all_summary'!$F291)),IF(ISNUMBER(SEARCH("Yes",'2_all_summary'!S291)),1,2),IF(ISNUMBER(SEARCH("No",'2_all_summary'!S291)),4,3))</f>
        <v>3</v>
      </c>
      <c r="Q291" s="39">
        <f>IF(ISNUMBER(SEARCH("Yes",'2_all_summary'!$F291)),IF(0&lt;'2_all_summary'!T291,1,2),IF(0='2_all_summary'!T291,4,3))</f>
        <v>3</v>
      </c>
      <c r="R291" s="39">
        <f>IF(ISNUMBER(SEARCH("Yes",'2_all_summary'!$F291)),IF(ISNUMBER(SEARCH("Yes",'2_all_summary'!U291)),1,2),IF(ISNUMBER(SEARCH("No",'2_all_summary'!U291)),4,3))</f>
        <v>3</v>
      </c>
    </row>
    <row r="292" spans="7:18" x14ac:dyDescent="0.3">
      <c r="G292" s="39"/>
      <c r="H292" s="39" t="str">
        <f>'2_all_summary'!D292</f>
        <v>Tonga</v>
      </c>
      <c r="I292" s="39" t="str">
        <f>'2_all_summary'!E292</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v>
      </c>
      <c r="J292" s="39">
        <f>IF(ISNUMBER(SEARCH("Yes",'2_all_summary'!$F292)),IF(ISNUMBER(SEARCH("Yes",'2_all_summary'!M292)),1,2),IF(ISNUMBER(SEARCH("No",'2_all_summary'!M292)),4,3))</f>
        <v>3</v>
      </c>
      <c r="K292" s="39">
        <f>IF(ISNUMBER(SEARCH("Yes",'2_all_summary'!$F292)),IF(ISNUMBER(SEARCH("Yes",'2_all_summary'!N292)),1,2),IF(ISNUMBER(SEARCH("No",'2_all_summary'!N292)),4,3))</f>
        <v>3</v>
      </c>
      <c r="L292" s="39">
        <f>IF(ISNUMBER(SEARCH("Yes",'2_all_summary'!$F292)),IF(ISNUMBER(SEARCH("Yes",'2_all_summary'!O292)),1,2),IF(ISNUMBER(SEARCH("No",'2_all_summary'!O292)),4,3))</f>
        <v>3</v>
      </c>
      <c r="M292" s="39">
        <f>IF(ISNUMBER(SEARCH("Yes",'2_all_summary'!$F292)),IF(0&lt;'2_all_summary'!P292,1,2),IF(0='2_all_summary'!P292,4,3))</f>
        <v>3</v>
      </c>
      <c r="N292" s="39">
        <f>IF(ISNUMBER(SEARCH("Yes",'2_all_summary'!$F292)),IF(ISNUMBER(SEARCH("Yes",'2_all_summary'!Q292)),1,2),IF(ISNUMBER(SEARCH("No",'2_all_summary'!Q292)),4,3))</f>
        <v>3</v>
      </c>
      <c r="O292" s="39">
        <f>IF(ISNUMBER(SEARCH("Yes",'2_all_summary'!$F292)),IF(ISNUMBER(SEARCH("Yes",'2_all_summary'!R292)),1,2),IF(ISNUMBER(SEARCH("No",'2_all_summary'!R292)),4,3))</f>
        <v>3</v>
      </c>
      <c r="P292" s="39">
        <f>IF(ISNUMBER(SEARCH("Yes",'2_all_summary'!$F292)),IF(ISNUMBER(SEARCH("Yes",'2_all_summary'!S292)),1,2),IF(ISNUMBER(SEARCH("No",'2_all_summary'!S292)),4,3))</f>
        <v>3</v>
      </c>
      <c r="Q292" s="39">
        <f>IF(ISNUMBER(SEARCH("Yes",'2_all_summary'!$F292)),IF(0&lt;'2_all_summary'!T292,1,2),IF(0='2_all_summary'!T292,4,3))</f>
        <v>3</v>
      </c>
      <c r="R292" s="39">
        <f>IF(ISNUMBER(SEARCH("Yes",'2_all_summary'!$F292)),IF(ISNUMBER(SEARCH("Yes",'2_all_summary'!U292)),1,2),IF(ISNUMBER(SEARCH("No",'2_all_summary'!U292)),4,3))</f>
        <v>3</v>
      </c>
    </row>
    <row r="293" spans="7:18" x14ac:dyDescent="0.3">
      <c r="G293" s="39"/>
      <c r="H293" s="39" t="str">
        <f>'2_all_summary'!D293</f>
        <v>The impact of community-based fisheries management (CBFM) on equity and sustainability of small-scale coastal fisheries in the Philippines</v>
      </c>
      <c r="I293" s="39" t="str">
        <f>'2_all_summary'!E293</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v>
      </c>
      <c r="J293" s="39">
        <f>IF(ISNUMBER(SEARCH("Yes",'2_all_summary'!$F293)),IF(ISNUMBER(SEARCH("Yes",'2_all_summary'!M293)),1,2),IF(ISNUMBER(SEARCH("No",'2_all_summary'!M293)),4,3))</f>
        <v>4</v>
      </c>
      <c r="K293" s="39">
        <f>IF(ISNUMBER(SEARCH("Yes",'2_all_summary'!$F293)),IF(ISNUMBER(SEARCH("Yes",'2_all_summary'!N293)),1,2),IF(ISNUMBER(SEARCH("No",'2_all_summary'!N293)),4,3))</f>
        <v>4</v>
      </c>
      <c r="L293" s="39">
        <f>IF(ISNUMBER(SEARCH("Yes",'2_all_summary'!$F293)),IF(ISNUMBER(SEARCH("Yes",'2_all_summary'!O293)),1,2),IF(ISNUMBER(SEARCH("No",'2_all_summary'!O293)),4,3))</f>
        <v>4</v>
      </c>
      <c r="M293" s="39">
        <f>IF(ISNUMBER(SEARCH("Yes",'2_all_summary'!$F293)),IF(0&lt;'2_all_summary'!P293,1,2),IF(0='2_all_summary'!P293,4,3))</f>
        <v>4</v>
      </c>
      <c r="N293" s="39">
        <f>IF(ISNUMBER(SEARCH("Yes",'2_all_summary'!$F293)),IF(ISNUMBER(SEARCH("Yes",'2_all_summary'!Q293)),1,2),IF(ISNUMBER(SEARCH("No",'2_all_summary'!Q293)),4,3))</f>
        <v>4</v>
      </c>
      <c r="O293" s="39">
        <f>IF(ISNUMBER(SEARCH("Yes",'2_all_summary'!$F293)),IF(ISNUMBER(SEARCH("Yes",'2_all_summary'!R293)),1,2),IF(ISNUMBER(SEARCH("No",'2_all_summary'!R293)),4,3))</f>
        <v>4</v>
      </c>
      <c r="P293" s="39">
        <f>IF(ISNUMBER(SEARCH("Yes",'2_all_summary'!$F293)),IF(ISNUMBER(SEARCH("Yes",'2_all_summary'!S293)),1,2),IF(ISNUMBER(SEARCH("No",'2_all_summary'!S293)),4,3))</f>
        <v>4</v>
      </c>
      <c r="Q293" s="39">
        <f>IF(ISNUMBER(SEARCH("Yes",'2_all_summary'!$F293)),IF(0&lt;'2_all_summary'!T293,1,2),IF(0='2_all_summary'!T293,4,3))</f>
        <v>4</v>
      </c>
      <c r="R293" s="39">
        <f>IF(ISNUMBER(SEARCH("Yes",'2_all_summary'!$F293)),IF(ISNUMBER(SEARCH("Yes",'2_all_summary'!U293)),1,2),IF(ISNUMBER(SEARCH("No",'2_all_summary'!U293)),4,3))</f>
        <v>4</v>
      </c>
    </row>
    <row r="294" spans="7:18" x14ac:dyDescent="0.3">
      <c r="G294" s="39"/>
      <c r="H294" s="39" t="str">
        <f>'2_all_summary'!D294</f>
        <v>Local Peoplesâ€™ Appreciation on and Contribution to Conservation of Peatland Swamp Forests: Experience from Peninsular Malaysia</v>
      </c>
      <c r="I294" s="39" t="str">
        <f>'2_all_summary'!E294</f>
        <v>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v>
      </c>
      <c r="J294" s="39">
        <f>IF(ISNUMBER(SEARCH("Yes",'2_all_summary'!$F294)),IF(ISNUMBER(SEARCH("Yes",'2_all_summary'!M294)),1,2),IF(ISNUMBER(SEARCH("No",'2_all_summary'!M294)),4,3))</f>
        <v>4</v>
      </c>
      <c r="K294" s="39">
        <f>IF(ISNUMBER(SEARCH("Yes",'2_all_summary'!$F294)),IF(ISNUMBER(SEARCH("Yes",'2_all_summary'!N294)),1,2),IF(ISNUMBER(SEARCH("No",'2_all_summary'!N294)),4,3))</f>
        <v>4</v>
      </c>
      <c r="L294" s="39">
        <f>IF(ISNUMBER(SEARCH("Yes",'2_all_summary'!$F294)),IF(ISNUMBER(SEARCH("Yes",'2_all_summary'!O294)),1,2),IF(ISNUMBER(SEARCH("No",'2_all_summary'!O294)),4,3))</f>
        <v>4</v>
      </c>
      <c r="M294" s="39">
        <f>IF(ISNUMBER(SEARCH("Yes",'2_all_summary'!$F294)),IF(0&lt;'2_all_summary'!P294,1,2),IF(0='2_all_summary'!P294,4,3))</f>
        <v>4</v>
      </c>
      <c r="N294" s="39">
        <f>IF(ISNUMBER(SEARCH("Yes",'2_all_summary'!$F294)),IF(ISNUMBER(SEARCH("Yes",'2_all_summary'!Q294)),1,2),IF(ISNUMBER(SEARCH("No",'2_all_summary'!Q294)),4,3))</f>
        <v>4</v>
      </c>
      <c r="O294" s="39">
        <f>IF(ISNUMBER(SEARCH("Yes",'2_all_summary'!$F294)),IF(ISNUMBER(SEARCH("Yes",'2_all_summary'!R294)),1,2),IF(ISNUMBER(SEARCH("No",'2_all_summary'!R294)),4,3))</f>
        <v>4</v>
      </c>
      <c r="P294" s="39">
        <f>IF(ISNUMBER(SEARCH("Yes",'2_all_summary'!$F294)),IF(ISNUMBER(SEARCH("Yes",'2_all_summary'!S294)),1,2),IF(ISNUMBER(SEARCH("No",'2_all_summary'!S294)),4,3))</f>
        <v>4</v>
      </c>
      <c r="Q294" s="39">
        <f>IF(ISNUMBER(SEARCH("Yes",'2_all_summary'!$F294)),IF(0&lt;'2_all_summary'!T294,1,2),IF(0='2_all_summary'!T294,4,3))</f>
        <v>4</v>
      </c>
      <c r="R294" s="39">
        <f>IF(ISNUMBER(SEARCH("Yes",'2_all_summary'!$F294)),IF(ISNUMBER(SEARCH("Yes",'2_all_summary'!U294)),1,2),IF(ISNUMBER(SEARCH("No",'2_all_summary'!U294)),4,3))</f>
        <v>4</v>
      </c>
    </row>
    <row r="295" spans="7:18" x14ac:dyDescent="0.3">
      <c r="G295" s="39"/>
      <c r="H295" s="39" t="str">
        <f>'2_all_summary'!D295</f>
        <v>Salient beliefs underlying donating to Caring for Children in Belize</v>
      </c>
      <c r="I295" s="39" t="str">
        <f>'2_all_summary'!E295</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v>
      </c>
      <c r="J295" s="39">
        <f>IF(ISNUMBER(SEARCH("Yes",'2_all_summary'!$F295)),IF(ISNUMBER(SEARCH("Yes",'2_all_summary'!M295)),1,2),IF(ISNUMBER(SEARCH("No",'2_all_summary'!M295)),4,3))</f>
        <v>4</v>
      </c>
      <c r="K295" s="39">
        <f>IF(ISNUMBER(SEARCH("Yes",'2_all_summary'!$F295)),IF(ISNUMBER(SEARCH("Yes",'2_all_summary'!N295)),1,2),IF(ISNUMBER(SEARCH("No",'2_all_summary'!N295)),4,3))</f>
        <v>4</v>
      </c>
      <c r="L295" s="39">
        <f>IF(ISNUMBER(SEARCH("Yes",'2_all_summary'!$F295)),IF(ISNUMBER(SEARCH("Yes",'2_all_summary'!O295)),1,2),IF(ISNUMBER(SEARCH("No",'2_all_summary'!O295)),4,3))</f>
        <v>4</v>
      </c>
      <c r="M295" s="39">
        <f>IF(ISNUMBER(SEARCH("Yes",'2_all_summary'!$F295)),IF(0&lt;'2_all_summary'!P295,1,2),IF(0='2_all_summary'!P295,4,3))</f>
        <v>4</v>
      </c>
      <c r="N295" s="39">
        <f>IF(ISNUMBER(SEARCH("Yes",'2_all_summary'!$F295)),IF(ISNUMBER(SEARCH("Yes",'2_all_summary'!Q295)),1,2),IF(ISNUMBER(SEARCH("No",'2_all_summary'!Q295)),4,3))</f>
        <v>4</v>
      </c>
      <c r="O295" s="39">
        <f>IF(ISNUMBER(SEARCH("Yes",'2_all_summary'!$F295)),IF(ISNUMBER(SEARCH("Yes",'2_all_summary'!R295)),1,2),IF(ISNUMBER(SEARCH("No",'2_all_summary'!R295)),4,3))</f>
        <v>4</v>
      </c>
      <c r="P295" s="39">
        <f>IF(ISNUMBER(SEARCH("Yes",'2_all_summary'!$F295)),IF(ISNUMBER(SEARCH("Yes",'2_all_summary'!S295)),1,2),IF(ISNUMBER(SEARCH("No",'2_all_summary'!S295)),4,3))</f>
        <v>4</v>
      </c>
      <c r="Q295" s="39">
        <f>IF(ISNUMBER(SEARCH("Yes",'2_all_summary'!$F295)),IF(0&lt;'2_all_summary'!T295,1,2),IF(0='2_all_summary'!T295,4,3))</f>
        <v>4</v>
      </c>
      <c r="R295" s="39">
        <f>IF(ISNUMBER(SEARCH("Yes",'2_all_summary'!$F295)),IF(ISNUMBER(SEARCH("Yes",'2_all_summary'!U295)),1,2),IF(ISNUMBER(SEARCH("No",'2_all_summary'!U295)),4,3))</f>
        <v>4</v>
      </c>
    </row>
    <row r="296" spans="7:18" x14ac:dyDescent="0.3">
      <c r="G296" s="39"/>
      <c r="H296" s="39" t="str">
        <f>'2_all_summary'!D296</f>
        <v>Culture-Based Fisheries in Rawa lebak lebung, South Sumatera, is it Applicable?</v>
      </c>
      <c r="I296" s="39" t="str">
        <f>'2_all_summary'!E296</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v>
      </c>
      <c r="J296" s="39">
        <f>IF(ISNUMBER(SEARCH("Yes",'2_all_summary'!$F296)),IF(ISNUMBER(SEARCH("Yes",'2_all_summary'!M296)),1,2),IF(ISNUMBER(SEARCH("No",'2_all_summary'!M296)),4,3))</f>
        <v>4</v>
      </c>
      <c r="K296" s="39">
        <f>IF(ISNUMBER(SEARCH("Yes",'2_all_summary'!$F296)),IF(ISNUMBER(SEARCH("Yes",'2_all_summary'!N296)),1,2),IF(ISNUMBER(SEARCH("No",'2_all_summary'!N296)),4,3))</f>
        <v>4</v>
      </c>
      <c r="L296" s="39">
        <f>IF(ISNUMBER(SEARCH("Yes",'2_all_summary'!$F296)),IF(ISNUMBER(SEARCH("Yes",'2_all_summary'!O296)),1,2),IF(ISNUMBER(SEARCH("No",'2_all_summary'!O296)),4,3))</f>
        <v>4</v>
      </c>
      <c r="M296" s="39">
        <f>IF(ISNUMBER(SEARCH("Yes",'2_all_summary'!$F296)),IF(0&lt;'2_all_summary'!P296,1,2),IF(0='2_all_summary'!P296,4,3))</f>
        <v>4</v>
      </c>
      <c r="N296" s="39">
        <f>IF(ISNUMBER(SEARCH("Yes",'2_all_summary'!$F296)),IF(ISNUMBER(SEARCH("Yes",'2_all_summary'!Q296)),1,2),IF(ISNUMBER(SEARCH("No",'2_all_summary'!Q296)),4,3))</f>
        <v>4</v>
      </c>
      <c r="O296" s="39">
        <f>IF(ISNUMBER(SEARCH("Yes",'2_all_summary'!$F296)),IF(ISNUMBER(SEARCH("Yes",'2_all_summary'!R296)),1,2),IF(ISNUMBER(SEARCH("No",'2_all_summary'!R296)),4,3))</f>
        <v>4</v>
      </c>
      <c r="P296" s="39">
        <f>IF(ISNUMBER(SEARCH("Yes",'2_all_summary'!$F296)),IF(ISNUMBER(SEARCH("Yes",'2_all_summary'!S296)),1,2),IF(ISNUMBER(SEARCH("No",'2_all_summary'!S296)),4,3))</f>
        <v>4</v>
      </c>
      <c r="Q296" s="39">
        <f>IF(ISNUMBER(SEARCH("Yes",'2_all_summary'!$F296)),IF(0&lt;'2_all_summary'!T296,1,2),IF(0='2_all_summary'!T296,4,3))</f>
        <v>4</v>
      </c>
      <c r="R296" s="39">
        <f>IF(ISNUMBER(SEARCH("Yes",'2_all_summary'!$F296)),IF(ISNUMBER(SEARCH("Yes",'2_all_summary'!U296)),1,2),IF(ISNUMBER(SEARCH("No",'2_all_summary'!U296)),4,3))</f>
        <v>4</v>
      </c>
    </row>
    <row r="297" spans="7:18" x14ac:dyDescent="0.3">
      <c r="G297" s="39"/>
      <c r="H297" s="39" t="str">
        <f>'2_all_summary'!D297</f>
        <v>Creating a TURF from the bottom-up: Antigua's community-based coral reef no-take reserve</v>
      </c>
      <c r="I297" s="39" t="str">
        <f>'2_all_summary'!E297</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v>
      </c>
      <c r="J297" s="39">
        <f>IF(ISNUMBER(SEARCH("Yes",'2_all_summary'!$F297)),IF(ISNUMBER(SEARCH("Yes",'2_all_summary'!M297)),1,2),IF(ISNUMBER(SEARCH("No",'2_all_summary'!M297)),4,3))</f>
        <v>4</v>
      </c>
      <c r="K297" s="39">
        <f>IF(ISNUMBER(SEARCH("Yes",'2_all_summary'!$F297)),IF(ISNUMBER(SEARCH("Yes",'2_all_summary'!N297)),1,2),IF(ISNUMBER(SEARCH("No",'2_all_summary'!N297)),4,3))</f>
        <v>4</v>
      </c>
      <c r="L297" s="39">
        <f>IF(ISNUMBER(SEARCH("Yes",'2_all_summary'!$F297)),IF(ISNUMBER(SEARCH("Yes",'2_all_summary'!O297)),1,2),IF(ISNUMBER(SEARCH("No",'2_all_summary'!O297)),4,3))</f>
        <v>4</v>
      </c>
      <c r="M297" s="39">
        <f>IF(ISNUMBER(SEARCH("Yes",'2_all_summary'!$F297)),IF(0&lt;'2_all_summary'!P297,1,2),IF(0='2_all_summary'!P297,4,3))</f>
        <v>4</v>
      </c>
      <c r="N297" s="39">
        <f>IF(ISNUMBER(SEARCH("Yes",'2_all_summary'!$F297)),IF(ISNUMBER(SEARCH("Yes",'2_all_summary'!Q297)),1,2),IF(ISNUMBER(SEARCH("No",'2_all_summary'!Q297)),4,3))</f>
        <v>4</v>
      </c>
      <c r="O297" s="39">
        <f>IF(ISNUMBER(SEARCH("Yes",'2_all_summary'!$F297)),IF(ISNUMBER(SEARCH("Yes",'2_all_summary'!R297)),1,2),IF(ISNUMBER(SEARCH("No",'2_all_summary'!R297)),4,3))</f>
        <v>4</v>
      </c>
      <c r="P297" s="39">
        <f>IF(ISNUMBER(SEARCH("Yes",'2_all_summary'!$F297)),IF(ISNUMBER(SEARCH("Yes",'2_all_summary'!S297)),1,2),IF(ISNUMBER(SEARCH("No",'2_all_summary'!S297)),4,3))</f>
        <v>4</v>
      </c>
      <c r="Q297" s="39">
        <f>IF(ISNUMBER(SEARCH("Yes",'2_all_summary'!$F297)),IF(0&lt;'2_all_summary'!T297,1,2),IF(0='2_all_summary'!T297,4,3))</f>
        <v>4</v>
      </c>
      <c r="R297" s="39">
        <f>IF(ISNUMBER(SEARCH("Yes",'2_all_summary'!$F297)),IF(ISNUMBER(SEARCH("Yes",'2_all_summary'!U297)),1,2),IF(ISNUMBER(SEARCH("No",'2_all_summary'!U297)),4,3))</f>
        <v>4</v>
      </c>
    </row>
    <row r="298" spans="7:18" x14ac:dyDescent="0.3">
      <c r="G298" s="39"/>
      <c r="H298" s="39" t="str">
        <f>'2_all_summary'!D298</f>
        <v>Promoting women's leadership under environmental decentralization: The roles of domestic policy, foreign aid, and population change</v>
      </c>
      <c r="I298" s="39" t="str">
        <f>'2_all_summary'!E298</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v>
      </c>
      <c r="J298" s="39">
        <f>IF(ISNUMBER(SEARCH("Yes",'2_all_summary'!$F298)),IF(ISNUMBER(SEARCH("Yes",'2_all_summary'!M298)),1,2),IF(ISNUMBER(SEARCH("No",'2_all_summary'!M298)),4,3))</f>
        <v>4</v>
      </c>
      <c r="K298" s="39">
        <f>IF(ISNUMBER(SEARCH("Yes",'2_all_summary'!$F298)),IF(ISNUMBER(SEARCH("Yes",'2_all_summary'!N298)),1,2),IF(ISNUMBER(SEARCH("No",'2_all_summary'!N298)),4,3))</f>
        <v>4</v>
      </c>
      <c r="L298" s="39">
        <f>IF(ISNUMBER(SEARCH("Yes",'2_all_summary'!$F298)),IF(ISNUMBER(SEARCH("Yes",'2_all_summary'!O298)),1,2),IF(ISNUMBER(SEARCH("No",'2_all_summary'!O298)),4,3))</f>
        <v>4</v>
      </c>
      <c r="M298" s="39">
        <f>IF(ISNUMBER(SEARCH("Yes",'2_all_summary'!$F298)),IF(0&lt;'2_all_summary'!P298,1,2),IF(0='2_all_summary'!P298,4,3))</f>
        <v>4</v>
      </c>
      <c r="N298" s="39">
        <f>IF(ISNUMBER(SEARCH("Yes",'2_all_summary'!$F298)),IF(ISNUMBER(SEARCH("Yes",'2_all_summary'!Q298)),1,2),IF(ISNUMBER(SEARCH("No",'2_all_summary'!Q298)),4,3))</f>
        <v>4</v>
      </c>
      <c r="O298" s="39">
        <f>IF(ISNUMBER(SEARCH("Yes",'2_all_summary'!$F298)),IF(ISNUMBER(SEARCH("Yes",'2_all_summary'!R298)),1,2),IF(ISNUMBER(SEARCH("No",'2_all_summary'!R298)),4,3))</f>
        <v>4</v>
      </c>
      <c r="P298" s="39">
        <f>IF(ISNUMBER(SEARCH("Yes",'2_all_summary'!$F298)),IF(ISNUMBER(SEARCH("Yes",'2_all_summary'!S298)),1,2),IF(ISNUMBER(SEARCH("No",'2_all_summary'!S298)),4,3))</f>
        <v>4</v>
      </c>
      <c r="Q298" s="39">
        <f>IF(ISNUMBER(SEARCH("Yes",'2_all_summary'!$F298)),IF(0&lt;'2_all_summary'!T298,1,2),IF(0='2_all_summary'!T298,4,3))</f>
        <v>4</v>
      </c>
      <c r="R298" s="39">
        <f>IF(ISNUMBER(SEARCH("Yes",'2_all_summary'!$F298)),IF(ISNUMBER(SEARCH("Yes",'2_all_summary'!U298)),1,2),IF(ISNUMBER(SEARCH("No",'2_all_summary'!U298)),4,3))</f>
        <v>4</v>
      </c>
    </row>
    <row r="299" spans="7:18" x14ac:dyDescent="0.3">
      <c r="G299" s="39"/>
      <c r="H299" s="39" t="str">
        <f>'2_all_summary'!D299</f>
        <v>Impact of climate change on biodiversity and food security: a global perspectiveâ€”a review article</v>
      </c>
      <c r="I299" s="39" t="str">
        <f>'2_all_summary'!E299</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v>
      </c>
      <c r="J299" s="39">
        <f>IF(ISNUMBER(SEARCH("Yes",'2_all_summary'!$F299)),IF(ISNUMBER(SEARCH("Yes",'2_all_summary'!M299)),1,2),IF(ISNUMBER(SEARCH("No",'2_all_summary'!M299)),4,3))</f>
        <v>4</v>
      </c>
      <c r="K299" s="39">
        <f>IF(ISNUMBER(SEARCH("Yes",'2_all_summary'!$F299)),IF(ISNUMBER(SEARCH("Yes",'2_all_summary'!N299)),1,2),IF(ISNUMBER(SEARCH("No",'2_all_summary'!N299)),4,3))</f>
        <v>4</v>
      </c>
      <c r="L299" s="39">
        <f>IF(ISNUMBER(SEARCH("Yes",'2_all_summary'!$F299)),IF(ISNUMBER(SEARCH("Yes",'2_all_summary'!O299)),1,2),IF(ISNUMBER(SEARCH("No",'2_all_summary'!O299)),4,3))</f>
        <v>4</v>
      </c>
      <c r="M299" s="39">
        <f>IF(ISNUMBER(SEARCH("Yes",'2_all_summary'!$F299)),IF(0&lt;'2_all_summary'!P299,1,2),IF(0='2_all_summary'!P299,4,3))</f>
        <v>4</v>
      </c>
      <c r="N299" s="39">
        <f>IF(ISNUMBER(SEARCH("Yes",'2_all_summary'!$F299)),IF(ISNUMBER(SEARCH("Yes",'2_all_summary'!Q299)),1,2),IF(ISNUMBER(SEARCH("No",'2_all_summary'!Q299)),4,3))</f>
        <v>4</v>
      </c>
      <c r="O299" s="39">
        <f>IF(ISNUMBER(SEARCH("Yes",'2_all_summary'!$F299)),IF(ISNUMBER(SEARCH("Yes",'2_all_summary'!R299)),1,2),IF(ISNUMBER(SEARCH("No",'2_all_summary'!R299)),4,3))</f>
        <v>4</v>
      </c>
      <c r="P299" s="39">
        <f>IF(ISNUMBER(SEARCH("Yes",'2_all_summary'!$F299)),IF(ISNUMBER(SEARCH("Yes",'2_all_summary'!S299)),1,2),IF(ISNUMBER(SEARCH("No",'2_all_summary'!S299)),4,3))</f>
        <v>4</v>
      </c>
      <c r="Q299" s="39">
        <f>IF(ISNUMBER(SEARCH("Yes",'2_all_summary'!$F299)),IF(0&lt;'2_all_summary'!T299,1,2),IF(0='2_all_summary'!T299,4,3))</f>
        <v>4</v>
      </c>
      <c r="R299" s="39">
        <f>IF(ISNUMBER(SEARCH("Yes",'2_all_summary'!$F299)),IF(ISNUMBER(SEARCH("Yes",'2_all_summary'!U299)),1,2),IF(ISNUMBER(SEARCH("No",'2_all_summary'!U299)),4,3))</f>
        <v>4</v>
      </c>
    </row>
    <row r="300" spans="7:18" x14ac:dyDescent="0.3">
      <c r="G300" s="39"/>
      <c r="H300" s="39" t="str">
        <f>'2_all_summary'!D300</f>
        <v>Learning the ropes: Lessons in integrated management of coastal resources in Canada's Maritime Provinces</v>
      </c>
      <c r="I300" s="39" t="str">
        <f>'2_all_summary'!E300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v>
      </c>
      <c r="J300" s="39">
        <f>IF(ISNUMBER(SEARCH("Yes",'2_all_summary'!$F300)),IF(ISNUMBER(SEARCH("Yes",'2_all_summary'!M300)),1,2),IF(ISNUMBER(SEARCH("No",'2_all_summary'!M300)),4,3))</f>
        <v>4</v>
      </c>
      <c r="K300" s="39">
        <f>IF(ISNUMBER(SEARCH("Yes",'2_all_summary'!$F300)),IF(ISNUMBER(SEARCH("Yes",'2_all_summary'!N300)),1,2),IF(ISNUMBER(SEARCH("No",'2_all_summary'!N300)),4,3))</f>
        <v>4</v>
      </c>
      <c r="L300" s="39">
        <f>IF(ISNUMBER(SEARCH("Yes",'2_all_summary'!$F300)),IF(ISNUMBER(SEARCH("Yes",'2_all_summary'!O300)),1,2),IF(ISNUMBER(SEARCH("No",'2_all_summary'!O300)),4,3))</f>
        <v>4</v>
      </c>
      <c r="M300" s="39">
        <f>IF(ISNUMBER(SEARCH("Yes",'2_all_summary'!$F300)),IF(0&lt;'2_all_summary'!P300,1,2),IF(0='2_all_summary'!P300,4,3))</f>
        <v>4</v>
      </c>
      <c r="N300" s="39">
        <f>IF(ISNUMBER(SEARCH("Yes",'2_all_summary'!$F300)),IF(ISNUMBER(SEARCH("Yes",'2_all_summary'!Q300)),1,2),IF(ISNUMBER(SEARCH("No",'2_all_summary'!Q300)),4,3))</f>
        <v>4</v>
      </c>
      <c r="O300" s="39">
        <f>IF(ISNUMBER(SEARCH("Yes",'2_all_summary'!$F300)),IF(ISNUMBER(SEARCH("Yes",'2_all_summary'!R300)),1,2),IF(ISNUMBER(SEARCH("No",'2_all_summary'!R300)),4,3))</f>
        <v>4</v>
      </c>
      <c r="P300" s="39">
        <f>IF(ISNUMBER(SEARCH("Yes",'2_all_summary'!$F300)),IF(ISNUMBER(SEARCH("Yes",'2_all_summary'!S300)),1,2),IF(ISNUMBER(SEARCH("No",'2_all_summary'!S300)),4,3))</f>
        <v>4</v>
      </c>
      <c r="Q300" s="39">
        <f>IF(ISNUMBER(SEARCH("Yes",'2_all_summary'!$F300)),IF(0&lt;'2_all_summary'!T300,1,2),IF(0='2_all_summary'!T300,4,3))</f>
        <v>4</v>
      </c>
      <c r="R300" s="39">
        <f>IF(ISNUMBER(SEARCH("Yes",'2_all_summary'!$F300)),IF(ISNUMBER(SEARCH("Yes",'2_all_summary'!U300)),1,2),IF(ISNUMBER(SEARCH("No",'2_all_summary'!U300)),4,3))</f>
        <v>4</v>
      </c>
    </row>
    <row r="301" spans="7:18" x14ac:dyDescent="0.3">
      <c r="G301" s="39"/>
      <c r="H301" s="39" t="str">
        <f>'2_all_summary'!D301</f>
        <v>Anthropogenic activities on mangrove areas (sÃ£o francisco river estuary, brazil northeast): A gis-based analysis of cbers and spot images to aid in local management</v>
      </c>
      <c r="I301" s="39" t="str">
        <f>'2_all_summary'!E301</f>
        <v>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v>
      </c>
      <c r="J301" s="39">
        <f>IF(ISNUMBER(SEARCH("Yes",'2_all_summary'!$F301)),IF(ISNUMBER(SEARCH("Yes",'2_all_summary'!M301)),1,2),IF(ISNUMBER(SEARCH("No",'2_all_summary'!M301)),4,3))</f>
        <v>4</v>
      </c>
      <c r="K301" s="39">
        <f>IF(ISNUMBER(SEARCH("Yes",'2_all_summary'!$F301)),IF(ISNUMBER(SEARCH("Yes",'2_all_summary'!N301)),1,2),IF(ISNUMBER(SEARCH("No",'2_all_summary'!N301)),4,3))</f>
        <v>4</v>
      </c>
      <c r="L301" s="39">
        <f>IF(ISNUMBER(SEARCH("Yes",'2_all_summary'!$F301)),IF(ISNUMBER(SEARCH("Yes",'2_all_summary'!O301)),1,2),IF(ISNUMBER(SEARCH("No",'2_all_summary'!O301)),4,3))</f>
        <v>4</v>
      </c>
      <c r="M301" s="39">
        <f>IF(ISNUMBER(SEARCH("Yes",'2_all_summary'!$F301)),IF(0&lt;'2_all_summary'!P301,1,2),IF(0='2_all_summary'!P301,4,3))</f>
        <v>4</v>
      </c>
      <c r="N301" s="39">
        <f>IF(ISNUMBER(SEARCH("Yes",'2_all_summary'!$F301)),IF(ISNUMBER(SEARCH("Yes",'2_all_summary'!Q301)),1,2),IF(ISNUMBER(SEARCH("No",'2_all_summary'!Q301)),4,3))</f>
        <v>4</v>
      </c>
      <c r="O301" s="39">
        <f>IF(ISNUMBER(SEARCH("Yes",'2_all_summary'!$F301)),IF(ISNUMBER(SEARCH("Yes",'2_all_summary'!R301)),1,2),IF(ISNUMBER(SEARCH("No",'2_all_summary'!R301)),4,3))</f>
        <v>4</v>
      </c>
      <c r="P301" s="39">
        <f>IF(ISNUMBER(SEARCH("Yes",'2_all_summary'!$F301)),IF(ISNUMBER(SEARCH("Yes",'2_all_summary'!S301)),1,2),IF(ISNUMBER(SEARCH("No",'2_all_summary'!S301)),4,3))</f>
        <v>4</v>
      </c>
      <c r="Q301" s="39">
        <f>IF(ISNUMBER(SEARCH("Yes",'2_all_summary'!$F301)),IF(0&lt;'2_all_summary'!T301,1,2),IF(0='2_all_summary'!T301,4,3))</f>
        <v>4</v>
      </c>
      <c r="R301" s="39">
        <f>IF(ISNUMBER(SEARCH("Yes",'2_all_summary'!$F301)),IF(ISNUMBER(SEARCH("Yes",'2_all_summary'!U301)),1,2),IF(ISNUMBER(SEARCH("No",'2_all_summary'!U301)),4,3))</f>
        <v>4</v>
      </c>
    </row>
    <row r="302" spans="7:18" x14ac:dyDescent="0.3">
      <c r="G302" s="39"/>
      <c r="H302" s="39" t="str">
        <f>'2_all_summary'!D302</f>
        <v>Community Development for Bote in Chitwan National Park, Nepal: A Political Ecology of Development Logic of Erasure</v>
      </c>
      <c r="I302" s="39" t="str">
        <f>'2_all_summary'!E302</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v>
      </c>
      <c r="J302" s="39">
        <f>IF(ISNUMBER(SEARCH("Yes",'2_all_summary'!$F302)),IF(ISNUMBER(SEARCH("Yes",'2_all_summary'!M302)),1,2),IF(ISNUMBER(SEARCH("No",'2_all_summary'!M302)),4,3))</f>
        <v>4</v>
      </c>
      <c r="K302" s="39">
        <f>IF(ISNUMBER(SEARCH("Yes",'2_all_summary'!$F302)),IF(ISNUMBER(SEARCH("Yes",'2_all_summary'!N302)),1,2),IF(ISNUMBER(SEARCH("No",'2_all_summary'!N302)),4,3))</f>
        <v>4</v>
      </c>
      <c r="L302" s="39">
        <f>IF(ISNUMBER(SEARCH("Yes",'2_all_summary'!$F302)),IF(ISNUMBER(SEARCH("Yes",'2_all_summary'!O302)),1,2),IF(ISNUMBER(SEARCH("No",'2_all_summary'!O302)),4,3))</f>
        <v>4</v>
      </c>
      <c r="M302" s="39">
        <f>IF(ISNUMBER(SEARCH("Yes",'2_all_summary'!$F302)),IF(0&lt;'2_all_summary'!P302,1,2),IF(0='2_all_summary'!P302,4,3))</f>
        <v>4</v>
      </c>
      <c r="N302" s="39">
        <f>IF(ISNUMBER(SEARCH("Yes",'2_all_summary'!$F302)),IF(ISNUMBER(SEARCH("Yes",'2_all_summary'!Q302)),1,2),IF(ISNUMBER(SEARCH("No",'2_all_summary'!Q302)),4,3))</f>
        <v>4</v>
      </c>
      <c r="O302" s="39">
        <f>IF(ISNUMBER(SEARCH("Yes",'2_all_summary'!$F302)),IF(ISNUMBER(SEARCH("Yes",'2_all_summary'!R302)),1,2),IF(ISNUMBER(SEARCH("No",'2_all_summary'!R302)),4,3))</f>
        <v>4</v>
      </c>
      <c r="P302" s="39">
        <f>IF(ISNUMBER(SEARCH("Yes",'2_all_summary'!$F302)),IF(ISNUMBER(SEARCH("Yes",'2_all_summary'!S302)),1,2),IF(ISNUMBER(SEARCH("No",'2_all_summary'!S302)),4,3))</f>
        <v>4</v>
      </c>
      <c r="Q302" s="39">
        <f>IF(ISNUMBER(SEARCH("Yes",'2_all_summary'!$F302)),IF(0&lt;'2_all_summary'!T302,1,2),IF(0='2_all_summary'!T302,4,3))</f>
        <v>4</v>
      </c>
      <c r="R302" s="39">
        <f>IF(ISNUMBER(SEARCH("Yes",'2_all_summary'!$F302)),IF(ISNUMBER(SEARCH("Yes",'2_all_summary'!U302)),1,2),IF(ISNUMBER(SEARCH("No",'2_all_summary'!U302)),4,3))</f>
        <v>4</v>
      </c>
    </row>
    <row r="303" spans="7:18" x14ac:dyDescent="0.3">
      <c r="G303" s="39"/>
      <c r="H303" s="39" t="str">
        <f>'2_all_summary'!D303</f>
        <v>Integrating comanagement and land tenure policies for the sustainable management of the Lower Amazon floodplain</v>
      </c>
      <c r="I303" s="39" t="str">
        <f>'2_all_summary'!E303</f>
        <v>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v>
      </c>
      <c r="J303" s="39">
        <f>IF(ISNUMBER(SEARCH("Yes",'2_all_summary'!$F303)),IF(ISNUMBER(SEARCH("Yes",'2_all_summary'!M303)),1,2),IF(ISNUMBER(SEARCH("No",'2_all_summary'!M303)),4,3))</f>
        <v>4</v>
      </c>
      <c r="K303" s="39">
        <f>IF(ISNUMBER(SEARCH("Yes",'2_all_summary'!$F303)),IF(ISNUMBER(SEARCH("Yes",'2_all_summary'!N303)),1,2),IF(ISNUMBER(SEARCH("No",'2_all_summary'!N303)),4,3))</f>
        <v>4</v>
      </c>
      <c r="L303" s="39">
        <f>IF(ISNUMBER(SEARCH("Yes",'2_all_summary'!$F303)),IF(ISNUMBER(SEARCH("Yes",'2_all_summary'!O303)),1,2),IF(ISNUMBER(SEARCH("No",'2_all_summary'!O303)),4,3))</f>
        <v>4</v>
      </c>
      <c r="M303" s="39">
        <f>IF(ISNUMBER(SEARCH("Yes",'2_all_summary'!$F303)),IF(0&lt;'2_all_summary'!P303,1,2),IF(0='2_all_summary'!P303,4,3))</f>
        <v>4</v>
      </c>
      <c r="N303" s="39">
        <f>IF(ISNUMBER(SEARCH("Yes",'2_all_summary'!$F303)),IF(ISNUMBER(SEARCH("Yes",'2_all_summary'!Q303)),1,2),IF(ISNUMBER(SEARCH("No",'2_all_summary'!Q303)),4,3))</f>
        <v>4</v>
      </c>
      <c r="O303" s="39">
        <f>IF(ISNUMBER(SEARCH("Yes",'2_all_summary'!$F303)),IF(ISNUMBER(SEARCH("Yes",'2_all_summary'!R303)),1,2),IF(ISNUMBER(SEARCH("No",'2_all_summary'!R303)),4,3))</f>
        <v>4</v>
      </c>
      <c r="P303" s="39">
        <f>IF(ISNUMBER(SEARCH("Yes",'2_all_summary'!$F303)),IF(ISNUMBER(SEARCH("Yes",'2_all_summary'!S303)),1,2),IF(ISNUMBER(SEARCH("No",'2_all_summary'!S303)),4,3))</f>
        <v>4</v>
      </c>
      <c r="Q303" s="39">
        <f>IF(ISNUMBER(SEARCH("Yes",'2_all_summary'!$F303)),IF(0&lt;'2_all_summary'!T303,1,2),IF(0='2_all_summary'!T303,4,3))</f>
        <v>4</v>
      </c>
      <c r="R303" s="39">
        <f>IF(ISNUMBER(SEARCH("Yes",'2_all_summary'!$F303)),IF(ISNUMBER(SEARCH("Yes",'2_all_summary'!U303)),1,2),IF(ISNUMBER(SEARCH("No",'2_all_summary'!U303)),4,3))</f>
        <v>4</v>
      </c>
    </row>
    <row r="304" spans="7:18" x14ac:dyDescent="0.3">
      <c r="G304" s="39"/>
      <c r="H304" s="39" t="str">
        <f>'2_all_summary'!D304</f>
        <v>A multiple index integrating different levels of organization</v>
      </c>
      <c r="I304" s="39" t="str">
        <f>'2_all_summary'!E304</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v>
      </c>
      <c r="J304" s="39">
        <f>IF(ISNUMBER(SEARCH("Yes",'2_all_summary'!$F304)),IF(ISNUMBER(SEARCH("Yes",'2_all_summary'!M304)),1,2),IF(ISNUMBER(SEARCH("No",'2_all_summary'!M304)),4,3))</f>
        <v>4</v>
      </c>
      <c r="K304" s="39">
        <f>IF(ISNUMBER(SEARCH("Yes",'2_all_summary'!$F304)),IF(ISNUMBER(SEARCH("Yes",'2_all_summary'!N304)),1,2),IF(ISNUMBER(SEARCH("No",'2_all_summary'!N304)),4,3))</f>
        <v>4</v>
      </c>
      <c r="L304" s="39">
        <f>IF(ISNUMBER(SEARCH("Yes",'2_all_summary'!$F304)),IF(ISNUMBER(SEARCH("Yes",'2_all_summary'!O304)),1,2),IF(ISNUMBER(SEARCH("No",'2_all_summary'!O304)),4,3))</f>
        <v>4</v>
      </c>
      <c r="M304" s="39">
        <f>IF(ISNUMBER(SEARCH("Yes",'2_all_summary'!$F304)),IF(0&lt;'2_all_summary'!P304,1,2),IF(0='2_all_summary'!P304,4,3))</f>
        <v>4</v>
      </c>
      <c r="N304" s="39">
        <f>IF(ISNUMBER(SEARCH("Yes",'2_all_summary'!$F304)),IF(ISNUMBER(SEARCH("Yes",'2_all_summary'!Q304)),1,2),IF(ISNUMBER(SEARCH("No",'2_all_summary'!Q304)),4,3))</f>
        <v>4</v>
      </c>
      <c r="O304" s="39">
        <f>IF(ISNUMBER(SEARCH("Yes",'2_all_summary'!$F304)),IF(ISNUMBER(SEARCH("Yes",'2_all_summary'!R304)),1,2),IF(ISNUMBER(SEARCH("No",'2_all_summary'!R304)),4,3))</f>
        <v>4</v>
      </c>
      <c r="P304" s="39">
        <f>IF(ISNUMBER(SEARCH("Yes",'2_all_summary'!$F304)),IF(ISNUMBER(SEARCH("Yes",'2_all_summary'!S304)),1,2),IF(ISNUMBER(SEARCH("No",'2_all_summary'!S304)),4,3))</f>
        <v>4</v>
      </c>
      <c r="Q304" s="39">
        <f>IF(ISNUMBER(SEARCH("Yes",'2_all_summary'!$F304)),IF(0&lt;'2_all_summary'!T304,1,2),IF(0='2_all_summary'!T304,4,3))</f>
        <v>4</v>
      </c>
      <c r="R304" s="39">
        <f>IF(ISNUMBER(SEARCH("Yes",'2_all_summary'!$F304)),IF(ISNUMBER(SEARCH("Yes",'2_all_summary'!U304)),1,2),IF(ISNUMBER(SEARCH("No",'2_all_summary'!U304)),4,3))</f>
        <v>4</v>
      </c>
    </row>
    <row r="305" spans="7:18" x14ac:dyDescent="0.3">
      <c r="G305" s="39"/>
      <c r="H305" s="39" t="str">
        <f>'2_all_summary'!D305</f>
        <v>An overview of increasing incidents of bottlenose dolphin harassment in the gulf of Mexico and possible solutions</v>
      </c>
      <c r="I305" s="39" t="str">
        <f>'2_all_summary'!E305</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v>
      </c>
      <c r="J305" s="39">
        <f>IF(ISNUMBER(SEARCH("Yes",'2_all_summary'!$F305)),IF(ISNUMBER(SEARCH("Yes",'2_all_summary'!M305)),1,2),IF(ISNUMBER(SEARCH("No",'2_all_summary'!M305)),4,3))</f>
        <v>4</v>
      </c>
      <c r="K305" s="39">
        <f>IF(ISNUMBER(SEARCH("Yes",'2_all_summary'!$F305)),IF(ISNUMBER(SEARCH("Yes",'2_all_summary'!N305)),1,2),IF(ISNUMBER(SEARCH("No",'2_all_summary'!N305)),4,3))</f>
        <v>4</v>
      </c>
      <c r="L305" s="39">
        <f>IF(ISNUMBER(SEARCH("Yes",'2_all_summary'!$F305)),IF(ISNUMBER(SEARCH("Yes",'2_all_summary'!O305)),1,2),IF(ISNUMBER(SEARCH("No",'2_all_summary'!O305)),4,3))</f>
        <v>4</v>
      </c>
      <c r="M305" s="39">
        <f>IF(ISNUMBER(SEARCH("Yes",'2_all_summary'!$F305)),IF(0&lt;'2_all_summary'!P305,1,2),IF(0='2_all_summary'!P305,4,3))</f>
        <v>4</v>
      </c>
      <c r="N305" s="39">
        <f>IF(ISNUMBER(SEARCH("Yes",'2_all_summary'!$F305)),IF(ISNUMBER(SEARCH("Yes",'2_all_summary'!Q305)),1,2),IF(ISNUMBER(SEARCH("No",'2_all_summary'!Q305)),4,3))</f>
        <v>4</v>
      </c>
      <c r="O305" s="39">
        <f>IF(ISNUMBER(SEARCH("Yes",'2_all_summary'!$F305)),IF(ISNUMBER(SEARCH("Yes",'2_all_summary'!R305)),1,2),IF(ISNUMBER(SEARCH("No",'2_all_summary'!R305)),4,3))</f>
        <v>4</v>
      </c>
      <c r="P305" s="39">
        <f>IF(ISNUMBER(SEARCH("Yes",'2_all_summary'!$F305)),IF(ISNUMBER(SEARCH("Yes",'2_all_summary'!S305)),1,2),IF(ISNUMBER(SEARCH("No",'2_all_summary'!S305)),4,3))</f>
        <v>4</v>
      </c>
      <c r="Q305" s="39">
        <f>IF(ISNUMBER(SEARCH("Yes",'2_all_summary'!$F305)),IF(0&lt;'2_all_summary'!T305,1,2),IF(0='2_all_summary'!T305,4,3))</f>
        <v>4</v>
      </c>
      <c r="R305" s="39">
        <f>IF(ISNUMBER(SEARCH("Yes",'2_all_summary'!$F305)),IF(ISNUMBER(SEARCH("Yes",'2_all_summary'!U305)),1,2),IF(ISNUMBER(SEARCH("No",'2_all_summary'!U305)),4,3))</f>
        <v>4</v>
      </c>
    </row>
    <row r="306" spans="7:18" x14ac:dyDescent="0.3">
      <c r="G306" s="39"/>
      <c r="H306" s="39" t="str">
        <f>'2_all_summary'!D306</f>
        <v>International Symposium on Aquatic Sciences and Resources Management</v>
      </c>
      <c r="I306" s="39" t="str">
        <f>'2_all_summary'!E306</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306" s="39">
        <f>IF(ISNUMBER(SEARCH("Yes",'2_all_summary'!$F306)),IF(ISNUMBER(SEARCH("Yes",'2_all_summary'!M306)),1,2),IF(ISNUMBER(SEARCH("No",'2_all_summary'!M306)),4,3))</f>
        <v>4</v>
      </c>
      <c r="K306" s="39">
        <f>IF(ISNUMBER(SEARCH("Yes",'2_all_summary'!$F306)),IF(ISNUMBER(SEARCH("Yes",'2_all_summary'!N306)),1,2),IF(ISNUMBER(SEARCH("No",'2_all_summary'!N306)),4,3))</f>
        <v>4</v>
      </c>
      <c r="L306" s="39">
        <f>IF(ISNUMBER(SEARCH("Yes",'2_all_summary'!$F306)),IF(ISNUMBER(SEARCH("Yes",'2_all_summary'!O306)),1,2),IF(ISNUMBER(SEARCH("No",'2_all_summary'!O306)),4,3))</f>
        <v>4</v>
      </c>
      <c r="M306" s="39">
        <f>IF(ISNUMBER(SEARCH("Yes",'2_all_summary'!$F306)),IF(0&lt;'2_all_summary'!P306,1,2),IF(0='2_all_summary'!P306,4,3))</f>
        <v>4</v>
      </c>
      <c r="N306" s="39">
        <f>IF(ISNUMBER(SEARCH("Yes",'2_all_summary'!$F306)),IF(ISNUMBER(SEARCH("Yes",'2_all_summary'!Q306)),1,2),IF(ISNUMBER(SEARCH("No",'2_all_summary'!Q306)),4,3))</f>
        <v>4</v>
      </c>
      <c r="O306" s="39">
        <f>IF(ISNUMBER(SEARCH("Yes",'2_all_summary'!$F306)),IF(ISNUMBER(SEARCH("Yes",'2_all_summary'!R306)),1,2),IF(ISNUMBER(SEARCH("No",'2_all_summary'!R306)),4,3))</f>
        <v>3</v>
      </c>
      <c r="P306" s="39">
        <f>IF(ISNUMBER(SEARCH("Yes",'2_all_summary'!$F306)),IF(ISNUMBER(SEARCH("Yes",'2_all_summary'!S306)),1,2),IF(ISNUMBER(SEARCH("No",'2_all_summary'!S306)),4,3))</f>
        <v>3</v>
      </c>
      <c r="Q306" s="39">
        <f>IF(ISNUMBER(SEARCH("Yes",'2_all_summary'!$F306)),IF(0&lt;'2_all_summary'!T306,1,2),IF(0='2_all_summary'!T306,4,3))</f>
        <v>3</v>
      </c>
      <c r="R306" s="39">
        <f>IF(ISNUMBER(SEARCH("Yes",'2_all_summary'!$F306)),IF(ISNUMBER(SEARCH("Yes",'2_all_summary'!U306)),1,2),IF(ISNUMBER(SEARCH("No",'2_all_summary'!U306)),4,3))</f>
        <v>3</v>
      </c>
    </row>
    <row r="307" spans="7:18" x14ac:dyDescent="0.3">
      <c r="G307" s="39"/>
      <c r="H307" s="39" t="str">
        <f>'2_all_summary'!D307</f>
        <v>Toward a sustainable Iceland scallop fishery in Gilbert Bay, a marine protected area in the eastern Canada coastal zone</v>
      </c>
      <c r="I307" s="39" t="str">
        <f>'2_all_summary'!E307</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v>
      </c>
      <c r="J307" s="39">
        <f>IF(ISNUMBER(SEARCH("Yes",'2_all_summary'!$F307)),IF(ISNUMBER(SEARCH("Yes",'2_all_summary'!M307)),1,2),IF(ISNUMBER(SEARCH("No",'2_all_summary'!M307)),4,3))</f>
        <v>4</v>
      </c>
      <c r="K307" s="39">
        <f>IF(ISNUMBER(SEARCH("Yes",'2_all_summary'!$F307)),IF(ISNUMBER(SEARCH("Yes",'2_all_summary'!N307)),1,2),IF(ISNUMBER(SEARCH("No",'2_all_summary'!N307)),4,3))</f>
        <v>4</v>
      </c>
      <c r="L307" s="39">
        <f>IF(ISNUMBER(SEARCH("Yes",'2_all_summary'!$F307)),IF(ISNUMBER(SEARCH("Yes",'2_all_summary'!O307)),1,2),IF(ISNUMBER(SEARCH("No",'2_all_summary'!O307)),4,3))</f>
        <v>4</v>
      </c>
      <c r="M307" s="39">
        <f>IF(ISNUMBER(SEARCH("Yes",'2_all_summary'!$F307)),IF(0&lt;'2_all_summary'!P307,1,2),IF(0='2_all_summary'!P307,4,3))</f>
        <v>4</v>
      </c>
      <c r="N307" s="39">
        <f>IF(ISNUMBER(SEARCH("Yes",'2_all_summary'!$F307)),IF(ISNUMBER(SEARCH("Yes",'2_all_summary'!Q307)),1,2),IF(ISNUMBER(SEARCH("No",'2_all_summary'!Q307)),4,3))</f>
        <v>4</v>
      </c>
      <c r="O307" s="39">
        <f>IF(ISNUMBER(SEARCH("Yes",'2_all_summary'!$F307)),IF(ISNUMBER(SEARCH("Yes",'2_all_summary'!R307)),1,2),IF(ISNUMBER(SEARCH("No",'2_all_summary'!R307)),4,3))</f>
        <v>4</v>
      </c>
      <c r="P307" s="39">
        <f>IF(ISNUMBER(SEARCH("Yes",'2_all_summary'!$F307)),IF(ISNUMBER(SEARCH("Yes",'2_all_summary'!S307)),1,2),IF(ISNUMBER(SEARCH("No",'2_all_summary'!S307)),4,3))</f>
        <v>4</v>
      </c>
      <c r="Q307" s="39">
        <f>IF(ISNUMBER(SEARCH("Yes",'2_all_summary'!$F307)),IF(0&lt;'2_all_summary'!T307,1,2),IF(0='2_all_summary'!T307,4,3))</f>
        <v>4</v>
      </c>
      <c r="R307" s="39">
        <f>IF(ISNUMBER(SEARCH("Yes",'2_all_summary'!$F307)),IF(ISNUMBER(SEARCH("Yes",'2_all_summary'!U307)),1,2),IF(ISNUMBER(SEARCH("No",'2_all_summary'!U307)),4,3))</f>
        <v>4</v>
      </c>
    </row>
    <row r="308" spans="7:18" x14ac:dyDescent="0.3">
      <c r="G308" s="39"/>
      <c r="H308" s="39" t="str">
        <f>'2_all_summary'!D308</f>
        <v>A just transition? Navigating the process of policy implementation in small-scale fisheries in South Africa</v>
      </c>
      <c r="I308" s="39" t="str">
        <f>'2_all_summary'!E308</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v>
      </c>
      <c r="J308" s="39">
        <f>IF(ISNUMBER(SEARCH("Yes",'2_all_summary'!$F308)),IF(ISNUMBER(SEARCH("Yes",'2_all_summary'!M308)),1,2),IF(ISNUMBER(SEARCH("No",'2_all_summary'!M308)),4,3))</f>
        <v>4</v>
      </c>
      <c r="K308" s="39">
        <f>IF(ISNUMBER(SEARCH("Yes",'2_all_summary'!$F308)),IF(ISNUMBER(SEARCH("Yes",'2_all_summary'!N308)),1,2),IF(ISNUMBER(SEARCH("No",'2_all_summary'!N308)),4,3))</f>
        <v>4</v>
      </c>
      <c r="L308" s="39">
        <f>IF(ISNUMBER(SEARCH("Yes",'2_all_summary'!$F308)),IF(ISNUMBER(SEARCH("Yes",'2_all_summary'!O308)),1,2),IF(ISNUMBER(SEARCH("No",'2_all_summary'!O308)),4,3))</f>
        <v>4</v>
      </c>
      <c r="M308" s="39">
        <f>IF(ISNUMBER(SEARCH("Yes",'2_all_summary'!$F308)),IF(0&lt;'2_all_summary'!P308,1,2),IF(0='2_all_summary'!P308,4,3))</f>
        <v>4</v>
      </c>
      <c r="N308" s="39">
        <f>IF(ISNUMBER(SEARCH("Yes",'2_all_summary'!$F308)),IF(ISNUMBER(SEARCH("Yes",'2_all_summary'!Q308)),1,2),IF(ISNUMBER(SEARCH("No",'2_all_summary'!Q308)),4,3))</f>
        <v>4</v>
      </c>
      <c r="O308" s="39">
        <f>IF(ISNUMBER(SEARCH("Yes",'2_all_summary'!$F308)),IF(ISNUMBER(SEARCH("Yes",'2_all_summary'!R308)),1,2),IF(ISNUMBER(SEARCH("No",'2_all_summary'!R308)),4,3))</f>
        <v>4</v>
      </c>
      <c r="P308" s="39">
        <f>IF(ISNUMBER(SEARCH("Yes",'2_all_summary'!$F308)),IF(ISNUMBER(SEARCH("Yes",'2_all_summary'!S308)),1,2),IF(ISNUMBER(SEARCH("No",'2_all_summary'!S308)),4,3))</f>
        <v>4</v>
      </c>
      <c r="Q308" s="39">
        <f>IF(ISNUMBER(SEARCH("Yes",'2_all_summary'!$F308)),IF(0&lt;'2_all_summary'!T308,1,2),IF(0='2_all_summary'!T308,4,3))</f>
        <v>4</v>
      </c>
      <c r="R308" s="39">
        <f>IF(ISNUMBER(SEARCH("Yes",'2_all_summary'!$F308)),IF(ISNUMBER(SEARCH("Yes",'2_all_summary'!U308)),1,2),IF(ISNUMBER(SEARCH("No",'2_all_summary'!U308)),4,3))</f>
        <v>4</v>
      </c>
    </row>
    <row r="309" spans="7:18" x14ac:dyDescent="0.3">
      <c r="G309" s="39"/>
      <c r="H309" s="39" t="str">
        <f>'2_all_summary'!D309</f>
        <v>Coral reefs of the ASEAN Region: status and management</v>
      </c>
      <c r="I309" s="39" t="str">
        <f>'2_all_summary'!E309</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309" s="39">
        <f>IF(ISNUMBER(SEARCH("Yes",'2_all_summary'!$F309)),IF(ISNUMBER(SEARCH("Yes",'2_all_summary'!M309)),1,2),IF(ISNUMBER(SEARCH("No",'2_all_summary'!M309)),4,3))</f>
        <v>3</v>
      </c>
      <c r="K309" s="39">
        <f>IF(ISNUMBER(SEARCH("Yes",'2_all_summary'!$F309)),IF(ISNUMBER(SEARCH("Yes",'2_all_summary'!N309)),1,2),IF(ISNUMBER(SEARCH("No",'2_all_summary'!N309)),4,3))</f>
        <v>3</v>
      </c>
      <c r="L309" s="39">
        <f>IF(ISNUMBER(SEARCH("Yes",'2_all_summary'!$F309)),IF(ISNUMBER(SEARCH("Yes",'2_all_summary'!O309)),1,2),IF(ISNUMBER(SEARCH("No",'2_all_summary'!O309)),4,3))</f>
        <v>3</v>
      </c>
      <c r="M309" s="39">
        <f>IF(ISNUMBER(SEARCH("Yes",'2_all_summary'!$F309)),IF(0&lt;'2_all_summary'!P309,1,2),IF(0='2_all_summary'!P309,4,3))</f>
        <v>3</v>
      </c>
      <c r="N309" s="39">
        <f>IF(ISNUMBER(SEARCH("Yes",'2_all_summary'!$F309)),IF(ISNUMBER(SEARCH("Yes",'2_all_summary'!Q309)),1,2),IF(ISNUMBER(SEARCH("No",'2_all_summary'!Q309)),4,3))</f>
        <v>3</v>
      </c>
      <c r="O309" s="39">
        <f>IF(ISNUMBER(SEARCH("Yes",'2_all_summary'!$F309)),IF(ISNUMBER(SEARCH("Yes",'2_all_summary'!R309)),1,2),IF(ISNUMBER(SEARCH("No",'2_all_summary'!R309)),4,3))</f>
        <v>3</v>
      </c>
      <c r="P309" s="39">
        <f>IF(ISNUMBER(SEARCH("Yes",'2_all_summary'!$F309)),IF(ISNUMBER(SEARCH("Yes",'2_all_summary'!S309)),1,2),IF(ISNUMBER(SEARCH("No",'2_all_summary'!S309)),4,3))</f>
        <v>4</v>
      </c>
      <c r="Q309" s="39">
        <f>IF(ISNUMBER(SEARCH("Yes",'2_all_summary'!$F309)),IF(0&lt;'2_all_summary'!T309,1,2),IF(0='2_all_summary'!T309,4,3))</f>
        <v>3</v>
      </c>
      <c r="R309" s="39">
        <f>IF(ISNUMBER(SEARCH("Yes",'2_all_summary'!$F309)),IF(ISNUMBER(SEARCH("Yes",'2_all_summary'!U309)),1,2),IF(ISNUMBER(SEARCH("No",'2_all_summary'!U309)),4,3))</f>
        <v>3</v>
      </c>
    </row>
    <row r="310" spans="7:18" x14ac:dyDescent="0.3">
      <c r="G310" s="39"/>
      <c r="H310" s="39" t="str">
        <f>'2_all_summary'!D310</f>
        <v>The codevelopment of coastal fisheries monitoring methods to support local management</v>
      </c>
      <c r="I310" s="39" t="str">
        <f>'2_all_summary'!E310</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310" s="39">
        <f>IF(ISNUMBER(SEARCH("Yes",'2_all_summary'!$F310)),IF(ISNUMBER(SEARCH("Yes",'2_all_summary'!M310)),1,2),IF(ISNUMBER(SEARCH("No",'2_all_summary'!M310)),4,3))</f>
        <v>3</v>
      </c>
      <c r="K310" s="39">
        <f>IF(ISNUMBER(SEARCH("Yes",'2_all_summary'!$F310)),IF(ISNUMBER(SEARCH("Yes",'2_all_summary'!N310)),1,2),IF(ISNUMBER(SEARCH("No",'2_all_summary'!N310)),4,3))</f>
        <v>3</v>
      </c>
      <c r="L310" s="39">
        <f>IF(ISNUMBER(SEARCH("Yes",'2_all_summary'!$F310)),IF(ISNUMBER(SEARCH("Yes",'2_all_summary'!O310)),1,2),IF(ISNUMBER(SEARCH("No",'2_all_summary'!O310)),4,3))</f>
        <v>3</v>
      </c>
      <c r="M310" s="39">
        <f>IF(ISNUMBER(SEARCH("Yes",'2_all_summary'!$F310)),IF(0&lt;'2_all_summary'!P310,1,2),IF(0='2_all_summary'!P310,4,3))</f>
        <v>3</v>
      </c>
      <c r="N310" s="39">
        <f>IF(ISNUMBER(SEARCH("Yes",'2_all_summary'!$F310)),IF(ISNUMBER(SEARCH("Yes",'2_all_summary'!Q310)),1,2),IF(ISNUMBER(SEARCH("No",'2_all_summary'!Q310)),4,3))</f>
        <v>3</v>
      </c>
      <c r="O310" s="39">
        <f>IF(ISNUMBER(SEARCH("Yes",'2_all_summary'!$F310)),IF(ISNUMBER(SEARCH("Yes",'2_all_summary'!R310)),1,2),IF(ISNUMBER(SEARCH("No",'2_all_summary'!R310)),4,3))</f>
        <v>3</v>
      </c>
      <c r="P310" s="39">
        <f>IF(ISNUMBER(SEARCH("Yes",'2_all_summary'!$F310)),IF(ISNUMBER(SEARCH("Yes",'2_all_summary'!S310)),1,2),IF(ISNUMBER(SEARCH("No",'2_all_summary'!S310)),4,3))</f>
        <v>3</v>
      </c>
      <c r="Q310" s="39">
        <f>IF(ISNUMBER(SEARCH("Yes",'2_all_summary'!$F310)),IF(0&lt;'2_all_summary'!T310,1,2),IF(0='2_all_summary'!T310,4,3))</f>
        <v>3</v>
      </c>
      <c r="R310" s="39">
        <f>IF(ISNUMBER(SEARCH("Yes",'2_all_summary'!$F310)),IF(ISNUMBER(SEARCH("Yes",'2_all_summary'!U310)),1,2),IF(ISNUMBER(SEARCH("No",'2_all_summary'!U310)),4,3))</f>
        <v>3</v>
      </c>
    </row>
    <row r="311" spans="7:18" x14ac:dyDescent="0.3">
      <c r="G311" s="39"/>
      <c r="H311" s="39" t="str">
        <f>'2_all_summary'!D311</f>
        <v>Community-Based Tourism and Political Communitarianism in Prainha do Canto Verde, Brazil</v>
      </c>
      <c r="I311" s="39" t="str">
        <f>'2_all_summary'!E311</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v>
      </c>
      <c r="J311" s="39">
        <f>IF(ISNUMBER(SEARCH("Yes",'2_all_summary'!$F311)),IF(ISNUMBER(SEARCH("Yes",'2_all_summary'!M311)),1,2),IF(ISNUMBER(SEARCH("No",'2_all_summary'!M311)),4,3))</f>
        <v>4</v>
      </c>
      <c r="K311" s="39">
        <f>IF(ISNUMBER(SEARCH("Yes",'2_all_summary'!$F311)),IF(ISNUMBER(SEARCH("Yes",'2_all_summary'!N311)),1,2),IF(ISNUMBER(SEARCH("No",'2_all_summary'!N311)),4,3))</f>
        <v>4</v>
      </c>
      <c r="L311" s="39">
        <f>IF(ISNUMBER(SEARCH("Yes",'2_all_summary'!$F311)),IF(ISNUMBER(SEARCH("Yes",'2_all_summary'!O311)),1,2),IF(ISNUMBER(SEARCH("No",'2_all_summary'!O311)),4,3))</f>
        <v>4</v>
      </c>
      <c r="M311" s="39">
        <f>IF(ISNUMBER(SEARCH("Yes",'2_all_summary'!$F311)),IF(0&lt;'2_all_summary'!P311,1,2),IF(0='2_all_summary'!P311,4,3))</f>
        <v>4</v>
      </c>
      <c r="N311" s="39">
        <f>IF(ISNUMBER(SEARCH("Yes",'2_all_summary'!$F311)),IF(ISNUMBER(SEARCH("Yes",'2_all_summary'!Q311)),1,2),IF(ISNUMBER(SEARCH("No",'2_all_summary'!Q311)),4,3))</f>
        <v>4</v>
      </c>
      <c r="O311" s="39">
        <f>IF(ISNUMBER(SEARCH("Yes",'2_all_summary'!$F311)),IF(ISNUMBER(SEARCH("Yes",'2_all_summary'!R311)),1,2),IF(ISNUMBER(SEARCH("No",'2_all_summary'!R311)),4,3))</f>
        <v>4</v>
      </c>
      <c r="P311" s="39">
        <f>IF(ISNUMBER(SEARCH("Yes",'2_all_summary'!$F311)),IF(ISNUMBER(SEARCH("Yes",'2_all_summary'!S311)),1,2),IF(ISNUMBER(SEARCH("No",'2_all_summary'!S311)),4,3))</f>
        <v>4</v>
      </c>
      <c r="Q311" s="39">
        <f>IF(ISNUMBER(SEARCH("Yes",'2_all_summary'!$F311)),IF(0&lt;'2_all_summary'!T311,1,2),IF(0='2_all_summary'!T311,4,3))</f>
        <v>4</v>
      </c>
      <c r="R311" s="39">
        <f>IF(ISNUMBER(SEARCH("Yes",'2_all_summary'!$F311)),IF(ISNUMBER(SEARCH("Yes",'2_all_summary'!U311)),1,2),IF(ISNUMBER(SEARCH("No",'2_all_summary'!U311)),4,3))</f>
        <v>4</v>
      </c>
    </row>
    <row r="312" spans="7:18" x14ac:dyDescent="0.3">
      <c r="G312" s="39"/>
      <c r="H312" s="39" t="str">
        <f>'2_all_summary'!D312</f>
        <v>Factors in overcoming barriers to implementing co-management in British Columbia salmon fisheries</v>
      </c>
      <c r="I312" s="39" t="str">
        <f>'2_all_summary'!E312</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v>
      </c>
      <c r="J312" s="39">
        <f>IF(ISNUMBER(SEARCH("Yes",'2_all_summary'!$F312)),IF(ISNUMBER(SEARCH("Yes",'2_all_summary'!M312)),1,2),IF(ISNUMBER(SEARCH("No",'2_all_summary'!M312)),4,3))</f>
        <v>4</v>
      </c>
      <c r="K312" s="39">
        <f>IF(ISNUMBER(SEARCH("Yes",'2_all_summary'!$F312)),IF(ISNUMBER(SEARCH("Yes",'2_all_summary'!N312)),1,2),IF(ISNUMBER(SEARCH("No",'2_all_summary'!N312)),4,3))</f>
        <v>4</v>
      </c>
      <c r="L312" s="39">
        <f>IF(ISNUMBER(SEARCH("Yes",'2_all_summary'!$F312)),IF(ISNUMBER(SEARCH("Yes",'2_all_summary'!O312)),1,2),IF(ISNUMBER(SEARCH("No",'2_all_summary'!O312)),4,3))</f>
        <v>4</v>
      </c>
      <c r="M312" s="39">
        <f>IF(ISNUMBER(SEARCH("Yes",'2_all_summary'!$F312)),IF(0&lt;'2_all_summary'!P312,1,2),IF(0='2_all_summary'!P312,4,3))</f>
        <v>4</v>
      </c>
      <c r="N312" s="39">
        <f>IF(ISNUMBER(SEARCH("Yes",'2_all_summary'!$F312)),IF(ISNUMBER(SEARCH("Yes",'2_all_summary'!Q312)),1,2),IF(ISNUMBER(SEARCH("No",'2_all_summary'!Q312)),4,3))</f>
        <v>4</v>
      </c>
      <c r="O312" s="39">
        <f>IF(ISNUMBER(SEARCH("Yes",'2_all_summary'!$F312)),IF(ISNUMBER(SEARCH("Yes",'2_all_summary'!R312)),1,2),IF(ISNUMBER(SEARCH("No",'2_all_summary'!R312)),4,3))</f>
        <v>4</v>
      </c>
      <c r="P312" s="39">
        <f>IF(ISNUMBER(SEARCH("Yes",'2_all_summary'!$F312)),IF(ISNUMBER(SEARCH("Yes",'2_all_summary'!S312)),1,2),IF(ISNUMBER(SEARCH("No",'2_all_summary'!S312)),4,3))</f>
        <v>4</v>
      </c>
      <c r="Q312" s="39">
        <f>IF(ISNUMBER(SEARCH("Yes",'2_all_summary'!$F312)),IF(0&lt;'2_all_summary'!T312,1,2),IF(0='2_all_summary'!T312,4,3))</f>
        <v>4</v>
      </c>
      <c r="R312" s="39">
        <f>IF(ISNUMBER(SEARCH("Yes",'2_all_summary'!$F312)),IF(ISNUMBER(SEARCH("Yes",'2_all_summary'!U312)),1,2),IF(ISNUMBER(SEARCH("No",'2_all_summary'!U312)),4,3))</f>
        <v>4</v>
      </c>
    </row>
    <row r="313" spans="7:18" x14ac:dyDescent="0.3">
      <c r="G313" s="39"/>
      <c r="H313" s="39" t="str">
        <f>'2_all_summary'!D313</f>
        <v>Indicators of the ecological impact of bottom-trawl disturbance on seabed communities</v>
      </c>
      <c r="I313" s="39" t="str">
        <f>'2_all_summary'!E313</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v>
      </c>
      <c r="J313" s="39">
        <f>IF(ISNUMBER(SEARCH("Yes",'2_all_summary'!$F313)),IF(ISNUMBER(SEARCH("Yes",'2_all_summary'!M313)),1,2),IF(ISNUMBER(SEARCH("No",'2_all_summary'!M313)),4,3))</f>
        <v>4</v>
      </c>
      <c r="K313" s="39">
        <f>IF(ISNUMBER(SEARCH("Yes",'2_all_summary'!$F313)),IF(ISNUMBER(SEARCH("Yes",'2_all_summary'!N313)),1,2),IF(ISNUMBER(SEARCH("No",'2_all_summary'!N313)),4,3))</f>
        <v>4</v>
      </c>
      <c r="L313" s="39">
        <f>IF(ISNUMBER(SEARCH("Yes",'2_all_summary'!$F313)),IF(ISNUMBER(SEARCH("Yes",'2_all_summary'!O313)),1,2),IF(ISNUMBER(SEARCH("No",'2_all_summary'!O313)),4,3))</f>
        <v>4</v>
      </c>
      <c r="M313" s="39">
        <f>IF(ISNUMBER(SEARCH("Yes",'2_all_summary'!$F313)),IF(0&lt;'2_all_summary'!P313,1,2),IF(0='2_all_summary'!P313,4,3))</f>
        <v>4</v>
      </c>
      <c r="N313" s="39">
        <f>IF(ISNUMBER(SEARCH("Yes",'2_all_summary'!$F313)),IF(ISNUMBER(SEARCH("Yes",'2_all_summary'!Q313)),1,2),IF(ISNUMBER(SEARCH("No",'2_all_summary'!Q313)),4,3))</f>
        <v>4</v>
      </c>
      <c r="O313" s="39">
        <f>IF(ISNUMBER(SEARCH("Yes",'2_all_summary'!$F313)),IF(ISNUMBER(SEARCH("Yes",'2_all_summary'!R313)),1,2),IF(ISNUMBER(SEARCH("No",'2_all_summary'!R313)),4,3))</f>
        <v>4</v>
      </c>
      <c r="P313" s="39">
        <f>IF(ISNUMBER(SEARCH("Yes",'2_all_summary'!$F313)),IF(ISNUMBER(SEARCH("Yes",'2_all_summary'!S313)),1,2),IF(ISNUMBER(SEARCH("No",'2_all_summary'!S313)),4,3))</f>
        <v>4</v>
      </c>
      <c r="Q313" s="39">
        <f>IF(ISNUMBER(SEARCH("Yes",'2_all_summary'!$F313)),IF(0&lt;'2_all_summary'!T313,1,2),IF(0='2_all_summary'!T313,4,3))</f>
        <v>4</v>
      </c>
      <c r="R313" s="39">
        <f>IF(ISNUMBER(SEARCH("Yes",'2_all_summary'!$F313)),IF(ISNUMBER(SEARCH("Yes",'2_all_summary'!U313)),1,2),IF(ISNUMBER(SEARCH("No",'2_all_summary'!U313)),4,3))</f>
        <v>4</v>
      </c>
    </row>
    <row r="314" spans="7:18" x14ac:dyDescent="0.3">
      <c r="G314" s="39"/>
      <c r="H314" s="39" t="str">
        <f>'2_all_summary'!D314</f>
        <v>Community-based management fails to halt declines of bumphead parrotfish and humphead wrasse in Roviana Lagoon, Solomon Islands</v>
      </c>
      <c r="I314" s="39" t="str">
        <f>'2_all_summary'!E314</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v>
      </c>
      <c r="J314" s="39">
        <f>IF(ISNUMBER(SEARCH("Yes",'2_all_summary'!$F314)),IF(ISNUMBER(SEARCH("Yes",'2_all_summary'!M314)),1,2),IF(ISNUMBER(SEARCH("No",'2_all_summary'!M314)),4,3))</f>
        <v>2</v>
      </c>
      <c r="K314" s="39">
        <f>IF(ISNUMBER(SEARCH("Yes",'2_all_summary'!$F314)),IF(ISNUMBER(SEARCH("Yes",'2_all_summary'!N314)),1,2),IF(ISNUMBER(SEARCH("No",'2_all_summary'!N314)),4,3))</f>
        <v>2</v>
      </c>
      <c r="L314" s="39">
        <f>IF(ISNUMBER(SEARCH("Yes",'2_all_summary'!$F314)),IF(ISNUMBER(SEARCH("Yes",'2_all_summary'!O314)),1,2),IF(ISNUMBER(SEARCH("No",'2_all_summary'!O314)),4,3))</f>
        <v>2</v>
      </c>
      <c r="M314" s="39">
        <f>IF(ISNUMBER(SEARCH("Yes",'2_all_summary'!$F314)),IF(0&lt;'2_all_summary'!P314,1,2),IF(0='2_all_summary'!P314,4,3))</f>
        <v>2</v>
      </c>
      <c r="N314" s="39">
        <f>IF(ISNUMBER(SEARCH("Yes",'2_all_summary'!$F314)),IF(ISNUMBER(SEARCH("Yes",'2_all_summary'!Q314)),1,2),IF(ISNUMBER(SEARCH("No",'2_all_summary'!Q314)),4,3))</f>
        <v>1</v>
      </c>
      <c r="O314" s="39">
        <f>IF(ISNUMBER(SEARCH("Yes",'2_all_summary'!$F314)),IF(ISNUMBER(SEARCH("Yes",'2_all_summary'!R314)),1,2),IF(ISNUMBER(SEARCH("No",'2_all_summary'!R314)),4,3))</f>
        <v>1</v>
      </c>
      <c r="P314" s="39">
        <f>IF(ISNUMBER(SEARCH("Yes",'2_all_summary'!$F314)),IF(ISNUMBER(SEARCH("Yes",'2_all_summary'!S314)),1,2),IF(ISNUMBER(SEARCH("No",'2_all_summary'!S314)),4,3))</f>
        <v>1</v>
      </c>
      <c r="Q314" s="39">
        <f>IF(ISNUMBER(SEARCH("Yes",'2_all_summary'!$F314)),IF(0&lt;'2_all_summary'!T314,1,2),IF(0='2_all_summary'!T314,4,3))</f>
        <v>1</v>
      </c>
      <c r="R314" s="39">
        <f>IF(ISNUMBER(SEARCH("Yes",'2_all_summary'!$F314)),IF(ISNUMBER(SEARCH("Yes",'2_all_summary'!U314)),1,2),IF(ISNUMBER(SEARCH("No",'2_all_summary'!U314)),4,3))</f>
        <v>1</v>
      </c>
    </row>
    <row r="315" spans="7:18" x14ac:dyDescent="0.3">
      <c r="G315" s="39"/>
      <c r="H315" s="39" t="str">
        <f>'2_all_summary'!D315</f>
        <v>Creating multi-functional landscapes: Using exclusion fences to frame feral ungulate management preferences in remote Aboriginal-owned northern Australia</v>
      </c>
      <c r="I315" s="39" t="str">
        <f>'2_all_summary'!E315</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v>
      </c>
      <c r="J315" s="39">
        <f>IF(ISNUMBER(SEARCH("Yes",'2_all_summary'!$F315)),IF(ISNUMBER(SEARCH("Yes",'2_all_summary'!M315)),1,2),IF(ISNUMBER(SEARCH("No",'2_all_summary'!M315)),4,3))</f>
        <v>4</v>
      </c>
      <c r="K315" s="39">
        <f>IF(ISNUMBER(SEARCH("Yes",'2_all_summary'!$F315)),IF(ISNUMBER(SEARCH("Yes",'2_all_summary'!N315)),1,2),IF(ISNUMBER(SEARCH("No",'2_all_summary'!N315)),4,3))</f>
        <v>4</v>
      </c>
      <c r="L315" s="39">
        <f>IF(ISNUMBER(SEARCH("Yes",'2_all_summary'!$F315)),IF(ISNUMBER(SEARCH("Yes",'2_all_summary'!O315)),1,2),IF(ISNUMBER(SEARCH("No",'2_all_summary'!O315)),4,3))</f>
        <v>4</v>
      </c>
      <c r="M315" s="39">
        <f>IF(ISNUMBER(SEARCH("Yes",'2_all_summary'!$F315)),IF(0&lt;'2_all_summary'!P315,1,2),IF(0='2_all_summary'!P315,4,3))</f>
        <v>4</v>
      </c>
      <c r="N315" s="39">
        <f>IF(ISNUMBER(SEARCH("Yes",'2_all_summary'!$F315)),IF(ISNUMBER(SEARCH("Yes",'2_all_summary'!Q315)),1,2),IF(ISNUMBER(SEARCH("No",'2_all_summary'!Q315)),4,3))</f>
        <v>4</v>
      </c>
      <c r="O315" s="39">
        <f>IF(ISNUMBER(SEARCH("Yes",'2_all_summary'!$F315)),IF(ISNUMBER(SEARCH("Yes",'2_all_summary'!R315)),1,2),IF(ISNUMBER(SEARCH("No",'2_all_summary'!R315)),4,3))</f>
        <v>4</v>
      </c>
      <c r="P315" s="39">
        <f>IF(ISNUMBER(SEARCH("Yes",'2_all_summary'!$F315)),IF(ISNUMBER(SEARCH("Yes",'2_all_summary'!S315)),1,2),IF(ISNUMBER(SEARCH("No",'2_all_summary'!S315)),4,3))</f>
        <v>4</v>
      </c>
      <c r="Q315" s="39">
        <f>IF(ISNUMBER(SEARCH("Yes",'2_all_summary'!$F315)),IF(0&lt;'2_all_summary'!T315,1,2),IF(0='2_all_summary'!T315,4,3))</f>
        <v>4</v>
      </c>
      <c r="R315" s="39">
        <f>IF(ISNUMBER(SEARCH("Yes",'2_all_summary'!$F315)),IF(ISNUMBER(SEARCH("Yes",'2_all_summary'!U315)),1,2),IF(ISNUMBER(SEARCH("No",'2_all_summary'!U315)),4,3))</f>
        <v>4</v>
      </c>
    </row>
    <row r="316" spans="7:18" x14ac:dyDescent="0.3">
      <c r="G316" s="39"/>
      <c r="H316" s="39" t="str">
        <f>'2_all_summary'!D316</f>
        <v>The micro-politics of small-scale fisheries governance in South Africa: a case study of community-based political representation as a form of brokerage</v>
      </c>
      <c r="I316" s="39" t="str">
        <f>'2_all_summary'!E316</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v>
      </c>
      <c r="J316" s="39">
        <f>IF(ISNUMBER(SEARCH("Yes",'2_all_summary'!$F316)),IF(ISNUMBER(SEARCH("Yes",'2_all_summary'!M316)),1,2),IF(ISNUMBER(SEARCH("No",'2_all_summary'!M316)),4,3))</f>
        <v>4</v>
      </c>
      <c r="K316" s="39">
        <f>IF(ISNUMBER(SEARCH("Yes",'2_all_summary'!$F316)),IF(ISNUMBER(SEARCH("Yes",'2_all_summary'!N316)),1,2),IF(ISNUMBER(SEARCH("No",'2_all_summary'!N316)),4,3))</f>
        <v>4</v>
      </c>
      <c r="L316" s="39">
        <f>IF(ISNUMBER(SEARCH("Yes",'2_all_summary'!$F316)),IF(ISNUMBER(SEARCH("Yes",'2_all_summary'!O316)),1,2),IF(ISNUMBER(SEARCH("No",'2_all_summary'!O316)),4,3))</f>
        <v>4</v>
      </c>
      <c r="M316" s="39">
        <f>IF(ISNUMBER(SEARCH("Yes",'2_all_summary'!$F316)),IF(0&lt;'2_all_summary'!P316,1,2),IF(0='2_all_summary'!P316,4,3))</f>
        <v>4</v>
      </c>
      <c r="N316" s="39">
        <f>IF(ISNUMBER(SEARCH("Yes",'2_all_summary'!$F316)),IF(ISNUMBER(SEARCH("Yes",'2_all_summary'!Q316)),1,2),IF(ISNUMBER(SEARCH("No",'2_all_summary'!Q316)),4,3))</f>
        <v>4</v>
      </c>
      <c r="O316" s="39">
        <f>IF(ISNUMBER(SEARCH("Yes",'2_all_summary'!$F316)),IF(ISNUMBER(SEARCH("Yes",'2_all_summary'!R316)),1,2),IF(ISNUMBER(SEARCH("No",'2_all_summary'!R316)),4,3))</f>
        <v>4</v>
      </c>
      <c r="P316" s="39">
        <f>IF(ISNUMBER(SEARCH("Yes",'2_all_summary'!$F316)),IF(ISNUMBER(SEARCH("Yes",'2_all_summary'!S316)),1,2),IF(ISNUMBER(SEARCH("No",'2_all_summary'!S316)),4,3))</f>
        <v>4</v>
      </c>
      <c r="Q316" s="39">
        <f>IF(ISNUMBER(SEARCH("Yes",'2_all_summary'!$F316)),IF(0&lt;'2_all_summary'!T316,1,2),IF(0='2_all_summary'!T316,4,3))</f>
        <v>4</v>
      </c>
      <c r="R316" s="39">
        <f>IF(ISNUMBER(SEARCH("Yes",'2_all_summary'!$F316)),IF(ISNUMBER(SEARCH("Yes",'2_all_summary'!U316)),1,2),IF(ISNUMBER(SEARCH("No",'2_all_summary'!U316)),4,3))</f>
        <v>4</v>
      </c>
    </row>
    <row r="317" spans="7:18" x14ac:dyDescent="0.3">
      <c r="G317" s="39"/>
      <c r="H317" s="39" t="str">
        <f>'2_all_summary'!D317</f>
        <v>Social capital, community-based governance and resilience in an African artisanal river fishery</v>
      </c>
      <c r="I317" s="39" t="str">
        <f>'2_all_summary'!E317</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317" s="39">
        <f>IF(ISNUMBER(SEARCH("Yes",'2_all_summary'!$F317)),IF(ISNUMBER(SEARCH("Yes",'2_all_summary'!M317)),1,2),IF(ISNUMBER(SEARCH("No",'2_all_summary'!M317)),4,3))</f>
        <v>4</v>
      </c>
      <c r="K317" s="39">
        <f>IF(ISNUMBER(SEARCH("Yes",'2_all_summary'!$F317)),IF(ISNUMBER(SEARCH("Yes",'2_all_summary'!N317)),1,2),IF(ISNUMBER(SEARCH("No",'2_all_summary'!N317)),4,3))</f>
        <v>4</v>
      </c>
      <c r="L317" s="39">
        <f>IF(ISNUMBER(SEARCH("Yes",'2_all_summary'!$F317)),IF(ISNUMBER(SEARCH("Yes",'2_all_summary'!O317)),1,2),IF(ISNUMBER(SEARCH("No",'2_all_summary'!O317)),4,3))</f>
        <v>4</v>
      </c>
      <c r="M317" s="39">
        <f>IF(ISNUMBER(SEARCH("Yes",'2_all_summary'!$F317)),IF(0&lt;'2_all_summary'!P317,1,2),IF(0='2_all_summary'!P317,4,3))</f>
        <v>4</v>
      </c>
      <c r="N317" s="39">
        <f>IF(ISNUMBER(SEARCH("Yes",'2_all_summary'!$F317)),IF(ISNUMBER(SEARCH("Yes",'2_all_summary'!Q317)),1,2),IF(ISNUMBER(SEARCH("No",'2_all_summary'!Q317)),4,3))</f>
        <v>4</v>
      </c>
      <c r="O317" s="39">
        <f>IF(ISNUMBER(SEARCH("Yes",'2_all_summary'!$F317)),IF(ISNUMBER(SEARCH("Yes",'2_all_summary'!R317)),1,2),IF(ISNUMBER(SEARCH("No",'2_all_summary'!R317)),4,3))</f>
        <v>4</v>
      </c>
      <c r="P317" s="39">
        <f>IF(ISNUMBER(SEARCH("Yes",'2_all_summary'!$F317)),IF(ISNUMBER(SEARCH("Yes",'2_all_summary'!S317)),1,2),IF(ISNUMBER(SEARCH("No",'2_all_summary'!S317)),4,3))</f>
        <v>4</v>
      </c>
      <c r="Q317" s="39">
        <f>IF(ISNUMBER(SEARCH("Yes",'2_all_summary'!$F317)),IF(0&lt;'2_all_summary'!T317,1,2),IF(0='2_all_summary'!T317,4,3))</f>
        <v>4</v>
      </c>
      <c r="R317" s="39">
        <f>IF(ISNUMBER(SEARCH("Yes",'2_all_summary'!$F317)),IF(ISNUMBER(SEARCH("Yes",'2_all_summary'!U317)),1,2),IF(ISNUMBER(SEARCH("No",'2_all_summary'!U317)),4,3))</f>
        <v>4</v>
      </c>
    </row>
    <row r="318" spans="7:18" x14ac:dyDescent="0.3">
      <c r="G318" s="39"/>
      <c r="H318" s="39" t="str">
        <f>'2_all_summary'!D318</f>
        <v>Counting what counts: using local knowledge to improve Arctic resource management</v>
      </c>
      <c r="I318" s="39" t="str">
        <f>'2_all_summary'!E318</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v>
      </c>
      <c r="J318" s="39">
        <f>IF(ISNUMBER(SEARCH("Yes",'2_all_summary'!$F318)),IF(ISNUMBER(SEARCH("Yes",'2_all_summary'!M318)),1,2),IF(ISNUMBER(SEARCH("No",'2_all_summary'!M318)),4,3))</f>
        <v>4</v>
      </c>
      <c r="K318" s="39">
        <f>IF(ISNUMBER(SEARCH("Yes",'2_all_summary'!$F318)),IF(ISNUMBER(SEARCH("Yes",'2_all_summary'!N318)),1,2),IF(ISNUMBER(SEARCH("No",'2_all_summary'!N318)),4,3))</f>
        <v>4</v>
      </c>
      <c r="L318" s="39">
        <f>IF(ISNUMBER(SEARCH("Yes",'2_all_summary'!$F318)),IF(ISNUMBER(SEARCH("Yes",'2_all_summary'!O318)),1,2),IF(ISNUMBER(SEARCH("No",'2_all_summary'!O318)),4,3))</f>
        <v>4</v>
      </c>
      <c r="M318" s="39">
        <f>IF(ISNUMBER(SEARCH("Yes",'2_all_summary'!$F318)),IF(0&lt;'2_all_summary'!P318,1,2),IF(0='2_all_summary'!P318,4,3))</f>
        <v>4</v>
      </c>
      <c r="N318" s="39">
        <f>IF(ISNUMBER(SEARCH("Yes",'2_all_summary'!$F318)),IF(ISNUMBER(SEARCH("Yes",'2_all_summary'!Q318)),1,2),IF(ISNUMBER(SEARCH("No",'2_all_summary'!Q318)),4,3))</f>
        <v>4</v>
      </c>
      <c r="O318" s="39">
        <f>IF(ISNUMBER(SEARCH("Yes",'2_all_summary'!$F318)),IF(ISNUMBER(SEARCH("Yes",'2_all_summary'!R318)),1,2),IF(ISNUMBER(SEARCH("No",'2_all_summary'!R318)),4,3))</f>
        <v>4</v>
      </c>
      <c r="P318" s="39">
        <f>IF(ISNUMBER(SEARCH("Yes",'2_all_summary'!$F318)),IF(ISNUMBER(SEARCH("Yes",'2_all_summary'!S318)),1,2),IF(ISNUMBER(SEARCH("No",'2_all_summary'!S318)),4,3))</f>
        <v>4</v>
      </c>
      <c r="Q318" s="39">
        <f>IF(ISNUMBER(SEARCH("Yes",'2_all_summary'!$F318)),IF(0&lt;'2_all_summary'!T318,1,2),IF(0='2_all_summary'!T318,4,3))</f>
        <v>4</v>
      </c>
      <c r="R318" s="39">
        <f>IF(ISNUMBER(SEARCH("Yes",'2_all_summary'!$F318)),IF(ISNUMBER(SEARCH("Yes",'2_all_summary'!U318)),1,2),IF(ISNUMBER(SEARCH("No",'2_all_summary'!U318)),4,3))</f>
        <v>4</v>
      </c>
    </row>
    <row r="319" spans="7:18" x14ac:dyDescent="0.3">
      <c r="G319" s="39"/>
      <c r="H319" s="39" t="str">
        <f>'2_all_summary'!D319</f>
        <v>Local awareness and perceptions: Consequences for conservation of marsh habitat at Lake Alaotra for one of the world's rarest lemurs</v>
      </c>
      <c r="I319" s="39" t="str">
        <f>'2_all_summary'!E319</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v>
      </c>
      <c r="J319" s="39">
        <f>IF(ISNUMBER(SEARCH("Yes",'2_all_summary'!$F319)),IF(ISNUMBER(SEARCH("Yes",'2_all_summary'!M319)),1,2),IF(ISNUMBER(SEARCH("No",'2_all_summary'!M319)),4,3))</f>
        <v>4</v>
      </c>
      <c r="K319" s="39">
        <f>IF(ISNUMBER(SEARCH("Yes",'2_all_summary'!$F319)),IF(ISNUMBER(SEARCH("Yes",'2_all_summary'!N319)),1,2),IF(ISNUMBER(SEARCH("No",'2_all_summary'!N319)),4,3))</f>
        <v>4</v>
      </c>
      <c r="L319" s="39">
        <f>IF(ISNUMBER(SEARCH("Yes",'2_all_summary'!$F319)),IF(ISNUMBER(SEARCH("Yes",'2_all_summary'!O319)),1,2),IF(ISNUMBER(SEARCH("No",'2_all_summary'!O319)),4,3))</f>
        <v>4</v>
      </c>
      <c r="M319" s="39">
        <f>IF(ISNUMBER(SEARCH("Yes",'2_all_summary'!$F319)),IF(0&lt;'2_all_summary'!P319,1,2),IF(0='2_all_summary'!P319,4,3))</f>
        <v>4</v>
      </c>
      <c r="N319" s="39">
        <f>IF(ISNUMBER(SEARCH("Yes",'2_all_summary'!$F319)),IF(ISNUMBER(SEARCH("Yes",'2_all_summary'!Q319)),1,2),IF(ISNUMBER(SEARCH("No",'2_all_summary'!Q319)),4,3))</f>
        <v>4</v>
      </c>
      <c r="O319" s="39">
        <f>IF(ISNUMBER(SEARCH("Yes",'2_all_summary'!$F319)),IF(ISNUMBER(SEARCH("Yes",'2_all_summary'!R319)),1,2),IF(ISNUMBER(SEARCH("No",'2_all_summary'!R319)),4,3))</f>
        <v>4</v>
      </c>
      <c r="P319" s="39">
        <f>IF(ISNUMBER(SEARCH("Yes",'2_all_summary'!$F319)),IF(ISNUMBER(SEARCH("Yes",'2_all_summary'!S319)),1,2),IF(ISNUMBER(SEARCH("No",'2_all_summary'!S319)),4,3))</f>
        <v>4</v>
      </c>
      <c r="Q319" s="39">
        <f>IF(ISNUMBER(SEARCH("Yes",'2_all_summary'!$F319)),IF(0&lt;'2_all_summary'!T319,1,2),IF(0='2_all_summary'!T319,4,3))</f>
        <v>4</v>
      </c>
      <c r="R319" s="39">
        <f>IF(ISNUMBER(SEARCH("Yes",'2_all_summary'!$F319)),IF(ISNUMBER(SEARCH("Yes",'2_all_summary'!U319)),1,2),IF(ISNUMBER(SEARCH("No",'2_all_summary'!U319)),4,3))</f>
        <v>4</v>
      </c>
    </row>
    <row r="320" spans="7:18" x14ac:dyDescent="0.3">
      <c r="G320" s="39"/>
      <c r="H320" s="39" t="str">
        <f>'2_all_summary'!D320</f>
        <v>Participatory modeling and community dialog about vulnerability of lobster fishing to climate change</v>
      </c>
      <c r="I320" s="39" t="str">
        <f>'2_all_summary'!E320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v>
      </c>
      <c r="J320" s="39">
        <f>IF(ISNUMBER(SEARCH("Yes",'2_all_summary'!$F320)),IF(ISNUMBER(SEARCH("Yes",'2_all_summary'!M320)),1,2),IF(ISNUMBER(SEARCH("No",'2_all_summary'!M320)),4,3))</f>
        <v>4</v>
      </c>
      <c r="K320" s="39">
        <f>IF(ISNUMBER(SEARCH("Yes",'2_all_summary'!$F320)),IF(ISNUMBER(SEARCH("Yes",'2_all_summary'!N320)),1,2),IF(ISNUMBER(SEARCH("No",'2_all_summary'!N320)),4,3))</f>
        <v>4</v>
      </c>
      <c r="L320" s="39">
        <f>IF(ISNUMBER(SEARCH("Yes",'2_all_summary'!$F320)),IF(ISNUMBER(SEARCH("Yes",'2_all_summary'!O320)),1,2),IF(ISNUMBER(SEARCH("No",'2_all_summary'!O320)),4,3))</f>
        <v>4</v>
      </c>
      <c r="M320" s="39">
        <f>IF(ISNUMBER(SEARCH("Yes",'2_all_summary'!$F320)),IF(0&lt;'2_all_summary'!P320,1,2),IF(0='2_all_summary'!P320,4,3))</f>
        <v>4</v>
      </c>
      <c r="N320" s="39">
        <f>IF(ISNUMBER(SEARCH("Yes",'2_all_summary'!$F320)),IF(ISNUMBER(SEARCH("Yes",'2_all_summary'!Q320)),1,2),IF(ISNUMBER(SEARCH("No",'2_all_summary'!Q320)),4,3))</f>
        <v>4</v>
      </c>
      <c r="O320" s="39">
        <f>IF(ISNUMBER(SEARCH("Yes",'2_all_summary'!$F320)),IF(ISNUMBER(SEARCH("Yes",'2_all_summary'!R320)),1,2),IF(ISNUMBER(SEARCH("No",'2_all_summary'!R320)),4,3))</f>
        <v>4</v>
      </c>
      <c r="P320" s="39">
        <f>IF(ISNUMBER(SEARCH("Yes",'2_all_summary'!$F320)),IF(ISNUMBER(SEARCH("Yes",'2_all_summary'!S320)),1,2),IF(ISNUMBER(SEARCH("No",'2_all_summary'!S320)),4,3))</f>
        <v>4</v>
      </c>
      <c r="Q320" s="39">
        <f>IF(ISNUMBER(SEARCH("Yes",'2_all_summary'!$F320)),IF(0&lt;'2_all_summary'!T320,1,2),IF(0='2_all_summary'!T320,4,3))</f>
        <v>4</v>
      </c>
      <c r="R320" s="39">
        <f>IF(ISNUMBER(SEARCH("Yes",'2_all_summary'!$F320)),IF(ISNUMBER(SEARCH("Yes",'2_all_summary'!U320)),1,2),IF(ISNUMBER(SEARCH("No",'2_all_summary'!U320)),4,3))</f>
        <v>4</v>
      </c>
    </row>
    <row r="321" spans="7:18" x14ac:dyDescent="0.3">
      <c r="G321" s="39"/>
      <c r="H321" s="39" t="str">
        <f>'2_all_summary'!D321</f>
        <v>Movement and mortality of invasive suckermouth armored catfish during a spearfishing control experiment</v>
      </c>
      <c r="I321" s="39" t="str">
        <f>'2_all_summary'!E321</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v>
      </c>
      <c r="J321" s="39">
        <f>IF(ISNUMBER(SEARCH("Yes",'2_all_summary'!$F321)),IF(ISNUMBER(SEARCH("Yes",'2_all_summary'!M321)),1,2),IF(ISNUMBER(SEARCH("No",'2_all_summary'!M321)),4,3))</f>
        <v>4</v>
      </c>
      <c r="K321" s="39">
        <f>IF(ISNUMBER(SEARCH("Yes",'2_all_summary'!$F321)),IF(ISNUMBER(SEARCH("Yes",'2_all_summary'!N321)),1,2),IF(ISNUMBER(SEARCH("No",'2_all_summary'!N321)),4,3))</f>
        <v>4</v>
      </c>
      <c r="L321" s="39">
        <f>IF(ISNUMBER(SEARCH("Yes",'2_all_summary'!$F321)),IF(ISNUMBER(SEARCH("Yes",'2_all_summary'!O321)),1,2),IF(ISNUMBER(SEARCH("No",'2_all_summary'!O321)),4,3))</f>
        <v>4</v>
      </c>
      <c r="M321" s="39">
        <f>IF(ISNUMBER(SEARCH("Yes",'2_all_summary'!$F321)),IF(0&lt;'2_all_summary'!P321,1,2),IF(0='2_all_summary'!P321,4,3))</f>
        <v>4</v>
      </c>
      <c r="N321" s="39">
        <f>IF(ISNUMBER(SEARCH("Yes",'2_all_summary'!$F321)),IF(ISNUMBER(SEARCH("Yes",'2_all_summary'!Q321)),1,2),IF(ISNUMBER(SEARCH("No",'2_all_summary'!Q321)),4,3))</f>
        <v>4</v>
      </c>
      <c r="O321" s="39">
        <f>IF(ISNUMBER(SEARCH("Yes",'2_all_summary'!$F321)),IF(ISNUMBER(SEARCH("Yes",'2_all_summary'!R321)),1,2),IF(ISNUMBER(SEARCH("No",'2_all_summary'!R321)),4,3))</f>
        <v>4</v>
      </c>
      <c r="P321" s="39">
        <f>IF(ISNUMBER(SEARCH("Yes",'2_all_summary'!$F321)),IF(ISNUMBER(SEARCH("Yes",'2_all_summary'!S321)),1,2),IF(ISNUMBER(SEARCH("No",'2_all_summary'!S321)),4,3))</f>
        <v>4</v>
      </c>
      <c r="Q321" s="39">
        <f>IF(ISNUMBER(SEARCH("Yes",'2_all_summary'!$F321)),IF(0&lt;'2_all_summary'!T321,1,2),IF(0='2_all_summary'!T321,4,3))</f>
        <v>4</v>
      </c>
      <c r="R321" s="39">
        <f>IF(ISNUMBER(SEARCH("Yes",'2_all_summary'!$F321)),IF(ISNUMBER(SEARCH("Yes",'2_all_summary'!U321)),1,2),IF(ISNUMBER(SEARCH("No",'2_all_summary'!U321)),4,3))</f>
        <v>4</v>
      </c>
    </row>
    <row r="322" spans="7:18" x14ac:dyDescent="0.3">
      <c r="G322" s="39"/>
      <c r="H322" s="39" t="str">
        <f>'2_all_summary'!D322</f>
        <v>Saugeen Ojibway Nation community input and action: Initiating a two-eyed seeing approach for dikameg (Coregonus clupeaformis) in Lake Huron</v>
      </c>
      <c r="I322" s="39" t="str">
        <f>'2_all_summary'!E322</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v>
      </c>
      <c r="J322" s="39">
        <f>IF(ISNUMBER(SEARCH("Yes",'2_all_summary'!$F322)),IF(ISNUMBER(SEARCH("Yes",'2_all_summary'!M322)),1,2),IF(ISNUMBER(SEARCH("No",'2_all_summary'!M322)),4,3))</f>
        <v>4</v>
      </c>
      <c r="K322" s="39">
        <f>IF(ISNUMBER(SEARCH("Yes",'2_all_summary'!$F322)),IF(ISNUMBER(SEARCH("Yes",'2_all_summary'!N322)),1,2),IF(ISNUMBER(SEARCH("No",'2_all_summary'!N322)),4,3))</f>
        <v>4</v>
      </c>
      <c r="L322" s="39">
        <f>IF(ISNUMBER(SEARCH("Yes",'2_all_summary'!$F322)),IF(ISNUMBER(SEARCH("Yes",'2_all_summary'!O322)),1,2),IF(ISNUMBER(SEARCH("No",'2_all_summary'!O322)),4,3))</f>
        <v>4</v>
      </c>
      <c r="M322" s="39">
        <f>IF(ISNUMBER(SEARCH("Yes",'2_all_summary'!$F322)),IF(0&lt;'2_all_summary'!P322,1,2),IF(0='2_all_summary'!P322,4,3))</f>
        <v>4</v>
      </c>
      <c r="N322" s="39">
        <f>IF(ISNUMBER(SEARCH("Yes",'2_all_summary'!$F322)),IF(ISNUMBER(SEARCH("Yes",'2_all_summary'!Q322)),1,2),IF(ISNUMBER(SEARCH("No",'2_all_summary'!Q322)),4,3))</f>
        <v>4</v>
      </c>
      <c r="O322" s="39">
        <f>IF(ISNUMBER(SEARCH("Yes",'2_all_summary'!$F322)),IF(ISNUMBER(SEARCH("Yes",'2_all_summary'!R322)),1,2),IF(ISNUMBER(SEARCH("No",'2_all_summary'!R322)),4,3))</f>
        <v>4</v>
      </c>
      <c r="P322" s="39">
        <f>IF(ISNUMBER(SEARCH("Yes",'2_all_summary'!$F322)),IF(ISNUMBER(SEARCH("Yes",'2_all_summary'!S322)),1,2),IF(ISNUMBER(SEARCH("No",'2_all_summary'!S322)),4,3))</f>
        <v>4</v>
      </c>
      <c r="Q322" s="39">
        <f>IF(ISNUMBER(SEARCH("Yes",'2_all_summary'!$F322)),IF(0&lt;'2_all_summary'!T322,1,2),IF(0='2_all_summary'!T322,4,3))</f>
        <v>4</v>
      </c>
      <c r="R322" s="39">
        <f>IF(ISNUMBER(SEARCH("Yes",'2_all_summary'!$F322)),IF(ISNUMBER(SEARCH("Yes",'2_all_summary'!U322)),1,2),IF(ISNUMBER(SEARCH("No",'2_all_summary'!U322)),4,3))</f>
        <v>4</v>
      </c>
    </row>
    <row r="323" spans="7:18" x14ac:dyDescent="0.3">
      <c r="G323" s="39"/>
      <c r="H323" s="39" t="str">
        <f>'2_all_summary'!D323</f>
        <v>Threat Perception of Stakeholders: Case study of Loktak Lake, a Ramsar Site under Montreux Record in North East India</v>
      </c>
      <c r="I323" s="39" t="str">
        <f>'2_all_summary'!E323</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v>
      </c>
      <c r="J323" s="39">
        <f>IF(ISNUMBER(SEARCH("Yes",'2_all_summary'!$F323)),IF(ISNUMBER(SEARCH("Yes",'2_all_summary'!M323)),1,2),IF(ISNUMBER(SEARCH("No",'2_all_summary'!M323)),4,3))</f>
        <v>4</v>
      </c>
      <c r="K323" s="39">
        <f>IF(ISNUMBER(SEARCH("Yes",'2_all_summary'!$F323)),IF(ISNUMBER(SEARCH("Yes",'2_all_summary'!N323)),1,2),IF(ISNUMBER(SEARCH("No",'2_all_summary'!N323)),4,3))</f>
        <v>4</v>
      </c>
      <c r="L323" s="39">
        <f>IF(ISNUMBER(SEARCH("Yes",'2_all_summary'!$F323)),IF(ISNUMBER(SEARCH("Yes",'2_all_summary'!O323)),1,2),IF(ISNUMBER(SEARCH("No",'2_all_summary'!O323)),4,3))</f>
        <v>4</v>
      </c>
      <c r="M323" s="39">
        <f>IF(ISNUMBER(SEARCH("Yes",'2_all_summary'!$F323)),IF(0&lt;'2_all_summary'!P323,1,2),IF(0='2_all_summary'!P323,4,3))</f>
        <v>4</v>
      </c>
      <c r="N323" s="39">
        <f>IF(ISNUMBER(SEARCH("Yes",'2_all_summary'!$F323)),IF(ISNUMBER(SEARCH("Yes",'2_all_summary'!Q323)),1,2),IF(ISNUMBER(SEARCH("No",'2_all_summary'!Q323)),4,3))</f>
        <v>4</v>
      </c>
      <c r="O323" s="39">
        <f>IF(ISNUMBER(SEARCH("Yes",'2_all_summary'!$F323)),IF(ISNUMBER(SEARCH("Yes",'2_all_summary'!R323)),1,2),IF(ISNUMBER(SEARCH("No",'2_all_summary'!R323)),4,3))</f>
        <v>4</v>
      </c>
      <c r="P323" s="39">
        <f>IF(ISNUMBER(SEARCH("Yes",'2_all_summary'!$F323)),IF(ISNUMBER(SEARCH("Yes",'2_all_summary'!S323)),1,2),IF(ISNUMBER(SEARCH("No",'2_all_summary'!S323)),4,3))</f>
        <v>4</v>
      </c>
      <c r="Q323" s="39">
        <f>IF(ISNUMBER(SEARCH("Yes",'2_all_summary'!$F323)),IF(0&lt;'2_all_summary'!T323,1,2),IF(0='2_all_summary'!T323,4,3))</f>
        <v>4</v>
      </c>
      <c r="R323" s="39">
        <f>IF(ISNUMBER(SEARCH("Yes",'2_all_summary'!$F323)),IF(ISNUMBER(SEARCH("Yes",'2_all_summary'!U323)),1,2),IF(ISNUMBER(SEARCH("No",'2_all_summary'!U323)),4,3))</f>
        <v>4</v>
      </c>
    </row>
    <row r="324" spans="7:18" x14ac:dyDescent="0.3">
      <c r="G324" s="39"/>
      <c r="H324" s="39" t="str">
        <f>'2_all_summary'!D324</f>
        <v>The nunavut wildlife management boardâ€™s community-based monitoring network: Documenting inuit harvesting experience using modern technology</v>
      </c>
      <c r="I324" s="39" t="str">
        <f>'2_all_summary'!E324</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v>
      </c>
      <c r="J324" s="39">
        <f>IF(ISNUMBER(SEARCH("Yes",'2_all_summary'!$F324)),IF(ISNUMBER(SEARCH("Yes",'2_all_summary'!M324)),1,2),IF(ISNUMBER(SEARCH("No",'2_all_summary'!M324)),4,3))</f>
        <v>4</v>
      </c>
      <c r="K324" s="39">
        <f>IF(ISNUMBER(SEARCH("Yes",'2_all_summary'!$F324)),IF(ISNUMBER(SEARCH("Yes",'2_all_summary'!N324)),1,2),IF(ISNUMBER(SEARCH("No",'2_all_summary'!N324)),4,3))</f>
        <v>4</v>
      </c>
      <c r="L324" s="39">
        <f>IF(ISNUMBER(SEARCH("Yes",'2_all_summary'!$F324)),IF(ISNUMBER(SEARCH("Yes",'2_all_summary'!O324)),1,2),IF(ISNUMBER(SEARCH("No",'2_all_summary'!O324)),4,3))</f>
        <v>4</v>
      </c>
      <c r="M324" s="39">
        <f>IF(ISNUMBER(SEARCH("Yes",'2_all_summary'!$F324)),IF(0&lt;'2_all_summary'!P324,1,2),IF(0='2_all_summary'!P324,4,3))</f>
        <v>4</v>
      </c>
      <c r="N324" s="39">
        <f>IF(ISNUMBER(SEARCH("Yes",'2_all_summary'!$F324)),IF(ISNUMBER(SEARCH("Yes",'2_all_summary'!Q324)),1,2),IF(ISNUMBER(SEARCH("No",'2_all_summary'!Q324)),4,3))</f>
        <v>4</v>
      </c>
      <c r="O324" s="39">
        <f>IF(ISNUMBER(SEARCH("Yes",'2_all_summary'!$F324)),IF(ISNUMBER(SEARCH("Yes",'2_all_summary'!R324)),1,2),IF(ISNUMBER(SEARCH("No",'2_all_summary'!R324)),4,3))</f>
        <v>4</v>
      </c>
      <c r="P324" s="39">
        <f>IF(ISNUMBER(SEARCH("Yes",'2_all_summary'!$F324)),IF(ISNUMBER(SEARCH("Yes",'2_all_summary'!S324)),1,2),IF(ISNUMBER(SEARCH("No",'2_all_summary'!S324)),4,3))</f>
        <v>4</v>
      </c>
      <c r="Q324" s="39">
        <f>IF(ISNUMBER(SEARCH("Yes",'2_all_summary'!$F324)),IF(0&lt;'2_all_summary'!T324,1,2),IF(0='2_all_summary'!T324,4,3))</f>
        <v>4</v>
      </c>
      <c r="R324" s="39">
        <f>IF(ISNUMBER(SEARCH("Yes",'2_all_summary'!$F324)),IF(ISNUMBER(SEARCH("Yes",'2_all_summary'!U324)),1,2),IF(ISNUMBER(SEARCH("No",'2_all_summary'!U324)),4,3))</f>
        <v>4</v>
      </c>
    </row>
    <row r="325" spans="7:18" x14ac:dyDescent="0.3">
      <c r="G325" s="39"/>
      <c r="H325" s="39" t="str">
        <f>'2_all_summary'!D325</f>
        <v>Trindade and the Struggle for its Territory: A Trajectory of Community Empowerment and Self-Governance in Southeastern Coast of Brazil</v>
      </c>
      <c r="I325" s="39" t="str">
        <f>'2_all_summary'!E325</f>
        <v>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v>
      </c>
      <c r="J325" s="39">
        <f>IF(ISNUMBER(SEARCH("Yes",'2_all_summary'!$F325)),IF(ISNUMBER(SEARCH("Yes",'2_all_summary'!M325)),1,2),IF(ISNUMBER(SEARCH("No",'2_all_summary'!M325)),4,3))</f>
        <v>4</v>
      </c>
      <c r="K325" s="39">
        <f>IF(ISNUMBER(SEARCH("Yes",'2_all_summary'!$F325)),IF(ISNUMBER(SEARCH("Yes",'2_all_summary'!N325)),1,2),IF(ISNUMBER(SEARCH("No",'2_all_summary'!N325)),4,3))</f>
        <v>4</v>
      </c>
      <c r="L325" s="39">
        <f>IF(ISNUMBER(SEARCH("Yes",'2_all_summary'!$F325)),IF(ISNUMBER(SEARCH("Yes",'2_all_summary'!O325)),1,2),IF(ISNUMBER(SEARCH("No",'2_all_summary'!O325)),4,3))</f>
        <v>4</v>
      </c>
      <c r="M325" s="39">
        <f>IF(ISNUMBER(SEARCH("Yes",'2_all_summary'!$F325)),IF(0&lt;'2_all_summary'!P325,1,2),IF(0='2_all_summary'!P325,4,3))</f>
        <v>4</v>
      </c>
      <c r="N325" s="39">
        <f>IF(ISNUMBER(SEARCH("Yes",'2_all_summary'!$F325)),IF(ISNUMBER(SEARCH("Yes",'2_all_summary'!Q325)),1,2),IF(ISNUMBER(SEARCH("No",'2_all_summary'!Q325)),4,3))</f>
        <v>4</v>
      </c>
      <c r="O325" s="39">
        <f>IF(ISNUMBER(SEARCH("Yes",'2_all_summary'!$F325)),IF(ISNUMBER(SEARCH("Yes",'2_all_summary'!R325)),1,2),IF(ISNUMBER(SEARCH("No",'2_all_summary'!R325)),4,3))</f>
        <v>4</v>
      </c>
      <c r="P325" s="39">
        <f>IF(ISNUMBER(SEARCH("Yes",'2_all_summary'!$F325)),IF(ISNUMBER(SEARCH("Yes",'2_all_summary'!S325)),1,2),IF(ISNUMBER(SEARCH("No",'2_all_summary'!S325)),4,3))</f>
        <v>4</v>
      </c>
      <c r="Q325" s="39">
        <f>IF(ISNUMBER(SEARCH("Yes",'2_all_summary'!$F325)),IF(0&lt;'2_all_summary'!T325,1,2),IF(0='2_all_summary'!T325,4,3))</f>
        <v>4</v>
      </c>
      <c r="R325" s="39">
        <f>IF(ISNUMBER(SEARCH("Yes",'2_all_summary'!$F325)),IF(ISNUMBER(SEARCH("Yes",'2_all_summary'!U325)),1,2),IF(ISNUMBER(SEARCH("No",'2_all_summary'!U325)),4,3))</f>
        <v>4</v>
      </c>
    </row>
    <row r="326" spans="7:18" x14ac:dyDescent="0.3">
      <c r="G326" s="39"/>
      <c r="H326" s="39" t="str">
        <f>'2_all_summary'!D326</f>
        <v>Enhancing rural farmer income through fish production: Secondary use of water resources in Sri Lanka and elsewhere</v>
      </c>
      <c r="I326" s="39" t="str">
        <f>'2_all_summary'!E326</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v>
      </c>
      <c r="J326" s="39">
        <f>IF(ISNUMBER(SEARCH("Yes",'2_all_summary'!$F326)),IF(ISNUMBER(SEARCH("Yes",'2_all_summary'!M326)),1,2),IF(ISNUMBER(SEARCH("No",'2_all_summary'!M326)),4,3))</f>
        <v>4</v>
      </c>
      <c r="K326" s="39">
        <f>IF(ISNUMBER(SEARCH("Yes",'2_all_summary'!$F326)),IF(ISNUMBER(SEARCH("Yes",'2_all_summary'!N326)),1,2),IF(ISNUMBER(SEARCH("No",'2_all_summary'!N326)),4,3))</f>
        <v>4</v>
      </c>
      <c r="L326" s="39">
        <f>IF(ISNUMBER(SEARCH("Yes",'2_all_summary'!$F326)),IF(ISNUMBER(SEARCH("Yes",'2_all_summary'!O326)),1,2),IF(ISNUMBER(SEARCH("No",'2_all_summary'!O326)),4,3))</f>
        <v>4</v>
      </c>
      <c r="M326" s="39">
        <f>IF(ISNUMBER(SEARCH("Yes",'2_all_summary'!$F326)),IF(0&lt;'2_all_summary'!P326,1,2),IF(0='2_all_summary'!P326,4,3))</f>
        <v>4</v>
      </c>
      <c r="N326" s="39">
        <f>IF(ISNUMBER(SEARCH("Yes",'2_all_summary'!$F326)),IF(ISNUMBER(SEARCH("Yes",'2_all_summary'!Q326)),1,2),IF(ISNUMBER(SEARCH("No",'2_all_summary'!Q326)),4,3))</f>
        <v>4</v>
      </c>
      <c r="O326" s="39">
        <f>IF(ISNUMBER(SEARCH("Yes",'2_all_summary'!$F326)),IF(ISNUMBER(SEARCH("Yes",'2_all_summary'!R326)),1,2),IF(ISNUMBER(SEARCH("No",'2_all_summary'!R326)),4,3))</f>
        <v>4</v>
      </c>
      <c r="P326" s="39">
        <f>IF(ISNUMBER(SEARCH("Yes",'2_all_summary'!$F326)),IF(ISNUMBER(SEARCH("Yes",'2_all_summary'!S326)),1,2),IF(ISNUMBER(SEARCH("No",'2_all_summary'!S326)),4,3))</f>
        <v>4</v>
      </c>
      <c r="Q326" s="39">
        <f>IF(ISNUMBER(SEARCH("Yes",'2_all_summary'!$F326)),IF(0&lt;'2_all_summary'!T326,1,2),IF(0='2_all_summary'!T326,4,3))</f>
        <v>4</v>
      </c>
      <c r="R326" s="39">
        <f>IF(ISNUMBER(SEARCH("Yes",'2_all_summary'!$F326)),IF(ISNUMBER(SEARCH("Yes",'2_all_summary'!U326)),1,2),IF(ISNUMBER(SEARCH("No",'2_all_summary'!U326)),4,3))</f>
        <v>4</v>
      </c>
    </row>
    <row r="327" spans="7:18" x14ac:dyDescent="0.3">
      <c r="G327" s="39"/>
      <c r="H327" s="39" t="str">
        <f>'2_all_summary'!D327</f>
        <v>The realities of community based natural resource management and biodiversity conservation in Sub-Saharan Africa</v>
      </c>
      <c r="I327" s="39" t="str">
        <f>'2_all_summary'!E327</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v>
      </c>
      <c r="J327" s="39">
        <f>IF(ISNUMBER(SEARCH("Yes",'2_all_summary'!$F327)),IF(ISNUMBER(SEARCH("Yes",'2_all_summary'!M327)),1,2),IF(ISNUMBER(SEARCH("No",'2_all_summary'!M327)),4,3))</f>
        <v>4</v>
      </c>
      <c r="K327" s="39">
        <f>IF(ISNUMBER(SEARCH("Yes",'2_all_summary'!$F327)),IF(ISNUMBER(SEARCH("Yes",'2_all_summary'!N327)),1,2),IF(ISNUMBER(SEARCH("No",'2_all_summary'!N327)),4,3))</f>
        <v>4</v>
      </c>
      <c r="L327" s="39">
        <f>IF(ISNUMBER(SEARCH("Yes",'2_all_summary'!$F327)),IF(ISNUMBER(SEARCH("Yes",'2_all_summary'!O327)),1,2),IF(ISNUMBER(SEARCH("No",'2_all_summary'!O327)),4,3))</f>
        <v>4</v>
      </c>
      <c r="M327" s="39">
        <f>IF(ISNUMBER(SEARCH("Yes",'2_all_summary'!$F327)),IF(0&lt;'2_all_summary'!P327,1,2),IF(0='2_all_summary'!P327,4,3))</f>
        <v>4</v>
      </c>
      <c r="N327" s="39">
        <f>IF(ISNUMBER(SEARCH("Yes",'2_all_summary'!$F327)),IF(ISNUMBER(SEARCH("Yes",'2_all_summary'!Q327)),1,2),IF(ISNUMBER(SEARCH("No",'2_all_summary'!Q327)),4,3))</f>
        <v>4</v>
      </c>
      <c r="O327" s="39">
        <f>IF(ISNUMBER(SEARCH("Yes",'2_all_summary'!$F327)),IF(ISNUMBER(SEARCH("Yes",'2_all_summary'!R327)),1,2),IF(ISNUMBER(SEARCH("No",'2_all_summary'!R327)),4,3))</f>
        <v>4</v>
      </c>
      <c r="P327" s="39">
        <f>IF(ISNUMBER(SEARCH("Yes",'2_all_summary'!$F327)),IF(ISNUMBER(SEARCH("Yes",'2_all_summary'!S327)),1,2),IF(ISNUMBER(SEARCH("No",'2_all_summary'!S327)),4,3))</f>
        <v>4</v>
      </c>
      <c r="Q327" s="39">
        <f>IF(ISNUMBER(SEARCH("Yes",'2_all_summary'!$F327)),IF(0&lt;'2_all_summary'!T327,1,2),IF(0='2_all_summary'!T327,4,3))</f>
        <v>4</v>
      </c>
      <c r="R327" s="39">
        <f>IF(ISNUMBER(SEARCH("Yes",'2_all_summary'!$F327)),IF(ISNUMBER(SEARCH("Yes",'2_all_summary'!U327)),1,2),IF(ISNUMBER(SEARCH("No",'2_all_summary'!U327)),4,3))</f>
        <v>4</v>
      </c>
    </row>
    <row r="328" spans="7:18" x14ac:dyDescent="0.3">
      <c r="G328" s="39"/>
      <c r="H328" s="39" t="str">
        <f>'2_all_summary'!D328</f>
        <v>Critical analysis of the governance of the Sainte Luce Locally Managed Marine Area (LMMA), southeast Madagascar</v>
      </c>
      <c r="I328" s="39" t="str">
        <f>'2_all_summary'!E328</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v>
      </c>
      <c r="J328" s="39">
        <f>IF(ISNUMBER(SEARCH("Yes",'2_all_summary'!$F328)),IF(ISNUMBER(SEARCH("Yes",'2_all_summary'!M328)),1,2),IF(ISNUMBER(SEARCH("No",'2_all_summary'!M328)),4,3))</f>
        <v>4</v>
      </c>
      <c r="K328" s="39">
        <f>IF(ISNUMBER(SEARCH("Yes",'2_all_summary'!$F328)),IF(ISNUMBER(SEARCH("Yes",'2_all_summary'!N328)),1,2),IF(ISNUMBER(SEARCH("No",'2_all_summary'!N328)),4,3))</f>
        <v>4</v>
      </c>
      <c r="L328" s="39">
        <f>IF(ISNUMBER(SEARCH("Yes",'2_all_summary'!$F328)),IF(ISNUMBER(SEARCH("Yes",'2_all_summary'!O328)),1,2),IF(ISNUMBER(SEARCH("No",'2_all_summary'!O328)),4,3))</f>
        <v>4</v>
      </c>
      <c r="M328" s="39">
        <f>IF(ISNUMBER(SEARCH("Yes",'2_all_summary'!$F328)),IF(0&lt;'2_all_summary'!P328,1,2),IF(0='2_all_summary'!P328,4,3))</f>
        <v>4</v>
      </c>
      <c r="N328" s="39">
        <f>IF(ISNUMBER(SEARCH("Yes",'2_all_summary'!$F328)),IF(ISNUMBER(SEARCH("Yes",'2_all_summary'!Q328)),1,2),IF(ISNUMBER(SEARCH("No",'2_all_summary'!Q328)),4,3))</f>
        <v>4</v>
      </c>
      <c r="O328" s="39">
        <f>IF(ISNUMBER(SEARCH("Yes",'2_all_summary'!$F328)),IF(ISNUMBER(SEARCH("Yes",'2_all_summary'!R328)),1,2),IF(ISNUMBER(SEARCH("No",'2_all_summary'!R328)),4,3))</f>
        <v>4</v>
      </c>
      <c r="P328" s="39">
        <f>IF(ISNUMBER(SEARCH("Yes",'2_all_summary'!$F328)),IF(ISNUMBER(SEARCH("Yes",'2_all_summary'!S328)),1,2),IF(ISNUMBER(SEARCH("No",'2_all_summary'!S328)),4,3))</f>
        <v>4</v>
      </c>
      <c r="Q328" s="39">
        <f>IF(ISNUMBER(SEARCH("Yes",'2_all_summary'!$F328)),IF(0&lt;'2_all_summary'!T328,1,2),IF(0='2_all_summary'!T328,4,3))</f>
        <v>4</v>
      </c>
      <c r="R328" s="39">
        <f>IF(ISNUMBER(SEARCH("Yes",'2_all_summary'!$F328)),IF(ISNUMBER(SEARCH("Yes",'2_all_summary'!U328)),1,2),IF(ISNUMBER(SEARCH("No",'2_all_summary'!U328)),4,3))</f>
        <v>4</v>
      </c>
    </row>
    <row r="329" spans="7:18" x14ac:dyDescent="0.3">
      <c r="G329" s="39"/>
      <c r="H329" s="39" t="str">
        <f>'2_all_summary'!D329</f>
        <v>Interactions between finfish aquaculture and American lobster in Atlantic Canada</v>
      </c>
      <c r="I329" s="39" t="str">
        <f>'2_all_summary'!E329</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v>
      </c>
      <c r="J329" s="39">
        <f>IF(ISNUMBER(SEARCH("Yes",'2_all_summary'!$F329)),IF(ISNUMBER(SEARCH("Yes",'2_all_summary'!M329)),1,2),IF(ISNUMBER(SEARCH("No",'2_all_summary'!M329)),4,3))</f>
        <v>4</v>
      </c>
      <c r="K329" s="39">
        <f>IF(ISNUMBER(SEARCH("Yes",'2_all_summary'!$F329)),IF(ISNUMBER(SEARCH("Yes",'2_all_summary'!N329)),1,2),IF(ISNUMBER(SEARCH("No",'2_all_summary'!N329)),4,3))</f>
        <v>4</v>
      </c>
      <c r="L329" s="39">
        <f>IF(ISNUMBER(SEARCH("Yes",'2_all_summary'!$F329)),IF(ISNUMBER(SEARCH("Yes",'2_all_summary'!O329)),1,2),IF(ISNUMBER(SEARCH("No",'2_all_summary'!O329)),4,3))</f>
        <v>4</v>
      </c>
      <c r="M329" s="39">
        <f>IF(ISNUMBER(SEARCH("Yes",'2_all_summary'!$F329)),IF(0&lt;'2_all_summary'!P329,1,2),IF(0='2_all_summary'!P329,4,3))</f>
        <v>4</v>
      </c>
      <c r="N329" s="39">
        <f>IF(ISNUMBER(SEARCH("Yes",'2_all_summary'!$F329)),IF(ISNUMBER(SEARCH("Yes",'2_all_summary'!Q329)),1,2),IF(ISNUMBER(SEARCH("No",'2_all_summary'!Q329)),4,3))</f>
        <v>4</v>
      </c>
      <c r="O329" s="39">
        <f>IF(ISNUMBER(SEARCH("Yes",'2_all_summary'!$F329)),IF(ISNUMBER(SEARCH("Yes",'2_all_summary'!R329)),1,2),IF(ISNUMBER(SEARCH("No",'2_all_summary'!R329)),4,3))</f>
        <v>4</v>
      </c>
      <c r="P329" s="39">
        <f>IF(ISNUMBER(SEARCH("Yes",'2_all_summary'!$F329)),IF(ISNUMBER(SEARCH("Yes",'2_all_summary'!S329)),1,2),IF(ISNUMBER(SEARCH("No",'2_all_summary'!S329)),4,3))</f>
        <v>4</v>
      </c>
      <c r="Q329" s="39">
        <f>IF(ISNUMBER(SEARCH("Yes",'2_all_summary'!$F329)),IF(0&lt;'2_all_summary'!T329,1,2),IF(0='2_all_summary'!T329,4,3))</f>
        <v>4</v>
      </c>
      <c r="R329" s="39">
        <f>IF(ISNUMBER(SEARCH("Yes",'2_all_summary'!$F329)),IF(ISNUMBER(SEARCH("Yes",'2_all_summary'!U329)),1,2),IF(ISNUMBER(SEARCH("No",'2_all_summary'!U329)),4,3))</f>
        <v>4</v>
      </c>
    </row>
    <row r="330" spans="7:18" x14ac:dyDescent="0.3">
      <c r="G330" s="39"/>
      <c r="H330" s="39" t="str">
        <f>'2_all_summary'!D330</f>
        <v>Fisheries science and marine education catalyze the renaissance of traditional management (rahui) to improve an artisanal fishery in French Polynesia</v>
      </c>
      <c r="I330" s="39" t="str">
        <f>'2_all_summary'!E330</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330" s="39">
        <f>IF(ISNUMBER(SEARCH("Yes",'2_all_summary'!$F330)),IF(ISNUMBER(SEARCH("Yes",'2_all_summary'!M330)),1,2),IF(ISNUMBER(SEARCH("No",'2_all_summary'!M330)),4,3))</f>
        <v>3</v>
      </c>
      <c r="K330" s="39">
        <f>IF(ISNUMBER(SEARCH("Yes",'2_all_summary'!$F330)),IF(ISNUMBER(SEARCH("Yes",'2_all_summary'!N330)),1,2),IF(ISNUMBER(SEARCH("No",'2_all_summary'!N330)),4,3))</f>
        <v>3</v>
      </c>
      <c r="L330" s="39">
        <f>IF(ISNUMBER(SEARCH("Yes",'2_all_summary'!$F330)),IF(ISNUMBER(SEARCH("Yes",'2_all_summary'!O330)),1,2),IF(ISNUMBER(SEARCH("No",'2_all_summary'!O330)),4,3))</f>
        <v>3</v>
      </c>
      <c r="M330" s="39">
        <f>IF(ISNUMBER(SEARCH("Yes",'2_all_summary'!$F330)),IF(0&lt;'2_all_summary'!P330,1,2),IF(0='2_all_summary'!P330,4,3))</f>
        <v>3</v>
      </c>
      <c r="N330" s="39">
        <f>IF(ISNUMBER(SEARCH("Yes",'2_all_summary'!$F330)),IF(ISNUMBER(SEARCH("Yes",'2_all_summary'!Q330)),1,2),IF(ISNUMBER(SEARCH("No",'2_all_summary'!Q330)),4,3))</f>
        <v>3</v>
      </c>
      <c r="O330" s="39">
        <f>IF(ISNUMBER(SEARCH("Yes",'2_all_summary'!$F330)),IF(ISNUMBER(SEARCH("Yes",'2_all_summary'!R330)),1,2),IF(ISNUMBER(SEARCH("No",'2_all_summary'!R330)),4,3))</f>
        <v>3</v>
      </c>
      <c r="P330" s="39">
        <f>IF(ISNUMBER(SEARCH("Yes",'2_all_summary'!$F330)),IF(ISNUMBER(SEARCH("Yes",'2_all_summary'!S330)),1,2),IF(ISNUMBER(SEARCH("No",'2_all_summary'!S330)),4,3))</f>
        <v>3</v>
      </c>
      <c r="Q330" s="39">
        <f>IF(ISNUMBER(SEARCH("Yes",'2_all_summary'!$F330)),IF(0&lt;'2_all_summary'!T330,1,2),IF(0='2_all_summary'!T330,4,3))</f>
        <v>3</v>
      </c>
      <c r="R330" s="39">
        <f>IF(ISNUMBER(SEARCH("Yes",'2_all_summary'!$F330)),IF(ISNUMBER(SEARCH("Yes",'2_all_summary'!U330)),1,2),IF(ISNUMBER(SEARCH("No",'2_all_summary'!U330)),4,3))</f>
        <v>3</v>
      </c>
    </row>
    <row r="331" spans="7:18" x14ac:dyDescent="0.3">
      <c r="G331" s="39"/>
      <c r="H331" s="39" t="str">
        <f>'2_all_summary'!D331</f>
        <v>Managing inequality: The political ecology of a small-scale fishery, Mweru-Luapula, Zambia</v>
      </c>
      <c r="I331" s="39" t="str">
        <f>'2_all_summary'!E331</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331" s="39">
        <f>IF(ISNUMBER(SEARCH("Yes",'2_all_summary'!$F331)),IF(ISNUMBER(SEARCH("Yes",'2_all_summary'!M331)),1,2),IF(ISNUMBER(SEARCH("No",'2_all_summary'!M331)),4,3))</f>
        <v>4</v>
      </c>
      <c r="K331" s="39">
        <f>IF(ISNUMBER(SEARCH("Yes",'2_all_summary'!$F331)),IF(ISNUMBER(SEARCH("Yes",'2_all_summary'!N331)),1,2),IF(ISNUMBER(SEARCH("No",'2_all_summary'!N331)),4,3))</f>
        <v>4</v>
      </c>
      <c r="L331" s="39">
        <f>IF(ISNUMBER(SEARCH("Yes",'2_all_summary'!$F331)),IF(ISNUMBER(SEARCH("Yes",'2_all_summary'!O331)),1,2),IF(ISNUMBER(SEARCH("No",'2_all_summary'!O331)),4,3))</f>
        <v>4</v>
      </c>
      <c r="M331" s="39">
        <f>IF(ISNUMBER(SEARCH("Yes",'2_all_summary'!$F331)),IF(0&lt;'2_all_summary'!P331,1,2),IF(0='2_all_summary'!P331,4,3))</f>
        <v>4</v>
      </c>
      <c r="N331" s="39">
        <f>IF(ISNUMBER(SEARCH("Yes",'2_all_summary'!$F331)),IF(ISNUMBER(SEARCH("Yes",'2_all_summary'!Q331)),1,2),IF(ISNUMBER(SEARCH("No",'2_all_summary'!Q331)),4,3))</f>
        <v>4</v>
      </c>
      <c r="O331" s="39">
        <f>IF(ISNUMBER(SEARCH("Yes",'2_all_summary'!$F331)),IF(ISNUMBER(SEARCH("Yes",'2_all_summary'!R331)),1,2),IF(ISNUMBER(SEARCH("No",'2_all_summary'!R331)),4,3))</f>
        <v>4</v>
      </c>
      <c r="P331" s="39">
        <f>IF(ISNUMBER(SEARCH("Yes",'2_all_summary'!$F331)),IF(ISNUMBER(SEARCH("Yes",'2_all_summary'!S331)),1,2),IF(ISNUMBER(SEARCH("No",'2_all_summary'!S331)),4,3))</f>
        <v>4</v>
      </c>
      <c r="Q331" s="39">
        <f>IF(ISNUMBER(SEARCH("Yes",'2_all_summary'!$F331)),IF(0&lt;'2_all_summary'!T331,1,2),IF(0='2_all_summary'!T331,4,3))</f>
        <v>4</v>
      </c>
      <c r="R331" s="39">
        <f>IF(ISNUMBER(SEARCH("Yes",'2_all_summary'!$F331)),IF(ISNUMBER(SEARCH("Yes",'2_all_summary'!U331)),1,2),IF(ISNUMBER(SEARCH("No",'2_all_summary'!U331)),4,3))</f>
        <v>4</v>
      </c>
    </row>
    <row r="332" spans="7:18" x14ac:dyDescent="0.3">
      <c r="G332" s="39"/>
      <c r="H332" s="39" t="str">
        <f>'2_all_summary'!D332</f>
        <v>Community based aquaculture in the western indian ocean: Challenges and opportunities for developing sustainable coastal livelihoods</v>
      </c>
      <c r="I332" s="39" t="str">
        <f>'2_all_summary'!E332</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332" s="39">
        <f>IF(ISNUMBER(SEARCH("Yes",'2_all_summary'!$F332)),IF(ISNUMBER(SEARCH("Yes",'2_all_summary'!M332)),1,2),IF(ISNUMBER(SEARCH("No",'2_all_summary'!M332)),4,3))</f>
        <v>3</v>
      </c>
      <c r="K332" s="39">
        <f>IF(ISNUMBER(SEARCH("Yes",'2_all_summary'!$F332)),IF(ISNUMBER(SEARCH("Yes",'2_all_summary'!N332)),1,2),IF(ISNUMBER(SEARCH("No",'2_all_summary'!N332)),4,3))</f>
        <v>3</v>
      </c>
      <c r="L332" s="39">
        <f>IF(ISNUMBER(SEARCH("Yes",'2_all_summary'!$F332)),IF(ISNUMBER(SEARCH("Yes",'2_all_summary'!O332)),1,2),IF(ISNUMBER(SEARCH("No",'2_all_summary'!O332)),4,3))</f>
        <v>3</v>
      </c>
      <c r="M332" s="39">
        <f>IF(ISNUMBER(SEARCH("Yes",'2_all_summary'!$F332)),IF(0&lt;'2_all_summary'!P332,1,2),IF(0='2_all_summary'!P332,4,3))</f>
        <v>3</v>
      </c>
      <c r="N332" s="39">
        <f>IF(ISNUMBER(SEARCH("Yes",'2_all_summary'!$F332)),IF(ISNUMBER(SEARCH("Yes",'2_all_summary'!Q332)),1,2),IF(ISNUMBER(SEARCH("No",'2_all_summary'!Q332)),4,3))</f>
        <v>4</v>
      </c>
      <c r="O332" s="39">
        <f>IF(ISNUMBER(SEARCH("Yes",'2_all_summary'!$F332)),IF(ISNUMBER(SEARCH("Yes",'2_all_summary'!R332)),1,2),IF(ISNUMBER(SEARCH("No",'2_all_summary'!R332)),4,3))</f>
        <v>3</v>
      </c>
      <c r="P332" s="39">
        <f>IF(ISNUMBER(SEARCH("Yes",'2_all_summary'!$F332)),IF(ISNUMBER(SEARCH("Yes",'2_all_summary'!S332)),1,2),IF(ISNUMBER(SEARCH("No",'2_all_summary'!S332)),4,3))</f>
        <v>3</v>
      </c>
      <c r="Q332" s="39">
        <f>IF(ISNUMBER(SEARCH("Yes",'2_all_summary'!$F332)),IF(0&lt;'2_all_summary'!T332,1,2),IF(0='2_all_summary'!T332,4,3))</f>
        <v>3</v>
      </c>
      <c r="R332" s="39">
        <f>IF(ISNUMBER(SEARCH("Yes",'2_all_summary'!$F332)),IF(ISNUMBER(SEARCH("Yes",'2_all_summary'!U332)),1,2),IF(ISNUMBER(SEARCH("No",'2_all_summary'!U332)),4,3))</f>
        <v>3</v>
      </c>
    </row>
    <row r="333" spans="7:18" x14ac:dyDescent="0.3">
      <c r="G333" s="39"/>
      <c r="H333" s="39" t="str">
        <f>'2_all_summary'!D333</f>
        <v>Exploitation of the window-pane shell Placuna placenta in the Philippines</v>
      </c>
      <c r="I333" s="39" t="str">
        <f>'2_all_summary'!E333</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v>
      </c>
      <c r="J333" s="39">
        <f>IF(ISNUMBER(SEARCH("Yes",'2_all_summary'!$F333)),IF(ISNUMBER(SEARCH("Yes",'2_all_summary'!M333)),1,2),IF(ISNUMBER(SEARCH("No",'2_all_summary'!M333)),4,3))</f>
        <v>4</v>
      </c>
      <c r="K333" s="39">
        <f>IF(ISNUMBER(SEARCH("Yes",'2_all_summary'!$F333)),IF(ISNUMBER(SEARCH("Yes",'2_all_summary'!N333)),1,2),IF(ISNUMBER(SEARCH("No",'2_all_summary'!N333)),4,3))</f>
        <v>4</v>
      </c>
      <c r="L333" s="39">
        <f>IF(ISNUMBER(SEARCH("Yes",'2_all_summary'!$F333)),IF(ISNUMBER(SEARCH("Yes",'2_all_summary'!O333)),1,2),IF(ISNUMBER(SEARCH("No",'2_all_summary'!O333)),4,3))</f>
        <v>4</v>
      </c>
      <c r="M333" s="39">
        <f>IF(ISNUMBER(SEARCH("Yes",'2_all_summary'!$F333)),IF(0&lt;'2_all_summary'!P333,1,2),IF(0='2_all_summary'!P333,4,3))</f>
        <v>4</v>
      </c>
      <c r="N333" s="39">
        <f>IF(ISNUMBER(SEARCH("Yes",'2_all_summary'!$F333)),IF(ISNUMBER(SEARCH("Yes",'2_all_summary'!Q333)),1,2),IF(ISNUMBER(SEARCH("No",'2_all_summary'!Q333)),4,3))</f>
        <v>4</v>
      </c>
      <c r="O333" s="39">
        <f>IF(ISNUMBER(SEARCH("Yes",'2_all_summary'!$F333)),IF(ISNUMBER(SEARCH("Yes",'2_all_summary'!R333)),1,2),IF(ISNUMBER(SEARCH("No",'2_all_summary'!R333)),4,3))</f>
        <v>4</v>
      </c>
      <c r="P333" s="39">
        <f>IF(ISNUMBER(SEARCH("Yes",'2_all_summary'!$F333)),IF(ISNUMBER(SEARCH("Yes",'2_all_summary'!S333)),1,2),IF(ISNUMBER(SEARCH("No",'2_all_summary'!S333)),4,3))</f>
        <v>4</v>
      </c>
      <c r="Q333" s="39">
        <f>IF(ISNUMBER(SEARCH("Yes",'2_all_summary'!$F333)),IF(0&lt;'2_all_summary'!T333,1,2),IF(0='2_all_summary'!T333,4,3))</f>
        <v>4</v>
      </c>
      <c r="R333" s="39">
        <f>IF(ISNUMBER(SEARCH("Yes",'2_all_summary'!$F333)),IF(ISNUMBER(SEARCH("Yes",'2_all_summary'!U333)),1,2),IF(ISNUMBER(SEARCH("No",'2_all_summary'!U333)),4,3))</f>
        <v>4</v>
      </c>
    </row>
    <row r="334" spans="7:18" x14ac:dyDescent="0.3">
      <c r="G334" s="39"/>
      <c r="H334" s="39" t="str">
        <f>'2_all_summary'!D334</f>
        <v>Flow of Economic Benefits From Coral Reefs in a Multi-Use Caribbean Marine Protected Area Using Network Theory</v>
      </c>
      <c r="I334" s="39" t="str">
        <f>'2_all_summary'!E334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v>
      </c>
      <c r="J334" s="39">
        <f>IF(ISNUMBER(SEARCH("Yes",'2_all_summary'!$F334)),IF(ISNUMBER(SEARCH("Yes",'2_all_summary'!M334)),1,2),IF(ISNUMBER(SEARCH("No",'2_all_summary'!M334)),4,3))</f>
        <v>4</v>
      </c>
      <c r="K334" s="39">
        <f>IF(ISNUMBER(SEARCH("Yes",'2_all_summary'!$F334)),IF(ISNUMBER(SEARCH("Yes",'2_all_summary'!N334)),1,2),IF(ISNUMBER(SEARCH("No",'2_all_summary'!N334)),4,3))</f>
        <v>4</v>
      </c>
      <c r="L334" s="39">
        <f>IF(ISNUMBER(SEARCH("Yes",'2_all_summary'!$F334)),IF(ISNUMBER(SEARCH("Yes",'2_all_summary'!O334)),1,2),IF(ISNUMBER(SEARCH("No",'2_all_summary'!O334)),4,3))</f>
        <v>4</v>
      </c>
      <c r="M334" s="39">
        <f>IF(ISNUMBER(SEARCH("Yes",'2_all_summary'!$F334)),IF(0&lt;'2_all_summary'!P334,1,2),IF(0='2_all_summary'!P334,4,3))</f>
        <v>4</v>
      </c>
      <c r="N334" s="39">
        <f>IF(ISNUMBER(SEARCH("Yes",'2_all_summary'!$F334)),IF(ISNUMBER(SEARCH("Yes",'2_all_summary'!Q334)),1,2),IF(ISNUMBER(SEARCH("No",'2_all_summary'!Q334)),4,3))</f>
        <v>4</v>
      </c>
      <c r="O334" s="39">
        <f>IF(ISNUMBER(SEARCH("Yes",'2_all_summary'!$F334)),IF(ISNUMBER(SEARCH("Yes",'2_all_summary'!R334)),1,2),IF(ISNUMBER(SEARCH("No",'2_all_summary'!R334)),4,3))</f>
        <v>4</v>
      </c>
      <c r="P334" s="39">
        <f>IF(ISNUMBER(SEARCH("Yes",'2_all_summary'!$F334)),IF(ISNUMBER(SEARCH("Yes",'2_all_summary'!S334)),1,2),IF(ISNUMBER(SEARCH("No",'2_all_summary'!S334)),4,3))</f>
        <v>4</v>
      </c>
      <c r="Q334" s="39">
        <f>IF(ISNUMBER(SEARCH("Yes",'2_all_summary'!$F334)),IF(0&lt;'2_all_summary'!T334,1,2),IF(0='2_all_summary'!T334,4,3))</f>
        <v>4</v>
      </c>
      <c r="R334" s="39">
        <f>IF(ISNUMBER(SEARCH("Yes",'2_all_summary'!$F334)),IF(ISNUMBER(SEARCH("Yes",'2_all_summary'!U334)),1,2),IF(ISNUMBER(SEARCH("No",'2_all_summary'!U334)),4,3))</f>
        <v>4</v>
      </c>
    </row>
    <row r="335" spans="7:18" x14ac:dyDescent="0.3">
      <c r="G335" s="39"/>
      <c r="H335" s="39" t="str">
        <f>'2_all_summary'!D335</f>
        <v>Livelihood strategy approach to community-based planning andassessment: A case study of Molas, Indonesia</v>
      </c>
      <c r="I335" s="39" t="str">
        <f>'2_all_summary'!E335</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335" s="39">
        <f>IF(ISNUMBER(SEARCH("Yes",'2_all_summary'!$F335)),IF(ISNUMBER(SEARCH("Yes",'2_all_summary'!M335)),1,2),IF(ISNUMBER(SEARCH("No",'2_all_summary'!M335)),4,3))</f>
        <v>4</v>
      </c>
      <c r="K335" s="39">
        <f>IF(ISNUMBER(SEARCH("Yes",'2_all_summary'!$F335)),IF(ISNUMBER(SEARCH("Yes",'2_all_summary'!N335)),1,2),IF(ISNUMBER(SEARCH("No",'2_all_summary'!N335)),4,3))</f>
        <v>4</v>
      </c>
      <c r="L335" s="39">
        <f>IF(ISNUMBER(SEARCH("Yes",'2_all_summary'!$F335)),IF(ISNUMBER(SEARCH("Yes",'2_all_summary'!O335)),1,2),IF(ISNUMBER(SEARCH("No",'2_all_summary'!O335)),4,3))</f>
        <v>4</v>
      </c>
      <c r="M335" s="39">
        <f>IF(ISNUMBER(SEARCH("Yes",'2_all_summary'!$F335)),IF(0&lt;'2_all_summary'!P335,1,2),IF(0='2_all_summary'!P335,4,3))</f>
        <v>4</v>
      </c>
      <c r="N335" s="39">
        <f>IF(ISNUMBER(SEARCH("Yes",'2_all_summary'!$F335)),IF(ISNUMBER(SEARCH("Yes",'2_all_summary'!Q335)),1,2),IF(ISNUMBER(SEARCH("No",'2_all_summary'!Q335)),4,3))</f>
        <v>4</v>
      </c>
      <c r="O335" s="39">
        <f>IF(ISNUMBER(SEARCH("Yes",'2_all_summary'!$F335)),IF(ISNUMBER(SEARCH("Yes",'2_all_summary'!R335)),1,2),IF(ISNUMBER(SEARCH("No",'2_all_summary'!R335)),4,3))</f>
        <v>4</v>
      </c>
      <c r="P335" s="39">
        <f>IF(ISNUMBER(SEARCH("Yes",'2_all_summary'!$F335)),IF(ISNUMBER(SEARCH("Yes",'2_all_summary'!S335)),1,2),IF(ISNUMBER(SEARCH("No",'2_all_summary'!S335)),4,3))</f>
        <v>4</v>
      </c>
      <c r="Q335" s="39">
        <f>IF(ISNUMBER(SEARCH("Yes",'2_all_summary'!$F335)),IF(0&lt;'2_all_summary'!T335,1,2),IF(0='2_all_summary'!T335,4,3))</f>
        <v>4</v>
      </c>
      <c r="R335" s="39">
        <f>IF(ISNUMBER(SEARCH("Yes",'2_all_summary'!$F335)),IF(ISNUMBER(SEARCH("Yes",'2_all_summary'!U335)),1,2),IF(ISNUMBER(SEARCH("No",'2_all_summary'!U335)),4,3))</f>
        <v>4</v>
      </c>
    </row>
    <row r="336" spans="7:18" x14ac:dyDescent="0.3">
      <c r="G336" s="39"/>
      <c r="H336" s="39" t="str">
        <f>'2_all_summary'!D336</f>
        <v>Carotid intima media thickness and low high-density lipoprotein (HDL) in South Asian immigrants: Could dysfunctional HDL be the missing link?</v>
      </c>
      <c r="I336" s="39" t="str">
        <f>'2_all_summary'!E336</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v>
      </c>
      <c r="J336" s="39">
        <f>IF(ISNUMBER(SEARCH("Yes",'2_all_summary'!$F336)),IF(ISNUMBER(SEARCH("Yes",'2_all_summary'!M336)),1,2),IF(ISNUMBER(SEARCH("No",'2_all_summary'!M336)),4,3))</f>
        <v>4</v>
      </c>
      <c r="K336" s="39">
        <f>IF(ISNUMBER(SEARCH("Yes",'2_all_summary'!$F336)),IF(ISNUMBER(SEARCH("Yes",'2_all_summary'!N336)),1,2),IF(ISNUMBER(SEARCH("No",'2_all_summary'!N336)),4,3))</f>
        <v>4</v>
      </c>
      <c r="L336" s="39">
        <f>IF(ISNUMBER(SEARCH("Yes",'2_all_summary'!$F336)),IF(ISNUMBER(SEARCH("Yes",'2_all_summary'!O336)),1,2),IF(ISNUMBER(SEARCH("No",'2_all_summary'!O336)),4,3))</f>
        <v>4</v>
      </c>
      <c r="M336" s="39">
        <f>IF(ISNUMBER(SEARCH("Yes",'2_all_summary'!$F336)),IF(0&lt;'2_all_summary'!P336,1,2),IF(0='2_all_summary'!P336,4,3))</f>
        <v>4</v>
      </c>
      <c r="N336" s="39">
        <f>IF(ISNUMBER(SEARCH("Yes",'2_all_summary'!$F336)),IF(ISNUMBER(SEARCH("Yes",'2_all_summary'!Q336)),1,2),IF(ISNUMBER(SEARCH("No",'2_all_summary'!Q336)),4,3))</f>
        <v>4</v>
      </c>
      <c r="O336" s="39">
        <f>IF(ISNUMBER(SEARCH("Yes",'2_all_summary'!$F336)),IF(ISNUMBER(SEARCH("Yes",'2_all_summary'!R336)),1,2),IF(ISNUMBER(SEARCH("No",'2_all_summary'!R336)),4,3))</f>
        <v>4</v>
      </c>
      <c r="P336" s="39">
        <f>IF(ISNUMBER(SEARCH("Yes",'2_all_summary'!$F336)),IF(ISNUMBER(SEARCH("Yes",'2_all_summary'!S336)),1,2),IF(ISNUMBER(SEARCH("No",'2_all_summary'!S336)),4,3))</f>
        <v>4</v>
      </c>
      <c r="Q336" s="39">
        <f>IF(ISNUMBER(SEARCH("Yes",'2_all_summary'!$F336)),IF(0&lt;'2_all_summary'!T336,1,2),IF(0='2_all_summary'!T336,4,3))</f>
        <v>4</v>
      </c>
      <c r="R336" s="39">
        <f>IF(ISNUMBER(SEARCH("Yes",'2_all_summary'!$F336)),IF(ISNUMBER(SEARCH("Yes",'2_all_summary'!U336)),1,2),IF(ISNUMBER(SEARCH("No",'2_all_summary'!U336)),4,3))</f>
        <v>4</v>
      </c>
    </row>
    <row r="337" spans="7:18" x14ac:dyDescent="0.3">
      <c r="G337" s="39"/>
      <c r="H337" s="39" t="str">
        <f>'2_all_summary'!D337</f>
        <v>Legal and institutional framework for integrated governance in a Biosphere reserve</v>
      </c>
      <c r="I337" s="39" t="str">
        <f>'2_all_summary'!E337</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337" s="39">
        <f>IF(ISNUMBER(SEARCH("Yes",'2_all_summary'!$F337)),IF(ISNUMBER(SEARCH("Yes",'2_all_summary'!M337)),1,2),IF(ISNUMBER(SEARCH("No",'2_all_summary'!M337)),4,3))</f>
        <v>4</v>
      </c>
      <c r="K337" s="39">
        <f>IF(ISNUMBER(SEARCH("Yes",'2_all_summary'!$F337)),IF(ISNUMBER(SEARCH("Yes",'2_all_summary'!N337)),1,2),IF(ISNUMBER(SEARCH("No",'2_all_summary'!N337)),4,3))</f>
        <v>4</v>
      </c>
      <c r="L337" s="39">
        <f>IF(ISNUMBER(SEARCH("Yes",'2_all_summary'!$F337)),IF(ISNUMBER(SEARCH("Yes",'2_all_summary'!O337)),1,2),IF(ISNUMBER(SEARCH("No",'2_all_summary'!O337)),4,3))</f>
        <v>4</v>
      </c>
      <c r="M337" s="39">
        <f>IF(ISNUMBER(SEARCH("Yes",'2_all_summary'!$F337)),IF(0&lt;'2_all_summary'!P337,1,2),IF(0='2_all_summary'!P337,4,3))</f>
        <v>4</v>
      </c>
      <c r="N337" s="39">
        <f>IF(ISNUMBER(SEARCH("Yes",'2_all_summary'!$F337)),IF(ISNUMBER(SEARCH("Yes",'2_all_summary'!Q337)),1,2),IF(ISNUMBER(SEARCH("No",'2_all_summary'!Q337)),4,3))</f>
        <v>4</v>
      </c>
      <c r="O337" s="39">
        <f>IF(ISNUMBER(SEARCH("Yes",'2_all_summary'!$F337)),IF(ISNUMBER(SEARCH("Yes",'2_all_summary'!R337)),1,2),IF(ISNUMBER(SEARCH("No",'2_all_summary'!R337)),4,3))</f>
        <v>4</v>
      </c>
      <c r="P337" s="39">
        <f>IF(ISNUMBER(SEARCH("Yes",'2_all_summary'!$F337)),IF(ISNUMBER(SEARCH("Yes",'2_all_summary'!S337)),1,2),IF(ISNUMBER(SEARCH("No",'2_all_summary'!S337)),4,3))</f>
        <v>4</v>
      </c>
      <c r="Q337" s="39">
        <f>IF(ISNUMBER(SEARCH("Yes",'2_all_summary'!$F337)),IF(0&lt;'2_all_summary'!T337,1,2),IF(0='2_all_summary'!T337,4,3))</f>
        <v>4</v>
      </c>
      <c r="R337" s="39">
        <f>IF(ISNUMBER(SEARCH("Yes",'2_all_summary'!$F337)),IF(ISNUMBER(SEARCH("Yes",'2_all_summary'!U337)),1,2),IF(ISNUMBER(SEARCH("No",'2_all_summary'!U337)),4,3))</f>
        <v>4</v>
      </c>
    </row>
    <row r="338" spans="7:18" x14ac:dyDescent="0.3">
      <c r="G338" s="39"/>
      <c r="H338" s="39" t="str">
        <f>'2_all_summary'!D338</f>
        <v>Challenges to the elite exclusion-inclusion dichotomy - reconsidering elite capture in community-based natural resource management</v>
      </c>
      <c r="I338" s="39" t="str">
        <f>'2_all_summary'!E338</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v>
      </c>
      <c r="J338" s="39">
        <f>IF(ISNUMBER(SEARCH("Yes",'2_all_summary'!$F338)),IF(ISNUMBER(SEARCH("Yes",'2_all_summary'!M338)),1,2),IF(ISNUMBER(SEARCH("No",'2_all_summary'!M338)),4,3))</f>
        <v>4</v>
      </c>
      <c r="K338" s="39">
        <f>IF(ISNUMBER(SEARCH("Yes",'2_all_summary'!$F338)),IF(ISNUMBER(SEARCH("Yes",'2_all_summary'!N338)),1,2),IF(ISNUMBER(SEARCH("No",'2_all_summary'!N338)),4,3))</f>
        <v>4</v>
      </c>
      <c r="L338" s="39">
        <f>IF(ISNUMBER(SEARCH("Yes",'2_all_summary'!$F338)),IF(ISNUMBER(SEARCH("Yes",'2_all_summary'!O338)),1,2),IF(ISNUMBER(SEARCH("No",'2_all_summary'!O338)),4,3))</f>
        <v>4</v>
      </c>
      <c r="M338" s="39">
        <f>IF(ISNUMBER(SEARCH("Yes",'2_all_summary'!$F338)),IF(0&lt;'2_all_summary'!P338,1,2),IF(0='2_all_summary'!P338,4,3))</f>
        <v>4</v>
      </c>
      <c r="N338" s="39">
        <f>IF(ISNUMBER(SEARCH("Yes",'2_all_summary'!$F338)),IF(ISNUMBER(SEARCH("Yes",'2_all_summary'!Q338)),1,2),IF(ISNUMBER(SEARCH("No",'2_all_summary'!Q338)),4,3))</f>
        <v>4</v>
      </c>
      <c r="O338" s="39">
        <f>IF(ISNUMBER(SEARCH("Yes",'2_all_summary'!$F338)),IF(ISNUMBER(SEARCH("Yes",'2_all_summary'!R338)),1,2),IF(ISNUMBER(SEARCH("No",'2_all_summary'!R338)),4,3))</f>
        <v>4</v>
      </c>
      <c r="P338" s="39">
        <f>IF(ISNUMBER(SEARCH("Yes",'2_all_summary'!$F338)),IF(ISNUMBER(SEARCH("Yes",'2_all_summary'!S338)),1,2),IF(ISNUMBER(SEARCH("No",'2_all_summary'!S338)),4,3))</f>
        <v>4</v>
      </c>
      <c r="Q338" s="39">
        <f>IF(ISNUMBER(SEARCH("Yes",'2_all_summary'!$F338)),IF(0&lt;'2_all_summary'!T338,1,2),IF(0='2_all_summary'!T338,4,3))</f>
        <v>4</v>
      </c>
      <c r="R338" s="39">
        <f>IF(ISNUMBER(SEARCH("Yes",'2_all_summary'!$F338)),IF(ISNUMBER(SEARCH("Yes",'2_all_summary'!U338)),1,2),IF(ISNUMBER(SEARCH("No",'2_all_summary'!U338)),4,3))</f>
        <v>4</v>
      </c>
    </row>
    <row r="339" spans="7:18" x14ac:dyDescent="0.3">
      <c r="G339" s="39"/>
      <c r="H339" s="39" t="str">
        <f>'2_all_summary'!D339</f>
        <v>Life-history characteristics of an exploited bonefish Albula glossodonta population in a remote South Pacific atoll</v>
      </c>
      <c r="I339" s="39" t="str">
        <f>'2_all_summary'!E339</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339" s="39">
        <f>IF(ISNUMBER(SEARCH("Yes",'2_all_summary'!$F339)),IF(ISNUMBER(SEARCH("Yes",'2_all_summary'!M339)),1,2),IF(ISNUMBER(SEARCH("No",'2_all_summary'!M339)),4,3))</f>
        <v>4</v>
      </c>
      <c r="K339" s="39">
        <f>IF(ISNUMBER(SEARCH("Yes",'2_all_summary'!$F339)),IF(ISNUMBER(SEARCH("Yes",'2_all_summary'!N339)),1,2),IF(ISNUMBER(SEARCH("No",'2_all_summary'!N339)),4,3))</f>
        <v>4</v>
      </c>
      <c r="L339" s="39">
        <f>IF(ISNUMBER(SEARCH("Yes",'2_all_summary'!$F339)),IF(ISNUMBER(SEARCH("Yes",'2_all_summary'!O339)),1,2),IF(ISNUMBER(SEARCH("No",'2_all_summary'!O339)),4,3))</f>
        <v>4</v>
      </c>
      <c r="M339" s="39">
        <f>IF(ISNUMBER(SEARCH("Yes",'2_all_summary'!$F339)),IF(0&lt;'2_all_summary'!P339,1,2),IF(0='2_all_summary'!P339,4,3))</f>
        <v>4</v>
      </c>
      <c r="N339" s="39">
        <f>IF(ISNUMBER(SEARCH("Yes",'2_all_summary'!$F339)),IF(ISNUMBER(SEARCH("Yes",'2_all_summary'!Q339)),1,2),IF(ISNUMBER(SEARCH("No",'2_all_summary'!Q339)),4,3))</f>
        <v>4</v>
      </c>
      <c r="O339" s="39">
        <f>IF(ISNUMBER(SEARCH("Yes",'2_all_summary'!$F339)),IF(ISNUMBER(SEARCH("Yes",'2_all_summary'!R339)),1,2),IF(ISNUMBER(SEARCH("No",'2_all_summary'!R339)),4,3))</f>
        <v>3</v>
      </c>
      <c r="P339" s="39">
        <f>IF(ISNUMBER(SEARCH("Yes",'2_all_summary'!$F339)),IF(ISNUMBER(SEARCH("Yes",'2_all_summary'!S339)),1,2),IF(ISNUMBER(SEARCH("No",'2_all_summary'!S339)),4,3))</f>
        <v>4</v>
      </c>
      <c r="Q339" s="39">
        <f>IF(ISNUMBER(SEARCH("Yes",'2_all_summary'!$F339)),IF(0&lt;'2_all_summary'!T339,1,2),IF(0='2_all_summary'!T339,4,3))</f>
        <v>3</v>
      </c>
      <c r="R339" s="39">
        <f>IF(ISNUMBER(SEARCH("Yes",'2_all_summary'!$F339)),IF(ISNUMBER(SEARCH("Yes",'2_all_summary'!U339)),1,2),IF(ISNUMBER(SEARCH("No",'2_all_summary'!U339)),4,3))</f>
        <v>3</v>
      </c>
    </row>
    <row r="340" spans="7:18" x14ac:dyDescent="0.3">
      <c r="G340" s="39"/>
      <c r="H340" s="39" t="str">
        <f>'2_all_summary'!D340</f>
        <v>Community-based management of near-shore fisheries in vanuatu: What works?</v>
      </c>
      <c r="I340" s="39" t="str">
        <f>'2_all_summary'!E340</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v>
      </c>
      <c r="J340" s="39">
        <f>IF(ISNUMBER(SEARCH("Yes",'2_all_summary'!$F340)),IF(ISNUMBER(SEARCH("Yes",'2_all_summary'!M340)),1,2),IF(ISNUMBER(SEARCH("No",'2_all_summary'!M340)),4,3))</f>
        <v>1</v>
      </c>
      <c r="K340" s="39">
        <f>IF(ISNUMBER(SEARCH("Yes",'2_all_summary'!$F340)),IF(ISNUMBER(SEARCH("Yes",'2_all_summary'!N340)),1,2),IF(ISNUMBER(SEARCH("No",'2_all_summary'!N340)),4,3))</f>
        <v>1</v>
      </c>
      <c r="L340" s="39">
        <f>IF(ISNUMBER(SEARCH("Yes",'2_all_summary'!$F340)),IF(ISNUMBER(SEARCH("Yes",'2_all_summary'!O340)),1,2),IF(ISNUMBER(SEARCH("No",'2_all_summary'!O340)),4,3))</f>
        <v>1</v>
      </c>
      <c r="M340" s="39">
        <f>IF(ISNUMBER(SEARCH("Yes",'2_all_summary'!$F340)),IF(0&lt;'2_all_summary'!P340,1,2),IF(0='2_all_summary'!P340,4,3))</f>
        <v>1</v>
      </c>
      <c r="N340" s="39">
        <f>IF(ISNUMBER(SEARCH("Yes",'2_all_summary'!$F340)),IF(ISNUMBER(SEARCH("Yes",'2_all_summary'!Q340)),1,2),IF(ISNUMBER(SEARCH("No",'2_all_summary'!Q340)),4,3))</f>
        <v>1</v>
      </c>
      <c r="O340" s="39">
        <f>IF(ISNUMBER(SEARCH("Yes",'2_all_summary'!$F340)),IF(ISNUMBER(SEARCH("Yes",'2_all_summary'!R340)),1,2),IF(ISNUMBER(SEARCH("No",'2_all_summary'!R340)),4,3))</f>
        <v>1</v>
      </c>
      <c r="P340" s="39">
        <f>IF(ISNUMBER(SEARCH("Yes",'2_all_summary'!$F340)),IF(ISNUMBER(SEARCH("Yes",'2_all_summary'!S340)),1,2),IF(ISNUMBER(SEARCH("No",'2_all_summary'!S340)),4,3))</f>
        <v>1</v>
      </c>
      <c r="Q340" s="39">
        <f>IF(ISNUMBER(SEARCH("Yes",'2_all_summary'!$F340)),IF(0&lt;'2_all_summary'!T340,1,2),IF(0='2_all_summary'!T340,4,3))</f>
        <v>1</v>
      </c>
      <c r="R340" s="39">
        <f>IF(ISNUMBER(SEARCH("Yes",'2_all_summary'!$F340)),IF(ISNUMBER(SEARCH("Yes",'2_all_summary'!U340)),1,2),IF(ISNUMBER(SEARCH("No",'2_all_summary'!U340)),4,3))</f>
        <v>1</v>
      </c>
    </row>
    <row r="341" spans="7:18" x14ac:dyDescent="0.3">
      <c r="G341" s="39"/>
      <c r="H341" s="39" t="str">
        <f>'2_all_summary'!D341</f>
        <v>Patterns in artisanal coral reef fisheries revealed through local monitoring efforts</v>
      </c>
      <c r="I341" s="39" t="str">
        <f>'2_all_summary'!E341</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v>
      </c>
      <c r="J341" s="39">
        <f>IF(ISNUMBER(SEARCH("Yes",'2_all_summary'!$F341)),IF(ISNUMBER(SEARCH("Yes",'2_all_summary'!M341)),1,2),IF(ISNUMBER(SEARCH("No",'2_all_summary'!M341)),4,3))</f>
        <v>4</v>
      </c>
      <c r="K341" s="39">
        <f>IF(ISNUMBER(SEARCH("Yes",'2_all_summary'!$F341)),IF(ISNUMBER(SEARCH("Yes",'2_all_summary'!N341)),1,2),IF(ISNUMBER(SEARCH("No",'2_all_summary'!N341)),4,3))</f>
        <v>4</v>
      </c>
      <c r="L341" s="39">
        <f>IF(ISNUMBER(SEARCH("Yes",'2_all_summary'!$F341)),IF(ISNUMBER(SEARCH("Yes",'2_all_summary'!O341)),1,2),IF(ISNUMBER(SEARCH("No",'2_all_summary'!O341)),4,3))</f>
        <v>4</v>
      </c>
      <c r="M341" s="39">
        <f>IF(ISNUMBER(SEARCH("Yes",'2_all_summary'!$F341)),IF(0&lt;'2_all_summary'!P341,1,2),IF(0='2_all_summary'!P341,4,3))</f>
        <v>4</v>
      </c>
      <c r="N341" s="39">
        <f>IF(ISNUMBER(SEARCH("Yes",'2_all_summary'!$F341)),IF(ISNUMBER(SEARCH("Yes",'2_all_summary'!Q341)),1,2),IF(ISNUMBER(SEARCH("No",'2_all_summary'!Q341)),4,3))</f>
        <v>4</v>
      </c>
      <c r="O341" s="39">
        <f>IF(ISNUMBER(SEARCH("Yes",'2_all_summary'!$F341)),IF(ISNUMBER(SEARCH("Yes",'2_all_summary'!R341)),1,2),IF(ISNUMBER(SEARCH("No",'2_all_summary'!R341)),4,3))</f>
        <v>4</v>
      </c>
      <c r="P341" s="39">
        <f>IF(ISNUMBER(SEARCH("Yes",'2_all_summary'!$F341)),IF(ISNUMBER(SEARCH("Yes",'2_all_summary'!S341)),1,2),IF(ISNUMBER(SEARCH("No",'2_all_summary'!S341)),4,3))</f>
        <v>4</v>
      </c>
      <c r="Q341" s="39">
        <f>IF(ISNUMBER(SEARCH("Yes",'2_all_summary'!$F341)),IF(0&lt;'2_all_summary'!T341,1,2),IF(0='2_all_summary'!T341,4,3))</f>
        <v>4</v>
      </c>
      <c r="R341" s="39">
        <f>IF(ISNUMBER(SEARCH("Yes",'2_all_summary'!$F341)),IF(ISNUMBER(SEARCH("Yes",'2_all_summary'!U341)),1,2),IF(ISNUMBER(SEARCH("No",'2_all_summary'!U341)),4,3))</f>
        <v>4</v>
      </c>
    </row>
    <row r="342" spans="7:18" x14ac:dyDescent="0.3">
      <c r="G342" s="39"/>
      <c r="H342" s="39" t="str">
        <f>'2_all_summary'!D342</f>
        <v>Nitrogen removal from wastewater by coupling anammox and methane-dependent denitrification in a membrane biofilm reactor</v>
      </c>
      <c r="I342" s="39" t="str">
        <f>'2_all_summary'!E342</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v>
      </c>
      <c r="J342" s="39">
        <f>IF(ISNUMBER(SEARCH("Yes",'2_all_summary'!$F342)),IF(ISNUMBER(SEARCH("Yes",'2_all_summary'!M342)),1,2),IF(ISNUMBER(SEARCH("No",'2_all_summary'!M342)),4,3))</f>
        <v>4</v>
      </c>
      <c r="K342" s="39">
        <f>IF(ISNUMBER(SEARCH("Yes",'2_all_summary'!$F342)),IF(ISNUMBER(SEARCH("Yes",'2_all_summary'!N342)),1,2),IF(ISNUMBER(SEARCH("No",'2_all_summary'!N342)),4,3))</f>
        <v>4</v>
      </c>
      <c r="L342" s="39">
        <f>IF(ISNUMBER(SEARCH("Yes",'2_all_summary'!$F342)),IF(ISNUMBER(SEARCH("Yes",'2_all_summary'!O342)),1,2),IF(ISNUMBER(SEARCH("No",'2_all_summary'!O342)),4,3))</f>
        <v>4</v>
      </c>
      <c r="M342" s="39">
        <f>IF(ISNUMBER(SEARCH("Yes",'2_all_summary'!$F342)),IF(0&lt;'2_all_summary'!P342,1,2),IF(0='2_all_summary'!P342,4,3))</f>
        <v>4</v>
      </c>
      <c r="N342" s="39">
        <f>IF(ISNUMBER(SEARCH("Yes",'2_all_summary'!$F342)),IF(ISNUMBER(SEARCH("Yes",'2_all_summary'!Q342)),1,2),IF(ISNUMBER(SEARCH("No",'2_all_summary'!Q342)),4,3))</f>
        <v>4</v>
      </c>
      <c r="O342" s="39">
        <f>IF(ISNUMBER(SEARCH("Yes",'2_all_summary'!$F342)),IF(ISNUMBER(SEARCH("Yes",'2_all_summary'!R342)),1,2),IF(ISNUMBER(SEARCH("No",'2_all_summary'!R342)),4,3))</f>
        <v>4</v>
      </c>
      <c r="P342" s="39">
        <f>IF(ISNUMBER(SEARCH("Yes",'2_all_summary'!$F342)),IF(ISNUMBER(SEARCH("Yes",'2_all_summary'!S342)),1,2),IF(ISNUMBER(SEARCH("No",'2_all_summary'!S342)),4,3))</f>
        <v>4</v>
      </c>
      <c r="Q342" s="39">
        <f>IF(ISNUMBER(SEARCH("Yes",'2_all_summary'!$F342)),IF(0&lt;'2_all_summary'!T342,1,2),IF(0='2_all_summary'!T342,4,3))</f>
        <v>4</v>
      </c>
      <c r="R342" s="39">
        <f>IF(ISNUMBER(SEARCH("Yes",'2_all_summary'!$F342)),IF(ISNUMBER(SEARCH("Yes",'2_all_summary'!U342)),1,2),IF(ISNUMBER(SEARCH("No",'2_all_summary'!U342)),4,3))</f>
        <v>4</v>
      </c>
    </row>
    <row r="343" spans="7:18" x14ac:dyDescent="0.3">
      <c r="G343" s="39"/>
      <c r="H343" s="39" t="str">
        <f>'2_all_summary'!D343</f>
        <v>Primary Care Intervention to Prevent and Control Cholangiocarcinoma: Lesson from Nakhon Ratchasima, Thailand</v>
      </c>
      <c r="I343" s="39" t="str">
        <f>'2_all_summary'!E343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343" s="39">
        <f>IF(ISNUMBER(SEARCH("Yes",'2_all_summary'!$F343)),IF(ISNUMBER(SEARCH("Yes",'2_all_summary'!M343)),1,2),IF(ISNUMBER(SEARCH("No",'2_all_summary'!M343)),4,3))</f>
        <v>4</v>
      </c>
      <c r="K343" s="39">
        <f>IF(ISNUMBER(SEARCH("Yes",'2_all_summary'!$F343)),IF(ISNUMBER(SEARCH("Yes",'2_all_summary'!N343)),1,2),IF(ISNUMBER(SEARCH("No",'2_all_summary'!N343)),4,3))</f>
        <v>4</v>
      </c>
      <c r="L343" s="39">
        <f>IF(ISNUMBER(SEARCH("Yes",'2_all_summary'!$F343)),IF(ISNUMBER(SEARCH("Yes",'2_all_summary'!O343)),1,2),IF(ISNUMBER(SEARCH("No",'2_all_summary'!O343)),4,3))</f>
        <v>4</v>
      </c>
      <c r="M343" s="39">
        <f>IF(ISNUMBER(SEARCH("Yes",'2_all_summary'!$F343)),IF(0&lt;'2_all_summary'!P343,1,2),IF(0='2_all_summary'!P343,4,3))</f>
        <v>4</v>
      </c>
      <c r="N343" s="39">
        <f>IF(ISNUMBER(SEARCH("Yes",'2_all_summary'!$F343)),IF(ISNUMBER(SEARCH("Yes",'2_all_summary'!Q343)),1,2),IF(ISNUMBER(SEARCH("No",'2_all_summary'!Q343)),4,3))</f>
        <v>4</v>
      </c>
      <c r="O343" s="39">
        <f>IF(ISNUMBER(SEARCH("Yes",'2_all_summary'!$F343)),IF(ISNUMBER(SEARCH("Yes",'2_all_summary'!R343)),1,2),IF(ISNUMBER(SEARCH("No",'2_all_summary'!R343)),4,3))</f>
        <v>4</v>
      </c>
      <c r="P343" s="39">
        <f>IF(ISNUMBER(SEARCH("Yes",'2_all_summary'!$F343)),IF(ISNUMBER(SEARCH("Yes",'2_all_summary'!S343)),1,2),IF(ISNUMBER(SEARCH("No",'2_all_summary'!S343)),4,3))</f>
        <v>4</v>
      </c>
      <c r="Q343" s="39">
        <f>IF(ISNUMBER(SEARCH("Yes",'2_all_summary'!$F343)),IF(0&lt;'2_all_summary'!T343,1,2),IF(0='2_all_summary'!T343,4,3))</f>
        <v>4</v>
      </c>
      <c r="R343" s="39">
        <f>IF(ISNUMBER(SEARCH("Yes",'2_all_summary'!$F343)),IF(ISNUMBER(SEARCH("Yes",'2_all_summary'!U343)),1,2),IF(ISNUMBER(SEARCH("No",'2_all_summary'!U343)),4,3))</f>
        <v>4</v>
      </c>
    </row>
    <row r="344" spans="7:18" x14ac:dyDescent="0.3">
      <c r="G344" s="39"/>
      <c r="H344" s="39" t="str">
        <f>'2_all_summary'!D344</f>
        <v>Risk Factors of Stunting and Wasting among Children Aged 6-59 Months in Household Food Insecurity of Jima Geneti District, Western Oromia, Ethiopia: An Observational Study</v>
      </c>
      <c r="I344" s="39" t="str">
        <f>'2_all_summary'!E344</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v>
      </c>
      <c r="J344" s="39">
        <f>IF(ISNUMBER(SEARCH("Yes",'2_all_summary'!$F344)),IF(ISNUMBER(SEARCH("Yes",'2_all_summary'!M344)),1,2),IF(ISNUMBER(SEARCH("No",'2_all_summary'!M344)),4,3))</f>
        <v>4</v>
      </c>
      <c r="K344" s="39">
        <f>IF(ISNUMBER(SEARCH("Yes",'2_all_summary'!$F344)),IF(ISNUMBER(SEARCH("Yes",'2_all_summary'!N344)),1,2),IF(ISNUMBER(SEARCH("No",'2_all_summary'!N344)),4,3))</f>
        <v>4</v>
      </c>
      <c r="L344" s="39">
        <f>IF(ISNUMBER(SEARCH("Yes",'2_all_summary'!$F344)),IF(ISNUMBER(SEARCH("Yes",'2_all_summary'!O344)),1,2),IF(ISNUMBER(SEARCH("No",'2_all_summary'!O344)),4,3))</f>
        <v>4</v>
      </c>
      <c r="M344" s="39">
        <f>IF(ISNUMBER(SEARCH("Yes",'2_all_summary'!$F344)),IF(0&lt;'2_all_summary'!P344,1,2),IF(0='2_all_summary'!P344,4,3))</f>
        <v>4</v>
      </c>
      <c r="N344" s="39">
        <f>IF(ISNUMBER(SEARCH("Yes",'2_all_summary'!$F344)),IF(ISNUMBER(SEARCH("Yes",'2_all_summary'!Q344)),1,2),IF(ISNUMBER(SEARCH("No",'2_all_summary'!Q344)),4,3))</f>
        <v>4</v>
      </c>
      <c r="O344" s="39">
        <f>IF(ISNUMBER(SEARCH("Yes",'2_all_summary'!$F344)),IF(ISNUMBER(SEARCH("Yes",'2_all_summary'!R344)),1,2),IF(ISNUMBER(SEARCH("No",'2_all_summary'!R344)),4,3))</f>
        <v>4</v>
      </c>
      <c r="P344" s="39">
        <f>IF(ISNUMBER(SEARCH("Yes",'2_all_summary'!$F344)),IF(ISNUMBER(SEARCH("Yes",'2_all_summary'!S344)),1,2),IF(ISNUMBER(SEARCH("No",'2_all_summary'!S344)),4,3))</f>
        <v>4</v>
      </c>
      <c r="Q344" s="39">
        <f>IF(ISNUMBER(SEARCH("Yes",'2_all_summary'!$F344)),IF(0&lt;'2_all_summary'!T344,1,2),IF(0='2_all_summary'!T344,4,3))</f>
        <v>4</v>
      </c>
      <c r="R344" s="39">
        <f>IF(ISNUMBER(SEARCH("Yes",'2_all_summary'!$F344)),IF(ISNUMBER(SEARCH("Yes",'2_all_summary'!U344)),1,2),IF(ISNUMBER(SEARCH("No",'2_all_summary'!U344)),4,3))</f>
        <v>4</v>
      </c>
    </row>
    <row r="345" spans="7:18" x14ac:dyDescent="0.3">
      <c r="G345" s="39"/>
      <c r="H345" s="39" t="str">
        <f>'2_all_summary'!D345</f>
        <v>Community-based conflict resolution strategies for sustainable management of the tsitsikamma national park, South Africa</v>
      </c>
      <c r="I345" s="39" t="str">
        <f>'2_all_summary'!E345</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v>
      </c>
      <c r="J345" s="39">
        <f>IF(ISNUMBER(SEARCH("Yes",'2_all_summary'!$F345)),IF(ISNUMBER(SEARCH("Yes",'2_all_summary'!M345)),1,2),IF(ISNUMBER(SEARCH("No",'2_all_summary'!M345)),4,3))</f>
        <v>4</v>
      </c>
      <c r="K345" s="39">
        <f>IF(ISNUMBER(SEARCH("Yes",'2_all_summary'!$F345)),IF(ISNUMBER(SEARCH("Yes",'2_all_summary'!N345)),1,2),IF(ISNUMBER(SEARCH("No",'2_all_summary'!N345)),4,3))</f>
        <v>4</v>
      </c>
      <c r="L345" s="39">
        <f>IF(ISNUMBER(SEARCH("Yes",'2_all_summary'!$F345)),IF(ISNUMBER(SEARCH("Yes",'2_all_summary'!O345)),1,2),IF(ISNUMBER(SEARCH("No",'2_all_summary'!O345)),4,3))</f>
        <v>4</v>
      </c>
      <c r="M345" s="39">
        <f>IF(ISNUMBER(SEARCH("Yes",'2_all_summary'!$F345)),IF(0&lt;'2_all_summary'!P345,1,2),IF(0='2_all_summary'!P345,4,3))</f>
        <v>4</v>
      </c>
      <c r="N345" s="39">
        <f>IF(ISNUMBER(SEARCH("Yes",'2_all_summary'!$F345)),IF(ISNUMBER(SEARCH("Yes",'2_all_summary'!Q345)),1,2),IF(ISNUMBER(SEARCH("No",'2_all_summary'!Q345)),4,3))</f>
        <v>4</v>
      </c>
      <c r="O345" s="39">
        <f>IF(ISNUMBER(SEARCH("Yes",'2_all_summary'!$F345)),IF(ISNUMBER(SEARCH("Yes",'2_all_summary'!R345)),1,2),IF(ISNUMBER(SEARCH("No",'2_all_summary'!R345)),4,3))</f>
        <v>4</v>
      </c>
      <c r="P345" s="39">
        <f>IF(ISNUMBER(SEARCH("Yes",'2_all_summary'!$F345)),IF(ISNUMBER(SEARCH("Yes",'2_all_summary'!S345)),1,2),IF(ISNUMBER(SEARCH("No",'2_all_summary'!S345)),4,3))</f>
        <v>4</v>
      </c>
      <c r="Q345" s="39">
        <f>IF(ISNUMBER(SEARCH("Yes",'2_all_summary'!$F345)),IF(0&lt;'2_all_summary'!T345,1,2),IF(0='2_all_summary'!T345,4,3))</f>
        <v>4</v>
      </c>
      <c r="R345" s="39">
        <f>IF(ISNUMBER(SEARCH("Yes",'2_all_summary'!$F345)),IF(ISNUMBER(SEARCH("Yes",'2_all_summary'!U345)),1,2),IF(ISNUMBER(SEARCH("No",'2_all_summary'!U345)),4,3))</f>
        <v>4</v>
      </c>
    </row>
    <row r="346" spans="7:18" x14ac:dyDescent="0.3">
      <c r="G346" s="39"/>
      <c r="H346" s="39" t="str">
        <f>'2_all_summary'!D346</f>
        <v>Wetland resource management in bangladesh: Implications for marginalization and vulnerability of local harvesters</v>
      </c>
      <c r="I346" s="39" t="str">
        <f>'2_all_summary'!E346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v>
      </c>
      <c r="J346" s="39">
        <f>IF(ISNUMBER(SEARCH("Yes",'2_all_summary'!$F346)),IF(ISNUMBER(SEARCH("Yes",'2_all_summary'!M346)),1,2),IF(ISNUMBER(SEARCH("No",'2_all_summary'!M346)),4,3))</f>
        <v>4</v>
      </c>
      <c r="K346" s="39">
        <f>IF(ISNUMBER(SEARCH("Yes",'2_all_summary'!$F346)),IF(ISNUMBER(SEARCH("Yes",'2_all_summary'!N346)),1,2),IF(ISNUMBER(SEARCH("No",'2_all_summary'!N346)),4,3))</f>
        <v>4</v>
      </c>
      <c r="L346" s="39">
        <f>IF(ISNUMBER(SEARCH("Yes",'2_all_summary'!$F346)),IF(ISNUMBER(SEARCH("Yes",'2_all_summary'!O346)),1,2),IF(ISNUMBER(SEARCH("No",'2_all_summary'!O346)),4,3))</f>
        <v>4</v>
      </c>
      <c r="M346" s="39">
        <f>IF(ISNUMBER(SEARCH("Yes",'2_all_summary'!$F346)),IF(0&lt;'2_all_summary'!P346,1,2),IF(0='2_all_summary'!P346,4,3))</f>
        <v>4</v>
      </c>
      <c r="N346" s="39">
        <f>IF(ISNUMBER(SEARCH("Yes",'2_all_summary'!$F346)),IF(ISNUMBER(SEARCH("Yes",'2_all_summary'!Q346)),1,2),IF(ISNUMBER(SEARCH("No",'2_all_summary'!Q346)),4,3))</f>
        <v>4</v>
      </c>
      <c r="O346" s="39">
        <f>IF(ISNUMBER(SEARCH("Yes",'2_all_summary'!$F346)),IF(ISNUMBER(SEARCH("Yes",'2_all_summary'!R346)),1,2),IF(ISNUMBER(SEARCH("No",'2_all_summary'!R346)),4,3))</f>
        <v>4</v>
      </c>
      <c r="P346" s="39">
        <f>IF(ISNUMBER(SEARCH("Yes",'2_all_summary'!$F346)),IF(ISNUMBER(SEARCH("Yes",'2_all_summary'!S346)),1,2),IF(ISNUMBER(SEARCH("No",'2_all_summary'!S346)),4,3))</f>
        <v>4</v>
      </c>
      <c r="Q346" s="39">
        <f>IF(ISNUMBER(SEARCH("Yes",'2_all_summary'!$F346)),IF(0&lt;'2_all_summary'!T346,1,2),IF(0='2_all_summary'!T346,4,3))</f>
        <v>4</v>
      </c>
      <c r="R346" s="39">
        <f>IF(ISNUMBER(SEARCH("Yes",'2_all_summary'!$F346)),IF(ISNUMBER(SEARCH("Yes",'2_all_summary'!U346)),1,2),IF(ISNUMBER(SEARCH("No",'2_all_summary'!U346)),4,3))</f>
        <v>4</v>
      </c>
    </row>
    <row r="347" spans="7:18" x14ac:dyDescent="0.3">
      <c r="G347" s="39"/>
      <c r="H347" s="39" t="str">
        <f>'2_all_summary'!D347</f>
        <v>Classed conservation: Socio-economic drivers of participation in marine resource management</v>
      </c>
      <c r="I347" s="39" t="str">
        <f>'2_all_summary'!E347</f>
        <v>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v>
      </c>
      <c r="J347" s="39">
        <f>IF(ISNUMBER(SEARCH("Yes",'2_all_summary'!$F347)),IF(ISNUMBER(SEARCH("Yes",'2_all_summary'!M347)),1,2),IF(ISNUMBER(SEARCH("No",'2_all_summary'!M347)),4,3))</f>
        <v>4</v>
      </c>
      <c r="K347" s="39">
        <f>IF(ISNUMBER(SEARCH("Yes",'2_all_summary'!$F347)),IF(ISNUMBER(SEARCH("Yes",'2_all_summary'!N347)),1,2),IF(ISNUMBER(SEARCH("No",'2_all_summary'!N347)),4,3))</f>
        <v>4</v>
      </c>
      <c r="L347" s="39">
        <f>IF(ISNUMBER(SEARCH("Yes",'2_all_summary'!$F347)),IF(ISNUMBER(SEARCH("Yes",'2_all_summary'!O347)),1,2),IF(ISNUMBER(SEARCH("No",'2_all_summary'!O347)),4,3))</f>
        <v>4</v>
      </c>
      <c r="M347" s="39">
        <f>IF(ISNUMBER(SEARCH("Yes",'2_all_summary'!$F347)),IF(0&lt;'2_all_summary'!P347,1,2),IF(0='2_all_summary'!P347,4,3))</f>
        <v>4</v>
      </c>
      <c r="N347" s="39">
        <f>IF(ISNUMBER(SEARCH("Yes",'2_all_summary'!$F347)),IF(ISNUMBER(SEARCH("Yes",'2_all_summary'!Q347)),1,2),IF(ISNUMBER(SEARCH("No",'2_all_summary'!Q347)),4,3))</f>
        <v>4</v>
      </c>
      <c r="O347" s="39">
        <f>IF(ISNUMBER(SEARCH("Yes",'2_all_summary'!$F347)),IF(ISNUMBER(SEARCH("Yes",'2_all_summary'!R347)),1,2),IF(ISNUMBER(SEARCH("No",'2_all_summary'!R347)),4,3))</f>
        <v>4</v>
      </c>
      <c r="P347" s="39">
        <f>IF(ISNUMBER(SEARCH("Yes",'2_all_summary'!$F347)),IF(ISNUMBER(SEARCH("Yes",'2_all_summary'!S347)),1,2),IF(ISNUMBER(SEARCH("No",'2_all_summary'!S347)),4,3))</f>
        <v>4</v>
      </c>
      <c r="Q347" s="39">
        <f>IF(ISNUMBER(SEARCH("Yes",'2_all_summary'!$F347)),IF(0&lt;'2_all_summary'!T347,1,2),IF(0='2_all_summary'!T347,4,3))</f>
        <v>4</v>
      </c>
      <c r="R347" s="39">
        <f>IF(ISNUMBER(SEARCH("Yes",'2_all_summary'!$F347)),IF(ISNUMBER(SEARCH("Yes",'2_all_summary'!U347)),1,2),IF(ISNUMBER(SEARCH("No",'2_all_summary'!U347)),4,3))</f>
        <v>4</v>
      </c>
    </row>
    <row r="348" spans="7:18" x14ac:dyDescent="0.3">
      <c r="G348" s="39"/>
      <c r="H348" s="39" t="str">
        <f>'2_all_summary'!D348</f>
        <v>Dietary exposure to persistent organic pollutants and metals among Inuit and Chukchi in Russian arctic Chukotka</v>
      </c>
      <c r="I348" s="39" t="str">
        <f>'2_all_summary'!E348</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v>
      </c>
      <c r="J348" s="39">
        <f>IF(ISNUMBER(SEARCH("Yes",'2_all_summary'!$F348)),IF(ISNUMBER(SEARCH("Yes",'2_all_summary'!M348)),1,2),IF(ISNUMBER(SEARCH("No",'2_all_summary'!M348)),4,3))</f>
        <v>4</v>
      </c>
      <c r="K348" s="39">
        <f>IF(ISNUMBER(SEARCH("Yes",'2_all_summary'!$F348)),IF(ISNUMBER(SEARCH("Yes",'2_all_summary'!N348)),1,2),IF(ISNUMBER(SEARCH("No",'2_all_summary'!N348)),4,3))</f>
        <v>4</v>
      </c>
      <c r="L348" s="39">
        <f>IF(ISNUMBER(SEARCH("Yes",'2_all_summary'!$F348)),IF(ISNUMBER(SEARCH("Yes",'2_all_summary'!O348)),1,2),IF(ISNUMBER(SEARCH("No",'2_all_summary'!O348)),4,3))</f>
        <v>4</v>
      </c>
      <c r="M348" s="39">
        <f>IF(ISNUMBER(SEARCH("Yes",'2_all_summary'!$F348)),IF(0&lt;'2_all_summary'!P348,1,2),IF(0='2_all_summary'!P348,4,3))</f>
        <v>4</v>
      </c>
      <c r="N348" s="39">
        <f>IF(ISNUMBER(SEARCH("Yes",'2_all_summary'!$F348)),IF(ISNUMBER(SEARCH("Yes",'2_all_summary'!Q348)),1,2),IF(ISNUMBER(SEARCH("No",'2_all_summary'!Q348)),4,3))</f>
        <v>4</v>
      </c>
      <c r="O348" s="39">
        <f>IF(ISNUMBER(SEARCH("Yes",'2_all_summary'!$F348)),IF(ISNUMBER(SEARCH("Yes",'2_all_summary'!R348)),1,2),IF(ISNUMBER(SEARCH("No",'2_all_summary'!R348)),4,3))</f>
        <v>4</v>
      </c>
      <c r="P348" s="39">
        <f>IF(ISNUMBER(SEARCH("Yes",'2_all_summary'!$F348)),IF(ISNUMBER(SEARCH("Yes",'2_all_summary'!S348)),1,2),IF(ISNUMBER(SEARCH("No",'2_all_summary'!S348)),4,3))</f>
        <v>4</v>
      </c>
      <c r="Q348" s="39">
        <f>IF(ISNUMBER(SEARCH("Yes",'2_all_summary'!$F348)),IF(0&lt;'2_all_summary'!T348,1,2),IF(0='2_all_summary'!T348,4,3))</f>
        <v>4</v>
      </c>
      <c r="R348" s="39">
        <f>IF(ISNUMBER(SEARCH("Yes",'2_all_summary'!$F348)),IF(ISNUMBER(SEARCH("Yes",'2_all_summary'!U348)),1,2),IF(ISNUMBER(SEARCH("No",'2_all_summary'!U348)),4,3))</f>
        <v>4</v>
      </c>
    </row>
    <row r="349" spans="7:18" x14ac:dyDescent="0.3">
      <c r="G349" s="39"/>
      <c r="H349" s="39" t="str">
        <f>'2_all_summary'!D349</f>
        <v>Non-management of natural resources: The case of Inland Fisheries in the Mayan Zone, Quintana Roo, MÃ©xico</v>
      </c>
      <c r="I349" s="39" t="str">
        <f>'2_all_summary'!E349</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v>
      </c>
      <c r="J349" s="39">
        <f>IF(ISNUMBER(SEARCH("Yes",'2_all_summary'!$F349)),IF(ISNUMBER(SEARCH("Yes",'2_all_summary'!M349)),1,2),IF(ISNUMBER(SEARCH("No",'2_all_summary'!M349)),4,3))</f>
        <v>4</v>
      </c>
      <c r="K349" s="39">
        <f>IF(ISNUMBER(SEARCH("Yes",'2_all_summary'!$F349)),IF(ISNUMBER(SEARCH("Yes",'2_all_summary'!N349)),1,2),IF(ISNUMBER(SEARCH("No",'2_all_summary'!N349)),4,3))</f>
        <v>4</v>
      </c>
      <c r="L349" s="39">
        <f>IF(ISNUMBER(SEARCH("Yes",'2_all_summary'!$F349)),IF(ISNUMBER(SEARCH("Yes",'2_all_summary'!O349)),1,2),IF(ISNUMBER(SEARCH("No",'2_all_summary'!O349)),4,3))</f>
        <v>4</v>
      </c>
      <c r="M349" s="39">
        <f>IF(ISNUMBER(SEARCH("Yes",'2_all_summary'!$F349)),IF(0&lt;'2_all_summary'!P349,1,2),IF(0='2_all_summary'!P349,4,3))</f>
        <v>4</v>
      </c>
      <c r="N349" s="39">
        <f>IF(ISNUMBER(SEARCH("Yes",'2_all_summary'!$F349)),IF(ISNUMBER(SEARCH("Yes",'2_all_summary'!Q349)),1,2),IF(ISNUMBER(SEARCH("No",'2_all_summary'!Q349)),4,3))</f>
        <v>4</v>
      </c>
      <c r="O349" s="39">
        <f>IF(ISNUMBER(SEARCH("Yes",'2_all_summary'!$F349)),IF(ISNUMBER(SEARCH("Yes",'2_all_summary'!R349)),1,2),IF(ISNUMBER(SEARCH("No",'2_all_summary'!R349)),4,3))</f>
        <v>4</v>
      </c>
      <c r="P349" s="39">
        <f>IF(ISNUMBER(SEARCH("Yes",'2_all_summary'!$F349)),IF(ISNUMBER(SEARCH("Yes",'2_all_summary'!S349)),1,2),IF(ISNUMBER(SEARCH("No",'2_all_summary'!S349)),4,3))</f>
        <v>4</v>
      </c>
      <c r="Q349" s="39">
        <f>IF(ISNUMBER(SEARCH("Yes",'2_all_summary'!$F349)),IF(0&lt;'2_all_summary'!T349,1,2),IF(0='2_all_summary'!T349,4,3))</f>
        <v>4</v>
      </c>
      <c r="R349" s="39">
        <f>IF(ISNUMBER(SEARCH("Yes",'2_all_summary'!$F349)),IF(ISNUMBER(SEARCH("Yes",'2_all_summary'!U349)),1,2),IF(ISNUMBER(SEARCH("No",'2_all_summary'!U349)),4,3))</f>
        <v>4</v>
      </c>
    </row>
    <row r="350" spans="7:18" x14ac:dyDescent="0.3">
      <c r="G350" s="39"/>
      <c r="H350" s="39" t="str">
        <f>'2_all_summary'!D350</f>
        <v>Smart Kampung: Characterisation of Surabaya Urban Coastal Settlements through Smart City Measurement</v>
      </c>
      <c r="I350" s="39" t="str">
        <f>'2_all_summary'!E350</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v>
      </c>
      <c r="J350" s="39">
        <f>IF(ISNUMBER(SEARCH("Yes",'2_all_summary'!$F350)),IF(ISNUMBER(SEARCH("Yes",'2_all_summary'!M350)),1,2),IF(ISNUMBER(SEARCH("No",'2_all_summary'!M350)),4,3))</f>
        <v>4</v>
      </c>
      <c r="K350" s="39">
        <f>IF(ISNUMBER(SEARCH("Yes",'2_all_summary'!$F350)),IF(ISNUMBER(SEARCH("Yes",'2_all_summary'!N350)),1,2),IF(ISNUMBER(SEARCH("No",'2_all_summary'!N350)),4,3))</f>
        <v>4</v>
      </c>
      <c r="L350" s="39">
        <f>IF(ISNUMBER(SEARCH("Yes",'2_all_summary'!$F350)),IF(ISNUMBER(SEARCH("Yes",'2_all_summary'!O350)),1,2),IF(ISNUMBER(SEARCH("No",'2_all_summary'!O350)),4,3))</f>
        <v>4</v>
      </c>
      <c r="M350" s="39">
        <f>IF(ISNUMBER(SEARCH("Yes",'2_all_summary'!$F350)),IF(0&lt;'2_all_summary'!P350,1,2),IF(0='2_all_summary'!P350,4,3))</f>
        <v>4</v>
      </c>
      <c r="N350" s="39">
        <f>IF(ISNUMBER(SEARCH("Yes",'2_all_summary'!$F350)),IF(ISNUMBER(SEARCH("Yes",'2_all_summary'!Q350)),1,2),IF(ISNUMBER(SEARCH("No",'2_all_summary'!Q350)),4,3))</f>
        <v>4</v>
      </c>
      <c r="O350" s="39">
        <f>IF(ISNUMBER(SEARCH("Yes",'2_all_summary'!$F350)),IF(ISNUMBER(SEARCH("Yes",'2_all_summary'!R350)),1,2),IF(ISNUMBER(SEARCH("No",'2_all_summary'!R350)),4,3))</f>
        <v>4</v>
      </c>
      <c r="P350" s="39">
        <f>IF(ISNUMBER(SEARCH("Yes",'2_all_summary'!$F350)),IF(ISNUMBER(SEARCH("Yes",'2_all_summary'!S350)),1,2),IF(ISNUMBER(SEARCH("No",'2_all_summary'!S350)),4,3))</f>
        <v>4</v>
      </c>
      <c r="Q350" s="39">
        <f>IF(ISNUMBER(SEARCH("Yes",'2_all_summary'!$F350)),IF(0&lt;'2_all_summary'!T350,1,2),IF(0='2_all_summary'!T350,4,3))</f>
        <v>4</v>
      </c>
      <c r="R350" s="39">
        <f>IF(ISNUMBER(SEARCH("Yes",'2_all_summary'!$F350)),IF(ISNUMBER(SEARCH("Yes",'2_all_summary'!U350)),1,2),IF(ISNUMBER(SEARCH("No",'2_all_summary'!U350)),4,3))</f>
        <v>4</v>
      </c>
    </row>
    <row r="351" spans="7:18" x14ac:dyDescent="0.3">
      <c r="G351" s="39"/>
      <c r="H351" s="39" t="str">
        <f>'2_all_summary'!D351</f>
        <v>Short-term impacts and value of a periodic no take zone (NTZ) in a community-managed small-scale lobster fishery, Madagascar</v>
      </c>
      <c r="I351" s="39" t="str">
        <f>'2_all_summary'!E351</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v>
      </c>
      <c r="J351" s="39">
        <f>IF(ISNUMBER(SEARCH("Yes",'2_all_summary'!$F351)),IF(ISNUMBER(SEARCH("Yes",'2_all_summary'!M351)),1,2),IF(ISNUMBER(SEARCH("No",'2_all_summary'!M351)),4,3))</f>
        <v>4</v>
      </c>
      <c r="K351" s="39">
        <f>IF(ISNUMBER(SEARCH("Yes",'2_all_summary'!$F351)),IF(ISNUMBER(SEARCH("Yes",'2_all_summary'!N351)),1,2),IF(ISNUMBER(SEARCH("No",'2_all_summary'!N351)),4,3))</f>
        <v>4</v>
      </c>
      <c r="L351" s="39">
        <f>IF(ISNUMBER(SEARCH("Yes",'2_all_summary'!$F351)),IF(ISNUMBER(SEARCH("Yes",'2_all_summary'!O351)),1,2),IF(ISNUMBER(SEARCH("No",'2_all_summary'!O351)),4,3))</f>
        <v>4</v>
      </c>
      <c r="M351" s="39">
        <f>IF(ISNUMBER(SEARCH("Yes",'2_all_summary'!$F351)),IF(0&lt;'2_all_summary'!P351,1,2),IF(0='2_all_summary'!P351,4,3))</f>
        <v>4</v>
      </c>
      <c r="N351" s="39">
        <f>IF(ISNUMBER(SEARCH("Yes",'2_all_summary'!$F351)),IF(ISNUMBER(SEARCH("Yes",'2_all_summary'!Q351)),1,2),IF(ISNUMBER(SEARCH("No",'2_all_summary'!Q351)),4,3))</f>
        <v>4</v>
      </c>
      <c r="O351" s="39">
        <f>IF(ISNUMBER(SEARCH("Yes",'2_all_summary'!$F351)),IF(ISNUMBER(SEARCH("Yes",'2_all_summary'!R351)),1,2),IF(ISNUMBER(SEARCH("No",'2_all_summary'!R351)),4,3))</f>
        <v>4</v>
      </c>
      <c r="P351" s="39">
        <f>IF(ISNUMBER(SEARCH("Yes",'2_all_summary'!$F351)),IF(ISNUMBER(SEARCH("Yes",'2_all_summary'!S351)),1,2),IF(ISNUMBER(SEARCH("No",'2_all_summary'!S351)),4,3))</f>
        <v>4</v>
      </c>
      <c r="Q351" s="39">
        <f>IF(ISNUMBER(SEARCH("Yes",'2_all_summary'!$F351)),IF(0&lt;'2_all_summary'!T351,1,2),IF(0='2_all_summary'!T351,4,3))</f>
        <v>4</v>
      </c>
      <c r="R351" s="39">
        <f>IF(ISNUMBER(SEARCH("Yes",'2_all_summary'!$F351)),IF(ISNUMBER(SEARCH("Yes",'2_all_summary'!U351)),1,2),IF(ISNUMBER(SEARCH("No",'2_all_summary'!U351)),4,3))</f>
        <v>4</v>
      </c>
    </row>
    <row r="352" spans="7:18" x14ac:dyDescent="0.3">
      <c r="G352" s="39"/>
      <c r="H352" s="39" t="str">
        <f>'2_all_summary'!D352</f>
        <v>In search of appropriate approaches to coastal zone management in Indonesia</v>
      </c>
      <c r="I352" s="39" t="str">
        <f>'2_all_summary'!E352</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v>
      </c>
      <c r="J352" s="39">
        <f>IF(ISNUMBER(SEARCH("Yes",'2_all_summary'!$F352)),IF(ISNUMBER(SEARCH("Yes",'2_all_summary'!M352)),1,2),IF(ISNUMBER(SEARCH("No",'2_all_summary'!M352)),4,3))</f>
        <v>4</v>
      </c>
      <c r="K352" s="39">
        <f>IF(ISNUMBER(SEARCH("Yes",'2_all_summary'!$F352)),IF(ISNUMBER(SEARCH("Yes",'2_all_summary'!N352)),1,2),IF(ISNUMBER(SEARCH("No",'2_all_summary'!N352)),4,3))</f>
        <v>4</v>
      </c>
      <c r="L352" s="39">
        <f>IF(ISNUMBER(SEARCH("Yes",'2_all_summary'!$F352)),IF(ISNUMBER(SEARCH("Yes",'2_all_summary'!O352)),1,2),IF(ISNUMBER(SEARCH("No",'2_all_summary'!O352)),4,3))</f>
        <v>4</v>
      </c>
      <c r="M352" s="39">
        <f>IF(ISNUMBER(SEARCH("Yes",'2_all_summary'!$F352)),IF(0&lt;'2_all_summary'!P352,1,2),IF(0='2_all_summary'!P352,4,3))</f>
        <v>4</v>
      </c>
      <c r="N352" s="39">
        <f>IF(ISNUMBER(SEARCH("Yes",'2_all_summary'!$F352)),IF(ISNUMBER(SEARCH("Yes",'2_all_summary'!Q352)),1,2),IF(ISNUMBER(SEARCH("No",'2_all_summary'!Q352)),4,3))</f>
        <v>4</v>
      </c>
      <c r="O352" s="39">
        <f>IF(ISNUMBER(SEARCH("Yes",'2_all_summary'!$F352)),IF(ISNUMBER(SEARCH("Yes",'2_all_summary'!R352)),1,2),IF(ISNUMBER(SEARCH("No",'2_all_summary'!R352)),4,3))</f>
        <v>4</v>
      </c>
      <c r="P352" s="39">
        <f>IF(ISNUMBER(SEARCH("Yes",'2_all_summary'!$F352)),IF(ISNUMBER(SEARCH("Yes",'2_all_summary'!S352)),1,2),IF(ISNUMBER(SEARCH("No",'2_all_summary'!S352)),4,3))</f>
        <v>4</v>
      </c>
      <c r="Q352" s="39">
        <f>IF(ISNUMBER(SEARCH("Yes",'2_all_summary'!$F352)),IF(0&lt;'2_all_summary'!T352,1,2),IF(0='2_all_summary'!T352,4,3))</f>
        <v>4</v>
      </c>
      <c r="R352" s="39">
        <f>IF(ISNUMBER(SEARCH("Yes",'2_all_summary'!$F352)),IF(ISNUMBER(SEARCH("Yes",'2_all_summary'!U352)),1,2),IF(ISNUMBER(SEARCH("No",'2_all_summary'!U352)),4,3))</f>
        <v>4</v>
      </c>
    </row>
    <row r="353" spans="7:18" x14ac:dyDescent="0.3">
      <c r="G353" s="39"/>
      <c r="H353" s="39" t="str">
        <f>'2_all_summary'!D353</f>
        <v>Integrated reservoir eutrophication remediation plan: Hartbeespoort dam</v>
      </c>
      <c r="I353" s="39" t="str">
        <f>'2_all_summary'!E353</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353" s="39">
        <f>IF(ISNUMBER(SEARCH("Yes",'2_all_summary'!$F353)),IF(ISNUMBER(SEARCH("Yes",'2_all_summary'!M353)),1,2),IF(ISNUMBER(SEARCH("No",'2_all_summary'!M353)),4,3))</f>
        <v>4</v>
      </c>
      <c r="K353" s="39">
        <f>IF(ISNUMBER(SEARCH("Yes",'2_all_summary'!$F353)),IF(ISNUMBER(SEARCH("Yes",'2_all_summary'!N353)),1,2),IF(ISNUMBER(SEARCH("No",'2_all_summary'!N353)),4,3))</f>
        <v>4</v>
      </c>
      <c r="L353" s="39">
        <f>IF(ISNUMBER(SEARCH("Yes",'2_all_summary'!$F353)),IF(ISNUMBER(SEARCH("Yes",'2_all_summary'!O353)),1,2),IF(ISNUMBER(SEARCH("No",'2_all_summary'!O353)),4,3))</f>
        <v>4</v>
      </c>
      <c r="M353" s="39">
        <f>IF(ISNUMBER(SEARCH("Yes",'2_all_summary'!$F353)),IF(0&lt;'2_all_summary'!P353,1,2),IF(0='2_all_summary'!P353,4,3))</f>
        <v>4</v>
      </c>
      <c r="N353" s="39">
        <f>IF(ISNUMBER(SEARCH("Yes",'2_all_summary'!$F353)),IF(ISNUMBER(SEARCH("Yes",'2_all_summary'!Q353)),1,2),IF(ISNUMBER(SEARCH("No",'2_all_summary'!Q353)),4,3))</f>
        <v>4</v>
      </c>
      <c r="O353" s="39">
        <f>IF(ISNUMBER(SEARCH("Yes",'2_all_summary'!$F353)),IF(ISNUMBER(SEARCH("Yes",'2_all_summary'!R353)),1,2),IF(ISNUMBER(SEARCH("No",'2_all_summary'!R353)),4,3))</f>
        <v>4</v>
      </c>
      <c r="P353" s="39">
        <f>IF(ISNUMBER(SEARCH("Yes",'2_all_summary'!$F353)),IF(ISNUMBER(SEARCH("Yes",'2_all_summary'!S353)),1,2),IF(ISNUMBER(SEARCH("No",'2_all_summary'!S353)),4,3))</f>
        <v>4</v>
      </c>
      <c r="Q353" s="39">
        <f>IF(ISNUMBER(SEARCH("Yes",'2_all_summary'!$F353)),IF(0&lt;'2_all_summary'!T353,1,2),IF(0='2_all_summary'!T353,4,3))</f>
        <v>4</v>
      </c>
      <c r="R353" s="39">
        <f>IF(ISNUMBER(SEARCH("Yes",'2_all_summary'!$F353)),IF(ISNUMBER(SEARCH("Yes",'2_all_summary'!U353)),1,2),IF(ISNUMBER(SEARCH("No",'2_all_summary'!U353)),4,3))</f>
        <v>4</v>
      </c>
    </row>
    <row r="354" spans="7:18" x14ac:dyDescent="0.3">
      <c r="G354" s="39"/>
      <c r="H354" s="39" t="str">
        <f>'2_all_summary'!D354</f>
        <v>Coastal-marine extractive reserves: Reflections on the pre-implementation stage</v>
      </c>
      <c r="I354" s="39" t="str">
        <f>'2_all_summary'!E354</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v>
      </c>
      <c r="J354" s="39">
        <f>IF(ISNUMBER(SEARCH("Yes",'2_all_summary'!$F354)),IF(ISNUMBER(SEARCH("Yes",'2_all_summary'!M354)),1,2),IF(ISNUMBER(SEARCH("No",'2_all_summary'!M354)),4,3))</f>
        <v>4</v>
      </c>
      <c r="K354" s="39">
        <f>IF(ISNUMBER(SEARCH("Yes",'2_all_summary'!$F354)),IF(ISNUMBER(SEARCH("Yes",'2_all_summary'!N354)),1,2),IF(ISNUMBER(SEARCH("No",'2_all_summary'!N354)),4,3))</f>
        <v>4</v>
      </c>
      <c r="L354" s="39">
        <f>IF(ISNUMBER(SEARCH("Yes",'2_all_summary'!$F354)),IF(ISNUMBER(SEARCH("Yes",'2_all_summary'!O354)),1,2),IF(ISNUMBER(SEARCH("No",'2_all_summary'!O354)),4,3))</f>
        <v>4</v>
      </c>
      <c r="M354" s="39">
        <f>IF(ISNUMBER(SEARCH("Yes",'2_all_summary'!$F354)),IF(0&lt;'2_all_summary'!P354,1,2),IF(0='2_all_summary'!P354,4,3))</f>
        <v>4</v>
      </c>
      <c r="N354" s="39">
        <f>IF(ISNUMBER(SEARCH("Yes",'2_all_summary'!$F354)),IF(ISNUMBER(SEARCH("Yes",'2_all_summary'!Q354)),1,2),IF(ISNUMBER(SEARCH("No",'2_all_summary'!Q354)),4,3))</f>
        <v>4</v>
      </c>
      <c r="O354" s="39">
        <f>IF(ISNUMBER(SEARCH("Yes",'2_all_summary'!$F354)),IF(ISNUMBER(SEARCH("Yes",'2_all_summary'!R354)),1,2),IF(ISNUMBER(SEARCH("No",'2_all_summary'!R354)),4,3))</f>
        <v>4</v>
      </c>
      <c r="P354" s="39">
        <f>IF(ISNUMBER(SEARCH("Yes",'2_all_summary'!$F354)),IF(ISNUMBER(SEARCH("Yes",'2_all_summary'!S354)),1,2),IF(ISNUMBER(SEARCH("No",'2_all_summary'!S354)),4,3))</f>
        <v>4</v>
      </c>
      <c r="Q354" s="39">
        <f>IF(ISNUMBER(SEARCH("Yes",'2_all_summary'!$F354)),IF(0&lt;'2_all_summary'!T354,1,2),IF(0='2_all_summary'!T354,4,3))</f>
        <v>4</v>
      </c>
      <c r="R354" s="39">
        <f>IF(ISNUMBER(SEARCH("Yes",'2_all_summary'!$F354)),IF(ISNUMBER(SEARCH("Yes",'2_all_summary'!U354)),1,2),IF(ISNUMBER(SEARCH("No",'2_all_summary'!U354)),4,3))</f>
        <v>4</v>
      </c>
    </row>
    <row r="355" spans="7:18" x14ac:dyDescent="0.3">
      <c r="G355" s="39"/>
      <c r="H355" s="39" t="str">
        <f>'2_all_summary'!D355</f>
        <v>A legal pluralism perspective on coastal fisheries governance in two Pacific Island countries</v>
      </c>
      <c r="I355" s="39" t="str">
        <f>'2_all_summary'!E355</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v>
      </c>
      <c r="J355" s="39">
        <f>IF(ISNUMBER(SEARCH("Yes",'2_all_summary'!$F355)),IF(ISNUMBER(SEARCH("Yes",'2_all_summary'!M355)),1,2),IF(ISNUMBER(SEARCH("No",'2_all_summary'!M355)),4,3))</f>
        <v>1</v>
      </c>
      <c r="K355" s="39">
        <f>IF(ISNUMBER(SEARCH("Yes",'2_all_summary'!$F355)),IF(ISNUMBER(SEARCH("Yes",'2_all_summary'!N355)),1,2),IF(ISNUMBER(SEARCH("No",'2_all_summary'!N355)),4,3))</f>
        <v>1</v>
      </c>
      <c r="L355" s="39">
        <f>IF(ISNUMBER(SEARCH("Yes",'2_all_summary'!$F355)),IF(ISNUMBER(SEARCH("Yes",'2_all_summary'!O355)),1,2),IF(ISNUMBER(SEARCH("No",'2_all_summary'!O355)),4,3))</f>
        <v>1</v>
      </c>
      <c r="M355" s="39">
        <f>IF(ISNUMBER(SEARCH("Yes",'2_all_summary'!$F355)),IF(0&lt;'2_all_summary'!P355,1,2),IF(0='2_all_summary'!P355,4,3))</f>
        <v>1</v>
      </c>
      <c r="N355" s="39">
        <f>IF(ISNUMBER(SEARCH("Yes",'2_all_summary'!$F355)),IF(ISNUMBER(SEARCH("Yes",'2_all_summary'!Q355)),1,2),IF(ISNUMBER(SEARCH("No",'2_all_summary'!Q355)),4,3))</f>
        <v>1</v>
      </c>
      <c r="O355" s="39">
        <f>IF(ISNUMBER(SEARCH("Yes",'2_all_summary'!$F355)),IF(ISNUMBER(SEARCH("Yes",'2_all_summary'!R355)),1,2),IF(ISNUMBER(SEARCH("No",'2_all_summary'!R355)),4,3))</f>
        <v>1</v>
      </c>
      <c r="P355" s="39">
        <f>IF(ISNUMBER(SEARCH("Yes",'2_all_summary'!$F355)),IF(ISNUMBER(SEARCH("Yes",'2_all_summary'!S355)),1,2),IF(ISNUMBER(SEARCH("No",'2_all_summary'!S355)),4,3))</f>
        <v>1</v>
      </c>
      <c r="Q355" s="39">
        <f>IF(ISNUMBER(SEARCH("Yes",'2_all_summary'!$F355)),IF(0&lt;'2_all_summary'!T355,1,2),IF(0='2_all_summary'!T355,4,3))</f>
        <v>1</v>
      </c>
      <c r="R355" s="39">
        <f>IF(ISNUMBER(SEARCH("Yes",'2_all_summary'!$F355)),IF(ISNUMBER(SEARCH("Yes",'2_all_summary'!U355)),1,2),IF(ISNUMBER(SEARCH("No",'2_all_summary'!U355)),4,3))</f>
        <v>1</v>
      </c>
    </row>
    <row r="356" spans="7:18" x14ac:dyDescent="0.3">
      <c r="G356" s="39"/>
      <c r="H356" s="39" t="str">
        <f>'2_all_summary'!D356</f>
        <v>Territorial use rights in fisheries to manage areas for farming coral reef fish and invertebrates for the aquarium trade</v>
      </c>
      <c r="I356" s="39" t="str">
        <f>'2_all_summary'!E356</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356" s="39">
        <f>IF(ISNUMBER(SEARCH("Yes",'2_all_summary'!$F356)),IF(ISNUMBER(SEARCH("Yes",'2_all_summary'!M356)),1,2),IF(ISNUMBER(SEARCH("No",'2_all_summary'!M356)),4,3))</f>
        <v>4</v>
      </c>
      <c r="K356" s="39">
        <f>IF(ISNUMBER(SEARCH("Yes",'2_all_summary'!$F356)),IF(ISNUMBER(SEARCH("Yes",'2_all_summary'!N356)),1,2),IF(ISNUMBER(SEARCH("No",'2_all_summary'!N356)),4,3))</f>
        <v>4</v>
      </c>
      <c r="L356" s="39">
        <f>IF(ISNUMBER(SEARCH("Yes",'2_all_summary'!$F356)),IF(ISNUMBER(SEARCH("Yes",'2_all_summary'!O356)),1,2),IF(ISNUMBER(SEARCH("No",'2_all_summary'!O356)),4,3))</f>
        <v>4</v>
      </c>
      <c r="M356" s="39">
        <f>IF(ISNUMBER(SEARCH("Yes",'2_all_summary'!$F356)),IF(0&lt;'2_all_summary'!P356,1,2),IF(0='2_all_summary'!P356,4,3))</f>
        <v>4</v>
      </c>
      <c r="N356" s="39">
        <f>IF(ISNUMBER(SEARCH("Yes",'2_all_summary'!$F356)),IF(ISNUMBER(SEARCH("Yes",'2_all_summary'!Q356)),1,2),IF(ISNUMBER(SEARCH("No",'2_all_summary'!Q356)),4,3))</f>
        <v>4</v>
      </c>
      <c r="O356" s="39">
        <f>IF(ISNUMBER(SEARCH("Yes",'2_all_summary'!$F356)),IF(ISNUMBER(SEARCH("Yes",'2_all_summary'!R356)),1,2),IF(ISNUMBER(SEARCH("No",'2_all_summary'!R356)),4,3))</f>
        <v>4</v>
      </c>
      <c r="P356" s="39">
        <f>IF(ISNUMBER(SEARCH("Yes",'2_all_summary'!$F356)),IF(ISNUMBER(SEARCH("Yes",'2_all_summary'!S356)),1,2),IF(ISNUMBER(SEARCH("No",'2_all_summary'!S356)),4,3))</f>
        <v>4</v>
      </c>
      <c r="Q356" s="39">
        <f>IF(ISNUMBER(SEARCH("Yes",'2_all_summary'!$F356)),IF(0&lt;'2_all_summary'!T356,1,2),IF(0='2_all_summary'!T356,4,3))</f>
        <v>4</v>
      </c>
      <c r="R356" s="39">
        <f>IF(ISNUMBER(SEARCH("Yes",'2_all_summary'!$F356)),IF(ISNUMBER(SEARCH("Yes",'2_all_summary'!U356)),1,2),IF(ISNUMBER(SEARCH("No",'2_all_summary'!U356)),4,3))</f>
        <v>4</v>
      </c>
    </row>
    <row r="357" spans="7:18" x14ac:dyDescent="0.3">
      <c r="G357" s="39"/>
      <c r="H357" s="39" t="str">
        <f>'2_all_summary'!D357</f>
        <v>The Finnmark Intervention Study: Better health for the fishery population in an Arctic village in North Norway</v>
      </c>
      <c r="I357" s="39" t="str">
        <f>'2_all_summary'!E357</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357" s="39">
        <f>IF(ISNUMBER(SEARCH("Yes",'2_all_summary'!$F357)),IF(ISNUMBER(SEARCH("Yes",'2_all_summary'!M357)),1,2),IF(ISNUMBER(SEARCH("No",'2_all_summary'!M357)),4,3))</f>
        <v>4</v>
      </c>
      <c r="K357" s="39">
        <f>IF(ISNUMBER(SEARCH("Yes",'2_all_summary'!$F357)),IF(ISNUMBER(SEARCH("Yes",'2_all_summary'!N357)),1,2),IF(ISNUMBER(SEARCH("No",'2_all_summary'!N357)),4,3))</f>
        <v>4</v>
      </c>
      <c r="L357" s="39">
        <f>IF(ISNUMBER(SEARCH("Yes",'2_all_summary'!$F357)),IF(ISNUMBER(SEARCH("Yes",'2_all_summary'!O357)),1,2),IF(ISNUMBER(SEARCH("No",'2_all_summary'!O357)),4,3))</f>
        <v>4</v>
      </c>
      <c r="M357" s="39">
        <f>IF(ISNUMBER(SEARCH("Yes",'2_all_summary'!$F357)),IF(0&lt;'2_all_summary'!P357,1,2),IF(0='2_all_summary'!P357,4,3))</f>
        <v>4</v>
      </c>
      <c r="N357" s="39">
        <f>IF(ISNUMBER(SEARCH("Yes",'2_all_summary'!$F357)),IF(ISNUMBER(SEARCH("Yes",'2_all_summary'!Q357)),1,2),IF(ISNUMBER(SEARCH("No",'2_all_summary'!Q357)),4,3))</f>
        <v>4</v>
      </c>
      <c r="O357" s="39">
        <f>IF(ISNUMBER(SEARCH("Yes",'2_all_summary'!$F357)),IF(ISNUMBER(SEARCH("Yes",'2_all_summary'!R357)),1,2),IF(ISNUMBER(SEARCH("No",'2_all_summary'!R357)),4,3))</f>
        <v>4</v>
      </c>
      <c r="P357" s="39">
        <f>IF(ISNUMBER(SEARCH("Yes",'2_all_summary'!$F357)),IF(ISNUMBER(SEARCH("Yes",'2_all_summary'!S357)),1,2),IF(ISNUMBER(SEARCH("No",'2_all_summary'!S357)),4,3))</f>
        <v>4</v>
      </c>
      <c r="Q357" s="39">
        <f>IF(ISNUMBER(SEARCH("Yes",'2_all_summary'!$F357)),IF(0&lt;'2_all_summary'!T357,1,2),IF(0='2_all_summary'!T357,4,3))</f>
        <v>4</v>
      </c>
      <c r="R357" s="39">
        <f>IF(ISNUMBER(SEARCH("Yes",'2_all_summary'!$F357)),IF(ISNUMBER(SEARCH("Yes",'2_all_summary'!U357)),1,2),IF(ISNUMBER(SEARCH("No",'2_all_summary'!U357)),4,3))</f>
        <v>4</v>
      </c>
    </row>
    <row r="358" spans="7:18" x14ac:dyDescent="0.3">
      <c r="G358" s="39"/>
      <c r="H358" s="39" t="str">
        <f>'2_all_summary'!D358</f>
        <v>Attitudes and perceptions of indigenous fishermen towards marine resource management in Kuna Yala, Panama</v>
      </c>
      <c r="I358" s="39" t="str">
        <f>'2_all_summary'!E358</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v>
      </c>
      <c r="J358" s="39">
        <f>IF(ISNUMBER(SEARCH("Yes",'2_all_summary'!$F358)),IF(ISNUMBER(SEARCH("Yes",'2_all_summary'!M358)),1,2),IF(ISNUMBER(SEARCH("No",'2_all_summary'!M358)),4,3))</f>
        <v>4</v>
      </c>
      <c r="K358" s="39">
        <f>IF(ISNUMBER(SEARCH("Yes",'2_all_summary'!$F358)),IF(ISNUMBER(SEARCH("Yes",'2_all_summary'!N358)),1,2),IF(ISNUMBER(SEARCH("No",'2_all_summary'!N358)),4,3))</f>
        <v>4</v>
      </c>
      <c r="L358" s="39">
        <f>IF(ISNUMBER(SEARCH("Yes",'2_all_summary'!$F358)),IF(ISNUMBER(SEARCH("Yes",'2_all_summary'!O358)),1,2),IF(ISNUMBER(SEARCH("No",'2_all_summary'!O358)),4,3))</f>
        <v>4</v>
      </c>
      <c r="M358" s="39">
        <f>IF(ISNUMBER(SEARCH("Yes",'2_all_summary'!$F358)),IF(0&lt;'2_all_summary'!P358,1,2),IF(0='2_all_summary'!P358,4,3))</f>
        <v>4</v>
      </c>
      <c r="N358" s="39">
        <f>IF(ISNUMBER(SEARCH("Yes",'2_all_summary'!$F358)),IF(ISNUMBER(SEARCH("Yes",'2_all_summary'!Q358)),1,2),IF(ISNUMBER(SEARCH("No",'2_all_summary'!Q358)),4,3))</f>
        <v>4</v>
      </c>
      <c r="O358" s="39">
        <f>IF(ISNUMBER(SEARCH("Yes",'2_all_summary'!$F358)),IF(ISNUMBER(SEARCH("Yes",'2_all_summary'!R358)),1,2),IF(ISNUMBER(SEARCH("No",'2_all_summary'!R358)),4,3))</f>
        <v>4</v>
      </c>
      <c r="P358" s="39">
        <f>IF(ISNUMBER(SEARCH("Yes",'2_all_summary'!$F358)),IF(ISNUMBER(SEARCH("Yes",'2_all_summary'!S358)),1,2),IF(ISNUMBER(SEARCH("No",'2_all_summary'!S358)),4,3))</f>
        <v>4</v>
      </c>
      <c r="Q358" s="39">
        <f>IF(ISNUMBER(SEARCH("Yes",'2_all_summary'!$F358)),IF(0&lt;'2_all_summary'!T358,1,2),IF(0='2_all_summary'!T358,4,3))</f>
        <v>4</v>
      </c>
      <c r="R358" s="39">
        <f>IF(ISNUMBER(SEARCH("Yes",'2_all_summary'!$F358)),IF(ISNUMBER(SEARCH("Yes",'2_all_summary'!U358)),1,2),IF(ISNUMBER(SEARCH("No",'2_all_summary'!U358)),4,3))</f>
        <v>4</v>
      </c>
    </row>
    <row r="359" spans="7:18" x14ac:dyDescent="0.3">
      <c r="G359" s="39"/>
      <c r="H359" s="39" t="str">
        <f>'2_all_summary'!D359</f>
        <v>Biodiversity conservation and sustainable tourism: Philippine initiatives</v>
      </c>
      <c r="I359" s="39" t="str">
        <f>'2_all_summary'!E359</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v>
      </c>
      <c r="J359" s="39">
        <f>IF(ISNUMBER(SEARCH("Yes",'2_all_summary'!$F359)),IF(ISNUMBER(SEARCH("Yes",'2_all_summary'!M359)),1,2),IF(ISNUMBER(SEARCH("No",'2_all_summary'!M359)),4,3))</f>
        <v>4</v>
      </c>
      <c r="K359" s="39">
        <f>IF(ISNUMBER(SEARCH("Yes",'2_all_summary'!$F359)),IF(ISNUMBER(SEARCH("Yes",'2_all_summary'!N359)),1,2),IF(ISNUMBER(SEARCH("No",'2_all_summary'!N359)),4,3))</f>
        <v>4</v>
      </c>
      <c r="L359" s="39">
        <f>IF(ISNUMBER(SEARCH("Yes",'2_all_summary'!$F359)),IF(ISNUMBER(SEARCH("Yes",'2_all_summary'!O359)),1,2),IF(ISNUMBER(SEARCH("No",'2_all_summary'!O359)),4,3))</f>
        <v>4</v>
      </c>
      <c r="M359" s="39">
        <f>IF(ISNUMBER(SEARCH("Yes",'2_all_summary'!$F359)),IF(0&lt;'2_all_summary'!P359,1,2),IF(0='2_all_summary'!P359,4,3))</f>
        <v>4</v>
      </c>
      <c r="N359" s="39">
        <f>IF(ISNUMBER(SEARCH("Yes",'2_all_summary'!$F359)),IF(ISNUMBER(SEARCH("Yes",'2_all_summary'!Q359)),1,2),IF(ISNUMBER(SEARCH("No",'2_all_summary'!Q359)),4,3))</f>
        <v>4</v>
      </c>
      <c r="O359" s="39">
        <f>IF(ISNUMBER(SEARCH("Yes",'2_all_summary'!$F359)),IF(ISNUMBER(SEARCH("Yes",'2_all_summary'!R359)),1,2),IF(ISNUMBER(SEARCH("No",'2_all_summary'!R359)),4,3))</f>
        <v>4</v>
      </c>
      <c r="P359" s="39">
        <f>IF(ISNUMBER(SEARCH("Yes",'2_all_summary'!$F359)),IF(ISNUMBER(SEARCH("Yes",'2_all_summary'!S359)),1,2),IF(ISNUMBER(SEARCH("No",'2_all_summary'!S359)),4,3))</f>
        <v>4</v>
      </c>
      <c r="Q359" s="39">
        <f>IF(ISNUMBER(SEARCH("Yes",'2_all_summary'!$F359)),IF(0&lt;'2_all_summary'!T359,1,2),IF(0='2_all_summary'!T359,4,3))</f>
        <v>4</v>
      </c>
      <c r="R359" s="39">
        <f>IF(ISNUMBER(SEARCH("Yes",'2_all_summary'!$F359)),IF(ISNUMBER(SEARCH("Yes",'2_all_summary'!U359)),1,2),IF(ISNUMBER(SEARCH("No",'2_all_summary'!U359)),4,3))</f>
        <v>4</v>
      </c>
    </row>
    <row r="360" spans="7:18" x14ac:dyDescent="0.3">
      <c r="G360" s="39"/>
      <c r="H360" s="39" t="str">
        <f>'2_all_summary'!D360</f>
        <v>Evaluating the fit of co-management for small-scale fisheries governance in timor-leste</v>
      </c>
      <c r="I360" s="39" t="str">
        <f>'2_all_summary'!E360</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v>
      </c>
      <c r="J360" s="39">
        <f>IF(ISNUMBER(SEARCH("Yes",'2_all_summary'!$F360)),IF(ISNUMBER(SEARCH("Yes",'2_all_summary'!M360)),1,2),IF(ISNUMBER(SEARCH("No",'2_all_summary'!M360)),4,3))</f>
        <v>4</v>
      </c>
      <c r="K360" s="39">
        <f>IF(ISNUMBER(SEARCH("Yes",'2_all_summary'!$F360)),IF(ISNUMBER(SEARCH("Yes",'2_all_summary'!N360)),1,2),IF(ISNUMBER(SEARCH("No",'2_all_summary'!N360)),4,3))</f>
        <v>4</v>
      </c>
      <c r="L360" s="39">
        <f>IF(ISNUMBER(SEARCH("Yes",'2_all_summary'!$F360)),IF(ISNUMBER(SEARCH("Yes",'2_all_summary'!O360)),1,2),IF(ISNUMBER(SEARCH("No",'2_all_summary'!O360)),4,3))</f>
        <v>4</v>
      </c>
      <c r="M360" s="39">
        <f>IF(ISNUMBER(SEARCH("Yes",'2_all_summary'!$F360)),IF(0&lt;'2_all_summary'!P360,1,2),IF(0='2_all_summary'!P360,4,3))</f>
        <v>4</v>
      </c>
      <c r="N360" s="39">
        <f>IF(ISNUMBER(SEARCH("Yes",'2_all_summary'!$F360)),IF(ISNUMBER(SEARCH("Yes",'2_all_summary'!Q360)),1,2),IF(ISNUMBER(SEARCH("No",'2_all_summary'!Q360)),4,3))</f>
        <v>4</v>
      </c>
      <c r="O360" s="39">
        <f>IF(ISNUMBER(SEARCH("Yes",'2_all_summary'!$F360)),IF(ISNUMBER(SEARCH("Yes",'2_all_summary'!R360)),1,2),IF(ISNUMBER(SEARCH("No",'2_all_summary'!R360)),4,3))</f>
        <v>4</v>
      </c>
      <c r="P360" s="39">
        <f>IF(ISNUMBER(SEARCH("Yes",'2_all_summary'!$F360)),IF(ISNUMBER(SEARCH("Yes",'2_all_summary'!S360)),1,2),IF(ISNUMBER(SEARCH("No",'2_all_summary'!S360)),4,3))</f>
        <v>4</v>
      </c>
      <c r="Q360" s="39">
        <f>IF(ISNUMBER(SEARCH("Yes",'2_all_summary'!$F360)),IF(0&lt;'2_all_summary'!T360,1,2),IF(0='2_all_summary'!T360,4,3))</f>
        <v>4</v>
      </c>
      <c r="R360" s="39">
        <f>IF(ISNUMBER(SEARCH("Yes",'2_all_summary'!$F360)),IF(ISNUMBER(SEARCH("Yes",'2_all_summary'!U360)),1,2),IF(ISNUMBER(SEARCH("No",'2_all_summary'!U360)),4,3))</f>
        <v>4</v>
      </c>
    </row>
    <row r="361" spans="7:18" x14ac:dyDescent="0.3">
      <c r="G361" s="39"/>
      <c r="H361" s="39" t="str">
        <f>'2_all_summary'!D361</f>
        <v>Developing a framework for evaluating tallgrass prairie reconstruction methods and management</v>
      </c>
      <c r="I361" s="39" t="str">
        <f>'2_all_summary'!E361</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v>
      </c>
      <c r="J361" s="39">
        <f>IF(ISNUMBER(SEARCH("Yes",'2_all_summary'!$F361)),IF(ISNUMBER(SEARCH("Yes",'2_all_summary'!M361)),1,2),IF(ISNUMBER(SEARCH("No",'2_all_summary'!M361)),4,3))</f>
        <v>4</v>
      </c>
      <c r="K361" s="39">
        <f>IF(ISNUMBER(SEARCH("Yes",'2_all_summary'!$F361)),IF(ISNUMBER(SEARCH("Yes",'2_all_summary'!N361)),1,2),IF(ISNUMBER(SEARCH("No",'2_all_summary'!N361)),4,3))</f>
        <v>4</v>
      </c>
      <c r="L361" s="39">
        <f>IF(ISNUMBER(SEARCH("Yes",'2_all_summary'!$F361)),IF(ISNUMBER(SEARCH("Yes",'2_all_summary'!O361)),1,2),IF(ISNUMBER(SEARCH("No",'2_all_summary'!O361)),4,3))</f>
        <v>4</v>
      </c>
      <c r="M361" s="39">
        <f>IF(ISNUMBER(SEARCH("Yes",'2_all_summary'!$F361)),IF(0&lt;'2_all_summary'!P361,1,2),IF(0='2_all_summary'!P361,4,3))</f>
        <v>4</v>
      </c>
      <c r="N361" s="39">
        <f>IF(ISNUMBER(SEARCH("Yes",'2_all_summary'!$F361)),IF(ISNUMBER(SEARCH("Yes",'2_all_summary'!Q361)),1,2),IF(ISNUMBER(SEARCH("No",'2_all_summary'!Q361)),4,3))</f>
        <v>4</v>
      </c>
      <c r="O361" s="39">
        <f>IF(ISNUMBER(SEARCH("Yes",'2_all_summary'!$F361)),IF(ISNUMBER(SEARCH("Yes",'2_all_summary'!R361)),1,2),IF(ISNUMBER(SEARCH("No",'2_all_summary'!R361)),4,3))</f>
        <v>4</v>
      </c>
      <c r="P361" s="39">
        <f>IF(ISNUMBER(SEARCH("Yes",'2_all_summary'!$F361)),IF(ISNUMBER(SEARCH("Yes",'2_all_summary'!S361)),1,2),IF(ISNUMBER(SEARCH("No",'2_all_summary'!S361)),4,3))</f>
        <v>4</v>
      </c>
      <c r="Q361" s="39">
        <f>IF(ISNUMBER(SEARCH("Yes",'2_all_summary'!$F361)),IF(0&lt;'2_all_summary'!T361,1,2),IF(0='2_all_summary'!T361,4,3))</f>
        <v>4</v>
      </c>
      <c r="R361" s="39">
        <f>IF(ISNUMBER(SEARCH("Yes",'2_all_summary'!$F361)),IF(ISNUMBER(SEARCH("Yes",'2_all_summary'!U361)),1,2),IF(ISNUMBER(SEARCH("No",'2_all_summary'!U361)),4,3))</f>
        <v>4</v>
      </c>
    </row>
    <row r="362" spans="7:18" x14ac:dyDescent="0.3">
      <c r="G362" s="39"/>
      <c r="H362" s="39" t="str">
        <f>'2_all_summary'!D362</f>
        <v>Increased income from seasonally flooded rice fields through community based fish culture in Bangladesh and Vietnam</v>
      </c>
      <c r="I362" s="39" t="str">
        <f>'2_all_summary'!E362</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362" s="39">
        <f>IF(ISNUMBER(SEARCH("Yes",'2_all_summary'!$F362)),IF(ISNUMBER(SEARCH("Yes",'2_all_summary'!M362)),1,2),IF(ISNUMBER(SEARCH("No",'2_all_summary'!M362)),4,3))</f>
        <v>4</v>
      </c>
      <c r="K362" s="39">
        <f>IF(ISNUMBER(SEARCH("Yes",'2_all_summary'!$F362)),IF(ISNUMBER(SEARCH("Yes",'2_all_summary'!N362)),1,2),IF(ISNUMBER(SEARCH("No",'2_all_summary'!N362)),4,3))</f>
        <v>4</v>
      </c>
      <c r="L362" s="39">
        <f>IF(ISNUMBER(SEARCH("Yes",'2_all_summary'!$F362)),IF(ISNUMBER(SEARCH("Yes",'2_all_summary'!O362)),1,2),IF(ISNUMBER(SEARCH("No",'2_all_summary'!O362)),4,3))</f>
        <v>4</v>
      </c>
      <c r="M362" s="39">
        <f>IF(ISNUMBER(SEARCH("Yes",'2_all_summary'!$F362)),IF(0&lt;'2_all_summary'!P362,1,2),IF(0='2_all_summary'!P362,4,3))</f>
        <v>4</v>
      </c>
      <c r="N362" s="39">
        <f>IF(ISNUMBER(SEARCH("Yes",'2_all_summary'!$F362)),IF(ISNUMBER(SEARCH("Yes",'2_all_summary'!Q362)),1,2),IF(ISNUMBER(SEARCH("No",'2_all_summary'!Q362)),4,3))</f>
        <v>4</v>
      </c>
      <c r="O362" s="39">
        <f>IF(ISNUMBER(SEARCH("Yes",'2_all_summary'!$F362)),IF(ISNUMBER(SEARCH("Yes",'2_all_summary'!R362)),1,2),IF(ISNUMBER(SEARCH("No",'2_all_summary'!R362)),4,3))</f>
        <v>4</v>
      </c>
      <c r="P362" s="39">
        <f>IF(ISNUMBER(SEARCH("Yes",'2_all_summary'!$F362)),IF(ISNUMBER(SEARCH("Yes",'2_all_summary'!S362)),1,2),IF(ISNUMBER(SEARCH("No",'2_all_summary'!S362)),4,3))</f>
        <v>4</v>
      </c>
      <c r="Q362" s="39">
        <f>IF(ISNUMBER(SEARCH("Yes",'2_all_summary'!$F362)),IF(0&lt;'2_all_summary'!T362,1,2),IF(0='2_all_summary'!T362,4,3))</f>
        <v>4</v>
      </c>
      <c r="R362" s="39">
        <f>IF(ISNUMBER(SEARCH("Yes",'2_all_summary'!$F362)),IF(ISNUMBER(SEARCH("Yes",'2_all_summary'!U362)),1,2),IF(ISNUMBER(SEARCH("No",'2_all_summary'!U362)),4,3))</f>
        <v>4</v>
      </c>
    </row>
    <row r="363" spans="7:18" x14ac:dyDescent="0.3">
      <c r="G363" s="39"/>
      <c r="H363" s="39" t="str">
        <f>'2_all_summary'!D363</f>
        <v>Determinants of metabolic syndrome (MetS) amongst persons living in Dibrugarh District of Assam</v>
      </c>
      <c r="I363" s="39" t="str">
        <f>'2_all_summary'!E363</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v>
      </c>
      <c r="J363" s="39">
        <f>IF(ISNUMBER(SEARCH("Yes",'2_all_summary'!$F363)),IF(ISNUMBER(SEARCH("Yes",'2_all_summary'!M363)),1,2),IF(ISNUMBER(SEARCH("No",'2_all_summary'!M363)),4,3))</f>
        <v>4</v>
      </c>
      <c r="K363" s="39">
        <f>IF(ISNUMBER(SEARCH("Yes",'2_all_summary'!$F363)),IF(ISNUMBER(SEARCH("Yes",'2_all_summary'!N363)),1,2),IF(ISNUMBER(SEARCH("No",'2_all_summary'!N363)),4,3))</f>
        <v>4</v>
      </c>
      <c r="L363" s="39">
        <f>IF(ISNUMBER(SEARCH("Yes",'2_all_summary'!$F363)),IF(ISNUMBER(SEARCH("Yes",'2_all_summary'!O363)),1,2),IF(ISNUMBER(SEARCH("No",'2_all_summary'!O363)),4,3))</f>
        <v>4</v>
      </c>
      <c r="M363" s="39">
        <f>IF(ISNUMBER(SEARCH("Yes",'2_all_summary'!$F363)),IF(0&lt;'2_all_summary'!P363,1,2),IF(0='2_all_summary'!P363,4,3))</f>
        <v>4</v>
      </c>
      <c r="N363" s="39">
        <f>IF(ISNUMBER(SEARCH("Yes",'2_all_summary'!$F363)),IF(ISNUMBER(SEARCH("Yes",'2_all_summary'!Q363)),1,2),IF(ISNUMBER(SEARCH("No",'2_all_summary'!Q363)),4,3))</f>
        <v>4</v>
      </c>
      <c r="O363" s="39">
        <f>IF(ISNUMBER(SEARCH("Yes",'2_all_summary'!$F363)),IF(ISNUMBER(SEARCH("Yes",'2_all_summary'!R363)),1,2),IF(ISNUMBER(SEARCH("No",'2_all_summary'!R363)),4,3))</f>
        <v>4</v>
      </c>
      <c r="P363" s="39">
        <f>IF(ISNUMBER(SEARCH("Yes",'2_all_summary'!$F363)),IF(ISNUMBER(SEARCH("Yes",'2_all_summary'!S363)),1,2),IF(ISNUMBER(SEARCH("No",'2_all_summary'!S363)),4,3))</f>
        <v>4</v>
      </c>
      <c r="Q363" s="39">
        <f>IF(ISNUMBER(SEARCH("Yes",'2_all_summary'!$F363)),IF(0&lt;'2_all_summary'!T363,1,2),IF(0='2_all_summary'!T363,4,3))</f>
        <v>4</v>
      </c>
      <c r="R363" s="39">
        <f>IF(ISNUMBER(SEARCH("Yes",'2_all_summary'!$F363)),IF(ISNUMBER(SEARCH("Yes",'2_all_summary'!U363)),1,2),IF(ISNUMBER(SEARCH("No",'2_all_summary'!U363)),4,3))</f>
        <v>4</v>
      </c>
    </row>
    <row r="364" spans="7:18" x14ac:dyDescent="0.3">
      <c r="G364" s="39"/>
      <c r="H364" s="39" t="str">
        <f>'2_all_summary'!D364</f>
        <v>Local ecological knowledge and the management of marine protected areas in Brazil</v>
      </c>
      <c r="I364" s="39" t="str">
        <f>'2_all_summary'!E364</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v>
      </c>
      <c r="J364" s="39">
        <f>IF(ISNUMBER(SEARCH("Yes",'2_all_summary'!$F364)),IF(ISNUMBER(SEARCH("Yes",'2_all_summary'!M364)),1,2),IF(ISNUMBER(SEARCH("No",'2_all_summary'!M364)),4,3))</f>
        <v>4</v>
      </c>
      <c r="K364" s="39">
        <f>IF(ISNUMBER(SEARCH("Yes",'2_all_summary'!$F364)),IF(ISNUMBER(SEARCH("Yes",'2_all_summary'!N364)),1,2),IF(ISNUMBER(SEARCH("No",'2_all_summary'!N364)),4,3))</f>
        <v>4</v>
      </c>
      <c r="L364" s="39">
        <f>IF(ISNUMBER(SEARCH("Yes",'2_all_summary'!$F364)),IF(ISNUMBER(SEARCH("Yes",'2_all_summary'!O364)),1,2),IF(ISNUMBER(SEARCH("No",'2_all_summary'!O364)),4,3))</f>
        <v>4</v>
      </c>
      <c r="M364" s="39">
        <f>IF(ISNUMBER(SEARCH("Yes",'2_all_summary'!$F364)),IF(0&lt;'2_all_summary'!P364,1,2),IF(0='2_all_summary'!P364,4,3))</f>
        <v>4</v>
      </c>
      <c r="N364" s="39">
        <f>IF(ISNUMBER(SEARCH("Yes",'2_all_summary'!$F364)),IF(ISNUMBER(SEARCH("Yes",'2_all_summary'!Q364)),1,2),IF(ISNUMBER(SEARCH("No",'2_all_summary'!Q364)),4,3))</f>
        <v>4</v>
      </c>
      <c r="O364" s="39">
        <f>IF(ISNUMBER(SEARCH("Yes",'2_all_summary'!$F364)),IF(ISNUMBER(SEARCH("Yes",'2_all_summary'!R364)),1,2),IF(ISNUMBER(SEARCH("No",'2_all_summary'!R364)),4,3))</f>
        <v>4</v>
      </c>
      <c r="P364" s="39">
        <f>IF(ISNUMBER(SEARCH("Yes",'2_all_summary'!$F364)),IF(ISNUMBER(SEARCH("Yes",'2_all_summary'!S364)),1,2),IF(ISNUMBER(SEARCH("No",'2_all_summary'!S364)),4,3))</f>
        <v>4</v>
      </c>
      <c r="Q364" s="39">
        <f>IF(ISNUMBER(SEARCH("Yes",'2_all_summary'!$F364)),IF(0&lt;'2_all_summary'!T364,1,2),IF(0='2_all_summary'!T364,4,3))</f>
        <v>4</v>
      </c>
      <c r="R364" s="39">
        <f>IF(ISNUMBER(SEARCH("Yes",'2_all_summary'!$F364)),IF(ISNUMBER(SEARCH("Yes",'2_all_summary'!U364)),1,2),IF(ISNUMBER(SEARCH("No",'2_all_summary'!U364)),4,3))</f>
        <v>4</v>
      </c>
    </row>
    <row r="365" spans="7:18" x14ac:dyDescent="0.3">
      <c r="G365" s="39"/>
      <c r="H365" s="39" t="str">
        <f>'2_all_summary'!D365</f>
        <v>A co-designed, transdisciplinary adaptive management framework for artisanal fisheries of Pehuen Co and Monte Hermoso (Argentina)</v>
      </c>
      <c r="I365" s="39" t="str">
        <f>'2_all_summary'!E365</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v>
      </c>
      <c r="J365" s="39">
        <f>IF(ISNUMBER(SEARCH("Yes",'2_all_summary'!$F365)),IF(ISNUMBER(SEARCH("Yes",'2_all_summary'!M365)),1,2),IF(ISNUMBER(SEARCH("No",'2_all_summary'!M365)),4,3))</f>
        <v>4</v>
      </c>
      <c r="K365" s="39">
        <f>IF(ISNUMBER(SEARCH("Yes",'2_all_summary'!$F365)),IF(ISNUMBER(SEARCH("Yes",'2_all_summary'!N365)),1,2),IF(ISNUMBER(SEARCH("No",'2_all_summary'!N365)),4,3))</f>
        <v>4</v>
      </c>
      <c r="L365" s="39">
        <f>IF(ISNUMBER(SEARCH("Yes",'2_all_summary'!$F365)),IF(ISNUMBER(SEARCH("Yes",'2_all_summary'!O365)),1,2),IF(ISNUMBER(SEARCH("No",'2_all_summary'!O365)),4,3))</f>
        <v>4</v>
      </c>
      <c r="M365" s="39">
        <f>IF(ISNUMBER(SEARCH("Yes",'2_all_summary'!$F365)),IF(0&lt;'2_all_summary'!P365,1,2),IF(0='2_all_summary'!P365,4,3))</f>
        <v>4</v>
      </c>
      <c r="N365" s="39">
        <f>IF(ISNUMBER(SEARCH("Yes",'2_all_summary'!$F365)),IF(ISNUMBER(SEARCH("Yes",'2_all_summary'!Q365)),1,2),IF(ISNUMBER(SEARCH("No",'2_all_summary'!Q365)),4,3))</f>
        <v>4</v>
      </c>
      <c r="O365" s="39">
        <f>IF(ISNUMBER(SEARCH("Yes",'2_all_summary'!$F365)),IF(ISNUMBER(SEARCH("Yes",'2_all_summary'!R365)),1,2),IF(ISNUMBER(SEARCH("No",'2_all_summary'!R365)),4,3))</f>
        <v>4</v>
      </c>
      <c r="P365" s="39">
        <f>IF(ISNUMBER(SEARCH("Yes",'2_all_summary'!$F365)),IF(ISNUMBER(SEARCH("Yes",'2_all_summary'!S365)),1,2),IF(ISNUMBER(SEARCH("No",'2_all_summary'!S365)),4,3))</f>
        <v>4</v>
      </c>
      <c r="Q365" s="39">
        <f>IF(ISNUMBER(SEARCH("Yes",'2_all_summary'!$F365)),IF(0&lt;'2_all_summary'!T365,1,2),IF(0='2_all_summary'!T365,4,3))</f>
        <v>4</v>
      </c>
      <c r="R365" s="39">
        <f>IF(ISNUMBER(SEARCH("Yes",'2_all_summary'!$F365)),IF(ISNUMBER(SEARCH("Yes",'2_all_summary'!U365)),1,2),IF(ISNUMBER(SEARCH("No",'2_all_summary'!U365)),4,3))</f>
        <v>4</v>
      </c>
    </row>
    <row r="366" spans="7:18" x14ac:dyDescent="0.3">
      <c r="G366" s="39"/>
      <c r="H366" s="39" t="str">
        <f>'2_all_summary'!D366</f>
        <v>Gender, social difference and coastal resource management in lowland Philippine fishing communities</v>
      </c>
      <c r="I366" s="39" t="str">
        <f>'2_all_summary'!E366</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v>
      </c>
      <c r="J366" s="39">
        <f>IF(ISNUMBER(SEARCH("Yes",'2_all_summary'!$F366)),IF(ISNUMBER(SEARCH("Yes",'2_all_summary'!M366)),1,2),IF(ISNUMBER(SEARCH("No",'2_all_summary'!M366)),4,3))</f>
        <v>4</v>
      </c>
      <c r="K366" s="39">
        <f>IF(ISNUMBER(SEARCH("Yes",'2_all_summary'!$F366)),IF(ISNUMBER(SEARCH("Yes",'2_all_summary'!N366)),1,2),IF(ISNUMBER(SEARCH("No",'2_all_summary'!N366)),4,3))</f>
        <v>4</v>
      </c>
      <c r="L366" s="39">
        <f>IF(ISNUMBER(SEARCH("Yes",'2_all_summary'!$F366)),IF(ISNUMBER(SEARCH("Yes",'2_all_summary'!O366)),1,2),IF(ISNUMBER(SEARCH("No",'2_all_summary'!O366)),4,3))</f>
        <v>4</v>
      </c>
      <c r="M366" s="39">
        <f>IF(ISNUMBER(SEARCH("Yes",'2_all_summary'!$F366)),IF(0&lt;'2_all_summary'!P366,1,2),IF(0='2_all_summary'!P366,4,3))</f>
        <v>4</v>
      </c>
      <c r="N366" s="39">
        <f>IF(ISNUMBER(SEARCH("Yes",'2_all_summary'!$F366)),IF(ISNUMBER(SEARCH("Yes",'2_all_summary'!Q366)),1,2),IF(ISNUMBER(SEARCH("No",'2_all_summary'!Q366)),4,3))</f>
        <v>4</v>
      </c>
      <c r="O366" s="39">
        <f>IF(ISNUMBER(SEARCH("Yes",'2_all_summary'!$F366)),IF(ISNUMBER(SEARCH("Yes",'2_all_summary'!R366)),1,2),IF(ISNUMBER(SEARCH("No",'2_all_summary'!R366)),4,3))</f>
        <v>4</v>
      </c>
      <c r="P366" s="39">
        <f>IF(ISNUMBER(SEARCH("Yes",'2_all_summary'!$F366)),IF(ISNUMBER(SEARCH("Yes",'2_all_summary'!S366)),1,2),IF(ISNUMBER(SEARCH("No",'2_all_summary'!S366)),4,3))</f>
        <v>4</v>
      </c>
      <c r="Q366" s="39">
        <f>IF(ISNUMBER(SEARCH("Yes",'2_all_summary'!$F366)),IF(0&lt;'2_all_summary'!T366,1,2),IF(0='2_all_summary'!T366,4,3))</f>
        <v>4</v>
      </c>
      <c r="R366" s="39">
        <f>IF(ISNUMBER(SEARCH("Yes",'2_all_summary'!$F366)),IF(ISNUMBER(SEARCH("Yes",'2_all_summary'!U366)),1,2),IF(ISNUMBER(SEARCH("No",'2_all_summary'!U366)),4,3))</f>
        <v>4</v>
      </c>
    </row>
    <row r="367" spans="7:18" x14ac:dyDescent="0.3">
      <c r="G367" s="39"/>
      <c r="H367" s="39" t="str">
        <f>'2_all_summary'!D367</f>
        <v>Customary marine tenure systems and sustainable fisheries management in Papua New Guinea</v>
      </c>
      <c r="I367" s="39" t="str">
        <f>'2_all_summary'!E367</f>
        <v>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v>
      </c>
      <c r="J367" s="39">
        <f>IF(ISNUMBER(SEARCH("Yes",'2_all_summary'!$F367)),IF(ISNUMBER(SEARCH("Yes",'2_all_summary'!M367)),1,2),IF(ISNUMBER(SEARCH("No",'2_all_summary'!M367)),4,3))</f>
        <v>1</v>
      </c>
      <c r="K367" s="39">
        <f>IF(ISNUMBER(SEARCH("Yes",'2_all_summary'!$F367)),IF(ISNUMBER(SEARCH("Yes",'2_all_summary'!N367)),1,2),IF(ISNUMBER(SEARCH("No",'2_all_summary'!N367)),4,3))</f>
        <v>1</v>
      </c>
      <c r="L367" s="39">
        <f>IF(ISNUMBER(SEARCH("Yes",'2_all_summary'!$F367)),IF(ISNUMBER(SEARCH("Yes",'2_all_summary'!O367)),1,2),IF(ISNUMBER(SEARCH("No",'2_all_summary'!O367)),4,3))</f>
        <v>1</v>
      </c>
      <c r="M367" s="39">
        <f>IF(ISNUMBER(SEARCH("Yes",'2_all_summary'!$F367)),IF(0&lt;'2_all_summary'!P367,1,2),IF(0='2_all_summary'!P367,4,3))</f>
        <v>1</v>
      </c>
      <c r="N367" s="39">
        <f>IF(ISNUMBER(SEARCH("Yes",'2_all_summary'!$F367)),IF(ISNUMBER(SEARCH("Yes",'2_all_summary'!Q367)),1,2),IF(ISNUMBER(SEARCH("No",'2_all_summary'!Q367)),4,3))</f>
        <v>1</v>
      </c>
      <c r="O367" s="39">
        <f>IF(ISNUMBER(SEARCH("Yes",'2_all_summary'!$F367)),IF(ISNUMBER(SEARCH("Yes",'2_all_summary'!R367)),1,2),IF(ISNUMBER(SEARCH("No",'2_all_summary'!R367)),4,3))</f>
        <v>1</v>
      </c>
      <c r="P367" s="39">
        <f>IF(ISNUMBER(SEARCH("Yes",'2_all_summary'!$F367)),IF(ISNUMBER(SEARCH("Yes",'2_all_summary'!S367)),1,2),IF(ISNUMBER(SEARCH("No",'2_all_summary'!S367)),4,3))</f>
        <v>1</v>
      </c>
      <c r="Q367" s="39">
        <f>IF(ISNUMBER(SEARCH("Yes",'2_all_summary'!$F367)),IF(0&lt;'2_all_summary'!T367,1,2),IF(0='2_all_summary'!T367,4,3))</f>
        <v>1</v>
      </c>
      <c r="R367" s="39">
        <f>IF(ISNUMBER(SEARCH("Yes",'2_all_summary'!$F367)),IF(ISNUMBER(SEARCH("Yes",'2_all_summary'!U367)),1,2),IF(ISNUMBER(SEARCH("No",'2_all_summary'!U367)),4,3))</f>
        <v>1</v>
      </c>
    </row>
    <row r="368" spans="7:18" x14ac:dyDescent="0.3">
      <c r="G368" s="39"/>
      <c r="H368" s="39" t="str">
        <f>'2_all_summary'!D368</f>
        <v>Resilient salmon, resilient fisheries for British Columbia, Canada</v>
      </c>
      <c r="I368" s="39" t="str">
        <f>'2_all_summary'!E368</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v>
      </c>
      <c r="J368" s="39">
        <f>IF(ISNUMBER(SEARCH("Yes",'2_all_summary'!$F368)),IF(ISNUMBER(SEARCH("Yes",'2_all_summary'!M368)),1,2),IF(ISNUMBER(SEARCH("No",'2_all_summary'!M368)),4,3))</f>
        <v>4</v>
      </c>
      <c r="K368" s="39">
        <f>IF(ISNUMBER(SEARCH("Yes",'2_all_summary'!$F368)),IF(ISNUMBER(SEARCH("Yes",'2_all_summary'!N368)),1,2),IF(ISNUMBER(SEARCH("No",'2_all_summary'!N368)),4,3))</f>
        <v>4</v>
      </c>
      <c r="L368" s="39">
        <f>IF(ISNUMBER(SEARCH("Yes",'2_all_summary'!$F368)),IF(ISNUMBER(SEARCH("Yes",'2_all_summary'!O368)),1,2),IF(ISNUMBER(SEARCH("No",'2_all_summary'!O368)),4,3))</f>
        <v>4</v>
      </c>
      <c r="M368" s="39">
        <f>IF(ISNUMBER(SEARCH("Yes",'2_all_summary'!$F368)),IF(0&lt;'2_all_summary'!P368,1,2),IF(0='2_all_summary'!P368,4,3))</f>
        <v>4</v>
      </c>
      <c r="N368" s="39">
        <f>IF(ISNUMBER(SEARCH("Yes",'2_all_summary'!$F368)),IF(ISNUMBER(SEARCH("Yes",'2_all_summary'!Q368)),1,2),IF(ISNUMBER(SEARCH("No",'2_all_summary'!Q368)),4,3))</f>
        <v>4</v>
      </c>
      <c r="O368" s="39">
        <f>IF(ISNUMBER(SEARCH("Yes",'2_all_summary'!$F368)),IF(ISNUMBER(SEARCH("Yes",'2_all_summary'!R368)),1,2),IF(ISNUMBER(SEARCH("No",'2_all_summary'!R368)),4,3))</f>
        <v>4</v>
      </c>
      <c r="P368" s="39">
        <f>IF(ISNUMBER(SEARCH("Yes",'2_all_summary'!$F368)),IF(ISNUMBER(SEARCH("Yes",'2_all_summary'!S368)),1,2),IF(ISNUMBER(SEARCH("No",'2_all_summary'!S368)),4,3))</f>
        <v>4</v>
      </c>
      <c r="Q368" s="39">
        <f>IF(ISNUMBER(SEARCH("Yes",'2_all_summary'!$F368)),IF(0&lt;'2_all_summary'!T368,1,2),IF(0='2_all_summary'!T368,4,3))</f>
        <v>4</v>
      </c>
      <c r="R368" s="39">
        <f>IF(ISNUMBER(SEARCH("Yes",'2_all_summary'!$F368)),IF(ISNUMBER(SEARCH("Yes",'2_all_summary'!U368)),1,2),IF(ISNUMBER(SEARCH("No",'2_all_summary'!U368)),4,3))</f>
        <v>4</v>
      </c>
    </row>
    <row r="369" spans="7:18" x14ac:dyDescent="0.3">
      <c r="G369" s="39"/>
      <c r="H369" s="39" t="str">
        <f>'2_all_summary'!D369</f>
        <v>Benefits and challenges of scaling up expansion of marine protected area networks in the Verde Island Passage, Central Philippines</v>
      </c>
      <c r="I369" s="39" t="str">
        <f>'2_all_summary'!E369</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v>
      </c>
      <c r="J369" s="39">
        <f>IF(ISNUMBER(SEARCH("Yes",'2_all_summary'!$F369)),IF(ISNUMBER(SEARCH("Yes",'2_all_summary'!M369)),1,2),IF(ISNUMBER(SEARCH("No",'2_all_summary'!M369)),4,3))</f>
        <v>4</v>
      </c>
      <c r="K369" s="39">
        <f>IF(ISNUMBER(SEARCH("Yes",'2_all_summary'!$F369)),IF(ISNUMBER(SEARCH("Yes",'2_all_summary'!N369)),1,2),IF(ISNUMBER(SEARCH("No",'2_all_summary'!N369)),4,3))</f>
        <v>4</v>
      </c>
      <c r="L369" s="39">
        <f>IF(ISNUMBER(SEARCH("Yes",'2_all_summary'!$F369)),IF(ISNUMBER(SEARCH("Yes",'2_all_summary'!O369)),1,2),IF(ISNUMBER(SEARCH("No",'2_all_summary'!O369)),4,3))</f>
        <v>4</v>
      </c>
      <c r="M369" s="39">
        <f>IF(ISNUMBER(SEARCH("Yes",'2_all_summary'!$F369)),IF(0&lt;'2_all_summary'!P369,1,2),IF(0='2_all_summary'!P369,4,3))</f>
        <v>4</v>
      </c>
      <c r="N369" s="39">
        <f>IF(ISNUMBER(SEARCH("Yes",'2_all_summary'!$F369)),IF(ISNUMBER(SEARCH("Yes",'2_all_summary'!Q369)),1,2),IF(ISNUMBER(SEARCH("No",'2_all_summary'!Q369)),4,3))</f>
        <v>4</v>
      </c>
      <c r="O369" s="39">
        <f>IF(ISNUMBER(SEARCH("Yes",'2_all_summary'!$F369)),IF(ISNUMBER(SEARCH("Yes",'2_all_summary'!R369)),1,2),IF(ISNUMBER(SEARCH("No",'2_all_summary'!R369)),4,3))</f>
        <v>4</v>
      </c>
      <c r="P369" s="39">
        <f>IF(ISNUMBER(SEARCH("Yes",'2_all_summary'!$F369)),IF(ISNUMBER(SEARCH("Yes",'2_all_summary'!S369)),1,2),IF(ISNUMBER(SEARCH("No",'2_all_summary'!S369)),4,3))</f>
        <v>4</v>
      </c>
      <c r="Q369" s="39">
        <f>IF(ISNUMBER(SEARCH("Yes",'2_all_summary'!$F369)),IF(0&lt;'2_all_summary'!T369,1,2),IF(0='2_all_summary'!T369,4,3))</f>
        <v>4</v>
      </c>
      <c r="R369" s="39">
        <f>IF(ISNUMBER(SEARCH("Yes",'2_all_summary'!$F369)),IF(ISNUMBER(SEARCH("Yes",'2_all_summary'!U369)),1,2),IF(ISNUMBER(SEARCH("No",'2_all_summary'!U369)),4,3))</f>
        <v>4</v>
      </c>
    </row>
    <row r="370" spans="7:18" x14ac:dyDescent="0.3">
      <c r="G370" s="39"/>
      <c r="H370" s="39" t="str">
        <f>'2_all_summary'!D370</f>
        <v>Rethinking spatial costs and benefits of fisheries in marine conservation</v>
      </c>
      <c r="I370" s="39" t="str">
        <f>'2_all_summary'!E370</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370" s="39">
        <f>IF(ISNUMBER(SEARCH("Yes",'2_all_summary'!$F370)),IF(ISNUMBER(SEARCH("Yes",'2_all_summary'!M370)),1,2),IF(ISNUMBER(SEARCH("No",'2_all_summary'!M370)),4,3))</f>
        <v>4</v>
      </c>
      <c r="K370" s="39">
        <f>IF(ISNUMBER(SEARCH("Yes",'2_all_summary'!$F370)),IF(ISNUMBER(SEARCH("Yes",'2_all_summary'!N370)),1,2),IF(ISNUMBER(SEARCH("No",'2_all_summary'!N370)),4,3))</f>
        <v>4</v>
      </c>
      <c r="L370" s="39">
        <f>IF(ISNUMBER(SEARCH("Yes",'2_all_summary'!$F370)),IF(ISNUMBER(SEARCH("Yes",'2_all_summary'!O370)),1,2),IF(ISNUMBER(SEARCH("No",'2_all_summary'!O370)),4,3))</f>
        <v>3</v>
      </c>
      <c r="M370" s="39">
        <f>IF(ISNUMBER(SEARCH("Yes",'2_all_summary'!$F370)),IF(0&lt;'2_all_summary'!P370,1,2),IF(0='2_all_summary'!P370,4,3))</f>
        <v>3</v>
      </c>
      <c r="N370" s="39">
        <f>IF(ISNUMBER(SEARCH("Yes",'2_all_summary'!$F370)),IF(ISNUMBER(SEARCH("Yes",'2_all_summary'!Q370)),1,2),IF(ISNUMBER(SEARCH("No",'2_all_summary'!Q370)),4,3))</f>
        <v>4</v>
      </c>
      <c r="O370" s="39">
        <f>IF(ISNUMBER(SEARCH("Yes",'2_all_summary'!$F370)),IF(ISNUMBER(SEARCH("Yes",'2_all_summary'!R370)),1,2),IF(ISNUMBER(SEARCH("No",'2_all_summary'!R370)),4,3))</f>
        <v>4</v>
      </c>
      <c r="P370" s="39">
        <f>IF(ISNUMBER(SEARCH("Yes",'2_all_summary'!$F370)),IF(ISNUMBER(SEARCH("Yes",'2_all_summary'!S370)),1,2),IF(ISNUMBER(SEARCH("No",'2_all_summary'!S370)),4,3))</f>
        <v>4</v>
      </c>
      <c r="Q370" s="39">
        <f>IF(ISNUMBER(SEARCH("Yes",'2_all_summary'!$F370)),IF(0&lt;'2_all_summary'!T370,1,2),IF(0='2_all_summary'!T370,4,3))</f>
        <v>4</v>
      </c>
      <c r="R370" s="39">
        <f>IF(ISNUMBER(SEARCH("Yes",'2_all_summary'!$F370)),IF(ISNUMBER(SEARCH("Yes",'2_all_summary'!U370)),1,2),IF(ISNUMBER(SEARCH("No",'2_all_summary'!U370)),4,3))</f>
        <v>3</v>
      </c>
    </row>
    <row r="371" spans="7:18" x14ac:dyDescent="0.3">
      <c r="G371" s="39"/>
      <c r="H371" s="39" t="str">
        <f>'2_all_summary'!D371</f>
        <v>Coral reefs: Artisanal fisheries and community-based management</v>
      </c>
      <c r="I371" s="39" t="str">
        <f>'2_all_summary'!E371</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371" s="39">
        <f>IF(ISNUMBER(SEARCH("Yes",'2_all_summary'!$F371)),IF(ISNUMBER(SEARCH("Yes",'2_all_summary'!M371)),1,2),IF(ISNUMBER(SEARCH("No",'2_all_summary'!M371)),4,3))</f>
        <v>3</v>
      </c>
      <c r="K371" s="39">
        <f>IF(ISNUMBER(SEARCH("Yes",'2_all_summary'!$F371)),IF(ISNUMBER(SEARCH("Yes",'2_all_summary'!N371)),1,2),IF(ISNUMBER(SEARCH("No",'2_all_summary'!N371)),4,3))</f>
        <v>3</v>
      </c>
      <c r="L371" s="39">
        <f>IF(ISNUMBER(SEARCH("Yes",'2_all_summary'!$F371)),IF(ISNUMBER(SEARCH("Yes",'2_all_summary'!O371)),1,2),IF(ISNUMBER(SEARCH("No",'2_all_summary'!O371)),4,3))</f>
        <v>3</v>
      </c>
      <c r="M371" s="39">
        <f>IF(ISNUMBER(SEARCH("Yes",'2_all_summary'!$F371)),IF(0&lt;'2_all_summary'!P371,1,2),IF(0='2_all_summary'!P371,4,3))</f>
        <v>3</v>
      </c>
      <c r="N371" s="39">
        <f>IF(ISNUMBER(SEARCH("Yes",'2_all_summary'!$F371)),IF(ISNUMBER(SEARCH("Yes",'2_all_summary'!Q371)),1,2),IF(ISNUMBER(SEARCH("No",'2_all_summary'!Q371)),4,3))</f>
        <v>4</v>
      </c>
      <c r="O371" s="39">
        <f>IF(ISNUMBER(SEARCH("Yes",'2_all_summary'!$F371)),IF(ISNUMBER(SEARCH("Yes",'2_all_summary'!R371)),1,2),IF(ISNUMBER(SEARCH("No",'2_all_summary'!R371)),4,3))</f>
        <v>4</v>
      </c>
      <c r="P371" s="39">
        <f>IF(ISNUMBER(SEARCH("Yes",'2_all_summary'!$F371)),IF(ISNUMBER(SEARCH("Yes",'2_all_summary'!S371)),1,2),IF(ISNUMBER(SEARCH("No",'2_all_summary'!S371)),4,3))</f>
        <v>4</v>
      </c>
      <c r="Q371" s="39">
        <f>IF(ISNUMBER(SEARCH("Yes",'2_all_summary'!$F371)),IF(0&lt;'2_all_summary'!T371,1,2),IF(0='2_all_summary'!T371,4,3))</f>
        <v>4</v>
      </c>
      <c r="R371" s="39">
        <f>IF(ISNUMBER(SEARCH("Yes",'2_all_summary'!$F371)),IF(ISNUMBER(SEARCH("Yes",'2_all_summary'!U371)),1,2),IF(ISNUMBER(SEARCH("No",'2_all_summary'!U371)),4,3))</f>
        <v>3</v>
      </c>
    </row>
    <row r="372" spans="7:18" x14ac:dyDescent="0.3">
      <c r="G372" s="39"/>
      <c r="H372" s="39" t="str">
        <f>'2_all_summary'!D372</f>
        <v>A communication framework for climatic risk and enhanced green growth in the eastern coast of Ghana</v>
      </c>
      <c r="I372" s="39" t="str">
        <f>'2_all_summary'!E372</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v>
      </c>
      <c r="J372" s="39">
        <f>IF(ISNUMBER(SEARCH("Yes",'2_all_summary'!$F372)),IF(ISNUMBER(SEARCH("Yes",'2_all_summary'!M372)),1,2),IF(ISNUMBER(SEARCH("No",'2_all_summary'!M372)),4,3))</f>
        <v>4</v>
      </c>
      <c r="K372" s="39">
        <f>IF(ISNUMBER(SEARCH("Yes",'2_all_summary'!$F372)),IF(ISNUMBER(SEARCH("Yes",'2_all_summary'!N372)),1,2),IF(ISNUMBER(SEARCH("No",'2_all_summary'!N372)),4,3))</f>
        <v>4</v>
      </c>
      <c r="L372" s="39">
        <f>IF(ISNUMBER(SEARCH("Yes",'2_all_summary'!$F372)),IF(ISNUMBER(SEARCH("Yes",'2_all_summary'!O372)),1,2),IF(ISNUMBER(SEARCH("No",'2_all_summary'!O372)),4,3))</f>
        <v>4</v>
      </c>
      <c r="M372" s="39">
        <f>IF(ISNUMBER(SEARCH("Yes",'2_all_summary'!$F372)),IF(0&lt;'2_all_summary'!P372,1,2),IF(0='2_all_summary'!P372,4,3))</f>
        <v>4</v>
      </c>
      <c r="N372" s="39">
        <f>IF(ISNUMBER(SEARCH("Yes",'2_all_summary'!$F372)),IF(ISNUMBER(SEARCH("Yes",'2_all_summary'!Q372)),1,2),IF(ISNUMBER(SEARCH("No",'2_all_summary'!Q372)),4,3))</f>
        <v>4</v>
      </c>
      <c r="O372" s="39">
        <f>IF(ISNUMBER(SEARCH("Yes",'2_all_summary'!$F372)),IF(ISNUMBER(SEARCH("Yes",'2_all_summary'!R372)),1,2),IF(ISNUMBER(SEARCH("No",'2_all_summary'!R372)),4,3))</f>
        <v>4</v>
      </c>
      <c r="P372" s="39">
        <f>IF(ISNUMBER(SEARCH("Yes",'2_all_summary'!$F372)),IF(ISNUMBER(SEARCH("Yes",'2_all_summary'!S372)),1,2),IF(ISNUMBER(SEARCH("No",'2_all_summary'!S372)),4,3))</f>
        <v>4</v>
      </c>
      <c r="Q372" s="39">
        <f>IF(ISNUMBER(SEARCH("Yes",'2_all_summary'!$F372)),IF(0&lt;'2_all_summary'!T372,1,2),IF(0='2_all_summary'!T372,4,3))</f>
        <v>4</v>
      </c>
      <c r="R372" s="39">
        <f>IF(ISNUMBER(SEARCH("Yes",'2_all_summary'!$F372)),IF(ISNUMBER(SEARCH("Yes",'2_all_summary'!U372)),1,2),IF(ISNUMBER(SEARCH("No",'2_all_summary'!U372)),4,3))</f>
        <v>4</v>
      </c>
    </row>
    <row r="373" spans="7:18" x14ac:dyDescent="0.3">
      <c r="G373" s="39"/>
      <c r="H373" s="39" t="str">
        <f>'2_all_summary'!D373</f>
        <v>Association of Transforming Growth Factor Î² Polymorphism C-509T With Radiation-Induced Fibrosis Among Patients With Early-Stage Breast Cancer: A Secondary Analysis of a Randomized Clinical Trial</v>
      </c>
      <c r="I373" s="39" t="str">
        <f>'2_all_summary'!E373</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v>
      </c>
      <c r="J373" s="39">
        <f>IF(ISNUMBER(SEARCH("Yes",'2_all_summary'!$F373)),IF(ISNUMBER(SEARCH("Yes",'2_all_summary'!M373)),1,2),IF(ISNUMBER(SEARCH("No",'2_all_summary'!M373)),4,3))</f>
        <v>4</v>
      </c>
      <c r="K373" s="39">
        <f>IF(ISNUMBER(SEARCH("Yes",'2_all_summary'!$F373)),IF(ISNUMBER(SEARCH("Yes",'2_all_summary'!N373)),1,2),IF(ISNUMBER(SEARCH("No",'2_all_summary'!N373)),4,3))</f>
        <v>4</v>
      </c>
      <c r="L373" s="39">
        <f>IF(ISNUMBER(SEARCH("Yes",'2_all_summary'!$F373)),IF(ISNUMBER(SEARCH("Yes",'2_all_summary'!O373)),1,2),IF(ISNUMBER(SEARCH("No",'2_all_summary'!O373)),4,3))</f>
        <v>4</v>
      </c>
      <c r="M373" s="39">
        <f>IF(ISNUMBER(SEARCH("Yes",'2_all_summary'!$F373)),IF(0&lt;'2_all_summary'!P373,1,2),IF(0='2_all_summary'!P373,4,3))</f>
        <v>4</v>
      </c>
      <c r="N373" s="39">
        <f>IF(ISNUMBER(SEARCH("Yes",'2_all_summary'!$F373)),IF(ISNUMBER(SEARCH("Yes",'2_all_summary'!Q373)),1,2),IF(ISNUMBER(SEARCH("No",'2_all_summary'!Q373)),4,3))</f>
        <v>4</v>
      </c>
      <c r="O373" s="39">
        <f>IF(ISNUMBER(SEARCH("Yes",'2_all_summary'!$F373)),IF(ISNUMBER(SEARCH("Yes",'2_all_summary'!R373)),1,2),IF(ISNUMBER(SEARCH("No",'2_all_summary'!R373)),4,3))</f>
        <v>4</v>
      </c>
      <c r="P373" s="39">
        <f>IF(ISNUMBER(SEARCH("Yes",'2_all_summary'!$F373)),IF(ISNUMBER(SEARCH("Yes",'2_all_summary'!S373)),1,2),IF(ISNUMBER(SEARCH("No",'2_all_summary'!S373)),4,3))</f>
        <v>4</v>
      </c>
      <c r="Q373" s="39">
        <f>IF(ISNUMBER(SEARCH("Yes",'2_all_summary'!$F373)),IF(0&lt;'2_all_summary'!T373,1,2),IF(0='2_all_summary'!T373,4,3))</f>
        <v>4</v>
      </c>
      <c r="R373" s="39">
        <f>IF(ISNUMBER(SEARCH("Yes",'2_all_summary'!$F373)),IF(ISNUMBER(SEARCH("Yes",'2_all_summary'!U373)),1,2),IF(ISNUMBER(SEARCH("No",'2_all_summary'!U373)),4,3))</f>
        <v>4</v>
      </c>
    </row>
    <row r="374" spans="7:18" x14ac:dyDescent="0.3">
      <c r="G374" s="39"/>
      <c r="H374" s="39" t="str">
        <f>'2_all_summary'!D374</f>
        <v>Citizen-Science and Participatory Research as a Means to Improve Stakeholder Engagement in Resource Management: A Case Study of Vietnamese American Fishers on the US Gulf Coast</v>
      </c>
      <c r="I374" s="39" t="str">
        <f>'2_all_summary'!E374</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v>
      </c>
      <c r="J374" s="39">
        <f>IF(ISNUMBER(SEARCH("Yes",'2_all_summary'!$F374)),IF(ISNUMBER(SEARCH("Yes",'2_all_summary'!M374)),1,2),IF(ISNUMBER(SEARCH("No",'2_all_summary'!M374)),4,3))</f>
        <v>4</v>
      </c>
      <c r="K374" s="39">
        <f>IF(ISNUMBER(SEARCH("Yes",'2_all_summary'!$F374)),IF(ISNUMBER(SEARCH("Yes",'2_all_summary'!N374)),1,2),IF(ISNUMBER(SEARCH("No",'2_all_summary'!N374)),4,3))</f>
        <v>4</v>
      </c>
      <c r="L374" s="39">
        <f>IF(ISNUMBER(SEARCH("Yes",'2_all_summary'!$F374)),IF(ISNUMBER(SEARCH("Yes",'2_all_summary'!O374)),1,2),IF(ISNUMBER(SEARCH("No",'2_all_summary'!O374)),4,3))</f>
        <v>4</v>
      </c>
      <c r="M374" s="39">
        <f>IF(ISNUMBER(SEARCH("Yes",'2_all_summary'!$F374)),IF(0&lt;'2_all_summary'!P374,1,2),IF(0='2_all_summary'!P374,4,3))</f>
        <v>4</v>
      </c>
      <c r="N374" s="39">
        <f>IF(ISNUMBER(SEARCH("Yes",'2_all_summary'!$F374)),IF(ISNUMBER(SEARCH("Yes",'2_all_summary'!Q374)),1,2),IF(ISNUMBER(SEARCH("No",'2_all_summary'!Q374)),4,3))</f>
        <v>4</v>
      </c>
      <c r="O374" s="39">
        <f>IF(ISNUMBER(SEARCH("Yes",'2_all_summary'!$F374)),IF(ISNUMBER(SEARCH("Yes",'2_all_summary'!R374)),1,2),IF(ISNUMBER(SEARCH("No",'2_all_summary'!R374)),4,3))</f>
        <v>4</v>
      </c>
      <c r="P374" s="39">
        <f>IF(ISNUMBER(SEARCH("Yes",'2_all_summary'!$F374)),IF(ISNUMBER(SEARCH("Yes",'2_all_summary'!S374)),1,2),IF(ISNUMBER(SEARCH("No",'2_all_summary'!S374)),4,3))</f>
        <v>4</v>
      </c>
      <c r="Q374" s="39">
        <f>IF(ISNUMBER(SEARCH("Yes",'2_all_summary'!$F374)),IF(0&lt;'2_all_summary'!T374,1,2),IF(0='2_all_summary'!T374,4,3))</f>
        <v>4</v>
      </c>
      <c r="R374" s="39">
        <f>IF(ISNUMBER(SEARCH("Yes",'2_all_summary'!$F374)),IF(ISNUMBER(SEARCH("Yes",'2_all_summary'!U374)),1,2),IF(ISNUMBER(SEARCH("No",'2_all_summary'!U374)),4,3))</f>
        <v>4</v>
      </c>
    </row>
    <row r="375" spans="7:18" x14ac:dyDescent="0.3">
      <c r="G375" s="39"/>
      <c r="H375" s="39" t="str">
        <f>'2_all_summary'!D375</f>
        <v>Population characteristics of five major commercial fish species of the Tono Reservoir in northern Ghana</v>
      </c>
      <c r="I375" s="39" t="str">
        <f>'2_all_summary'!E375</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v>
      </c>
      <c r="J375" s="39">
        <f>IF(ISNUMBER(SEARCH("Yes",'2_all_summary'!$F375)),IF(ISNUMBER(SEARCH("Yes",'2_all_summary'!M375)),1,2),IF(ISNUMBER(SEARCH("No",'2_all_summary'!M375)),4,3))</f>
        <v>4</v>
      </c>
      <c r="K375" s="39">
        <f>IF(ISNUMBER(SEARCH("Yes",'2_all_summary'!$F375)),IF(ISNUMBER(SEARCH("Yes",'2_all_summary'!N375)),1,2),IF(ISNUMBER(SEARCH("No",'2_all_summary'!N375)),4,3))</f>
        <v>4</v>
      </c>
      <c r="L375" s="39">
        <f>IF(ISNUMBER(SEARCH("Yes",'2_all_summary'!$F375)),IF(ISNUMBER(SEARCH("Yes",'2_all_summary'!O375)),1,2),IF(ISNUMBER(SEARCH("No",'2_all_summary'!O375)),4,3))</f>
        <v>4</v>
      </c>
      <c r="M375" s="39">
        <f>IF(ISNUMBER(SEARCH("Yes",'2_all_summary'!$F375)),IF(0&lt;'2_all_summary'!P375,1,2),IF(0='2_all_summary'!P375,4,3))</f>
        <v>4</v>
      </c>
      <c r="N375" s="39">
        <f>IF(ISNUMBER(SEARCH("Yes",'2_all_summary'!$F375)),IF(ISNUMBER(SEARCH("Yes",'2_all_summary'!Q375)),1,2),IF(ISNUMBER(SEARCH("No",'2_all_summary'!Q375)),4,3))</f>
        <v>4</v>
      </c>
      <c r="O375" s="39">
        <f>IF(ISNUMBER(SEARCH("Yes",'2_all_summary'!$F375)),IF(ISNUMBER(SEARCH("Yes",'2_all_summary'!R375)),1,2),IF(ISNUMBER(SEARCH("No",'2_all_summary'!R375)),4,3))</f>
        <v>4</v>
      </c>
      <c r="P375" s="39">
        <f>IF(ISNUMBER(SEARCH("Yes",'2_all_summary'!$F375)),IF(ISNUMBER(SEARCH("Yes",'2_all_summary'!S375)),1,2),IF(ISNUMBER(SEARCH("No",'2_all_summary'!S375)),4,3))</f>
        <v>4</v>
      </c>
      <c r="Q375" s="39">
        <f>IF(ISNUMBER(SEARCH("Yes",'2_all_summary'!$F375)),IF(0&lt;'2_all_summary'!T375,1,2),IF(0='2_all_summary'!T375,4,3))</f>
        <v>4</v>
      </c>
      <c r="R375" s="39">
        <f>IF(ISNUMBER(SEARCH("Yes",'2_all_summary'!$F375)),IF(ISNUMBER(SEARCH("Yes",'2_all_summary'!U375)),1,2),IF(ISNUMBER(SEARCH("No",'2_all_summary'!U375)),4,3))</f>
        <v>4</v>
      </c>
    </row>
    <row r="376" spans="7:18" x14ac:dyDescent="0.3">
      <c r="G376" s="39"/>
      <c r="H376" s="39" t="str">
        <f>'2_all_summary'!D376</f>
        <v>Co-management in marine fisheries in Malalison Island, central Philippines</v>
      </c>
      <c r="I376" s="39" t="str">
        <f>'2_all_summary'!E376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v>
      </c>
      <c r="J376" s="39">
        <f>IF(ISNUMBER(SEARCH("Yes",'2_all_summary'!$F376)),IF(ISNUMBER(SEARCH("Yes",'2_all_summary'!M376)),1,2),IF(ISNUMBER(SEARCH("No",'2_all_summary'!M376)),4,3))</f>
        <v>4</v>
      </c>
      <c r="K376" s="39">
        <f>IF(ISNUMBER(SEARCH("Yes",'2_all_summary'!$F376)),IF(ISNUMBER(SEARCH("Yes",'2_all_summary'!N376)),1,2),IF(ISNUMBER(SEARCH("No",'2_all_summary'!N376)),4,3))</f>
        <v>4</v>
      </c>
      <c r="L376" s="39">
        <f>IF(ISNUMBER(SEARCH("Yes",'2_all_summary'!$F376)),IF(ISNUMBER(SEARCH("Yes",'2_all_summary'!O376)),1,2),IF(ISNUMBER(SEARCH("No",'2_all_summary'!O376)),4,3))</f>
        <v>4</v>
      </c>
      <c r="M376" s="39">
        <f>IF(ISNUMBER(SEARCH("Yes",'2_all_summary'!$F376)),IF(0&lt;'2_all_summary'!P376,1,2),IF(0='2_all_summary'!P376,4,3))</f>
        <v>4</v>
      </c>
      <c r="N376" s="39">
        <f>IF(ISNUMBER(SEARCH("Yes",'2_all_summary'!$F376)),IF(ISNUMBER(SEARCH("Yes",'2_all_summary'!Q376)),1,2),IF(ISNUMBER(SEARCH("No",'2_all_summary'!Q376)),4,3))</f>
        <v>4</v>
      </c>
      <c r="O376" s="39">
        <f>IF(ISNUMBER(SEARCH("Yes",'2_all_summary'!$F376)),IF(ISNUMBER(SEARCH("Yes",'2_all_summary'!R376)),1,2),IF(ISNUMBER(SEARCH("No",'2_all_summary'!R376)),4,3))</f>
        <v>4</v>
      </c>
      <c r="P376" s="39">
        <f>IF(ISNUMBER(SEARCH("Yes",'2_all_summary'!$F376)),IF(ISNUMBER(SEARCH("Yes",'2_all_summary'!S376)),1,2),IF(ISNUMBER(SEARCH("No",'2_all_summary'!S376)),4,3))</f>
        <v>4</v>
      </c>
      <c r="Q376" s="39">
        <f>IF(ISNUMBER(SEARCH("Yes",'2_all_summary'!$F376)),IF(0&lt;'2_all_summary'!T376,1,2),IF(0='2_all_summary'!T376,4,3))</f>
        <v>4</v>
      </c>
      <c r="R376" s="39">
        <f>IF(ISNUMBER(SEARCH("Yes",'2_all_summary'!$F376)),IF(ISNUMBER(SEARCH("Yes",'2_all_summary'!U376)),1,2),IF(ISNUMBER(SEARCH("No",'2_all_summary'!U376)),4,3))</f>
        <v>4</v>
      </c>
    </row>
    <row r="377" spans="7:18" x14ac:dyDescent="0.3">
      <c r="G377" s="39"/>
      <c r="H377" s="39" t="str">
        <f>'2_all_summary'!D377</f>
        <v>Does credit really matter to food security for the fishermen? A case of community based fishery mangement project in Bangldesh</v>
      </c>
      <c r="I377" s="39" t="str">
        <f>'2_all_summary'!E377</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v>
      </c>
      <c r="J377" s="39">
        <f>IF(ISNUMBER(SEARCH("Yes",'2_all_summary'!$F377)),IF(ISNUMBER(SEARCH("Yes",'2_all_summary'!M377)),1,2),IF(ISNUMBER(SEARCH("No",'2_all_summary'!M377)),4,3))</f>
        <v>4</v>
      </c>
      <c r="K377" s="39">
        <f>IF(ISNUMBER(SEARCH("Yes",'2_all_summary'!$F377)),IF(ISNUMBER(SEARCH("Yes",'2_all_summary'!N377)),1,2),IF(ISNUMBER(SEARCH("No",'2_all_summary'!N377)),4,3))</f>
        <v>4</v>
      </c>
      <c r="L377" s="39">
        <f>IF(ISNUMBER(SEARCH("Yes",'2_all_summary'!$F377)),IF(ISNUMBER(SEARCH("Yes",'2_all_summary'!O377)),1,2),IF(ISNUMBER(SEARCH("No",'2_all_summary'!O377)),4,3))</f>
        <v>4</v>
      </c>
      <c r="M377" s="39">
        <f>IF(ISNUMBER(SEARCH("Yes",'2_all_summary'!$F377)),IF(0&lt;'2_all_summary'!P377,1,2),IF(0='2_all_summary'!P377,4,3))</f>
        <v>4</v>
      </c>
      <c r="N377" s="39">
        <f>IF(ISNUMBER(SEARCH("Yes",'2_all_summary'!$F377)),IF(ISNUMBER(SEARCH("Yes",'2_all_summary'!Q377)),1,2),IF(ISNUMBER(SEARCH("No",'2_all_summary'!Q377)),4,3))</f>
        <v>4</v>
      </c>
      <c r="O377" s="39">
        <f>IF(ISNUMBER(SEARCH("Yes",'2_all_summary'!$F377)),IF(ISNUMBER(SEARCH("Yes",'2_all_summary'!R377)),1,2),IF(ISNUMBER(SEARCH("No",'2_all_summary'!R377)),4,3))</f>
        <v>4</v>
      </c>
      <c r="P377" s="39">
        <f>IF(ISNUMBER(SEARCH("Yes",'2_all_summary'!$F377)),IF(ISNUMBER(SEARCH("Yes",'2_all_summary'!S377)),1,2),IF(ISNUMBER(SEARCH("No",'2_all_summary'!S377)),4,3))</f>
        <v>4</v>
      </c>
      <c r="Q377" s="39">
        <f>IF(ISNUMBER(SEARCH("Yes",'2_all_summary'!$F377)),IF(0&lt;'2_all_summary'!T377,1,2),IF(0='2_all_summary'!T377,4,3))</f>
        <v>4</v>
      </c>
      <c r="R377" s="39">
        <f>IF(ISNUMBER(SEARCH("Yes",'2_all_summary'!$F377)),IF(ISNUMBER(SEARCH("Yes",'2_all_summary'!U377)),1,2),IF(ISNUMBER(SEARCH("No",'2_all_summary'!U377)),4,3))</f>
        <v>4</v>
      </c>
    </row>
    <row r="378" spans="7:18" x14ac:dyDescent="0.3">
      <c r="G378" s="39"/>
      <c r="H378" s="39" t="str">
        <f>'2_all_summary'!D378</f>
        <v>Nudging statutory law to make space for customary processes and community-based fisheries management in Solomon Islands</v>
      </c>
      <c r="I378" s="39" t="str">
        <f>'2_all_summary'!E378</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v>
      </c>
      <c r="J378" s="39">
        <f>IF(ISNUMBER(SEARCH("Yes",'2_all_summary'!$F378)),IF(ISNUMBER(SEARCH("Yes",'2_all_summary'!M378)),1,2),IF(ISNUMBER(SEARCH("No",'2_all_summary'!M378)),4,3))</f>
        <v>1</v>
      </c>
      <c r="K378" s="39">
        <f>IF(ISNUMBER(SEARCH("Yes",'2_all_summary'!$F378)),IF(ISNUMBER(SEARCH("Yes",'2_all_summary'!N378)),1,2),IF(ISNUMBER(SEARCH("No",'2_all_summary'!N378)),4,3))</f>
        <v>1</v>
      </c>
      <c r="L378" s="39">
        <f>IF(ISNUMBER(SEARCH("Yes",'2_all_summary'!$F378)),IF(ISNUMBER(SEARCH("Yes",'2_all_summary'!O378)),1,2),IF(ISNUMBER(SEARCH("No",'2_all_summary'!O378)),4,3))</f>
        <v>1</v>
      </c>
      <c r="M378" s="39">
        <f>IF(ISNUMBER(SEARCH("Yes",'2_all_summary'!$F378)),IF(0&lt;'2_all_summary'!P378,1,2),IF(0='2_all_summary'!P378,4,3))</f>
        <v>1</v>
      </c>
      <c r="N378" s="39">
        <f>IF(ISNUMBER(SEARCH("Yes",'2_all_summary'!$F378)),IF(ISNUMBER(SEARCH("Yes",'2_all_summary'!Q378)),1,2),IF(ISNUMBER(SEARCH("No",'2_all_summary'!Q378)),4,3))</f>
        <v>2</v>
      </c>
      <c r="O378" s="39">
        <f>IF(ISNUMBER(SEARCH("Yes",'2_all_summary'!$F378)),IF(ISNUMBER(SEARCH("Yes",'2_all_summary'!R378)),1,2),IF(ISNUMBER(SEARCH("No",'2_all_summary'!R378)),4,3))</f>
        <v>1</v>
      </c>
      <c r="P378" s="39">
        <f>IF(ISNUMBER(SEARCH("Yes",'2_all_summary'!$F378)),IF(ISNUMBER(SEARCH("Yes",'2_all_summary'!S378)),1,2),IF(ISNUMBER(SEARCH("No",'2_all_summary'!S378)),4,3))</f>
        <v>2</v>
      </c>
      <c r="Q378" s="39">
        <f>IF(ISNUMBER(SEARCH("Yes",'2_all_summary'!$F378)),IF(0&lt;'2_all_summary'!T378,1,2),IF(0='2_all_summary'!T378,4,3))</f>
        <v>1</v>
      </c>
      <c r="R378" s="39">
        <f>IF(ISNUMBER(SEARCH("Yes",'2_all_summary'!$F378)),IF(ISNUMBER(SEARCH("Yes",'2_all_summary'!U378)),1,2),IF(ISNUMBER(SEARCH("No",'2_all_summary'!U378)),4,3))</f>
        <v>1</v>
      </c>
    </row>
    <row r="379" spans="7:18" x14ac:dyDescent="0.3">
      <c r="G379" s="39"/>
      <c r="H379" s="39" t="str">
        <f>'2_all_summary'!D379</f>
        <v>Management of fishery resources: Tragedies, private appropriation or reinvention of the art of cooperation in governing resources</v>
      </c>
      <c r="I379" s="39" t="str">
        <f>'2_all_summary'!E379</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379" s="39">
        <f>IF(ISNUMBER(SEARCH("Yes",'2_all_summary'!$F379)),IF(ISNUMBER(SEARCH("Yes",'2_all_summary'!M379)),1,2),IF(ISNUMBER(SEARCH("No",'2_all_summary'!M379)),4,3))</f>
        <v>4</v>
      </c>
      <c r="K379" s="39">
        <f>IF(ISNUMBER(SEARCH("Yes",'2_all_summary'!$F379)),IF(ISNUMBER(SEARCH("Yes",'2_all_summary'!N379)),1,2),IF(ISNUMBER(SEARCH("No",'2_all_summary'!N379)),4,3))</f>
        <v>4</v>
      </c>
      <c r="L379" s="39">
        <f>IF(ISNUMBER(SEARCH("Yes",'2_all_summary'!$F379)),IF(ISNUMBER(SEARCH("Yes",'2_all_summary'!O379)),1,2),IF(ISNUMBER(SEARCH("No",'2_all_summary'!O379)),4,3))</f>
        <v>4</v>
      </c>
      <c r="M379" s="39">
        <f>IF(ISNUMBER(SEARCH("Yes",'2_all_summary'!$F379)),IF(0&lt;'2_all_summary'!P379,1,2),IF(0='2_all_summary'!P379,4,3))</f>
        <v>4</v>
      </c>
      <c r="N379" s="39">
        <f>IF(ISNUMBER(SEARCH("Yes",'2_all_summary'!$F379)),IF(ISNUMBER(SEARCH("Yes",'2_all_summary'!Q379)),1,2),IF(ISNUMBER(SEARCH("No",'2_all_summary'!Q379)),4,3))</f>
        <v>4</v>
      </c>
      <c r="O379" s="39">
        <f>IF(ISNUMBER(SEARCH("Yes",'2_all_summary'!$F379)),IF(ISNUMBER(SEARCH("Yes",'2_all_summary'!R379)),1,2),IF(ISNUMBER(SEARCH("No",'2_all_summary'!R379)),4,3))</f>
        <v>4</v>
      </c>
      <c r="P379" s="39">
        <f>IF(ISNUMBER(SEARCH("Yes",'2_all_summary'!$F379)),IF(ISNUMBER(SEARCH("Yes",'2_all_summary'!S379)),1,2),IF(ISNUMBER(SEARCH("No",'2_all_summary'!S379)),4,3))</f>
        <v>4</v>
      </c>
      <c r="Q379" s="39">
        <f>IF(ISNUMBER(SEARCH("Yes",'2_all_summary'!$F379)),IF(0&lt;'2_all_summary'!T379,1,2),IF(0='2_all_summary'!T379,4,3))</f>
        <v>4</v>
      </c>
      <c r="R379" s="39">
        <f>IF(ISNUMBER(SEARCH("Yes",'2_all_summary'!$F379)),IF(ISNUMBER(SEARCH("Yes",'2_all_summary'!U379)),1,2),IF(ISNUMBER(SEARCH("No",'2_all_summary'!U379)),4,3))</f>
        <v>4</v>
      </c>
    </row>
    <row r="380" spans="7:18" x14ac:dyDescent="0.3">
      <c r="G380" s="39"/>
      <c r="H380" s="39" t="str">
        <f>'2_all_summary'!D380</f>
        <v>Quantitative decision support tools facilitate social-ecological alignment in community-based marine protected area design</v>
      </c>
      <c r="I380" s="39" t="str">
        <f>'2_all_summary'!E380</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v>
      </c>
      <c r="J380" s="39">
        <f>IF(ISNUMBER(SEARCH("Yes",'2_all_summary'!$F380)),IF(ISNUMBER(SEARCH("Yes",'2_all_summary'!M380)),1,2),IF(ISNUMBER(SEARCH("No",'2_all_summary'!M380)),4,3))</f>
        <v>4</v>
      </c>
      <c r="K380" s="39">
        <f>IF(ISNUMBER(SEARCH("Yes",'2_all_summary'!$F380)),IF(ISNUMBER(SEARCH("Yes",'2_all_summary'!N380)),1,2),IF(ISNUMBER(SEARCH("No",'2_all_summary'!N380)),4,3))</f>
        <v>4</v>
      </c>
      <c r="L380" s="39">
        <f>IF(ISNUMBER(SEARCH("Yes",'2_all_summary'!$F380)),IF(ISNUMBER(SEARCH("Yes",'2_all_summary'!O380)),1,2),IF(ISNUMBER(SEARCH("No",'2_all_summary'!O380)),4,3))</f>
        <v>4</v>
      </c>
      <c r="M380" s="39">
        <f>IF(ISNUMBER(SEARCH("Yes",'2_all_summary'!$F380)),IF(0&lt;'2_all_summary'!P380,1,2),IF(0='2_all_summary'!P380,4,3))</f>
        <v>4</v>
      </c>
      <c r="N380" s="39">
        <f>IF(ISNUMBER(SEARCH("Yes",'2_all_summary'!$F380)),IF(ISNUMBER(SEARCH("Yes",'2_all_summary'!Q380)),1,2),IF(ISNUMBER(SEARCH("No",'2_all_summary'!Q380)),4,3))</f>
        <v>4</v>
      </c>
      <c r="O380" s="39">
        <f>IF(ISNUMBER(SEARCH("Yes",'2_all_summary'!$F380)),IF(ISNUMBER(SEARCH("Yes",'2_all_summary'!R380)),1,2),IF(ISNUMBER(SEARCH("No",'2_all_summary'!R380)),4,3))</f>
        <v>4</v>
      </c>
      <c r="P380" s="39">
        <f>IF(ISNUMBER(SEARCH("Yes",'2_all_summary'!$F380)),IF(ISNUMBER(SEARCH("Yes",'2_all_summary'!S380)),1,2),IF(ISNUMBER(SEARCH("No",'2_all_summary'!S380)),4,3))</f>
        <v>4</v>
      </c>
      <c r="Q380" s="39">
        <f>IF(ISNUMBER(SEARCH("Yes",'2_all_summary'!$F380)),IF(0&lt;'2_all_summary'!T380,1,2),IF(0='2_all_summary'!T380,4,3))</f>
        <v>4</v>
      </c>
      <c r="R380" s="39">
        <f>IF(ISNUMBER(SEARCH("Yes",'2_all_summary'!$F380)),IF(ISNUMBER(SEARCH("Yes",'2_all_summary'!U380)),1,2),IF(ISNUMBER(SEARCH("No",'2_all_summary'!U380)),4,3))</f>
        <v>4</v>
      </c>
    </row>
    <row r="381" spans="7:18" x14ac:dyDescent="0.3">
      <c r="G381" s="39"/>
      <c r="H381" s="39" t="str">
        <f>'2_all_summary'!D381</f>
        <v>Tolerance for the Florida panther in exurban southwest Florida</v>
      </c>
      <c r="I381" s="39" t="str">
        <f>'2_all_summary'!E381</f>
        <v>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v>
      </c>
      <c r="J381" s="39">
        <f>IF(ISNUMBER(SEARCH("Yes",'2_all_summary'!$F381)),IF(ISNUMBER(SEARCH("Yes",'2_all_summary'!M381)),1,2),IF(ISNUMBER(SEARCH("No",'2_all_summary'!M381)),4,3))</f>
        <v>4</v>
      </c>
      <c r="K381" s="39">
        <f>IF(ISNUMBER(SEARCH("Yes",'2_all_summary'!$F381)),IF(ISNUMBER(SEARCH("Yes",'2_all_summary'!N381)),1,2),IF(ISNUMBER(SEARCH("No",'2_all_summary'!N381)),4,3))</f>
        <v>4</v>
      </c>
      <c r="L381" s="39">
        <f>IF(ISNUMBER(SEARCH("Yes",'2_all_summary'!$F381)),IF(ISNUMBER(SEARCH("Yes",'2_all_summary'!O381)),1,2),IF(ISNUMBER(SEARCH("No",'2_all_summary'!O381)),4,3))</f>
        <v>4</v>
      </c>
      <c r="M381" s="39">
        <f>IF(ISNUMBER(SEARCH("Yes",'2_all_summary'!$F381)),IF(0&lt;'2_all_summary'!P381,1,2),IF(0='2_all_summary'!P381,4,3))</f>
        <v>4</v>
      </c>
      <c r="N381" s="39">
        <f>IF(ISNUMBER(SEARCH("Yes",'2_all_summary'!$F381)),IF(ISNUMBER(SEARCH("Yes",'2_all_summary'!Q381)),1,2),IF(ISNUMBER(SEARCH("No",'2_all_summary'!Q381)),4,3))</f>
        <v>4</v>
      </c>
      <c r="O381" s="39">
        <f>IF(ISNUMBER(SEARCH("Yes",'2_all_summary'!$F381)),IF(ISNUMBER(SEARCH("Yes",'2_all_summary'!R381)),1,2),IF(ISNUMBER(SEARCH("No",'2_all_summary'!R381)),4,3))</f>
        <v>4</v>
      </c>
      <c r="P381" s="39">
        <f>IF(ISNUMBER(SEARCH("Yes",'2_all_summary'!$F381)),IF(ISNUMBER(SEARCH("Yes",'2_all_summary'!S381)),1,2),IF(ISNUMBER(SEARCH("No",'2_all_summary'!S381)),4,3))</f>
        <v>4</v>
      </c>
      <c r="Q381" s="39">
        <f>IF(ISNUMBER(SEARCH("Yes",'2_all_summary'!$F381)),IF(0&lt;'2_all_summary'!T381,1,2),IF(0='2_all_summary'!T381,4,3))</f>
        <v>4</v>
      </c>
      <c r="R381" s="39">
        <f>IF(ISNUMBER(SEARCH("Yes",'2_all_summary'!$F381)),IF(ISNUMBER(SEARCH("Yes",'2_all_summary'!U381)),1,2),IF(ISNUMBER(SEARCH("No",'2_all_summary'!U381)),4,3))</f>
        <v>4</v>
      </c>
    </row>
    <row r="382" spans="7:18" x14ac:dyDescent="0.3">
      <c r="G382" s="39"/>
      <c r="H382" s="39" t="str">
        <f>'2_all_summary'!D382</f>
        <v>Marketing systems of freshwater prawns in three coastal districts of Bangladesh</v>
      </c>
      <c r="I382" s="39" t="str">
        <f>'2_all_summary'!E382</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v>
      </c>
      <c r="J382" s="39">
        <f>IF(ISNUMBER(SEARCH("Yes",'2_all_summary'!$F382)),IF(ISNUMBER(SEARCH("Yes",'2_all_summary'!M382)),1,2),IF(ISNUMBER(SEARCH("No",'2_all_summary'!M382)),4,3))</f>
        <v>4</v>
      </c>
      <c r="K382" s="39">
        <f>IF(ISNUMBER(SEARCH("Yes",'2_all_summary'!$F382)),IF(ISNUMBER(SEARCH("Yes",'2_all_summary'!N382)),1,2),IF(ISNUMBER(SEARCH("No",'2_all_summary'!N382)),4,3))</f>
        <v>4</v>
      </c>
      <c r="L382" s="39">
        <f>IF(ISNUMBER(SEARCH("Yes",'2_all_summary'!$F382)),IF(ISNUMBER(SEARCH("Yes",'2_all_summary'!O382)),1,2),IF(ISNUMBER(SEARCH("No",'2_all_summary'!O382)),4,3))</f>
        <v>4</v>
      </c>
      <c r="M382" s="39">
        <f>IF(ISNUMBER(SEARCH("Yes",'2_all_summary'!$F382)),IF(0&lt;'2_all_summary'!P382,1,2),IF(0='2_all_summary'!P382,4,3))</f>
        <v>4</v>
      </c>
      <c r="N382" s="39">
        <f>IF(ISNUMBER(SEARCH("Yes",'2_all_summary'!$F382)),IF(ISNUMBER(SEARCH("Yes",'2_all_summary'!Q382)),1,2),IF(ISNUMBER(SEARCH("No",'2_all_summary'!Q382)),4,3))</f>
        <v>4</v>
      </c>
      <c r="O382" s="39">
        <f>IF(ISNUMBER(SEARCH("Yes",'2_all_summary'!$F382)),IF(ISNUMBER(SEARCH("Yes",'2_all_summary'!R382)),1,2),IF(ISNUMBER(SEARCH("No",'2_all_summary'!R382)),4,3))</f>
        <v>4</v>
      </c>
      <c r="P382" s="39">
        <f>IF(ISNUMBER(SEARCH("Yes",'2_all_summary'!$F382)),IF(ISNUMBER(SEARCH("Yes",'2_all_summary'!S382)),1,2),IF(ISNUMBER(SEARCH("No",'2_all_summary'!S382)),4,3))</f>
        <v>4</v>
      </c>
      <c r="Q382" s="39">
        <f>IF(ISNUMBER(SEARCH("Yes",'2_all_summary'!$F382)),IF(0&lt;'2_all_summary'!T382,1,2),IF(0='2_all_summary'!T382,4,3))</f>
        <v>4</v>
      </c>
      <c r="R382" s="39">
        <f>IF(ISNUMBER(SEARCH("Yes",'2_all_summary'!$F382)),IF(ISNUMBER(SEARCH("Yes",'2_all_summary'!U382)),1,2),IF(ISNUMBER(SEARCH("No",'2_all_summary'!U382)),4,3))</f>
        <v>4</v>
      </c>
    </row>
    <row r="383" spans="7:18" x14ac:dyDescent="0.3">
      <c r="G383" s="39"/>
      <c r="H383" s="39" t="str">
        <f>'2_all_summary'!D383</f>
        <v>Community-based monitoring of small-scale fisheries with digital devices in Brazilian Amazon</v>
      </c>
      <c r="I383" s="39" t="str">
        <f>'2_all_summary'!E383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v>
      </c>
      <c r="J383" s="39">
        <f>IF(ISNUMBER(SEARCH("Yes",'2_all_summary'!$F383)),IF(ISNUMBER(SEARCH("Yes",'2_all_summary'!M383)),1,2),IF(ISNUMBER(SEARCH("No",'2_all_summary'!M383)),4,3))</f>
        <v>4</v>
      </c>
      <c r="K383" s="39">
        <f>IF(ISNUMBER(SEARCH("Yes",'2_all_summary'!$F383)),IF(ISNUMBER(SEARCH("Yes",'2_all_summary'!N383)),1,2),IF(ISNUMBER(SEARCH("No",'2_all_summary'!N383)),4,3))</f>
        <v>4</v>
      </c>
      <c r="L383" s="39">
        <f>IF(ISNUMBER(SEARCH("Yes",'2_all_summary'!$F383)),IF(ISNUMBER(SEARCH("Yes",'2_all_summary'!O383)),1,2),IF(ISNUMBER(SEARCH("No",'2_all_summary'!O383)),4,3))</f>
        <v>4</v>
      </c>
      <c r="M383" s="39">
        <f>IF(ISNUMBER(SEARCH("Yes",'2_all_summary'!$F383)),IF(0&lt;'2_all_summary'!P383,1,2),IF(0='2_all_summary'!P383,4,3))</f>
        <v>4</v>
      </c>
      <c r="N383" s="39">
        <f>IF(ISNUMBER(SEARCH("Yes",'2_all_summary'!$F383)),IF(ISNUMBER(SEARCH("Yes",'2_all_summary'!Q383)),1,2),IF(ISNUMBER(SEARCH("No",'2_all_summary'!Q383)),4,3))</f>
        <v>4</v>
      </c>
      <c r="O383" s="39">
        <f>IF(ISNUMBER(SEARCH("Yes",'2_all_summary'!$F383)),IF(ISNUMBER(SEARCH("Yes",'2_all_summary'!R383)),1,2),IF(ISNUMBER(SEARCH("No",'2_all_summary'!R383)),4,3))</f>
        <v>4</v>
      </c>
      <c r="P383" s="39">
        <f>IF(ISNUMBER(SEARCH("Yes",'2_all_summary'!$F383)),IF(ISNUMBER(SEARCH("Yes",'2_all_summary'!S383)),1,2),IF(ISNUMBER(SEARCH("No",'2_all_summary'!S383)),4,3))</f>
        <v>4</v>
      </c>
      <c r="Q383" s="39">
        <f>IF(ISNUMBER(SEARCH("Yes",'2_all_summary'!$F383)),IF(0&lt;'2_all_summary'!T383,1,2),IF(0='2_all_summary'!T383,4,3))</f>
        <v>4</v>
      </c>
      <c r="R383" s="39">
        <f>IF(ISNUMBER(SEARCH("Yes",'2_all_summary'!$F383)),IF(ISNUMBER(SEARCH("Yes",'2_all_summary'!U383)),1,2),IF(ISNUMBER(SEARCH("No",'2_all_summary'!U383)),4,3))</f>
        <v>4</v>
      </c>
    </row>
    <row r="384" spans="7:18" x14ac:dyDescent="0.3">
      <c r="G384" s="39"/>
      <c r="H384" s="39" t="str">
        <f>'2_all_summary'!D384</f>
        <v>Enhancing the participation of small-scale fishing sector in decision-making: Good practices from Atlantic in EU</v>
      </c>
      <c r="I384" s="39" t="str">
        <f>'2_all_summary'!E384</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v>
      </c>
      <c r="J384" s="39">
        <f>IF(ISNUMBER(SEARCH("Yes",'2_all_summary'!$F384)),IF(ISNUMBER(SEARCH("Yes",'2_all_summary'!M384)),1,2),IF(ISNUMBER(SEARCH("No",'2_all_summary'!M384)),4,3))</f>
        <v>4</v>
      </c>
      <c r="K384" s="39">
        <f>IF(ISNUMBER(SEARCH("Yes",'2_all_summary'!$F384)),IF(ISNUMBER(SEARCH("Yes",'2_all_summary'!N384)),1,2),IF(ISNUMBER(SEARCH("No",'2_all_summary'!N384)),4,3))</f>
        <v>4</v>
      </c>
      <c r="L384" s="39">
        <f>IF(ISNUMBER(SEARCH("Yes",'2_all_summary'!$F384)),IF(ISNUMBER(SEARCH("Yes",'2_all_summary'!O384)),1,2),IF(ISNUMBER(SEARCH("No",'2_all_summary'!O384)),4,3))</f>
        <v>4</v>
      </c>
      <c r="M384" s="39">
        <f>IF(ISNUMBER(SEARCH("Yes",'2_all_summary'!$F384)),IF(0&lt;'2_all_summary'!P384,1,2),IF(0='2_all_summary'!P384,4,3))</f>
        <v>4</v>
      </c>
      <c r="N384" s="39">
        <f>IF(ISNUMBER(SEARCH("Yes",'2_all_summary'!$F384)),IF(ISNUMBER(SEARCH("Yes",'2_all_summary'!Q384)),1,2),IF(ISNUMBER(SEARCH("No",'2_all_summary'!Q384)),4,3))</f>
        <v>4</v>
      </c>
      <c r="O384" s="39">
        <f>IF(ISNUMBER(SEARCH("Yes",'2_all_summary'!$F384)),IF(ISNUMBER(SEARCH("Yes",'2_all_summary'!R384)),1,2),IF(ISNUMBER(SEARCH("No",'2_all_summary'!R384)),4,3))</f>
        <v>4</v>
      </c>
      <c r="P384" s="39">
        <f>IF(ISNUMBER(SEARCH("Yes",'2_all_summary'!$F384)),IF(ISNUMBER(SEARCH("Yes",'2_all_summary'!S384)),1,2),IF(ISNUMBER(SEARCH("No",'2_all_summary'!S384)),4,3))</f>
        <v>4</v>
      </c>
      <c r="Q384" s="39">
        <f>IF(ISNUMBER(SEARCH("Yes",'2_all_summary'!$F384)),IF(0&lt;'2_all_summary'!T384,1,2),IF(0='2_all_summary'!T384,4,3))</f>
        <v>4</v>
      </c>
      <c r="R384" s="39">
        <f>IF(ISNUMBER(SEARCH("Yes",'2_all_summary'!$F384)),IF(ISNUMBER(SEARCH("Yes",'2_all_summary'!U384)),1,2),IF(ISNUMBER(SEARCH("No",'2_all_summary'!U384)),4,3))</f>
        <v>4</v>
      </c>
    </row>
    <row r="385" spans="7:18" x14ac:dyDescent="0.3">
      <c r="G385" s="39"/>
      <c r="H385" s="39" t="str">
        <f>'2_all_summary'!D385</f>
        <v>Conditions for sustainability of small-scale fisheries in developing countries</v>
      </c>
      <c r="I385" s="39" t="str">
        <f>'2_all_summary'!E385</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v>
      </c>
      <c r="J385" s="39">
        <f>IF(ISNUMBER(SEARCH("Yes",'2_all_summary'!$F385)),IF(ISNUMBER(SEARCH("Yes",'2_all_summary'!M385)),1,2),IF(ISNUMBER(SEARCH("No",'2_all_summary'!M385)),4,3))</f>
        <v>1</v>
      </c>
      <c r="K385" s="39">
        <f>IF(ISNUMBER(SEARCH("Yes",'2_all_summary'!$F385)),IF(ISNUMBER(SEARCH("Yes",'2_all_summary'!N385)),1,2),IF(ISNUMBER(SEARCH("No",'2_all_summary'!N385)),4,3))</f>
        <v>1</v>
      </c>
      <c r="L385" s="39">
        <f>IF(ISNUMBER(SEARCH("Yes",'2_all_summary'!$F385)),IF(ISNUMBER(SEARCH("Yes",'2_all_summary'!O385)),1,2),IF(ISNUMBER(SEARCH("No",'2_all_summary'!O385)),4,3))</f>
        <v>1</v>
      </c>
      <c r="M385" s="39">
        <f>IF(ISNUMBER(SEARCH("Yes",'2_all_summary'!$F385)),IF(0&lt;'2_all_summary'!P385,1,2),IF(0='2_all_summary'!P385,4,3))</f>
        <v>1</v>
      </c>
      <c r="N385" s="39">
        <f>IF(ISNUMBER(SEARCH("Yes",'2_all_summary'!$F385)),IF(ISNUMBER(SEARCH("Yes",'2_all_summary'!Q385)),1,2),IF(ISNUMBER(SEARCH("No",'2_all_summary'!Q385)),4,3))</f>
        <v>2</v>
      </c>
      <c r="O385" s="39">
        <f>IF(ISNUMBER(SEARCH("Yes",'2_all_summary'!$F385)),IF(ISNUMBER(SEARCH("Yes",'2_all_summary'!R385)),1,2),IF(ISNUMBER(SEARCH("No",'2_all_summary'!R385)),4,3))</f>
        <v>1</v>
      </c>
      <c r="P385" s="39">
        <f>IF(ISNUMBER(SEARCH("Yes",'2_all_summary'!$F385)),IF(ISNUMBER(SEARCH("Yes",'2_all_summary'!S385)),1,2),IF(ISNUMBER(SEARCH("No",'2_all_summary'!S385)),4,3))</f>
        <v>1</v>
      </c>
      <c r="Q385" s="39">
        <f>IF(ISNUMBER(SEARCH("Yes",'2_all_summary'!$F385)),IF(0&lt;'2_all_summary'!T385,1,2),IF(0='2_all_summary'!T385,4,3))</f>
        <v>1</v>
      </c>
      <c r="R385" s="39">
        <f>IF(ISNUMBER(SEARCH("Yes",'2_all_summary'!$F385)),IF(ISNUMBER(SEARCH("Yes",'2_all_summary'!U385)),1,2),IF(ISNUMBER(SEARCH("No",'2_all_summary'!U385)),4,3))</f>
        <v>1</v>
      </c>
    </row>
    <row r="386" spans="7:18" x14ac:dyDescent="0.3">
      <c r="G386" s="39"/>
      <c r="H386" s="39" t="str">
        <f>'2_all_summary'!D386</f>
        <v>Identifying indicators to evaluate community-managed freshwater protected areas in the lower mekong basin: A review of marine and freshwater examples</v>
      </c>
      <c r="I386" s="39" t="str">
        <f>'2_all_summary'!E386</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386" s="39">
        <f>IF(ISNUMBER(SEARCH("Yes",'2_all_summary'!$F386)),IF(ISNUMBER(SEARCH("Yes",'2_all_summary'!M386)),1,2),IF(ISNUMBER(SEARCH("No",'2_all_summary'!M386)),4,3))</f>
        <v>4</v>
      </c>
      <c r="K386" s="39">
        <f>IF(ISNUMBER(SEARCH("Yes",'2_all_summary'!$F386)),IF(ISNUMBER(SEARCH("Yes",'2_all_summary'!N386)),1,2),IF(ISNUMBER(SEARCH("No",'2_all_summary'!N386)),4,3))</f>
        <v>4</v>
      </c>
      <c r="L386" s="39">
        <f>IF(ISNUMBER(SEARCH("Yes",'2_all_summary'!$F386)),IF(ISNUMBER(SEARCH("Yes",'2_all_summary'!O386)),1,2),IF(ISNUMBER(SEARCH("No",'2_all_summary'!O386)),4,3))</f>
        <v>3</v>
      </c>
      <c r="M386" s="39">
        <f>IF(ISNUMBER(SEARCH("Yes",'2_all_summary'!$F386)),IF(0&lt;'2_all_summary'!P386,1,2),IF(0='2_all_summary'!P386,4,3))</f>
        <v>3</v>
      </c>
      <c r="N386" s="39">
        <f>IF(ISNUMBER(SEARCH("Yes",'2_all_summary'!$F386)),IF(ISNUMBER(SEARCH("Yes",'2_all_summary'!Q386)),1,2),IF(ISNUMBER(SEARCH("No",'2_all_summary'!Q386)),4,3))</f>
        <v>4</v>
      </c>
      <c r="O386" s="39">
        <f>IF(ISNUMBER(SEARCH("Yes",'2_all_summary'!$F386)),IF(ISNUMBER(SEARCH("Yes",'2_all_summary'!R386)),1,2),IF(ISNUMBER(SEARCH("No",'2_all_summary'!R386)),4,3))</f>
        <v>4</v>
      </c>
      <c r="P386" s="39">
        <f>IF(ISNUMBER(SEARCH("Yes",'2_all_summary'!$F386)),IF(ISNUMBER(SEARCH("Yes",'2_all_summary'!S386)),1,2),IF(ISNUMBER(SEARCH("No",'2_all_summary'!S386)),4,3))</f>
        <v>3</v>
      </c>
      <c r="Q386" s="39">
        <f>IF(ISNUMBER(SEARCH("Yes",'2_all_summary'!$F386)),IF(0&lt;'2_all_summary'!T386,1,2),IF(0='2_all_summary'!T386,4,3))</f>
        <v>3</v>
      </c>
      <c r="R386" s="39">
        <f>IF(ISNUMBER(SEARCH("Yes",'2_all_summary'!$F386)),IF(ISNUMBER(SEARCH("Yes",'2_all_summary'!U386)),1,2),IF(ISNUMBER(SEARCH("No",'2_all_summary'!U386)),4,3))</f>
        <v>3</v>
      </c>
    </row>
    <row r="387" spans="7:18" x14ac:dyDescent="0.3">
      <c r="G387" s="39"/>
      <c r="H387" s="39" t="str">
        <f>'2_all_summary'!D387</f>
        <v>Schooling practices, curriculum, and educational opportunities of the children in the fisherman' neighbourhoods in Indonesia archipelago</v>
      </c>
      <c r="I387" s="39" t="str">
        <f>'2_all_summary'!E387</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v>
      </c>
      <c r="J387" s="39">
        <f>IF(ISNUMBER(SEARCH("Yes",'2_all_summary'!$F387)),IF(ISNUMBER(SEARCH("Yes",'2_all_summary'!M387)),1,2),IF(ISNUMBER(SEARCH("No",'2_all_summary'!M387)),4,3))</f>
        <v>4</v>
      </c>
      <c r="K387" s="39">
        <f>IF(ISNUMBER(SEARCH("Yes",'2_all_summary'!$F387)),IF(ISNUMBER(SEARCH("Yes",'2_all_summary'!N387)),1,2),IF(ISNUMBER(SEARCH("No",'2_all_summary'!N387)),4,3))</f>
        <v>4</v>
      </c>
      <c r="L387" s="39">
        <f>IF(ISNUMBER(SEARCH("Yes",'2_all_summary'!$F387)),IF(ISNUMBER(SEARCH("Yes",'2_all_summary'!O387)),1,2),IF(ISNUMBER(SEARCH("No",'2_all_summary'!O387)),4,3))</f>
        <v>4</v>
      </c>
      <c r="M387" s="39">
        <f>IF(ISNUMBER(SEARCH("Yes",'2_all_summary'!$F387)),IF(0&lt;'2_all_summary'!P387,1,2),IF(0='2_all_summary'!P387,4,3))</f>
        <v>4</v>
      </c>
      <c r="N387" s="39">
        <f>IF(ISNUMBER(SEARCH("Yes",'2_all_summary'!$F387)),IF(ISNUMBER(SEARCH("Yes",'2_all_summary'!Q387)),1,2),IF(ISNUMBER(SEARCH("No",'2_all_summary'!Q387)),4,3))</f>
        <v>4</v>
      </c>
      <c r="O387" s="39">
        <f>IF(ISNUMBER(SEARCH("Yes",'2_all_summary'!$F387)),IF(ISNUMBER(SEARCH("Yes",'2_all_summary'!R387)),1,2),IF(ISNUMBER(SEARCH("No",'2_all_summary'!R387)),4,3))</f>
        <v>4</v>
      </c>
      <c r="P387" s="39">
        <f>IF(ISNUMBER(SEARCH("Yes",'2_all_summary'!$F387)),IF(ISNUMBER(SEARCH("Yes",'2_all_summary'!S387)),1,2),IF(ISNUMBER(SEARCH("No",'2_all_summary'!S387)),4,3))</f>
        <v>4</v>
      </c>
      <c r="Q387" s="39">
        <f>IF(ISNUMBER(SEARCH("Yes",'2_all_summary'!$F387)),IF(0&lt;'2_all_summary'!T387,1,2),IF(0='2_all_summary'!T387,4,3))</f>
        <v>4</v>
      </c>
      <c r="R387" s="39">
        <f>IF(ISNUMBER(SEARCH("Yes",'2_all_summary'!$F387)),IF(ISNUMBER(SEARCH("Yes",'2_all_summary'!U387)),1,2),IF(ISNUMBER(SEARCH("No",'2_all_summary'!U387)),4,3))</f>
        <v>4</v>
      </c>
    </row>
    <row r="388" spans="7:18" x14ac:dyDescent="0.3">
      <c r="G388" s="39"/>
      <c r="H388" s="39" t="str">
        <f>'2_all_summary'!D388</f>
        <v>Community - Based aquaculture - An evaluation</v>
      </c>
      <c r="I388" s="39" t="str">
        <f>'2_all_summary'!E388</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388" s="39">
        <f>IF(ISNUMBER(SEARCH("Yes",'2_all_summary'!$F388)),IF(ISNUMBER(SEARCH("Yes",'2_all_summary'!M388)),1,2),IF(ISNUMBER(SEARCH("No",'2_all_summary'!M388)),4,3))</f>
        <v>4</v>
      </c>
      <c r="K388" s="39">
        <f>IF(ISNUMBER(SEARCH("Yes",'2_all_summary'!$F388)),IF(ISNUMBER(SEARCH("Yes",'2_all_summary'!N388)),1,2),IF(ISNUMBER(SEARCH("No",'2_all_summary'!N388)),4,3))</f>
        <v>4</v>
      </c>
      <c r="L388" s="39">
        <f>IF(ISNUMBER(SEARCH("Yes",'2_all_summary'!$F388)),IF(ISNUMBER(SEARCH("Yes",'2_all_summary'!O388)),1,2),IF(ISNUMBER(SEARCH("No",'2_all_summary'!O388)),4,3))</f>
        <v>4</v>
      </c>
      <c r="M388" s="39">
        <f>IF(ISNUMBER(SEARCH("Yes",'2_all_summary'!$F388)),IF(0&lt;'2_all_summary'!P388,1,2),IF(0='2_all_summary'!P388,4,3))</f>
        <v>4</v>
      </c>
      <c r="N388" s="39">
        <f>IF(ISNUMBER(SEARCH("Yes",'2_all_summary'!$F388)),IF(ISNUMBER(SEARCH("Yes",'2_all_summary'!Q388)),1,2),IF(ISNUMBER(SEARCH("No",'2_all_summary'!Q388)),4,3))</f>
        <v>4</v>
      </c>
      <c r="O388" s="39">
        <f>IF(ISNUMBER(SEARCH("Yes",'2_all_summary'!$F388)),IF(ISNUMBER(SEARCH("Yes",'2_all_summary'!R388)),1,2),IF(ISNUMBER(SEARCH("No",'2_all_summary'!R388)),4,3))</f>
        <v>4</v>
      </c>
      <c r="P388" s="39">
        <f>IF(ISNUMBER(SEARCH("Yes",'2_all_summary'!$F388)),IF(ISNUMBER(SEARCH("Yes",'2_all_summary'!S388)),1,2),IF(ISNUMBER(SEARCH("No",'2_all_summary'!S388)),4,3))</f>
        <v>4</v>
      </c>
      <c r="Q388" s="39">
        <f>IF(ISNUMBER(SEARCH("Yes",'2_all_summary'!$F388)),IF(0&lt;'2_all_summary'!T388,1,2),IF(0='2_all_summary'!T388,4,3))</f>
        <v>4</v>
      </c>
      <c r="R388" s="39">
        <f>IF(ISNUMBER(SEARCH("Yes",'2_all_summary'!$F388)),IF(ISNUMBER(SEARCH("Yes",'2_all_summary'!U388)),1,2),IF(ISNUMBER(SEARCH("No",'2_all_summary'!U388)),4,3))</f>
        <v>4</v>
      </c>
    </row>
    <row r="389" spans="7:18" x14ac:dyDescent="0.3">
      <c r="G389" s="39"/>
      <c r="H389" s="39" t="str">
        <f>'2_all_summary'!D389</f>
        <v>Land management policy in the coastal area based on the local wisdom</v>
      </c>
      <c r="I389" s="39" t="str">
        <f>'2_all_summary'!E389</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v>
      </c>
      <c r="J389" s="39">
        <f>IF(ISNUMBER(SEARCH("Yes",'2_all_summary'!$F389)),IF(ISNUMBER(SEARCH("Yes",'2_all_summary'!M389)),1,2),IF(ISNUMBER(SEARCH("No",'2_all_summary'!M389)),4,3))</f>
        <v>4</v>
      </c>
      <c r="K389" s="39">
        <f>IF(ISNUMBER(SEARCH("Yes",'2_all_summary'!$F389)),IF(ISNUMBER(SEARCH("Yes",'2_all_summary'!N389)),1,2),IF(ISNUMBER(SEARCH("No",'2_all_summary'!N389)),4,3))</f>
        <v>4</v>
      </c>
      <c r="L389" s="39">
        <f>IF(ISNUMBER(SEARCH("Yes",'2_all_summary'!$F389)),IF(ISNUMBER(SEARCH("Yes",'2_all_summary'!O389)),1,2),IF(ISNUMBER(SEARCH("No",'2_all_summary'!O389)),4,3))</f>
        <v>4</v>
      </c>
      <c r="M389" s="39">
        <f>IF(ISNUMBER(SEARCH("Yes",'2_all_summary'!$F389)),IF(0&lt;'2_all_summary'!P389,1,2),IF(0='2_all_summary'!P389,4,3))</f>
        <v>4</v>
      </c>
      <c r="N389" s="39">
        <f>IF(ISNUMBER(SEARCH("Yes",'2_all_summary'!$F389)),IF(ISNUMBER(SEARCH("Yes",'2_all_summary'!Q389)),1,2),IF(ISNUMBER(SEARCH("No",'2_all_summary'!Q389)),4,3))</f>
        <v>4</v>
      </c>
      <c r="O389" s="39">
        <f>IF(ISNUMBER(SEARCH("Yes",'2_all_summary'!$F389)),IF(ISNUMBER(SEARCH("Yes",'2_all_summary'!R389)),1,2),IF(ISNUMBER(SEARCH("No",'2_all_summary'!R389)),4,3))</f>
        <v>4</v>
      </c>
      <c r="P389" s="39">
        <f>IF(ISNUMBER(SEARCH("Yes",'2_all_summary'!$F389)),IF(ISNUMBER(SEARCH("Yes",'2_all_summary'!S389)),1,2),IF(ISNUMBER(SEARCH("No",'2_all_summary'!S389)),4,3))</f>
        <v>4</v>
      </c>
      <c r="Q389" s="39">
        <f>IF(ISNUMBER(SEARCH("Yes",'2_all_summary'!$F389)),IF(0&lt;'2_all_summary'!T389,1,2),IF(0='2_all_summary'!T389,4,3))</f>
        <v>4</v>
      </c>
      <c r="R389" s="39">
        <f>IF(ISNUMBER(SEARCH("Yes",'2_all_summary'!$F389)),IF(ISNUMBER(SEARCH("Yes",'2_all_summary'!U389)),1,2),IF(ISNUMBER(SEARCH("No",'2_all_summary'!U389)),4,3))</f>
        <v>4</v>
      </c>
    </row>
    <row r="390" spans="7:18" x14ac:dyDescent="0.3">
      <c r="G390" s="39"/>
      <c r="H390" s="39" t="str">
        <f>'2_all_summary'!D390</f>
        <v>Drought conditions and recovery in the Coorong wetland, south Australia in 1997-2013</v>
      </c>
      <c r="I390" s="39" t="str">
        <f>'2_all_summary'!E390</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v>
      </c>
      <c r="J390" s="39">
        <f>IF(ISNUMBER(SEARCH("Yes",'2_all_summary'!$F390)),IF(ISNUMBER(SEARCH("Yes",'2_all_summary'!M390)),1,2),IF(ISNUMBER(SEARCH("No",'2_all_summary'!M390)),4,3))</f>
        <v>4</v>
      </c>
      <c r="K390" s="39">
        <f>IF(ISNUMBER(SEARCH("Yes",'2_all_summary'!$F390)),IF(ISNUMBER(SEARCH("Yes",'2_all_summary'!N390)),1,2),IF(ISNUMBER(SEARCH("No",'2_all_summary'!N390)),4,3))</f>
        <v>4</v>
      </c>
      <c r="L390" s="39">
        <f>IF(ISNUMBER(SEARCH("Yes",'2_all_summary'!$F390)),IF(ISNUMBER(SEARCH("Yes",'2_all_summary'!O390)),1,2),IF(ISNUMBER(SEARCH("No",'2_all_summary'!O390)),4,3))</f>
        <v>4</v>
      </c>
      <c r="M390" s="39">
        <f>IF(ISNUMBER(SEARCH("Yes",'2_all_summary'!$F390)),IF(0&lt;'2_all_summary'!P390,1,2),IF(0='2_all_summary'!P390,4,3))</f>
        <v>4</v>
      </c>
      <c r="N390" s="39">
        <f>IF(ISNUMBER(SEARCH("Yes",'2_all_summary'!$F390)),IF(ISNUMBER(SEARCH("Yes",'2_all_summary'!Q390)),1,2),IF(ISNUMBER(SEARCH("No",'2_all_summary'!Q390)),4,3))</f>
        <v>4</v>
      </c>
      <c r="O390" s="39">
        <f>IF(ISNUMBER(SEARCH("Yes",'2_all_summary'!$F390)),IF(ISNUMBER(SEARCH("Yes",'2_all_summary'!R390)),1,2),IF(ISNUMBER(SEARCH("No",'2_all_summary'!R390)),4,3))</f>
        <v>4</v>
      </c>
      <c r="P390" s="39">
        <f>IF(ISNUMBER(SEARCH("Yes",'2_all_summary'!$F390)),IF(ISNUMBER(SEARCH("Yes",'2_all_summary'!S390)),1,2),IF(ISNUMBER(SEARCH("No",'2_all_summary'!S390)),4,3))</f>
        <v>4</v>
      </c>
      <c r="Q390" s="39">
        <f>IF(ISNUMBER(SEARCH("Yes",'2_all_summary'!$F390)),IF(0&lt;'2_all_summary'!T390,1,2),IF(0='2_all_summary'!T390,4,3))</f>
        <v>4</v>
      </c>
      <c r="R390" s="39">
        <f>IF(ISNUMBER(SEARCH("Yes",'2_all_summary'!$F390)),IF(ISNUMBER(SEARCH("Yes",'2_all_summary'!U390)),1,2),IF(ISNUMBER(SEARCH("No",'2_all_summary'!U390)),4,3))</f>
        <v>4</v>
      </c>
    </row>
    <row r="391" spans="7:18" x14ac:dyDescent="0.3">
      <c r="G391" s="39"/>
      <c r="H391" s="39" t="str">
        <f>'2_all_summary'!D391</f>
        <v>Untangling Tales of Tropical Sardines: Local Knowledge From Fisheries in Timor-Leste</v>
      </c>
      <c r="I391" s="39" t="str">
        <f>'2_all_summary'!E391</f>
        <v>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v>
      </c>
      <c r="J391" s="39">
        <f>IF(ISNUMBER(SEARCH("Yes",'2_all_summary'!$F391)),IF(ISNUMBER(SEARCH("Yes",'2_all_summary'!M391)),1,2),IF(ISNUMBER(SEARCH("No",'2_all_summary'!M391)),4,3))</f>
        <v>4</v>
      </c>
      <c r="K391" s="39">
        <f>IF(ISNUMBER(SEARCH("Yes",'2_all_summary'!$F391)),IF(ISNUMBER(SEARCH("Yes",'2_all_summary'!N391)),1,2),IF(ISNUMBER(SEARCH("No",'2_all_summary'!N391)),4,3))</f>
        <v>4</v>
      </c>
      <c r="L391" s="39">
        <f>IF(ISNUMBER(SEARCH("Yes",'2_all_summary'!$F391)),IF(ISNUMBER(SEARCH("Yes",'2_all_summary'!O391)),1,2),IF(ISNUMBER(SEARCH("No",'2_all_summary'!O391)),4,3))</f>
        <v>4</v>
      </c>
      <c r="M391" s="39">
        <f>IF(ISNUMBER(SEARCH("Yes",'2_all_summary'!$F391)),IF(0&lt;'2_all_summary'!P391,1,2),IF(0='2_all_summary'!P391,4,3))</f>
        <v>4</v>
      </c>
      <c r="N391" s="39">
        <f>IF(ISNUMBER(SEARCH("Yes",'2_all_summary'!$F391)),IF(ISNUMBER(SEARCH("Yes",'2_all_summary'!Q391)),1,2),IF(ISNUMBER(SEARCH("No",'2_all_summary'!Q391)),4,3))</f>
        <v>4</v>
      </c>
      <c r="O391" s="39">
        <f>IF(ISNUMBER(SEARCH("Yes",'2_all_summary'!$F391)),IF(ISNUMBER(SEARCH("Yes",'2_all_summary'!R391)),1,2),IF(ISNUMBER(SEARCH("No",'2_all_summary'!R391)),4,3))</f>
        <v>4</v>
      </c>
      <c r="P391" s="39">
        <f>IF(ISNUMBER(SEARCH("Yes",'2_all_summary'!$F391)),IF(ISNUMBER(SEARCH("Yes",'2_all_summary'!S391)),1,2),IF(ISNUMBER(SEARCH("No",'2_all_summary'!S391)),4,3))</f>
        <v>4</v>
      </c>
      <c r="Q391" s="39">
        <f>IF(ISNUMBER(SEARCH("Yes",'2_all_summary'!$F391)),IF(0&lt;'2_all_summary'!T391,1,2),IF(0='2_all_summary'!T391,4,3))</f>
        <v>4</v>
      </c>
      <c r="R391" s="39">
        <f>IF(ISNUMBER(SEARCH("Yes",'2_all_summary'!$F391)),IF(ISNUMBER(SEARCH("Yes",'2_all_summary'!U391)),1,2),IF(ISNUMBER(SEARCH("No",'2_all_summary'!U391)),4,3))</f>
        <v>4</v>
      </c>
    </row>
    <row r="392" spans="7:18" x14ac:dyDescent="0.3">
      <c r="G392" s="39"/>
      <c r="H392" s="39" t="str">
        <f>'2_all_summary'!D392</f>
        <v>Impact of the Community-based Fish Culture System on Expenditure and Inequality: Evidence from Bangladesh</v>
      </c>
      <c r="I392" s="39" t="str">
        <f>'2_all_summary'!E392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v>
      </c>
      <c r="J392" s="39">
        <f>IF(ISNUMBER(SEARCH("Yes",'2_all_summary'!$F392)),IF(ISNUMBER(SEARCH("Yes",'2_all_summary'!M392)),1,2),IF(ISNUMBER(SEARCH("No",'2_all_summary'!M392)),4,3))</f>
        <v>4</v>
      </c>
      <c r="K392" s="39">
        <f>IF(ISNUMBER(SEARCH("Yes",'2_all_summary'!$F392)),IF(ISNUMBER(SEARCH("Yes",'2_all_summary'!N392)),1,2),IF(ISNUMBER(SEARCH("No",'2_all_summary'!N392)),4,3))</f>
        <v>4</v>
      </c>
      <c r="L392" s="39">
        <f>IF(ISNUMBER(SEARCH("Yes",'2_all_summary'!$F392)),IF(ISNUMBER(SEARCH("Yes",'2_all_summary'!O392)),1,2),IF(ISNUMBER(SEARCH("No",'2_all_summary'!O392)),4,3))</f>
        <v>4</v>
      </c>
      <c r="M392" s="39">
        <f>IF(ISNUMBER(SEARCH("Yes",'2_all_summary'!$F392)),IF(0&lt;'2_all_summary'!P392,1,2),IF(0='2_all_summary'!P392,4,3))</f>
        <v>4</v>
      </c>
      <c r="N392" s="39">
        <f>IF(ISNUMBER(SEARCH("Yes",'2_all_summary'!$F392)),IF(ISNUMBER(SEARCH("Yes",'2_all_summary'!Q392)),1,2),IF(ISNUMBER(SEARCH("No",'2_all_summary'!Q392)),4,3))</f>
        <v>4</v>
      </c>
      <c r="O392" s="39">
        <f>IF(ISNUMBER(SEARCH("Yes",'2_all_summary'!$F392)),IF(ISNUMBER(SEARCH("Yes",'2_all_summary'!R392)),1,2),IF(ISNUMBER(SEARCH("No",'2_all_summary'!R392)),4,3))</f>
        <v>4</v>
      </c>
      <c r="P392" s="39">
        <f>IF(ISNUMBER(SEARCH("Yes",'2_all_summary'!$F392)),IF(ISNUMBER(SEARCH("Yes",'2_all_summary'!S392)),1,2),IF(ISNUMBER(SEARCH("No",'2_all_summary'!S392)),4,3))</f>
        <v>4</v>
      </c>
      <c r="Q392" s="39">
        <f>IF(ISNUMBER(SEARCH("Yes",'2_all_summary'!$F392)),IF(0&lt;'2_all_summary'!T392,1,2),IF(0='2_all_summary'!T392,4,3))</f>
        <v>4</v>
      </c>
      <c r="R392" s="39">
        <f>IF(ISNUMBER(SEARCH("Yes",'2_all_summary'!$F392)),IF(ISNUMBER(SEARCH("Yes",'2_all_summary'!U392)),1,2),IF(ISNUMBER(SEARCH("No",'2_all_summary'!U392)),4,3))</f>
        <v>4</v>
      </c>
    </row>
    <row r="393" spans="7:18" x14ac:dyDescent="0.3">
      <c r="G393" s="39"/>
      <c r="H393" s="39" t="str">
        <f>'2_all_summary'!D393</f>
        <v>Proceedings of the Eighth Biennial Watershed Management Council Conference on Managing Watersheds in the New Century</v>
      </c>
      <c r="I393" s="39" t="str">
        <f>'2_all_summary'!E393</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393" s="39">
        <f>IF(ISNUMBER(SEARCH("Yes",'2_all_summary'!$F393)),IF(ISNUMBER(SEARCH("Yes",'2_all_summary'!M393)),1,2),IF(ISNUMBER(SEARCH("No",'2_all_summary'!M393)),4,3))</f>
        <v>4</v>
      </c>
      <c r="K393" s="39">
        <f>IF(ISNUMBER(SEARCH("Yes",'2_all_summary'!$F393)),IF(ISNUMBER(SEARCH("Yes",'2_all_summary'!N393)),1,2),IF(ISNUMBER(SEARCH("No",'2_all_summary'!N393)),4,3))</f>
        <v>4</v>
      </c>
      <c r="L393" s="39">
        <f>IF(ISNUMBER(SEARCH("Yes",'2_all_summary'!$F393)),IF(ISNUMBER(SEARCH("Yes",'2_all_summary'!O393)),1,2),IF(ISNUMBER(SEARCH("No",'2_all_summary'!O393)),4,3))</f>
        <v>4</v>
      </c>
      <c r="M393" s="39">
        <f>IF(ISNUMBER(SEARCH("Yes",'2_all_summary'!$F393)),IF(0&lt;'2_all_summary'!P393,1,2),IF(0='2_all_summary'!P393,4,3))</f>
        <v>4</v>
      </c>
      <c r="N393" s="39">
        <f>IF(ISNUMBER(SEARCH("Yes",'2_all_summary'!$F393)),IF(ISNUMBER(SEARCH("Yes",'2_all_summary'!Q393)),1,2),IF(ISNUMBER(SEARCH("No",'2_all_summary'!Q393)),4,3))</f>
        <v>4</v>
      </c>
      <c r="O393" s="39">
        <f>IF(ISNUMBER(SEARCH("Yes",'2_all_summary'!$F393)),IF(ISNUMBER(SEARCH("Yes",'2_all_summary'!R393)),1,2),IF(ISNUMBER(SEARCH("No",'2_all_summary'!R393)),4,3))</f>
        <v>4</v>
      </c>
      <c r="P393" s="39">
        <f>IF(ISNUMBER(SEARCH("Yes",'2_all_summary'!$F393)),IF(ISNUMBER(SEARCH("Yes",'2_all_summary'!S393)),1,2),IF(ISNUMBER(SEARCH("No",'2_all_summary'!S393)),4,3))</f>
        <v>4</v>
      </c>
      <c r="Q393" s="39">
        <f>IF(ISNUMBER(SEARCH("Yes",'2_all_summary'!$F393)),IF(0&lt;'2_all_summary'!T393,1,2),IF(0='2_all_summary'!T393,4,3))</f>
        <v>4</v>
      </c>
      <c r="R393" s="39">
        <f>IF(ISNUMBER(SEARCH("Yes",'2_all_summary'!$F393)),IF(ISNUMBER(SEARCH("Yes",'2_all_summary'!U393)),1,2),IF(ISNUMBER(SEARCH("No",'2_all_summary'!U393)),4,3))</f>
        <v>4</v>
      </c>
    </row>
    <row r="394" spans="7:18" x14ac:dyDescent="0.3">
      <c r="G394" s="39"/>
      <c r="H394" s="39" t="str">
        <f>'2_all_summary'!D394</f>
        <v>The shetland way: Morality in a resource regime</v>
      </c>
      <c r="I394" s="39" t="str">
        <f>'2_all_summary'!E394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v>
      </c>
      <c r="J394" s="39">
        <f>IF(ISNUMBER(SEARCH("Yes",'2_all_summary'!$F394)),IF(ISNUMBER(SEARCH("Yes",'2_all_summary'!M394)),1,2),IF(ISNUMBER(SEARCH("No",'2_all_summary'!M394)),4,3))</f>
        <v>4</v>
      </c>
      <c r="K394" s="39">
        <f>IF(ISNUMBER(SEARCH("Yes",'2_all_summary'!$F394)),IF(ISNUMBER(SEARCH("Yes",'2_all_summary'!N394)),1,2),IF(ISNUMBER(SEARCH("No",'2_all_summary'!N394)),4,3))</f>
        <v>4</v>
      </c>
      <c r="L394" s="39">
        <f>IF(ISNUMBER(SEARCH("Yes",'2_all_summary'!$F394)),IF(ISNUMBER(SEARCH("Yes",'2_all_summary'!O394)),1,2),IF(ISNUMBER(SEARCH("No",'2_all_summary'!O394)),4,3))</f>
        <v>4</v>
      </c>
      <c r="M394" s="39">
        <f>IF(ISNUMBER(SEARCH("Yes",'2_all_summary'!$F394)),IF(0&lt;'2_all_summary'!P394,1,2),IF(0='2_all_summary'!P394,4,3))</f>
        <v>4</v>
      </c>
      <c r="N394" s="39">
        <f>IF(ISNUMBER(SEARCH("Yes",'2_all_summary'!$F394)),IF(ISNUMBER(SEARCH("Yes",'2_all_summary'!Q394)),1,2),IF(ISNUMBER(SEARCH("No",'2_all_summary'!Q394)),4,3))</f>
        <v>4</v>
      </c>
      <c r="O394" s="39">
        <f>IF(ISNUMBER(SEARCH("Yes",'2_all_summary'!$F394)),IF(ISNUMBER(SEARCH("Yes",'2_all_summary'!R394)),1,2),IF(ISNUMBER(SEARCH("No",'2_all_summary'!R394)),4,3))</f>
        <v>4</v>
      </c>
      <c r="P394" s="39">
        <f>IF(ISNUMBER(SEARCH("Yes",'2_all_summary'!$F394)),IF(ISNUMBER(SEARCH("Yes",'2_all_summary'!S394)),1,2),IF(ISNUMBER(SEARCH("No",'2_all_summary'!S394)),4,3))</f>
        <v>4</v>
      </c>
      <c r="Q394" s="39">
        <f>IF(ISNUMBER(SEARCH("Yes",'2_all_summary'!$F394)),IF(0&lt;'2_all_summary'!T394,1,2),IF(0='2_all_summary'!T394,4,3))</f>
        <v>4</v>
      </c>
      <c r="R394" s="39">
        <f>IF(ISNUMBER(SEARCH("Yes",'2_all_summary'!$F394)),IF(ISNUMBER(SEARCH("Yes",'2_all_summary'!U394)),1,2),IF(ISNUMBER(SEARCH("No",'2_all_summary'!U394)),4,3))</f>
        <v>4</v>
      </c>
    </row>
    <row r="395" spans="7:18" x14ac:dyDescent="0.3">
      <c r="G395" s="39"/>
      <c r="H395" s="39" t="str">
        <f>'2_all_summary'!D395</f>
        <v>Developing fish community based ecohydrological indicators for water resources management in Taiwan</v>
      </c>
      <c r="I395" s="39" t="str">
        <f>'2_all_summary'!E395</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v>
      </c>
      <c r="J395" s="39">
        <f>IF(ISNUMBER(SEARCH("Yes",'2_all_summary'!$F395)),IF(ISNUMBER(SEARCH("Yes",'2_all_summary'!M395)),1,2),IF(ISNUMBER(SEARCH("No",'2_all_summary'!M395)),4,3))</f>
        <v>4</v>
      </c>
      <c r="K395" s="39">
        <f>IF(ISNUMBER(SEARCH("Yes",'2_all_summary'!$F395)),IF(ISNUMBER(SEARCH("Yes",'2_all_summary'!N395)),1,2),IF(ISNUMBER(SEARCH("No",'2_all_summary'!N395)),4,3))</f>
        <v>4</v>
      </c>
      <c r="L395" s="39">
        <f>IF(ISNUMBER(SEARCH("Yes",'2_all_summary'!$F395)),IF(ISNUMBER(SEARCH("Yes",'2_all_summary'!O395)),1,2),IF(ISNUMBER(SEARCH("No",'2_all_summary'!O395)),4,3))</f>
        <v>4</v>
      </c>
      <c r="M395" s="39">
        <f>IF(ISNUMBER(SEARCH("Yes",'2_all_summary'!$F395)),IF(0&lt;'2_all_summary'!P395,1,2),IF(0='2_all_summary'!P395,4,3))</f>
        <v>4</v>
      </c>
      <c r="N395" s="39">
        <f>IF(ISNUMBER(SEARCH("Yes",'2_all_summary'!$F395)),IF(ISNUMBER(SEARCH("Yes",'2_all_summary'!Q395)),1,2),IF(ISNUMBER(SEARCH("No",'2_all_summary'!Q395)),4,3))</f>
        <v>4</v>
      </c>
      <c r="O395" s="39">
        <f>IF(ISNUMBER(SEARCH("Yes",'2_all_summary'!$F395)),IF(ISNUMBER(SEARCH("Yes",'2_all_summary'!R395)),1,2),IF(ISNUMBER(SEARCH("No",'2_all_summary'!R395)),4,3))</f>
        <v>4</v>
      </c>
      <c r="P395" s="39">
        <f>IF(ISNUMBER(SEARCH("Yes",'2_all_summary'!$F395)),IF(ISNUMBER(SEARCH("Yes",'2_all_summary'!S395)),1,2),IF(ISNUMBER(SEARCH("No",'2_all_summary'!S395)),4,3))</f>
        <v>4</v>
      </c>
      <c r="Q395" s="39">
        <f>IF(ISNUMBER(SEARCH("Yes",'2_all_summary'!$F395)),IF(0&lt;'2_all_summary'!T395,1,2),IF(0='2_all_summary'!T395,4,3))</f>
        <v>4</v>
      </c>
      <c r="R395" s="39">
        <f>IF(ISNUMBER(SEARCH("Yes",'2_all_summary'!$F395)),IF(ISNUMBER(SEARCH("Yes",'2_all_summary'!U395)),1,2),IF(ISNUMBER(SEARCH("No",'2_all_summary'!U395)),4,3))</f>
        <v>4</v>
      </c>
    </row>
    <row r="396" spans="7:18" x14ac:dyDescent="0.3">
      <c r="G396" s="39"/>
      <c r="H396" s="39" t="str">
        <f>'2_all_summary'!D396</f>
        <v>Influence of social, management and enforcement factors on the long-term ecological effects of marine sanctuaries</v>
      </c>
      <c r="I396" s="39" t="str">
        <f>'2_all_summary'!E396</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396" s="39">
        <f>IF(ISNUMBER(SEARCH("Yes",'2_all_summary'!$F396)),IF(ISNUMBER(SEARCH("Yes",'2_all_summary'!M396)),1,2),IF(ISNUMBER(SEARCH("No",'2_all_summary'!M396)),4,3))</f>
        <v>4</v>
      </c>
      <c r="K396" s="39">
        <f>IF(ISNUMBER(SEARCH("Yes",'2_all_summary'!$F396)),IF(ISNUMBER(SEARCH("Yes",'2_all_summary'!N396)),1,2),IF(ISNUMBER(SEARCH("No",'2_all_summary'!N396)),4,3))</f>
        <v>4</v>
      </c>
      <c r="L396" s="39">
        <f>IF(ISNUMBER(SEARCH("Yes",'2_all_summary'!$F396)),IF(ISNUMBER(SEARCH("Yes",'2_all_summary'!O396)),1,2),IF(ISNUMBER(SEARCH("No",'2_all_summary'!O396)),4,3))</f>
        <v>4</v>
      </c>
      <c r="M396" s="39">
        <f>IF(ISNUMBER(SEARCH("Yes",'2_all_summary'!$F396)),IF(0&lt;'2_all_summary'!P396,1,2),IF(0='2_all_summary'!P396,4,3))</f>
        <v>4</v>
      </c>
      <c r="N396" s="39">
        <f>IF(ISNUMBER(SEARCH("Yes",'2_all_summary'!$F396)),IF(ISNUMBER(SEARCH("Yes",'2_all_summary'!Q396)),1,2),IF(ISNUMBER(SEARCH("No",'2_all_summary'!Q396)),4,3))</f>
        <v>4</v>
      </c>
      <c r="O396" s="39">
        <f>IF(ISNUMBER(SEARCH("Yes",'2_all_summary'!$F396)),IF(ISNUMBER(SEARCH("Yes",'2_all_summary'!R396)),1,2),IF(ISNUMBER(SEARCH("No",'2_all_summary'!R396)),4,3))</f>
        <v>4</v>
      </c>
      <c r="P396" s="39">
        <f>IF(ISNUMBER(SEARCH("Yes",'2_all_summary'!$F396)),IF(ISNUMBER(SEARCH("Yes",'2_all_summary'!S396)),1,2),IF(ISNUMBER(SEARCH("No",'2_all_summary'!S396)),4,3))</f>
        <v>4</v>
      </c>
      <c r="Q396" s="39">
        <f>IF(ISNUMBER(SEARCH("Yes",'2_all_summary'!$F396)),IF(0&lt;'2_all_summary'!T396,1,2),IF(0='2_all_summary'!T396,4,3))</f>
        <v>4</v>
      </c>
      <c r="R396" s="39">
        <f>IF(ISNUMBER(SEARCH("Yes",'2_all_summary'!$F396)),IF(ISNUMBER(SEARCH("Yes",'2_all_summary'!U396)),1,2),IF(ISNUMBER(SEARCH("No",'2_all_summary'!U396)),4,3))</f>
        <v>4</v>
      </c>
    </row>
    <row r="397" spans="7:18" x14ac:dyDescent="0.3">
      <c r="G397" s="39"/>
      <c r="H397" s="39" t="str">
        <f>'2_all_summary'!D397</f>
        <v>Crisis and conservation at the end of the world: Sheep ranching in Argentine Patagonia</v>
      </c>
      <c r="I397" s="39" t="str">
        <f>'2_all_summary'!E397</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97" s="39">
        <f>IF(ISNUMBER(SEARCH("Yes",'2_all_summary'!$F397)),IF(ISNUMBER(SEARCH("Yes",'2_all_summary'!M397)),1,2),IF(ISNUMBER(SEARCH("No",'2_all_summary'!M397)),4,3))</f>
        <v>4</v>
      </c>
      <c r="K397" s="39">
        <f>IF(ISNUMBER(SEARCH("Yes",'2_all_summary'!$F397)),IF(ISNUMBER(SEARCH("Yes",'2_all_summary'!N397)),1,2),IF(ISNUMBER(SEARCH("No",'2_all_summary'!N397)),4,3))</f>
        <v>4</v>
      </c>
      <c r="L397" s="39">
        <f>IF(ISNUMBER(SEARCH("Yes",'2_all_summary'!$F397)),IF(ISNUMBER(SEARCH("Yes",'2_all_summary'!O397)),1,2),IF(ISNUMBER(SEARCH("No",'2_all_summary'!O397)),4,3))</f>
        <v>4</v>
      </c>
      <c r="M397" s="39">
        <f>IF(ISNUMBER(SEARCH("Yes",'2_all_summary'!$F397)),IF(0&lt;'2_all_summary'!P397,1,2),IF(0='2_all_summary'!P397,4,3))</f>
        <v>4</v>
      </c>
      <c r="N397" s="39">
        <f>IF(ISNUMBER(SEARCH("Yes",'2_all_summary'!$F397)),IF(ISNUMBER(SEARCH("Yes",'2_all_summary'!Q397)),1,2),IF(ISNUMBER(SEARCH("No",'2_all_summary'!Q397)),4,3))</f>
        <v>4</v>
      </c>
      <c r="O397" s="39">
        <f>IF(ISNUMBER(SEARCH("Yes",'2_all_summary'!$F397)),IF(ISNUMBER(SEARCH("Yes",'2_all_summary'!R397)),1,2),IF(ISNUMBER(SEARCH("No",'2_all_summary'!R397)),4,3))</f>
        <v>4</v>
      </c>
      <c r="P397" s="39">
        <f>IF(ISNUMBER(SEARCH("Yes",'2_all_summary'!$F397)),IF(ISNUMBER(SEARCH("Yes",'2_all_summary'!S397)),1,2),IF(ISNUMBER(SEARCH("No",'2_all_summary'!S397)),4,3))</f>
        <v>4</v>
      </c>
      <c r="Q397" s="39">
        <f>IF(ISNUMBER(SEARCH("Yes",'2_all_summary'!$F397)),IF(0&lt;'2_all_summary'!T397,1,2),IF(0='2_all_summary'!T397,4,3))</f>
        <v>4</v>
      </c>
      <c r="R397" s="39">
        <f>IF(ISNUMBER(SEARCH("Yes",'2_all_summary'!$F397)),IF(ISNUMBER(SEARCH("Yes",'2_all_summary'!U397)),1,2),IF(ISNUMBER(SEARCH("No",'2_all_summary'!U397)),4,3))</f>
        <v>4</v>
      </c>
    </row>
    <row r="398" spans="7:18" x14ac:dyDescent="0.3">
      <c r="G398" s="39"/>
      <c r="H398" s="39" t="str">
        <f>'2_all_summary'!D398</f>
        <v>Towards local governance of marine resources and ecosystems on Easter Island</v>
      </c>
      <c r="I398" s="39" t="str">
        <f>'2_all_summary'!E398</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v>
      </c>
      <c r="J398" s="39">
        <f>IF(ISNUMBER(SEARCH("Yes",'2_all_summary'!$F398)),IF(ISNUMBER(SEARCH("Yes",'2_all_summary'!M398)),1,2),IF(ISNUMBER(SEARCH("No",'2_all_summary'!M398)),4,3))</f>
        <v>4</v>
      </c>
      <c r="K398" s="39">
        <f>IF(ISNUMBER(SEARCH("Yes",'2_all_summary'!$F398)),IF(ISNUMBER(SEARCH("Yes",'2_all_summary'!N398)),1,2),IF(ISNUMBER(SEARCH("No",'2_all_summary'!N398)),4,3))</f>
        <v>4</v>
      </c>
      <c r="L398" s="39">
        <f>IF(ISNUMBER(SEARCH("Yes",'2_all_summary'!$F398)),IF(ISNUMBER(SEARCH("Yes",'2_all_summary'!O398)),1,2),IF(ISNUMBER(SEARCH("No",'2_all_summary'!O398)),4,3))</f>
        <v>4</v>
      </c>
      <c r="M398" s="39">
        <f>IF(ISNUMBER(SEARCH("Yes",'2_all_summary'!$F398)),IF(0&lt;'2_all_summary'!P398,1,2),IF(0='2_all_summary'!P398,4,3))</f>
        <v>4</v>
      </c>
      <c r="N398" s="39">
        <f>IF(ISNUMBER(SEARCH("Yes",'2_all_summary'!$F398)),IF(ISNUMBER(SEARCH("Yes",'2_all_summary'!Q398)),1,2),IF(ISNUMBER(SEARCH("No",'2_all_summary'!Q398)),4,3))</f>
        <v>4</v>
      </c>
      <c r="O398" s="39">
        <f>IF(ISNUMBER(SEARCH("Yes",'2_all_summary'!$F398)),IF(ISNUMBER(SEARCH("Yes",'2_all_summary'!R398)),1,2),IF(ISNUMBER(SEARCH("No",'2_all_summary'!R398)),4,3))</f>
        <v>4</v>
      </c>
      <c r="P398" s="39">
        <f>IF(ISNUMBER(SEARCH("Yes",'2_all_summary'!$F398)),IF(ISNUMBER(SEARCH("Yes",'2_all_summary'!S398)),1,2),IF(ISNUMBER(SEARCH("No",'2_all_summary'!S398)),4,3))</f>
        <v>4</v>
      </c>
      <c r="Q398" s="39">
        <f>IF(ISNUMBER(SEARCH("Yes",'2_all_summary'!$F398)),IF(0&lt;'2_all_summary'!T398,1,2),IF(0='2_all_summary'!T398,4,3))</f>
        <v>4</v>
      </c>
      <c r="R398" s="39">
        <f>IF(ISNUMBER(SEARCH("Yes",'2_all_summary'!$F398)),IF(ISNUMBER(SEARCH("Yes",'2_all_summary'!U398)),1,2),IF(ISNUMBER(SEARCH("No",'2_all_summary'!U398)),4,3))</f>
        <v>4</v>
      </c>
    </row>
    <row r="399" spans="7:18" x14ac:dyDescent="0.3">
      <c r="G399" s="39"/>
      <c r="H399" s="39" t="str">
        <f>'2_all_summary'!D399</f>
        <v>Marine protected area strategies: Issues, divergences and the search for middle ground</v>
      </c>
      <c r="I399" s="39" t="str">
        <f>'2_all_summary'!E399</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399" s="39">
        <f>IF(ISNUMBER(SEARCH("Yes",'2_all_summary'!$F399)),IF(ISNUMBER(SEARCH("Yes",'2_all_summary'!M399)),1,2),IF(ISNUMBER(SEARCH("No",'2_all_summary'!M399)),4,3))</f>
        <v>4</v>
      </c>
      <c r="K399" s="39">
        <f>IF(ISNUMBER(SEARCH("Yes",'2_all_summary'!$F399)),IF(ISNUMBER(SEARCH("Yes",'2_all_summary'!N399)),1,2),IF(ISNUMBER(SEARCH("No",'2_all_summary'!N399)),4,3))</f>
        <v>4</v>
      </c>
      <c r="L399" s="39">
        <f>IF(ISNUMBER(SEARCH("Yes",'2_all_summary'!$F399)),IF(ISNUMBER(SEARCH("Yes",'2_all_summary'!O399)),1,2),IF(ISNUMBER(SEARCH("No",'2_all_summary'!O399)),4,3))</f>
        <v>4</v>
      </c>
      <c r="M399" s="39">
        <f>IF(ISNUMBER(SEARCH("Yes",'2_all_summary'!$F399)),IF(0&lt;'2_all_summary'!P399,1,2),IF(0='2_all_summary'!P399,4,3))</f>
        <v>4</v>
      </c>
      <c r="N399" s="39">
        <f>IF(ISNUMBER(SEARCH("Yes",'2_all_summary'!$F399)),IF(ISNUMBER(SEARCH("Yes",'2_all_summary'!Q399)),1,2),IF(ISNUMBER(SEARCH("No",'2_all_summary'!Q399)),4,3))</f>
        <v>4</v>
      </c>
      <c r="O399" s="39">
        <f>IF(ISNUMBER(SEARCH("Yes",'2_all_summary'!$F399)),IF(ISNUMBER(SEARCH("Yes",'2_all_summary'!R399)),1,2),IF(ISNUMBER(SEARCH("No",'2_all_summary'!R399)),4,3))</f>
        <v>4</v>
      </c>
      <c r="P399" s="39">
        <f>IF(ISNUMBER(SEARCH("Yes",'2_all_summary'!$F399)),IF(ISNUMBER(SEARCH("Yes",'2_all_summary'!S399)),1,2),IF(ISNUMBER(SEARCH("No",'2_all_summary'!S399)),4,3))</f>
        <v>4</v>
      </c>
      <c r="Q399" s="39">
        <f>IF(ISNUMBER(SEARCH("Yes",'2_all_summary'!$F399)),IF(0&lt;'2_all_summary'!T399,1,2),IF(0='2_all_summary'!T399,4,3))</f>
        <v>4</v>
      </c>
      <c r="R399" s="39">
        <f>IF(ISNUMBER(SEARCH("Yes",'2_all_summary'!$F399)),IF(ISNUMBER(SEARCH("Yes",'2_all_summary'!U399)),1,2),IF(ISNUMBER(SEARCH("No",'2_all_summary'!U399)),4,3))</f>
        <v>4</v>
      </c>
    </row>
    <row r="400" spans="7:18" x14ac:dyDescent="0.3">
      <c r="G400" s="39"/>
      <c r="H400" s="39" t="str">
        <f>'2_all_summary'!D400</f>
        <v>Opportunities in community-government cooperation to maintain marine ecosystem services in the Asia-Pacific and Oceania</v>
      </c>
      <c r="I400" s="39" t="str">
        <f>'2_all_summary'!E400</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400" s="39">
        <f>IF(ISNUMBER(SEARCH("Yes",'2_all_summary'!$F400)),IF(ISNUMBER(SEARCH("Yes",'2_all_summary'!M400)),1,2),IF(ISNUMBER(SEARCH("No",'2_all_summary'!M400)),4,3))</f>
        <v>3</v>
      </c>
      <c r="K400" s="39">
        <f>IF(ISNUMBER(SEARCH("Yes",'2_all_summary'!$F400)),IF(ISNUMBER(SEARCH("Yes",'2_all_summary'!N400)),1,2),IF(ISNUMBER(SEARCH("No",'2_all_summary'!N400)),4,3))</f>
        <v>3</v>
      </c>
      <c r="L400" s="39">
        <f>IF(ISNUMBER(SEARCH("Yes",'2_all_summary'!$F400)),IF(ISNUMBER(SEARCH("Yes",'2_all_summary'!O400)),1,2),IF(ISNUMBER(SEARCH("No",'2_all_summary'!O400)),4,3))</f>
        <v>3</v>
      </c>
      <c r="M400" s="39">
        <f>IF(ISNUMBER(SEARCH("Yes",'2_all_summary'!$F400)),IF(0&lt;'2_all_summary'!P400,1,2),IF(0='2_all_summary'!P400,4,3))</f>
        <v>3</v>
      </c>
      <c r="N400" s="39">
        <f>IF(ISNUMBER(SEARCH("Yes",'2_all_summary'!$F400)),IF(ISNUMBER(SEARCH("Yes",'2_all_summary'!Q400)),1,2),IF(ISNUMBER(SEARCH("No",'2_all_summary'!Q400)),4,3))</f>
        <v>4</v>
      </c>
      <c r="O400" s="39">
        <f>IF(ISNUMBER(SEARCH("Yes",'2_all_summary'!$F400)),IF(ISNUMBER(SEARCH("Yes",'2_all_summary'!R400)),1,2),IF(ISNUMBER(SEARCH("No",'2_all_summary'!R400)),4,3))</f>
        <v>3</v>
      </c>
      <c r="P400" s="39">
        <f>IF(ISNUMBER(SEARCH("Yes",'2_all_summary'!$F400)),IF(ISNUMBER(SEARCH("Yes",'2_all_summary'!S400)),1,2),IF(ISNUMBER(SEARCH("No",'2_all_summary'!S400)),4,3))</f>
        <v>4</v>
      </c>
      <c r="Q400" s="39">
        <f>IF(ISNUMBER(SEARCH("Yes",'2_all_summary'!$F400)),IF(0&lt;'2_all_summary'!T400,1,2),IF(0='2_all_summary'!T400,4,3))</f>
        <v>3</v>
      </c>
      <c r="R400" s="39">
        <f>IF(ISNUMBER(SEARCH("Yes",'2_all_summary'!$F400)),IF(ISNUMBER(SEARCH("Yes",'2_all_summary'!U400)),1,2),IF(ISNUMBER(SEARCH("No",'2_all_summary'!U400)),4,3))</f>
        <v>3</v>
      </c>
    </row>
    <row r="401" spans="7:18" x14ac:dyDescent="0.3">
      <c r="G401" s="39"/>
      <c r="H401" s="39" t="str">
        <f>'2_all_summary'!D401</f>
        <v>Zooplankton community structure in the Yellow Sea and East China Sea in autumn</v>
      </c>
      <c r="I401" s="39" t="str">
        <f>'2_all_summary'!E401</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v>
      </c>
      <c r="J401" s="39">
        <f>IF(ISNUMBER(SEARCH("Yes",'2_all_summary'!$F401)),IF(ISNUMBER(SEARCH("Yes",'2_all_summary'!M401)),1,2),IF(ISNUMBER(SEARCH("No",'2_all_summary'!M401)),4,3))</f>
        <v>4</v>
      </c>
      <c r="K401" s="39">
        <f>IF(ISNUMBER(SEARCH("Yes",'2_all_summary'!$F401)),IF(ISNUMBER(SEARCH("Yes",'2_all_summary'!N401)),1,2),IF(ISNUMBER(SEARCH("No",'2_all_summary'!N401)),4,3))</f>
        <v>4</v>
      </c>
      <c r="L401" s="39">
        <f>IF(ISNUMBER(SEARCH("Yes",'2_all_summary'!$F401)),IF(ISNUMBER(SEARCH("Yes",'2_all_summary'!O401)),1,2),IF(ISNUMBER(SEARCH("No",'2_all_summary'!O401)),4,3))</f>
        <v>4</v>
      </c>
      <c r="M401" s="39">
        <f>IF(ISNUMBER(SEARCH("Yes",'2_all_summary'!$F401)),IF(0&lt;'2_all_summary'!P401,1,2),IF(0='2_all_summary'!P401,4,3))</f>
        <v>4</v>
      </c>
      <c r="N401" s="39">
        <f>IF(ISNUMBER(SEARCH("Yes",'2_all_summary'!$F401)),IF(ISNUMBER(SEARCH("Yes",'2_all_summary'!Q401)),1,2),IF(ISNUMBER(SEARCH("No",'2_all_summary'!Q401)),4,3))</f>
        <v>4</v>
      </c>
      <c r="O401" s="39">
        <f>IF(ISNUMBER(SEARCH("Yes",'2_all_summary'!$F401)),IF(ISNUMBER(SEARCH("Yes",'2_all_summary'!R401)),1,2),IF(ISNUMBER(SEARCH("No",'2_all_summary'!R401)),4,3))</f>
        <v>4</v>
      </c>
      <c r="P401" s="39">
        <f>IF(ISNUMBER(SEARCH("Yes",'2_all_summary'!$F401)),IF(ISNUMBER(SEARCH("Yes",'2_all_summary'!S401)),1,2),IF(ISNUMBER(SEARCH("No",'2_all_summary'!S401)),4,3))</f>
        <v>4</v>
      </c>
      <c r="Q401" s="39">
        <f>IF(ISNUMBER(SEARCH("Yes",'2_all_summary'!$F401)),IF(0&lt;'2_all_summary'!T401,1,2),IF(0='2_all_summary'!T401,4,3))</f>
        <v>4</v>
      </c>
      <c r="R401" s="39">
        <f>IF(ISNUMBER(SEARCH("Yes",'2_all_summary'!$F401)),IF(ISNUMBER(SEARCH("Yes",'2_all_summary'!U401)),1,2),IF(ISNUMBER(SEARCH("No",'2_all_summary'!U401)),4,3))</f>
        <v>4</v>
      </c>
    </row>
    <row r="402" spans="7:18" x14ac:dyDescent="0.3">
      <c r="G402" s="39"/>
      <c r="H402" s="39" t="str">
        <f>'2_all_summary'!D402</f>
        <v>Community-based fisheries organisations and sustainable development: Lessons learned from a comparison between European and Asian countries</v>
      </c>
      <c r="I402" s="39" t="str">
        <f>'2_all_summary'!E402</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v>
      </c>
      <c r="J402" s="39">
        <f>IF(ISNUMBER(SEARCH("Yes",'2_all_summary'!$F402)),IF(ISNUMBER(SEARCH("Yes",'2_all_summary'!M402)),1,2),IF(ISNUMBER(SEARCH("No",'2_all_summary'!M402)),4,3))</f>
        <v>4</v>
      </c>
      <c r="K402" s="39">
        <f>IF(ISNUMBER(SEARCH("Yes",'2_all_summary'!$F402)),IF(ISNUMBER(SEARCH("Yes",'2_all_summary'!N402)),1,2),IF(ISNUMBER(SEARCH("No",'2_all_summary'!N402)),4,3))</f>
        <v>4</v>
      </c>
      <c r="L402" s="39">
        <f>IF(ISNUMBER(SEARCH("Yes",'2_all_summary'!$F402)),IF(ISNUMBER(SEARCH("Yes",'2_all_summary'!O402)),1,2),IF(ISNUMBER(SEARCH("No",'2_all_summary'!O402)),4,3))</f>
        <v>4</v>
      </c>
      <c r="M402" s="39">
        <f>IF(ISNUMBER(SEARCH("Yes",'2_all_summary'!$F402)),IF(0&lt;'2_all_summary'!P402,1,2),IF(0='2_all_summary'!P402,4,3))</f>
        <v>4</v>
      </c>
      <c r="N402" s="39">
        <f>IF(ISNUMBER(SEARCH("Yes",'2_all_summary'!$F402)),IF(ISNUMBER(SEARCH("Yes",'2_all_summary'!Q402)),1,2),IF(ISNUMBER(SEARCH("No",'2_all_summary'!Q402)),4,3))</f>
        <v>4</v>
      </c>
      <c r="O402" s="39">
        <f>IF(ISNUMBER(SEARCH("Yes",'2_all_summary'!$F402)),IF(ISNUMBER(SEARCH("Yes",'2_all_summary'!R402)),1,2),IF(ISNUMBER(SEARCH("No",'2_all_summary'!R402)),4,3))</f>
        <v>4</v>
      </c>
      <c r="P402" s="39">
        <f>IF(ISNUMBER(SEARCH("Yes",'2_all_summary'!$F402)),IF(ISNUMBER(SEARCH("Yes",'2_all_summary'!S402)),1,2),IF(ISNUMBER(SEARCH("No",'2_all_summary'!S402)),4,3))</f>
        <v>4</v>
      </c>
      <c r="Q402" s="39">
        <f>IF(ISNUMBER(SEARCH("Yes",'2_all_summary'!$F402)),IF(0&lt;'2_all_summary'!T402,1,2),IF(0='2_all_summary'!T402,4,3))</f>
        <v>4</v>
      </c>
      <c r="R402" s="39">
        <f>IF(ISNUMBER(SEARCH("Yes",'2_all_summary'!$F402)),IF(ISNUMBER(SEARCH("Yes",'2_all_summary'!U402)),1,2),IF(ISNUMBER(SEARCH("No",'2_all_summary'!U402)),4,3))</f>
        <v>4</v>
      </c>
    </row>
    <row r="403" spans="7:18" x14ac:dyDescent="0.3">
      <c r="G403" s="39"/>
      <c r="H403" s="39" t="str">
        <f>'2_all_summary'!D403</f>
        <v>Management of inland open water fisheries resources of Bangladesh: Issues and options</v>
      </c>
      <c r="I403" s="39" t="str">
        <f>'2_all_summary'!E403</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v>
      </c>
      <c r="J403" s="39">
        <f>IF(ISNUMBER(SEARCH("Yes",'2_all_summary'!$F403)),IF(ISNUMBER(SEARCH("Yes",'2_all_summary'!M403)),1,2),IF(ISNUMBER(SEARCH("No",'2_all_summary'!M403)),4,3))</f>
        <v>4</v>
      </c>
      <c r="K403" s="39">
        <f>IF(ISNUMBER(SEARCH("Yes",'2_all_summary'!$F403)),IF(ISNUMBER(SEARCH("Yes",'2_all_summary'!N403)),1,2),IF(ISNUMBER(SEARCH("No",'2_all_summary'!N403)),4,3))</f>
        <v>4</v>
      </c>
      <c r="L403" s="39">
        <f>IF(ISNUMBER(SEARCH("Yes",'2_all_summary'!$F403)),IF(ISNUMBER(SEARCH("Yes",'2_all_summary'!O403)),1,2),IF(ISNUMBER(SEARCH("No",'2_all_summary'!O403)),4,3))</f>
        <v>4</v>
      </c>
      <c r="M403" s="39">
        <f>IF(ISNUMBER(SEARCH("Yes",'2_all_summary'!$F403)),IF(0&lt;'2_all_summary'!P403,1,2),IF(0='2_all_summary'!P403,4,3))</f>
        <v>4</v>
      </c>
      <c r="N403" s="39">
        <f>IF(ISNUMBER(SEARCH("Yes",'2_all_summary'!$F403)),IF(ISNUMBER(SEARCH("Yes",'2_all_summary'!Q403)),1,2),IF(ISNUMBER(SEARCH("No",'2_all_summary'!Q403)),4,3))</f>
        <v>4</v>
      </c>
      <c r="O403" s="39">
        <f>IF(ISNUMBER(SEARCH("Yes",'2_all_summary'!$F403)),IF(ISNUMBER(SEARCH("Yes",'2_all_summary'!R403)),1,2),IF(ISNUMBER(SEARCH("No",'2_all_summary'!R403)),4,3))</f>
        <v>4</v>
      </c>
      <c r="P403" s="39">
        <f>IF(ISNUMBER(SEARCH("Yes",'2_all_summary'!$F403)),IF(ISNUMBER(SEARCH("Yes",'2_all_summary'!S403)),1,2),IF(ISNUMBER(SEARCH("No",'2_all_summary'!S403)),4,3))</f>
        <v>4</v>
      </c>
      <c r="Q403" s="39">
        <f>IF(ISNUMBER(SEARCH("Yes",'2_all_summary'!$F403)),IF(0&lt;'2_all_summary'!T403,1,2),IF(0='2_all_summary'!T403,4,3))</f>
        <v>4</v>
      </c>
      <c r="R403" s="39">
        <f>IF(ISNUMBER(SEARCH("Yes",'2_all_summary'!$F403)),IF(ISNUMBER(SEARCH("Yes",'2_all_summary'!U403)),1,2),IF(ISNUMBER(SEARCH("No",'2_all_summary'!U403)),4,3))</f>
        <v>4</v>
      </c>
    </row>
    <row r="404" spans="7:18" x14ac:dyDescent="0.3">
      <c r="G404" s="39"/>
      <c r="H404" s="39" t="str">
        <f>'2_all_summary'!D404</f>
        <v>Social and economic challenges to community-based sea cucumber mariculture development in new Ireland province, Papua New Guinea</v>
      </c>
      <c r="I404" s="39" t="str">
        <f>'2_all_summary'!E404</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v>
      </c>
      <c r="J404" s="39">
        <f>IF(ISNUMBER(SEARCH("Yes",'2_all_summary'!$F404)),IF(ISNUMBER(SEARCH("Yes",'2_all_summary'!M404)),1,2),IF(ISNUMBER(SEARCH("No",'2_all_summary'!M404)),4,3))</f>
        <v>1</v>
      </c>
      <c r="K404" s="39">
        <f>IF(ISNUMBER(SEARCH("Yes",'2_all_summary'!$F404)),IF(ISNUMBER(SEARCH("Yes",'2_all_summary'!N404)),1,2),IF(ISNUMBER(SEARCH("No",'2_all_summary'!N404)),4,3))</f>
        <v>1</v>
      </c>
      <c r="L404" s="39">
        <f>IF(ISNUMBER(SEARCH("Yes",'2_all_summary'!$F404)),IF(ISNUMBER(SEARCH("Yes",'2_all_summary'!O404)),1,2),IF(ISNUMBER(SEARCH("No",'2_all_summary'!O404)),4,3))</f>
        <v>1</v>
      </c>
      <c r="M404" s="39">
        <f>IF(ISNUMBER(SEARCH("Yes",'2_all_summary'!$F404)),IF(0&lt;'2_all_summary'!P404,1,2),IF(0='2_all_summary'!P404,4,3))</f>
        <v>1</v>
      </c>
      <c r="N404" s="39">
        <f>IF(ISNUMBER(SEARCH("Yes",'2_all_summary'!$F404)),IF(ISNUMBER(SEARCH("Yes",'2_all_summary'!Q404)),1,2),IF(ISNUMBER(SEARCH("No",'2_all_summary'!Q404)),4,3))</f>
        <v>2</v>
      </c>
      <c r="O404" s="39">
        <f>IF(ISNUMBER(SEARCH("Yes",'2_all_summary'!$F404)),IF(ISNUMBER(SEARCH("Yes",'2_all_summary'!R404)),1,2),IF(ISNUMBER(SEARCH("No",'2_all_summary'!R404)),4,3))</f>
        <v>2</v>
      </c>
      <c r="P404" s="39">
        <f>IF(ISNUMBER(SEARCH("Yes",'2_all_summary'!$F404)),IF(ISNUMBER(SEARCH("Yes",'2_all_summary'!S404)),1,2),IF(ISNUMBER(SEARCH("No",'2_all_summary'!S404)),4,3))</f>
        <v>2</v>
      </c>
      <c r="Q404" s="39">
        <f>IF(ISNUMBER(SEARCH("Yes",'2_all_summary'!$F404)),IF(0&lt;'2_all_summary'!T404,1,2),IF(0='2_all_summary'!T404,4,3))</f>
        <v>2</v>
      </c>
      <c r="R404" s="39">
        <f>IF(ISNUMBER(SEARCH("Yes",'2_all_summary'!$F404)),IF(ISNUMBER(SEARCH("Yes",'2_all_summary'!U404)),1,2),IF(ISNUMBER(SEARCH("No",'2_all_summary'!U404)),4,3))</f>
        <v>1</v>
      </c>
    </row>
    <row r="405" spans="7:18" x14ac:dyDescent="0.3">
      <c r="G405" s="39"/>
      <c r="H405" s="39" t="str">
        <f>'2_all_summary'!D405</f>
        <v>Philippine Tubbataha Reef National Marine Park: Status, Management Issues, and Proposed Plan</v>
      </c>
      <c r="I405" s="39" t="str">
        <f>'2_all_summary'!E405</f>
        <v>[No abstract available]</v>
      </c>
      <c r="J405" s="39">
        <f>IF(ISNUMBER(SEARCH("Yes",'2_all_summary'!$F405)),IF(ISNUMBER(SEARCH("Yes",'2_all_summary'!M405)),1,2),IF(ISNUMBER(SEARCH("No",'2_all_summary'!M405)),4,3))</f>
        <v>4</v>
      </c>
      <c r="K405" s="39">
        <f>IF(ISNUMBER(SEARCH("Yes",'2_all_summary'!$F405)),IF(ISNUMBER(SEARCH("Yes",'2_all_summary'!N405)),1,2),IF(ISNUMBER(SEARCH("No",'2_all_summary'!N405)),4,3))</f>
        <v>4</v>
      </c>
      <c r="L405" s="39">
        <f>IF(ISNUMBER(SEARCH("Yes",'2_all_summary'!$F405)),IF(ISNUMBER(SEARCH("Yes",'2_all_summary'!O405)),1,2),IF(ISNUMBER(SEARCH("No",'2_all_summary'!O405)),4,3))</f>
        <v>4</v>
      </c>
      <c r="M405" s="39">
        <f>IF(ISNUMBER(SEARCH("Yes",'2_all_summary'!$F405)),IF(0&lt;'2_all_summary'!P405,1,2),IF(0='2_all_summary'!P405,4,3))</f>
        <v>4</v>
      </c>
      <c r="N405" s="39">
        <f>IF(ISNUMBER(SEARCH("Yes",'2_all_summary'!$F405)),IF(ISNUMBER(SEARCH("Yes",'2_all_summary'!Q405)),1,2),IF(ISNUMBER(SEARCH("No",'2_all_summary'!Q405)),4,3))</f>
        <v>4</v>
      </c>
      <c r="O405" s="39">
        <f>IF(ISNUMBER(SEARCH("Yes",'2_all_summary'!$F405)),IF(ISNUMBER(SEARCH("Yes",'2_all_summary'!R405)),1,2),IF(ISNUMBER(SEARCH("No",'2_all_summary'!R405)),4,3))</f>
        <v>4</v>
      </c>
      <c r="P405" s="39">
        <f>IF(ISNUMBER(SEARCH("Yes",'2_all_summary'!$F405)),IF(ISNUMBER(SEARCH("Yes",'2_all_summary'!S405)),1,2),IF(ISNUMBER(SEARCH("No",'2_all_summary'!S405)),4,3))</f>
        <v>4</v>
      </c>
      <c r="Q405" s="39">
        <f>IF(ISNUMBER(SEARCH("Yes",'2_all_summary'!$F405)),IF(0&lt;'2_all_summary'!T405,1,2),IF(0='2_all_summary'!T405,4,3))</f>
        <v>4</v>
      </c>
      <c r="R405" s="39">
        <f>IF(ISNUMBER(SEARCH("Yes",'2_all_summary'!$F405)),IF(ISNUMBER(SEARCH("Yes",'2_all_summary'!U405)),1,2),IF(ISNUMBER(SEARCH("No",'2_all_summary'!U405)),4,3))</f>
        <v>4</v>
      </c>
    </row>
    <row r="406" spans="7:18" x14ac:dyDescent="0.3">
      <c r="G406" s="39"/>
      <c r="H406" s="39" t="str">
        <f>'2_all_summary'!D406</f>
        <v>Regional differences of the community-based management of spiny lobster gillnet fisheries in kushimoto-cho, the southernmost of Kii Peninsula</v>
      </c>
      <c r="I406" s="39" t="str">
        <f>'2_all_summary'!E406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406" s="39">
        <f>IF(ISNUMBER(SEARCH("Yes",'2_all_summary'!$F406)),IF(ISNUMBER(SEARCH("Yes",'2_all_summary'!M406)),1,2),IF(ISNUMBER(SEARCH("No",'2_all_summary'!M406)),4,3))</f>
        <v>4</v>
      </c>
      <c r="K406" s="39">
        <f>IF(ISNUMBER(SEARCH("Yes",'2_all_summary'!$F406)),IF(ISNUMBER(SEARCH("Yes",'2_all_summary'!N406)),1,2),IF(ISNUMBER(SEARCH("No",'2_all_summary'!N406)),4,3))</f>
        <v>4</v>
      </c>
      <c r="L406" s="39">
        <f>IF(ISNUMBER(SEARCH("Yes",'2_all_summary'!$F406)),IF(ISNUMBER(SEARCH("Yes",'2_all_summary'!O406)),1,2),IF(ISNUMBER(SEARCH("No",'2_all_summary'!O406)),4,3))</f>
        <v>4</v>
      </c>
      <c r="M406" s="39">
        <f>IF(ISNUMBER(SEARCH("Yes",'2_all_summary'!$F406)),IF(0&lt;'2_all_summary'!P406,1,2),IF(0='2_all_summary'!P406,4,3))</f>
        <v>4</v>
      </c>
      <c r="N406" s="39">
        <f>IF(ISNUMBER(SEARCH("Yes",'2_all_summary'!$F406)),IF(ISNUMBER(SEARCH("Yes",'2_all_summary'!Q406)),1,2),IF(ISNUMBER(SEARCH("No",'2_all_summary'!Q406)),4,3))</f>
        <v>4</v>
      </c>
      <c r="O406" s="39">
        <f>IF(ISNUMBER(SEARCH("Yes",'2_all_summary'!$F406)),IF(ISNUMBER(SEARCH("Yes",'2_all_summary'!R406)),1,2),IF(ISNUMBER(SEARCH("No",'2_all_summary'!R406)),4,3))</f>
        <v>4</v>
      </c>
      <c r="P406" s="39">
        <f>IF(ISNUMBER(SEARCH("Yes",'2_all_summary'!$F406)),IF(ISNUMBER(SEARCH("Yes",'2_all_summary'!S406)),1,2),IF(ISNUMBER(SEARCH("No",'2_all_summary'!S406)),4,3))</f>
        <v>4</v>
      </c>
      <c r="Q406" s="39">
        <f>IF(ISNUMBER(SEARCH("Yes",'2_all_summary'!$F406)),IF(0&lt;'2_all_summary'!T406,1,2),IF(0='2_all_summary'!T406,4,3))</f>
        <v>4</v>
      </c>
      <c r="R406" s="39">
        <f>IF(ISNUMBER(SEARCH("Yes",'2_all_summary'!$F406)),IF(ISNUMBER(SEARCH("Yes",'2_all_summary'!U406)),1,2),IF(ISNUMBER(SEARCH("No",'2_all_summary'!U406)),4,3))</f>
        <v>4</v>
      </c>
    </row>
    <row r="407" spans="7:18" x14ac:dyDescent="0.3">
      <c r="G407" s="39"/>
      <c r="H407" s="39" t="str">
        <f>'2_all_summary'!D407</f>
        <v>Outcomes of the "BRCA Quality Improvement Dissemination Program": An initiative to improve patient receipt of cancer genetics services at five health systems</v>
      </c>
      <c r="I407" s="39" t="str">
        <f>'2_all_summary'!E407</f>
        <v>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v>
      </c>
      <c r="J407" s="39">
        <f>IF(ISNUMBER(SEARCH("Yes",'2_all_summary'!$F407)),IF(ISNUMBER(SEARCH("Yes",'2_all_summary'!M407)),1,2),IF(ISNUMBER(SEARCH("No",'2_all_summary'!M407)),4,3))</f>
        <v>4</v>
      </c>
      <c r="K407" s="39">
        <f>IF(ISNUMBER(SEARCH("Yes",'2_all_summary'!$F407)),IF(ISNUMBER(SEARCH("Yes",'2_all_summary'!N407)),1,2),IF(ISNUMBER(SEARCH("No",'2_all_summary'!N407)),4,3))</f>
        <v>4</v>
      </c>
      <c r="L407" s="39">
        <f>IF(ISNUMBER(SEARCH("Yes",'2_all_summary'!$F407)),IF(ISNUMBER(SEARCH("Yes",'2_all_summary'!O407)),1,2),IF(ISNUMBER(SEARCH("No",'2_all_summary'!O407)),4,3))</f>
        <v>4</v>
      </c>
      <c r="M407" s="39">
        <f>IF(ISNUMBER(SEARCH("Yes",'2_all_summary'!$F407)),IF(0&lt;'2_all_summary'!P407,1,2),IF(0='2_all_summary'!P407,4,3))</f>
        <v>4</v>
      </c>
      <c r="N407" s="39">
        <f>IF(ISNUMBER(SEARCH("Yes",'2_all_summary'!$F407)),IF(ISNUMBER(SEARCH("Yes",'2_all_summary'!Q407)),1,2),IF(ISNUMBER(SEARCH("No",'2_all_summary'!Q407)),4,3))</f>
        <v>4</v>
      </c>
      <c r="O407" s="39">
        <f>IF(ISNUMBER(SEARCH("Yes",'2_all_summary'!$F407)),IF(ISNUMBER(SEARCH("Yes",'2_all_summary'!R407)),1,2),IF(ISNUMBER(SEARCH("No",'2_all_summary'!R407)),4,3))</f>
        <v>4</v>
      </c>
      <c r="P407" s="39">
        <f>IF(ISNUMBER(SEARCH("Yes",'2_all_summary'!$F407)),IF(ISNUMBER(SEARCH("Yes",'2_all_summary'!S407)),1,2),IF(ISNUMBER(SEARCH("No",'2_all_summary'!S407)),4,3))</f>
        <v>4</v>
      </c>
      <c r="Q407" s="39">
        <f>IF(ISNUMBER(SEARCH("Yes",'2_all_summary'!$F407)),IF(0&lt;'2_all_summary'!T407,1,2),IF(0='2_all_summary'!T407,4,3))</f>
        <v>4</v>
      </c>
      <c r="R407" s="39">
        <f>IF(ISNUMBER(SEARCH("Yes",'2_all_summary'!$F407)),IF(ISNUMBER(SEARCH("Yes",'2_all_summary'!U407)),1,2),IF(ISNUMBER(SEARCH("No",'2_all_summary'!U407)),4,3))</f>
        <v>4</v>
      </c>
    </row>
    <row r="408" spans="7:18" x14ac:dyDescent="0.3">
      <c r="G408" s="39"/>
      <c r="H408" s="39" t="str">
        <f>'2_all_summary'!D408</f>
        <v>The role of information sources in watershed management</v>
      </c>
      <c r="I408" s="39" t="str">
        <f>'2_all_summary'!E408</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408" s="39">
        <f>IF(ISNUMBER(SEARCH("Yes",'2_all_summary'!$F408)),IF(ISNUMBER(SEARCH("Yes",'2_all_summary'!M408)),1,2),IF(ISNUMBER(SEARCH("No",'2_all_summary'!M408)),4,3))</f>
        <v>4</v>
      </c>
      <c r="K408" s="39">
        <f>IF(ISNUMBER(SEARCH("Yes",'2_all_summary'!$F408)),IF(ISNUMBER(SEARCH("Yes",'2_all_summary'!N408)),1,2),IF(ISNUMBER(SEARCH("No",'2_all_summary'!N408)),4,3))</f>
        <v>4</v>
      </c>
      <c r="L408" s="39">
        <f>IF(ISNUMBER(SEARCH("Yes",'2_all_summary'!$F408)),IF(ISNUMBER(SEARCH("Yes",'2_all_summary'!O408)),1,2),IF(ISNUMBER(SEARCH("No",'2_all_summary'!O408)),4,3))</f>
        <v>4</v>
      </c>
      <c r="M408" s="39">
        <f>IF(ISNUMBER(SEARCH("Yes",'2_all_summary'!$F408)),IF(0&lt;'2_all_summary'!P408,1,2),IF(0='2_all_summary'!P408,4,3))</f>
        <v>4</v>
      </c>
      <c r="N408" s="39">
        <f>IF(ISNUMBER(SEARCH("Yes",'2_all_summary'!$F408)),IF(ISNUMBER(SEARCH("Yes",'2_all_summary'!Q408)),1,2),IF(ISNUMBER(SEARCH("No",'2_all_summary'!Q408)),4,3))</f>
        <v>4</v>
      </c>
      <c r="O408" s="39">
        <f>IF(ISNUMBER(SEARCH("Yes",'2_all_summary'!$F408)),IF(ISNUMBER(SEARCH("Yes",'2_all_summary'!R408)),1,2),IF(ISNUMBER(SEARCH("No",'2_all_summary'!R408)),4,3))</f>
        <v>4</v>
      </c>
      <c r="P408" s="39">
        <f>IF(ISNUMBER(SEARCH("Yes",'2_all_summary'!$F408)),IF(ISNUMBER(SEARCH("Yes",'2_all_summary'!S408)),1,2),IF(ISNUMBER(SEARCH("No",'2_all_summary'!S408)),4,3))</f>
        <v>4</v>
      </c>
      <c r="Q408" s="39">
        <f>IF(ISNUMBER(SEARCH("Yes",'2_all_summary'!$F408)),IF(0&lt;'2_all_summary'!T408,1,2),IF(0='2_all_summary'!T408,4,3))</f>
        <v>4</v>
      </c>
      <c r="R408" s="39">
        <f>IF(ISNUMBER(SEARCH("Yes",'2_all_summary'!$F408)),IF(ISNUMBER(SEARCH("Yes",'2_all_summary'!U408)),1,2),IF(ISNUMBER(SEARCH("No",'2_all_summary'!U408)),4,3))</f>
        <v>4</v>
      </c>
    </row>
    <row r="409" spans="7:18" x14ac:dyDescent="0.3">
      <c r="G409" s="39"/>
      <c r="H409" s="39" t="str">
        <f>'2_all_summary'!D409</f>
        <v>Revenue Sharing and Social Capital in Community-Based Resource Management: Empirical Evidence from Japanese Surf-Clam Fisheries</v>
      </c>
      <c r="I409" s="39" t="str">
        <f>'2_all_summary'!E409</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v>
      </c>
      <c r="J409" s="39">
        <f>IF(ISNUMBER(SEARCH("Yes",'2_all_summary'!$F409)),IF(ISNUMBER(SEARCH("Yes",'2_all_summary'!M409)),1,2),IF(ISNUMBER(SEARCH("No",'2_all_summary'!M409)),4,3))</f>
        <v>4</v>
      </c>
      <c r="K409" s="39">
        <f>IF(ISNUMBER(SEARCH("Yes",'2_all_summary'!$F409)),IF(ISNUMBER(SEARCH("Yes",'2_all_summary'!N409)),1,2),IF(ISNUMBER(SEARCH("No",'2_all_summary'!N409)),4,3))</f>
        <v>4</v>
      </c>
      <c r="L409" s="39">
        <f>IF(ISNUMBER(SEARCH("Yes",'2_all_summary'!$F409)),IF(ISNUMBER(SEARCH("Yes",'2_all_summary'!O409)),1,2),IF(ISNUMBER(SEARCH("No",'2_all_summary'!O409)),4,3))</f>
        <v>4</v>
      </c>
      <c r="M409" s="39">
        <f>IF(ISNUMBER(SEARCH("Yes",'2_all_summary'!$F409)),IF(0&lt;'2_all_summary'!P409,1,2),IF(0='2_all_summary'!P409,4,3))</f>
        <v>4</v>
      </c>
      <c r="N409" s="39">
        <f>IF(ISNUMBER(SEARCH("Yes",'2_all_summary'!$F409)),IF(ISNUMBER(SEARCH("Yes",'2_all_summary'!Q409)),1,2),IF(ISNUMBER(SEARCH("No",'2_all_summary'!Q409)),4,3))</f>
        <v>4</v>
      </c>
      <c r="O409" s="39">
        <f>IF(ISNUMBER(SEARCH("Yes",'2_all_summary'!$F409)),IF(ISNUMBER(SEARCH("Yes",'2_all_summary'!R409)),1,2),IF(ISNUMBER(SEARCH("No",'2_all_summary'!R409)),4,3))</f>
        <v>4</v>
      </c>
      <c r="P409" s="39">
        <f>IF(ISNUMBER(SEARCH("Yes",'2_all_summary'!$F409)),IF(ISNUMBER(SEARCH("Yes",'2_all_summary'!S409)),1,2),IF(ISNUMBER(SEARCH("No",'2_all_summary'!S409)),4,3))</f>
        <v>4</v>
      </c>
      <c r="Q409" s="39">
        <f>IF(ISNUMBER(SEARCH("Yes",'2_all_summary'!$F409)),IF(0&lt;'2_all_summary'!T409,1,2),IF(0='2_all_summary'!T409,4,3))</f>
        <v>4</v>
      </c>
      <c r="R409" s="39">
        <f>IF(ISNUMBER(SEARCH("Yes",'2_all_summary'!$F409)),IF(ISNUMBER(SEARCH("Yes",'2_all_summary'!U409)),1,2),IF(ISNUMBER(SEARCH("No",'2_all_summary'!U409)),4,3))</f>
        <v>4</v>
      </c>
    </row>
    <row r="410" spans="7:18" x14ac:dyDescent="0.3">
      <c r="G410" s="39"/>
      <c r="H410" s="39" t="str">
        <f>'2_all_summary'!D410</f>
        <v>Community-based mangrove forest management: Implications for local livelihoods and coastal resource conservation along the Volta estuary catchment area of Ghana</v>
      </c>
      <c r="I410" s="39" t="str">
        <f>'2_all_summary'!E410</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v>
      </c>
      <c r="J410" s="39">
        <f>IF(ISNUMBER(SEARCH("Yes",'2_all_summary'!$F410)),IF(ISNUMBER(SEARCH("Yes",'2_all_summary'!M410)),1,2),IF(ISNUMBER(SEARCH("No",'2_all_summary'!M410)),4,3))</f>
        <v>4</v>
      </c>
      <c r="K410" s="39">
        <f>IF(ISNUMBER(SEARCH("Yes",'2_all_summary'!$F410)),IF(ISNUMBER(SEARCH("Yes",'2_all_summary'!N410)),1,2),IF(ISNUMBER(SEARCH("No",'2_all_summary'!N410)),4,3))</f>
        <v>4</v>
      </c>
      <c r="L410" s="39">
        <f>IF(ISNUMBER(SEARCH("Yes",'2_all_summary'!$F410)),IF(ISNUMBER(SEARCH("Yes",'2_all_summary'!O410)),1,2),IF(ISNUMBER(SEARCH("No",'2_all_summary'!O410)),4,3))</f>
        <v>4</v>
      </c>
      <c r="M410" s="39">
        <f>IF(ISNUMBER(SEARCH("Yes",'2_all_summary'!$F410)),IF(0&lt;'2_all_summary'!P410,1,2),IF(0='2_all_summary'!P410,4,3))</f>
        <v>4</v>
      </c>
      <c r="N410" s="39">
        <f>IF(ISNUMBER(SEARCH("Yes",'2_all_summary'!$F410)),IF(ISNUMBER(SEARCH("Yes",'2_all_summary'!Q410)),1,2),IF(ISNUMBER(SEARCH("No",'2_all_summary'!Q410)),4,3))</f>
        <v>4</v>
      </c>
      <c r="O410" s="39">
        <f>IF(ISNUMBER(SEARCH("Yes",'2_all_summary'!$F410)),IF(ISNUMBER(SEARCH("Yes",'2_all_summary'!R410)),1,2),IF(ISNUMBER(SEARCH("No",'2_all_summary'!R410)),4,3))</f>
        <v>4</v>
      </c>
      <c r="P410" s="39">
        <f>IF(ISNUMBER(SEARCH("Yes",'2_all_summary'!$F410)),IF(ISNUMBER(SEARCH("Yes",'2_all_summary'!S410)),1,2),IF(ISNUMBER(SEARCH("No",'2_all_summary'!S410)),4,3))</f>
        <v>4</v>
      </c>
      <c r="Q410" s="39">
        <f>IF(ISNUMBER(SEARCH("Yes",'2_all_summary'!$F410)),IF(0&lt;'2_all_summary'!T410,1,2),IF(0='2_all_summary'!T410,4,3))</f>
        <v>4</v>
      </c>
      <c r="R410" s="39">
        <f>IF(ISNUMBER(SEARCH("Yes",'2_all_summary'!$F410)),IF(ISNUMBER(SEARCH("Yes",'2_all_summary'!U410)),1,2),IF(ISNUMBER(SEARCH("No",'2_all_summary'!U410)),4,3))</f>
        <v>4</v>
      </c>
    </row>
    <row r="411" spans="7:18" x14ac:dyDescent="0.3">
      <c r="G411" s="39"/>
      <c r="H411" s="39" t="str">
        <f>'2_all_summary'!D411</f>
        <v>Making a case for community-based oyster restoration: An example from Hampton Roads, Virginia, U.S.A.</v>
      </c>
      <c r="I411" s="39" t="str">
        <f>'2_all_summary'!E411</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411" s="39">
        <f>IF(ISNUMBER(SEARCH("Yes",'2_all_summary'!$F411)),IF(ISNUMBER(SEARCH("Yes",'2_all_summary'!M411)),1,2),IF(ISNUMBER(SEARCH("No",'2_all_summary'!M411)),4,3))</f>
        <v>4</v>
      </c>
      <c r="K411" s="39">
        <f>IF(ISNUMBER(SEARCH("Yes",'2_all_summary'!$F411)),IF(ISNUMBER(SEARCH("Yes",'2_all_summary'!N411)),1,2),IF(ISNUMBER(SEARCH("No",'2_all_summary'!N411)),4,3))</f>
        <v>4</v>
      </c>
      <c r="L411" s="39">
        <f>IF(ISNUMBER(SEARCH("Yes",'2_all_summary'!$F411)),IF(ISNUMBER(SEARCH("Yes",'2_all_summary'!O411)),1,2),IF(ISNUMBER(SEARCH("No",'2_all_summary'!O411)),4,3))</f>
        <v>4</v>
      </c>
      <c r="M411" s="39">
        <f>IF(ISNUMBER(SEARCH("Yes",'2_all_summary'!$F411)),IF(0&lt;'2_all_summary'!P411,1,2),IF(0='2_all_summary'!P411,4,3))</f>
        <v>4</v>
      </c>
      <c r="N411" s="39">
        <f>IF(ISNUMBER(SEARCH("Yes",'2_all_summary'!$F411)),IF(ISNUMBER(SEARCH("Yes",'2_all_summary'!Q411)),1,2),IF(ISNUMBER(SEARCH("No",'2_all_summary'!Q411)),4,3))</f>
        <v>4</v>
      </c>
      <c r="O411" s="39">
        <f>IF(ISNUMBER(SEARCH("Yes",'2_all_summary'!$F411)),IF(ISNUMBER(SEARCH("Yes",'2_all_summary'!R411)),1,2),IF(ISNUMBER(SEARCH("No",'2_all_summary'!R411)),4,3))</f>
        <v>4</v>
      </c>
      <c r="P411" s="39">
        <f>IF(ISNUMBER(SEARCH("Yes",'2_all_summary'!$F411)),IF(ISNUMBER(SEARCH("Yes",'2_all_summary'!S411)),1,2),IF(ISNUMBER(SEARCH("No",'2_all_summary'!S411)),4,3))</f>
        <v>4</v>
      </c>
      <c r="Q411" s="39">
        <f>IF(ISNUMBER(SEARCH("Yes",'2_all_summary'!$F411)),IF(0&lt;'2_all_summary'!T411,1,2),IF(0='2_all_summary'!T411,4,3))</f>
        <v>4</v>
      </c>
      <c r="R411" s="39">
        <f>IF(ISNUMBER(SEARCH("Yes",'2_all_summary'!$F411)),IF(ISNUMBER(SEARCH("Yes",'2_all_summary'!U411)),1,2),IF(ISNUMBER(SEARCH("No",'2_all_summary'!U411)),4,3))</f>
        <v>4</v>
      </c>
    </row>
    <row r="412" spans="7:18" x14ac:dyDescent="0.3">
      <c r="G412" s="39"/>
      <c r="H412" s="39" t="str">
        <f>'2_all_summary'!D412</f>
        <v>The role of livelihoods in collective engagement in sustainable integrated coastal management: Oslob Whale Sharks</v>
      </c>
      <c r="I412" s="39" t="str">
        <f>'2_all_summary'!E412</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412" s="39">
        <f>IF(ISNUMBER(SEARCH("Yes",'2_all_summary'!$F412)),IF(ISNUMBER(SEARCH("Yes",'2_all_summary'!M412)),1,2),IF(ISNUMBER(SEARCH("No",'2_all_summary'!M412)),4,3))</f>
        <v>4</v>
      </c>
      <c r="K412" s="39">
        <f>IF(ISNUMBER(SEARCH("Yes",'2_all_summary'!$F412)),IF(ISNUMBER(SEARCH("Yes",'2_all_summary'!N412)),1,2),IF(ISNUMBER(SEARCH("No",'2_all_summary'!N412)),4,3))</f>
        <v>4</v>
      </c>
      <c r="L412" s="39">
        <f>IF(ISNUMBER(SEARCH("Yes",'2_all_summary'!$F412)),IF(ISNUMBER(SEARCH("Yes",'2_all_summary'!O412)),1,2),IF(ISNUMBER(SEARCH("No",'2_all_summary'!O412)),4,3))</f>
        <v>3</v>
      </c>
      <c r="M412" s="39">
        <f>IF(ISNUMBER(SEARCH("Yes",'2_all_summary'!$F412)),IF(0&lt;'2_all_summary'!P412,1,2),IF(0='2_all_summary'!P412,4,3))</f>
        <v>3</v>
      </c>
      <c r="N412" s="39">
        <f>IF(ISNUMBER(SEARCH("Yes",'2_all_summary'!$F412)),IF(ISNUMBER(SEARCH("Yes",'2_all_summary'!Q412)),1,2),IF(ISNUMBER(SEARCH("No",'2_all_summary'!Q412)),4,3))</f>
        <v>4</v>
      </c>
      <c r="O412" s="39">
        <f>IF(ISNUMBER(SEARCH("Yes",'2_all_summary'!$F412)),IF(ISNUMBER(SEARCH("Yes",'2_all_summary'!R412)),1,2),IF(ISNUMBER(SEARCH("No",'2_all_summary'!R412)),4,3))</f>
        <v>4</v>
      </c>
      <c r="P412" s="39">
        <f>IF(ISNUMBER(SEARCH("Yes",'2_all_summary'!$F412)),IF(ISNUMBER(SEARCH("Yes",'2_all_summary'!S412)),1,2),IF(ISNUMBER(SEARCH("No",'2_all_summary'!S412)),4,3))</f>
        <v>3</v>
      </c>
      <c r="Q412" s="39">
        <f>IF(ISNUMBER(SEARCH("Yes",'2_all_summary'!$F412)),IF(0&lt;'2_all_summary'!T412,1,2),IF(0='2_all_summary'!T412,4,3))</f>
        <v>3</v>
      </c>
      <c r="R412" s="39">
        <f>IF(ISNUMBER(SEARCH("Yes",'2_all_summary'!$F412)),IF(ISNUMBER(SEARCH("Yes",'2_all_summary'!U412)),1,2),IF(ISNUMBER(SEARCH("No",'2_all_summary'!U412)),4,3))</f>
        <v>3</v>
      </c>
    </row>
    <row r="413" spans="7:18" x14ac:dyDescent="0.3">
      <c r="G413" s="39"/>
      <c r="H413" s="39" t="str">
        <f>'2_all_summary'!D413</f>
        <v>Evaluation of mangrove management through community-based silvofishery in North Sumatra, Indonesia</v>
      </c>
      <c r="I413" s="39" t="str">
        <f>'2_all_summary'!E413</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v>
      </c>
      <c r="J413" s="39">
        <f>IF(ISNUMBER(SEARCH("Yes",'2_all_summary'!$F413)),IF(ISNUMBER(SEARCH("Yes",'2_all_summary'!M413)),1,2),IF(ISNUMBER(SEARCH("No",'2_all_summary'!M413)),4,3))</f>
        <v>4</v>
      </c>
      <c r="K413" s="39">
        <f>IF(ISNUMBER(SEARCH("Yes",'2_all_summary'!$F413)),IF(ISNUMBER(SEARCH("Yes",'2_all_summary'!N413)),1,2),IF(ISNUMBER(SEARCH("No",'2_all_summary'!N413)),4,3))</f>
        <v>4</v>
      </c>
      <c r="L413" s="39">
        <f>IF(ISNUMBER(SEARCH("Yes",'2_all_summary'!$F413)),IF(ISNUMBER(SEARCH("Yes",'2_all_summary'!O413)),1,2),IF(ISNUMBER(SEARCH("No",'2_all_summary'!O413)),4,3))</f>
        <v>4</v>
      </c>
      <c r="M413" s="39">
        <f>IF(ISNUMBER(SEARCH("Yes",'2_all_summary'!$F413)),IF(0&lt;'2_all_summary'!P413,1,2),IF(0='2_all_summary'!P413,4,3))</f>
        <v>4</v>
      </c>
      <c r="N413" s="39">
        <f>IF(ISNUMBER(SEARCH("Yes",'2_all_summary'!$F413)),IF(ISNUMBER(SEARCH("Yes",'2_all_summary'!Q413)),1,2),IF(ISNUMBER(SEARCH("No",'2_all_summary'!Q413)),4,3))</f>
        <v>4</v>
      </c>
      <c r="O413" s="39">
        <f>IF(ISNUMBER(SEARCH("Yes",'2_all_summary'!$F413)),IF(ISNUMBER(SEARCH("Yes",'2_all_summary'!R413)),1,2),IF(ISNUMBER(SEARCH("No",'2_all_summary'!R413)),4,3))</f>
        <v>4</v>
      </c>
      <c r="P413" s="39">
        <f>IF(ISNUMBER(SEARCH("Yes",'2_all_summary'!$F413)),IF(ISNUMBER(SEARCH("Yes",'2_all_summary'!S413)),1,2),IF(ISNUMBER(SEARCH("No",'2_all_summary'!S413)),4,3))</f>
        <v>4</v>
      </c>
      <c r="Q413" s="39">
        <f>IF(ISNUMBER(SEARCH("Yes",'2_all_summary'!$F413)),IF(0&lt;'2_all_summary'!T413,1,2),IF(0='2_all_summary'!T413,4,3))</f>
        <v>4</v>
      </c>
      <c r="R413" s="39">
        <f>IF(ISNUMBER(SEARCH("Yes",'2_all_summary'!$F413)),IF(ISNUMBER(SEARCH("Yes",'2_all_summary'!U413)),1,2),IF(ISNUMBER(SEARCH("No",'2_all_summary'!U413)),4,3))</f>
        <v>4</v>
      </c>
    </row>
    <row r="414" spans="7:18" x14ac:dyDescent="0.3">
      <c r="G414" s="39"/>
      <c r="H414" s="39" t="str">
        <f>'2_all_summary'!D414</f>
        <v>Rehearsing Inclusive Participation Through Fishery Stakeholder Workshops in the Philippines</v>
      </c>
      <c r="I414" s="39" t="str">
        <f>'2_all_summary'!E414</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v>
      </c>
      <c r="J414" s="39">
        <f>IF(ISNUMBER(SEARCH("Yes",'2_all_summary'!$F414)),IF(ISNUMBER(SEARCH("Yes",'2_all_summary'!M414)),1,2),IF(ISNUMBER(SEARCH("No",'2_all_summary'!M414)),4,3))</f>
        <v>4</v>
      </c>
      <c r="K414" s="39">
        <f>IF(ISNUMBER(SEARCH("Yes",'2_all_summary'!$F414)),IF(ISNUMBER(SEARCH("Yes",'2_all_summary'!N414)),1,2),IF(ISNUMBER(SEARCH("No",'2_all_summary'!N414)),4,3))</f>
        <v>4</v>
      </c>
      <c r="L414" s="39">
        <f>IF(ISNUMBER(SEARCH("Yes",'2_all_summary'!$F414)),IF(ISNUMBER(SEARCH("Yes",'2_all_summary'!O414)),1,2),IF(ISNUMBER(SEARCH("No",'2_all_summary'!O414)),4,3))</f>
        <v>4</v>
      </c>
      <c r="M414" s="39">
        <f>IF(ISNUMBER(SEARCH("Yes",'2_all_summary'!$F414)),IF(0&lt;'2_all_summary'!P414,1,2),IF(0='2_all_summary'!P414,4,3))</f>
        <v>4</v>
      </c>
      <c r="N414" s="39">
        <f>IF(ISNUMBER(SEARCH("Yes",'2_all_summary'!$F414)),IF(ISNUMBER(SEARCH("Yes",'2_all_summary'!Q414)),1,2),IF(ISNUMBER(SEARCH("No",'2_all_summary'!Q414)),4,3))</f>
        <v>4</v>
      </c>
      <c r="O414" s="39">
        <f>IF(ISNUMBER(SEARCH("Yes",'2_all_summary'!$F414)),IF(ISNUMBER(SEARCH("Yes",'2_all_summary'!R414)),1,2),IF(ISNUMBER(SEARCH("No",'2_all_summary'!R414)),4,3))</f>
        <v>4</v>
      </c>
      <c r="P414" s="39">
        <f>IF(ISNUMBER(SEARCH("Yes",'2_all_summary'!$F414)),IF(ISNUMBER(SEARCH("Yes",'2_all_summary'!S414)),1,2),IF(ISNUMBER(SEARCH("No",'2_all_summary'!S414)),4,3))</f>
        <v>4</v>
      </c>
      <c r="Q414" s="39">
        <f>IF(ISNUMBER(SEARCH("Yes",'2_all_summary'!$F414)),IF(0&lt;'2_all_summary'!T414,1,2),IF(0='2_all_summary'!T414,4,3))</f>
        <v>4</v>
      </c>
      <c r="R414" s="39">
        <f>IF(ISNUMBER(SEARCH("Yes",'2_all_summary'!$F414)),IF(ISNUMBER(SEARCH("Yes",'2_all_summary'!U414)),1,2),IF(ISNUMBER(SEARCH("No",'2_all_summary'!U414)),4,3))</f>
        <v>4</v>
      </c>
    </row>
    <row r="415" spans="7:18" x14ac:dyDescent="0.3">
      <c r="G415" s="39"/>
      <c r="H415" s="39" t="str">
        <f>'2_all_summary'!D415</f>
        <v>Integrated coastal management in Philippine local governance: Evolution and benefits</v>
      </c>
      <c r="I415" s="39" t="str">
        <f>'2_all_summary'!E415</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415" s="39">
        <f>IF(ISNUMBER(SEARCH("Yes",'2_all_summary'!$F415)),IF(ISNUMBER(SEARCH("Yes",'2_all_summary'!M415)),1,2),IF(ISNUMBER(SEARCH("No",'2_all_summary'!M415)),4,3))</f>
        <v>4</v>
      </c>
      <c r="K415" s="39">
        <f>IF(ISNUMBER(SEARCH("Yes",'2_all_summary'!$F415)),IF(ISNUMBER(SEARCH("Yes",'2_all_summary'!N415)),1,2),IF(ISNUMBER(SEARCH("No",'2_all_summary'!N415)),4,3))</f>
        <v>4</v>
      </c>
      <c r="L415" s="39">
        <f>IF(ISNUMBER(SEARCH("Yes",'2_all_summary'!$F415)),IF(ISNUMBER(SEARCH("Yes",'2_all_summary'!O415)),1,2),IF(ISNUMBER(SEARCH("No",'2_all_summary'!O415)),4,3))</f>
        <v>4</v>
      </c>
      <c r="M415" s="39">
        <f>IF(ISNUMBER(SEARCH("Yes",'2_all_summary'!$F415)),IF(0&lt;'2_all_summary'!P415,1,2),IF(0='2_all_summary'!P415,4,3))</f>
        <v>4</v>
      </c>
      <c r="N415" s="39">
        <f>IF(ISNUMBER(SEARCH("Yes",'2_all_summary'!$F415)),IF(ISNUMBER(SEARCH("Yes",'2_all_summary'!Q415)),1,2),IF(ISNUMBER(SEARCH("No",'2_all_summary'!Q415)),4,3))</f>
        <v>4</v>
      </c>
      <c r="O415" s="39">
        <f>IF(ISNUMBER(SEARCH("Yes",'2_all_summary'!$F415)),IF(ISNUMBER(SEARCH("Yes",'2_all_summary'!R415)),1,2),IF(ISNUMBER(SEARCH("No",'2_all_summary'!R415)),4,3))</f>
        <v>3</v>
      </c>
      <c r="P415" s="39">
        <f>IF(ISNUMBER(SEARCH("Yes",'2_all_summary'!$F415)),IF(ISNUMBER(SEARCH("Yes",'2_all_summary'!S415)),1,2),IF(ISNUMBER(SEARCH("No",'2_all_summary'!S415)),4,3))</f>
        <v>4</v>
      </c>
      <c r="Q415" s="39">
        <f>IF(ISNUMBER(SEARCH("Yes",'2_all_summary'!$F415)),IF(0&lt;'2_all_summary'!T415,1,2),IF(0='2_all_summary'!T415,4,3))</f>
        <v>3</v>
      </c>
      <c r="R415" s="39">
        <f>IF(ISNUMBER(SEARCH("Yes",'2_all_summary'!$F415)),IF(ISNUMBER(SEARCH("Yes",'2_all_summary'!U415)),1,2),IF(ISNUMBER(SEARCH("No",'2_all_summary'!U415)),4,3))</f>
        <v>3</v>
      </c>
    </row>
    <row r="416" spans="7:18" x14ac:dyDescent="0.3">
      <c r="G416" s="39"/>
      <c r="H416" s="39" t="str">
        <f>'2_all_summary'!D416</f>
        <v>Comparing five methods for quantifying abundance and diversity of fish assemblages in seagrass habitat</v>
      </c>
      <c r="I416" s="39" t="str">
        <f>'2_all_summary'!E416</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v>
      </c>
      <c r="J416" s="39">
        <f>IF(ISNUMBER(SEARCH("Yes",'2_all_summary'!$F416)),IF(ISNUMBER(SEARCH("Yes",'2_all_summary'!M416)),1,2),IF(ISNUMBER(SEARCH("No",'2_all_summary'!M416)),4,3))</f>
        <v>4</v>
      </c>
      <c r="K416" s="39">
        <f>IF(ISNUMBER(SEARCH("Yes",'2_all_summary'!$F416)),IF(ISNUMBER(SEARCH("Yes",'2_all_summary'!N416)),1,2),IF(ISNUMBER(SEARCH("No",'2_all_summary'!N416)),4,3))</f>
        <v>4</v>
      </c>
      <c r="L416" s="39">
        <f>IF(ISNUMBER(SEARCH("Yes",'2_all_summary'!$F416)),IF(ISNUMBER(SEARCH("Yes",'2_all_summary'!O416)),1,2),IF(ISNUMBER(SEARCH("No",'2_all_summary'!O416)),4,3))</f>
        <v>4</v>
      </c>
      <c r="M416" s="39">
        <f>IF(ISNUMBER(SEARCH("Yes",'2_all_summary'!$F416)),IF(0&lt;'2_all_summary'!P416,1,2),IF(0='2_all_summary'!P416,4,3))</f>
        <v>4</v>
      </c>
      <c r="N416" s="39">
        <f>IF(ISNUMBER(SEARCH("Yes",'2_all_summary'!$F416)),IF(ISNUMBER(SEARCH("Yes",'2_all_summary'!Q416)),1,2),IF(ISNUMBER(SEARCH("No",'2_all_summary'!Q416)),4,3))</f>
        <v>4</v>
      </c>
      <c r="O416" s="39">
        <f>IF(ISNUMBER(SEARCH("Yes",'2_all_summary'!$F416)),IF(ISNUMBER(SEARCH("Yes",'2_all_summary'!R416)),1,2),IF(ISNUMBER(SEARCH("No",'2_all_summary'!R416)),4,3))</f>
        <v>4</v>
      </c>
      <c r="P416" s="39">
        <f>IF(ISNUMBER(SEARCH("Yes",'2_all_summary'!$F416)),IF(ISNUMBER(SEARCH("Yes",'2_all_summary'!S416)),1,2),IF(ISNUMBER(SEARCH("No",'2_all_summary'!S416)),4,3))</f>
        <v>4</v>
      </c>
      <c r="Q416" s="39">
        <f>IF(ISNUMBER(SEARCH("Yes",'2_all_summary'!$F416)),IF(0&lt;'2_all_summary'!T416,1,2),IF(0='2_all_summary'!T416,4,3))</f>
        <v>4</v>
      </c>
      <c r="R416" s="39">
        <f>IF(ISNUMBER(SEARCH("Yes",'2_all_summary'!$F416)),IF(ISNUMBER(SEARCH("Yes",'2_all_summary'!U416)),1,2),IF(ISNUMBER(SEARCH("No",'2_all_summary'!U416)),4,3))</f>
        <v>4</v>
      </c>
    </row>
    <row r="417" spans="7:18" x14ac:dyDescent="0.3">
      <c r="G417" s="39"/>
      <c r="H417" s="39" t="str">
        <f>'2_all_summary'!D417</f>
        <v>Results of a community based disease monitoring program of marine mammals in Arctic Canada</v>
      </c>
      <c r="I417" s="39" t="str">
        <f>'2_all_summary'!E417</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v>
      </c>
      <c r="J417" s="39">
        <f>IF(ISNUMBER(SEARCH("Yes",'2_all_summary'!$F417)),IF(ISNUMBER(SEARCH("Yes",'2_all_summary'!M417)),1,2),IF(ISNUMBER(SEARCH("No",'2_all_summary'!M417)),4,3))</f>
        <v>4</v>
      </c>
      <c r="K417" s="39">
        <f>IF(ISNUMBER(SEARCH("Yes",'2_all_summary'!$F417)),IF(ISNUMBER(SEARCH("Yes",'2_all_summary'!N417)),1,2),IF(ISNUMBER(SEARCH("No",'2_all_summary'!N417)),4,3))</f>
        <v>4</v>
      </c>
      <c r="L417" s="39">
        <f>IF(ISNUMBER(SEARCH("Yes",'2_all_summary'!$F417)),IF(ISNUMBER(SEARCH("Yes",'2_all_summary'!O417)),1,2),IF(ISNUMBER(SEARCH("No",'2_all_summary'!O417)),4,3))</f>
        <v>4</v>
      </c>
      <c r="M417" s="39">
        <f>IF(ISNUMBER(SEARCH("Yes",'2_all_summary'!$F417)),IF(0&lt;'2_all_summary'!P417,1,2),IF(0='2_all_summary'!P417,4,3))</f>
        <v>4</v>
      </c>
      <c r="N417" s="39">
        <f>IF(ISNUMBER(SEARCH("Yes",'2_all_summary'!$F417)),IF(ISNUMBER(SEARCH("Yes",'2_all_summary'!Q417)),1,2),IF(ISNUMBER(SEARCH("No",'2_all_summary'!Q417)),4,3))</f>
        <v>4</v>
      </c>
      <c r="O417" s="39">
        <f>IF(ISNUMBER(SEARCH("Yes",'2_all_summary'!$F417)),IF(ISNUMBER(SEARCH("Yes",'2_all_summary'!R417)),1,2),IF(ISNUMBER(SEARCH("No",'2_all_summary'!R417)),4,3))</f>
        <v>4</v>
      </c>
      <c r="P417" s="39">
        <f>IF(ISNUMBER(SEARCH("Yes",'2_all_summary'!$F417)),IF(ISNUMBER(SEARCH("Yes",'2_all_summary'!S417)),1,2),IF(ISNUMBER(SEARCH("No",'2_all_summary'!S417)),4,3))</f>
        <v>4</v>
      </c>
      <c r="Q417" s="39">
        <f>IF(ISNUMBER(SEARCH("Yes",'2_all_summary'!$F417)),IF(0&lt;'2_all_summary'!T417,1,2),IF(0='2_all_summary'!T417,4,3))</f>
        <v>4</v>
      </c>
      <c r="R417" s="39">
        <f>IF(ISNUMBER(SEARCH("Yes",'2_all_summary'!$F417)),IF(ISNUMBER(SEARCH("Yes",'2_all_summary'!U417)),1,2),IF(ISNUMBER(SEARCH("No",'2_all_summary'!U417)),4,3))</f>
        <v>4</v>
      </c>
    </row>
    <row r="418" spans="7:18" x14ac:dyDescent="0.3">
      <c r="G418" s="39"/>
      <c r="H418" s="39" t="str">
        <f>'2_all_summary'!D418</f>
        <v>Restricted grouper reproductive migrations support community-based management</v>
      </c>
      <c r="I418" s="39" t="str">
        <f>'2_all_summary'!E418</f>
        <v>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v>
      </c>
      <c r="J418" s="39">
        <f>IF(ISNUMBER(SEARCH("Yes",'2_all_summary'!$F418)),IF(ISNUMBER(SEARCH("Yes",'2_all_summary'!M418)),1,2),IF(ISNUMBER(SEARCH("No",'2_all_summary'!M418)),4,3))</f>
        <v>1</v>
      </c>
      <c r="K418" s="39">
        <f>IF(ISNUMBER(SEARCH("Yes",'2_all_summary'!$F418)),IF(ISNUMBER(SEARCH("Yes",'2_all_summary'!N418)),1,2),IF(ISNUMBER(SEARCH("No",'2_all_summary'!N418)),4,3))</f>
        <v>1</v>
      </c>
      <c r="L418" s="39">
        <f>IF(ISNUMBER(SEARCH("Yes",'2_all_summary'!$F418)),IF(ISNUMBER(SEARCH("Yes",'2_all_summary'!O418)),1,2),IF(ISNUMBER(SEARCH("No",'2_all_summary'!O418)),4,3))</f>
        <v>1</v>
      </c>
      <c r="M418" s="39">
        <f>IF(ISNUMBER(SEARCH("Yes",'2_all_summary'!$F418)),IF(0&lt;'2_all_summary'!P418,1,2),IF(0='2_all_summary'!P418,4,3))</f>
        <v>1</v>
      </c>
      <c r="N418" s="39">
        <f>IF(ISNUMBER(SEARCH("Yes",'2_all_summary'!$F418)),IF(ISNUMBER(SEARCH("Yes",'2_all_summary'!Q418)),1,2),IF(ISNUMBER(SEARCH("No",'2_all_summary'!Q418)),4,3))</f>
        <v>1</v>
      </c>
      <c r="O418" s="39">
        <f>IF(ISNUMBER(SEARCH("Yes",'2_all_summary'!$F418)),IF(ISNUMBER(SEARCH("Yes",'2_all_summary'!R418)),1,2),IF(ISNUMBER(SEARCH("No",'2_all_summary'!R418)),4,3))</f>
        <v>1</v>
      </c>
      <c r="P418" s="39">
        <f>IF(ISNUMBER(SEARCH("Yes",'2_all_summary'!$F418)),IF(ISNUMBER(SEARCH("Yes",'2_all_summary'!S418)),1,2),IF(ISNUMBER(SEARCH("No",'2_all_summary'!S418)),4,3))</f>
        <v>1</v>
      </c>
      <c r="Q418" s="39">
        <f>IF(ISNUMBER(SEARCH("Yes",'2_all_summary'!$F418)),IF(0&lt;'2_all_summary'!T418,1,2),IF(0='2_all_summary'!T418,4,3))</f>
        <v>1</v>
      </c>
      <c r="R418" s="39">
        <f>IF(ISNUMBER(SEARCH("Yes",'2_all_summary'!$F418)),IF(ISNUMBER(SEARCH("Yes",'2_all_summary'!U418)),1,2),IF(ISNUMBER(SEARCH("No",'2_all_summary'!U418)),4,3))</f>
        <v>1</v>
      </c>
    </row>
    <row r="419" spans="7:18" x14ac:dyDescent="0.3">
      <c r="G419" s="39"/>
      <c r="H419" s="39" t="str">
        <f>'2_all_summary'!D419</f>
        <v>Community-based management of the environment: Lessons from the past and options for the future</v>
      </c>
      <c r="I419" s="39" t="str">
        <f>'2_all_summary'!E419</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v>
      </c>
      <c r="J419" s="39">
        <f>IF(ISNUMBER(SEARCH("Yes",'2_all_summary'!$F419)),IF(ISNUMBER(SEARCH("Yes",'2_all_summary'!M419)),1,2),IF(ISNUMBER(SEARCH("No",'2_all_summary'!M419)),4,3))</f>
        <v>1</v>
      </c>
      <c r="K419" s="39">
        <f>IF(ISNUMBER(SEARCH("Yes",'2_all_summary'!$F419)),IF(ISNUMBER(SEARCH("Yes",'2_all_summary'!N419)),1,2),IF(ISNUMBER(SEARCH("No",'2_all_summary'!N419)),4,3))</f>
        <v>1</v>
      </c>
      <c r="L419" s="39">
        <f>IF(ISNUMBER(SEARCH("Yes",'2_all_summary'!$F419)),IF(ISNUMBER(SEARCH("Yes",'2_all_summary'!O419)),1,2),IF(ISNUMBER(SEARCH("No",'2_all_summary'!O419)),4,3))</f>
        <v>1</v>
      </c>
      <c r="M419" s="39">
        <f>IF(ISNUMBER(SEARCH("Yes",'2_all_summary'!$F419)),IF(0&lt;'2_all_summary'!P419,1,2),IF(0='2_all_summary'!P419,4,3))</f>
        <v>1</v>
      </c>
      <c r="N419" s="39">
        <f>IF(ISNUMBER(SEARCH("Yes",'2_all_summary'!$F419)),IF(ISNUMBER(SEARCH("Yes",'2_all_summary'!Q419)),1,2),IF(ISNUMBER(SEARCH("No",'2_all_summary'!Q419)),4,3))</f>
        <v>2</v>
      </c>
      <c r="O419" s="39">
        <f>IF(ISNUMBER(SEARCH("Yes",'2_all_summary'!$F419)),IF(ISNUMBER(SEARCH("Yes",'2_all_summary'!R419)),1,2),IF(ISNUMBER(SEARCH("No",'2_all_summary'!R419)),4,3))</f>
        <v>1</v>
      </c>
      <c r="P419" s="39">
        <f>IF(ISNUMBER(SEARCH("Yes",'2_all_summary'!$F419)),IF(ISNUMBER(SEARCH("Yes",'2_all_summary'!S419)),1,2),IF(ISNUMBER(SEARCH("No",'2_all_summary'!S419)),4,3))</f>
        <v>2</v>
      </c>
      <c r="Q419" s="39">
        <f>IF(ISNUMBER(SEARCH("Yes",'2_all_summary'!$F419)),IF(0&lt;'2_all_summary'!T419,1,2),IF(0='2_all_summary'!T419,4,3))</f>
        <v>1</v>
      </c>
      <c r="R419" s="39">
        <f>IF(ISNUMBER(SEARCH("Yes",'2_all_summary'!$F419)),IF(ISNUMBER(SEARCH("Yes",'2_all_summary'!U419)),1,2),IF(ISNUMBER(SEARCH("No",'2_all_summary'!U419)),4,3))</f>
        <v>1</v>
      </c>
    </row>
    <row r="420" spans="7:18" x14ac:dyDescent="0.3">
      <c r="G420" s="39"/>
      <c r="H420" s="39" t="str">
        <f>'2_all_summary'!D420</f>
        <v>Crafting the success and failure of decentralized marine management</v>
      </c>
      <c r="I420" s="39" t="str">
        <f>'2_all_summary'!E420</f>
        <v>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v>
      </c>
      <c r="J420" s="39">
        <f>IF(ISNUMBER(SEARCH("Yes",'2_all_summary'!$F420)),IF(ISNUMBER(SEARCH("Yes",'2_all_summary'!M420)),1,2),IF(ISNUMBER(SEARCH("No",'2_all_summary'!M420)),4,3))</f>
        <v>4</v>
      </c>
      <c r="K420" s="39">
        <f>IF(ISNUMBER(SEARCH("Yes",'2_all_summary'!$F420)),IF(ISNUMBER(SEARCH("Yes",'2_all_summary'!N420)),1,2),IF(ISNUMBER(SEARCH("No",'2_all_summary'!N420)),4,3))</f>
        <v>4</v>
      </c>
      <c r="L420" s="39">
        <f>IF(ISNUMBER(SEARCH("Yes",'2_all_summary'!$F420)),IF(ISNUMBER(SEARCH("Yes",'2_all_summary'!O420)),1,2),IF(ISNUMBER(SEARCH("No",'2_all_summary'!O420)),4,3))</f>
        <v>4</v>
      </c>
      <c r="M420" s="39">
        <f>IF(ISNUMBER(SEARCH("Yes",'2_all_summary'!$F420)),IF(0&lt;'2_all_summary'!P420,1,2),IF(0='2_all_summary'!P420,4,3))</f>
        <v>4</v>
      </c>
      <c r="N420" s="39">
        <f>IF(ISNUMBER(SEARCH("Yes",'2_all_summary'!$F420)),IF(ISNUMBER(SEARCH("Yes",'2_all_summary'!Q420)),1,2),IF(ISNUMBER(SEARCH("No",'2_all_summary'!Q420)),4,3))</f>
        <v>4</v>
      </c>
      <c r="O420" s="39">
        <f>IF(ISNUMBER(SEARCH("Yes",'2_all_summary'!$F420)),IF(ISNUMBER(SEARCH("Yes",'2_all_summary'!R420)),1,2),IF(ISNUMBER(SEARCH("No",'2_all_summary'!R420)),4,3))</f>
        <v>4</v>
      </c>
      <c r="P420" s="39">
        <f>IF(ISNUMBER(SEARCH("Yes",'2_all_summary'!$F420)),IF(ISNUMBER(SEARCH("Yes",'2_all_summary'!S420)),1,2),IF(ISNUMBER(SEARCH("No",'2_all_summary'!S420)),4,3))</f>
        <v>4</v>
      </c>
      <c r="Q420" s="39">
        <f>IF(ISNUMBER(SEARCH("Yes",'2_all_summary'!$F420)),IF(0&lt;'2_all_summary'!T420,1,2),IF(0='2_all_summary'!T420,4,3))</f>
        <v>4</v>
      </c>
      <c r="R420" s="39">
        <f>IF(ISNUMBER(SEARCH("Yes",'2_all_summary'!$F420)),IF(ISNUMBER(SEARCH("Yes",'2_all_summary'!U420)),1,2),IF(ISNUMBER(SEARCH("No",'2_all_summary'!U420)),4,3))</f>
        <v>4</v>
      </c>
    </row>
    <row r="421" spans="7:18" x14ac:dyDescent="0.3">
      <c r="G421" s="39"/>
      <c r="H421" s="39" t="str">
        <f>'2_all_summary'!D421</f>
        <v>River fisheries management in Bangladesh: Drawing lessons from Community Based Fisheries Management (CBFM) experiences</v>
      </c>
      <c r="I421" s="39" t="str">
        <f>'2_all_summary'!E421</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v>
      </c>
      <c r="J421" s="39">
        <f>IF(ISNUMBER(SEARCH("Yes",'2_all_summary'!$F421)),IF(ISNUMBER(SEARCH("Yes",'2_all_summary'!M421)),1,2),IF(ISNUMBER(SEARCH("No",'2_all_summary'!M421)),4,3))</f>
        <v>4</v>
      </c>
      <c r="K421" s="39">
        <f>IF(ISNUMBER(SEARCH("Yes",'2_all_summary'!$F421)),IF(ISNUMBER(SEARCH("Yes",'2_all_summary'!N421)),1,2),IF(ISNUMBER(SEARCH("No",'2_all_summary'!N421)),4,3))</f>
        <v>4</v>
      </c>
      <c r="L421" s="39">
        <f>IF(ISNUMBER(SEARCH("Yes",'2_all_summary'!$F421)),IF(ISNUMBER(SEARCH("Yes",'2_all_summary'!O421)),1,2),IF(ISNUMBER(SEARCH("No",'2_all_summary'!O421)),4,3))</f>
        <v>4</v>
      </c>
      <c r="M421" s="39">
        <f>IF(ISNUMBER(SEARCH("Yes",'2_all_summary'!$F421)),IF(0&lt;'2_all_summary'!P421,1,2),IF(0='2_all_summary'!P421,4,3))</f>
        <v>4</v>
      </c>
      <c r="N421" s="39">
        <f>IF(ISNUMBER(SEARCH("Yes",'2_all_summary'!$F421)),IF(ISNUMBER(SEARCH("Yes",'2_all_summary'!Q421)),1,2),IF(ISNUMBER(SEARCH("No",'2_all_summary'!Q421)),4,3))</f>
        <v>4</v>
      </c>
      <c r="O421" s="39">
        <f>IF(ISNUMBER(SEARCH("Yes",'2_all_summary'!$F421)),IF(ISNUMBER(SEARCH("Yes",'2_all_summary'!R421)),1,2),IF(ISNUMBER(SEARCH("No",'2_all_summary'!R421)),4,3))</f>
        <v>4</v>
      </c>
      <c r="P421" s="39">
        <f>IF(ISNUMBER(SEARCH("Yes",'2_all_summary'!$F421)),IF(ISNUMBER(SEARCH("Yes",'2_all_summary'!S421)),1,2),IF(ISNUMBER(SEARCH("No",'2_all_summary'!S421)),4,3))</f>
        <v>4</v>
      </c>
      <c r="Q421" s="39">
        <f>IF(ISNUMBER(SEARCH("Yes",'2_all_summary'!$F421)),IF(0&lt;'2_all_summary'!T421,1,2),IF(0='2_all_summary'!T421,4,3))</f>
        <v>4</v>
      </c>
      <c r="R421" s="39">
        <f>IF(ISNUMBER(SEARCH("Yes",'2_all_summary'!$F421)),IF(ISNUMBER(SEARCH("Yes",'2_all_summary'!U421)),1,2),IF(ISNUMBER(SEARCH("No",'2_all_summary'!U421)),4,3))</f>
        <v>4</v>
      </c>
    </row>
    <row r="422" spans="7:18" x14ac:dyDescent="0.3">
      <c r="G422" s="39"/>
      <c r="H422" s="39" t="str">
        <f>'2_all_summary'!D422</f>
        <v>Perceptions of gender dynamics in small-scale fisheries and conservation areas in the Pursat province of Tonle Sap Lake, Cambodia</v>
      </c>
      <c r="I422" s="39" t="str">
        <f>'2_all_summary'!E422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v>
      </c>
      <c r="J422" s="39">
        <f>IF(ISNUMBER(SEARCH("Yes",'2_all_summary'!$F422)),IF(ISNUMBER(SEARCH("Yes",'2_all_summary'!M422)),1,2),IF(ISNUMBER(SEARCH("No",'2_all_summary'!M422)),4,3))</f>
        <v>4</v>
      </c>
      <c r="K422" s="39">
        <f>IF(ISNUMBER(SEARCH("Yes",'2_all_summary'!$F422)),IF(ISNUMBER(SEARCH("Yes",'2_all_summary'!N422)),1,2),IF(ISNUMBER(SEARCH("No",'2_all_summary'!N422)),4,3))</f>
        <v>4</v>
      </c>
      <c r="L422" s="39">
        <f>IF(ISNUMBER(SEARCH("Yes",'2_all_summary'!$F422)),IF(ISNUMBER(SEARCH("Yes",'2_all_summary'!O422)),1,2),IF(ISNUMBER(SEARCH("No",'2_all_summary'!O422)),4,3))</f>
        <v>4</v>
      </c>
      <c r="M422" s="39">
        <f>IF(ISNUMBER(SEARCH("Yes",'2_all_summary'!$F422)),IF(0&lt;'2_all_summary'!P422,1,2),IF(0='2_all_summary'!P422,4,3))</f>
        <v>4</v>
      </c>
      <c r="N422" s="39">
        <f>IF(ISNUMBER(SEARCH("Yes",'2_all_summary'!$F422)),IF(ISNUMBER(SEARCH("Yes",'2_all_summary'!Q422)),1,2),IF(ISNUMBER(SEARCH("No",'2_all_summary'!Q422)),4,3))</f>
        <v>4</v>
      </c>
      <c r="O422" s="39">
        <f>IF(ISNUMBER(SEARCH("Yes",'2_all_summary'!$F422)),IF(ISNUMBER(SEARCH("Yes",'2_all_summary'!R422)),1,2),IF(ISNUMBER(SEARCH("No",'2_all_summary'!R422)),4,3))</f>
        <v>4</v>
      </c>
      <c r="P422" s="39">
        <f>IF(ISNUMBER(SEARCH("Yes",'2_all_summary'!$F422)),IF(ISNUMBER(SEARCH("Yes",'2_all_summary'!S422)),1,2),IF(ISNUMBER(SEARCH("No",'2_all_summary'!S422)),4,3))</f>
        <v>4</v>
      </c>
      <c r="Q422" s="39">
        <f>IF(ISNUMBER(SEARCH("Yes",'2_all_summary'!$F422)),IF(0&lt;'2_all_summary'!T422,1,2),IF(0='2_all_summary'!T422,4,3))</f>
        <v>4</v>
      </c>
      <c r="R422" s="39">
        <f>IF(ISNUMBER(SEARCH("Yes",'2_all_summary'!$F422)),IF(ISNUMBER(SEARCH("Yes",'2_all_summary'!U422)),1,2),IF(ISNUMBER(SEARCH("No",'2_all_summary'!U422)),4,3))</f>
        <v>4</v>
      </c>
    </row>
    <row r="423" spans="7:18" x14ac:dyDescent="0.3">
      <c r="G423" s="39"/>
      <c r="H423" s="39" t="str">
        <f>'2_all_summary'!D423</f>
        <v>Strategies for rebuilding closer links between local indigenous communities and their customary fisheries in Aotearoa/New Zealand</v>
      </c>
      <c r="I423" s="39" t="str">
        <f>'2_all_summary'!E423</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423" s="39">
        <f>IF(ISNUMBER(SEARCH("Yes",'2_all_summary'!$F423)),IF(ISNUMBER(SEARCH("Yes",'2_all_summary'!M423)),1,2),IF(ISNUMBER(SEARCH("No",'2_all_summary'!M423)),4,3))</f>
        <v>4</v>
      </c>
      <c r="K423" s="39">
        <f>IF(ISNUMBER(SEARCH("Yes",'2_all_summary'!$F423)),IF(ISNUMBER(SEARCH("Yes",'2_all_summary'!N423)),1,2),IF(ISNUMBER(SEARCH("No",'2_all_summary'!N423)),4,3))</f>
        <v>4</v>
      </c>
      <c r="L423" s="39">
        <f>IF(ISNUMBER(SEARCH("Yes",'2_all_summary'!$F423)),IF(ISNUMBER(SEARCH("Yes",'2_all_summary'!O423)),1,2),IF(ISNUMBER(SEARCH("No",'2_all_summary'!O423)),4,3))</f>
        <v>4</v>
      </c>
      <c r="M423" s="39">
        <f>IF(ISNUMBER(SEARCH("Yes",'2_all_summary'!$F423)),IF(0&lt;'2_all_summary'!P423,1,2),IF(0='2_all_summary'!P423,4,3))</f>
        <v>4</v>
      </c>
      <c r="N423" s="39">
        <f>IF(ISNUMBER(SEARCH("Yes",'2_all_summary'!$F423)),IF(ISNUMBER(SEARCH("Yes",'2_all_summary'!Q423)),1,2),IF(ISNUMBER(SEARCH("No",'2_all_summary'!Q423)),4,3))</f>
        <v>4</v>
      </c>
      <c r="O423" s="39">
        <f>IF(ISNUMBER(SEARCH("Yes",'2_all_summary'!$F423)),IF(ISNUMBER(SEARCH("Yes",'2_all_summary'!R423)),1,2),IF(ISNUMBER(SEARCH("No",'2_all_summary'!R423)),4,3))</f>
        <v>4</v>
      </c>
      <c r="P423" s="39">
        <f>IF(ISNUMBER(SEARCH("Yes",'2_all_summary'!$F423)),IF(ISNUMBER(SEARCH("Yes",'2_all_summary'!S423)),1,2),IF(ISNUMBER(SEARCH("No",'2_all_summary'!S423)),4,3))</f>
        <v>4</v>
      </c>
      <c r="Q423" s="39">
        <f>IF(ISNUMBER(SEARCH("Yes",'2_all_summary'!$F423)),IF(0&lt;'2_all_summary'!T423,1,2),IF(0='2_all_summary'!T423,4,3))</f>
        <v>4</v>
      </c>
      <c r="R423" s="39">
        <f>IF(ISNUMBER(SEARCH("Yes",'2_all_summary'!$F423)),IF(ISNUMBER(SEARCH("Yes",'2_all_summary'!U423)),1,2),IF(ISNUMBER(SEARCH("No",'2_all_summary'!U423)),4,3))</f>
        <v>4</v>
      </c>
    </row>
    <row r="424" spans="7:18" x14ac:dyDescent="0.3">
      <c r="G424" s="39"/>
      <c r="H424" s="39" t="str">
        <f>'2_all_summary'!D424</f>
        <v>Impact of a local, coastal community based management regime when defining marine protected areas: Empirical results from a study in okinawa, Japan</v>
      </c>
      <c r="I424" s="39" t="str">
        <f>'2_all_summary'!E424</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v>
      </c>
      <c r="J424" s="39">
        <f>IF(ISNUMBER(SEARCH("Yes",'2_all_summary'!$F424)),IF(ISNUMBER(SEARCH("Yes",'2_all_summary'!M424)),1,2),IF(ISNUMBER(SEARCH("No",'2_all_summary'!M424)),4,3))</f>
        <v>4</v>
      </c>
      <c r="K424" s="39">
        <f>IF(ISNUMBER(SEARCH("Yes",'2_all_summary'!$F424)),IF(ISNUMBER(SEARCH("Yes",'2_all_summary'!N424)),1,2),IF(ISNUMBER(SEARCH("No",'2_all_summary'!N424)),4,3))</f>
        <v>4</v>
      </c>
      <c r="L424" s="39">
        <f>IF(ISNUMBER(SEARCH("Yes",'2_all_summary'!$F424)),IF(ISNUMBER(SEARCH("Yes",'2_all_summary'!O424)),1,2),IF(ISNUMBER(SEARCH("No",'2_all_summary'!O424)),4,3))</f>
        <v>4</v>
      </c>
      <c r="M424" s="39">
        <f>IF(ISNUMBER(SEARCH("Yes",'2_all_summary'!$F424)),IF(0&lt;'2_all_summary'!P424,1,2),IF(0='2_all_summary'!P424,4,3))</f>
        <v>4</v>
      </c>
      <c r="N424" s="39">
        <f>IF(ISNUMBER(SEARCH("Yes",'2_all_summary'!$F424)),IF(ISNUMBER(SEARCH("Yes",'2_all_summary'!Q424)),1,2),IF(ISNUMBER(SEARCH("No",'2_all_summary'!Q424)),4,3))</f>
        <v>4</v>
      </c>
      <c r="O424" s="39">
        <f>IF(ISNUMBER(SEARCH("Yes",'2_all_summary'!$F424)),IF(ISNUMBER(SEARCH("Yes",'2_all_summary'!R424)),1,2),IF(ISNUMBER(SEARCH("No",'2_all_summary'!R424)),4,3))</f>
        <v>4</v>
      </c>
      <c r="P424" s="39">
        <f>IF(ISNUMBER(SEARCH("Yes",'2_all_summary'!$F424)),IF(ISNUMBER(SEARCH("Yes",'2_all_summary'!S424)),1,2),IF(ISNUMBER(SEARCH("No",'2_all_summary'!S424)),4,3))</f>
        <v>4</v>
      </c>
      <c r="Q424" s="39">
        <f>IF(ISNUMBER(SEARCH("Yes",'2_all_summary'!$F424)),IF(0&lt;'2_all_summary'!T424,1,2),IF(0='2_all_summary'!T424,4,3))</f>
        <v>4</v>
      </c>
      <c r="R424" s="39">
        <f>IF(ISNUMBER(SEARCH("Yes",'2_all_summary'!$F424)),IF(ISNUMBER(SEARCH("Yes",'2_all_summary'!U424)),1,2),IF(ISNUMBER(SEARCH("No",'2_all_summary'!U424)),4,3))</f>
        <v>4</v>
      </c>
    </row>
    <row r="425" spans="7:18" x14ac:dyDescent="0.3">
      <c r="G425" s="39"/>
      <c r="H425" s="39" t="str">
        <f>'2_all_summary'!D425</f>
        <v>Locally-managed marine areas: Multiple objectives and diverse strategies</v>
      </c>
      <c r="I425" s="39" t="str">
        <f>'2_all_summary'!E425</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425" s="39">
        <f>IF(ISNUMBER(SEARCH("Yes",'2_all_summary'!$F425)),IF(ISNUMBER(SEARCH("Yes",'2_all_summary'!M425)),1,2),IF(ISNUMBER(SEARCH("No",'2_all_summary'!M425)),4,3))</f>
        <v>1</v>
      </c>
      <c r="K425" s="39">
        <f>IF(ISNUMBER(SEARCH("Yes",'2_all_summary'!$F425)),IF(ISNUMBER(SEARCH("Yes",'2_all_summary'!N425)),1,2),IF(ISNUMBER(SEARCH("No",'2_all_summary'!N425)),4,3))</f>
        <v>1</v>
      </c>
      <c r="L425" s="39">
        <f>IF(ISNUMBER(SEARCH("Yes",'2_all_summary'!$F425)),IF(ISNUMBER(SEARCH("Yes",'2_all_summary'!O425)),1,2),IF(ISNUMBER(SEARCH("No",'2_all_summary'!O425)),4,3))</f>
        <v>1</v>
      </c>
      <c r="M425" s="39">
        <f>IF(ISNUMBER(SEARCH("Yes",'2_all_summary'!$F425)),IF(0&lt;'2_all_summary'!P425,1,2),IF(0='2_all_summary'!P425,4,3))</f>
        <v>1</v>
      </c>
      <c r="N425" s="39">
        <f>IF(ISNUMBER(SEARCH("Yes",'2_all_summary'!$F425)),IF(ISNUMBER(SEARCH("Yes",'2_all_summary'!Q425)),1,2),IF(ISNUMBER(SEARCH("No",'2_all_summary'!Q425)),4,3))</f>
        <v>1</v>
      </c>
      <c r="O425" s="39">
        <f>IF(ISNUMBER(SEARCH("Yes",'2_all_summary'!$F425)),IF(ISNUMBER(SEARCH("Yes",'2_all_summary'!R425)),1,2),IF(ISNUMBER(SEARCH("No",'2_all_summary'!R425)),4,3))</f>
        <v>1</v>
      </c>
      <c r="P425" s="39">
        <f>IF(ISNUMBER(SEARCH("Yes",'2_all_summary'!$F425)),IF(ISNUMBER(SEARCH("Yes",'2_all_summary'!S425)),1,2),IF(ISNUMBER(SEARCH("No",'2_all_summary'!S425)),4,3))</f>
        <v>1</v>
      </c>
      <c r="Q425" s="39">
        <f>IF(ISNUMBER(SEARCH("Yes",'2_all_summary'!$F425)),IF(0&lt;'2_all_summary'!T425,1,2),IF(0='2_all_summary'!T425,4,3))</f>
        <v>1</v>
      </c>
      <c r="R425" s="39">
        <f>IF(ISNUMBER(SEARCH("Yes",'2_all_summary'!$F425)),IF(ISNUMBER(SEARCH("Yes",'2_all_summary'!U425)),1,2),IF(ISNUMBER(SEARCH("No",'2_all_summary'!U425)),4,3))</f>
        <v>1</v>
      </c>
    </row>
    <row r="426" spans="7:18" x14ac:dyDescent="0.3">
      <c r="G426" s="39"/>
      <c r="H426" s="39" t="str">
        <f>'2_all_summary'!D426</f>
        <v>Effectiveness of shore-based remote camera monitoring for quantifying recreational fisher compliance in marine conservation areas</v>
      </c>
      <c r="I426" s="39" t="str">
        <f>'2_all_summary'!E426</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v>
      </c>
      <c r="J426" s="39">
        <f>IF(ISNUMBER(SEARCH("Yes",'2_all_summary'!$F426)),IF(ISNUMBER(SEARCH("Yes",'2_all_summary'!M426)),1,2),IF(ISNUMBER(SEARCH("No",'2_all_summary'!M426)),4,3))</f>
        <v>4</v>
      </c>
      <c r="K426" s="39">
        <f>IF(ISNUMBER(SEARCH("Yes",'2_all_summary'!$F426)),IF(ISNUMBER(SEARCH("Yes",'2_all_summary'!N426)),1,2),IF(ISNUMBER(SEARCH("No",'2_all_summary'!N426)),4,3))</f>
        <v>4</v>
      </c>
      <c r="L426" s="39">
        <f>IF(ISNUMBER(SEARCH("Yes",'2_all_summary'!$F426)),IF(ISNUMBER(SEARCH("Yes",'2_all_summary'!O426)),1,2),IF(ISNUMBER(SEARCH("No",'2_all_summary'!O426)),4,3))</f>
        <v>4</v>
      </c>
      <c r="M426" s="39">
        <f>IF(ISNUMBER(SEARCH("Yes",'2_all_summary'!$F426)),IF(0&lt;'2_all_summary'!P426,1,2),IF(0='2_all_summary'!P426,4,3))</f>
        <v>4</v>
      </c>
      <c r="N426" s="39">
        <f>IF(ISNUMBER(SEARCH("Yes",'2_all_summary'!$F426)),IF(ISNUMBER(SEARCH("Yes",'2_all_summary'!Q426)),1,2),IF(ISNUMBER(SEARCH("No",'2_all_summary'!Q426)),4,3))</f>
        <v>4</v>
      </c>
      <c r="O426" s="39">
        <f>IF(ISNUMBER(SEARCH("Yes",'2_all_summary'!$F426)),IF(ISNUMBER(SEARCH("Yes",'2_all_summary'!R426)),1,2),IF(ISNUMBER(SEARCH("No",'2_all_summary'!R426)),4,3))</f>
        <v>4</v>
      </c>
      <c r="P426" s="39">
        <f>IF(ISNUMBER(SEARCH("Yes",'2_all_summary'!$F426)),IF(ISNUMBER(SEARCH("Yes",'2_all_summary'!S426)),1,2),IF(ISNUMBER(SEARCH("No",'2_all_summary'!S426)),4,3))</f>
        <v>4</v>
      </c>
      <c r="Q426" s="39">
        <f>IF(ISNUMBER(SEARCH("Yes",'2_all_summary'!$F426)),IF(0&lt;'2_all_summary'!T426,1,2),IF(0='2_all_summary'!T426,4,3))</f>
        <v>4</v>
      </c>
      <c r="R426" s="39">
        <f>IF(ISNUMBER(SEARCH("Yes",'2_all_summary'!$F426)),IF(ISNUMBER(SEARCH("Yes",'2_all_summary'!U426)),1,2),IF(ISNUMBER(SEARCH("No",'2_all_summary'!U426)),4,3))</f>
        <v>4</v>
      </c>
    </row>
    <row r="427" spans="7:18" x14ac:dyDescent="0.3">
      <c r="G427" s="39"/>
      <c r="H427" s="39" t="str">
        <f>'2_all_summary'!D427</f>
        <v>Socio-ecological vulnerability assessment in coastal communities in the BCLME region</v>
      </c>
      <c r="I427" s="39" t="str">
        <f>'2_all_summary'!E427</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427" s="39">
        <f>IF(ISNUMBER(SEARCH("Yes",'2_all_summary'!$F427)),IF(ISNUMBER(SEARCH("Yes",'2_all_summary'!M427)),1,2),IF(ISNUMBER(SEARCH("No",'2_all_summary'!M427)),4,3))</f>
        <v>3</v>
      </c>
      <c r="K427" s="39">
        <f>IF(ISNUMBER(SEARCH("Yes",'2_all_summary'!$F427)),IF(ISNUMBER(SEARCH("Yes",'2_all_summary'!N427)),1,2),IF(ISNUMBER(SEARCH("No",'2_all_summary'!N427)),4,3))</f>
        <v>4</v>
      </c>
      <c r="L427" s="39">
        <f>IF(ISNUMBER(SEARCH("Yes",'2_all_summary'!$F427)),IF(ISNUMBER(SEARCH("Yes",'2_all_summary'!O427)),1,2),IF(ISNUMBER(SEARCH("No",'2_all_summary'!O427)),4,3))</f>
        <v>3</v>
      </c>
      <c r="M427" s="39">
        <f>IF(ISNUMBER(SEARCH("Yes",'2_all_summary'!$F427)),IF(0&lt;'2_all_summary'!P427,1,2),IF(0='2_all_summary'!P427,4,3))</f>
        <v>3</v>
      </c>
      <c r="N427" s="39">
        <f>IF(ISNUMBER(SEARCH("Yes",'2_all_summary'!$F427)),IF(ISNUMBER(SEARCH("Yes",'2_all_summary'!Q427)),1,2),IF(ISNUMBER(SEARCH("No",'2_all_summary'!Q427)),4,3))</f>
        <v>3</v>
      </c>
      <c r="O427" s="39">
        <f>IF(ISNUMBER(SEARCH("Yes",'2_all_summary'!$F427)),IF(ISNUMBER(SEARCH("Yes",'2_all_summary'!R427)),1,2),IF(ISNUMBER(SEARCH("No",'2_all_summary'!R427)),4,3))</f>
        <v>4</v>
      </c>
      <c r="P427" s="39">
        <f>IF(ISNUMBER(SEARCH("Yes",'2_all_summary'!$F427)),IF(ISNUMBER(SEARCH("Yes",'2_all_summary'!S427)),1,2),IF(ISNUMBER(SEARCH("No",'2_all_summary'!S427)),4,3))</f>
        <v>3</v>
      </c>
      <c r="Q427" s="39">
        <f>IF(ISNUMBER(SEARCH("Yes",'2_all_summary'!$F427)),IF(0&lt;'2_all_summary'!T427,1,2),IF(0='2_all_summary'!T427,4,3))</f>
        <v>3</v>
      </c>
      <c r="R427" s="39">
        <f>IF(ISNUMBER(SEARCH("Yes",'2_all_summary'!$F427)),IF(ISNUMBER(SEARCH("Yes",'2_all_summary'!U427)),1,2),IF(ISNUMBER(SEARCH("No",'2_all_summary'!U427)),4,3))</f>
        <v>3</v>
      </c>
    </row>
    <row r="428" spans="7:18" x14ac:dyDescent="0.3">
      <c r="G428" s="39"/>
      <c r="H428" s="39" t="str">
        <f>'2_all_summary'!D428</f>
        <v>A vaccination survey using the EPI methodology to evaluate the impact of a child health outreach programme in an urban area of South Africa</v>
      </c>
      <c r="I428" s="39" t="str">
        <f>'2_all_summary'!E428</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428" s="39">
        <f>IF(ISNUMBER(SEARCH("Yes",'2_all_summary'!$F428)),IF(ISNUMBER(SEARCH("Yes",'2_all_summary'!M428)),1,2),IF(ISNUMBER(SEARCH("No",'2_all_summary'!M428)),4,3))</f>
        <v>4</v>
      </c>
      <c r="K428" s="39">
        <f>IF(ISNUMBER(SEARCH("Yes",'2_all_summary'!$F428)),IF(ISNUMBER(SEARCH("Yes",'2_all_summary'!N428)),1,2),IF(ISNUMBER(SEARCH("No",'2_all_summary'!N428)),4,3))</f>
        <v>4</v>
      </c>
      <c r="L428" s="39">
        <f>IF(ISNUMBER(SEARCH("Yes",'2_all_summary'!$F428)),IF(ISNUMBER(SEARCH("Yes",'2_all_summary'!O428)),1,2),IF(ISNUMBER(SEARCH("No",'2_all_summary'!O428)),4,3))</f>
        <v>4</v>
      </c>
      <c r="M428" s="39">
        <f>IF(ISNUMBER(SEARCH("Yes",'2_all_summary'!$F428)),IF(0&lt;'2_all_summary'!P428,1,2),IF(0='2_all_summary'!P428,4,3))</f>
        <v>4</v>
      </c>
      <c r="N428" s="39">
        <f>IF(ISNUMBER(SEARCH("Yes",'2_all_summary'!$F428)),IF(ISNUMBER(SEARCH("Yes",'2_all_summary'!Q428)),1,2),IF(ISNUMBER(SEARCH("No",'2_all_summary'!Q428)),4,3))</f>
        <v>4</v>
      </c>
      <c r="O428" s="39">
        <f>IF(ISNUMBER(SEARCH("Yes",'2_all_summary'!$F428)),IF(ISNUMBER(SEARCH("Yes",'2_all_summary'!R428)),1,2),IF(ISNUMBER(SEARCH("No",'2_all_summary'!R428)),4,3))</f>
        <v>4</v>
      </c>
      <c r="P428" s="39">
        <f>IF(ISNUMBER(SEARCH("Yes",'2_all_summary'!$F428)),IF(ISNUMBER(SEARCH("Yes",'2_all_summary'!S428)),1,2),IF(ISNUMBER(SEARCH("No",'2_all_summary'!S428)),4,3))</f>
        <v>4</v>
      </c>
      <c r="Q428" s="39">
        <f>IF(ISNUMBER(SEARCH("Yes",'2_all_summary'!$F428)),IF(0&lt;'2_all_summary'!T428,1,2),IF(0='2_all_summary'!T428,4,3))</f>
        <v>4</v>
      </c>
      <c r="R428" s="39">
        <f>IF(ISNUMBER(SEARCH("Yes",'2_all_summary'!$F428)),IF(ISNUMBER(SEARCH("Yes",'2_all_summary'!U428)),1,2),IF(ISNUMBER(SEARCH("No",'2_all_summary'!U428)),4,3))</f>
        <v>4</v>
      </c>
    </row>
    <row r="429" spans="7:18" x14ac:dyDescent="0.3">
      <c r="G429" s="39"/>
      <c r="H429" s="39" t="str">
        <f>'2_all_summary'!D429</f>
        <v>Community management by decree? Lessons from Cambodia's fisheries reform</v>
      </c>
      <c r="I429" s="39" t="str">
        <f>'2_all_summary'!E429</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v>
      </c>
      <c r="J429" s="39">
        <f>IF(ISNUMBER(SEARCH("Yes",'2_all_summary'!$F429)),IF(ISNUMBER(SEARCH("Yes",'2_all_summary'!M429)),1,2),IF(ISNUMBER(SEARCH("No",'2_all_summary'!M429)),4,3))</f>
        <v>4</v>
      </c>
      <c r="K429" s="39">
        <f>IF(ISNUMBER(SEARCH("Yes",'2_all_summary'!$F429)),IF(ISNUMBER(SEARCH("Yes",'2_all_summary'!N429)),1,2),IF(ISNUMBER(SEARCH("No",'2_all_summary'!N429)),4,3))</f>
        <v>4</v>
      </c>
      <c r="L429" s="39">
        <f>IF(ISNUMBER(SEARCH("Yes",'2_all_summary'!$F429)),IF(ISNUMBER(SEARCH("Yes",'2_all_summary'!O429)),1,2),IF(ISNUMBER(SEARCH("No",'2_all_summary'!O429)),4,3))</f>
        <v>4</v>
      </c>
      <c r="M429" s="39">
        <f>IF(ISNUMBER(SEARCH("Yes",'2_all_summary'!$F429)),IF(0&lt;'2_all_summary'!P429,1,2),IF(0='2_all_summary'!P429,4,3))</f>
        <v>4</v>
      </c>
      <c r="N429" s="39">
        <f>IF(ISNUMBER(SEARCH("Yes",'2_all_summary'!$F429)),IF(ISNUMBER(SEARCH("Yes",'2_all_summary'!Q429)),1,2),IF(ISNUMBER(SEARCH("No",'2_all_summary'!Q429)),4,3))</f>
        <v>4</v>
      </c>
      <c r="O429" s="39">
        <f>IF(ISNUMBER(SEARCH("Yes",'2_all_summary'!$F429)),IF(ISNUMBER(SEARCH("Yes",'2_all_summary'!R429)),1,2),IF(ISNUMBER(SEARCH("No",'2_all_summary'!R429)),4,3))</f>
        <v>4</v>
      </c>
      <c r="P429" s="39">
        <f>IF(ISNUMBER(SEARCH("Yes",'2_all_summary'!$F429)),IF(ISNUMBER(SEARCH("Yes",'2_all_summary'!S429)),1,2),IF(ISNUMBER(SEARCH("No",'2_all_summary'!S429)),4,3))</f>
        <v>4</v>
      </c>
      <c r="Q429" s="39">
        <f>IF(ISNUMBER(SEARCH("Yes",'2_all_summary'!$F429)),IF(0&lt;'2_all_summary'!T429,1,2),IF(0='2_all_summary'!T429,4,3))</f>
        <v>4</v>
      </c>
      <c r="R429" s="39">
        <f>IF(ISNUMBER(SEARCH("Yes",'2_all_summary'!$F429)),IF(ISNUMBER(SEARCH("Yes",'2_all_summary'!U429)),1,2),IF(ISNUMBER(SEARCH("No",'2_all_summary'!U429)),4,3))</f>
        <v>4</v>
      </c>
    </row>
    <row r="430" spans="7:18" x14ac:dyDescent="0.3">
      <c r="G430" s="39"/>
      <c r="H430" s="39" t="str">
        <f>'2_all_summary'!D430</f>
        <v>Implementing strategies to overcome social-ecological traps: The role of community brokers and institutional bricolage in a locally managed marine area</v>
      </c>
      <c r="I430" s="39" t="str">
        <f>'2_all_summary'!E430</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v>
      </c>
      <c r="J430" s="39">
        <f>IF(ISNUMBER(SEARCH("Yes",'2_all_summary'!$F430)),IF(ISNUMBER(SEARCH("Yes",'2_all_summary'!M430)),1,2),IF(ISNUMBER(SEARCH("No",'2_all_summary'!M430)),4,3))</f>
        <v>4</v>
      </c>
      <c r="K430" s="39">
        <f>IF(ISNUMBER(SEARCH("Yes",'2_all_summary'!$F430)),IF(ISNUMBER(SEARCH("Yes",'2_all_summary'!N430)),1,2),IF(ISNUMBER(SEARCH("No",'2_all_summary'!N430)),4,3))</f>
        <v>3</v>
      </c>
      <c r="L430" s="39">
        <f>IF(ISNUMBER(SEARCH("Yes",'2_all_summary'!$F430)),IF(ISNUMBER(SEARCH("Yes",'2_all_summary'!O430)),1,2),IF(ISNUMBER(SEARCH("No",'2_all_summary'!O430)),4,3))</f>
        <v>3</v>
      </c>
      <c r="M430" s="39">
        <f>IF(ISNUMBER(SEARCH("Yes",'2_all_summary'!$F430)),IF(0&lt;'2_all_summary'!P430,1,2),IF(0='2_all_summary'!P430,4,3))</f>
        <v>3</v>
      </c>
      <c r="N430" s="39">
        <f>IF(ISNUMBER(SEARCH("Yes",'2_all_summary'!$F430)),IF(ISNUMBER(SEARCH("Yes",'2_all_summary'!Q430)),1,2),IF(ISNUMBER(SEARCH("No",'2_all_summary'!Q430)),4,3))</f>
        <v>4</v>
      </c>
      <c r="O430" s="39">
        <f>IF(ISNUMBER(SEARCH("Yes",'2_all_summary'!$F430)),IF(ISNUMBER(SEARCH("Yes",'2_all_summary'!R430)),1,2),IF(ISNUMBER(SEARCH("No",'2_all_summary'!R430)),4,3))</f>
        <v>4</v>
      </c>
      <c r="P430" s="39">
        <f>IF(ISNUMBER(SEARCH("Yes",'2_all_summary'!$F430)),IF(ISNUMBER(SEARCH("Yes",'2_all_summary'!S430)),1,2),IF(ISNUMBER(SEARCH("No",'2_all_summary'!S430)),4,3))</f>
        <v>3</v>
      </c>
      <c r="Q430" s="39">
        <f>IF(ISNUMBER(SEARCH("Yes",'2_all_summary'!$F430)),IF(0&lt;'2_all_summary'!T430,1,2),IF(0='2_all_summary'!T430,4,3))</f>
        <v>3</v>
      </c>
      <c r="R430" s="39">
        <f>IF(ISNUMBER(SEARCH("Yes",'2_all_summary'!$F430)),IF(ISNUMBER(SEARCH("Yes",'2_all_summary'!U430)),1,2),IF(ISNUMBER(SEARCH("No",'2_all_summary'!U430)),4,3))</f>
        <v>3</v>
      </c>
    </row>
    <row r="431" spans="7:18" x14ac:dyDescent="0.3">
      <c r="G431" s="39"/>
      <c r="H431" s="39" t="str">
        <f>'2_all_summary'!D431</f>
        <v>Marine ecotourism for small pelagics as a source of alternative income generating activities to fisheries in a tropical community</v>
      </c>
      <c r="I431" s="39" t="str">
        <f>'2_all_summary'!E431</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431" s="39">
        <f>IF(ISNUMBER(SEARCH("Yes",'2_all_summary'!$F431)),IF(ISNUMBER(SEARCH("Yes",'2_all_summary'!M431)),1,2),IF(ISNUMBER(SEARCH("No",'2_all_summary'!M431)),4,3))</f>
        <v>3</v>
      </c>
      <c r="K431" s="39">
        <f>IF(ISNUMBER(SEARCH("Yes",'2_all_summary'!$F431)),IF(ISNUMBER(SEARCH("Yes",'2_all_summary'!N431)),1,2),IF(ISNUMBER(SEARCH("No",'2_all_summary'!N431)),4,3))</f>
        <v>3</v>
      </c>
      <c r="L431" s="39">
        <f>IF(ISNUMBER(SEARCH("Yes",'2_all_summary'!$F431)),IF(ISNUMBER(SEARCH("Yes",'2_all_summary'!O431)),1,2),IF(ISNUMBER(SEARCH("No",'2_all_summary'!O431)),4,3))</f>
        <v>3</v>
      </c>
      <c r="M431" s="39">
        <f>IF(ISNUMBER(SEARCH("Yes",'2_all_summary'!$F431)),IF(0&lt;'2_all_summary'!P431,1,2),IF(0='2_all_summary'!P431,4,3))</f>
        <v>3</v>
      </c>
      <c r="N431" s="39">
        <f>IF(ISNUMBER(SEARCH("Yes",'2_all_summary'!$F431)),IF(ISNUMBER(SEARCH("Yes",'2_all_summary'!Q431)),1,2),IF(ISNUMBER(SEARCH("No",'2_all_summary'!Q431)),4,3))</f>
        <v>4</v>
      </c>
      <c r="O431" s="39">
        <f>IF(ISNUMBER(SEARCH("Yes",'2_all_summary'!$F431)),IF(ISNUMBER(SEARCH("Yes",'2_all_summary'!R431)),1,2),IF(ISNUMBER(SEARCH("No",'2_all_summary'!R431)),4,3))</f>
        <v>3</v>
      </c>
      <c r="P431" s="39">
        <f>IF(ISNUMBER(SEARCH("Yes",'2_all_summary'!$F431)),IF(ISNUMBER(SEARCH("Yes",'2_all_summary'!S431)),1,2),IF(ISNUMBER(SEARCH("No",'2_all_summary'!S431)),4,3))</f>
        <v>3</v>
      </c>
      <c r="Q431" s="39">
        <f>IF(ISNUMBER(SEARCH("Yes",'2_all_summary'!$F431)),IF(0&lt;'2_all_summary'!T431,1,2),IF(0='2_all_summary'!T431,4,3))</f>
        <v>3</v>
      </c>
      <c r="R431" s="39">
        <f>IF(ISNUMBER(SEARCH("Yes",'2_all_summary'!$F431)),IF(ISNUMBER(SEARCH("Yes",'2_all_summary'!U431)),1,2),IF(ISNUMBER(SEARCH("No",'2_all_summary'!U431)),4,3))</f>
        <v>3</v>
      </c>
    </row>
    <row r="432" spans="7:18" x14ac:dyDescent="0.3">
      <c r="G432" s="39"/>
      <c r="H432" s="39" t="str">
        <f>'2_all_summary'!D432</f>
        <v>Individual transferable quotas, community-based fisheries management systems, and "virtual" communities</v>
      </c>
      <c r="I432" s="39" t="str">
        <f>'2_all_summary'!E432</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432" s="39">
        <f>IF(ISNUMBER(SEARCH("Yes",'2_all_summary'!$F432)),IF(ISNUMBER(SEARCH("Yes",'2_all_summary'!M432)),1,2),IF(ISNUMBER(SEARCH("No",'2_all_summary'!M432)),4,3))</f>
        <v>4</v>
      </c>
      <c r="K432" s="39">
        <f>IF(ISNUMBER(SEARCH("Yes",'2_all_summary'!$F432)),IF(ISNUMBER(SEARCH("Yes",'2_all_summary'!N432)),1,2),IF(ISNUMBER(SEARCH("No",'2_all_summary'!N432)),4,3))</f>
        <v>4</v>
      </c>
      <c r="L432" s="39">
        <f>IF(ISNUMBER(SEARCH("Yes",'2_all_summary'!$F432)),IF(ISNUMBER(SEARCH("Yes",'2_all_summary'!O432)),1,2),IF(ISNUMBER(SEARCH("No",'2_all_summary'!O432)),4,3))</f>
        <v>4</v>
      </c>
      <c r="M432" s="39">
        <f>IF(ISNUMBER(SEARCH("Yes",'2_all_summary'!$F432)),IF(0&lt;'2_all_summary'!P432,1,2),IF(0='2_all_summary'!P432,4,3))</f>
        <v>4</v>
      </c>
      <c r="N432" s="39">
        <f>IF(ISNUMBER(SEARCH("Yes",'2_all_summary'!$F432)),IF(ISNUMBER(SEARCH("Yes",'2_all_summary'!Q432)),1,2),IF(ISNUMBER(SEARCH("No",'2_all_summary'!Q432)),4,3))</f>
        <v>4</v>
      </c>
      <c r="O432" s="39">
        <f>IF(ISNUMBER(SEARCH("Yes",'2_all_summary'!$F432)),IF(ISNUMBER(SEARCH("Yes",'2_all_summary'!R432)),1,2),IF(ISNUMBER(SEARCH("No",'2_all_summary'!R432)),4,3))</f>
        <v>4</v>
      </c>
      <c r="P432" s="39">
        <f>IF(ISNUMBER(SEARCH("Yes",'2_all_summary'!$F432)),IF(ISNUMBER(SEARCH("Yes",'2_all_summary'!S432)),1,2),IF(ISNUMBER(SEARCH("No",'2_all_summary'!S432)),4,3))</f>
        <v>4</v>
      </c>
      <c r="Q432" s="39">
        <f>IF(ISNUMBER(SEARCH("Yes",'2_all_summary'!$F432)),IF(0&lt;'2_all_summary'!T432,1,2),IF(0='2_all_summary'!T432,4,3))</f>
        <v>4</v>
      </c>
      <c r="R432" s="39">
        <f>IF(ISNUMBER(SEARCH("Yes",'2_all_summary'!$F432)),IF(ISNUMBER(SEARCH("Yes",'2_all_summary'!U432)),1,2),IF(ISNUMBER(SEARCH("No",'2_all_summary'!U432)),4,3))</f>
        <v>4</v>
      </c>
    </row>
    <row r="433" spans="7:18" x14ac:dyDescent="0.3">
      <c r="G433" s="39"/>
      <c r="H433" s="39" t="str">
        <f>'2_all_summary'!D433</f>
        <v>Linking community and national park development: A case from the Dominican Republic</v>
      </c>
      <c r="I433" s="39" t="str">
        <f>'2_all_summary'!E433</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433" s="39">
        <f>IF(ISNUMBER(SEARCH("Yes",'2_all_summary'!$F433)),IF(ISNUMBER(SEARCH("Yes",'2_all_summary'!M433)),1,2),IF(ISNUMBER(SEARCH("No",'2_all_summary'!M433)),4,3))</f>
        <v>4</v>
      </c>
      <c r="K433" s="39">
        <f>IF(ISNUMBER(SEARCH("Yes",'2_all_summary'!$F433)),IF(ISNUMBER(SEARCH("Yes",'2_all_summary'!N433)),1,2),IF(ISNUMBER(SEARCH("No",'2_all_summary'!N433)),4,3))</f>
        <v>4</v>
      </c>
      <c r="L433" s="39">
        <f>IF(ISNUMBER(SEARCH("Yes",'2_all_summary'!$F433)),IF(ISNUMBER(SEARCH("Yes",'2_all_summary'!O433)),1,2),IF(ISNUMBER(SEARCH("No",'2_all_summary'!O433)),4,3))</f>
        <v>4</v>
      </c>
      <c r="M433" s="39">
        <f>IF(ISNUMBER(SEARCH("Yes",'2_all_summary'!$F433)),IF(0&lt;'2_all_summary'!P433,1,2),IF(0='2_all_summary'!P433,4,3))</f>
        <v>4</v>
      </c>
      <c r="N433" s="39">
        <f>IF(ISNUMBER(SEARCH("Yes",'2_all_summary'!$F433)),IF(ISNUMBER(SEARCH("Yes",'2_all_summary'!Q433)),1,2),IF(ISNUMBER(SEARCH("No",'2_all_summary'!Q433)),4,3))</f>
        <v>4</v>
      </c>
      <c r="O433" s="39">
        <f>IF(ISNUMBER(SEARCH("Yes",'2_all_summary'!$F433)),IF(ISNUMBER(SEARCH("Yes",'2_all_summary'!R433)),1,2),IF(ISNUMBER(SEARCH("No",'2_all_summary'!R433)),4,3))</f>
        <v>4</v>
      </c>
      <c r="P433" s="39">
        <f>IF(ISNUMBER(SEARCH("Yes",'2_all_summary'!$F433)),IF(ISNUMBER(SEARCH("Yes",'2_all_summary'!S433)),1,2),IF(ISNUMBER(SEARCH("No",'2_all_summary'!S433)),4,3))</f>
        <v>4</v>
      </c>
      <c r="Q433" s="39">
        <f>IF(ISNUMBER(SEARCH("Yes",'2_all_summary'!$F433)),IF(0&lt;'2_all_summary'!T433,1,2),IF(0='2_all_summary'!T433,4,3))</f>
        <v>4</v>
      </c>
      <c r="R433" s="39">
        <f>IF(ISNUMBER(SEARCH("Yes",'2_all_summary'!$F433)),IF(ISNUMBER(SEARCH("Yes",'2_all_summary'!U433)),1,2),IF(ISNUMBER(SEARCH("No",'2_all_summary'!U433)),4,3))</f>
        <v>4</v>
      </c>
    </row>
    <row r="434" spans="7:18" x14ac:dyDescent="0.3">
      <c r="G434" s="39"/>
      <c r="H434" s="39" t="str">
        <f>'2_all_summary'!D434</f>
        <v>Integrated assessment of ecosystem health using multiple indicator species</v>
      </c>
      <c r="I434" s="39" t="str">
        <f>'2_all_summary'!E434</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v>
      </c>
      <c r="J434" s="39">
        <f>IF(ISNUMBER(SEARCH("Yes",'2_all_summary'!$F434)),IF(ISNUMBER(SEARCH("Yes",'2_all_summary'!M434)),1,2),IF(ISNUMBER(SEARCH("No",'2_all_summary'!M434)),4,3))</f>
        <v>4</v>
      </c>
      <c r="K434" s="39">
        <f>IF(ISNUMBER(SEARCH("Yes",'2_all_summary'!$F434)),IF(ISNUMBER(SEARCH("Yes",'2_all_summary'!N434)),1,2),IF(ISNUMBER(SEARCH("No",'2_all_summary'!N434)),4,3))</f>
        <v>4</v>
      </c>
      <c r="L434" s="39">
        <f>IF(ISNUMBER(SEARCH("Yes",'2_all_summary'!$F434)),IF(ISNUMBER(SEARCH("Yes",'2_all_summary'!O434)),1,2),IF(ISNUMBER(SEARCH("No",'2_all_summary'!O434)),4,3))</f>
        <v>4</v>
      </c>
      <c r="M434" s="39">
        <f>IF(ISNUMBER(SEARCH("Yes",'2_all_summary'!$F434)),IF(0&lt;'2_all_summary'!P434,1,2),IF(0='2_all_summary'!P434,4,3))</f>
        <v>4</v>
      </c>
      <c r="N434" s="39">
        <f>IF(ISNUMBER(SEARCH("Yes",'2_all_summary'!$F434)),IF(ISNUMBER(SEARCH("Yes",'2_all_summary'!Q434)),1,2),IF(ISNUMBER(SEARCH("No",'2_all_summary'!Q434)),4,3))</f>
        <v>4</v>
      </c>
      <c r="O434" s="39">
        <f>IF(ISNUMBER(SEARCH("Yes",'2_all_summary'!$F434)),IF(ISNUMBER(SEARCH("Yes",'2_all_summary'!R434)),1,2),IF(ISNUMBER(SEARCH("No",'2_all_summary'!R434)),4,3))</f>
        <v>4</v>
      </c>
      <c r="P434" s="39">
        <f>IF(ISNUMBER(SEARCH("Yes",'2_all_summary'!$F434)),IF(ISNUMBER(SEARCH("Yes",'2_all_summary'!S434)),1,2),IF(ISNUMBER(SEARCH("No",'2_all_summary'!S434)),4,3))</f>
        <v>4</v>
      </c>
      <c r="Q434" s="39">
        <f>IF(ISNUMBER(SEARCH("Yes",'2_all_summary'!$F434)),IF(0&lt;'2_all_summary'!T434,1,2),IF(0='2_all_summary'!T434,4,3))</f>
        <v>4</v>
      </c>
      <c r="R434" s="39">
        <f>IF(ISNUMBER(SEARCH("Yes",'2_all_summary'!$F434)),IF(ISNUMBER(SEARCH("Yes",'2_all_summary'!U434)),1,2),IF(ISNUMBER(SEARCH("No",'2_all_summary'!U434)),4,3))</f>
        <v>4</v>
      </c>
    </row>
    <row r="435" spans="7:18" x14ac:dyDescent="0.3">
      <c r="G435" s="39"/>
      <c r="H435" s="39" t="str">
        <f>'2_all_summary'!D435</f>
        <v>Swanp forest restoration in Haor area for livelihood security - A community based approach</v>
      </c>
      <c r="I435" s="39" t="str">
        <f>'2_all_summary'!E435</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v>
      </c>
      <c r="J435" s="39">
        <f>IF(ISNUMBER(SEARCH("Yes",'2_all_summary'!$F435)),IF(ISNUMBER(SEARCH("Yes",'2_all_summary'!M435)),1,2),IF(ISNUMBER(SEARCH("No",'2_all_summary'!M435)),4,3))</f>
        <v>4</v>
      </c>
      <c r="K435" s="39">
        <f>IF(ISNUMBER(SEARCH("Yes",'2_all_summary'!$F435)),IF(ISNUMBER(SEARCH("Yes",'2_all_summary'!N435)),1,2),IF(ISNUMBER(SEARCH("No",'2_all_summary'!N435)),4,3))</f>
        <v>4</v>
      </c>
      <c r="L435" s="39">
        <f>IF(ISNUMBER(SEARCH("Yes",'2_all_summary'!$F435)),IF(ISNUMBER(SEARCH("Yes",'2_all_summary'!O435)),1,2),IF(ISNUMBER(SEARCH("No",'2_all_summary'!O435)),4,3))</f>
        <v>4</v>
      </c>
      <c r="M435" s="39">
        <f>IF(ISNUMBER(SEARCH("Yes",'2_all_summary'!$F435)),IF(0&lt;'2_all_summary'!P435,1,2),IF(0='2_all_summary'!P435,4,3))</f>
        <v>4</v>
      </c>
      <c r="N435" s="39">
        <f>IF(ISNUMBER(SEARCH("Yes",'2_all_summary'!$F435)),IF(ISNUMBER(SEARCH("Yes",'2_all_summary'!Q435)),1,2),IF(ISNUMBER(SEARCH("No",'2_all_summary'!Q435)),4,3))</f>
        <v>4</v>
      </c>
      <c r="O435" s="39">
        <f>IF(ISNUMBER(SEARCH("Yes",'2_all_summary'!$F435)),IF(ISNUMBER(SEARCH("Yes",'2_all_summary'!R435)),1,2),IF(ISNUMBER(SEARCH("No",'2_all_summary'!R435)),4,3))</f>
        <v>4</v>
      </c>
      <c r="P435" s="39">
        <f>IF(ISNUMBER(SEARCH("Yes",'2_all_summary'!$F435)),IF(ISNUMBER(SEARCH("Yes",'2_all_summary'!S435)),1,2),IF(ISNUMBER(SEARCH("No",'2_all_summary'!S435)),4,3))</f>
        <v>4</v>
      </c>
      <c r="Q435" s="39">
        <f>IF(ISNUMBER(SEARCH("Yes",'2_all_summary'!$F435)),IF(0&lt;'2_all_summary'!T435,1,2),IF(0='2_all_summary'!T435,4,3))</f>
        <v>4</v>
      </c>
      <c r="R435" s="39">
        <f>IF(ISNUMBER(SEARCH("Yes",'2_all_summary'!$F435)),IF(ISNUMBER(SEARCH("Yes",'2_all_summary'!U435)),1,2),IF(ISNUMBER(SEARCH("No",'2_all_summary'!U435)),4,3))</f>
        <v>4</v>
      </c>
    </row>
    <row r="436" spans="7:18" x14ac:dyDescent="0.3">
      <c r="G436" s="39"/>
      <c r="H436" s="39" t="str">
        <f>'2_all_summary'!D436</f>
        <v>Conserving fish stocks in an inland aquatic ecosystem: The effect of community based fisheries management in Bangladesh</v>
      </c>
      <c r="I436" s="39" t="str">
        <f>'2_all_summary'!E436</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v>
      </c>
      <c r="J436" s="39">
        <f>IF(ISNUMBER(SEARCH("Yes",'2_all_summary'!$F436)),IF(ISNUMBER(SEARCH("Yes",'2_all_summary'!M436)),1,2),IF(ISNUMBER(SEARCH("No",'2_all_summary'!M436)),4,3))</f>
        <v>4</v>
      </c>
      <c r="K436" s="39">
        <f>IF(ISNUMBER(SEARCH("Yes",'2_all_summary'!$F436)),IF(ISNUMBER(SEARCH("Yes",'2_all_summary'!N436)),1,2),IF(ISNUMBER(SEARCH("No",'2_all_summary'!N436)),4,3))</f>
        <v>4</v>
      </c>
      <c r="L436" s="39">
        <f>IF(ISNUMBER(SEARCH("Yes",'2_all_summary'!$F436)),IF(ISNUMBER(SEARCH("Yes",'2_all_summary'!O436)),1,2),IF(ISNUMBER(SEARCH("No",'2_all_summary'!O436)),4,3))</f>
        <v>4</v>
      </c>
      <c r="M436" s="39">
        <f>IF(ISNUMBER(SEARCH("Yes",'2_all_summary'!$F436)),IF(0&lt;'2_all_summary'!P436,1,2),IF(0='2_all_summary'!P436,4,3))</f>
        <v>4</v>
      </c>
      <c r="N436" s="39">
        <f>IF(ISNUMBER(SEARCH("Yes",'2_all_summary'!$F436)),IF(ISNUMBER(SEARCH("Yes",'2_all_summary'!Q436)),1,2),IF(ISNUMBER(SEARCH("No",'2_all_summary'!Q436)),4,3))</f>
        <v>4</v>
      </c>
      <c r="O436" s="39">
        <f>IF(ISNUMBER(SEARCH("Yes",'2_all_summary'!$F436)),IF(ISNUMBER(SEARCH("Yes",'2_all_summary'!R436)),1,2),IF(ISNUMBER(SEARCH("No",'2_all_summary'!R436)),4,3))</f>
        <v>4</v>
      </c>
      <c r="P436" s="39">
        <f>IF(ISNUMBER(SEARCH("Yes",'2_all_summary'!$F436)),IF(ISNUMBER(SEARCH("Yes",'2_all_summary'!S436)),1,2),IF(ISNUMBER(SEARCH("No",'2_all_summary'!S436)),4,3))</f>
        <v>4</v>
      </c>
      <c r="Q436" s="39">
        <f>IF(ISNUMBER(SEARCH("Yes",'2_all_summary'!$F436)),IF(0&lt;'2_all_summary'!T436,1,2),IF(0='2_all_summary'!T436,4,3))</f>
        <v>4</v>
      </c>
      <c r="R436" s="39">
        <f>IF(ISNUMBER(SEARCH("Yes",'2_all_summary'!$F436)),IF(ISNUMBER(SEARCH("Yes",'2_all_summary'!U436)),1,2),IF(ISNUMBER(SEARCH("No",'2_all_summary'!U436)),4,3))</f>
        <v>4</v>
      </c>
    </row>
    <row r="437" spans="7:18" x14ac:dyDescent="0.3">
      <c r="G437" s="39"/>
      <c r="H437" s="39" t="str">
        <f>'2_all_summary'!D437</f>
        <v>Mangrove use and management within the Sine-Saloum Delta, Senegal</v>
      </c>
      <c r="I437" s="39" t="str">
        <f>'2_all_summary'!E437</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v>
      </c>
      <c r="J437" s="39">
        <f>IF(ISNUMBER(SEARCH("Yes",'2_all_summary'!$F437)),IF(ISNUMBER(SEARCH("Yes",'2_all_summary'!M437)),1,2),IF(ISNUMBER(SEARCH("No",'2_all_summary'!M437)),4,3))</f>
        <v>4</v>
      </c>
      <c r="K437" s="39">
        <f>IF(ISNUMBER(SEARCH("Yes",'2_all_summary'!$F437)),IF(ISNUMBER(SEARCH("Yes",'2_all_summary'!N437)),1,2),IF(ISNUMBER(SEARCH("No",'2_all_summary'!N437)),4,3))</f>
        <v>4</v>
      </c>
      <c r="L437" s="39">
        <f>IF(ISNUMBER(SEARCH("Yes",'2_all_summary'!$F437)),IF(ISNUMBER(SEARCH("Yes",'2_all_summary'!O437)),1,2),IF(ISNUMBER(SEARCH("No",'2_all_summary'!O437)),4,3))</f>
        <v>4</v>
      </c>
      <c r="M437" s="39">
        <f>IF(ISNUMBER(SEARCH("Yes",'2_all_summary'!$F437)),IF(0&lt;'2_all_summary'!P437,1,2),IF(0='2_all_summary'!P437,4,3))</f>
        <v>4</v>
      </c>
      <c r="N437" s="39">
        <f>IF(ISNUMBER(SEARCH("Yes",'2_all_summary'!$F437)),IF(ISNUMBER(SEARCH("Yes",'2_all_summary'!Q437)),1,2),IF(ISNUMBER(SEARCH("No",'2_all_summary'!Q437)),4,3))</f>
        <v>4</v>
      </c>
      <c r="O437" s="39">
        <f>IF(ISNUMBER(SEARCH("Yes",'2_all_summary'!$F437)),IF(ISNUMBER(SEARCH("Yes",'2_all_summary'!R437)),1,2),IF(ISNUMBER(SEARCH("No",'2_all_summary'!R437)),4,3))</f>
        <v>4</v>
      </c>
      <c r="P437" s="39">
        <f>IF(ISNUMBER(SEARCH("Yes",'2_all_summary'!$F437)),IF(ISNUMBER(SEARCH("Yes",'2_all_summary'!S437)),1,2),IF(ISNUMBER(SEARCH("No",'2_all_summary'!S437)),4,3))</f>
        <v>4</v>
      </c>
      <c r="Q437" s="39">
        <f>IF(ISNUMBER(SEARCH("Yes",'2_all_summary'!$F437)),IF(0&lt;'2_all_summary'!T437,1,2),IF(0='2_all_summary'!T437,4,3))</f>
        <v>4</v>
      </c>
      <c r="R437" s="39">
        <f>IF(ISNUMBER(SEARCH("Yes",'2_all_summary'!$F437)),IF(ISNUMBER(SEARCH("Yes",'2_all_summary'!U437)),1,2),IF(ISNUMBER(SEARCH("No",'2_all_summary'!U437)),4,3))</f>
        <v>4</v>
      </c>
    </row>
    <row r="438" spans="7:18" x14ac:dyDescent="0.3">
      <c r="G438" s="39"/>
      <c r="H438" s="39" t="str">
        <f>'2_all_summary'!D438</f>
        <v>Predicted impact of the invasive lionfish Pterois volitans on the food web of a Caribbean coral reef</v>
      </c>
      <c r="I438" s="39" t="str">
        <f>'2_all_summary'!E438</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438" s="39">
        <f>IF(ISNUMBER(SEARCH("Yes",'2_all_summary'!$F438)),IF(ISNUMBER(SEARCH("Yes",'2_all_summary'!M438)),1,2),IF(ISNUMBER(SEARCH("No",'2_all_summary'!M438)),4,3))</f>
        <v>4</v>
      </c>
      <c r="K438" s="39">
        <f>IF(ISNUMBER(SEARCH("Yes",'2_all_summary'!$F438)),IF(ISNUMBER(SEARCH("Yes",'2_all_summary'!N438)),1,2),IF(ISNUMBER(SEARCH("No",'2_all_summary'!N438)),4,3))</f>
        <v>4</v>
      </c>
      <c r="L438" s="39">
        <f>IF(ISNUMBER(SEARCH("Yes",'2_all_summary'!$F438)),IF(ISNUMBER(SEARCH("Yes",'2_all_summary'!O438)),1,2),IF(ISNUMBER(SEARCH("No",'2_all_summary'!O438)),4,3))</f>
        <v>4</v>
      </c>
      <c r="M438" s="39">
        <f>IF(ISNUMBER(SEARCH("Yes",'2_all_summary'!$F438)),IF(0&lt;'2_all_summary'!P438,1,2),IF(0='2_all_summary'!P438,4,3))</f>
        <v>4</v>
      </c>
      <c r="N438" s="39">
        <f>IF(ISNUMBER(SEARCH("Yes",'2_all_summary'!$F438)),IF(ISNUMBER(SEARCH("Yes",'2_all_summary'!Q438)),1,2),IF(ISNUMBER(SEARCH("No",'2_all_summary'!Q438)),4,3))</f>
        <v>4</v>
      </c>
      <c r="O438" s="39">
        <f>IF(ISNUMBER(SEARCH("Yes",'2_all_summary'!$F438)),IF(ISNUMBER(SEARCH("Yes",'2_all_summary'!R438)),1,2),IF(ISNUMBER(SEARCH("No",'2_all_summary'!R438)),4,3))</f>
        <v>3</v>
      </c>
      <c r="P438" s="39">
        <f>IF(ISNUMBER(SEARCH("Yes",'2_all_summary'!$F438)),IF(ISNUMBER(SEARCH("Yes",'2_all_summary'!S438)),1,2),IF(ISNUMBER(SEARCH("No",'2_all_summary'!S438)),4,3))</f>
        <v>4</v>
      </c>
      <c r="Q438" s="39">
        <f>IF(ISNUMBER(SEARCH("Yes",'2_all_summary'!$F438)),IF(0&lt;'2_all_summary'!T438,1,2),IF(0='2_all_summary'!T438,4,3))</f>
        <v>3</v>
      </c>
      <c r="R438" s="39">
        <f>IF(ISNUMBER(SEARCH("Yes",'2_all_summary'!$F438)),IF(ISNUMBER(SEARCH("Yes",'2_all_summary'!U438)),1,2),IF(ISNUMBER(SEARCH("No",'2_all_summary'!U438)),4,3))</f>
        <v>3</v>
      </c>
    </row>
    <row r="439" spans="7:18" x14ac:dyDescent="0.3">
      <c r="G439" s="39"/>
      <c r="H439" s="39" t="str">
        <f>'2_all_summary'!D439</f>
        <v>Effects of the Developing and Using a Model to Predict Dengue Risk Villages Based on Subdistrict Administrative Organization in Southern Thailand</v>
      </c>
      <c r="I439" s="39" t="str">
        <f>'2_all_summary'!E439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v>
      </c>
      <c r="J439" s="39">
        <f>IF(ISNUMBER(SEARCH("Yes",'2_all_summary'!$F439)),IF(ISNUMBER(SEARCH("Yes",'2_all_summary'!M439)),1,2),IF(ISNUMBER(SEARCH("No",'2_all_summary'!M439)),4,3))</f>
        <v>4</v>
      </c>
      <c r="K439" s="39">
        <f>IF(ISNUMBER(SEARCH("Yes",'2_all_summary'!$F439)),IF(ISNUMBER(SEARCH("Yes",'2_all_summary'!N439)),1,2),IF(ISNUMBER(SEARCH("No",'2_all_summary'!N439)),4,3))</f>
        <v>4</v>
      </c>
      <c r="L439" s="39">
        <f>IF(ISNUMBER(SEARCH("Yes",'2_all_summary'!$F439)),IF(ISNUMBER(SEARCH("Yes",'2_all_summary'!O439)),1,2),IF(ISNUMBER(SEARCH("No",'2_all_summary'!O439)),4,3))</f>
        <v>4</v>
      </c>
      <c r="M439" s="39">
        <f>IF(ISNUMBER(SEARCH("Yes",'2_all_summary'!$F439)),IF(0&lt;'2_all_summary'!P439,1,2),IF(0='2_all_summary'!P439,4,3))</f>
        <v>4</v>
      </c>
      <c r="N439" s="39">
        <f>IF(ISNUMBER(SEARCH("Yes",'2_all_summary'!$F439)),IF(ISNUMBER(SEARCH("Yes",'2_all_summary'!Q439)),1,2),IF(ISNUMBER(SEARCH("No",'2_all_summary'!Q439)),4,3))</f>
        <v>4</v>
      </c>
      <c r="O439" s="39">
        <f>IF(ISNUMBER(SEARCH("Yes",'2_all_summary'!$F439)),IF(ISNUMBER(SEARCH("Yes",'2_all_summary'!R439)),1,2),IF(ISNUMBER(SEARCH("No",'2_all_summary'!R439)),4,3))</f>
        <v>4</v>
      </c>
      <c r="P439" s="39">
        <f>IF(ISNUMBER(SEARCH("Yes",'2_all_summary'!$F439)),IF(ISNUMBER(SEARCH("Yes",'2_all_summary'!S439)),1,2),IF(ISNUMBER(SEARCH("No",'2_all_summary'!S439)),4,3))</f>
        <v>4</v>
      </c>
      <c r="Q439" s="39">
        <f>IF(ISNUMBER(SEARCH("Yes",'2_all_summary'!$F439)),IF(0&lt;'2_all_summary'!T439,1,2),IF(0='2_all_summary'!T439,4,3))</f>
        <v>4</v>
      </c>
      <c r="R439" s="39">
        <f>IF(ISNUMBER(SEARCH("Yes",'2_all_summary'!$F439)),IF(ISNUMBER(SEARCH("Yes",'2_all_summary'!U439)),1,2),IF(ISNUMBER(SEARCH("No",'2_all_summary'!U439)),4,3))</f>
        <v>4</v>
      </c>
    </row>
    <row r="440" spans="7:18" x14ac:dyDescent="0.3">
      <c r="G440" s="39"/>
      <c r="H440" s="39" t="str">
        <f>'2_all_summary'!D440</f>
        <v>Integrated coastal management and marine protected areas: Complementarity in the Philippines</v>
      </c>
      <c r="I440" s="39" t="str">
        <f>'2_all_summary'!E440</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v>
      </c>
      <c r="J440" s="39">
        <f>IF(ISNUMBER(SEARCH("Yes",'2_all_summary'!$F440)),IF(ISNUMBER(SEARCH("Yes",'2_all_summary'!M440)),1,2),IF(ISNUMBER(SEARCH("No",'2_all_summary'!M440)),4,3))</f>
        <v>4</v>
      </c>
      <c r="K440" s="39">
        <f>IF(ISNUMBER(SEARCH("Yes",'2_all_summary'!$F440)),IF(ISNUMBER(SEARCH("Yes",'2_all_summary'!N440)),1,2),IF(ISNUMBER(SEARCH("No",'2_all_summary'!N440)),4,3))</f>
        <v>4</v>
      </c>
      <c r="L440" s="39">
        <f>IF(ISNUMBER(SEARCH("Yes",'2_all_summary'!$F440)),IF(ISNUMBER(SEARCH("Yes",'2_all_summary'!O440)),1,2),IF(ISNUMBER(SEARCH("No",'2_all_summary'!O440)),4,3))</f>
        <v>4</v>
      </c>
      <c r="M440" s="39">
        <f>IF(ISNUMBER(SEARCH("Yes",'2_all_summary'!$F440)),IF(0&lt;'2_all_summary'!P440,1,2),IF(0='2_all_summary'!P440,4,3))</f>
        <v>4</v>
      </c>
      <c r="N440" s="39">
        <f>IF(ISNUMBER(SEARCH("Yes",'2_all_summary'!$F440)),IF(ISNUMBER(SEARCH("Yes",'2_all_summary'!Q440)),1,2),IF(ISNUMBER(SEARCH("No",'2_all_summary'!Q440)),4,3))</f>
        <v>4</v>
      </c>
      <c r="O440" s="39">
        <f>IF(ISNUMBER(SEARCH("Yes",'2_all_summary'!$F440)),IF(ISNUMBER(SEARCH("Yes",'2_all_summary'!R440)),1,2),IF(ISNUMBER(SEARCH("No",'2_all_summary'!R440)),4,3))</f>
        <v>4</v>
      </c>
      <c r="P440" s="39">
        <f>IF(ISNUMBER(SEARCH("Yes",'2_all_summary'!$F440)),IF(ISNUMBER(SEARCH("Yes",'2_all_summary'!S440)),1,2),IF(ISNUMBER(SEARCH("No",'2_all_summary'!S440)),4,3))</f>
        <v>4</v>
      </c>
      <c r="Q440" s="39">
        <f>IF(ISNUMBER(SEARCH("Yes",'2_all_summary'!$F440)),IF(0&lt;'2_all_summary'!T440,1,2),IF(0='2_all_summary'!T440,4,3))</f>
        <v>4</v>
      </c>
      <c r="R440" s="39">
        <f>IF(ISNUMBER(SEARCH("Yes",'2_all_summary'!$F440)),IF(ISNUMBER(SEARCH("Yes",'2_all_summary'!U440)),1,2),IF(ISNUMBER(SEARCH("No",'2_all_summary'!U440)),4,3))</f>
        <v>4</v>
      </c>
    </row>
    <row r="441" spans="7:18" x14ac:dyDescent="0.3">
      <c r="G441" s="39"/>
      <c r="H441" s="39" t="str">
        <f>'2_all_summary'!D441</f>
        <v>Seahorses in focus: Local ecological knowledge of seahorse-watching operators in a tropical estuary</v>
      </c>
      <c r="I441" s="39" t="str">
        <f>'2_all_summary'!E441</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v>
      </c>
      <c r="J441" s="39">
        <f>IF(ISNUMBER(SEARCH("Yes",'2_all_summary'!$F441)),IF(ISNUMBER(SEARCH("Yes",'2_all_summary'!M441)),1,2),IF(ISNUMBER(SEARCH("No",'2_all_summary'!M441)),4,3))</f>
        <v>4</v>
      </c>
      <c r="K441" s="39">
        <f>IF(ISNUMBER(SEARCH("Yes",'2_all_summary'!$F441)),IF(ISNUMBER(SEARCH("Yes",'2_all_summary'!N441)),1,2),IF(ISNUMBER(SEARCH("No",'2_all_summary'!N441)),4,3))</f>
        <v>4</v>
      </c>
      <c r="L441" s="39">
        <f>IF(ISNUMBER(SEARCH("Yes",'2_all_summary'!$F441)),IF(ISNUMBER(SEARCH("Yes",'2_all_summary'!O441)),1,2),IF(ISNUMBER(SEARCH("No",'2_all_summary'!O441)),4,3))</f>
        <v>4</v>
      </c>
      <c r="M441" s="39">
        <f>IF(ISNUMBER(SEARCH("Yes",'2_all_summary'!$F441)),IF(0&lt;'2_all_summary'!P441,1,2),IF(0='2_all_summary'!P441,4,3))</f>
        <v>4</v>
      </c>
      <c r="N441" s="39">
        <f>IF(ISNUMBER(SEARCH("Yes",'2_all_summary'!$F441)),IF(ISNUMBER(SEARCH("Yes",'2_all_summary'!Q441)),1,2),IF(ISNUMBER(SEARCH("No",'2_all_summary'!Q441)),4,3))</f>
        <v>4</v>
      </c>
      <c r="O441" s="39">
        <f>IF(ISNUMBER(SEARCH("Yes",'2_all_summary'!$F441)),IF(ISNUMBER(SEARCH("Yes",'2_all_summary'!R441)),1,2),IF(ISNUMBER(SEARCH("No",'2_all_summary'!R441)),4,3))</f>
        <v>4</v>
      </c>
      <c r="P441" s="39">
        <f>IF(ISNUMBER(SEARCH("Yes",'2_all_summary'!$F441)),IF(ISNUMBER(SEARCH("Yes",'2_all_summary'!S441)),1,2),IF(ISNUMBER(SEARCH("No",'2_all_summary'!S441)),4,3))</f>
        <v>4</v>
      </c>
      <c r="Q441" s="39">
        <f>IF(ISNUMBER(SEARCH("Yes",'2_all_summary'!$F441)),IF(0&lt;'2_all_summary'!T441,1,2),IF(0='2_all_summary'!T441,4,3))</f>
        <v>4</v>
      </c>
      <c r="R441" s="39">
        <f>IF(ISNUMBER(SEARCH("Yes",'2_all_summary'!$F441)),IF(ISNUMBER(SEARCH("Yes",'2_all_summary'!U441)),1,2),IF(ISNUMBER(SEARCH("No",'2_all_summary'!U441)),4,3))</f>
        <v>4</v>
      </c>
    </row>
    <row r="442" spans="7:18" x14ac:dyDescent="0.3">
      <c r="G442" s="39"/>
      <c r="H442" s="39" t="str">
        <f>'2_all_summary'!D442</f>
        <v>A preliminary review of NOAA's community-based dam removal and fish passage projects</v>
      </c>
      <c r="I442" s="39" t="str">
        <f>'2_all_summary'!E442</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442" s="39">
        <f>IF(ISNUMBER(SEARCH("Yes",'2_all_summary'!$F442)),IF(ISNUMBER(SEARCH("Yes",'2_all_summary'!M442)),1,2),IF(ISNUMBER(SEARCH("No",'2_all_summary'!M442)),4,3))</f>
        <v>4</v>
      </c>
      <c r="K442" s="39">
        <f>IF(ISNUMBER(SEARCH("Yes",'2_all_summary'!$F442)),IF(ISNUMBER(SEARCH("Yes",'2_all_summary'!N442)),1,2),IF(ISNUMBER(SEARCH("No",'2_all_summary'!N442)),4,3))</f>
        <v>4</v>
      </c>
      <c r="L442" s="39">
        <f>IF(ISNUMBER(SEARCH("Yes",'2_all_summary'!$F442)),IF(ISNUMBER(SEARCH("Yes",'2_all_summary'!O442)),1,2),IF(ISNUMBER(SEARCH("No",'2_all_summary'!O442)),4,3))</f>
        <v>4</v>
      </c>
      <c r="M442" s="39">
        <f>IF(ISNUMBER(SEARCH("Yes",'2_all_summary'!$F442)),IF(0&lt;'2_all_summary'!P442,1,2),IF(0='2_all_summary'!P442,4,3))</f>
        <v>4</v>
      </c>
      <c r="N442" s="39">
        <f>IF(ISNUMBER(SEARCH("Yes",'2_all_summary'!$F442)),IF(ISNUMBER(SEARCH("Yes",'2_all_summary'!Q442)),1,2),IF(ISNUMBER(SEARCH("No",'2_all_summary'!Q442)),4,3))</f>
        <v>4</v>
      </c>
      <c r="O442" s="39">
        <f>IF(ISNUMBER(SEARCH("Yes",'2_all_summary'!$F442)),IF(ISNUMBER(SEARCH("Yes",'2_all_summary'!R442)),1,2),IF(ISNUMBER(SEARCH("No",'2_all_summary'!R442)),4,3))</f>
        <v>4</v>
      </c>
      <c r="P442" s="39">
        <f>IF(ISNUMBER(SEARCH("Yes",'2_all_summary'!$F442)),IF(ISNUMBER(SEARCH("Yes",'2_all_summary'!S442)),1,2),IF(ISNUMBER(SEARCH("No",'2_all_summary'!S442)),4,3))</f>
        <v>4</v>
      </c>
      <c r="Q442" s="39">
        <f>IF(ISNUMBER(SEARCH("Yes",'2_all_summary'!$F442)),IF(0&lt;'2_all_summary'!T442,1,2),IF(0='2_all_summary'!T442,4,3))</f>
        <v>4</v>
      </c>
      <c r="R442" s="39">
        <f>IF(ISNUMBER(SEARCH("Yes",'2_all_summary'!$F442)),IF(ISNUMBER(SEARCH("Yes",'2_all_summary'!U442)),1,2),IF(ISNUMBER(SEARCH("No",'2_all_summary'!U442)),4,3))</f>
        <v>4</v>
      </c>
    </row>
    <row r="443" spans="7:18" x14ac:dyDescent="0.3">
      <c r="G443" s="39"/>
      <c r="H443" s="39" t="str">
        <f>'2_all_summary'!D443</f>
        <v>Community-based citizen science projects can support the distributional monitoring of fishes</v>
      </c>
      <c r="I443" s="39" t="str">
        <f>'2_all_summary'!E443</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443" s="39">
        <f>IF(ISNUMBER(SEARCH("Yes",'2_all_summary'!$F443)),IF(ISNUMBER(SEARCH("Yes",'2_all_summary'!M443)),1,2),IF(ISNUMBER(SEARCH("No",'2_all_summary'!M443)),4,3))</f>
        <v>3</v>
      </c>
      <c r="K443" s="39">
        <f>IF(ISNUMBER(SEARCH("Yes",'2_all_summary'!$F443)),IF(ISNUMBER(SEARCH("Yes",'2_all_summary'!N443)),1,2),IF(ISNUMBER(SEARCH("No",'2_all_summary'!N443)),4,3))</f>
        <v>3</v>
      </c>
      <c r="L443" s="39">
        <f>IF(ISNUMBER(SEARCH("Yes",'2_all_summary'!$F443)),IF(ISNUMBER(SEARCH("Yes",'2_all_summary'!O443)),1,2),IF(ISNUMBER(SEARCH("No",'2_all_summary'!O443)),4,3))</f>
        <v>4</v>
      </c>
      <c r="M443" s="39">
        <f>IF(ISNUMBER(SEARCH("Yes",'2_all_summary'!$F443)),IF(0&lt;'2_all_summary'!P443,1,2),IF(0='2_all_summary'!P443,4,3))</f>
        <v>3</v>
      </c>
      <c r="N443" s="39">
        <f>IF(ISNUMBER(SEARCH("Yes",'2_all_summary'!$F443)),IF(ISNUMBER(SEARCH("Yes",'2_all_summary'!Q443)),1,2),IF(ISNUMBER(SEARCH("No",'2_all_summary'!Q443)),4,3))</f>
        <v>4</v>
      </c>
      <c r="O443" s="39">
        <f>IF(ISNUMBER(SEARCH("Yes",'2_all_summary'!$F443)),IF(ISNUMBER(SEARCH("Yes",'2_all_summary'!R443)),1,2),IF(ISNUMBER(SEARCH("No",'2_all_summary'!R443)),4,3))</f>
        <v>3</v>
      </c>
      <c r="P443" s="39">
        <f>IF(ISNUMBER(SEARCH("Yes",'2_all_summary'!$F443)),IF(ISNUMBER(SEARCH("Yes",'2_all_summary'!S443)),1,2),IF(ISNUMBER(SEARCH("No",'2_all_summary'!S443)),4,3))</f>
        <v>4</v>
      </c>
      <c r="Q443" s="39">
        <f>IF(ISNUMBER(SEARCH("Yes",'2_all_summary'!$F443)),IF(0&lt;'2_all_summary'!T443,1,2),IF(0='2_all_summary'!T443,4,3))</f>
        <v>3</v>
      </c>
      <c r="R443" s="39">
        <f>IF(ISNUMBER(SEARCH("Yes",'2_all_summary'!$F443)),IF(ISNUMBER(SEARCH("Yes",'2_all_summary'!U443)),1,2),IF(ISNUMBER(SEARCH("No",'2_all_summary'!U443)),4,3))</f>
        <v>3</v>
      </c>
    </row>
    <row r="444" spans="7:18" x14ac:dyDescent="0.3">
      <c r="G444" s="39"/>
      <c r="H444" s="39" t="str">
        <f>'2_all_summary'!D444</f>
        <v>Participatory ecosystem service mapping to enhance community-based mangrove rehabilitation and management in Demak, Indonesia</v>
      </c>
      <c r="I444" s="39" t="str">
        <f>'2_all_summary'!E444</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v>
      </c>
      <c r="J444" s="39">
        <f>IF(ISNUMBER(SEARCH("Yes",'2_all_summary'!$F444)),IF(ISNUMBER(SEARCH("Yes",'2_all_summary'!M444)),1,2),IF(ISNUMBER(SEARCH("No",'2_all_summary'!M444)),4,3))</f>
        <v>4</v>
      </c>
      <c r="K444" s="39">
        <f>IF(ISNUMBER(SEARCH("Yes",'2_all_summary'!$F444)),IF(ISNUMBER(SEARCH("Yes",'2_all_summary'!N444)),1,2),IF(ISNUMBER(SEARCH("No",'2_all_summary'!N444)),4,3))</f>
        <v>4</v>
      </c>
      <c r="L444" s="39">
        <f>IF(ISNUMBER(SEARCH("Yes",'2_all_summary'!$F444)),IF(ISNUMBER(SEARCH("Yes",'2_all_summary'!O444)),1,2),IF(ISNUMBER(SEARCH("No",'2_all_summary'!O444)),4,3))</f>
        <v>4</v>
      </c>
      <c r="M444" s="39">
        <f>IF(ISNUMBER(SEARCH("Yes",'2_all_summary'!$F444)),IF(0&lt;'2_all_summary'!P444,1,2),IF(0='2_all_summary'!P444,4,3))</f>
        <v>4</v>
      </c>
      <c r="N444" s="39">
        <f>IF(ISNUMBER(SEARCH("Yes",'2_all_summary'!$F444)),IF(ISNUMBER(SEARCH("Yes",'2_all_summary'!Q444)),1,2),IF(ISNUMBER(SEARCH("No",'2_all_summary'!Q444)),4,3))</f>
        <v>4</v>
      </c>
      <c r="O444" s="39">
        <f>IF(ISNUMBER(SEARCH("Yes",'2_all_summary'!$F444)),IF(ISNUMBER(SEARCH("Yes",'2_all_summary'!R444)),1,2),IF(ISNUMBER(SEARCH("No",'2_all_summary'!R444)),4,3))</f>
        <v>4</v>
      </c>
      <c r="P444" s="39">
        <f>IF(ISNUMBER(SEARCH("Yes",'2_all_summary'!$F444)),IF(ISNUMBER(SEARCH("Yes",'2_all_summary'!S444)),1,2),IF(ISNUMBER(SEARCH("No",'2_all_summary'!S444)),4,3))</f>
        <v>4</v>
      </c>
      <c r="Q444" s="39">
        <f>IF(ISNUMBER(SEARCH("Yes",'2_all_summary'!$F444)),IF(0&lt;'2_all_summary'!T444,1,2),IF(0='2_all_summary'!T444,4,3))</f>
        <v>4</v>
      </c>
      <c r="R444" s="39">
        <f>IF(ISNUMBER(SEARCH("Yes",'2_all_summary'!$F444)),IF(ISNUMBER(SEARCH("Yes",'2_all_summary'!U444)),1,2),IF(ISNUMBER(SEARCH("No",'2_all_summary'!U444)),4,3))</f>
        <v>4</v>
      </c>
    </row>
    <row r="445" spans="7:18" x14ac:dyDescent="0.3">
      <c r="G445" s="39"/>
      <c r="H445" s="39" t="str">
        <f>'2_all_summary'!D445</f>
        <v>An agent-based model to optimize transboundary management for the walleye pollock (Gadus chalcogrammus) fishery in the Gulf of Alaska</v>
      </c>
      <c r="I445" s="39" t="str">
        <f>'2_all_summary'!E445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v>
      </c>
      <c r="J445" s="39">
        <f>IF(ISNUMBER(SEARCH("Yes",'2_all_summary'!$F445)),IF(ISNUMBER(SEARCH("Yes",'2_all_summary'!M445)),1,2),IF(ISNUMBER(SEARCH("No",'2_all_summary'!M445)),4,3))</f>
        <v>4</v>
      </c>
      <c r="K445" s="39">
        <f>IF(ISNUMBER(SEARCH("Yes",'2_all_summary'!$F445)),IF(ISNUMBER(SEARCH("Yes",'2_all_summary'!N445)),1,2),IF(ISNUMBER(SEARCH("No",'2_all_summary'!N445)),4,3))</f>
        <v>4</v>
      </c>
      <c r="L445" s="39">
        <f>IF(ISNUMBER(SEARCH("Yes",'2_all_summary'!$F445)),IF(ISNUMBER(SEARCH("Yes",'2_all_summary'!O445)),1,2),IF(ISNUMBER(SEARCH("No",'2_all_summary'!O445)),4,3))</f>
        <v>4</v>
      </c>
      <c r="M445" s="39">
        <f>IF(ISNUMBER(SEARCH("Yes",'2_all_summary'!$F445)),IF(0&lt;'2_all_summary'!P445,1,2),IF(0='2_all_summary'!P445,4,3))</f>
        <v>4</v>
      </c>
      <c r="N445" s="39">
        <f>IF(ISNUMBER(SEARCH("Yes",'2_all_summary'!$F445)),IF(ISNUMBER(SEARCH("Yes",'2_all_summary'!Q445)),1,2),IF(ISNUMBER(SEARCH("No",'2_all_summary'!Q445)),4,3))</f>
        <v>4</v>
      </c>
      <c r="O445" s="39">
        <f>IF(ISNUMBER(SEARCH("Yes",'2_all_summary'!$F445)),IF(ISNUMBER(SEARCH("Yes",'2_all_summary'!R445)),1,2),IF(ISNUMBER(SEARCH("No",'2_all_summary'!R445)),4,3))</f>
        <v>4</v>
      </c>
      <c r="P445" s="39">
        <f>IF(ISNUMBER(SEARCH("Yes",'2_all_summary'!$F445)),IF(ISNUMBER(SEARCH("Yes",'2_all_summary'!S445)),1,2),IF(ISNUMBER(SEARCH("No",'2_all_summary'!S445)),4,3))</f>
        <v>4</v>
      </c>
      <c r="Q445" s="39">
        <f>IF(ISNUMBER(SEARCH("Yes",'2_all_summary'!$F445)),IF(0&lt;'2_all_summary'!T445,1,2),IF(0='2_all_summary'!T445,4,3))</f>
        <v>4</v>
      </c>
      <c r="R445" s="39">
        <f>IF(ISNUMBER(SEARCH("Yes",'2_all_summary'!$F445)),IF(ISNUMBER(SEARCH("Yes",'2_all_summary'!U445)),1,2),IF(ISNUMBER(SEARCH("No",'2_all_summary'!U445)),4,3))</f>
        <v>4</v>
      </c>
    </row>
    <row r="446" spans="7:18" x14ac:dyDescent="0.3">
      <c r="G446" s="39"/>
      <c r="H446" s="39" t="str">
        <f>'2_all_summary'!D446</f>
        <v>Soil-transmitted helminths and associated factors among pre-school children in Butajira Town, south-central Ethiopia: A community-based cross-sectional study</v>
      </c>
      <c r="I446" s="39" t="str">
        <f>'2_all_summary'!E446</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v>
      </c>
      <c r="J446" s="39">
        <f>IF(ISNUMBER(SEARCH("Yes",'2_all_summary'!$F446)),IF(ISNUMBER(SEARCH("Yes",'2_all_summary'!M446)),1,2),IF(ISNUMBER(SEARCH("No",'2_all_summary'!M446)),4,3))</f>
        <v>4</v>
      </c>
      <c r="K446" s="39">
        <f>IF(ISNUMBER(SEARCH("Yes",'2_all_summary'!$F446)),IF(ISNUMBER(SEARCH("Yes",'2_all_summary'!N446)),1,2),IF(ISNUMBER(SEARCH("No",'2_all_summary'!N446)),4,3))</f>
        <v>4</v>
      </c>
      <c r="L446" s="39">
        <f>IF(ISNUMBER(SEARCH("Yes",'2_all_summary'!$F446)),IF(ISNUMBER(SEARCH("Yes",'2_all_summary'!O446)),1,2),IF(ISNUMBER(SEARCH("No",'2_all_summary'!O446)),4,3))</f>
        <v>4</v>
      </c>
      <c r="M446" s="39">
        <f>IF(ISNUMBER(SEARCH("Yes",'2_all_summary'!$F446)),IF(0&lt;'2_all_summary'!P446,1,2),IF(0='2_all_summary'!P446,4,3))</f>
        <v>4</v>
      </c>
      <c r="N446" s="39">
        <f>IF(ISNUMBER(SEARCH("Yes",'2_all_summary'!$F446)),IF(ISNUMBER(SEARCH("Yes",'2_all_summary'!Q446)),1,2),IF(ISNUMBER(SEARCH("No",'2_all_summary'!Q446)),4,3))</f>
        <v>4</v>
      </c>
      <c r="O446" s="39">
        <f>IF(ISNUMBER(SEARCH("Yes",'2_all_summary'!$F446)),IF(ISNUMBER(SEARCH("Yes",'2_all_summary'!R446)),1,2),IF(ISNUMBER(SEARCH("No",'2_all_summary'!R446)),4,3))</f>
        <v>4</v>
      </c>
      <c r="P446" s="39">
        <f>IF(ISNUMBER(SEARCH("Yes",'2_all_summary'!$F446)),IF(ISNUMBER(SEARCH("Yes",'2_all_summary'!S446)),1,2),IF(ISNUMBER(SEARCH("No",'2_all_summary'!S446)),4,3))</f>
        <v>4</v>
      </c>
      <c r="Q446" s="39">
        <f>IF(ISNUMBER(SEARCH("Yes",'2_all_summary'!$F446)),IF(0&lt;'2_all_summary'!T446,1,2),IF(0='2_all_summary'!T446,4,3))</f>
        <v>4</v>
      </c>
      <c r="R446" s="39">
        <f>IF(ISNUMBER(SEARCH("Yes",'2_all_summary'!$F446)),IF(ISNUMBER(SEARCH("Yes",'2_all_summary'!U446)),1,2),IF(ISNUMBER(SEARCH("No",'2_all_summary'!U446)),4,3))</f>
        <v>4</v>
      </c>
    </row>
    <row r="447" spans="7:18" x14ac:dyDescent="0.3">
      <c r="G447" s="39"/>
      <c r="H447" s="39" t="str">
        <f>'2_all_summary'!D447</f>
        <v>Dredging-induced shell damages to hard clam (Meretrix meretrix): A Malaysian case study</v>
      </c>
      <c r="I447" s="39" t="str">
        <f>'2_all_summary'!E447</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v>
      </c>
      <c r="J447" s="39">
        <f>IF(ISNUMBER(SEARCH("Yes",'2_all_summary'!$F447)),IF(ISNUMBER(SEARCH("Yes",'2_all_summary'!M447)),1,2),IF(ISNUMBER(SEARCH("No",'2_all_summary'!M447)),4,3))</f>
        <v>4</v>
      </c>
      <c r="K447" s="39">
        <f>IF(ISNUMBER(SEARCH("Yes",'2_all_summary'!$F447)),IF(ISNUMBER(SEARCH("Yes",'2_all_summary'!N447)),1,2),IF(ISNUMBER(SEARCH("No",'2_all_summary'!N447)),4,3))</f>
        <v>4</v>
      </c>
      <c r="L447" s="39">
        <f>IF(ISNUMBER(SEARCH("Yes",'2_all_summary'!$F447)),IF(ISNUMBER(SEARCH("Yes",'2_all_summary'!O447)),1,2),IF(ISNUMBER(SEARCH("No",'2_all_summary'!O447)),4,3))</f>
        <v>4</v>
      </c>
      <c r="M447" s="39">
        <f>IF(ISNUMBER(SEARCH("Yes",'2_all_summary'!$F447)),IF(0&lt;'2_all_summary'!P447,1,2),IF(0='2_all_summary'!P447,4,3))</f>
        <v>4</v>
      </c>
      <c r="N447" s="39">
        <f>IF(ISNUMBER(SEARCH("Yes",'2_all_summary'!$F447)),IF(ISNUMBER(SEARCH("Yes",'2_all_summary'!Q447)),1,2),IF(ISNUMBER(SEARCH("No",'2_all_summary'!Q447)),4,3))</f>
        <v>4</v>
      </c>
      <c r="O447" s="39">
        <f>IF(ISNUMBER(SEARCH("Yes",'2_all_summary'!$F447)),IF(ISNUMBER(SEARCH("Yes",'2_all_summary'!R447)),1,2),IF(ISNUMBER(SEARCH("No",'2_all_summary'!R447)),4,3))</f>
        <v>4</v>
      </c>
      <c r="P447" s="39">
        <f>IF(ISNUMBER(SEARCH("Yes",'2_all_summary'!$F447)),IF(ISNUMBER(SEARCH("Yes",'2_all_summary'!S447)),1,2),IF(ISNUMBER(SEARCH("No",'2_all_summary'!S447)),4,3))</f>
        <v>4</v>
      </c>
      <c r="Q447" s="39">
        <f>IF(ISNUMBER(SEARCH("Yes",'2_all_summary'!$F447)),IF(0&lt;'2_all_summary'!T447,1,2),IF(0='2_all_summary'!T447,4,3))</f>
        <v>4</v>
      </c>
      <c r="R447" s="39">
        <f>IF(ISNUMBER(SEARCH("Yes",'2_all_summary'!$F447)),IF(ISNUMBER(SEARCH("Yes",'2_all_summary'!U447)),1,2),IF(ISNUMBER(SEARCH("No",'2_all_summary'!U447)),4,3))</f>
        <v>4</v>
      </c>
    </row>
    <row r="448" spans="7:18" x14ac:dyDescent="0.3">
      <c r="G448" s="39"/>
      <c r="H448" s="39" t="str">
        <f>'2_all_summary'!D448</f>
        <v>Detecting, counting and following the giants of the sea: A review of monitoring methods for aquatic megavertebrates in the Caribbean</v>
      </c>
      <c r="I448" s="39" t="str">
        <f>'2_all_summary'!E448</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v>
      </c>
      <c r="J448" s="39">
        <f>IF(ISNUMBER(SEARCH("Yes",'2_all_summary'!$F448)),IF(ISNUMBER(SEARCH("Yes",'2_all_summary'!M448)),1,2),IF(ISNUMBER(SEARCH("No",'2_all_summary'!M448)),4,3))</f>
        <v>4</v>
      </c>
      <c r="K448" s="39">
        <f>IF(ISNUMBER(SEARCH("Yes",'2_all_summary'!$F448)),IF(ISNUMBER(SEARCH("Yes",'2_all_summary'!N448)),1,2),IF(ISNUMBER(SEARCH("No",'2_all_summary'!N448)),4,3))</f>
        <v>4</v>
      </c>
      <c r="L448" s="39">
        <f>IF(ISNUMBER(SEARCH("Yes",'2_all_summary'!$F448)),IF(ISNUMBER(SEARCH("Yes",'2_all_summary'!O448)),1,2),IF(ISNUMBER(SEARCH("No",'2_all_summary'!O448)),4,3))</f>
        <v>4</v>
      </c>
      <c r="M448" s="39">
        <f>IF(ISNUMBER(SEARCH("Yes",'2_all_summary'!$F448)),IF(0&lt;'2_all_summary'!P448,1,2),IF(0='2_all_summary'!P448,4,3))</f>
        <v>4</v>
      </c>
      <c r="N448" s="39">
        <f>IF(ISNUMBER(SEARCH("Yes",'2_all_summary'!$F448)),IF(ISNUMBER(SEARCH("Yes",'2_all_summary'!Q448)),1,2),IF(ISNUMBER(SEARCH("No",'2_all_summary'!Q448)),4,3))</f>
        <v>4</v>
      </c>
      <c r="O448" s="39">
        <f>IF(ISNUMBER(SEARCH("Yes",'2_all_summary'!$F448)),IF(ISNUMBER(SEARCH("Yes",'2_all_summary'!R448)),1,2),IF(ISNUMBER(SEARCH("No",'2_all_summary'!R448)),4,3))</f>
        <v>4</v>
      </c>
      <c r="P448" s="39">
        <f>IF(ISNUMBER(SEARCH("Yes",'2_all_summary'!$F448)),IF(ISNUMBER(SEARCH("Yes",'2_all_summary'!S448)),1,2),IF(ISNUMBER(SEARCH("No",'2_all_summary'!S448)),4,3))</f>
        <v>4</v>
      </c>
      <c r="Q448" s="39">
        <f>IF(ISNUMBER(SEARCH("Yes",'2_all_summary'!$F448)),IF(0&lt;'2_all_summary'!T448,1,2),IF(0='2_all_summary'!T448,4,3))</f>
        <v>4</v>
      </c>
      <c r="R448" s="39">
        <f>IF(ISNUMBER(SEARCH("Yes",'2_all_summary'!$F448)),IF(ISNUMBER(SEARCH("Yes",'2_all_summary'!U448)),1,2),IF(ISNUMBER(SEARCH("No",'2_all_summary'!U448)),4,3))</f>
        <v>4</v>
      </c>
    </row>
    <row r="449" spans="7:18" x14ac:dyDescent="0.3">
      <c r="G449" s="39"/>
      <c r="H449" s="39" t="str">
        <f>'2_all_summary'!D449</f>
        <v>Ecological assessment of the marine ecosystems of Barbuda, West Indies: Using rapid scientific assessment to inform ocean zoning and fisheries management</v>
      </c>
      <c r="I449" s="39" t="str">
        <f>'2_all_summary'!E449</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449" s="39">
        <f>IF(ISNUMBER(SEARCH("Yes",'2_all_summary'!$F449)),IF(ISNUMBER(SEARCH("Yes",'2_all_summary'!M449)),1,2),IF(ISNUMBER(SEARCH("No",'2_all_summary'!M449)),4,3))</f>
        <v>4</v>
      </c>
      <c r="K449" s="39">
        <f>IF(ISNUMBER(SEARCH("Yes",'2_all_summary'!$F449)),IF(ISNUMBER(SEARCH("Yes",'2_all_summary'!N449)),1,2),IF(ISNUMBER(SEARCH("No",'2_all_summary'!N449)),4,3))</f>
        <v>4</v>
      </c>
      <c r="L449" s="39">
        <f>IF(ISNUMBER(SEARCH("Yes",'2_all_summary'!$F449)),IF(ISNUMBER(SEARCH("Yes",'2_all_summary'!O449)),1,2),IF(ISNUMBER(SEARCH("No",'2_all_summary'!O449)),4,3))</f>
        <v>4</v>
      </c>
      <c r="M449" s="39">
        <f>IF(ISNUMBER(SEARCH("Yes",'2_all_summary'!$F449)),IF(0&lt;'2_all_summary'!P449,1,2),IF(0='2_all_summary'!P449,4,3))</f>
        <v>4</v>
      </c>
      <c r="N449" s="39">
        <f>IF(ISNUMBER(SEARCH("Yes",'2_all_summary'!$F449)),IF(ISNUMBER(SEARCH("Yes",'2_all_summary'!Q449)),1,2),IF(ISNUMBER(SEARCH("No",'2_all_summary'!Q449)),4,3))</f>
        <v>4</v>
      </c>
      <c r="O449" s="39">
        <f>IF(ISNUMBER(SEARCH("Yes",'2_all_summary'!$F449)),IF(ISNUMBER(SEARCH("Yes",'2_all_summary'!R449)),1,2),IF(ISNUMBER(SEARCH("No",'2_all_summary'!R449)),4,3))</f>
        <v>4</v>
      </c>
      <c r="P449" s="39">
        <f>IF(ISNUMBER(SEARCH("Yes",'2_all_summary'!$F449)),IF(ISNUMBER(SEARCH("Yes",'2_all_summary'!S449)),1,2),IF(ISNUMBER(SEARCH("No",'2_all_summary'!S449)),4,3))</f>
        <v>4</v>
      </c>
      <c r="Q449" s="39">
        <f>IF(ISNUMBER(SEARCH("Yes",'2_all_summary'!$F449)),IF(0&lt;'2_all_summary'!T449,1,2),IF(0='2_all_summary'!T449,4,3))</f>
        <v>4</v>
      </c>
      <c r="R449" s="39">
        <f>IF(ISNUMBER(SEARCH("Yes",'2_all_summary'!$F449)),IF(ISNUMBER(SEARCH("Yes",'2_all_summary'!U449)),1,2),IF(ISNUMBER(SEARCH("No",'2_all_summary'!U449)),4,3))</f>
        <v>4</v>
      </c>
    </row>
    <row r="450" spans="7:18" x14ac:dyDescent="0.3">
      <c r="G450" s="39"/>
      <c r="H450" s="39" t="str">
        <f>'2_all_summary'!D450</f>
        <v>Policy challenges and approaches for the conservation of mangrove forests in Southeast Asia</v>
      </c>
      <c r="I450" s="39" t="str">
        <f>'2_all_summary'!E450</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v>
      </c>
      <c r="J450" s="39">
        <f>IF(ISNUMBER(SEARCH("Yes",'2_all_summary'!$F450)),IF(ISNUMBER(SEARCH("Yes",'2_all_summary'!M450)),1,2),IF(ISNUMBER(SEARCH("No",'2_all_summary'!M450)),4,3))</f>
        <v>4</v>
      </c>
      <c r="K450" s="39">
        <f>IF(ISNUMBER(SEARCH("Yes",'2_all_summary'!$F450)),IF(ISNUMBER(SEARCH("Yes",'2_all_summary'!N450)),1,2),IF(ISNUMBER(SEARCH("No",'2_all_summary'!N450)),4,3))</f>
        <v>4</v>
      </c>
      <c r="L450" s="39">
        <f>IF(ISNUMBER(SEARCH("Yes",'2_all_summary'!$F450)),IF(ISNUMBER(SEARCH("Yes",'2_all_summary'!O450)),1,2),IF(ISNUMBER(SEARCH("No",'2_all_summary'!O450)),4,3))</f>
        <v>4</v>
      </c>
      <c r="M450" s="39">
        <f>IF(ISNUMBER(SEARCH("Yes",'2_all_summary'!$F450)),IF(0&lt;'2_all_summary'!P450,1,2),IF(0='2_all_summary'!P450,4,3))</f>
        <v>4</v>
      </c>
      <c r="N450" s="39">
        <f>IF(ISNUMBER(SEARCH("Yes",'2_all_summary'!$F450)),IF(ISNUMBER(SEARCH("Yes",'2_all_summary'!Q450)),1,2),IF(ISNUMBER(SEARCH("No",'2_all_summary'!Q450)),4,3))</f>
        <v>4</v>
      </c>
      <c r="O450" s="39">
        <f>IF(ISNUMBER(SEARCH("Yes",'2_all_summary'!$F450)),IF(ISNUMBER(SEARCH("Yes",'2_all_summary'!R450)),1,2),IF(ISNUMBER(SEARCH("No",'2_all_summary'!R450)),4,3))</f>
        <v>4</v>
      </c>
      <c r="P450" s="39">
        <f>IF(ISNUMBER(SEARCH("Yes",'2_all_summary'!$F450)),IF(ISNUMBER(SEARCH("Yes",'2_all_summary'!S450)),1,2),IF(ISNUMBER(SEARCH("No",'2_all_summary'!S450)),4,3))</f>
        <v>4</v>
      </c>
      <c r="Q450" s="39">
        <f>IF(ISNUMBER(SEARCH("Yes",'2_all_summary'!$F450)),IF(0&lt;'2_all_summary'!T450,1,2),IF(0='2_all_summary'!T450,4,3))</f>
        <v>4</v>
      </c>
      <c r="R450" s="39">
        <f>IF(ISNUMBER(SEARCH("Yes",'2_all_summary'!$F450)),IF(ISNUMBER(SEARCH("Yes",'2_all_summary'!U450)),1,2),IF(ISNUMBER(SEARCH("No",'2_all_summary'!U450)),4,3))</f>
        <v>4</v>
      </c>
    </row>
    <row r="451" spans="7:18" x14ac:dyDescent="0.3">
      <c r="G451" s="39"/>
      <c r="H451" s="39" t="str">
        <f>'2_all_summary'!D451</f>
        <v>Size-structured habitat selection by arapaima in floodplain lakes of the Lower Amazon</v>
      </c>
      <c r="I451" s="39" t="str">
        <f>'2_all_summary'!E451</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v>
      </c>
      <c r="J451" s="39">
        <f>IF(ISNUMBER(SEARCH("Yes",'2_all_summary'!$F451)),IF(ISNUMBER(SEARCH("Yes",'2_all_summary'!M451)),1,2),IF(ISNUMBER(SEARCH("No",'2_all_summary'!M451)),4,3))</f>
        <v>4</v>
      </c>
      <c r="K451" s="39">
        <f>IF(ISNUMBER(SEARCH("Yes",'2_all_summary'!$F451)),IF(ISNUMBER(SEARCH("Yes",'2_all_summary'!N451)),1,2),IF(ISNUMBER(SEARCH("No",'2_all_summary'!N451)),4,3))</f>
        <v>4</v>
      </c>
      <c r="L451" s="39">
        <f>IF(ISNUMBER(SEARCH("Yes",'2_all_summary'!$F451)),IF(ISNUMBER(SEARCH("Yes",'2_all_summary'!O451)),1,2),IF(ISNUMBER(SEARCH("No",'2_all_summary'!O451)),4,3))</f>
        <v>4</v>
      </c>
      <c r="M451" s="39">
        <f>IF(ISNUMBER(SEARCH("Yes",'2_all_summary'!$F451)),IF(0&lt;'2_all_summary'!P451,1,2),IF(0='2_all_summary'!P451,4,3))</f>
        <v>4</v>
      </c>
      <c r="N451" s="39">
        <f>IF(ISNUMBER(SEARCH("Yes",'2_all_summary'!$F451)),IF(ISNUMBER(SEARCH("Yes",'2_all_summary'!Q451)),1,2),IF(ISNUMBER(SEARCH("No",'2_all_summary'!Q451)),4,3))</f>
        <v>4</v>
      </c>
      <c r="O451" s="39">
        <f>IF(ISNUMBER(SEARCH("Yes",'2_all_summary'!$F451)),IF(ISNUMBER(SEARCH("Yes",'2_all_summary'!R451)),1,2),IF(ISNUMBER(SEARCH("No",'2_all_summary'!R451)),4,3))</f>
        <v>4</v>
      </c>
      <c r="P451" s="39">
        <f>IF(ISNUMBER(SEARCH("Yes",'2_all_summary'!$F451)),IF(ISNUMBER(SEARCH("Yes",'2_all_summary'!S451)),1,2),IF(ISNUMBER(SEARCH("No",'2_all_summary'!S451)),4,3))</f>
        <v>4</v>
      </c>
      <c r="Q451" s="39">
        <f>IF(ISNUMBER(SEARCH("Yes",'2_all_summary'!$F451)),IF(0&lt;'2_all_summary'!T451,1,2),IF(0='2_all_summary'!T451,4,3))</f>
        <v>4</v>
      </c>
      <c r="R451" s="39">
        <f>IF(ISNUMBER(SEARCH("Yes",'2_all_summary'!$F451)),IF(ISNUMBER(SEARCH("Yes",'2_all_summary'!U451)),1,2),IF(ISNUMBER(SEARCH("No",'2_all_summary'!U451)),4,3))</f>
        <v>4</v>
      </c>
    </row>
    <row r="452" spans="7:18" x14ac:dyDescent="0.3">
      <c r="G452" s="39"/>
      <c r="H452" s="39" t="str">
        <f>'2_all_summary'!D452</f>
        <v>Antimicrobial stewardship program (ASP): An effective implementing technique for the therapy efficiency of meropenem and vancomycin antibiotics in Iranian pediatric patients</v>
      </c>
      <c r="I452" s="39" t="str">
        <f>'2_all_summary'!E452</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v>
      </c>
      <c r="J452" s="39">
        <f>IF(ISNUMBER(SEARCH("Yes",'2_all_summary'!$F452)),IF(ISNUMBER(SEARCH("Yes",'2_all_summary'!M452)),1,2),IF(ISNUMBER(SEARCH("No",'2_all_summary'!M452)),4,3))</f>
        <v>4</v>
      </c>
      <c r="K452" s="39">
        <f>IF(ISNUMBER(SEARCH("Yes",'2_all_summary'!$F452)),IF(ISNUMBER(SEARCH("Yes",'2_all_summary'!N452)),1,2),IF(ISNUMBER(SEARCH("No",'2_all_summary'!N452)),4,3))</f>
        <v>4</v>
      </c>
      <c r="L452" s="39">
        <f>IF(ISNUMBER(SEARCH("Yes",'2_all_summary'!$F452)),IF(ISNUMBER(SEARCH("Yes",'2_all_summary'!O452)),1,2),IF(ISNUMBER(SEARCH("No",'2_all_summary'!O452)),4,3))</f>
        <v>4</v>
      </c>
      <c r="M452" s="39">
        <f>IF(ISNUMBER(SEARCH("Yes",'2_all_summary'!$F452)),IF(0&lt;'2_all_summary'!P452,1,2),IF(0='2_all_summary'!P452,4,3))</f>
        <v>4</v>
      </c>
      <c r="N452" s="39">
        <f>IF(ISNUMBER(SEARCH("Yes",'2_all_summary'!$F452)),IF(ISNUMBER(SEARCH("Yes",'2_all_summary'!Q452)),1,2),IF(ISNUMBER(SEARCH("No",'2_all_summary'!Q452)),4,3))</f>
        <v>4</v>
      </c>
      <c r="O452" s="39">
        <f>IF(ISNUMBER(SEARCH("Yes",'2_all_summary'!$F452)),IF(ISNUMBER(SEARCH("Yes",'2_all_summary'!R452)),1,2),IF(ISNUMBER(SEARCH("No",'2_all_summary'!R452)),4,3))</f>
        <v>4</v>
      </c>
      <c r="P452" s="39">
        <f>IF(ISNUMBER(SEARCH("Yes",'2_all_summary'!$F452)),IF(ISNUMBER(SEARCH("Yes",'2_all_summary'!S452)),1,2),IF(ISNUMBER(SEARCH("No",'2_all_summary'!S452)),4,3))</f>
        <v>4</v>
      </c>
      <c r="Q452" s="39">
        <f>IF(ISNUMBER(SEARCH("Yes",'2_all_summary'!$F452)),IF(0&lt;'2_all_summary'!T452,1,2),IF(0='2_all_summary'!T452,4,3))</f>
        <v>4</v>
      </c>
      <c r="R452" s="39">
        <f>IF(ISNUMBER(SEARCH("Yes",'2_all_summary'!$F452)),IF(ISNUMBER(SEARCH("Yes",'2_all_summary'!U452)),1,2),IF(ISNUMBER(SEARCH("No",'2_all_summary'!U452)),4,3))</f>
        <v>4</v>
      </c>
    </row>
    <row r="453" spans="7:18" x14ac:dyDescent="0.3">
      <c r="G453" s="39"/>
      <c r="H453" s="39" t="str">
        <f>'2_all_summary'!D453</f>
        <v>Dynamics of land use in Namhoum watershed, Nasaythong district, Vientiane capital, Lao PDR</v>
      </c>
      <c r="I453" s="39" t="str">
        <f>'2_all_summary'!E453</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453" s="39">
        <f>IF(ISNUMBER(SEARCH("Yes",'2_all_summary'!$F453)),IF(ISNUMBER(SEARCH("Yes",'2_all_summary'!M453)),1,2),IF(ISNUMBER(SEARCH("No",'2_all_summary'!M453)),4,3))</f>
        <v>4</v>
      </c>
      <c r="K453" s="39">
        <f>IF(ISNUMBER(SEARCH("Yes",'2_all_summary'!$F453)),IF(ISNUMBER(SEARCH("Yes",'2_all_summary'!N453)),1,2),IF(ISNUMBER(SEARCH("No",'2_all_summary'!N453)),4,3))</f>
        <v>4</v>
      </c>
      <c r="L453" s="39">
        <f>IF(ISNUMBER(SEARCH("Yes",'2_all_summary'!$F453)),IF(ISNUMBER(SEARCH("Yes",'2_all_summary'!O453)),1,2),IF(ISNUMBER(SEARCH("No",'2_all_summary'!O453)),4,3))</f>
        <v>4</v>
      </c>
      <c r="M453" s="39">
        <f>IF(ISNUMBER(SEARCH("Yes",'2_all_summary'!$F453)),IF(0&lt;'2_all_summary'!P453,1,2),IF(0='2_all_summary'!P453,4,3))</f>
        <v>4</v>
      </c>
      <c r="N453" s="39">
        <f>IF(ISNUMBER(SEARCH("Yes",'2_all_summary'!$F453)),IF(ISNUMBER(SEARCH("Yes",'2_all_summary'!Q453)),1,2),IF(ISNUMBER(SEARCH("No",'2_all_summary'!Q453)),4,3))</f>
        <v>4</v>
      </c>
      <c r="O453" s="39">
        <f>IF(ISNUMBER(SEARCH("Yes",'2_all_summary'!$F453)),IF(ISNUMBER(SEARCH("Yes",'2_all_summary'!R453)),1,2),IF(ISNUMBER(SEARCH("No",'2_all_summary'!R453)),4,3))</f>
        <v>4</v>
      </c>
      <c r="P453" s="39">
        <f>IF(ISNUMBER(SEARCH("Yes",'2_all_summary'!$F453)),IF(ISNUMBER(SEARCH("Yes",'2_all_summary'!S453)),1,2),IF(ISNUMBER(SEARCH("No",'2_all_summary'!S453)),4,3))</f>
        <v>4</v>
      </c>
      <c r="Q453" s="39">
        <f>IF(ISNUMBER(SEARCH("Yes",'2_all_summary'!$F453)),IF(0&lt;'2_all_summary'!T453,1,2),IF(0='2_all_summary'!T453,4,3))</f>
        <v>4</v>
      </c>
      <c r="R453" s="39">
        <f>IF(ISNUMBER(SEARCH("Yes",'2_all_summary'!$F453)),IF(ISNUMBER(SEARCH("Yes",'2_all_summary'!U453)),1,2),IF(ISNUMBER(SEARCH("No",'2_all_summary'!U453)),4,3))</f>
        <v>4</v>
      </c>
    </row>
    <row r="454" spans="7:18" x14ac:dyDescent="0.3">
      <c r="G454" s="39"/>
      <c r="H454" s="39" t="str">
        <f>'2_all_summary'!D454</f>
        <v>Community-level analysis of correlated fish production in fisheries and aquaculture: The case of Japan</v>
      </c>
      <c r="I454" s="39" t="str">
        <f>'2_all_summary'!E454</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v>
      </c>
      <c r="J454" s="39">
        <f>IF(ISNUMBER(SEARCH("Yes",'2_all_summary'!$F454)),IF(ISNUMBER(SEARCH("Yes",'2_all_summary'!M454)),1,2),IF(ISNUMBER(SEARCH("No",'2_all_summary'!M454)),4,3))</f>
        <v>4</v>
      </c>
      <c r="K454" s="39">
        <f>IF(ISNUMBER(SEARCH("Yes",'2_all_summary'!$F454)),IF(ISNUMBER(SEARCH("Yes",'2_all_summary'!N454)),1,2),IF(ISNUMBER(SEARCH("No",'2_all_summary'!N454)),4,3))</f>
        <v>4</v>
      </c>
      <c r="L454" s="39">
        <f>IF(ISNUMBER(SEARCH("Yes",'2_all_summary'!$F454)),IF(ISNUMBER(SEARCH("Yes",'2_all_summary'!O454)),1,2),IF(ISNUMBER(SEARCH("No",'2_all_summary'!O454)),4,3))</f>
        <v>4</v>
      </c>
      <c r="M454" s="39">
        <f>IF(ISNUMBER(SEARCH("Yes",'2_all_summary'!$F454)),IF(0&lt;'2_all_summary'!P454,1,2),IF(0='2_all_summary'!P454,4,3))</f>
        <v>4</v>
      </c>
      <c r="N454" s="39">
        <f>IF(ISNUMBER(SEARCH("Yes",'2_all_summary'!$F454)),IF(ISNUMBER(SEARCH("Yes",'2_all_summary'!Q454)),1,2),IF(ISNUMBER(SEARCH("No",'2_all_summary'!Q454)),4,3))</f>
        <v>4</v>
      </c>
      <c r="O454" s="39">
        <f>IF(ISNUMBER(SEARCH("Yes",'2_all_summary'!$F454)),IF(ISNUMBER(SEARCH("Yes",'2_all_summary'!R454)),1,2),IF(ISNUMBER(SEARCH("No",'2_all_summary'!R454)),4,3))</f>
        <v>4</v>
      </c>
      <c r="P454" s="39">
        <f>IF(ISNUMBER(SEARCH("Yes",'2_all_summary'!$F454)),IF(ISNUMBER(SEARCH("Yes",'2_all_summary'!S454)),1,2),IF(ISNUMBER(SEARCH("No",'2_all_summary'!S454)),4,3))</f>
        <v>4</v>
      </c>
      <c r="Q454" s="39">
        <f>IF(ISNUMBER(SEARCH("Yes",'2_all_summary'!$F454)),IF(0&lt;'2_all_summary'!T454,1,2),IF(0='2_all_summary'!T454,4,3))</f>
        <v>4</v>
      </c>
      <c r="R454" s="39">
        <f>IF(ISNUMBER(SEARCH("Yes",'2_all_summary'!$F454)),IF(ISNUMBER(SEARCH("Yes",'2_all_summary'!U454)),1,2),IF(ISNUMBER(SEARCH("No",'2_all_summary'!U454)),4,3))</f>
        <v>4</v>
      </c>
    </row>
    <row r="455" spans="7:18" x14ac:dyDescent="0.3">
      <c r="G455" s="39"/>
      <c r="H455" s="39" t="str">
        <f>'2_all_summary'!D455</f>
        <v>Lacking the means or the motivation? exploring the experience of community-based resource management among Fisherfolk on lake Victoria, Uganda</v>
      </c>
      <c r="I455" s="39" t="str">
        <f>'2_all_summary'!E455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v>
      </c>
      <c r="J455" s="39">
        <f>IF(ISNUMBER(SEARCH("Yes",'2_all_summary'!$F455)),IF(ISNUMBER(SEARCH("Yes",'2_all_summary'!M455)),1,2),IF(ISNUMBER(SEARCH("No",'2_all_summary'!M455)),4,3))</f>
        <v>4</v>
      </c>
      <c r="K455" s="39">
        <f>IF(ISNUMBER(SEARCH("Yes",'2_all_summary'!$F455)),IF(ISNUMBER(SEARCH("Yes",'2_all_summary'!N455)),1,2),IF(ISNUMBER(SEARCH("No",'2_all_summary'!N455)),4,3))</f>
        <v>4</v>
      </c>
      <c r="L455" s="39">
        <f>IF(ISNUMBER(SEARCH("Yes",'2_all_summary'!$F455)),IF(ISNUMBER(SEARCH("Yes",'2_all_summary'!O455)),1,2),IF(ISNUMBER(SEARCH("No",'2_all_summary'!O455)),4,3))</f>
        <v>4</v>
      </c>
      <c r="M455" s="39">
        <f>IF(ISNUMBER(SEARCH("Yes",'2_all_summary'!$F455)),IF(0&lt;'2_all_summary'!P455,1,2),IF(0='2_all_summary'!P455,4,3))</f>
        <v>4</v>
      </c>
      <c r="N455" s="39">
        <f>IF(ISNUMBER(SEARCH("Yes",'2_all_summary'!$F455)),IF(ISNUMBER(SEARCH("Yes",'2_all_summary'!Q455)),1,2),IF(ISNUMBER(SEARCH("No",'2_all_summary'!Q455)),4,3))</f>
        <v>4</v>
      </c>
      <c r="O455" s="39">
        <f>IF(ISNUMBER(SEARCH("Yes",'2_all_summary'!$F455)),IF(ISNUMBER(SEARCH("Yes",'2_all_summary'!R455)),1,2),IF(ISNUMBER(SEARCH("No",'2_all_summary'!R455)),4,3))</f>
        <v>4</v>
      </c>
      <c r="P455" s="39">
        <f>IF(ISNUMBER(SEARCH("Yes",'2_all_summary'!$F455)),IF(ISNUMBER(SEARCH("Yes",'2_all_summary'!S455)),1,2),IF(ISNUMBER(SEARCH("No",'2_all_summary'!S455)),4,3))</f>
        <v>4</v>
      </c>
      <c r="Q455" s="39">
        <f>IF(ISNUMBER(SEARCH("Yes",'2_all_summary'!$F455)),IF(0&lt;'2_all_summary'!T455,1,2),IF(0='2_all_summary'!T455,4,3))</f>
        <v>4</v>
      </c>
      <c r="R455" s="39">
        <f>IF(ISNUMBER(SEARCH("Yes",'2_all_summary'!$F455)),IF(ISNUMBER(SEARCH("Yes",'2_all_summary'!U455)),1,2),IF(ISNUMBER(SEARCH("No",'2_all_summary'!U455)),4,3))</f>
        <v>4</v>
      </c>
    </row>
    <row r="456" spans="7:18" x14ac:dyDescent="0.3">
      <c r="G456" s="39"/>
      <c r="H456" s="39" t="str">
        <f>'2_all_summary'!D456</f>
        <v>Frailty and Associated Factors among the Elderly in Vietnam: A Cross-Sectional Study</v>
      </c>
      <c r="I456" s="39" t="str">
        <f>'2_all_summary'!E456</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v>
      </c>
      <c r="J456" s="39">
        <f>IF(ISNUMBER(SEARCH("Yes",'2_all_summary'!$F456)),IF(ISNUMBER(SEARCH("Yes",'2_all_summary'!M456)),1,2),IF(ISNUMBER(SEARCH("No",'2_all_summary'!M456)),4,3))</f>
        <v>4</v>
      </c>
      <c r="K456" s="39">
        <f>IF(ISNUMBER(SEARCH("Yes",'2_all_summary'!$F456)),IF(ISNUMBER(SEARCH("Yes",'2_all_summary'!N456)),1,2),IF(ISNUMBER(SEARCH("No",'2_all_summary'!N456)),4,3))</f>
        <v>4</v>
      </c>
      <c r="L456" s="39">
        <f>IF(ISNUMBER(SEARCH("Yes",'2_all_summary'!$F456)),IF(ISNUMBER(SEARCH("Yes",'2_all_summary'!O456)),1,2),IF(ISNUMBER(SEARCH("No",'2_all_summary'!O456)),4,3))</f>
        <v>4</v>
      </c>
      <c r="M456" s="39">
        <f>IF(ISNUMBER(SEARCH("Yes",'2_all_summary'!$F456)),IF(0&lt;'2_all_summary'!P456,1,2),IF(0='2_all_summary'!P456,4,3))</f>
        <v>4</v>
      </c>
      <c r="N456" s="39">
        <f>IF(ISNUMBER(SEARCH("Yes",'2_all_summary'!$F456)),IF(ISNUMBER(SEARCH("Yes",'2_all_summary'!Q456)),1,2),IF(ISNUMBER(SEARCH("No",'2_all_summary'!Q456)),4,3))</f>
        <v>4</v>
      </c>
      <c r="O456" s="39">
        <f>IF(ISNUMBER(SEARCH("Yes",'2_all_summary'!$F456)),IF(ISNUMBER(SEARCH("Yes",'2_all_summary'!R456)),1,2),IF(ISNUMBER(SEARCH("No",'2_all_summary'!R456)),4,3))</f>
        <v>4</v>
      </c>
      <c r="P456" s="39">
        <f>IF(ISNUMBER(SEARCH("Yes",'2_all_summary'!$F456)),IF(ISNUMBER(SEARCH("Yes",'2_all_summary'!S456)),1,2),IF(ISNUMBER(SEARCH("No",'2_all_summary'!S456)),4,3))</f>
        <v>4</v>
      </c>
      <c r="Q456" s="39">
        <f>IF(ISNUMBER(SEARCH("Yes",'2_all_summary'!$F456)),IF(0&lt;'2_all_summary'!T456,1,2),IF(0='2_all_summary'!T456,4,3))</f>
        <v>4</v>
      </c>
      <c r="R456" s="39">
        <f>IF(ISNUMBER(SEARCH("Yes",'2_all_summary'!$F456)),IF(ISNUMBER(SEARCH("Yes",'2_all_summary'!U456)),1,2),IF(ISNUMBER(SEARCH("No",'2_all_summary'!U456)),4,3))</f>
        <v>4</v>
      </c>
    </row>
    <row r="457" spans="7:18" x14ac:dyDescent="0.3">
      <c r="G457" s="39"/>
      <c r="H457" s="39" t="str">
        <f>'2_all_summary'!D457</f>
        <v>Is community-based management of small-scale fisheries in Sierra Leone the answer to their problems?</v>
      </c>
      <c r="I457" s="39" t="str">
        <f>'2_all_summary'!E457</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v>
      </c>
      <c r="J457" s="39">
        <f>IF(ISNUMBER(SEARCH("Yes",'2_all_summary'!$F457)),IF(ISNUMBER(SEARCH("Yes",'2_all_summary'!M457)),1,2),IF(ISNUMBER(SEARCH("No",'2_all_summary'!M457)),4,3))</f>
        <v>4</v>
      </c>
      <c r="K457" s="39">
        <f>IF(ISNUMBER(SEARCH("Yes",'2_all_summary'!$F457)),IF(ISNUMBER(SEARCH("Yes",'2_all_summary'!N457)),1,2),IF(ISNUMBER(SEARCH("No",'2_all_summary'!N457)),4,3))</f>
        <v>4</v>
      </c>
      <c r="L457" s="39">
        <f>IF(ISNUMBER(SEARCH("Yes",'2_all_summary'!$F457)),IF(ISNUMBER(SEARCH("Yes",'2_all_summary'!O457)),1,2),IF(ISNUMBER(SEARCH("No",'2_all_summary'!O457)),4,3))</f>
        <v>4</v>
      </c>
      <c r="M457" s="39">
        <f>IF(ISNUMBER(SEARCH("Yes",'2_all_summary'!$F457)),IF(0&lt;'2_all_summary'!P457,1,2),IF(0='2_all_summary'!P457,4,3))</f>
        <v>4</v>
      </c>
      <c r="N457" s="39">
        <f>IF(ISNUMBER(SEARCH("Yes",'2_all_summary'!$F457)),IF(ISNUMBER(SEARCH("Yes",'2_all_summary'!Q457)),1,2),IF(ISNUMBER(SEARCH("No",'2_all_summary'!Q457)),4,3))</f>
        <v>4</v>
      </c>
      <c r="O457" s="39">
        <f>IF(ISNUMBER(SEARCH("Yes",'2_all_summary'!$F457)),IF(ISNUMBER(SEARCH("Yes",'2_all_summary'!R457)),1,2),IF(ISNUMBER(SEARCH("No",'2_all_summary'!R457)),4,3))</f>
        <v>4</v>
      </c>
      <c r="P457" s="39">
        <f>IF(ISNUMBER(SEARCH("Yes",'2_all_summary'!$F457)),IF(ISNUMBER(SEARCH("Yes",'2_all_summary'!S457)),1,2),IF(ISNUMBER(SEARCH("No",'2_all_summary'!S457)),4,3))</f>
        <v>4</v>
      </c>
      <c r="Q457" s="39">
        <f>IF(ISNUMBER(SEARCH("Yes",'2_all_summary'!$F457)),IF(0&lt;'2_all_summary'!T457,1,2),IF(0='2_all_summary'!T457,4,3))</f>
        <v>4</v>
      </c>
      <c r="R457" s="39">
        <f>IF(ISNUMBER(SEARCH("Yes",'2_all_summary'!$F457)),IF(ISNUMBER(SEARCH("Yes",'2_all_summary'!U457)),1,2),IF(ISNUMBER(SEARCH("No",'2_all_summary'!U457)),4,3))</f>
        <v>4</v>
      </c>
    </row>
    <row r="458" spans="7:18" x14ac:dyDescent="0.3">
      <c r="G458" s="39"/>
      <c r="H458" s="39" t="str">
        <f>'2_all_summary'!D458</f>
        <v>Understanding the access to livelihood assets and fishers' perceptions towards local practice for wetland fisheries sustainability</v>
      </c>
      <c r="I458" s="39" t="str">
        <f>'2_all_summary'!E458</f>
        <v>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v>
      </c>
      <c r="J458" s="39">
        <f>IF(ISNUMBER(SEARCH("Yes",'2_all_summary'!$F458)),IF(ISNUMBER(SEARCH("Yes",'2_all_summary'!M458)),1,2),IF(ISNUMBER(SEARCH("No",'2_all_summary'!M458)),4,3))</f>
        <v>4</v>
      </c>
      <c r="K458" s="39">
        <f>IF(ISNUMBER(SEARCH("Yes",'2_all_summary'!$F458)),IF(ISNUMBER(SEARCH("Yes",'2_all_summary'!N458)),1,2),IF(ISNUMBER(SEARCH("No",'2_all_summary'!N458)),4,3))</f>
        <v>4</v>
      </c>
      <c r="L458" s="39">
        <f>IF(ISNUMBER(SEARCH("Yes",'2_all_summary'!$F458)),IF(ISNUMBER(SEARCH("Yes",'2_all_summary'!O458)),1,2),IF(ISNUMBER(SEARCH("No",'2_all_summary'!O458)),4,3))</f>
        <v>4</v>
      </c>
      <c r="M458" s="39">
        <f>IF(ISNUMBER(SEARCH("Yes",'2_all_summary'!$F458)),IF(0&lt;'2_all_summary'!P458,1,2),IF(0='2_all_summary'!P458,4,3))</f>
        <v>4</v>
      </c>
      <c r="N458" s="39">
        <f>IF(ISNUMBER(SEARCH("Yes",'2_all_summary'!$F458)),IF(ISNUMBER(SEARCH("Yes",'2_all_summary'!Q458)),1,2),IF(ISNUMBER(SEARCH("No",'2_all_summary'!Q458)),4,3))</f>
        <v>4</v>
      </c>
      <c r="O458" s="39">
        <f>IF(ISNUMBER(SEARCH("Yes",'2_all_summary'!$F458)),IF(ISNUMBER(SEARCH("Yes",'2_all_summary'!R458)),1,2),IF(ISNUMBER(SEARCH("No",'2_all_summary'!R458)),4,3))</f>
        <v>4</v>
      </c>
      <c r="P458" s="39">
        <f>IF(ISNUMBER(SEARCH("Yes",'2_all_summary'!$F458)),IF(ISNUMBER(SEARCH("Yes",'2_all_summary'!S458)),1,2),IF(ISNUMBER(SEARCH("No",'2_all_summary'!S458)),4,3))</f>
        <v>4</v>
      </c>
      <c r="Q458" s="39">
        <f>IF(ISNUMBER(SEARCH("Yes",'2_all_summary'!$F458)),IF(0&lt;'2_all_summary'!T458,1,2),IF(0='2_all_summary'!T458,4,3))</f>
        <v>4</v>
      </c>
      <c r="R458" s="39">
        <f>IF(ISNUMBER(SEARCH("Yes",'2_all_summary'!$F458)),IF(ISNUMBER(SEARCH("Yes",'2_all_summary'!U458)),1,2),IF(ISNUMBER(SEARCH("No",'2_all_summary'!U458)),4,3))</f>
        <v>4</v>
      </c>
    </row>
    <row r="459" spans="7:18" x14ac:dyDescent="0.3">
      <c r="G459" s="39"/>
      <c r="H459" s="39" t="str">
        <f>'2_all_summary'!D459</f>
        <v>A Comparison of Home-Based Versus Outreach Event-Based Community HIV Testing in Ugandan Fisherfolk Communities</v>
      </c>
      <c r="I459" s="39" t="str">
        <f>'2_all_summary'!E459</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v>
      </c>
      <c r="J459" s="39">
        <f>IF(ISNUMBER(SEARCH("Yes",'2_all_summary'!$F459)),IF(ISNUMBER(SEARCH("Yes",'2_all_summary'!M459)),1,2),IF(ISNUMBER(SEARCH("No",'2_all_summary'!M459)),4,3))</f>
        <v>4</v>
      </c>
      <c r="K459" s="39">
        <f>IF(ISNUMBER(SEARCH("Yes",'2_all_summary'!$F459)),IF(ISNUMBER(SEARCH("Yes",'2_all_summary'!N459)),1,2),IF(ISNUMBER(SEARCH("No",'2_all_summary'!N459)),4,3))</f>
        <v>4</v>
      </c>
      <c r="L459" s="39">
        <f>IF(ISNUMBER(SEARCH("Yes",'2_all_summary'!$F459)),IF(ISNUMBER(SEARCH("Yes",'2_all_summary'!O459)),1,2),IF(ISNUMBER(SEARCH("No",'2_all_summary'!O459)),4,3))</f>
        <v>4</v>
      </c>
      <c r="M459" s="39">
        <f>IF(ISNUMBER(SEARCH("Yes",'2_all_summary'!$F459)),IF(0&lt;'2_all_summary'!P459,1,2),IF(0='2_all_summary'!P459,4,3))</f>
        <v>4</v>
      </c>
      <c r="N459" s="39">
        <f>IF(ISNUMBER(SEARCH("Yes",'2_all_summary'!$F459)),IF(ISNUMBER(SEARCH("Yes",'2_all_summary'!Q459)),1,2),IF(ISNUMBER(SEARCH("No",'2_all_summary'!Q459)),4,3))</f>
        <v>4</v>
      </c>
      <c r="O459" s="39">
        <f>IF(ISNUMBER(SEARCH("Yes",'2_all_summary'!$F459)),IF(ISNUMBER(SEARCH("Yes",'2_all_summary'!R459)),1,2),IF(ISNUMBER(SEARCH("No",'2_all_summary'!R459)),4,3))</f>
        <v>4</v>
      </c>
      <c r="P459" s="39">
        <f>IF(ISNUMBER(SEARCH("Yes",'2_all_summary'!$F459)),IF(ISNUMBER(SEARCH("Yes",'2_all_summary'!S459)),1,2),IF(ISNUMBER(SEARCH("No",'2_all_summary'!S459)),4,3))</f>
        <v>4</v>
      </c>
      <c r="Q459" s="39">
        <f>IF(ISNUMBER(SEARCH("Yes",'2_all_summary'!$F459)),IF(0&lt;'2_all_summary'!T459,1,2),IF(0='2_all_summary'!T459,4,3))</f>
        <v>4</v>
      </c>
      <c r="R459" s="39">
        <f>IF(ISNUMBER(SEARCH("Yes",'2_all_summary'!$F459)),IF(ISNUMBER(SEARCH("Yes",'2_all_summary'!U459)),1,2),IF(ISNUMBER(SEARCH("No",'2_all_summary'!U459)),4,3))</f>
        <v>4</v>
      </c>
    </row>
    <row r="460" spans="7:18" x14ac:dyDescent="0.3">
      <c r="G460" s="39"/>
      <c r="H460" s="39" t="str">
        <f>'2_all_summary'!D460</f>
        <v>Sustainable development of Lagong Hill forest reserve, Malaysia</v>
      </c>
      <c r="I460" s="39" t="str">
        <f>'2_all_summary'!E460</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460" s="39">
        <f>IF(ISNUMBER(SEARCH("Yes",'2_all_summary'!$F460)),IF(ISNUMBER(SEARCH("Yes",'2_all_summary'!M460)),1,2),IF(ISNUMBER(SEARCH("No",'2_all_summary'!M460)),4,3))</f>
        <v>4</v>
      </c>
      <c r="K460" s="39">
        <f>IF(ISNUMBER(SEARCH("Yes",'2_all_summary'!$F460)),IF(ISNUMBER(SEARCH("Yes",'2_all_summary'!N460)),1,2),IF(ISNUMBER(SEARCH("No",'2_all_summary'!N460)),4,3))</f>
        <v>4</v>
      </c>
      <c r="L460" s="39">
        <f>IF(ISNUMBER(SEARCH("Yes",'2_all_summary'!$F460)),IF(ISNUMBER(SEARCH("Yes",'2_all_summary'!O460)),1,2),IF(ISNUMBER(SEARCH("No",'2_all_summary'!O460)),4,3))</f>
        <v>4</v>
      </c>
      <c r="M460" s="39">
        <f>IF(ISNUMBER(SEARCH("Yes",'2_all_summary'!$F460)),IF(0&lt;'2_all_summary'!P460,1,2),IF(0='2_all_summary'!P460,4,3))</f>
        <v>4</v>
      </c>
      <c r="N460" s="39">
        <f>IF(ISNUMBER(SEARCH("Yes",'2_all_summary'!$F460)),IF(ISNUMBER(SEARCH("Yes",'2_all_summary'!Q460)),1,2),IF(ISNUMBER(SEARCH("No",'2_all_summary'!Q460)),4,3))</f>
        <v>4</v>
      </c>
      <c r="O460" s="39">
        <f>IF(ISNUMBER(SEARCH("Yes",'2_all_summary'!$F460)),IF(ISNUMBER(SEARCH("Yes",'2_all_summary'!R460)),1,2),IF(ISNUMBER(SEARCH("No",'2_all_summary'!R460)),4,3))</f>
        <v>4</v>
      </c>
      <c r="P460" s="39">
        <f>IF(ISNUMBER(SEARCH("Yes",'2_all_summary'!$F460)),IF(ISNUMBER(SEARCH("Yes",'2_all_summary'!S460)),1,2),IF(ISNUMBER(SEARCH("No",'2_all_summary'!S460)),4,3))</f>
        <v>4</v>
      </c>
      <c r="Q460" s="39">
        <f>IF(ISNUMBER(SEARCH("Yes",'2_all_summary'!$F460)),IF(0&lt;'2_all_summary'!T460,1,2),IF(0='2_all_summary'!T460,4,3))</f>
        <v>4</v>
      </c>
      <c r="R460" s="39">
        <f>IF(ISNUMBER(SEARCH("Yes",'2_all_summary'!$F460)),IF(ISNUMBER(SEARCH("Yes",'2_all_summary'!U460)),1,2),IF(ISNUMBER(SEARCH("No",'2_all_summary'!U460)),4,3))</f>
        <v>4</v>
      </c>
    </row>
    <row r="461" spans="7:18" x14ac:dyDescent="0.3">
      <c r="G461" s="39"/>
      <c r="H461" s="39" t="str">
        <f>'2_all_summary'!D461</f>
        <v>Community-based management of subsistence fisheries in Samoa</v>
      </c>
      <c r="I461" s="39" t="str">
        <f>'2_all_summary'!E461</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461" s="39">
        <f>IF(ISNUMBER(SEARCH("Yes",'2_all_summary'!$F461)),IF(ISNUMBER(SEARCH("Yes",'2_all_summary'!M461)),1,2),IF(ISNUMBER(SEARCH("No",'2_all_summary'!M461)),4,3))</f>
        <v>1</v>
      </c>
      <c r="K461" s="39">
        <f>IF(ISNUMBER(SEARCH("Yes",'2_all_summary'!$F461)),IF(ISNUMBER(SEARCH("Yes",'2_all_summary'!N461)),1,2),IF(ISNUMBER(SEARCH("No",'2_all_summary'!N461)),4,3))</f>
        <v>1</v>
      </c>
      <c r="L461" s="39">
        <f>IF(ISNUMBER(SEARCH("Yes",'2_all_summary'!$F461)),IF(ISNUMBER(SEARCH("Yes",'2_all_summary'!O461)),1,2),IF(ISNUMBER(SEARCH("No",'2_all_summary'!O461)),4,3))</f>
        <v>1</v>
      </c>
      <c r="M461" s="39">
        <f>IF(ISNUMBER(SEARCH("Yes",'2_all_summary'!$F461)),IF(0&lt;'2_all_summary'!P461,1,2),IF(0='2_all_summary'!P461,4,3))</f>
        <v>1</v>
      </c>
      <c r="N461" s="39">
        <f>IF(ISNUMBER(SEARCH("Yes",'2_all_summary'!$F461)),IF(ISNUMBER(SEARCH("Yes",'2_all_summary'!Q461)),1,2),IF(ISNUMBER(SEARCH("No",'2_all_summary'!Q461)),4,3))</f>
        <v>1</v>
      </c>
      <c r="O461" s="39">
        <f>IF(ISNUMBER(SEARCH("Yes",'2_all_summary'!$F461)),IF(ISNUMBER(SEARCH("Yes",'2_all_summary'!R461)),1,2),IF(ISNUMBER(SEARCH("No",'2_all_summary'!R461)),4,3))</f>
        <v>1</v>
      </c>
      <c r="P461" s="39">
        <f>IF(ISNUMBER(SEARCH("Yes",'2_all_summary'!$F461)),IF(ISNUMBER(SEARCH("Yes",'2_all_summary'!S461)),1,2),IF(ISNUMBER(SEARCH("No",'2_all_summary'!S461)),4,3))</f>
        <v>1</v>
      </c>
      <c r="Q461" s="39">
        <f>IF(ISNUMBER(SEARCH("Yes",'2_all_summary'!$F461)),IF(0&lt;'2_all_summary'!T461,1,2),IF(0='2_all_summary'!T461,4,3))</f>
        <v>1</v>
      </c>
      <c r="R461" s="39">
        <f>IF(ISNUMBER(SEARCH("Yes",'2_all_summary'!$F461)),IF(ISNUMBER(SEARCH("Yes",'2_all_summary'!U461)),1,2),IF(ISNUMBER(SEARCH("No",'2_all_summary'!U461)),4,3))</f>
        <v>1</v>
      </c>
    </row>
    <row r="462" spans="7:18" x14ac:dyDescent="0.3">
      <c r="G462" s="39"/>
      <c r="H462" s="39" t="str">
        <f>'2_all_summary'!D462</f>
        <v>Predation and competition: The impact of fisheries on marine-mammal populations over the next one hundred years</v>
      </c>
      <c r="I462" s="39" t="str">
        <f>'2_all_summary'!E462</f>
        <v>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462" s="39">
        <f>IF(ISNUMBER(SEARCH("Yes",'2_all_summary'!$F462)),IF(ISNUMBER(SEARCH("Yes",'2_all_summary'!M462)),1,2),IF(ISNUMBER(SEARCH("No",'2_all_summary'!M462)),4,3))</f>
        <v>4</v>
      </c>
      <c r="K462" s="39">
        <f>IF(ISNUMBER(SEARCH("Yes",'2_all_summary'!$F462)),IF(ISNUMBER(SEARCH("Yes",'2_all_summary'!N462)),1,2),IF(ISNUMBER(SEARCH("No",'2_all_summary'!N462)),4,3))</f>
        <v>4</v>
      </c>
      <c r="L462" s="39">
        <f>IF(ISNUMBER(SEARCH("Yes",'2_all_summary'!$F462)),IF(ISNUMBER(SEARCH("Yes",'2_all_summary'!O462)),1,2),IF(ISNUMBER(SEARCH("No",'2_all_summary'!O462)),4,3))</f>
        <v>4</v>
      </c>
      <c r="M462" s="39">
        <f>IF(ISNUMBER(SEARCH("Yes",'2_all_summary'!$F462)),IF(0&lt;'2_all_summary'!P462,1,2),IF(0='2_all_summary'!P462,4,3))</f>
        <v>4</v>
      </c>
      <c r="N462" s="39">
        <f>IF(ISNUMBER(SEARCH("Yes",'2_all_summary'!$F462)),IF(ISNUMBER(SEARCH("Yes",'2_all_summary'!Q462)),1,2),IF(ISNUMBER(SEARCH("No",'2_all_summary'!Q462)),4,3))</f>
        <v>4</v>
      </c>
      <c r="O462" s="39">
        <f>IF(ISNUMBER(SEARCH("Yes",'2_all_summary'!$F462)),IF(ISNUMBER(SEARCH("Yes",'2_all_summary'!R462)),1,2),IF(ISNUMBER(SEARCH("No",'2_all_summary'!R462)),4,3))</f>
        <v>4</v>
      </c>
      <c r="P462" s="39">
        <f>IF(ISNUMBER(SEARCH("Yes",'2_all_summary'!$F462)),IF(ISNUMBER(SEARCH("Yes",'2_all_summary'!S462)),1,2),IF(ISNUMBER(SEARCH("No",'2_all_summary'!S462)),4,3))</f>
        <v>4</v>
      </c>
      <c r="Q462" s="39">
        <f>IF(ISNUMBER(SEARCH("Yes",'2_all_summary'!$F462)),IF(0&lt;'2_all_summary'!T462,1,2),IF(0='2_all_summary'!T462,4,3))</f>
        <v>4</v>
      </c>
      <c r="R462" s="39">
        <f>IF(ISNUMBER(SEARCH("Yes",'2_all_summary'!$F462)),IF(ISNUMBER(SEARCH("Yes",'2_all_summary'!U462)),1,2),IF(ISNUMBER(SEARCH("No",'2_all_summary'!U462)),4,3))</f>
        <v>4</v>
      </c>
    </row>
    <row r="463" spans="7:18" x14ac:dyDescent="0.3">
      <c r="G463" s="39"/>
      <c r="H463" s="39" t="str">
        <f>'2_all_summary'!D463</f>
        <v>Hawaiian Islands Marine Ecosystem case study: Ecosystem- and community-based management in Hawaii</v>
      </c>
      <c r="I463" s="39" t="str">
        <f>'2_all_summary'!E463</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v>
      </c>
      <c r="J463" s="39">
        <f>IF(ISNUMBER(SEARCH("Yes",'2_all_summary'!$F463)),IF(ISNUMBER(SEARCH("Yes",'2_all_summary'!M463)),1,2),IF(ISNUMBER(SEARCH("No",'2_all_summary'!M463)),4,3))</f>
        <v>4</v>
      </c>
      <c r="K463" s="39">
        <f>IF(ISNUMBER(SEARCH("Yes",'2_all_summary'!$F463)),IF(ISNUMBER(SEARCH("Yes",'2_all_summary'!N463)),1,2),IF(ISNUMBER(SEARCH("No",'2_all_summary'!N463)),4,3))</f>
        <v>4</v>
      </c>
      <c r="L463" s="39">
        <f>IF(ISNUMBER(SEARCH("Yes",'2_all_summary'!$F463)),IF(ISNUMBER(SEARCH("Yes",'2_all_summary'!O463)),1,2),IF(ISNUMBER(SEARCH("No",'2_all_summary'!O463)),4,3))</f>
        <v>4</v>
      </c>
      <c r="M463" s="39">
        <f>IF(ISNUMBER(SEARCH("Yes",'2_all_summary'!$F463)),IF(0&lt;'2_all_summary'!P463,1,2),IF(0='2_all_summary'!P463,4,3))</f>
        <v>4</v>
      </c>
      <c r="N463" s="39">
        <f>IF(ISNUMBER(SEARCH("Yes",'2_all_summary'!$F463)),IF(ISNUMBER(SEARCH("Yes",'2_all_summary'!Q463)),1,2),IF(ISNUMBER(SEARCH("No",'2_all_summary'!Q463)),4,3))</f>
        <v>4</v>
      </c>
      <c r="O463" s="39">
        <f>IF(ISNUMBER(SEARCH("Yes",'2_all_summary'!$F463)),IF(ISNUMBER(SEARCH("Yes",'2_all_summary'!R463)),1,2),IF(ISNUMBER(SEARCH("No",'2_all_summary'!R463)),4,3))</f>
        <v>4</v>
      </c>
      <c r="P463" s="39">
        <f>IF(ISNUMBER(SEARCH("Yes",'2_all_summary'!$F463)),IF(ISNUMBER(SEARCH("Yes",'2_all_summary'!S463)),1,2),IF(ISNUMBER(SEARCH("No",'2_all_summary'!S463)),4,3))</f>
        <v>4</v>
      </c>
      <c r="Q463" s="39">
        <f>IF(ISNUMBER(SEARCH("Yes",'2_all_summary'!$F463)),IF(0&lt;'2_all_summary'!T463,1,2),IF(0='2_all_summary'!T463,4,3))</f>
        <v>4</v>
      </c>
      <c r="R463" s="39">
        <f>IF(ISNUMBER(SEARCH("Yes",'2_all_summary'!$F463)),IF(ISNUMBER(SEARCH("Yes",'2_all_summary'!U463)),1,2),IF(ISNUMBER(SEARCH("No",'2_all_summary'!U463)),4,3))</f>
        <v>4</v>
      </c>
    </row>
    <row r="464" spans="7:18" x14ac:dyDescent="0.3">
      <c r="G464" s="39"/>
      <c r="H464" s="39" t="str">
        <f>'2_all_summary'!D464</f>
        <v>Power play: ethical dilemmas of dealing with local officials and politicians: Experiences from post-tsunami research in Sri Lanka</v>
      </c>
      <c r="I464" s="39" t="str">
        <f>'2_all_summary'!E464</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v>
      </c>
      <c r="J464" s="39">
        <f>IF(ISNUMBER(SEARCH("Yes",'2_all_summary'!$F464)),IF(ISNUMBER(SEARCH("Yes",'2_all_summary'!M464)),1,2),IF(ISNUMBER(SEARCH("No",'2_all_summary'!M464)),4,3))</f>
        <v>4</v>
      </c>
      <c r="K464" s="39">
        <f>IF(ISNUMBER(SEARCH("Yes",'2_all_summary'!$F464)),IF(ISNUMBER(SEARCH("Yes",'2_all_summary'!N464)),1,2),IF(ISNUMBER(SEARCH("No",'2_all_summary'!N464)),4,3))</f>
        <v>4</v>
      </c>
      <c r="L464" s="39">
        <f>IF(ISNUMBER(SEARCH("Yes",'2_all_summary'!$F464)),IF(ISNUMBER(SEARCH("Yes",'2_all_summary'!O464)),1,2),IF(ISNUMBER(SEARCH("No",'2_all_summary'!O464)),4,3))</f>
        <v>4</v>
      </c>
      <c r="M464" s="39">
        <f>IF(ISNUMBER(SEARCH("Yes",'2_all_summary'!$F464)),IF(0&lt;'2_all_summary'!P464,1,2),IF(0='2_all_summary'!P464,4,3))</f>
        <v>4</v>
      </c>
      <c r="N464" s="39">
        <f>IF(ISNUMBER(SEARCH("Yes",'2_all_summary'!$F464)),IF(ISNUMBER(SEARCH("Yes",'2_all_summary'!Q464)),1,2),IF(ISNUMBER(SEARCH("No",'2_all_summary'!Q464)),4,3))</f>
        <v>4</v>
      </c>
      <c r="O464" s="39">
        <f>IF(ISNUMBER(SEARCH("Yes",'2_all_summary'!$F464)),IF(ISNUMBER(SEARCH("Yes",'2_all_summary'!R464)),1,2),IF(ISNUMBER(SEARCH("No",'2_all_summary'!R464)),4,3))</f>
        <v>4</v>
      </c>
      <c r="P464" s="39">
        <f>IF(ISNUMBER(SEARCH("Yes",'2_all_summary'!$F464)),IF(ISNUMBER(SEARCH("Yes",'2_all_summary'!S464)),1,2),IF(ISNUMBER(SEARCH("No",'2_all_summary'!S464)),4,3))</f>
        <v>4</v>
      </c>
      <c r="Q464" s="39">
        <f>IF(ISNUMBER(SEARCH("Yes",'2_all_summary'!$F464)),IF(0&lt;'2_all_summary'!T464,1,2),IF(0='2_all_summary'!T464,4,3))</f>
        <v>4</v>
      </c>
      <c r="R464" s="39">
        <f>IF(ISNUMBER(SEARCH("Yes",'2_all_summary'!$F464)),IF(ISNUMBER(SEARCH("Yes",'2_all_summary'!U464)),1,2),IF(ISNUMBER(SEARCH("No",'2_all_summary'!U464)),4,3))</f>
        <v>4</v>
      </c>
    </row>
    <row r="465" spans="7:18" x14ac:dyDescent="0.3">
      <c r="G465" s="39"/>
      <c r="H465" s="39" t="str">
        <f>'2_all_summary'!D465</f>
        <v>Neither bust nor boom: Institutional robustness in the beach seine fishery of southern Sri Lanka</v>
      </c>
      <c r="I465" s="39" t="str">
        <f>'2_all_summary'!E465</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v>
      </c>
      <c r="J465" s="39">
        <f>IF(ISNUMBER(SEARCH("Yes",'2_all_summary'!$F465)),IF(ISNUMBER(SEARCH("Yes",'2_all_summary'!M465)),1,2),IF(ISNUMBER(SEARCH("No",'2_all_summary'!M465)),4,3))</f>
        <v>4</v>
      </c>
      <c r="K465" s="39">
        <f>IF(ISNUMBER(SEARCH("Yes",'2_all_summary'!$F465)),IF(ISNUMBER(SEARCH("Yes",'2_all_summary'!N465)),1,2),IF(ISNUMBER(SEARCH("No",'2_all_summary'!N465)),4,3))</f>
        <v>4</v>
      </c>
      <c r="L465" s="39">
        <f>IF(ISNUMBER(SEARCH("Yes",'2_all_summary'!$F465)),IF(ISNUMBER(SEARCH("Yes",'2_all_summary'!O465)),1,2),IF(ISNUMBER(SEARCH("No",'2_all_summary'!O465)),4,3))</f>
        <v>4</v>
      </c>
      <c r="M465" s="39">
        <f>IF(ISNUMBER(SEARCH("Yes",'2_all_summary'!$F465)),IF(0&lt;'2_all_summary'!P465,1,2),IF(0='2_all_summary'!P465,4,3))</f>
        <v>4</v>
      </c>
      <c r="N465" s="39">
        <f>IF(ISNUMBER(SEARCH("Yes",'2_all_summary'!$F465)),IF(ISNUMBER(SEARCH("Yes",'2_all_summary'!Q465)),1,2),IF(ISNUMBER(SEARCH("No",'2_all_summary'!Q465)),4,3))</f>
        <v>4</v>
      </c>
      <c r="O465" s="39">
        <f>IF(ISNUMBER(SEARCH("Yes",'2_all_summary'!$F465)),IF(ISNUMBER(SEARCH("Yes",'2_all_summary'!R465)),1,2),IF(ISNUMBER(SEARCH("No",'2_all_summary'!R465)),4,3))</f>
        <v>4</v>
      </c>
      <c r="P465" s="39">
        <f>IF(ISNUMBER(SEARCH("Yes",'2_all_summary'!$F465)),IF(ISNUMBER(SEARCH("Yes",'2_all_summary'!S465)),1,2),IF(ISNUMBER(SEARCH("No",'2_all_summary'!S465)),4,3))</f>
        <v>4</v>
      </c>
      <c r="Q465" s="39">
        <f>IF(ISNUMBER(SEARCH("Yes",'2_all_summary'!$F465)),IF(0&lt;'2_all_summary'!T465,1,2),IF(0='2_all_summary'!T465,4,3))</f>
        <v>4</v>
      </c>
      <c r="R465" s="39">
        <f>IF(ISNUMBER(SEARCH("Yes",'2_all_summary'!$F465)),IF(ISNUMBER(SEARCH("Yes",'2_all_summary'!U465)),1,2),IF(ISNUMBER(SEARCH("No",'2_all_summary'!U465)),4,3))</f>
        <v>4</v>
      </c>
    </row>
    <row r="466" spans="7:18" x14ac:dyDescent="0.3">
      <c r="G466" s="39"/>
      <c r="H466" s="39" t="str">
        <f>'2_all_summary'!D466</f>
        <v>Engaging local communities in wildlife management area planning: An evaluation of the Lake Ontario Islands search conference</v>
      </c>
      <c r="I466" s="39" t="str">
        <f>'2_all_summary'!E466</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66" s="39">
        <f>IF(ISNUMBER(SEARCH("Yes",'2_all_summary'!$F466)),IF(ISNUMBER(SEARCH("Yes",'2_all_summary'!M466)),1,2),IF(ISNUMBER(SEARCH("No",'2_all_summary'!M466)),4,3))</f>
        <v>4</v>
      </c>
      <c r="K466" s="39">
        <f>IF(ISNUMBER(SEARCH("Yes",'2_all_summary'!$F466)),IF(ISNUMBER(SEARCH("Yes",'2_all_summary'!N466)),1,2),IF(ISNUMBER(SEARCH("No",'2_all_summary'!N466)),4,3))</f>
        <v>4</v>
      </c>
      <c r="L466" s="39">
        <f>IF(ISNUMBER(SEARCH("Yes",'2_all_summary'!$F466)),IF(ISNUMBER(SEARCH("Yes",'2_all_summary'!O466)),1,2),IF(ISNUMBER(SEARCH("No",'2_all_summary'!O466)),4,3))</f>
        <v>4</v>
      </c>
      <c r="M466" s="39">
        <f>IF(ISNUMBER(SEARCH("Yes",'2_all_summary'!$F466)),IF(0&lt;'2_all_summary'!P466,1,2),IF(0='2_all_summary'!P466,4,3))</f>
        <v>4</v>
      </c>
      <c r="N466" s="39">
        <f>IF(ISNUMBER(SEARCH("Yes",'2_all_summary'!$F466)),IF(ISNUMBER(SEARCH("Yes",'2_all_summary'!Q466)),1,2),IF(ISNUMBER(SEARCH("No",'2_all_summary'!Q466)),4,3))</f>
        <v>4</v>
      </c>
      <c r="O466" s="39">
        <f>IF(ISNUMBER(SEARCH("Yes",'2_all_summary'!$F466)),IF(ISNUMBER(SEARCH("Yes",'2_all_summary'!R466)),1,2),IF(ISNUMBER(SEARCH("No",'2_all_summary'!R466)),4,3))</f>
        <v>4</v>
      </c>
      <c r="P466" s="39">
        <f>IF(ISNUMBER(SEARCH("Yes",'2_all_summary'!$F466)),IF(ISNUMBER(SEARCH("Yes",'2_all_summary'!S466)),1,2),IF(ISNUMBER(SEARCH("No",'2_all_summary'!S466)),4,3))</f>
        <v>4</v>
      </c>
      <c r="Q466" s="39">
        <f>IF(ISNUMBER(SEARCH("Yes",'2_all_summary'!$F466)),IF(0&lt;'2_all_summary'!T466,1,2),IF(0='2_all_summary'!T466,4,3))</f>
        <v>4</v>
      </c>
      <c r="R466" s="39">
        <f>IF(ISNUMBER(SEARCH("Yes",'2_all_summary'!$F466)),IF(ISNUMBER(SEARCH("Yes",'2_all_summary'!U466)),1,2),IF(ISNUMBER(SEARCH("No",'2_all_summary'!U466)),4,3))</f>
        <v>4</v>
      </c>
    </row>
    <row r="467" spans="7:18" x14ac:dyDescent="0.3">
      <c r="G467" s="39"/>
      <c r="H467" s="39" t="str">
        <f>'2_all_summary'!D467</f>
        <v>Community-based tourism and the development of local small businesses in rural Baja California, Mexico</v>
      </c>
      <c r="I467" s="39" t="str">
        <f>'2_all_summary'!E467</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v>
      </c>
      <c r="J467" s="39">
        <f>IF(ISNUMBER(SEARCH("Yes",'2_all_summary'!$F467)),IF(ISNUMBER(SEARCH("Yes",'2_all_summary'!M467)),1,2),IF(ISNUMBER(SEARCH("No",'2_all_summary'!M467)),4,3))</f>
        <v>4</v>
      </c>
      <c r="K467" s="39">
        <f>IF(ISNUMBER(SEARCH("Yes",'2_all_summary'!$F467)),IF(ISNUMBER(SEARCH("Yes",'2_all_summary'!N467)),1,2),IF(ISNUMBER(SEARCH("No",'2_all_summary'!N467)),4,3))</f>
        <v>4</v>
      </c>
      <c r="L467" s="39">
        <f>IF(ISNUMBER(SEARCH("Yes",'2_all_summary'!$F467)),IF(ISNUMBER(SEARCH("Yes",'2_all_summary'!O467)),1,2),IF(ISNUMBER(SEARCH("No",'2_all_summary'!O467)),4,3))</f>
        <v>4</v>
      </c>
      <c r="M467" s="39">
        <f>IF(ISNUMBER(SEARCH("Yes",'2_all_summary'!$F467)),IF(0&lt;'2_all_summary'!P467,1,2),IF(0='2_all_summary'!P467,4,3))</f>
        <v>4</v>
      </c>
      <c r="N467" s="39">
        <f>IF(ISNUMBER(SEARCH("Yes",'2_all_summary'!$F467)),IF(ISNUMBER(SEARCH("Yes",'2_all_summary'!Q467)),1,2),IF(ISNUMBER(SEARCH("No",'2_all_summary'!Q467)),4,3))</f>
        <v>4</v>
      </c>
      <c r="O467" s="39">
        <f>IF(ISNUMBER(SEARCH("Yes",'2_all_summary'!$F467)),IF(ISNUMBER(SEARCH("Yes",'2_all_summary'!R467)),1,2),IF(ISNUMBER(SEARCH("No",'2_all_summary'!R467)),4,3))</f>
        <v>4</v>
      </c>
      <c r="P467" s="39">
        <f>IF(ISNUMBER(SEARCH("Yes",'2_all_summary'!$F467)),IF(ISNUMBER(SEARCH("Yes",'2_all_summary'!S467)),1,2),IF(ISNUMBER(SEARCH("No",'2_all_summary'!S467)),4,3))</f>
        <v>4</v>
      </c>
      <c r="Q467" s="39">
        <f>IF(ISNUMBER(SEARCH("Yes",'2_all_summary'!$F467)),IF(0&lt;'2_all_summary'!T467,1,2),IF(0='2_all_summary'!T467,4,3))</f>
        <v>4</v>
      </c>
      <c r="R467" s="39">
        <f>IF(ISNUMBER(SEARCH("Yes",'2_all_summary'!$F467)),IF(ISNUMBER(SEARCH("Yes",'2_all_summary'!U467)),1,2),IF(ISNUMBER(SEARCH("No",'2_all_summary'!U467)),4,3))</f>
        <v>4</v>
      </c>
    </row>
    <row r="468" spans="7:18" x14ac:dyDescent="0.3">
      <c r="G468" s="39"/>
      <c r="H468" s="39" t="str">
        <f>'2_all_summary'!D468</f>
        <v>Limnological perspectives on conservation of floodplain lakes in the Amazon basin</v>
      </c>
      <c r="I468" s="39" t="str">
        <f>'2_all_summary'!E468</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v>
      </c>
      <c r="J468" s="39">
        <f>IF(ISNUMBER(SEARCH("Yes",'2_all_summary'!$F468)),IF(ISNUMBER(SEARCH("Yes",'2_all_summary'!M468)),1,2),IF(ISNUMBER(SEARCH("No",'2_all_summary'!M468)),4,3))</f>
        <v>4</v>
      </c>
      <c r="K468" s="39">
        <f>IF(ISNUMBER(SEARCH("Yes",'2_all_summary'!$F468)),IF(ISNUMBER(SEARCH("Yes",'2_all_summary'!N468)),1,2),IF(ISNUMBER(SEARCH("No",'2_all_summary'!N468)),4,3))</f>
        <v>4</v>
      </c>
      <c r="L468" s="39">
        <f>IF(ISNUMBER(SEARCH("Yes",'2_all_summary'!$F468)),IF(ISNUMBER(SEARCH("Yes",'2_all_summary'!O468)),1,2),IF(ISNUMBER(SEARCH("No",'2_all_summary'!O468)),4,3))</f>
        <v>4</v>
      </c>
      <c r="M468" s="39">
        <f>IF(ISNUMBER(SEARCH("Yes",'2_all_summary'!$F468)),IF(0&lt;'2_all_summary'!P468,1,2),IF(0='2_all_summary'!P468,4,3))</f>
        <v>4</v>
      </c>
      <c r="N468" s="39">
        <f>IF(ISNUMBER(SEARCH("Yes",'2_all_summary'!$F468)),IF(ISNUMBER(SEARCH("Yes",'2_all_summary'!Q468)),1,2),IF(ISNUMBER(SEARCH("No",'2_all_summary'!Q468)),4,3))</f>
        <v>4</v>
      </c>
      <c r="O468" s="39">
        <f>IF(ISNUMBER(SEARCH("Yes",'2_all_summary'!$F468)),IF(ISNUMBER(SEARCH("Yes",'2_all_summary'!R468)),1,2),IF(ISNUMBER(SEARCH("No",'2_all_summary'!R468)),4,3))</f>
        <v>4</v>
      </c>
      <c r="P468" s="39">
        <f>IF(ISNUMBER(SEARCH("Yes",'2_all_summary'!$F468)),IF(ISNUMBER(SEARCH("Yes",'2_all_summary'!S468)),1,2),IF(ISNUMBER(SEARCH("No",'2_all_summary'!S468)),4,3))</f>
        <v>4</v>
      </c>
      <c r="Q468" s="39">
        <f>IF(ISNUMBER(SEARCH("Yes",'2_all_summary'!$F468)),IF(0&lt;'2_all_summary'!T468,1,2),IF(0='2_all_summary'!T468,4,3))</f>
        <v>4</v>
      </c>
      <c r="R468" s="39">
        <f>IF(ISNUMBER(SEARCH("Yes",'2_all_summary'!$F468)),IF(ISNUMBER(SEARCH("Yes",'2_all_summary'!U468)),1,2),IF(ISNUMBER(SEARCH("No",'2_all_summary'!U468)),4,3))</f>
        <v>4</v>
      </c>
    </row>
    <row r="469" spans="7:18" x14ac:dyDescent="0.3">
      <c r="G469" s="39"/>
      <c r="H469" s="39" t="str">
        <f>'2_all_summary'!D469</f>
        <v>Local community-based approach for sustainable management of artisanal fisheries on small islands</v>
      </c>
      <c r="I469" s="39" t="str">
        <f>'2_all_summary'!E469</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469" s="39">
        <f>IF(ISNUMBER(SEARCH("Yes",'2_all_summary'!$F469)),IF(ISNUMBER(SEARCH("Yes",'2_all_summary'!M469)),1,2),IF(ISNUMBER(SEARCH("No",'2_all_summary'!M469)),4,3))</f>
        <v>4</v>
      </c>
      <c r="K469" s="39">
        <f>IF(ISNUMBER(SEARCH("Yes",'2_all_summary'!$F469)),IF(ISNUMBER(SEARCH("Yes",'2_all_summary'!N469)),1,2),IF(ISNUMBER(SEARCH("No",'2_all_summary'!N469)),4,3))</f>
        <v>3</v>
      </c>
      <c r="L469" s="39">
        <f>IF(ISNUMBER(SEARCH("Yes",'2_all_summary'!$F469)),IF(ISNUMBER(SEARCH("Yes",'2_all_summary'!O469)),1,2),IF(ISNUMBER(SEARCH("No",'2_all_summary'!O469)),4,3))</f>
        <v>4</v>
      </c>
      <c r="M469" s="39">
        <f>IF(ISNUMBER(SEARCH("Yes",'2_all_summary'!$F469)),IF(0&lt;'2_all_summary'!P469,1,2),IF(0='2_all_summary'!P469,4,3))</f>
        <v>3</v>
      </c>
      <c r="N469" s="39">
        <f>IF(ISNUMBER(SEARCH("Yes",'2_all_summary'!$F469)),IF(ISNUMBER(SEARCH("Yes",'2_all_summary'!Q469)),1,2),IF(ISNUMBER(SEARCH("No",'2_all_summary'!Q469)),4,3))</f>
        <v>4</v>
      </c>
      <c r="O469" s="39">
        <f>IF(ISNUMBER(SEARCH("Yes",'2_all_summary'!$F469)),IF(ISNUMBER(SEARCH("Yes",'2_all_summary'!R469)),1,2),IF(ISNUMBER(SEARCH("No",'2_all_summary'!R469)),4,3))</f>
        <v>3</v>
      </c>
      <c r="P469" s="39">
        <f>IF(ISNUMBER(SEARCH("Yes",'2_all_summary'!$F469)),IF(ISNUMBER(SEARCH("Yes",'2_all_summary'!S469)),1,2),IF(ISNUMBER(SEARCH("No",'2_all_summary'!S469)),4,3))</f>
        <v>4</v>
      </c>
      <c r="Q469" s="39">
        <f>IF(ISNUMBER(SEARCH("Yes",'2_all_summary'!$F469)),IF(0&lt;'2_all_summary'!T469,1,2),IF(0='2_all_summary'!T469,4,3))</f>
        <v>3</v>
      </c>
      <c r="R469" s="39">
        <f>IF(ISNUMBER(SEARCH("Yes",'2_all_summary'!$F469)),IF(ISNUMBER(SEARCH("Yes",'2_all_summary'!U469)),1,2),IF(ISNUMBER(SEARCH("No",'2_all_summary'!U469)),4,3))</f>
        <v>3</v>
      </c>
    </row>
    <row r="470" spans="7:18" x14ac:dyDescent="0.3">
      <c r="G470" s="39"/>
      <c r="H470" s="39" t="str">
        <f>'2_all_summary'!D470</f>
        <v>Traditional and community-based marine resources management system in fiji: An evolving integrated process</v>
      </c>
      <c r="I470" s="39" t="str">
        <f>'2_all_summary'!E470</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v>
      </c>
      <c r="J470" s="39">
        <f>IF(ISNUMBER(SEARCH("Yes",'2_all_summary'!$F470)),IF(ISNUMBER(SEARCH("Yes",'2_all_summary'!M470)),1,2),IF(ISNUMBER(SEARCH("No",'2_all_summary'!M470)),4,3))</f>
        <v>1</v>
      </c>
      <c r="K470" s="39">
        <f>IF(ISNUMBER(SEARCH("Yes",'2_all_summary'!$F470)),IF(ISNUMBER(SEARCH("Yes",'2_all_summary'!N470)),1,2),IF(ISNUMBER(SEARCH("No",'2_all_summary'!N470)),4,3))</f>
        <v>1</v>
      </c>
      <c r="L470" s="39">
        <f>IF(ISNUMBER(SEARCH("Yes",'2_all_summary'!$F470)),IF(ISNUMBER(SEARCH("Yes",'2_all_summary'!O470)),1,2),IF(ISNUMBER(SEARCH("No",'2_all_summary'!O470)),4,3))</f>
        <v>1</v>
      </c>
      <c r="M470" s="39">
        <f>IF(ISNUMBER(SEARCH("Yes",'2_all_summary'!$F470)),IF(0&lt;'2_all_summary'!P470,1,2),IF(0='2_all_summary'!P470,4,3))</f>
        <v>1</v>
      </c>
      <c r="N470" s="39">
        <f>IF(ISNUMBER(SEARCH("Yes",'2_all_summary'!$F470)),IF(ISNUMBER(SEARCH("Yes",'2_all_summary'!Q470)),1,2),IF(ISNUMBER(SEARCH("No",'2_all_summary'!Q470)),4,3))</f>
        <v>1</v>
      </c>
      <c r="O470" s="39">
        <f>IF(ISNUMBER(SEARCH("Yes",'2_all_summary'!$F470)),IF(ISNUMBER(SEARCH("Yes",'2_all_summary'!R470)),1,2),IF(ISNUMBER(SEARCH("No",'2_all_summary'!R470)),4,3))</f>
        <v>1</v>
      </c>
      <c r="P470" s="39">
        <f>IF(ISNUMBER(SEARCH("Yes",'2_all_summary'!$F470)),IF(ISNUMBER(SEARCH("Yes",'2_all_summary'!S470)),1,2),IF(ISNUMBER(SEARCH("No",'2_all_summary'!S470)),4,3))</f>
        <v>1</v>
      </c>
      <c r="Q470" s="39">
        <f>IF(ISNUMBER(SEARCH("Yes",'2_all_summary'!$F470)),IF(0&lt;'2_all_summary'!T470,1,2),IF(0='2_all_summary'!T470,4,3))</f>
        <v>1</v>
      </c>
      <c r="R470" s="39">
        <f>IF(ISNUMBER(SEARCH("Yes",'2_all_summary'!$F470)),IF(ISNUMBER(SEARCH("Yes",'2_all_summary'!U470)),1,2),IF(ISNUMBER(SEARCH("No",'2_all_summary'!U470)),4,3))</f>
        <v>1</v>
      </c>
    </row>
    <row r="471" spans="7:18" x14ac:dyDescent="0.3">
      <c r="G471" s="39"/>
      <c r="H471" s="39" t="str">
        <f>'2_all_summary'!D471</f>
        <v>Fishery of mud crab Scylla serrata of Kotania Bay, Western Seram District: Potency, stock status and sustainable management</v>
      </c>
      <c r="I471" s="39" t="str">
        <f>'2_all_summary'!E471</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v>
      </c>
      <c r="J471" s="39">
        <f>IF(ISNUMBER(SEARCH("Yes",'2_all_summary'!$F471)),IF(ISNUMBER(SEARCH("Yes",'2_all_summary'!M471)),1,2),IF(ISNUMBER(SEARCH("No",'2_all_summary'!M471)),4,3))</f>
        <v>4</v>
      </c>
      <c r="K471" s="39">
        <f>IF(ISNUMBER(SEARCH("Yes",'2_all_summary'!$F471)),IF(ISNUMBER(SEARCH("Yes",'2_all_summary'!N471)),1,2),IF(ISNUMBER(SEARCH("No",'2_all_summary'!N471)),4,3))</f>
        <v>4</v>
      </c>
      <c r="L471" s="39">
        <f>IF(ISNUMBER(SEARCH("Yes",'2_all_summary'!$F471)),IF(ISNUMBER(SEARCH("Yes",'2_all_summary'!O471)),1,2),IF(ISNUMBER(SEARCH("No",'2_all_summary'!O471)),4,3))</f>
        <v>4</v>
      </c>
      <c r="M471" s="39">
        <f>IF(ISNUMBER(SEARCH("Yes",'2_all_summary'!$F471)),IF(0&lt;'2_all_summary'!P471,1,2),IF(0='2_all_summary'!P471,4,3))</f>
        <v>4</v>
      </c>
      <c r="N471" s="39">
        <f>IF(ISNUMBER(SEARCH("Yes",'2_all_summary'!$F471)),IF(ISNUMBER(SEARCH("Yes",'2_all_summary'!Q471)),1,2),IF(ISNUMBER(SEARCH("No",'2_all_summary'!Q471)),4,3))</f>
        <v>4</v>
      </c>
      <c r="O471" s="39">
        <f>IF(ISNUMBER(SEARCH("Yes",'2_all_summary'!$F471)),IF(ISNUMBER(SEARCH("Yes",'2_all_summary'!R471)),1,2),IF(ISNUMBER(SEARCH("No",'2_all_summary'!R471)),4,3))</f>
        <v>4</v>
      </c>
      <c r="P471" s="39">
        <f>IF(ISNUMBER(SEARCH("Yes",'2_all_summary'!$F471)),IF(ISNUMBER(SEARCH("Yes",'2_all_summary'!S471)),1,2),IF(ISNUMBER(SEARCH("No",'2_all_summary'!S471)),4,3))</f>
        <v>4</v>
      </c>
      <c r="Q471" s="39">
        <f>IF(ISNUMBER(SEARCH("Yes",'2_all_summary'!$F471)),IF(0&lt;'2_all_summary'!T471,1,2),IF(0='2_all_summary'!T471,4,3))</f>
        <v>4</v>
      </c>
      <c r="R471" s="39">
        <f>IF(ISNUMBER(SEARCH("Yes",'2_all_summary'!$F471)),IF(ISNUMBER(SEARCH("Yes",'2_all_summary'!U471)),1,2),IF(ISNUMBER(SEARCH("No",'2_all_summary'!U471)),4,3))</f>
        <v>4</v>
      </c>
    </row>
    <row r="472" spans="7:18" x14ac:dyDescent="0.3">
      <c r="G472" s="39"/>
      <c r="H472" s="39" t="str">
        <f>'2_all_summary'!D472</f>
        <v>End-To-End Models for the Analysis of Marine Ecosystems: Challenges, Issues, and Next Steps</v>
      </c>
      <c r="I472" s="39" t="str">
        <f>'2_all_summary'!E472</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v>
      </c>
      <c r="J472" s="39">
        <f>IF(ISNUMBER(SEARCH("Yes",'2_all_summary'!$F472)),IF(ISNUMBER(SEARCH("Yes",'2_all_summary'!M472)),1,2),IF(ISNUMBER(SEARCH("No",'2_all_summary'!M472)),4,3))</f>
        <v>4</v>
      </c>
      <c r="K472" s="39">
        <f>IF(ISNUMBER(SEARCH("Yes",'2_all_summary'!$F472)),IF(ISNUMBER(SEARCH("Yes",'2_all_summary'!N472)),1,2),IF(ISNUMBER(SEARCH("No",'2_all_summary'!N472)),4,3))</f>
        <v>4</v>
      </c>
      <c r="L472" s="39">
        <f>IF(ISNUMBER(SEARCH("Yes",'2_all_summary'!$F472)),IF(ISNUMBER(SEARCH("Yes",'2_all_summary'!O472)),1,2),IF(ISNUMBER(SEARCH("No",'2_all_summary'!O472)),4,3))</f>
        <v>4</v>
      </c>
      <c r="M472" s="39">
        <f>IF(ISNUMBER(SEARCH("Yes",'2_all_summary'!$F472)),IF(0&lt;'2_all_summary'!P472,1,2),IF(0='2_all_summary'!P472,4,3))</f>
        <v>4</v>
      </c>
      <c r="N472" s="39">
        <f>IF(ISNUMBER(SEARCH("Yes",'2_all_summary'!$F472)),IF(ISNUMBER(SEARCH("Yes",'2_all_summary'!Q472)),1,2),IF(ISNUMBER(SEARCH("No",'2_all_summary'!Q472)),4,3))</f>
        <v>4</v>
      </c>
      <c r="O472" s="39">
        <f>IF(ISNUMBER(SEARCH("Yes",'2_all_summary'!$F472)),IF(ISNUMBER(SEARCH("Yes",'2_all_summary'!R472)),1,2),IF(ISNUMBER(SEARCH("No",'2_all_summary'!R472)),4,3))</f>
        <v>4</v>
      </c>
      <c r="P472" s="39">
        <f>IF(ISNUMBER(SEARCH("Yes",'2_all_summary'!$F472)),IF(ISNUMBER(SEARCH("Yes",'2_all_summary'!S472)),1,2),IF(ISNUMBER(SEARCH("No",'2_all_summary'!S472)),4,3))</f>
        <v>4</v>
      </c>
      <c r="Q472" s="39">
        <f>IF(ISNUMBER(SEARCH("Yes",'2_all_summary'!$F472)),IF(0&lt;'2_all_summary'!T472,1,2),IF(0='2_all_summary'!T472,4,3))</f>
        <v>4</v>
      </c>
      <c r="R472" s="39">
        <f>IF(ISNUMBER(SEARCH("Yes",'2_all_summary'!$F472)),IF(ISNUMBER(SEARCH("Yes",'2_all_summary'!U472)),1,2),IF(ISNUMBER(SEARCH("No",'2_all_summary'!U472)),4,3))</f>
        <v>4</v>
      </c>
    </row>
    <row r="473" spans="7:18" x14ac:dyDescent="0.3">
      <c r="G473" s="39"/>
      <c r="H473" s="39" t="str">
        <f>'2_all_summary'!D473</f>
        <v>An assessment of the current status of the chokka squid fishery in South Africa and an evaluation of alternative allocation strategies</v>
      </c>
      <c r="I473" s="39" t="str">
        <f>'2_all_summary'!E473</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v>
      </c>
      <c r="J473" s="39">
        <f>IF(ISNUMBER(SEARCH("Yes",'2_all_summary'!$F473)),IF(ISNUMBER(SEARCH("Yes",'2_all_summary'!M473)),1,2),IF(ISNUMBER(SEARCH("No",'2_all_summary'!M473)),4,3))</f>
        <v>4</v>
      </c>
      <c r="K473" s="39">
        <f>IF(ISNUMBER(SEARCH("Yes",'2_all_summary'!$F473)),IF(ISNUMBER(SEARCH("Yes",'2_all_summary'!N473)),1,2),IF(ISNUMBER(SEARCH("No",'2_all_summary'!N473)),4,3))</f>
        <v>4</v>
      </c>
      <c r="L473" s="39">
        <f>IF(ISNUMBER(SEARCH("Yes",'2_all_summary'!$F473)),IF(ISNUMBER(SEARCH("Yes",'2_all_summary'!O473)),1,2),IF(ISNUMBER(SEARCH("No",'2_all_summary'!O473)),4,3))</f>
        <v>4</v>
      </c>
      <c r="M473" s="39">
        <f>IF(ISNUMBER(SEARCH("Yes",'2_all_summary'!$F473)),IF(0&lt;'2_all_summary'!P473,1,2),IF(0='2_all_summary'!P473,4,3))</f>
        <v>4</v>
      </c>
      <c r="N473" s="39">
        <f>IF(ISNUMBER(SEARCH("Yes",'2_all_summary'!$F473)),IF(ISNUMBER(SEARCH("Yes",'2_all_summary'!Q473)),1,2),IF(ISNUMBER(SEARCH("No",'2_all_summary'!Q473)),4,3))</f>
        <v>4</v>
      </c>
      <c r="O473" s="39">
        <f>IF(ISNUMBER(SEARCH("Yes",'2_all_summary'!$F473)),IF(ISNUMBER(SEARCH("Yes",'2_all_summary'!R473)),1,2),IF(ISNUMBER(SEARCH("No",'2_all_summary'!R473)),4,3))</f>
        <v>4</v>
      </c>
      <c r="P473" s="39">
        <f>IF(ISNUMBER(SEARCH("Yes",'2_all_summary'!$F473)),IF(ISNUMBER(SEARCH("Yes",'2_all_summary'!S473)),1,2),IF(ISNUMBER(SEARCH("No",'2_all_summary'!S473)),4,3))</f>
        <v>4</v>
      </c>
      <c r="Q473" s="39">
        <f>IF(ISNUMBER(SEARCH("Yes",'2_all_summary'!$F473)),IF(0&lt;'2_all_summary'!T473,1,2),IF(0='2_all_summary'!T473,4,3))</f>
        <v>4</v>
      </c>
      <c r="R473" s="39">
        <f>IF(ISNUMBER(SEARCH("Yes",'2_all_summary'!$F473)),IF(ISNUMBER(SEARCH("Yes",'2_all_summary'!U473)),1,2),IF(ISNUMBER(SEARCH("No",'2_all_summary'!U473)),4,3))</f>
        <v>4</v>
      </c>
    </row>
    <row r="474" spans="7:18" x14ac:dyDescent="0.3">
      <c r="G474" s="39"/>
      <c r="H474" s="39" t="str">
        <f>'2_all_summary'!D474</f>
        <v>Fishery trends, resource-use and management system in the Ungwana Bay fishery Kenya</v>
      </c>
      <c r="I474" s="39" t="str">
        <f>'2_all_summary'!E474</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v>
      </c>
      <c r="J474" s="39">
        <f>IF(ISNUMBER(SEARCH("Yes",'2_all_summary'!$F474)),IF(ISNUMBER(SEARCH("Yes",'2_all_summary'!M474)),1,2),IF(ISNUMBER(SEARCH("No",'2_all_summary'!M474)),4,3))</f>
        <v>4</v>
      </c>
      <c r="K474" s="39">
        <f>IF(ISNUMBER(SEARCH("Yes",'2_all_summary'!$F474)),IF(ISNUMBER(SEARCH("Yes",'2_all_summary'!N474)),1,2),IF(ISNUMBER(SEARCH("No",'2_all_summary'!N474)),4,3))</f>
        <v>4</v>
      </c>
      <c r="L474" s="39">
        <f>IF(ISNUMBER(SEARCH("Yes",'2_all_summary'!$F474)),IF(ISNUMBER(SEARCH("Yes",'2_all_summary'!O474)),1,2),IF(ISNUMBER(SEARCH("No",'2_all_summary'!O474)),4,3))</f>
        <v>4</v>
      </c>
      <c r="M474" s="39">
        <f>IF(ISNUMBER(SEARCH("Yes",'2_all_summary'!$F474)),IF(0&lt;'2_all_summary'!P474,1,2),IF(0='2_all_summary'!P474,4,3))</f>
        <v>4</v>
      </c>
      <c r="N474" s="39">
        <f>IF(ISNUMBER(SEARCH("Yes",'2_all_summary'!$F474)),IF(ISNUMBER(SEARCH("Yes",'2_all_summary'!Q474)),1,2),IF(ISNUMBER(SEARCH("No",'2_all_summary'!Q474)),4,3))</f>
        <v>4</v>
      </c>
      <c r="O474" s="39">
        <f>IF(ISNUMBER(SEARCH("Yes",'2_all_summary'!$F474)),IF(ISNUMBER(SEARCH("Yes",'2_all_summary'!R474)),1,2),IF(ISNUMBER(SEARCH("No",'2_all_summary'!R474)),4,3))</f>
        <v>4</v>
      </c>
      <c r="P474" s="39">
        <f>IF(ISNUMBER(SEARCH("Yes",'2_all_summary'!$F474)),IF(ISNUMBER(SEARCH("Yes",'2_all_summary'!S474)),1,2),IF(ISNUMBER(SEARCH("No",'2_all_summary'!S474)),4,3))</f>
        <v>4</v>
      </c>
      <c r="Q474" s="39">
        <f>IF(ISNUMBER(SEARCH("Yes",'2_all_summary'!$F474)),IF(0&lt;'2_all_summary'!T474,1,2),IF(0='2_all_summary'!T474,4,3))</f>
        <v>4</v>
      </c>
      <c r="R474" s="39">
        <f>IF(ISNUMBER(SEARCH("Yes",'2_all_summary'!$F474)),IF(ISNUMBER(SEARCH("Yes",'2_all_summary'!U474)),1,2),IF(ISNUMBER(SEARCH("No",'2_all_summary'!U474)),4,3))</f>
        <v>4</v>
      </c>
    </row>
    <row r="475" spans="7:18" x14ac:dyDescent="0.3">
      <c r="G475" s="39"/>
      <c r="H475" s="39" t="str">
        <f>'2_all_summary'!D475</f>
        <v>Conservation of migratory fishes in the Amazon basin</v>
      </c>
      <c r="I475" s="39" t="str">
        <f>'2_all_summary'!E475</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v>
      </c>
      <c r="J475" s="39">
        <f>IF(ISNUMBER(SEARCH("Yes",'2_all_summary'!$F475)),IF(ISNUMBER(SEARCH("Yes",'2_all_summary'!M475)),1,2),IF(ISNUMBER(SEARCH("No",'2_all_summary'!M475)),4,3))</f>
        <v>4</v>
      </c>
      <c r="K475" s="39">
        <f>IF(ISNUMBER(SEARCH("Yes",'2_all_summary'!$F475)),IF(ISNUMBER(SEARCH("Yes",'2_all_summary'!N475)),1,2),IF(ISNUMBER(SEARCH("No",'2_all_summary'!N475)),4,3))</f>
        <v>4</v>
      </c>
      <c r="L475" s="39">
        <f>IF(ISNUMBER(SEARCH("Yes",'2_all_summary'!$F475)),IF(ISNUMBER(SEARCH("Yes",'2_all_summary'!O475)),1,2),IF(ISNUMBER(SEARCH("No",'2_all_summary'!O475)),4,3))</f>
        <v>4</v>
      </c>
      <c r="M475" s="39">
        <f>IF(ISNUMBER(SEARCH("Yes",'2_all_summary'!$F475)),IF(0&lt;'2_all_summary'!P475,1,2),IF(0='2_all_summary'!P475,4,3))</f>
        <v>4</v>
      </c>
      <c r="N475" s="39">
        <f>IF(ISNUMBER(SEARCH("Yes",'2_all_summary'!$F475)),IF(ISNUMBER(SEARCH("Yes",'2_all_summary'!Q475)),1,2),IF(ISNUMBER(SEARCH("No",'2_all_summary'!Q475)),4,3))</f>
        <v>4</v>
      </c>
      <c r="O475" s="39">
        <f>IF(ISNUMBER(SEARCH("Yes",'2_all_summary'!$F475)),IF(ISNUMBER(SEARCH("Yes",'2_all_summary'!R475)),1,2),IF(ISNUMBER(SEARCH("No",'2_all_summary'!R475)),4,3))</f>
        <v>4</v>
      </c>
      <c r="P475" s="39">
        <f>IF(ISNUMBER(SEARCH("Yes",'2_all_summary'!$F475)),IF(ISNUMBER(SEARCH("Yes",'2_all_summary'!S475)),1,2),IF(ISNUMBER(SEARCH("No",'2_all_summary'!S475)),4,3))</f>
        <v>4</v>
      </c>
      <c r="Q475" s="39">
        <f>IF(ISNUMBER(SEARCH("Yes",'2_all_summary'!$F475)),IF(0&lt;'2_all_summary'!T475,1,2),IF(0='2_all_summary'!T475,4,3))</f>
        <v>4</v>
      </c>
      <c r="R475" s="39">
        <f>IF(ISNUMBER(SEARCH("Yes",'2_all_summary'!$F475)),IF(ISNUMBER(SEARCH("Yes",'2_all_summary'!U475)),1,2),IF(ISNUMBER(SEARCH("No",'2_all_summary'!U475)),4,3))</f>
        <v>4</v>
      </c>
    </row>
    <row r="476" spans="7:18" x14ac:dyDescent="0.3">
      <c r="G476" s="39"/>
      <c r="H476" s="39" t="str">
        <f>'2_all_summary'!D476</f>
        <v>Sacrificing mackerel for sustainability: case study of a local cultural festival in northeastern Taiwan</v>
      </c>
      <c r="I476" s="39" t="str">
        <f>'2_all_summary'!E476</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v>
      </c>
      <c r="J476" s="39">
        <f>IF(ISNUMBER(SEARCH("Yes",'2_all_summary'!$F476)),IF(ISNUMBER(SEARCH("Yes",'2_all_summary'!M476)),1,2),IF(ISNUMBER(SEARCH("No",'2_all_summary'!M476)),4,3))</f>
        <v>4</v>
      </c>
      <c r="K476" s="39">
        <f>IF(ISNUMBER(SEARCH("Yes",'2_all_summary'!$F476)),IF(ISNUMBER(SEARCH("Yes",'2_all_summary'!N476)),1,2),IF(ISNUMBER(SEARCH("No",'2_all_summary'!N476)),4,3))</f>
        <v>4</v>
      </c>
      <c r="L476" s="39">
        <f>IF(ISNUMBER(SEARCH("Yes",'2_all_summary'!$F476)),IF(ISNUMBER(SEARCH("Yes",'2_all_summary'!O476)),1,2),IF(ISNUMBER(SEARCH("No",'2_all_summary'!O476)),4,3))</f>
        <v>4</v>
      </c>
      <c r="M476" s="39">
        <f>IF(ISNUMBER(SEARCH("Yes",'2_all_summary'!$F476)),IF(0&lt;'2_all_summary'!P476,1,2),IF(0='2_all_summary'!P476,4,3))</f>
        <v>4</v>
      </c>
      <c r="N476" s="39">
        <f>IF(ISNUMBER(SEARCH("Yes",'2_all_summary'!$F476)),IF(ISNUMBER(SEARCH("Yes",'2_all_summary'!Q476)),1,2),IF(ISNUMBER(SEARCH("No",'2_all_summary'!Q476)),4,3))</f>
        <v>4</v>
      </c>
      <c r="O476" s="39">
        <f>IF(ISNUMBER(SEARCH("Yes",'2_all_summary'!$F476)),IF(ISNUMBER(SEARCH("Yes",'2_all_summary'!R476)),1,2),IF(ISNUMBER(SEARCH("No",'2_all_summary'!R476)),4,3))</f>
        <v>4</v>
      </c>
      <c r="P476" s="39">
        <f>IF(ISNUMBER(SEARCH("Yes",'2_all_summary'!$F476)),IF(ISNUMBER(SEARCH("Yes",'2_all_summary'!S476)),1,2),IF(ISNUMBER(SEARCH("No",'2_all_summary'!S476)),4,3))</f>
        <v>4</v>
      </c>
      <c r="Q476" s="39">
        <f>IF(ISNUMBER(SEARCH("Yes",'2_all_summary'!$F476)),IF(0&lt;'2_all_summary'!T476,1,2),IF(0='2_all_summary'!T476,4,3))</f>
        <v>4</v>
      </c>
      <c r="R476" s="39">
        <f>IF(ISNUMBER(SEARCH("Yes",'2_all_summary'!$F476)),IF(ISNUMBER(SEARCH("Yes",'2_all_summary'!U476)),1,2),IF(ISNUMBER(SEARCH("No",'2_all_summary'!U476)),4,3))</f>
        <v>4</v>
      </c>
    </row>
    <row r="477" spans="7:18" x14ac:dyDescent="0.3">
      <c r="G477" s="39"/>
      <c r="H477" s="39" t="str">
        <f>'2_all_summary'!D477</f>
        <v>Towards community- and scientific-based information integration in marine resource management in Indonesia: Bunaken National Park case study</v>
      </c>
      <c r="I477" s="39" t="str">
        <f>'2_all_summary'!E477</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477" s="39">
        <f>IF(ISNUMBER(SEARCH("Yes",'2_all_summary'!$F477)),IF(ISNUMBER(SEARCH("Yes",'2_all_summary'!M477)),1,2),IF(ISNUMBER(SEARCH("No",'2_all_summary'!M477)),4,3))</f>
        <v>4</v>
      </c>
      <c r="K477" s="39">
        <f>IF(ISNUMBER(SEARCH("Yes",'2_all_summary'!$F477)),IF(ISNUMBER(SEARCH("Yes",'2_all_summary'!N477)),1,2),IF(ISNUMBER(SEARCH("No",'2_all_summary'!N477)),4,3))</f>
        <v>4</v>
      </c>
      <c r="L477" s="39">
        <f>IF(ISNUMBER(SEARCH("Yes",'2_all_summary'!$F477)),IF(ISNUMBER(SEARCH("Yes",'2_all_summary'!O477)),1,2),IF(ISNUMBER(SEARCH("No",'2_all_summary'!O477)),4,3))</f>
        <v>4</v>
      </c>
      <c r="M477" s="39">
        <f>IF(ISNUMBER(SEARCH("Yes",'2_all_summary'!$F477)),IF(0&lt;'2_all_summary'!P477,1,2),IF(0='2_all_summary'!P477,4,3))</f>
        <v>4</v>
      </c>
      <c r="N477" s="39">
        <f>IF(ISNUMBER(SEARCH("Yes",'2_all_summary'!$F477)),IF(ISNUMBER(SEARCH("Yes",'2_all_summary'!Q477)),1,2),IF(ISNUMBER(SEARCH("No",'2_all_summary'!Q477)),4,3))</f>
        <v>4</v>
      </c>
      <c r="O477" s="39">
        <f>IF(ISNUMBER(SEARCH("Yes",'2_all_summary'!$F477)),IF(ISNUMBER(SEARCH("Yes",'2_all_summary'!R477)),1,2),IF(ISNUMBER(SEARCH("No",'2_all_summary'!R477)),4,3))</f>
        <v>4</v>
      </c>
      <c r="P477" s="39">
        <f>IF(ISNUMBER(SEARCH("Yes",'2_all_summary'!$F477)),IF(ISNUMBER(SEARCH("Yes",'2_all_summary'!S477)),1,2),IF(ISNUMBER(SEARCH("No",'2_all_summary'!S477)),4,3))</f>
        <v>4</v>
      </c>
      <c r="Q477" s="39">
        <f>IF(ISNUMBER(SEARCH("Yes",'2_all_summary'!$F477)),IF(0&lt;'2_all_summary'!T477,1,2),IF(0='2_all_summary'!T477,4,3))</f>
        <v>4</v>
      </c>
      <c r="R477" s="39">
        <f>IF(ISNUMBER(SEARCH("Yes",'2_all_summary'!$F477)),IF(ISNUMBER(SEARCH("Yes",'2_all_summary'!U477)),1,2),IF(ISNUMBER(SEARCH("No",'2_all_summary'!U477)),4,3))</f>
        <v>4</v>
      </c>
    </row>
    <row r="478" spans="7:18" x14ac:dyDescent="0.3">
      <c r="G478" s="39"/>
      <c r="H478" s="39" t="str">
        <f>'2_all_summary'!D478</f>
        <v>Effect of predictive factors on sustainable development and management of fresh water wetland fisheries</v>
      </c>
      <c r="I478" s="39" t="str">
        <f>'2_all_summary'!E478</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v>
      </c>
      <c r="J478" s="39">
        <f>IF(ISNUMBER(SEARCH("Yes",'2_all_summary'!$F478)),IF(ISNUMBER(SEARCH("Yes",'2_all_summary'!M478)),1,2),IF(ISNUMBER(SEARCH("No",'2_all_summary'!M478)),4,3))</f>
        <v>4</v>
      </c>
      <c r="K478" s="39">
        <f>IF(ISNUMBER(SEARCH("Yes",'2_all_summary'!$F478)),IF(ISNUMBER(SEARCH("Yes",'2_all_summary'!N478)),1,2),IF(ISNUMBER(SEARCH("No",'2_all_summary'!N478)),4,3))</f>
        <v>4</v>
      </c>
      <c r="L478" s="39">
        <f>IF(ISNUMBER(SEARCH("Yes",'2_all_summary'!$F478)),IF(ISNUMBER(SEARCH("Yes",'2_all_summary'!O478)),1,2),IF(ISNUMBER(SEARCH("No",'2_all_summary'!O478)),4,3))</f>
        <v>4</v>
      </c>
      <c r="M478" s="39">
        <f>IF(ISNUMBER(SEARCH("Yes",'2_all_summary'!$F478)),IF(0&lt;'2_all_summary'!P478,1,2),IF(0='2_all_summary'!P478,4,3))</f>
        <v>4</v>
      </c>
      <c r="N478" s="39">
        <f>IF(ISNUMBER(SEARCH("Yes",'2_all_summary'!$F478)),IF(ISNUMBER(SEARCH("Yes",'2_all_summary'!Q478)),1,2),IF(ISNUMBER(SEARCH("No",'2_all_summary'!Q478)),4,3))</f>
        <v>4</v>
      </c>
      <c r="O478" s="39">
        <f>IF(ISNUMBER(SEARCH("Yes",'2_all_summary'!$F478)),IF(ISNUMBER(SEARCH("Yes",'2_all_summary'!R478)),1,2),IF(ISNUMBER(SEARCH("No",'2_all_summary'!R478)),4,3))</f>
        <v>4</v>
      </c>
      <c r="P478" s="39">
        <f>IF(ISNUMBER(SEARCH("Yes",'2_all_summary'!$F478)),IF(ISNUMBER(SEARCH("Yes",'2_all_summary'!S478)),1,2),IF(ISNUMBER(SEARCH("No",'2_all_summary'!S478)),4,3))</f>
        <v>4</v>
      </c>
      <c r="Q478" s="39">
        <f>IF(ISNUMBER(SEARCH("Yes",'2_all_summary'!$F478)),IF(0&lt;'2_all_summary'!T478,1,2),IF(0='2_all_summary'!T478,4,3))</f>
        <v>4</v>
      </c>
      <c r="R478" s="39">
        <f>IF(ISNUMBER(SEARCH("Yes",'2_all_summary'!$F478)),IF(ISNUMBER(SEARCH("Yes",'2_all_summary'!U478)),1,2),IF(ISNUMBER(SEARCH("No",'2_all_summary'!U478)),4,3))</f>
        <v>4</v>
      </c>
    </row>
    <row r="479" spans="7:18" x14ac:dyDescent="0.3">
      <c r="G479" s="39"/>
      <c r="H479" s="39" t="str">
        <f>'2_all_summary'!D479</f>
        <v>Property rights and institutional arrangements in Southeast Asian fisheries</v>
      </c>
      <c r="I479" s="39" t="str">
        <f>'2_all_summary'!E479</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v>
      </c>
      <c r="J479" s="39">
        <f>IF(ISNUMBER(SEARCH("Yes",'2_all_summary'!$F479)),IF(ISNUMBER(SEARCH("Yes",'2_all_summary'!M479)),1,2),IF(ISNUMBER(SEARCH("No",'2_all_summary'!M479)),4,3))</f>
        <v>4</v>
      </c>
      <c r="K479" s="39">
        <f>IF(ISNUMBER(SEARCH("Yes",'2_all_summary'!$F479)),IF(ISNUMBER(SEARCH("Yes",'2_all_summary'!N479)),1,2),IF(ISNUMBER(SEARCH("No",'2_all_summary'!N479)),4,3))</f>
        <v>4</v>
      </c>
      <c r="L479" s="39">
        <f>IF(ISNUMBER(SEARCH("Yes",'2_all_summary'!$F479)),IF(ISNUMBER(SEARCH("Yes",'2_all_summary'!O479)),1,2),IF(ISNUMBER(SEARCH("No",'2_all_summary'!O479)),4,3))</f>
        <v>4</v>
      </c>
      <c r="M479" s="39">
        <f>IF(ISNUMBER(SEARCH("Yes",'2_all_summary'!$F479)),IF(0&lt;'2_all_summary'!P479,1,2),IF(0='2_all_summary'!P479,4,3))</f>
        <v>4</v>
      </c>
      <c r="N479" s="39">
        <f>IF(ISNUMBER(SEARCH("Yes",'2_all_summary'!$F479)),IF(ISNUMBER(SEARCH("Yes",'2_all_summary'!Q479)),1,2),IF(ISNUMBER(SEARCH("No",'2_all_summary'!Q479)),4,3))</f>
        <v>4</v>
      </c>
      <c r="O479" s="39">
        <f>IF(ISNUMBER(SEARCH("Yes",'2_all_summary'!$F479)),IF(ISNUMBER(SEARCH("Yes",'2_all_summary'!R479)),1,2),IF(ISNUMBER(SEARCH("No",'2_all_summary'!R479)),4,3))</f>
        <v>4</v>
      </c>
      <c r="P479" s="39">
        <f>IF(ISNUMBER(SEARCH("Yes",'2_all_summary'!$F479)),IF(ISNUMBER(SEARCH("Yes",'2_all_summary'!S479)),1,2),IF(ISNUMBER(SEARCH("No",'2_all_summary'!S479)),4,3))</f>
        <v>4</v>
      </c>
      <c r="Q479" s="39">
        <f>IF(ISNUMBER(SEARCH("Yes",'2_all_summary'!$F479)),IF(0&lt;'2_all_summary'!T479,1,2),IF(0='2_all_summary'!T479,4,3))</f>
        <v>4</v>
      </c>
      <c r="R479" s="39">
        <f>IF(ISNUMBER(SEARCH("Yes",'2_all_summary'!$F479)),IF(ISNUMBER(SEARCH("Yes",'2_all_summary'!U479)),1,2),IF(ISNUMBER(SEARCH("No",'2_all_summary'!U479)),4,3))</f>
        <v>4</v>
      </c>
    </row>
    <row r="480" spans="7:18" x14ac:dyDescent="0.3">
      <c r="G480" s="39"/>
      <c r="H480" s="39" t="str">
        <f>'2_all_summary'!D480</f>
        <v>Factors influencing progress in establishing community-based marine protected areas in Indonesia</v>
      </c>
      <c r="I480" s="39" t="str">
        <f>'2_all_summary'!E480</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v>
      </c>
      <c r="J480" s="39">
        <f>IF(ISNUMBER(SEARCH("Yes",'2_all_summary'!$F480)),IF(ISNUMBER(SEARCH("Yes",'2_all_summary'!M480)),1,2),IF(ISNUMBER(SEARCH("No",'2_all_summary'!M480)),4,3))</f>
        <v>4</v>
      </c>
      <c r="K480" s="39">
        <f>IF(ISNUMBER(SEARCH("Yes",'2_all_summary'!$F480)),IF(ISNUMBER(SEARCH("Yes",'2_all_summary'!N480)),1,2),IF(ISNUMBER(SEARCH("No",'2_all_summary'!N480)),4,3))</f>
        <v>4</v>
      </c>
      <c r="L480" s="39">
        <f>IF(ISNUMBER(SEARCH("Yes",'2_all_summary'!$F480)),IF(ISNUMBER(SEARCH("Yes",'2_all_summary'!O480)),1,2),IF(ISNUMBER(SEARCH("No",'2_all_summary'!O480)),4,3))</f>
        <v>4</v>
      </c>
      <c r="M480" s="39">
        <f>IF(ISNUMBER(SEARCH("Yes",'2_all_summary'!$F480)),IF(0&lt;'2_all_summary'!P480,1,2),IF(0='2_all_summary'!P480,4,3))</f>
        <v>4</v>
      </c>
      <c r="N480" s="39">
        <f>IF(ISNUMBER(SEARCH("Yes",'2_all_summary'!$F480)),IF(ISNUMBER(SEARCH("Yes",'2_all_summary'!Q480)),1,2),IF(ISNUMBER(SEARCH("No",'2_all_summary'!Q480)),4,3))</f>
        <v>4</v>
      </c>
      <c r="O480" s="39">
        <f>IF(ISNUMBER(SEARCH("Yes",'2_all_summary'!$F480)),IF(ISNUMBER(SEARCH("Yes",'2_all_summary'!R480)),1,2),IF(ISNUMBER(SEARCH("No",'2_all_summary'!R480)),4,3))</f>
        <v>4</v>
      </c>
      <c r="P480" s="39">
        <f>IF(ISNUMBER(SEARCH("Yes",'2_all_summary'!$F480)),IF(ISNUMBER(SEARCH("Yes",'2_all_summary'!S480)),1,2),IF(ISNUMBER(SEARCH("No",'2_all_summary'!S480)),4,3))</f>
        <v>4</v>
      </c>
      <c r="Q480" s="39">
        <f>IF(ISNUMBER(SEARCH("Yes",'2_all_summary'!$F480)),IF(0&lt;'2_all_summary'!T480,1,2),IF(0='2_all_summary'!T480,4,3))</f>
        <v>4</v>
      </c>
      <c r="R480" s="39">
        <f>IF(ISNUMBER(SEARCH("Yes",'2_all_summary'!$F480)),IF(ISNUMBER(SEARCH("Yes",'2_all_summary'!U480)),1,2),IF(ISNUMBER(SEARCH("No",'2_all_summary'!U480)),4,3))</f>
        <v>4</v>
      </c>
    </row>
    <row r="481" spans="7:18" x14ac:dyDescent="0.3">
      <c r="G481" s="39"/>
      <c r="H481" s="39" t="str">
        <f>'2_all_summary'!D481</f>
        <v>Hawaiian Islands (U.S.A.)</v>
      </c>
      <c r="I481" s="39" t="str">
        <f>'2_all_summary'!E481</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481" s="39">
        <f>IF(ISNUMBER(SEARCH("Yes",'2_all_summary'!$F481)),IF(ISNUMBER(SEARCH("Yes",'2_all_summary'!M481)),1,2),IF(ISNUMBER(SEARCH("No",'2_all_summary'!M481)),4,3))</f>
        <v>4</v>
      </c>
      <c r="K481" s="39">
        <f>IF(ISNUMBER(SEARCH("Yes",'2_all_summary'!$F481)),IF(ISNUMBER(SEARCH("Yes",'2_all_summary'!N481)),1,2),IF(ISNUMBER(SEARCH("No",'2_all_summary'!N481)),4,3))</f>
        <v>4</v>
      </c>
      <c r="L481" s="39">
        <f>IF(ISNUMBER(SEARCH("Yes",'2_all_summary'!$F481)),IF(ISNUMBER(SEARCH("Yes",'2_all_summary'!O481)),1,2),IF(ISNUMBER(SEARCH("No",'2_all_summary'!O481)),4,3))</f>
        <v>4</v>
      </c>
      <c r="M481" s="39">
        <f>IF(ISNUMBER(SEARCH("Yes",'2_all_summary'!$F481)),IF(0&lt;'2_all_summary'!P481,1,2),IF(0='2_all_summary'!P481,4,3))</f>
        <v>4</v>
      </c>
      <c r="N481" s="39">
        <f>IF(ISNUMBER(SEARCH("Yes",'2_all_summary'!$F481)),IF(ISNUMBER(SEARCH("Yes",'2_all_summary'!Q481)),1,2),IF(ISNUMBER(SEARCH("No",'2_all_summary'!Q481)),4,3))</f>
        <v>4</v>
      </c>
      <c r="O481" s="39">
        <f>IF(ISNUMBER(SEARCH("Yes",'2_all_summary'!$F481)),IF(ISNUMBER(SEARCH("Yes",'2_all_summary'!R481)),1,2),IF(ISNUMBER(SEARCH("No",'2_all_summary'!R481)),4,3))</f>
        <v>4</v>
      </c>
      <c r="P481" s="39">
        <f>IF(ISNUMBER(SEARCH("Yes",'2_all_summary'!$F481)),IF(ISNUMBER(SEARCH("Yes",'2_all_summary'!S481)),1,2),IF(ISNUMBER(SEARCH("No",'2_all_summary'!S481)),4,3))</f>
        <v>4</v>
      </c>
      <c r="Q481" s="39">
        <f>IF(ISNUMBER(SEARCH("Yes",'2_all_summary'!$F481)),IF(0&lt;'2_all_summary'!T481,1,2),IF(0='2_all_summary'!T481,4,3))</f>
        <v>4</v>
      </c>
      <c r="R481" s="39">
        <f>IF(ISNUMBER(SEARCH("Yes",'2_all_summary'!$F481)),IF(ISNUMBER(SEARCH("Yes",'2_all_summary'!U481)),1,2),IF(ISNUMBER(SEARCH("No",'2_all_summary'!U481)),4,3))</f>
        <v>4</v>
      </c>
    </row>
    <row r="482" spans="7:18" x14ac:dyDescent="0.3">
      <c r="G482" s="39"/>
      <c r="H482" s="39" t="str">
        <f>'2_all_summary'!D482</f>
        <v>Accounting for heterogeneity in small-scale fisheries management: The Amazon case</v>
      </c>
      <c r="I482" s="39" t="str">
        <f>'2_all_summary'!E482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v>
      </c>
      <c r="J482" s="39">
        <f>IF(ISNUMBER(SEARCH("Yes",'2_all_summary'!$F482)),IF(ISNUMBER(SEARCH("Yes",'2_all_summary'!M482)),1,2),IF(ISNUMBER(SEARCH("No",'2_all_summary'!M482)),4,3))</f>
        <v>4</v>
      </c>
      <c r="K482" s="39">
        <f>IF(ISNUMBER(SEARCH("Yes",'2_all_summary'!$F482)),IF(ISNUMBER(SEARCH("Yes",'2_all_summary'!N482)),1,2),IF(ISNUMBER(SEARCH("No",'2_all_summary'!N482)),4,3))</f>
        <v>4</v>
      </c>
      <c r="L482" s="39">
        <f>IF(ISNUMBER(SEARCH("Yes",'2_all_summary'!$F482)),IF(ISNUMBER(SEARCH("Yes",'2_all_summary'!O482)),1,2),IF(ISNUMBER(SEARCH("No",'2_all_summary'!O482)),4,3))</f>
        <v>4</v>
      </c>
      <c r="M482" s="39">
        <f>IF(ISNUMBER(SEARCH("Yes",'2_all_summary'!$F482)),IF(0&lt;'2_all_summary'!P482,1,2),IF(0='2_all_summary'!P482,4,3))</f>
        <v>4</v>
      </c>
      <c r="N482" s="39">
        <f>IF(ISNUMBER(SEARCH("Yes",'2_all_summary'!$F482)),IF(ISNUMBER(SEARCH("Yes",'2_all_summary'!Q482)),1,2),IF(ISNUMBER(SEARCH("No",'2_all_summary'!Q482)),4,3))</f>
        <v>4</v>
      </c>
      <c r="O482" s="39">
        <f>IF(ISNUMBER(SEARCH("Yes",'2_all_summary'!$F482)),IF(ISNUMBER(SEARCH("Yes",'2_all_summary'!R482)),1,2),IF(ISNUMBER(SEARCH("No",'2_all_summary'!R482)),4,3))</f>
        <v>4</v>
      </c>
      <c r="P482" s="39">
        <f>IF(ISNUMBER(SEARCH("Yes",'2_all_summary'!$F482)),IF(ISNUMBER(SEARCH("Yes",'2_all_summary'!S482)),1,2),IF(ISNUMBER(SEARCH("No",'2_all_summary'!S482)),4,3))</f>
        <v>4</v>
      </c>
      <c r="Q482" s="39">
        <f>IF(ISNUMBER(SEARCH("Yes",'2_all_summary'!$F482)),IF(0&lt;'2_all_summary'!T482,1,2),IF(0='2_all_summary'!T482,4,3))</f>
        <v>4</v>
      </c>
      <c r="R482" s="39">
        <f>IF(ISNUMBER(SEARCH("Yes",'2_all_summary'!$F482)),IF(ISNUMBER(SEARCH("Yes",'2_all_summary'!U482)),1,2),IF(ISNUMBER(SEARCH("No",'2_all_summary'!U482)),4,3))</f>
        <v>4</v>
      </c>
    </row>
    <row r="483" spans="7:18" x14ac:dyDescent="0.3">
      <c r="G483" s="39"/>
      <c r="H483" s="39" t="str">
        <f>'2_all_summary'!D483</f>
        <v>Consumers as co-creators in community-based tourism experience: Impacts on their motivation and satisfaction</v>
      </c>
      <c r="I483" s="39" t="str">
        <f>'2_all_summary'!E483</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v>
      </c>
      <c r="J483" s="39">
        <f>IF(ISNUMBER(SEARCH("Yes",'2_all_summary'!$F483)),IF(ISNUMBER(SEARCH("Yes",'2_all_summary'!M483)),1,2),IF(ISNUMBER(SEARCH("No",'2_all_summary'!M483)),4,3))</f>
        <v>4</v>
      </c>
      <c r="K483" s="39">
        <f>IF(ISNUMBER(SEARCH("Yes",'2_all_summary'!$F483)),IF(ISNUMBER(SEARCH("Yes",'2_all_summary'!N483)),1,2),IF(ISNUMBER(SEARCH("No",'2_all_summary'!N483)),4,3))</f>
        <v>4</v>
      </c>
      <c r="L483" s="39">
        <f>IF(ISNUMBER(SEARCH("Yes",'2_all_summary'!$F483)),IF(ISNUMBER(SEARCH("Yes",'2_all_summary'!O483)),1,2),IF(ISNUMBER(SEARCH("No",'2_all_summary'!O483)),4,3))</f>
        <v>4</v>
      </c>
      <c r="M483" s="39">
        <f>IF(ISNUMBER(SEARCH("Yes",'2_all_summary'!$F483)),IF(0&lt;'2_all_summary'!P483,1,2),IF(0='2_all_summary'!P483,4,3))</f>
        <v>4</v>
      </c>
      <c r="N483" s="39">
        <f>IF(ISNUMBER(SEARCH("Yes",'2_all_summary'!$F483)),IF(ISNUMBER(SEARCH("Yes",'2_all_summary'!Q483)),1,2),IF(ISNUMBER(SEARCH("No",'2_all_summary'!Q483)),4,3))</f>
        <v>4</v>
      </c>
      <c r="O483" s="39">
        <f>IF(ISNUMBER(SEARCH("Yes",'2_all_summary'!$F483)),IF(ISNUMBER(SEARCH("Yes",'2_all_summary'!R483)),1,2),IF(ISNUMBER(SEARCH("No",'2_all_summary'!R483)),4,3))</f>
        <v>4</v>
      </c>
      <c r="P483" s="39">
        <f>IF(ISNUMBER(SEARCH("Yes",'2_all_summary'!$F483)),IF(ISNUMBER(SEARCH("Yes",'2_all_summary'!S483)),1,2),IF(ISNUMBER(SEARCH("No",'2_all_summary'!S483)),4,3))</f>
        <v>4</v>
      </c>
      <c r="Q483" s="39">
        <f>IF(ISNUMBER(SEARCH("Yes",'2_all_summary'!$F483)),IF(0&lt;'2_all_summary'!T483,1,2),IF(0='2_all_summary'!T483,4,3))</f>
        <v>4</v>
      </c>
      <c r="R483" s="39">
        <f>IF(ISNUMBER(SEARCH("Yes",'2_all_summary'!$F483)),IF(ISNUMBER(SEARCH("Yes",'2_all_summary'!U483)),1,2),IF(ISNUMBER(SEARCH("No",'2_all_summary'!U483)),4,3))</f>
        <v>4</v>
      </c>
    </row>
    <row r="484" spans="7:18" x14ac:dyDescent="0.3">
      <c r="G484" s="39"/>
      <c r="H484" s="39" t="str">
        <f>'2_all_summary'!D484</f>
        <v>Community-based participatory research with workers and unions: Issues and challenges</v>
      </c>
      <c r="I484" s="39" t="str">
        <f>'2_all_summary'!E484</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v>
      </c>
      <c r="J484" s="39">
        <f>IF(ISNUMBER(SEARCH("Yes",'2_all_summary'!$F484)),IF(ISNUMBER(SEARCH("Yes",'2_all_summary'!M484)),1,2),IF(ISNUMBER(SEARCH("No",'2_all_summary'!M484)),4,3))</f>
        <v>4</v>
      </c>
      <c r="K484" s="39">
        <f>IF(ISNUMBER(SEARCH("Yes",'2_all_summary'!$F484)),IF(ISNUMBER(SEARCH("Yes",'2_all_summary'!N484)),1,2),IF(ISNUMBER(SEARCH("No",'2_all_summary'!N484)),4,3))</f>
        <v>4</v>
      </c>
      <c r="L484" s="39">
        <f>IF(ISNUMBER(SEARCH("Yes",'2_all_summary'!$F484)),IF(ISNUMBER(SEARCH("Yes",'2_all_summary'!O484)),1,2),IF(ISNUMBER(SEARCH("No",'2_all_summary'!O484)),4,3))</f>
        <v>4</v>
      </c>
      <c r="M484" s="39">
        <f>IF(ISNUMBER(SEARCH("Yes",'2_all_summary'!$F484)),IF(0&lt;'2_all_summary'!P484,1,2),IF(0='2_all_summary'!P484,4,3))</f>
        <v>4</v>
      </c>
      <c r="N484" s="39">
        <f>IF(ISNUMBER(SEARCH("Yes",'2_all_summary'!$F484)),IF(ISNUMBER(SEARCH("Yes",'2_all_summary'!Q484)),1,2),IF(ISNUMBER(SEARCH("No",'2_all_summary'!Q484)),4,3))</f>
        <v>4</v>
      </c>
      <c r="O484" s="39">
        <f>IF(ISNUMBER(SEARCH("Yes",'2_all_summary'!$F484)),IF(ISNUMBER(SEARCH("Yes",'2_all_summary'!R484)),1,2),IF(ISNUMBER(SEARCH("No",'2_all_summary'!R484)),4,3))</f>
        <v>4</v>
      </c>
      <c r="P484" s="39">
        <f>IF(ISNUMBER(SEARCH("Yes",'2_all_summary'!$F484)),IF(ISNUMBER(SEARCH("Yes",'2_all_summary'!S484)),1,2),IF(ISNUMBER(SEARCH("No",'2_all_summary'!S484)),4,3))</f>
        <v>4</v>
      </c>
      <c r="Q484" s="39">
        <f>IF(ISNUMBER(SEARCH("Yes",'2_all_summary'!$F484)),IF(0&lt;'2_all_summary'!T484,1,2),IF(0='2_all_summary'!T484,4,3))</f>
        <v>4</v>
      </c>
      <c r="R484" s="39">
        <f>IF(ISNUMBER(SEARCH("Yes",'2_all_summary'!$F484)),IF(ISNUMBER(SEARCH("Yes",'2_all_summary'!U484)),1,2),IF(ISNUMBER(SEARCH("No",'2_all_summary'!U484)),4,3))</f>
        <v>4</v>
      </c>
    </row>
    <row r="485" spans="7:18" x14ac:dyDescent="0.3">
      <c r="G485" s="39"/>
      <c r="H485" s="39" t="str">
        <f>'2_all_summary'!D485</f>
        <v>Relationships between relative weight, prey availability, and growth of walleyes in Oneida Lake, New York</v>
      </c>
      <c r="I485" s="39" t="str">
        <f>'2_all_summary'!E485</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v>
      </c>
      <c r="J485" s="39">
        <f>IF(ISNUMBER(SEARCH("Yes",'2_all_summary'!$F485)),IF(ISNUMBER(SEARCH("Yes",'2_all_summary'!M485)),1,2),IF(ISNUMBER(SEARCH("No",'2_all_summary'!M485)),4,3))</f>
        <v>4</v>
      </c>
      <c r="K485" s="39">
        <f>IF(ISNUMBER(SEARCH("Yes",'2_all_summary'!$F485)),IF(ISNUMBER(SEARCH("Yes",'2_all_summary'!N485)),1,2),IF(ISNUMBER(SEARCH("No",'2_all_summary'!N485)),4,3))</f>
        <v>4</v>
      </c>
      <c r="L485" s="39">
        <f>IF(ISNUMBER(SEARCH("Yes",'2_all_summary'!$F485)),IF(ISNUMBER(SEARCH("Yes",'2_all_summary'!O485)),1,2),IF(ISNUMBER(SEARCH("No",'2_all_summary'!O485)),4,3))</f>
        <v>4</v>
      </c>
      <c r="M485" s="39">
        <f>IF(ISNUMBER(SEARCH("Yes",'2_all_summary'!$F485)),IF(0&lt;'2_all_summary'!P485,1,2),IF(0='2_all_summary'!P485,4,3))</f>
        <v>4</v>
      </c>
      <c r="N485" s="39">
        <f>IF(ISNUMBER(SEARCH("Yes",'2_all_summary'!$F485)),IF(ISNUMBER(SEARCH("Yes",'2_all_summary'!Q485)),1,2),IF(ISNUMBER(SEARCH("No",'2_all_summary'!Q485)),4,3))</f>
        <v>4</v>
      </c>
      <c r="O485" s="39">
        <f>IF(ISNUMBER(SEARCH("Yes",'2_all_summary'!$F485)),IF(ISNUMBER(SEARCH("Yes",'2_all_summary'!R485)),1,2),IF(ISNUMBER(SEARCH("No",'2_all_summary'!R485)),4,3))</f>
        <v>4</v>
      </c>
      <c r="P485" s="39">
        <f>IF(ISNUMBER(SEARCH("Yes",'2_all_summary'!$F485)),IF(ISNUMBER(SEARCH("Yes",'2_all_summary'!S485)),1,2),IF(ISNUMBER(SEARCH("No",'2_all_summary'!S485)),4,3))</f>
        <v>4</v>
      </c>
      <c r="Q485" s="39">
        <f>IF(ISNUMBER(SEARCH("Yes",'2_all_summary'!$F485)),IF(0&lt;'2_all_summary'!T485,1,2),IF(0='2_all_summary'!T485,4,3))</f>
        <v>4</v>
      </c>
      <c r="R485" s="39">
        <f>IF(ISNUMBER(SEARCH("Yes",'2_all_summary'!$F485)),IF(ISNUMBER(SEARCH("Yes",'2_all_summary'!U485)),1,2),IF(ISNUMBER(SEARCH("No",'2_all_summary'!U485)),4,3))</f>
        <v>4</v>
      </c>
    </row>
    <row r="486" spans="7:18" x14ac:dyDescent="0.3">
      <c r="G486" s="39"/>
      <c r="H486" s="39" t="str">
        <f>'2_all_summary'!D486</f>
        <v>Collaborative research: An effective way to collect data for stock assessments and evaluate marine protected areas in California</v>
      </c>
      <c r="I486" s="39" t="str">
        <f>'2_all_summary'!E486</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v>
      </c>
      <c r="J486" s="39">
        <f>IF(ISNUMBER(SEARCH("Yes",'2_all_summary'!$F486)),IF(ISNUMBER(SEARCH("Yes",'2_all_summary'!M486)),1,2),IF(ISNUMBER(SEARCH("No",'2_all_summary'!M486)),4,3))</f>
        <v>4</v>
      </c>
      <c r="K486" s="39">
        <f>IF(ISNUMBER(SEARCH("Yes",'2_all_summary'!$F486)),IF(ISNUMBER(SEARCH("Yes",'2_all_summary'!N486)),1,2),IF(ISNUMBER(SEARCH("No",'2_all_summary'!N486)),4,3))</f>
        <v>4</v>
      </c>
      <c r="L486" s="39">
        <f>IF(ISNUMBER(SEARCH("Yes",'2_all_summary'!$F486)),IF(ISNUMBER(SEARCH("Yes",'2_all_summary'!O486)),1,2),IF(ISNUMBER(SEARCH("No",'2_all_summary'!O486)),4,3))</f>
        <v>4</v>
      </c>
      <c r="M486" s="39">
        <f>IF(ISNUMBER(SEARCH("Yes",'2_all_summary'!$F486)),IF(0&lt;'2_all_summary'!P486,1,2),IF(0='2_all_summary'!P486,4,3))</f>
        <v>4</v>
      </c>
      <c r="N486" s="39">
        <f>IF(ISNUMBER(SEARCH("Yes",'2_all_summary'!$F486)),IF(ISNUMBER(SEARCH("Yes",'2_all_summary'!Q486)),1,2),IF(ISNUMBER(SEARCH("No",'2_all_summary'!Q486)),4,3))</f>
        <v>4</v>
      </c>
      <c r="O486" s="39">
        <f>IF(ISNUMBER(SEARCH("Yes",'2_all_summary'!$F486)),IF(ISNUMBER(SEARCH("Yes",'2_all_summary'!R486)),1,2),IF(ISNUMBER(SEARCH("No",'2_all_summary'!R486)),4,3))</f>
        <v>4</v>
      </c>
      <c r="P486" s="39">
        <f>IF(ISNUMBER(SEARCH("Yes",'2_all_summary'!$F486)),IF(ISNUMBER(SEARCH("Yes",'2_all_summary'!S486)),1,2),IF(ISNUMBER(SEARCH("No",'2_all_summary'!S486)),4,3))</f>
        <v>4</v>
      </c>
      <c r="Q486" s="39">
        <f>IF(ISNUMBER(SEARCH("Yes",'2_all_summary'!$F486)),IF(0&lt;'2_all_summary'!T486,1,2),IF(0='2_all_summary'!T486,4,3))</f>
        <v>4</v>
      </c>
      <c r="R486" s="39">
        <f>IF(ISNUMBER(SEARCH("Yes",'2_all_summary'!$F486)),IF(ISNUMBER(SEARCH("Yes",'2_all_summary'!U486)),1,2),IF(ISNUMBER(SEARCH("No",'2_all_summary'!U486)),4,3))</f>
        <v>4</v>
      </c>
    </row>
    <row r="487" spans="7:18" x14ac:dyDescent="0.3">
      <c r="G487" s="39"/>
      <c r="H487" s="39" t="str">
        <f>'2_all_summary'!D487</f>
        <v>Indigenous Resource Management and Sustainable Development: Case Studies from Papua New Guinea and Indonesia</v>
      </c>
      <c r="I487" s="39" t="str">
        <f>'2_all_summary'!E487</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v>
      </c>
      <c r="J487" s="39">
        <f>IF(ISNUMBER(SEARCH("Yes",'2_all_summary'!$F487)),IF(ISNUMBER(SEARCH("Yes",'2_all_summary'!M487)),1,2),IF(ISNUMBER(SEARCH("No",'2_all_summary'!M487)),4,3))</f>
        <v>1</v>
      </c>
      <c r="K487" s="39">
        <f>IF(ISNUMBER(SEARCH("Yes",'2_all_summary'!$F487)),IF(ISNUMBER(SEARCH("Yes",'2_all_summary'!N487)),1,2),IF(ISNUMBER(SEARCH("No",'2_all_summary'!N487)),4,3))</f>
        <v>1</v>
      </c>
      <c r="L487" s="39">
        <f>IF(ISNUMBER(SEARCH("Yes",'2_all_summary'!$F487)),IF(ISNUMBER(SEARCH("Yes",'2_all_summary'!O487)),1,2),IF(ISNUMBER(SEARCH("No",'2_all_summary'!O487)),4,3))</f>
        <v>1</v>
      </c>
      <c r="M487" s="39">
        <f>IF(ISNUMBER(SEARCH("Yes",'2_all_summary'!$F487)),IF(0&lt;'2_all_summary'!P487,1,2),IF(0='2_all_summary'!P487,4,3))</f>
        <v>1</v>
      </c>
      <c r="N487" s="39">
        <f>IF(ISNUMBER(SEARCH("Yes",'2_all_summary'!$F487)),IF(ISNUMBER(SEARCH("Yes",'2_all_summary'!Q487)),1,2),IF(ISNUMBER(SEARCH("No",'2_all_summary'!Q487)),4,3))</f>
        <v>1</v>
      </c>
      <c r="O487" s="39">
        <f>IF(ISNUMBER(SEARCH("Yes",'2_all_summary'!$F487)),IF(ISNUMBER(SEARCH("Yes",'2_all_summary'!R487)),1,2),IF(ISNUMBER(SEARCH("No",'2_all_summary'!R487)),4,3))</f>
        <v>1</v>
      </c>
      <c r="P487" s="39">
        <f>IF(ISNUMBER(SEARCH("Yes",'2_all_summary'!$F487)),IF(ISNUMBER(SEARCH("Yes",'2_all_summary'!S487)),1,2),IF(ISNUMBER(SEARCH("No",'2_all_summary'!S487)),4,3))</f>
        <v>1</v>
      </c>
      <c r="Q487" s="39">
        <f>IF(ISNUMBER(SEARCH("Yes",'2_all_summary'!$F487)),IF(0&lt;'2_all_summary'!T487,1,2),IF(0='2_all_summary'!T487,4,3))</f>
        <v>1</v>
      </c>
      <c r="R487" s="39">
        <f>IF(ISNUMBER(SEARCH("Yes",'2_all_summary'!$F487)),IF(ISNUMBER(SEARCH("Yes",'2_all_summary'!U487)),1,2),IF(ISNUMBER(SEARCH("No",'2_all_summary'!U487)),4,3))</f>
        <v>1</v>
      </c>
    </row>
    <row r="488" spans="7:18" x14ac:dyDescent="0.3">
      <c r="G488" s="39"/>
      <c r="H488" s="39" t="str">
        <f>'2_all_summary'!D488</f>
        <v>Discovering factors that influence the success of community-based marine protected areas in the Visayas, Philippines</v>
      </c>
      <c r="I488" s="39" t="str">
        <f>'2_all_summary'!E488</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v>
      </c>
      <c r="J488" s="39">
        <f>IF(ISNUMBER(SEARCH("Yes",'2_all_summary'!$F488)),IF(ISNUMBER(SEARCH("Yes",'2_all_summary'!M488)),1,2),IF(ISNUMBER(SEARCH("No",'2_all_summary'!M488)),4,3))</f>
        <v>4</v>
      </c>
      <c r="K488" s="39">
        <f>IF(ISNUMBER(SEARCH("Yes",'2_all_summary'!$F488)),IF(ISNUMBER(SEARCH("Yes",'2_all_summary'!N488)),1,2),IF(ISNUMBER(SEARCH("No",'2_all_summary'!N488)),4,3))</f>
        <v>4</v>
      </c>
      <c r="L488" s="39">
        <f>IF(ISNUMBER(SEARCH("Yes",'2_all_summary'!$F488)),IF(ISNUMBER(SEARCH("Yes",'2_all_summary'!O488)),1,2),IF(ISNUMBER(SEARCH("No",'2_all_summary'!O488)),4,3))</f>
        <v>4</v>
      </c>
      <c r="M488" s="39">
        <f>IF(ISNUMBER(SEARCH("Yes",'2_all_summary'!$F488)),IF(0&lt;'2_all_summary'!P488,1,2),IF(0='2_all_summary'!P488,4,3))</f>
        <v>4</v>
      </c>
      <c r="N488" s="39">
        <f>IF(ISNUMBER(SEARCH("Yes",'2_all_summary'!$F488)),IF(ISNUMBER(SEARCH("Yes",'2_all_summary'!Q488)),1,2),IF(ISNUMBER(SEARCH("No",'2_all_summary'!Q488)),4,3))</f>
        <v>4</v>
      </c>
      <c r="O488" s="39">
        <f>IF(ISNUMBER(SEARCH("Yes",'2_all_summary'!$F488)),IF(ISNUMBER(SEARCH("Yes",'2_all_summary'!R488)),1,2),IF(ISNUMBER(SEARCH("No",'2_all_summary'!R488)),4,3))</f>
        <v>4</v>
      </c>
      <c r="P488" s="39">
        <f>IF(ISNUMBER(SEARCH("Yes",'2_all_summary'!$F488)),IF(ISNUMBER(SEARCH("Yes",'2_all_summary'!S488)),1,2),IF(ISNUMBER(SEARCH("No",'2_all_summary'!S488)),4,3))</f>
        <v>4</v>
      </c>
      <c r="Q488" s="39">
        <f>IF(ISNUMBER(SEARCH("Yes",'2_all_summary'!$F488)),IF(0&lt;'2_all_summary'!T488,1,2),IF(0='2_all_summary'!T488,4,3))</f>
        <v>4</v>
      </c>
      <c r="R488" s="39">
        <f>IF(ISNUMBER(SEARCH("Yes",'2_all_summary'!$F488)),IF(ISNUMBER(SEARCH("Yes",'2_all_summary'!U488)),1,2),IF(ISNUMBER(SEARCH("No",'2_all_summary'!U488)),4,3))</f>
        <v>4</v>
      </c>
    </row>
    <row r="489" spans="7:18" x14ac:dyDescent="0.3">
      <c r="G489" s="39"/>
      <c r="H489" s="39" t="str">
        <f>'2_all_summary'!D489</f>
        <v>Marine Conservation Begins at Home: How a Local Community and Protection of a Small Bay Sent Waves of Change Around the UK and Beyond</v>
      </c>
      <c r="I489" s="39" t="str">
        <f>'2_all_summary'!E489</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v>
      </c>
      <c r="J489" s="39">
        <f>IF(ISNUMBER(SEARCH("Yes",'2_all_summary'!$F489)),IF(ISNUMBER(SEARCH("Yes",'2_all_summary'!M489)),1,2),IF(ISNUMBER(SEARCH("No",'2_all_summary'!M489)),4,3))</f>
        <v>4</v>
      </c>
      <c r="K489" s="39">
        <f>IF(ISNUMBER(SEARCH("Yes",'2_all_summary'!$F489)),IF(ISNUMBER(SEARCH("Yes",'2_all_summary'!N489)),1,2),IF(ISNUMBER(SEARCH("No",'2_all_summary'!N489)),4,3))</f>
        <v>4</v>
      </c>
      <c r="L489" s="39">
        <f>IF(ISNUMBER(SEARCH("Yes",'2_all_summary'!$F489)),IF(ISNUMBER(SEARCH("Yes",'2_all_summary'!O489)),1,2),IF(ISNUMBER(SEARCH("No",'2_all_summary'!O489)),4,3))</f>
        <v>4</v>
      </c>
      <c r="M489" s="39">
        <f>IF(ISNUMBER(SEARCH("Yes",'2_all_summary'!$F489)),IF(0&lt;'2_all_summary'!P489,1,2),IF(0='2_all_summary'!P489,4,3))</f>
        <v>4</v>
      </c>
      <c r="N489" s="39">
        <f>IF(ISNUMBER(SEARCH("Yes",'2_all_summary'!$F489)),IF(ISNUMBER(SEARCH("Yes",'2_all_summary'!Q489)),1,2),IF(ISNUMBER(SEARCH("No",'2_all_summary'!Q489)),4,3))</f>
        <v>4</v>
      </c>
      <c r="O489" s="39">
        <f>IF(ISNUMBER(SEARCH("Yes",'2_all_summary'!$F489)),IF(ISNUMBER(SEARCH("Yes",'2_all_summary'!R489)),1,2),IF(ISNUMBER(SEARCH("No",'2_all_summary'!R489)),4,3))</f>
        <v>4</v>
      </c>
      <c r="P489" s="39">
        <f>IF(ISNUMBER(SEARCH("Yes",'2_all_summary'!$F489)),IF(ISNUMBER(SEARCH("Yes",'2_all_summary'!S489)),1,2),IF(ISNUMBER(SEARCH("No",'2_all_summary'!S489)),4,3))</f>
        <v>4</v>
      </c>
      <c r="Q489" s="39">
        <f>IF(ISNUMBER(SEARCH("Yes",'2_all_summary'!$F489)),IF(0&lt;'2_all_summary'!T489,1,2),IF(0='2_all_summary'!T489,4,3))</f>
        <v>4</v>
      </c>
      <c r="R489" s="39">
        <f>IF(ISNUMBER(SEARCH("Yes",'2_all_summary'!$F489)),IF(ISNUMBER(SEARCH("Yes",'2_all_summary'!U489)),1,2),IF(ISNUMBER(SEARCH("No",'2_all_summary'!U489)),4,3))</f>
        <v>4</v>
      </c>
    </row>
    <row r="490" spans="7:18" x14ac:dyDescent="0.3">
      <c r="G490" s="39"/>
      <c r="H490" s="39" t="str">
        <f>'2_all_summary'!D490</f>
        <v>Community involvement in marine protected areas: The case of Puerto Morelos reef, MÃ©xico</v>
      </c>
      <c r="I490" s="39" t="str">
        <f>'2_all_summary'!E490</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v>
      </c>
      <c r="J490" s="39">
        <f>IF(ISNUMBER(SEARCH("Yes",'2_all_summary'!$F490)),IF(ISNUMBER(SEARCH("Yes",'2_all_summary'!M490)),1,2),IF(ISNUMBER(SEARCH("No",'2_all_summary'!M490)),4,3))</f>
        <v>4</v>
      </c>
      <c r="K490" s="39">
        <f>IF(ISNUMBER(SEARCH("Yes",'2_all_summary'!$F490)),IF(ISNUMBER(SEARCH("Yes",'2_all_summary'!N490)),1,2),IF(ISNUMBER(SEARCH("No",'2_all_summary'!N490)),4,3))</f>
        <v>4</v>
      </c>
      <c r="L490" s="39">
        <f>IF(ISNUMBER(SEARCH("Yes",'2_all_summary'!$F490)),IF(ISNUMBER(SEARCH("Yes",'2_all_summary'!O490)),1,2),IF(ISNUMBER(SEARCH("No",'2_all_summary'!O490)),4,3))</f>
        <v>4</v>
      </c>
      <c r="M490" s="39">
        <f>IF(ISNUMBER(SEARCH("Yes",'2_all_summary'!$F490)),IF(0&lt;'2_all_summary'!P490,1,2),IF(0='2_all_summary'!P490,4,3))</f>
        <v>4</v>
      </c>
      <c r="N490" s="39">
        <f>IF(ISNUMBER(SEARCH("Yes",'2_all_summary'!$F490)),IF(ISNUMBER(SEARCH("Yes",'2_all_summary'!Q490)),1,2),IF(ISNUMBER(SEARCH("No",'2_all_summary'!Q490)),4,3))</f>
        <v>4</v>
      </c>
      <c r="O490" s="39">
        <f>IF(ISNUMBER(SEARCH("Yes",'2_all_summary'!$F490)),IF(ISNUMBER(SEARCH("Yes",'2_all_summary'!R490)),1,2),IF(ISNUMBER(SEARCH("No",'2_all_summary'!R490)),4,3))</f>
        <v>4</v>
      </c>
      <c r="P490" s="39">
        <f>IF(ISNUMBER(SEARCH("Yes",'2_all_summary'!$F490)),IF(ISNUMBER(SEARCH("Yes",'2_all_summary'!S490)),1,2),IF(ISNUMBER(SEARCH("No",'2_all_summary'!S490)),4,3))</f>
        <v>4</v>
      </c>
      <c r="Q490" s="39">
        <f>IF(ISNUMBER(SEARCH("Yes",'2_all_summary'!$F490)),IF(0&lt;'2_all_summary'!T490,1,2),IF(0='2_all_summary'!T490,4,3))</f>
        <v>4</v>
      </c>
      <c r="R490" s="39">
        <f>IF(ISNUMBER(SEARCH("Yes",'2_all_summary'!$F490)),IF(ISNUMBER(SEARCH("Yes",'2_all_summary'!U490)),1,2),IF(ISNUMBER(SEARCH("No",'2_all_summary'!U490)),4,3))</f>
        <v>4</v>
      </c>
    </row>
    <row r="491" spans="7:18" x14ac:dyDescent="0.3">
      <c r="G491" s="39"/>
      <c r="H491" s="39" t="str">
        <f>'2_all_summary'!D491</f>
        <v>Effectiveness of a health promotion programme for farmers and fishermen with type-2 diabetes in Taiwan</v>
      </c>
      <c r="I491" s="39" t="str">
        <f>'2_all_summary'!E491</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v>
      </c>
      <c r="J491" s="39">
        <f>IF(ISNUMBER(SEARCH("Yes",'2_all_summary'!$F491)),IF(ISNUMBER(SEARCH("Yes",'2_all_summary'!M491)),1,2),IF(ISNUMBER(SEARCH("No",'2_all_summary'!M491)),4,3))</f>
        <v>4</v>
      </c>
      <c r="K491" s="39">
        <f>IF(ISNUMBER(SEARCH("Yes",'2_all_summary'!$F491)),IF(ISNUMBER(SEARCH("Yes",'2_all_summary'!N491)),1,2),IF(ISNUMBER(SEARCH("No",'2_all_summary'!N491)),4,3))</f>
        <v>4</v>
      </c>
      <c r="L491" s="39">
        <f>IF(ISNUMBER(SEARCH("Yes",'2_all_summary'!$F491)),IF(ISNUMBER(SEARCH("Yes",'2_all_summary'!O491)),1,2),IF(ISNUMBER(SEARCH("No",'2_all_summary'!O491)),4,3))</f>
        <v>4</v>
      </c>
      <c r="M491" s="39">
        <f>IF(ISNUMBER(SEARCH("Yes",'2_all_summary'!$F491)),IF(0&lt;'2_all_summary'!P491,1,2),IF(0='2_all_summary'!P491,4,3))</f>
        <v>4</v>
      </c>
      <c r="N491" s="39">
        <f>IF(ISNUMBER(SEARCH("Yes",'2_all_summary'!$F491)),IF(ISNUMBER(SEARCH("Yes",'2_all_summary'!Q491)),1,2),IF(ISNUMBER(SEARCH("No",'2_all_summary'!Q491)),4,3))</f>
        <v>4</v>
      </c>
      <c r="O491" s="39">
        <f>IF(ISNUMBER(SEARCH("Yes",'2_all_summary'!$F491)),IF(ISNUMBER(SEARCH("Yes",'2_all_summary'!R491)),1,2),IF(ISNUMBER(SEARCH("No",'2_all_summary'!R491)),4,3))</f>
        <v>4</v>
      </c>
      <c r="P491" s="39">
        <f>IF(ISNUMBER(SEARCH("Yes",'2_all_summary'!$F491)),IF(ISNUMBER(SEARCH("Yes",'2_all_summary'!S491)),1,2),IF(ISNUMBER(SEARCH("No",'2_all_summary'!S491)),4,3))</f>
        <v>4</v>
      </c>
      <c r="Q491" s="39">
        <f>IF(ISNUMBER(SEARCH("Yes",'2_all_summary'!$F491)),IF(0&lt;'2_all_summary'!T491,1,2),IF(0='2_all_summary'!T491,4,3))</f>
        <v>4</v>
      </c>
      <c r="R491" s="39">
        <f>IF(ISNUMBER(SEARCH("Yes",'2_all_summary'!$F491)),IF(ISNUMBER(SEARCH("Yes",'2_all_summary'!U491)),1,2),IF(ISNUMBER(SEARCH("No",'2_all_summary'!U491)),4,3))</f>
        <v>4</v>
      </c>
    </row>
    <row r="492" spans="7:18" x14ac:dyDescent="0.3">
      <c r="G492" s="39"/>
      <c r="H492" s="39" t="str">
        <f>'2_all_summary'!D492</f>
        <v>Chenderoh Reservoir, Malaysia: The conservation and wise use of fish biodiversity in a small flow-through tropical reservoir</v>
      </c>
      <c r="I492" s="39" t="str">
        <f>'2_all_summary'!E492</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492" s="39">
        <f>IF(ISNUMBER(SEARCH("Yes",'2_all_summary'!$F492)),IF(ISNUMBER(SEARCH("Yes",'2_all_summary'!M492)),1,2),IF(ISNUMBER(SEARCH("No",'2_all_summary'!M492)),4,3))</f>
        <v>4</v>
      </c>
      <c r="K492" s="39">
        <f>IF(ISNUMBER(SEARCH("Yes",'2_all_summary'!$F492)),IF(ISNUMBER(SEARCH("Yes",'2_all_summary'!N492)),1,2),IF(ISNUMBER(SEARCH("No",'2_all_summary'!N492)),4,3))</f>
        <v>4</v>
      </c>
      <c r="L492" s="39">
        <f>IF(ISNUMBER(SEARCH("Yes",'2_all_summary'!$F492)),IF(ISNUMBER(SEARCH("Yes",'2_all_summary'!O492)),1,2),IF(ISNUMBER(SEARCH("No",'2_all_summary'!O492)),4,3))</f>
        <v>4</v>
      </c>
      <c r="M492" s="39">
        <f>IF(ISNUMBER(SEARCH("Yes",'2_all_summary'!$F492)),IF(0&lt;'2_all_summary'!P492,1,2),IF(0='2_all_summary'!P492,4,3))</f>
        <v>4</v>
      </c>
      <c r="N492" s="39">
        <f>IF(ISNUMBER(SEARCH("Yes",'2_all_summary'!$F492)),IF(ISNUMBER(SEARCH("Yes",'2_all_summary'!Q492)),1,2),IF(ISNUMBER(SEARCH("No",'2_all_summary'!Q492)),4,3))</f>
        <v>4</v>
      </c>
      <c r="O492" s="39">
        <f>IF(ISNUMBER(SEARCH("Yes",'2_all_summary'!$F492)),IF(ISNUMBER(SEARCH("Yes",'2_all_summary'!R492)),1,2),IF(ISNUMBER(SEARCH("No",'2_all_summary'!R492)),4,3))</f>
        <v>4</v>
      </c>
      <c r="P492" s="39">
        <f>IF(ISNUMBER(SEARCH("Yes",'2_all_summary'!$F492)),IF(ISNUMBER(SEARCH("Yes",'2_all_summary'!S492)),1,2),IF(ISNUMBER(SEARCH("No",'2_all_summary'!S492)),4,3))</f>
        <v>4</v>
      </c>
      <c r="Q492" s="39">
        <f>IF(ISNUMBER(SEARCH("Yes",'2_all_summary'!$F492)),IF(0&lt;'2_all_summary'!T492,1,2),IF(0='2_all_summary'!T492,4,3))</f>
        <v>4</v>
      </c>
      <c r="R492" s="39">
        <f>IF(ISNUMBER(SEARCH("Yes",'2_all_summary'!$F492)),IF(ISNUMBER(SEARCH("Yes",'2_all_summary'!U492)),1,2),IF(ISNUMBER(SEARCH("No",'2_all_summary'!U492)),4,3))</f>
        <v>4</v>
      </c>
    </row>
    <row r="493" spans="7:18" x14ac:dyDescent="0.3">
      <c r="G493" s="39"/>
      <c r="H493" s="39" t="str">
        <f>'2_all_summary'!D493</f>
        <v>Social media as a vehicle for user engagement with local history: A case study in the North East of Scotland</v>
      </c>
      <c r="I493" s="39" t="str">
        <f>'2_all_summary'!E493</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v>
      </c>
      <c r="J493" s="39">
        <f>IF(ISNUMBER(SEARCH("Yes",'2_all_summary'!$F493)),IF(ISNUMBER(SEARCH("Yes",'2_all_summary'!M493)),1,2),IF(ISNUMBER(SEARCH("No",'2_all_summary'!M493)),4,3))</f>
        <v>4</v>
      </c>
      <c r="K493" s="39">
        <f>IF(ISNUMBER(SEARCH("Yes",'2_all_summary'!$F493)),IF(ISNUMBER(SEARCH("Yes",'2_all_summary'!N493)),1,2),IF(ISNUMBER(SEARCH("No",'2_all_summary'!N493)),4,3))</f>
        <v>4</v>
      </c>
      <c r="L493" s="39">
        <f>IF(ISNUMBER(SEARCH("Yes",'2_all_summary'!$F493)),IF(ISNUMBER(SEARCH("Yes",'2_all_summary'!O493)),1,2),IF(ISNUMBER(SEARCH("No",'2_all_summary'!O493)),4,3))</f>
        <v>4</v>
      </c>
      <c r="M493" s="39">
        <f>IF(ISNUMBER(SEARCH("Yes",'2_all_summary'!$F493)),IF(0&lt;'2_all_summary'!P493,1,2),IF(0='2_all_summary'!P493,4,3))</f>
        <v>4</v>
      </c>
      <c r="N493" s="39">
        <f>IF(ISNUMBER(SEARCH("Yes",'2_all_summary'!$F493)),IF(ISNUMBER(SEARCH("Yes",'2_all_summary'!Q493)),1,2),IF(ISNUMBER(SEARCH("No",'2_all_summary'!Q493)),4,3))</f>
        <v>4</v>
      </c>
      <c r="O493" s="39">
        <f>IF(ISNUMBER(SEARCH("Yes",'2_all_summary'!$F493)),IF(ISNUMBER(SEARCH("Yes",'2_all_summary'!R493)),1,2),IF(ISNUMBER(SEARCH("No",'2_all_summary'!R493)),4,3))</f>
        <v>4</v>
      </c>
      <c r="P493" s="39">
        <f>IF(ISNUMBER(SEARCH("Yes",'2_all_summary'!$F493)),IF(ISNUMBER(SEARCH("Yes",'2_all_summary'!S493)),1,2),IF(ISNUMBER(SEARCH("No",'2_all_summary'!S493)),4,3))</f>
        <v>4</v>
      </c>
      <c r="Q493" s="39">
        <f>IF(ISNUMBER(SEARCH("Yes",'2_all_summary'!$F493)),IF(0&lt;'2_all_summary'!T493,1,2),IF(0='2_all_summary'!T493,4,3))</f>
        <v>4</v>
      </c>
      <c r="R493" s="39">
        <f>IF(ISNUMBER(SEARCH("Yes",'2_all_summary'!$F493)),IF(ISNUMBER(SEARCH("Yes",'2_all_summary'!U493)),1,2),IF(ISNUMBER(SEARCH("No",'2_all_summary'!U493)),4,3))</f>
        <v>4</v>
      </c>
    </row>
    <row r="494" spans="7:18" x14ac:dyDescent="0.3">
      <c r="G494" s="39"/>
      <c r="H494" s="39" t="str">
        <f>'2_all_summary'!D494</f>
        <v>Revisiting neoliberalism in the oceans: Governmentality and the biopolitics of â€˜improvementâ€™ in the Irish and European fisheries</v>
      </c>
      <c r="I494" s="39" t="str">
        <f>'2_all_summary'!E494</f>
        <v>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v>
      </c>
      <c r="J494" s="39">
        <f>IF(ISNUMBER(SEARCH("Yes",'2_all_summary'!$F494)),IF(ISNUMBER(SEARCH("Yes",'2_all_summary'!M494)),1,2),IF(ISNUMBER(SEARCH("No",'2_all_summary'!M494)),4,3))</f>
        <v>4</v>
      </c>
      <c r="K494" s="39">
        <f>IF(ISNUMBER(SEARCH("Yes",'2_all_summary'!$F494)),IF(ISNUMBER(SEARCH("Yes",'2_all_summary'!N494)),1,2),IF(ISNUMBER(SEARCH("No",'2_all_summary'!N494)),4,3))</f>
        <v>4</v>
      </c>
      <c r="L494" s="39">
        <f>IF(ISNUMBER(SEARCH("Yes",'2_all_summary'!$F494)),IF(ISNUMBER(SEARCH("Yes",'2_all_summary'!O494)),1,2),IF(ISNUMBER(SEARCH("No",'2_all_summary'!O494)),4,3))</f>
        <v>4</v>
      </c>
      <c r="M494" s="39">
        <f>IF(ISNUMBER(SEARCH("Yes",'2_all_summary'!$F494)),IF(0&lt;'2_all_summary'!P494,1,2),IF(0='2_all_summary'!P494,4,3))</f>
        <v>4</v>
      </c>
      <c r="N494" s="39">
        <f>IF(ISNUMBER(SEARCH("Yes",'2_all_summary'!$F494)),IF(ISNUMBER(SEARCH("Yes",'2_all_summary'!Q494)),1,2),IF(ISNUMBER(SEARCH("No",'2_all_summary'!Q494)),4,3))</f>
        <v>4</v>
      </c>
      <c r="O494" s="39">
        <f>IF(ISNUMBER(SEARCH("Yes",'2_all_summary'!$F494)),IF(ISNUMBER(SEARCH("Yes",'2_all_summary'!R494)),1,2),IF(ISNUMBER(SEARCH("No",'2_all_summary'!R494)),4,3))</f>
        <v>4</v>
      </c>
      <c r="P494" s="39">
        <f>IF(ISNUMBER(SEARCH("Yes",'2_all_summary'!$F494)),IF(ISNUMBER(SEARCH("Yes",'2_all_summary'!S494)),1,2),IF(ISNUMBER(SEARCH("No",'2_all_summary'!S494)),4,3))</f>
        <v>4</v>
      </c>
      <c r="Q494" s="39">
        <f>IF(ISNUMBER(SEARCH("Yes",'2_all_summary'!$F494)),IF(0&lt;'2_all_summary'!T494,1,2),IF(0='2_all_summary'!T494,4,3))</f>
        <v>4</v>
      </c>
      <c r="R494" s="39">
        <f>IF(ISNUMBER(SEARCH("Yes",'2_all_summary'!$F494)),IF(ISNUMBER(SEARCH("Yes",'2_all_summary'!U494)),1,2),IF(ISNUMBER(SEARCH("No",'2_all_summary'!U494)),4,3))</f>
        <v>4</v>
      </c>
    </row>
    <row r="495" spans="7:18" x14ac:dyDescent="0.3">
      <c r="G495" s="39"/>
      <c r="H495" s="39" t="str">
        <f>'2_all_summary'!D495</f>
        <v>Community-Based Fisheries Management: A Global Perspective</v>
      </c>
      <c r="I495" s="39" t="str">
        <f>'2_all_summary'!E495</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v>
      </c>
      <c r="J495" s="39">
        <f>IF(ISNUMBER(SEARCH("Yes",'2_all_summary'!$F495)),IF(ISNUMBER(SEARCH("Yes",'2_all_summary'!M495)),1,2),IF(ISNUMBER(SEARCH("No",'2_all_summary'!M495)),4,3))</f>
        <v>1</v>
      </c>
      <c r="K495" s="39">
        <f>IF(ISNUMBER(SEARCH("Yes",'2_all_summary'!$F495)),IF(ISNUMBER(SEARCH("Yes",'2_all_summary'!N495)),1,2),IF(ISNUMBER(SEARCH("No",'2_all_summary'!N495)),4,3))</f>
        <v>2</v>
      </c>
      <c r="L495" s="39">
        <f>IF(ISNUMBER(SEARCH("Yes",'2_all_summary'!$F495)),IF(ISNUMBER(SEARCH("Yes",'2_all_summary'!O495)),1,2),IF(ISNUMBER(SEARCH("No",'2_all_summary'!O495)),4,3))</f>
        <v>1</v>
      </c>
      <c r="M495" s="39">
        <f>IF(ISNUMBER(SEARCH("Yes",'2_all_summary'!$F495)),IF(0&lt;'2_all_summary'!P495,1,2),IF(0='2_all_summary'!P495,4,3))</f>
        <v>1</v>
      </c>
      <c r="N495" s="39">
        <f>IF(ISNUMBER(SEARCH("Yes",'2_all_summary'!$F495)),IF(ISNUMBER(SEARCH("Yes",'2_all_summary'!Q495)),1,2),IF(ISNUMBER(SEARCH("No",'2_all_summary'!Q495)),4,3))</f>
        <v>2</v>
      </c>
      <c r="O495" s="39">
        <f>IF(ISNUMBER(SEARCH("Yes",'2_all_summary'!$F495)),IF(ISNUMBER(SEARCH("Yes",'2_all_summary'!R495)),1,2),IF(ISNUMBER(SEARCH("No",'2_all_summary'!R495)),4,3))</f>
        <v>2</v>
      </c>
      <c r="P495" s="39">
        <f>IF(ISNUMBER(SEARCH("Yes",'2_all_summary'!$F495)),IF(ISNUMBER(SEARCH("Yes",'2_all_summary'!S495)),1,2),IF(ISNUMBER(SEARCH("No",'2_all_summary'!S495)),4,3))</f>
        <v>2</v>
      </c>
      <c r="Q495" s="39">
        <f>IF(ISNUMBER(SEARCH("Yes",'2_all_summary'!$F495)),IF(0&lt;'2_all_summary'!T495,1,2),IF(0='2_all_summary'!T495,4,3))</f>
        <v>2</v>
      </c>
      <c r="R495" s="39">
        <f>IF(ISNUMBER(SEARCH("Yes",'2_all_summary'!$F495)),IF(ISNUMBER(SEARCH("Yes",'2_all_summary'!U495)),1,2),IF(ISNUMBER(SEARCH("No",'2_all_summary'!U495)),4,3))</f>
        <v>1</v>
      </c>
    </row>
    <row r="496" spans="7:18" x14ac:dyDescent="0.3">
      <c r="G496" s="39"/>
      <c r="H496" s="39" t="str">
        <f>'2_all_summary'!D496</f>
        <v>A case study of community-based seasonally flooded ecosystem management in bangladesh: Proshika experience</v>
      </c>
      <c r="I496" s="39" t="str">
        <f>'2_all_summary'!E496</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496" s="39">
        <f>IF(ISNUMBER(SEARCH("Yes",'2_all_summary'!$F496)),IF(ISNUMBER(SEARCH("Yes",'2_all_summary'!M496)),1,2),IF(ISNUMBER(SEARCH("No",'2_all_summary'!M496)),4,3))</f>
        <v>4</v>
      </c>
      <c r="K496" s="39">
        <f>IF(ISNUMBER(SEARCH("Yes",'2_all_summary'!$F496)),IF(ISNUMBER(SEARCH("Yes",'2_all_summary'!N496)),1,2),IF(ISNUMBER(SEARCH("No",'2_all_summary'!N496)),4,3))</f>
        <v>4</v>
      </c>
      <c r="L496" s="39">
        <f>IF(ISNUMBER(SEARCH("Yes",'2_all_summary'!$F496)),IF(ISNUMBER(SEARCH("Yes",'2_all_summary'!O496)),1,2),IF(ISNUMBER(SEARCH("No",'2_all_summary'!O496)),4,3))</f>
        <v>4</v>
      </c>
      <c r="M496" s="39">
        <f>IF(ISNUMBER(SEARCH("Yes",'2_all_summary'!$F496)),IF(0&lt;'2_all_summary'!P496,1,2),IF(0='2_all_summary'!P496,4,3))</f>
        <v>4</v>
      </c>
      <c r="N496" s="39">
        <f>IF(ISNUMBER(SEARCH("Yes",'2_all_summary'!$F496)),IF(ISNUMBER(SEARCH("Yes",'2_all_summary'!Q496)),1,2),IF(ISNUMBER(SEARCH("No",'2_all_summary'!Q496)),4,3))</f>
        <v>4</v>
      </c>
      <c r="O496" s="39">
        <f>IF(ISNUMBER(SEARCH("Yes",'2_all_summary'!$F496)),IF(ISNUMBER(SEARCH("Yes",'2_all_summary'!R496)),1,2),IF(ISNUMBER(SEARCH("No",'2_all_summary'!R496)),4,3))</f>
        <v>4</v>
      </c>
      <c r="P496" s="39">
        <f>IF(ISNUMBER(SEARCH("Yes",'2_all_summary'!$F496)),IF(ISNUMBER(SEARCH("Yes",'2_all_summary'!S496)),1,2),IF(ISNUMBER(SEARCH("No",'2_all_summary'!S496)),4,3))</f>
        <v>4</v>
      </c>
      <c r="Q496" s="39">
        <f>IF(ISNUMBER(SEARCH("Yes",'2_all_summary'!$F496)),IF(0&lt;'2_all_summary'!T496,1,2),IF(0='2_all_summary'!T496,4,3))</f>
        <v>4</v>
      </c>
      <c r="R496" s="39">
        <f>IF(ISNUMBER(SEARCH("Yes",'2_all_summary'!$F496)),IF(ISNUMBER(SEARCH("Yes",'2_all_summary'!U496)),1,2),IF(ISNUMBER(SEARCH("No",'2_all_summary'!U496)),4,3))</f>
        <v>4</v>
      </c>
    </row>
    <row r="497" spans="7:18" x14ac:dyDescent="0.3">
      <c r="G497" s="39"/>
      <c r="H497" s="39" t="str">
        <f>'2_all_summary'!D497</f>
        <v>Perceptions of ecosystem services and benefits to human well-being from community-based marine protected areas in Kenya</v>
      </c>
      <c r="I497" s="39" t="str">
        <f>'2_all_summary'!E497</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v>
      </c>
      <c r="J497" s="39">
        <f>IF(ISNUMBER(SEARCH("Yes",'2_all_summary'!$F497)),IF(ISNUMBER(SEARCH("Yes",'2_all_summary'!M497)),1,2),IF(ISNUMBER(SEARCH("No",'2_all_summary'!M497)),4,3))</f>
        <v>4</v>
      </c>
      <c r="K497" s="39">
        <f>IF(ISNUMBER(SEARCH("Yes",'2_all_summary'!$F497)),IF(ISNUMBER(SEARCH("Yes",'2_all_summary'!N497)),1,2),IF(ISNUMBER(SEARCH("No",'2_all_summary'!N497)),4,3))</f>
        <v>4</v>
      </c>
      <c r="L497" s="39">
        <f>IF(ISNUMBER(SEARCH("Yes",'2_all_summary'!$F497)),IF(ISNUMBER(SEARCH("Yes",'2_all_summary'!O497)),1,2),IF(ISNUMBER(SEARCH("No",'2_all_summary'!O497)),4,3))</f>
        <v>4</v>
      </c>
      <c r="M497" s="39">
        <f>IF(ISNUMBER(SEARCH("Yes",'2_all_summary'!$F497)),IF(0&lt;'2_all_summary'!P497,1,2),IF(0='2_all_summary'!P497,4,3))</f>
        <v>4</v>
      </c>
      <c r="N497" s="39">
        <f>IF(ISNUMBER(SEARCH("Yes",'2_all_summary'!$F497)),IF(ISNUMBER(SEARCH("Yes",'2_all_summary'!Q497)),1,2),IF(ISNUMBER(SEARCH("No",'2_all_summary'!Q497)),4,3))</f>
        <v>4</v>
      </c>
      <c r="O497" s="39">
        <f>IF(ISNUMBER(SEARCH("Yes",'2_all_summary'!$F497)),IF(ISNUMBER(SEARCH("Yes",'2_all_summary'!R497)),1,2),IF(ISNUMBER(SEARCH("No",'2_all_summary'!R497)),4,3))</f>
        <v>4</v>
      </c>
      <c r="P497" s="39">
        <f>IF(ISNUMBER(SEARCH("Yes",'2_all_summary'!$F497)),IF(ISNUMBER(SEARCH("Yes",'2_all_summary'!S497)),1,2),IF(ISNUMBER(SEARCH("No",'2_all_summary'!S497)),4,3))</f>
        <v>4</v>
      </c>
      <c r="Q497" s="39">
        <f>IF(ISNUMBER(SEARCH("Yes",'2_all_summary'!$F497)),IF(0&lt;'2_all_summary'!T497,1,2),IF(0='2_all_summary'!T497,4,3))</f>
        <v>4</v>
      </c>
      <c r="R497" s="39">
        <f>IF(ISNUMBER(SEARCH("Yes",'2_all_summary'!$F497)),IF(ISNUMBER(SEARCH("Yes",'2_all_summary'!U497)),1,2),IF(ISNUMBER(SEARCH("No",'2_all_summary'!U497)),4,3))</f>
        <v>4</v>
      </c>
    </row>
    <row r="498" spans="7:18" x14ac:dyDescent="0.3">
      <c r="G498" s="39"/>
      <c r="H498" s="39" t="str">
        <f>'2_all_summary'!D498</f>
        <v>Resistance to alternative management in fisheries: Economic and cultural considerations of North Carolina's commercial fishers</v>
      </c>
      <c r="I498" s="39" t="str">
        <f>'2_all_summary'!E498</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v>
      </c>
      <c r="J498" s="39">
        <f>IF(ISNUMBER(SEARCH("Yes",'2_all_summary'!$F498)),IF(ISNUMBER(SEARCH("Yes",'2_all_summary'!M498)),1,2),IF(ISNUMBER(SEARCH("No",'2_all_summary'!M498)),4,3))</f>
        <v>4</v>
      </c>
      <c r="K498" s="39">
        <f>IF(ISNUMBER(SEARCH("Yes",'2_all_summary'!$F498)),IF(ISNUMBER(SEARCH("Yes",'2_all_summary'!N498)),1,2),IF(ISNUMBER(SEARCH("No",'2_all_summary'!N498)),4,3))</f>
        <v>4</v>
      </c>
      <c r="L498" s="39">
        <f>IF(ISNUMBER(SEARCH("Yes",'2_all_summary'!$F498)),IF(ISNUMBER(SEARCH("Yes",'2_all_summary'!O498)),1,2),IF(ISNUMBER(SEARCH("No",'2_all_summary'!O498)),4,3))</f>
        <v>4</v>
      </c>
      <c r="M498" s="39">
        <f>IF(ISNUMBER(SEARCH("Yes",'2_all_summary'!$F498)),IF(0&lt;'2_all_summary'!P498,1,2),IF(0='2_all_summary'!P498,4,3))</f>
        <v>4</v>
      </c>
      <c r="N498" s="39">
        <f>IF(ISNUMBER(SEARCH("Yes",'2_all_summary'!$F498)),IF(ISNUMBER(SEARCH("Yes",'2_all_summary'!Q498)),1,2),IF(ISNUMBER(SEARCH("No",'2_all_summary'!Q498)),4,3))</f>
        <v>4</v>
      </c>
      <c r="O498" s="39">
        <f>IF(ISNUMBER(SEARCH("Yes",'2_all_summary'!$F498)),IF(ISNUMBER(SEARCH("Yes",'2_all_summary'!R498)),1,2),IF(ISNUMBER(SEARCH("No",'2_all_summary'!R498)),4,3))</f>
        <v>4</v>
      </c>
      <c r="P498" s="39">
        <f>IF(ISNUMBER(SEARCH("Yes",'2_all_summary'!$F498)),IF(ISNUMBER(SEARCH("Yes",'2_all_summary'!S498)),1,2),IF(ISNUMBER(SEARCH("No",'2_all_summary'!S498)),4,3))</f>
        <v>4</v>
      </c>
      <c r="Q498" s="39">
        <f>IF(ISNUMBER(SEARCH("Yes",'2_all_summary'!$F498)),IF(0&lt;'2_all_summary'!T498,1,2),IF(0='2_all_summary'!T498,4,3))</f>
        <v>4</v>
      </c>
      <c r="R498" s="39">
        <f>IF(ISNUMBER(SEARCH("Yes",'2_all_summary'!$F498)),IF(ISNUMBER(SEARCH("Yes",'2_all_summary'!U498)),1,2),IF(ISNUMBER(SEARCH("No",'2_all_summary'!U498)),4,3))</f>
        <v>4</v>
      </c>
    </row>
    <row r="499" spans="7:18" x14ac:dyDescent="0.3">
      <c r="G499" s="39"/>
      <c r="H499" s="39" t="str">
        <f>'2_all_summary'!D499</f>
        <v>Local fisheries management at the Swedish coast: Biological and social preconditions</v>
      </c>
      <c r="I499" s="39" t="str">
        <f>'2_all_summary'!E499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v>
      </c>
      <c r="J499" s="39">
        <f>IF(ISNUMBER(SEARCH("Yes",'2_all_summary'!$F499)),IF(ISNUMBER(SEARCH("Yes",'2_all_summary'!M499)),1,2),IF(ISNUMBER(SEARCH("No",'2_all_summary'!M499)),4,3))</f>
        <v>4</v>
      </c>
      <c r="K499" s="39">
        <f>IF(ISNUMBER(SEARCH("Yes",'2_all_summary'!$F499)),IF(ISNUMBER(SEARCH("Yes",'2_all_summary'!N499)),1,2),IF(ISNUMBER(SEARCH("No",'2_all_summary'!N499)),4,3))</f>
        <v>4</v>
      </c>
      <c r="L499" s="39">
        <f>IF(ISNUMBER(SEARCH("Yes",'2_all_summary'!$F499)),IF(ISNUMBER(SEARCH("Yes",'2_all_summary'!O499)),1,2),IF(ISNUMBER(SEARCH("No",'2_all_summary'!O499)),4,3))</f>
        <v>4</v>
      </c>
      <c r="M499" s="39">
        <f>IF(ISNUMBER(SEARCH("Yes",'2_all_summary'!$F499)),IF(0&lt;'2_all_summary'!P499,1,2),IF(0='2_all_summary'!P499,4,3))</f>
        <v>4</v>
      </c>
      <c r="N499" s="39">
        <f>IF(ISNUMBER(SEARCH("Yes",'2_all_summary'!$F499)),IF(ISNUMBER(SEARCH("Yes",'2_all_summary'!Q499)),1,2),IF(ISNUMBER(SEARCH("No",'2_all_summary'!Q499)),4,3))</f>
        <v>4</v>
      </c>
      <c r="O499" s="39">
        <f>IF(ISNUMBER(SEARCH("Yes",'2_all_summary'!$F499)),IF(ISNUMBER(SEARCH("Yes",'2_all_summary'!R499)),1,2),IF(ISNUMBER(SEARCH("No",'2_all_summary'!R499)),4,3))</f>
        <v>4</v>
      </c>
      <c r="P499" s="39">
        <f>IF(ISNUMBER(SEARCH("Yes",'2_all_summary'!$F499)),IF(ISNUMBER(SEARCH("Yes",'2_all_summary'!S499)),1,2),IF(ISNUMBER(SEARCH("No",'2_all_summary'!S499)),4,3))</f>
        <v>4</v>
      </c>
      <c r="Q499" s="39">
        <f>IF(ISNUMBER(SEARCH("Yes",'2_all_summary'!$F499)),IF(0&lt;'2_all_summary'!T499,1,2),IF(0='2_all_summary'!T499,4,3))</f>
        <v>4</v>
      </c>
      <c r="R499" s="39">
        <f>IF(ISNUMBER(SEARCH("Yes",'2_all_summary'!$F499)),IF(ISNUMBER(SEARCH("Yes",'2_all_summary'!U499)),1,2),IF(ISNUMBER(SEARCH("No",'2_all_summary'!U499)),4,3))</f>
        <v>4</v>
      </c>
    </row>
    <row r="500" spans="7:18" x14ac:dyDescent="0.3">
      <c r="G500" s="39"/>
      <c r="H500" s="39" t="str">
        <f>'2_all_summary'!D500</f>
        <v>Using common-pool resource design principles to assess the viability of community-based fisheries co-management systems in American Samoa and Hawai'i</v>
      </c>
      <c r="I500" s="39" t="str">
        <f>'2_all_summary'!E500</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v>
      </c>
      <c r="J500" s="39">
        <f>IF(ISNUMBER(SEARCH("Yes",'2_all_summary'!$F500)),IF(ISNUMBER(SEARCH("Yes",'2_all_summary'!M500)),1,2),IF(ISNUMBER(SEARCH("No",'2_all_summary'!M500)),4,3))</f>
        <v>4</v>
      </c>
      <c r="K500" s="39">
        <f>IF(ISNUMBER(SEARCH("Yes",'2_all_summary'!$F500)),IF(ISNUMBER(SEARCH("Yes",'2_all_summary'!N500)),1,2),IF(ISNUMBER(SEARCH("No",'2_all_summary'!N500)),4,3))</f>
        <v>4</v>
      </c>
      <c r="L500" s="39">
        <f>IF(ISNUMBER(SEARCH("Yes",'2_all_summary'!$F500)),IF(ISNUMBER(SEARCH("Yes",'2_all_summary'!O500)),1,2),IF(ISNUMBER(SEARCH("No",'2_all_summary'!O500)),4,3))</f>
        <v>4</v>
      </c>
      <c r="M500" s="39">
        <f>IF(ISNUMBER(SEARCH("Yes",'2_all_summary'!$F500)),IF(0&lt;'2_all_summary'!P500,1,2),IF(0='2_all_summary'!P500,4,3))</f>
        <v>4</v>
      </c>
      <c r="N500" s="39">
        <f>IF(ISNUMBER(SEARCH("Yes",'2_all_summary'!$F500)),IF(ISNUMBER(SEARCH("Yes",'2_all_summary'!Q500)),1,2),IF(ISNUMBER(SEARCH("No",'2_all_summary'!Q500)),4,3))</f>
        <v>4</v>
      </c>
      <c r="O500" s="39">
        <f>IF(ISNUMBER(SEARCH("Yes",'2_all_summary'!$F500)),IF(ISNUMBER(SEARCH("Yes",'2_all_summary'!R500)),1,2),IF(ISNUMBER(SEARCH("No",'2_all_summary'!R500)),4,3))</f>
        <v>4</v>
      </c>
      <c r="P500" s="39">
        <f>IF(ISNUMBER(SEARCH("Yes",'2_all_summary'!$F500)),IF(ISNUMBER(SEARCH("Yes",'2_all_summary'!S500)),1,2),IF(ISNUMBER(SEARCH("No",'2_all_summary'!S500)),4,3))</f>
        <v>4</v>
      </c>
      <c r="Q500" s="39">
        <f>IF(ISNUMBER(SEARCH("Yes",'2_all_summary'!$F500)),IF(0&lt;'2_all_summary'!T500,1,2),IF(0='2_all_summary'!T500,4,3))</f>
        <v>4</v>
      </c>
      <c r="R500" s="39">
        <f>IF(ISNUMBER(SEARCH("Yes",'2_all_summary'!$F500)),IF(ISNUMBER(SEARCH("Yes",'2_all_summary'!U500)),1,2),IF(ISNUMBER(SEARCH("No",'2_all_summary'!U500)),4,3))</f>
        <v>4</v>
      </c>
    </row>
    <row r="501" spans="7:18" x14ac:dyDescent="0.3">
      <c r="G501" s="39"/>
      <c r="H501" s="39" t="str">
        <f>'2_all_summary'!D501</f>
        <v>Narrative assemblages for power-balanced coastal and marine governance. Tara Bandu as a tool for community-based fisheries co-management in Timor-Leste</v>
      </c>
      <c r="I501" s="39" t="str">
        <f>'2_all_summary'!E501</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v>
      </c>
      <c r="J501" s="39">
        <f>IF(ISNUMBER(SEARCH("Yes",'2_all_summary'!$F501)),IF(ISNUMBER(SEARCH("Yes",'2_all_summary'!M501)),1,2),IF(ISNUMBER(SEARCH("No",'2_all_summary'!M501)),4,3))</f>
        <v>4</v>
      </c>
      <c r="K501" s="39">
        <f>IF(ISNUMBER(SEARCH("Yes",'2_all_summary'!$F501)),IF(ISNUMBER(SEARCH("Yes",'2_all_summary'!N501)),1,2),IF(ISNUMBER(SEARCH("No",'2_all_summary'!N501)),4,3))</f>
        <v>4</v>
      </c>
      <c r="L501" s="39">
        <f>IF(ISNUMBER(SEARCH("Yes",'2_all_summary'!$F501)),IF(ISNUMBER(SEARCH("Yes",'2_all_summary'!O501)),1,2),IF(ISNUMBER(SEARCH("No",'2_all_summary'!O501)),4,3))</f>
        <v>4</v>
      </c>
      <c r="M501" s="39">
        <f>IF(ISNUMBER(SEARCH("Yes",'2_all_summary'!$F501)),IF(0&lt;'2_all_summary'!P501,1,2),IF(0='2_all_summary'!P501,4,3))</f>
        <v>4</v>
      </c>
      <c r="N501" s="39">
        <f>IF(ISNUMBER(SEARCH("Yes",'2_all_summary'!$F501)),IF(ISNUMBER(SEARCH("Yes",'2_all_summary'!Q501)),1,2),IF(ISNUMBER(SEARCH("No",'2_all_summary'!Q501)),4,3))</f>
        <v>4</v>
      </c>
      <c r="O501" s="39">
        <f>IF(ISNUMBER(SEARCH("Yes",'2_all_summary'!$F501)),IF(ISNUMBER(SEARCH("Yes",'2_all_summary'!R501)),1,2),IF(ISNUMBER(SEARCH("No",'2_all_summary'!R501)),4,3))</f>
        <v>4</v>
      </c>
      <c r="P501" s="39">
        <f>IF(ISNUMBER(SEARCH("Yes",'2_all_summary'!$F501)),IF(ISNUMBER(SEARCH("Yes",'2_all_summary'!S501)),1,2),IF(ISNUMBER(SEARCH("No",'2_all_summary'!S501)),4,3))</f>
        <v>4</v>
      </c>
      <c r="Q501" s="39">
        <f>IF(ISNUMBER(SEARCH("Yes",'2_all_summary'!$F501)),IF(0&lt;'2_all_summary'!T501,1,2),IF(0='2_all_summary'!T501,4,3))</f>
        <v>4</v>
      </c>
      <c r="R501" s="39">
        <f>IF(ISNUMBER(SEARCH("Yes",'2_all_summary'!$F501)),IF(ISNUMBER(SEARCH("Yes",'2_all_summary'!U501)),1,2),IF(ISNUMBER(SEARCH("No",'2_all_summary'!U501)),4,3))</f>
        <v>4</v>
      </c>
    </row>
    <row r="502" spans="7:18" x14ac:dyDescent="0.3">
      <c r="G502" s="39"/>
      <c r="H502" s="39" t="str">
        <f>'2_all_summary'!D502</f>
        <v>Reliability of community-based data monitoring in the Olifants River estuary (South Africa)</v>
      </c>
      <c r="I502" s="39" t="str">
        <f>'2_all_summary'!E502</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v>
      </c>
      <c r="J502" s="39">
        <f>IF(ISNUMBER(SEARCH("Yes",'2_all_summary'!$F502)),IF(ISNUMBER(SEARCH("Yes",'2_all_summary'!M502)),1,2),IF(ISNUMBER(SEARCH("No",'2_all_summary'!M502)),4,3))</f>
        <v>4</v>
      </c>
      <c r="K502" s="39">
        <f>IF(ISNUMBER(SEARCH("Yes",'2_all_summary'!$F502)),IF(ISNUMBER(SEARCH("Yes",'2_all_summary'!N502)),1,2),IF(ISNUMBER(SEARCH("No",'2_all_summary'!N502)),4,3))</f>
        <v>4</v>
      </c>
      <c r="L502" s="39">
        <f>IF(ISNUMBER(SEARCH("Yes",'2_all_summary'!$F502)),IF(ISNUMBER(SEARCH("Yes",'2_all_summary'!O502)),1,2),IF(ISNUMBER(SEARCH("No",'2_all_summary'!O502)),4,3))</f>
        <v>4</v>
      </c>
      <c r="M502" s="39">
        <f>IF(ISNUMBER(SEARCH("Yes",'2_all_summary'!$F502)),IF(0&lt;'2_all_summary'!P502,1,2),IF(0='2_all_summary'!P502,4,3))</f>
        <v>4</v>
      </c>
      <c r="N502" s="39">
        <f>IF(ISNUMBER(SEARCH("Yes",'2_all_summary'!$F502)),IF(ISNUMBER(SEARCH("Yes",'2_all_summary'!Q502)),1,2),IF(ISNUMBER(SEARCH("No",'2_all_summary'!Q502)),4,3))</f>
        <v>4</v>
      </c>
      <c r="O502" s="39">
        <f>IF(ISNUMBER(SEARCH("Yes",'2_all_summary'!$F502)),IF(ISNUMBER(SEARCH("Yes",'2_all_summary'!R502)),1,2),IF(ISNUMBER(SEARCH("No",'2_all_summary'!R502)),4,3))</f>
        <v>4</v>
      </c>
      <c r="P502" s="39">
        <f>IF(ISNUMBER(SEARCH("Yes",'2_all_summary'!$F502)),IF(ISNUMBER(SEARCH("Yes",'2_all_summary'!S502)),1,2),IF(ISNUMBER(SEARCH("No",'2_all_summary'!S502)),4,3))</f>
        <v>4</v>
      </c>
      <c r="Q502" s="39">
        <f>IF(ISNUMBER(SEARCH("Yes",'2_all_summary'!$F502)),IF(0&lt;'2_all_summary'!T502,1,2),IF(0='2_all_summary'!T502,4,3))</f>
        <v>4</v>
      </c>
      <c r="R502" s="39">
        <f>IF(ISNUMBER(SEARCH("Yes",'2_all_summary'!$F502)),IF(ISNUMBER(SEARCH("Yes",'2_all_summary'!U502)),1,2),IF(ISNUMBER(SEARCH("No",'2_all_summary'!U502)),4,3))</f>
        <v>4</v>
      </c>
    </row>
    <row r="503" spans="7:18" x14ac:dyDescent="0.3">
      <c r="G503" s="39"/>
      <c r="H503" s="39" t="str">
        <f>'2_all_summary'!D503</f>
        <v>Co-operation or capture? The paradox of co-management and community participation in natural resource management and environmental policy-making</v>
      </c>
      <c r="I503" s="39" t="str">
        <f>'2_all_summary'!E503</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503" s="39">
        <f>IF(ISNUMBER(SEARCH("Yes",'2_all_summary'!$F503)),IF(ISNUMBER(SEARCH("Yes",'2_all_summary'!M503)),1,2),IF(ISNUMBER(SEARCH("No",'2_all_summary'!M503)),4,3))</f>
        <v>4</v>
      </c>
      <c r="K503" s="39">
        <f>IF(ISNUMBER(SEARCH("Yes",'2_all_summary'!$F503)),IF(ISNUMBER(SEARCH("Yes",'2_all_summary'!N503)),1,2),IF(ISNUMBER(SEARCH("No",'2_all_summary'!N503)),4,3))</f>
        <v>4</v>
      </c>
      <c r="L503" s="39">
        <f>IF(ISNUMBER(SEARCH("Yes",'2_all_summary'!$F503)),IF(ISNUMBER(SEARCH("Yes",'2_all_summary'!O503)),1,2),IF(ISNUMBER(SEARCH("No",'2_all_summary'!O503)),4,3))</f>
        <v>4</v>
      </c>
      <c r="M503" s="39">
        <f>IF(ISNUMBER(SEARCH("Yes",'2_all_summary'!$F503)),IF(0&lt;'2_all_summary'!P503,1,2),IF(0='2_all_summary'!P503,4,3))</f>
        <v>4</v>
      </c>
      <c r="N503" s="39">
        <f>IF(ISNUMBER(SEARCH("Yes",'2_all_summary'!$F503)),IF(ISNUMBER(SEARCH("Yes",'2_all_summary'!Q503)),1,2),IF(ISNUMBER(SEARCH("No",'2_all_summary'!Q503)),4,3))</f>
        <v>4</v>
      </c>
      <c r="O503" s="39">
        <f>IF(ISNUMBER(SEARCH("Yes",'2_all_summary'!$F503)),IF(ISNUMBER(SEARCH("Yes",'2_all_summary'!R503)),1,2),IF(ISNUMBER(SEARCH("No",'2_all_summary'!R503)),4,3))</f>
        <v>4</v>
      </c>
      <c r="P503" s="39">
        <f>IF(ISNUMBER(SEARCH("Yes",'2_all_summary'!$F503)),IF(ISNUMBER(SEARCH("Yes",'2_all_summary'!S503)),1,2),IF(ISNUMBER(SEARCH("No",'2_all_summary'!S503)),4,3))</f>
        <v>4</v>
      </c>
      <c r="Q503" s="39">
        <f>IF(ISNUMBER(SEARCH("Yes",'2_all_summary'!$F503)),IF(0&lt;'2_all_summary'!T503,1,2),IF(0='2_all_summary'!T503,4,3))</f>
        <v>4</v>
      </c>
      <c r="R503" s="39">
        <f>IF(ISNUMBER(SEARCH("Yes",'2_all_summary'!$F503)),IF(ISNUMBER(SEARCH("Yes",'2_all_summary'!U503)),1,2),IF(ISNUMBER(SEARCH("No",'2_all_summary'!U503)),4,3))</f>
        <v>4</v>
      </c>
    </row>
    <row r="504" spans="7:18" x14ac:dyDescent="0.3">
      <c r="G504" s="39"/>
      <c r="H504" s="39" t="str">
        <f>'2_all_summary'!D504</f>
        <v>Voodoo versus fishing committees: The role of traditional and contemporary institutions in fisheries management</v>
      </c>
      <c r="I504" s="39" t="str">
        <f>'2_all_summary'!E504</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v>
      </c>
      <c r="J504" s="39">
        <f>IF(ISNUMBER(SEARCH("Yes",'2_all_summary'!$F504)),IF(ISNUMBER(SEARCH("Yes",'2_all_summary'!M504)),1,2),IF(ISNUMBER(SEARCH("No",'2_all_summary'!M504)),4,3))</f>
        <v>4</v>
      </c>
      <c r="K504" s="39">
        <f>IF(ISNUMBER(SEARCH("Yes",'2_all_summary'!$F504)),IF(ISNUMBER(SEARCH("Yes",'2_all_summary'!N504)),1,2),IF(ISNUMBER(SEARCH("No",'2_all_summary'!N504)),4,3))</f>
        <v>4</v>
      </c>
      <c r="L504" s="39">
        <f>IF(ISNUMBER(SEARCH("Yes",'2_all_summary'!$F504)),IF(ISNUMBER(SEARCH("Yes",'2_all_summary'!O504)),1,2),IF(ISNUMBER(SEARCH("No",'2_all_summary'!O504)),4,3))</f>
        <v>4</v>
      </c>
      <c r="M504" s="39">
        <f>IF(ISNUMBER(SEARCH("Yes",'2_all_summary'!$F504)),IF(0&lt;'2_all_summary'!P504,1,2),IF(0='2_all_summary'!P504,4,3))</f>
        <v>4</v>
      </c>
      <c r="N504" s="39">
        <f>IF(ISNUMBER(SEARCH("Yes",'2_all_summary'!$F504)),IF(ISNUMBER(SEARCH("Yes",'2_all_summary'!Q504)),1,2),IF(ISNUMBER(SEARCH("No",'2_all_summary'!Q504)),4,3))</f>
        <v>4</v>
      </c>
      <c r="O504" s="39">
        <f>IF(ISNUMBER(SEARCH("Yes",'2_all_summary'!$F504)),IF(ISNUMBER(SEARCH("Yes",'2_all_summary'!R504)),1,2),IF(ISNUMBER(SEARCH("No",'2_all_summary'!R504)),4,3))</f>
        <v>4</v>
      </c>
      <c r="P504" s="39">
        <f>IF(ISNUMBER(SEARCH("Yes",'2_all_summary'!$F504)),IF(ISNUMBER(SEARCH("Yes",'2_all_summary'!S504)),1,2),IF(ISNUMBER(SEARCH("No",'2_all_summary'!S504)),4,3))</f>
        <v>4</v>
      </c>
      <c r="Q504" s="39">
        <f>IF(ISNUMBER(SEARCH("Yes",'2_all_summary'!$F504)),IF(0&lt;'2_all_summary'!T504,1,2),IF(0='2_all_summary'!T504,4,3))</f>
        <v>4</v>
      </c>
      <c r="R504" s="39">
        <f>IF(ISNUMBER(SEARCH("Yes",'2_all_summary'!$F504)),IF(ISNUMBER(SEARCH("Yes",'2_all_summary'!U504)),1,2),IF(ISNUMBER(SEARCH("No",'2_all_summary'!U504)),4,3))</f>
        <v>4</v>
      </c>
    </row>
    <row r="505" spans="7:18" x14ac:dyDescent="0.3">
      <c r="G505" s="39"/>
      <c r="H505" s="39" t="str">
        <f>'2_all_summary'!D505</f>
        <v>The peri-urban interface: Approaches to sustainable natural and human resource use</v>
      </c>
      <c r="I505" s="39" t="str">
        <f>'2_all_summary'!E505</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v>
      </c>
      <c r="J505" s="39">
        <f>IF(ISNUMBER(SEARCH("Yes",'2_all_summary'!$F505)),IF(ISNUMBER(SEARCH("Yes",'2_all_summary'!M505)),1,2),IF(ISNUMBER(SEARCH("No",'2_all_summary'!M505)),4,3))</f>
        <v>4</v>
      </c>
      <c r="K505" s="39">
        <f>IF(ISNUMBER(SEARCH("Yes",'2_all_summary'!$F505)),IF(ISNUMBER(SEARCH("Yes",'2_all_summary'!N505)),1,2),IF(ISNUMBER(SEARCH("No",'2_all_summary'!N505)),4,3))</f>
        <v>4</v>
      </c>
      <c r="L505" s="39">
        <f>IF(ISNUMBER(SEARCH("Yes",'2_all_summary'!$F505)),IF(ISNUMBER(SEARCH("Yes",'2_all_summary'!O505)),1,2),IF(ISNUMBER(SEARCH("No",'2_all_summary'!O505)),4,3))</f>
        <v>4</v>
      </c>
      <c r="M505" s="39">
        <f>IF(ISNUMBER(SEARCH("Yes",'2_all_summary'!$F505)),IF(0&lt;'2_all_summary'!P505,1,2),IF(0='2_all_summary'!P505,4,3))</f>
        <v>4</v>
      </c>
      <c r="N505" s="39">
        <f>IF(ISNUMBER(SEARCH("Yes",'2_all_summary'!$F505)),IF(ISNUMBER(SEARCH("Yes",'2_all_summary'!Q505)),1,2),IF(ISNUMBER(SEARCH("No",'2_all_summary'!Q505)),4,3))</f>
        <v>4</v>
      </c>
      <c r="O505" s="39">
        <f>IF(ISNUMBER(SEARCH("Yes",'2_all_summary'!$F505)),IF(ISNUMBER(SEARCH("Yes",'2_all_summary'!R505)),1,2),IF(ISNUMBER(SEARCH("No",'2_all_summary'!R505)),4,3))</f>
        <v>4</v>
      </c>
      <c r="P505" s="39">
        <f>IF(ISNUMBER(SEARCH("Yes",'2_all_summary'!$F505)),IF(ISNUMBER(SEARCH("Yes",'2_all_summary'!S505)),1,2),IF(ISNUMBER(SEARCH("No",'2_all_summary'!S505)),4,3))</f>
        <v>4</v>
      </c>
      <c r="Q505" s="39">
        <f>IF(ISNUMBER(SEARCH("Yes",'2_all_summary'!$F505)),IF(0&lt;'2_all_summary'!T505,1,2),IF(0='2_all_summary'!T505,4,3))</f>
        <v>4</v>
      </c>
      <c r="R505" s="39">
        <f>IF(ISNUMBER(SEARCH("Yes",'2_all_summary'!$F505)),IF(ISNUMBER(SEARCH("Yes",'2_all_summary'!U505)),1,2),IF(ISNUMBER(SEARCH("No",'2_all_summary'!U505)),4,3))</f>
        <v>4</v>
      </c>
    </row>
    <row r="506" spans="7:18" x14ac:dyDescent="0.3">
      <c r="G506" s="39"/>
      <c r="H506" s="39" t="str">
        <f>'2_all_summary'!D506</f>
        <v>Past, present and future of fishery management on one of the world's last remaining pristine great lakes: Great Bear Lake, Northwest Territories, Canada</v>
      </c>
      <c r="I506" s="39" t="str">
        <f>'2_all_summary'!E506</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v>
      </c>
      <c r="J506" s="39">
        <f>IF(ISNUMBER(SEARCH("Yes",'2_all_summary'!$F506)),IF(ISNUMBER(SEARCH("Yes",'2_all_summary'!M506)),1,2),IF(ISNUMBER(SEARCH("No",'2_all_summary'!M506)),4,3))</f>
        <v>4</v>
      </c>
      <c r="K506" s="39">
        <f>IF(ISNUMBER(SEARCH("Yes",'2_all_summary'!$F506)),IF(ISNUMBER(SEARCH("Yes",'2_all_summary'!N506)),1,2),IF(ISNUMBER(SEARCH("No",'2_all_summary'!N506)),4,3))</f>
        <v>4</v>
      </c>
      <c r="L506" s="39">
        <f>IF(ISNUMBER(SEARCH("Yes",'2_all_summary'!$F506)),IF(ISNUMBER(SEARCH("Yes",'2_all_summary'!O506)),1,2),IF(ISNUMBER(SEARCH("No",'2_all_summary'!O506)),4,3))</f>
        <v>4</v>
      </c>
      <c r="M506" s="39">
        <f>IF(ISNUMBER(SEARCH("Yes",'2_all_summary'!$F506)),IF(0&lt;'2_all_summary'!P506,1,2),IF(0='2_all_summary'!P506,4,3))</f>
        <v>4</v>
      </c>
      <c r="N506" s="39">
        <f>IF(ISNUMBER(SEARCH("Yes",'2_all_summary'!$F506)),IF(ISNUMBER(SEARCH("Yes",'2_all_summary'!Q506)),1,2),IF(ISNUMBER(SEARCH("No",'2_all_summary'!Q506)),4,3))</f>
        <v>4</v>
      </c>
      <c r="O506" s="39">
        <f>IF(ISNUMBER(SEARCH("Yes",'2_all_summary'!$F506)),IF(ISNUMBER(SEARCH("Yes",'2_all_summary'!R506)),1,2),IF(ISNUMBER(SEARCH("No",'2_all_summary'!R506)),4,3))</f>
        <v>4</v>
      </c>
      <c r="P506" s="39">
        <f>IF(ISNUMBER(SEARCH("Yes",'2_all_summary'!$F506)),IF(ISNUMBER(SEARCH("Yes",'2_all_summary'!S506)),1,2),IF(ISNUMBER(SEARCH("No",'2_all_summary'!S506)),4,3))</f>
        <v>4</v>
      </c>
      <c r="Q506" s="39">
        <f>IF(ISNUMBER(SEARCH("Yes",'2_all_summary'!$F506)),IF(0&lt;'2_all_summary'!T506,1,2),IF(0='2_all_summary'!T506,4,3))</f>
        <v>4</v>
      </c>
      <c r="R506" s="39">
        <f>IF(ISNUMBER(SEARCH("Yes",'2_all_summary'!$F506)),IF(ISNUMBER(SEARCH("Yes",'2_all_summary'!U506)),1,2),IF(ISNUMBER(SEARCH("No",'2_all_summary'!U506)),4,3))</f>
        <v>4</v>
      </c>
    </row>
    <row r="507" spans="7:18" x14ac:dyDescent="0.3">
      <c r="G507" s="39"/>
      <c r="H507" s="39" t="str">
        <f>'2_all_summary'!D507</f>
        <v>Dynamics of Community Based Coastal Resource Management in Wabula Village, Buton Regency</v>
      </c>
      <c r="I507" s="39" t="str">
        <f>'2_all_summary'!E507</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v>
      </c>
      <c r="J507" s="39">
        <f>IF(ISNUMBER(SEARCH("Yes",'2_all_summary'!$F507)),IF(ISNUMBER(SEARCH("Yes",'2_all_summary'!M507)),1,2),IF(ISNUMBER(SEARCH("No",'2_all_summary'!M507)),4,3))</f>
        <v>4</v>
      </c>
      <c r="K507" s="39">
        <f>IF(ISNUMBER(SEARCH("Yes",'2_all_summary'!$F507)),IF(ISNUMBER(SEARCH("Yes",'2_all_summary'!N507)),1,2),IF(ISNUMBER(SEARCH("No",'2_all_summary'!N507)),4,3))</f>
        <v>4</v>
      </c>
      <c r="L507" s="39">
        <f>IF(ISNUMBER(SEARCH("Yes",'2_all_summary'!$F507)),IF(ISNUMBER(SEARCH("Yes",'2_all_summary'!O507)),1,2),IF(ISNUMBER(SEARCH("No",'2_all_summary'!O507)),4,3))</f>
        <v>4</v>
      </c>
      <c r="M507" s="39">
        <f>IF(ISNUMBER(SEARCH("Yes",'2_all_summary'!$F507)),IF(0&lt;'2_all_summary'!P507,1,2),IF(0='2_all_summary'!P507,4,3))</f>
        <v>4</v>
      </c>
      <c r="N507" s="39">
        <f>IF(ISNUMBER(SEARCH("Yes",'2_all_summary'!$F507)),IF(ISNUMBER(SEARCH("Yes",'2_all_summary'!Q507)),1,2),IF(ISNUMBER(SEARCH("No",'2_all_summary'!Q507)),4,3))</f>
        <v>4</v>
      </c>
      <c r="O507" s="39">
        <f>IF(ISNUMBER(SEARCH("Yes",'2_all_summary'!$F507)),IF(ISNUMBER(SEARCH("Yes",'2_all_summary'!R507)),1,2),IF(ISNUMBER(SEARCH("No",'2_all_summary'!R507)),4,3))</f>
        <v>4</v>
      </c>
      <c r="P507" s="39">
        <f>IF(ISNUMBER(SEARCH("Yes",'2_all_summary'!$F507)),IF(ISNUMBER(SEARCH("Yes",'2_all_summary'!S507)),1,2),IF(ISNUMBER(SEARCH("No",'2_all_summary'!S507)),4,3))</f>
        <v>4</v>
      </c>
      <c r="Q507" s="39">
        <f>IF(ISNUMBER(SEARCH("Yes",'2_all_summary'!$F507)),IF(0&lt;'2_all_summary'!T507,1,2),IF(0='2_all_summary'!T507,4,3))</f>
        <v>4</v>
      </c>
      <c r="R507" s="39">
        <f>IF(ISNUMBER(SEARCH("Yes",'2_all_summary'!$F507)),IF(ISNUMBER(SEARCH("Yes",'2_all_summary'!U507)),1,2),IF(ISNUMBER(SEARCH("No",'2_all_summary'!U507)),4,3))</f>
        <v>4</v>
      </c>
    </row>
    <row r="508" spans="7:18" x14ac:dyDescent="0.3">
      <c r="G508" s="39"/>
      <c r="H508" s="39" t="str">
        <f>'2_all_summary'!D508</f>
        <v>Modified decision support protocol for a small-scale multi-species marine fish hatchery of the Catanduanes State University, Philippines</v>
      </c>
      <c r="I508" s="39" t="str">
        <f>'2_all_summary'!E508</f>
        <v>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v>
      </c>
      <c r="J508" s="39">
        <f>IF(ISNUMBER(SEARCH("Yes",'2_all_summary'!$F508)),IF(ISNUMBER(SEARCH("Yes",'2_all_summary'!M508)),1,2),IF(ISNUMBER(SEARCH("No",'2_all_summary'!M508)),4,3))</f>
        <v>4</v>
      </c>
      <c r="K508" s="39">
        <f>IF(ISNUMBER(SEARCH("Yes",'2_all_summary'!$F508)),IF(ISNUMBER(SEARCH("Yes",'2_all_summary'!N508)),1,2),IF(ISNUMBER(SEARCH("No",'2_all_summary'!N508)),4,3))</f>
        <v>4</v>
      </c>
      <c r="L508" s="39">
        <f>IF(ISNUMBER(SEARCH("Yes",'2_all_summary'!$F508)),IF(ISNUMBER(SEARCH("Yes",'2_all_summary'!O508)),1,2),IF(ISNUMBER(SEARCH("No",'2_all_summary'!O508)),4,3))</f>
        <v>4</v>
      </c>
      <c r="M508" s="39">
        <f>IF(ISNUMBER(SEARCH("Yes",'2_all_summary'!$F508)),IF(0&lt;'2_all_summary'!P508,1,2),IF(0='2_all_summary'!P508,4,3))</f>
        <v>4</v>
      </c>
      <c r="N508" s="39">
        <f>IF(ISNUMBER(SEARCH("Yes",'2_all_summary'!$F508)),IF(ISNUMBER(SEARCH("Yes",'2_all_summary'!Q508)),1,2),IF(ISNUMBER(SEARCH("No",'2_all_summary'!Q508)),4,3))</f>
        <v>4</v>
      </c>
      <c r="O508" s="39">
        <f>IF(ISNUMBER(SEARCH("Yes",'2_all_summary'!$F508)),IF(ISNUMBER(SEARCH("Yes",'2_all_summary'!R508)),1,2),IF(ISNUMBER(SEARCH("No",'2_all_summary'!R508)),4,3))</f>
        <v>4</v>
      </c>
      <c r="P508" s="39">
        <f>IF(ISNUMBER(SEARCH("Yes",'2_all_summary'!$F508)),IF(ISNUMBER(SEARCH("Yes",'2_all_summary'!S508)),1,2),IF(ISNUMBER(SEARCH("No",'2_all_summary'!S508)),4,3))</f>
        <v>4</v>
      </c>
      <c r="Q508" s="39">
        <f>IF(ISNUMBER(SEARCH("Yes",'2_all_summary'!$F508)),IF(0&lt;'2_all_summary'!T508,1,2),IF(0='2_all_summary'!T508,4,3))</f>
        <v>4</v>
      </c>
      <c r="R508" s="39">
        <f>IF(ISNUMBER(SEARCH("Yes",'2_all_summary'!$F508)),IF(ISNUMBER(SEARCH("Yes",'2_all_summary'!U508)),1,2),IF(ISNUMBER(SEARCH("No",'2_all_summary'!U508)),4,3))</f>
        <v>4</v>
      </c>
    </row>
    <row r="509" spans="7:18" x14ac:dyDescent="0.3">
      <c r="G509" s="39"/>
      <c r="H509" s="39" t="str">
        <f>'2_all_summary'!D509</f>
        <v>Fisheries management influences phytoplankton biomass of Amazonian floodplain lakes</v>
      </c>
      <c r="I509" s="39" t="str">
        <f>'2_all_summary'!E509</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v>
      </c>
      <c r="J509" s="39">
        <f>IF(ISNUMBER(SEARCH("Yes",'2_all_summary'!$F509)),IF(ISNUMBER(SEARCH("Yes",'2_all_summary'!M509)),1,2),IF(ISNUMBER(SEARCH("No",'2_all_summary'!M509)),4,3))</f>
        <v>4</v>
      </c>
      <c r="K509" s="39">
        <f>IF(ISNUMBER(SEARCH("Yes",'2_all_summary'!$F509)),IF(ISNUMBER(SEARCH("Yes",'2_all_summary'!N509)),1,2),IF(ISNUMBER(SEARCH("No",'2_all_summary'!N509)),4,3))</f>
        <v>4</v>
      </c>
      <c r="L509" s="39">
        <f>IF(ISNUMBER(SEARCH("Yes",'2_all_summary'!$F509)),IF(ISNUMBER(SEARCH("Yes",'2_all_summary'!O509)),1,2),IF(ISNUMBER(SEARCH("No",'2_all_summary'!O509)),4,3))</f>
        <v>4</v>
      </c>
      <c r="M509" s="39">
        <f>IF(ISNUMBER(SEARCH("Yes",'2_all_summary'!$F509)),IF(0&lt;'2_all_summary'!P509,1,2),IF(0='2_all_summary'!P509,4,3))</f>
        <v>4</v>
      </c>
      <c r="N509" s="39">
        <f>IF(ISNUMBER(SEARCH("Yes",'2_all_summary'!$F509)),IF(ISNUMBER(SEARCH("Yes",'2_all_summary'!Q509)),1,2),IF(ISNUMBER(SEARCH("No",'2_all_summary'!Q509)),4,3))</f>
        <v>4</v>
      </c>
      <c r="O509" s="39">
        <f>IF(ISNUMBER(SEARCH("Yes",'2_all_summary'!$F509)),IF(ISNUMBER(SEARCH("Yes",'2_all_summary'!R509)),1,2),IF(ISNUMBER(SEARCH("No",'2_all_summary'!R509)),4,3))</f>
        <v>4</v>
      </c>
      <c r="P509" s="39">
        <f>IF(ISNUMBER(SEARCH("Yes",'2_all_summary'!$F509)),IF(ISNUMBER(SEARCH("Yes",'2_all_summary'!S509)),1,2),IF(ISNUMBER(SEARCH("No",'2_all_summary'!S509)),4,3))</f>
        <v>4</v>
      </c>
      <c r="Q509" s="39">
        <f>IF(ISNUMBER(SEARCH("Yes",'2_all_summary'!$F509)),IF(0&lt;'2_all_summary'!T509,1,2),IF(0='2_all_summary'!T509,4,3))</f>
        <v>4</v>
      </c>
      <c r="R509" s="39">
        <f>IF(ISNUMBER(SEARCH("Yes",'2_all_summary'!$F509)),IF(ISNUMBER(SEARCH("Yes",'2_all_summary'!U509)),1,2),IF(ISNUMBER(SEARCH("No",'2_all_summary'!U509)),4,3))</f>
        <v>4</v>
      </c>
    </row>
    <row r="510" spans="7:18" x14ac:dyDescent="0.3">
      <c r="G510" s="39"/>
      <c r="H510" s="39" t="str">
        <f>'2_all_summary'!D510</f>
        <v>An introduction to Japanese and French fisheries</v>
      </c>
      <c r="I510" s="39" t="str">
        <f>'2_all_summary'!E510</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510" s="39">
        <f>IF(ISNUMBER(SEARCH("Yes",'2_all_summary'!$F510)),IF(ISNUMBER(SEARCH("Yes",'2_all_summary'!M510)),1,2),IF(ISNUMBER(SEARCH("No",'2_all_summary'!M510)),4,3))</f>
        <v>4</v>
      </c>
      <c r="K510" s="39">
        <f>IF(ISNUMBER(SEARCH("Yes",'2_all_summary'!$F510)),IF(ISNUMBER(SEARCH("Yes",'2_all_summary'!N510)),1,2),IF(ISNUMBER(SEARCH("No",'2_all_summary'!N510)),4,3))</f>
        <v>4</v>
      </c>
      <c r="L510" s="39">
        <f>IF(ISNUMBER(SEARCH("Yes",'2_all_summary'!$F510)),IF(ISNUMBER(SEARCH("Yes",'2_all_summary'!O510)),1,2),IF(ISNUMBER(SEARCH("No",'2_all_summary'!O510)),4,3))</f>
        <v>4</v>
      </c>
      <c r="M510" s="39">
        <f>IF(ISNUMBER(SEARCH("Yes",'2_all_summary'!$F510)),IF(0&lt;'2_all_summary'!P510,1,2),IF(0='2_all_summary'!P510,4,3))</f>
        <v>4</v>
      </c>
      <c r="N510" s="39">
        <f>IF(ISNUMBER(SEARCH("Yes",'2_all_summary'!$F510)),IF(ISNUMBER(SEARCH("Yes",'2_all_summary'!Q510)),1,2),IF(ISNUMBER(SEARCH("No",'2_all_summary'!Q510)),4,3))</f>
        <v>4</v>
      </c>
      <c r="O510" s="39">
        <f>IF(ISNUMBER(SEARCH("Yes",'2_all_summary'!$F510)),IF(ISNUMBER(SEARCH("Yes",'2_all_summary'!R510)),1,2),IF(ISNUMBER(SEARCH("No",'2_all_summary'!R510)),4,3))</f>
        <v>4</v>
      </c>
      <c r="P510" s="39">
        <f>IF(ISNUMBER(SEARCH("Yes",'2_all_summary'!$F510)),IF(ISNUMBER(SEARCH("Yes",'2_all_summary'!S510)),1,2),IF(ISNUMBER(SEARCH("No",'2_all_summary'!S510)),4,3))</f>
        <v>4</v>
      </c>
      <c r="Q510" s="39">
        <f>IF(ISNUMBER(SEARCH("Yes",'2_all_summary'!$F510)),IF(0&lt;'2_all_summary'!T510,1,2),IF(0='2_all_summary'!T510,4,3))</f>
        <v>4</v>
      </c>
      <c r="R510" s="39">
        <f>IF(ISNUMBER(SEARCH("Yes",'2_all_summary'!$F510)),IF(ISNUMBER(SEARCH("Yes",'2_all_summary'!U510)),1,2),IF(ISNUMBER(SEARCH("No",'2_all_summary'!U510)),4,3))</f>
        <v>4</v>
      </c>
    </row>
    <row r="511" spans="7:18" x14ac:dyDescent="0.3">
      <c r="G511" s="39"/>
      <c r="H511" s="39" t="str">
        <f>'2_all_summary'!D511</f>
        <v>A community-based geotourism entrepreneurship: A case of Kilim geopark, Malaysia</v>
      </c>
      <c r="I511" s="39" t="str">
        <f>'2_all_summary'!E511</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v>
      </c>
      <c r="J511" s="39">
        <f>IF(ISNUMBER(SEARCH("Yes",'2_all_summary'!$F511)),IF(ISNUMBER(SEARCH("Yes",'2_all_summary'!M511)),1,2),IF(ISNUMBER(SEARCH("No",'2_all_summary'!M511)),4,3))</f>
        <v>4</v>
      </c>
      <c r="K511" s="39">
        <f>IF(ISNUMBER(SEARCH("Yes",'2_all_summary'!$F511)),IF(ISNUMBER(SEARCH("Yes",'2_all_summary'!N511)),1,2),IF(ISNUMBER(SEARCH("No",'2_all_summary'!N511)),4,3))</f>
        <v>4</v>
      </c>
      <c r="L511" s="39">
        <f>IF(ISNUMBER(SEARCH("Yes",'2_all_summary'!$F511)),IF(ISNUMBER(SEARCH("Yes",'2_all_summary'!O511)),1,2),IF(ISNUMBER(SEARCH("No",'2_all_summary'!O511)),4,3))</f>
        <v>4</v>
      </c>
      <c r="M511" s="39">
        <f>IF(ISNUMBER(SEARCH("Yes",'2_all_summary'!$F511)),IF(0&lt;'2_all_summary'!P511,1,2),IF(0='2_all_summary'!P511,4,3))</f>
        <v>4</v>
      </c>
      <c r="N511" s="39">
        <f>IF(ISNUMBER(SEARCH("Yes",'2_all_summary'!$F511)),IF(ISNUMBER(SEARCH("Yes",'2_all_summary'!Q511)),1,2),IF(ISNUMBER(SEARCH("No",'2_all_summary'!Q511)),4,3))</f>
        <v>4</v>
      </c>
      <c r="O511" s="39">
        <f>IF(ISNUMBER(SEARCH("Yes",'2_all_summary'!$F511)),IF(ISNUMBER(SEARCH("Yes",'2_all_summary'!R511)),1,2),IF(ISNUMBER(SEARCH("No",'2_all_summary'!R511)),4,3))</f>
        <v>4</v>
      </c>
      <c r="P511" s="39">
        <f>IF(ISNUMBER(SEARCH("Yes",'2_all_summary'!$F511)),IF(ISNUMBER(SEARCH("Yes",'2_all_summary'!S511)),1,2),IF(ISNUMBER(SEARCH("No",'2_all_summary'!S511)),4,3))</f>
        <v>4</v>
      </c>
      <c r="Q511" s="39">
        <f>IF(ISNUMBER(SEARCH("Yes",'2_all_summary'!$F511)),IF(0&lt;'2_all_summary'!T511,1,2),IF(0='2_all_summary'!T511,4,3))</f>
        <v>4</v>
      </c>
      <c r="R511" s="39">
        <f>IF(ISNUMBER(SEARCH("Yes",'2_all_summary'!$F511)),IF(ISNUMBER(SEARCH("Yes",'2_all_summary'!U511)),1,2),IF(ISNUMBER(SEARCH("No",'2_all_summary'!U511)),4,3))</f>
        <v>4</v>
      </c>
    </row>
    <row r="512" spans="7:18" x14ac:dyDescent="0.3">
      <c r="G512" s="39"/>
      <c r="H512" s="39" t="str">
        <f>'2_all_summary'!D512</f>
        <v>The promise of community - based fishery resource management</v>
      </c>
      <c r="I512" s="39" t="str">
        <f>'2_all_summary'!E512</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v>
      </c>
      <c r="J512" s="39">
        <f>IF(ISNUMBER(SEARCH("Yes",'2_all_summary'!$F512)),IF(ISNUMBER(SEARCH("Yes",'2_all_summary'!M512)),1,2),IF(ISNUMBER(SEARCH("No",'2_all_summary'!M512)),4,3))</f>
        <v>4</v>
      </c>
      <c r="K512" s="39">
        <f>IF(ISNUMBER(SEARCH("Yes",'2_all_summary'!$F512)),IF(ISNUMBER(SEARCH("Yes",'2_all_summary'!N512)),1,2),IF(ISNUMBER(SEARCH("No",'2_all_summary'!N512)),4,3))</f>
        <v>4</v>
      </c>
      <c r="L512" s="39">
        <f>IF(ISNUMBER(SEARCH("Yes",'2_all_summary'!$F512)),IF(ISNUMBER(SEARCH("Yes",'2_all_summary'!O512)),1,2),IF(ISNUMBER(SEARCH("No",'2_all_summary'!O512)),4,3))</f>
        <v>4</v>
      </c>
      <c r="M512" s="39">
        <f>IF(ISNUMBER(SEARCH("Yes",'2_all_summary'!$F512)),IF(0&lt;'2_all_summary'!P512,1,2),IF(0='2_all_summary'!P512,4,3))</f>
        <v>4</v>
      </c>
      <c r="N512" s="39">
        <f>IF(ISNUMBER(SEARCH("Yes",'2_all_summary'!$F512)),IF(ISNUMBER(SEARCH("Yes",'2_all_summary'!Q512)),1,2),IF(ISNUMBER(SEARCH("No",'2_all_summary'!Q512)),4,3))</f>
        <v>4</v>
      </c>
      <c r="O512" s="39">
        <f>IF(ISNUMBER(SEARCH("Yes",'2_all_summary'!$F512)),IF(ISNUMBER(SEARCH("Yes",'2_all_summary'!R512)),1,2),IF(ISNUMBER(SEARCH("No",'2_all_summary'!R512)),4,3))</f>
        <v>4</v>
      </c>
      <c r="P512" s="39">
        <f>IF(ISNUMBER(SEARCH("Yes",'2_all_summary'!$F512)),IF(ISNUMBER(SEARCH("Yes",'2_all_summary'!S512)),1,2),IF(ISNUMBER(SEARCH("No",'2_all_summary'!S512)),4,3))</f>
        <v>4</v>
      </c>
      <c r="Q512" s="39">
        <f>IF(ISNUMBER(SEARCH("Yes",'2_all_summary'!$F512)),IF(0&lt;'2_all_summary'!T512,1,2),IF(0='2_all_summary'!T512,4,3))</f>
        <v>4</v>
      </c>
      <c r="R512" s="39">
        <f>IF(ISNUMBER(SEARCH("Yes",'2_all_summary'!$F512)),IF(ISNUMBER(SEARCH("Yes",'2_all_summary'!U512)),1,2),IF(ISNUMBER(SEARCH("No",'2_all_summary'!U512)),4,3))</f>
        <v>4</v>
      </c>
    </row>
    <row r="513" spans="7:18" x14ac:dyDescent="0.3">
      <c r="G513" s="39"/>
      <c r="H513" s="39" t="str">
        <f>'2_all_summary'!D513</f>
        <v>Community-based and co-management institutions for sustainable coastal fisheries management in Southeast Asia</v>
      </c>
      <c r="I513" s="39" t="str">
        <f>'2_all_summary'!E513</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513" s="39">
        <f>IF(ISNUMBER(SEARCH("Yes",'2_all_summary'!$F513)),IF(ISNUMBER(SEARCH("Yes",'2_all_summary'!M513)),1,2),IF(ISNUMBER(SEARCH("No",'2_all_summary'!M513)),4,3))</f>
        <v>4</v>
      </c>
      <c r="K513" s="39">
        <f>IF(ISNUMBER(SEARCH("Yes",'2_all_summary'!$F513)),IF(ISNUMBER(SEARCH("Yes",'2_all_summary'!N513)),1,2),IF(ISNUMBER(SEARCH("No",'2_all_summary'!N513)),4,3))</f>
        <v>3</v>
      </c>
      <c r="L513" s="39">
        <f>IF(ISNUMBER(SEARCH("Yes",'2_all_summary'!$F513)),IF(ISNUMBER(SEARCH("Yes",'2_all_summary'!O513)),1,2),IF(ISNUMBER(SEARCH("No",'2_all_summary'!O513)),4,3))</f>
        <v>3</v>
      </c>
      <c r="M513" s="39">
        <f>IF(ISNUMBER(SEARCH("Yes",'2_all_summary'!$F513)),IF(0&lt;'2_all_summary'!P513,1,2),IF(0='2_all_summary'!P513,4,3))</f>
        <v>3</v>
      </c>
      <c r="N513" s="39">
        <f>IF(ISNUMBER(SEARCH("Yes",'2_all_summary'!$F513)),IF(ISNUMBER(SEARCH("Yes",'2_all_summary'!Q513)),1,2),IF(ISNUMBER(SEARCH("No",'2_all_summary'!Q513)),4,3))</f>
        <v>3</v>
      </c>
      <c r="O513" s="39">
        <f>IF(ISNUMBER(SEARCH("Yes",'2_all_summary'!$F513)),IF(ISNUMBER(SEARCH("Yes",'2_all_summary'!R513)),1,2),IF(ISNUMBER(SEARCH("No",'2_all_summary'!R513)),4,3))</f>
        <v>4</v>
      </c>
      <c r="P513" s="39">
        <f>IF(ISNUMBER(SEARCH("Yes",'2_all_summary'!$F513)),IF(ISNUMBER(SEARCH("Yes",'2_all_summary'!S513)),1,2),IF(ISNUMBER(SEARCH("No",'2_all_summary'!S513)),4,3))</f>
        <v>4</v>
      </c>
      <c r="Q513" s="39">
        <f>IF(ISNUMBER(SEARCH("Yes",'2_all_summary'!$F513)),IF(0&lt;'2_all_summary'!T513,1,2),IF(0='2_all_summary'!T513,4,3))</f>
        <v>3</v>
      </c>
      <c r="R513" s="39">
        <f>IF(ISNUMBER(SEARCH("Yes",'2_all_summary'!$F513)),IF(ISNUMBER(SEARCH("Yes",'2_all_summary'!U513)),1,2),IF(ISNUMBER(SEARCH("No",'2_all_summary'!U513)),4,3))</f>
        <v>3</v>
      </c>
    </row>
    <row r="514" spans="7:18" x14ac:dyDescent="0.3">
      <c r="G514" s="39"/>
      <c r="H514" s="39" t="str">
        <f>'2_all_summary'!D514</f>
        <v>Fishing for Power: Incursions of the Ugandan Authoritarian State</v>
      </c>
      <c r="I514" s="39" t="str">
        <f>'2_all_summary'!E514</f>
        <v>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v>
      </c>
      <c r="J514" s="39">
        <f>IF(ISNUMBER(SEARCH("Yes",'2_all_summary'!$F514)),IF(ISNUMBER(SEARCH("Yes",'2_all_summary'!M514)),1,2),IF(ISNUMBER(SEARCH("No",'2_all_summary'!M514)),4,3))</f>
        <v>4</v>
      </c>
      <c r="K514" s="39">
        <f>IF(ISNUMBER(SEARCH("Yes",'2_all_summary'!$F514)),IF(ISNUMBER(SEARCH("Yes",'2_all_summary'!N514)),1,2),IF(ISNUMBER(SEARCH("No",'2_all_summary'!N514)),4,3))</f>
        <v>4</v>
      </c>
      <c r="L514" s="39">
        <f>IF(ISNUMBER(SEARCH("Yes",'2_all_summary'!$F514)),IF(ISNUMBER(SEARCH("Yes",'2_all_summary'!O514)),1,2),IF(ISNUMBER(SEARCH("No",'2_all_summary'!O514)),4,3))</f>
        <v>4</v>
      </c>
      <c r="M514" s="39">
        <f>IF(ISNUMBER(SEARCH("Yes",'2_all_summary'!$F514)),IF(0&lt;'2_all_summary'!P514,1,2),IF(0='2_all_summary'!P514,4,3))</f>
        <v>4</v>
      </c>
      <c r="N514" s="39">
        <f>IF(ISNUMBER(SEARCH("Yes",'2_all_summary'!$F514)),IF(ISNUMBER(SEARCH("Yes",'2_all_summary'!Q514)),1,2),IF(ISNUMBER(SEARCH("No",'2_all_summary'!Q514)),4,3))</f>
        <v>4</v>
      </c>
      <c r="O514" s="39">
        <f>IF(ISNUMBER(SEARCH("Yes",'2_all_summary'!$F514)),IF(ISNUMBER(SEARCH("Yes",'2_all_summary'!R514)),1,2),IF(ISNUMBER(SEARCH("No",'2_all_summary'!R514)),4,3))</f>
        <v>4</v>
      </c>
      <c r="P514" s="39">
        <f>IF(ISNUMBER(SEARCH("Yes",'2_all_summary'!$F514)),IF(ISNUMBER(SEARCH("Yes",'2_all_summary'!S514)),1,2),IF(ISNUMBER(SEARCH("No",'2_all_summary'!S514)),4,3))</f>
        <v>4</v>
      </c>
      <c r="Q514" s="39">
        <f>IF(ISNUMBER(SEARCH("Yes",'2_all_summary'!$F514)),IF(0&lt;'2_all_summary'!T514,1,2),IF(0='2_all_summary'!T514,4,3))</f>
        <v>4</v>
      </c>
      <c r="R514" s="39">
        <f>IF(ISNUMBER(SEARCH("Yes",'2_all_summary'!$F514)),IF(ISNUMBER(SEARCH("Yes",'2_all_summary'!U514)),1,2),IF(ISNUMBER(SEARCH("No",'2_all_summary'!U514)),4,3))</f>
        <v>4</v>
      </c>
    </row>
    <row r="515" spans="7:18" x14ac:dyDescent="0.3">
      <c r="G515" s="39"/>
      <c r="H515" s="39" t="str">
        <f>'2_all_summary'!D515</f>
        <v>Climate change impacts outweigh conservation efforts in coral reefs that are highly exposed to thermal stresses in Zanzibar, Tanzania</v>
      </c>
      <c r="I515" s="39" t="str">
        <f>'2_all_summary'!E515</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v>
      </c>
      <c r="J515" s="39">
        <f>IF(ISNUMBER(SEARCH("Yes",'2_all_summary'!$F515)),IF(ISNUMBER(SEARCH("Yes",'2_all_summary'!M515)),1,2),IF(ISNUMBER(SEARCH("No",'2_all_summary'!M515)),4,3))</f>
        <v>4</v>
      </c>
      <c r="K515" s="39">
        <f>IF(ISNUMBER(SEARCH("Yes",'2_all_summary'!$F515)),IF(ISNUMBER(SEARCH("Yes",'2_all_summary'!N515)),1,2),IF(ISNUMBER(SEARCH("No",'2_all_summary'!N515)),4,3))</f>
        <v>4</v>
      </c>
      <c r="L515" s="39">
        <f>IF(ISNUMBER(SEARCH("Yes",'2_all_summary'!$F515)),IF(ISNUMBER(SEARCH("Yes",'2_all_summary'!O515)),1,2),IF(ISNUMBER(SEARCH("No",'2_all_summary'!O515)),4,3))</f>
        <v>4</v>
      </c>
      <c r="M515" s="39">
        <f>IF(ISNUMBER(SEARCH("Yes",'2_all_summary'!$F515)),IF(0&lt;'2_all_summary'!P515,1,2),IF(0='2_all_summary'!P515,4,3))</f>
        <v>4</v>
      </c>
      <c r="N515" s="39">
        <f>IF(ISNUMBER(SEARCH("Yes",'2_all_summary'!$F515)),IF(ISNUMBER(SEARCH("Yes",'2_all_summary'!Q515)),1,2),IF(ISNUMBER(SEARCH("No",'2_all_summary'!Q515)),4,3))</f>
        <v>4</v>
      </c>
      <c r="O515" s="39">
        <f>IF(ISNUMBER(SEARCH("Yes",'2_all_summary'!$F515)),IF(ISNUMBER(SEARCH("Yes",'2_all_summary'!R515)),1,2),IF(ISNUMBER(SEARCH("No",'2_all_summary'!R515)),4,3))</f>
        <v>4</v>
      </c>
      <c r="P515" s="39">
        <f>IF(ISNUMBER(SEARCH("Yes",'2_all_summary'!$F515)),IF(ISNUMBER(SEARCH("Yes",'2_all_summary'!S515)),1,2),IF(ISNUMBER(SEARCH("No",'2_all_summary'!S515)),4,3))</f>
        <v>4</v>
      </c>
      <c r="Q515" s="39">
        <f>IF(ISNUMBER(SEARCH("Yes",'2_all_summary'!$F515)),IF(0&lt;'2_all_summary'!T515,1,2),IF(0='2_all_summary'!T515,4,3))</f>
        <v>4</v>
      </c>
      <c r="R515" s="39">
        <f>IF(ISNUMBER(SEARCH("Yes",'2_all_summary'!$F515)),IF(ISNUMBER(SEARCH("Yes",'2_all_summary'!U515)),1,2),IF(ISNUMBER(SEARCH("No",'2_all_summary'!U515)),4,3))</f>
        <v>4</v>
      </c>
    </row>
    <row r="516" spans="7:18" x14ac:dyDescent="0.3">
      <c r="G516" s="39"/>
      <c r="H516" s="39" t="str">
        <f>'2_all_summary'!D516</f>
        <v>Womenâ€™s bargaining power and household expenditure in Indonesia: the role of gender-differentiated assets and social capital</v>
      </c>
      <c r="I516" s="39" t="str">
        <f>'2_all_summary'!E516</f>
        <v>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v>
      </c>
      <c r="J516" s="39">
        <f>IF(ISNUMBER(SEARCH("Yes",'2_all_summary'!$F516)),IF(ISNUMBER(SEARCH("Yes",'2_all_summary'!M516)),1,2),IF(ISNUMBER(SEARCH("No",'2_all_summary'!M516)),4,3))</f>
        <v>4</v>
      </c>
      <c r="K516" s="39">
        <f>IF(ISNUMBER(SEARCH("Yes",'2_all_summary'!$F516)),IF(ISNUMBER(SEARCH("Yes",'2_all_summary'!N516)),1,2),IF(ISNUMBER(SEARCH("No",'2_all_summary'!N516)),4,3))</f>
        <v>4</v>
      </c>
      <c r="L516" s="39">
        <f>IF(ISNUMBER(SEARCH("Yes",'2_all_summary'!$F516)),IF(ISNUMBER(SEARCH("Yes",'2_all_summary'!O516)),1,2),IF(ISNUMBER(SEARCH("No",'2_all_summary'!O516)),4,3))</f>
        <v>4</v>
      </c>
      <c r="M516" s="39">
        <f>IF(ISNUMBER(SEARCH("Yes",'2_all_summary'!$F516)),IF(0&lt;'2_all_summary'!P516,1,2),IF(0='2_all_summary'!P516,4,3))</f>
        <v>4</v>
      </c>
      <c r="N516" s="39">
        <f>IF(ISNUMBER(SEARCH("Yes",'2_all_summary'!$F516)),IF(ISNUMBER(SEARCH("Yes",'2_all_summary'!Q516)),1,2),IF(ISNUMBER(SEARCH("No",'2_all_summary'!Q516)),4,3))</f>
        <v>4</v>
      </c>
      <c r="O516" s="39">
        <f>IF(ISNUMBER(SEARCH("Yes",'2_all_summary'!$F516)),IF(ISNUMBER(SEARCH("Yes",'2_all_summary'!R516)),1,2),IF(ISNUMBER(SEARCH("No",'2_all_summary'!R516)),4,3))</f>
        <v>4</v>
      </c>
      <c r="P516" s="39">
        <f>IF(ISNUMBER(SEARCH("Yes",'2_all_summary'!$F516)),IF(ISNUMBER(SEARCH("Yes",'2_all_summary'!S516)),1,2),IF(ISNUMBER(SEARCH("No",'2_all_summary'!S516)),4,3))</f>
        <v>4</v>
      </c>
      <c r="Q516" s="39">
        <f>IF(ISNUMBER(SEARCH("Yes",'2_all_summary'!$F516)),IF(0&lt;'2_all_summary'!T516,1,2),IF(0='2_all_summary'!T516,4,3))</f>
        <v>4</v>
      </c>
      <c r="R516" s="39">
        <f>IF(ISNUMBER(SEARCH("Yes",'2_all_summary'!$F516)),IF(ISNUMBER(SEARCH("Yes",'2_all_summary'!U516)),1,2),IF(ISNUMBER(SEARCH("No",'2_all_summary'!U516)),4,3))</f>
        <v>4</v>
      </c>
    </row>
    <row r="517" spans="7:18" x14ac:dyDescent="0.3">
      <c r="G517" s="39"/>
      <c r="H517" s="39" t="str">
        <f>'2_all_summary'!D517</f>
        <v>Establishment of Community Managed Fisheriesâ€™ Closures in Kenya: Early Evolution of the Tengefu Movement</v>
      </c>
      <c r="I517" s="39" t="str">
        <f>'2_all_summary'!E517</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v>
      </c>
      <c r="J517" s="39">
        <f>IF(ISNUMBER(SEARCH("Yes",'2_all_summary'!$F517)),IF(ISNUMBER(SEARCH("Yes",'2_all_summary'!M517)),1,2),IF(ISNUMBER(SEARCH("No",'2_all_summary'!M517)),4,3))</f>
        <v>4</v>
      </c>
      <c r="K517" s="39">
        <f>IF(ISNUMBER(SEARCH("Yes",'2_all_summary'!$F517)),IF(ISNUMBER(SEARCH("Yes",'2_all_summary'!N517)),1,2),IF(ISNUMBER(SEARCH("No",'2_all_summary'!N517)),4,3))</f>
        <v>4</v>
      </c>
      <c r="L517" s="39">
        <f>IF(ISNUMBER(SEARCH("Yes",'2_all_summary'!$F517)),IF(ISNUMBER(SEARCH("Yes",'2_all_summary'!O517)),1,2),IF(ISNUMBER(SEARCH("No",'2_all_summary'!O517)),4,3))</f>
        <v>4</v>
      </c>
      <c r="M517" s="39">
        <f>IF(ISNUMBER(SEARCH("Yes",'2_all_summary'!$F517)),IF(0&lt;'2_all_summary'!P517,1,2),IF(0='2_all_summary'!P517,4,3))</f>
        <v>4</v>
      </c>
      <c r="N517" s="39">
        <f>IF(ISNUMBER(SEARCH("Yes",'2_all_summary'!$F517)),IF(ISNUMBER(SEARCH("Yes",'2_all_summary'!Q517)),1,2),IF(ISNUMBER(SEARCH("No",'2_all_summary'!Q517)),4,3))</f>
        <v>4</v>
      </c>
      <c r="O517" s="39">
        <f>IF(ISNUMBER(SEARCH("Yes",'2_all_summary'!$F517)),IF(ISNUMBER(SEARCH("Yes",'2_all_summary'!R517)),1,2),IF(ISNUMBER(SEARCH("No",'2_all_summary'!R517)),4,3))</f>
        <v>4</v>
      </c>
      <c r="P517" s="39">
        <f>IF(ISNUMBER(SEARCH("Yes",'2_all_summary'!$F517)),IF(ISNUMBER(SEARCH("Yes",'2_all_summary'!S517)),1,2),IF(ISNUMBER(SEARCH("No",'2_all_summary'!S517)),4,3))</f>
        <v>4</v>
      </c>
      <c r="Q517" s="39">
        <f>IF(ISNUMBER(SEARCH("Yes",'2_all_summary'!$F517)),IF(0&lt;'2_all_summary'!T517,1,2),IF(0='2_all_summary'!T517,4,3))</f>
        <v>4</v>
      </c>
      <c r="R517" s="39">
        <f>IF(ISNUMBER(SEARCH("Yes",'2_all_summary'!$F517)),IF(ISNUMBER(SEARCH("Yes",'2_all_summary'!U517)),1,2),IF(ISNUMBER(SEARCH("No",'2_all_summary'!U517)),4,3))</f>
        <v>4</v>
      </c>
    </row>
    <row r="518" spans="7:18" x14ac:dyDescent="0.3">
      <c r="G518" s="39"/>
      <c r="H518" s="39" t="str">
        <f>'2_all_summary'!D518</f>
        <v>â€œAcceptableâ€ and â€œunacceptableâ€ poachers: Lessons in managing poaching from the Galician shellfish sector</v>
      </c>
      <c r="I518" s="39" t="str">
        <f>'2_all_summary'!E518</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v>
      </c>
      <c r="J518" s="39">
        <f>IF(ISNUMBER(SEARCH("Yes",'2_all_summary'!$F518)),IF(ISNUMBER(SEARCH("Yes",'2_all_summary'!M518)),1,2),IF(ISNUMBER(SEARCH("No",'2_all_summary'!M518)),4,3))</f>
        <v>4</v>
      </c>
      <c r="K518" s="39">
        <f>IF(ISNUMBER(SEARCH("Yes",'2_all_summary'!$F518)),IF(ISNUMBER(SEARCH("Yes",'2_all_summary'!N518)),1,2),IF(ISNUMBER(SEARCH("No",'2_all_summary'!N518)),4,3))</f>
        <v>4</v>
      </c>
      <c r="L518" s="39">
        <f>IF(ISNUMBER(SEARCH("Yes",'2_all_summary'!$F518)),IF(ISNUMBER(SEARCH("Yes",'2_all_summary'!O518)),1,2),IF(ISNUMBER(SEARCH("No",'2_all_summary'!O518)),4,3))</f>
        <v>4</v>
      </c>
      <c r="M518" s="39">
        <f>IF(ISNUMBER(SEARCH("Yes",'2_all_summary'!$F518)),IF(0&lt;'2_all_summary'!P518,1,2),IF(0='2_all_summary'!P518,4,3))</f>
        <v>4</v>
      </c>
      <c r="N518" s="39">
        <f>IF(ISNUMBER(SEARCH("Yes",'2_all_summary'!$F518)),IF(ISNUMBER(SEARCH("Yes",'2_all_summary'!Q518)),1,2),IF(ISNUMBER(SEARCH("No",'2_all_summary'!Q518)),4,3))</f>
        <v>4</v>
      </c>
      <c r="O518" s="39">
        <f>IF(ISNUMBER(SEARCH("Yes",'2_all_summary'!$F518)),IF(ISNUMBER(SEARCH("Yes",'2_all_summary'!R518)),1,2),IF(ISNUMBER(SEARCH("No",'2_all_summary'!R518)),4,3))</f>
        <v>4</v>
      </c>
      <c r="P518" s="39">
        <f>IF(ISNUMBER(SEARCH("Yes",'2_all_summary'!$F518)),IF(ISNUMBER(SEARCH("Yes",'2_all_summary'!S518)),1,2),IF(ISNUMBER(SEARCH("No",'2_all_summary'!S518)),4,3))</f>
        <v>4</v>
      </c>
      <c r="Q518" s="39">
        <f>IF(ISNUMBER(SEARCH("Yes",'2_all_summary'!$F518)),IF(0&lt;'2_all_summary'!T518,1,2),IF(0='2_all_summary'!T518,4,3))</f>
        <v>4</v>
      </c>
      <c r="R518" s="39">
        <f>IF(ISNUMBER(SEARCH("Yes",'2_all_summary'!$F518)),IF(ISNUMBER(SEARCH("Yes",'2_all_summary'!U518)),1,2),IF(ISNUMBER(SEARCH("No",'2_all_summary'!U518)),4,3))</f>
        <v>4</v>
      </c>
    </row>
    <row r="519" spans="7:18" x14ac:dyDescent="0.3">
      <c r="G519" s="39"/>
      <c r="H519" s="39" t="str">
        <f>'2_all_summary'!D519</f>
        <v>Maritime claims and management rights of indigenous peoples: Rising tides in the Pacific and Northern Waters</v>
      </c>
      <c r="I519" s="39" t="str">
        <f>'2_all_summary'!E519</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519" s="39">
        <f>IF(ISNUMBER(SEARCH("Yes",'2_all_summary'!$F519)),IF(ISNUMBER(SEARCH("Yes",'2_all_summary'!M519)),1,2),IF(ISNUMBER(SEARCH("No",'2_all_summary'!M519)),4,3))</f>
        <v>4</v>
      </c>
      <c r="K519" s="39">
        <f>IF(ISNUMBER(SEARCH("Yes",'2_all_summary'!$F519)),IF(ISNUMBER(SEARCH("Yes",'2_all_summary'!N519)),1,2),IF(ISNUMBER(SEARCH("No",'2_all_summary'!N519)),4,3))</f>
        <v>4</v>
      </c>
      <c r="L519" s="39">
        <f>IF(ISNUMBER(SEARCH("Yes",'2_all_summary'!$F519)),IF(ISNUMBER(SEARCH("Yes",'2_all_summary'!O519)),1,2),IF(ISNUMBER(SEARCH("No",'2_all_summary'!O519)),4,3))</f>
        <v>3</v>
      </c>
      <c r="M519" s="39">
        <f>IF(ISNUMBER(SEARCH("Yes",'2_all_summary'!$F519)),IF(0&lt;'2_all_summary'!P519,1,2),IF(0='2_all_summary'!P519,4,3))</f>
        <v>3</v>
      </c>
      <c r="N519" s="39">
        <f>IF(ISNUMBER(SEARCH("Yes",'2_all_summary'!$F519)),IF(ISNUMBER(SEARCH("Yes",'2_all_summary'!Q519)),1,2),IF(ISNUMBER(SEARCH("No",'2_all_summary'!Q519)),4,3))</f>
        <v>4</v>
      </c>
      <c r="O519" s="39">
        <f>IF(ISNUMBER(SEARCH("Yes",'2_all_summary'!$F519)),IF(ISNUMBER(SEARCH("Yes",'2_all_summary'!R519)),1,2),IF(ISNUMBER(SEARCH("No",'2_all_summary'!R519)),4,3))</f>
        <v>4</v>
      </c>
      <c r="P519" s="39">
        <f>IF(ISNUMBER(SEARCH("Yes",'2_all_summary'!$F519)),IF(ISNUMBER(SEARCH("Yes",'2_all_summary'!S519)),1,2),IF(ISNUMBER(SEARCH("No",'2_all_summary'!S519)),4,3))</f>
        <v>4</v>
      </c>
      <c r="Q519" s="39">
        <f>IF(ISNUMBER(SEARCH("Yes",'2_all_summary'!$F519)),IF(0&lt;'2_all_summary'!T519,1,2),IF(0='2_all_summary'!T519,4,3))</f>
        <v>4</v>
      </c>
      <c r="R519" s="39">
        <f>IF(ISNUMBER(SEARCH("Yes",'2_all_summary'!$F519)),IF(ISNUMBER(SEARCH("Yes",'2_all_summary'!U519)),1,2),IF(ISNUMBER(SEARCH("No",'2_all_summary'!U519)),4,3))</f>
        <v>3</v>
      </c>
    </row>
    <row r="520" spans="7:18" x14ac:dyDescent="0.3">
      <c r="G520" s="39"/>
      <c r="H520" s="39" t="str">
        <f>'2_all_summary'!D520</f>
        <v>'If you don't fish, you are not a Caprivian': Freshwater fisheries in Caprivi, Namibia</v>
      </c>
      <c r="I520" s="39" t="str">
        <f>'2_all_summary'!E520</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20" s="39">
        <f>IF(ISNUMBER(SEARCH("Yes",'2_all_summary'!$F520)),IF(ISNUMBER(SEARCH("Yes",'2_all_summary'!M520)),1,2),IF(ISNUMBER(SEARCH("No",'2_all_summary'!M520)),4,3))</f>
        <v>4</v>
      </c>
      <c r="K520" s="39">
        <f>IF(ISNUMBER(SEARCH("Yes",'2_all_summary'!$F520)),IF(ISNUMBER(SEARCH("Yes",'2_all_summary'!N520)),1,2),IF(ISNUMBER(SEARCH("No",'2_all_summary'!N520)),4,3))</f>
        <v>4</v>
      </c>
      <c r="L520" s="39">
        <f>IF(ISNUMBER(SEARCH("Yes",'2_all_summary'!$F520)),IF(ISNUMBER(SEARCH("Yes",'2_all_summary'!O520)),1,2),IF(ISNUMBER(SEARCH("No",'2_all_summary'!O520)),4,3))</f>
        <v>4</v>
      </c>
      <c r="M520" s="39">
        <f>IF(ISNUMBER(SEARCH("Yes",'2_all_summary'!$F520)),IF(0&lt;'2_all_summary'!P520,1,2),IF(0='2_all_summary'!P520,4,3))</f>
        <v>4</v>
      </c>
      <c r="N520" s="39">
        <f>IF(ISNUMBER(SEARCH("Yes",'2_all_summary'!$F520)),IF(ISNUMBER(SEARCH("Yes",'2_all_summary'!Q520)),1,2),IF(ISNUMBER(SEARCH("No",'2_all_summary'!Q520)),4,3))</f>
        <v>4</v>
      </c>
      <c r="O520" s="39">
        <f>IF(ISNUMBER(SEARCH("Yes",'2_all_summary'!$F520)),IF(ISNUMBER(SEARCH("Yes",'2_all_summary'!R520)),1,2),IF(ISNUMBER(SEARCH("No",'2_all_summary'!R520)),4,3))</f>
        <v>4</v>
      </c>
      <c r="P520" s="39">
        <f>IF(ISNUMBER(SEARCH("Yes",'2_all_summary'!$F520)),IF(ISNUMBER(SEARCH("Yes",'2_all_summary'!S520)),1,2),IF(ISNUMBER(SEARCH("No",'2_all_summary'!S520)),4,3))</f>
        <v>4</v>
      </c>
      <c r="Q520" s="39">
        <f>IF(ISNUMBER(SEARCH("Yes",'2_all_summary'!$F520)),IF(0&lt;'2_all_summary'!T520,1,2),IF(0='2_all_summary'!T520,4,3))</f>
        <v>4</v>
      </c>
      <c r="R520" s="39">
        <f>IF(ISNUMBER(SEARCH("Yes",'2_all_summary'!$F520)),IF(ISNUMBER(SEARCH("Yes",'2_all_summary'!U520)),1,2),IF(ISNUMBER(SEARCH("No",'2_all_summary'!U520)),4,3))</f>
        <v>4</v>
      </c>
    </row>
    <row r="521" spans="7:18" x14ac:dyDescent="0.3">
      <c r="G521" s="39"/>
      <c r="H521" s="39" t="str">
        <f>'2_all_summary'!D521</f>
        <v>Stakeholder participation in lake management in Wisconsin (USA)</v>
      </c>
      <c r="I521" s="39" t="str">
        <f>'2_all_summary'!E521</f>
        <v>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v>
      </c>
      <c r="J521" s="39">
        <f>IF(ISNUMBER(SEARCH("Yes",'2_all_summary'!$F521)),IF(ISNUMBER(SEARCH("Yes",'2_all_summary'!M521)),1,2),IF(ISNUMBER(SEARCH("No",'2_all_summary'!M521)),4,3))</f>
        <v>4</v>
      </c>
      <c r="K521" s="39">
        <f>IF(ISNUMBER(SEARCH("Yes",'2_all_summary'!$F521)),IF(ISNUMBER(SEARCH("Yes",'2_all_summary'!N521)),1,2),IF(ISNUMBER(SEARCH("No",'2_all_summary'!N521)),4,3))</f>
        <v>4</v>
      </c>
      <c r="L521" s="39">
        <f>IF(ISNUMBER(SEARCH("Yes",'2_all_summary'!$F521)),IF(ISNUMBER(SEARCH("Yes",'2_all_summary'!O521)),1,2),IF(ISNUMBER(SEARCH("No",'2_all_summary'!O521)),4,3))</f>
        <v>4</v>
      </c>
      <c r="M521" s="39">
        <f>IF(ISNUMBER(SEARCH("Yes",'2_all_summary'!$F521)),IF(0&lt;'2_all_summary'!P521,1,2),IF(0='2_all_summary'!P521,4,3))</f>
        <v>4</v>
      </c>
      <c r="N521" s="39">
        <f>IF(ISNUMBER(SEARCH("Yes",'2_all_summary'!$F521)),IF(ISNUMBER(SEARCH("Yes",'2_all_summary'!Q521)),1,2),IF(ISNUMBER(SEARCH("No",'2_all_summary'!Q521)),4,3))</f>
        <v>4</v>
      </c>
      <c r="O521" s="39">
        <f>IF(ISNUMBER(SEARCH("Yes",'2_all_summary'!$F521)),IF(ISNUMBER(SEARCH("Yes",'2_all_summary'!R521)),1,2),IF(ISNUMBER(SEARCH("No",'2_all_summary'!R521)),4,3))</f>
        <v>4</v>
      </c>
      <c r="P521" s="39">
        <f>IF(ISNUMBER(SEARCH("Yes",'2_all_summary'!$F521)),IF(ISNUMBER(SEARCH("Yes",'2_all_summary'!S521)),1,2),IF(ISNUMBER(SEARCH("No",'2_all_summary'!S521)),4,3))</f>
        <v>4</v>
      </c>
      <c r="Q521" s="39">
        <f>IF(ISNUMBER(SEARCH("Yes",'2_all_summary'!$F521)),IF(0&lt;'2_all_summary'!T521,1,2),IF(0='2_all_summary'!T521,4,3))</f>
        <v>4</v>
      </c>
      <c r="R521" s="39">
        <f>IF(ISNUMBER(SEARCH("Yes",'2_all_summary'!$F521)),IF(ISNUMBER(SEARCH("Yes",'2_all_summary'!U521)),1,2),IF(ISNUMBER(SEARCH("No",'2_all_summary'!U521)),4,3))</f>
        <v>4</v>
      </c>
    </row>
    <row r="522" spans="7:18" x14ac:dyDescent="0.3">
      <c r="G522" s="39"/>
      <c r="H522" s="39" t="str">
        <f>'2_all_summary'!D522</f>
        <v>Incorporation of Spatial and Economic Analyses of Human-Use Data in the Design of Marine Protected Areas [IncorporaciÃ³n del AnÃ¡lisis Espacial y EconÃ³mico de Datos de Uso por Humanos al DiseÃ±o de Ãreas Marinas Protegidas]</v>
      </c>
      <c r="I522" s="39" t="str">
        <f>'2_all_summary'!E522</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v>
      </c>
      <c r="J522" s="39">
        <f>IF(ISNUMBER(SEARCH("Yes",'2_all_summary'!$F522)),IF(ISNUMBER(SEARCH("Yes",'2_all_summary'!M522)),1,2),IF(ISNUMBER(SEARCH("No",'2_all_summary'!M522)),4,3))</f>
        <v>4</v>
      </c>
      <c r="K522" s="39">
        <f>IF(ISNUMBER(SEARCH("Yes",'2_all_summary'!$F522)),IF(ISNUMBER(SEARCH("Yes",'2_all_summary'!N522)),1,2),IF(ISNUMBER(SEARCH("No",'2_all_summary'!N522)),4,3))</f>
        <v>4</v>
      </c>
      <c r="L522" s="39">
        <f>IF(ISNUMBER(SEARCH("Yes",'2_all_summary'!$F522)),IF(ISNUMBER(SEARCH("Yes",'2_all_summary'!O522)),1,2),IF(ISNUMBER(SEARCH("No",'2_all_summary'!O522)),4,3))</f>
        <v>4</v>
      </c>
      <c r="M522" s="39">
        <f>IF(ISNUMBER(SEARCH("Yes",'2_all_summary'!$F522)),IF(0&lt;'2_all_summary'!P522,1,2),IF(0='2_all_summary'!P522,4,3))</f>
        <v>4</v>
      </c>
      <c r="N522" s="39">
        <f>IF(ISNUMBER(SEARCH("Yes",'2_all_summary'!$F522)),IF(ISNUMBER(SEARCH("Yes",'2_all_summary'!Q522)),1,2),IF(ISNUMBER(SEARCH("No",'2_all_summary'!Q522)),4,3))</f>
        <v>4</v>
      </c>
      <c r="O522" s="39">
        <f>IF(ISNUMBER(SEARCH("Yes",'2_all_summary'!$F522)),IF(ISNUMBER(SEARCH("Yes",'2_all_summary'!R522)),1,2),IF(ISNUMBER(SEARCH("No",'2_all_summary'!R522)),4,3))</f>
        <v>4</v>
      </c>
      <c r="P522" s="39">
        <f>IF(ISNUMBER(SEARCH("Yes",'2_all_summary'!$F522)),IF(ISNUMBER(SEARCH("Yes",'2_all_summary'!S522)),1,2),IF(ISNUMBER(SEARCH("No",'2_all_summary'!S522)),4,3))</f>
        <v>4</v>
      </c>
      <c r="Q522" s="39">
        <f>IF(ISNUMBER(SEARCH("Yes",'2_all_summary'!$F522)),IF(0&lt;'2_all_summary'!T522,1,2),IF(0='2_all_summary'!T522,4,3))</f>
        <v>4</v>
      </c>
      <c r="R522" s="39">
        <f>IF(ISNUMBER(SEARCH("Yes",'2_all_summary'!$F522)),IF(ISNUMBER(SEARCH("Yes",'2_all_summary'!U522)),1,2),IF(ISNUMBER(SEARCH("No",'2_all_summary'!U522)),4,3))</f>
        <v>4</v>
      </c>
    </row>
    <row r="523" spans="7:18" x14ac:dyDescent="0.3">
      <c r="G523" s="39"/>
      <c r="H523" s="39" t="str">
        <f>'2_all_summary'!D523</f>
        <v>An institutional development process in community based coastal resource management: building the capacity and opportunity for community based co-management in a small-scale fisheries community</v>
      </c>
      <c r="I523" s="39" t="str">
        <f>'2_all_summary'!E523</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523" s="39">
        <f>IF(ISNUMBER(SEARCH("Yes",'2_all_summary'!$F523)),IF(ISNUMBER(SEARCH("Yes",'2_all_summary'!M523)),1,2),IF(ISNUMBER(SEARCH("No",'2_all_summary'!M523)),4,3))</f>
        <v>4</v>
      </c>
      <c r="K523" s="39">
        <f>IF(ISNUMBER(SEARCH("Yes",'2_all_summary'!$F523)),IF(ISNUMBER(SEARCH("Yes",'2_all_summary'!N523)),1,2),IF(ISNUMBER(SEARCH("No",'2_all_summary'!N523)),4,3))</f>
        <v>4</v>
      </c>
      <c r="L523" s="39">
        <f>IF(ISNUMBER(SEARCH("Yes",'2_all_summary'!$F523)),IF(ISNUMBER(SEARCH("Yes",'2_all_summary'!O523)),1,2),IF(ISNUMBER(SEARCH("No",'2_all_summary'!O523)),4,3))</f>
        <v>4</v>
      </c>
      <c r="M523" s="39">
        <f>IF(ISNUMBER(SEARCH("Yes",'2_all_summary'!$F523)),IF(0&lt;'2_all_summary'!P523,1,2),IF(0='2_all_summary'!P523,4,3))</f>
        <v>4</v>
      </c>
      <c r="N523" s="39">
        <f>IF(ISNUMBER(SEARCH("Yes",'2_all_summary'!$F523)),IF(ISNUMBER(SEARCH("Yes",'2_all_summary'!Q523)),1,2),IF(ISNUMBER(SEARCH("No",'2_all_summary'!Q523)),4,3))</f>
        <v>4</v>
      </c>
      <c r="O523" s="39">
        <f>IF(ISNUMBER(SEARCH("Yes",'2_all_summary'!$F523)),IF(ISNUMBER(SEARCH("Yes",'2_all_summary'!R523)),1,2),IF(ISNUMBER(SEARCH("No",'2_all_summary'!R523)),4,3))</f>
        <v>4</v>
      </c>
      <c r="P523" s="39">
        <f>IF(ISNUMBER(SEARCH("Yes",'2_all_summary'!$F523)),IF(ISNUMBER(SEARCH("Yes",'2_all_summary'!S523)),1,2),IF(ISNUMBER(SEARCH("No",'2_all_summary'!S523)),4,3))</f>
        <v>4</v>
      </c>
      <c r="Q523" s="39">
        <f>IF(ISNUMBER(SEARCH("Yes",'2_all_summary'!$F523)),IF(0&lt;'2_all_summary'!T523,1,2),IF(0='2_all_summary'!T523,4,3))</f>
        <v>4</v>
      </c>
      <c r="R523" s="39">
        <f>IF(ISNUMBER(SEARCH("Yes",'2_all_summary'!$F523)),IF(ISNUMBER(SEARCH("Yes",'2_all_summary'!U523)),1,2),IF(ISNUMBER(SEARCH("No",'2_all_summary'!U523)),4,3))</f>
        <v>4</v>
      </c>
    </row>
    <row r="524" spans="7:18" x14ac:dyDescent="0.3">
      <c r="G524" s="39"/>
      <c r="H524" s="39" t="str">
        <f>'2_all_summary'!D524</f>
        <v>Is MSC eco-labelling workable in Taiwan? Responses from various sectors of the Taiwanese sergestid shrimp fishery</v>
      </c>
      <c r="I524" s="39" t="str">
        <f>'2_all_summary'!E524</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v>
      </c>
      <c r="J524" s="39">
        <f>IF(ISNUMBER(SEARCH("Yes",'2_all_summary'!$F524)),IF(ISNUMBER(SEARCH("Yes",'2_all_summary'!M524)),1,2),IF(ISNUMBER(SEARCH("No",'2_all_summary'!M524)),4,3))</f>
        <v>4</v>
      </c>
      <c r="K524" s="39">
        <f>IF(ISNUMBER(SEARCH("Yes",'2_all_summary'!$F524)),IF(ISNUMBER(SEARCH("Yes",'2_all_summary'!N524)),1,2),IF(ISNUMBER(SEARCH("No",'2_all_summary'!N524)),4,3))</f>
        <v>4</v>
      </c>
      <c r="L524" s="39">
        <f>IF(ISNUMBER(SEARCH("Yes",'2_all_summary'!$F524)),IF(ISNUMBER(SEARCH("Yes",'2_all_summary'!O524)),1,2),IF(ISNUMBER(SEARCH("No",'2_all_summary'!O524)),4,3))</f>
        <v>4</v>
      </c>
      <c r="M524" s="39">
        <f>IF(ISNUMBER(SEARCH("Yes",'2_all_summary'!$F524)),IF(0&lt;'2_all_summary'!P524,1,2),IF(0='2_all_summary'!P524,4,3))</f>
        <v>4</v>
      </c>
      <c r="N524" s="39">
        <f>IF(ISNUMBER(SEARCH("Yes",'2_all_summary'!$F524)),IF(ISNUMBER(SEARCH("Yes",'2_all_summary'!Q524)),1,2),IF(ISNUMBER(SEARCH("No",'2_all_summary'!Q524)),4,3))</f>
        <v>4</v>
      </c>
      <c r="O524" s="39">
        <f>IF(ISNUMBER(SEARCH("Yes",'2_all_summary'!$F524)),IF(ISNUMBER(SEARCH("Yes",'2_all_summary'!R524)),1,2),IF(ISNUMBER(SEARCH("No",'2_all_summary'!R524)),4,3))</f>
        <v>4</v>
      </c>
      <c r="P524" s="39">
        <f>IF(ISNUMBER(SEARCH("Yes",'2_all_summary'!$F524)),IF(ISNUMBER(SEARCH("Yes",'2_all_summary'!S524)),1,2),IF(ISNUMBER(SEARCH("No",'2_all_summary'!S524)),4,3))</f>
        <v>4</v>
      </c>
      <c r="Q524" s="39">
        <f>IF(ISNUMBER(SEARCH("Yes",'2_all_summary'!$F524)),IF(0&lt;'2_all_summary'!T524,1,2),IF(0='2_all_summary'!T524,4,3))</f>
        <v>4</v>
      </c>
      <c r="R524" s="39">
        <f>IF(ISNUMBER(SEARCH("Yes",'2_all_summary'!$F524)),IF(ISNUMBER(SEARCH("Yes",'2_all_summary'!U524)),1,2),IF(ISNUMBER(SEARCH("No",'2_all_summary'!U524)),4,3))</f>
        <v>4</v>
      </c>
    </row>
    <row r="525" spans="7:18" x14ac:dyDescent="0.3">
      <c r="G525" s="39"/>
      <c r="H525" s="39" t="str">
        <f>'2_all_summary'!D525</f>
        <v>Understanding the Scale of Marine Protection in Hawai'i: From Community-Based Management to the Remote Northwestern Hawaiian Islands</v>
      </c>
      <c r="I525" s="39" t="str">
        <f>'2_all_summary'!E525</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v>
      </c>
      <c r="J525" s="39">
        <f>IF(ISNUMBER(SEARCH("Yes",'2_all_summary'!$F525)),IF(ISNUMBER(SEARCH("Yes",'2_all_summary'!M525)),1,2),IF(ISNUMBER(SEARCH("No",'2_all_summary'!M525)),4,3))</f>
        <v>4</v>
      </c>
      <c r="K525" s="39">
        <f>IF(ISNUMBER(SEARCH("Yes",'2_all_summary'!$F525)),IF(ISNUMBER(SEARCH("Yes",'2_all_summary'!N525)),1,2),IF(ISNUMBER(SEARCH("No",'2_all_summary'!N525)),4,3))</f>
        <v>4</v>
      </c>
      <c r="L525" s="39">
        <f>IF(ISNUMBER(SEARCH("Yes",'2_all_summary'!$F525)),IF(ISNUMBER(SEARCH("Yes",'2_all_summary'!O525)),1,2),IF(ISNUMBER(SEARCH("No",'2_all_summary'!O525)),4,3))</f>
        <v>4</v>
      </c>
      <c r="M525" s="39">
        <f>IF(ISNUMBER(SEARCH("Yes",'2_all_summary'!$F525)),IF(0&lt;'2_all_summary'!P525,1,2),IF(0='2_all_summary'!P525,4,3))</f>
        <v>4</v>
      </c>
      <c r="N525" s="39">
        <f>IF(ISNUMBER(SEARCH("Yes",'2_all_summary'!$F525)),IF(ISNUMBER(SEARCH("Yes",'2_all_summary'!Q525)),1,2),IF(ISNUMBER(SEARCH("No",'2_all_summary'!Q525)),4,3))</f>
        <v>4</v>
      </c>
      <c r="O525" s="39">
        <f>IF(ISNUMBER(SEARCH("Yes",'2_all_summary'!$F525)),IF(ISNUMBER(SEARCH("Yes",'2_all_summary'!R525)),1,2),IF(ISNUMBER(SEARCH("No",'2_all_summary'!R525)),4,3))</f>
        <v>4</v>
      </c>
      <c r="P525" s="39">
        <f>IF(ISNUMBER(SEARCH("Yes",'2_all_summary'!$F525)),IF(ISNUMBER(SEARCH("Yes",'2_all_summary'!S525)),1,2),IF(ISNUMBER(SEARCH("No",'2_all_summary'!S525)),4,3))</f>
        <v>4</v>
      </c>
      <c r="Q525" s="39">
        <f>IF(ISNUMBER(SEARCH("Yes",'2_all_summary'!$F525)),IF(0&lt;'2_all_summary'!T525,1,2),IF(0='2_all_summary'!T525,4,3))</f>
        <v>4</v>
      </c>
      <c r="R525" s="39">
        <f>IF(ISNUMBER(SEARCH("Yes",'2_all_summary'!$F525)),IF(ISNUMBER(SEARCH("Yes",'2_all_summary'!U525)),1,2),IF(ISNUMBER(SEARCH("No",'2_all_summary'!U525)),4,3))</f>
        <v>4</v>
      </c>
    </row>
    <row r="526" spans="7:18" x14ac:dyDescent="0.3">
      <c r="G526" s="39"/>
      <c r="H526" s="39" t="str">
        <f>'2_all_summary'!D526</f>
        <v>Post-filling phase ichthyofaunal community and fishery potential of Chitsuwa Reservoir, a small tropical reservoir in Zimbabwe</v>
      </c>
      <c r="I526" s="39" t="str">
        <f>'2_all_summary'!E526</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v>
      </c>
      <c r="J526" s="39">
        <f>IF(ISNUMBER(SEARCH("Yes",'2_all_summary'!$F526)),IF(ISNUMBER(SEARCH("Yes",'2_all_summary'!M526)),1,2),IF(ISNUMBER(SEARCH("No",'2_all_summary'!M526)),4,3))</f>
        <v>4</v>
      </c>
      <c r="K526" s="39">
        <f>IF(ISNUMBER(SEARCH("Yes",'2_all_summary'!$F526)),IF(ISNUMBER(SEARCH("Yes",'2_all_summary'!N526)),1,2),IF(ISNUMBER(SEARCH("No",'2_all_summary'!N526)),4,3))</f>
        <v>4</v>
      </c>
      <c r="L526" s="39">
        <f>IF(ISNUMBER(SEARCH("Yes",'2_all_summary'!$F526)),IF(ISNUMBER(SEARCH("Yes",'2_all_summary'!O526)),1,2),IF(ISNUMBER(SEARCH("No",'2_all_summary'!O526)),4,3))</f>
        <v>4</v>
      </c>
      <c r="M526" s="39">
        <f>IF(ISNUMBER(SEARCH("Yes",'2_all_summary'!$F526)),IF(0&lt;'2_all_summary'!P526,1,2),IF(0='2_all_summary'!P526,4,3))</f>
        <v>4</v>
      </c>
      <c r="N526" s="39">
        <f>IF(ISNUMBER(SEARCH("Yes",'2_all_summary'!$F526)),IF(ISNUMBER(SEARCH("Yes",'2_all_summary'!Q526)),1,2),IF(ISNUMBER(SEARCH("No",'2_all_summary'!Q526)),4,3))</f>
        <v>4</v>
      </c>
      <c r="O526" s="39">
        <f>IF(ISNUMBER(SEARCH("Yes",'2_all_summary'!$F526)),IF(ISNUMBER(SEARCH("Yes",'2_all_summary'!R526)),1,2),IF(ISNUMBER(SEARCH("No",'2_all_summary'!R526)),4,3))</f>
        <v>4</v>
      </c>
      <c r="P526" s="39">
        <f>IF(ISNUMBER(SEARCH("Yes",'2_all_summary'!$F526)),IF(ISNUMBER(SEARCH("Yes",'2_all_summary'!S526)),1,2),IF(ISNUMBER(SEARCH("No",'2_all_summary'!S526)),4,3))</f>
        <v>4</v>
      </c>
      <c r="Q526" s="39">
        <f>IF(ISNUMBER(SEARCH("Yes",'2_all_summary'!$F526)),IF(0&lt;'2_all_summary'!T526,1,2),IF(0='2_all_summary'!T526,4,3))</f>
        <v>4</v>
      </c>
      <c r="R526" s="39">
        <f>IF(ISNUMBER(SEARCH("Yes",'2_all_summary'!$F526)),IF(ISNUMBER(SEARCH("Yes",'2_all_summary'!U526)),1,2),IF(ISNUMBER(SEARCH("No",'2_all_summary'!U526)),4,3))</f>
        <v>4</v>
      </c>
    </row>
    <row r="527" spans="7:18" x14ac:dyDescent="0.3">
      <c r="G527" s="39"/>
      <c r="H527" s="39" t="str">
        <f>'2_all_summary'!D527</f>
        <v>A review of anthropogenic interaction and impact characteristics of the Sundaic mangroves in Southeast Asia</v>
      </c>
      <c r="I527" s="39" t="str">
        <f>'2_all_summary'!E527</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v>
      </c>
      <c r="J527" s="39">
        <f>IF(ISNUMBER(SEARCH("Yes",'2_all_summary'!$F527)),IF(ISNUMBER(SEARCH("Yes",'2_all_summary'!M527)),1,2),IF(ISNUMBER(SEARCH("No",'2_all_summary'!M527)),4,3))</f>
        <v>4</v>
      </c>
      <c r="K527" s="39">
        <f>IF(ISNUMBER(SEARCH("Yes",'2_all_summary'!$F527)),IF(ISNUMBER(SEARCH("Yes",'2_all_summary'!N527)),1,2),IF(ISNUMBER(SEARCH("No",'2_all_summary'!N527)),4,3))</f>
        <v>4</v>
      </c>
      <c r="L527" s="39">
        <f>IF(ISNUMBER(SEARCH("Yes",'2_all_summary'!$F527)),IF(ISNUMBER(SEARCH("Yes",'2_all_summary'!O527)),1,2),IF(ISNUMBER(SEARCH("No",'2_all_summary'!O527)),4,3))</f>
        <v>4</v>
      </c>
      <c r="M527" s="39">
        <f>IF(ISNUMBER(SEARCH("Yes",'2_all_summary'!$F527)),IF(0&lt;'2_all_summary'!P527,1,2),IF(0='2_all_summary'!P527,4,3))</f>
        <v>4</v>
      </c>
      <c r="N527" s="39">
        <f>IF(ISNUMBER(SEARCH("Yes",'2_all_summary'!$F527)),IF(ISNUMBER(SEARCH("Yes",'2_all_summary'!Q527)),1,2),IF(ISNUMBER(SEARCH("No",'2_all_summary'!Q527)),4,3))</f>
        <v>4</v>
      </c>
      <c r="O527" s="39">
        <f>IF(ISNUMBER(SEARCH("Yes",'2_all_summary'!$F527)),IF(ISNUMBER(SEARCH("Yes",'2_all_summary'!R527)),1,2),IF(ISNUMBER(SEARCH("No",'2_all_summary'!R527)),4,3))</f>
        <v>4</v>
      </c>
      <c r="P527" s="39">
        <f>IF(ISNUMBER(SEARCH("Yes",'2_all_summary'!$F527)),IF(ISNUMBER(SEARCH("Yes",'2_all_summary'!S527)),1,2),IF(ISNUMBER(SEARCH("No",'2_all_summary'!S527)),4,3))</f>
        <v>4</v>
      </c>
      <c r="Q527" s="39">
        <f>IF(ISNUMBER(SEARCH("Yes",'2_all_summary'!$F527)),IF(0&lt;'2_all_summary'!T527,1,2),IF(0='2_all_summary'!T527,4,3))</f>
        <v>4</v>
      </c>
      <c r="R527" s="39">
        <f>IF(ISNUMBER(SEARCH("Yes",'2_all_summary'!$F527)),IF(ISNUMBER(SEARCH("Yes",'2_all_summary'!U527)),1,2),IF(ISNUMBER(SEARCH("No",'2_all_summary'!U527)),4,3))</f>
        <v>4</v>
      </c>
    </row>
    <row r="528" spans="7:18" x14ac:dyDescent="0.3">
      <c r="G528" s="39"/>
      <c r="H528" s="39" t="str">
        <f>'2_all_summary'!D528</f>
        <v>Making Space for Community Use Rights: Insights From â€œCommunity Economiesâ€ in Newfoundland and Labrador</v>
      </c>
      <c r="I528" s="39" t="str">
        <f>'2_all_summary'!E528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v>
      </c>
      <c r="J528" s="39">
        <f>IF(ISNUMBER(SEARCH("Yes",'2_all_summary'!$F528)),IF(ISNUMBER(SEARCH("Yes",'2_all_summary'!M528)),1,2),IF(ISNUMBER(SEARCH("No",'2_all_summary'!M528)),4,3))</f>
        <v>4</v>
      </c>
      <c r="K528" s="39">
        <f>IF(ISNUMBER(SEARCH("Yes",'2_all_summary'!$F528)),IF(ISNUMBER(SEARCH("Yes",'2_all_summary'!N528)),1,2),IF(ISNUMBER(SEARCH("No",'2_all_summary'!N528)),4,3))</f>
        <v>4</v>
      </c>
      <c r="L528" s="39">
        <f>IF(ISNUMBER(SEARCH("Yes",'2_all_summary'!$F528)),IF(ISNUMBER(SEARCH("Yes",'2_all_summary'!O528)),1,2),IF(ISNUMBER(SEARCH("No",'2_all_summary'!O528)),4,3))</f>
        <v>4</v>
      </c>
      <c r="M528" s="39">
        <f>IF(ISNUMBER(SEARCH("Yes",'2_all_summary'!$F528)),IF(0&lt;'2_all_summary'!P528,1,2),IF(0='2_all_summary'!P528,4,3))</f>
        <v>4</v>
      </c>
      <c r="N528" s="39">
        <f>IF(ISNUMBER(SEARCH("Yes",'2_all_summary'!$F528)),IF(ISNUMBER(SEARCH("Yes",'2_all_summary'!Q528)),1,2),IF(ISNUMBER(SEARCH("No",'2_all_summary'!Q528)),4,3))</f>
        <v>4</v>
      </c>
      <c r="O528" s="39">
        <f>IF(ISNUMBER(SEARCH("Yes",'2_all_summary'!$F528)),IF(ISNUMBER(SEARCH("Yes",'2_all_summary'!R528)),1,2),IF(ISNUMBER(SEARCH("No",'2_all_summary'!R528)),4,3))</f>
        <v>4</v>
      </c>
      <c r="P528" s="39">
        <f>IF(ISNUMBER(SEARCH("Yes",'2_all_summary'!$F528)),IF(ISNUMBER(SEARCH("Yes",'2_all_summary'!S528)),1,2),IF(ISNUMBER(SEARCH("No",'2_all_summary'!S528)),4,3))</f>
        <v>4</v>
      </c>
      <c r="Q528" s="39">
        <f>IF(ISNUMBER(SEARCH("Yes",'2_all_summary'!$F528)),IF(0&lt;'2_all_summary'!T528,1,2),IF(0='2_all_summary'!T528,4,3))</f>
        <v>4</v>
      </c>
      <c r="R528" s="39">
        <f>IF(ISNUMBER(SEARCH("Yes",'2_all_summary'!$F528)),IF(ISNUMBER(SEARCH("Yes",'2_all_summary'!U528)),1,2),IF(ISNUMBER(SEARCH("No",'2_all_summary'!U528)),4,3))</f>
        <v>4</v>
      </c>
    </row>
    <row r="529" spans="7:18" x14ac:dyDescent="0.3">
      <c r="G529" s="39"/>
      <c r="H529" s="39" t="str">
        <f>'2_all_summary'!D529</f>
        <v>Co-management of Caribbean Community (CARICOM) fisheries</v>
      </c>
      <c r="I529" s="39" t="str">
        <f>'2_all_summary'!E529</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529" s="39">
        <f>IF(ISNUMBER(SEARCH("Yes",'2_all_summary'!$F529)),IF(ISNUMBER(SEARCH("Yes",'2_all_summary'!M529)),1,2),IF(ISNUMBER(SEARCH("No",'2_all_summary'!M529)),4,3))</f>
        <v>4</v>
      </c>
      <c r="K529" s="39">
        <f>IF(ISNUMBER(SEARCH("Yes",'2_all_summary'!$F529)),IF(ISNUMBER(SEARCH("Yes",'2_all_summary'!N529)),1,2),IF(ISNUMBER(SEARCH("No",'2_all_summary'!N529)),4,3))</f>
        <v>4</v>
      </c>
      <c r="L529" s="39">
        <f>IF(ISNUMBER(SEARCH("Yes",'2_all_summary'!$F529)),IF(ISNUMBER(SEARCH("Yes",'2_all_summary'!O529)),1,2),IF(ISNUMBER(SEARCH("No",'2_all_summary'!O529)),4,3))</f>
        <v>4</v>
      </c>
      <c r="M529" s="39">
        <f>IF(ISNUMBER(SEARCH("Yes",'2_all_summary'!$F529)),IF(0&lt;'2_all_summary'!P529,1,2),IF(0='2_all_summary'!P529,4,3))</f>
        <v>4</v>
      </c>
      <c r="N529" s="39">
        <f>IF(ISNUMBER(SEARCH("Yes",'2_all_summary'!$F529)),IF(ISNUMBER(SEARCH("Yes",'2_all_summary'!Q529)),1,2),IF(ISNUMBER(SEARCH("No",'2_all_summary'!Q529)),4,3))</f>
        <v>4</v>
      </c>
      <c r="O529" s="39">
        <f>IF(ISNUMBER(SEARCH("Yes",'2_all_summary'!$F529)),IF(ISNUMBER(SEARCH("Yes",'2_all_summary'!R529)),1,2),IF(ISNUMBER(SEARCH("No",'2_all_summary'!R529)),4,3))</f>
        <v>4</v>
      </c>
      <c r="P529" s="39">
        <f>IF(ISNUMBER(SEARCH("Yes",'2_all_summary'!$F529)),IF(ISNUMBER(SEARCH("Yes",'2_all_summary'!S529)),1,2),IF(ISNUMBER(SEARCH("No",'2_all_summary'!S529)),4,3))</f>
        <v>4</v>
      </c>
      <c r="Q529" s="39">
        <f>IF(ISNUMBER(SEARCH("Yes",'2_all_summary'!$F529)),IF(0&lt;'2_all_summary'!T529,1,2),IF(0='2_all_summary'!T529,4,3))</f>
        <v>4</v>
      </c>
      <c r="R529" s="39">
        <f>IF(ISNUMBER(SEARCH("Yes",'2_all_summary'!$F529)),IF(ISNUMBER(SEARCH("Yes",'2_all_summary'!U529)),1,2),IF(ISNUMBER(SEARCH("No",'2_all_summary'!U529)),4,3))</f>
        <v>4</v>
      </c>
    </row>
    <row r="530" spans="7:18" x14ac:dyDescent="0.3">
      <c r="G530" s="39"/>
      <c r="H530" s="39" t="str">
        <f>'2_all_summary'!D530</f>
        <v>Movements of a deep-water fish: Establishing marine fisheries management boundaries in coastal Arctic waters</v>
      </c>
      <c r="I530" s="39" t="str">
        <f>'2_all_summary'!E530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v>
      </c>
      <c r="J530" s="39">
        <f>IF(ISNUMBER(SEARCH("Yes",'2_all_summary'!$F530)),IF(ISNUMBER(SEARCH("Yes",'2_all_summary'!M530)),1,2),IF(ISNUMBER(SEARCH("No",'2_all_summary'!M530)),4,3))</f>
        <v>4</v>
      </c>
      <c r="K530" s="39">
        <f>IF(ISNUMBER(SEARCH("Yes",'2_all_summary'!$F530)),IF(ISNUMBER(SEARCH("Yes",'2_all_summary'!N530)),1,2),IF(ISNUMBER(SEARCH("No",'2_all_summary'!N530)),4,3))</f>
        <v>4</v>
      </c>
      <c r="L530" s="39">
        <f>IF(ISNUMBER(SEARCH("Yes",'2_all_summary'!$F530)),IF(ISNUMBER(SEARCH("Yes",'2_all_summary'!O530)),1,2),IF(ISNUMBER(SEARCH("No",'2_all_summary'!O530)),4,3))</f>
        <v>4</v>
      </c>
      <c r="M530" s="39">
        <f>IF(ISNUMBER(SEARCH("Yes",'2_all_summary'!$F530)),IF(0&lt;'2_all_summary'!P530,1,2),IF(0='2_all_summary'!P530,4,3))</f>
        <v>4</v>
      </c>
      <c r="N530" s="39">
        <f>IF(ISNUMBER(SEARCH("Yes",'2_all_summary'!$F530)),IF(ISNUMBER(SEARCH("Yes",'2_all_summary'!Q530)),1,2),IF(ISNUMBER(SEARCH("No",'2_all_summary'!Q530)),4,3))</f>
        <v>4</v>
      </c>
      <c r="O530" s="39">
        <f>IF(ISNUMBER(SEARCH("Yes",'2_all_summary'!$F530)),IF(ISNUMBER(SEARCH("Yes",'2_all_summary'!R530)),1,2),IF(ISNUMBER(SEARCH("No",'2_all_summary'!R530)),4,3))</f>
        <v>4</v>
      </c>
      <c r="P530" s="39">
        <f>IF(ISNUMBER(SEARCH("Yes",'2_all_summary'!$F530)),IF(ISNUMBER(SEARCH("Yes",'2_all_summary'!S530)),1,2),IF(ISNUMBER(SEARCH("No",'2_all_summary'!S530)),4,3))</f>
        <v>4</v>
      </c>
      <c r="Q530" s="39">
        <f>IF(ISNUMBER(SEARCH("Yes",'2_all_summary'!$F530)),IF(0&lt;'2_all_summary'!T530,1,2),IF(0='2_all_summary'!T530,4,3))</f>
        <v>4</v>
      </c>
      <c r="R530" s="39">
        <f>IF(ISNUMBER(SEARCH("Yes",'2_all_summary'!$F530)),IF(ISNUMBER(SEARCH("Yes",'2_all_summary'!U530)),1,2),IF(ISNUMBER(SEARCH("No",'2_all_summary'!U530)),4,3))</f>
        <v>4</v>
      </c>
    </row>
    <row r="531" spans="7:18" x14ac:dyDescent="0.3">
      <c r="G531" s="39"/>
      <c r="H531" s="39" t="str">
        <f>'2_all_summary'!D531</f>
        <v>Local people and conservation in Mexico's el vizcaÃ­no biosphere reserve</v>
      </c>
      <c r="I531" s="39" t="str">
        <f>'2_all_summary'!E531</f>
        <v>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531" s="39">
        <f>IF(ISNUMBER(SEARCH("Yes",'2_all_summary'!$F531)),IF(ISNUMBER(SEARCH("Yes",'2_all_summary'!M531)),1,2),IF(ISNUMBER(SEARCH("No",'2_all_summary'!M531)),4,3))</f>
        <v>4</v>
      </c>
      <c r="K531" s="39">
        <f>IF(ISNUMBER(SEARCH("Yes",'2_all_summary'!$F531)),IF(ISNUMBER(SEARCH("Yes",'2_all_summary'!N531)),1,2),IF(ISNUMBER(SEARCH("No",'2_all_summary'!N531)),4,3))</f>
        <v>4</v>
      </c>
      <c r="L531" s="39">
        <f>IF(ISNUMBER(SEARCH("Yes",'2_all_summary'!$F531)),IF(ISNUMBER(SEARCH("Yes",'2_all_summary'!O531)),1,2),IF(ISNUMBER(SEARCH("No",'2_all_summary'!O531)),4,3))</f>
        <v>4</v>
      </c>
      <c r="M531" s="39">
        <f>IF(ISNUMBER(SEARCH("Yes",'2_all_summary'!$F531)),IF(0&lt;'2_all_summary'!P531,1,2),IF(0='2_all_summary'!P531,4,3))</f>
        <v>4</v>
      </c>
      <c r="N531" s="39">
        <f>IF(ISNUMBER(SEARCH("Yes",'2_all_summary'!$F531)),IF(ISNUMBER(SEARCH("Yes",'2_all_summary'!Q531)),1,2),IF(ISNUMBER(SEARCH("No",'2_all_summary'!Q531)),4,3))</f>
        <v>4</v>
      </c>
      <c r="O531" s="39">
        <f>IF(ISNUMBER(SEARCH("Yes",'2_all_summary'!$F531)),IF(ISNUMBER(SEARCH("Yes",'2_all_summary'!R531)),1,2),IF(ISNUMBER(SEARCH("No",'2_all_summary'!R531)),4,3))</f>
        <v>4</v>
      </c>
      <c r="P531" s="39">
        <f>IF(ISNUMBER(SEARCH("Yes",'2_all_summary'!$F531)),IF(ISNUMBER(SEARCH("Yes",'2_all_summary'!S531)),1,2),IF(ISNUMBER(SEARCH("No",'2_all_summary'!S531)),4,3))</f>
        <v>4</v>
      </c>
      <c r="Q531" s="39">
        <f>IF(ISNUMBER(SEARCH("Yes",'2_all_summary'!$F531)),IF(0&lt;'2_all_summary'!T531,1,2),IF(0='2_all_summary'!T531,4,3))</f>
        <v>4</v>
      </c>
      <c r="R531" s="39">
        <f>IF(ISNUMBER(SEARCH("Yes",'2_all_summary'!$F531)),IF(ISNUMBER(SEARCH("Yes",'2_all_summary'!U531)),1,2),IF(ISNUMBER(SEARCH("No",'2_all_summary'!U531)),4,3))</f>
        <v>4</v>
      </c>
    </row>
    <row r="532" spans="7:18" x14ac:dyDescent="0.3">
      <c r="G532" s="39"/>
      <c r="H532" s="39" t="str">
        <f>'2_all_summary'!D532</f>
        <v>Evaluation of managed access approach in Anambas Islands Marine Recreational Park, Riau Islands Province</v>
      </c>
      <c r="I532" s="39" t="str">
        <f>'2_all_summary'!E532</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v>
      </c>
      <c r="J532" s="39">
        <f>IF(ISNUMBER(SEARCH("Yes",'2_all_summary'!$F532)),IF(ISNUMBER(SEARCH("Yes",'2_all_summary'!M532)),1,2),IF(ISNUMBER(SEARCH("No",'2_all_summary'!M532)),4,3))</f>
        <v>4</v>
      </c>
      <c r="K532" s="39">
        <f>IF(ISNUMBER(SEARCH("Yes",'2_all_summary'!$F532)),IF(ISNUMBER(SEARCH("Yes",'2_all_summary'!N532)),1,2),IF(ISNUMBER(SEARCH("No",'2_all_summary'!N532)),4,3))</f>
        <v>4</v>
      </c>
      <c r="L532" s="39">
        <f>IF(ISNUMBER(SEARCH("Yes",'2_all_summary'!$F532)),IF(ISNUMBER(SEARCH("Yes",'2_all_summary'!O532)),1,2),IF(ISNUMBER(SEARCH("No",'2_all_summary'!O532)),4,3))</f>
        <v>4</v>
      </c>
      <c r="M532" s="39">
        <f>IF(ISNUMBER(SEARCH("Yes",'2_all_summary'!$F532)),IF(0&lt;'2_all_summary'!P532,1,2),IF(0='2_all_summary'!P532,4,3))</f>
        <v>4</v>
      </c>
      <c r="N532" s="39">
        <f>IF(ISNUMBER(SEARCH("Yes",'2_all_summary'!$F532)),IF(ISNUMBER(SEARCH("Yes",'2_all_summary'!Q532)),1,2),IF(ISNUMBER(SEARCH("No",'2_all_summary'!Q532)),4,3))</f>
        <v>4</v>
      </c>
      <c r="O532" s="39">
        <f>IF(ISNUMBER(SEARCH("Yes",'2_all_summary'!$F532)),IF(ISNUMBER(SEARCH("Yes",'2_all_summary'!R532)),1,2),IF(ISNUMBER(SEARCH("No",'2_all_summary'!R532)),4,3))</f>
        <v>4</v>
      </c>
      <c r="P532" s="39">
        <f>IF(ISNUMBER(SEARCH("Yes",'2_all_summary'!$F532)),IF(ISNUMBER(SEARCH("Yes",'2_all_summary'!S532)),1,2),IF(ISNUMBER(SEARCH("No",'2_all_summary'!S532)),4,3))</f>
        <v>4</v>
      </c>
      <c r="Q532" s="39">
        <f>IF(ISNUMBER(SEARCH("Yes",'2_all_summary'!$F532)),IF(0&lt;'2_all_summary'!T532,1,2),IF(0='2_all_summary'!T532,4,3))</f>
        <v>4</v>
      </c>
      <c r="R532" s="39">
        <f>IF(ISNUMBER(SEARCH("Yes",'2_all_summary'!$F532)),IF(ISNUMBER(SEARCH("Yes",'2_all_summary'!U532)),1,2),IF(ISNUMBER(SEARCH("No",'2_all_summary'!U532)),4,3))</f>
        <v>4</v>
      </c>
    </row>
    <row r="533" spans="7:18" x14ac:dyDescent="0.3">
      <c r="G533" s="39"/>
      <c r="H533" s="39" t="str">
        <f>'2_all_summary'!D533</f>
        <v>Governance analysis of a community managed small-scale crab fishery in Madagascar: novel use of an empirical framework</v>
      </c>
      <c r="I533" s="39" t="str">
        <f>'2_all_summary'!E533</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v>
      </c>
      <c r="J533" s="39">
        <f>IF(ISNUMBER(SEARCH("Yes",'2_all_summary'!$F533)),IF(ISNUMBER(SEARCH("Yes",'2_all_summary'!M533)),1,2),IF(ISNUMBER(SEARCH("No",'2_all_summary'!M533)),4,3))</f>
        <v>4</v>
      </c>
      <c r="K533" s="39">
        <f>IF(ISNUMBER(SEARCH("Yes",'2_all_summary'!$F533)),IF(ISNUMBER(SEARCH("Yes",'2_all_summary'!N533)),1,2),IF(ISNUMBER(SEARCH("No",'2_all_summary'!N533)),4,3))</f>
        <v>4</v>
      </c>
      <c r="L533" s="39">
        <f>IF(ISNUMBER(SEARCH("Yes",'2_all_summary'!$F533)),IF(ISNUMBER(SEARCH("Yes",'2_all_summary'!O533)),1,2),IF(ISNUMBER(SEARCH("No",'2_all_summary'!O533)),4,3))</f>
        <v>4</v>
      </c>
      <c r="M533" s="39">
        <f>IF(ISNUMBER(SEARCH("Yes",'2_all_summary'!$F533)),IF(0&lt;'2_all_summary'!P533,1,2),IF(0='2_all_summary'!P533,4,3))</f>
        <v>4</v>
      </c>
      <c r="N533" s="39">
        <f>IF(ISNUMBER(SEARCH("Yes",'2_all_summary'!$F533)),IF(ISNUMBER(SEARCH("Yes",'2_all_summary'!Q533)),1,2),IF(ISNUMBER(SEARCH("No",'2_all_summary'!Q533)),4,3))</f>
        <v>4</v>
      </c>
      <c r="O533" s="39">
        <f>IF(ISNUMBER(SEARCH("Yes",'2_all_summary'!$F533)),IF(ISNUMBER(SEARCH("Yes",'2_all_summary'!R533)),1,2),IF(ISNUMBER(SEARCH("No",'2_all_summary'!R533)),4,3))</f>
        <v>4</v>
      </c>
      <c r="P533" s="39">
        <f>IF(ISNUMBER(SEARCH("Yes",'2_all_summary'!$F533)),IF(ISNUMBER(SEARCH("Yes",'2_all_summary'!S533)),1,2),IF(ISNUMBER(SEARCH("No",'2_all_summary'!S533)),4,3))</f>
        <v>4</v>
      </c>
      <c r="Q533" s="39">
        <f>IF(ISNUMBER(SEARCH("Yes",'2_all_summary'!$F533)),IF(0&lt;'2_all_summary'!T533,1,2),IF(0='2_all_summary'!T533,4,3))</f>
        <v>4</v>
      </c>
      <c r="R533" s="39">
        <f>IF(ISNUMBER(SEARCH("Yes",'2_all_summary'!$F533)),IF(ISNUMBER(SEARCH("Yes",'2_all_summary'!U533)),1,2),IF(ISNUMBER(SEARCH("No",'2_all_summary'!U533)),4,3))</f>
        <v>4</v>
      </c>
    </row>
    <row r="534" spans="7:18" x14ac:dyDescent="0.3">
      <c r="G534" s="39"/>
      <c r="H534" s="39" t="str">
        <f>'2_all_summary'!D534</f>
        <v>Building and Maintaining a Citizen Science Network With Fishermen and Fishing Communities Post Deepwater Horizon Oil Disaster Using a CBPR Approach</v>
      </c>
      <c r="I534" s="39" t="str">
        <f>'2_all_summary'!E534</f>
        <v>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v>
      </c>
      <c r="J534" s="39">
        <f>IF(ISNUMBER(SEARCH("Yes",'2_all_summary'!$F534)),IF(ISNUMBER(SEARCH("Yes",'2_all_summary'!M534)),1,2),IF(ISNUMBER(SEARCH("No",'2_all_summary'!M534)),4,3))</f>
        <v>4</v>
      </c>
      <c r="K534" s="39">
        <f>IF(ISNUMBER(SEARCH("Yes",'2_all_summary'!$F534)),IF(ISNUMBER(SEARCH("Yes",'2_all_summary'!N534)),1,2),IF(ISNUMBER(SEARCH("No",'2_all_summary'!N534)),4,3))</f>
        <v>4</v>
      </c>
      <c r="L534" s="39">
        <f>IF(ISNUMBER(SEARCH("Yes",'2_all_summary'!$F534)),IF(ISNUMBER(SEARCH("Yes",'2_all_summary'!O534)),1,2),IF(ISNUMBER(SEARCH("No",'2_all_summary'!O534)),4,3))</f>
        <v>4</v>
      </c>
      <c r="M534" s="39">
        <f>IF(ISNUMBER(SEARCH("Yes",'2_all_summary'!$F534)),IF(0&lt;'2_all_summary'!P534,1,2),IF(0='2_all_summary'!P534,4,3))</f>
        <v>4</v>
      </c>
      <c r="N534" s="39">
        <f>IF(ISNUMBER(SEARCH("Yes",'2_all_summary'!$F534)),IF(ISNUMBER(SEARCH("Yes",'2_all_summary'!Q534)),1,2),IF(ISNUMBER(SEARCH("No",'2_all_summary'!Q534)),4,3))</f>
        <v>4</v>
      </c>
      <c r="O534" s="39">
        <f>IF(ISNUMBER(SEARCH("Yes",'2_all_summary'!$F534)),IF(ISNUMBER(SEARCH("Yes",'2_all_summary'!R534)),1,2),IF(ISNUMBER(SEARCH("No",'2_all_summary'!R534)),4,3))</f>
        <v>4</v>
      </c>
      <c r="P534" s="39">
        <f>IF(ISNUMBER(SEARCH("Yes",'2_all_summary'!$F534)),IF(ISNUMBER(SEARCH("Yes",'2_all_summary'!S534)),1,2),IF(ISNUMBER(SEARCH("No",'2_all_summary'!S534)),4,3))</f>
        <v>4</v>
      </c>
      <c r="Q534" s="39">
        <f>IF(ISNUMBER(SEARCH("Yes",'2_all_summary'!$F534)),IF(0&lt;'2_all_summary'!T534,1,2),IF(0='2_all_summary'!T534,4,3))</f>
        <v>4</v>
      </c>
      <c r="R534" s="39">
        <f>IF(ISNUMBER(SEARCH("Yes",'2_all_summary'!$F534)),IF(ISNUMBER(SEARCH("Yes",'2_all_summary'!U534)),1,2),IF(ISNUMBER(SEARCH("No",'2_all_summary'!U534)),4,3))</f>
        <v>4</v>
      </c>
    </row>
    <row r="535" spans="7:18" x14ac:dyDescent="0.3">
      <c r="G535" s="39"/>
      <c r="H535" s="39" t="str">
        <f>'2_all_summary'!D535</f>
        <v>An exploration of Hul'qumi'num Coast Salish peoples' attitudes towards the establishment of no-take zones within marine protected areas in the Salish Sea, Canada</v>
      </c>
      <c r="I535" s="39" t="str">
        <f>'2_all_summary'!E535</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v>
      </c>
      <c r="J535" s="39">
        <f>IF(ISNUMBER(SEARCH("Yes",'2_all_summary'!$F535)),IF(ISNUMBER(SEARCH("Yes",'2_all_summary'!M535)),1,2),IF(ISNUMBER(SEARCH("No",'2_all_summary'!M535)),4,3))</f>
        <v>4</v>
      </c>
      <c r="K535" s="39">
        <f>IF(ISNUMBER(SEARCH("Yes",'2_all_summary'!$F535)),IF(ISNUMBER(SEARCH("Yes",'2_all_summary'!N535)),1,2),IF(ISNUMBER(SEARCH("No",'2_all_summary'!N535)),4,3))</f>
        <v>4</v>
      </c>
      <c r="L535" s="39">
        <f>IF(ISNUMBER(SEARCH("Yes",'2_all_summary'!$F535)),IF(ISNUMBER(SEARCH("Yes",'2_all_summary'!O535)),1,2),IF(ISNUMBER(SEARCH("No",'2_all_summary'!O535)),4,3))</f>
        <v>4</v>
      </c>
      <c r="M535" s="39">
        <f>IF(ISNUMBER(SEARCH("Yes",'2_all_summary'!$F535)),IF(0&lt;'2_all_summary'!P535,1,2),IF(0='2_all_summary'!P535,4,3))</f>
        <v>4</v>
      </c>
      <c r="N535" s="39">
        <f>IF(ISNUMBER(SEARCH("Yes",'2_all_summary'!$F535)),IF(ISNUMBER(SEARCH("Yes",'2_all_summary'!Q535)),1,2),IF(ISNUMBER(SEARCH("No",'2_all_summary'!Q535)),4,3))</f>
        <v>4</v>
      </c>
      <c r="O535" s="39">
        <f>IF(ISNUMBER(SEARCH("Yes",'2_all_summary'!$F535)),IF(ISNUMBER(SEARCH("Yes",'2_all_summary'!R535)),1,2),IF(ISNUMBER(SEARCH("No",'2_all_summary'!R535)),4,3))</f>
        <v>4</v>
      </c>
      <c r="P535" s="39">
        <f>IF(ISNUMBER(SEARCH("Yes",'2_all_summary'!$F535)),IF(ISNUMBER(SEARCH("Yes",'2_all_summary'!S535)),1,2),IF(ISNUMBER(SEARCH("No",'2_all_summary'!S535)),4,3))</f>
        <v>4</v>
      </c>
      <c r="Q535" s="39">
        <f>IF(ISNUMBER(SEARCH("Yes",'2_all_summary'!$F535)),IF(0&lt;'2_all_summary'!T535,1,2),IF(0='2_all_summary'!T535,4,3))</f>
        <v>4</v>
      </c>
      <c r="R535" s="39">
        <f>IF(ISNUMBER(SEARCH("Yes",'2_all_summary'!$F535)),IF(ISNUMBER(SEARCH("Yes",'2_all_summary'!U535)),1,2),IF(ISNUMBER(SEARCH("No",'2_all_summary'!U535)),4,3))</f>
        <v>4</v>
      </c>
    </row>
    <row r="536" spans="7:18" x14ac:dyDescent="0.3">
      <c r="G536" s="39"/>
      <c r="H536" s="39" t="str">
        <f>'2_all_summary'!D536</f>
        <v>Participation of local fishermen in scientific fisheries data collection: A case study from the Bangweulu Swamps, Zambia</v>
      </c>
      <c r="I536" s="39" t="str">
        <f>'2_all_summary'!E536</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536" s="39">
        <f>IF(ISNUMBER(SEARCH("Yes",'2_all_summary'!$F536)),IF(ISNUMBER(SEARCH("Yes",'2_all_summary'!M536)),1,2),IF(ISNUMBER(SEARCH("No",'2_all_summary'!M536)),4,3))</f>
        <v>4</v>
      </c>
      <c r="K536" s="39">
        <f>IF(ISNUMBER(SEARCH("Yes",'2_all_summary'!$F536)),IF(ISNUMBER(SEARCH("Yes",'2_all_summary'!N536)),1,2),IF(ISNUMBER(SEARCH("No",'2_all_summary'!N536)),4,3))</f>
        <v>4</v>
      </c>
      <c r="L536" s="39">
        <f>IF(ISNUMBER(SEARCH("Yes",'2_all_summary'!$F536)),IF(ISNUMBER(SEARCH("Yes",'2_all_summary'!O536)),1,2),IF(ISNUMBER(SEARCH("No",'2_all_summary'!O536)),4,3))</f>
        <v>4</v>
      </c>
      <c r="M536" s="39">
        <f>IF(ISNUMBER(SEARCH("Yes",'2_all_summary'!$F536)),IF(0&lt;'2_all_summary'!P536,1,2),IF(0='2_all_summary'!P536,4,3))</f>
        <v>4</v>
      </c>
      <c r="N536" s="39">
        <f>IF(ISNUMBER(SEARCH("Yes",'2_all_summary'!$F536)),IF(ISNUMBER(SEARCH("Yes",'2_all_summary'!Q536)),1,2),IF(ISNUMBER(SEARCH("No",'2_all_summary'!Q536)),4,3))</f>
        <v>4</v>
      </c>
      <c r="O536" s="39">
        <f>IF(ISNUMBER(SEARCH("Yes",'2_all_summary'!$F536)),IF(ISNUMBER(SEARCH("Yes",'2_all_summary'!R536)),1,2),IF(ISNUMBER(SEARCH("No",'2_all_summary'!R536)),4,3))</f>
        <v>4</v>
      </c>
      <c r="P536" s="39">
        <f>IF(ISNUMBER(SEARCH("Yes",'2_all_summary'!$F536)),IF(ISNUMBER(SEARCH("Yes",'2_all_summary'!S536)),1,2),IF(ISNUMBER(SEARCH("No",'2_all_summary'!S536)),4,3))</f>
        <v>4</v>
      </c>
      <c r="Q536" s="39">
        <f>IF(ISNUMBER(SEARCH("Yes",'2_all_summary'!$F536)),IF(0&lt;'2_all_summary'!T536,1,2),IF(0='2_all_summary'!T536,4,3))</f>
        <v>4</v>
      </c>
      <c r="R536" s="39">
        <f>IF(ISNUMBER(SEARCH("Yes",'2_all_summary'!$F536)),IF(ISNUMBER(SEARCH("Yes",'2_all_summary'!U536)),1,2),IF(ISNUMBER(SEARCH("No",'2_all_summary'!U536)),4,3))</f>
        <v>4</v>
      </c>
    </row>
    <row r="537" spans="7:18" x14ac:dyDescent="0.3">
      <c r="G537" s="39"/>
      <c r="H537" s="39" t="str">
        <f>'2_all_summary'!D537</f>
        <v>Collaborative and community-based management of coral reefs: lessons from experience</v>
      </c>
      <c r="I537" s="39" t="str">
        <f>'2_all_summary'!E537</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537" s="39">
        <f>IF(ISNUMBER(SEARCH("Yes",'2_all_summary'!$F537)),IF(ISNUMBER(SEARCH("Yes",'2_all_summary'!M537)),1,2),IF(ISNUMBER(SEARCH("No",'2_all_summary'!M537)),4,3))</f>
        <v>4</v>
      </c>
      <c r="K537" s="39">
        <f>IF(ISNUMBER(SEARCH("Yes",'2_all_summary'!$F537)),IF(ISNUMBER(SEARCH("Yes",'2_all_summary'!N537)),1,2),IF(ISNUMBER(SEARCH("No",'2_all_summary'!N537)),4,3))</f>
        <v>4</v>
      </c>
      <c r="L537" s="39">
        <f>IF(ISNUMBER(SEARCH("Yes",'2_all_summary'!$F537)),IF(ISNUMBER(SEARCH("Yes",'2_all_summary'!O537)),1,2),IF(ISNUMBER(SEARCH("No",'2_all_summary'!O537)),4,3))</f>
        <v>4</v>
      </c>
      <c r="M537" s="39">
        <f>IF(ISNUMBER(SEARCH("Yes",'2_all_summary'!$F537)),IF(0&lt;'2_all_summary'!P537,1,2),IF(0='2_all_summary'!P537,4,3))</f>
        <v>4</v>
      </c>
      <c r="N537" s="39">
        <f>IF(ISNUMBER(SEARCH("Yes",'2_all_summary'!$F537)),IF(ISNUMBER(SEARCH("Yes",'2_all_summary'!Q537)),1,2),IF(ISNUMBER(SEARCH("No",'2_all_summary'!Q537)),4,3))</f>
        <v>4</v>
      </c>
      <c r="O537" s="39">
        <f>IF(ISNUMBER(SEARCH("Yes",'2_all_summary'!$F537)),IF(ISNUMBER(SEARCH("Yes",'2_all_summary'!R537)),1,2),IF(ISNUMBER(SEARCH("No",'2_all_summary'!R537)),4,3))</f>
        <v>4</v>
      </c>
      <c r="P537" s="39">
        <f>IF(ISNUMBER(SEARCH("Yes",'2_all_summary'!$F537)),IF(ISNUMBER(SEARCH("Yes",'2_all_summary'!S537)),1,2),IF(ISNUMBER(SEARCH("No",'2_all_summary'!S537)),4,3))</f>
        <v>4</v>
      </c>
      <c r="Q537" s="39">
        <f>IF(ISNUMBER(SEARCH("Yes",'2_all_summary'!$F537)),IF(0&lt;'2_all_summary'!T537,1,2),IF(0='2_all_summary'!T537,4,3))</f>
        <v>4</v>
      </c>
      <c r="R537" s="39">
        <f>IF(ISNUMBER(SEARCH("Yes",'2_all_summary'!$F537)),IF(ISNUMBER(SEARCH("Yes",'2_all_summary'!U537)),1,2),IF(ISNUMBER(SEARCH("No",'2_all_summary'!U537)),4,3))</f>
        <v>4</v>
      </c>
    </row>
    <row r="538" spans="7:18" x14ac:dyDescent="0.3">
      <c r="G538" s="39"/>
      <c r="H538" s="39" t="str">
        <f>'2_all_summary'!D538</f>
        <v>Marudu bay community-based geloina spp. aquaculture management: Enhancing sustainable consumption, livelihood and food security</v>
      </c>
      <c r="I538" s="39" t="str">
        <f>'2_all_summary'!E538</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v>
      </c>
      <c r="J538" s="39">
        <f>IF(ISNUMBER(SEARCH("Yes",'2_all_summary'!$F538)),IF(ISNUMBER(SEARCH("Yes",'2_all_summary'!M538)),1,2),IF(ISNUMBER(SEARCH("No",'2_all_summary'!M538)),4,3))</f>
        <v>4</v>
      </c>
      <c r="K538" s="39">
        <f>IF(ISNUMBER(SEARCH("Yes",'2_all_summary'!$F538)),IF(ISNUMBER(SEARCH("Yes",'2_all_summary'!N538)),1,2),IF(ISNUMBER(SEARCH("No",'2_all_summary'!N538)),4,3))</f>
        <v>4</v>
      </c>
      <c r="L538" s="39">
        <f>IF(ISNUMBER(SEARCH("Yes",'2_all_summary'!$F538)),IF(ISNUMBER(SEARCH("Yes",'2_all_summary'!O538)),1,2),IF(ISNUMBER(SEARCH("No",'2_all_summary'!O538)),4,3))</f>
        <v>4</v>
      </c>
      <c r="M538" s="39">
        <f>IF(ISNUMBER(SEARCH("Yes",'2_all_summary'!$F538)),IF(0&lt;'2_all_summary'!P538,1,2),IF(0='2_all_summary'!P538,4,3))</f>
        <v>4</v>
      </c>
      <c r="N538" s="39">
        <f>IF(ISNUMBER(SEARCH("Yes",'2_all_summary'!$F538)),IF(ISNUMBER(SEARCH("Yes",'2_all_summary'!Q538)),1,2),IF(ISNUMBER(SEARCH("No",'2_all_summary'!Q538)),4,3))</f>
        <v>4</v>
      </c>
      <c r="O538" s="39">
        <f>IF(ISNUMBER(SEARCH("Yes",'2_all_summary'!$F538)),IF(ISNUMBER(SEARCH("Yes",'2_all_summary'!R538)),1,2),IF(ISNUMBER(SEARCH("No",'2_all_summary'!R538)),4,3))</f>
        <v>4</v>
      </c>
      <c r="P538" s="39">
        <f>IF(ISNUMBER(SEARCH("Yes",'2_all_summary'!$F538)),IF(ISNUMBER(SEARCH("Yes",'2_all_summary'!S538)),1,2),IF(ISNUMBER(SEARCH("No",'2_all_summary'!S538)),4,3))</f>
        <v>4</v>
      </c>
      <c r="Q538" s="39">
        <f>IF(ISNUMBER(SEARCH("Yes",'2_all_summary'!$F538)),IF(0&lt;'2_all_summary'!T538,1,2),IF(0='2_all_summary'!T538,4,3))</f>
        <v>4</v>
      </c>
      <c r="R538" s="39">
        <f>IF(ISNUMBER(SEARCH("Yes",'2_all_summary'!$F538)),IF(ISNUMBER(SEARCH("Yes",'2_all_summary'!U538)),1,2),IF(ISNUMBER(SEARCH("No",'2_all_summary'!U538)),4,3))</f>
        <v>4</v>
      </c>
    </row>
    <row r="539" spans="7:18" x14ac:dyDescent="0.3">
      <c r="G539" s="39"/>
      <c r="H539" s="39" t="str">
        <f>'2_all_summary'!D539</f>
        <v>CASE STUDY: Community based ecological mangrove rehabilitation (CBEMR) in Indonesia from small (12-33 ha) to medium scales (400 ha) with pathways for adoption at larger scales (&gt; 5000 ha)</v>
      </c>
      <c r="I539" s="39" t="str">
        <f>'2_all_summary'!E539</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v>
      </c>
      <c r="J539" s="39">
        <f>IF(ISNUMBER(SEARCH("Yes",'2_all_summary'!$F539)),IF(ISNUMBER(SEARCH("Yes",'2_all_summary'!M539)),1,2),IF(ISNUMBER(SEARCH("No",'2_all_summary'!M539)),4,3))</f>
        <v>4</v>
      </c>
      <c r="K539" s="39">
        <f>IF(ISNUMBER(SEARCH("Yes",'2_all_summary'!$F539)),IF(ISNUMBER(SEARCH("Yes",'2_all_summary'!N539)),1,2),IF(ISNUMBER(SEARCH("No",'2_all_summary'!N539)),4,3))</f>
        <v>4</v>
      </c>
      <c r="L539" s="39">
        <f>IF(ISNUMBER(SEARCH("Yes",'2_all_summary'!$F539)),IF(ISNUMBER(SEARCH("Yes",'2_all_summary'!O539)),1,2),IF(ISNUMBER(SEARCH("No",'2_all_summary'!O539)),4,3))</f>
        <v>4</v>
      </c>
      <c r="M539" s="39">
        <f>IF(ISNUMBER(SEARCH("Yes",'2_all_summary'!$F539)),IF(0&lt;'2_all_summary'!P539,1,2),IF(0='2_all_summary'!P539,4,3))</f>
        <v>4</v>
      </c>
      <c r="N539" s="39">
        <f>IF(ISNUMBER(SEARCH("Yes",'2_all_summary'!$F539)),IF(ISNUMBER(SEARCH("Yes",'2_all_summary'!Q539)),1,2),IF(ISNUMBER(SEARCH("No",'2_all_summary'!Q539)),4,3))</f>
        <v>4</v>
      </c>
      <c r="O539" s="39">
        <f>IF(ISNUMBER(SEARCH("Yes",'2_all_summary'!$F539)),IF(ISNUMBER(SEARCH("Yes",'2_all_summary'!R539)),1,2),IF(ISNUMBER(SEARCH("No",'2_all_summary'!R539)),4,3))</f>
        <v>4</v>
      </c>
      <c r="P539" s="39">
        <f>IF(ISNUMBER(SEARCH("Yes",'2_all_summary'!$F539)),IF(ISNUMBER(SEARCH("Yes",'2_all_summary'!S539)),1,2),IF(ISNUMBER(SEARCH("No",'2_all_summary'!S539)),4,3))</f>
        <v>4</v>
      </c>
      <c r="Q539" s="39">
        <f>IF(ISNUMBER(SEARCH("Yes",'2_all_summary'!$F539)),IF(0&lt;'2_all_summary'!T539,1,2),IF(0='2_all_summary'!T539,4,3))</f>
        <v>4</v>
      </c>
      <c r="R539" s="39">
        <f>IF(ISNUMBER(SEARCH("Yes",'2_all_summary'!$F539)),IF(ISNUMBER(SEARCH("Yes",'2_all_summary'!U539)),1,2),IF(ISNUMBER(SEARCH("No",'2_all_summary'!U539)),4,3))</f>
        <v>4</v>
      </c>
    </row>
    <row r="540" spans="7:18" x14ac:dyDescent="0.3">
      <c r="G540" s="39"/>
      <c r="H540" s="39" t="str">
        <f>'2_all_summary'!D540</f>
        <v>Women and fisheries co-management: Limits to participation on Lake Victoria</v>
      </c>
      <c r="I540" s="39" t="str">
        <f>'2_all_summary'!E540</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v>
      </c>
      <c r="J540" s="39">
        <f>IF(ISNUMBER(SEARCH("Yes",'2_all_summary'!$F540)),IF(ISNUMBER(SEARCH("Yes",'2_all_summary'!M540)),1,2),IF(ISNUMBER(SEARCH("No",'2_all_summary'!M540)),4,3))</f>
        <v>4</v>
      </c>
      <c r="K540" s="39">
        <f>IF(ISNUMBER(SEARCH("Yes",'2_all_summary'!$F540)),IF(ISNUMBER(SEARCH("Yes",'2_all_summary'!N540)),1,2),IF(ISNUMBER(SEARCH("No",'2_all_summary'!N540)),4,3))</f>
        <v>4</v>
      </c>
      <c r="L540" s="39">
        <f>IF(ISNUMBER(SEARCH("Yes",'2_all_summary'!$F540)),IF(ISNUMBER(SEARCH("Yes",'2_all_summary'!O540)),1,2),IF(ISNUMBER(SEARCH("No",'2_all_summary'!O540)),4,3))</f>
        <v>4</v>
      </c>
      <c r="M540" s="39">
        <f>IF(ISNUMBER(SEARCH("Yes",'2_all_summary'!$F540)),IF(0&lt;'2_all_summary'!P540,1,2),IF(0='2_all_summary'!P540,4,3))</f>
        <v>4</v>
      </c>
      <c r="N540" s="39">
        <f>IF(ISNUMBER(SEARCH("Yes",'2_all_summary'!$F540)),IF(ISNUMBER(SEARCH("Yes",'2_all_summary'!Q540)),1,2),IF(ISNUMBER(SEARCH("No",'2_all_summary'!Q540)),4,3))</f>
        <v>4</v>
      </c>
      <c r="O540" s="39">
        <f>IF(ISNUMBER(SEARCH("Yes",'2_all_summary'!$F540)),IF(ISNUMBER(SEARCH("Yes",'2_all_summary'!R540)),1,2),IF(ISNUMBER(SEARCH("No",'2_all_summary'!R540)),4,3))</f>
        <v>4</v>
      </c>
      <c r="P540" s="39">
        <f>IF(ISNUMBER(SEARCH("Yes",'2_all_summary'!$F540)),IF(ISNUMBER(SEARCH("Yes",'2_all_summary'!S540)),1,2),IF(ISNUMBER(SEARCH("No",'2_all_summary'!S540)),4,3))</f>
        <v>4</v>
      </c>
      <c r="Q540" s="39">
        <f>IF(ISNUMBER(SEARCH("Yes",'2_all_summary'!$F540)),IF(0&lt;'2_all_summary'!T540,1,2),IF(0='2_all_summary'!T540,4,3))</f>
        <v>4</v>
      </c>
      <c r="R540" s="39">
        <f>IF(ISNUMBER(SEARCH("Yes",'2_all_summary'!$F540)),IF(ISNUMBER(SEARCH("Yes",'2_all_summary'!U540)),1,2),IF(ISNUMBER(SEARCH("No",'2_all_summary'!U540)),4,3))</f>
        <v>4</v>
      </c>
    </row>
    <row r="541" spans="7:18" x14ac:dyDescent="0.3">
      <c r="G541" s="39"/>
      <c r="H541" s="39" t="str">
        <f>'2_all_summary'!D541</f>
        <v>Community champions of ecosystem services: The role of local agency in protecting Indonesian coral reefs</v>
      </c>
      <c r="I541" s="39" t="str">
        <f>'2_all_summary'!E541</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v>
      </c>
      <c r="J541" s="39">
        <f>IF(ISNUMBER(SEARCH("Yes",'2_all_summary'!$F541)),IF(ISNUMBER(SEARCH("Yes",'2_all_summary'!M541)),1,2),IF(ISNUMBER(SEARCH("No",'2_all_summary'!M541)),4,3))</f>
        <v>4</v>
      </c>
      <c r="K541" s="39">
        <f>IF(ISNUMBER(SEARCH("Yes",'2_all_summary'!$F541)),IF(ISNUMBER(SEARCH("Yes",'2_all_summary'!N541)),1,2),IF(ISNUMBER(SEARCH("No",'2_all_summary'!N541)),4,3))</f>
        <v>4</v>
      </c>
      <c r="L541" s="39">
        <f>IF(ISNUMBER(SEARCH("Yes",'2_all_summary'!$F541)),IF(ISNUMBER(SEARCH("Yes",'2_all_summary'!O541)),1,2),IF(ISNUMBER(SEARCH("No",'2_all_summary'!O541)),4,3))</f>
        <v>4</v>
      </c>
      <c r="M541" s="39">
        <f>IF(ISNUMBER(SEARCH("Yes",'2_all_summary'!$F541)),IF(0&lt;'2_all_summary'!P541,1,2),IF(0='2_all_summary'!P541,4,3))</f>
        <v>4</v>
      </c>
      <c r="N541" s="39">
        <f>IF(ISNUMBER(SEARCH("Yes",'2_all_summary'!$F541)),IF(ISNUMBER(SEARCH("Yes",'2_all_summary'!Q541)),1,2),IF(ISNUMBER(SEARCH("No",'2_all_summary'!Q541)),4,3))</f>
        <v>4</v>
      </c>
      <c r="O541" s="39">
        <f>IF(ISNUMBER(SEARCH("Yes",'2_all_summary'!$F541)),IF(ISNUMBER(SEARCH("Yes",'2_all_summary'!R541)),1,2),IF(ISNUMBER(SEARCH("No",'2_all_summary'!R541)),4,3))</f>
        <v>4</v>
      </c>
      <c r="P541" s="39">
        <f>IF(ISNUMBER(SEARCH("Yes",'2_all_summary'!$F541)),IF(ISNUMBER(SEARCH("Yes",'2_all_summary'!S541)),1,2),IF(ISNUMBER(SEARCH("No",'2_all_summary'!S541)),4,3))</f>
        <v>4</v>
      </c>
      <c r="Q541" s="39">
        <f>IF(ISNUMBER(SEARCH("Yes",'2_all_summary'!$F541)),IF(0&lt;'2_all_summary'!T541,1,2),IF(0='2_all_summary'!T541,4,3))</f>
        <v>4</v>
      </c>
      <c r="R541" s="39">
        <f>IF(ISNUMBER(SEARCH("Yes",'2_all_summary'!$F541)),IF(ISNUMBER(SEARCH("Yes",'2_all_summary'!U541)),1,2),IF(ISNUMBER(SEARCH("No",'2_all_summary'!U541)),4,3))</f>
        <v>4</v>
      </c>
    </row>
    <row r="542" spans="7:18" x14ac:dyDescent="0.3">
      <c r="G542" s="39"/>
      <c r="H542" s="39" t="str">
        <f>'2_all_summary'!D542</f>
        <v>Community-based climate change adaptation strategies for integrated prawn-fish-rice farming in Bangladesh to promote social-ecological resilience</v>
      </c>
      <c r="I542" s="39" t="str">
        <f>'2_all_summary'!E542</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v>
      </c>
      <c r="J542" s="39">
        <f>IF(ISNUMBER(SEARCH("Yes",'2_all_summary'!$F542)),IF(ISNUMBER(SEARCH("Yes",'2_all_summary'!M542)),1,2),IF(ISNUMBER(SEARCH("No",'2_all_summary'!M542)),4,3))</f>
        <v>4</v>
      </c>
      <c r="K542" s="39">
        <f>IF(ISNUMBER(SEARCH("Yes",'2_all_summary'!$F542)),IF(ISNUMBER(SEARCH("Yes",'2_all_summary'!N542)),1,2),IF(ISNUMBER(SEARCH("No",'2_all_summary'!N542)),4,3))</f>
        <v>4</v>
      </c>
      <c r="L542" s="39">
        <f>IF(ISNUMBER(SEARCH("Yes",'2_all_summary'!$F542)),IF(ISNUMBER(SEARCH("Yes",'2_all_summary'!O542)),1,2),IF(ISNUMBER(SEARCH("No",'2_all_summary'!O542)),4,3))</f>
        <v>4</v>
      </c>
      <c r="M542" s="39">
        <f>IF(ISNUMBER(SEARCH("Yes",'2_all_summary'!$F542)),IF(0&lt;'2_all_summary'!P542,1,2),IF(0='2_all_summary'!P542,4,3))</f>
        <v>4</v>
      </c>
      <c r="N542" s="39">
        <f>IF(ISNUMBER(SEARCH("Yes",'2_all_summary'!$F542)),IF(ISNUMBER(SEARCH("Yes",'2_all_summary'!Q542)),1,2),IF(ISNUMBER(SEARCH("No",'2_all_summary'!Q542)),4,3))</f>
        <v>4</v>
      </c>
      <c r="O542" s="39">
        <f>IF(ISNUMBER(SEARCH("Yes",'2_all_summary'!$F542)),IF(ISNUMBER(SEARCH("Yes",'2_all_summary'!R542)),1,2),IF(ISNUMBER(SEARCH("No",'2_all_summary'!R542)),4,3))</f>
        <v>4</v>
      </c>
      <c r="P542" s="39">
        <f>IF(ISNUMBER(SEARCH("Yes",'2_all_summary'!$F542)),IF(ISNUMBER(SEARCH("Yes",'2_all_summary'!S542)),1,2),IF(ISNUMBER(SEARCH("No",'2_all_summary'!S542)),4,3))</f>
        <v>4</v>
      </c>
      <c r="Q542" s="39">
        <f>IF(ISNUMBER(SEARCH("Yes",'2_all_summary'!$F542)),IF(0&lt;'2_all_summary'!T542,1,2),IF(0='2_all_summary'!T542,4,3))</f>
        <v>4</v>
      </c>
      <c r="R542" s="39">
        <f>IF(ISNUMBER(SEARCH("Yes",'2_all_summary'!$F542)),IF(ISNUMBER(SEARCH("Yes",'2_all_summary'!U542)),1,2),IF(ISNUMBER(SEARCH("No",'2_all_summary'!U542)),4,3))</f>
        <v>4</v>
      </c>
    </row>
    <row r="543" spans="7:18" x14ac:dyDescent="0.3">
      <c r="G543" s="39"/>
      <c r="H543" s="39" t="str">
        <f>'2_all_summary'!D543</f>
        <v>Suitable habitats of two coastal cetaceans along the northern Arabian Sea: Important marine mammal areas susceptible to conservation gaps</v>
      </c>
      <c r="I543" s="39" t="str">
        <f>'2_all_summary'!E543</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v>
      </c>
      <c r="J543" s="39">
        <f>IF(ISNUMBER(SEARCH("Yes",'2_all_summary'!$F543)),IF(ISNUMBER(SEARCH("Yes",'2_all_summary'!M543)),1,2),IF(ISNUMBER(SEARCH("No",'2_all_summary'!M543)),4,3))</f>
        <v>4</v>
      </c>
      <c r="K543" s="39">
        <f>IF(ISNUMBER(SEARCH("Yes",'2_all_summary'!$F543)),IF(ISNUMBER(SEARCH("Yes",'2_all_summary'!N543)),1,2),IF(ISNUMBER(SEARCH("No",'2_all_summary'!N543)),4,3))</f>
        <v>4</v>
      </c>
      <c r="L543" s="39">
        <f>IF(ISNUMBER(SEARCH("Yes",'2_all_summary'!$F543)),IF(ISNUMBER(SEARCH("Yes",'2_all_summary'!O543)),1,2),IF(ISNUMBER(SEARCH("No",'2_all_summary'!O543)),4,3))</f>
        <v>4</v>
      </c>
      <c r="M543" s="39">
        <f>IF(ISNUMBER(SEARCH("Yes",'2_all_summary'!$F543)),IF(0&lt;'2_all_summary'!P543,1,2),IF(0='2_all_summary'!P543,4,3))</f>
        <v>4</v>
      </c>
      <c r="N543" s="39">
        <f>IF(ISNUMBER(SEARCH("Yes",'2_all_summary'!$F543)),IF(ISNUMBER(SEARCH("Yes",'2_all_summary'!Q543)),1,2),IF(ISNUMBER(SEARCH("No",'2_all_summary'!Q543)),4,3))</f>
        <v>4</v>
      </c>
      <c r="O543" s="39">
        <f>IF(ISNUMBER(SEARCH("Yes",'2_all_summary'!$F543)),IF(ISNUMBER(SEARCH("Yes",'2_all_summary'!R543)),1,2),IF(ISNUMBER(SEARCH("No",'2_all_summary'!R543)),4,3))</f>
        <v>4</v>
      </c>
      <c r="P543" s="39">
        <f>IF(ISNUMBER(SEARCH("Yes",'2_all_summary'!$F543)),IF(ISNUMBER(SEARCH("Yes",'2_all_summary'!S543)),1,2),IF(ISNUMBER(SEARCH("No",'2_all_summary'!S543)),4,3))</f>
        <v>4</v>
      </c>
      <c r="Q543" s="39">
        <f>IF(ISNUMBER(SEARCH("Yes",'2_all_summary'!$F543)),IF(0&lt;'2_all_summary'!T543,1,2),IF(0='2_all_summary'!T543,4,3))</f>
        <v>4</v>
      </c>
      <c r="R543" s="39">
        <f>IF(ISNUMBER(SEARCH("Yes",'2_all_summary'!$F543)),IF(ISNUMBER(SEARCH("Yes",'2_all_summary'!U543)),1,2),IF(ISNUMBER(SEARCH("No",'2_all_summary'!U543)),4,3))</f>
        <v>4</v>
      </c>
    </row>
    <row r="544" spans="7:18" x14ac:dyDescent="0.3">
      <c r="G544" s="39"/>
      <c r="H544" s="39" t="str">
        <f>'2_all_summary'!D544</f>
        <v>Community-based participatory research projects and policy engagement to protect environmental health on St Lawrence Island, Alaska</v>
      </c>
      <c r="I544" s="39" t="str">
        <f>'2_all_summary'!E544</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v>
      </c>
      <c r="J544" s="39">
        <f>IF(ISNUMBER(SEARCH("Yes",'2_all_summary'!$F544)),IF(ISNUMBER(SEARCH("Yes",'2_all_summary'!M544)),1,2),IF(ISNUMBER(SEARCH("No",'2_all_summary'!M544)),4,3))</f>
        <v>4</v>
      </c>
      <c r="K544" s="39">
        <f>IF(ISNUMBER(SEARCH("Yes",'2_all_summary'!$F544)),IF(ISNUMBER(SEARCH("Yes",'2_all_summary'!N544)),1,2),IF(ISNUMBER(SEARCH("No",'2_all_summary'!N544)),4,3))</f>
        <v>4</v>
      </c>
      <c r="L544" s="39">
        <f>IF(ISNUMBER(SEARCH("Yes",'2_all_summary'!$F544)),IF(ISNUMBER(SEARCH("Yes",'2_all_summary'!O544)),1,2),IF(ISNUMBER(SEARCH("No",'2_all_summary'!O544)),4,3))</f>
        <v>4</v>
      </c>
      <c r="M544" s="39">
        <f>IF(ISNUMBER(SEARCH("Yes",'2_all_summary'!$F544)),IF(0&lt;'2_all_summary'!P544,1,2),IF(0='2_all_summary'!P544,4,3))</f>
        <v>4</v>
      </c>
      <c r="N544" s="39">
        <f>IF(ISNUMBER(SEARCH("Yes",'2_all_summary'!$F544)),IF(ISNUMBER(SEARCH("Yes",'2_all_summary'!Q544)),1,2),IF(ISNUMBER(SEARCH("No",'2_all_summary'!Q544)),4,3))</f>
        <v>4</v>
      </c>
      <c r="O544" s="39">
        <f>IF(ISNUMBER(SEARCH("Yes",'2_all_summary'!$F544)),IF(ISNUMBER(SEARCH("Yes",'2_all_summary'!R544)),1,2),IF(ISNUMBER(SEARCH("No",'2_all_summary'!R544)),4,3))</f>
        <v>4</v>
      </c>
      <c r="P544" s="39">
        <f>IF(ISNUMBER(SEARCH("Yes",'2_all_summary'!$F544)),IF(ISNUMBER(SEARCH("Yes",'2_all_summary'!S544)),1,2),IF(ISNUMBER(SEARCH("No",'2_all_summary'!S544)),4,3))</f>
        <v>4</v>
      </c>
      <c r="Q544" s="39">
        <f>IF(ISNUMBER(SEARCH("Yes",'2_all_summary'!$F544)),IF(0&lt;'2_all_summary'!T544,1,2),IF(0='2_all_summary'!T544,4,3))</f>
        <v>4</v>
      </c>
      <c r="R544" s="39">
        <f>IF(ISNUMBER(SEARCH("Yes",'2_all_summary'!$F544)),IF(ISNUMBER(SEARCH("Yes",'2_all_summary'!U544)),1,2),IF(ISNUMBER(SEARCH("No",'2_all_summary'!U544)),4,3))</f>
        <v>4</v>
      </c>
    </row>
    <row r="545" spans="7:18" x14ac:dyDescent="0.3">
      <c r="G545" s="39"/>
      <c r="H545" s="39" t="str">
        <f>'2_all_summary'!D545</f>
        <v>Considerations for management of metapopulations in small-scale fisheries of the Mesoamerican barrier reef ecosystem</v>
      </c>
      <c r="I545" s="39" t="str">
        <f>'2_all_summary'!E545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v>
      </c>
      <c r="J545" s="39">
        <f>IF(ISNUMBER(SEARCH("Yes",'2_all_summary'!$F545)),IF(ISNUMBER(SEARCH("Yes",'2_all_summary'!M545)),1,2),IF(ISNUMBER(SEARCH("No",'2_all_summary'!M545)),4,3))</f>
        <v>4</v>
      </c>
      <c r="K545" s="39">
        <f>IF(ISNUMBER(SEARCH("Yes",'2_all_summary'!$F545)),IF(ISNUMBER(SEARCH("Yes",'2_all_summary'!N545)),1,2),IF(ISNUMBER(SEARCH("No",'2_all_summary'!N545)),4,3))</f>
        <v>4</v>
      </c>
      <c r="L545" s="39">
        <f>IF(ISNUMBER(SEARCH("Yes",'2_all_summary'!$F545)),IF(ISNUMBER(SEARCH("Yes",'2_all_summary'!O545)),1,2),IF(ISNUMBER(SEARCH("No",'2_all_summary'!O545)),4,3))</f>
        <v>4</v>
      </c>
      <c r="M545" s="39">
        <f>IF(ISNUMBER(SEARCH("Yes",'2_all_summary'!$F545)),IF(0&lt;'2_all_summary'!P545,1,2),IF(0='2_all_summary'!P545,4,3))</f>
        <v>4</v>
      </c>
      <c r="N545" s="39">
        <f>IF(ISNUMBER(SEARCH("Yes",'2_all_summary'!$F545)),IF(ISNUMBER(SEARCH("Yes",'2_all_summary'!Q545)),1,2),IF(ISNUMBER(SEARCH("No",'2_all_summary'!Q545)),4,3))</f>
        <v>4</v>
      </c>
      <c r="O545" s="39">
        <f>IF(ISNUMBER(SEARCH("Yes",'2_all_summary'!$F545)),IF(ISNUMBER(SEARCH("Yes",'2_all_summary'!R545)),1,2),IF(ISNUMBER(SEARCH("No",'2_all_summary'!R545)),4,3))</f>
        <v>4</v>
      </c>
      <c r="P545" s="39">
        <f>IF(ISNUMBER(SEARCH("Yes",'2_all_summary'!$F545)),IF(ISNUMBER(SEARCH("Yes",'2_all_summary'!S545)),1,2),IF(ISNUMBER(SEARCH("No",'2_all_summary'!S545)),4,3))</f>
        <v>4</v>
      </c>
      <c r="Q545" s="39">
        <f>IF(ISNUMBER(SEARCH("Yes",'2_all_summary'!$F545)),IF(0&lt;'2_all_summary'!T545,1,2),IF(0='2_all_summary'!T545,4,3))</f>
        <v>4</v>
      </c>
      <c r="R545" s="39">
        <f>IF(ISNUMBER(SEARCH("Yes",'2_all_summary'!$F545)),IF(ISNUMBER(SEARCH("Yes",'2_all_summary'!U545)),1,2),IF(ISNUMBER(SEARCH("No",'2_all_summary'!U545)),4,3))</f>
        <v>4</v>
      </c>
    </row>
    <row r="546" spans="7:18" x14ac:dyDescent="0.3">
      <c r="G546" s="39"/>
      <c r="H546" s="39" t="str">
        <f>'2_all_summary'!D546</f>
        <v>Influence of latrine coverage and usage on diarrhoea incidence among children under 5 living in slum areas of Douala 5th sub-division, Cameroon</v>
      </c>
      <c r="I546" s="39" t="str">
        <f>'2_all_summary'!E546</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v>
      </c>
      <c r="J546" s="39">
        <f>IF(ISNUMBER(SEARCH("Yes",'2_all_summary'!$F546)),IF(ISNUMBER(SEARCH("Yes",'2_all_summary'!M546)),1,2),IF(ISNUMBER(SEARCH("No",'2_all_summary'!M546)),4,3))</f>
        <v>4</v>
      </c>
      <c r="K546" s="39">
        <f>IF(ISNUMBER(SEARCH("Yes",'2_all_summary'!$F546)),IF(ISNUMBER(SEARCH("Yes",'2_all_summary'!N546)),1,2),IF(ISNUMBER(SEARCH("No",'2_all_summary'!N546)),4,3))</f>
        <v>4</v>
      </c>
      <c r="L546" s="39">
        <f>IF(ISNUMBER(SEARCH("Yes",'2_all_summary'!$F546)),IF(ISNUMBER(SEARCH("Yes",'2_all_summary'!O546)),1,2),IF(ISNUMBER(SEARCH("No",'2_all_summary'!O546)),4,3))</f>
        <v>4</v>
      </c>
      <c r="M546" s="39">
        <f>IF(ISNUMBER(SEARCH("Yes",'2_all_summary'!$F546)),IF(0&lt;'2_all_summary'!P546,1,2),IF(0='2_all_summary'!P546,4,3))</f>
        <v>4</v>
      </c>
      <c r="N546" s="39">
        <f>IF(ISNUMBER(SEARCH("Yes",'2_all_summary'!$F546)),IF(ISNUMBER(SEARCH("Yes",'2_all_summary'!Q546)),1,2),IF(ISNUMBER(SEARCH("No",'2_all_summary'!Q546)),4,3))</f>
        <v>4</v>
      </c>
      <c r="O546" s="39">
        <f>IF(ISNUMBER(SEARCH("Yes",'2_all_summary'!$F546)),IF(ISNUMBER(SEARCH("Yes",'2_all_summary'!R546)),1,2),IF(ISNUMBER(SEARCH("No",'2_all_summary'!R546)),4,3))</f>
        <v>4</v>
      </c>
      <c r="P546" s="39">
        <f>IF(ISNUMBER(SEARCH("Yes",'2_all_summary'!$F546)),IF(ISNUMBER(SEARCH("Yes",'2_all_summary'!S546)),1,2),IF(ISNUMBER(SEARCH("No",'2_all_summary'!S546)),4,3))</f>
        <v>4</v>
      </c>
      <c r="Q546" s="39">
        <f>IF(ISNUMBER(SEARCH("Yes",'2_all_summary'!$F546)),IF(0&lt;'2_all_summary'!T546,1,2),IF(0='2_all_summary'!T546,4,3))</f>
        <v>4</v>
      </c>
      <c r="R546" s="39">
        <f>IF(ISNUMBER(SEARCH("Yes",'2_all_summary'!$F546)),IF(ISNUMBER(SEARCH("Yes",'2_all_summary'!U546)),1,2),IF(ISNUMBER(SEARCH("No",'2_all_summary'!U546)),4,3))</f>
        <v>4</v>
      </c>
    </row>
    <row r="547" spans="7:18" x14ac:dyDescent="0.3">
      <c r="G547" s="39"/>
      <c r="H547" s="39" t="str">
        <f>'2_all_summary'!D547</f>
        <v>Ostromâ€™s Governance Principles and Sustainable Financing of Fish Reserves</v>
      </c>
      <c r="I547" s="39" t="str">
        <f>'2_all_summary'!E547</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v>
      </c>
      <c r="J547" s="39">
        <f>IF(ISNUMBER(SEARCH("Yes",'2_all_summary'!$F547)),IF(ISNUMBER(SEARCH("Yes",'2_all_summary'!M547)),1,2),IF(ISNUMBER(SEARCH("No",'2_all_summary'!M547)),4,3))</f>
        <v>4</v>
      </c>
      <c r="K547" s="39">
        <f>IF(ISNUMBER(SEARCH("Yes",'2_all_summary'!$F547)),IF(ISNUMBER(SEARCH("Yes",'2_all_summary'!N547)),1,2),IF(ISNUMBER(SEARCH("No",'2_all_summary'!N547)),4,3))</f>
        <v>4</v>
      </c>
      <c r="L547" s="39">
        <f>IF(ISNUMBER(SEARCH("Yes",'2_all_summary'!$F547)),IF(ISNUMBER(SEARCH("Yes",'2_all_summary'!O547)),1,2),IF(ISNUMBER(SEARCH("No",'2_all_summary'!O547)),4,3))</f>
        <v>4</v>
      </c>
      <c r="M547" s="39">
        <f>IF(ISNUMBER(SEARCH("Yes",'2_all_summary'!$F547)),IF(0&lt;'2_all_summary'!P547,1,2),IF(0='2_all_summary'!P547,4,3))</f>
        <v>4</v>
      </c>
      <c r="N547" s="39">
        <f>IF(ISNUMBER(SEARCH("Yes",'2_all_summary'!$F547)),IF(ISNUMBER(SEARCH("Yes",'2_all_summary'!Q547)),1,2),IF(ISNUMBER(SEARCH("No",'2_all_summary'!Q547)),4,3))</f>
        <v>4</v>
      </c>
      <c r="O547" s="39">
        <f>IF(ISNUMBER(SEARCH("Yes",'2_all_summary'!$F547)),IF(ISNUMBER(SEARCH("Yes",'2_all_summary'!R547)),1,2),IF(ISNUMBER(SEARCH("No",'2_all_summary'!R547)),4,3))</f>
        <v>4</v>
      </c>
      <c r="P547" s="39">
        <f>IF(ISNUMBER(SEARCH("Yes",'2_all_summary'!$F547)),IF(ISNUMBER(SEARCH("Yes",'2_all_summary'!S547)),1,2),IF(ISNUMBER(SEARCH("No",'2_all_summary'!S547)),4,3))</f>
        <v>4</v>
      </c>
      <c r="Q547" s="39">
        <f>IF(ISNUMBER(SEARCH("Yes",'2_all_summary'!$F547)),IF(0&lt;'2_all_summary'!T547,1,2),IF(0='2_all_summary'!T547,4,3))</f>
        <v>4</v>
      </c>
      <c r="R547" s="39">
        <f>IF(ISNUMBER(SEARCH("Yes",'2_all_summary'!$F547)),IF(ISNUMBER(SEARCH("Yes",'2_all_summary'!U547)),1,2),IF(ISNUMBER(SEARCH("No",'2_all_summary'!U547)),4,3))</f>
        <v>4</v>
      </c>
    </row>
    <row r="548" spans="7:18" x14ac:dyDescent="0.3">
      <c r="G548" s="39"/>
      <c r="H548" s="39" t="str">
        <f>'2_all_summary'!D548</f>
        <v>Participatory community assessments for fishing measure establishment around estuarine riverin Southern Thailand</v>
      </c>
      <c r="I548" s="39" t="str">
        <f>'2_all_summary'!E548</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v>
      </c>
      <c r="J548" s="39">
        <f>IF(ISNUMBER(SEARCH("Yes",'2_all_summary'!$F548)),IF(ISNUMBER(SEARCH("Yes",'2_all_summary'!M548)),1,2),IF(ISNUMBER(SEARCH("No",'2_all_summary'!M548)),4,3))</f>
        <v>4</v>
      </c>
      <c r="K548" s="39">
        <f>IF(ISNUMBER(SEARCH("Yes",'2_all_summary'!$F548)),IF(ISNUMBER(SEARCH("Yes",'2_all_summary'!N548)),1,2),IF(ISNUMBER(SEARCH("No",'2_all_summary'!N548)),4,3))</f>
        <v>4</v>
      </c>
      <c r="L548" s="39">
        <f>IF(ISNUMBER(SEARCH("Yes",'2_all_summary'!$F548)),IF(ISNUMBER(SEARCH("Yes",'2_all_summary'!O548)),1,2),IF(ISNUMBER(SEARCH("No",'2_all_summary'!O548)),4,3))</f>
        <v>4</v>
      </c>
      <c r="M548" s="39">
        <f>IF(ISNUMBER(SEARCH("Yes",'2_all_summary'!$F548)),IF(0&lt;'2_all_summary'!P548,1,2),IF(0='2_all_summary'!P548,4,3))</f>
        <v>4</v>
      </c>
      <c r="N548" s="39">
        <f>IF(ISNUMBER(SEARCH("Yes",'2_all_summary'!$F548)),IF(ISNUMBER(SEARCH("Yes",'2_all_summary'!Q548)),1,2),IF(ISNUMBER(SEARCH("No",'2_all_summary'!Q548)),4,3))</f>
        <v>4</v>
      </c>
      <c r="O548" s="39">
        <f>IF(ISNUMBER(SEARCH("Yes",'2_all_summary'!$F548)),IF(ISNUMBER(SEARCH("Yes",'2_all_summary'!R548)),1,2),IF(ISNUMBER(SEARCH("No",'2_all_summary'!R548)),4,3))</f>
        <v>4</v>
      </c>
      <c r="P548" s="39">
        <f>IF(ISNUMBER(SEARCH("Yes",'2_all_summary'!$F548)),IF(ISNUMBER(SEARCH("Yes",'2_all_summary'!S548)),1,2),IF(ISNUMBER(SEARCH("No",'2_all_summary'!S548)),4,3))</f>
        <v>4</v>
      </c>
      <c r="Q548" s="39">
        <f>IF(ISNUMBER(SEARCH("Yes",'2_all_summary'!$F548)),IF(0&lt;'2_all_summary'!T548,1,2),IF(0='2_all_summary'!T548,4,3))</f>
        <v>4</v>
      </c>
      <c r="R548" s="39">
        <f>IF(ISNUMBER(SEARCH("Yes",'2_all_summary'!$F548)),IF(ISNUMBER(SEARCH("Yes",'2_all_summary'!U548)),1,2),IF(ISNUMBER(SEARCH("No",'2_all_summary'!U548)),4,3))</f>
        <v>4</v>
      </c>
    </row>
    <row r="549" spans="7:18" x14ac:dyDescent="0.3">
      <c r="G549" s="39"/>
      <c r="H549" s="39" t="str">
        <f>'2_all_summary'!D549</f>
        <v>Shifts in the distribution and abundance of coastal marine species along the eastern Pacific Ocean during marine heatwaves from 2013 to 2018</v>
      </c>
      <c r="I549" s="39" t="str">
        <f>'2_all_summary'!E549</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v>
      </c>
      <c r="J549" s="39">
        <f>IF(ISNUMBER(SEARCH("Yes",'2_all_summary'!$F549)),IF(ISNUMBER(SEARCH("Yes",'2_all_summary'!M549)),1,2),IF(ISNUMBER(SEARCH("No",'2_all_summary'!M549)),4,3))</f>
        <v>4</v>
      </c>
      <c r="K549" s="39">
        <f>IF(ISNUMBER(SEARCH("Yes",'2_all_summary'!$F549)),IF(ISNUMBER(SEARCH("Yes",'2_all_summary'!N549)),1,2),IF(ISNUMBER(SEARCH("No",'2_all_summary'!N549)),4,3))</f>
        <v>4</v>
      </c>
      <c r="L549" s="39">
        <f>IF(ISNUMBER(SEARCH("Yes",'2_all_summary'!$F549)),IF(ISNUMBER(SEARCH("Yes",'2_all_summary'!O549)),1,2),IF(ISNUMBER(SEARCH("No",'2_all_summary'!O549)),4,3))</f>
        <v>4</v>
      </c>
      <c r="M549" s="39">
        <f>IF(ISNUMBER(SEARCH("Yes",'2_all_summary'!$F549)),IF(0&lt;'2_all_summary'!P549,1,2),IF(0='2_all_summary'!P549,4,3))</f>
        <v>4</v>
      </c>
      <c r="N549" s="39">
        <f>IF(ISNUMBER(SEARCH("Yes",'2_all_summary'!$F549)),IF(ISNUMBER(SEARCH("Yes",'2_all_summary'!Q549)),1,2),IF(ISNUMBER(SEARCH("No",'2_all_summary'!Q549)),4,3))</f>
        <v>4</v>
      </c>
      <c r="O549" s="39">
        <f>IF(ISNUMBER(SEARCH("Yes",'2_all_summary'!$F549)),IF(ISNUMBER(SEARCH("Yes",'2_all_summary'!R549)),1,2),IF(ISNUMBER(SEARCH("No",'2_all_summary'!R549)),4,3))</f>
        <v>4</v>
      </c>
      <c r="P549" s="39">
        <f>IF(ISNUMBER(SEARCH("Yes",'2_all_summary'!$F549)),IF(ISNUMBER(SEARCH("Yes",'2_all_summary'!S549)),1,2),IF(ISNUMBER(SEARCH("No",'2_all_summary'!S549)),4,3))</f>
        <v>4</v>
      </c>
      <c r="Q549" s="39">
        <f>IF(ISNUMBER(SEARCH("Yes",'2_all_summary'!$F549)),IF(0&lt;'2_all_summary'!T549,1,2),IF(0='2_all_summary'!T549,4,3))</f>
        <v>4</v>
      </c>
      <c r="R549" s="39">
        <f>IF(ISNUMBER(SEARCH("Yes",'2_all_summary'!$F549)),IF(ISNUMBER(SEARCH("Yes",'2_all_summary'!U549)),1,2),IF(ISNUMBER(SEARCH("No",'2_all_summary'!U549)),4,3))</f>
        <v>4</v>
      </c>
    </row>
    <row r="550" spans="7:18" x14ac:dyDescent="0.3">
      <c r="G550" s="39"/>
      <c r="H550" s="39" t="str">
        <f>'2_all_summary'!D550</f>
        <v>Catalyzing sustainable fisheries management through behavior change interventions</v>
      </c>
      <c r="I550" s="39" t="str">
        <f>'2_all_summary'!E550</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v>
      </c>
      <c r="J550" s="39">
        <f>IF(ISNUMBER(SEARCH("Yes",'2_all_summary'!$F550)),IF(ISNUMBER(SEARCH("Yes",'2_all_summary'!M550)),1,2),IF(ISNUMBER(SEARCH("No",'2_all_summary'!M550)),4,3))</f>
        <v>4</v>
      </c>
      <c r="K550" s="39">
        <f>IF(ISNUMBER(SEARCH("Yes",'2_all_summary'!$F550)),IF(ISNUMBER(SEARCH("Yes",'2_all_summary'!N550)),1,2),IF(ISNUMBER(SEARCH("No",'2_all_summary'!N550)),4,3))</f>
        <v>4</v>
      </c>
      <c r="L550" s="39">
        <f>IF(ISNUMBER(SEARCH("Yes",'2_all_summary'!$F550)),IF(ISNUMBER(SEARCH("Yes",'2_all_summary'!O550)),1,2),IF(ISNUMBER(SEARCH("No",'2_all_summary'!O550)),4,3))</f>
        <v>4</v>
      </c>
      <c r="M550" s="39">
        <f>IF(ISNUMBER(SEARCH("Yes",'2_all_summary'!$F550)),IF(0&lt;'2_all_summary'!P550,1,2),IF(0='2_all_summary'!P550,4,3))</f>
        <v>4</v>
      </c>
      <c r="N550" s="39">
        <f>IF(ISNUMBER(SEARCH("Yes",'2_all_summary'!$F550)),IF(ISNUMBER(SEARCH("Yes",'2_all_summary'!Q550)),1,2),IF(ISNUMBER(SEARCH("No",'2_all_summary'!Q550)),4,3))</f>
        <v>4</v>
      </c>
      <c r="O550" s="39">
        <f>IF(ISNUMBER(SEARCH("Yes",'2_all_summary'!$F550)),IF(ISNUMBER(SEARCH("Yes",'2_all_summary'!R550)),1,2),IF(ISNUMBER(SEARCH("No",'2_all_summary'!R550)),4,3))</f>
        <v>4</v>
      </c>
      <c r="P550" s="39">
        <f>IF(ISNUMBER(SEARCH("Yes",'2_all_summary'!$F550)),IF(ISNUMBER(SEARCH("Yes",'2_all_summary'!S550)),1,2),IF(ISNUMBER(SEARCH("No",'2_all_summary'!S550)),4,3))</f>
        <v>4</v>
      </c>
      <c r="Q550" s="39">
        <f>IF(ISNUMBER(SEARCH("Yes",'2_all_summary'!$F550)),IF(0&lt;'2_all_summary'!T550,1,2),IF(0='2_all_summary'!T550,4,3))</f>
        <v>4</v>
      </c>
      <c r="R550" s="39">
        <f>IF(ISNUMBER(SEARCH("Yes",'2_all_summary'!$F550)),IF(ISNUMBER(SEARCH("Yes",'2_all_summary'!U550)),1,2),IF(ISNUMBER(SEARCH("No",'2_all_summary'!U550)),4,3))</f>
        <v>4</v>
      </c>
    </row>
    <row r="551" spans="7:18" x14ac:dyDescent="0.3">
      <c r="G551" s="39"/>
      <c r="H551" s="39" t="str">
        <f>'2_all_summary'!D551</f>
        <v>Adapting to declining fish resources: The differentiation of livelihood systems and fishing strategies in Singkarak Lake's fishing community, West Sumatra</v>
      </c>
      <c r="I551" s="39" t="str">
        <f>'2_all_summary'!E551</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v>
      </c>
      <c r="J551" s="39">
        <f>IF(ISNUMBER(SEARCH("Yes",'2_all_summary'!$F551)),IF(ISNUMBER(SEARCH("Yes",'2_all_summary'!M551)),1,2),IF(ISNUMBER(SEARCH("No",'2_all_summary'!M551)),4,3))</f>
        <v>4</v>
      </c>
      <c r="K551" s="39">
        <f>IF(ISNUMBER(SEARCH("Yes",'2_all_summary'!$F551)),IF(ISNUMBER(SEARCH("Yes",'2_all_summary'!N551)),1,2),IF(ISNUMBER(SEARCH("No",'2_all_summary'!N551)),4,3))</f>
        <v>4</v>
      </c>
      <c r="L551" s="39">
        <f>IF(ISNUMBER(SEARCH("Yes",'2_all_summary'!$F551)),IF(ISNUMBER(SEARCH("Yes",'2_all_summary'!O551)),1,2),IF(ISNUMBER(SEARCH("No",'2_all_summary'!O551)),4,3))</f>
        <v>4</v>
      </c>
      <c r="M551" s="39">
        <f>IF(ISNUMBER(SEARCH("Yes",'2_all_summary'!$F551)),IF(0&lt;'2_all_summary'!P551,1,2),IF(0='2_all_summary'!P551,4,3))</f>
        <v>4</v>
      </c>
      <c r="N551" s="39">
        <f>IF(ISNUMBER(SEARCH("Yes",'2_all_summary'!$F551)),IF(ISNUMBER(SEARCH("Yes",'2_all_summary'!Q551)),1,2),IF(ISNUMBER(SEARCH("No",'2_all_summary'!Q551)),4,3))</f>
        <v>4</v>
      </c>
      <c r="O551" s="39">
        <f>IF(ISNUMBER(SEARCH("Yes",'2_all_summary'!$F551)),IF(ISNUMBER(SEARCH("Yes",'2_all_summary'!R551)),1,2),IF(ISNUMBER(SEARCH("No",'2_all_summary'!R551)),4,3))</f>
        <v>4</v>
      </c>
      <c r="P551" s="39">
        <f>IF(ISNUMBER(SEARCH("Yes",'2_all_summary'!$F551)),IF(ISNUMBER(SEARCH("Yes",'2_all_summary'!S551)),1,2),IF(ISNUMBER(SEARCH("No",'2_all_summary'!S551)),4,3))</f>
        <v>4</v>
      </c>
      <c r="Q551" s="39">
        <f>IF(ISNUMBER(SEARCH("Yes",'2_all_summary'!$F551)),IF(0&lt;'2_all_summary'!T551,1,2),IF(0='2_all_summary'!T551,4,3))</f>
        <v>4</v>
      </c>
      <c r="R551" s="39">
        <f>IF(ISNUMBER(SEARCH("Yes",'2_all_summary'!$F551)),IF(ISNUMBER(SEARCH("Yes",'2_all_summary'!U551)),1,2),IF(ISNUMBER(SEARCH("No",'2_all_summary'!U551)),4,3))</f>
        <v>4</v>
      </c>
    </row>
    <row r="552" spans="7:18" x14ac:dyDescent="0.3">
      <c r="G552" s="39"/>
      <c r="H552" s="39" t="str">
        <f>'2_all_summary'!D552</f>
        <v>Establishment of a fish sanctuary for conserving indigenous fishes in the largest freshwater swamp forest of Bangladesh: A community-based management approach</v>
      </c>
      <c r="I552" s="39" t="str">
        <f>'2_all_summary'!E552</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v>
      </c>
      <c r="J552" s="39">
        <f>IF(ISNUMBER(SEARCH("Yes",'2_all_summary'!$F552)),IF(ISNUMBER(SEARCH("Yes",'2_all_summary'!M552)),1,2),IF(ISNUMBER(SEARCH("No",'2_all_summary'!M552)),4,3))</f>
        <v>4</v>
      </c>
      <c r="K552" s="39">
        <f>IF(ISNUMBER(SEARCH("Yes",'2_all_summary'!$F552)),IF(ISNUMBER(SEARCH("Yes",'2_all_summary'!N552)),1,2),IF(ISNUMBER(SEARCH("No",'2_all_summary'!N552)),4,3))</f>
        <v>4</v>
      </c>
      <c r="L552" s="39">
        <f>IF(ISNUMBER(SEARCH("Yes",'2_all_summary'!$F552)),IF(ISNUMBER(SEARCH("Yes",'2_all_summary'!O552)),1,2),IF(ISNUMBER(SEARCH("No",'2_all_summary'!O552)),4,3))</f>
        <v>4</v>
      </c>
      <c r="M552" s="39">
        <f>IF(ISNUMBER(SEARCH("Yes",'2_all_summary'!$F552)),IF(0&lt;'2_all_summary'!P552,1,2),IF(0='2_all_summary'!P552,4,3))</f>
        <v>4</v>
      </c>
      <c r="N552" s="39">
        <f>IF(ISNUMBER(SEARCH("Yes",'2_all_summary'!$F552)),IF(ISNUMBER(SEARCH("Yes",'2_all_summary'!Q552)),1,2),IF(ISNUMBER(SEARCH("No",'2_all_summary'!Q552)),4,3))</f>
        <v>4</v>
      </c>
      <c r="O552" s="39">
        <f>IF(ISNUMBER(SEARCH("Yes",'2_all_summary'!$F552)),IF(ISNUMBER(SEARCH("Yes",'2_all_summary'!R552)),1,2),IF(ISNUMBER(SEARCH("No",'2_all_summary'!R552)),4,3))</f>
        <v>4</v>
      </c>
      <c r="P552" s="39">
        <f>IF(ISNUMBER(SEARCH("Yes",'2_all_summary'!$F552)),IF(ISNUMBER(SEARCH("Yes",'2_all_summary'!S552)),1,2),IF(ISNUMBER(SEARCH("No",'2_all_summary'!S552)),4,3))</f>
        <v>4</v>
      </c>
      <c r="Q552" s="39">
        <f>IF(ISNUMBER(SEARCH("Yes",'2_all_summary'!$F552)),IF(0&lt;'2_all_summary'!T552,1,2),IF(0='2_all_summary'!T552,4,3))</f>
        <v>4</v>
      </c>
      <c r="R552" s="39">
        <f>IF(ISNUMBER(SEARCH("Yes",'2_all_summary'!$F552)),IF(ISNUMBER(SEARCH("Yes",'2_all_summary'!U552)),1,2),IF(ISNUMBER(SEARCH("No",'2_all_summary'!U552)),4,3))</f>
        <v>4</v>
      </c>
    </row>
    <row r="553" spans="7:18" x14ac:dyDescent="0.3">
      <c r="G553" s="39"/>
      <c r="H553" s="39" t="str">
        <f>'2_all_summary'!D553</f>
        <v>Seasonal variation of Opisthorchis viverrini infection in cyprinoid fish in north-east Thailand: Implications for parasite control and food safety</v>
      </c>
      <c r="I553" s="39" t="str">
        <f>'2_all_summary'!E553</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553" s="39">
        <f>IF(ISNUMBER(SEARCH("Yes",'2_all_summary'!$F553)),IF(ISNUMBER(SEARCH("Yes",'2_all_summary'!M553)),1,2),IF(ISNUMBER(SEARCH("No",'2_all_summary'!M553)),4,3))</f>
        <v>4</v>
      </c>
      <c r="K553" s="39">
        <f>IF(ISNUMBER(SEARCH("Yes",'2_all_summary'!$F553)),IF(ISNUMBER(SEARCH("Yes",'2_all_summary'!N553)),1,2),IF(ISNUMBER(SEARCH("No",'2_all_summary'!N553)),4,3))</f>
        <v>4</v>
      </c>
      <c r="L553" s="39">
        <f>IF(ISNUMBER(SEARCH("Yes",'2_all_summary'!$F553)),IF(ISNUMBER(SEARCH("Yes",'2_all_summary'!O553)),1,2),IF(ISNUMBER(SEARCH("No",'2_all_summary'!O553)),4,3))</f>
        <v>4</v>
      </c>
      <c r="M553" s="39">
        <f>IF(ISNUMBER(SEARCH("Yes",'2_all_summary'!$F553)),IF(0&lt;'2_all_summary'!P553,1,2),IF(0='2_all_summary'!P553,4,3))</f>
        <v>4</v>
      </c>
      <c r="N553" s="39">
        <f>IF(ISNUMBER(SEARCH("Yes",'2_all_summary'!$F553)),IF(ISNUMBER(SEARCH("Yes",'2_all_summary'!Q553)),1,2),IF(ISNUMBER(SEARCH("No",'2_all_summary'!Q553)),4,3))</f>
        <v>4</v>
      </c>
      <c r="O553" s="39">
        <f>IF(ISNUMBER(SEARCH("Yes",'2_all_summary'!$F553)),IF(ISNUMBER(SEARCH("Yes",'2_all_summary'!R553)),1,2),IF(ISNUMBER(SEARCH("No",'2_all_summary'!R553)),4,3))</f>
        <v>4</v>
      </c>
      <c r="P553" s="39">
        <f>IF(ISNUMBER(SEARCH("Yes",'2_all_summary'!$F553)),IF(ISNUMBER(SEARCH("Yes",'2_all_summary'!S553)),1,2),IF(ISNUMBER(SEARCH("No",'2_all_summary'!S553)),4,3))</f>
        <v>4</v>
      </c>
      <c r="Q553" s="39">
        <f>IF(ISNUMBER(SEARCH("Yes",'2_all_summary'!$F553)),IF(0&lt;'2_all_summary'!T553,1,2),IF(0='2_all_summary'!T553,4,3))</f>
        <v>4</v>
      </c>
      <c r="R553" s="39">
        <f>IF(ISNUMBER(SEARCH("Yes",'2_all_summary'!$F553)),IF(ISNUMBER(SEARCH("Yes",'2_all_summary'!U553)),1,2),IF(ISNUMBER(SEARCH("No",'2_all_summary'!U553)),4,3))</f>
        <v>4</v>
      </c>
    </row>
    <row r="554" spans="7:18" x14ac:dyDescent="0.3">
      <c r="G554" s="39"/>
      <c r="H554" s="39" t="str">
        <f>'2_all_summary'!D554</f>
        <v>Linking population to conservation. Special report: Pakistan.</v>
      </c>
      <c r="I554" s="39" t="str">
        <f>'2_all_summary'!E554</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554" s="39">
        <f>IF(ISNUMBER(SEARCH("Yes",'2_all_summary'!$F554)),IF(ISNUMBER(SEARCH("Yes",'2_all_summary'!M554)),1,2),IF(ISNUMBER(SEARCH("No",'2_all_summary'!M554)),4,3))</f>
        <v>4</v>
      </c>
      <c r="K554" s="39">
        <f>IF(ISNUMBER(SEARCH("Yes",'2_all_summary'!$F554)),IF(ISNUMBER(SEARCH("Yes",'2_all_summary'!N554)),1,2),IF(ISNUMBER(SEARCH("No",'2_all_summary'!N554)),4,3))</f>
        <v>4</v>
      </c>
      <c r="L554" s="39">
        <f>IF(ISNUMBER(SEARCH("Yes",'2_all_summary'!$F554)),IF(ISNUMBER(SEARCH("Yes",'2_all_summary'!O554)),1,2),IF(ISNUMBER(SEARCH("No",'2_all_summary'!O554)),4,3))</f>
        <v>4</v>
      </c>
      <c r="M554" s="39">
        <f>IF(ISNUMBER(SEARCH("Yes",'2_all_summary'!$F554)),IF(0&lt;'2_all_summary'!P554,1,2),IF(0='2_all_summary'!P554,4,3))</f>
        <v>4</v>
      </c>
      <c r="N554" s="39">
        <f>IF(ISNUMBER(SEARCH("Yes",'2_all_summary'!$F554)),IF(ISNUMBER(SEARCH("Yes",'2_all_summary'!Q554)),1,2),IF(ISNUMBER(SEARCH("No",'2_all_summary'!Q554)),4,3))</f>
        <v>4</v>
      </c>
      <c r="O554" s="39">
        <f>IF(ISNUMBER(SEARCH("Yes",'2_all_summary'!$F554)),IF(ISNUMBER(SEARCH("Yes",'2_all_summary'!R554)),1,2),IF(ISNUMBER(SEARCH("No",'2_all_summary'!R554)),4,3))</f>
        <v>4</v>
      </c>
      <c r="P554" s="39">
        <f>IF(ISNUMBER(SEARCH("Yes",'2_all_summary'!$F554)),IF(ISNUMBER(SEARCH("Yes",'2_all_summary'!S554)),1,2),IF(ISNUMBER(SEARCH("No",'2_all_summary'!S554)),4,3))</f>
        <v>4</v>
      </c>
      <c r="Q554" s="39">
        <f>IF(ISNUMBER(SEARCH("Yes",'2_all_summary'!$F554)),IF(0&lt;'2_all_summary'!T554,1,2),IF(0='2_all_summary'!T554,4,3))</f>
        <v>4</v>
      </c>
      <c r="R554" s="39">
        <f>IF(ISNUMBER(SEARCH("Yes",'2_all_summary'!$F554)),IF(ISNUMBER(SEARCH("Yes",'2_all_summary'!U554)),1,2),IF(ISNUMBER(SEARCH("No",'2_all_summary'!U554)),4,3))</f>
        <v>4</v>
      </c>
    </row>
    <row r="555" spans="7:18" x14ac:dyDescent="0.3">
      <c r="G555" s="39"/>
      <c r="H555" s="39" t="str">
        <f>'2_all_summary'!D555</f>
        <v>Community-Based Conservation of the Ngao River in Thailand: A Networked Story of Success</v>
      </c>
      <c r="I555" s="39" t="str">
        <f>'2_all_summary'!E555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v>
      </c>
      <c r="J555" s="39">
        <f>IF(ISNUMBER(SEARCH("Yes",'2_all_summary'!$F555)),IF(ISNUMBER(SEARCH("Yes",'2_all_summary'!M555)),1,2),IF(ISNUMBER(SEARCH("No",'2_all_summary'!M555)),4,3))</f>
        <v>4</v>
      </c>
      <c r="K555" s="39">
        <f>IF(ISNUMBER(SEARCH("Yes",'2_all_summary'!$F555)),IF(ISNUMBER(SEARCH("Yes",'2_all_summary'!N555)),1,2),IF(ISNUMBER(SEARCH("No",'2_all_summary'!N555)),4,3))</f>
        <v>4</v>
      </c>
      <c r="L555" s="39">
        <f>IF(ISNUMBER(SEARCH("Yes",'2_all_summary'!$F555)),IF(ISNUMBER(SEARCH("Yes",'2_all_summary'!O555)),1,2),IF(ISNUMBER(SEARCH("No",'2_all_summary'!O555)),4,3))</f>
        <v>4</v>
      </c>
      <c r="M555" s="39">
        <f>IF(ISNUMBER(SEARCH("Yes",'2_all_summary'!$F555)),IF(0&lt;'2_all_summary'!P555,1,2),IF(0='2_all_summary'!P555,4,3))</f>
        <v>4</v>
      </c>
      <c r="N555" s="39">
        <f>IF(ISNUMBER(SEARCH("Yes",'2_all_summary'!$F555)),IF(ISNUMBER(SEARCH("Yes",'2_all_summary'!Q555)),1,2),IF(ISNUMBER(SEARCH("No",'2_all_summary'!Q555)),4,3))</f>
        <v>4</v>
      </c>
      <c r="O555" s="39">
        <f>IF(ISNUMBER(SEARCH("Yes",'2_all_summary'!$F555)),IF(ISNUMBER(SEARCH("Yes",'2_all_summary'!R555)),1,2),IF(ISNUMBER(SEARCH("No",'2_all_summary'!R555)),4,3))</f>
        <v>4</v>
      </c>
      <c r="P555" s="39">
        <f>IF(ISNUMBER(SEARCH("Yes",'2_all_summary'!$F555)),IF(ISNUMBER(SEARCH("Yes",'2_all_summary'!S555)),1,2),IF(ISNUMBER(SEARCH("No",'2_all_summary'!S555)),4,3))</f>
        <v>4</v>
      </c>
      <c r="Q555" s="39">
        <f>IF(ISNUMBER(SEARCH("Yes",'2_all_summary'!$F555)),IF(0&lt;'2_all_summary'!T555,1,2),IF(0='2_all_summary'!T555,4,3))</f>
        <v>4</v>
      </c>
      <c r="R555" s="39">
        <f>IF(ISNUMBER(SEARCH("Yes",'2_all_summary'!$F555)),IF(ISNUMBER(SEARCH("Yes",'2_all_summary'!U555)),1,2),IF(ISNUMBER(SEARCH("No",'2_all_summary'!U555)),4,3))</f>
        <v>4</v>
      </c>
    </row>
    <row r="556" spans="7:18" x14ac:dyDescent="0.3">
      <c r="G556" s="39"/>
      <c r="H556" s="39" t="str">
        <f>'2_all_summary'!D556</f>
        <v>A sea change on the African coast? Preliminary social and ecological outcomes of a governance transformation in Kenyan fisheries</v>
      </c>
      <c r="I556" s="39" t="str">
        <f>'2_all_summary'!E556</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v>
      </c>
      <c r="J556" s="39">
        <f>IF(ISNUMBER(SEARCH("Yes",'2_all_summary'!$F556)),IF(ISNUMBER(SEARCH("Yes",'2_all_summary'!M556)),1,2),IF(ISNUMBER(SEARCH("No",'2_all_summary'!M556)),4,3))</f>
        <v>4</v>
      </c>
      <c r="K556" s="39">
        <f>IF(ISNUMBER(SEARCH("Yes",'2_all_summary'!$F556)),IF(ISNUMBER(SEARCH("Yes",'2_all_summary'!N556)),1,2),IF(ISNUMBER(SEARCH("No",'2_all_summary'!N556)),4,3))</f>
        <v>4</v>
      </c>
      <c r="L556" s="39">
        <f>IF(ISNUMBER(SEARCH("Yes",'2_all_summary'!$F556)),IF(ISNUMBER(SEARCH("Yes",'2_all_summary'!O556)),1,2),IF(ISNUMBER(SEARCH("No",'2_all_summary'!O556)),4,3))</f>
        <v>4</v>
      </c>
      <c r="M556" s="39">
        <f>IF(ISNUMBER(SEARCH("Yes",'2_all_summary'!$F556)),IF(0&lt;'2_all_summary'!P556,1,2),IF(0='2_all_summary'!P556,4,3))</f>
        <v>4</v>
      </c>
      <c r="N556" s="39">
        <f>IF(ISNUMBER(SEARCH("Yes",'2_all_summary'!$F556)),IF(ISNUMBER(SEARCH("Yes",'2_all_summary'!Q556)),1,2),IF(ISNUMBER(SEARCH("No",'2_all_summary'!Q556)),4,3))</f>
        <v>4</v>
      </c>
      <c r="O556" s="39">
        <f>IF(ISNUMBER(SEARCH("Yes",'2_all_summary'!$F556)),IF(ISNUMBER(SEARCH("Yes",'2_all_summary'!R556)),1,2),IF(ISNUMBER(SEARCH("No",'2_all_summary'!R556)),4,3))</f>
        <v>4</v>
      </c>
      <c r="P556" s="39">
        <f>IF(ISNUMBER(SEARCH("Yes",'2_all_summary'!$F556)),IF(ISNUMBER(SEARCH("Yes",'2_all_summary'!S556)),1,2),IF(ISNUMBER(SEARCH("No",'2_all_summary'!S556)),4,3))</f>
        <v>4</v>
      </c>
      <c r="Q556" s="39">
        <f>IF(ISNUMBER(SEARCH("Yes",'2_all_summary'!$F556)),IF(0&lt;'2_all_summary'!T556,1,2),IF(0='2_all_summary'!T556,4,3))</f>
        <v>4</v>
      </c>
      <c r="R556" s="39">
        <f>IF(ISNUMBER(SEARCH("Yes",'2_all_summary'!$F556)),IF(ISNUMBER(SEARCH("Yes",'2_all_summary'!U556)),1,2),IF(ISNUMBER(SEARCH("No",'2_all_summary'!U556)),4,3))</f>
        <v>4</v>
      </c>
    </row>
    <row r="557" spans="7:18" x14ac:dyDescent="0.3">
      <c r="G557" s="39"/>
      <c r="H557" s="39" t="str">
        <f>'2_all_summary'!D557</f>
        <v>Are mangroves worth replanting? The direct economic benefits of a community-based reforestation project</v>
      </c>
      <c r="I557" s="39" t="str">
        <f>'2_all_summary'!E557</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v>
      </c>
      <c r="J557" s="39">
        <f>IF(ISNUMBER(SEARCH("Yes",'2_all_summary'!$F557)),IF(ISNUMBER(SEARCH("Yes",'2_all_summary'!M557)),1,2),IF(ISNUMBER(SEARCH("No",'2_all_summary'!M557)),4,3))</f>
        <v>4</v>
      </c>
      <c r="K557" s="39">
        <f>IF(ISNUMBER(SEARCH("Yes",'2_all_summary'!$F557)),IF(ISNUMBER(SEARCH("Yes",'2_all_summary'!N557)),1,2),IF(ISNUMBER(SEARCH("No",'2_all_summary'!N557)),4,3))</f>
        <v>4</v>
      </c>
      <c r="L557" s="39">
        <f>IF(ISNUMBER(SEARCH("Yes",'2_all_summary'!$F557)),IF(ISNUMBER(SEARCH("Yes",'2_all_summary'!O557)),1,2),IF(ISNUMBER(SEARCH("No",'2_all_summary'!O557)),4,3))</f>
        <v>4</v>
      </c>
      <c r="M557" s="39">
        <f>IF(ISNUMBER(SEARCH("Yes",'2_all_summary'!$F557)),IF(0&lt;'2_all_summary'!P557,1,2),IF(0='2_all_summary'!P557,4,3))</f>
        <v>4</v>
      </c>
      <c r="N557" s="39">
        <f>IF(ISNUMBER(SEARCH("Yes",'2_all_summary'!$F557)),IF(ISNUMBER(SEARCH("Yes",'2_all_summary'!Q557)),1,2),IF(ISNUMBER(SEARCH("No",'2_all_summary'!Q557)),4,3))</f>
        <v>4</v>
      </c>
      <c r="O557" s="39">
        <f>IF(ISNUMBER(SEARCH("Yes",'2_all_summary'!$F557)),IF(ISNUMBER(SEARCH("Yes",'2_all_summary'!R557)),1,2),IF(ISNUMBER(SEARCH("No",'2_all_summary'!R557)),4,3))</f>
        <v>4</v>
      </c>
      <c r="P557" s="39">
        <f>IF(ISNUMBER(SEARCH("Yes",'2_all_summary'!$F557)),IF(ISNUMBER(SEARCH("Yes",'2_all_summary'!S557)),1,2),IF(ISNUMBER(SEARCH("No",'2_all_summary'!S557)),4,3))</f>
        <v>4</v>
      </c>
      <c r="Q557" s="39">
        <f>IF(ISNUMBER(SEARCH("Yes",'2_all_summary'!$F557)),IF(0&lt;'2_all_summary'!T557,1,2),IF(0='2_all_summary'!T557,4,3))</f>
        <v>4</v>
      </c>
      <c r="R557" s="39">
        <f>IF(ISNUMBER(SEARCH("Yes",'2_all_summary'!$F557)),IF(ISNUMBER(SEARCH("Yes",'2_all_summary'!U557)),1,2),IF(ISNUMBER(SEARCH("No",'2_all_summary'!U557)),4,3))</f>
        <v>4</v>
      </c>
    </row>
    <row r="558" spans="7:18" x14ac:dyDescent="0.3">
      <c r="G558" s="39"/>
      <c r="H558" s="39" t="str">
        <f>'2_all_summary'!D558</f>
        <v>Using community members to assess artisanal fisheries: The marine turtle fishery in Madagascar</v>
      </c>
      <c r="I558" s="39" t="str">
        <f>'2_all_summary'!E558</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v>
      </c>
      <c r="J558" s="39">
        <f>IF(ISNUMBER(SEARCH("Yes",'2_all_summary'!$F558)),IF(ISNUMBER(SEARCH("Yes",'2_all_summary'!M558)),1,2),IF(ISNUMBER(SEARCH("No",'2_all_summary'!M558)),4,3))</f>
        <v>4</v>
      </c>
      <c r="K558" s="39">
        <f>IF(ISNUMBER(SEARCH("Yes",'2_all_summary'!$F558)),IF(ISNUMBER(SEARCH("Yes",'2_all_summary'!N558)),1,2),IF(ISNUMBER(SEARCH("No",'2_all_summary'!N558)),4,3))</f>
        <v>4</v>
      </c>
      <c r="L558" s="39">
        <f>IF(ISNUMBER(SEARCH("Yes",'2_all_summary'!$F558)),IF(ISNUMBER(SEARCH("Yes",'2_all_summary'!O558)),1,2),IF(ISNUMBER(SEARCH("No",'2_all_summary'!O558)),4,3))</f>
        <v>4</v>
      </c>
      <c r="M558" s="39">
        <f>IF(ISNUMBER(SEARCH("Yes",'2_all_summary'!$F558)),IF(0&lt;'2_all_summary'!P558,1,2),IF(0='2_all_summary'!P558,4,3))</f>
        <v>4</v>
      </c>
      <c r="N558" s="39">
        <f>IF(ISNUMBER(SEARCH("Yes",'2_all_summary'!$F558)),IF(ISNUMBER(SEARCH("Yes",'2_all_summary'!Q558)),1,2),IF(ISNUMBER(SEARCH("No",'2_all_summary'!Q558)),4,3))</f>
        <v>4</v>
      </c>
      <c r="O558" s="39">
        <f>IF(ISNUMBER(SEARCH("Yes",'2_all_summary'!$F558)),IF(ISNUMBER(SEARCH("Yes",'2_all_summary'!R558)),1,2),IF(ISNUMBER(SEARCH("No",'2_all_summary'!R558)),4,3))</f>
        <v>4</v>
      </c>
      <c r="P558" s="39">
        <f>IF(ISNUMBER(SEARCH("Yes",'2_all_summary'!$F558)),IF(ISNUMBER(SEARCH("Yes",'2_all_summary'!S558)),1,2),IF(ISNUMBER(SEARCH("No",'2_all_summary'!S558)),4,3))</f>
        <v>4</v>
      </c>
      <c r="Q558" s="39">
        <f>IF(ISNUMBER(SEARCH("Yes",'2_all_summary'!$F558)),IF(0&lt;'2_all_summary'!T558,1,2),IF(0='2_all_summary'!T558,4,3))</f>
        <v>4</v>
      </c>
      <c r="R558" s="39">
        <f>IF(ISNUMBER(SEARCH("Yes",'2_all_summary'!$F558)),IF(ISNUMBER(SEARCH("Yes",'2_all_summary'!U558)),1,2),IF(ISNUMBER(SEARCH("No",'2_all_summary'!U558)),4,3))</f>
        <v>4</v>
      </c>
    </row>
    <row r="559" spans="7:18" x14ac:dyDescent="0.3">
      <c r="G559" s="39"/>
      <c r="H559" s="39" t="str">
        <f>'2_all_summary'!D559</f>
        <v>Gender and local floodplain management institutions: A case study from Bangladesh</v>
      </c>
      <c r="I559" s="39" t="str">
        <f>'2_all_summary'!E559</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v>
      </c>
      <c r="J559" s="39">
        <f>IF(ISNUMBER(SEARCH("Yes",'2_all_summary'!$F559)),IF(ISNUMBER(SEARCH("Yes",'2_all_summary'!M559)),1,2),IF(ISNUMBER(SEARCH("No",'2_all_summary'!M559)),4,3))</f>
        <v>4</v>
      </c>
      <c r="K559" s="39">
        <f>IF(ISNUMBER(SEARCH("Yes",'2_all_summary'!$F559)),IF(ISNUMBER(SEARCH("Yes",'2_all_summary'!N559)),1,2),IF(ISNUMBER(SEARCH("No",'2_all_summary'!N559)),4,3))</f>
        <v>4</v>
      </c>
      <c r="L559" s="39">
        <f>IF(ISNUMBER(SEARCH("Yes",'2_all_summary'!$F559)),IF(ISNUMBER(SEARCH("Yes",'2_all_summary'!O559)),1,2),IF(ISNUMBER(SEARCH("No",'2_all_summary'!O559)),4,3))</f>
        <v>4</v>
      </c>
      <c r="M559" s="39">
        <f>IF(ISNUMBER(SEARCH("Yes",'2_all_summary'!$F559)),IF(0&lt;'2_all_summary'!P559,1,2),IF(0='2_all_summary'!P559,4,3))</f>
        <v>4</v>
      </c>
      <c r="N559" s="39">
        <f>IF(ISNUMBER(SEARCH("Yes",'2_all_summary'!$F559)),IF(ISNUMBER(SEARCH("Yes",'2_all_summary'!Q559)),1,2),IF(ISNUMBER(SEARCH("No",'2_all_summary'!Q559)),4,3))</f>
        <v>4</v>
      </c>
      <c r="O559" s="39">
        <f>IF(ISNUMBER(SEARCH("Yes",'2_all_summary'!$F559)),IF(ISNUMBER(SEARCH("Yes",'2_all_summary'!R559)),1,2),IF(ISNUMBER(SEARCH("No",'2_all_summary'!R559)),4,3))</f>
        <v>4</v>
      </c>
      <c r="P559" s="39">
        <f>IF(ISNUMBER(SEARCH("Yes",'2_all_summary'!$F559)),IF(ISNUMBER(SEARCH("Yes",'2_all_summary'!S559)),1,2),IF(ISNUMBER(SEARCH("No",'2_all_summary'!S559)),4,3))</f>
        <v>4</v>
      </c>
      <c r="Q559" s="39">
        <f>IF(ISNUMBER(SEARCH("Yes",'2_all_summary'!$F559)),IF(0&lt;'2_all_summary'!T559,1,2),IF(0='2_all_summary'!T559,4,3))</f>
        <v>4</v>
      </c>
      <c r="R559" s="39">
        <f>IF(ISNUMBER(SEARCH("Yes",'2_all_summary'!$F559)),IF(ISNUMBER(SEARCH("Yes",'2_all_summary'!U559)),1,2),IF(ISNUMBER(SEARCH("No",'2_all_summary'!U559)),4,3))</f>
        <v>4</v>
      </c>
    </row>
    <row r="560" spans="7:18" x14ac:dyDescent="0.3">
      <c r="G560" s="39"/>
      <c r="H560" s="39" t="str">
        <f>'2_all_summary'!D560</f>
        <v>Procedural and distributive justice in a community-based managed Marine Protected Area in Zanzibar, Tanzania</v>
      </c>
      <c r="I560" s="39" t="str">
        <f>'2_all_summary'!E560</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v>
      </c>
      <c r="J560" s="39">
        <f>IF(ISNUMBER(SEARCH("Yes",'2_all_summary'!$F560)),IF(ISNUMBER(SEARCH("Yes",'2_all_summary'!M560)),1,2),IF(ISNUMBER(SEARCH("No",'2_all_summary'!M560)),4,3))</f>
        <v>4</v>
      </c>
      <c r="K560" s="39">
        <f>IF(ISNUMBER(SEARCH("Yes",'2_all_summary'!$F560)),IF(ISNUMBER(SEARCH("Yes",'2_all_summary'!N560)),1,2),IF(ISNUMBER(SEARCH("No",'2_all_summary'!N560)),4,3))</f>
        <v>4</v>
      </c>
      <c r="L560" s="39">
        <f>IF(ISNUMBER(SEARCH("Yes",'2_all_summary'!$F560)),IF(ISNUMBER(SEARCH("Yes",'2_all_summary'!O560)),1,2),IF(ISNUMBER(SEARCH("No",'2_all_summary'!O560)),4,3))</f>
        <v>4</v>
      </c>
      <c r="M560" s="39">
        <f>IF(ISNUMBER(SEARCH("Yes",'2_all_summary'!$F560)),IF(0&lt;'2_all_summary'!P560,1,2),IF(0='2_all_summary'!P560,4,3))</f>
        <v>4</v>
      </c>
      <c r="N560" s="39">
        <f>IF(ISNUMBER(SEARCH("Yes",'2_all_summary'!$F560)),IF(ISNUMBER(SEARCH("Yes",'2_all_summary'!Q560)),1,2),IF(ISNUMBER(SEARCH("No",'2_all_summary'!Q560)),4,3))</f>
        <v>4</v>
      </c>
      <c r="O560" s="39">
        <f>IF(ISNUMBER(SEARCH("Yes",'2_all_summary'!$F560)),IF(ISNUMBER(SEARCH("Yes",'2_all_summary'!R560)),1,2),IF(ISNUMBER(SEARCH("No",'2_all_summary'!R560)),4,3))</f>
        <v>4</v>
      </c>
      <c r="P560" s="39">
        <f>IF(ISNUMBER(SEARCH("Yes",'2_all_summary'!$F560)),IF(ISNUMBER(SEARCH("Yes",'2_all_summary'!S560)),1,2),IF(ISNUMBER(SEARCH("No",'2_all_summary'!S560)),4,3))</f>
        <v>4</v>
      </c>
      <c r="Q560" s="39">
        <f>IF(ISNUMBER(SEARCH("Yes",'2_all_summary'!$F560)),IF(0&lt;'2_all_summary'!T560,1,2),IF(0='2_all_summary'!T560,4,3))</f>
        <v>4</v>
      </c>
      <c r="R560" s="39">
        <f>IF(ISNUMBER(SEARCH("Yes",'2_all_summary'!$F560)),IF(ISNUMBER(SEARCH("Yes",'2_all_summary'!U560)),1,2),IF(ISNUMBER(SEARCH("No",'2_all_summary'!U560)),4,3))</f>
        <v>4</v>
      </c>
    </row>
    <row r="561" spans="7:18" x14ac:dyDescent="0.3">
      <c r="G561" s="39"/>
      <c r="H561" s="39" t="str">
        <f>'2_all_summary'!D561</f>
        <v>A multiple evidence-based approach to MÃ©tis community-based monitoring: a case study from the South Athabasca Oil Sands Area, Alberta, Canada</v>
      </c>
      <c r="I561" s="39" t="str">
        <f>'2_all_summary'!E561</f>
        <v>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v>
      </c>
      <c r="J561" s="39">
        <f>IF(ISNUMBER(SEARCH("Yes",'2_all_summary'!$F561)),IF(ISNUMBER(SEARCH("Yes",'2_all_summary'!M561)),1,2),IF(ISNUMBER(SEARCH("No",'2_all_summary'!M561)),4,3))</f>
        <v>4</v>
      </c>
      <c r="K561" s="39">
        <f>IF(ISNUMBER(SEARCH("Yes",'2_all_summary'!$F561)),IF(ISNUMBER(SEARCH("Yes",'2_all_summary'!N561)),1,2),IF(ISNUMBER(SEARCH("No",'2_all_summary'!N561)),4,3))</f>
        <v>4</v>
      </c>
      <c r="L561" s="39">
        <f>IF(ISNUMBER(SEARCH("Yes",'2_all_summary'!$F561)),IF(ISNUMBER(SEARCH("Yes",'2_all_summary'!O561)),1,2),IF(ISNUMBER(SEARCH("No",'2_all_summary'!O561)),4,3))</f>
        <v>4</v>
      </c>
      <c r="M561" s="39">
        <f>IF(ISNUMBER(SEARCH("Yes",'2_all_summary'!$F561)),IF(0&lt;'2_all_summary'!P561,1,2),IF(0='2_all_summary'!P561,4,3))</f>
        <v>4</v>
      </c>
      <c r="N561" s="39">
        <f>IF(ISNUMBER(SEARCH("Yes",'2_all_summary'!$F561)),IF(ISNUMBER(SEARCH("Yes",'2_all_summary'!Q561)),1,2),IF(ISNUMBER(SEARCH("No",'2_all_summary'!Q561)),4,3))</f>
        <v>4</v>
      </c>
      <c r="O561" s="39">
        <f>IF(ISNUMBER(SEARCH("Yes",'2_all_summary'!$F561)),IF(ISNUMBER(SEARCH("Yes",'2_all_summary'!R561)),1,2),IF(ISNUMBER(SEARCH("No",'2_all_summary'!R561)),4,3))</f>
        <v>4</v>
      </c>
      <c r="P561" s="39">
        <f>IF(ISNUMBER(SEARCH("Yes",'2_all_summary'!$F561)),IF(ISNUMBER(SEARCH("Yes",'2_all_summary'!S561)),1,2),IF(ISNUMBER(SEARCH("No",'2_all_summary'!S561)),4,3))</f>
        <v>4</v>
      </c>
      <c r="Q561" s="39">
        <f>IF(ISNUMBER(SEARCH("Yes",'2_all_summary'!$F561)),IF(0&lt;'2_all_summary'!T561,1,2),IF(0='2_all_summary'!T561,4,3))</f>
        <v>4</v>
      </c>
      <c r="R561" s="39">
        <f>IF(ISNUMBER(SEARCH("Yes",'2_all_summary'!$F561)),IF(ISNUMBER(SEARCH("Yes",'2_all_summary'!U561)),1,2),IF(ISNUMBER(SEARCH("No",'2_all_summary'!U561)),4,3))</f>
        <v>4</v>
      </c>
    </row>
    <row r="562" spans="7:18" x14ac:dyDescent="0.3">
      <c r="G562" s="39"/>
      <c r="H562" s="39" t="str">
        <f>'2_all_summary'!D562</f>
        <v>Taking care of people and communities: Rebuilding livelihoods through NGOs and the informal economy in Southern Thailand</v>
      </c>
      <c r="I562" s="39" t="str">
        <f>'2_all_summary'!E562</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v>
      </c>
      <c r="J562" s="39">
        <f>IF(ISNUMBER(SEARCH("Yes",'2_all_summary'!$F562)),IF(ISNUMBER(SEARCH("Yes",'2_all_summary'!M562)),1,2),IF(ISNUMBER(SEARCH("No",'2_all_summary'!M562)),4,3))</f>
        <v>4</v>
      </c>
      <c r="K562" s="39">
        <f>IF(ISNUMBER(SEARCH("Yes",'2_all_summary'!$F562)),IF(ISNUMBER(SEARCH("Yes",'2_all_summary'!N562)),1,2),IF(ISNUMBER(SEARCH("No",'2_all_summary'!N562)),4,3))</f>
        <v>4</v>
      </c>
      <c r="L562" s="39">
        <f>IF(ISNUMBER(SEARCH("Yes",'2_all_summary'!$F562)),IF(ISNUMBER(SEARCH("Yes",'2_all_summary'!O562)),1,2),IF(ISNUMBER(SEARCH("No",'2_all_summary'!O562)),4,3))</f>
        <v>4</v>
      </c>
      <c r="M562" s="39">
        <f>IF(ISNUMBER(SEARCH("Yes",'2_all_summary'!$F562)),IF(0&lt;'2_all_summary'!P562,1,2),IF(0='2_all_summary'!P562,4,3))</f>
        <v>4</v>
      </c>
      <c r="N562" s="39">
        <f>IF(ISNUMBER(SEARCH("Yes",'2_all_summary'!$F562)),IF(ISNUMBER(SEARCH("Yes",'2_all_summary'!Q562)),1,2),IF(ISNUMBER(SEARCH("No",'2_all_summary'!Q562)),4,3))</f>
        <v>4</v>
      </c>
      <c r="O562" s="39">
        <f>IF(ISNUMBER(SEARCH("Yes",'2_all_summary'!$F562)),IF(ISNUMBER(SEARCH("Yes",'2_all_summary'!R562)),1,2),IF(ISNUMBER(SEARCH("No",'2_all_summary'!R562)),4,3))</f>
        <v>4</v>
      </c>
      <c r="P562" s="39">
        <f>IF(ISNUMBER(SEARCH("Yes",'2_all_summary'!$F562)),IF(ISNUMBER(SEARCH("Yes",'2_all_summary'!S562)),1,2),IF(ISNUMBER(SEARCH("No",'2_all_summary'!S562)),4,3))</f>
        <v>4</v>
      </c>
      <c r="Q562" s="39">
        <f>IF(ISNUMBER(SEARCH("Yes",'2_all_summary'!$F562)),IF(0&lt;'2_all_summary'!T562,1,2),IF(0='2_all_summary'!T562,4,3))</f>
        <v>4</v>
      </c>
      <c r="R562" s="39">
        <f>IF(ISNUMBER(SEARCH("Yes",'2_all_summary'!$F562)),IF(ISNUMBER(SEARCH("Yes",'2_all_summary'!U562)),1,2),IF(ISNUMBER(SEARCH("No",'2_all_summary'!U562)),4,3))</f>
        <v>4</v>
      </c>
    </row>
    <row r="563" spans="7:18" x14ac:dyDescent="0.3">
      <c r="G563" s="39"/>
      <c r="H563" s="39" t="str">
        <f>'2_all_summary'!D563</f>
        <v>Conflict and collective action in Tonle Sap fisheries: adapting governance to support community livelihoods</v>
      </c>
      <c r="I563" s="39" t="str">
        <f>'2_all_summary'!E563</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563" s="39">
        <f>IF(ISNUMBER(SEARCH("Yes",'2_all_summary'!$F563)),IF(ISNUMBER(SEARCH("Yes",'2_all_summary'!M563)),1,2),IF(ISNUMBER(SEARCH("No",'2_all_summary'!M563)),4,3))</f>
        <v>4</v>
      </c>
      <c r="K563" s="39">
        <f>IF(ISNUMBER(SEARCH("Yes",'2_all_summary'!$F563)),IF(ISNUMBER(SEARCH("Yes",'2_all_summary'!N563)),1,2),IF(ISNUMBER(SEARCH("No",'2_all_summary'!N563)),4,3))</f>
        <v>4</v>
      </c>
      <c r="L563" s="39">
        <f>IF(ISNUMBER(SEARCH("Yes",'2_all_summary'!$F563)),IF(ISNUMBER(SEARCH("Yes",'2_all_summary'!O563)),1,2),IF(ISNUMBER(SEARCH("No",'2_all_summary'!O563)),4,3))</f>
        <v>4</v>
      </c>
      <c r="M563" s="39">
        <f>IF(ISNUMBER(SEARCH("Yes",'2_all_summary'!$F563)),IF(0&lt;'2_all_summary'!P563,1,2),IF(0='2_all_summary'!P563,4,3))</f>
        <v>4</v>
      </c>
      <c r="N563" s="39">
        <f>IF(ISNUMBER(SEARCH("Yes",'2_all_summary'!$F563)),IF(ISNUMBER(SEARCH("Yes",'2_all_summary'!Q563)),1,2),IF(ISNUMBER(SEARCH("No",'2_all_summary'!Q563)),4,3))</f>
        <v>4</v>
      </c>
      <c r="O563" s="39">
        <f>IF(ISNUMBER(SEARCH("Yes",'2_all_summary'!$F563)),IF(ISNUMBER(SEARCH("Yes",'2_all_summary'!R563)),1,2),IF(ISNUMBER(SEARCH("No",'2_all_summary'!R563)),4,3))</f>
        <v>4</v>
      </c>
      <c r="P563" s="39">
        <f>IF(ISNUMBER(SEARCH("Yes",'2_all_summary'!$F563)),IF(ISNUMBER(SEARCH("Yes",'2_all_summary'!S563)),1,2),IF(ISNUMBER(SEARCH("No",'2_all_summary'!S563)),4,3))</f>
        <v>3</v>
      </c>
      <c r="Q563" s="39">
        <f>IF(ISNUMBER(SEARCH("Yes",'2_all_summary'!$F563)),IF(0&lt;'2_all_summary'!T563,1,2),IF(0='2_all_summary'!T563,4,3))</f>
        <v>3</v>
      </c>
      <c r="R563" s="39">
        <f>IF(ISNUMBER(SEARCH("Yes",'2_all_summary'!$F563)),IF(ISNUMBER(SEARCH("Yes",'2_all_summary'!U563)),1,2),IF(ISNUMBER(SEARCH("No",'2_all_summary'!U563)),4,3))</f>
        <v>3</v>
      </c>
    </row>
    <row r="564" spans="7:18" x14ac:dyDescent="0.3">
      <c r="G564" s="39"/>
      <c r="H564" s="39" t="str">
        <f>'2_all_summary'!D564</f>
        <v>Inuit food security in canada: arctic marine ethnoecology</v>
      </c>
      <c r="I564" s="39" t="str">
        <f>'2_all_summary'!E564</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v>
      </c>
      <c r="J564" s="39">
        <f>IF(ISNUMBER(SEARCH("Yes",'2_all_summary'!$F564)),IF(ISNUMBER(SEARCH("Yes",'2_all_summary'!M564)),1,2),IF(ISNUMBER(SEARCH("No",'2_all_summary'!M564)),4,3))</f>
        <v>4</v>
      </c>
      <c r="K564" s="39">
        <f>IF(ISNUMBER(SEARCH("Yes",'2_all_summary'!$F564)),IF(ISNUMBER(SEARCH("Yes",'2_all_summary'!N564)),1,2),IF(ISNUMBER(SEARCH("No",'2_all_summary'!N564)),4,3))</f>
        <v>4</v>
      </c>
      <c r="L564" s="39">
        <f>IF(ISNUMBER(SEARCH("Yes",'2_all_summary'!$F564)),IF(ISNUMBER(SEARCH("Yes",'2_all_summary'!O564)),1,2),IF(ISNUMBER(SEARCH("No",'2_all_summary'!O564)),4,3))</f>
        <v>4</v>
      </c>
      <c r="M564" s="39">
        <f>IF(ISNUMBER(SEARCH("Yes",'2_all_summary'!$F564)),IF(0&lt;'2_all_summary'!P564,1,2),IF(0='2_all_summary'!P564,4,3))</f>
        <v>4</v>
      </c>
      <c r="N564" s="39">
        <f>IF(ISNUMBER(SEARCH("Yes",'2_all_summary'!$F564)),IF(ISNUMBER(SEARCH("Yes",'2_all_summary'!Q564)),1,2),IF(ISNUMBER(SEARCH("No",'2_all_summary'!Q564)),4,3))</f>
        <v>4</v>
      </c>
      <c r="O564" s="39">
        <f>IF(ISNUMBER(SEARCH("Yes",'2_all_summary'!$F564)),IF(ISNUMBER(SEARCH("Yes",'2_all_summary'!R564)),1,2),IF(ISNUMBER(SEARCH("No",'2_all_summary'!R564)),4,3))</f>
        <v>4</v>
      </c>
      <c r="P564" s="39">
        <f>IF(ISNUMBER(SEARCH("Yes",'2_all_summary'!$F564)),IF(ISNUMBER(SEARCH("Yes",'2_all_summary'!S564)),1,2),IF(ISNUMBER(SEARCH("No",'2_all_summary'!S564)),4,3))</f>
        <v>4</v>
      </c>
      <c r="Q564" s="39">
        <f>IF(ISNUMBER(SEARCH("Yes",'2_all_summary'!$F564)),IF(0&lt;'2_all_summary'!T564,1,2),IF(0='2_all_summary'!T564,4,3))</f>
        <v>4</v>
      </c>
      <c r="R564" s="39">
        <f>IF(ISNUMBER(SEARCH("Yes",'2_all_summary'!$F564)),IF(ISNUMBER(SEARCH("Yes",'2_all_summary'!U564)),1,2),IF(ISNUMBER(SEARCH("No",'2_all_summary'!U564)),4,3))</f>
        <v>4</v>
      </c>
    </row>
    <row r="565" spans="7:18" x14ac:dyDescent="0.3">
      <c r="G565" s="39"/>
      <c r="H565" s="39" t="str">
        <f>'2_all_summary'!D565</f>
        <v>Evaluation criteria for participatory research: Insights from coastal Uruguay</v>
      </c>
      <c r="I565" s="39" t="str">
        <f>'2_all_summary'!E565</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v>
      </c>
      <c r="J565" s="39">
        <f>IF(ISNUMBER(SEARCH("Yes",'2_all_summary'!$F565)),IF(ISNUMBER(SEARCH("Yes",'2_all_summary'!M565)),1,2),IF(ISNUMBER(SEARCH("No",'2_all_summary'!M565)),4,3))</f>
        <v>4</v>
      </c>
      <c r="K565" s="39">
        <f>IF(ISNUMBER(SEARCH("Yes",'2_all_summary'!$F565)),IF(ISNUMBER(SEARCH("Yes",'2_all_summary'!N565)),1,2),IF(ISNUMBER(SEARCH("No",'2_all_summary'!N565)),4,3))</f>
        <v>4</v>
      </c>
      <c r="L565" s="39">
        <f>IF(ISNUMBER(SEARCH("Yes",'2_all_summary'!$F565)),IF(ISNUMBER(SEARCH("Yes",'2_all_summary'!O565)),1,2),IF(ISNUMBER(SEARCH("No",'2_all_summary'!O565)),4,3))</f>
        <v>4</v>
      </c>
      <c r="M565" s="39">
        <f>IF(ISNUMBER(SEARCH("Yes",'2_all_summary'!$F565)),IF(0&lt;'2_all_summary'!P565,1,2),IF(0='2_all_summary'!P565,4,3))</f>
        <v>4</v>
      </c>
      <c r="N565" s="39">
        <f>IF(ISNUMBER(SEARCH("Yes",'2_all_summary'!$F565)),IF(ISNUMBER(SEARCH("Yes",'2_all_summary'!Q565)),1,2),IF(ISNUMBER(SEARCH("No",'2_all_summary'!Q565)),4,3))</f>
        <v>4</v>
      </c>
      <c r="O565" s="39">
        <f>IF(ISNUMBER(SEARCH("Yes",'2_all_summary'!$F565)),IF(ISNUMBER(SEARCH("Yes",'2_all_summary'!R565)),1,2),IF(ISNUMBER(SEARCH("No",'2_all_summary'!R565)),4,3))</f>
        <v>4</v>
      </c>
      <c r="P565" s="39">
        <f>IF(ISNUMBER(SEARCH("Yes",'2_all_summary'!$F565)),IF(ISNUMBER(SEARCH("Yes",'2_all_summary'!S565)),1,2),IF(ISNUMBER(SEARCH("No",'2_all_summary'!S565)),4,3))</f>
        <v>4</v>
      </c>
      <c r="Q565" s="39">
        <f>IF(ISNUMBER(SEARCH("Yes",'2_all_summary'!$F565)),IF(0&lt;'2_all_summary'!T565,1,2),IF(0='2_all_summary'!T565,4,3))</f>
        <v>4</v>
      </c>
      <c r="R565" s="39">
        <f>IF(ISNUMBER(SEARCH("Yes",'2_all_summary'!$F565)),IF(ISNUMBER(SEARCH("Yes",'2_all_summary'!U565)),1,2),IF(ISNUMBER(SEARCH("No",'2_all_summary'!U565)),4,3))</f>
        <v>4</v>
      </c>
    </row>
    <row r="566" spans="7:18" x14ac:dyDescent="0.3">
      <c r="G566" s="39"/>
      <c r="H566" s="39" t="str">
        <f>'2_all_summary'!D566</f>
        <v>Community-based coral reef conservation in the Bay Islands of Honduras</v>
      </c>
      <c r="I566" s="39" t="str">
        <f>'2_all_summary'!E566</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566" s="39">
        <f>IF(ISNUMBER(SEARCH("Yes",'2_all_summary'!$F566)),IF(ISNUMBER(SEARCH("Yes",'2_all_summary'!M566)),1,2),IF(ISNUMBER(SEARCH("No",'2_all_summary'!M566)),4,3))</f>
        <v>4</v>
      </c>
      <c r="K566" s="39">
        <f>IF(ISNUMBER(SEARCH("Yes",'2_all_summary'!$F566)),IF(ISNUMBER(SEARCH("Yes",'2_all_summary'!N566)),1,2),IF(ISNUMBER(SEARCH("No",'2_all_summary'!N566)),4,3))</f>
        <v>4</v>
      </c>
      <c r="L566" s="39">
        <f>IF(ISNUMBER(SEARCH("Yes",'2_all_summary'!$F566)),IF(ISNUMBER(SEARCH("Yes",'2_all_summary'!O566)),1,2),IF(ISNUMBER(SEARCH("No",'2_all_summary'!O566)),4,3))</f>
        <v>4</v>
      </c>
      <c r="M566" s="39">
        <f>IF(ISNUMBER(SEARCH("Yes",'2_all_summary'!$F566)),IF(0&lt;'2_all_summary'!P566,1,2),IF(0='2_all_summary'!P566,4,3))</f>
        <v>4</v>
      </c>
      <c r="N566" s="39">
        <f>IF(ISNUMBER(SEARCH("Yes",'2_all_summary'!$F566)),IF(ISNUMBER(SEARCH("Yes",'2_all_summary'!Q566)),1,2),IF(ISNUMBER(SEARCH("No",'2_all_summary'!Q566)),4,3))</f>
        <v>4</v>
      </c>
      <c r="O566" s="39">
        <f>IF(ISNUMBER(SEARCH("Yes",'2_all_summary'!$F566)),IF(ISNUMBER(SEARCH("Yes",'2_all_summary'!R566)),1,2),IF(ISNUMBER(SEARCH("No",'2_all_summary'!R566)),4,3))</f>
        <v>4</v>
      </c>
      <c r="P566" s="39">
        <f>IF(ISNUMBER(SEARCH("Yes",'2_all_summary'!$F566)),IF(ISNUMBER(SEARCH("Yes",'2_all_summary'!S566)),1,2),IF(ISNUMBER(SEARCH("No",'2_all_summary'!S566)),4,3))</f>
        <v>3</v>
      </c>
      <c r="Q566" s="39">
        <f>IF(ISNUMBER(SEARCH("Yes",'2_all_summary'!$F566)),IF(0&lt;'2_all_summary'!T566,1,2),IF(0='2_all_summary'!T566,4,3))</f>
        <v>3</v>
      </c>
      <c r="R566" s="39">
        <f>IF(ISNUMBER(SEARCH("Yes",'2_all_summary'!$F566)),IF(ISNUMBER(SEARCH("Yes",'2_all_summary'!U566)),1,2),IF(ISNUMBER(SEARCH("No",'2_all_summary'!U566)),4,3))</f>
        <v>3</v>
      </c>
    </row>
    <row r="567" spans="7:18" x14ac:dyDescent="0.3">
      <c r="G567" s="39"/>
      <c r="H567" s="39" t="str">
        <f>'2_all_summary'!D567</f>
        <v>MOdeling, visualizing, and mining hydrologic spatial hierarchies for water quality management</v>
      </c>
      <c r="I567" s="39" t="str">
        <f>'2_all_summary'!E567</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567" s="39">
        <f>IF(ISNUMBER(SEARCH("Yes",'2_all_summary'!$F567)),IF(ISNUMBER(SEARCH("Yes",'2_all_summary'!M567)),1,2),IF(ISNUMBER(SEARCH("No",'2_all_summary'!M567)),4,3))</f>
        <v>4</v>
      </c>
      <c r="K567" s="39">
        <f>IF(ISNUMBER(SEARCH("Yes",'2_all_summary'!$F567)),IF(ISNUMBER(SEARCH("Yes",'2_all_summary'!N567)),1,2),IF(ISNUMBER(SEARCH("No",'2_all_summary'!N567)),4,3))</f>
        <v>4</v>
      </c>
      <c r="L567" s="39">
        <f>IF(ISNUMBER(SEARCH("Yes",'2_all_summary'!$F567)),IF(ISNUMBER(SEARCH("Yes",'2_all_summary'!O567)),1,2),IF(ISNUMBER(SEARCH("No",'2_all_summary'!O567)),4,3))</f>
        <v>4</v>
      </c>
      <c r="M567" s="39">
        <f>IF(ISNUMBER(SEARCH("Yes",'2_all_summary'!$F567)),IF(0&lt;'2_all_summary'!P567,1,2),IF(0='2_all_summary'!P567,4,3))</f>
        <v>4</v>
      </c>
      <c r="N567" s="39">
        <f>IF(ISNUMBER(SEARCH("Yes",'2_all_summary'!$F567)),IF(ISNUMBER(SEARCH("Yes",'2_all_summary'!Q567)),1,2),IF(ISNUMBER(SEARCH("No",'2_all_summary'!Q567)),4,3))</f>
        <v>4</v>
      </c>
      <c r="O567" s="39">
        <f>IF(ISNUMBER(SEARCH("Yes",'2_all_summary'!$F567)),IF(ISNUMBER(SEARCH("Yes",'2_all_summary'!R567)),1,2),IF(ISNUMBER(SEARCH("No",'2_all_summary'!R567)),4,3))</f>
        <v>4</v>
      </c>
      <c r="P567" s="39">
        <f>IF(ISNUMBER(SEARCH("Yes",'2_all_summary'!$F567)),IF(ISNUMBER(SEARCH("Yes",'2_all_summary'!S567)),1,2),IF(ISNUMBER(SEARCH("No",'2_all_summary'!S567)),4,3))</f>
        <v>4</v>
      </c>
      <c r="Q567" s="39">
        <f>IF(ISNUMBER(SEARCH("Yes",'2_all_summary'!$F567)),IF(0&lt;'2_all_summary'!T567,1,2),IF(0='2_all_summary'!T567,4,3))</f>
        <v>4</v>
      </c>
      <c r="R567" s="39">
        <f>IF(ISNUMBER(SEARCH("Yes",'2_all_summary'!$F567)),IF(ISNUMBER(SEARCH("Yes",'2_all_summary'!U567)),1,2),IF(ISNUMBER(SEARCH("No",'2_all_summary'!U567)),4,3))</f>
        <v>4</v>
      </c>
    </row>
    <row r="568" spans="7:18" x14ac:dyDescent="0.3">
      <c r="G568" s="39"/>
      <c r="H568" s="39" t="str">
        <f>'2_all_summary'!D568</f>
        <v>Overall subarachnoid hemorrhage outcomes in Miyagi Prefecture: A comparative analysis for the years 1984 and 1991</v>
      </c>
      <c r="I568" s="39" t="str">
        <f>'2_all_summary'!E568</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568" s="39">
        <f>IF(ISNUMBER(SEARCH("Yes",'2_all_summary'!$F568)),IF(ISNUMBER(SEARCH("Yes",'2_all_summary'!M568)),1,2),IF(ISNUMBER(SEARCH("No",'2_all_summary'!M568)),4,3))</f>
        <v>4</v>
      </c>
      <c r="K568" s="39">
        <f>IF(ISNUMBER(SEARCH("Yes",'2_all_summary'!$F568)),IF(ISNUMBER(SEARCH("Yes",'2_all_summary'!N568)),1,2),IF(ISNUMBER(SEARCH("No",'2_all_summary'!N568)),4,3))</f>
        <v>4</v>
      </c>
      <c r="L568" s="39">
        <f>IF(ISNUMBER(SEARCH("Yes",'2_all_summary'!$F568)),IF(ISNUMBER(SEARCH("Yes",'2_all_summary'!O568)),1,2),IF(ISNUMBER(SEARCH("No",'2_all_summary'!O568)),4,3))</f>
        <v>4</v>
      </c>
      <c r="M568" s="39">
        <f>IF(ISNUMBER(SEARCH("Yes",'2_all_summary'!$F568)),IF(0&lt;'2_all_summary'!P568,1,2),IF(0='2_all_summary'!P568,4,3))</f>
        <v>4</v>
      </c>
      <c r="N568" s="39">
        <f>IF(ISNUMBER(SEARCH("Yes",'2_all_summary'!$F568)),IF(ISNUMBER(SEARCH("Yes",'2_all_summary'!Q568)),1,2),IF(ISNUMBER(SEARCH("No",'2_all_summary'!Q568)),4,3))</f>
        <v>4</v>
      </c>
      <c r="O568" s="39">
        <f>IF(ISNUMBER(SEARCH("Yes",'2_all_summary'!$F568)),IF(ISNUMBER(SEARCH("Yes",'2_all_summary'!R568)),1,2),IF(ISNUMBER(SEARCH("No",'2_all_summary'!R568)),4,3))</f>
        <v>4</v>
      </c>
      <c r="P568" s="39">
        <f>IF(ISNUMBER(SEARCH("Yes",'2_all_summary'!$F568)),IF(ISNUMBER(SEARCH("Yes",'2_all_summary'!S568)),1,2),IF(ISNUMBER(SEARCH("No",'2_all_summary'!S568)),4,3))</f>
        <v>4</v>
      </c>
      <c r="Q568" s="39">
        <f>IF(ISNUMBER(SEARCH("Yes",'2_all_summary'!$F568)),IF(0&lt;'2_all_summary'!T568,1,2),IF(0='2_all_summary'!T568,4,3))</f>
        <v>4</v>
      </c>
      <c r="R568" s="39">
        <f>IF(ISNUMBER(SEARCH("Yes",'2_all_summary'!$F568)),IF(ISNUMBER(SEARCH("Yes",'2_all_summary'!U568)),1,2),IF(ISNUMBER(SEARCH("No",'2_all_summary'!U568)),4,3))</f>
        <v>4</v>
      </c>
    </row>
    <row r="569" spans="7:18" x14ac:dyDescent="0.3">
      <c r="G569" s="39"/>
      <c r="H569" s="39" t="str">
        <f>'2_all_summary'!D569</f>
        <v>Do market and trust contexts spillover into public goods contributions? Evidence from experimental games in Papua New Guinea</v>
      </c>
      <c r="I569" s="39" t="str">
        <f>'2_all_summary'!E569</f>
        <v>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v>
      </c>
      <c r="J569" s="39">
        <f>IF(ISNUMBER(SEARCH("Yes",'2_all_summary'!$F569)),IF(ISNUMBER(SEARCH("Yes",'2_all_summary'!M569)),1,2),IF(ISNUMBER(SEARCH("No",'2_all_summary'!M569)),4,3))</f>
        <v>4</v>
      </c>
      <c r="K569" s="39">
        <f>IF(ISNUMBER(SEARCH("Yes",'2_all_summary'!$F569)),IF(ISNUMBER(SEARCH("Yes",'2_all_summary'!N569)),1,2),IF(ISNUMBER(SEARCH("No",'2_all_summary'!N569)),4,3))</f>
        <v>4</v>
      </c>
      <c r="L569" s="39">
        <f>IF(ISNUMBER(SEARCH("Yes",'2_all_summary'!$F569)),IF(ISNUMBER(SEARCH("Yes",'2_all_summary'!O569)),1,2),IF(ISNUMBER(SEARCH("No",'2_all_summary'!O569)),4,3))</f>
        <v>4</v>
      </c>
      <c r="M569" s="39">
        <f>IF(ISNUMBER(SEARCH("Yes",'2_all_summary'!$F569)),IF(0&lt;'2_all_summary'!P569,1,2),IF(0='2_all_summary'!P569,4,3))</f>
        <v>4</v>
      </c>
      <c r="N569" s="39">
        <f>IF(ISNUMBER(SEARCH("Yes",'2_all_summary'!$F569)),IF(ISNUMBER(SEARCH("Yes",'2_all_summary'!Q569)),1,2),IF(ISNUMBER(SEARCH("No",'2_all_summary'!Q569)),4,3))</f>
        <v>4</v>
      </c>
      <c r="O569" s="39">
        <f>IF(ISNUMBER(SEARCH("Yes",'2_all_summary'!$F569)),IF(ISNUMBER(SEARCH("Yes",'2_all_summary'!R569)),1,2),IF(ISNUMBER(SEARCH("No",'2_all_summary'!R569)),4,3))</f>
        <v>4</v>
      </c>
      <c r="P569" s="39">
        <f>IF(ISNUMBER(SEARCH("Yes",'2_all_summary'!$F569)),IF(ISNUMBER(SEARCH("Yes",'2_all_summary'!S569)),1,2),IF(ISNUMBER(SEARCH("No",'2_all_summary'!S569)),4,3))</f>
        <v>4</v>
      </c>
      <c r="Q569" s="39">
        <f>IF(ISNUMBER(SEARCH("Yes",'2_all_summary'!$F569)),IF(0&lt;'2_all_summary'!T569,1,2),IF(0='2_all_summary'!T569,4,3))</f>
        <v>4</v>
      </c>
      <c r="R569" s="39">
        <f>IF(ISNUMBER(SEARCH("Yes",'2_all_summary'!$F569)),IF(ISNUMBER(SEARCH("Yes",'2_all_summary'!U569)),1,2),IF(ISNUMBER(SEARCH("No",'2_all_summary'!U569)),4,3))</f>
        <v>4</v>
      </c>
    </row>
    <row r="570" spans="7:18" x14ac:dyDescent="0.3">
      <c r="G570" s="39"/>
      <c r="H570" s="39" t="str">
        <f>'2_all_summary'!D570</f>
        <v>Social and economic implications of small-scale mud crab (Scylla serrata) aquaculture: The case of organised community groups</v>
      </c>
      <c r="I570" s="39" t="str">
        <f>'2_all_summary'!E570</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v>
      </c>
      <c r="J570" s="39">
        <f>IF(ISNUMBER(SEARCH("Yes",'2_all_summary'!$F570)),IF(ISNUMBER(SEARCH("Yes",'2_all_summary'!M570)),1,2),IF(ISNUMBER(SEARCH("No",'2_all_summary'!M570)),4,3))</f>
        <v>4</v>
      </c>
      <c r="K570" s="39">
        <f>IF(ISNUMBER(SEARCH("Yes",'2_all_summary'!$F570)),IF(ISNUMBER(SEARCH("Yes",'2_all_summary'!N570)),1,2),IF(ISNUMBER(SEARCH("No",'2_all_summary'!N570)),4,3))</f>
        <v>4</v>
      </c>
      <c r="L570" s="39">
        <f>IF(ISNUMBER(SEARCH("Yes",'2_all_summary'!$F570)),IF(ISNUMBER(SEARCH("Yes",'2_all_summary'!O570)),1,2),IF(ISNUMBER(SEARCH("No",'2_all_summary'!O570)),4,3))</f>
        <v>4</v>
      </c>
      <c r="M570" s="39">
        <f>IF(ISNUMBER(SEARCH("Yes",'2_all_summary'!$F570)),IF(0&lt;'2_all_summary'!P570,1,2),IF(0='2_all_summary'!P570,4,3))</f>
        <v>4</v>
      </c>
      <c r="N570" s="39">
        <f>IF(ISNUMBER(SEARCH("Yes",'2_all_summary'!$F570)),IF(ISNUMBER(SEARCH("Yes",'2_all_summary'!Q570)),1,2),IF(ISNUMBER(SEARCH("No",'2_all_summary'!Q570)),4,3))</f>
        <v>4</v>
      </c>
      <c r="O570" s="39">
        <f>IF(ISNUMBER(SEARCH("Yes",'2_all_summary'!$F570)),IF(ISNUMBER(SEARCH("Yes",'2_all_summary'!R570)),1,2),IF(ISNUMBER(SEARCH("No",'2_all_summary'!R570)),4,3))</f>
        <v>4</v>
      </c>
      <c r="P570" s="39">
        <f>IF(ISNUMBER(SEARCH("Yes",'2_all_summary'!$F570)),IF(ISNUMBER(SEARCH("Yes",'2_all_summary'!S570)),1,2),IF(ISNUMBER(SEARCH("No",'2_all_summary'!S570)),4,3))</f>
        <v>4</v>
      </c>
      <c r="Q570" s="39">
        <f>IF(ISNUMBER(SEARCH("Yes",'2_all_summary'!$F570)),IF(0&lt;'2_all_summary'!T570,1,2),IF(0='2_all_summary'!T570,4,3))</f>
        <v>4</v>
      </c>
      <c r="R570" s="39">
        <f>IF(ISNUMBER(SEARCH("Yes",'2_all_summary'!$F570)),IF(ISNUMBER(SEARCH("Yes",'2_all_summary'!U570)),1,2),IF(ISNUMBER(SEARCH("No",'2_all_summary'!U570)),4,3))</f>
        <v>4</v>
      </c>
    </row>
    <row r="571" spans="7:18" x14ac:dyDescent="0.3">
      <c r="G571" s="39"/>
      <c r="H571" s="39" t="str">
        <f>'2_all_summary'!D571</f>
        <v>Monitoring NÃ»timesÃ¢nÃ¢n Following the Diversion of Our River: A Community-led Registry in Eeyou Istchee, Northern QuÃ©bec</v>
      </c>
      <c r="I571" s="39" t="str">
        <f>'2_all_summary'!E571</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v>
      </c>
      <c r="J571" s="39">
        <f>IF(ISNUMBER(SEARCH("Yes",'2_all_summary'!$F571)),IF(ISNUMBER(SEARCH("Yes",'2_all_summary'!M571)),1,2),IF(ISNUMBER(SEARCH("No",'2_all_summary'!M571)),4,3))</f>
        <v>4</v>
      </c>
      <c r="K571" s="39">
        <f>IF(ISNUMBER(SEARCH("Yes",'2_all_summary'!$F571)),IF(ISNUMBER(SEARCH("Yes",'2_all_summary'!N571)),1,2),IF(ISNUMBER(SEARCH("No",'2_all_summary'!N571)),4,3))</f>
        <v>4</v>
      </c>
      <c r="L571" s="39">
        <f>IF(ISNUMBER(SEARCH("Yes",'2_all_summary'!$F571)),IF(ISNUMBER(SEARCH("Yes",'2_all_summary'!O571)),1,2),IF(ISNUMBER(SEARCH("No",'2_all_summary'!O571)),4,3))</f>
        <v>4</v>
      </c>
      <c r="M571" s="39">
        <f>IF(ISNUMBER(SEARCH("Yes",'2_all_summary'!$F571)),IF(0&lt;'2_all_summary'!P571,1,2),IF(0='2_all_summary'!P571,4,3))</f>
        <v>4</v>
      </c>
      <c r="N571" s="39">
        <f>IF(ISNUMBER(SEARCH("Yes",'2_all_summary'!$F571)),IF(ISNUMBER(SEARCH("Yes",'2_all_summary'!Q571)),1,2),IF(ISNUMBER(SEARCH("No",'2_all_summary'!Q571)),4,3))</f>
        <v>4</v>
      </c>
      <c r="O571" s="39">
        <f>IF(ISNUMBER(SEARCH("Yes",'2_all_summary'!$F571)),IF(ISNUMBER(SEARCH("Yes",'2_all_summary'!R571)),1,2),IF(ISNUMBER(SEARCH("No",'2_all_summary'!R571)),4,3))</f>
        <v>4</v>
      </c>
      <c r="P571" s="39">
        <f>IF(ISNUMBER(SEARCH("Yes",'2_all_summary'!$F571)),IF(ISNUMBER(SEARCH("Yes",'2_all_summary'!S571)),1,2),IF(ISNUMBER(SEARCH("No",'2_all_summary'!S571)),4,3))</f>
        <v>4</v>
      </c>
      <c r="Q571" s="39">
        <f>IF(ISNUMBER(SEARCH("Yes",'2_all_summary'!$F571)),IF(0&lt;'2_all_summary'!T571,1,2),IF(0='2_all_summary'!T571,4,3))</f>
        <v>4</v>
      </c>
      <c r="R571" s="39">
        <f>IF(ISNUMBER(SEARCH("Yes",'2_all_summary'!$F571)),IF(ISNUMBER(SEARCH("Yes",'2_all_summary'!U571)),1,2),IF(ISNUMBER(SEARCH("No",'2_all_summary'!U571)),4,3))</f>
        <v>4</v>
      </c>
    </row>
    <row r="572" spans="7:18" x14ac:dyDescent="0.3">
      <c r="G572" s="39"/>
      <c r="H572" s="39" t="str">
        <f>'2_all_summary'!D572</f>
        <v>Community-based dopi beel wetland management</v>
      </c>
      <c r="I572" s="39" t="str">
        <f>'2_all_summary'!E572</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572" s="39">
        <f>IF(ISNUMBER(SEARCH("Yes",'2_all_summary'!$F572)),IF(ISNUMBER(SEARCH("Yes",'2_all_summary'!M572)),1,2),IF(ISNUMBER(SEARCH("No",'2_all_summary'!M572)),4,3))</f>
        <v>4</v>
      </c>
      <c r="K572" s="39">
        <f>IF(ISNUMBER(SEARCH("Yes",'2_all_summary'!$F572)),IF(ISNUMBER(SEARCH("Yes",'2_all_summary'!N572)),1,2),IF(ISNUMBER(SEARCH("No",'2_all_summary'!N572)),4,3))</f>
        <v>4</v>
      </c>
      <c r="L572" s="39">
        <f>IF(ISNUMBER(SEARCH("Yes",'2_all_summary'!$F572)),IF(ISNUMBER(SEARCH("Yes",'2_all_summary'!O572)),1,2),IF(ISNUMBER(SEARCH("No",'2_all_summary'!O572)),4,3))</f>
        <v>4</v>
      </c>
      <c r="M572" s="39">
        <f>IF(ISNUMBER(SEARCH("Yes",'2_all_summary'!$F572)),IF(0&lt;'2_all_summary'!P572,1,2),IF(0='2_all_summary'!P572,4,3))</f>
        <v>4</v>
      </c>
      <c r="N572" s="39">
        <f>IF(ISNUMBER(SEARCH("Yes",'2_all_summary'!$F572)),IF(ISNUMBER(SEARCH("Yes",'2_all_summary'!Q572)),1,2),IF(ISNUMBER(SEARCH("No",'2_all_summary'!Q572)),4,3))</f>
        <v>4</v>
      </c>
      <c r="O572" s="39">
        <f>IF(ISNUMBER(SEARCH("Yes",'2_all_summary'!$F572)),IF(ISNUMBER(SEARCH("Yes",'2_all_summary'!R572)),1,2),IF(ISNUMBER(SEARCH("No",'2_all_summary'!R572)),4,3))</f>
        <v>4</v>
      </c>
      <c r="P572" s="39">
        <f>IF(ISNUMBER(SEARCH("Yes",'2_all_summary'!$F572)),IF(ISNUMBER(SEARCH("Yes",'2_all_summary'!S572)),1,2),IF(ISNUMBER(SEARCH("No",'2_all_summary'!S572)),4,3))</f>
        <v>4</v>
      </c>
      <c r="Q572" s="39">
        <f>IF(ISNUMBER(SEARCH("Yes",'2_all_summary'!$F572)),IF(0&lt;'2_all_summary'!T572,1,2),IF(0='2_all_summary'!T572,4,3))</f>
        <v>4</v>
      </c>
      <c r="R572" s="39">
        <f>IF(ISNUMBER(SEARCH("Yes",'2_all_summary'!$F572)),IF(ISNUMBER(SEARCH("Yes",'2_all_summary'!U572)),1,2),IF(ISNUMBER(SEARCH("No",'2_all_summary'!U572)),4,3))</f>
        <v>4</v>
      </c>
    </row>
    <row r="573" spans="7:18" x14ac:dyDescent="0.3">
      <c r="G573" s="39"/>
      <c r="H573" s="39" t="str">
        <f>'2_all_summary'!D573</f>
        <v>Social attitudes towards marine resource management in two Fijian villages</v>
      </c>
      <c r="I573" s="39" t="str">
        <f>'2_all_summary'!E573</f>
        <v>[No abstract available]</v>
      </c>
      <c r="J573" s="39">
        <f>IF(ISNUMBER(SEARCH("Yes",'2_all_summary'!$F573)),IF(ISNUMBER(SEARCH("Yes",'2_all_summary'!M573)),1,2),IF(ISNUMBER(SEARCH("No",'2_all_summary'!M573)),4,3))</f>
        <v>1</v>
      </c>
      <c r="K573" s="39">
        <f>IF(ISNUMBER(SEARCH("Yes",'2_all_summary'!$F573)),IF(ISNUMBER(SEARCH("Yes",'2_all_summary'!N573)),1,2),IF(ISNUMBER(SEARCH("No",'2_all_summary'!N573)),4,3))</f>
        <v>1</v>
      </c>
      <c r="L573" s="39">
        <f>IF(ISNUMBER(SEARCH("Yes",'2_all_summary'!$F573)),IF(ISNUMBER(SEARCH("Yes",'2_all_summary'!O573)),1,2),IF(ISNUMBER(SEARCH("No",'2_all_summary'!O573)),4,3))</f>
        <v>1</v>
      </c>
      <c r="M573" s="39">
        <f>IF(ISNUMBER(SEARCH("Yes",'2_all_summary'!$F573)),IF(0&lt;'2_all_summary'!P573,1,2),IF(0='2_all_summary'!P573,4,3))</f>
        <v>1</v>
      </c>
      <c r="N573" s="39">
        <f>IF(ISNUMBER(SEARCH("Yes",'2_all_summary'!$F573)),IF(ISNUMBER(SEARCH("Yes",'2_all_summary'!Q573)),1,2),IF(ISNUMBER(SEARCH("No",'2_all_summary'!Q573)),4,3))</f>
        <v>1</v>
      </c>
      <c r="O573" s="39">
        <f>IF(ISNUMBER(SEARCH("Yes",'2_all_summary'!$F573)),IF(ISNUMBER(SEARCH("Yes",'2_all_summary'!R573)),1,2),IF(ISNUMBER(SEARCH("No",'2_all_summary'!R573)),4,3))</f>
        <v>1</v>
      </c>
      <c r="P573" s="39">
        <f>IF(ISNUMBER(SEARCH("Yes",'2_all_summary'!$F573)),IF(ISNUMBER(SEARCH("Yes",'2_all_summary'!S573)),1,2),IF(ISNUMBER(SEARCH("No",'2_all_summary'!S573)),4,3))</f>
        <v>1</v>
      </c>
      <c r="Q573" s="39">
        <f>IF(ISNUMBER(SEARCH("Yes",'2_all_summary'!$F573)),IF(0&lt;'2_all_summary'!T573,1,2),IF(0='2_all_summary'!T573,4,3))</f>
        <v>1</v>
      </c>
      <c r="R573" s="39">
        <f>IF(ISNUMBER(SEARCH("Yes",'2_all_summary'!$F573)),IF(ISNUMBER(SEARCH("Yes",'2_all_summary'!U573)),1,2),IF(ISNUMBER(SEARCH("No",'2_all_summary'!U573)),4,3))</f>
        <v>1</v>
      </c>
    </row>
    <row r="574" spans="7:18" x14ac:dyDescent="0.3">
      <c r="G574" s="39"/>
      <c r="H574" s="39" t="str">
        <f>'2_all_summary'!D574</f>
        <v>Community-based livelihood management in relations to natural disaster - A study on Teknaf (coastal) area of Bangladesh</v>
      </c>
      <c r="I574" s="39" t="str">
        <f>'2_all_summary'!E574</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v>
      </c>
      <c r="J574" s="39">
        <f>IF(ISNUMBER(SEARCH("Yes",'2_all_summary'!$F574)),IF(ISNUMBER(SEARCH("Yes",'2_all_summary'!M574)),1,2),IF(ISNUMBER(SEARCH("No",'2_all_summary'!M574)),4,3))</f>
        <v>4</v>
      </c>
      <c r="K574" s="39">
        <f>IF(ISNUMBER(SEARCH("Yes",'2_all_summary'!$F574)),IF(ISNUMBER(SEARCH("Yes",'2_all_summary'!N574)),1,2),IF(ISNUMBER(SEARCH("No",'2_all_summary'!N574)),4,3))</f>
        <v>4</v>
      </c>
      <c r="L574" s="39">
        <f>IF(ISNUMBER(SEARCH("Yes",'2_all_summary'!$F574)),IF(ISNUMBER(SEARCH("Yes",'2_all_summary'!O574)),1,2),IF(ISNUMBER(SEARCH("No",'2_all_summary'!O574)),4,3))</f>
        <v>4</v>
      </c>
      <c r="M574" s="39">
        <f>IF(ISNUMBER(SEARCH("Yes",'2_all_summary'!$F574)),IF(0&lt;'2_all_summary'!P574,1,2),IF(0='2_all_summary'!P574,4,3))</f>
        <v>4</v>
      </c>
      <c r="N574" s="39">
        <f>IF(ISNUMBER(SEARCH("Yes",'2_all_summary'!$F574)),IF(ISNUMBER(SEARCH("Yes",'2_all_summary'!Q574)),1,2),IF(ISNUMBER(SEARCH("No",'2_all_summary'!Q574)),4,3))</f>
        <v>4</v>
      </c>
      <c r="O574" s="39">
        <f>IF(ISNUMBER(SEARCH("Yes",'2_all_summary'!$F574)),IF(ISNUMBER(SEARCH("Yes",'2_all_summary'!R574)),1,2),IF(ISNUMBER(SEARCH("No",'2_all_summary'!R574)),4,3))</f>
        <v>4</v>
      </c>
      <c r="P574" s="39">
        <f>IF(ISNUMBER(SEARCH("Yes",'2_all_summary'!$F574)),IF(ISNUMBER(SEARCH("Yes",'2_all_summary'!S574)),1,2),IF(ISNUMBER(SEARCH("No",'2_all_summary'!S574)),4,3))</f>
        <v>4</v>
      </c>
      <c r="Q574" s="39">
        <f>IF(ISNUMBER(SEARCH("Yes",'2_all_summary'!$F574)),IF(0&lt;'2_all_summary'!T574,1,2),IF(0='2_all_summary'!T574,4,3))</f>
        <v>4</v>
      </c>
      <c r="R574" s="39">
        <f>IF(ISNUMBER(SEARCH("Yes",'2_all_summary'!$F574)),IF(ISNUMBER(SEARCH("Yes",'2_all_summary'!U574)),1,2),IF(ISNUMBER(SEARCH("No",'2_all_summary'!U574)),4,3))</f>
        <v>4</v>
      </c>
    </row>
    <row r="575" spans="7:18" x14ac:dyDescent="0.3">
      <c r="G575" s="39"/>
      <c r="H575" s="39" t="str">
        <f>'2_all_summary'!D575</f>
        <v>The Silos of Natural Resource Governance: Implications of Sector-led Coastal Management at the Village Level in Kenya and Zanzibar-Tanzania</v>
      </c>
      <c r="I575" s="39" t="str">
        <f>'2_all_summary'!E575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v>
      </c>
      <c r="J575" s="39">
        <f>IF(ISNUMBER(SEARCH("Yes",'2_all_summary'!$F575)),IF(ISNUMBER(SEARCH("Yes",'2_all_summary'!M575)),1,2),IF(ISNUMBER(SEARCH("No",'2_all_summary'!M575)),4,3))</f>
        <v>4</v>
      </c>
      <c r="K575" s="39">
        <f>IF(ISNUMBER(SEARCH("Yes",'2_all_summary'!$F575)),IF(ISNUMBER(SEARCH("Yes",'2_all_summary'!N575)),1,2),IF(ISNUMBER(SEARCH("No",'2_all_summary'!N575)),4,3))</f>
        <v>4</v>
      </c>
      <c r="L575" s="39">
        <f>IF(ISNUMBER(SEARCH("Yes",'2_all_summary'!$F575)),IF(ISNUMBER(SEARCH("Yes",'2_all_summary'!O575)),1,2),IF(ISNUMBER(SEARCH("No",'2_all_summary'!O575)),4,3))</f>
        <v>4</v>
      </c>
      <c r="M575" s="39">
        <f>IF(ISNUMBER(SEARCH("Yes",'2_all_summary'!$F575)),IF(0&lt;'2_all_summary'!P575,1,2),IF(0='2_all_summary'!P575,4,3))</f>
        <v>4</v>
      </c>
      <c r="N575" s="39">
        <f>IF(ISNUMBER(SEARCH("Yes",'2_all_summary'!$F575)),IF(ISNUMBER(SEARCH("Yes",'2_all_summary'!Q575)),1,2),IF(ISNUMBER(SEARCH("No",'2_all_summary'!Q575)),4,3))</f>
        <v>4</v>
      </c>
      <c r="O575" s="39">
        <f>IF(ISNUMBER(SEARCH("Yes",'2_all_summary'!$F575)),IF(ISNUMBER(SEARCH("Yes",'2_all_summary'!R575)),1,2),IF(ISNUMBER(SEARCH("No",'2_all_summary'!R575)),4,3))</f>
        <v>4</v>
      </c>
      <c r="P575" s="39">
        <f>IF(ISNUMBER(SEARCH("Yes",'2_all_summary'!$F575)),IF(ISNUMBER(SEARCH("Yes",'2_all_summary'!S575)),1,2),IF(ISNUMBER(SEARCH("No",'2_all_summary'!S575)),4,3))</f>
        <v>4</v>
      </c>
      <c r="Q575" s="39">
        <f>IF(ISNUMBER(SEARCH("Yes",'2_all_summary'!$F575)),IF(0&lt;'2_all_summary'!T575,1,2),IF(0='2_all_summary'!T575,4,3))</f>
        <v>4</v>
      </c>
      <c r="R575" s="39">
        <f>IF(ISNUMBER(SEARCH("Yes",'2_all_summary'!$F575)),IF(ISNUMBER(SEARCH("Yes",'2_all_summary'!U575)),1,2),IF(ISNUMBER(SEARCH("No",'2_all_summary'!U575)),4,3))</f>
        <v>4</v>
      </c>
    </row>
    <row r="576" spans="7:18" x14ac:dyDescent="0.3">
      <c r="G576" s="39"/>
      <c r="H576" s="39" t="str">
        <f>'2_all_summary'!D576</f>
        <v>The inclusion of fisheries and tourism in marine protected areas to support conservation in Indonesia</v>
      </c>
      <c r="I576" s="39" t="str">
        <f>'2_all_summary'!E576</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v>
      </c>
      <c r="J576" s="39">
        <f>IF(ISNUMBER(SEARCH("Yes",'2_all_summary'!$F576)),IF(ISNUMBER(SEARCH("Yes",'2_all_summary'!M576)),1,2),IF(ISNUMBER(SEARCH("No",'2_all_summary'!M576)),4,3))</f>
        <v>4</v>
      </c>
      <c r="K576" s="39">
        <f>IF(ISNUMBER(SEARCH("Yes",'2_all_summary'!$F576)),IF(ISNUMBER(SEARCH("Yes",'2_all_summary'!N576)),1,2),IF(ISNUMBER(SEARCH("No",'2_all_summary'!N576)),4,3))</f>
        <v>4</v>
      </c>
      <c r="L576" s="39">
        <f>IF(ISNUMBER(SEARCH("Yes",'2_all_summary'!$F576)),IF(ISNUMBER(SEARCH("Yes",'2_all_summary'!O576)),1,2),IF(ISNUMBER(SEARCH("No",'2_all_summary'!O576)),4,3))</f>
        <v>4</v>
      </c>
      <c r="M576" s="39">
        <f>IF(ISNUMBER(SEARCH("Yes",'2_all_summary'!$F576)),IF(0&lt;'2_all_summary'!P576,1,2),IF(0='2_all_summary'!P576,4,3))</f>
        <v>4</v>
      </c>
      <c r="N576" s="39">
        <f>IF(ISNUMBER(SEARCH("Yes",'2_all_summary'!$F576)),IF(ISNUMBER(SEARCH("Yes",'2_all_summary'!Q576)),1,2),IF(ISNUMBER(SEARCH("No",'2_all_summary'!Q576)),4,3))</f>
        <v>4</v>
      </c>
      <c r="O576" s="39">
        <f>IF(ISNUMBER(SEARCH("Yes",'2_all_summary'!$F576)),IF(ISNUMBER(SEARCH("Yes",'2_all_summary'!R576)),1,2),IF(ISNUMBER(SEARCH("No",'2_all_summary'!R576)),4,3))</f>
        <v>4</v>
      </c>
      <c r="P576" s="39">
        <f>IF(ISNUMBER(SEARCH("Yes",'2_all_summary'!$F576)),IF(ISNUMBER(SEARCH("Yes",'2_all_summary'!S576)),1,2),IF(ISNUMBER(SEARCH("No",'2_all_summary'!S576)),4,3))</f>
        <v>4</v>
      </c>
      <c r="Q576" s="39">
        <f>IF(ISNUMBER(SEARCH("Yes",'2_all_summary'!$F576)),IF(0&lt;'2_all_summary'!T576,1,2),IF(0='2_all_summary'!T576,4,3))</f>
        <v>4</v>
      </c>
      <c r="R576" s="39">
        <f>IF(ISNUMBER(SEARCH("Yes",'2_all_summary'!$F576)),IF(ISNUMBER(SEARCH("Yes",'2_all_summary'!U576)),1,2),IF(ISNUMBER(SEARCH("No",'2_all_summary'!U576)),4,3))</f>
        <v>4</v>
      </c>
    </row>
    <row r="577" spans="7:18" x14ac:dyDescent="0.3">
      <c r="G577" s="39"/>
      <c r="H577" s="39" t="str">
        <f>'2_all_summary'!D577</f>
        <v>The Community-based Management of Coastal Fisheries in Himeshima, Oita Prefecture, Japan: A Case Study of the Fishing Ground Regulations on the Offshore Fixed Gill Net Fishery</v>
      </c>
      <c r="I577" s="39" t="str">
        <f>'2_all_summary'!E577</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v>
      </c>
      <c r="J577" s="39">
        <f>IF(ISNUMBER(SEARCH("Yes",'2_all_summary'!$F577)),IF(ISNUMBER(SEARCH("Yes",'2_all_summary'!M577)),1,2),IF(ISNUMBER(SEARCH("No",'2_all_summary'!M577)),4,3))</f>
        <v>4</v>
      </c>
      <c r="K577" s="39">
        <f>IF(ISNUMBER(SEARCH("Yes",'2_all_summary'!$F577)),IF(ISNUMBER(SEARCH("Yes",'2_all_summary'!N577)),1,2),IF(ISNUMBER(SEARCH("No",'2_all_summary'!N577)),4,3))</f>
        <v>4</v>
      </c>
      <c r="L577" s="39">
        <f>IF(ISNUMBER(SEARCH("Yes",'2_all_summary'!$F577)),IF(ISNUMBER(SEARCH("Yes",'2_all_summary'!O577)),1,2),IF(ISNUMBER(SEARCH("No",'2_all_summary'!O577)),4,3))</f>
        <v>4</v>
      </c>
      <c r="M577" s="39">
        <f>IF(ISNUMBER(SEARCH("Yes",'2_all_summary'!$F577)),IF(0&lt;'2_all_summary'!P577,1,2),IF(0='2_all_summary'!P577,4,3))</f>
        <v>4</v>
      </c>
      <c r="N577" s="39">
        <f>IF(ISNUMBER(SEARCH("Yes",'2_all_summary'!$F577)),IF(ISNUMBER(SEARCH("Yes",'2_all_summary'!Q577)),1,2),IF(ISNUMBER(SEARCH("No",'2_all_summary'!Q577)),4,3))</f>
        <v>4</v>
      </c>
      <c r="O577" s="39">
        <f>IF(ISNUMBER(SEARCH("Yes",'2_all_summary'!$F577)),IF(ISNUMBER(SEARCH("Yes",'2_all_summary'!R577)),1,2),IF(ISNUMBER(SEARCH("No",'2_all_summary'!R577)),4,3))</f>
        <v>4</v>
      </c>
      <c r="P577" s="39">
        <f>IF(ISNUMBER(SEARCH("Yes",'2_all_summary'!$F577)),IF(ISNUMBER(SEARCH("Yes",'2_all_summary'!S577)),1,2),IF(ISNUMBER(SEARCH("No",'2_all_summary'!S577)),4,3))</f>
        <v>4</v>
      </c>
      <c r="Q577" s="39">
        <f>IF(ISNUMBER(SEARCH("Yes",'2_all_summary'!$F577)),IF(0&lt;'2_all_summary'!T577,1,2),IF(0='2_all_summary'!T577,4,3))</f>
        <v>4</v>
      </c>
      <c r="R577" s="39">
        <f>IF(ISNUMBER(SEARCH("Yes",'2_all_summary'!$F577)),IF(ISNUMBER(SEARCH("Yes",'2_all_summary'!U577)),1,2),IF(ISNUMBER(SEARCH("No",'2_all_summary'!U577)),4,3))</f>
        <v>4</v>
      </c>
    </row>
    <row r="578" spans="7:18" x14ac:dyDescent="0.3">
      <c r="G578" s="39"/>
      <c r="H578" s="39" t="str">
        <f>'2_all_summary'!D578</f>
        <v>Fishing for consensus: Community-based conservation and conflict in St Luciaâ€™s SoufriÃ¨re marine management area</v>
      </c>
      <c r="I578" s="39" t="str">
        <f>'2_all_summary'!E578</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v>
      </c>
      <c r="J578" s="39">
        <f>IF(ISNUMBER(SEARCH("Yes",'2_all_summary'!$F578)),IF(ISNUMBER(SEARCH("Yes",'2_all_summary'!M578)),1,2),IF(ISNUMBER(SEARCH("No",'2_all_summary'!M578)),4,3))</f>
        <v>4</v>
      </c>
      <c r="K578" s="39">
        <f>IF(ISNUMBER(SEARCH("Yes",'2_all_summary'!$F578)),IF(ISNUMBER(SEARCH("Yes",'2_all_summary'!N578)),1,2),IF(ISNUMBER(SEARCH("No",'2_all_summary'!N578)),4,3))</f>
        <v>4</v>
      </c>
      <c r="L578" s="39">
        <f>IF(ISNUMBER(SEARCH("Yes",'2_all_summary'!$F578)),IF(ISNUMBER(SEARCH("Yes",'2_all_summary'!O578)),1,2),IF(ISNUMBER(SEARCH("No",'2_all_summary'!O578)),4,3))</f>
        <v>4</v>
      </c>
      <c r="M578" s="39">
        <f>IF(ISNUMBER(SEARCH("Yes",'2_all_summary'!$F578)),IF(0&lt;'2_all_summary'!P578,1,2),IF(0='2_all_summary'!P578,4,3))</f>
        <v>4</v>
      </c>
      <c r="N578" s="39">
        <f>IF(ISNUMBER(SEARCH("Yes",'2_all_summary'!$F578)),IF(ISNUMBER(SEARCH("Yes",'2_all_summary'!Q578)),1,2),IF(ISNUMBER(SEARCH("No",'2_all_summary'!Q578)),4,3))</f>
        <v>4</v>
      </c>
      <c r="O578" s="39">
        <f>IF(ISNUMBER(SEARCH("Yes",'2_all_summary'!$F578)),IF(ISNUMBER(SEARCH("Yes",'2_all_summary'!R578)),1,2),IF(ISNUMBER(SEARCH("No",'2_all_summary'!R578)),4,3))</f>
        <v>4</v>
      </c>
      <c r="P578" s="39">
        <f>IF(ISNUMBER(SEARCH("Yes",'2_all_summary'!$F578)),IF(ISNUMBER(SEARCH("Yes",'2_all_summary'!S578)),1,2),IF(ISNUMBER(SEARCH("No",'2_all_summary'!S578)),4,3))</f>
        <v>4</v>
      </c>
      <c r="Q578" s="39">
        <f>IF(ISNUMBER(SEARCH("Yes",'2_all_summary'!$F578)),IF(0&lt;'2_all_summary'!T578,1,2),IF(0='2_all_summary'!T578,4,3))</f>
        <v>4</v>
      </c>
      <c r="R578" s="39">
        <f>IF(ISNUMBER(SEARCH("Yes",'2_all_summary'!$F578)),IF(ISNUMBER(SEARCH("Yes",'2_all_summary'!U578)),1,2),IF(ISNUMBER(SEARCH("No",'2_all_summary'!U578)),4,3))</f>
        <v>4</v>
      </c>
    </row>
    <row r="579" spans="7:18" x14ac:dyDescent="0.3">
      <c r="G579" s="39"/>
      <c r="H579" s="39" t="str">
        <f>'2_all_summary'!D579</f>
        <v>Managing redundancy in overexploited fisheries</v>
      </c>
      <c r="I579" s="39" t="str">
        <f>'2_all_summary'!E579</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579" s="39">
        <f>IF(ISNUMBER(SEARCH("Yes",'2_all_summary'!$F579)),IF(ISNUMBER(SEARCH("Yes",'2_all_summary'!M579)),1,2),IF(ISNUMBER(SEARCH("No",'2_all_summary'!M579)),4,3))</f>
        <v>4</v>
      </c>
      <c r="K579" s="39">
        <f>IF(ISNUMBER(SEARCH("Yes",'2_all_summary'!$F579)),IF(ISNUMBER(SEARCH("Yes",'2_all_summary'!N579)),1,2),IF(ISNUMBER(SEARCH("No",'2_all_summary'!N579)),4,3))</f>
        <v>4</v>
      </c>
      <c r="L579" s="39">
        <f>IF(ISNUMBER(SEARCH("Yes",'2_all_summary'!$F579)),IF(ISNUMBER(SEARCH("Yes",'2_all_summary'!O579)),1,2),IF(ISNUMBER(SEARCH("No",'2_all_summary'!O579)),4,3))</f>
        <v>4</v>
      </c>
      <c r="M579" s="39">
        <f>IF(ISNUMBER(SEARCH("Yes",'2_all_summary'!$F579)),IF(0&lt;'2_all_summary'!P579,1,2),IF(0='2_all_summary'!P579,4,3))</f>
        <v>4</v>
      </c>
      <c r="N579" s="39">
        <f>IF(ISNUMBER(SEARCH("Yes",'2_all_summary'!$F579)),IF(ISNUMBER(SEARCH("Yes",'2_all_summary'!Q579)),1,2),IF(ISNUMBER(SEARCH("No",'2_all_summary'!Q579)),4,3))</f>
        <v>4</v>
      </c>
      <c r="O579" s="39">
        <f>IF(ISNUMBER(SEARCH("Yes",'2_all_summary'!$F579)),IF(ISNUMBER(SEARCH("Yes",'2_all_summary'!R579)),1,2),IF(ISNUMBER(SEARCH("No",'2_all_summary'!R579)),4,3))</f>
        <v>4</v>
      </c>
      <c r="P579" s="39">
        <f>IF(ISNUMBER(SEARCH("Yes",'2_all_summary'!$F579)),IF(ISNUMBER(SEARCH("Yes",'2_all_summary'!S579)),1,2),IF(ISNUMBER(SEARCH("No",'2_all_summary'!S579)),4,3))</f>
        <v>4</v>
      </c>
      <c r="Q579" s="39">
        <f>IF(ISNUMBER(SEARCH("Yes",'2_all_summary'!$F579)),IF(0&lt;'2_all_summary'!T579,1,2),IF(0='2_all_summary'!T579,4,3))</f>
        <v>4</v>
      </c>
      <c r="R579" s="39">
        <f>IF(ISNUMBER(SEARCH("Yes",'2_all_summary'!$F579)),IF(ISNUMBER(SEARCH("Yes",'2_all_summary'!U579)),1,2),IF(ISNUMBER(SEARCH("No",'2_all_summary'!U579)),4,3))</f>
        <v>4</v>
      </c>
    </row>
    <row r="580" spans="7:18" x14ac:dyDescent="0.3">
      <c r="G580" s="39"/>
      <c r="H580" s="39" t="str">
        <f>'2_all_summary'!D580</f>
        <v>Participatory mapping: Assessing problems and defined marine conservation planning and zoning in jor bay, indonesia</v>
      </c>
      <c r="I580" s="39" t="str">
        <f>'2_all_summary'!E580</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v>
      </c>
      <c r="J580" s="39">
        <f>IF(ISNUMBER(SEARCH("Yes",'2_all_summary'!$F580)),IF(ISNUMBER(SEARCH("Yes",'2_all_summary'!M580)),1,2),IF(ISNUMBER(SEARCH("No",'2_all_summary'!M580)),4,3))</f>
        <v>4</v>
      </c>
      <c r="K580" s="39">
        <f>IF(ISNUMBER(SEARCH("Yes",'2_all_summary'!$F580)),IF(ISNUMBER(SEARCH("Yes",'2_all_summary'!N580)),1,2),IF(ISNUMBER(SEARCH("No",'2_all_summary'!N580)),4,3))</f>
        <v>4</v>
      </c>
      <c r="L580" s="39">
        <f>IF(ISNUMBER(SEARCH("Yes",'2_all_summary'!$F580)),IF(ISNUMBER(SEARCH("Yes",'2_all_summary'!O580)),1,2),IF(ISNUMBER(SEARCH("No",'2_all_summary'!O580)),4,3))</f>
        <v>4</v>
      </c>
      <c r="M580" s="39">
        <f>IF(ISNUMBER(SEARCH("Yes",'2_all_summary'!$F580)),IF(0&lt;'2_all_summary'!P580,1,2),IF(0='2_all_summary'!P580,4,3))</f>
        <v>4</v>
      </c>
      <c r="N580" s="39">
        <f>IF(ISNUMBER(SEARCH("Yes",'2_all_summary'!$F580)),IF(ISNUMBER(SEARCH("Yes",'2_all_summary'!Q580)),1,2),IF(ISNUMBER(SEARCH("No",'2_all_summary'!Q580)),4,3))</f>
        <v>4</v>
      </c>
      <c r="O580" s="39">
        <f>IF(ISNUMBER(SEARCH("Yes",'2_all_summary'!$F580)),IF(ISNUMBER(SEARCH("Yes",'2_all_summary'!R580)),1,2),IF(ISNUMBER(SEARCH("No",'2_all_summary'!R580)),4,3))</f>
        <v>4</v>
      </c>
      <c r="P580" s="39">
        <f>IF(ISNUMBER(SEARCH("Yes",'2_all_summary'!$F580)),IF(ISNUMBER(SEARCH("Yes",'2_all_summary'!S580)),1,2),IF(ISNUMBER(SEARCH("No",'2_all_summary'!S580)),4,3))</f>
        <v>4</v>
      </c>
      <c r="Q580" s="39">
        <f>IF(ISNUMBER(SEARCH("Yes",'2_all_summary'!$F580)),IF(0&lt;'2_all_summary'!T580,1,2),IF(0='2_all_summary'!T580,4,3))</f>
        <v>4</v>
      </c>
      <c r="R580" s="39">
        <f>IF(ISNUMBER(SEARCH("Yes",'2_all_summary'!$F580)),IF(ISNUMBER(SEARCH("Yes",'2_all_summary'!U580)),1,2),IF(ISNUMBER(SEARCH("No",'2_all_summary'!U580)),4,3))</f>
        <v>4</v>
      </c>
    </row>
    <row r="581" spans="7:18" x14ac:dyDescent="0.3">
      <c r="G581" s="39"/>
      <c r="H581" s="39" t="str">
        <f>'2_all_summary'!D581</f>
        <v>Distributed Generation: Systems, Performance and Emerging Technologies</v>
      </c>
      <c r="I581" s="39" t="str">
        <f>'2_all_summary'!E581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v>
      </c>
      <c r="J581" s="39">
        <f>IF(ISNUMBER(SEARCH("Yes",'2_all_summary'!$F581)),IF(ISNUMBER(SEARCH("Yes",'2_all_summary'!M581)),1,2),IF(ISNUMBER(SEARCH("No",'2_all_summary'!M581)),4,3))</f>
        <v>4</v>
      </c>
      <c r="K581" s="39">
        <f>IF(ISNUMBER(SEARCH("Yes",'2_all_summary'!$F581)),IF(ISNUMBER(SEARCH("Yes",'2_all_summary'!N581)),1,2),IF(ISNUMBER(SEARCH("No",'2_all_summary'!N581)),4,3))</f>
        <v>4</v>
      </c>
      <c r="L581" s="39">
        <f>IF(ISNUMBER(SEARCH("Yes",'2_all_summary'!$F581)),IF(ISNUMBER(SEARCH("Yes",'2_all_summary'!O581)),1,2),IF(ISNUMBER(SEARCH("No",'2_all_summary'!O581)),4,3))</f>
        <v>4</v>
      </c>
      <c r="M581" s="39">
        <f>IF(ISNUMBER(SEARCH("Yes",'2_all_summary'!$F581)),IF(0&lt;'2_all_summary'!P581,1,2),IF(0='2_all_summary'!P581,4,3))</f>
        <v>4</v>
      </c>
      <c r="N581" s="39">
        <f>IF(ISNUMBER(SEARCH("Yes",'2_all_summary'!$F581)),IF(ISNUMBER(SEARCH("Yes",'2_all_summary'!Q581)),1,2),IF(ISNUMBER(SEARCH("No",'2_all_summary'!Q581)),4,3))</f>
        <v>4</v>
      </c>
      <c r="O581" s="39">
        <f>IF(ISNUMBER(SEARCH("Yes",'2_all_summary'!$F581)),IF(ISNUMBER(SEARCH("Yes",'2_all_summary'!R581)),1,2),IF(ISNUMBER(SEARCH("No",'2_all_summary'!R581)),4,3))</f>
        <v>4</v>
      </c>
      <c r="P581" s="39">
        <f>IF(ISNUMBER(SEARCH("Yes",'2_all_summary'!$F581)),IF(ISNUMBER(SEARCH("Yes",'2_all_summary'!S581)),1,2),IF(ISNUMBER(SEARCH("No",'2_all_summary'!S581)),4,3))</f>
        <v>4</v>
      </c>
      <c r="Q581" s="39">
        <f>IF(ISNUMBER(SEARCH("Yes",'2_all_summary'!$F581)),IF(0&lt;'2_all_summary'!T581,1,2),IF(0='2_all_summary'!T581,4,3))</f>
        <v>4</v>
      </c>
      <c r="R581" s="39">
        <f>IF(ISNUMBER(SEARCH("Yes",'2_all_summary'!$F581)),IF(ISNUMBER(SEARCH("Yes",'2_all_summary'!U581)),1,2),IF(ISNUMBER(SEARCH("No",'2_all_summary'!U581)),4,3))</f>
        <v>4</v>
      </c>
    </row>
    <row r="582" spans="7:18" x14ac:dyDescent="0.3">
      <c r="G582" s="39"/>
      <c r="H582" s="39" t="str">
        <f>'2_all_summary'!D582</f>
        <v>Fishes and cowboy boots: An optimistic view</v>
      </c>
      <c r="I582" s="39" t="str">
        <f>'2_all_summary'!E582</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v>
      </c>
      <c r="J582" s="39">
        <f>IF(ISNUMBER(SEARCH("Yes",'2_all_summary'!$F582)),IF(ISNUMBER(SEARCH("Yes",'2_all_summary'!M582)),1,2),IF(ISNUMBER(SEARCH("No",'2_all_summary'!M582)),4,3))</f>
        <v>4</v>
      </c>
      <c r="K582" s="39">
        <f>IF(ISNUMBER(SEARCH("Yes",'2_all_summary'!$F582)),IF(ISNUMBER(SEARCH("Yes",'2_all_summary'!N582)),1,2),IF(ISNUMBER(SEARCH("No",'2_all_summary'!N582)),4,3))</f>
        <v>4</v>
      </c>
      <c r="L582" s="39">
        <f>IF(ISNUMBER(SEARCH("Yes",'2_all_summary'!$F582)),IF(ISNUMBER(SEARCH("Yes",'2_all_summary'!O582)),1,2),IF(ISNUMBER(SEARCH("No",'2_all_summary'!O582)),4,3))</f>
        <v>4</v>
      </c>
      <c r="M582" s="39">
        <f>IF(ISNUMBER(SEARCH("Yes",'2_all_summary'!$F582)),IF(0&lt;'2_all_summary'!P582,1,2),IF(0='2_all_summary'!P582,4,3))</f>
        <v>4</v>
      </c>
      <c r="N582" s="39">
        <f>IF(ISNUMBER(SEARCH("Yes",'2_all_summary'!$F582)),IF(ISNUMBER(SEARCH("Yes",'2_all_summary'!Q582)),1,2),IF(ISNUMBER(SEARCH("No",'2_all_summary'!Q582)),4,3))</f>
        <v>4</v>
      </c>
      <c r="O582" s="39">
        <f>IF(ISNUMBER(SEARCH("Yes",'2_all_summary'!$F582)),IF(ISNUMBER(SEARCH("Yes",'2_all_summary'!R582)),1,2),IF(ISNUMBER(SEARCH("No",'2_all_summary'!R582)),4,3))</f>
        <v>4</v>
      </c>
      <c r="P582" s="39">
        <f>IF(ISNUMBER(SEARCH("Yes",'2_all_summary'!$F582)),IF(ISNUMBER(SEARCH("Yes",'2_all_summary'!S582)),1,2),IF(ISNUMBER(SEARCH("No",'2_all_summary'!S582)),4,3))</f>
        <v>4</v>
      </c>
      <c r="Q582" s="39">
        <f>IF(ISNUMBER(SEARCH("Yes",'2_all_summary'!$F582)),IF(0&lt;'2_all_summary'!T582,1,2),IF(0='2_all_summary'!T582,4,3))</f>
        <v>4</v>
      </c>
      <c r="R582" s="39">
        <f>IF(ISNUMBER(SEARCH("Yes",'2_all_summary'!$F582)),IF(ISNUMBER(SEARCH("Yes",'2_all_summary'!U582)),1,2),IF(ISNUMBER(SEARCH("No",'2_all_summary'!U582)),4,3))</f>
        <v>4</v>
      </c>
    </row>
    <row r="583" spans="7:18" x14ac:dyDescent="0.3">
      <c r="G583" s="39"/>
      <c r="H583" s="39" t="str">
        <f>'2_all_summary'!D583</f>
        <v>Ecosystem services approach for community-based ecotourism: towards an equitable and sustainable blue economy</v>
      </c>
      <c r="I583" s="39" t="str">
        <f>'2_all_summary'!E583</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583" s="39">
        <f>IF(ISNUMBER(SEARCH("Yes",'2_all_summary'!$F583)),IF(ISNUMBER(SEARCH("Yes",'2_all_summary'!M583)),1,2),IF(ISNUMBER(SEARCH("No",'2_all_summary'!M583)),4,3))</f>
        <v>3</v>
      </c>
      <c r="K583" s="39">
        <f>IF(ISNUMBER(SEARCH("Yes",'2_all_summary'!$F583)),IF(ISNUMBER(SEARCH("Yes",'2_all_summary'!N583)),1,2),IF(ISNUMBER(SEARCH("No",'2_all_summary'!N583)),4,3))</f>
        <v>4</v>
      </c>
      <c r="L583" s="39">
        <f>IF(ISNUMBER(SEARCH("Yes",'2_all_summary'!$F583)),IF(ISNUMBER(SEARCH("Yes",'2_all_summary'!O583)),1,2),IF(ISNUMBER(SEARCH("No",'2_all_summary'!O583)),4,3))</f>
        <v>3</v>
      </c>
      <c r="M583" s="39">
        <f>IF(ISNUMBER(SEARCH("Yes",'2_all_summary'!$F583)),IF(0&lt;'2_all_summary'!P583,1,2),IF(0='2_all_summary'!P583,4,3))</f>
        <v>3</v>
      </c>
      <c r="N583" s="39">
        <f>IF(ISNUMBER(SEARCH("Yes",'2_all_summary'!$F583)),IF(ISNUMBER(SEARCH("Yes",'2_all_summary'!Q583)),1,2),IF(ISNUMBER(SEARCH("No",'2_all_summary'!Q583)),4,3))</f>
        <v>4</v>
      </c>
      <c r="O583" s="39">
        <f>IF(ISNUMBER(SEARCH("Yes",'2_all_summary'!$F583)),IF(ISNUMBER(SEARCH("Yes",'2_all_summary'!R583)),1,2),IF(ISNUMBER(SEARCH("No",'2_all_summary'!R583)),4,3))</f>
        <v>3</v>
      </c>
      <c r="P583" s="39">
        <f>IF(ISNUMBER(SEARCH("Yes",'2_all_summary'!$F583)),IF(ISNUMBER(SEARCH("Yes",'2_all_summary'!S583)),1,2),IF(ISNUMBER(SEARCH("No",'2_all_summary'!S583)),4,3))</f>
        <v>3</v>
      </c>
      <c r="Q583" s="39">
        <f>IF(ISNUMBER(SEARCH("Yes",'2_all_summary'!$F583)),IF(0&lt;'2_all_summary'!T583,1,2),IF(0='2_all_summary'!T583,4,3))</f>
        <v>3</v>
      </c>
      <c r="R583" s="39">
        <f>IF(ISNUMBER(SEARCH("Yes",'2_all_summary'!$F583)),IF(ISNUMBER(SEARCH("Yes",'2_all_summary'!U583)),1,2),IF(ISNUMBER(SEARCH("No",'2_all_summary'!U583)),4,3))</f>
        <v>3</v>
      </c>
    </row>
    <row r="584" spans="7:18" x14ac:dyDescent="0.3">
      <c r="G584" s="39"/>
      <c r="H584" s="39" t="str">
        <f>'2_all_summary'!D584</f>
        <v>The last generation? Perspectives of inshore fish harvesters from Change Islands, Newfoundland</v>
      </c>
      <c r="I584" s="39" t="str">
        <f>'2_all_summary'!E584</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v>
      </c>
      <c r="J584" s="39">
        <f>IF(ISNUMBER(SEARCH("Yes",'2_all_summary'!$F584)),IF(ISNUMBER(SEARCH("Yes",'2_all_summary'!M584)),1,2),IF(ISNUMBER(SEARCH("No",'2_all_summary'!M584)),4,3))</f>
        <v>4</v>
      </c>
      <c r="K584" s="39">
        <f>IF(ISNUMBER(SEARCH("Yes",'2_all_summary'!$F584)),IF(ISNUMBER(SEARCH("Yes",'2_all_summary'!N584)),1,2),IF(ISNUMBER(SEARCH("No",'2_all_summary'!N584)),4,3))</f>
        <v>4</v>
      </c>
      <c r="L584" s="39">
        <f>IF(ISNUMBER(SEARCH("Yes",'2_all_summary'!$F584)),IF(ISNUMBER(SEARCH("Yes",'2_all_summary'!O584)),1,2),IF(ISNUMBER(SEARCH("No",'2_all_summary'!O584)),4,3))</f>
        <v>4</v>
      </c>
      <c r="M584" s="39">
        <f>IF(ISNUMBER(SEARCH("Yes",'2_all_summary'!$F584)),IF(0&lt;'2_all_summary'!P584,1,2),IF(0='2_all_summary'!P584,4,3))</f>
        <v>4</v>
      </c>
      <c r="N584" s="39">
        <f>IF(ISNUMBER(SEARCH("Yes",'2_all_summary'!$F584)),IF(ISNUMBER(SEARCH("Yes",'2_all_summary'!Q584)),1,2),IF(ISNUMBER(SEARCH("No",'2_all_summary'!Q584)),4,3))</f>
        <v>4</v>
      </c>
      <c r="O584" s="39">
        <f>IF(ISNUMBER(SEARCH("Yes",'2_all_summary'!$F584)),IF(ISNUMBER(SEARCH("Yes",'2_all_summary'!R584)),1,2),IF(ISNUMBER(SEARCH("No",'2_all_summary'!R584)),4,3))</f>
        <v>4</v>
      </c>
      <c r="P584" s="39">
        <f>IF(ISNUMBER(SEARCH("Yes",'2_all_summary'!$F584)),IF(ISNUMBER(SEARCH("Yes",'2_all_summary'!S584)),1,2),IF(ISNUMBER(SEARCH("No",'2_all_summary'!S584)),4,3))</f>
        <v>4</v>
      </c>
      <c r="Q584" s="39">
        <f>IF(ISNUMBER(SEARCH("Yes",'2_all_summary'!$F584)),IF(0&lt;'2_all_summary'!T584,1,2),IF(0='2_all_summary'!T584,4,3))</f>
        <v>4</v>
      </c>
      <c r="R584" s="39">
        <f>IF(ISNUMBER(SEARCH("Yes",'2_all_summary'!$F584)),IF(ISNUMBER(SEARCH("Yes",'2_all_summary'!U584)),1,2),IF(ISNUMBER(SEARCH("No",'2_all_summary'!U584)),4,3))</f>
        <v>4</v>
      </c>
    </row>
    <row r="585" spans="7:18" x14ac:dyDescent="0.3">
      <c r="G585" s="39"/>
      <c r="H585" s="39" t="str">
        <f>'2_all_summary'!D585</f>
        <v>Local level sustainability planning for livelihoods: A Cambodian experience</v>
      </c>
      <c r="I585" s="39" t="str">
        <f>'2_all_summary'!E585</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v>
      </c>
      <c r="J585" s="39">
        <f>IF(ISNUMBER(SEARCH("Yes",'2_all_summary'!$F585)),IF(ISNUMBER(SEARCH("Yes",'2_all_summary'!M585)),1,2),IF(ISNUMBER(SEARCH("No",'2_all_summary'!M585)),4,3))</f>
        <v>4</v>
      </c>
      <c r="K585" s="39">
        <f>IF(ISNUMBER(SEARCH("Yes",'2_all_summary'!$F585)),IF(ISNUMBER(SEARCH("Yes",'2_all_summary'!N585)),1,2),IF(ISNUMBER(SEARCH("No",'2_all_summary'!N585)),4,3))</f>
        <v>4</v>
      </c>
      <c r="L585" s="39">
        <f>IF(ISNUMBER(SEARCH("Yes",'2_all_summary'!$F585)),IF(ISNUMBER(SEARCH("Yes",'2_all_summary'!O585)),1,2),IF(ISNUMBER(SEARCH("No",'2_all_summary'!O585)),4,3))</f>
        <v>4</v>
      </c>
      <c r="M585" s="39">
        <f>IF(ISNUMBER(SEARCH("Yes",'2_all_summary'!$F585)),IF(0&lt;'2_all_summary'!P585,1,2),IF(0='2_all_summary'!P585,4,3))</f>
        <v>4</v>
      </c>
      <c r="N585" s="39">
        <f>IF(ISNUMBER(SEARCH("Yes",'2_all_summary'!$F585)),IF(ISNUMBER(SEARCH("Yes",'2_all_summary'!Q585)),1,2),IF(ISNUMBER(SEARCH("No",'2_all_summary'!Q585)),4,3))</f>
        <v>4</v>
      </c>
      <c r="O585" s="39">
        <f>IF(ISNUMBER(SEARCH("Yes",'2_all_summary'!$F585)),IF(ISNUMBER(SEARCH("Yes",'2_all_summary'!R585)),1,2),IF(ISNUMBER(SEARCH("No",'2_all_summary'!R585)),4,3))</f>
        <v>4</v>
      </c>
      <c r="P585" s="39">
        <f>IF(ISNUMBER(SEARCH("Yes",'2_all_summary'!$F585)),IF(ISNUMBER(SEARCH("Yes",'2_all_summary'!S585)),1,2),IF(ISNUMBER(SEARCH("No",'2_all_summary'!S585)),4,3))</f>
        <v>4</v>
      </c>
      <c r="Q585" s="39">
        <f>IF(ISNUMBER(SEARCH("Yes",'2_all_summary'!$F585)),IF(0&lt;'2_all_summary'!T585,1,2),IF(0='2_all_summary'!T585,4,3))</f>
        <v>4</v>
      </c>
      <c r="R585" s="39">
        <f>IF(ISNUMBER(SEARCH("Yes",'2_all_summary'!$F585)),IF(ISNUMBER(SEARCH("Yes",'2_all_summary'!U585)),1,2),IF(ISNUMBER(SEARCH("No",'2_all_summary'!U585)),4,3))</f>
        <v>4</v>
      </c>
    </row>
    <row r="586" spans="7:18" x14ac:dyDescent="0.3">
      <c r="G586" s="39"/>
      <c r="H586" s="39" t="str">
        <f>'2_all_summary'!D586</f>
        <v>Social capital, community based management, and fishers' livelihood in Bangladesh</v>
      </c>
      <c r="I586" s="39" t="str">
        <f>'2_all_summary'!E586</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v>
      </c>
      <c r="J586" s="39">
        <f>IF(ISNUMBER(SEARCH("Yes",'2_all_summary'!$F586)),IF(ISNUMBER(SEARCH("Yes",'2_all_summary'!M586)),1,2),IF(ISNUMBER(SEARCH("No",'2_all_summary'!M586)),4,3))</f>
        <v>4</v>
      </c>
      <c r="K586" s="39">
        <f>IF(ISNUMBER(SEARCH("Yes",'2_all_summary'!$F586)),IF(ISNUMBER(SEARCH("Yes",'2_all_summary'!N586)),1,2),IF(ISNUMBER(SEARCH("No",'2_all_summary'!N586)),4,3))</f>
        <v>4</v>
      </c>
      <c r="L586" s="39">
        <f>IF(ISNUMBER(SEARCH("Yes",'2_all_summary'!$F586)),IF(ISNUMBER(SEARCH("Yes",'2_all_summary'!O586)),1,2),IF(ISNUMBER(SEARCH("No",'2_all_summary'!O586)),4,3))</f>
        <v>4</v>
      </c>
      <c r="M586" s="39">
        <f>IF(ISNUMBER(SEARCH("Yes",'2_all_summary'!$F586)),IF(0&lt;'2_all_summary'!P586,1,2),IF(0='2_all_summary'!P586,4,3))</f>
        <v>4</v>
      </c>
      <c r="N586" s="39">
        <f>IF(ISNUMBER(SEARCH("Yes",'2_all_summary'!$F586)),IF(ISNUMBER(SEARCH("Yes",'2_all_summary'!Q586)),1,2),IF(ISNUMBER(SEARCH("No",'2_all_summary'!Q586)),4,3))</f>
        <v>4</v>
      </c>
      <c r="O586" s="39">
        <f>IF(ISNUMBER(SEARCH("Yes",'2_all_summary'!$F586)),IF(ISNUMBER(SEARCH("Yes",'2_all_summary'!R586)),1,2),IF(ISNUMBER(SEARCH("No",'2_all_summary'!R586)),4,3))</f>
        <v>4</v>
      </c>
      <c r="P586" s="39">
        <f>IF(ISNUMBER(SEARCH("Yes",'2_all_summary'!$F586)),IF(ISNUMBER(SEARCH("Yes",'2_all_summary'!S586)),1,2),IF(ISNUMBER(SEARCH("No",'2_all_summary'!S586)),4,3))</f>
        <v>4</v>
      </c>
      <c r="Q586" s="39">
        <f>IF(ISNUMBER(SEARCH("Yes",'2_all_summary'!$F586)),IF(0&lt;'2_all_summary'!T586,1,2),IF(0='2_all_summary'!T586,4,3))</f>
        <v>4</v>
      </c>
      <c r="R586" s="39">
        <f>IF(ISNUMBER(SEARCH("Yes",'2_all_summary'!$F586)),IF(ISNUMBER(SEARCH("Yes",'2_all_summary'!U586)),1,2),IF(ISNUMBER(SEARCH("No",'2_all_summary'!U586)),4,3))</f>
        <v>4</v>
      </c>
    </row>
    <row r="587" spans="7:18" x14ac:dyDescent="0.3">
      <c r="G587" s="39"/>
      <c r="H587" s="39" t="str">
        <f>'2_all_summary'!D587</f>
        <v>Applying a ridge-to-reef framework to support watershed, water quality, and community-based fisheries management in American Samoa</v>
      </c>
      <c r="I587" s="39" t="str">
        <f>'2_all_summary'!E587</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587" s="39">
        <f>IF(ISNUMBER(SEARCH("Yes",'2_all_summary'!$F587)),IF(ISNUMBER(SEARCH("Yes",'2_all_summary'!M587)),1,2),IF(ISNUMBER(SEARCH("No",'2_all_summary'!M587)),4,3))</f>
        <v>3</v>
      </c>
      <c r="K587" s="39">
        <f>IF(ISNUMBER(SEARCH("Yes",'2_all_summary'!$F587)),IF(ISNUMBER(SEARCH("Yes",'2_all_summary'!N587)),1,2),IF(ISNUMBER(SEARCH("No",'2_all_summary'!N587)),4,3))</f>
        <v>3</v>
      </c>
      <c r="L587" s="39">
        <f>IF(ISNUMBER(SEARCH("Yes",'2_all_summary'!$F587)),IF(ISNUMBER(SEARCH("Yes",'2_all_summary'!O587)),1,2),IF(ISNUMBER(SEARCH("No",'2_all_summary'!O587)),4,3))</f>
        <v>3</v>
      </c>
      <c r="M587" s="39">
        <f>IF(ISNUMBER(SEARCH("Yes",'2_all_summary'!$F587)),IF(0&lt;'2_all_summary'!P587,1,2),IF(0='2_all_summary'!P587,4,3))</f>
        <v>3</v>
      </c>
      <c r="N587" s="39">
        <f>IF(ISNUMBER(SEARCH("Yes",'2_all_summary'!$F587)),IF(ISNUMBER(SEARCH("Yes",'2_all_summary'!Q587)),1,2),IF(ISNUMBER(SEARCH("No",'2_all_summary'!Q587)),4,3))</f>
        <v>3</v>
      </c>
      <c r="O587" s="39">
        <f>IF(ISNUMBER(SEARCH("Yes",'2_all_summary'!$F587)),IF(ISNUMBER(SEARCH("Yes",'2_all_summary'!R587)),1,2),IF(ISNUMBER(SEARCH("No",'2_all_summary'!R587)),4,3))</f>
        <v>3</v>
      </c>
      <c r="P587" s="39">
        <f>IF(ISNUMBER(SEARCH("Yes",'2_all_summary'!$F587)),IF(ISNUMBER(SEARCH("Yes",'2_all_summary'!S587)),1,2),IF(ISNUMBER(SEARCH("No",'2_all_summary'!S587)),4,3))</f>
        <v>3</v>
      </c>
      <c r="Q587" s="39">
        <f>IF(ISNUMBER(SEARCH("Yes",'2_all_summary'!$F587)),IF(0&lt;'2_all_summary'!T587,1,2),IF(0='2_all_summary'!T587,4,3))</f>
        <v>3</v>
      </c>
      <c r="R587" s="39">
        <f>IF(ISNUMBER(SEARCH("Yes",'2_all_summary'!$F587)),IF(ISNUMBER(SEARCH("Yes",'2_all_summary'!U587)),1,2),IF(ISNUMBER(SEARCH("No",'2_all_summary'!U587)),4,3))</f>
        <v>3</v>
      </c>
    </row>
    <row r="588" spans="7:18" x14ac:dyDescent="0.3">
      <c r="G588" s="39"/>
      <c r="H588" s="39" t="str">
        <f>'2_all_summary'!D588</f>
        <v>Seahorses helped drive creation of marine protected areas, so what did these protected areas do for the seahorses?</v>
      </c>
      <c r="I588" s="39" t="str">
        <f>'2_all_summary'!E588</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v>
      </c>
      <c r="J588" s="39">
        <f>IF(ISNUMBER(SEARCH("Yes",'2_all_summary'!$F588)),IF(ISNUMBER(SEARCH("Yes",'2_all_summary'!M588)),1,2),IF(ISNUMBER(SEARCH("No",'2_all_summary'!M588)),4,3))</f>
        <v>4</v>
      </c>
      <c r="K588" s="39">
        <f>IF(ISNUMBER(SEARCH("Yes",'2_all_summary'!$F588)),IF(ISNUMBER(SEARCH("Yes",'2_all_summary'!N588)),1,2),IF(ISNUMBER(SEARCH("No",'2_all_summary'!N588)),4,3))</f>
        <v>4</v>
      </c>
      <c r="L588" s="39">
        <f>IF(ISNUMBER(SEARCH("Yes",'2_all_summary'!$F588)),IF(ISNUMBER(SEARCH("Yes",'2_all_summary'!O588)),1,2),IF(ISNUMBER(SEARCH("No",'2_all_summary'!O588)),4,3))</f>
        <v>4</v>
      </c>
      <c r="M588" s="39">
        <f>IF(ISNUMBER(SEARCH("Yes",'2_all_summary'!$F588)),IF(0&lt;'2_all_summary'!P588,1,2),IF(0='2_all_summary'!P588,4,3))</f>
        <v>4</v>
      </c>
      <c r="N588" s="39">
        <f>IF(ISNUMBER(SEARCH("Yes",'2_all_summary'!$F588)),IF(ISNUMBER(SEARCH("Yes",'2_all_summary'!Q588)),1,2),IF(ISNUMBER(SEARCH("No",'2_all_summary'!Q588)),4,3))</f>
        <v>4</v>
      </c>
      <c r="O588" s="39">
        <f>IF(ISNUMBER(SEARCH("Yes",'2_all_summary'!$F588)),IF(ISNUMBER(SEARCH("Yes",'2_all_summary'!R588)),1,2),IF(ISNUMBER(SEARCH("No",'2_all_summary'!R588)),4,3))</f>
        <v>4</v>
      </c>
      <c r="P588" s="39">
        <f>IF(ISNUMBER(SEARCH("Yes",'2_all_summary'!$F588)),IF(ISNUMBER(SEARCH("Yes",'2_all_summary'!S588)),1,2),IF(ISNUMBER(SEARCH("No",'2_all_summary'!S588)),4,3))</f>
        <v>4</v>
      </c>
      <c r="Q588" s="39">
        <f>IF(ISNUMBER(SEARCH("Yes",'2_all_summary'!$F588)),IF(0&lt;'2_all_summary'!T588,1,2),IF(0='2_all_summary'!T588,4,3))</f>
        <v>4</v>
      </c>
      <c r="R588" s="39">
        <f>IF(ISNUMBER(SEARCH("Yes",'2_all_summary'!$F588)),IF(ISNUMBER(SEARCH("Yes",'2_all_summary'!U588)),1,2),IF(ISNUMBER(SEARCH("No",'2_all_summary'!U588)),4,3))</f>
        <v>4</v>
      </c>
    </row>
    <row r="589" spans="7:18" x14ac:dyDescent="0.3">
      <c r="G589" s="39"/>
      <c r="H589" s="39" t="str">
        <f>'2_all_summary'!D589</f>
        <v>Community-based conservation strategies to end open access: The case of Fish Refuges in Mexico</v>
      </c>
      <c r="I589" s="39" t="str">
        <f>'2_all_summary'!E589</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v>
      </c>
      <c r="J589" s="39">
        <f>IF(ISNUMBER(SEARCH("Yes",'2_all_summary'!$F589)),IF(ISNUMBER(SEARCH("Yes",'2_all_summary'!M589)),1,2),IF(ISNUMBER(SEARCH("No",'2_all_summary'!M589)),4,3))</f>
        <v>4</v>
      </c>
      <c r="K589" s="39">
        <f>IF(ISNUMBER(SEARCH("Yes",'2_all_summary'!$F589)),IF(ISNUMBER(SEARCH("Yes",'2_all_summary'!N589)),1,2),IF(ISNUMBER(SEARCH("No",'2_all_summary'!N589)),4,3))</f>
        <v>4</v>
      </c>
      <c r="L589" s="39">
        <f>IF(ISNUMBER(SEARCH("Yes",'2_all_summary'!$F589)),IF(ISNUMBER(SEARCH("Yes",'2_all_summary'!O589)),1,2),IF(ISNUMBER(SEARCH("No",'2_all_summary'!O589)),4,3))</f>
        <v>4</v>
      </c>
      <c r="M589" s="39">
        <f>IF(ISNUMBER(SEARCH("Yes",'2_all_summary'!$F589)),IF(0&lt;'2_all_summary'!P589,1,2),IF(0='2_all_summary'!P589,4,3))</f>
        <v>4</v>
      </c>
      <c r="N589" s="39">
        <f>IF(ISNUMBER(SEARCH("Yes",'2_all_summary'!$F589)),IF(ISNUMBER(SEARCH("Yes",'2_all_summary'!Q589)),1,2),IF(ISNUMBER(SEARCH("No",'2_all_summary'!Q589)),4,3))</f>
        <v>4</v>
      </c>
      <c r="O589" s="39">
        <f>IF(ISNUMBER(SEARCH("Yes",'2_all_summary'!$F589)),IF(ISNUMBER(SEARCH("Yes",'2_all_summary'!R589)),1,2),IF(ISNUMBER(SEARCH("No",'2_all_summary'!R589)),4,3))</f>
        <v>4</v>
      </c>
      <c r="P589" s="39">
        <f>IF(ISNUMBER(SEARCH("Yes",'2_all_summary'!$F589)),IF(ISNUMBER(SEARCH("Yes",'2_all_summary'!S589)),1,2),IF(ISNUMBER(SEARCH("No",'2_all_summary'!S589)),4,3))</f>
        <v>4</v>
      </c>
      <c r="Q589" s="39">
        <f>IF(ISNUMBER(SEARCH("Yes",'2_all_summary'!$F589)),IF(0&lt;'2_all_summary'!T589,1,2),IF(0='2_all_summary'!T589,4,3))</f>
        <v>4</v>
      </c>
      <c r="R589" s="39">
        <f>IF(ISNUMBER(SEARCH("Yes",'2_all_summary'!$F589)),IF(ISNUMBER(SEARCH("Yes",'2_all_summary'!U589)),1,2),IF(ISNUMBER(SEARCH("No",'2_all_summary'!U589)),4,3))</f>
        <v>4</v>
      </c>
    </row>
    <row r="590" spans="7:18" x14ac:dyDescent="0.3">
      <c r="G590" s="39"/>
      <c r="H590" s="39" t="str">
        <f>'2_all_summary'!D590</f>
        <v>Reclaiming the island reefs.</v>
      </c>
      <c r="I590" s="39" t="str">
        <f>'2_all_summary'!E590</f>
        <v>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590" s="39">
        <f>IF(ISNUMBER(SEARCH("Yes",'2_all_summary'!$F590)),IF(ISNUMBER(SEARCH("Yes",'2_all_summary'!M590)),1,2),IF(ISNUMBER(SEARCH("No",'2_all_summary'!M590)),4,3))</f>
        <v>4</v>
      </c>
      <c r="K590" s="39">
        <f>IF(ISNUMBER(SEARCH("Yes",'2_all_summary'!$F590)),IF(ISNUMBER(SEARCH("Yes",'2_all_summary'!N590)),1,2),IF(ISNUMBER(SEARCH("No",'2_all_summary'!N590)),4,3))</f>
        <v>4</v>
      </c>
      <c r="L590" s="39">
        <f>IF(ISNUMBER(SEARCH("Yes",'2_all_summary'!$F590)),IF(ISNUMBER(SEARCH("Yes",'2_all_summary'!O590)),1,2),IF(ISNUMBER(SEARCH("No",'2_all_summary'!O590)),4,3))</f>
        <v>4</v>
      </c>
      <c r="M590" s="39">
        <f>IF(ISNUMBER(SEARCH("Yes",'2_all_summary'!$F590)),IF(0&lt;'2_all_summary'!P590,1,2),IF(0='2_all_summary'!P590,4,3))</f>
        <v>4</v>
      </c>
      <c r="N590" s="39">
        <f>IF(ISNUMBER(SEARCH("Yes",'2_all_summary'!$F590)),IF(ISNUMBER(SEARCH("Yes",'2_all_summary'!Q590)),1,2),IF(ISNUMBER(SEARCH("No",'2_all_summary'!Q590)),4,3))</f>
        <v>4</v>
      </c>
      <c r="O590" s="39">
        <f>IF(ISNUMBER(SEARCH("Yes",'2_all_summary'!$F590)),IF(ISNUMBER(SEARCH("Yes",'2_all_summary'!R590)),1,2),IF(ISNUMBER(SEARCH("No",'2_all_summary'!R590)),4,3))</f>
        <v>4</v>
      </c>
      <c r="P590" s="39">
        <f>IF(ISNUMBER(SEARCH("Yes",'2_all_summary'!$F590)),IF(ISNUMBER(SEARCH("Yes",'2_all_summary'!S590)),1,2),IF(ISNUMBER(SEARCH("No",'2_all_summary'!S590)),4,3))</f>
        <v>4</v>
      </c>
      <c r="Q590" s="39">
        <f>IF(ISNUMBER(SEARCH("Yes",'2_all_summary'!$F590)),IF(0&lt;'2_all_summary'!T590,1,2),IF(0='2_all_summary'!T590,4,3))</f>
        <v>4</v>
      </c>
      <c r="R590" s="39">
        <f>IF(ISNUMBER(SEARCH("Yes",'2_all_summary'!$F590)),IF(ISNUMBER(SEARCH("Yes",'2_all_summary'!U590)),1,2),IF(ISNUMBER(SEARCH("No",'2_all_summary'!U590)),4,3))</f>
        <v>4</v>
      </c>
    </row>
    <row r="591" spans="7:18" x14ac:dyDescent="0.3">
      <c r="G591" s="39"/>
      <c r="H591" s="39" t="str">
        <f>'2_all_summary'!D591</f>
        <v>Octopuses in the south-west Pacific region: a review of fisheries, ecology, cultural importance and management</v>
      </c>
      <c r="I591" s="39" t="str">
        <f>'2_all_summary'!E591</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591" s="39">
        <f>IF(ISNUMBER(SEARCH("Yes",'2_all_summary'!$F591)),IF(ISNUMBER(SEARCH("Yes",'2_all_summary'!M591)),1,2),IF(ISNUMBER(SEARCH("No",'2_all_summary'!M591)),4,3))</f>
        <v>3</v>
      </c>
      <c r="K591" s="39">
        <f>IF(ISNUMBER(SEARCH("Yes",'2_all_summary'!$F591)),IF(ISNUMBER(SEARCH("Yes",'2_all_summary'!N591)),1,2),IF(ISNUMBER(SEARCH("No",'2_all_summary'!N591)),4,3))</f>
        <v>3</v>
      </c>
      <c r="L591" s="39">
        <f>IF(ISNUMBER(SEARCH("Yes",'2_all_summary'!$F591)),IF(ISNUMBER(SEARCH("Yes",'2_all_summary'!O591)),1,2),IF(ISNUMBER(SEARCH("No",'2_all_summary'!O591)),4,3))</f>
        <v>3</v>
      </c>
      <c r="M591" s="39">
        <f>IF(ISNUMBER(SEARCH("Yes",'2_all_summary'!$F591)),IF(0&lt;'2_all_summary'!P591,1,2),IF(0='2_all_summary'!P591,4,3))</f>
        <v>3</v>
      </c>
      <c r="N591" s="39">
        <f>IF(ISNUMBER(SEARCH("Yes",'2_all_summary'!$F591)),IF(ISNUMBER(SEARCH("Yes",'2_all_summary'!Q591)),1,2),IF(ISNUMBER(SEARCH("No",'2_all_summary'!Q591)),4,3))</f>
        <v>4</v>
      </c>
      <c r="O591" s="39">
        <f>IF(ISNUMBER(SEARCH("Yes",'2_all_summary'!$F591)),IF(ISNUMBER(SEARCH("Yes",'2_all_summary'!R591)),1,2),IF(ISNUMBER(SEARCH("No",'2_all_summary'!R591)),4,3))</f>
        <v>3</v>
      </c>
      <c r="P591" s="39">
        <f>IF(ISNUMBER(SEARCH("Yes",'2_all_summary'!$F591)),IF(ISNUMBER(SEARCH("Yes",'2_all_summary'!S591)),1,2),IF(ISNUMBER(SEARCH("No",'2_all_summary'!S591)),4,3))</f>
        <v>3</v>
      </c>
      <c r="Q591" s="39">
        <f>IF(ISNUMBER(SEARCH("Yes",'2_all_summary'!$F591)),IF(0&lt;'2_all_summary'!T591,1,2),IF(0='2_all_summary'!T591,4,3))</f>
        <v>3</v>
      </c>
      <c r="R591" s="39">
        <f>IF(ISNUMBER(SEARCH("Yes",'2_all_summary'!$F591)),IF(ISNUMBER(SEARCH("Yes",'2_all_summary'!U591)),1,2),IF(ISNUMBER(SEARCH("No",'2_all_summary'!U591)),4,3))</f>
        <v>3</v>
      </c>
    </row>
    <row r="592" spans="7:18" x14ac:dyDescent="0.3">
      <c r="G592" s="39"/>
      <c r="H592" s="39" t="str">
        <f>'2_all_summary'!D592</f>
        <v>Rivers as resources, rivers as borders: Community and transboundary management of fisheries in the Upper Zambezi River floodplains</v>
      </c>
      <c r="I592" s="39" t="str">
        <f>'2_all_summary'!E592</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v>
      </c>
      <c r="J592" s="39">
        <f>IF(ISNUMBER(SEARCH("Yes",'2_all_summary'!$F592)),IF(ISNUMBER(SEARCH("Yes",'2_all_summary'!M592)),1,2),IF(ISNUMBER(SEARCH("No",'2_all_summary'!M592)),4,3))</f>
        <v>4</v>
      </c>
      <c r="K592" s="39">
        <f>IF(ISNUMBER(SEARCH("Yes",'2_all_summary'!$F592)),IF(ISNUMBER(SEARCH("Yes",'2_all_summary'!N592)),1,2),IF(ISNUMBER(SEARCH("No",'2_all_summary'!N592)),4,3))</f>
        <v>4</v>
      </c>
      <c r="L592" s="39">
        <f>IF(ISNUMBER(SEARCH("Yes",'2_all_summary'!$F592)),IF(ISNUMBER(SEARCH("Yes",'2_all_summary'!O592)),1,2),IF(ISNUMBER(SEARCH("No",'2_all_summary'!O592)),4,3))</f>
        <v>4</v>
      </c>
      <c r="M592" s="39">
        <f>IF(ISNUMBER(SEARCH("Yes",'2_all_summary'!$F592)),IF(0&lt;'2_all_summary'!P592,1,2),IF(0='2_all_summary'!P592,4,3))</f>
        <v>4</v>
      </c>
      <c r="N592" s="39">
        <f>IF(ISNUMBER(SEARCH("Yes",'2_all_summary'!$F592)),IF(ISNUMBER(SEARCH("Yes",'2_all_summary'!Q592)),1,2),IF(ISNUMBER(SEARCH("No",'2_all_summary'!Q592)),4,3))</f>
        <v>4</v>
      </c>
      <c r="O592" s="39">
        <f>IF(ISNUMBER(SEARCH("Yes",'2_all_summary'!$F592)),IF(ISNUMBER(SEARCH("Yes",'2_all_summary'!R592)),1,2),IF(ISNUMBER(SEARCH("No",'2_all_summary'!R592)),4,3))</f>
        <v>4</v>
      </c>
      <c r="P592" s="39">
        <f>IF(ISNUMBER(SEARCH("Yes",'2_all_summary'!$F592)),IF(ISNUMBER(SEARCH("Yes",'2_all_summary'!S592)),1,2),IF(ISNUMBER(SEARCH("No",'2_all_summary'!S592)),4,3))</f>
        <v>4</v>
      </c>
      <c r="Q592" s="39">
        <f>IF(ISNUMBER(SEARCH("Yes",'2_all_summary'!$F592)),IF(0&lt;'2_all_summary'!T592,1,2),IF(0='2_all_summary'!T592,4,3))</f>
        <v>4</v>
      </c>
      <c r="R592" s="39">
        <f>IF(ISNUMBER(SEARCH("Yes",'2_all_summary'!$F592)),IF(ISNUMBER(SEARCH("Yes",'2_all_summary'!U592)),1,2),IF(ISNUMBER(SEARCH("No",'2_all_summary'!U592)),4,3))</f>
        <v>4</v>
      </c>
    </row>
    <row r="593" spans="7:18" x14ac:dyDescent="0.3">
      <c r="G593" s="39"/>
      <c r="H593" s="39" t="str">
        <f>'2_all_summary'!D593</f>
        <v>Fishers who don't fish: Precarity and distributive labor on Chile's coastal frontier</v>
      </c>
      <c r="I593" s="39" t="str">
        <f>'2_all_summary'!E593</f>
        <v>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v>
      </c>
      <c r="J593" s="39">
        <f>IF(ISNUMBER(SEARCH("Yes",'2_all_summary'!$F593)),IF(ISNUMBER(SEARCH("Yes",'2_all_summary'!M593)),1,2),IF(ISNUMBER(SEARCH("No",'2_all_summary'!M593)),4,3))</f>
        <v>4</v>
      </c>
      <c r="K593" s="39">
        <f>IF(ISNUMBER(SEARCH("Yes",'2_all_summary'!$F593)),IF(ISNUMBER(SEARCH("Yes",'2_all_summary'!N593)),1,2),IF(ISNUMBER(SEARCH("No",'2_all_summary'!N593)),4,3))</f>
        <v>4</v>
      </c>
      <c r="L593" s="39">
        <f>IF(ISNUMBER(SEARCH("Yes",'2_all_summary'!$F593)),IF(ISNUMBER(SEARCH("Yes",'2_all_summary'!O593)),1,2),IF(ISNUMBER(SEARCH("No",'2_all_summary'!O593)),4,3))</f>
        <v>4</v>
      </c>
      <c r="M593" s="39">
        <f>IF(ISNUMBER(SEARCH("Yes",'2_all_summary'!$F593)),IF(0&lt;'2_all_summary'!P593,1,2),IF(0='2_all_summary'!P593,4,3))</f>
        <v>4</v>
      </c>
      <c r="N593" s="39">
        <f>IF(ISNUMBER(SEARCH("Yes",'2_all_summary'!$F593)),IF(ISNUMBER(SEARCH("Yes",'2_all_summary'!Q593)),1,2),IF(ISNUMBER(SEARCH("No",'2_all_summary'!Q593)),4,3))</f>
        <v>4</v>
      </c>
      <c r="O593" s="39">
        <f>IF(ISNUMBER(SEARCH("Yes",'2_all_summary'!$F593)),IF(ISNUMBER(SEARCH("Yes",'2_all_summary'!R593)),1,2),IF(ISNUMBER(SEARCH("No",'2_all_summary'!R593)),4,3))</f>
        <v>4</v>
      </c>
      <c r="P593" s="39">
        <f>IF(ISNUMBER(SEARCH("Yes",'2_all_summary'!$F593)),IF(ISNUMBER(SEARCH("Yes",'2_all_summary'!S593)),1,2),IF(ISNUMBER(SEARCH("No",'2_all_summary'!S593)),4,3))</f>
        <v>4</v>
      </c>
      <c r="Q593" s="39">
        <f>IF(ISNUMBER(SEARCH("Yes",'2_all_summary'!$F593)),IF(0&lt;'2_all_summary'!T593,1,2),IF(0='2_all_summary'!T593,4,3))</f>
        <v>4</v>
      </c>
      <c r="R593" s="39">
        <f>IF(ISNUMBER(SEARCH("Yes",'2_all_summary'!$F593)),IF(ISNUMBER(SEARCH("Yes",'2_all_summary'!U593)),1,2),IF(ISNUMBER(SEARCH("No",'2_all_summary'!U593)),4,3))</f>
        <v>4</v>
      </c>
    </row>
    <row r="594" spans="7:18" x14ac:dyDescent="0.3">
      <c r="G594" s="39"/>
      <c r="H594" s="39" t="str">
        <f>'2_all_summary'!D594</f>
        <v>Investigation of the Negombo estuary (Sri Lanka) brush park fishery, with an emphasis on community-based management</v>
      </c>
      <c r="I594" s="39" t="str">
        <f>'2_all_summary'!E594</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594" s="39">
        <f>IF(ISNUMBER(SEARCH("Yes",'2_all_summary'!$F594)),IF(ISNUMBER(SEARCH("Yes",'2_all_summary'!M594)),1,2),IF(ISNUMBER(SEARCH("No",'2_all_summary'!M594)),4,3))</f>
        <v>4</v>
      </c>
      <c r="K594" s="39">
        <f>IF(ISNUMBER(SEARCH("Yes",'2_all_summary'!$F594)),IF(ISNUMBER(SEARCH("Yes",'2_all_summary'!N594)),1,2),IF(ISNUMBER(SEARCH("No",'2_all_summary'!N594)),4,3))</f>
        <v>4</v>
      </c>
      <c r="L594" s="39">
        <f>IF(ISNUMBER(SEARCH("Yes",'2_all_summary'!$F594)),IF(ISNUMBER(SEARCH("Yes",'2_all_summary'!O594)),1,2),IF(ISNUMBER(SEARCH("No",'2_all_summary'!O594)),4,3))</f>
        <v>4</v>
      </c>
      <c r="M594" s="39">
        <f>IF(ISNUMBER(SEARCH("Yes",'2_all_summary'!$F594)),IF(0&lt;'2_all_summary'!P594,1,2),IF(0='2_all_summary'!P594,4,3))</f>
        <v>4</v>
      </c>
      <c r="N594" s="39">
        <f>IF(ISNUMBER(SEARCH("Yes",'2_all_summary'!$F594)),IF(ISNUMBER(SEARCH("Yes",'2_all_summary'!Q594)),1,2),IF(ISNUMBER(SEARCH("No",'2_all_summary'!Q594)),4,3))</f>
        <v>4</v>
      </c>
      <c r="O594" s="39">
        <f>IF(ISNUMBER(SEARCH("Yes",'2_all_summary'!$F594)),IF(ISNUMBER(SEARCH("Yes",'2_all_summary'!R594)),1,2),IF(ISNUMBER(SEARCH("No",'2_all_summary'!R594)),4,3))</f>
        <v>4</v>
      </c>
      <c r="P594" s="39">
        <f>IF(ISNUMBER(SEARCH("Yes",'2_all_summary'!$F594)),IF(ISNUMBER(SEARCH("Yes",'2_all_summary'!S594)),1,2),IF(ISNUMBER(SEARCH("No",'2_all_summary'!S594)),4,3))</f>
        <v>4</v>
      </c>
      <c r="Q594" s="39">
        <f>IF(ISNUMBER(SEARCH("Yes",'2_all_summary'!$F594)),IF(0&lt;'2_all_summary'!T594,1,2),IF(0='2_all_summary'!T594,4,3))</f>
        <v>4</v>
      </c>
      <c r="R594" s="39">
        <f>IF(ISNUMBER(SEARCH("Yes",'2_all_summary'!$F594)),IF(ISNUMBER(SEARCH("Yes",'2_all_summary'!U594)),1,2),IF(ISNUMBER(SEARCH("No",'2_all_summary'!U594)),4,3))</f>
        <v>4</v>
      </c>
    </row>
    <row r="595" spans="7:18" x14ac:dyDescent="0.3">
      <c r="G595" s="39"/>
      <c r="H595" s="39" t="str">
        <f>'2_all_summary'!D595</f>
        <v>Effects of computerized physician order entry on medication turnaround time and orders requiring pharmacist intervention</v>
      </c>
      <c r="I595" s="39" t="str">
        <f>'2_all_summary'!E595</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v>
      </c>
      <c r="J595" s="39">
        <f>IF(ISNUMBER(SEARCH("Yes",'2_all_summary'!$F595)),IF(ISNUMBER(SEARCH("Yes",'2_all_summary'!M595)),1,2),IF(ISNUMBER(SEARCH("No",'2_all_summary'!M595)),4,3))</f>
        <v>4</v>
      </c>
      <c r="K595" s="39">
        <f>IF(ISNUMBER(SEARCH("Yes",'2_all_summary'!$F595)),IF(ISNUMBER(SEARCH("Yes",'2_all_summary'!N595)),1,2),IF(ISNUMBER(SEARCH("No",'2_all_summary'!N595)),4,3))</f>
        <v>4</v>
      </c>
      <c r="L595" s="39">
        <f>IF(ISNUMBER(SEARCH("Yes",'2_all_summary'!$F595)),IF(ISNUMBER(SEARCH("Yes",'2_all_summary'!O595)),1,2),IF(ISNUMBER(SEARCH("No",'2_all_summary'!O595)),4,3))</f>
        <v>4</v>
      </c>
      <c r="M595" s="39">
        <f>IF(ISNUMBER(SEARCH("Yes",'2_all_summary'!$F595)),IF(0&lt;'2_all_summary'!P595,1,2),IF(0='2_all_summary'!P595,4,3))</f>
        <v>4</v>
      </c>
      <c r="N595" s="39">
        <f>IF(ISNUMBER(SEARCH("Yes",'2_all_summary'!$F595)),IF(ISNUMBER(SEARCH("Yes",'2_all_summary'!Q595)),1,2),IF(ISNUMBER(SEARCH("No",'2_all_summary'!Q595)),4,3))</f>
        <v>4</v>
      </c>
      <c r="O595" s="39">
        <f>IF(ISNUMBER(SEARCH("Yes",'2_all_summary'!$F595)),IF(ISNUMBER(SEARCH("Yes",'2_all_summary'!R595)),1,2),IF(ISNUMBER(SEARCH("No",'2_all_summary'!R595)),4,3))</f>
        <v>4</v>
      </c>
      <c r="P595" s="39">
        <f>IF(ISNUMBER(SEARCH("Yes",'2_all_summary'!$F595)),IF(ISNUMBER(SEARCH("Yes",'2_all_summary'!S595)),1,2),IF(ISNUMBER(SEARCH("No",'2_all_summary'!S595)),4,3))</f>
        <v>4</v>
      </c>
      <c r="Q595" s="39">
        <f>IF(ISNUMBER(SEARCH("Yes",'2_all_summary'!$F595)),IF(0&lt;'2_all_summary'!T595,1,2),IF(0='2_all_summary'!T595,4,3))</f>
        <v>4</v>
      </c>
      <c r="R595" s="39">
        <f>IF(ISNUMBER(SEARCH("Yes",'2_all_summary'!$F595)),IF(ISNUMBER(SEARCH("Yes",'2_all_summary'!U595)),1,2),IF(ISNUMBER(SEARCH("No",'2_all_summary'!U595)),4,3))</f>
        <v>4</v>
      </c>
    </row>
    <row r="596" spans="7:18" x14ac:dyDescent="0.3">
      <c r="G596" s="39"/>
      <c r="H596" s="39" t="str">
        <f>'2_all_summary'!D596</f>
        <v>Combining natural history collections with fisher knowledge for community-based conservation in Fiji</v>
      </c>
      <c r="I596" s="39" t="str">
        <f>'2_all_summary'!E596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v>
      </c>
      <c r="J596" s="39">
        <f>IF(ISNUMBER(SEARCH("Yes",'2_all_summary'!$F596)),IF(ISNUMBER(SEARCH("Yes",'2_all_summary'!M596)),1,2),IF(ISNUMBER(SEARCH("No",'2_all_summary'!M596)),4,3))</f>
        <v>1</v>
      </c>
      <c r="K596" s="39">
        <f>IF(ISNUMBER(SEARCH("Yes",'2_all_summary'!$F596)),IF(ISNUMBER(SEARCH("Yes",'2_all_summary'!N596)),1,2),IF(ISNUMBER(SEARCH("No",'2_all_summary'!N596)),4,3))</f>
        <v>1</v>
      </c>
      <c r="L596" s="39">
        <f>IF(ISNUMBER(SEARCH("Yes",'2_all_summary'!$F596)),IF(ISNUMBER(SEARCH("Yes",'2_all_summary'!O596)),1,2),IF(ISNUMBER(SEARCH("No",'2_all_summary'!O596)),4,3))</f>
        <v>1</v>
      </c>
      <c r="M596" s="39">
        <f>IF(ISNUMBER(SEARCH("Yes",'2_all_summary'!$F596)),IF(0&lt;'2_all_summary'!P596,1,2),IF(0='2_all_summary'!P596,4,3))</f>
        <v>1</v>
      </c>
      <c r="N596" s="39">
        <f>IF(ISNUMBER(SEARCH("Yes",'2_all_summary'!$F596)),IF(ISNUMBER(SEARCH("Yes",'2_all_summary'!Q596)),1,2),IF(ISNUMBER(SEARCH("No",'2_all_summary'!Q596)),4,3))</f>
        <v>1</v>
      </c>
      <c r="O596" s="39">
        <f>IF(ISNUMBER(SEARCH("Yes",'2_all_summary'!$F596)),IF(ISNUMBER(SEARCH("Yes",'2_all_summary'!R596)),1,2),IF(ISNUMBER(SEARCH("No",'2_all_summary'!R596)),4,3))</f>
        <v>1</v>
      </c>
      <c r="P596" s="39">
        <f>IF(ISNUMBER(SEARCH("Yes",'2_all_summary'!$F596)),IF(ISNUMBER(SEARCH("Yes",'2_all_summary'!S596)),1,2),IF(ISNUMBER(SEARCH("No",'2_all_summary'!S596)),4,3))</f>
        <v>1</v>
      </c>
      <c r="Q596" s="39">
        <f>IF(ISNUMBER(SEARCH("Yes",'2_all_summary'!$F596)),IF(0&lt;'2_all_summary'!T596,1,2),IF(0='2_all_summary'!T596,4,3))</f>
        <v>1</v>
      </c>
      <c r="R596" s="39">
        <f>IF(ISNUMBER(SEARCH("Yes",'2_all_summary'!$F596)),IF(ISNUMBER(SEARCH("Yes",'2_all_summary'!U596)),1,2),IF(ISNUMBER(SEARCH("No",'2_all_summary'!U596)),4,3))</f>
        <v>1</v>
      </c>
    </row>
    <row r="597" spans="7:18" x14ac:dyDescent="0.3">
      <c r="G597" s="39"/>
      <c r="H597" s="39" t="str">
        <f>'2_all_summary'!D597</f>
        <v>Dynamics of fish assemblages on coral reefs subjected to different management regimes in the Abrolhos Bank, eastern Brazil</v>
      </c>
      <c r="I597" s="39" t="str">
        <f>'2_all_summary'!E597</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v>
      </c>
      <c r="J597" s="39">
        <f>IF(ISNUMBER(SEARCH("Yes",'2_all_summary'!$F597)),IF(ISNUMBER(SEARCH("Yes",'2_all_summary'!M597)),1,2),IF(ISNUMBER(SEARCH("No",'2_all_summary'!M597)),4,3))</f>
        <v>4</v>
      </c>
      <c r="K597" s="39">
        <f>IF(ISNUMBER(SEARCH("Yes",'2_all_summary'!$F597)),IF(ISNUMBER(SEARCH("Yes",'2_all_summary'!N597)),1,2),IF(ISNUMBER(SEARCH("No",'2_all_summary'!N597)),4,3))</f>
        <v>4</v>
      </c>
      <c r="L597" s="39">
        <f>IF(ISNUMBER(SEARCH("Yes",'2_all_summary'!$F597)),IF(ISNUMBER(SEARCH("Yes",'2_all_summary'!O597)),1,2),IF(ISNUMBER(SEARCH("No",'2_all_summary'!O597)),4,3))</f>
        <v>4</v>
      </c>
      <c r="M597" s="39">
        <f>IF(ISNUMBER(SEARCH("Yes",'2_all_summary'!$F597)),IF(0&lt;'2_all_summary'!P597,1,2),IF(0='2_all_summary'!P597,4,3))</f>
        <v>4</v>
      </c>
      <c r="N597" s="39">
        <f>IF(ISNUMBER(SEARCH("Yes",'2_all_summary'!$F597)),IF(ISNUMBER(SEARCH("Yes",'2_all_summary'!Q597)),1,2),IF(ISNUMBER(SEARCH("No",'2_all_summary'!Q597)),4,3))</f>
        <v>4</v>
      </c>
      <c r="O597" s="39">
        <f>IF(ISNUMBER(SEARCH("Yes",'2_all_summary'!$F597)),IF(ISNUMBER(SEARCH("Yes",'2_all_summary'!R597)),1,2),IF(ISNUMBER(SEARCH("No",'2_all_summary'!R597)),4,3))</f>
        <v>4</v>
      </c>
      <c r="P597" s="39">
        <f>IF(ISNUMBER(SEARCH("Yes",'2_all_summary'!$F597)),IF(ISNUMBER(SEARCH("Yes",'2_all_summary'!S597)),1,2),IF(ISNUMBER(SEARCH("No",'2_all_summary'!S597)),4,3))</f>
        <v>4</v>
      </c>
      <c r="Q597" s="39">
        <f>IF(ISNUMBER(SEARCH("Yes",'2_all_summary'!$F597)),IF(0&lt;'2_all_summary'!T597,1,2),IF(0='2_all_summary'!T597,4,3))</f>
        <v>4</v>
      </c>
      <c r="R597" s="39">
        <f>IF(ISNUMBER(SEARCH("Yes",'2_all_summary'!$F597)),IF(ISNUMBER(SEARCH("Yes",'2_all_summary'!U597)),1,2),IF(ISNUMBER(SEARCH("No",'2_all_summary'!U597)),4,3))</f>
        <v>4</v>
      </c>
    </row>
    <row r="598" spans="7:18" x14ac:dyDescent="0.3">
      <c r="G598" s="39"/>
      <c r="H598" s="39" t="str">
        <f>'2_all_summary'!D598</f>
        <v>Mangrove plantation and land property rights: A lesson from the coastal area of South Sulawesi, Indonesia</v>
      </c>
      <c r="I598" s="39" t="str">
        <f>'2_all_summary'!E598</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598" s="39">
        <f>IF(ISNUMBER(SEARCH("Yes",'2_all_summary'!$F598)),IF(ISNUMBER(SEARCH("Yes",'2_all_summary'!M598)),1,2),IF(ISNUMBER(SEARCH("No",'2_all_summary'!M598)),4,3))</f>
        <v>4</v>
      </c>
      <c r="K598" s="39">
        <f>IF(ISNUMBER(SEARCH("Yes",'2_all_summary'!$F598)),IF(ISNUMBER(SEARCH("Yes",'2_all_summary'!N598)),1,2),IF(ISNUMBER(SEARCH("No",'2_all_summary'!N598)),4,3))</f>
        <v>4</v>
      </c>
      <c r="L598" s="39">
        <f>IF(ISNUMBER(SEARCH("Yes",'2_all_summary'!$F598)),IF(ISNUMBER(SEARCH("Yes",'2_all_summary'!O598)),1,2),IF(ISNUMBER(SEARCH("No",'2_all_summary'!O598)),4,3))</f>
        <v>4</v>
      </c>
      <c r="M598" s="39">
        <f>IF(ISNUMBER(SEARCH("Yes",'2_all_summary'!$F598)),IF(0&lt;'2_all_summary'!P598,1,2),IF(0='2_all_summary'!P598,4,3))</f>
        <v>4</v>
      </c>
      <c r="N598" s="39">
        <f>IF(ISNUMBER(SEARCH("Yes",'2_all_summary'!$F598)),IF(ISNUMBER(SEARCH("Yes",'2_all_summary'!Q598)),1,2),IF(ISNUMBER(SEARCH("No",'2_all_summary'!Q598)),4,3))</f>
        <v>4</v>
      </c>
      <c r="O598" s="39">
        <f>IF(ISNUMBER(SEARCH("Yes",'2_all_summary'!$F598)),IF(ISNUMBER(SEARCH("Yes",'2_all_summary'!R598)),1,2),IF(ISNUMBER(SEARCH("No",'2_all_summary'!R598)),4,3))</f>
        <v>4</v>
      </c>
      <c r="P598" s="39">
        <f>IF(ISNUMBER(SEARCH("Yes",'2_all_summary'!$F598)),IF(ISNUMBER(SEARCH("Yes",'2_all_summary'!S598)),1,2),IF(ISNUMBER(SEARCH("No",'2_all_summary'!S598)),4,3))</f>
        <v>4</v>
      </c>
      <c r="Q598" s="39">
        <f>IF(ISNUMBER(SEARCH("Yes",'2_all_summary'!$F598)),IF(0&lt;'2_all_summary'!T598,1,2),IF(0='2_all_summary'!T598,4,3))</f>
        <v>4</v>
      </c>
      <c r="R598" s="39">
        <f>IF(ISNUMBER(SEARCH("Yes",'2_all_summary'!$F598)),IF(ISNUMBER(SEARCH("Yes",'2_all_summary'!U598)),1,2),IF(ISNUMBER(SEARCH("No",'2_all_summary'!U598)),4,3))</f>
        <v>4</v>
      </c>
    </row>
    <row r="599" spans="7:18" x14ac:dyDescent="0.3">
      <c r="G599" s="39"/>
      <c r="H599" s="39" t="str">
        <f>'2_all_summary'!D599</f>
        <v>Migratory diversity in an Arctic fish supporting subsistence harvest</v>
      </c>
      <c r="I599" s="39" t="str">
        <f>'2_all_summary'!E599</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v>
      </c>
      <c r="J599" s="39">
        <f>IF(ISNUMBER(SEARCH("Yes",'2_all_summary'!$F599)),IF(ISNUMBER(SEARCH("Yes",'2_all_summary'!M599)),1,2),IF(ISNUMBER(SEARCH("No",'2_all_summary'!M599)),4,3))</f>
        <v>4</v>
      </c>
      <c r="K599" s="39">
        <f>IF(ISNUMBER(SEARCH("Yes",'2_all_summary'!$F599)),IF(ISNUMBER(SEARCH("Yes",'2_all_summary'!N599)),1,2),IF(ISNUMBER(SEARCH("No",'2_all_summary'!N599)),4,3))</f>
        <v>4</v>
      </c>
      <c r="L599" s="39">
        <f>IF(ISNUMBER(SEARCH("Yes",'2_all_summary'!$F599)),IF(ISNUMBER(SEARCH("Yes",'2_all_summary'!O599)),1,2),IF(ISNUMBER(SEARCH("No",'2_all_summary'!O599)),4,3))</f>
        <v>4</v>
      </c>
      <c r="M599" s="39">
        <f>IF(ISNUMBER(SEARCH("Yes",'2_all_summary'!$F599)),IF(0&lt;'2_all_summary'!P599,1,2),IF(0='2_all_summary'!P599,4,3))</f>
        <v>4</v>
      </c>
      <c r="N599" s="39">
        <f>IF(ISNUMBER(SEARCH("Yes",'2_all_summary'!$F599)),IF(ISNUMBER(SEARCH("Yes",'2_all_summary'!Q599)),1,2),IF(ISNUMBER(SEARCH("No",'2_all_summary'!Q599)),4,3))</f>
        <v>4</v>
      </c>
      <c r="O599" s="39">
        <f>IF(ISNUMBER(SEARCH("Yes",'2_all_summary'!$F599)),IF(ISNUMBER(SEARCH("Yes",'2_all_summary'!R599)),1,2),IF(ISNUMBER(SEARCH("No",'2_all_summary'!R599)),4,3))</f>
        <v>4</v>
      </c>
      <c r="P599" s="39">
        <f>IF(ISNUMBER(SEARCH("Yes",'2_all_summary'!$F599)),IF(ISNUMBER(SEARCH("Yes",'2_all_summary'!S599)),1,2),IF(ISNUMBER(SEARCH("No",'2_all_summary'!S599)),4,3))</f>
        <v>4</v>
      </c>
      <c r="Q599" s="39">
        <f>IF(ISNUMBER(SEARCH("Yes",'2_all_summary'!$F599)),IF(0&lt;'2_all_summary'!T599,1,2),IF(0='2_all_summary'!T599,4,3))</f>
        <v>4</v>
      </c>
      <c r="R599" s="39">
        <f>IF(ISNUMBER(SEARCH("Yes",'2_all_summary'!$F599)),IF(ISNUMBER(SEARCH("Yes",'2_all_summary'!U599)),1,2),IF(ISNUMBER(SEARCH("No",'2_all_summary'!U599)),4,3))</f>
        <v>4</v>
      </c>
    </row>
    <row r="600" spans="7:18" x14ac:dyDescent="0.3">
      <c r="G600" s="39"/>
      <c r="H600" s="39" t="str">
        <f>'2_all_summary'!D600</f>
        <v>Governance of mangrove restoration and conservation to climate change resilience in Bintan Island</v>
      </c>
      <c r="I600" s="39" t="str">
        <f>'2_all_summary'!E600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v>
      </c>
      <c r="J600" s="39">
        <f>IF(ISNUMBER(SEARCH("Yes",'2_all_summary'!$F600)),IF(ISNUMBER(SEARCH("Yes",'2_all_summary'!M600)),1,2),IF(ISNUMBER(SEARCH("No",'2_all_summary'!M600)),4,3))</f>
        <v>4</v>
      </c>
      <c r="K600" s="39">
        <f>IF(ISNUMBER(SEARCH("Yes",'2_all_summary'!$F600)),IF(ISNUMBER(SEARCH("Yes",'2_all_summary'!N600)),1,2),IF(ISNUMBER(SEARCH("No",'2_all_summary'!N600)),4,3))</f>
        <v>4</v>
      </c>
      <c r="L600" s="39">
        <f>IF(ISNUMBER(SEARCH("Yes",'2_all_summary'!$F600)),IF(ISNUMBER(SEARCH("Yes",'2_all_summary'!O600)),1,2),IF(ISNUMBER(SEARCH("No",'2_all_summary'!O600)),4,3))</f>
        <v>4</v>
      </c>
      <c r="M600" s="39">
        <f>IF(ISNUMBER(SEARCH("Yes",'2_all_summary'!$F600)),IF(0&lt;'2_all_summary'!P600,1,2),IF(0='2_all_summary'!P600,4,3))</f>
        <v>4</v>
      </c>
      <c r="N600" s="39">
        <f>IF(ISNUMBER(SEARCH("Yes",'2_all_summary'!$F600)),IF(ISNUMBER(SEARCH("Yes",'2_all_summary'!Q600)),1,2),IF(ISNUMBER(SEARCH("No",'2_all_summary'!Q600)),4,3))</f>
        <v>4</v>
      </c>
      <c r="O600" s="39">
        <f>IF(ISNUMBER(SEARCH("Yes",'2_all_summary'!$F600)),IF(ISNUMBER(SEARCH("Yes",'2_all_summary'!R600)),1,2),IF(ISNUMBER(SEARCH("No",'2_all_summary'!R600)),4,3))</f>
        <v>4</v>
      </c>
      <c r="P600" s="39">
        <f>IF(ISNUMBER(SEARCH("Yes",'2_all_summary'!$F600)),IF(ISNUMBER(SEARCH("Yes",'2_all_summary'!S600)),1,2),IF(ISNUMBER(SEARCH("No",'2_all_summary'!S600)),4,3))</f>
        <v>4</v>
      </c>
      <c r="Q600" s="39">
        <f>IF(ISNUMBER(SEARCH("Yes",'2_all_summary'!$F600)),IF(0&lt;'2_all_summary'!T600,1,2),IF(0='2_all_summary'!T600,4,3))</f>
        <v>4</v>
      </c>
      <c r="R600" s="39">
        <f>IF(ISNUMBER(SEARCH("Yes",'2_all_summary'!$F600)),IF(ISNUMBER(SEARCH("Yes",'2_all_summary'!U600)),1,2),IF(ISNUMBER(SEARCH("No",'2_all_summary'!U600)),4,3))</f>
        <v>4</v>
      </c>
    </row>
    <row r="601" spans="7:18" x14ac:dyDescent="0.3">
      <c r="G601" s="39"/>
      <c r="H601" s="39" t="str">
        <f>'2_all_summary'!D601</f>
        <v>Role of docosahexaenoic acid in maternal and child mental health</v>
      </c>
      <c r="I601" s="39" t="str">
        <f>'2_all_summary'!E601</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v>
      </c>
      <c r="J601" s="39">
        <f>IF(ISNUMBER(SEARCH("Yes",'2_all_summary'!$F601)),IF(ISNUMBER(SEARCH("Yes",'2_all_summary'!M601)),1,2),IF(ISNUMBER(SEARCH("No",'2_all_summary'!M601)),4,3))</f>
        <v>4</v>
      </c>
      <c r="K601" s="39">
        <f>IF(ISNUMBER(SEARCH("Yes",'2_all_summary'!$F601)),IF(ISNUMBER(SEARCH("Yes",'2_all_summary'!N601)),1,2),IF(ISNUMBER(SEARCH("No",'2_all_summary'!N601)),4,3))</f>
        <v>4</v>
      </c>
      <c r="L601" s="39">
        <f>IF(ISNUMBER(SEARCH("Yes",'2_all_summary'!$F601)),IF(ISNUMBER(SEARCH("Yes",'2_all_summary'!O601)),1,2),IF(ISNUMBER(SEARCH("No",'2_all_summary'!O601)),4,3))</f>
        <v>4</v>
      </c>
      <c r="M601" s="39">
        <f>IF(ISNUMBER(SEARCH("Yes",'2_all_summary'!$F601)),IF(0&lt;'2_all_summary'!P601,1,2),IF(0='2_all_summary'!P601,4,3))</f>
        <v>4</v>
      </c>
      <c r="N601" s="39">
        <f>IF(ISNUMBER(SEARCH("Yes",'2_all_summary'!$F601)),IF(ISNUMBER(SEARCH("Yes",'2_all_summary'!Q601)),1,2),IF(ISNUMBER(SEARCH("No",'2_all_summary'!Q601)),4,3))</f>
        <v>4</v>
      </c>
      <c r="O601" s="39">
        <f>IF(ISNUMBER(SEARCH("Yes",'2_all_summary'!$F601)),IF(ISNUMBER(SEARCH("Yes",'2_all_summary'!R601)),1,2),IF(ISNUMBER(SEARCH("No",'2_all_summary'!R601)),4,3))</f>
        <v>4</v>
      </c>
      <c r="P601" s="39">
        <f>IF(ISNUMBER(SEARCH("Yes",'2_all_summary'!$F601)),IF(ISNUMBER(SEARCH("Yes",'2_all_summary'!S601)),1,2),IF(ISNUMBER(SEARCH("No",'2_all_summary'!S601)),4,3))</f>
        <v>4</v>
      </c>
      <c r="Q601" s="39">
        <f>IF(ISNUMBER(SEARCH("Yes",'2_all_summary'!$F601)),IF(0&lt;'2_all_summary'!T601,1,2),IF(0='2_all_summary'!T601,4,3))</f>
        <v>4</v>
      </c>
      <c r="R601" s="39">
        <f>IF(ISNUMBER(SEARCH("Yes",'2_all_summary'!$F601)),IF(ISNUMBER(SEARCH("Yes",'2_all_summary'!U601)),1,2),IF(ISNUMBER(SEARCH("No",'2_all_summary'!U601)),4,3))</f>
        <v>4</v>
      </c>
    </row>
    <row r="602" spans="7:18" x14ac:dyDescent="0.3">
      <c r="G602" s="39"/>
      <c r="H602" s="39" t="str">
        <f>'2_all_summary'!D602</f>
        <v>Evaluating factors contributing to the success of community-based coastal resource management: The Central Visayas Regional Project-1, Philippines</v>
      </c>
      <c r="I602" s="39" t="str">
        <f>'2_all_summary'!E602</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602" s="39">
        <f>IF(ISNUMBER(SEARCH("Yes",'2_all_summary'!$F602)),IF(ISNUMBER(SEARCH("Yes",'2_all_summary'!M602)),1,2),IF(ISNUMBER(SEARCH("No",'2_all_summary'!M602)),4,3))</f>
        <v>4</v>
      </c>
      <c r="K602" s="39">
        <f>IF(ISNUMBER(SEARCH("Yes",'2_all_summary'!$F602)),IF(ISNUMBER(SEARCH("Yes",'2_all_summary'!N602)),1,2),IF(ISNUMBER(SEARCH("No",'2_all_summary'!N602)),4,3))</f>
        <v>4</v>
      </c>
      <c r="L602" s="39">
        <f>IF(ISNUMBER(SEARCH("Yes",'2_all_summary'!$F602)),IF(ISNUMBER(SEARCH("Yes",'2_all_summary'!O602)),1,2),IF(ISNUMBER(SEARCH("No",'2_all_summary'!O602)),4,3))</f>
        <v>4</v>
      </c>
      <c r="M602" s="39">
        <f>IF(ISNUMBER(SEARCH("Yes",'2_all_summary'!$F602)),IF(0&lt;'2_all_summary'!P602,1,2),IF(0='2_all_summary'!P602,4,3))</f>
        <v>4</v>
      </c>
      <c r="N602" s="39">
        <f>IF(ISNUMBER(SEARCH("Yes",'2_all_summary'!$F602)),IF(ISNUMBER(SEARCH("Yes",'2_all_summary'!Q602)),1,2),IF(ISNUMBER(SEARCH("No",'2_all_summary'!Q602)),4,3))</f>
        <v>4</v>
      </c>
      <c r="O602" s="39">
        <f>IF(ISNUMBER(SEARCH("Yes",'2_all_summary'!$F602)),IF(ISNUMBER(SEARCH("Yes",'2_all_summary'!R602)),1,2),IF(ISNUMBER(SEARCH("No",'2_all_summary'!R602)),4,3))</f>
        <v>4</v>
      </c>
      <c r="P602" s="39">
        <f>IF(ISNUMBER(SEARCH("Yes",'2_all_summary'!$F602)),IF(ISNUMBER(SEARCH("Yes",'2_all_summary'!S602)),1,2),IF(ISNUMBER(SEARCH("No",'2_all_summary'!S602)),4,3))</f>
        <v>4</v>
      </c>
      <c r="Q602" s="39">
        <f>IF(ISNUMBER(SEARCH("Yes",'2_all_summary'!$F602)),IF(0&lt;'2_all_summary'!T602,1,2),IF(0='2_all_summary'!T602,4,3))</f>
        <v>4</v>
      </c>
      <c r="R602" s="39">
        <f>IF(ISNUMBER(SEARCH("Yes",'2_all_summary'!$F602)),IF(ISNUMBER(SEARCH("Yes",'2_all_summary'!U602)),1,2),IF(ISNUMBER(SEARCH("No",'2_all_summary'!U602)),4,3))</f>
        <v>4</v>
      </c>
    </row>
    <row r="603" spans="7:18" x14ac:dyDescent="0.3">
      <c r="G603" s="39"/>
      <c r="H603" s="39" t="str">
        <f>'2_all_summary'!D603</f>
        <v>The effectiveness of community-based governance of small-scale fisheries, Ngazidja island, Comoros</v>
      </c>
      <c r="I603" s="39" t="str">
        <f>'2_all_summary'!E603</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v>
      </c>
      <c r="J603" s="39">
        <f>IF(ISNUMBER(SEARCH("Yes",'2_all_summary'!$F603)),IF(ISNUMBER(SEARCH("Yes",'2_all_summary'!M603)),1,2),IF(ISNUMBER(SEARCH("No",'2_all_summary'!M603)),4,3))</f>
        <v>4</v>
      </c>
      <c r="K603" s="39">
        <f>IF(ISNUMBER(SEARCH("Yes",'2_all_summary'!$F603)),IF(ISNUMBER(SEARCH("Yes",'2_all_summary'!N603)),1,2),IF(ISNUMBER(SEARCH("No",'2_all_summary'!N603)),4,3))</f>
        <v>4</v>
      </c>
      <c r="L603" s="39">
        <f>IF(ISNUMBER(SEARCH("Yes",'2_all_summary'!$F603)),IF(ISNUMBER(SEARCH("Yes",'2_all_summary'!O603)),1,2),IF(ISNUMBER(SEARCH("No",'2_all_summary'!O603)),4,3))</f>
        <v>4</v>
      </c>
      <c r="M603" s="39">
        <f>IF(ISNUMBER(SEARCH("Yes",'2_all_summary'!$F603)),IF(0&lt;'2_all_summary'!P603,1,2),IF(0='2_all_summary'!P603,4,3))</f>
        <v>4</v>
      </c>
      <c r="N603" s="39">
        <f>IF(ISNUMBER(SEARCH("Yes",'2_all_summary'!$F603)),IF(ISNUMBER(SEARCH("Yes",'2_all_summary'!Q603)),1,2),IF(ISNUMBER(SEARCH("No",'2_all_summary'!Q603)),4,3))</f>
        <v>4</v>
      </c>
      <c r="O603" s="39">
        <f>IF(ISNUMBER(SEARCH("Yes",'2_all_summary'!$F603)),IF(ISNUMBER(SEARCH("Yes",'2_all_summary'!R603)),1,2),IF(ISNUMBER(SEARCH("No",'2_all_summary'!R603)),4,3))</f>
        <v>4</v>
      </c>
      <c r="P603" s="39">
        <f>IF(ISNUMBER(SEARCH("Yes",'2_all_summary'!$F603)),IF(ISNUMBER(SEARCH("Yes",'2_all_summary'!S603)),1,2),IF(ISNUMBER(SEARCH("No",'2_all_summary'!S603)),4,3))</f>
        <v>4</v>
      </c>
      <c r="Q603" s="39">
        <f>IF(ISNUMBER(SEARCH("Yes",'2_all_summary'!$F603)),IF(0&lt;'2_all_summary'!T603,1,2),IF(0='2_all_summary'!T603,4,3))</f>
        <v>4</v>
      </c>
      <c r="R603" s="39">
        <f>IF(ISNUMBER(SEARCH("Yes",'2_all_summary'!$F603)),IF(ISNUMBER(SEARCH("Yes",'2_all_summary'!U603)),1,2),IF(ISNUMBER(SEARCH("No",'2_all_summary'!U603)),4,3))</f>
        <v>4</v>
      </c>
    </row>
    <row r="604" spans="7:18" x14ac:dyDescent="0.3">
      <c r="G604" s="39"/>
      <c r="H604" s="39" t="str">
        <f>'2_all_summary'!D604</f>
        <v>The spawning migrations of an exploited Albulid in the tropical Pacific: implications for conservation and community-based management</v>
      </c>
      <c r="I604" s="39" t="str">
        <f>'2_all_summary'!E604</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604" s="39">
        <f>IF(ISNUMBER(SEARCH("Yes",'2_all_summary'!$F604)),IF(ISNUMBER(SEARCH("Yes",'2_all_summary'!M604)),1,2),IF(ISNUMBER(SEARCH("No",'2_all_summary'!M604)),4,3))</f>
        <v>3</v>
      </c>
      <c r="K604" s="39">
        <f>IF(ISNUMBER(SEARCH("Yes",'2_all_summary'!$F604)),IF(ISNUMBER(SEARCH("Yes",'2_all_summary'!N604)),1,2),IF(ISNUMBER(SEARCH("No",'2_all_summary'!N604)),4,3))</f>
        <v>3</v>
      </c>
      <c r="L604" s="39">
        <f>IF(ISNUMBER(SEARCH("Yes",'2_all_summary'!$F604)),IF(ISNUMBER(SEARCH("Yes",'2_all_summary'!O604)),1,2),IF(ISNUMBER(SEARCH("No",'2_all_summary'!O604)),4,3))</f>
        <v>3</v>
      </c>
      <c r="M604" s="39">
        <f>IF(ISNUMBER(SEARCH("Yes",'2_all_summary'!$F604)),IF(0&lt;'2_all_summary'!P604,1,2),IF(0='2_all_summary'!P604,4,3))</f>
        <v>3</v>
      </c>
      <c r="N604" s="39">
        <f>IF(ISNUMBER(SEARCH("Yes",'2_all_summary'!$F604)),IF(ISNUMBER(SEARCH("Yes",'2_all_summary'!Q604)),1,2),IF(ISNUMBER(SEARCH("No",'2_all_summary'!Q604)),4,3))</f>
        <v>3</v>
      </c>
      <c r="O604" s="39">
        <f>IF(ISNUMBER(SEARCH("Yes",'2_all_summary'!$F604)),IF(ISNUMBER(SEARCH("Yes",'2_all_summary'!R604)),1,2),IF(ISNUMBER(SEARCH("No",'2_all_summary'!R604)),4,3))</f>
        <v>3</v>
      </c>
      <c r="P604" s="39">
        <f>IF(ISNUMBER(SEARCH("Yes",'2_all_summary'!$F604)),IF(ISNUMBER(SEARCH("Yes",'2_all_summary'!S604)),1,2),IF(ISNUMBER(SEARCH("No",'2_all_summary'!S604)),4,3))</f>
        <v>3</v>
      </c>
      <c r="Q604" s="39">
        <f>IF(ISNUMBER(SEARCH("Yes",'2_all_summary'!$F604)),IF(0&lt;'2_all_summary'!T604,1,2),IF(0='2_all_summary'!T604,4,3))</f>
        <v>3</v>
      </c>
      <c r="R604" s="39">
        <f>IF(ISNUMBER(SEARCH("Yes",'2_all_summary'!$F604)),IF(ISNUMBER(SEARCH("Yes",'2_all_summary'!U604)),1,2),IF(ISNUMBER(SEARCH("No",'2_all_summary'!U604)),4,3))</f>
        <v>3</v>
      </c>
    </row>
    <row r="605" spans="7:18" x14ac:dyDescent="0.3">
      <c r="G605" s="39"/>
      <c r="H605" s="39" t="str">
        <f>'2_all_summary'!D605</f>
        <v>Net benefits: The ecological restoration of inland fisheries in Bangladesh</v>
      </c>
      <c r="I605" s="39" t="str">
        <f>'2_all_summary'!E605</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v>
      </c>
      <c r="J605" s="39">
        <f>IF(ISNUMBER(SEARCH("Yes",'2_all_summary'!$F605)),IF(ISNUMBER(SEARCH("Yes",'2_all_summary'!M605)),1,2),IF(ISNUMBER(SEARCH("No",'2_all_summary'!M605)),4,3))</f>
        <v>4</v>
      </c>
      <c r="K605" s="39">
        <f>IF(ISNUMBER(SEARCH("Yes",'2_all_summary'!$F605)),IF(ISNUMBER(SEARCH("Yes",'2_all_summary'!N605)),1,2),IF(ISNUMBER(SEARCH("No",'2_all_summary'!N605)),4,3))</f>
        <v>4</v>
      </c>
      <c r="L605" s="39">
        <f>IF(ISNUMBER(SEARCH("Yes",'2_all_summary'!$F605)),IF(ISNUMBER(SEARCH("Yes",'2_all_summary'!O605)),1,2),IF(ISNUMBER(SEARCH("No",'2_all_summary'!O605)),4,3))</f>
        <v>4</v>
      </c>
      <c r="M605" s="39">
        <f>IF(ISNUMBER(SEARCH("Yes",'2_all_summary'!$F605)),IF(0&lt;'2_all_summary'!P605,1,2),IF(0='2_all_summary'!P605,4,3))</f>
        <v>4</v>
      </c>
      <c r="N605" s="39">
        <f>IF(ISNUMBER(SEARCH("Yes",'2_all_summary'!$F605)),IF(ISNUMBER(SEARCH("Yes",'2_all_summary'!Q605)),1,2),IF(ISNUMBER(SEARCH("No",'2_all_summary'!Q605)),4,3))</f>
        <v>4</v>
      </c>
      <c r="O605" s="39">
        <f>IF(ISNUMBER(SEARCH("Yes",'2_all_summary'!$F605)),IF(ISNUMBER(SEARCH("Yes",'2_all_summary'!R605)),1,2),IF(ISNUMBER(SEARCH("No",'2_all_summary'!R605)),4,3))</f>
        <v>4</v>
      </c>
      <c r="P605" s="39">
        <f>IF(ISNUMBER(SEARCH("Yes",'2_all_summary'!$F605)),IF(ISNUMBER(SEARCH("Yes",'2_all_summary'!S605)),1,2),IF(ISNUMBER(SEARCH("No",'2_all_summary'!S605)),4,3))</f>
        <v>4</v>
      </c>
      <c r="Q605" s="39">
        <f>IF(ISNUMBER(SEARCH("Yes",'2_all_summary'!$F605)),IF(0&lt;'2_all_summary'!T605,1,2),IF(0='2_all_summary'!T605,4,3))</f>
        <v>4</v>
      </c>
      <c r="R605" s="39">
        <f>IF(ISNUMBER(SEARCH("Yes",'2_all_summary'!$F605)),IF(ISNUMBER(SEARCH("Yes",'2_all_summary'!U605)),1,2),IF(ISNUMBER(SEARCH("No",'2_all_summary'!U605)),4,3))</f>
        <v>4</v>
      </c>
    </row>
    <row r="606" spans="7:18" x14ac:dyDescent="0.3">
      <c r="G606" s="39"/>
      <c r="H606" s="39" t="str">
        <f>'2_all_summary'!D606</f>
        <v>Institutional and ecological interplay for successful self-governance of community-based fisheries</v>
      </c>
      <c r="I606" s="39" t="str">
        <f>'2_all_summary'!E606</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606" s="39">
        <f>IF(ISNUMBER(SEARCH("Yes",'2_all_summary'!$F606)),IF(ISNUMBER(SEARCH("Yes",'2_all_summary'!M606)),1,2),IF(ISNUMBER(SEARCH("No",'2_all_summary'!M606)),4,3))</f>
        <v>3</v>
      </c>
      <c r="K606" s="39">
        <f>IF(ISNUMBER(SEARCH("Yes",'2_all_summary'!$F606)),IF(ISNUMBER(SEARCH("Yes",'2_all_summary'!N606)),1,2),IF(ISNUMBER(SEARCH("No",'2_all_summary'!N606)),4,3))</f>
        <v>3</v>
      </c>
      <c r="L606" s="39">
        <f>IF(ISNUMBER(SEARCH("Yes",'2_all_summary'!$F606)),IF(ISNUMBER(SEARCH("Yes",'2_all_summary'!O606)),1,2),IF(ISNUMBER(SEARCH("No",'2_all_summary'!O606)),4,3))</f>
        <v>3</v>
      </c>
      <c r="M606" s="39">
        <f>IF(ISNUMBER(SEARCH("Yes",'2_all_summary'!$F606)),IF(0&lt;'2_all_summary'!P606,1,2),IF(0='2_all_summary'!P606,4,3))</f>
        <v>3</v>
      </c>
      <c r="N606" s="39">
        <f>IF(ISNUMBER(SEARCH("Yes",'2_all_summary'!$F606)),IF(ISNUMBER(SEARCH("Yes",'2_all_summary'!Q606)),1,2),IF(ISNUMBER(SEARCH("No",'2_all_summary'!Q606)),4,3))</f>
        <v>3</v>
      </c>
      <c r="O606" s="39">
        <f>IF(ISNUMBER(SEARCH("Yes",'2_all_summary'!$F606)),IF(ISNUMBER(SEARCH("Yes",'2_all_summary'!R606)),1,2),IF(ISNUMBER(SEARCH("No",'2_all_summary'!R606)),4,3))</f>
        <v>3</v>
      </c>
      <c r="P606" s="39">
        <f>IF(ISNUMBER(SEARCH("Yes",'2_all_summary'!$F606)),IF(ISNUMBER(SEARCH("Yes",'2_all_summary'!S606)),1,2),IF(ISNUMBER(SEARCH("No",'2_all_summary'!S606)),4,3))</f>
        <v>3</v>
      </c>
      <c r="Q606" s="39">
        <f>IF(ISNUMBER(SEARCH("Yes",'2_all_summary'!$F606)),IF(0&lt;'2_all_summary'!T606,1,2),IF(0='2_all_summary'!T606,4,3))</f>
        <v>3</v>
      </c>
      <c r="R606" s="39">
        <f>IF(ISNUMBER(SEARCH("Yes",'2_all_summary'!$F606)),IF(ISNUMBER(SEARCH("Yes",'2_all_summary'!U606)),1,2),IF(ISNUMBER(SEARCH("No",'2_all_summary'!U606)),4,3))</f>
        <v>3</v>
      </c>
    </row>
    <row r="607" spans="7:18" x14ac:dyDescent="0.3">
      <c r="G607" s="39"/>
      <c r="H607" s="39" t="str">
        <f>'2_all_summary'!D607</f>
        <v>Scaling territorial use rights in fisheries (TURFs) in Belize</v>
      </c>
      <c r="I607" s="39" t="str">
        <f>'2_all_summary'!E607</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v>
      </c>
      <c r="J607" s="39">
        <f>IF(ISNUMBER(SEARCH("Yes",'2_all_summary'!$F607)),IF(ISNUMBER(SEARCH("Yes",'2_all_summary'!M607)),1,2),IF(ISNUMBER(SEARCH("No",'2_all_summary'!M607)),4,3))</f>
        <v>4</v>
      </c>
      <c r="K607" s="39">
        <f>IF(ISNUMBER(SEARCH("Yes",'2_all_summary'!$F607)),IF(ISNUMBER(SEARCH("Yes",'2_all_summary'!N607)),1,2),IF(ISNUMBER(SEARCH("No",'2_all_summary'!N607)),4,3))</f>
        <v>4</v>
      </c>
      <c r="L607" s="39">
        <f>IF(ISNUMBER(SEARCH("Yes",'2_all_summary'!$F607)),IF(ISNUMBER(SEARCH("Yes",'2_all_summary'!O607)),1,2),IF(ISNUMBER(SEARCH("No",'2_all_summary'!O607)),4,3))</f>
        <v>4</v>
      </c>
      <c r="M607" s="39">
        <f>IF(ISNUMBER(SEARCH("Yes",'2_all_summary'!$F607)),IF(0&lt;'2_all_summary'!P607,1,2),IF(0='2_all_summary'!P607,4,3))</f>
        <v>4</v>
      </c>
      <c r="N607" s="39">
        <f>IF(ISNUMBER(SEARCH("Yes",'2_all_summary'!$F607)),IF(ISNUMBER(SEARCH("Yes",'2_all_summary'!Q607)),1,2),IF(ISNUMBER(SEARCH("No",'2_all_summary'!Q607)),4,3))</f>
        <v>4</v>
      </c>
      <c r="O607" s="39">
        <f>IF(ISNUMBER(SEARCH("Yes",'2_all_summary'!$F607)),IF(ISNUMBER(SEARCH("Yes",'2_all_summary'!R607)),1,2),IF(ISNUMBER(SEARCH("No",'2_all_summary'!R607)),4,3))</f>
        <v>4</v>
      </c>
      <c r="P607" s="39">
        <f>IF(ISNUMBER(SEARCH("Yes",'2_all_summary'!$F607)),IF(ISNUMBER(SEARCH("Yes",'2_all_summary'!S607)),1,2),IF(ISNUMBER(SEARCH("No",'2_all_summary'!S607)),4,3))</f>
        <v>4</v>
      </c>
      <c r="Q607" s="39">
        <f>IF(ISNUMBER(SEARCH("Yes",'2_all_summary'!$F607)),IF(0&lt;'2_all_summary'!T607,1,2),IF(0='2_all_summary'!T607,4,3))</f>
        <v>4</v>
      </c>
      <c r="R607" s="39">
        <f>IF(ISNUMBER(SEARCH("Yes",'2_all_summary'!$F607)),IF(ISNUMBER(SEARCH("Yes",'2_all_summary'!U607)),1,2),IF(ISNUMBER(SEARCH("No",'2_all_summary'!U607)),4,3))</f>
        <v>4</v>
      </c>
    </row>
    <row r="608" spans="7:18" x14ac:dyDescent="0.3">
      <c r="G608" s="39"/>
      <c r="H608" s="39" t="str">
        <f>'2_all_summary'!D608</f>
        <v>Fishing in the dark-local knowledge, night spearfishing and spawning aggregations in the Western Solomon Islands</v>
      </c>
      <c r="I608" s="39" t="str">
        <f>'2_all_summary'!E608</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v>
      </c>
      <c r="J608" s="39">
        <f>IF(ISNUMBER(SEARCH("Yes",'2_all_summary'!$F608)),IF(ISNUMBER(SEARCH("Yes",'2_all_summary'!M608)),1,2),IF(ISNUMBER(SEARCH("No",'2_all_summary'!M608)),4,3))</f>
        <v>1</v>
      </c>
      <c r="K608" s="39">
        <f>IF(ISNUMBER(SEARCH("Yes",'2_all_summary'!$F608)),IF(ISNUMBER(SEARCH("Yes",'2_all_summary'!N608)),1,2),IF(ISNUMBER(SEARCH("No",'2_all_summary'!N608)),4,3))</f>
        <v>1</v>
      </c>
      <c r="L608" s="39">
        <f>IF(ISNUMBER(SEARCH("Yes",'2_all_summary'!$F608)),IF(ISNUMBER(SEARCH("Yes",'2_all_summary'!O608)),1,2),IF(ISNUMBER(SEARCH("No",'2_all_summary'!O608)),4,3))</f>
        <v>1</v>
      </c>
      <c r="M608" s="39">
        <f>IF(ISNUMBER(SEARCH("Yes",'2_all_summary'!$F608)),IF(0&lt;'2_all_summary'!P608,1,2),IF(0='2_all_summary'!P608,4,3))</f>
        <v>1</v>
      </c>
      <c r="N608" s="39">
        <f>IF(ISNUMBER(SEARCH("Yes",'2_all_summary'!$F608)),IF(ISNUMBER(SEARCH("Yes",'2_all_summary'!Q608)),1,2),IF(ISNUMBER(SEARCH("No",'2_all_summary'!Q608)),4,3))</f>
        <v>1</v>
      </c>
      <c r="O608" s="39">
        <f>IF(ISNUMBER(SEARCH("Yes",'2_all_summary'!$F608)),IF(ISNUMBER(SEARCH("Yes",'2_all_summary'!R608)),1,2),IF(ISNUMBER(SEARCH("No",'2_all_summary'!R608)),4,3))</f>
        <v>1</v>
      </c>
      <c r="P608" s="39">
        <f>IF(ISNUMBER(SEARCH("Yes",'2_all_summary'!$F608)),IF(ISNUMBER(SEARCH("Yes",'2_all_summary'!S608)),1,2),IF(ISNUMBER(SEARCH("No",'2_all_summary'!S608)),4,3))</f>
        <v>1</v>
      </c>
      <c r="Q608" s="39">
        <f>IF(ISNUMBER(SEARCH("Yes",'2_all_summary'!$F608)),IF(0&lt;'2_all_summary'!T608,1,2),IF(0='2_all_summary'!T608,4,3))</f>
        <v>1</v>
      </c>
      <c r="R608" s="39">
        <f>IF(ISNUMBER(SEARCH("Yes",'2_all_summary'!$F608)),IF(ISNUMBER(SEARCH("Yes",'2_all_summary'!U608)),1,2),IF(ISNUMBER(SEARCH("No",'2_all_summary'!U608)),4,3))</f>
        <v>1</v>
      </c>
    </row>
    <row r="609" spans="7:18" x14ac:dyDescent="0.3">
      <c r="G609" s="39"/>
      <c r="H609" s="39" t="str">
        <f>'2_all_summary'!D609</f>
        <v>Assessment of sustainable utilization of ecosystem services in different stages of mangrove forest restoration at klong khone sub-district, Samut Songkhram province, Thailand</v>
      </c>
      <c r="I609" s="39" t="str">
        <f>'2_all_summary'!E609</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v>
      </c>
      <c r="J609" s="39">
        <f>IF(ISNUMBER(SEARCH("Yes",'2_all_summary'!$F609)),IF(ISNUMBER(SEARCH("Yes",'2_all_summary'!M609)),1,2),IF(ISNUMBER(SEARCH("No",'2_all_summary'!M609)),4,3))</f>
        <v>4</v>
      </c>
      <c r="K609" s="39">
        <f>IF(ISNUMBER(SEARCH("Yes",'2_all_summary'!$F609)),IF(ISNUMBER(SEARCH("Yes",'2_all_summary'!N609)),1,2),IF(ISNUMBER(SEARCH("No",'2_all_summary'!N609)),4,3))</f>
        <v>4</v>
      </c>
      <c r="L609" s="39">
        <f>IF(ISNUMBER(SEARCH("Yes",'2_all_summary'!$F609)),IF(ISNUMBER(SEARCH("Yes",'2_all_summary'!O609)),1,2),IF(ISNUMBER(SEARCH("No",'2_all_summary'!O609)),4,3))</f>
        <v>4</v>
      </c>
      <c r="M609" s="39">
        <f>IF(ISNUMBER(SEARCH("Yes",'2_all_summary'!$F609)),IF(0&lt;'2_all_summary'!P609,1,2),IF(0='2_all_summary'!P609,4,3))</f>
        <v>4</v>
      </c>
      <c r="N609" s="39">
        <f>IF(ISNUMBER(SEARCH("Yes",'2_all_summary'!$F609)),IF(ISNUMBER(SEARCH("Yes",'2_all_summary'!Q609)),1,2),IF(ISNUMBER(SEARCH("No",'2_all_summary'!Q609)),4,3))</f>
        <v>4</v>
      </c>
      <c r="O609" s="39">
        <f>IF(ISNUMBER(SEARCH("Yes",'2_all_summary'!$F609)),IF(ISNUMBER(SEARCH("Yes",'2_all_summary'!R609)),1,2),IF(ISNUMBER(SEARCH("No",'2_all_summary'!R609)),4,3))</f>
        <v>4</v>
      </c>
      <c r="P609" s="39">
        <f>IF(ISNUMBER(SEARCH("Yes",'2_all_summary'!$F609)),IF(ISNUMBER(SEARCH("Yes",'2_all_summary'!S609)),1,2),IF(ISNUMBER(SEARCH("No",'2_all_summary'!S609)),4,3))</f>
        <v>4</v>
      </c>
      <c r="Q609" s="39">
        <f>IF(ISNUMBER(SEARCH("Yes",'2_all_summary'!$F609)),IF(0&lt;'2_all_summary'!T609,1,2),IF(0='2_all_summary'!T609,4,3))</f>
        <v>4</v>
      </c>
      <c r="R609" s="39">
        <f>IF(ISNUMBER(SEARCH("Yes",'2_all_summary'!$F609)),IF(ISNUMBER(SEARCH("Yes",'2_all_summary'!U609)),1,2),IF(ISNUMBER(SEARCH("No",'2_all_summary'!U609)),4,3))</f>
        <v>4</v>
      </c>
    </row>
    <row r="610" spans="7:18" x14ac:dyDescent="0.3">
      <c r="G610" s="39"/>
      <c r="H610" s="39" t="str">
        <f>'2_all_summary'!D610</f>
        <v>Taking institutions seriously: Using the IAD framework to analyze fisheries policy</v>
      </c>
      <c r="I610" s="39" t="str">
        <f>'2_all_summary'!E610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v>
      </c>
      <c r="J610" s="39">
        <f>IF(ISNUMBER(SEARCH("Yes",'2_all_summary'!$F610)),IF(ISNUMBER(SEARCH("Yes",'2_all_summary'!M610)),1,2),IF(ISNUMBER(SEARCH("No",'2_all_summary'!M610)),4,3))</f>
        <v>4</v>
      </c>
      <c r="K610" s="39">
        <f>IF(ISNUMBER(SEARCH("Yes",'2_all_summary'!$F610)),IF(ISNUMBER(SEARCH("Yes",'2_all_summary'!N610)),1,2),IF(ISNUMBER(SEARCH("No",'2_all_summary'!N610)),4,3))</f>
        <v>4</v>
      </c>
      <c r="L610" s="39">
        <f>IF(ISNUMBER(SEARCH("Yes",'2_all_summary'!$F610)),IF(ISNUMBER(SEARCH("Yes",'2_all_summary'!O610)),1,2),IF(ISNUMBER(SEARCH("No",'2_all_summary'!O610)),4,3))</f>
        <v>4</v>
      </c>
      <c r="M610" s="39">
        <f>IF(ISNUMBER(SEARCH("Yes",'2_all_summary'!$F610)),IF(0&lt;'2_all_summary'!P610,1,2),IF(0='2_all_summary'!P610,4,3))</f>
        <v>4</v>
      </c>
      <c r="N610" s="39">
        <f>IF(ISNUMBER(SEARCH("Yes",'2_all_summary'!$F610)),IF(ISNUMBER(SEARCH("Yes",'2_all_summary'!Q610)),1,2),IF(ISNUMBER(SEARCH("No",'2_all_summary'!Q610)),4,3))</f>
        <v>4</v>
      </c>
      <c r="O610" s="39">
        <f>IF(ISNUMBER(SEARCH("Yes",'2_all_summary'!$F610)),IF(ISNUMBER(SEARCH("Yes",'2_all_summary'!R610)),1,2),IF(ISNUMBER(SEARCH("No",'2_all_summary'!R610)),4,3))</f>
        <v>4</v>
      </c>
      <c r="P610" s="39">
        <f>IF(ISNUMBER(SEARCH("Yes",'2_all_summary'!$F610)),IF(ISNUMBER(SEARCH("Yes",'2_all_summary'!S610)),1,2),IF(ISNUMBER(SEARCH("No",'2_all_summary'!S610)),4,3))</f>
        <v>4</v>
      </c>
      <c r="Q610" s="39">
        <f>IF(ISNUMBER(SEARCH("Yes",'2_all_summary'!$F610)),IF(0&lt;'2_all_summary'!T610,1,2),IF(0='2_all_summary'!T610,4,3))</f>
        <v>4</v>
      </c>
      <c r="R610" s="39">
        <f>IF(ISNUMBER(SEARCH("Yes",'2_all_summary'!$F610)),IF(ISNUMBER(SEARCH("Yes",'2_all_summary'!U610)),1,2),IF(ISNUMBER(SEARCH("No",'2_all_summary'!U610)),4,3))</f>
        <v>4</v>
      </c>
    </row>
    <row r="611" spans="7:18" x14ac:dyDescent="0.3">
      <c r="G611" s="39"/>
      <c r="H611" s="39" t="str">
        <f>'2_all_summary'!D611</f>
        <v>Understanding social-ecological change and transformation through community perceptions of system identity</v>
      </c>
      <c r="I611" s="39" t="str">
        <f>'2_all_summary'!E611</f>
        <v>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v>
      </c>
      <c r="J611" s="39">
        <f>IF(ISNUMBER(SEARCH("Yes",'2_all_summary'!$F611)),IF(ISNUMBER(SEARCH("Yes",'2_all_summary'!M611)),1,2),IF(ISNUMBER(SEARCH("No",'2_all_summary'!M611)),4,3))</f>
        <v>4</v>
      </c>
      <c r="K611" s="39">
        <f>IF(ISNUMBER(SEARCH("Yes",'2_all_summary'!$F611)),IF(ISNUMBER(SEARCH("Yes",'2_all_summary'!N611)),1,2),IF(ISNUMBER(SEARCH("No",'2_all_summary'!N611)),4,3))</f>
        <v>4</v>
      </c>
      <c r="L611" s="39">
        <f>IF(ISNUMBER(SEARCH("Yes",'2_all_summary'!$F611)),IF(ISNUMBER(SEARCH("Yes",'2_all_summary'!O611)),1,2),IF(ISNUMBER(SEARCH("No",'2_all_summary'!O611)),4,3))</f>
        <v>4</v>
      </c>
      <c r="M611" s="39">
        <f>IF(ISNUMBER(SEARCH("Yes",'2_all_summary'!$F611)),IF(0&lt;'2_all_summary'!P611,1,2),IF(0='2_all_summary'!P611,4,3))</f>
        <v>4</v>
      </c>
      <c r="N611" s="39">
        <f>IF(ISNUMBER(SEARCH("Yes",'2_all_summary'!$F611)),IF(ISNUMBER(SEARCH("Yes",'2_all_summary'!Q611)),1,2),IF(ISNUMBER(SEARCH("No",'2_all_summary'!Q611)),4,3))</f>
        <v>4</v>
      </c>
      <c r="O611" s="39">
        <f>IF(ISNUMBER(SEARCH("Yes",'2_all_summary'!$F611)),IF(ISNUMBER(SEARCH("Yes",'2_all_summary'!R611)),1,2),IF(ISNUMBER(SEARCH("No",'2_all_summary'!R611)),4,3))</f>
        <v>4</v>
      </c>
      <c r="P611" s="39">
        <f>IF(ISNUMBER(SEARCH("Yes",'2_all_summary'!$F611)),IF(ISNUMBER(SEARCH("Yes",'2_all_summary'!S611)),1,2),IF(ISNUMBER(SEARCH("No",'2_all_summary'!S611)),4,3))</f>
        <v>4</v>
      </c>
      <c r="Q611" s="39">
        <f>IF(ISNUMBER(SEARCH("Yes",'2_all_summary'!$F611)),IF(0&lt;'2_all_summary'!T611,1,2),IF(0='2_all_summary'!T611,4,3))</f>
        <v>4</v>
      </c>
      <c r="R611" s="39">
        <f>IF(ISNUMBER(SEARCH("Yes",'2_all_summary'!$F611)),IF(ISNUMBER(SEARCH("Yes",'2_all_summary'!U611)),1,2),IF(ISNUMBER(SEARCH("No",'2_all_summary'!U611)),4,3))</f>
        <v>4</v>
      </c>
    </row>
    <row r="612" spans="7:18" x14ac:dyDescent="0.3">
      <c r="G612" s="39"/>
      <c r="H612" s="39" t="str">
        <f>'2_all_summary'!D612</f>
        <v>Location and organizational features: What type of veteran communities participate in health programs?</v>
      </c>
      <c r="I612" s="39" t="str">
        <f>'2_all_summary'!E612</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v>
      </c>
      <c r="J612" s="39">
        <f>IF(ISNUMBER(SEARCH("Yes",'2_all_summary'!$F612)),IF(ISNUMBER(SEARCH("Yes",'2_all_summary'!M612)),1,2),IF(ISNUMBER(SEARCH("No",'2_all_summary'!M612)),4,3))</f>
        <v>4</v>
      </c>
      <c r="K612" s="39">
        <f>IF(ISNUMBER(SEARCH("Yes",'2_all_summary'!$F612)),IF(ISNUMBER(SEARCH("Yes",'2_all_summary'!N612)),1,2),IF(ISNUMBER(SEARCH("No",'2_all_summary'!N612)),4,3))</f>
        <v>4</v>
      </c>
      <c r="L612" s="39">
        <f>IF(ISNUMBER(SEARCH("Yes",'2_all_summary'!$F612)),IF(ISNUMBER(SEARCH("Yes",'2_all_summary'!O612)),1,2),IF(ISNUMBER(SEARCH("No",'2_all_summary'!O612)),4,3))</f>
        <v>4</v>
      </c>
      <c r="M612" s="39">
        <f>IF(ISNUMBER(SEARCH("Yes",'2_all_summary'!$F612)),IF(0&lt;'2_all_summary'!P612,1,2),IF(0='2_all_summary'!P612,4,3))</f>
        <v>4</v>
      </c>
      <c r="N612" s="39">
        <f>IF(ISNUMBER(SEARCH("Yes",'2_all_summary'!$F612)),IF(ISNUMBER(SEARCH("Yes",'2_all_summary'!Q612)),1,2),IF(ISNUMBER(SEARCH("No",'2_all_summary'!Q612)),4,3))</f>
        <v>4</v>
      </c>
      <c r="O612" s="39">
        <f>IF(ISNUMBER(SEARCH("Yes",'2_all_summary'!$F612)),IF(ISNUMBER(SEARCH("Yes",'2_all_summary'!R612)),1,2),IF(ISNUMBER(SEARCH("No",'2_all_summary'!R612)),4,3))</f>
        <v>4</v>
      </c>
      <c r="P612" s="39">
        <f>IF(ISNUMBER(SEARCH("Yes",'2_all_summary'!$F612)),IF(ISNUMBER(SEARCH("Yes",'2_all_summary'!S612)),1,2),IF(ISNUMBER(SEARCH("No",'2_all_summary'!S612)),4,3))</f>
        <v>4</v>
      </c>
      <c r="Q612" s="39">
        <f>IF(ISNUMBER(SEARCH("Yes",'2_all_summary'!$F612)),IF(0&lt;'2_all_summary'!T612,1,2),IF(0='2_all_summary'!T612,4,3))</f>
        <v>4</v>
      </c>
      <c r="R612" s="39">
        <f>IF(ISNUMBER(SEARCH("Yes",'2_all_summary'!$F612)),IF(ISNUMBER(SEARCH("Yes",'2_all_summary'!U612)),1,2),IF(ISNUMBER(SEARCH("No",'2_all_summary'!U612)),4,3))</f>
        <v>4</v>
      </c>
    </row>
    <row r="613" spans="7:18" x14ac:dyDescent="0.3">
      <c r="G613" s="39"/>
      <c r="H613" s="39" t="str">
        <f>'2_all_summary'!D613</f>
        <v>Hydrology and water quality factors driving spatiotemporal analyses of zoobenthos in a pilot city in China</v>
      </c>
      <c r="I613" s="39" t="str">
        <f>'2_all_summary'!E613</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v>
      </c>
      <c r="J613" s="39">
        <f>IF(ISNUMBER(SEARCH("Yes",'2_all_summary'!$F613)),IF(ISNUMBER(SEARCH("Yes",'2_all_summary'!M613)),1,2),IF(ISNUMBER(SEARCH("No",'2_all_summary'!M613)),4,3))</f>
        <v>4</v>
      </c>
      <c r="K613" s="39">
        <f>IF(ISNUMBER(SEARCH("Yes",'2_all_summary'!$F613)),IF(ISNUMBER(SEARCH("Yes",'2_all_summary'!N613)),1,2),IF(ISNUMBER(SEARCH("No",'2_all_summary'!N613)),4,3))</f>
        <v>4</v>
      </c>
      <c r="L613" s="39">
        <f>IF(ISNUMBER(SEARCH("Yes",'2_all_summary'!$F613)),IF(ISNUMBER(SEARCH("Yes",'2_all_summary'!O613)),1,2),IF(ISNUMBER(SEARCH("No",'2_all_summary'!O613)),4,3))</f>
        <v>4</v>
      </c>
      <c r="M613" s="39">
        <f>IF(ISNUMBER(SEARCH("Yes",'2_all_summary'!$F613)),IF(0&lt;'2_all_summary'!P613,1,2),IF(0='2_all_summary'!P613,4,3))</f>
        <v>4</v>
      </c>
      <c r="N613" s="39">
        <f>IF(ISNUMBER(SEARCH("Yes",'2_all_summary'!$F613)),IF(ISNUMBER(SEARCH("Yes",'2_all_summary'!Q613)),1,2),IF(ISNUMBER(SEARCH("No",'2_all_summary'!Q613)),4,3))</f>
        <v>4</v>
      </c>
      <c r="O613" s="39">
        <f>IF(ISNUMBER(SEARCH("Yes",'2_all_summary'!$F613)),IF(ISNUMBER(SEARCH("Yes",'2_all_summary'!R613)),1,2),IF(ISNUMBER(SEARCH("No",'2_all_summary'!R613)),4,3))</f>
        <v>4</v>
      </c>
      <c r="P613" s="39">
        <f>IF(ISNUMBER(SEARCH("Yes",'2_all_summary'!$F613)),IF(ISNUMBER(SEARCH("Yes",'2_all_summary'!S613)),1,2),IF(ISNUMBER(SEARCH("No",'2_all_summary'!S613)),4,3))</f>
        <v>4</v>
      </c>
      <c r="Q613" s="39">
        <f>IF(ISNUMBER(SEARCH("Yes",'2_all_summary'!$F613)),IF(0&lt;'2_all_summary'!T613,1,2),IF(0='2_all_summary'!T613,4,3))</f>
        <v>4</v>
      </c>
      <c r="R613" s="39">
        <f>IF(ISNUMBER(SEARCH("Yes",'2_all_summary'!$F613)),IF(ISNUMBER(SEARCH("Yes",'2_all_summary'!U613)),1,2),IF(ISNUMBER(SEARCH("No",'2_all_summary'!U613)),4,3))</f>
        <v>4</v>
      </c>
    </row>
    <row r="614" spans="7:18" x14ac:dyDescent="0.3">
      <c r="G614" s="39"/>
      <c r="H614" s="39" t="str">
        <f>'2_all_summary'!D614</f>
        <v>Communities, knowledge and fisheries of the future</v>
      </c>
      <c r="I614" s="39" t="str">
        <f>'2_all_summary'!E614</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614" s="39">
        <f>IF(ISNUMBER(SEARCH("Yes",'2_all_summary'!$F614)),IF(ISNUMBER(SEARCH("Yes",'2_all_summary'!M614)),1,2),IF(ISNUMBER(SEARCH("No",'2_all_summary'!M614)),4,3))</f>
        <v>3</v>
      </c>
      <c r="K614" s="39">
        <f>IF(ISNUMBER(SEARCH("Yes",'2_all_summary'!$F614)),IF(ISNUMBER(SEARCH("Yes",'2_all_summary'!N614)),1,2),IF(ISNUMBER(SEARCH("No",'2_all_summary'!N614)),4,3))</f>
        <v>3</v>
      </c>
      <c r="L614" s="39">
        <f>IF(ISNUMBER(SEARCH("Yes",'2_all_summary'!$F614)),IF(ISNUMBER(SEARCH("Yes",'2_all_summary'!O614)),1,2),IF(ISNUMBER(SEARCH("No",'2_all_summary'!O614)),4,3))</f>
        <v>3</v>
      </c>
      <c r="M614" s="39">
        <f>IF(ISNUMBER(SEARCH("Yes",'2_all_summary'!$F614)),IF(0&lt;'2_all_summary'!P614,1,2),IF(0='2_all_summary'!P614,4,3))</f>
        <v>3</v>
      </c>
      <c r="N614" s="39">
        <f>IF(ISNUMBER(SEARCH("Yes",'2_all_summary'!$F614)),IF(ISNUMBER(SEARCH("Yes",'2_all_summary'!Q614)),1,2),IF(ISNUMBER(SEARCH("No",'2_all_summary'!Q614)),4,3))</f>
        <v>3</v>
      </c>
      <c r="O614" s="39">
        <f>IF(ISNUMBER(SEARCH("Yes",'2_all_summary'!$F614)),IF(ISNUMBER(SEARCH("Yes",'2_all_summary'!R614)),1,2),IF(ISNUMBER(SEARCH("No",'2_all_summary'!R614)),4,3))</f>
        <v>3</v>
      </c>
      <c r="P614" s="39">
        <f>IF(ISNUMBER(SEARCH("Yes",'2_all_summary'!$F614)),IF(ISNUMBER(SEARCH("Yes",'2_all_summary'!S614)),1,2),IF(ISNUMBER(SEARCH("No",'2_all_summary'!S614)),4,3))</f>
        <v>3</v>
      </c>
      <c r="Q614" s="39">
        <f>IF(ISNUMBER(SEARCH("Yes",'2_all_summary'!$F614)),IF(0&lt;'2_all_summary'!T614,1,2),IF(0='2_all_summary'!T614,4,3))</f>
        <v>3</v>
      </c>
      <c r="R614" s="39">
        <f>IF(ISNUMBER(SEARCH("Yes",'2_all_summary'!$F614)),IF(ISNUMBER(SEARCH("Yes",'2_all_summary'!U614)),1,2),IF(ISNUMBER(SEARCH("No",'2_all_summary'!U614)),4,3))</f>
        <v>3</v>
      </c>
    </row>
    <row r="615" spans="7:18" x14ac:dyDescent="0.3">
      <c r="G615" s="39"/>
      <c r="H615" s="39" t="str">
        <f>'2_all_summary'!D615</f>
        <v>Building responsiveness to climate change through community based adaptation in Bangladesh</v>
      </c>
      <c r="I615" s="39" t="str">
        <f>'2_all_summary'!E615</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v>
      </c>
      <c r="J615" s="39">
        <f>IF(ISNUMBER(SEARCH("Yes",'2_all_summary'!$F615)),IF(ISNUMBER(SEARCH("Yes",'2_all_summary'!M615)),1,2),IF(ISNUMBER(SEARCH("No",'2_all_summary'!M615)),4,3))</f>
        <v>4</v>
      </c>
      <c r="K615" s="39">
        <f>IF(ISNUMBER(SEARCH("Yes",'2_all_summary'!$F615)),IF(ISNUMBER(SEARCH("Yes",'2_all_summary'!N615)),1,2),IF(ISNUMBER(SEARCH("No",'2_all_summary'!N615)),4,3))</f>
        <v>4</v>
      </c>
      <c r="L615" s="39">
        <f>IF(ISNUMBER(SEARCH("Yes",'2_all_summary'!$F615)),IF(ISNUMBER(SEARCH("Yes",'2_all_summary'!O615)),1,2),IF(ISNUMBER(SEARCH("No",'2_all_summary'!O615)),4,3))</f>
        <v>4</v>
      </c>
      <c r="M615" s="39">
        <f>IF(ISNUMBER(SEARCH("Yes",'2_all_summary'!$F615)),IF(0&lt;'2_all_summary'!P615,1,2),IF(0='2_all_summary'!P615,4,3))</f>
        <v>4</v>
      </c>
      <c r="N615" s="39">
        <f>IF(ISNUMBER(SEARCH("Yes",'2_all_summary'!$F615)),IF(ISNUMBER(SEARCH("Yes",'2_all_summary'!Q615)),1,2),IF(ISNUMBER(SEARCH("No",'2_all_summary'!Q615)),4,3))</f>
        <v>4</v>
      </c>
      <c r="O615" s="39">
        <f>IF(ISNUMBER(SEARCH("Yes",'2_all_summary'!$F615)),IF(ISNUMBER(SEARCH("Yes",'2_all_summary'!R615)),1,2),IF(ISNUMBER(SEARCH("No",'2_all_summary'!R615)),4,3))</f>
        <v>4</v>
      </c>
      <c r="P615" s="39">
        <f>IF(ISNUMBER(SEARCH("Yes",'2_all_summary'!$F615)),IF(ISNUMBER(SEARCH("Yes",'2_all_summary'!S615)),1,2),IF(ISNUMBER(SEARCH("No",'2_all_summary'!S615)),4,3))</f>
        <v>4</v>
      </c>
      <c r="Q615" s="39">
        <f>IF(ISNUMBER(SEARCH("Yes",'2_all_summary'!$F615)),IF(0&lt;'2_all_summary'!T615,1,2),IF(0='2_all_summary'!T615,4,3))</f>
        <v>4</v>
      </c>
      <c r="R615" s="39">
        <f>IF(ISNUMBER(SEARCH("Yes",'2_all_summary'!$F615)),IF(ISNUMBER(SEARCH("Yes",'2_all_summary'!U615)),1,2),IF(ISNUMBER(SEARCH("No",'2_all_summary'!U615)),4,3))</f>
        <v>4</v>
      </c>
    </row>
    <row r="616" spans="7:18" x14ac:dyDescent="0.3">
      <c r="G616" s="39"/>
      <c r="H616" s="39" t="str">
        <f>'2_all_summary'!D616</f>
        <v>Inland fisheries of tropical Africa</v>
      </c>
      <c r="I616" s="39" t="str">
        <f>'2_all_summary'!E616</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v>
      </c>
      <c r="J616" s="39">
        <f>IF(ISNUMBER(SEARCH("Yes",'2_all_summary'!$F616)),IF(ISNUMBER(SEARCH("Yes",'2_all_summary'!M616)),1,2),IF(ISNUMBER(SEARCH("No",'2_all_summary'!M616)),4,3))</f>
        <v>4</v>
      </c>
      <c r="K616" s="39">
        <f>IF(ISNUMBER(SEARCH("Yes",'2_all_summary'!$F616)),IF(ISNUMBER(SEARCH("Yes",'2_all_summary'!N616)),1,2),IF(ISNUMBER(SEARCH("No",'2_all_summary'!N616)),4,3))</f>
        <v>4</v>
      </c>
      <c r="L616" s="39">
        <f>IF(ISNUMBER(SEARCH("Yes",'2_all_summary'!$F616)),IF(ISNUMBER(SEARCH("Yes",'2_all_summary'!O616)),1,2),IF(ISNUMBER(SEARCH("No",'2_all_summary'!O616)),4,3))</f>
        <v>4</v>
      </c>
      <c r="M616" s="39">
        <f>IF(ISNUMBER(SEARCH("Yes",'2_all_summary'!$F616)),IF(0&lt;'2_all_summary'!P616,1,2),IF(0='2_all_summary'!P616,4,3))</f>
        <v>4</v>
      </c>
      <c r="N616" s="39">
        <f>IF(ISNUMBER(SEARCH("Yes",'2_all_summary'!$F616)),IF(ISNUMBER(SEARCH("Yes",'2_all_summary'!Q616)),1,2),IF(ISNUMBER(SEARCH("No",'2_all_summary'!Q616)),4,3))</f>
        <v>4</v>
      </c>
      <c r="O616" s="39">
        <f>IF(ISNUMBER(SEARCH("Yes",'2_all_summary'!$F616)),IF(ISNUMBER(SEARCH("Yes",'2_all_summary'!R616)),1,2),IF(ISNUMBER(SEARCH("No",'2_all_summary'!R616)),4,3))</f>
        <v>4</v>
      </c>
      <c r="P616" s="39">
        <f>IF(ISNUMBER(SEARCH("Yes",'2_all_summary'!$F616)),IF(ISNUMBER(SEARCH("Yes",'2_all_summary'!S616)),1,2),IF(ISNUMBER(SEARCH("No",'2_all_summary'!S616)),4,3))</f>
        <v>4</v>
      </c>
      <c r="Q616" s="39">
        <f>IF(ISNUMBER(SEARCH("Yes",'2_all_summary'!$F616)),IF(0&lt;'2_all_summary'!T616,1,2),IF(0='2_all_summary'!T616,4,3))</f>
        <v>4</v>
      </c>
      <c r="R616" s="39">
        <f>IF(ISNUMBER(SEARCH("Yes",'2_all_summary'!$F616)),IF(ISNUMBER(SEARCH("Yes",'2_all_summary'!U616)),1,2),IF(ISNUMBER(SEARCH("No",'2_all_summary'!U616)),4,3))</f>
        <v>4</v>
      </c>
    </row>
    <row r="617" spans="7:18" x14ac:dyDescent="0.3">
      <c r="G617" s="39"/>
      <c r="H617" s="39" t="str">
        <f>'2_all_summary'!D617</f>
        <v>Community management yields positive impacts for coastal fisheries resources and biodiversity conservation</v>
      </c>
      <c r="I617" s="39" t="str">
        <f>'2_all_summary'!E617</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v>
      </c>
      <c r="J617" s="39">
        <f>IF(ISNUMBER(SEARCH("Yes",'2_all_summary'!$F617)),IF(ISNUMBER(SEARCH("Yes",'2_all_summary'!M617)),1,2),IF(ISNUMBER(SEARCH("No",'2_all_summary'!M617)),4,3))</f>
        <v>1</v>
      </c>
      <c r="K617" s="39">
        <f>IF(ISNUMBER(SEARCH("Yes",'2_all_summary'!$F617)),IF(ISNUMBER(SEARCH("Yes",'2_all_summary'!N617)),1,2),IF(ISNUMBER(SEARCH("No",'2_all_summary'!N617)),4,3))</f>
        <v>1</v>
      </c>
      <c r="L617" s="39">
        <f>IF(ISNUMBER(SEARCH("Yes",'2_all_summary'!$F617)),IF(ISNUMBER(SEARCH("Yes",'2_all_summary'!O617)),1,2),IF(ISNUMBER(SEARCH("No",'2_all_summary'!O617)),4,3))</f>
        <v>1</v>
      </c>
      <c r="M617" s="39">
        <f>IF(ISNUMBER(SEARCH("Yes",'2_all_summary'!$F617)),IF(0&lt;'2_all_summary'!P617,1,2),IF(0='2_all_summary'!P617,4,3))</f>
        <v>1</v>
      </c>
      <c r="N617" s="39">
        <f>IF(ISNUMBER(SEARCH("Yes",'2_all_summary'!$F617)),IF(ISNUMBER(SEARCH("Yes",'2_all_summary'!Q617)),1,2),IF(ISNUMBER(SEARCH("No",'2_all_summary'!Q617)),4,3))</f>
        <v>1</v>
      </c>
      <c r="O617" s="39">
        <f>IF(ISNUMBER(SEARCH("Yes",'2_all_summary'!$F617)),IF(ISNUMBER(SEARCH("Yes",'2_all_summary'!R617)),1,2),IF(ISNUMBER(SEARCH("No",'2_all_summary'!R617)),4,3))</f>
        <v>1</v>
      </c>
      <c r="P617" s="39">
        <f>IF(ISNUMBER(SEARCH("Yes",'2_all_summary'!$F617)),IF(ISNUMBER(SEARCH("Yes",'2_all_summary'!S617)),1,2),IF(ISNUMBER(SEARCH("No",'2_all_summary'!S617)),4,3))</f>
        <v>1</v>
      </c>
      <c r="Q617" s="39">
        <f>IF(ISNUMBER(SEARCH("Yes",'2_all_summary'!$F617)),IF(0&lt;'2_all_summary'!T617,1,2),IF(0='2_all_summary'!T617,4,3))</f>
        <v>1</v>
      </c>
      <c r="R617" s="39">
        <f>IF(ISNUMBER(SEARCH("Yes",'2_all_summary'!$F617)),IF(ISNUMBER(SEARCH("Yes",'2_all_summary'!U617)),1,2),IF(ISNUMBER(SEARCH("No",'2_all_summary'!U617)),4,3))</f>
        <v>1</v>
      </c>
    </row>
    <row r="618" spans="7:18" x14ac:dyDescent="0.3">
      <c r="G618" s="39"/>
      <c r="H618" s="39" t="str">
        <f>'2_all_summary'!D618</f>
        <v>The impact of shrimp farming on mangrove ecosystems</v>
      </c>
      <c r="I618" s="39" t="str">
        <f>'2_all_summary'!E618</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v>
      </c>
      <c r="J618" s="39">
        <f>IF(ISNUMBER(SEARCH("Yes",'2_all_summary'!$F618)),IF(ISNUMBER(SEARCH("Yes",'2_all_summary'!M618)),1,2),IF(ISNUMBER(SEARCH("No",'2_all_summary'!M618)),4,3))</f>
        <v>4</v>
      </c>
      <c r="K618" s="39">
        <f>IF(ISNUMBER(SEARCH("Yes",'2_all_summary'!$F618)),IF(ISNUMBER(SEARCH("Yes",'2_all_summary'!N618)),1,2),IF(ISNUMBER(SEARCH("No",'2_all_summary'!N618)),4,3))</f>
        <v>4</v>
      </c>
      <c r="L618" s="39">
        <f>IF(ISNUMBER(SEARCH("Yes",'2_all_summary'!$F618)),IF(ISNUMBER(SEARCH("Yes",'2_all_summary'!O618)),1,2),IF(ISNUMBER(SEARCH("No",'2_all_summary'!O618)),4,3))</f>
        <v>4</v>
      </c>
      <c r="M618" s="39">
        <f>IF(ISNUMBER(SEARCH("Yes",'2_all_summary'!$F618)),IF(0&lt;'2_all_summary'!P618,1,2),IF(0='2_all_summary'!P618,4,3))</f>
        <v>4</v>
      </c>
      <c r="N618" s="39">
        <f>IF(ISNUMBER(SEARCH("Yes",'2_all_summary'!$F618)),IF(ISNUMBER(SEARCH("Yes",'2_all_summary'!Q618)),1,2),IF(ISNUMBER(SEARCH("No",'2_all_summary'!Q618)),4,3))</f>
        <v>4</v>
      </c>
      <c r="O618" s="39">
        <f>IF(ISNUMBER(SEARCH("Yes",'2_all_summary'!$F618)),IF(ISNUMBER(SEARCH("Yes",'2_all_summary'!R618)),1,2),IF(ISNUMBER(SEARCH("No",'2_all_summary'!R618)),4,3))</f>
        <v>4</v>
      </c>
      <c r="P618" s="39">
        <f>IF(ISNUMBER(SEARCH("Yes",'2_all_summary'!$F618)),IF(ISNUMBER(SEARCH("Yes",'2_all_summary'!S618)),1,2),IF(ISNUMBER(SEARCH("No",'2_all_summary'!S618)),4,3))</f>
        <v>4</v>
      </c>
      <c r="Q618" s="39">
        <f>IF(ISNUMBER(SEARCH("Yes",'2_all_summary'!$F618)),IF(0&lt;'2_all_summary'!T618,1,2),IF(0='2_all_summary'!T618,4,3))</f>
        <v>4</v>
      </c>
      <c r="R618" s="39">
        <f>IF(ISNUMBER(SEARCH("Yes",'2_all_summary'!$F618)),IF(ISNUMBER(SEARCH("Yes",'2_all_summary'!U618)),1,2),IF(ISNUMBER(SEARCH("No",'2_all_summary'!U618)),4,3))</f>
        <v>4</v>
      </c>
    </row>
    <row r="619" spans="7:18" x14ac:dyDescent="0.3">
      <c r="G619" s="39"/>
      <c r="H619" s="39" t="str">
        <f>'2_all_summary'!D619</f>
        <v>Can we reach agreement on a standardized approach to ecosystem-based fishery management?</v>
      </c>
      <c r="I619" s="39" t="str">
        <f>'2_all_summary'!E619</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619" s="39">
        <f>IF(ISNUMBER(SEARCH("Yes",'2_all_summary'!$F619)),IF(ISNUMBER(SEARCH("Yes",'2_all_summary'!M619)),1,2),IF(ISNUMBER(SEARCH("No",'2_all_summary'!M619)),4,3))</f>
        <v>4</v>
      </c>
      <c r="K619" s="39">
        <f>IF(ISNUMBER(SEARCH("Yes",'2_all_summary'!$F619)),IF(ISNUMBER(SEARCH("Yes",'2_all_summary'!N619)),1,2),IF(ISNUMBER(SEARCH("No",'2_all_summary'!N619)),4,3))</f>
        <v>4</v>
      </c>
      <c r="L619" s="39">
        <f>IF(ISNUMBER(SEARCH("Yes",'2_all_summary'!$F619)),IF(ISNUMBER(SEARCH("Yes",'2_all_summary'!O619)),1,2),IF(ISNUMBER(SEARCH("No",'2_all_summary'!O619)),4,3))</f>
        <v>4</v>
      </c>
      <c r="M619" s="39">
        <f>IF(ISNUMBER(SEARCH("Yes",'2_all_summary'!$F619)),IF(0&lt;'2_all_summary'!P619,1,2),IF(0='2_all_summary'!P619,4,3))</f>
        <v>4</v>
      </c>
      <c r="N619" s="39">
        <f>IF(ISNUMBER(SEARCH("Yes",'2_all_summary'!$F619)),IF(ISNUMBER(SEARCH("Yes",'2_all_summary'!Q619)),1,2),IF(ISNUMBER(SEARCH("No",'2_all_summary'!Q619)),4,3))</f>
        <v>4</v>
      </c>
      <c r="O619" s="39">
        <f>IF(ISNUMBER(SEARCH("Yes",'2_all_summary'!$F619)),IF(ISNUMBER(SEARCH("Yes",'2_all_summary'!R619)),1,2),IF(ISNUMBER(SEARCH("No",'2_all_summary'!R619)),4,3))</f>
        <v>4</v>
      </c>
      <c r="P619" s="39">
        <f>IF(ISNUMBER(SEARCH("Yes",'2_all_summary'!$F619)),IF(ISNUMBER(SEARCH("Yes",'2_all_summary'!S619)),1,2),IF(ISNUMBER(SEARCH("No",'2_all_summary'!S619)),4,3))</f>
        <v>4</v>
      </c>
      <c r="Q619" s="39">
        <f>IF(ISNUMBER(SEARCH("Yes",'2_all_summary'!$F619)),IF(0&lt;'2_all_summary'!T619,1,2),IF(0='2_all_summary'!T619,4,3))</f>
        <v>4</v>
      </c>
      <c r="R619" s="39">
        <f>IF(ISNUMBER(SEARCH("Yes",'2_all_summary'!$F619)),IF(ISNUMBER(SEARCH("Yes",'2_all_summary'!U619)),1,2),IF(ISNUMBER(SEARCH("No",'2_all_summary'!U619)),4,3))</f>
        <v>4</v>
      </c>
    </row>
    <row r="620" spans="7:18" x14ac:dyDescent="0.3">
      <c r="G620" s="39"/>
      <c r="H620" s="39" t="str">
        <f>'2_all_summary'!D620</f>
        <v>The implications of differing tourist/resident perceptions for community-based resource management: a Hawaiian coastal resource area study</v>
      </c>
      <c r="I620" s="39" t="str">
        <f>'2_all_summary'!E620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v>
      </c>
      <c r="J620" s="39">
        <f>IF(ISNUMBER(SEARCH("Yes",'2_all_summary'!$F620)),IF(ISNUMBER(SEARCH("Yes",'2_all_summary'!M620)),1,2),IF(ISNUMBER(SEARCH("No",'2_all_summary'!M620)),4,3))</f>
        <v>4</v>
      </c>
      <c r="K620" s="39">
        <f>IF(ISNUMBER(SEARCH("Yes",'2_all_summary'!$F620)),IF(ISNUMBER(SEARCH("Yes",'2_all_summary'!N620)),1,2),IF(ISNUMBER(SEARCH("No",'2_all_summary'!N620)),4,3))</f>
        <v>4</v>
      </c>
      <c r="L620" s="39">
        <f>IF(ISNUMBER(SEARCH("Yes",'2_all_summary'!$F620)),IF(ISNUMBER(SEARCH("Yes",'2_all_summary'!O620)),1,2),IF(ISNUMBER(SEARCH("No",'2_all_summary'!O620)),4,3))</f>
        <v>4</v>
      </c>
      <c r="M620" s="39">
        <f>IF(ISNUMBER(SEARCH("Yes",'2_all_summary'!$F620)),IF(0&lt;'2_all_summary'!P620,1,2),IF(0='2_all_summary'!P620,4,3))</f>
        <v>4</v>
      </c>
      <c r="N620" s="39">
        <f>IF(ISNUMBER(SEARCH("Yes",'2_all_summary'!$F620)),IF(ISNUMBER(SEARCH("Yes",'2_all_summary'!Q620)),1,2),IF(ISNUMBER(SEARCH("No",'2_all_summary'!Q620)),4,3))</f>
        <v>4</v>
      </c>
      <c r="O620" s="39">
        <f>IF(ISNUMBER(SEARCH("Yes",'2_all_summary'!$F620)),IF(ISNUMBER(SEARCH("Yes",'2_all_summary'!R620)),1,2),IF(ISNUMBER(SEARCH("No",'2_all_summary'!R620)),4,3))</f>
        <v>4</v>
      </c>
      <c r="P620" s="39">
        <f>IF(ISNUMBER(SEARCH("Yes",'2_all_summary'!$F620)),IF(ISNUMBER(SEARCH("Yes",'2_all_summary'!S620)),1,2),IF(ISNUMBER(SEARCH("No",'2_all_summary'!S620)),4,3))</f>
        <v>4</v>
      </c>
      <c r="Q620" s="39">
        <f>IF(ISNUMBER(SEARCH("Yes",'2_all_summary'!$F620)),IF(0&lt;'2_all_summary'!T620,1,2),IF(0='2_all_summary'!T620,4,3))</f>
        <v>4</v>
      </c>
      <c r="R620" s="39">
        <f>IF(ISNUMBER(SEARCH("Yes",'2_all_summary'!$F620)),IF(ISNUMBER(SEARCH("Yes",'2_all_summary'!U620)),1,2),IF(ISNUMBER(SEARCH("No",'2_all_summary'!U620)),4,3))</f>
        <v>4</v>
      </c>
    </row>
    <row r="621" spans="7:18" x14ac:dyDescent="0.3">
      <c r="G621" s="39"/>
      <c r="H621" s="39" t="str">
        <f>'2_all_summary'!D621</f>
        <v>Review on community-based strategies for improving the quality of lake waters (Case study: Urban Lake Rawa Besar, Depok, West Java, Indonesia)</v>
      </c>
      <c r="I621" s="39" t="str">
        <f>'2_all_summary'!E621</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v>
      </c>
      <c r="J621" s="39">
        <f>IF(ISNUMBER(SEARCH("Yes",'2_all_summary'!$F621)),IF(ISNUMBER(SEARCH("Yes",'2_all_summary'!M621)),1,2),IF(ISNUMBER(SEARCH("No",'2_all_summary'!M621)),4,3))</f>
        <v>4</v>
      </c>
      <c r="K621" s="39">
        <f>IF(ISNUMBER(SEARCH("Yes",'2_all_summary'!$F621)),IF(ISNUMBER(SEARCH("Yes",'2_all_summary'!N621)),1,2),IF(ISNUMBER(SEARCH("No",'2_all_summary'!N621)),4,3))</f>
        <v>4</v>
      </c>
      <c r="L621" s="39">
        <f>IF(ISNUMBER(SEARCH("Yes",'2_all_summary'!$F621)),IF(ISNUMBER(SEARCH("Yes",'2_all_summary'!O621)),1,2),IF(ISNUMBER(SEARCH("No",'2_all_summary'!O621)),4,3))</f>
        <v>4</v>
      </c>
      <c r="M621" s="39">
        <f>IF(ISNUMBER(SEARCH("Yes",'2_all_summary'!$F621)),IF(0&lt;'2_all_summary'!P621,1,2),IF(0='2_all_summary'!P621,4,3))</f>
        <v>4</v>
      </c>
      <c r="N621" s="39">
        <f>IF(ISNUMBER(SEARCH("Yes",'2_all_summary'!$F621)),IF(ISNUMBER(SEARCH("Yes",'2_all_summary'!Q621)),1,2),IF(ISNUMBER(SEARCH("No",'2_all_summary'!Q621)),4,3))</f>
        <v>4</v>
      </c>
      <c r="O621" s="39">
        <f>IF(ISNUMBER(SEARCH("Yes",'2_all_summary'!$F621)),IF(ISNUMBER(SEARCH("Yes",'2_all_summary'!R621)),1,2),IF(ISNUMBER(SEARCH("No",'2_all_summary'!R621)),4,3))</f>
        <v>4</v>
      </c>
      <c r="P621" s="39">
        <f>IF(ISNUMBER(SEARCH("Yes",'2_all_summary'!$F621)),IF(ISNUMBER(SEARCH("Yes",'2_all_summary'!S621)),1,2),IF(ISNUMBER(SEARCH("No",'2_all_summary'!S621)),4,3))</f>
        <v>4</v>
      </c>
      <c r="Q621" s="39">
        <f>IF(ISNUMBER(SEARCH("Yes",'2_all_summary'!$F621)),IF(0&lt;'2_all_summary'!T621,1,2),IF(0='2_all_summary'!T621,4,3))</f>
        <v>4</v>
      </c>
      <c r="R621" s="39">
        <f>IF(ISNUMBER(SEARCH("Yes",'2_all_summary'!$F621)),IF(ISNUMBER(SEARCH("Yes",'2_all_summary'!U621)),1,2),IF(ISNUMBER(SEARCH("No",'2_all_summary'!U621)),4,3))</f>
        <v>4</v>
      </c>
    </row>
    <row r="622" spans="7:18" x14ac:dyDescent="0.3">
      <c r="G622" s="39"/>
      <c r="H622" s="39" t="str">
        <f>'2_all_summary'!D622</f>
        <v>Deciphering contextual influences on local leadership in community-based fisheries management</v>
      </c>
      <c r="I622" s="39" t="str">
        <f>'2_all_summary'!E622</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v>
      </c>
      <c r="J622" s="39">
        <f>IF(ISNUMBER(SEARCH("Yes",'2_all_summary'!$F622)),IF(ISNUMBER(SEARCH("Yes",'2_all_summary'!M622)),1,2),IF(ISNUMBER(SEARCH("No",'2_all_summary'!M622)),4,3))</f>
        <v>1</v>
      </c>
      <c r="K622" s="39">
        <f>IF(ISNUMBER(SEARCH("Yes",'2_all_summary'!$F622)),IF(ISNUMBER(SEARCH("Yes",'2_all_summary'!N622)),1,2),IF(ISNUMBER(SEARCH("No",'2_all_summary'!N622)),4,3))</f>
        <v>2</v>
      </c>
      <c r="L622" s="39">
        <f>IF(ISNUMBER(SEARCH("Yes",'2_all_summary'!$F622)),IF(ISNUMBER(SEARCH("Yes",'2_all_summary'!O622)),1,2),IF(ISNUMBER(SEARCH("No",'2_all_summary'!O622)),4,3))</f>
        <v>1</v>
      </c>
      <c r="M622" s="39">
        <f>IF(ISNUMBER(SEARCH("Yes",'2_all_summary'!$F622)),IF(0&lt;'2_all_summary'!P622,1,2),IF(0='2_all_summary'!P622,4,3))</f>
        <v>1</v>
      </c>
      <c r="N622" s="39">
        <f>IF(ISNUMBER(SEARCH("Yes",'2_all_summary'!$F622)),IF(ISNUMBER(SEARCH("Yes",'2_all_summary'!Q622)),1,2),IF(ISNUMBER(SEARCH("No",'2_all_summary'!Q622)),4,3))</f>
        <v>1</v>
      </c>
      <c r="O622" s="39">
        <f>IF(ISNUMBER(SEARCH("Yes",'2_all_summary'!$F622)),IF(ISNUMBER(SEARCH("Yes",'2_all_summary'!R622)),1,2),IF(ISNUMBER(SEARCH("No",'2_all_summary'!R622)),4,3))</f>
        <v>2</v>
      </c>
      <c r="P622" s="39">
        <f>IF(ISNUMBER(SEARCH("Yes",'2_all_summary'!$F622)),IF(ISNUMBER(SEARCH("Yes",'2_all_summary'!S622)),1,2),IF(ISNUMBER(SEARCH("No",'2_all_summary'!S622)),4,3))</f>
        <v>1</v>
      </c>
      <c r="Q622" s="39">
        <f>IF(ISNUMBER(SEARCH("Yes",'2_all_summary'!$F622)),IF(0&lt;'2_all_summary'!T622,1,2),IF(0='2_all_summary'!T622,4,3))</f>
        <v>1</v>
      </c>
      <c r="R622" s="39">
        <f>IF(ISNUMBER(SEARCH("Yes",'2_all_summary'!$F622)),IF(ISNUMBER(SEARCH("Yes",'2_all_summary'!U622)),1,2),IF(ISNUMBER(SEARCH("No",'2_all_summary'!U622)),4,3))</f>
        <v>1</v>
      </c>
    </row>
    <row r="623" spans="7:18" x14ac:dyDescent="0.3">
      <c r="G623" s="39"/>
      <c r="H623" s="39" t="str">
        <f>'2_all_summary'!D623</f>
        <v>Multi-sectoral research on East China sea beach litter based on oceanographic methodology and local knowledge</v>
      </c>
      <c r="I623" s="39" t="str">
        <f>'2_all_summary'!E623</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623" s="39">
        <f>IF(ISNUMBER(SEARCH("Yes",'2_all_summary'!$F623)),IF(ISNUMBER(SEARCH("Yes",'2_all_summary'!M623)),1,2),IF(ISNUMBER(SEARCH("No",'2_all_summary'!M623)),4,3))</f>
        <v>4</v>
      </c>
      <c r="K623" s="39">
        <f>IF(ISNUMBER(SEARCH("Yes",'2_all_summary'!$F623)),IF(ISNUMBER(SEARCH("Yes",'2_all_summary'!N623)),1,2),IF(ISNUMBER(SEARCH("No",'2_all_summary'!N623)),4,3))</f>
        <v>4</v>
      </c>
      <c r="L623" s="39">
        <f>IF(ISNUMBER(SEARCH("Yes",'2_all_summary'!$F623)),IF(ISNUMBER(SEARCH("Yes",'2_all_summary'!O623)),1,2),IF(ISNUMBER(SEARCH("No",'2_all_summary'!O623)),4,3))</f>
        <v>4</v>
      </c>
      <c r="M623" s="39">
        <f>IF(ISNUMBER(SEARCH("Yes",'2_all_summary'!$F623)),IF(0&lt;'2_all_summary'!P623,1,2),IF(0='2_all_summary'!P623,4,3))</f>
        <v>4</v>
      </c>
      <c r="N623" s="39">
        <f>IF(ISNUMBER(SEARCH("Yes",'2_all_summary'!$F623)),IF(ISNUMBER(SEARCH("Yes",'2_all_summary'!Q623)),1,2),IF(ISNUMBER(SEARCH("No",'2_all_summary'!Q623)),4,3))</f>
        <v>4</v>
      </c>
      <c r="O623" s="39">
        <f>IF(ISNUMBER(SEARCH("Yes",'2_all_summary'!$F623)),IF(ISNUMBER(SEARCH("Yes",'2_all_summary'!R623)),1,2),IF(ISNUMBER(SEARCH("No",'2_all_summary'!R623)),4,3))</f>
        <v>4</v>
      </c>
      <c r="P623" s="39">
        <f>IF(ISNUMBER(SEARCH("Yes",'2_all_summary'!$F623)),IF(ISNUMBER(SEARCH("Yes",'2_all_summary'!S623)),1,2),IF(ISNUMBER(SEARCH("No",'2_all_summary'!S623)),4,3))</f>
        <v>4</v>
      </c>
      <c r="Q623" s="39">
        <f>IF(ISNUMBER(SEARCH("Yes",'2_all_summary'!$F623)),IF(0&lt;'2_all_summary'!T623,1,2),IF(0='2_all_summary'!T623,4,3))</f>
        <v>4</v>
      </c>
      <c r="R623" s="39">
        <f>IF(ISNUMBER(SEARCH("Yes",'2_all_summary'!$F623)),IF(ISNUMBER(SEARCH("Yes",'2_all_summary'!U623)),1,2),IF(ISNUMBER(SEARCH("No",'2_all_summary'!U623)),4,3))</f>
        <v>4</v>
      </c>
    </row>
    <row r="624" spans="7:18" x14ac:dyDescent="0.3">
      <c r="G624" s="39"/>
      <c r="H624" s="39" t="str">
        <f>'2_all_summary'!D624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4" s="39" t="str">
        <f>'2_all_summary'!E624</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v>
      </c>
      <c r="J624" s="39">
        <f>IF(ISNUMBER(SEARCH("Yes",'2_all_summary'!$F624)),IF(ISNUMBER(SEARCH("Yes",'2_all_summary'!M624)),1,2),IF(ISNUMBER(SEARCH("No",'2_all_summary'!M624)),4,3))</f>
        <v>4</v>
      </c>
      <c r="K624" s="39">
        <f>IF(ISNUMBER(SEARCH("Yes",'2_all_summary'!$F624)),IF(ISNUMBER(SEARCH("Yes",'2_all_summary'!N624)),1,2),IF(ISNUMBER(SEARCH("No",'2_all_summary'!N624)),4,3))</f>
        <v>4</v>
      </c>
      <c r="L624" s="39">
        <f>IF(ISNUMBER(SEARCH("Yes",'2_all_summary'!$F624)),IF(ISNUMBER(SEARCH("Yes",'2_all_summary'!O624)),1,2),IF(ISNUMBER(SEARCH("No",'2_all_summary'!O624)),4,3))</f>
        <v>4</v>
      </c>
      <c r="M624" s="39">
        <f>IF(ISNUMBER(SEARCH("Yes",'2_all_summary'!$F624)),IF(0&lt;'2_all_summary'!P624,1,2),IF(0='2_all_summary'!P624,4,3))</f>
        <v>4</v>
      </c>
      <c r="N624" s="39">
        <f>IF(ISNUMBER(SEARCH("Yes",'2_all_summary'!$F624)),IF(ISNUMBER(SEARCH("Yes",'2_all_summary'!Q624)),1,2),IF(ISNUMBER(SEARCH("No",'2_all_summary'!Q624)),4,3))</f>
        <v>4</v>
      </c>
      <c r="O624" s="39">
        <f>IF(ISNUMBER(SEARCH("Yes",'2_all_summary'!$F624)),IF(ISNUMBER(SEARCH("Yes",'2_all_summary'!R624)),1,2),IF(ISNUMBER(SEARCH("No",'2_all_summary'!R624)),4,3))</f>
        <v>4</v>
      </c>
      <c r="P624" s="39">
        <f>IF(ISNUMBER(SEARCH("Yes",'2_all_summary'!$F624)),IF(ISNUMBER(SEARCH("Yes",'2_all_summary'!S624)),1,2),IF(ISNUMBER(SEARCH("No",'2_all_summary'!S624)),4,3))</f>
        <v>4</v>
      </c>
      <c r="Q624" s="39">
        <f>IF(ISNUMBER(SEARCH("Yes",'2_all_summary'!$F624)),IF(0&lt;'2_all_summary'!T624,1,2),IF(0='2_all_summary'!T624,4,3))</f>
        <v>4</v>
      </c>
      <c r="R624" s="39">
        <f>IF(ISNUMBER(SEARCH("Yes",'2_all_summary'!$F624)),IF(ISNUMBER(SEARCH("Yes",'2_all_summary'!U624)),1,2),IF(ISNUMBER(SEARCH("No",'2_all_summary'!U624)),4,3))</f>
        <v>4</v>
      </c>
    </row>
    <row r="625" spans="7:18" x14ac:dyDescent="0.3">
      <c r="G625" s="39"/>
      <c r="H625" s="39" t="str">
        <f>'2_all_summary'!D625</f>
        <v>Balancing conservation with development in small-scale fisheries: Is ecotourism an empty promise?</v>
      </c>
      <c r="I625" s="39" t="str">
        <f>'2_all_summary'!E625</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625" s="39">
        <f>IF(ISNUMBER(SEARCH("Yes",'2_all_summary'!$F625)),IF(ISNUMBER(SEARCH("Yes",'2_all_summary'!M625)),1,2),IF(ISNUMBER(SEARCH("No",'2_all_summary'!M625)),4,3))</f>
        <v>4</v>
      </c>
      <c r="K625" s="39">
        <f>IF(ISNUMBER(SEARCH("Yes",'2_all_summary'!$F625)),IF(ISNUMBER(SEARCH("Yes",'2_all_summary'!N625)),1,2),IF(ISNUMBER(SEARCH("No",'2_all_summary'!N625)),4,3))</f>
        <v>4</v>
      </c>
      <c r="L625" s="39">
        <f>IF(ISNUMBER(SEARCH("Yes",'2_all_summary'!$F625)),IF(ISNUMBER(SEARCH("Yes",'2_all_summary'!O625)),1,2),IF(ISNUMBER(SEARCH("No",'2_all_summary'!O625)),4,3))</f>
        <v>4</v>
      </c>
      <c r="M625" s="39">
        <f>IF(ISNUMBER(SEARCH("Yes",'2_all_summary'!$F625)),IF(0&lt;'2_all_summary'!P625,1,2),IF(0='2_all_summary'!P625,4,3))</f>
        <v>4</v>
      </c>
      <c r="N625" s="39">
        <f>IF(ISNUMBER(SEARCH("Yes",'2_all_summary'!$F625)),IF(ISNUMBER(SEARCH("Yes",'2_all_summary'!Q625)),1,2),IF(ISNUMBER(SEARCH("No",'2_all_summary'!Q625)),4,3))</f>
        <v>4</v>
      </c>
      <c r="O625" s="39">
        <f>IF(ISNUMBER(SEARCH("Yes",'2_all_summary'!$F625)),IF(ISNUMBER(SEARCH("Yes",'2_all_summary'!R625)),1,2),IF(ISNUMBER(SEARCH("No",'2_all_summary'!R625)),4,3))</f>
        <v>4</v>
      </c>
      <c r="P625" s="39">
        <f>IF(ISNUMBER(SEARCH("Yes",'2_all_summary'!$F625)),IF(ISNUMBER(SEARCH("Yes",'2_all_summary'!S625)),1,2),IF(ISNUMBER(SEARCH("No",'2_all_summary'!S625)),4,3))</f>
        <v>4</v>
      </c>
      <c r="Q625" s="39">
        <f>IF(ISNUMBER(SEARCH("Yes",'2_all_summary'!$F625)),IF(0&lt;'2_all_summary'!T625,1,2),IF(0='2_all_summary'!T625,4,3))</f>
        <v>4</v>
      </c>
      <c r="R625" s="39">
        <f>IF(ISNUMBER(SEARCH("Yes",'2_all_summary'!$F625)),IF(ISNUMBER(SEARCH("Yes",'2_all_summary'!U625)),1,2),IF(ISNUMBER(SEARCH("No",'2_all_summary'!U625)),4,3))</f>
        <v>4</v>
      </c>
    </row>
    <row r="626" spans="7:18" x14ac:dyDescent="0.3">
      <c r="G626" s="39"/>
      <c r="H626" s="39" t="str">
        <f>'2_all_summary'!D626</f>
        <v>Improving food and nutritional security of small and marginal coconut growers through diversification of crops and enterprises</v>
      </c>
      <c r="I626" s="39" t="str">
        <f>'2_all_summary'!E626</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626" s="39">
        <f>IF(ISNUMBER(SEARCH("Yes",'2_all_summary'!$F626)),IF(ISNUMBER(SEARCH("Yes",'2_all_summary'!M626)),1,2),IF(ISNUMBER(SEARCH("No",'2_all_summary'!M626)),4,3))</f>
        <v>4</v>
      </c>
      <c r="K626" s="39">
        <f>IF(ISNUMBER(SEARCH("Yes",'2_all_summary'!$F626)),IF(ISNUMBER(SEARCH("Yes",'2_all_summary'!N626)),1,2),IF(ISNUMBER(SEARCH("No",'2_all_summary'!N626)),4,3))</f>
        <v>4</v>
      </c>
      <c r="L626" s="39">
        <f>IF(ISNUMBER(SEARCH("Yes",'2_all_summary'!$F626)),IF(ISNUMBER(SEARCH("Yes",'2_all_summary'!O626)),1,2),IF(ISNUMBER(SEARCH("No",'2_all_summary'!O626)),4,3))</f>
        <v>4</v>
      </c>
      <c r="M626" s="39">
        <f>IF(ISNUMBER(SEARCH("Yes",'2_all_summary'!$F626)),IF(0&lt;'2_all_summary'!P626,1,2),IF(0='2_all_summary'!P626,4,3))</f>
        <v>4</v>
      </c>
      <c r="N626" s="39">
        <f>IF(ISNUMBER(SEARCH("Yes",'2_all_summary'!$F626)),IF(ISNUMBER(SEARCH("Yes",'2_all_summary'!Q626)),1,2),IF(ISNUMBER(SEARCH("No",'2_all_summary'!Q626)),4,3))</f>
        <v>4</v>
      </c>
      <c r="O626" s="39">
        <f>IF(ISNUMBER(SEARCH("Yes",'2_all_summary'!$F626)),IF(ISNUMBER(SEARCH("Yes",'2_all_summary'!R626)),1,2),IF(ISNUMBER(SEARCH("No",'2_all_summary'!R626)),4,3))</f>
        <v>4</v>
      </c>
      <c r="P626" s="39">
        <f>IF(ISNUMBER(SEARCH("Yes",'2_all_summary'!$F626)),IF(ISNUMBER(SEARCH("Yes",'2_all_summary'!S626)),1,2),IF(ISNUMBER(SEARCH("No",'2_all_summary'!S626)),4,3))</f>
        <v>4</v>
      </c>
      <c r="Q626" s="39">
        <f>IF(ISNUMBER(SEARCH("Yes",'2_all_summary'!$F626)),IF(0&lt;'2_all_summary'!T626,1,2),IF(0='2_all_summary'!T626,4,3))</f>
        <v>4</v>
      </c>
      <c r="R626" s="39">
        <f>IF(ISNUMBER(SEARCH("Yes",'2_all_summary'!$F626)),IF(ISNUMBER(SEARCH("Yes",'2_all_summary'!U626)),1,2),IF(ISNUMBER(SEARCH("No",'2_all_summary'!U626)),4,3))</f>
        <v>4</v>
      </c>
    </row>
    <row r="627" spans="7:18" x14ac:dyDescent="0.3">
      <c r="G627" s="39"/>
      <c r="H627" s="39" t="str">
        <f>'2_all_summary'!D627</f>
        <v>Multi-stakeholder process of co-designing small-scale fisheries policy in South Africa</v>
      </c>
      <c r="I627" s="39" t="str">
        <f>'2_all_summary'!E627</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v>
      </c>
      <c r="J627" s="39">
        <f>IF(ISNUMBER(SEARCH("Yes",'2_all_summary'!$F627)),IF(ISNUMBER(SEARCH("Yes",'2_all_summary'!M627)),1,2),IF(ISNUMBER(SEARCH("No",'2_all_summary'!M627)),4,3))</f>
        <v>4</v>
      </c>
      <c r="K627" s="39">
        <f>IF(ISNUMBER(SEARCH("Yes",'2_all_summary'!$F627)),IF(ISNUMBER(SEARCH("Yes",'2_all_summary'!N627)),1,2),IF(ISNUMBER(SEARCH("No",'2_all_summary'!N627)),4,3))</f>
        <v>4</v>
      </c>
      <c r="L627" s="39">
        <f>IF(ISNUMBER(SEARCH("Yes",'2_all_summary'!$F627)),IF(ISNUMBER(SEARCH("Yes",'2_all_summary'!O627)),1,2),IF(ISNUMBER(SEARCH("No",'2_all_summary'!O627)),4,3))</f>
        <v>4</v>
      </c>
      <c r="M627" s="39">
        <f>IF(ISNUMBER(SEARCH("Yes",'2_all_summary'!$F627)),IF(0&lt;'2_all_summary'!P627,1,2),IF(0='2_all_summary'!P627,4,3))</f>
        <v>4</v>
      </c>
      <c r="N627" s="39">
        <f>IF(ISNUMBER(SEARCH("Yes",'2_all_summary'!$F627)),IF(ISNUMBER(SEARCH("Yes",'2_all_summary'!Q627)),1,2),IF(ISNUMBER(SEARCH("No",'2_all_summary'!Q627)),4,3))</f>
        <v>4</v>
      </c>
      <c r="O627" s="39">
        <f>IF(ISNUMBER(SEARCH("Yes",'2_all_summary'!$F627)),IF(ISNUMBER(SEARCH("Yes",'2_all_summary'!R627)),1,2),IF(ISNUMBER(SEARCH("No",'2_all_summary'!R627)),4,3))</f>
        <v>4</v>
      </c>
      <c r="P627" s="39">
        <f>IF(ISNUMBER(SEARCH("Yes",'2_all_summary'!$F627)),IF(ISNUMBER(SEARCH("Yes",'2_all_summary'!S627)),1,2),IF(ISNUMBER(SEARCH("No",'2_all_summary'!S627)),4,3))</f>
        <v>4</v>
      </c>
      <c r="Q627" s="39">
        <f>IF(ISNUMBER(SEARCH("Yes",'2_all_summary'!$F627)),IF(0&lt;'2_all_summary'!T627,1,2),IF(0='2_all_summary'!T627,4,3))</f>
        <v>4</v>
      </c>
      <c r="R627" s="39">
        <f>IF(ISNUMBER(SEARCH("Yes",'2_all_summary'!$F627)),IF(ISNUMBER(SEARCH("Yes",'2_all_summary'!U627)),1,2),IF(ISNUMBER(SEARCH("No",'2_all_summary'!U627)),4,3))</f>
        <v>4</v>
      </c>
    </row>
    <row r="628" spans="7:18" x14ac:dyDescent="0.3">
      <c r="G628" s="39"/>
      <c r="H628" s="39" t="str">
        <f>'2_all_summary'!D628</f>
        <v>Human rights for conservation: A rights-based approach to fisheries governance</v>
      </c>
      <c r="I628" s="39" t="str">
        <f>'2_all_summary'!E628</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v>
      </c>
      <c r="J628" s="39">
        <f>IF(ISNUMBER(SEARCH("Yes",'2_all_summary'!$F628)),IF(ISNUMBER(SEARCH("Yes",'2_all_summary'!M628)),1,2),IF(ISNUMBER(SEARCH("No",'2_all_summary'!M628)),4,3))</f>
        <v>1</v>
      </c>
      <c r="K628" s="39">
        <f>IF(ISNUMBER(SEARCH("Yes",'2_all_summary'!$F628)),IF(ISNUMBER(SEARCH("Yes",'2_all_summary'!N628)),1,2),IF(ISNUMBER(SEARCH("No",'2_all_summary'!N628)),4,3))</f>
        <v>1</v>
      </c>
      <c r="L628" s="39">
        <f>IF(ISNUMBER(SEARCH("Yes",'2_all_summary'!$F628)),IF(ISNUMBER(SEARCH("Yes",'2_all_summary'!O628)),1,2),IF(ISNUMBER(SEARCH("No",'2_all_summary'!O628)),4,3))</f>
        <v>2</v>
      </c>
      <c r="M628" s="39">
        <f>IF(ISNUMBER(SEARCH("Yes",'2_all_summary'!$F628)),IF(0&lt;'2_all_summary'!P628,1,2),IF(0='2_all_summary'!P628,4,3))</f>
        <v>1</v>
      </c>
      <c r="N628" s="39">
        <f>IF(ISNUMBER(SEARCH("Yes",'2_all_summary'!$F628)),IF(ISNUMBER(SEARCH("Yes",'2_all_summary'!Q628)),1,2),IF(ISNUMBER(SEARCH("No",'2_all_summary'!Q628)),4,3))</f>
        <v>1</v>
      </c>
      <c r="O628" s="39">
        <f>IF(ISNUMBER(SEARCH("Yes",'2_all_summary'!$F628)),IF(ISNUMBER(SEARCH("Yes",'2_all_summary'!R628)),1,2),IF(ISNUMBER(SEARCH("No",'2_all_summary'!R628)),4,3))</f>
        <v>1</v>
      </c>
      <c r="P628" s="39">
        <f>IF(ISNUMBER(SEARCH("Yes",'2_all_summary'!$F628)),IF(ISNUMBER(SEARCH("Yes",'2_all_summary'!S628)),1,2),IF(ISNUMBER(SEARCH("No",'2_all_summary'!S628)),4,3))</f>
        <v>1</v>
      </c>
      <c r="Q628" s="39">
        <f>IF(ISNUMBER(SEARCH("Yes",'2_all_summary'!$F628)),IF(0&lt;'2_all_summary'!T628,1,2),IF(0='2_all_summary'!T628,4,3))</f>
        <v>1</v>
      </c>
      <c r="R628" s="39">
        <f>IF(ISNUMBER(SEARCH("Yes",'2_all_summary'!$F628)),IF(ISNUMBER(SEARCH("Yes",'2_all_summary'!U628)),1,2),IF(ISNUMBER(SEARCH("No",'2_all_summary'!U628)),4,3))</f>
        <v>1</v>
      </c>
    </row>
    <row r="629" spans="7:18" x14ac:dyDescent="0.3">
      <c r="G629" s="39"/>
      <c r="H629" s="39" t="str">
        <f>'2_all_summary'!D629</f>
        <v>Governing enclosure for coastal communities: Social embeddedness in a Canadian shrimp fishery</v>
      </c>
      <c r="I629" s="39" t="str">
        <f>'2_all_summary'!E629</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v>
      </c>
      <c r="J629" s="39">
        <f>IF(ISNUMBER(SEARCH("Yes",'2_all_summary'!$F629)),IF(ISNUMBER(SEARCH("Yes",'2_all_summary'!M629)),1,2),IF(ISNUMBER(SEARCH("No",'2_all_summary'!M629)),4,3))</f>
        <v>4</v>
      </c>
      <c r="K629" s="39">
        <f>IF(ISNUMBER(SEARCH("Yes",'2_all_summary'!$F629)),IF(ISNUMBER(SEARCH("Yes",'2_all_summary'!N629)),1,2),IF(ISNUMBER(SEARCH("No",'2_all_summary'!N629)),4,3))</f>
        <v>4</v>
      </c>
      <c r="L629" s="39">
        <f>IF(ISNUMBER(SEARCH("Yes",'2_all_summary'!$F629)),IF(ISNUMBER(SEARCH("Yes",'2_all_summary'!O629)),1,2),IF(ISNUMBER(SEARCH("No",'2_all_summary'!O629)),4,3))</f>
        <v>4</v>
      </c>
      <c r="M629" s="39">
        <f>IF(ISNUMBER(SEARCH("Yes",'2_all_summary'!$F629)),IF(0&lt;'2_all_summary'!P629,1,2),IF(0='2_all_summary'!P629,4,3))</f>
        <v>4</v>
      </c>
      <c r="N629" s="39">
        <f>IF(ISNUMBER(SEARCH("Yes",'2_all_summary'!$F629)),IF(ISNUMBER(SEARCH("Yes",'2_all_summary'!Q629)),1,2),IF(ISNUMBER(SEARCH("No",'2_all_summary'!Q629)),4,3))</f>
        <v>4</v>
      </c>
      <c r="O629" s="39">
        <f>IF(ISNUMBER(SEARCH("Yes",'2_all_summary'!$F629)),IF(ISNUMBER(SEARCH("Yes",'2_all_summary'!R629)),1,2),IF(ISNUMBER(SEARCH("No",'2_all_summary'!R629)),4,3))</f>
        <v>4</v>
      </c>
      <c r="P629" s="39">
        <f>IF(ISNUMBER(SEARCH("Yes",'2_all_summary'!$F629)),IF(ISNUMBER(SEARCH("Yes",'2_all_summary'!S629)),1,2),IF(ISNUMBER(SEARCH("No",'2_all_summary'!S629)),4,3))</f>
        <v>4</v>
      </c>
      <c r="Q629" s="39">
        <f>IF(ISNUMBER(SEARCH("Yes",'2_all_summary'!$F629)),IF(0&lt;'2_all_summary'!T629,1,2),IF(0='2_all_summary'!T629,4,3))</f>
        <v>4</v>
      </c>
      <c r="R629" s="39">
        <f>IF(ISNUMBER(SEARCH("Yes",'2_all_summary'!$F629)),IF(ISNUMBER(SEARCH("Yes",'2_all_summary'!U629)),1,2),IF(ISNUMBER(SEARCH("No",'2_all_summary'!U629)),4,3))</f>
        <v>4</v>
      </c>
    </row>
    <row r="630" spans="7:18" x14ac:dyDescent="0.3">
      <c r="G630" s="39"/>
      <c r="H630" s="39" t="str">
        <f>'2_all_summary'!D630</f>
        <v>Fishery management, human dimension</v>
      </c>
      <c r="I630" s="39" t="str">
        <f>'2_all_summary'!E630</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630" s="39">
        <f>IF(ISNUMBER(SEARCH("Yes",'2_all_summary'!$F630)),IF(ISNUMBER(SEARCH("Yes",'2_all_summary'!M630)),1,2),IF(ISNUMBER(SEARCH("No",'2_all_summary'!M630)),4,3))</f>
        <v>4</v>
      </c>
      <c r="K630" s="39">
        <f>IF(ISNUMBER(SEARCH("Yes",'2_all_summary'!$F630)),IF(ISNUMBER(SEARCH("Yes",'2_all_summary'!N630)),1,2),IF(ISNUMBER(SEARCH("No",'2_all_summary'!N630)),4,3))</f>
        <v>4</v>
      </c>
      <c r="L630" s="39">
        <f>IF(ISNUMBER(SEARCH("Yes",'2_all_summary'!$F630)),IF(ISNUMBER(SEARCH("Yes",'2_all_summary'!O630)),1,2),IF(ISNUMBER(SEARCH("No",'2_all_summary'!O630)),4,3))</f>
        <v>4</v>
      </c>
      <c r="M630" s="39">
        <f>IF(ISNUMBER(SEARCH("Yes",'2_all_summary'!$F630)),IF(0&lt;'2_all_summary'!P630,1,2),IF(0='2_all_summary'!P630,4,3))</f>
        <v>4</v>
      </c>
      <c r="N630" s="39">
        <f>IF(ISNUMBER(SEARCH("Yes",'2_all_summary'!$F630)),IF(ISNUMBER(SEARCH("Yes",'2_all_summary'!Q630)),1,2),IF(ISNUMBER(SEARCH("No",'2_all_summary'!Q630)),4,3))</f>
        <v>4</v>
      </c>
      <c r="O630" s="39">
        <f>IF(ISNUMBER(SEARCH("Yes",'2_all_summary'!$F630)),IF(ISNUMBER(SEARCH("Yes",'2_all_summary'!R630)),1,2),IF(ISNUMBER(SEARCH("No",'2_all_summary'!R630)),4,3))</f>
        <v>3</v>
      </c>
      <c r="P630" s="39">
        <f>IF(ISNUMBER(SEARCH("Yes",'2_all_summary'!$F630)),IF(ISNUMBER(SEARCH("Yes",'2_all_summary'!S630)),1,2),IF(ISNUMBER(SEARCH("No",'2_all_summary'!S630)),4,3))</f>
        <v>3</v>
      </c>
      <c r="Q630" s="39">
        <f>IF(ISNUMBER(SEARCH("Yes",'2_all_summary'!$F630)),IF(0&lt;'2_all_summary'!T630,1,2),IF(0='2_all_summary'!T630,4,3))</f>
        <v>3</v>
      </c>
      <c r="R630" s="39">
        <f>IF(ISNUMBER(SEARCH("Yes",'2_all_summary'!$F630)),IF(ISNUMBER(SEARCH("Yes",'2_all_summary'!U630)),1,2),IF(ISNUMBER(SEARCH("No",'2_all_summary'!U630)),4,3))</f>
        <v>3</v>
      </c>
    </row>
    <row r="631" spans="7:18" x14ac:dyDescent="0.3">
      <c r="G631" s="39"/>
      <c r="H631" s="39" t="str">
        <f>'2_all_summary'!D631</f>
        <v>Reconciling social justice and ecosystem-based management in the wake of a successful predator reintroduction</v>
      </c>
      <c r="I631" s="39" t="str">
        <f>'2_all_summary'!E631</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v>
      </c>
      <c r="J631" s="39">
        <f>IF(ISNUMBER(SEARCH("Yes",'2_all_summary'!$F631)),IF(ISNUMBER(SEARCH("Yes",'2_all_summary'!M631)),1,2),IF(ISNUMBER(SEARCH("No",'2_all_summary'!M631)),4,3))</f>
        <v>4</v>
      </c>
      <c r="K631" s="39">
        <f>IF(ISNUMBER(SEARCH("Yes",'2_all_summary'!$F631)),IF(ISNUMBER(SEARCH("Yes",'2_all_summary'!N631)),1,2),IF(ISNUMBER(SEARCH("No",'2_all_summary'!N631)),4,3))</f>
        <v>4</v>
      </c>
      <c r="L631" s="39">
        <f>IF(ISNUMBER(SEARCH("Yes",'2_all_summary'!$F631)),IF(ISNUMBER(SEARCH("Yes",'2_all_summary'!O631)),1,2),IF(ISNUMBER(SEARCH("No",'2_all_summary'!O631)),4,3))</f>
        <v>4</v>
      </c>
      <c r="M631" s="39">
        <f>IF(ISNUMBER(SEARCH("Yes",'2_all_summary'!$F631)),IF(0&lt;'2_all_summary'!P631,1,2),IF(0='2_all_summary'!P631,4,3))</f>
        <v>4</v>
      </c>
      <c r="N631" s="39">
        <f>IF(ISNUMBER(SEARCH("Yes",'2_all_summary'!$F631)),IF(ISNUMBER(SEARCH("Yes",'2_all_summary'!Q631)),1,2),IF(ISNUMBER(SEARCH("No",'2_all_summary'!Q631)),4,3))</f>
        <v>4</v>
      </c>
      <c r="O631" s="39">
        <f>IF(ISNUMBER(SEARCH("Yes",'2_all_summary'!$F631)),IF(ISNUMBER(SEARCH("Yes",'2_all_summary'!R631)),1,2),IF(ISNUMBER(SEARCH("No",'2_all_summary'!R631)),4,3))</f>
        <v>4</v>
      </c>
      <c r="P631" s="39">
        <f>IF(ISNUMBER(SEARCH("Yes",'2_all_summary'!$F631)),IF(ISNUMBER(SEARCH("Yes",'2_all_summary'!S631)),1,2),IF(ISNUMBER(SEARCH("No",'2_all_summary'!S631)),4,3))</f>
        <v>4</v>
      </c>
      <c r="Q631" s="39">
        <f>IF(ISNUMBER(SEARCH("Yes",'2_all_summary'!$F631)),IF(0&lt;'2_all_summary'!T631,1,2),IF(0='2_all_summary'!T631,4,3))</f>
        <v>4</v>
      </c>
      <c r="R631" s="39">
        <f>IF(ISNUMBER(SEARCH("Yes",'2_all_summary'!$F631)),IF(ISNUMBER(SEARCH("Yes",'2_all_summary'!U631)),1,2),IF(ISNUMBER(SEARCH("No",'2_all_summary'!U631)),4,3))</f>
        <v>4</v>
      </c>
    </row>
    <row r="632" spans="7:18" x14ac:dyDescent="0.3">
      <c r="G632" s="39"/>
      <c r="H632" s="39" t="str">
        <f>'2_all_summary'!D632</f>
        <v>Conservation in a Crisis: Marine Resource Management Authority and Legitimacy during Political Instability in Madagascar</v>
      </c>
      <c r="I632" s="39" t="str">
        <f>'2_all_summary'!E632</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v>
      </c>
      <c r="J632" s="39">
        <f>IF(ISNUMBER(SEARCH("Yes",'2_all_summary'!$F632)),IF(ISNUMBER(SEARCH("Yes",'2_all_summary'!M632)),1,2),IF(ISNUMBER(SEARCH("No",'2_all_summary'!M632)),4,3))</f>
        <v>4</v>
      </c>
      <c r="K632" s="39">
        <f>IF(ISNUMBER(SEARCH("Yes",'2_all_summary'!$F632)),IF(ISNUMBER(SEARCH("Yes",'2_all_summary'!N632)),1,2),IF(ISNUMBER(SEARCH("No",'2_all_summary'!N632)),4,3))</f>
        <v>4</v>
      </c>
      <c r="L632" s="39">
        <f>IF(ISNUMBER(SEARCH("Yes",'2_all_summary'!$F632)),IF(ISNUMBER(SEARCH("Yes",'2_all_summary'!O632)),1,2),IF(ISNUMBER(SEARCH("No",'2_all_summary'!O632)),4,3))</f>
        <v>4</v>
      </c>
      <c r="M632" s="39">
        <f>IF(ISNUMBER(SEARCH("Yes",'2_all_summary'!$F632)),IF(0&lt;'2_all_summary'!P632,1,2),IF(0='2_all_summary'!P632,4,3))</f>
        <v>4</v>
      </c>
      <c r="N632" s="39">
        <f>IF(ISNUMBER(SEARCH("Yes",'2_all_summary'!$F632)),IF(ISNUMBER(SEARCH("Yes",'2_all_summary'!Q632)),1,2),IF(ISNUMBER(SEARCH("No",'2_all_summary'!Q632)),4,3))</f>
        <v>4</v>
      </c>
      <c r="O632" s="39">
        <f>IF(ISNUMBER(SEARCH("Yes",'2_all_summary'!$F632)),IF(ISNUMBER(SEARCH("Yes",'2_all_summary'!R632)),1,2),IF(ISNUMBER(SEARCH("No",'2_all_summary'!R632)),4,3))</f>
        <v>4</v>
      </c>
      <c r="P632" s="39">
        <f>IF(ISNUMBER(SEARCH("Yes",'2_all_summary'!$F632)),IF(ISNUMBER(SEARCH("Yes",'2_all_summary'!S632)),1,2),IF(ISNUMBER(SEARCH("No",'2_all_summary'!S632)),4,3))</f>
        <v>4</v>
      </c>
      <c r="Q632" s="39">
        <f>IF(ISNUMBER(SEARCH("Yes",'2_all_summary'!$F632)),IF(0&lt;'2_all_summary'!T632,1,2),IF(0='2_all_summary'!T632,4,3))</f>
        <v>4</v>
      </c>
      <c r="R632" s="39">
        <f>IF(ISNUMBER(SEARCH("Yes",'2_all_summary'!$F632)),IF(ISNUMBER(SEARCH("Yes",'2_all_summary'!U632)),1,2),IF(ISNUMBER(SEARCH("No",'2_all_summary'!U632)),4,3))</f>
        <v>4</v>
      </c>
    </row>
    <row r="633" spans="7:18" x14ac:dyDescent="0.3">
      <c r="G633" s="39"/>
      <c r="H633" s="39" t="str">
        <f>'2_all_summary'!D633</f>
        <v>Women at risk: Indonesia.</v>
      </c>
      <c r="I633" s="39" t="str">
        <f>'2_all_summary'!E633</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633" s="39">
        <f>IF(ISNUMBER(SEARCH("Yes",'2_all_summary'!$F633)),IF(ISNUMBER(SEARCH("Yes",'2_all_summary'!M633)),1,2),IF(ISNUMBER(SEARCH("No",'2_all_summary'!M633)),4,3))</f>
        <v>4</v>
      </c>
      <c r="K633" s="39">
        <f>IF(ISNUMBER(SEARCH("Yes",'2_all_summary'!$F633)),IF(ISNUMBER(SEARCH("Yes",'2_all_summary'!N633)),1,2),IF(ISNUMBER(SEARCH("No",'2_all_summary'!N633)),4,3))</f>
        <v>4</v>
      </c>
      <c r="L633" s="39">
        <f>IF(ISNUMBER(SEARCH("Yes",'2_all_summary'!$F633)),IF(ISNUMBER(SEARCH("Yes",'2_all_summary'!O633)),1,2),IF(ISNUMBER(SEARCH("No",'2_all_summary'!O633)),4,3))</f>
        <v>4</v>
      </c>
      <c r="M633" s="39">
        <f>IF(ISNUMBER(SEARCH("Yes",'2_all_summary'!$F633)),IF(0&lt;'2_all_summary'!P633,1,2),IF(0='2_all_summary'!P633,4,3))</f>
        <v>4</v>
      </c>
      <c r="N633" s="39">
        <f>IF(ISNUMBER(SEARCH("Yes",'2_all_summary'!$F633)),IF(ISNUMBER(SEARCH("Yes",'2_all_summary'!Q633)),1,2),IF(ISNUMBER(SEARCH("No",'2_all_summary'!Q633)),4,3))</f>
        <v>4</v>
      </c>
      <c r="O633" s="39">
        <f>IF(ISNUMBER(SEARCH("Yes",'2_all_summary'!$F633)),IF(ISNUMBER(SEARCH("Yes",'2_all_summary'!R633)),1,2),IF(ISNUMBER(SEARCH("No",'2_all_summary'!R633)),4,3))</f>
        <v>4</v>
      </c>
      <c r="P633" s="39">
        <f>IF(ISNUMBER(SEARCH("Yes",'2_all_summary'!$F633)),IF(ISNUMBER(SEARCH("Yes",'2_all_summary'!S633)),1,2),IF(ISNUMBER(SEARCH("No",'2_all_summary'!S633)),4,3))</f>
        <v>4</v>
      </c>
      <c r="Q633" s="39">
        <f>IF(ISNUMBER(SEARCH("Yes",'2_all_summary'!$F633)),IF(0&lt;'2_all_summary'!T633,1,2),IF(0='2_all_summary'!T633,4,3))</f>
        <v>4</v>
      </c>
      <c r="R633" s="39">
        <f>IF(ISNUMBER(SEARCH("Yes",'2_all_summary'!$F633)),IF(ISNUMBER(SEARCH("Yes",'2_all_summary'!U633)),1,2),IF(ISNUMBER(SEARCH("No",'2_all_summary'!U633)),4,3))</f>
        <v>4</v>
      </c>
    </row>
    <row r="634" spans="7:18" x14ac:dyDescent="0.3">
      <c r="G634" s="39"/>
      <c r="H634" s="39" t="str">
        <f>'2_all_summary'!D634</f>
        <v>Institutional effects on ecological outcomes of community-based management of fisheries in the Amazon</v>
      </c>
      <c r="I634" s="39" t="str">
        <f>'2_all_summary'!E634</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v>
      </c>
      <c r="J634" s="39">
        <f>IF(ISNUMBER(SEARCH("Yes",'2_all_summary'!$F634)),IF(ISNUMBER(SEARCH("Yes",'2_all_summary'!M634)),1,2),IF(ISNUMBER(SEARCH("No",'2_all_summary'!M634)),4,3))</f>
        <v>4</v>
      </c>
      <c r="K634" s="39">
        <f>IF(ISNUMBER(SEARCH("Yes",'2_all_summary'!$F634)),IF(ISNUMBER(SEARCH("Yes",'2_all_summary'!N634)),1,2),IF(ISNUMBER(SEARCH("No",'2_all_summary'!N634)),4,3))</f>
        <v>4</v>
      </c>
      <c r="L634" s="39">
        <f>IF(ISNUMBER(SEARCH("Yes",'2_all_summary'!$F634)),IF(ISNUMBER(SEARCH("Yes",'2_all_summary'!O634)),1,2),IF(ISNUMBER(SEARCH("No",'2_all_summary'!O634)),4,3))</f>
        <v>4</v>
      </c>
      <c r="M634" s="39">
        <f>IF(ISNUMBER(SEARCH("Yes",'2_all_summary'!$F634)),IF(0&lt;'2_all_summary'!P634,1,2),IF(0='2_all_summary'!P634,4,3))</f>
        <v>4</v>
      </c>
      <c r="N634" s="39">
        <f>IF(ISNUMBER(SEARCH("Yes",'2_all_summary'!$F634)),IF(ISNUMBER(SEARCH("Yes",'2_all_summary'!Q634)),1,2),IF(ISNUMBER(SEARCH("No",'2_all_summary'!Q634)),4,3))</f>
        <v>4</v>
      </c>
      <c r="O634" s="39">
        <f>IF(ISNUMBER(SEARCH("Yes",'2_all_summary'!$F634)),IF(ISNUMBER(SEARCH("Yes",'2_all_summary'!R634)),1,2),IF(ISNUMBER(SEARCH("No",'2_all_summary'!R634)),4,3))</f>
        <v>4</v>
      </c>
      <c r="P634" s="39">
        <f>IF(ISNUMBER(SEARCH("Yes",'2_all_summary'!$F634)),IF(ISNUMBER(SEARCH("Yes",'2_all_summary'!S634)),1,2),IF(ISNUMBER(SEARCH("No",'2_all_summary'!S634)),4,3))</f>
        <v>4</v>
      </c>
      <c r="Q634" s="39">
        <f>IF(ISNUMBER(SEARCH("Yes",'2_all_summary'!$F634)),IF(0&lt;'2_all_summary'!T634,1,2),IF(0='2_all_summary'!T634,4,3))</f>
        <v>4</v>
      </c>
      <c r="R634" s="39">
        <f>IF(ISNUMBER(SEARCH("Yes",'2_all_summary'!$F634)),IF(ISNUMBER(SEARCH("Yes",'2_all_summary'!U634)),1,2),IF(ISNUMBER(SEARCH("No",'2_all_summary'!U634)),4,3))</f>
        <v>4</v>
      </c>
    </row>
    <row r="635" spans="7:18" x14ac:dyDescent="0.3">
      <c r="G635" s="39"/>
      <c r="H635" s="39" t="str">
        <f>'2_all_summary'!D635</f>
        <v>Can community-based adaptation increase resilience?</v>
      </c>
      <c r="I635" s="39" t="str">
        <f>'2_all_summary'!E635</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v>
      </c>
      <c r="J635" s="39">
        <f>IF(ISNUMBER(SEARCH("Yes",'2_all_summary'!$F635)),IF(ISNUMBER(SEARCH("Yes",'2_all_summary'!M635)),1,2),IF(ISNUMBER(SEARCH("No",'2_all_summary'!M635)),4,3))</f>
        <v>4</v>
      </c>
      <c r="K635" s="39">
        <f>IF(ISNUMBER(SEARCH("Yes",'2_all_summary'!$F635)),IF(ISNUMBER(SEARCH("Yes",'2_all_summary'!N635)),1,2),IF(ISNUMBER(SEARCH("No",'2_all_summary'!N635)),4,3))</f>
        <v>4</v>
      </c>
      <c r="L635" s="39">
        <f>IF(ISNUMBER(SEARCH("Yes",'2_all_summary'!$F635)),IF(ISNUMBER(SEARCH("Yes",'2_all_summary'!O635)),1,2),IF(ISNUMBER(SEARCH("No",'2_all_summary'!O635)),4,3))</f>
        <v>4</v>
      </c>
      <c r="M635" s="39">
        <f>IF(ISNUMBER(SEARCH("Yes",'2_all_summary'!$F635)),IF(0&lt;'2_all_summary'!P635,1,2),IF(0='2_all_summary'!P635,4,3))</f>
        <v>4</v>
      </c>
      <c r="N635" s="39">
        <f>IF(ISNUMBER(SEARCH("Yes",'2_all_summary'!$F635)),IF(ISNUMBER(SEARCH("Yes",'2_all_summary'!Q635)),1,2),IF(ISNUMBER(SEARCH("No",'2_all_summary'!Q635)),4,3))</f>
        <v>4</v>
      </c>
      <c r="O635" s="39">
        <f>IF(ISNUMBER(SEARCH("Yes",'2_all_summary'!$F635)),IF(ISNUMBER(SEARCH("Yes",'2_all_summary'!R635)),1,2),IF(ISNUMBER(SEARCH("No",'2_all_summary'!R635)),4,3))</f>
        <v>4</v>
      </c>
      <c r="P635" s="39">
        <f>IF(ISNUMBER(SEARCH("Yes",'2_all_summary'!$F635)),IF(ISNUMBER(SEARCH("Yes",'2_all_summary'!S635)),1,2),IF(ISNUMBER(SEARCH("No",'2_all_summary'!S635)),4,3))</f>
        <v>4</v>
      </c>
      <c r="Q635" s="39">
        <f>IF(ISNUMBER(SEARCH("Yes",'2_all_summary'!$F635)),IF(0&lt;'2_all_summary'!T635,1,2),IF(0='2_all_summary'!T635,4,3))</f>
        <v>4</v>
      </c>
      <c r="R635" s="39">
        <f>IF(ISNUMBER(SEARCH("Yes",'2_all_summary'!$F635)),IF(ISNUMBER(SEARCH("Yes",'2_all_summary'!U635)),1,2),IF(ISNUMBER(SEARCH("No",'2_all_summary'!U635)),4,3))</f>
        <v>4</v>
      </c>
    </row>
    <row r="636" spans="7:18" x14ac:dyDescent="0.3">
      <c r="G636" s="39"/>
      <c r="H636" s="39" t="str">
        <f>'2_all_summary'!D636</f>
        <v>The Gulf of Maine Environmental Information Exchange: Participation, observation, conversation</v>
      </c>
      <c r="I636" s="39" t="str">
        <f>'2_all_summary'!E636</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636" s="39">
        <f>IF(ISNUMBER(SEARCH("Yes",'2_all_summary'!$F636)),IF(ISNUMBER(SEARCH("Yes",'2_all_summary'!M636)),1,2),IF(ISNUMBER(SEARCH("No",'2_all_summary'!M636)),4,3))</f>
        <v>4</v>
      </c>
      <c r="K636" s="39">
        <f>IF(ISNUMBER(SEARCH("Yes",'2_all_summary'!$F636)),IF(ISNUMBER(SEARCH("Yes",'2_all_summary'!N636)),1,2),IF(ISNUMBER(SEARCH("No",'2_all_summary'!N636)),4,3))</f>
        <v>4</v>
      </c>
      <c r="L636" s="39">
        <f>IF(ISNUMBER(SEARCH("Yes",'2_all_summary'!$F636)),IF(ISNUMBER(SEARCH("Yes",'2_all_summary'!O636)),1,2),IF(ISNUMBER(SEARCH("No",'2_all_summary'!O636)),4,3))</f>
        <v>4</v>
      </c>
      <c r="M636" s="39">
        <f>IF(ISNUMBER(SEARCH("Yes",'2_all_summary'!$F636)),IF(0&lt;'2_all_summary'!P636,1,2),IF(0='2_all_summary'!P636,4,3))</f>
        <v>4</v>
      </c>
      <c r="N636" s="39">
        <f>IF(ISNUMBER(SEARCH("Yes",'2_all_summary'!$F636)),IF(ISNUMBER(SEARCH("Yes",'2_all_summary'!Q636)),1,2),IF(ISNUMBER(SEARCH("No",'2_all_summary'!Q636)),4,3))</f>
        <v>4</v>
      </c>
      <c r="O636" s="39">
        <f>IF(ISNUMBER(SEARCH("Yes",'2_all_summary'!$F636)),IF(ISNUMBER(SEARCH("Yes",'2_all_summary'!R636)),1,2),IF(ISNUMBER(SEARCH("No",'2_all_summary'!R636)),4,3))</f>
        <v>4</v>
      </c>
      <c r="P636" s="39">
        <f>IF(ISNUMBER(SEARCH("Yes",'2_all_summary'!$F636)),IF(ISNUMBER(SEARCH("Yes",'2_all_summary'!S636)),1,2),IF(ISNUMBER(SEARCH("No",'2_all_summary'!S636)),4,3))</f>
        <v>4</v>
      </c>
      <c r="Q636" s="39">
        <f>IF(ISNUMBER(SEARCH("Yes",'2_all_summary'!$F636)),IF(0&lt;'2_all_summary'!T636,1,2),IF(0='2_all_summary'!T636,4,3))</f>
        <v>4</v>
      </c>
      <c r="R636" s="39">
        <f>IF(ISNUMBER(SEARCH("Yes",'2_all_summary'!$F636)),IF(ISNUMBER(SEARCH("Yes",'2_all_summary'!U636)),1,2),IF(ISNUMBER(SEARCH("No",'2_all_summary'!U636)),4,3))</f>
        <v>4</v>
      </c>
    </row>
    <row r="637" spans="7:18" x14ac:dyDescent="0.3">
      <c r="G637" s="39"/>
      <c r="H637" s="39" t="str">
        <f>'2_all_summary'!D637</f>
        <v>Future Use of Past Practices: Policy Implications of Insights from Two Community-Based Marine Resource Management Initiatives in Fiji</v>
      </c>
      <c r="I637" s="39" t="str">
        <f>'2_all_summary'!E637</f>
        <v>[No abstract available]</v>
      </c>
      <c r="J637" s="39">
        <f>IF(ISNUMBER(SEARCH("Yes",'2_all_summary'!$F637)),IF(ISNUMBER(SEARCH("Yes",'2_all_summary'!M637)),1,2),IF(ISNUMBER(SEARCH("No",'2_all_summary'!M637)),4,3))</f>
        <v>1</v>
      </c>
      <c r="K637" s="39">
        <f>IF(ISNUMBER(SEARCH("Yes",'2_all_summary'!$F637)),IF(ISNUMBER(SEARCH("Yes",'2_all_summary'!N637)),1,2),IF(ISNUMBER(SEARCH("No",'2_all_summary'!N637)),4,3))</f>
        <v>1</v>
      </c>
      <c r="L637" s="39">
        <f>IF(ISNUMBER(SEARCH("Yes",'2_all_summary'!$F637)),IF(ISNUMBER(SEARCH("Yes",'2_all_summary'!O637)),1,2),IF(ISNUMBER(SEARCH("No",'2_all_summary'!O637)),4,3))</f>
        <v>1</v>
      </c>
      <c r="M637" s="39">
        <f>IF(ISNUMBER(SEARCH("Yes",'2_all_summary'!$F637)),IF(0&lt;'2_all_summary'!P637,1,2),IF(0='2_all_summary'!P637,4,3))</f>
        <v>1</v>
      </c>
      <c r="N637" s="39">
        <f>IF(ISNUMBER(SEARCH("Yes",'2_all_summary'!$F637)),IF(ISNUMBER(SEARCH("Yes",'2_all_summary'!Q637)),1,2),IF(ISNUMBER(SEARCH("No",'2_all_summary'!Q637)),4,3))</f>
        <v>1</v>
      </c>
      <c r="O637" s="39">
        <f>IF(ISNUMBER(SEARCH("Yes",'2_all_summary'!$F637)),IF(ISNUMBER(SEARCH("Yes",'2_all_summary'!R637)),1,2),IF(ISNUMBER(SEARCH("No",'2_all_summary'!R637)),4,3))</f>
        <v>1</v>
      </c>
      <c r="P637" s="39">
        <f>IF(ISNUMBER(SEARCH("Yes",'2_all_summary'!$F637)),IF(ISNUMBER(SEARCH("Yes",'2_all_summary'!S637)),1,2),IF(ISNUMBER(SEARCH("No",'2_all_summary'!S637)),4,3))</f>
        <v>1</v>
      </c>
      <c r="Q637" s="39">
        <f>IF(ISNUMBER(SEARCH("Yes",'2_all_summary'!$F637)),IF(0&lt;'2_all_summary'!T637,1,2),IF(0='2_all_summary'!T637,4,3))</f>
        <v>1</v>
      </c>
      <c r="R637" s="39">
        <f>IF(ISNUMBER(SEARCH("Yes",'2_all_summary'!$F637)),IF(ISNUMBER(SEARCH("Yes",'2_all_summary'!U637)),1,2),IF(ISNUMBER(SEARCH("No",'2_all_summary'!U637)),4,3))</f>
        <v>1</v>
      </c>
    </row>
    <row r="638" spans="7:18" x14ac:dyDescent="0.3">
      <c r="G638" s="39"/>
      <c r="H638" s="39" t="str">
        <f>'2_all_summary'!D638</f>
        <v>Cooperatives, concessions, and co-management on the Pacific coast of Mexico</v>
      </c>
      <c r="I638" s="39" t="str">
        <f>'2_all_summary'!E638</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v>
      </c>
      <c r="J638" s="39">
        <f>IF(ISNUMBER(SEARCH("Yes",'2_all_summary'!$F638)),IF(ISNUMBER(SEARCH("Yes",'2_all_summary'!M638)),1,2),IF(ISNUMBER(SEARCH("No",'2_all_summary'!M638)),4,3))</f>
        <v>4</v>
      </c>
      <c r="K638" s="39">
        <f>IF(ISNUMBER(SEARCH("Yes",'2_all_summary'!$F638)),IF(ISNUMBER(SEARCH("Yes",'2_all_summary'!N638)),1,2),IF(ISNUMBER(SEARCH("No",'2_all_summary'!N638)),4,3))</f>
        <v>4</v>
      </c>
      <c r="L638" s="39">
        <f>IF(ISNUMBER(SEARCH("Yes",'2_all_summary'!$F638)),IF(ISNUMBER(SEARCH("Yes",'2_all_summary'!O638)),1,2),IF(ISNUMBER(SEARCH("No",'2_all_summary'!O638)),4,3))</f>
        <v>4</v>
      </c>
      <c r="M638" s="39">
        <f>IF(ISNUMBER(SEARCH("Yes",'2_all_summary'!$F638)),IF(0&lt;'2_all_summary'!P638,1,2),IF(0='2_all_summary'!P638,4,3))</f>
        <v>4</v>
      </c>
      <c r="N638" s="39">
        <f>IF(ISNUMBER(SEARCH("Yes",'2_all_summary'!$F638)),IF(ISNUMBER(SEARCH("Yes",'2_all_summary'!Q638)),1,2),IF(ISNUMBER(SEARCH("No",'2_all_summary'!Q638)),4,3))</f>
        <v>4</v>
      </c>
      <c r="O638" s="39">
        <f>IF(ISNUMBER(SEARCH("Yes",'2_all_summary'!$F638)),IF(ISNUMBER(SEARCH("Yes",'2_all_summary'!R638)),1,2),IF(ISNUMBER(SEARCH("No",'2_all_summary'!R638)),4,3))</f>
        <v>4</v>
      </c>
      <c r="P638" s="39">
        <f>IF(ISNUMBER(SEARCH("Yes",'2_all_summary'!$F638)),IF(ISNUMBER(SEARCH("Yes",'2_all_summary'!S638)),1,2),IF(ISNUMBER(SEARCH("No",'2_all_summary'!S638)),4,3))</f>
        <v>4</v>
      </c>
      <c r="Q638" s="39">
        <f>IF(ISNUMBER(SEARCH("Yes",'2_all_summary'!$F638)),IF(0&lt;'2_all_summary'!T638,1,2),IF(0='2_all_summary'!T638,4,3))</f>
        <v>4</v>
      </c>
      <c r="R638" s="39">
        <f>IF(ISNUMBER(SEARCH("Yes",'2_all_summary'!$F638)),IF(ISNUMBER(SEARCH("Yes",'2_all_summary'!U638)),1,2),IF(ISNUMBER(SEARCH("No",'2_all_summary'!U638)),4,3))</f>
        <v>4</v>
      </c>
    </row>
    <row r="639" spans="7:18" x14ac:dyDescent="0.3">
      <c r="G639" s="39"/>
      <c r="H639" s="39" t="str">
        <f>'2_all_summary'!D639</f>
        <v>ASSESSMENT of SEAGRASS PERCENT COVER and WATER QUALITY USING UAV IMAGES and FIELD MEASUREMENTS in BOLINAO, PANGASINAN</v>
      </c>
      <c r="I639" s="39" t="str">
        <f>'2_all_summary'!E639</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v>
      </c>
      <c r="J639" s="39">
        <f>IF(ISNUMBER(SEARCH("Yes",'2_all_summary'!$F639)),IF(ISNUMBER(SEARCH("Yes",'2_all_summary'!M639)),1,2),IF(ISNUMBER(SEARCH("No",'2_all_summary'!M639)),4,3))</f>
        <v>4</v>
      </c>
      <c r="K639" s="39">
        <f>IF(ISNUMBER(SEARCH("Yes",'2_all_summary'!$F639)),IF(ISNUMBER(SEARCH("Yes",'2_all_summary'!N639)),1,2),IF(ISNUMBER(SEARCH("No",'2_all_summary'!N639)),4,3))</f>
        <v>4</v>
      </c>
      <c r="L639" s="39">
        <f>IF(ISNUMBER(SEARCH("Yes",'2_all_summary'!$F639)),IF(ISNUMBER(SEARCH("Yes",'2_all_summary'!O639)),1,2),IF(ISNUMBER(SEARCH("No",'2_all_summary'!O639)),4,3))</f>
        <v>4</v>
      </c>
      <c r="M639" s="39">
        <f>IF(ISNUMBER(SEARCH("Yes",'2_all_summary'!$F639)),IF(0&lt;'2_all_summary'!P639,1,2),IF(0='2_all_summary'!P639,4,3))</f>
        <v>4</v>
      </c>
      <c r="N639" s="39">
        <f>IF(ISNUMBER(SEARCH("Yes",'2_all_summary'!$F639)),IF(ISNUMBER(SEARCH("Yes",'2_all_summary'!Q639)),1,2),IF(ISNUMBER(SEARCH("No",'2_all_summary'!Q639)),4,3))</f>
        <v>4</v>
      </c>
      <c r="O639" s="39">
        <f>IF(ISNUMBER(SEARCH("Yes",'2_all_summary'!$F639)),IF(ISNUMBER(SEARCH("Yes",'2_all_summary'!R639)),1,2),IF(ISNUMBER(SEARCH("No",'2_all_summary'!R639)),4,3))</f>
        <v>4</v>
      </c>
      <c r="P639" s="39">
        <f>IF(ISNUMBER(SEARCH("Yes",'2_all_summary'!$F639)),IF(ISNUMBER(SEARCH("Yes",'2_all_summary'!S639)),1,2),IF(ISNUMBER(SEARCH("No",'2_all_summary'!S639)),4,3))</f>
        <v>4</v>
      </c>
      <c r="Q639" s="39">
        <f>IF(ISNUMBER(SEARCH("Yes",'2_all_summary'!$F639)),IF(0&lt;'2_all_summary'!T639,1,2),IF(0='2_all_summary'!T639,4,3))</f>
        <v>4</v>
      </c>
      <c r="R639" s="39">
        <f>IF(ISNUMBER(SEARCH("Yes",'2_all_summary'!$F639)),IF(ISNUMBER(SEARCH("Yes",'2_all_summary'!U639)),1,2),IF(ISNUMBER(SEARCH("No",'2_all_summary'!U639)),4,3))</f>
        <v>4</v>
      </c>
    </row>
    <row r="640" spans="7:18" x14ac:dyDescent="0.3">
      <c r="G640" s="39"/>
      <c r="H640" s="39" t="str">
        <f>'2_all_summary'!D640</f>
        <v>Measurement frequency and target meeting rate of glycosylated hemoglobin in diabetics with lean six sigma management [ç²¾ç›Šå…­è¥¿æ ¼çŽ›ç®¡ç†æ¨¡åž‹å¯¹ç³–å°¿ç—…æ‚£è€…ç³–åŒ–è¡€çº¢è›‹ç™½æ£€æµ‹é¢‘çŽ‡å’Œè¾¾æ ‡çŽ‡çš„å½±å“ç ”ç©¶]</v>
      </c>
      <c r="I640" s="39" t="str">
        <f>'2_all_summary'!E640</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v>
      </c>
      <c r="J640" s="39">
        <f>IF(ISNUMBER(SEARCH("Yes",'2_all_summary'!$F640)),IF(ISNUMBER(SEARCH("Yes",'2_all_summary'!M640)),1,2),IF(ISNUMBER(SEARCH("No",'2_all_summary'!M640)),4,3))</f>
        <v>4</v>
      </c>
      <c r="K640" s="39">
        <f>IF(ISNUMBER(SEARCH("Yes",'2_all_summary'!$F640)),IF(ISNUMBER(SEARCH("Yes",'2_all_summary'!N640)),1,2),IF(ISNUMBER(SEARCH("No",'2_all_summary'!N640)),4,3))</f>
        <v>4</v>
      </c>
      <c r="L640" s="39">
        <f>IF(ISNUMBER(SEARCH("Yes",'2_all_summary'!$F640)),IF(ISNUMBER(SEARCH("Yes",'2_all_summary'!O640)),1,2),IF(ISNUMBER(SEARCH("No",'2_all_summary'!O640)),4,3))</f>
        <v>4</v>
      </c>
      <c r="M640" s="39">
        <f>IF(ISNUMBER(SEARCH("Yes",'2_all_summary'!$F640)),IF(0&lt;'2_all_summary'!P640,1,2),IF(0='2_all_summary'!P640,4,3))</f>
        <v>4</v>
      </c>
      <c r="N640" s="39">
        <f>IF(ISNUMBER(SEARCH("Yes",'2_all_summary'!$F640)),IF(ISNUMBER(SEARCH("Yes",'2_all_summary'!Q640)),1,2),IF(ISNUMBER(SEARCH("No",'2_all_summary'!Q640)),4,3))</f>
        <v>4</v>
      </c>
      <c r="O640" s="39">
        <f>IF(ISNUMBER(SEARCH("Yes",'2_all_summary'!$F640)),IF(ISNUMBER(SEARCH("Yes",'2_all_summary'!R640)),1,2),IF(ISNUMBER(SEARCH("No",'2_all_summary'!R640)),4,3))</f>
        <v>4</v>
      </c>
      <c r="P640" s="39">
        <f>IF(ISNUMBER(SEARCH("Yes",'2_all_summary'!$F640)),IF(ISNUMBER(SEARCH("Yes",'2_all_summary'!S640)),1,2),IF(ISNUMBER(SEARCH("No",'2_all_summary'!S640)),4,3))</f>
        <v>4</v>
      </c>
      <c r="Q640" s="39">
        <f>IF(ISNUMBER(SEARCH("Yes",'2_all_summary'!$F640)),IF(0&lt;'2_all_summary'!T640,1,2),IF(0='2_all_summary'!T640,4,3))</f>
        <v>4</v>
      </c>
      <c r="R640" s="39">
        <f>IF(ISNUMBER(SEARCH("Yes",'2_all_summary'!$F640)),IF(ISNUMBER(SEARCH("Yes",'2_all_summary'!U640)),1,2),IF(ISNUMBER(SEARCH("No",'2_all_summary'!U640)),4,3))</f>
        <v>4</v>
      </c>
    </row>
    <row r="641" spans="7:18" x14ac:dyDescent="0.3">
      <c r="G641" s="39"/>
      <c r="H641" s="39" t="str">
        <f>'2_all_summary'!D641</f>
        <v>Sustainability analysis of the benthic fisheries managed in the turf system in Chile</v>
      </c>
      <c r="I641" s="39" t="str">
        <f>'2_all_summary'!E641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v>
      </c>
      <c r="J641" s="39">
        <f>IF(ISNUMBER(SEARCH("Yes",'2_all_summary'!$F641)),IF(ISNUMBER(SEARCH("Yes",'2_all_summary'!M641)),1,2),IF(ISNUMBER(SEARCH("No",'2_all_summary'!M641)),4,3))</f>
        <v>4</v>
      </c>
      <c r="K641" s="39">
        <f>IF(ISNUMBER(SEARCH("Yes",'2_all_summary'!$F641)),IF(ISNUMBER(SEARCH("Yes",'2_all_summary'!N641)),1,2),IF(ISNUMBER(SEARCH("No",'2_all_summary'!N641)),4,3))</f>
        <v>4</v>
      </c>
      <c r="L641" s="39">
        <f>IF(ISNUMBER(SEARCH("Yes",'2_all_summary'!$F641)),IF(ISNUMBER(SEARCH("Yes",'2_all_summary'!O641)),1,2),IF(ISNUMBER(SEARCH("No",'2_all_summary'!O641)),4,3))</f>
        <v>4</v>
      </c>
      <c r="M641" s="39">
        <f>IF(ISNUMBER(SEARCH("Yes",'2_all_summary'!$F641)),IF(0&lt;'2_all_summary'!P641,1,2),IF(0='2_all_summary'!P641,4,3))</f>
        <v>4</v>
      </c>
      <c r="N641" s="39">
        <f>IF(ISNUMBER(SEARCH("Yes",'2_all_summary'!$F641)),IF(ISNUMBER(SEARCH("Yes",'2_all_summary'!Q641)),1,2),IF(ISNUMBER(SEARCH("No",'2_all_summary'!Q641)),4,3))</f>
        <v>4</v>
      </c>
      <c r="O641" s="39">
        <f>IF(ISNUMBER(SEARCH("Yes",'2_all_summary'!$F641)),IF(ISNUMBER(SEARCH("Yes",'2_all_summary'!R641)),1,2),IF(ISNUMBER(SEARCH("No",'2_all_summary'!R641)),4,3))</f>
        <v>4</v>
      </c>
      <c r="P641" s="39">
        <f>IF(ISNUMBER(SEARCH("Yes",'2_all_summary'!$F641)),IF(ISNUMBER(SEARCH("Yes",'2_all_summary'!S641)),1,2),IF(ISNUMBER(SEARCH("No",'2_all_summary'!S641)),4,3))</f>
        <v>4</v>
      </c>
      <c r="Q641" s="39">
        <f>IF(ISNUMBER(SEARCH("Yes",'2_all_summary'!$F641)),IF(0&lt;'2_all_summary'!T641,1,2),IF(0='2_all_summary'!T641,4,3))</f>
        <v>4</v>
      </c>
      <c r="R641" s="39">
        <f>IF(ISNUMBER(SEARCH("Yes",'2_all_summary'!$F641)),IF(ISNUMBER(SEARCH("Yes",'2_all_summary'!U641)),1,2),IF(ISNUMBER(SEARCH("No",'2_all_summary'!U641)),4,3))</f>
        <v>4</v>
      </c>
    </row>
    <row r="642" spans="7:18" x14ac:dyDescent="0.3">
      <c r="G642" s="39"/>
      <c r="H642" s="39" t="str">
        <f>'2_all_summary'!D642</f>
        <v>The context of policy design for existing community-based fisheries management systems in the Pacific Islands</v>
      </c>
      <c r="I642" s="39" t="str">
        <f>'2_all_summary'!E642</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642" s="39">
        <f>IF(ISNUMBER(SEARCH("Yes",'2_all_summary'!$F642)),IF(ISNUMBER(SEARCH("Yes",'2_all_summary'!M642)),1,2),IF(ISNUMBER(SEARCH("No",'2_all_summary'!M642)),4,3))</f>
        <v>1</v>
      </c>
      <c r="K642" s="39">
        <f>IF(ISNUMBER(SEARCH("Yes",'2_all_summary'!$F642)),IF(ISNUMBER(SEARCH("Yes",'2_all_summary'!N642)),1,2),IF(ISNUMBER(SEARCH("No",'2_all_summary'!N642)),4,3))</f>
        <v>1</v>
      </c>
      <c r="L642" s="39">
        <f>IF(ISNUMBER(SEARCH("Yes",'2_all_summary'!$F642)),IF(ISNUMBER(SEARCH("Yes",'2_all_summary'!O642)),1,2),IF(ISNUMBER(SEARCH("No",'2_all_summary'!O642)),4,3))</f>
        <v>1</v>
      </c>
      <c r="M642" s="39">
        <f>IF(ISNUMBER(SEARCH("Yes",'2_all_summary'!$F642)),IF(0&lt;'2_all_summary'!P642,1,2),IF(0='2_all_summary'!P642,4,3))</f>
        <v>1</v>
      </c>
      <c r="N642" s="39">
        <f>IF(ISNUMBER(SEARCH("Yes",'2_all_summary'!$F642)),IF(ISNUMBER(SEARCH("Yes",'2_all_summary'!Q642)),1,2),IF(ISNUMBER(SEARCH("No",'2_all_summary'!Q642)),4,3))</f>
        <v>1</v>
      </c>
      <c r="O642" s="39">
        <f>IF(ISNUMBER(SEARCH("Yes",'2_all_summary'!$F642)),IF(ISNUMBER(SEARCH("Yes",'2_all_summary'!R642)),1,2),IF(ISNUMBER(SEARCH("No",'2_all_summary'!R642)),4,3))</f>
        <v>1</v>
      </c>
      <c r="P642" s="39">
        <f>IF(ISNUMBER(SEARCH("Yes",'2_all_summary'!$F642)),IF(ISNUMBER(SEARCH("Yes",'2_all_summary'!S642)),1,2),IF(ISNUMBER(SEARCH("No",'2_all_summary'!S642)),4,3))</f>
        <v>1</v>
      </c>
      <c r="Q642" s="39">
        <f>IF(ISNUMBER(SEARCH("Yes",'2_all_summary'!$F642)),IF(0&lt;'2_all_summary'!T642,1,2),IF(0='2_all_summary'!T642,4,3))</f>
        <v>1</v>
      </c>
      <c r="R642" s="39">
        <f>IF(ISNUMBER(SEARCH("Yes",'2_all_summary'!$F642)),IF(ISNUMBER(SEARCH("Yes",'2_all_summary'!U642)),1,2),IF(ISNUMBER(SEARCH("No",'2_all_summary'!U642)),4,3))</f>
        <v>1</v>
      </c>
    </row>
    <row r="643" spans="7:18" x14ac:dyDescent="0.3">
      <c r="G643" s="39"/>
      <c r="H643" s="39" t="str">
        <f>'2_all_summary'!D643</f>
        <v>Village level institutions at the margins of natural resource management: The case of VDCS in Ngamiland, Botswana</v>
      </c>
      <c r="I643" s="39" t="str">
        <f>'2_all_summary'!E643</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v>
      </c>
      <c r="J643" s="39">
        <f>IF(ISNUMBER(SEARCH("Yes",'2_all_summary'!$F643)),IF(ISNUMBER(SEARCH("Yes",'2_all_summary'!M643)),1,2),IF(ISNUMBER(SEARCH("No",'2_all_summary'!M643)),4,3))</f>
        <v>4</v>
      </c>
      <c r="K643" s="39">
        <f>IF(ISNUMBER(SEARCH("Yes",'2_all_summary'!$F643)),IF(ISNUMBER(SEARCH("Yes",'2_all_summary'!N643)),1,2),IF(ISNUMBER(SEARCH("No",'2_all_summary'!N643)),4,3))</f>
        <v>4</v>
      </c>
      <c r="L643" s="39">
        <f>IF(ISNUMBER(SEARCH("Yes",'2_all_summary'!$F643)),IF(ISNUMBER(SEARCH("Yes",'2_all_summary'!O643)),1,2),IF(ISNUMBER(SEARCH("No",'2_all_summary'!O643)),4,3))</f>
        <v>4</v>
      </c>
      <c r="M643" s="39">
        <f>IF(ISNUMBER(SEARCH("Yes",'2_all_summary'!$F643)),IF(0&lt;'2_all_summary'!P643,1,2),IF(0='2_all_summary'!P643,4,3))</f>
        <v>4</v>
      </c>
      <c r="N643" s="39">
        <f>IF(ISNUMBER(SEARCH("Yes",'2_all_summary'!$F643)),IF(ISNUMBER(SEARCH("Yes",'2_all_summary'!Q643)),1,2),IF(ISNUMBER(SEARCH("No",'2_all_summary'!Q643)),4,3))</f>
        <v>4</v>
      </c>
      <c r="O643" s="39">
        <f>IF(ISNUMBER(SEARCH("Yes",'2_all_summary'!$F643)),IF(ISNUMBER(SEARCH("Yes",'2_all_summary'!R643)),1,2),IF(ISNUMBER(SEARCH("No",'2_all_summary'!R643)),4,3))</f>
        <v>4</v>
      </c>
      <c r="P643" s="39">
        <f>IF(ISNUMBER(SEARCH("Yes",'2_all_summary'!$F643)),IF(ISNUMBER(SEARCH("Yes",'2_all_summary'!S643)),1,2),IF(ISNUMBER(SEARCH("No",'2_all_summary'!S643)),4,3))</f>
        <v>4</v>
      </c>
      <c r="Q643" s="39">
        <f>IF(ISNUMBER(SEARCH("Yes",'2_all_summary'!$F643)),IF(0&lt;'2_all_summary'!T643,1,2),IF(0='2_all_summary'!T643,4,3))</f>
        <v>4</v>
      </c>
      <c r="R643" s="39">
        <f>IF(ISNUMBER(SEARCH("Yes",'2_all_summary'!$F643)),IF(ISNUMBER(SEARCH("Yes",'2_all_summary'!U643)),1,2),IF(ISNUMBER(SEARCH("No",'2_all_summary'!U643)),4,3))</f>
        <v>4</v>
      </c>
    </row>
    <row r="644" spans="7:18" x14ac:dyDescent="0.3">
      <c r="G644" s="39"/>
      <c r="H644" s="39" t="str">
        <f>'2_all_summary'!D644</f>
        <v>Conserving mangroves for their blue carbon: Insights and prospects for community-based mangrove management in southeast Asia</v>
      </c>
      <c r="I644" s="39" t="str">
        <f>'2_all_summary'!E644</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v>
      </c>
      <c r="J644" s="39">
        <f>IF(ISNUMBER(SEARCH("Yes",'2_all_summary'!$F644)),IF(ISNUMBER(SEARCH("Yes",'2_all_summary'!M644)),1,2),IF(ISNUMBER(SEARCH("No",'2_all_summary'!M644)),4,3))</f>
        <v>4</v>
      </c>
      <c r="K644" s="39">
        <f>IF(ISNUMBER(SEARCH("Yes",'2_all_summary'!$F644)),IF(ISNUMBER(SEARCH("Yes",'2_all_summary'!N644)),1,2),IF(ISNUMBER(SEARCH("No",'2_all_summary'!N644)),4,3))</f>
        <v>4</v>
      </c>
      <c r="L644" s="39">
        <f>IF(ISNUMBER(SEARCH("Yes",'2_all_summary'!$F644)),IF(ISNUMBER(SEARCH("Yes",'2_all_summary'!O644)),1,2),IF(ISNUMBER(SEARCH("No",'2_all_summary'!O644)),4,3))</f>
        <v>4</v>
      </c>
      <c r="M644" s="39">
        <f>IF(ISNUMBER(SEARCH("Yes",'2_all_summary'!$F644)),IF(0&lt;'2_all_summary'!P644,1,2),IF(0='2_all_summary'!P644,4,3))</f>
        <v>4</v>
      </c>
      <c r="N644" s="39">
        <f>IF(ISNUMBER(SEARCH("Yes",'2_all_summary'!$F644)),IF(ISNUMBER(SEARCH("Yes",'2_all_summary'!Q644)),1,2),IF(ISNUMBER(SEARCH("No",'2_all_summary'!Q644)),4,3))</f>
        <v>4</v>
      </c>
      <c r="O644" s="39">
        <f>IF(ISNUMBER(SEARCH("Yes",'2_all_summary'!$F644)),IF(ISNUMBER(SEARCH("Yes",'2_all_summary'!R644)),1,2),IF(ISNUMBER(SEARCH("No",'2_all_summary'!R644)),4,3))</f>
        <v>4</v>
      </c>
      <c r="P644" s="39">
        <f>IF(ISNUMBER(SEARCH("Yes",'2_all_summary'!$F644)),IF(ISNUMBER(SEARCH("Yes",'2_all_summary'!S644)),1,2),IF(ISNUMBER(SEARCH("No",'2_all_summary'!S644)),4,3))</f>
        <v>4</v>
      </c>
      <c r="Q644" s="39">
        <f>IF(ISNUMBER(SEARCH("Yes",'2_all_summary'!$F644)),IF(0&lt;'2_all_summary'!T644,1,2),IF(0='2_all_summary'!T644,4,3))</f>
        <v>4</v>
      </c>
      <c r="R644" s="39">
        <f>IF(ISNUMBER(SEARCH("Yes",'2_all_summary'!$F644)),IF(ISNUMBER(SEARCH("Yes",'2_all_summary'!U644)),1,2),IF(ISNUMBER(SEARCH("No",'2_all_summary'!U644)),4,3))</f>
        <v>4</v>
      </c>
    </row>
    <row r="645" spans="7:18" x14ac:dyDescent="0.3">
      <c r="G645" s="39"/>
      <c r="H645" s="39" t="str">
        <f>'2_all_summary'!D645</f>
        <v>Marine systematic conservation planning for Rodrigues Island, western Indian Ocean</v>
      </c>
      <c r="I645" s="39" t="str">
        <f>'2_all_summary'!E645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v>
      </c>
      <c r="J645" s="39">
        <f>IF(ISNUMBER(SEARCH("Yes",'2_all_summary'!$F645)),IF(ISNUMBER(SEARCH("Yes",'2_all_summary'!M645)),1,2),IF(ISNUMBER(SEARCH("No",'2_all_summary'!M645)),4,3))</f>
        <v>4</v>
      </c>
      <c r="K645" s="39">
        <f>IF(ISNUMBER(SEARCH("Yes",'2_all_summary'!$F645)),IF(ISNUMBER(SEARCH("Yes",'2_all_summary'!N645)),1,2),IF(ISNUMBER(SEARCH("No",'2_all_summary'!N645)),4,3))</f>
        <v>4</v>
      </c>
      <c r="L645" s="39">
        <f>IF(ISNUMBER(SEARCH("Yes",'2_all_summary'!$F645)),IF(ISNUMBER(SEARCH("Yes",'2_all_summary'!O645)),1,2),IF(ISNUMBER(SEARCH("No",'2_all_summary'!O645)),4,3))</f>
        <v>4</v>
      </c>
      <c r="M645" s="39">
        <f>IF(ISNUMBER(SEARCH("Yes",'2_all_summary'!$F645)),IF(0&lt;'2_all_summary'!P645,1,2),IF(0='2_all_summary'!P645,4,3))</f>
        <v>4</v>
      </c>
      <c r="N645" s="39">
        <f>IF(ISNUMBER(SEARCH("Yes",'2_all_summary'!$F645)),IF(ISNUMBER(SEARCH("Yes",'2_all_summary'!Q645)),1,2),IF(ISNUMBER(SEARCH("No",'2_all_summary'!Q645)),4,3))</f>
        <v>4</v>
      </c>
      <c r="O645" s="39">
        <f>IF(ISNUMBER(SEARCH("Yes",'2_all_summary'!$F645)),IF(ISNUMBER(SEARCH("Yes",'2_all_summary'!R645)),1,2),IF(ISNUMBER(SEARCH("No",'2_all_summary'!R645)),4,3))</f>
        <v>4</v>
      </c>
      <c r="P645" s="39">
        <f>IF(ISNUMBER(SEARCH("Yes",'2_all_summary'!$F645)),IF(ISNUMBER(SEARCH("Yes",'2_all_summary'!S645)),1,2),IF(ISNUMBER(SEARCH("No",'2_all_summary'!S645)),4,3))</f>
        <v>4</v>
      </c>
      <c r="Q645" s="39">
        <f>IF(ISNUMBER(SEARCH("Yes",'2_all_summary'!$F645)),IF(0&lt;'2_all_summary'!T645,1,2),IF(0='2_all_summary'!T645,4,3))</f>
        <v>4</v>
      </c>
      <c r="R645" s="39">
        <f>IF(ISNUMBER(SEARCH("Yes",'2_all_summary'!$F645)),IF(ISNUMBER(SEARCH("Yes",'2_all_summary'!U645)),1,2),IF(ISNUMBER(SEARCH("No",'2_all_summary'!U645)),4,3))</f>
        <v>4</v>
      </c>
    </row>
    <row r="646" spans="7:18" x14ac:dyDescent="0.3">
      <c r="G646" s="39"/>
      <c r="H646" s="39" t="str">
        <f>'2_all_summary'!D646</f>
        <v>â€˜Fishersâ€™ rights are human rightsâ€™: George v Minister of Environmental Affairs and Tourism 2005 (6) SA 297</v>
      </c>
      <c r="I646" s="39" t="str">
        <f>'2_all_summary'!E646</f>
        <v>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v>
      </c>
      <c r="J646" s="39">
        <f>IF(ISNUMBER(SEARCH("Yes",'2_all_summary'!$F646)),IF(ISNUMBER(SEARCH("Yes",'2_all_summary'!M646)),1,2),IF(ISNUMBER(SEARCH("No",'2_all_summary'!M646)),4,3))</f>
        <v>4</v>
      </c>
      <c r="K646" s="39">
        <f>IF(ISNUMBER(SEARCH("Yes",'2_all_summary'!$F646)),IF(ISNUMBER(SEARCH("Yes",'2_all_summary'!N646)),1,2),IF(ISNUMBER(SEARCH("No",'2_all_summary'!N646)),4,3))</f>
        <v>4</v>
      </c>
      <c r="L646" s="39">
        <f>IF(ISNUMBER(SEARCH("Yes",'2_all_summary'!$F646)),IF(ISNUMBER(SEARCH("Yes",'2_all_summary'!O646)),1,2),IF(ISNUMBER(SEARCH("No",'2_all_summary'!O646)),4,3))</f>
        <v>4</v>
      </c>
      <c r="M646" s="39">
        <f>IF(ISNUMBER(SEARCH("Yes",'2_all_summary'!$F646)),IF(0&lt;'2_all_summary'!P646,1,2),IF(0='2_all_summary'!P646,4,3))</f>
        <v>4</v>
      </c>
      <c r="N646" s="39">
        <f>IF(ISNUMBER(SEARCH("Yes",'2_all_summary'!$F646)),IF(ISNUMBER(SEARCH("Yes",'2_all_summary'!Q646)),1,2),IF(ISNUMBER(SEARCH("No",'2_all_summary'!Q646)),4,3))</f>
        <v>4</v>
      </c>
      <c r="O646" s="39">
        <f>IF(ISNUMBER(SEARCH("Yes",'2_all_summary'!$F646)),IF(ISNUMBER(SEARCH("Yes",'2_all_summary'!R646)),1,2),IF(ISNUMBER(SEARCH("No",'2_all_summary'!R646)),4,3))</f>
        <v>4</v>
      </c>
      <c r="P646" s="39">
        <f>IF(ISNUMBER(SEARCH("Yes",'2_all_summary'!$F646)),IF(ISNUMBER(SEARCH("Yes",'2_all_summary'!S646)),1,2),IF(ISNUMBER(SEARCH("No",'2_all_summary'!S646)),4,3))</f>
        <v>4</v>
      </c>
      <c r="Q646" s="39">
        <f>IF(ISNUMBER(SEARCH("Yes",'2_all_summary'!$F646)),IF(0&lt;'2_all_summary'!T646,1,2),IF(0='2_all_summary'!T646,4,3))</f>
        <v>4</v>
      </c>
      <c r="R646" s="39">
        <f>IF(ISNUMBER(SEARCH("Yes",'2_all_summary'!$F646)),IF(ISNUMBER(SEARCH("Yes",'2_all_summary'!U646)),1,2),IF(ISNUMBER(SEARCH("No",'2_all_summary'!U646)),4,3))</f>
        <v>4</v>
      </c>
    </row>
    <row r="647" spans="7:18" x14ac:dyDescent="0.3">
      <c r="G647" s="39"/>
      <c r="H647" s="39" t="str">
        <f>'2_all_summary'!D647</f>
        <v>Diversity of fishery resources and catch efficiency of fishing gears in Gorai River, Bangladesh</v>
      </c>
      <c r="I647" s="39" t="str">
        <f>'2_all_summary'!E647</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v>
      </c>
      <c r="J647" s="39">
        <f>IF(ISNUMBER(SEARCH("Yes",'2_all_summary'!$F647)),IF(ISNUMBER(SEARCH("Yes",'2_all_summary'!M647)),1,2),IF(ISNUMBER(SEARCH("No",'2_all_summary'!M647)),4,3))</f>
        <v>4</v>
      </c>
      <c r="K647" s="39">
        <f>IF(ISNUMBER(SEARCH("Yes",'2_all_summary'!$F647)),IF(ISNUMBER(SEARCH("Yes",'2_all_summary'!N647)),1,2),IF(ISNUMBER(SEARCH("No",'2_all_summary'!N647)),4,3))</f>
        <v>4</v>
      </c>
      <c r="L647" s="39">
        <f>IF(ISNUMBER(SEARCH("Yes",'2_all_summary'!$F647)),IF(ISNUMBER(SEARCH("Yes",'2_all_summary'!O647)),1,2),IF(ISNUMBER(SEARCH("No",'2_all_summary'!O647)),4,3))</f>
        <v>4</v>
      </c>
      <c r="M647" s="39">
        <f>IF(ISNUMBER(SEARCH("Yes",'2_all_summary'!$F647)),IF(0&lt;'2_all_summary'!P647,1,2),IF(0='2_all_summary'!P647,4,3))</f>
        <v>4</v>
      </c>
      <c r="N647" s="39">
        <f>IF(ISNUMBER(SEARCH("Yes",'2_all_summary'!$F647)),IF(ISNUMBER(SEARCH("Yes",'2_all_summary'!Q647)),1,2),IF(ISNUMBER(SEARCH("No",'2_all_summary'!Q647)),4,3))</f>
        <v>4</v>
      </c>
      <c r="O647" s="39">
        <f>IF(ISNUMBER(SEARCH("Yes",'2_all_summary'!$F647)),IF(ISNUMBER(SEARCH("Yes",'2_all_summary'!R647)),1,2),IF(ISNUMBER(SEARCH("No",'2_all_summary'!R647)),4,3))</f>
        <v>4</v>
      </c>
      <c r="P647" s="39">
        <f>IF(ISNUMBER(SEARCH("Yes",'2_all_summary'!$F647)),IF(ISNUMBER(SEARCH("Yes",'2_all_summary'!S647)),1,2),IF(ISNUMBER(SEARCH("No",'2_all_summary'!S647)),4,3))</f>
        <v>4</v>
      </c>
      <c r="Q647" s="39">
        <f>IF(ISNUMBER(SEARCH("Yes",'2_all_summary'!$F647)),IF(0&lt;'2_all_summary'!T647,1,2),IF(0='2_all_summary'!T647,4,3))</f>
        <v>4</v>
      </c>
      <c r="R647" s="39">
        <f>IF(ISNUMBER(SEARCH("Yes",'2_all_summary'!$F647)),IF(ISNUMBER(SEARCH("Yes",'2_all_summary'!U647)),1,2),IF(ISNUMBER(SEARCH("No",'2_all_summary'!U647)),4,3))</f>
        <v>4</v>
      </c>
    </row>
    <row r="648" spans="7:18" x14ac:dyDescent="0.3">
      <c r="G648" s="39"/>
      <c r="H648" s="39" t="str">
        <f>'2_all_summary'!D648</f>
        <v>Improving the management and use of water resources for small-scale irrigation farming in the Garu Tempane District of Ghana</v>
      </c>
      <c r="I648" s="39" t="str">
        <f>'2_all_summary'!E648</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v>
      </c>
      <c r="J648" s="39">
        <f>IF(ISNUMBER(SEARCH("Yes",'2_all_summary'!$F648)),IF(ISNUMBER(SEARCH("Yes",'2_all_summary'!M648)),1,2),IF(ISNUMBER(SEARCH("No",'2_all_summary'!M648)),4,3))</f>
        <v>4</v>
      </c>
      <c r="K648" s="39">
        <f>IF(ISNUMBER(SEARCH("Yes",'2_all_summary'!$F648)),IF(ISNUMBER(SEARCH("Yes",'2_all_summary'!N648)),1,2),IF(ISNUMBER(SEARCH("No",'2_all_summary'!N648)),4,3))</f>
        <v>4</v>
      </c>
      <c r="L648" s="39">
        <f>IF(ISNUMBER(SEARCH("Yes",'2_all_summary'!$F648)),IF(ISNUMBER(SEARCH("Yes",'2_all_summary'!O648)),1,2),IF(ISNUMBER(SEARCH("No",'2_all_summary'!O648)),4,3))</f>
        <v>4</v>
      </c>
      <c r="M648" s="39">
        <f>IF(ISNUMBER(SEARCH("Yes",'2_all_summary'!$F648)),IF(0&lt;'2_all_summary'!P648,1,2),IF(0='2_all_summary'!P648,4,3))</f>
        <v>4</v>
      </c>
      <c r="N648" s="39">
        <f>IF(ISNUMBER(SEARCH("Yes",'2_all_summary'!$F648)),IF(ISNUMBER(SEARCH("Yes",'2_all_summary'!Q648)),1,2),IF(ISNUMBER(SEARCH("No",'2_all_summary'!Q648)),4,3))</f>
        <v>4</v>
      </c>
      <c r="O648" s="39">
        <f>IF(ISNUMBER(SEARCH("Yes",'2_all_summary'!$F648)),IF(ISNUMBER(SEARCH("Yes",'2_all_summary'!R648)),1,2),IF(ISNUMBER(SEARCH("No",'2_all_summary'!R648)),4,3))</f>
        <v>4</v>
      </c>
      <c r="P648" s="39">
        <f>IF(ISNUMBER(SEARCH("Yes",'2_all_summary'!$F648)),IF(ISNUMBER(SEARCH("Yes",'2_all_summary'!S648)),1,2),IF(ISNUMBER(SEARCH("No",'2_all_summary'!S648)),4,3))</f>
        <v>4</v>
      </c>
      <c r="Q648" s="39">
        <f>IF(ISNUMBER(SEARCH("Yes",'2_all_summary'!$F648)),IF(0&lt;'2_all_summary'!T648,1,2),IF(0='2_all_summary'!T648,4,3))</f>
        <v>4</v>
      </c>
      <c r="R648" s="39">
        <f>IF(ISNUMBER(SEARCH("Yes",'2_all_summary'!$F648)),IF(ISNUMBER(SEARCH("Yes",'2_all_summary'!U648)),1,2),IF(ISNUMBER(SEARCH("No",'2_all_summary'!U648)),4,3))</f>
        <v>4</v>
      </c>
    </row>
    <row r="649" spans="7:18" x14ac:dyDescent="0.3">
      <c r="G649" s="39"/>
      <c r="H649" s="39" t="str">
        <f>'2_all_summary'!D649</f>
        <v>Integrated Community Based Coastal Management: Lesson from the Field</v>
      </c>
      <c r="I649" s="39" t="str">
        <f>'2_all_summary'!E649</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v>
      </c>
      <c r="J649" s="39">
        <f>IF(ISNUMBER(SEARCH("Yes",'2_all_summary'!$F649)),IF(ISNUMBER(SEARCH("Yes",'2_all_summary'!M649)),1,2),IF(ISNUMBER(SEARCH("No",'2_all_summary'!M649)),4,3))</f>
        <v>4</v>
      </c>
      <c r="K649" s="39">
        <f>IF(ISNUMBER(SEARCH("Yes",'2_all_summary'!$F649)),IF(ISNUMBER(SEARCH("Yes",'2_all_summary'!N649)),1,2),IF(ISNUMBER(SEARCH("No",'2_all_summary'!N649)),4,3))</f>
        <v>4</v>
      </c>
      <c r="L649" s="39">
        <f>IF(ISNUMBER(SEARCH("Yes",'2_all_summary'!$F649)),IF(ISNUMBER(SEARCH("Yes",'2_all_summary'!O649)),1,2),IF(ISNUMBER(SEARCH("No",'2_all_summary'!O649)),4,3))</f>
        <v>4</v>
      </c>
      <c r="M649" s="39">
        <f>IF(ISNUMBER(SEARCH("Yes",'2_all_summary'!$F649)),IF(0&lt;'2_all_summary'!P649,1,2),IF(0='2_all_summary'!P649,4,3))</f>
        <v>4</v>
      </c>
      <c r="N649" s="39">
        <f>IF(ISNUMBER(SEARCH("Yes",'2_all_summary'!$F649)),IF(ISNUMBER(SEARCH("Yes",'2_all_summary'!Q649)),1,2),IF(ISNUMBER(SEARCH("No",'2_all_summary'!Q649)),4,3))</f>
        <v>4</v>
      </c>
      <c r="O649" s="39">
        <f>IF(ISNUMBER(SEARCH("Yes",'2_all_summary'!$F649)),IF(ISNUMBER(SEARCH("Yes",'2_all_summary'!R649)),1,2),IF(ISNUMBER(SEARCH("No",'2_all_summary'!R649)),4,3))</f>
        <v>4</v>
      </c>
      <c r="P649" s="39">
        <f>IF(ISNUMBER(SEARCH("Yes",'2_all_summary'!$F649)),IF(ISNUMBER(SEARCH("Yes",'2_all_summary'!S649)),1,2),IF(ISNUMBER(SEARCH("No",'2_all_summary'!S649)),4,3))</f>
        <v>4</v>
      </c>
      <c r="Q649" s="39">
        <f>IF(ISNUMBER(SEARCH("Yes",'2_all_summary'!$F649)),IF(0&lt;'2_all_summary'!T649,1,2),IF(0='2_all_summary'!T649,4,3))</f>
        <v>4</v>
      </c>
      <c r="R649" s="39">
        <f>IF(ISNUMBER(SEARCH("Yes",'2_all_summary'!$F649)),IF(ISNUMBER(SEARCH("Yes",'2_all_summary'!U649)),1,2),IF(ISNUMBER(SEARCH("No",'2_all_summary'!U649)),4,3))</f>
        <v>4</v>
      </c>
    </row>
    <row r="650" spans="7:18" x14ac:dyDescent="0.3">
      <c r="G650" s="39"/>
      <c r="H650" s="39" t="str">
        <f>'2_all_summary'!D650</f>
        <v>The anatomy of primary care and mental health clinician communication: A quality improvement case study</v>
      </c>
      <c r="I650" s="39" t="str">
        <f>'2_all_summary'!E650</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v>
      </c>
      <c r="J650" s="39">
        <f>IF(ISNUMBER(SEARCH("Yes",'2_all_summary'!$F650)),IF(ISNUMBER(SEARCH("Yes",'2_all_summary'!M650)),1,2),IF(ISNUMBER(SEARCH("No",'2_all_summary'!M650)),4,3))</f>
        <v>4</v>
      </c>
      <c r="K650" s="39">
        <f>IF(ISNUMBER(SEARCH("Yes",'2_all_summary'!$F650)),IF(ISNUMBER(SEARCH("Yes",'2_all_summary'!N650)),1,2),IF(ISNUMBER(SEARCH("No",'2_all_summary'!N650)),4,3))</f>
        <v>4</v>
      </c>
      <c r="L650" s="39">
        <f>IF(ISNUMBER(SEARCH("Yes",'2_all_summary'!$F650)),IF(ISNUMBER(SEARCH("Yes",'2_all_summary'!O650)),1,2),IF(ISNUMBER(SEARCH("No",'2_all_summary'!O650)),4,3))</f>
        <v>4</v>
      </c>
      <c r="M650" s="39">
        <f>IF(ISNUMBER(SEARCH("Yes",'2_all_summary'!$F650)),IF(0&lt;'2_all_summary'!P650,1,2),IF(0='2_all_summary'!P650,4,3))</f>
        <v>4</v>
      </c>
      <c r="N650" s="39">
        <f>IF(ISNUMBER(SEARCH("Yes",'2_all_summary'!$F650)),IF(ISNUMBER(SEARCH("Yes",'2_all_summary'!Q650)),1,2),IF(ISNUMBER(SEARCH("No",'2_all_summary'!Q650)),4,3))</f>
        <v>4</v>
      </c>
      <c r="O650" s="39">
        <f>IF(ISNUMBER(SEARCH("Yes",'2_all_summary'!$F650)),IF(ISNUMBER(SEARCH("Yes",'2_all_summary'!R650)),1,2),IF(ISNUMBER(SEARCH("No",'2_all_summary'!R650)),4,3))</f>
        <v>4</v>
      </c>
      <c r="P650" s="39">
        <f>IF(ISNUMBER(SEARCH("Yes",'2_all_summary'!$F650)),IF(ISNUMBER(SEARCH("Yes",'2_all_summary'!S650)),1,2),IF(ISNUMBER(SEARCH("No",'2_all_summary'!S650)),4,3))</f>
        <v>4</v>
      </c>
      <c r="Q650" s="39">
        <f>IF(ISNUMBER(SEARCH("Yes",'2_all_summary'!$F650)),IF(0&lt;'2_all_summary'!T650,1,2),IF(0='2_all_summary'!T650,4,3))</f>
        <v>4</v>
      </c>
      <c r="R650" s="39">
        <f>IF(ISNUMBER(SEARCH("Yes",'2_all_summary'!$F650)),IF(ISNUMBER(SEARCH("Yes",'2_all_summary'!U650)),1,2),IF(ISNUMBER(SEARCH("No",'2_all_summary'!U650)),4,3))</f>
        <v>4</v>
      </c>
    </row>
    <row r="651" spans="7:18" x14ac:dyDescent="0.3">
      <c r="G651" s="39"/>
      <c r="H651" s="39" t="str">
        <f>'2_all_summary'!D651</f>
        <v>Studying common-pool resources over time: A longitudinal case study of the Buen Hombre fishery in the Dominican Republic</v>
      </c>
      <c r="I651" s="39" t="str">
        <f>'2_all_summary'!E651</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v>
      </c>
      <c r="J651" s="39">
        <f>IF(ISNUMBER(SEARCH("Yes",'2_all_summary'!$F651)),IF(ISNUMBER(SEARCH("Yes",'2_all_summary'!M651)),1,2),IF(ISNUMBER(SEARCH("No",'2_all_summary'!M651)),4,3))</f>
        <v>4</v>
      </c>
      <c r="K651" s="39">
        <f>IF(ISNUMBER(SEARCH("Yes",'2_all_summary'!$F651)),IF(ISNUMBER(SEARCH("Yes",'2_all_summary'!N651)),1,2),IF(ISNUMBER(SEARCH("No",'2_all_summary'!N651)),4,3))</f>
        <v>4</v>
      </c>
      <c r="L651" s="39">
        <f>IF(ISNUMBER(SEARCH("Yes",'2_all_summary'!$F651)),IF(ISNUMBER(SEARCH("Yes",'2_all_summary'!O651)),1,2),IF(ISNUMBER(SEARCH("No",'2_all_summary'!O651)),4,3))</f>
        <v>4</v>
      </c>
      <c r="M651" s="39">
        <f>IF(ISNUMBER(SEARCH("Yes",'2_all_summary'!$F651)),IF(0&lt;'2_all_summary'!P651,1,2),IF(0='2_all_summary'!P651,4,3))</f>
        <v>4</v>
      </c>
      <c r="N651" s="39">
        <f>IF(ISNUMBER(SEARCH("Yes",'2_all_summary'!$F651)),IF(ISNUMBER(SEARCH("Yes",'2_all_summary'!Q651)),1,2),IF(ISNUMBER(SEARCH("No",'2_all_summary'!Q651)),4,3))</f>
        <v>4</v>
      </c>
      <c r="O651" s="39">
        <f>IF(ISNUMBER(SEARCH("Yes",'2_all_summary'!$F651)),IF(ISNUMBER(SEARCH("Yes",'2_all_summary'!R651)),1,2),IF(ISNUMBER(SEARCH("No",'2_all_summary'!R651)),4,3))</f>
        <v>4</v>
      </c>
      <c r="P651" s="39">
        <f>IF(ISNUMBER(SEARCH("Yes",'2_all_summary'!$F651)),IF(ISNUMBER(SEARCH("Yes",'2_all_summary'!S651)),1,2),IF(ISNUMBER(SEARCH("No",'2_all_summary'!S651)),4,3))</f>
        <v>4</v>
      </c>
      <c r="Q651" s="39">
        <f>IF(ISNUMBER(SEARCH("Yes",'2_all_summary'!$F651)),IF(0&lt;'2_all_summary'!T651,1,2),IF(0='2_all_summary'!T651,4,3))</f>
        <v>4</v>
      </c>
      <c r="R651" s="39">
        <f>IF(ISNUMBER(SEARCH("Yes",'2_all_summary'!$F651)),IF(ISNUMBER(SEARCH("Yes",'2_all_summary'!U651)),1,2),IF(ISNUMBER(SEARCH("No",'2_all_summary'!U651)),4,3))</f>
        <v>4</v>
      </c>
    </row>
    <row r="652" spans="7:18" x14ac:dyDescent="0.3">
      <c r="G652" s="39"/>
      <c r="H652" s="39" t="str">
        <f>'2_all_summary'!D652</f>
        <v>Potential effects of united states-mexico border hardening on ecological and human communities in the malpai borderlands: Diversity</v>
      </c>
      <c r="I652" s="39" t="str">
        <f>'2_all_summary'!E652</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v>
      </c>
      <c r="J652" s="39">
        <f>IF(ISNUMBER(SEARCH("Yes",'2_all_summary'!$F652)),IF(ISNUMBER(SEARCH("Yes",'2_all_summary'!M652)),1,2),IF(ISNUMBER(SEARCH("No",'2_all_summary'!M652)),4,3))</f>
        <v>4</v>
      </c>
      <c r="K652" s="39">
        <f>IF(ISNUMBER(SEARCH("Yes",'2_all_summary'!$F652)),IF(ISNUMBER(SEARCH("Yes",'2_all_summary'!N652)),1,2),IF(ISNUMBER(SEARCH("No",'2_all_summary'!N652)),4,3))</f>
        <v>4</v>
      </c>
      <c r="L652" s="39">
        <f>IF(ISNUMBER(SEARCH("Yes",'2_all_summary'!$F652)),IF(ISNUMBER(SEARCH("Yes",'2_all_summary'!O652)),1,2),IF(ISNUMBER(SEARCH("No",'2_all_summary'!O652)),4,3))</f>
        <v>4</v>
      </c>
      <c r="M652" s="39">
        <f>IF(ISNUMBER(SEARCH("Yes",'2_all_summary'!$F652)),IF(0&lt;'2_all_summary'!P652,1,2),IF(0='2_all_summary'!P652,4,3))</f>
        <v>4</v>
      </c>
      <c r="N652" s="39">
        <f>IF(ISNUMBER(SEARCH("Yes",'2_all_summary'!$F652)),IF(ISNUMBER(SEARCH("Yes",'2_all_summary'!Q652)),1,2),IF(ISNUMBER(SEARCH("No",'2_all_summary'!Q652)),4,3))</f>
        <v>4</v>
      </c>
      <c r="O652" s="39">
        <f>IF(ISNUMBER(SEARCH("Yes",'2_all_summary'!$F652)),IF(ISNUMBER(SEARCH("Yes",'2_all_summary'!R652)),1,2),IF(ISNUMBER(SEARCH("No",'2_all_summary'!R652)),4,3))</f>
        <v>4</v>
      </c>
      <c r="P652" s="39">
        <f>IF(ISNUMBER(SEARCH("Yes",'2_all_summary'!$F652)),IF(ISNUMBER(SEARCH("Yes",'2_all_summary'!S652)),1,2),IF(ISNUMBER(SEARCH("No",'2_all_summary'!S652)),4,3))</f>
        <v>4</v>
      </c>
      <c r="Q652" s="39">
        <f>IF(ISNUMBER(SEARCH("Yes",'2_all_summary'!$F652)),IF(0&lt;'2_all_summary'!T652,1,2),IF(0='2_all_summary'!T652,4,3))</f>
        <v>4</v>
      </c>
      <c r="R652" s="39">
        <f>IF(ISNUMBER(SEARCH("Yes",'2_all_summary'!$F652)),IF(ISNUMBER(SEARCH("Yes",'2_all_summary'!U652)),1,2),IF(ISNUMBER(SEARCH("No",'2_all_summary'!U652)),4,3))</f>
        <v>4</v>
      </c>
    </row>
    <row r="653" spans="7:18" x14ac:dyDescent="0.3">
      <c r="G653" s="39"/>
      <c r="H653" s="39" t="str">
        <f>'2_all_summary'!D653</f>
        <v>Korean fishing communities in transition: Limitations of community-based resource management</v>
      </c>
      <c r="I653" s="39" t="str">
        <f>'2_all_summary'!E653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53" s="39">
        <f>IF(ISNUMBER(SEARCH("Yes",'2_all_summary'!$F653)),IF(ISNUMBER(SEARCH("Yes",'2_all_summary'!M653)),1,2),IF(ISNUMBER(SEARCH("No",'2_all_summary'!M653)),4,3))</f>
        <v>4</v>
      </c>
      <c r="K653" s="39">
        <f>IF(ISNUMBER(SEARCH("Yes",'2_all_summary'!$F653)),IF(ISNUMBER(SEARCH("Yes",'2_all_summary'!N653)),1,2),IF(ISNUMBER(SEARCH("No",'2_all_summary'!N653)),4,3))</f>
        <v>4</v>
      </c>
      <c r="L653" s="39">
        <f>IF(ISNUMBER(SEARCH("Yes",'2_all_summary'!$F653)),IF(ISNUMBER(SEARCH("Yes",'2_all_summary'!O653)),1,2),IF(ISNUMBER(SEARCH("No",'2_all_summary'!O653)),4,3))</f>
        <v>4</v>
      </c>
      <c r="M653" s="39">
        <f>IF(ISNUMBER(SEARCH("Yes",'2_all_summary'!$F653)),IF(0&lt;'2_all_summary'!P653,1,2),IF(0='2_all_summary'!P653,4,3))</f>
        <v>4</v>
      </c>
      <c r="N653" s="39">
        <f>IF(ISNUMBER(SEARCH("Yes",'2_all_summary'!$F653)),IF(ISNUMBER(SEARCH("Yes",'2_all_summary'!Q653)),1,2),IF(ISNUMBER(SEARCH("No",'2_all_summary'!Q653)),4,3))</f>
        <v>4</v>
      </c>
      <c r="O653" s="39">
        <f>IF(ISNUMBER(SEARCH("Yes",'2_all_summary'!$F653)),IF(ISNUMBER(SEARCH("Yes",'2_all_summary'!R653)),1,2),IF(ISNUMBER(SEARCH("No",'2_all_summary'!R653)),4,3))</f>
        <v>4</v>
      </c>
      <c r="P653" s="39">
        <f>IF(ISNUMBER(SEARCH("Yes",'2_all_summary'!$F653)),IF(ISNUMBER(SEARCH("Yes",'2_all_summary'!S653)),1,2),IF(ISNUMBER(SEARCH("No",'2_all_summary'!S653)),4,3))</f>
        <v>4</v>
      </c>
      <c r="Q653" s="39">
        <f>IF(ISNUMBER(SEARCH("Yes",'2_all_summary'!$F653)),IF(0&lt;'2_all_summary'!T653,1,2),IF(0='2_all_summary'!T653,4,3))</f>
        <v>4</v>
      </c>
      <c r="R653" s="39">
        <f>IF(ISNUMBER(SEARCH("Yes",'2_all_summary'!$F653)),IF(ISNUMBER(SEARCH("Yes",'2_all_summary'!U653)),1,2),IF(ISNUMBER(SEARCH("No",'2_all_summary'!U653)),4,3))</f>
        <v>4</v>
      </c>
    </row>
    <row r="654" spans="7:18" x14ac:dyDescent="0.3">
      <c r="G654" s="39"/>
      <c r="H654" s="39" t="str">
        <f>'2_all_summary'!D654</f>
        <v>Evaluating a science-based decision support tool used to prioritize brook charr conservation project proposals in the eastern United States</v>
      </c>
      <c r="I654" s="39" t="str">
        <f>'2_all_summary'!E654</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v>
      </c>
      <c r="J654" s="39">
        <f>IF(ISNUMBER(SEARCH("Yes",'2_all_summary'!$F654)),IF(ISNUMBER(SEARCH("Yes",'2_all_summary'!M654)),1,2),IF(ISNUMBER(SEARCH("No",'2_all_summary'!M654)),4,3))</f>
        <v>4</v>
      </c>
      <c r="K654" s="39">
        <f>IF(ISNUMBER(SEARCH("Yes",'2_all_summary'!$F654)),IF(ISNUMBER(SEARCH("Yes",'2_all_summary'!N654)),1,2),IF(ISNUMBER(SEARCH("No",'2_all_summary'!N654)),4,3))</f>
        <v>4</v>
      </c>
      <c r="L654" s="39">
        <f>IF(ISNUMBER(SEARCH("Yes",'2_all_summary'!$F654)),IF(ISNUMBER(SEARCH("Yes",'2_all_summary'!O654)),1,2),IF(ISNUMBER(SEARCH("No",'2_all_summary'!O654)),4,3))</f>
        <v>4</v>
      </c>
      <c r="M654" s="39">
        <f>IF(ISNUMBER(SEARCH("Yes",'2_all_summary'!$F654)),IF(0&lt;'2_all_summary'!P654,1,2),IF(0='2_all_summary'!P654,4,3))</f>
        <v>4</v>
      </c>
      <c r="N654" s="39">
        <f>IF(ISNUMBER(SEARCH("Yes",'2_all_summary'!$F654)),IF(ISNUMBER(SEARCH("Yes",'2_all_summary'!Q654)),1,2),IF(ISNUMBER(SEARCH("No",'2_all_summary'!Q654)),4,3))</f>
        <v>4</v>
      </c>
      <c r="O654" s="39">
        <f>IF(ISNUMBER(SEARCH("Yes",'2_all_summary'!$F654)),IF(ISNUMBER(SEARCH("Yes",'2_all_summary'!R654)),1,2),IF(ISNUMBER(SEARCH("No",'2_all_summary'!R654)),4,3))</f>
        <v>4</v>
      </c>
      <c r="P654" s="39">
        <f>IF(ISNUMBER(SEARCH("Yes",'2_all_summary'!$F654)),IF(ISNUMBER(SEARCH("Yes",'2_all_summary'!S654)),1,2),IF(ISNUMBER(SEARCH("No",'2_all_summary'!S654)),4,3))</f>
        <v>4</v>
      </c>
      <c r="Q654" s="39">
        <f>IF(ISNUMBER(SEARCH("Yes",'2_all_summary'!$F654)),IF(0&lt;'2_all_summary'!T654,1,2),IF(0='2_all_summary'!T654,4,3))</f>
        <v>4</v>
      </c>
      <c r="R654" s="39">
        <f>IF(ISNUMBER(SEARCH("Yes",'2_all_summary'!$F654)),IF(ISNUMBER(SEARCH("Yes",'2_all_summary'!U654)),1,2),IF(ISNUMBER(SEARCH("No",'2_all_summary'!U654)),4,3))</f>
        <v>4</v>
      </c>
    </row>
    <row r="655" spans="7:18" x14ac:dyDescent="0.3">
      <c r="G655" s="39"/>
      <c r="H655" s="39" t="str">
        <f>'2_all_summary'!D655</f>
        <v>Local knowledge and adult learning in environmental adult education: Community-based ecotourism in southern Thailand</v>
      </c>
      <c r="I655" s="39" t="str">
        <f>'2_all_summary'!E655</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v>
      </c>
      <c r="J655" s="39">
        <f>IF(ISNUMBER(SEARCH("Yes",'2_all_summary'!$F655)),IF(ISNUMBER(SEARCH("Yes",'2_all_summary'!M655)),1,2),IF(ISNUMBER(SEARCH("No",'2_all_summary'!M655)),4,3))</f>
        <v>4</v>
      </c>
      <c r="K655" s="39">
        <f>IF(ISNUMBER(SEARCH("Yes",'2_all_summary'!$F655)),IF(ISNUMBER(SEARCH("Yes",'2_all_summary'!N655)),1,2),IF(ISNUMBER(SEARCH("No",'2_all_summary'!N655)),4,3))</f>
        <v>4</v>
      </c>
      <c r="L655" s="39">
        <f>IF(ISNUMBER(SEARCH("Yes",'2_all_summary'!$F655)),IF(ISNUMBER(SEARCH("Yes",'2_all_summary'!O655)),1,2),IF(ISNUMBER(SEARCH("No",'2_all_summary'!O655)),4,3))</f>
        <v>4</v>
      </c>
      <c r="M655" s="39">
        <f>IF(ISNUMBER(SEARCH("Yes",'2_all_summary'!$F655)),IF(0&lt;'2_all_summary'!P655,1,2),IF(0='2_all_summary'!P655,4,3))</f>
        <v>4</v>
      </c>
      <c r="N655" s="39">
        <f>IF(ISNUMBER(SEARCH("Yes",'2_all_summary'!$F655)),IF(ISNUMBER(SEARCH("Yes",'2_all_summary'!Q655)),1,2),IF(ISNUMBER(SEARCH("No",'2_all_summary'!Q655)),4,3))</f>
        <v>4</v>
      </c>
      <c r="O655" s="39">
        <f>IF(ISNUMBER(SEARCH("Yes",'2_all_summary'!$F655)),IF(ISNUMBER(SEARCH("Yes",'2_all_summary'!R655)),1,2),IF(ISNUMBER(SEARCH("No",'2_all_summary'!R655)),4,3))</f>
        <v>4</v>
      </c>
      <c r="P655" s="39">
        <f>IF(ISNUMBER(SEARCH("Yes",'2_all_summary'!$F655)),IF(ISNUMBER(SEARCH("Yes",'2_all_summary'!S655)),1,2),IF(ISNUMBER(SEARCH("No",'2_all_summary'!S655)),4,3))</f>
        <v>4</v>
      </c>
      <c r="Q655" s="39">
        <f>IF(ISNUMBER(SEARCH("Yes",'2_all_summary'!$F655)),IF(0&lt;'2_all_summary'!T655,1,2),IF(0='2_all_summary'!T655,4,3))</f>
        <v>4</v>
      </c>
      <c r="R655" s="39">
        <f>IF(ISNUMBER(SEARCH("Yes",'2_all_summary'!$F655)),IF(ISNUMBER(SEARCH("Yes",'2_all_summary'!U655)),1,2),IF(ISNUMBER(SEARCH("No",'2_all_summary'!U655)),4,3))</f>
        <v>4</v>
      </c>
    </row>
    <row r="656" spans="7:18" x14ac:dyDescent="0.3">
      <c r="G656" s="39"/>
      <c r="H656" s="39" t="str">
        <f>'2_all_summary'!D656</f>
        <v>Community-based ecosystem management (CbEM) of Arial Beel at Munshiganj District in Bangladesh by integrating MIMES model</v>
      </c>
      <c r="I656" s="39" t="str">
        <f>'2_all_summary'!E656</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v>
      </c>
      <c r="J656" s="39">
        <f>IF(ISNUMBER(SEARCH("Yes",'2_all_summary'!$F656)),IF(ISNUMBER(SEARCH("Yes",'2_all_summary'!M656)),1,2),IF(ISNUMBER(SEARCH("No",'2_all_summary'!M656)),4,3))</f>
        <v>4</v>
      </c>
      <c r="K656" s="39">
        <f>IF(ISNUMBER(SEARCH("Yes",'2_all_summary'!$F656)),IF(ISNUMBER(SEARCH("Yes",'2_all_summary'!N656)),1,2),IF(ISNUMBER(SEARCH("No",'2_all_summary'!N656)),4,3))</f>
        <v>4</v>
      </c>
      <c r="L656" s="39">
        <f>IF(ISNUMBER(SEARCH("Yes",'2_all_summary'!$F656)),IF(ISNUMBER(SEARCH("Yes",'2_all_summary'!O656)),1,2),IF(ISNUMBER(SEARCH("No",'2_all_summary'!O656)),4,3))</f>
        <v>4</v>
      </c>
      <c r="M656" s="39">
        <f>IF(ISNUMBER(SEARCH("Yes",'2_all_summary'!$F656)),IF(0&lt;'2_all_summary'!P656,1,2),IF(0='2_all_summary'!P656,4,3))</f>
        <v>4</v>
      </c>
      <c r="N656" s="39">
        <f>IF(ISNUMBER(SEARCH("Yes",'2_all_summary'!$F656)),IF(ISNUMBER(SEARCH("Yes",'2_all_summary'!Q656)),1,2),IF(ISNUMBER(SEARCH("No",'2_all_summary'!Q656)),4,3))</f>
        <v>4</v>
      </c>
      <c r="O656" s="39">
        <f>IF(ISNUMBER(SEARCH("Yes",'2_all_summary'!$F656)),IF(ISNUMBER(SEARCH("Yes",'2_all_summary'!R656)),1,2),IF(ISNUMBER(SEARCH("No",'2_all_summary'!R656)),4,3))</f>
        <v>4</v>
      </c>
      <c r="P656" s="39">
        <f>IF(ISNUMBER(SEARCH("Yes",'2_all_summary'!$F656)),IF(ISNUMBER(SEARCH("Yes",'2_all_summary'!S656)),1,2),IF(ISNUMBER(SEARCH("No",'2_all_summary'!S656)),4,3))</f>
        <v>4</v>
      </c>
      <c r="Q656" s="39">
        <f>IF(ISNUMBER(SEARCH("Yes",'2_all_summary'!$F656)),IF(0&lt;'2_all_summary'!T656,1,2),IF(0='2_all_summary'!T656,4,3))</f>
        <v>4</v>
      </c>
      <c r="R656" s="39">
        <f>IF(ISNUMBER(SEARCH("Yes",'2_all_summary'!$F656)),IF(ISNUMBER(SEARCH("Yes",'2_all_summary'!U656)),1,2),IF(ISNUMBER(SEARCH("No",'2_all_summary'!U656)),4,3))</f>
        <v>4</v>
      </c>
    </row>
    <row r="657" spans="7:18" x14ac:dyDescent="0.3">
      <c r="G657" s="39"/>
      <c r="H657" s="39" t="str">
        <f>'2_all_summary'!D657</f>
        <v>Conservation and biomonitoring in the Vikramshila Gangetic Dolphin Sanctuary, Bihar, India</v>
      </c>
      <c r="I657" s="39" t="str">
        <f>'2_all_summary'!E657</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v>
      </c>
      <c r="J657" s="39">
        <f>IF(ISNUMBER(SEARCH("Yes",'2_all_summary'!$F657)),IF(ISNUMBER(SEARCH("Yes",'2_all_summary'!M657)),1,2),IF(ISNUMBER(SEARCH("No",'2_all_summary'!M657)),4,3))</f>
        <v>4</v>
      </c>
      <c r="K657" s="39">
        <f>IF(ISNUMBER(SEARCH("Yes",'2_all_summary'!$F657)),IF(ISNUMBER(SEARCH("Yes",'2_all_summary'!N657)),1,2),IF(ISNUMBER(SEARCH("No",'2_all_summary'!N657)),4,3))</f>
        <v>4</v>
      </c>
      <c r="L657" s="39">
        <f>IF(ISNUMBER(SEARCH("Yes",'2_all_summary'!$F657)),IF(ISNUMBER(SEARCH("Yes",'2_all_summary'!O657)),1,2),IF(ISNUMBER(SEARCH("No",'2_all_summary'!O657)),4,3))</f>
        <v>4</v>
      </c>
      <c r="M657" s="39">
        <f>IF(ISNUMBER(SEARCH("Yes",'2_all_summary'!$F657)),IF(0&lt;'2_all_summary'!P657,1,2),IF(0='2_all_summary'!P657,4,3))</f>
        <v>4</v>
      </c>
      <c r="N657" s="39">
        <f>IF(ISNUMBER(SEARCH("Yes",'2_all_summary'!$F657)),IF(ISNUMBER(SEARCH("Yes",'2_all_summary'!Q657)),1,2),IF(ISNUMBER(SEARCH("No",'2_all_summary'!Q657)),4,3))</f>
        <v>4</v>
      </c>
      <c r="O657" s="39">
        <f>IF(ISNUMBER(SEARCH("Yes",'2_all_summary'!$F657)),IF(ISNUMBER(SEARCH("Yes",'2_all_summary'!R657)),1,2),IF(ISNUMBER(SEARCH("No",'2_all_summary'!R657)),4,3))</f>
        <v>4</v>
      </c>
      <c r="P657" s="39">
        <f>IF(ISNUMBER(SEARCH("Yes",'2_all_summary'!$F657)),IF(ISNUMBER(SEARCH("Yes",'2_all_summary'!S657)),1,2),IF(ISNUMBER(SEARCH("No",'2_all_summary'!S657)),4,3))</f>
        <v>4</v>
      </c>
      <c r="Q657" s="39">
        <f>IF(ISNUMBER(SEARCH("Yes",'2_all_summary'!$F657)),IF(0&lt;'2_all_summary'!T657,1,2),IF(0='2_all_summary'!T657,4,3))</f>
        <v>4</v>
      </c>
      <c r="R657" s="39">
        <f>IF(ISNUMBER(SEARCH("Yes",'2_all_summary'!$F657)),IF(ISNUMBER(SEARCH("Yes",'2_all_summary'!U657)),1,2),IF(ISNUMBER(SEARCH("No",'2_all_summary'!U657)),4,3))</f>
        <v>4</v>
      </c>
    </row>
    <row r="658" spans="7:18" x14ac:dyDescent="0.3">
      <c r="G658" s="39"/>
      <c r="H658" s="39" t="str">
        <f>'2_all_summary'!D658</f>
        <v>Community-based natural resource use and management of Bigodi Wetland Sanctuary, Uganda, for livelihood benefits</v>
      </c>
      <c r="I658" s="39" t="str">
        <f>'2_all_summary'!E658</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v>
      </c>
      <c r="J658" s="39">
        <f>IF(ISNUMBER(SEARCH("Yes",'2_all_summary'!$F658)),IF(ISNUMBER(SEARCH("Yes",'2_all_summary'!M658)),1,2),IF(ISNUMBER(SEARCH("No",'2_all_summary'!M658)),4,3))</f>
        <v>4</v>
      </c>
      <c r="K658" s="39">
        <f>IF(ISNUMBER(SEARCH("Yes",'2_all_summary'!$F658)),IF(ISNUMBER(SEARCH("Yes",'2_all_summary'!N658)),1,2),IF(ISNUMBER(SEARCH("No",'2_all_summary'!N658)),4,3))</f>
        <v>4</v>
      </c>
      <c r="L658" s="39">
        <f>IF(ISNUMBER(SEARCH("Yes",'2_all_summary'!$F658)),IF(ISNUMBER(SEARCH("Yes",'2_all_summary'!O658)),1,2),IF(ISNUMBER(SEARCH("No",'2_all_summary'!O658)),4,3))</f>
        <v>4</v>
      </c>
      <c r="M658" s="39">
        <f>IF(ISNUMBER(SEARCH("Yes",'2_all_summary'!$F658)),IF(0&lt;'2_all_summary'!P658,1,2),IF(0='2_all_summary'!P658,4,3))</f>
        <v>4</v>
      </c>
      <c r="N658" s="39">
        <f>IF(ISNUMBER(SEARCH("Yes",'2_all_summary'!$F658)),IF(ISNUMBER(SEARCH("Yes",'2_all_summary'!Q658)),1,2),IF(ISNUMBER(SEARCH("No",'2_all_summary'!Q658)),4,3))</f>
        <v>4</v>
      </c>
      <c r="O658" s="39">
        <f>IF(ISNUMBER(SEARCH("Yes",'2_all_summary'!$F658)),IF(ISNUMBER(SEARCH("Yes",'2_all_summary'!R658)),1,2),IF(ISNUMBER(SEARCH("No",'2_all_summary'!R658)),4,3))</f>
        <v>4</v>
      </c>
      <c r="P658" s="39">
        <f>IF(ISNUMBER(SEARCH("Yes",'2_all_summary'!$F658)),IF(ISNUMBER(SEARCH("Yes",'2_all_summary'!S658)),1,2),IF(ISNUMBER(SEARCH("No",'2_all_summary'!S658)),4,3))</f>
        <v>4</v>
      </c>
      <c r="Q658" s="39">
        <f>IF(ISNUMBER(SEARCH("Yes",'2_all_summary'!$F658)),IF(0&lt;'2_all_summary'!T658,1,2),IF(0='2_all_summary'!T658,4,3))</f>
        <v>4</v>
      </c>
      <c r="R658" s="39">
        <f>IF(ISNUMBER(SEARCH("Yes",'2_all_summary'!$F658)),IF(ISNUMBER(SEARCH("Yes",'2_all_summary'!U658)),1,2),IF(ISNUMBER(SEARCH("No",'2_all_summary'!U658)),4,3))</f>
        <v>4</v>
      </c>
    </row>
    <row r="659" spans="7:18" x14ac:dyDescent="0.3">
      <c r="G659" s="39"/>
      <c r="H659" s="39" t="str">
        <f>'2_all_summary'!D659</f>
        <v>The present status of artisanal fisheries of extreme southern Brazil: An effort towards community-based management</v>
      </c>
      <c r="I659" s="39" t="str">
        <f>'2_all_summary'!E659</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659" s="39">
        <f>IF(ISNUMBER(SEARCH("Yes",'2_all_summary'!$F659)),IF(ISNUMBER(SEARCH("Yes",'2_all_summary'!M659)),1,2),IF(ISNUMBER(SEARCH("No",'2_all_summary'!M659)),4,3))</f>
        <v>4</v>
      </c>
      <c r="K659" s="39">
        <f>IF(ISNUMBER(SEARCH("Yes",'2_all_summary'!$F659)),IF(ISNUMBER(SEARCH("Yes",'2_all_summary'!N659)),1,2),IF(ISNUMBER(SEARCH("No",'2_all_summary'!N659)),4,3))</f>
        <v>4</v>
      </c>
      <c r="L659" s="39">
        <f>IF(ISNUMBER(SEARCH("Yes",'2_all_summary'!$F659)),IF(ISNUMBER(SEARCH("Yes",'2_all_summary'!O659)),1,2),IF(ISNUMBER(SEARCH("No",'2_all_summary'!O659)),4,3))</f>
        <v>4</v>
      </c>
      <c r="M659" s="39">
        <f>IF(ISNUMBER(SEARCH("Yes",'2_all_summary'!$F659)),IF(0&lt;'2_all_summary'!P659,1,2),IF(0='2_all_summary'!P659,4,3))</f>
        <v>4</v>
      </c>
      <c r="N659" s="39">
        <f>IF(ISNUMBER(SEARCH("Yes",'2_all_summary'!$F659)),IF(ISNUMBER(SEARCH("Yes",'2_all_summary'!Q659)),1,2),IF(ISNUMBER(SEARCH("No",'2_all_summary'!Q659)),4,3))</f>
        <v>4</v>
      </c>
      <c r="O659" s="39">
        <f>IF(ISNUMBER(SEARCH("Yes",'2_all_summary'!$F659)),IF(ISNUMBER(SEARCH("Yes",'2_all_summary'!R659)),1,2),IF(ISNUMBER(SEARCH("No",'2_all_summary'!R659)),4,3))</f>
        <v>4</v>
      </c>
      <c r="P659" s="39">
        <f>IF(ISNUMBER(SEARCH("Yes",'2_all_summary'!$F659)),IF(ISNUMBER(SEARCH("Yes",'2_all_summary'!S659)),1,2),IF(ISNUMBER(SEARCH("No",'2_all_summary'!S659)),4,3))</f>
        <v>4</v>
      </c>
      <c r="Q659" s="39">
        <f>IF(ISNUMBER(SEARCH("Yes",'2_all_summary'!$F659)),IF(0&lt;'2_all_summary'!T659,1,2),IF(0='2_all_summary'!T659,4,3))</f>
        <v>4</v>
      </c>
      <c r="R659" s="39">
        <f>IF(ISNUMBER(SEARCH("Yes",'2_all_summary'!$F659)),IF(ISNUMBER(SEARCH("Yes",'2_all_summary'!U659)),1,2),IF(ISNUMBER(SEARCH("No",'2_all_summary'!U659)),4,3))</f>
        <v>4</v>
      </c>
    </row>
    <row r="660" spans="7:18" x14ac:dyDescent="0.3">
      <c r="G660" s="39"/>
      <c r="H660" s="39" t="str">
        <f>'2_all_summary'!D660</f>
        <v>Lessons learnt from a collaborative management programme in coastal Tanzania</v>
      </c>
      <c r="I660" s="39" t="str">
        <f>'2_all_summary'!E660</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v>
      </c>
      <c r="J660" s="39">
        <f>IF(ISNUMBER(SEARCH("Yes",'2_all_summary'!$F660)),IF(ISNUMBER(SEARCH("Yes",'2_all_summary'!M660)),1,2),IF(ISNUMBER(SEARCH("No",'2_all_summary'!M660)),4,3))</f>
        <v>4</v>
      </c>
      <c r="K660" s="39">
        <f>IF(ISNUMBER(SEARCH("Yes",'2_all_summary'!$F660)),IF(ISNUMBER(SEARCH("Yes",'2_all_summary'!N660)),1,2),IF(ISNUMBER(SEARCH("No",'2_all_summary'!N660)),4,3))</f>
        <v>4</v>
      </c>
      <c r="L660" s="39">
        <f>IF(ISNUMBER(SEARCH("Yes",'2_all_summary'!$F660)),IF(ISNUMBER(SEARCH("Yes",'2_all_summary'!O660)),1,2),IF(ISNUMBER(SEARCH("No",'2_all_summary'!O660)),4,3))</f>
        <v>4</v>
      </c>
      <c r="M660" s="39">
        <f>IF(ISNUMBER(SEARCH("Yes",'2_all_summary'!$F660)),IF(0&lt;'2_all_summary'!P660,1,2),IF(0='2_all_summary'!P660,4,3))</f>
        <v>4</v>
      </c>
      <c r="N660" s="39">
        <f>IF(ISNUMBER(SEARCH("Yes",'2_all_summary'!$F660)),IF(ISNUMBER(SEARCH("Yes",'2_all_summary'!Q660)),1,2),IF(ISNUMBER(SEARCH("No",'2_all_summary'!Q660)),4,3))</f>
        <v>4</v>
      </c>
      <c r="O660" s="39">
        <f>IF(ISNUMBER(SEARCH("Yes",'2_all_summary'!$F660)),IF(ISNUMBER(SEARCH("Yes",'2_all_summary'!R660)),1,2),IF(ISNUMBER(SEARCH("No",'2_all_summary'!R660)),4,3))</f>
        <v>4</v>
      </c>
      <c r="P660" s="39">
        <f>IF(ISNUMBER(SEARCH("Yes",'2_all_summary'!$F660)),IF(ISNUMBER(SEARCH("Yes",'2_all_summary'!S660)),1,2),IF(ISNUMBER(SEARCH("No",'2_all_summary'!S660)),4,3))</f>
        <v>4</v>
      </c>
      <c r="Q660" s="39">
        <f>IF(ISNUMBER(SEARCH("Yes",'2_all_summary'!$F660)),IF(0&lt;'2_all_summary'!T660,1,2),IF(0='2_all_summary'!T660,4,3))</f>
        <v>4</v>
      </c>
      <c r="R660" s="39">
        <f>IF(ISNUMBER(SEARCH("Yes",'2_all_summary'!$F660)),IF(ISNUMBER(SEARCH("Yes",'2_all_summary'!U660)),1,2),IF(ISNUMBER(SEARCH("No",'2_all_summary'!U660)),4,3))</f>
        <v>4</v>
      </c>
    </row>
    <row r="661" spans="7:18" x14ac:dyDescent="0.3">
      <c r="G661" s="39"/>
      <c r="H661" s="39" t="str">
        <f>'2_all_summary'!D661</f>
        <v>A report on a fisheries conflict management training workshop in Laos</v>
      </c>
      <c r="I661" s="39" t="str">
        <f>'2_all_summary'!E661</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v>
      </c>
      <c r="J661" s="39">
        <f>IF(ISNUMBER(SEARCH("Yes",'2_all_summary'!$F661)),IF(ISNUMBER(SEARCH("Yes",'2_all_summary'!M661)),1,2),IF(ISNUMBER(SEARCH("No",'2_all_summary'!M661)),4,3))</f>
        <v>4</v>
      </c>
      <c r="K661" s="39">
        <f>IF(ISNUMBER(SEARCH("Yes",'2_all_summary'!$F661)),IF(ISNUMBER(SEARCH("Yes",'2_all_summary'!N661)),1,2),IF(ISNUMBER(SEARCH("No",'2_all_summary'!N661)),4,3))</f>
        <v>4</v>
      </c>
      <c r="L661" s="39">
        <f>IF(ISNUMBER(SEARCH("Yes",'2_all_summary'!$F661)),IF(ISNUMBER(SEARCH("Yes",'2_all_summary'!O661)),1,2),IF(ISNUMBER(SEARCH("No",'2_all_summary'!O661)),4,3))</f>
        <v>4</v>
      </c>
      <c r="M661" s="39">
        <f>IF(ISNUMBER(SEARCH("Yes",'2_all_summary'!$F661)),IF(0&lt;'2_all_summary'!P661,1,2),IF(0='2_all_summary'!P661,4,3))</f>
        <v>4</v>
      </c>
      <c r="N661" s="39">
        <f>IF(ISNUMBER(SEARCH("Yes",'2_all_summary'!$F661)),IF(ISNUMBER(SEARCH("Yes",'2_all_summary'!Q661)),1,2),IF(ISNUMBER(SEARCH("No",'2_all_summary'!Q661)),4,3))</f>
        <v>4</v>
      </c>
      <c r="O661" s="39">
        <f>IF(ISNUMBER(SEARCH("Yes",'2_all_summary'!$F661)),IF(ISNUMBER(SEARCH("Yes",'2_all_summary'!R661)),1,2),IF(ISNUMBER(SEARCH("No",'2_all_summary'!R661)),4,3))</f>
        <v>4</v>
      </c>
      <c r="P661" s="39">
        <f>IF(ISNUMBER(SEARCH("Yes",'2_all_summary'!$F661)),IF(ISNUMBER(SEARCH("Yes",'2_all_summary'!S661)),1,2),IF(ISNUMBER(SEARCH("No",'2_all_summary'!S661)),4,3))</f>
        <v>4</v>
      </c>
      <c r="Q661" s="39">
        <f>IF(ISNUMBER(SEARCH("Yes",'2_all_summary'!$F661)),IF(0&lt;'2_all_summary'!T661,1,2),IF(0='2_all_summary'!T661,4,3))</f>
        <v>4</v>
      </c>
      <c r="R661" s="39">
        <f>IF(ISNUMBER(SEARCH("Yes",'2_all_summary'!$F661)),IF(ISNUMBER(SEARCH("Yes",'2_all_summary'!U661)),1,2),IF(ISNUMBER(SEARCH("No",'2_all_summary'!U661)),4,3))</f>
        <v>4</v>
      </c>
    </row>
    <row r="662" spans="7:18" x14ac:dyDescent="0.3">
      <c r="G662" s="39"/>
      <c r="H662" s="39" t="str">
        <f>'2_all_summary'!D662</f>
        <v>How seasonal fish biodiversity is impacting local river fisheries and fishers socioeconomic condition: A case study in bangladesh</v>
      </c>
      <c r="I662" s="39" t="str">
        <f>'2_all_summary'!E662</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v>
      </c>
      <c r="J662" s="39">
        <f>IF(ISNUMBER(SEARCH("Yes",'2_all_summary'!$F662)),IF(ISNUMBER(SEARCH("Yes",'2_all_summary'!M662)),1,2),IF(ISNUMBER(SEARCH("No",'2_all_summary'!M662)),4,3))</f>
        <v>4</v>
      </c>
      <c r="K662" s="39">
        <f>IF(ISNUMBER(SEARCH("Yes",'2_all_summary'!$F662)),IF(ISNUMBER(SEARCH("Yes",'2_all_summary'!N662)),1,2),IF(ISNUMBER(SEARCH("No",'2_all_summary'!N662)),4,3))</f>
        <v>4</v>
      </c>
      <c r="L662" s="39">
        <f>IF(ISNUMBER(SEARCH("Yes",'2_all_summary'!$F662)),IF(ISNUMBER(SEARCH("Yes",'2_all_summary'!O662)),1,2),IF(ISNUMBER(SEARCH("No",'2_all_summary'!O662)),4,3))</f>
        <v>4</v>
      </c>
      <c r="M662" s="39">
        <f>IF(ISNUMBER(SEARCH("Yes",'2_all_summary'!$F662)),IF(0&lt;'2_all_summary'!P662,1,2),IF(0='2_all_summary'!P662,4,3))</f>
        <v>4</v>
      </c>
      <c r="N662" s="39">
        <f>IF(ISNUMBER(SEARCH("Yes",'2_all_summary'!$F662)),IF(ISNUMBER(SEARCH("Yes",'2_all_summary'!Q662)),1,2),IF(ISNUMBER(SEARCH("No",'2_all_summary'!Q662)),4,3))</f>
        <v>4</v>
      </c>
      <c r="O662" s="39">
        <f>IF(ISNUMBER(SEARCH("Yes",'2_all_summary'!$F662)),IF(ISNUMBER(SEARCH("Yes",'2_all_summary'!R662)),1,2),IF(ISNUMBER(SEARCH("No",'2_all_summary'!R662)),4,3))</f>
        <v>4</v>
      </c>
      <c r="P662" s="39">
        <f>IF(ISNUMBER(SEARCH("Yes",'2_all_summary'!$F662)),IF(ISNUMBER(SEARCH("Yes",'2_all_summary'!S662)),1,2),IF(ISNUMBER(SEARCH("No",'2_all_summary'!S662)),4,3))</f>
        <v>4</v>
      </c>
      <c r="Q662" s="39">
        <f>IF(ISNUMBER(SEARCH("Yes",'2_all_summary'!$F662)),IF(0&lt;'2_all_summary'!T662,1,2),IF(0='2_all_summary'!T662,4,3))</f>
        <v>4</v>
      </c>
      <c r="R662" s="39">
        <f>IF(ISNUMBER(SEARCH("Yes",'2_all_summary'!$F662)),IF(ISNUMBER(SEARCH("Yes",'2_all_summary'!U662)),1,2),IF(ISNUMBER(SEARCH("No",'2_all_summary'!U662)),4,3))</f>
        <v>4</v>
      </c>
    </row>
    <row r="663" spans="7:18" x14ac:dyDescent="0.3">
      <c r="G663" s="39"/>
      <c r="H663" s="39" t="str">
        <f>'2_all_summary'!D663</f>
        <v>Spatial zoning and community partnership on the development of coastal and marine resources in tourism spots of bali and lombok</v>
      </c>
      <c r="I663" s="39" t="str">
        <f>'2_all_summary'!E663</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v>
      </c>
      <c r="J663" s="39">
        <f>IF(ISNUMBER(SEARCH("Yes",'2_all_summary'!$F663)),IF(ISNUMBER(SEARCH("Yes",'2_all_summary'!M663)),1,2),IF(ISNUMBER(SEARCH("No",'2_all_summary'!M663)),4,3))</f>
        <v>4</v>
      </c>
      <c r="K663" s="39">
        <f>IF(ISNUMBER(SEARCH("Yes",'2_all_summary'!$F663)),IF(ISNUMBER(SEARCH("Yes",'2_all_summary'!N663)),1,2),IF(ISNUMBER(SEARCH("No",'2_all_summary'!N663)),4,3))</f>
        <v>4</v>
      </c>
      <c r="L663" s="39">
        <f>IF(ISNUMBER(SEARCH("Yes",'2_all_summary'!$F663)),IF(ISNUMBER(SEARCH("Yes",'2_all_summary'!O663)),1,2),IF(ISNUMBER(SEARCH("No",'2_all_summary'!O663)),4,3))</f>
        <v>4</v>
      </c>
      <c r="M663" s="39">
        <f>IF(ISNUMBER(SEARCH("Yes",'2_all_summary'!$F663)),IF(0&lt;'2_all_summary'!P663,1,2),IF(0='2_all_summary'!P663,4,3))</f>
        <v>4</v>
      </c>
      <c r="N663" s="39">
        <f>IF(ISNUMBER(SEARCH("Yes",'2_all_summary'!$F663)),IF(ISNUMBER(SEARCH("Yes",'2_all_summary'!Q663)),1,2),IF(ISNUMBER(SEARCH("No",'2_all_summary'!Q663)),4,3))</f>
        <v>4</v>
      </c>
      <c r="O663" s="39">
        <f>IF(ISNUMBER(SEARCH("Yes",'2_all_summary'!$F663)),IF(ISNUMBER(SEARCH("Yes",'2_all_summary'!R663)),1,2),IF(ISNUMBER(SEARCH("No",'2_all_summary'!R663)),4,3))</f>
        <v>4</v>
      </c>
      <c r="P663" s="39">
        <f>IF(ISNUMBER(SEARCH("Yes",'2_all_summary'!$F663)),IF(ISNUMBER(SEARCH("Yes",'2_all_summary'!S663)),1,2),IF(ISNUMBER(SEARCH("No",'2_all_summary'!S663)),4,3))</f>
        <v>4</v>
      </c>
      <c r="Q663" s="39">
        <f>IF(ISNUMBER(SEARCH("Yes",'2_all_summary'!$F663)),IF(0&lt;'2_all_summary'!T663,1,2),IF(0='2_all_summary'!T663,4,3))</f>
        <v>4</v>
      </c>
      <c r="R663" s="39">
        <f>IF(ISNUMBER(SEARCH("Yes",'2_all_summary'!$F663)),IF(ISNUMBER(SEARCH("Yes",'2_all_summary'!U663)),1,2),IF(ISNUMBER(SEARCH("No",'2_all_summary'!U663)),4,3))</f>
        <v>4</v>
      </c>
    </row>
    <row r="664" spans="7:18" x14ac:dyDescent="0.3">
      <c r="G664" s="39"/>
      <c r="H664" s="39" t="str">
        <f>'2_all_summary'!D664</f>
        <v>Locally managed marine areas: Implications for socio-economic impacts in Kadavu, Fiji</v>
      </c>
      <c r="I664" s="39" t="str">
        <f>'2_all_summary'!E664</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v>
      </c>
      <c r="J664" s="39">
        <f>IF(ISNUMBER(SEARCH("Yes",'2_all_summary'!$F664)),IF(ISNUMBER(SEARCH("Yes",'2_all_summary'!M664)),1,2),IF(ISNUMBER(SEARCH("No",'2_all_summary'!M664)),4,3))</f>
        <v>1</v>
      </c>
      <c r="K664" s="39">
        <f>IF(ISNUMBER(SEARCH("Yes",'2_all_summary'!$F664)),IF(ISNUMBER(SEARCH("Yes",'2_all_summary'!N664)),1,2),IF(ISNUMBER(SEARCH("No",'2_all_summary'!N664)),4,3))</f>
        <v>1</v>
      </c>
      <c r="L664" s="39">
        <f>IF(ISNUMBER(SEARCH("Yes",'2_all_summary'!$F664)),IF(ISNUMBER(SEARCH("Yes",'2_all_summary'!O664)),1,2),IF(ISNUMBER(SEARCH("No",'2_all_summary'!O664)),4,3))</f>
        <v>1</v>
      </c>
      <c r="M664" s="39">
        <f>IF(ISNUMBER(SEARCH("Yes",'2_all_summary'!$F664)),IF(0&lt;'2_all_summary'!P664,1,2),IF(0='2_all_summary'!P664,4,3))</f>
        <v>1</v>
      </c>
      <c r="N664" s="39">
        <f>IF(ISNUMBER(SEARCH("Yes",'2_all_summary'!$F664)),IF(ISNUMBER(SEARCH("Yes",'2_all_summary'!Q664)),1,2),IF(ISNUMBER(SEARCH("No",'2_all_summary'!Q664)),4,3))</f>
        <v>1</v>
      </c>
      <c r="O664" s="39">
        <f>IF(ISNUMBER(SEARCH("Yes",'2_all_summary'!$F664)),IF(ISNUMBER(SEARCH("Yes",'2_all_summary'!R664)),1,2),IF(ISNUMBER(SEARCH("No",'2_all_summary'!R664)),4,3))</f>
        <v>1</v>
      </c>
      <c r="P664" s="39">
        <f>IF(ISNUMBER(SEARCH("Yes",'2_all_summary'!$F664)),IF(ISNUMBER(SEARCH("Yes",'2_all_summary'!S664)),1,2),IF(ISNUMBER(SEARCH("No",'2_all_summary'!S664)),4,3))</f>
        <v>1</v>
      </c>
      <c r="Q664" s="39">
        <f>IF(ISNUMBER(SEARCH("Yes",'2_all_summary'!$F664)),IF(0&lt;'2_all_summary'!T664,1,2),IF(0='2_all_summary'!T664,4,3))</f>
        <v>1</v>
      </c>
      <c r="R664" s="39">
        <f>IF(ISNUMBER(SEARCH("Yes",'2_all_summary'!$F664)),IF(ISNUMBER(SEARCH("Yes",'2_all_summary'!U664)),1,2),IF(ISNUMBER(SEARCH("No",'2_all_summary'!U664)),4,3))</f>
        <v>1</v>
      </c>
    </row>
    <row r="665" spans="7:18" x14ac:dyDescent="0.3">
      <c r="G665" s="39"/>
      <c r="H665" s="39" t="str">
        <f>'2_all_summary'!D665</f>
        <v>Community Marine Monitoring Toolkit: A tool developed in the Pacific to inform community-based marine resource management</v>
      </c>
      <c r="I665" s="39" t="str">
        <f>'2_all_summary'!E665</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v>
      </c>
      <c r="J665" s="39">
        <f>IF(ISNUMBER(SEARCH("Yes",'2_all_summary'!$F665)),IF(ISNUMBER(SEARCH("Yes",'2_all_summary'!M665)),1,2),IF(ISNUMBER(SEARCH("No",'2_all_summary'!M665)),4,3))</f>
        <v>1</v>
      </c>
      <c r="K665" s="39">
        <f>IF(ISNUMBER(SEARCH("Yes",'2_all_summary'!$F665)),IF(ISNUMBER(SEARCH("Yes",'2_all_summary'!N665)),1,2),IF(ISNUMBER(SEARCH("No",'2_all_summary'!N665)),4,3))</f>
        <v>1</v>
      </c>
      <c r="L665" s="39">
        <f>IF(ISNUMBER(SEARCH("Yes",'2_all_summary'!$F665)),IF(ISNUMBER(SEARCH("Yes",'2_all_summary'!O665)),1,2),IF(ISNUMBER(SEARCH("No",'2_all_summary'!O665)),4,3))</f>
        <v>1</v>
      </c>
      <c r="M665" s="39">
        <f>IF(ISNUMBER(SEARCH("Yes",'2_all_summary'!$F665)),IF(0&lt;'2_all_summary'!P665,1,2),IF(0='2_all_summary'!P665,4,3))</f>
        <v>1</v>
      </c>
      <c r="N665" s="39">
        <f>IF(ISNUMBER(SEARCH("Yes",'2_all_summary'!$F665)),IF(ISNUMBER(SEARCH("Yes",'2_all_summary'!Q665)),1,2),IF(ISNUMBER(SEARCH("No",'2_all_summary'!Q665)),4,3))</f>
        <v>1</v>
      </c>
      <c r="O665" s="39">
        <f>IF(ISNUMBER(SEARCH("Yes",'2_all_summary'!$F665)),IF(ISNUMBER(SEARCH("Yes",'2_all_summary'!R665)),1,2),IF(ISNUMBER(SEARCH("No",'2_all_summary'!R665)),4,3))</f>
        <v>1</v>
      </c>
      <c r="P665" s="39">
        <f>IF(ISNUMBER(SEARCH("Yes",'2_all_summary'!$F665)),IF(ISNUMBER(SEARCH("Yes",'2_all_summary'!S665)),1,2),IF(ISNUMBER(SEARCH("No",'2_all_summary'!S665)),4,3))</f>
        <v>1</v>
      </c>
      <c r="Q665" s="39">
        <f>IF(ISNUMBER(SEARCH("Yes",'2_all_summary'!$F665)),IF(0&lt;'2_all_summary'!T665,1,2),IF(0='2_all_summary'!T665,4,3))</f>
        <v>1</v>
      </c>
      <c r="R665" s="39">
        <f>IF(ISNUMBER(SEARCH("Yes",'2_all_summary'!$F665)),IF(ISNUMBER(SEARCH("Yes",'2_all_summary'!U665)),1,2),IF(ISNUMBER(SEARCH("No",'2_all_summary'!U665)),4,3))</f>
        <v>1</v>
      </c>
    </row>
    <row r="666" spans="7:18" x14ac:dyDescent="0.3">
      <c r="G666" s="39"/>
      <c r="H666" s="39" t="str">
        <f>'2_all_summary'!D666</f>
        <v>HIV/AIDS morbidity/mortality, access to social support and household utilization of natural resources in Ngamiland, Botswana</v>
      </c>
      <c r="I666" s="39" t="str">
        <f>'2_all_summary'!E666</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666" s="39">
        <f>IF(ISNUMBER(SEARCH("Yes",'2_all_summary'!$F666)),IF(ISNUMBER(SEARCH("Yes",'2_all_summary'!M666)),1,2),IF(ISNUMBER(SEARCH("No",'2_all_summary'!M666)),4,3))</f>
        <v>4</v>
      </c>
      <c r="K666" s="39">
        <f>IF(ISNUMBER(SEARCH("Yes",'2_all_summary'!$F666)),IF(ISNUMBER(SEARCH("Yes",'2_all_summary'!N666)),1,2),IF(ISNUMBER(SEARCH("No",'2_all_summary'!N666)),4,3))</f>
        <v>4</v>
      </c>
      <c r="L666" s="39">
        <f>IF(ISNUMBER(SEARCH("Yes",'2_all_summary'!$F666)),IF(ISNUMBER(SEARCH("Yes",'2_all_summary'!O666)),1,2),IF(ISNUMBER(SEARCH("No",'2_all_summary'!O666)),4,3))</f>
        <v>4</v>
      </c>
      <c r="M666" s="39">
        <f>IF(ISNUMBER(SEARCH("Yes",'2_all_summary'!$F666)),IF(0&lt;'2_all_summary'!P666,1,2),IF(0='2_all_summary'!P666,4,3))</f>
        <v>4</v>
      </c>
      <c r="N666" s="39">
        <f>IF(ISNUMBER(SEARCH("Yes",'2_all_summary'!$F666)),IF(ISNUMBER(SEARCH("Yes",'2_all_summary'!Q666)),1,2),IF(ISNUMBER(SEARCH("No",'2_all_summary'!Q666)),4,3))</f>
        <v>4</v>
      </c>
      <c r="O666" s="39">
        <f>IF(ISNUMBER(SEARCH("Yes",'2_all_summary'!$F666)),IF(ISNUMBER(SEARCH("Yes",'2_all_summary'!R666)),1,2),IF(ISNUMBER(SEARCH("No",'2_all_summary'!R666)),4,3))</f>
        <v>4</v>
      </c>
      <c r="P666" s="39">
        <f>IF(ISNUMBER(SEARCH("Yes",'2_all_summary'!$F666)),IF(ISNUMBER(SEARCH("Yes",'2_all_summary'!S666)),1,2),IF(ISNUMBER(SEARCH("No",'2_all_summary'!S666)),4,3))</f>
        <v>4</v>
      </c>
      <c r="Q666" s="39">
        <f>IF(ISNUMBER(SEARCH("Yes",'2_all_summary'!$F666)),IF(0&lt;'2_all_summary'!T666,1,2),IF(0='2_all_summary'!T666,4,3))</f>
        <v>4</v>
      </c>
      <c r="R666" s="39">
        <f>IF(ISNUMBER(SEARCH("Yes",'2_all_summary'!$F666)),IF(ISNUMBER(SEARCH("Yes",'2_all_summary'!U666)),1,2),IF(ISNUMBER(SEARCH("No",'2_all_summary'!U666)),4,3))</f>
        <v>4</v>
      </c>
    </row>
    <row r="667" spans="7:18" x14ac:dyDescent="0.3">
      <c r="G667" s="39"/>
      <c r="H667" s="39" t="str">
        <f>'2_all_summary'!D667</f>
        <v>Developing policy-relevant river fish monitoring in Greece: Insights from a nationwide survey</v>
      </c>
      <c r="I667" s="39" t="str">
        <f>'2_all_summary'!E667</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667" s="39">
        <f>IF(ISNUMBER(SEARCH("Yes",'2_all_summary'!$F667)),IF(ISNUMBER(SEARCH("Yes",'2_all_summary'!M667)),1,2),IF(ISNUMBER(SEARCH("No",'2_all_summary'!M667)),4,3))</f>
        <v>4</v>
      </c>
      <c r="K667" s="39">
        <f>IF(ISNUMBER(SEARCH("Yes",'2_all_summary'!$F667)),IF(ISNUMBER(SEARCH("Yes",'2_all_summary'!N667)),1,2),IF(ISNUMBER(SEARCH("No",'2_all_summary'!N667)),4,3))</f>
        <v>4</v>
      </c>
      <c r="L667" s="39">
        <f>IF(ISNUMBER(SEARCH("Yes",'2_all_summary'!$F667)),IF(ISNUMBER(SEARCH("Yes",'2_all_summary'!O667)),1,2),IF(ISNUMBER(SEARCH("No",'2_all_summary'!O667)),4,3))</f>
        <v>4</v>
      </c>
      <c r="M667" s="39">
        <f>IF(ISNUMBER(SEARCH("Yes",'2_all_summary'!$F667)),IF(0&lt;'2_all_summary'!P667,1,2),IF(0='2_all_summary'!P667,4,3))</f>
        <v>4</v>
      </c>
      <c r="N667" s="39">
        <f>IF(ISNUMBER(SEARCH("Yes",'2_all_summary'!$F667)),IF(ISNUMBER(SEARCH("Yes",'2_all_summary'!Q667)),1,2),IF(ISNUMBER(SEARCH("No",'2_all_summary'!Q667)),4,3))</f>
        <v>4</v>
      </c>
      <c r="O667" s="39">
        <f>IF(ISNUMBER(SEARCH("Yes",'2_all_summary'!$F667)),IF(ISNUMBER(SEARCH("Yes",'2_all_summary'!R667)),1,2),IF(ISNUMBER(SEARCH("No",'2_all_summary'!R667)),4,3))</f>
        <v>4</v>
      </c>
      <c r="P667" s="39">
        <f>IF(ISNUMBER(SEARCH("Yes",'2_all_summary'!$F667)),IF(ISNUMBER(SEARCH("Yes",'2_all_summary'!S667)),1,2),IF(ISNUMBER(SEARCH("No",'2_all_summary'!S667)),4,3))</f>
        <v>4</v>
      </c>
      <c r="Q667" s="39">
        <f>IF(ISNUMBER(SEARCH("Yes",'2_all_summary'!$F667)),IF(0&lt;'2_all_summary'!T667,1,2),IF(0='2_all_summary'!T667,4,3))</f>
        <v>4</v>
      </c>
      <c r="R667" s="39">
        <f>IF(ISNUMBER(SEARCH("Yes",'2_all_summary'!$F667)),IF(ISNUMBER(SEARCH("Yes",'2_all_summary'!U667)),1,2),IF(ISNUMBER(SEARCH("No",'2_all_summary'!U667)),4,3))</f>
        <v>4</v>
      </c>
    </row>
    <row r="668" spans="7:18" x14ac:dyDescent="0.3">
      <c r="G668" s="39"/>
      <c r="H668" s="39" t="str">
        <f>'2_all_summary'!D668</f>
        <v>Management histories of Sumilon and Apo Marine Reserves, Philippines, and their influence on national marine resource policy</v>
      </c>
      <c r="I668" s="39" t="str">
        <f>'2_all_summary'!E668</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68" s="39">
        <f>IF(ISNUMBER(SEARCH("Yes",'2_all_summary'!$F668)),IF(ISNUMBER(SEARCH("Yes",'2_all_summary'!M668)),1,2),IF(ISNUMBER(SEARCH("No",'2_all_summary'!M668)),4,3))</f>
        <v>4</v>
      </c>
      <c r="K668" s="39">
        <f>IF(ISNUMBER(SEARCH("Yes",'2_all_summary'!$F668)),IF(ISNUMBER(SEARCH("Yes",'2_all_summary'!N668)),1,2),IF(ISNUMBER(SEARCH("No",'2_all_summary'!N668)),4,3))</f>
        <v>4</v>
      </c>
      <c r="L668" s="39">
        <f>IF(ISNUMBER(SEARCH("Yes",'2_all_summary'!$F668)),IF(ISNUMBER(SEARCH("Yes",'2_all_summary'!O668)),1,2),IF(ISNUMBER(SEARCH("No",'2_all_summary'!O668)),4,3))</f>
        <v>4</v>
      </c>
      <c r="M668" s="39">
        <f>IF(ISNUMBER(SEARCH("Yes",'2_all_summary'!$F668)),IF(0&lt;'2_all_summary'!P668,1,2),IF(0='2_all_summary'!P668,4,3))</f>
        <v>4</v>
      </c>
      <c r="N668" s="39">
        <f>IF(ISNUMBER(SEARCH("Yes",'2_all_summary'!$F668)),IF(ISNUMBER(SEARCH("Yes",'2_all_summary'!Q668)),1,2),IF(ISNUMBER(SEARCH("No",'2_all_summary'!Q668)),4,3))</f>
        <v>4</v>
      </c>
      <c r="O668" s="39">
        <f>IF(ISNUMBER(SEARCH("Yes",'2_all_summary'!$F668)),IF(ISNUMBER(SEARCH("Yes",'2_all_summary'!R668)),1,2),IF(ISNUMBER(SEARCH("No",'2_all_summary'!R668)),4,3))</f>
        <v>4</v>
      </c>
      <c r="P668" s="39">
        <f>IF(ISNUMBER(SEARCH("Yes",'2_all_summary'!$F668)),IF(ISNUMBER(SEARCH("Yes",'2_all_summary'!S668)),1,2),IF(ISNUMBER(SEARCH("No",'2_all_summary'!S668)),4,3))</f>
        <v>4</v>
      </c>
      <c r="Q668" s="39">
        <f>IF(ISNUMBER(SEARCH("Yes",'2_all_summary'!$F668)),IF(0&lt;'2_all_summary'!T668,1,2),IF(0='2_all_summary'!T668,4,3))</f>
        <v>4</v>
      </c>
      <c r="R668" s="39">
        <f>IF(ISNUMBER(SEARCH("Yes",'2_all_summary'!$F668)),IF(ISNUMBER(SEARCH("Yes",'2_all_summary'!U668)),1,2),IF(ISNUMBER(SEARCH("No",'2_all_summary'!U668)),4,3))</f>
        <v>4</v>
      </c>
    </row>
    <row r="669" spans="7:18" x14ac:dyDescent="0.3">
      <c r="G669" s="39"/>
      <c r="H669" s="39" t="str">
        <f>'2_all_summary'!D669</f>
        <v>Fixing marine governance in Fiji? The new scalar narrative of ecosystem-based management</v>
      </c>
      <c r="I669" s="39" t="str">
        <f>'2_all_summary'!E669</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v>
      </c>
      <c r="J669" s="39">
        <f>IF(ISNUMBER(SEARCH("Yes",'2_all_summary'!$F669)),IF(ISNUMBER(SEARCH("Yes",'2_all_summary'!M669)),1,2),IF(ISNUMBER(SEARCH("No",'2_all_summary'!M669)),4,3))</f>
        <v>1</v>
      </c>
      <c r="K669" s="39">
        <f>IF(ISNUMBER(SEARCH("Yes",'2_all_summary'!$F669)),IF(ISNUMBER(SEARCH("Yes",'2_all_summary'!N669)),1,2),IF(ISNUMBER(SEARCH("No",'2_all_summary'!N669)),4,3))</f>
        <v>1</v>
      </c>
      <c r="L669" s="39">
        <f>IF(ISNUMBER(SEARCH("Yes",'2_all_summary'!$F669)),IF(ISNUMBER(SEARCH("Yes",'2_all_summary'!O669)),1,2),IF(ISNUMBER(SEARCH("No",'2_all_summary'!O669)),4,3))</f>
        <v>1</v>
      </c>
      <c r="M669" s="39">
        <f>IF(ISNUMBER(SEARCH("Yes",'2_all_summary'!$F669)),IF(0&lt;'2_all_summary'!P669,1,2),IF(0='2_all_summary'!P669,4,3))</f>
        <v>1</v>
      </c>
      <c r="N669" s="39">
        <f>IF(ISNUMBER(SEARCH("Yes",'2_all_summary'!$F669)),IF(ISNUMBER(SEARCH("Yes",'2_all_summary'!Q669)),1,2),IF(ISNUMBER(SEARCH("No",'2_all_summary'!Q669)),4,3))</f>
        <v>1</v>
      </c>
      <c r="O669" s="39">
        <f>IF(ISNUMBER(SEARCH("Yes",'2_all_summary'!$F669)),IF(ISNUMBER(SEARCH("Yes",'2_all_summary'!R669)),1,2),IF(ISNUMBER(SEARCH("No",'2_all_summary'!R669)),4,3))</f>
        <v>1</v>
      </c>
      <c r="P669" s="39">
        <f>IF(ISNUMBER(SEARCH("Yes",'2_all_summary'!$F669)),IF(ISNUMBER(SEARCH("Yes",'2_all_summary'!S669)),1,2),IF(ISNUMBER(SEARCH("No",'2_all_summary'!S669)),4,3))</f>
        <v>1</v>
      </c>
      <c r="Q669" s="39">
        <f>IF(ISNUMBER(SEARCH("Yes",'2_all_summary'!$F669)),IF(0&lt;'2_all_summary'!T669,1,2),IF(0='2_all_summary'!T669,4,3))</f>
        <v>1</v>
      </c>
      <c r="R669" s="39">
        <f>IF(ISNUMBER(SEARCH("Yes",'2_all_summary'!$F669)),IF(ISNUMBER(SEARCH("Yes",'2_all_summary'!U669)),1,2),IF(ISNUMBER(SEARCH("No",'2_all_summary'!U669)),4,3))</f>
        <v>1</v>
      </c>
    </row>
    <row r="670" spans="7:18" x14ac:dyDescent="0.3">
      <c r="G670" s="39"/>
      <c r="H670" s="39" t="str">
        <f>'2_all_summary'!D670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0" s="39" t="str">
        <f>'2_all_summary'!E670</f>
        <v>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v>
      </c>
      <c r="J670" s="39">
        <f>IF(ISNUMBER(SEARCH("Yes",'2_all_summary'!$F670)),IF(ISNUMBER(SEARCH("Yes",'2_all_summary'!M670)),1,2),IF(ISNUMBER(SEARCH("No",'2_all_summary'!M670)),4,3))</f>
        <v>4</v>
      </c>
      <c r="K670" s="39">
        <f>IF(ISNUMBER(SEARCH("Yes",'2_all_summary'!$F670)),IF(ISNUMBER(SEARCH("Yes",'2_all_summary'!N670)),1,2),IF(ISNUMBER(SEARCH("No",'2_all_summary'!N670)),4,3))</f>
        <v>4</v>
      </c>
      <c r="L670" s="39">
        <f>IF(ISNUMBER(SEARCH("Yes",'2_all_summary'!$F670)),IF(ISNUMBER(SEARCH("Yes",'2_all_summary'!O670)),1,2),IF(ISNUMBER(SEARCH("No",'2_all_summary'!O670)),4,3))</f>
        <v>4</v>
      </c>
      <c r="M670" s="39">
        <f>IF(ISNUMBER(SEARCH("Yes",'2_all_summary'!$F670)),IF(0&lt;'2_all_summary'!P670,1,2),IF(0='2_all_summary'!P670,4,3))</f>
        <v>4</v>
      </c>
      <c r="N670" s="39">
        <f>IF(ISNUMBER(SEARCH("Yes",'2_all_summary'!$F670)),IF(ISNUMBER(SEARCH("Yes",'2_all_summary'!Q670)),1,2),IF(ISNUMBER(SEARCH("No",'2_all_summary'!Q670)),4,3))</f>
        <v>4</v>
      </c>
      <c r="O670" s="39">
        <f>IF(ISNUMBER(SEARCH("Yes",'2_all_summary'!$F670)),IF(ISNUMBER(SEARCH("Yes",'2_all_summary'!R670)),1,2),IF(ISNUMBER(SEARCH("No",'2_all_summary'!R670)),4,3))</f>
        <v>4</v>
      </c>
      <c r="P670" s="39">
        <f>IF(ISNUMBER(SEARCH("Yes",'2_all_summary'!$F670)),IF(ISNUMBER(SEARCH("Yes",'2_all_summary'!S670)),1,2),IF(ISNUMBER(SEARCH("No",'2_all_summary'!S670)),4,3))</f>
        <v>4</v>
      </c>
      <c r="Q670" s="39">
        <f>IF(ISNUMBER(SEARCH("Yes",'2_all_summary'!$F670)),IF(0&lt;'2_all_summary'!T670,1,2),IF(0='2_all_summary'!T670,4,3))</f>
        <v>4</v>
      </c>
      <c r="R670" s="39">
        <f>IF(ISNUMBER(SEARCH("Yes",'2_all_summary'!$F670)),IF(ISNUMBER(SEARCH("Yes",'2_all_summary'!U670)),1,2),IF(ISNUMBER(SEARCH("No",'2_all_summary'!U670)),4,3))</f>
        <v>4</v>
      </c>
    </row>
    <row r="671" spans="7:18" x14ac:dyDescent="0.3">
      <c r="G671" s="39"/>
      <c r="H671" s="39" t="str">
        <f>'2_all_summary'!D671</f>
        <v>FishNET: An automated relational database for zebrafish colony management</v>
      </c>
      <c r="I671" s="39" t="str">
        <f>'2_all_summary'!E671</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v>
      </c>
      <c r="J671" s="39">
        <f>IF(ISNUMBER(SEARCH("Yes",'2_all_summary'!$F671)),IF(ISNUMBER(SEARCH("Yes",'2_all_summary'!M671)),1,2),IF(ISNUMBER(SEARCH("No",'2_all_summary'!M671)),4,3))</f>
        <v>4</v>
      </c>
      <c r="K671" s="39">
        <f>IF(ISNUMBER(SEARCH("Yes",'2_all_summary'!$F671)),IF(ISNUMBER(SEARCH("Yes",'2_all_summary'!N671)),1,2),IF(ISNUMBER(SEARCH("No",'2_all_summary'!N671)),4,3))</f>
        <v>4</v>
      </c>
      <c r="L671" s="39">
        <f>IF(ISNUMBER(SEARCH("Yes",'2_all_summary'!$F671)),IF(ISNUMBER(SEARCH("Yes",'2_all_summary'!O671)),1,2),IF(ISNUMBER(SEARCH("No",'2_all_summary'!O671)),4,3))</f>
        <v>4</v>
      </c>
      <c r="M671" s="39">
        <f>IF(ISNUMBER(SEARCH("Yes",'2_all_summary'!$F671)),IF(0&lt;'2_all_summary'!P671,1,2),IF(0='2_all_summary'!P671,4,3))</f>
        <v>4</v>
      </c>
      <c r="N671" s="39">
        <f>IF(ISNUMBER(SEARCH("Yes",'2_all_summary'!$F671)),IF(ISNUMBER(SEARCH("Yes",'2_all_summary'!Q671)),1,2),IF(ISNUMBER(SEARCH("No",'2_all_summary'!Q671)),4,3))</f>
        <v>4</v>
      </c>
      <c r="O671" s="39">
        <f>IF(ISNUMBER(SEARCH("Yes",'2_all_summary'!$F671)),IF(ISNUMBER(SEARCH("Yes",'2_all_summary'!R671)),1,2),IF(ISNUMBER(SEARCH("No",'2_all_summary'!R671)),4,3))</f>
        <v>4</v>
      </c>
      <c r="P671" s="39">
        <f>IF(ISNUMBER(SEARCH("Yes",'2_all_summary'!$F671)),IF(ISNUMBER(SEARCH("Yes",'2_all_summary'!S671)),1,2),IF(ISNUMBER(SEARCH("No",'2_all_summary'!S671)),4,3))</f>
        <v>4</v>
      </c>
      <c r="Q671" s="39">
        <f>IF(ISNUMBER(SEARCH("Yes",'2_all_summary'!$F671)),IF(0&lt;'2_all_summary'!T671,1,2),IF(0='2_all_summary'!T671,4,3))</f>
        <v>4</v>
      </c>
      <c r="R671" s="39">
        <f>IF(ISNUMBER(SEARCH("Yes",'2_all_summary'!$F671)),IF(ISNUMBER(SEARCH("Yes",'2_all_summary'!U671)),1,2),IF(ISNUMBER(SEARCH("No",'2_all_summary'!U671)),4,3))</f>
        <v>4</v>
      </c>
    </row>
    <row r="672" spans="7:18" x14ac:dyDescent="0.3">
      <c r="G672" s="39"/>
      <c r="H672" s="39" t="str">
        <f>'2_all_summary'!D672</f>
        <v>Impacts and importance of introduction of culture-based fisheries in three medium sized perennial reservoirs in Sri Lanka</v>
      </c>
      <c r="I672" s="39" t="str">
        <f>'2_all_summary'!E672</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v>
      </c>
      <c r="J672" s="39">
        <f>IF(ISNUMBER(SEARCH("Yes",'2_all_summary'!$F672)),IF(ISNUMBER(SEARCH("Yes",'2_all_summary'!M672)),1,2),IF(ISNUMBER(SEARCH("No",'2_all_summary'!M672)),4,3))</f>
        <v>4</v>
      </c>
      <c r="K672" s="39">
        <f>IF(ISNUMBER(SEARCH("Yes",'2_all_summary'!$F672)),IF(ISNUMBER(SEARCH("Yes",'2_all_summary'!N672)),1,2),IF(ISNUMBER(SEARCH("No",'2_all_summary'!N672)),4,3))</f>
        <v>4</v>
      </c>
      <c r="L672" s="39">
        <f>IF(ISNUMBER(SEARCH("Yes",'2_all_summary'!$F672)),IF(ISNUMBER(SEARCH("Yes",'2_all_summary'!O672)),1,2),IF(ISNUMBER(SEARCH("No",'2_all_summary'!O672)),4,3))</f>
        <v>4</v>
      </c>
      <c r="M672" s="39">
        <f>IF(ISNUMBER(SEARCH("Yes",'2_all_summary'!$F672)),IF(0&lt;'2_all_summary'!P672,1,2),IF(0='2_all_summary'!P672,4,3))</f>
        <v>4</v>
      </c>
      <c r="N672" s="39">
        <f>IF(ISNUMBER(SEARCH("Yes",'2_all_summary'!$F672)),IF(ISNUMBER(SEARCH("Yes",'2_all_summary'!Q672)),1,2),IF(ISNUMBER(SEARCH("No",'2_all_summary'!Q672)),4,3))</f>
        <v>4</v>
      </c>
      <c r="O672" s="39">
        <f>IF(ISNUMBER(SEARCH("Yes",'2_all_summary'!$F672)),IF(ISNUMBER(SEARCH("Yes",'2_all_summary'!R672)),1,2),IF(ISNUMBER(SEARCH("No",'2_all_summary'!R672)),4,3))</f>
        <v>4</v>
      </c>
      <c r="P672" s="39">
        <f>IF(ISNUMBER(SEARCH("Yes",'2_all_summary'!$F672)),IF(ISNUMBER(SEARCH("Yes",'2_all_summary'!S672)),1,2),IF(ISNUMBER(SEARCH("No",'2_all_summary'!S672)),4,3))</f>
        <v>4</v>
      </c>
      <c r="Q672" s="39">
        <f>IF(ISNUMBER(SEARCH("Yes",'2_all_summary'!$F672)),IF(0&lt;'2_all_summary'!T672,1,2),IF(0='2_all_summary'!T672,4,3))</f>
        <v>4</v>
      </c>
      <c r="R672" s="39">
        <f>IF(ISNUMBER(SEARCH("Yes",'2_all_summary'!$F672)),IF(ISNUMBER(SEARCH("Yes",'2_all_summary'!U672)),1,2),IF(ISNUMBER(SEARCH("No",'2_all_summary'!U672)),4,3))</f>
        <v>4</v>
      </c>
    </row>
    <row r="673" spans="7:18" x14ac:dyDescent="0.3">
      <c r="G673" s="39"/>
      <c r="H673" s="39" t="str">
        <f>'2_all_summary'!D673</f>
        <v>Evolution and Lessons from Fisheries and Coastal Management in the Philippines</v>
      </c>
      <c r="I673" s="39" t="str">
        <f>'2_all_summary'!E673</f>
        <v>[No abstract available]</v>
      </c>
      <c r="J673" s="39">
        <f>IF(ISNUMBER(SEARCH("Yes",'2_all_summary'!$F673)),IF(ISNUMBER(SEARCH("Yes",'2_all_summary'!M673)),1,2),IF(ISNUMBER(SEARCH("No",'2_all_summary'!M673)),4,3))</f>
        <v>4</v>
      </c>
      <c r="K673" s="39">
        <f>IF(ISNUMBER(SEARCH("Yes",'2_all_summary'!$F673)),IF(ISNUMBER(SEARCH("Yes",'2_all_summary'!N673)),1,2),IF(ISNUMBER(SEARCH("No",'2_all_summary'!N673)),4,3))</f>
        <v>4</v>
      </c>
      <c r="L673" s="39">
        <f>IF(ISNUMBER(SEARCH("Yes",'2_all_summary'!$F673)),IF(ISNUMBER(SEARCH("Yes",'2_all_summary'!O673)),1,2),IF(ISNUMBER(SEARCH("No",'2_all_summary'!O673)),4,3))</f>
        <v>4</v>
      </c>
      <c r="M673" s="39">
        <f>IF(ISNUMBER(SEARCH("Yes",'2_all_summary'!$F673)),IF(0&lt;'2_all_summary'!P673,1,2),IF(0='2_all_summary'!P673,4,3))</f>
        <v>4</v>
      </c>
      <c r="N673" s="39">
        <f>IF(ISNUMBER(SEARCH("Yes",'2_all_summary'!$F673)),IF(ISNUMBER(SEARCH("Yes",'2_all_summary'!Q673)),1,2),IF(ISNUMBER(SEARCH("No",'2_all_summary'!Q673)),4,3))</f>
        <v>4</v>
      </c>
      <c r="O673" s="39">
        <f>IF(ISNUMBER(SEARCH("Yes",'2_all_summary'!$F673)),IF(ISNUMBER(SEARCH("Yes",'2_all_summary'!R673)),1,2),IF(ISNUMBER(SEARCH("No",'2_all_summary'!R673)),4,3))</f>
        <v>4</v>
      </c>
      <c r="P673" s="39">
        <f>IF(ISNUMBER(SEARCH("Yes",'2_all_summary'!$F673)),IF(ISNUMBER(SEARCH("Yes",'2_all_summary'!S673)),1,2),IF(ISNUMBER(SEARCH("No",'2_all_summary'!S673)),4,3))</f>
        <v>4</v>
      </c>
      <c r="Q673" s="39">
        <f>IF(ISNUMBER(SEARCH("Yes",'2_all_summary'!$F673)),IF(0&lt;'2_all_summary'!T673,1,2),IF(0='2_all_summary'!T673,4,3))</f>
        <v>4</v>
      </c>
      <c r="R673" s="39">
        <f>IF(ISNUMBER(SEARCH("Yes",'2_all_summary'!$F673)),IF(ISNUMBER(SEARCH("Yes",'2_all_summary'!U673)),1,2),IF(ISNUMBER(SEARCH("No",'2_all_summary'!U673)),4,3))</f>
        <v>4</v>
      </c>
    </row>
    <row r="674" spans="7:18" x14ac:dyDescent="0.3">
      <c r="G674" s="39"/>
      <c r="H674" s="39" t="str">
        <f>'2_all_summary'!D674</f>
        <v>Importance of deepening integration of crime and conservation sciences</v>
      </c>
      <c r="I674" s="39" t="str">
        <f>'2_all_summary'!E674</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v>
      </c>
      <c r="J674" s="39">
        <f>IF(ISNUMBER(SEARCH("Yes",'2_all_summary'!$F674)),IF(ISNUMBER(SEARCH("Yes",'2_all_summary'!M674)),1,2),IF(ISNUMBER(SEARCH("No",'2_all_summary'!M674)),4,3))</f>
        <v>4</v>
      </c>
      <c r="K674" s="39">
        <f>IF(ISNUMBER(SEARCH("Yes",'2_all_summary'!$F674)),IF(ISNUMBER(SEARCH("Yes",'2_all_summary'!N674)),1,2),IF(ISNUMBER(SEARCH("No",'2_all_summary'!N674)),4,3))</f>
        <v>4</v>
      </c>
      <c r="L674" s="39">
        <f>IF(ISNUMBER(SEARCH("Yes",'2_all_summary'!$F674)),IF(ISNUMBER(SEARCH("Yes",'2_all_summary'!O674)),1,2),IF(ISNUMBER(SEARCH("No",'2_all_summary'!O674)),4,3))</f>
        <v>4</v>
      </c>
      <c r="M674" s="39">
        <f>IF(ISNUMBER(SEARCH("Yes",'2_all_summary'!$F674)),IF(0&lt;'2_all_summary'!P674,1,2),IF(0='2_all_summary'!P674,4,3))</f>
        <v>4</v>
      </c>
      <c r="N674" s="39">
        <f>IF(ISNUMBER(SEARCH("Yes",'2_all_summary'!$F674)),IF(ISNUMBER(SEARCH("Yes",'2_all_summary'!Q674)),1,2),IF(ISNUMBER(SEARCH("No",'2_all_summary'!Q674)),4,3))</f>
        <v>4</v>
      </c>
      <c r="O674" s="39">
        <f>IF(ISNUMBER(SEARCH("Yes",'2_all_summary'!$F674)),IF(ISNUMBER(SEARCH("Yes",'2_all_summary'!R674)),1,2),IF(ISNUMBER(SEARCH("No",'2_all_summary'!R674)),4,3))</f>
        <v>4</v>
      </c>
      <c r="P674" s="39">
        <f>IF(ISNUMBER(SEARCH("Yes",'2_all_summary'!$F674)),IF(ISNUMBER(SEARCH("Yes",'2_all_summary'!S674)),1,2),IF(ISNUMBER(SEARCH("No",'2_all_summary'!S674)),4,3))</f>
        <v>4</v>
      </c>
      <c r="Q674" s="39">
        <f>IF(ISNUMBER(SEARCH("Yes",'2_all_summary'!$F674)),IF(0&lt;'2_all_summary'!T674,1,2),IF(0='2_all_summary'!T674,4,3))</f>
        <v>4</v>
      </c>
      <c r="R674" s="39">
        <f>IF(ISNUMBER(SEARCH("Yes",'2_all_summary'!$F674)),IF(ISNUMBER(SEARCH("Yes",'2_all_summary'!U674)),1,2),IF(ISNUMBER(SEARCH("No",'2_all_summary'!U674)),4,3))</f>
        <v>4</v>
      </c>
    </row>
    <row r="675" spans="7:18" x14ac:dyDescent="0.3">
      <c r="G675" s="39"/>
      <c r="H675" s="39" t="str">
        <f>'2_all_summary'!D675</f>
        <v>Aetiology, practice patterns and burden of end-stage kidney disease in South Asia and South-East Asia: A questionnaire-based survey</v>
      </c>
      <c r="I675" s="39" t="str">
        <f>'2_all_summary'!E675</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v>
      </c>
      <c r="J675" s="39">
        <f>IF(ISNUMBER(SEARCH("Yes",'2_all_summary'!$F675)),IF(ISNUMBER(SEARCH("Yes",'2_all_summary'!M675)),1,2),IF(ISNUMBER(SEARCH("No",'2_all_summary'!M675)),4,3))</f>
        <v>4</v>
      </c>
      <c r="K675" s="39">
        <f>IF(ISNUMBER(SEARCH("Yes",'2_all_summary'!$F675)),IF(ISNUMBER(SEARCH("Yes",'2_all_summary'!N675)),1,2),IF(ISNUMBER(SEARCH("No",'2_all_summary'!N675)),4,3))</f>
        <v>4</v>
      </c>
      <c r="L675" s="39">
        <f>IF(ISNUMBER(SEARCH("Yes",'2_all_summary'!$F675)),IF(ISNUMBER(SEARCH("Yes",'2_all_summary'!O675)),1,2),IF(ISNUMBER(SEARCH("No",'2_all_summary'!O675)),4,3))</f>
        <v>4</v>
      </c>
      <c r="M675" s="39">
        <f>IF(ISNUMBER(SEARCH("Yes",'2_all_summary'!$F675)),IF(0&lt;'2_all_summary'!P675,1,2),IF(0='2_all_summary'!P675,4,3))</f>
        <v>4</v>
      </c>
      <c r="N675" s="39">
        <f>IF(ISNUMBER(SEARCH("Yes",'2_all_summary'!$F675)),IF(ISNUMBER(SEARCH("Yes",'2_all_summary'!Q675)),1,2),IF(ISNUMBER(SEARCH("No",'2_all_summary'!Q675)),4,3))</f>
        <v>4</v>
      </c>
      <c r="O675" s="39">
        <f>IF(ISNUMBER(SEARCH("Yes",'2_all_summary'!$F675)),IF(ISNUMBER(SEARCH("Yes",'2_all_summary'!R675)),1,2),IF(ISNUMBER(SEARCH("No",'2_all_summary'!R675)),4,3))</f>
        <v>4</v>
      </c>
      <c r="P675" s="39">
        <f>IF(ISNUMBER(SEARCH("Yes",'2_all_summary'!$F675)),IF(ISNUMBER(SEARCH("Yes",'2_all_summary'!S675)),1,2),IF(ISNUMBER(SEARCH("No",'2_all_summary'!S675)),4,3))</f>
        <v>4</v>
      </c>
      <c r="Q675" s="39">
        <f>IF(ISNUMBER(SEARCH("Yes",'2_all_summary'!$F675)),IF(0&lt;'2_all_summary'!T675,1,2),IF(0='2_all_summary'!T675,4,3))</f>
        <v>4</v>
      </c>
      <c r="R675" s="39">
        <f>IF(ISNUMBER(SEARCH("Yes",'2_all_summary'!$F675)),IF(ISNUMBER(SEARCH("Yes",'2_all_summary'!U675)),1,2),IF(ISNUMBER(SEARCH("No",'2_all_summary'!U675)),4,3))</f>
        <v>4</v>
      </c>
    </row>
    <row r="676" spans="7:18" x14ac:dyDescent="0.3">
      <c r="G676" s="39"/>
      <c r="H676" s="39" t="str">
        <f>'2_all_summary'!D676</f>
        <v>Two sides of a coin: Effects of climate change on the native and non-native distribution of Colossoma macropomum in South America</v>
      </c>
      <c r="I676" s="39" t="str">
        <f>'2_all_summary'!E676</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v>
      </c>
      <c r="J676" s="39">
        <f>IF(ISNUMBER(SEARCH("Yes",'2_all_summary'!$F676)),IF(ISNUMBER(SEARCH("Yes",'2_all_summary'!M676)),1,2),IF(ISNUMBER(SEARCH("No",'2_all_summary'!M676)),4,3))</f>
        <v>4</v>
      </c>
      <c r="K676" s="39">
        <f>IF(ISNUMBER(SEARCH("Yes",'2_all_summary'!$F676)),IF(ISNUMBER(SEARCH("Yes",'2_all_summary'!N676)),1,2),IF(ISNUMBER(SEARCH("No",'2_all_summary'!N676)),4,3))</f>
        <v>4</v>
      </c>
      <c r="L676" s="39">
        <f>IF(ISNUMBER(SEARCH("Yes",'2_all_summary'!$F676)),IF(ISNUMBER(SEARCH("Yes",'2_all_summary'!O676)),1,2),IF(ISNUMBER(SEARCH("No",'2_all_summary'!O676)),4,3))</f>
        <v>4</v>
      </c>
      <c r="M676" s="39">
        <f>IF(ISNUMBER(SEARCH("Yes",'2_all_summary'!$F676)),IF(0&lt;'2_all_summary'!P676,1,2),IF(0='2_all_summary'!P676,4,3))</f>
        <v>4</v>
      </c>
      <c r="N676" s="39">
        <f>IF(ISNUMBER(SEARCH("Yes",'2_all_summary'!$F676)),IF(ISNUMBER(SEARCH("Yes",'2_all_summary'!Q676)),1,2),IF(ISNUMBER(SEARCH("No",'2_all_summary'!Q676)),4,3))</f>
        <v>4</v>
      </c>
      <c r="O676" s="39">
        <f>IF(ISNUMBER(SEARCH("Yes",'2_all_summary'!$F676)),IF(ISNUMBER(SEARCH("Yes",'2_all_summary'!R676)),1,2),IF(ISNUMBER(SEARCH("No",'2_all_summary'!R676)),4,3))</f>
        <v>4</v>
      </c>
      <c r="P676" s="39">
        <f>IF(ISNUMBER(SEARCH("Yes",'2_all_summary'!$F676)),IF(ISNUMBER(SEARCH("Yes",'2_all_summary'!S676)),1,2),IF(ISNUMBER(SEARCH("No",'2_all_summary'!S676)),4,3))</f>
        <v>4</v>
      </c>
      <c r="Q676" s="39">
        <f>IF(ISNUMBER(SEARCH("Yes",'2_all_summary'!$F676)),IF(0&lt;'2_all_summary'!T676,1,2),IF(0='2_all_summary'!T676,4,3))</f>
        <v>4</v>
      </c>
      <c r="R676" s="39">
        <f>IF(ISNUMBER(SEARCH("Yes",'2_all_summary'!$F676)),IF(ISNUMBER(SEARCH("Yes",'2_all_summary'!U676)),1,2),IF(ISNUMBER(SEARCH("No",'2_all_summary'!U676)),4,3))</f>
        <v>4</v>
      </c>
    </row>
    <row r="677" spans="7:18" x14ac:dyDescent="0.3">
      <c r="G677" s="39"/>
      <c r="H677" s="39" t="str">
        <f>'2_all_summary'!D677</f>
        <v>Integrating biological conservation into management: Community adaptive learning in the wetlands of bangladesh</v>
      </c>
      <c r="I677" s="39" t="str">
        <f>'2_all_summary'!E677</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v>
      </c>
      <c r="J677" s="39">
        <f>IF(ISNUMBER(SEARCH("Yes",'2_all_summary'!$F677)),IF(ISNUMBER(SEARCH("Yes",'2_all_summary'!M677)),1,2),IF(ISNUMBER(SEARCH("No",'2_all_summary'!M677)),4,3))</f>
        <v>4</v>
      </c>
      <c r="K677" s="39">
        <f>IF(ISNUMBER(SEARCH("Yes",'2_all_summary'!$F677)),IF(ISNUMBER(SEARCH("Yes",'2_all_summary'!N677)),1,2),IF(ISNUMBER(SEARCH("No",'2_all_summary'!N677)),4,3))</f>
        <v>4</v>
      </c>
      <c r="L677" s="39">
        <f>IF(ISNUMBER(SEARCH("Yes",'2_all_summary'!$F677)),IF(ISNUMBER(SEARCH("Yes",'2_all_summary'!O677)),1,2),IF(ISNUMBER(SEARCH("No",'2_all_summary'!O677)),4,3))</f>
        <v>4</v>
      </c>
      <c r="M677" s="39">
        <f>IF(ISNUMBER(SEARCH("Yes",'2_all_summary'!$F677)),IF(0&lt;'2_all_summary'!P677,1,2),IF(0='2_all_summary'!P677,4,3))</f>
        <v>4</v>
      </c>
      <c r="N677" s="39">
        <f>IF(ISNUMBER(SEARCH("Yes",'2_all_summary'!$F677)),IF(ISNUMBER(SEARCH("Yes",'2_all_summary'!Q677)),1,2),IF(ISNUMBER(SEARCH("No",'2_all_summary'!Q677)),4,3))</f>
        <v>4</v>
      </c>
      <c r="O677" s="39">
        <f>IF(ISNUMBER(SEARCH("Yes",'2_all_summary'!$F677)),IF(ISNUMBER(SEARCH("Yes",'2_all_summary'!R677)),1,2),IF(ISNUMBER(SEARCH("No",'2_all_summary'!R677)),4,3))</f>
        <v>4</v>
      </c>
      <c r="P677" s="39">
        <f>IF(ISNUMBER(SEARCH("Yes",'2_all_summary'!$F677)),IF(ISNUMBER(SEARCH("Yes",'2_all_summary'!S677)),1,2),IF(ISNUMBER(SEARCH("No",'2_all_summary'!S677)),4,3))</f>
        <v>4</v>
      </c>
      <c r="Q677" s="39">
        <f>IF(ISNUMBER(SEARCH("Yes",'2_all_summary'!$F677)),IF(0&lt;'2_all_summary'!T677,1,2),IF(0='2_all_summary'!T677,4,3))</f>
        <v>4</v>
      </c>
      <c r="R677" s="39">
        <f>IF(ISNUMBER(SEARCH("Yes",'2_all_summary'!$F677)),IF(ISNUMBER(SEARCH("Yes",'2_all_summary'!U677)),1,2),IF(ISNUMBER(SEARCH("No",'2_all_summary'!U677)),4,3))</f>
        <v>4</v>
      </c>
    </row>
    <row r="678" spans="7:18" x14ac:dyDescent="0.3">
      <c r="G678" s="39"/>
      <c r="H678" s="39" t="str">
        <f>'2_all_summary'!D678</f>
        <v>Managing the discourse of resource management: The case of sasi from 'Southeast' Maluku, Indonesia</v>
      </c>
      <c r="I678" s="39" t="str">
        <f>'2_all_summary'!E678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8" s="39">
        <f>IF(ISNUMBER(SEARCH("Yes",'2_all_summary'!$F678)),IF(ISNUMBER(SEARCH("Yes",'2_all_summary'!M678)),1,2),IF(ISNUMBER(SEARCH("No",'2_all_summary'!M678)),4,3))</f>
        <v>4</v>
      </c>
      <c r="K678" s="39">
        <f>IF(ISNUMBER(SEARCH("Yes",'2_all_summary'!$F678)),IF(ISNUMBER(SEARCH("Yes",'2_all_summary'!N678)),1,2),IF(ISNUMBER(SEARCH("No",'2_all_summary'!N678)),4,3))</f>
        <v>4</v>
      </c>
      <c r="L678" s="39">
        <f>IF(ISNUMBER(SEARCH("Yes",'2_all_summary'!$F678)),IF(ISNUMBER(SEARCH("Yes",'2_all_summary'!O678)),1,2),IF(ISNUMBER(SEARCH("No",'2_all_summary'!O678)),4,3))</f>
        <v>4</v>
      </c>
      <c r="M678" s="39">
        <f>IF(ISNUMBER(SEARCH("Yes",'2_all_summary'!$F678)),IF(0&lt;'2_all_summary'!P678,1,2),IF(0='2_all_summary'!P678,4,3))</f>
        <v>4</v>
      </c>
      <c r="N678" s="39">
        <f>IF(ISNUMBER(SEARCH("Yes",'2_all_summary'!$F678)),IF(ISNUMBER(SEARCH("Yes",'2_all_summary'!Q678)),1,2),IF(ISNUMBER(SEARCH("No",'2_all_summary'!Q678)),4,3))</f>
        <v>4</v>
      </c>
      <c r="O678" s="39">
        <f>IF(ISNUMBER(SEARCH("Yes",'2_all_summary'!$F678)),IF(ISNUMBER(SEARCH("Yes",'2_all_summary'!R678)),1,2),IF(ISNUMBER(SEARCH("No",'2_all_summary'!R678)),4,3))</f>
        <v>4</v>
      </c>
      <c r="P678" s="39">
        <f>IF(ISNUMBER(SEARCH("Yes",'2_all_summary'!$F678)),IF(ISNUMBER(SEARCH("Yes",'2_all_summary'!S678)),1,2),IF(ISNUMBER(SEARCH("No",'2_all_summary'!S678)),4,3))</f>
        <v>4</v>
      </c>
      <c r="Q678" s="39">
        <f>IF(ISNUMBER(SEARCH("Yes",'2_all_summary'!$F678)),IF(0&lt;'2_all_summary'!T678,1,2),IF(0='2_all_summary'!T678,4,3))</f>
        <v>4</v>
      </c>
      <c r="R678" s="39">
        <f>IF(ISNUMBER(SEARCH("Yes",'2_all_summary'!$F678)),IF(ISNUMBER(SEARCH("Yes",'2_all_summary'!U678)),1,2),IF(ISNUMBER(SEARCH("No",'2_all_summary'!U678)),4,3))</f>
        <v>4</v>
      </c>
    </row>
    <row r="679" spans="7:18" x14ac:dyDescent="0.3">
      <c r="G679" s="39"/>
      <c r="H679" s="39" t="str">
        <f>'2_all_summary'!D679</f>
        <v>Arapaima: An Amazonian fish species of immense proportions</v>
      </c>
      <c r="I679" s="39" t="str">
        <f>'2_all_summary'!E679</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v>
      </c>
      <c r="J679" s="39">
        <f>IF(ISNUMBER(SEARCH("Yes",'2_all_summary'!$F679)),IF(ISNUMBER(SEARCH("Yes",'2_all_summary'!M679)),1,2),IF(ISNUMBER(SEARCH("No",'2_all_summary'!M679)),4,3))</f>
        <v>4</v>
      </c>
      <c r="K679" s="39">
        <f>IF(ISNUMBER(SEARCH("Yes",'2_all_summary'!$F679)),IF(ISNUMBER(SEARCH("Yes",'2_all_summary'!N679)),1,2),IF(ISNUMBER(SEARCH("No",'2_all_summary'!N679)),4,3))</f>
        <v>4</v>
      </c>
      <c r="L679" s="39">
        <f>IF(ISNUMBER(SEARCH("Yes",'2_all_summary'!$F679)),IF(ISNUMBER(SEARCH("Yes",'2_all_summary'!O679)),1,2),IF(ISNUMBER(SEARCH("No",'2_all_summary'!O679)),4,3))</f>
        <v>4</v>
      </c>
      <c r="M679" s="39">
        <f>IF(ISNUMBER(SEARCH("Yes",'2_all_summary'!$F679)),IF(0&lt;'2_all_summary'!P679,1,2),IF(0='2_all_summary'!P679,4,3))</f>
        <v>4</v>
      </c>
      <c r="N679" s="39">
        <f>IF(ISNUMBER(SEARCH("Yes",'2_all_summary'!$F679)),IF(ISNUMBER(SEARCH("Yes",'2_all_summary'!Q679)),1,2),IF(ISNUMBER(SEARCH("No",'2_all_summary'!Q679)),4,3))</f>
        <v>4</v>
      </c>
      <c r="O679" s="39">
        <f>IF(ISNUMBER(SEARCH("Yes",'2_all_summary'!$F679)),IF(ISNUMBER(SEARCH("Yes",'2_all_summary'!R679)),1,2),IF(ISNUMBER(SEARCH("No",'2_all_summary'!R679)),4,3))</f>
        <v>4</v>
      </c>
      <c r="P679" s="39">
        <f>IF(ISNUMBER(SEARCH("Yes",'2_all_summary'!$F679)),IF(ISNUMBER(SEARCH("Yes",'2_all_summary'!S679)),1,2),IF(ISNUMBER(SEARCH("No",'2_all_summary'!S679)),4,3))</f>
        <v>4</v>
      </c>
      <c r="Q679" s="39">
        <f>IF(ISNUMBER(SEARCH("Yes",'2_all_summary'!$F679)),IF(0&lt;'2_all_summary'!T679,1,2),IF(0='2_all_summary'!T679,4,3))</f>
        <v>4</v>
      </c>
      <c r="R679" s="39">
        <f>IF(ISNUMBER(SEARCH("Yes",'2_all_summary'!$F679)),IF(ISNUMBER(SEARCH("Yes",'2_all_summary'!U679)),1,2),IF(ISNUMBER(SEARCH("No",'2_all_summary'!U679)),4,3))</f>
        <v>4</v>
      </c>
    </row>
    <row r="680" spans="7:18" x14ac:dyDescent="0.3">
      <c r="G680" s="39"/>
      <c r="H680" s="39" t="str">
        <f>'2_all_summary'!D680</f>
        <v>Spatial and temporal patterns of plant communities near small mountain streams in managed forests</v>
      </c>
      <c r="I680" s="39" t="str">
        <f>'2_all_summary'!E680</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680" s="39">
        <f>IF(ISNUMBER(SEARCH("Yes",'2_all_summary'!$F680)),IF(ISNUMBER(SEARCH("Yes",'2_all_summary'!M680)),1,2),IF(ISNUMBER(SEARCH("No",'2_all_summary'!M680)),4,3))</f>
        <v>4</v>
      </c>
      <c r="K680" s="39">
        <f>IF(ISNUMBER(SEARCH("Yes",'2_all_summary'!$F680)),IF(ISNUMBER(SEARCH("Yes",'2_all_summary'!N680)),1,2),IF(ISNUMBER(SEARCH("No",'2_all_summary'!N680)),4,3))</f>
        <v>4</v>
      </c>
      <c r="L680" s="39">
        <f>IF(ISNUMBER(SEARCH("Yes",'2_all_summary'!$F680)),IF(ISNUMBER(SEARCH("Yes",'2_all_summary'!O680)),1,2),IF(ISNUMBER(SEARCH("No",'2_all_summary'!O680)),4,3))</f>
        <v>4</v>
      </c>
      <c r="M680" s="39">
        <f>IF(ISNUMBER(SEARCH("Yes",'2_all_summary'!$F680)),IF(0&lt;'2_all_summary'!P680,1,2),IF(0='2_all_summary'!P680,4,3))</f>
        <v>4</v>
      </c>
      <c r="N680" s="39">
        <f>IF(ISNUMBER(SEARCH("Yes",'2_all_summary'!$F680)),IF(ISNUMBER(SEARCH("Yes",'2_all_summary'!Q680)),1,2),IF(ISNUMBER(SEARCH("No",'2_all_summary'!Q680)),4,3))</f>
        <v>4</v>
      </c>
      <c r="O680" s="39">
        <f>IF(ISNUMBER(SEARCH("Yes",'2_all_summary'!$F680)),IF(ISNUMBER(SEARCH("Yes",'2_all_summary'!R680)),1,2),IF(ISNUMBER(SEARCH("No",'2_all_summary'!R680)),4,3))</f>
        <v>4</v>
      </c>
      <c r="P680" s="39">
        <f>IF(ISNUMBER(SEARCH("Yes",'2_all_summary'!$F680)),IF(ISNUMBER(SEARCH("Yes",'2_all_summary'!S680)),1,2),IF(ISNUMBER(SEARCH("No",'2_all_summary'!S680)),4,3))</f>
        <v>4</v>
      </c>
      <c r="Q680" s="39">
        <f>IF(ISNUMBER(SEARCH("Yes",'2_all_summary'!$F680)),IF(0&lt;'2_all_summary'!T680,1,2),IF(0='2_all_summary'!T680,4,3))</f>
        <v>4</v>
      </c>
      <c r="R680" s="39">
        <f>IF(ISNUMBER(SEARCH("Yes",'2_all_summary'!$F680)),IF(ISNUMBER(SEARCH("Yes",'2_all_summary'!U680)),1,2),IF(ISNUMBER(SEARCH("No",'2_all_summary'!U680)),4,3))</f>
        <v>4</v>
      </c>
    </row>
    <row r="681" spans="7:18" x14ac:dyDescent="0.3">
      <c r="G681" s="39"/>
      <c r="H681" s="39" t="str">
        <f>'2_all_summary'!D681</f>
        <v>Perceptions of fishermen towards marine protected areas in Cambodia and the Philippines</v>
      </c>
      <c r="I681" s="39" t="str">
        <f>'2_all_summary'!E681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v>
      </c>
      <c r="J681" s="39">
        <f>IF(ISNUMBER(SEARCH("Yes",'2_all_summary'!$F681)),IF(ISNUMBER(SEARCH("Yes",'2_all_summary'!M681)),1,2),IF(ISNUMBER(SEARCH("No",'2_all_summary'!M681)),4,3))</f>
        <v>4</v>
      </c>
      <c r="K681" s="39">
        <f>IF(ISNUMBER(SEARCH("Yes",'2_all_summary'!$F681)),IF(ISNUMBER(SEARCH("Yes",'2_all_summary'!N681)),1,2),IF(ISNUMBER(SEARCH("No",'2_all_summary'!N681)),4,3))</f>
        <v>4</v>
      </c>
      <c r="L681" s="39">
        <f>IF(ISNUMBER(SEARCH("Yes",'2_all_summary'!$F681)),IF(ISNUMBER(SEARCH("Yes",'2_all_summary'!O681)),1,2),IF(ISNUMBER(SEARCH("No",'2_all_summary'!O681)),4,3))</f>
        <v>4</v>
      </c>
      <c r="M681" s="39">
        <f>IF(ISNUMBER(SEARCH("Yes",'2_all_summary'!$F681)),IF(0&lt;'2_all_summary'!P681,1,2),IF(0='2_all_summary'!P681,4,3))</f>
        <v>4</v>
      </c>
      <c r="N681" s="39">
        <f>IF(ISNUMBER(SEARCH("Yes",'2_all_summary'!$F681)),IF(ISNUMBER(SEARCH("Yes",'2_all_summary'!Q681)),1,2),IF(ISNUMBER(SEARCH("No",'2_all_summary'!Q681)),4,3))</f>
        <v>4</v>
      </c>
      <c r="O681" s="39">
        <f>IF(ISNUMBER(SEARCH("Yes",'2_all_summary'!$F681)),IF(ISNUMBER(SEARCH("Yes",'2_all_summary'!R681)),1,2),IF(ISNUMBER(SEARCH("No",'2_all_summary'!R681)),4,3))</f>
        <v>4</v>
      </c>
      <c r="P681" s="39">
        <f>IF(ISNUMBER(SEARCH("Yes",'2_all_summary'!$F681)),IF(ISNUMBER(SEARCH("Yes",'2_all_summary'!S681)),1,2),IF(ISNUMBER(SEARCH("No",'2_all_summary'!S681)),4,3))</f>
        <v>4</v>
      </c>
      <c r="Q681" s="39">
        <f>IF(ISNUMBER(SEARCH("Yes",'2_all_summary'!$F681)),IF(0&lt;'2_all_summary'!T681,1,2),IF(0='2_all_summary'!T681,4,3))</f>
        <v>4</v>
      </c>
      <c r="R681" s="39">
        <f>IF(ISNUMBER(SEARCH("Yes",'2_all_summary'!$F681)),IF(ISNUMBER(SEARCH("Yes",'2_all_summary'!U681)),1,2),IF(ISNUMBER(SEARCH("No",'2_all_summary'!U681)),4,3))</f>
        <v>4</v>
      </c>
    </row>
    <row r="682" spans="7:18" x14ac:dyDescent="0.3">
      <c r="G682" s="39"/>
      <c r="H682" s="39" t="str">
        <f>'2_all_summary'!D682</f>
        <v>Invasive Spartina alterniflora habitat forms high energy fluxes but low food web stability compared to adjacent native vegetated habitats</v>
      </c>
      <c r="I682" s="39" t="str">
        <f>'2_all_summary'!E682</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v>
      </c>
      <c r="J682" s="39">
        <f>IF(ISNUMBER(SEARCH("Yes",'2_all_summary'!$F682)),IF(ISNUMBER(SEARCH("Yes",'2_all_summary'!M682)),1,2),IF(ISNUMBER(SEARCH("No",'2_all_summary'!M682)),4,3))</f>
        <v>4</v>
      </c>
      <c r="K682" s="39">
        <f>IF(ISNUMBER(SEARCH("Yes",'2_all_summary'!$F682)),IF(ISNUMBER(SEARCH("Yes",'2_all_summary'!N682)),1,2),IF(ISNUMBER(SEARCH("No",'2_all_summary'!N682)),4,3))</f>
        <v>4</v>
      </c>
      <c r="L682" s="39">
        <f>IF(ISNUMBER(SEARCH("Yes",'2_all_summary'!$F682)),IF(ISNUMBER(SEARCH("Yes",'2_all_summary'!O682)),1,2),IF(ISNUMBER(SEARCH("No",'2_all_summary'!O682)),4,3))</f>
        <v>4</v>
      </c>
      <c r="M682" s="39">
        <f>IF(ISNUMBER(SEARCH("Yes",'2_all_summary'!$F682)),IF(0&lt;'2_all_summary'!P682,1,2),IF(0='2_all_summary'!P682,4,3))</f>
        <v>4</v>
      </c>
      <c r="N682" s="39">
        <f>IF(ISNUMBER(SEARCH("Yes",'2_all_summary'!$F682)),IF(ISNUMBER(SEARCH("Yes",'2_all_summary'!Q682)),1,2),IF(ISNUMBER(SEARCH("No",'2_all_summary'!Q682)),4,3))</f>
        <v>4</v>
      </c>
      <c r="O682" s="39">
        <f>IF(ISNUMBER(SEARCH("Yes",'2_all_summary'!$F682)),IF(ISNUMBER(SEARCH("Yes",'2_all_summary'!R682)),1,2),IF(ISNUMBER(SEARCH("No",'2_all_summary'!R682)),4,3))</f>
        <v>4</v>
      </c>
      <c r="P682" s="39">
        <f>IF(ISNUMBER(SEARCH("Yes",'2_all_summary'!$F682)),IF(ISNUMBER(SEARCH("Yes",'2_all_summary'!S682)),1,2),IF(ISNUMBER(SEARCH("No",'2_all_summary'!S682)),4,3))</f>
        <v>4</v>
      </c>
      <c r="Q682" s="39">
        <f>IF(ISNUMBER(SEARCH("Yes",'2_all_summary'!$F682)),IF(0&lt;'2_all_summary'!T682,1,2),IF(0='2_all_summary'!T682,4,3))</f>
        <v>4</v>
      </c>
      <c r="R682" s="39">
        <f>IF(ISNUMBER(SEARCH("Yes",'2_all_summary'!$F682)),IF(ISNUMBER(SEARCH("Yes",'2_all_summary'!U682)),1,2),IF(ISNUMBER(SEARCH("No",'2_all_summary'!U682)),4,3))</f>
        <v>4</v>
      </c>
    </row>
    <row r="683" spans="7:18" x14ac:dyDescent="0.3">
      <c r="G683" s="39"/>
      <c r="H683" s="39" t="str">
        <f>'2_all_summary'!D683</f>
        <v>Strength in diversity: Fish sanctuaries and deep-water pools in Lao PDR</v>
      </c>
      <c r="I683" s="39" t="str">
        <f>'2_all_summary'!E683</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v>
      </c>
      <c r="J683" s="39">
        <f>IF(ISNUMBER(SEARCH("Yes",'2_all_summary'!$F683)),IF(ISNUMBER(SEARCH("Yes",'2_all_summary'!M683)),1,2),IF(ISNUMBER(SEARCH("No",'2_all_summary'!M683)),4,3))</f>
        <v>4</v>
      </c>
      <c r="K683" s="39">
        <f>IF(ISNUMBER(SEARCH("Yes",'2_all_summary'!$F683)),IF(ISNUMBER(SEARCH("Yes",'2_all_summary'!N683)),1,2),IF(ISNUMBER(SEARCH("No",'2_all_summary'!N683)),4,3))</f>
        <v>4</v>
      </c>
      <c r="L683" s="39">
        <f>IF(ISNUMBER(SEARCH("Yes",'2_all_summary'!$F683)),IF(ISNUMBER(SEARCH("Yes",'2_all_summary'!O683)),1,2),IF(ISNUMBER(SEARCH("No",'2_all_summary'!O683)),4,3))</f>
        <v>4</v>
      </c>
      <c r="M683" s="39">
        <f>IF(ISNUMBER(SEARCH("Yes",'2_all_summary'!$F683)),IF(0&lt;'2_all_summary'!P683,1,2),IF(0='2_all_summary'!P683,4,3))</f>
        <v>4</v>
      </c>
      <c r="N683" s="39">
        <f>IF(ISNUMBER(SEARCH("Yes",'2_all_summary'!$F683)),IF(ISNUMBER(SEARCH("Yes",'2_all_summary'!Q683)),1,2),IF(ISNUMBER(SEARCH("No",'2_all_summary'!Q683)),4,3))</f>
        <v>4</v>
      </c>
      <c r="O683" s="39">
        <f>IF(ISNUMBER(SEARCH("Yes",'2_all_summary'!$F683)),IF(ISNUMBER(SEARCH("Yes",'2_all_summary'!R683)),1,2),IF(ISNUMBER(SEARCH("No",'2_all_summary'!R683)),4,3))</f>
        <v>4</v>
      </c>
      <c r="P683" s="39">
        <f>IF(ISNUMBER(SEARCH("Yes",'2_all_summary'!$F683)),IF(ISNUMBER(SEARCH("Yes",'2_all_summary'!S683)),1,2),IF(ISNUMBER(SEARCH("No",'2_all_summary'!S683)),4,3))</f>
        <v>4</v>
      </c>
      <c r="Q683" s="39">
        <f>IF(ISNUMBER(SEARCH("Yes",'2_all_summary'!$F683)),IF(0&lt;'2_all_summary'!T683,1,2),IF(0='2_all_summary'!T683,4,3))</f>
        <v>4</v>
      </c>
      <c r="R683" s="39">
        <f>IF(ISNUMBER(SEARCH("Yes",'2_all_summary'!$F683)),IF(ISNUMBER(SEARCH("Yes",'2_all_summary'!U683)),1,2),IF(ISNUMBER(SEARCH("No",'2_all_summary'!U683)),4,3))</f>
        <v>4</v>
      </c>
    </row>
    <row r="684" spans="7:18" x14ac:dyDescent="0.3">
      <c r="G684" s="39"/>
      <c r="H684" s="39" t="str">
        <f>'2_all_summary'!D684</f>
        <v>Linking livelihood and biodiversity conservation in protected areas: Community based tourism development perspective from developing country</v>
      </c>
      <c r="I684" s="39" t="str">
        <f>'2_all_summary'!E684</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v>
      </c>
      <c r="J684" s="39">
        <f>IF(ISNUMBER(SEARCH("Yes",'2_all_summary'!$F684)),IF(ISNUMBER(SEARCH("Yes",'2_all_summary'!M684)),1,2),IF(ISNUMBER(SEARCH("No",'2_all_summary'!M684)),4,3))</f>
        <v>4</v>
      </c>
      <c r="K684" s="39">
        <f>IF(ISNUMBER(SEARCH("Yes",'2_all_summary'!$F684)),IF(ISNUMBER(SEARCH("Yes",'2_all_summary'!N684)),1,2),IF(ISNUMBER(SEARCH("No",'2_all_summary'!N684)),4,3))</f>
        <v>4</v>
      </c>
      <c r="L684" s="39">
        <f>IF(ISNUMBER(SEARCH("Yes",'2_all_summary'!$F684)),IF(ISNUMBER(SEARCH("Yes",'2_all_summary'!O684)),1,2),IF(ISNUMBER(SEARCH("No",'2_all_summary'!O684)),4,3))</f>
        <v>4</v>
      </c>
      <c r="M684" s="39">
        <f>IF(ISNUMBER(SEARCH("Yes",'2_all_summary'!$F684)),IF(0&lt;'2_all_summary'!P684,1,2),IF(0='2_all_summary'!P684,4,3))</f>
        <v>4</v>
      </c>
      <c r="N684" s="39">
        <f>IF(ISNUMBER(SEARCH("Yes",'2_all_summary'!$F684)),IF(ISNUMBER(SEARCH("Yes",'2_all_summary'!Q684)),1,2),IF(ISNUMBER(SEARCH("No",'2_all_summary'!Q684)),4,3))</f>
        <v>4</v>
      </c>
      <c r="O684" s="39">
        <f>IF(ISNUMBER(SEARCH("Yes",'2_all_summary'!$F684)),IF(ISNUMBER(SEARCH("Yes",'2_all_summary'!R684)),1,2),IF(ISNUMBER(SEARCH("No",'2_all_summary'!R684)),4,3))</f>
        <v>4</v>
      </c>
      <c r="P684" s="39">
        <f>IF(ISNUMBER(SEARCH("Yes",'2_all_summary'!$F684)),IF(ISNUMBER(SEARCH("Yes",'2_all_summary'!S684)),1,2),IF(ISNUMBER(SEARCH("No",'2_all_summary'!S684)),4,3))</f>
        <v>4</v>
      </c>
      <c r="Q684" s="39">
        <f>IF(ISNUMBER(SEARCH("Yes",'2_all_summary'!$F684)),IF(0&lt;'2_all_summary'!T684,1,2),IF(0='2_all_summary'!T684,4,3))</f>
        <v>4</v>
      </c>
      <c r="R684" s="39">
        <f>IF(ISNUMBER(SEARCH("Yes",'2_all_summary'!$F684)),IF(ISNUMBER(SEARCH("Yes",'2_all_summary'!U684)),1,2),IF(ISNUMBER(SEARCH("No",'2_all_summary'!U684)),4,3))</f>
        <v>4</v>
      </c>
    </row>
    <row r="685" spans="7:18" x14ac:dyDescent="0.3">
      <c r="G685" s="39"/>
      <c r="H685" s="39" t="str">
        <f>'2_all_summary'!D685</f>
        <v>Enhancing community empowerment through participatory fisheries research</v>
      </c>
      <c r="I685" s="39" t="str">
        <f>'2_all_summary'!E685</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v>
      </c>
      <c r="J685" s="39">
        <f>IF(ISNUMBER(SEARCH("Yes",'2_all_summary'!$F685)),IF(ISNUMBER(SEARCH("Yes",'2_all_summary'!M685)),1,2),IF(ISNUMBER(SEARCH("No",'2_all_summary'!M685)),4,3))</f>
        <v>4</v>
      </c>
      <c r="K685" s="39">
        <f>IF(ISNUMBER(SEARCH("Yes",'2_all_summary'!$F685)),IF(ISNUMBER(SEARCH("Yes",'2_all_summary'!N685)),1,2),IF(ISNUMBER(SEARCH("No",'2_all_summary'!N685)),4,3))</f>
        <v>4</v>
      </c>
      <c r="L685" s="39">
        <f>IF(ISNUMBER(SEARCH("Yes",'2_all_summary'!$F685)),IF(ISNUMBER(SEARCH("Yes",'2_all_summary'!O685)),1,2),IF(ISNUMBER(SEARCH("No",'2_all_summary'!O685)),4,3))</f>
        <v>4</v>
      </c>
      <c r="M685" s="39">
        <f>IF(ISNUMBER(SEARCH("Yes",'2_all_summary'!$F685)),IF(0&lt;'2_all_summary'!P685,1,2),IF(0='2_all_summary'!P685,4,3))</f>
        <v>4</v>
      </c>
      <c r="N685" s="39">
        <f>IF(ISNUMBER(SEARCH("Yes",'2_all_summary'!$F685)),IF(ISNUMBER(SEARCH("Yes",'2_all_summary'!Q685)),1,2),IF(ISNUMBER(SEARCH("No",'2_all_summary'!Q685)),4,3))</f>
        <v>4</v>
      </c>
      <c r="O685" s="39">
        <f>IF(ISNUMBER(SEARCH("Yes",'2_all_summary'!$F685)),IF(ISNUMBER(SEARCH("Yes",'2_all_summary'!R685)),1,2),IF(ISNUMBER(SEARCH("No",'2_all_summary'!R685)),4,3))</f>
        <v>4</v>
      </c>
      <c r="P685" s="39">
        <f>IF(ISNUMBER(SEARCH("Yes",'2_all_summary'!$F685)),IF(ISNUMBER(SEARCH("Yes",'2_all_summary'!S685)),1,2),IF(ISNUMBER(SEARCH("No",'2_all_summary'!S685)),4,3))</f>
        <v>4</v>
      </c>
      <c r="Q685" s="39">
        <f>IF(ISNUMBER(SEARCH("Yes",'2_all_summary'!$F685)),IF(0&lt;'2_all_summary'!T685,1,2),IF(0='2_all_summary'!T685,4,3))</f>
        <v>4</v>
      </c>
      <c r="R685" s="39">
        <f>IF(ISNUMBER(SEARCH("Yes",'2_all_summary'!$F685)),IF(ISNUMBER(SEARCH("Yes",'2_all_summary'!U685)),1,2),IF(ISNUMBER(SEARCH("No",'2_all_summary'!U685)),4,3))</f>
        <v>4</v>
      </c>
    </row>
    <row r="686" spans="7:18" x14ac:dyDescent="0.3">
      <c r="G686" s="39"/>
      <c r="H686" s="39" t="str">
        <f>'2_all_summary'!D686</f>
        <v>Human migration and marine protected areas: Insights from Vezo fishers in Madagascar</v>
      </c>
      <c r="I686" s="39" t="str">
        <f>'2_all_summary'!E686</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v>
      </c>
      <c r="J686" s="39">
        <f>IF(ISNUMBER(SEARCH("Yes",'2_all_summary'!$F686)),IF(ISNUMBER(SEARCH("Yes",'2_all_summary'!M686)),1,2),IF(ISNUMBER(SEARCH("No",'2_all_summary'!M686)),4,3))</f>
        <v>4</v>
      </c>
      <c r="K686" s="39">
        <f>IF(ISNUMBER(SEARCH("Yes",'2_all_summary'!$F686)),IF(ISNUMBER(SEARCH("Yes",'2_all_summary'!N686)),1,2),IF(ISNUMBER(SEARCH("No",'2_all_summary'!N686)),4,3))</f>
        <v>4</v>
      </c>
      <c r="L686" s="39">
        <f>IF(ISNUMBER(SEARCH("Yes",'2_all_summary'!$F686)),IF(ISNUMBER(SEARCH("Yes",'2_all_summary'!O686)),1,2),IF(ISNUMBER(SEARCH("No",'2_all_summary'!O686)),4,3))</f>
        <v>4</v>
      </c>
      <c r="M686" s="39">
        <f>IF(ISNUMBER(SEARCH("Yes",'2_all_summary'!$F686)),IF(0&lt;'2_all_summary'!P686,1,2),IF(0='2_all_summary'!P686,4,3))</f>
        <v>4</v>
      </c>
      <c r="N686" s="39">
        <f>IF(ISNUMBER(SEARCH("Yes",'2_all_summary'!$F686)),IF(ISNUMBER(SEARCH("Yes",'2_all_summary'!Q686)),1,2),IF(ISNUMBER(SEARCH("No",'2_all_summary'!Q686)),4,3))</f>
        <v>4</v>
      </c>
      <c r="O686" s="39">
        <f>IF(ISNUMBER(SEARCH("Yes",'2_all_summary'!$F686)),IF(ISNUMBER(SEARCH("Yes",'2_all_summary'!R686)),1,2),IF(ISNUMBER(SEARCH("No",'2_all_summary'!R686)),4,3))</f>
        <v>4</v>
      </c>
      <c r="P686" s="39">
        <f>IF(ISNUMBER(SEARCH("Yes",'2_all_summary'!$F686)),IF(ISNUMBER(SEARCH("Yes",'2_all_summary'!S686)),1,2),IF(ISNUMBER(SEARCH("No",'2_all_summary'!S686)),4,3))</f>
        <v>4</v>
      </c>
      <c r="Q686" s="39">
        <f>IF(ISNUMBER(SEARCH("Yes",'2_all_summary'!$F686)),IF(0&lt;'2_all_summary'!T686,1,2),IF(0='2_all_summary'!T686,4,3))</f>
        <v>4</v>
      </c>
      <c r="R686" s="39">
        <f>IF(ISNUMBER(SEARCH("Yes",'2_all_summary'!$F686)),IF(ISNUMBER(SEARCH("Yes",'2_all_summary'!U686)),1,2),IF(ISNUMBER(SEARCH("No",'2_all_summary'!U686)),4,3))</f>
        <v>4</v>
      </c>
    </row>
    <row r="687" spans="7:18" x14ac:dyDescent="0.3">
      <c r="G687" s="39"/>
      <c r="H687" s="39" t="str">
        <f>'2_all_summary'!D687</f>
        <v>The Political Economy of Marine Stewardship Council Certification: Processors and Access in Newfoundland and Labrador's Inshore Shrimp Industry</v>
      </c>
      <c r="I687" s="39" t="str">
        <f>'2_all_summary'!E687</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v>
      </c>
      <c r="J687" s="39">
        <f>IF(ISNUMBER(SEARCH("Yes",'2_all_summary'!$F687)),IF(ISNUMBER(SEARCH("Yes",'2_all_summary'!M687)),1,2),IF(ISNUMBER(SEARCH("No",'2_all_summary'!M687)),4,3))</f>
        <v>4</v>
      </c>
      <c r="K687" s="39">
        <f>IF(ISNUMBER(SEARCH("Yes",'2_all_summary'!$F687)),IF(ISNUMBER(SEARCH("Yes",'2_all_summary'!N687)),1,2),IF(ISNUMBER(SEARCH("No",'2_all_summary'!N687)),4,3))</f>
        <v>4</v>
      </c>
      <c r="L687" s="39">
        <f>IF(ISNUMBER(SEARCH("Yes",'2_all_summary'!$F687)),IF(ISNUMBER(SEARCH("Yes",'2_all_summary'!O687)),1,2),IF(ISNUMBER(SEARCH("No",'2_all_summary'!O687)),4,3))</f>
        <v>4</v>
      </c>
      <c r="M687" s="39">
        <f>IF(ISNUMBER(SEARCH("Yes",'2_all_summary'!$F687)),IF(0&lt;'2_all_summary'!P687,1,2),IF(0='2_all_summary'!P687,4,3))</f>
        <v>4</v>
      </c>
      <c r="N687" s="39">
        <f>IF(ISNUMBER(SEARCH("Yes",'2_all_summary'!$F687)),IF(ISNUMBER(SEARCH("Yes",'2_all_summary'!Q687)),1,2),IF(ISNUMBER(SEARCH("No",'2_all_summary'!Q687)),4,3))</f>
        <v>4</v>
      </c>
      <c r="O687" s="39">
        <f>IF(ISNUMBER(SEARCH("Yes",'2_all_summary'!$F687)),IF(ISNUMBER(SEARCH("Yes",'2_all_summary'!R687)),1,2),IF(ISNUMBER(SEARCH("No",'2_all_summary'!R687)),4,3))</f>
        <v>4</v>
      </c>
      <c r="P687" s="39">
        <f>IF(ISNUMBER(SEARCH("Yes",'2_all_summary'!$F687)),IF(ISNUMBER(SEARCH("Yes",'2_all_summary'!S687)),1,2),IF(ISNUMBER(SEARCH("No",'2_all_summary'!S687)),4,3))</f>
        <v>4</v>
      </c>
      <c r="Q687" s="39">
        <f>IF(ISNUMBER(SEARCH("Yes",'2_all_summary'!$F687)),IF(0&lt;'2_all_summary'!T687,1,2),IF(0='2_all_summary'!T687,4,3))</f>
        <v>4</v>
      </c>
      <c r="R687" s="39">
        <f>IF(ISNUMBER(SEARCH("Yes",'2_all_summary'!$F687)),IF(ISNUMBER(SEARCH("Yes",'2_all_summary'!U687)),1,2),IF(ISNUMBER(SEARCH("No",'2_all_summary'!U687)),4,3))</f>
        <v>4</v>
      </c>
    </row>
    <row r="688" spans="7:18" x14ac:dyDescent="0.3">
      <c r="G688" s="39"/>
      <c r="H688" s="39" t="str">
        <f>'2_all_summary'!D688</f>
        <v>Changes in social orientation: Threats to a cultural institution in marine resource exploitation in Tonga</v>
      </c>
      <c r="I688" s="39" t="str">
        <f>'2_all_summary'!E688</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v>
      </c>
      <c r="J688" s="39">
        <f>IF(ISNUMBER(SEARCH("Yes",'2_all_summary'!$F688)),IF(ISNUMBER(SEARCH("Yes",'2_all_summary'!M688)),1,2),IF(ISNUMBER(SEARCH("No",'2_all_summary'!M688)),4,3))</f>
        <v>2</v>
      </c>
      <c r="K688" s="39">
        <f>IF(ISNUMBER(SEARCH("Yes",'2_all_summary'!$F688)),IF(ISNUMBER(SEARCH("Yes",'2_all_summary'!N688)),1,2),IF(ISNUMBER(SEARCH("No",'2_all_summary'!N688)),4,3))</f>
        <v>2</v>
      </c>
      <c r="L688" s="39">
        <f>IF(ISNUMBER(SEARCH("Yes",'2_all_summary'!$F688)),IF(ISNUMBER(SEARCH("Yes",'2_all_summary'!O688)),1,2),IF(ISNUMBER(SEARCH("No",'2_all_summary'!O688)),4,3))</f>
        <v>2</v>
      </c>
      <c r="M688" s="39">
        <f>IF(ISNUMBER(SEARCH("Yes",'2_all_summary'!$F688)),IF(0&lt;'2_all_summary'!P688,1,2),IF(0='2_all_summary'!P688,4,3))</f>
        <v>2</v>
      </c>
      <c r="N688" s="39">
        <f>IF(ISNUMBER(SEARCH("Yes",'2_all_summary'!$F688)),IF(ISNUMBER(SEARCH("Yes",'2_all_summary'!Q688)),1,2),IF(ISNUMBER(SEARCH("No",'2_all_summary'!Q688)),4,3))</f>
        <v>1</v>
      </c>
      <c r="O688" s="39">
        <f>IF(ISNUMBER(SEARCH("Yes",'2_all_summary'!$F688)),IF(ISNUMBER(SEARCH("Yes",'2_all_summary'!R688)),1,2),IF(ISNUMBER(SEARCH("No",'2_all_summary'!R688)),4,3))</f>
        <v>1</v>
      </c>
      <c r="P688" s="39">
        <f>IF(ISNUMBER(SEARCH("Yes",'2_all_summary'!$F688)),IF(ISNUMBER(SEARCH("Yes",'2_all_summary'!S688)),1,2),IF(ISNUMBER(SEARCH("No",'2_all_summary'!S688)),4,3))</f>
        <v>1</v>
      </c>
      <c r="Q688" s="39">
        <f>IF(ISNUMBER(SEARCH("Yes",'2_all_summary'!$F688)),IF(0&lt;'2_all_summary'!T688,1,2),IF(0='2_all_summary'!T688,4,3))</f>
        <v>1</v>
      </c>
      <c r="R688" s="39">
        <f>IF(ISNUMBER(SEARCH("Yes",'2_all_summary'!$F688)),IF(ISNUMBER(SEARCH("Yes",'2_all_summary'!U688)),1,2),IF(ISNUMBER(SEARCH("No",'2_all_summary'!U688)),4,3))</f>
        <v>1</v>
      </c>
    </row>
    <row r="689" spans="7:18" x14ac:dyDescent="0.3">
      <c r="G689" s="39"/>
      <c r="H689" s="39" t="str">
        <f>'2_all_summary'!D689</f>
        <v>Tracing innovation pathways behind fisheries co-management in Vanuatu</v>
      </c>
      <c r="I689" s="39" t="str">
        <f>'2_all_summary'!E689</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v>
      </c>
      <c r="J689" s="39">
        <f>IF(ISNUMBER(SEARCH("Yes",'2_all_summary'!$F689)),IF(ISNUMBER(SEARCH("Yes",'2_all_summary'!M689)),1,2),IF(ISNUMBER(SEARCH("No",'2_all_summary'!M689)),4,3))</f>
        <v>2</v>
      </c>
      <c r="K689" s="39">
        <f>IF(ISNUMBER(SEARCH("Yes",'2_all_summary'!$F689)),IF(ISNUMBER(SEARCH("Yes",'2_all_summary'!N689)),1,2),IF(ISNUMBER(SEARCH("No",'2_all_summary'!N689)),4,3))</f>
        <v>2</v>
      </c>
      <c r="L689" s="39">
        <f>IF(ISNUMBER(SEARCH("Yes",'2_all_summary'!$F689)),IF(ISNUMBER(SEARCH("Yes",'2_all_summary'!O689)),1,2),IF(ISNUMBER(SEARCH("No",'2_all_summary'!O689)),4,3))</f>
        <v>2</v>
      </c>
      <c r="M689" s="39">
        <f>IF(ISNUMBER(SEARCH("Yes",'2_all_summary'!$F689)),IF(0&lt;'2_all_summary'!P689,1,2),IF(0='2_all_summary'!P689,4,3))</f>
        <v>2</v>
      </c>
      <c r="N689" s="39">
        <f>IF(ISNUMBER(SEARCH("Yes",'2_all_summary'!$F689)),IF(ISNUMBER(SEARCH("Yes",'2_all_summary'!Q689)),1,2),IF(ISNUMBER(SEARCH("No",'2_all_summary'!Q689)),4,3))</f>
        <v>1</v>
      </c>
      <c r="O689" s="39">
        <f>IF(ISNUMBER(SEARCH("Yes",'2_all_summary'!$F689)),IF(ISNUMBER(SEARCH("Yes",'2_all_summary'!R689)),1,2),IF(ISNUMBER(SEARCH("No",'2_all_summary'!R689)),4,3))</f>
        <v>1</v>
      </c>
      <c r="P689" s="39">
        <f>IF(ISNUMBER(SEARCH("Yes",'2_all_summary'!$F689)),IF(ISNUMBER(SEARCH("Yes",'2_all_summary'!S689)),1,2),IF(ISNUMBER(SEARCH("No",'2_all_summary'!S689)),4,3))</f>
        <v>1</v>
      </c>
      <c r="Q689" s="39">
        <f>IF(ISNUMBER(SEARCH("Yes",'2_all_summary'!$F689)),IF(0&lt;'2_all_summary'!T689,1,2),IF(0='2_all_summary'!T689,4,3))</f>
        <v>1</v>
      </c>
      <c r="R689" s="39">
        <f>IF(ISNUMBER(SEARCH("Yes",'2_all_summary'!$F689)),IF(ISNUMBER(SEARCH("Yes",'2_all_summary'!U689)),1,2),IF(ISNUMBER(SEARCH("No",'2_all_summary'!U689)),4,3))</f>
        <v>1</v>
      </c>
    </row>
    <row r="690" spans="7:18" x14ac:dyDescent="0.3">
      <c r="G690" s="39"/>
      <c r="H690" s="39" t="str">
        <f>'2_all_summary'!D690</f>
        <v>Characterizing information on best practice guidelines for catch-and-release in websites of angling-based non-government organizations in the United States</v>
      </c>
      <c r="I690" s="39" t="str">
        <f>'2_all_summary'!E690</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v>
      </c>
      <c r="J690" s="39">
        <f>IF(ISNUMBER(SEARCH("Yes",'2_all_summary'!$F690)),IF(ISNUMBER(SEARCH("Yes",'2_all_summary'!M690)),1,2),IF(ISNUMBER(SEARCH("No",'2_all_summary'!M690)),4,3))</f>
        <v>4</v>
      </c>
      <c r="K690" s="39">
        <f>IF(ISNUMBER(SEARCH("Yes",'2_all_summary'!$F690)),IF(ISNUMBER(SEARCH("Yes",'2_all_summary'!N690)),1,2),IF(ISNUMBER(SEARCH("No",'2_all_summary'!N690)),4,3))</f>
        <v>4</v>
      </c>
      <c r="L690" s="39">
        <f>IF(ISNUMBER(SEARCH("Yes",'2_all_summary'!$F690)),IF(ISNUMBER(SEARCH("Yes",'2_all_summary'!O690)),1,2),IF(ISNUMBER(SEARCH("No",'2_all_summary'!O690)),4,3))</f>
        <v>4</v>
      </c>
      <c r="M690" s="39">
        <f>IF(ISNUMBER(SEARCH("Yes",'2_all_summary'!$F690)),IF(0&lt;'2_all_summary'!P690,1,2),IF(0='2_all_summary'!P690,4,3))</f>
        <v>4</v>
      </c>
      <c r="N690" s="39">
        <f>IF(ISNUMBER(SEARCH("Yes",'2_all_summary'!$F690)),IF(ISNUMBER(SEARCH("Yes",'2_all_summary'!Q690)),1,2),IF(ISNUMBER(SEARCH("No",'2_all_summary'!Q690)),4,3))</f>
        <v>4</v>
      </c>
      <c r="O690" s="39">
        <f>IF(ISNUMBER(SEARCH("Yes",'2_all_summary'!$F690)),IF(ISNUMBER(SEARCH("Yes",'2_all_summary'!R690)),1,2),IF(ISNUMBER(SEARCH("No",'2_all_summary'!R690)),4,3))</f>
        <v>4</v>
      </c>
      <c r="P690" s="39">
        <f>IF(ISNUMBER(SEARCH("Yes",'2_all_summary'!$F690)),IF(ISNUMBER(SEARCH("Yes",'2_all_summary'!S690)),1,2),IF(ISNUMBER(SEARCH("No",'2_all_summary'!S690)),4,3))</f>
        <v>4</v>
      </c>
      <c r="Q690" s="39">
        <f>IF(ISNUMBER(SEARCH("Yes",'2_all_summary'!$F690)),IF(0&lt;'2_all_summary'!T690,1,2),IF(0='2_all_summary'!T690,4,3))</f>
        <v>4</v>
      </c>
      <c r="R690" s="39">
        <f>IF(ISNUMBER(SEARCH("Yes",'2_all_summary'!$F690)),IF(ISNUMBER(SEARCH("Yes",'2_all_summary'!U690)),1,2),IF(ISNUMBER(SEARCH("No",'2_all_summary'!U690)),4,3))</f>
        <v>4</v>
      </c>
    </row>
    <row r="691" spans="7:18" x14ac:dyDescent="0.3">
      <c r="G691" s="39"/>
      <c r="H691" s="39" t="str">
        <f>'2_all_summary'!D691</f>
        <v>The challenges and rewards of community-based coastal resources management San Salvador Island, Philippines</v>
      </c>
      <c r="I691" s="39" t="str">
        <f>'2_all_summary'!E691</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v>
      </c>
      <c r="J691" s="39">
        <f>IF(ISNUMBER(SEARCH("Yes",'2_all_summary'!$F691)),IF(ISNUMBER(SEARCH("Yes",'2_all_summary'!M691)),1,2),IF(ISNUMBER(SEARCH("No",'2_all_summary'!M691)),4,3))</f>
        <v>4</v>
      </c>
      <c r="K691" s="39">
        <f>IF(ISNUMBER(SEARCH("Yes",'2_all_summary'!$F691)),IF(ISNUMBER(SEARCH("Yes",'2_all_summary'!N691)),1,2),IF(ISNUMBER(SEARCH("No",'2_all_summary'!N691)),4,3))</f>
        <v>4</v>
      </c>
      <c r="L691" s="39">
        <f>IF(ISNUMBER(SEARCH("Yes",'2_all_summary'!$F691)),IF(ISNUMBER(SEARCH("Yes",'2_all_summary'!O691)),1,2),IF(ISNUMBER(SEARCH("No",'2_all_summary'!O691)),4,3))</f>
        <v>4</v>
      </c>
      <c r="M691" s="39">
        <f>IF(ISNUMBER(SEARCH("Yes",'2_all_summary'!$F691)),IF(0&lt;'2_all_summary'!P691,1,2),IF(0='2_all_summary'!P691,4,3))</f>
        <v>4</v>
      </c>
      <c r="N691" s="39">
        <f>IF(ISNUMBER(SEARCH("Yes",'2_all_summary'!$F691)),IF(ISNUMBER(SEARCH("Yes",'2_all_summary'!Q691)),1,2),IF(ISNUMBER(SEARCH("No",'2_all_summary'!Q691)),4,3))</f>
        <v>4</v>
      </c>
      <c r="O691" s="39">
        <f>IF(ISNUMBER(SEARCH("Yes",'2_all_summary'!$F691)),IF(ISNUMBER(SEARCH("Yes",'2_all_summary'!R691)),1,2),IF(ISNUMBER(SEARCH("No",'2_all_summary'!R691)),4,3))</f>
        <v>4</v>
      </c>
      <c r="P691" s="39">
        <f>IF(ISNUMBER(SEARCH("Yes",'2_all_summary'!$F691)),IF(ISNUMBER(SEARCH("Yes",'2_all_summary'!S691)),1,2),IF(ISNUMBER(SEARCH("No",'2_all_summary'!S691)),4,3))</f>
        <v>4</v>
      </c>
      <c r="Q691" s="39">
        <f>IF(ISNUMBER(SEARCH("Yes",'2_all_summary'!$F691)),IF(0&lt;'2_all_summary'!T691,1,2),IF(0='2_all_summary'!T691,4,3))</f>
        <v>4</v>
      </c>
      <c r="R691" s="39">
        <f>IF(ISNUMBER(SEARCH("Yes",'2_all_summary'!$F691)),IF(ISNUMBER(SEARCH("Yes",'2_all_summary'!U691)),1,2),IF(ISNUMBER(SEARCH("No",'2_all_summary'!U691)),4,3))</f>
        <v>4</v>
      </c>
    </row>
    <row r="692" spans="7:18" x14ac:dyDescent="0.3">
      <c r="G692" s="39"/>
      <c r="H692" s="39" t="str">
        <f>'2_all_summary'!D692</f>
        <v>Ecosystem service approach for community-based management towards sustainable blue economy</v>
      </c>
      <c r="I692" s="39" t="str">
        <f>'2_all_summary'!E692</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v>
      </c>
      <c r="J692" s="39">
        <f>IF(ISNUMBER(SEARCH("Yes",'2_all_summary'!$F692)),IF(ISNUMBER(SEARCH("Yes",'2_all_summary'!M692)),1,2),IF(ISNUMBER(SEARCH("No",'2_all_summary'!M692)),4,3))</f>
        <v>4</v>
      </c>
      <c r="K692" s="39">
        <f>IF(ISNUMBER(SEARCH("Yes",'2_all_summary'!$F692)),IF(ISNUMBER(SEARCH("Yes",'2_all_summary'!N692)),1,2),IF(ISNUMBER(SEARCH("No",'2_all_summary'!N692)),4,3))</f>
        <v>4</v>
      </c>
      <c r="L692" s="39">
        <f>IF(ISNUMBER(SEARCH("Yes",'2_all_summary'!$F692)),IF(ISNUMBER(SEARCH("Yes",'2_all_summary'!O692)),1,2),IF(ISNUMBER(SEARCH("No",'2_all_summary'!O692)),4,3))</f>
        <v>4</v>
      </c>
      <c r="M692" s="39">
        <f>IF(ISNUMBER(SEARCH("Yes",'2_all_summary'!$F692)),IF(0&lt;'2_all_summary'!P692,1,2),IF(0='2_all_summary'!P692,4,3))</f>
        <v>4</v>
      </c>
      <c r="N692" s="39">
        <f>IF(ISNUMBER(SEARCH("Yes",'2_all_summary'!$F692)),IF(ISNUMBER(SEARCH("Yes",'2_all_summary'!Q692)),1,2),IF(ISNUMBER(SEARCH("No",'2_all_summary'!Q692)),4,3))</f>
        <v>4</v>
      </c>
      <c r="O692" s="39">
        <f>IF(ISNUMBER(SEARCH("Yes",'2_all_summary'!$F692)),IF(ISNUMBER(SEARCH("Yes",'2_all_summary'!R692)),1,2),IF(ISNUMBER(SEARCH("No",'2_all_summary'!R692)),4,3))</f>
        <v>4</v>
      </c>
      <c r="P692" s="39">
        <f>IF(ISNUMBER(SEARCH("Yes",'2_all_summary'!$F692)),IF(ISNUMBER(SEARCH("Yes",'2_all_summary'!S692)),1,2),IF(ISNUMBER(SEARCH("No",'2_all_summary'!S692)),4,3))</f>
        <v>4</v>
      </c>
      <c r="Q692" s="39">
        <f>IF(ISNUMBER(SEARCH("Yes",'2_all_summary'!$F692)),IF(0&lt;'2_all_summary'!T692,1,2),IF(0='2_all_summary'!T692,4,3))</f>
        <v>4</v>
      </c>
      <c r="R692" s="39">
        <f>IF(ISNUMBER(SEARCH("Yes",'2_all_summary'!$F692)),IF(ISNUMBER(SEARCH("Yes",'2_all_summary'!U692)),1,2),IF(ISNUMBER(SEARCH("No",'2_all_summary'!U692)),4,3))</f>
        <v>4</v>
      </c>
    </row>
    <row r="693" spans="7:18" x14ac:dyDescent="0.3">
      <c r="G693" s="39"/>
      <c r="H693" s="39" t="str">
        <f>'2_all_summary'!D693</f>
        <v>Individual and village-level effects on community support for Marine Protected Areas (MPAs) in the Philippines</v>
      </c>
      <c r="I693" s="39" t="str">
        <f>'2_all_summary'!E693</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v>
      </c>
      <c r="J693" s="39">
        <f>IF(ISNUMBER(SEARCH("Yes",'2_all_summary'!$F693)),IF(ISNUMBER(SEARCH("Yes",'2_all_summary'!M693)),1,2),IF(ISNUMBER(SEARCH("No",'2_all_summary'!M693)),4,3))</f>
        <v>4</v>
      </c>
      <c r="K693" s="39">
        <f>IF(ISNUMBER(SEARCH("Yes",'2_all_summary'!$F693)),IF(ISNUMBER(SEARCH("Yes",'2_all_summary'!N693)),1,2),IF(ISNUMBER(SEARCH("No",'2_all_summary'!N693)),4,3))</f>
        <v>4</v>
      </c>
      <c r="L693" s="39">
        <f>IF(ISNUMBER(SEARCH("Yes",'2_all_summary'!$F693)),IF(ISNUMBER(SEARCH("Yes",'2_all_summary'!O693)),1,2),IF(ISNUMBER(SEARCH("No",'2_all_summary'!O693)),4,3))</f>
        <v>4</v>
      </c>
      <c r="M693" s="39">
        <f>IF(ISNUMBER(SEARCH("Yes",'2_all_summary'!$F693)),IF(0&lt;'2_all_summary'!P693,1,2),IF(0='2_all_summary'!P693,4,3))</f>
        <v>4</v>
      </c>
      <c r="N693" s="39">
        <f>IF(ISNUMBER(SEARCH("Yes",'2_all_summary'!$F693)),IF(ISNUMBER(SEARCH("Yes",'2_all_summary'!Q693)),1,2),IF(ISNUMBER(SEARCH("No",'2_all_summary'!Q693)),4,3))</f>
        <v>4</v>
      </c>
      <c r="O693" s="39">
        <f>IF(ISNUMBER(SEARCH("Yes",'2_all_summary'!$F693)),IF(ISNUMBER(SEARCH("Yes",'2_all_summary'!R693)),1,2),IF(ISNUMBER(SEARCH("No",'2_all_summary'!R693)),4,3))</f>
        <v>4</v>
      </c>
      <c r="P693" s="39">
        <f>IF(ISNUMBER(SEARCH("Yes",'2_all_summary'!$F693)),IF(ISNUMBER(SEARCH("Yes",'2_all_summary'!S693)),1,2),IF(ISNUMBER(SEARCH("No",'2_all_summary'!S693)),4,3))</f>
        <v>4</v>
      </c>
      <c r="Q693" s="39">
        <f>IF(ISNUMBER(SEARCH("Yes",'2_all_summary'!$F693)),IF(0&lt;'2_all_summary'!T693,1,2),IF(0='2_all_summary'!T693,4,3))</f>
        <v>4</v>
      </c>
      <c r="R693" s="39">
        <f>IF(ISNUMBER(SEARCH("Yes",'2_all_summary'!$F693)),IF(ISNUMBER(SEARCH("Yes",'2_all_summary'!U693)),1,2),IF(ISNUMBER(SEARCH("No",'2_all_summary'!U693)),4,3))</f>
        <v>4</v>
      </c>
    </row>
    <row r="694" spans="7:18" x14ac:dyDescent="0.3">
      <c r="G694" s="39"/>
      <c r="H694" s="39" t="str">
        <f>'2_all_summary'!D694</f>
        <v>Linking coastal community livelihoods to marine conservation in Aceh, Indonesia</v>
      </c>
      <c r="I694" s="39" t="str">
        <f>'2_all_summary'!E694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v>
      </c>
      <c r="J694" s="39">
        <f>IF(ISNUMBER(SEARCH("Yes",'2_all_summary'!$F694)),IF(ISNUMBER(SEARCH("Yes",'2_all_summary'!M694)),1,2),IF(ISNUMBER(SEARCH("No",'2_all_summary'!M694)),4,3))</f>
        <v>4</v>
      </c>
      <c r="K694" s="39">
        <f>IF(ISNUMBER(SEARCH("Yes",'2_all_summary'!$F694)),IF(ISNUMBER(SEARCH("Yes",'2_all_summary'!N694)),1,2),IF(ISNUMBER(SEARCH("No",'2_all_summary'!N694)),4,3))</f>
        <v>4</v>
      </c>
      <c r="L694" s="39">
        <f>IF(ISNUMBER(SEARCH("Yes",'2_all_summary'!$F694)),IF(ISNUMBER(SEARCH("Yes",'2_all_summary'!O694)),1,2),IF(ISNUMBER(SEARCH("No",'2_all_summary'!O694)),4,3))</f>
        <v>4</v>
      </c>
      <c r="M694" s="39">
        <f>IF(ISNUMBER(SEARCH("Yes",'2_all_summary'!$F694)),IF(0&lt;'2_all_summary'!P694,1,2),IF(0='2_all_summary'!P694,4,3))</f>
        <v>4</v>
      </c>
      <c r="N694" s="39">
        <f>IF(ISNUMBER(SEARCH("Yes",'2_all_summary'!$F694)),IF(ISNUMBER(SEARCH("Yes",'2_all_summary'!Q694)),1,2),IF(ISNUMBER(SEARCH("No",'2_all_summary'!Q694)),4,3))</f>
        <v>4</v>
      </c>
      <c r="O694" s="39">
        <f>IF(ISNUMBER(SEARCH("Yes",'2_all_summary'!$F694)),IF(ISNUMBER(SEARCH("Yes",'2_all_summary'!R694)),1,2),IF(ISNUMBER(SEARCH("No",'2_all_summary'!R694)),4,3))</f>
        <v>4</v>
      </c>
      <c r="P694" s="39">
        <f>IF(ISNUMBER(SEARCH("Yes",'2_all_summary'!$F694)),IF(ISNUMBER(SEARCH("Yes",'2_all_summary'!S694)),1,2),IF(ISNUMBER(SEARCH("No",'2_all_summary'!S694)),4,3))</f>
        <v>4</v>
      </c>
      <c r="Q694" s="39">
        <f>IF(ISNUMBER(SEARCH("Yes",'2_all_summary'!$F694)),IF(0&lt;'2_all_summary'!T694,1,2),IF(0='2_all_summary'!T694,4,3))</f>
        <v>4</v>
      </c>
      <c r="R694" s="39">
        <f>IF(ISNUMBER(SEARCH("Yes",'2_all_summary'!$F694)),IF(ISNUMBER(SEARCH("Yes",'2_all_summary'!U694)),1,2),IF(ISNUMBER(SEARCH("No",'2_all_summary'!U694)),4,3))</f>
        <v>4</v>
      </c>
    </row>
    <row r="695" spans="7:18" x14ac:dyDescent="0.3">
      <c r="G695" s="39"/>
      <c r="H695" s="39" t="str">
        <f>'2_all_summary'!D695</f>
        <v>Moving mussels offshore? Perceptions of offshore aquaculture policy and expansion in New England</v>
      </c>
      <c r="I695" s="39" t="str">
        <f>'2_all_summary'!E695</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v>
      </c>
      <c r="J695" s="39">
        <f>IF(ISNUMBER(SEARCH("Yes",'2_all_summary'!$F695)),IF(ISNUMBER(SEARCH("Yes",'2_all_summary'!M695)),1,2),IF(ISNUMBER(SEARCH("No",'2_all_summary'!M695)),4,3))</f>
        <v>4</v>
      </c>
      <c r="K695" s="39">
        <f>IF(ISNUMBER(SEARCH("Yes",'2_all_summary'!$F695)),IF(ISNUMBER(SEARCH("Yes",'2_all_summary'!N695)),1,2),IF(ISNUMBER(SEARCH("No",'2_all_summary'!N695)),4,3))</f>
        <v>4</v>
      </c>
      <c r="L695" s="39">
        <f>IF(ISNUMBER(SEARCH("Yes",'2_all_summary'!$F695)),IF(ISNUMBER(SEARCH("Yes",'2_all_summary'!O695)),1,2),IF(ISNUMBER(SEARCH("No",'2_all_summary'!O695)),4,3))</f>
        <v>4</v>
      </c>
      <c r="M695" s="39">
        <f>IF(ISNUMBER(SEARCH("Yes",'2_all_summary'!$F695)),IF(0&lt;'2_all_summary'!P695,1,2),IF(0='2_all_summary'!P695,4,3))</f>
        <v>4</v>
      </c>
      <c r="N695" s="39">
        <f>IF(ISNUMBER(SEARCH("Yes",'2_all_summary'!$F695)),IF(ISNUMBER(SEARCH("Yes",'2_all_summary'!Q695)),1,2),IF(ISNUMBER(SEARCH("No",'2_all_summary'!Q695)),4,3))</f>
        <v>4</v>
      </c>
      <c r="O695" s="39">
        <f>IF(ISNUMBER(SEARCH("Yes",'2_all_summary'!$F695)),IF(ISNUMBER(SEARCH("Yes",'2_all_summary'!R695)),1,2),IF(ISNUMBER(SEARCH("No",'2_all_summary'!R695)),4,3))</f>
        <v>4</v>
      </c>
      <c r="P695" s="39">
        <f>IF(ISNUMBER(SEARCH("Yes",'2_all_summary'!$F695)),IF(ISNUMBER(SEARCH("Yes",'2_all_summary'!S695)),1,2),IF(ISNUMBER(SEARCH("No",'2_all_summary'!S695)),4,3))</f>
        <v>4</v>
      </c>
      <c r="Q695" s="39">
        <f>IF(ISNUMBER(SEARCH("Yes",'2_all_summary'!$F695)),IF(0&lt;'2_all_summary'!T695,1,2),IF(0='2_all_summary'!T695,4,3))</f>
        <v>4</v>
      </c>
      <c r="R695" s="39">
        <f>IF(ISNUMBER(SEARCH("Yes",'2_all_summary'!$F695)),IF(ISNUMBER(SEARCH("Yes",'2_all_summary'!U695)),1,2),IF(ISNUMBER(SEARCH("No",'2_all_summary'!U695)),4,3))</f>
        <v>4</v>
      </c>
    </row>
    <row r="696" spans="7:18" x14ac:dyDescent="0.3">
      <c r="G696" s="39"/>
      <c r="H696" s="39" t="str">
        <f>'2_all_summary'!D696</f>
        <v>The padu system of community-based fisheries management: Change and local institutional innovation in south India</v>
      </c>
      <c r="I696" s="39" t="str">
        <f>'2_all_summary'!E696</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v>
      </c>
      <c r="J696" s="39">
        <f>IF(ISNUMBER(SEARCH("Yes",'2_all_summary'!$F696)),IF(ISNUMBER(SEARCH("Yes",'2_all_summary'!M696)),1,2),IF(ISNUMBER(SEARCH("No",'2_all_summary'!M696)),4,3))</f>
        <v>4</v>
      </c>
      <c r="K696" s="39">
        <f>IF(ISNUMBER(SEARCH("Yes",'2_all_summary'!$F696)),IF(ISNUMBER(SEARCH("Yes",'2_all_summary'!N696)),1,2),IF(ISNUMBER(SEARCH("No",'2_all_summary'!N696)),4,3))</f>
        <v>4</v>
      </c>
      <c r="L696" s="39">
        <f>IF(ISNUMBER(SEARCH("Yes",'2_all_summary'!$F696)),IF(ISNUMBER(SEARCH("Yes",'2_all_summary'!O696)),1,2),IF(ISNUMBER(SEARCH("No",'2_all_summary'!O696)),4,3))</f>
        <v>4</v>
      </c>
      <c r="M696" s="39">
        <f>IF(ISNUMBER(SEARCH("Yes",'2_all_summary'!$F696)),IF(0&lt;'2_all_summary'!P696,1,2),IF(0='2_all_summary'!P696,4,3))</f>
        <v>4</v>
      </c>
      <c r="N696" s="39">
        <f>IF(ISNUMBER(SEARCH("Yes",'2_all_summary'!$F696)),IF(ISNUMBER(SEARCH("Yes",'2_all_summary'!Q696)),1,2),IF(ISNUMBER(SEARCH("No",'2_all_summary'!Q696)),4,3))</f>
        <v>4</v>
      </c>
      <c r="O696" s="39">
        <f>IF(ISNUMBER(SEARCH("Yes",'2_all_summary'!$F696)),IF(ISNUMBER(SEARCH("Yes",'2_all_summary'!R696)),1,2),IF(ISNUMBER(SEARCH("No",'2_all_summary'!R696)),4,3))</f>
        <v>4</v>
      </c>
      <c r="P696" s="39">
        <f>IF(ISNUMBER(SEARCH("Yes",'2_all_summary'!$F696)),IF(ISNUMBER(SEARCH("Yes",'2_all_summary'!S696)),1,2),IF(ISNUMBER(SEARCH("No",'2_all_summary'!S696)),4,3))</f>
        <v>4</v>
      </c>
      <c r="Q696" s="39">
        <f>IF(ISNUMBER(SEARCH("Yes",'2_all_summary'!$F696)),IF(0&lt;'2_all_summary'!T696,1,2),IF(0='2_all_summary'!T696,4,3))</f>
        <v>4</v>
      </c>
      <c r="R696" s="39">
        <f>IF(ISNUMBER(SEARCH("Yes",'2_all_summary'!$F696)),IF(ISNUMBER(SEARCH("Yes",'2_all_summary'!U696)),1,2),IF(ISNUMBER(SEARCH("No",'2_all_summary'!U696)),4,3))</f>
        <v>4</v>
      </c>
    </row>
    <row r="697" spans="7:18" x14ac:dyDescent="0.3">
      <c r="G697" s="39"/>
      <c r="H697" s="39" t="str">
        <f>'2_all_summary'!D697</f>
        <v>Wildlife resource policy issues in the west</v>
      </c>
      <c r="I697" s="39" t="str">
        <f>'2_all_summary'!E697</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v>
      </c>
      <c r="J697" s="39">
        <f>IF(ISNUMBER(SEARCH("Yes",'2_all_summary'!$F697)),IF(ISNUMBER(SEARCH("Yes",'2_all_summary'!M697)),1,2),IF(ISNUMBER(SEARCH("No",'2_all_summary'!M697)),4,3))</f>
        <v>4</v>
      </c>
      <c r="K697" s="39">
        <f>IF(ISNUMBER(SEARCH("Yes",'2_all_summary'!$F697)),IF(ISNUMBER(SEARCH("Yes",'2_all_summary'!N697)),1,2),IF(ISNUMBER(SEARCH("No",'2_all_summary'!N697)),4,3))</f>
        <v>4</v>
      </c>
      <c r="L697" s="39">
        <f>IF(ISNUMBER(SEARCH("Yes",'2_all_summary'!$F697)),IF(ISNUMBER(SEARCH("Yes",'2_all_summary'!O697)),1,2),IF(ISNUMBER(SEARCH("No",'2_all_summary'!O697)),4,3))</f>
        <v>4</v>
      </c>
      <c r="M697" s="39">
        <f>IF(ISNUMBER(SEARCH("Yes",'2_all_summary'!$F697)),IF(0&lt;'2_all_summary'!P697,1,2),IF(0='2_all_summary'!P697,4,3))</f>
        <v>4</v>
      </c>
      <c r="N697" s="39">
        <f>IF(ISNUMBER(SEARCH("Yes",'2_all_summary'!$F697)),IF(ISNUMBER(SEARCH("Yes",'2_all_summary'!Q697)),1,2),IF(ISNUMBER(SEARCH("No",'2_all_summary'!Q697)),4,3))</f>
        <v>4</v>
      </c>
      <c r="O697" s="39">
        <f>IF(ISNUMBER(SEARCH("Yes",'2_all_summary'!$F697)),IF(ISNUMBER(SEARCH("Yes",'2_all_summary'!R697)),1,2),IF(ISNUMBER(SEARCH("No",'2_all_summary'!R697)),4,3))</f>
        <v>4</v>
      </c>
      <c r="P697" s="39">
        <f>IF(ISNUMBER(SEARCH("Yes",'2_all_summary'!$F697)),IF(ISNUMBER(SEARCH("Yes",'2_all_summary'!S697)),1,2),IF(ISNUMBER(SEARCH("No",'2_all_summary'!S697)),4,3))</f>
        <v>4</v>
      </c>
      <c r="Q697" s="39">
        <f>IF(ISNUMBER(SEARCH("Yes",'2_all_summary'!$F697)),IF(0&lt;'2_all_summary'!T697,1,2),IF(0='2_all_summary'!T697,4,3))</f>
        <v>4</v>
      </c>
      <c r="R697" s="39">
        <f>IF(ISNUMBER(SEARCH("Yes",'2_all_summary'!$F697)),IF(ISNUMBER(SEARCH("Yes",'2_all_summary'!U697)),1,2),IF(ISNUMBER(SEARCH("No",'2_all_summary'!U697)),4,3))</f>
        <v>4</v>
      </c>
    </row>
    <row r="698" spans="7:18" x14ac:dyDescent="0.3">
      <c r="G698" s="39"/>
      <c r="H698" s="39" t="str">
        <f>'2_all_summary'!D698</f>
        <v>A review of the current global status of blast fishing: Causes, implications and solutions</v>
      </c>
      <c r="I698" s="39" t="str">
        <f>'2_all_summary'!E698</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v>
      </c>
      <c r="J698" s="39">
        <f>IF(ISNUMBER(SEARCH("Yes",'2_all_summary'!$F698)),IF(ISNUMBER(SEARCH("Yes",'2_all_summary'!M698)),1,2),IF(ISNUMBER(SEARCH("No",'2_all_summary'!M698)),4,3))</f>
        <v>4</v>
      </c>
      <c r="K698" s="39">
        <f>IF(ISNUMBER(SEARCH("Yes",'2_all_summary'!$F698)),IF(ISNUMBER(SEARCH("Yes",'2_all_summary'!N698)),1,2),IF(ISNUMBER(SEARCH("No",'2_all_summary'!N698)),4,3))</f>
        <v>4</v>
      </c>
      <c r="L698" s="39">
        <f>IF(ISNUMBER(SEARCH("Yes",'2_all_summary'!$F698)),IF(ISNUMBER(SEARCH("Yes",'2_all_summary'!O698)),1,2),IF(ISNUMBER(SEARCH("No",'2_all_summary'!O698)),4,3))</f>
        <v>4</v>
      </c>
      <c r="M698" s="39">
        <f>IF(ISNUMBER(SEARCH("Yes",'2_all_summary'!$F698)),IF(0&lt;'2_all_summary'!P698,1,2),IF(0='2_all_summary'!P698,4,3))</f>
        <v>4</v>
      </c>
      <c r="N698" s="39">
        <f>IF(ISNUMBER(SEARCH("Yes",'2_all_summary'!$F698)),IF(ISNUMBER(SEARCH("Yes",'2_all_summary'!Q698)),1,2),IF(ISNUMBER(SEARCH("No",'2_all_summary'!Q698)),4,3))</f>
        <v>4</v>
      </c>
      <c r="O698" s="39">
        <f>IF(ISNUMBER(SEARCH("Yes",'2_all_summary'!$F698)),IF(ISNUMBER(SEARCH("Yes",'2_all_summary'!R698)),1,2),IF(ISNUMBER(SEARCH("No",'2_all_summary'!R698)),4,3))</f>
        <v>4</v>
      </c>
      <c r="P698" s="39">
        <f>IF(ISNUMBER(SEARCH("Yes",'2_all_summary'!$F698)),IF(ISNUMBER(SEARCH("Yes",'2_all_summary'!S698)),1,2),IF(ISNUMBER(SEARCH("No",'2_all_summary'!S698)),4,3))</f>
        <v>4</v>
      </c>
      <c r="Q698" s="39">
        <f>IF(ISNUMBER(SEARCH("Yes",'2_all_summary'!$F698)),IF(0&lt;'2_all_summary'!T698,1,2),IF(0='2_all_summary'!T698,4,3))</f>
        <v>4</v>
      </c>
      <c r="R698" s="39">
        <f>IF(ISNUMBER(SEARCH("Yes",'2_all_summary'!$F698)),IF(ISNUMBER(SEARCH("Yes",'2_all_summary'!U698)),1,2),IF(ISNUMBER(SEARCH("No",'2_all_summary'!U698)),4,3))</f>
        <v>4</v>
      </c>
    </row>
    <row r="699" spans="7:18" x14ac:dyDescent="0.3">
      <c r="G699" s="39"/>
      <c r="H699" s="39" t="str">
        <f>'2_all_summary'!D699</f>
        <v>A community-based health education programme for bio-environmental control of malaria through folk theatre (Kalajatha) in rural India</v>
      </c>
      <c r="I699" s="39" t="str">
        <f>'2_all_summary'!E699</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v>
      </c>
      <c r="J699" s="39">
        <f>IF(ISNUMBER(SEARCH("Yes",'2_all_summary'!$F699)),IF(ISNUMBER(SEARCH("Yes",'2_all_summary'!M699)),1,2),IF(ISNUMBER(SEARCH("No",'2_all_summary'!M699)),4,3))</f>
        <v>4</v>
      </c>
      <c r="K699" s="39">
        <f>IF(ISNUMBER(SEARCH("Yes",'2_all_summary'!$F699)),IF(ISNUMBER(SEARCH("Yes",'2_all_summary'!N699)),1,2),IF(ISNUMBER(SEARCH("No",'2_all_summary'!N699)),4,3))</f>
        <v>4</v>
      </c>
      <c r="L699" s="39">
        <f>IF(ISNUMBER(SEARCH("Yes",'2_all_summary'!$F699)),IF(ISNUMBER(SEARCH("Yes",'2_all_summary'!O699)),1,2),IF(ISNUMBER(SEARCH("No",'2_all_summary'!O699)),4,3))</f>
        <v>4</v>
      </c>
      <c r="M699" s="39">
        <f>IF(ISNUMBER(SEARCH("Yes",'2_all_summary'!$F699)),IF(0&lt;'2_all_summary'!P699,1,2),IF(0='2_all_summary'!P699,4,3))</f>
        <v>4</v>
      </c>
      <c r="N699" s="39">
        <f>IF(ISNUMBER(SEARCH("Yes",'2_all_summary'!$F699)),IF(ISNUMBER(SEARCH("Yes",'2_all_summary'!Q699)),1,2),IF(ISNUMBER(SEARCH("No",'2_all_summary'!Q699)),4,3))</f>
        <v>4</v>
      </c>
      <c r="O699" s="39">
        <f>IF(ISNUMBER(SEARCH("Yes",'2_all_summary'!$F699)),IF(ISNUMBER(SEARCH("Yes",'2_all_summary'!R699)),1,2),IF(ISNUMBER(SEARCH("No",'2_all_summary'!R699)),4,3))</f>
        <v>4</v>
      </c>
      <c r="P699" s="39">
        <f>IF(ISNUMBER(SEARCH("Yes",'2_all_summary'!$F699)),IF(ISNUMBER(SEARCH("Yes",'2_all_summary'!S699)),1,2),IF(ISNUMBER(SEARCH("No",'2_all_summary'!S699)),4,3))</f>
        <v>4</v>
      </c>
      <c r="Q699" s="39">
        <f>IF(ISNUMBER(SEARCH("Yes",'2_all_summary'!$F699)),IF(0&lt;'2_all_summary'!T699,1,2),IF(0='2_all_summary'!T699,4,3))</f>
        <v>4</v>
      </c>
      <c r="R699" s="39">
        <f>IF(ISNUMBER(SEARCH("Yes",'2_all_summary'!$F699)),IF(ISNUMBER(SEARCH("Yes",'2_all_summary'!U699)),1,2),IF(ISNUMBER(SEARCH("No",'2_all_summary'!U699)),4,3))</f>
        <v>4</v>
      </c>
    </row>
    <row r="700" spans="7:18" x14ac:dyDescent="0.3">
      <c r="G700" s="39"/>
      <c r="H700" s="39" t="str">
        <f>'2_all_summary'!D700</f>
        <v>The Philippines context for marine tenure and small-scale fisheries</v>
      </c>
      <c r="I700" s="39" t="str">
        <f>'2_all_summary'!E700</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v>
      </c>
      <c r="J700" s="39">
        <f>IF(ISNUMBER(SEARCH("Yes",'2_all_summary'!$F700)),IF(ISNUMBER(SEARCH("Yes",'2_all_summary'!M700)),1,2),IF(ISNUMBER(SEARCH("No",'2_all_summary'!M700)),4,3))</f>
        <v>4</v>
      </c>
      <c r="K700" s="39">
        <f>IF(ISNUMBER(SEARCH("Yes",'2_all_summary'!$F700)),IF(ISNUMBER(SEARCH("Yes",'2_all_summary'!N700)),1,2),IF(ISNUMBER(SEARCH("No",'2_all_summary'!N700)),4,3))</f>
        <v>4</v>
      </c>
      <c r="L700" s="39">
        <f>IF(ISNUMBER(SEARCH("Yes",'2_all_summary'!$F700)),IF(ISNUMBER(SEARCH("Yes",'2_all_summary'!O700)),1,2),IF(ISNUMBER(SEARCH("No",'2_all_summary'!O700)),4,3))</f>
        <v>4</v>
      </c>
      <c r="M700" s="39">
        <f>IF(ISNUMBER(SEARCH("Yes",'2_all_summary'!$F700)),IF(0&lt;'2_all_summary'!P700,1,2),IF(0='2_all_summary'!P700,4,3))</f>
        <v>4</v>
      </c>
      <c r="N700" s="39">
        <f>IF(ISNUMBER(SEARCH("Yes",'2_all_summary'!$F700)),IF(ISNUMBER(SEARCH("Yes",'2_all_summary'!Q700)),1,2),IF(ISNUMBER(SEARCH("No",'2_all_summary'!Q700)),4,3))</f>
        <v>4</v>
      </c>
      <c r="O700" s="39">
        <f>IF(ISNUMBER(SEARCH("Yes",'2_all_summary'!$F700)),IF(ISNUMBER(SEARCH("Yes",'2_all_summary'!R700)),1,2),IF(ISNUMBER(SEARCH("No",'2_all_summary'!R700)),4,3))</f>
        <v>4</v>
      </c>
      <c r="P700" s="39">
        <f>IF(ISNUMBER(SEARCH("Yes",'2_all_summary'!$F700)),IF(ISNUMBER(SEARCH("Yes",'2_all_summary'!S700)),1,2),IF(ISNUMBER(SEARCH("No",'2_all_summary'!S700)),4,3))</f>
        <v>4</v>
      </c>
      <c r="Q700" s="39">
        <f>IF(ISNUMBER(SEARCH("Yes",'2_all_summary'!$F700)),IF(0&lt;'2_all_summary'!T700,1,2),IF(0='2_all_summary'!T700,4,3))</f>
        <v>4</v>
      </c>
      <c r="R700" s="39">
        <f>IF(ISNUMBER(SEARCH("Yes",'2_all_summary'!$F700)),IF(ISNUMBER(SEARCH("Yes",'2_all_summary'!U700)),1,2),IF(ISNUMBER(SEARCH("No",'2_all_summary'!U700)),4,3))</f>
        <v>4</v>
      </c>
    </row>
    <row r="701" spans="7:18" x14ac:dyDescent="0.3">
      <c r="G701" s="39"/>
      <c r="H701" s="39" t="str">
        <f>'2_all_summary'!D701</f>
        <v>Socioeconomics of individual transferable quotas and community-based fishery management</v>
      </c>
      <c r="I701" s="39" t="str">
        <f>'2_all_summary'!E701</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701" s="39">
        <f>IF(ISNUMBER(SEARCH("Yes",'2_all_summary'!$F701)),IF(ISNUMBER(SEARCH("Yes",'2_all_summary'!M701)),1,2),IF(ISNUMBER(SEARCH("No",'2_all_summary'!M701)),4,3))</f>
        <v>2</v>
      </c>
      <c r="K701" s="39">
        <f>IF(ISNUMBER(SEARCH("Yes",'2_all_summary'!$F701)),IF(ISNUMBER(SEARCH("Yes",'2_all_summary'!N701)),1,2),IF(ISNUMBER(SEARCH("No",'2_all_summary'!N701)),4,3))</f>
        <v>2</v>
      </c>
      <c r="L701" s="39">
        <f>IF(ISNUMBER(SEARCH("Yes",'2_all_summary'!$F701)),IF(ISNUMBER(SEARCH("Yes",'2_all_summary'!O701)),1,2),IF(ISNUMBER(SEARCH("No",'2_all_summary'!O701)),4,3))</f>
        <v>2</v>
      </c>
      <c r="M701" s="39">
        <f>IF(ISNUMBER(SEARCH("Yes",'2_all_summary'!$F701)),IF(0&lt;'2_all_summary'!P701,1,2),IF(0='2_all_summary'!P701,4,3))</f>
        <v>2</v>
      </c>
      <c r="N701" s="39">
        <f>IF(ISNUMBER(SEARCH("Yes",'2_all_summary'!$F701)),IF(ISNUMBER(SEARCH("Yes",'2_all_summary'!Q701)),1,2),IF(ISNUMBER(SEARCH("No",'2_all_summary'!Q701)),4,3))</f>
        <v>2</v>
      </c>
      <c r="O701" s="39">
        <f>IF(ISNUMBER(SEARCH("Yes",'2_all_summary'!$F701)),IF(ISNUMBER(SEARCH("Yes",'2_all_summary'!R701)),1,2),IF(ISNUMBER(SEARCH("No",'2_all_summary'!R701)),4,3))</f>
        <v>2</v>
      </c>
      <c r="P701" s="39">
        <f>IF(ISNUMBER(SEARCH("Yes",'2_all_summary'!$F701)),IF(ISNUMBER(SEARCH("Yes",'2_all_summary'!S701)),1,2),IF(ISNUMBER(SEARCH("No",'2_all_summary'!S701)),4,3))</f>
        <v>2</v>
      </c>
      <c r="Q701" s="39">
        <f>IF(ISNUMBER(SEARCH("Yes",'2_all_summary'!$F701)),IF(0&lt;'2_all_summary'!T701,1,2),IF(0='2_all_summary'!T701,4,3))</f>
        <v>2</v>
      </c>
      <c r="R701" s="39">
        <f>IF(ISNUMBER(SEARCH("Yes",'2_all_summary'!$F701)),IF(ISNUMBER(SEARCH("Yes",'2_all_summary'!U701)),1,2),IF(ISNUMBER(SEARCH("No",'2_all_summary'!U701)),4,3))</f>
        <v>2</v>
      </c>
    </row>
    <row r="702" spans="7:18" x14ac:dyDescent="0.3">
      <c r="G702" s="39"/>
      <c r="H702" s="39" t="str">
        <f>'2_all_summary'!D702</f>
        <v>Marine Protected Areas in Fiji: A critical assessment of 'Community Fisheries Management and Development Plans' as a mechanism for formalising customary MPAs, in particular LMMAs</v>
      </c>
      <c r="I702" s="39" t="str">
        <f>'2_all_summary'!E702</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v>
      </c>
      <c r="J702" s="39">
        <f>IF(ISNUMBER(SEARCH("Yes",'2_all_summary'!$F702)),IF(ISNUMBER(SEARCH("Yes",'2_all_summary'!M702)),1,2),IF(ISNUMBER(SEARCH("No",'2_all_summary'!M702)),4,3))</f>
        <v>1</v>
      </c>
      <c r="K702" s="39">
        <f>IF(ISNUMBER(SEARCH("Yes",'2_all_summary'!$F702)),IF(ISNUMBER(SEARCH("Yes",'2_all_summary'!N702)),1,2),IF(ISNUMBER(SEARCH("No",'2_all_summary'!N702)),4,3))</f>
        <v>1</v>
      </c>
      <c r="L702" s="39">
        <f>IF(ISNUMBER(SEARCH("Yes",'2_all_summary'!$F702)),IF(ISNUMBER(SEARCH("Yes",'2_all_summary'!O702)),1,2),IF(ISNUMBER(SEARCH("No",'2_all_summary'!O702)),4,3))</f>
        <v>1</v>
      </c>
      <c r="M702" s="39">
        <f>IF(ISNUMBER(SEARCH("Yes",'2_all_summary'!$F702)),IF(0&lt;'2_all_summary'!P702,1,2),IF(0='2_all_summary'!P702,4,3))</f>
        <v>1</v>
      </c>
      <c r="N702" s="39">
        <f>IF(ISNUMBER(SEARCH("Yes",'2_all_summary'!$F702)),IF(ISNUMBER(SEARCH("Yes",'2_all_summary'!Q702)),1,2),IF(ISNUMBER(SEARCH("No",'2_all_summary'!Q702)),4,3))</f>
        <v>1</v>
      </c>
      <c r="O702" s="39">
        <f>IF(ISNUMBER(SEARCH("Yes",'2_all_summary'!$F702)),IF(ISNUMBER(SEARCH("Yes",'2_all_summary'!R702)),1,2),IF(ISNUMBER(SEARCH("No",'2_all_summary'!R702)),4,3))</f>
        <v>1</v>
      </c>
      <c r="P702" s="39">
        <f>IF(ISNUMBER(SEARCH("Yes",'2_all_summary'!$F702)),IF(ISNUMBER(SEARCH("Yes",'2_all_summary'!S702)),1,2),IF(ISNUMBER(SEARCH("No",'2_all_summary'!S702)),4,3))</f>
        <v>1</v>
      </c>
      <c r="Q702" s="39">
        <f>IF(ISNUMBER(SEARCH("Yes",'2_all_summary'!$F702)),IF(0&lt;'2_all_summary'!T702,1,2),IF(0='2_all_summary'!T702,4,3))</f>
        <v>1</v>
      </c>
      <c r="R702" s="39">
        <f>IF(ISNUMBER(SEARCH("Yes",'2_all_summary'!$F702)),IF(ISNUMBER(SEARCH("Yes",'2_all_summary'!U702)),1,2),IF(ISNUMBER(SEARCH("No",'2_all_summary'!U702)),4,3))</f>
        <v>1</v>
      </c>
    </row>
    <row r="703" spans="7:18" x14ac:dyDescent="0.3">
      <c r="G703" s="39"/>
      <c r="H703" s="39" t="str">
        <f>'2_all_summary'!D703</f>
        <v>Evaluation of coral reef management effectiveness using conventional versus resilience-based metrics</v>
      </c>
      <c r="I703" s="39" t="str">
        <f>'2_all_summary'!E703</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v>
      </c>
      <c r="J703" s="39">
        <f>IF(ISNUMBER(SEARCH("Yes",'2_all_summary'!$F703)),IF(ISNUMBER(SEARCH("Yes",'2_all_summary'!M703)),1,2),IF(ISNUMBER(SEARCH("No",'2_all_summary'!M703)),4,3))</f>
        <v>1</v>
      </c>
      <c r="K703" s="39">
        <f>IF(ISNUMBER(SEARCH("Yes",'2_all_summary'!$F703)),IF(ISNUMBER(SEARCH("Yes",'2_all_summary'!N703)),1,2),IF(ISNUMBER(SEARCH("No",'2_all_summary'!N703)),4,3))</f>
        <v>1</v>
      </c>
      <c r="L703" s="39">
        <f>IF(ISNUMBER(SEARCH("Yes",'2_all_summary'!$F703)),IF(ISNUMBER(SEARCH("Yes",'2_all_summary'!O703)),1,2),IF(ISNUMBER(SEARCH("No",'2_all_summary'!O703)),4,3))</f>
        <v>1</v>
      </c>
      <c r="M703" s="39">
        <f>IF(ISNUMBER(SEARCH("Yes",'2_all_summary'!$F703)),IF(0&lt;'2_all_summary'!P703,1,2),IF(0='2_all_summary'!P703,4,3))</f>
        <v>1</v>
      </c>
      <c r="N703" s="39">
        <f>IF(ISNUMBER(SEARCH("Yes",'2_all_summary'!$F703)),IF(ISNUMBER(SEARCH("Yes",'2_all_summary'!Q703)),1,2),IF(ISNUMBER(SEARCH("No",'2_all_summary'!Q703)),4,3))</f>
        <v>1</v>
      </c>
      <c r="O703" s="39">
        <f>IF(ISNUMBER(SEARCH("Yes",'2_all_summary'!$F703)),IF(ISNUMBER(SEARCH("Yes",'2_all_summary'!R703)),1,2),IF(ISNUMBER(SEARCH("No",'2_all_summary'!R703)),4,3))</f>
        <v>1</v>
      </c>
      <c r="P703" s="39">
        <f>IF(ISNUMBER(SEARCH("Yes",'2_all_summary'!$F703)),IF(ISNUMBER(SEARCH("Yes",'2_all_summary'!S703)),1,2),IF(ISNUMBER(SEARCH("No",'2_all_summary'!S703)),4,3))</f>
        <v>1</v>
      </c>
      <c r="Q703" s="39">
        <f>IF(ISNUMBER(SEARCH("Yes",'2_all_summary'!$F703)),IF(0&lt;'2_all_summary'!T703,1,2),IF(0='2_all_summary'!T703,4,3))</f>
        <v>1</v>
      </c>
      <c r="R703" s="39">
        <f>IF(ISNUMBER(SEARCH("Yes",'2_all_summary'!$F703)),IF(ISNUMBER(SEARCH("Yes",'2_all_summary'!U703)),1,2),IF(ISNUMBER(SEARCH("No",'2_all_summary'!U703)),4,3))</f>
        <v>1</v>
      </c>
    </row>
    <row r="704" spans="7:18" x14ac:dyDescent="0.3">
      <c r="G704" s="39"/>
      <c r="H704" s="39" t="str">
        <f>'2_all_summary'!D704</f>
        <v>Capacity building for tourism development in a nested social-ecological system-case study of the South Penghu Archipelago Marine National Park, Taiwan</v>
      </c>
      <c r="I704" s="39" t="str">
        <f>'2_all_summary'!E704</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v>
      </c>
      <c r="J704" s="39">
        <f>IF(ISNUMBER(SEARCH("Yes",'2_all_summary'!$F704)),IF(ISNUMBER(SEARCH("Yes",'2_all_summary'!M704)),1,2),IF(ISNUMBER(SEARCH("No",'2_all_summary'!M704)),4,3))</f>
        <v>4</v>
      </c>
      <c r="K704" s="39">
        <f>IF(ISNUMBER(SEARCH("Yes",'2_all_summary'!$F704)),IF(ISNUMBER(SEARCH("Yes",'2_all_summary'!N704)),1,2),IF(ISNUMBER(SEARCH("No",'2_all_summary'!N704)),4,3))</f>
        <v>4</v>
      </c>
      <c r="L704" s="39">
        <f>IF(ISNUMBER(SEARCH("Yes",'2_all_summary'!$F704)),IF(ISNUMBER(SEARCH("Yes",'2_all_summary'!O704)),1,2),IF(ISNUMBER(SEARCH("No",'2_all_summary'!O704)),4,3))</f>
        <v>4</v>
      </c>
      <c r="M704" s="39">
        <f>IF(ISNUMBER(SEARCH("Yes",'2_all_summary'!$F704)),IF(0&lt;'2_all_summary'!P704,1,2),IF(0='2_all_summary'!P704,4,3))</f>
        <v>4</v>
      </c>
      <c r="N704" s="39">
        <f>IF(ISNUMBER(SEARCH("Yes",'2_all_summary'!$F704)),IF(ISNUMBER(SEARCH("Yes",'2_all_summary'!Q704)),1,2),IF(ISNUMBER(SEARCH("No",'2_all_summary'!Q704)),4,3))</f>
        <v>4</v>
      </c>
      <c r="O704" s="39">
        <f>IF(ISNUMBER(SEARCH("Yes",'2_all_summary'!$F704)),IF(ISNUMBER(SEARCH("Yes",'2_all_summary'!R704)),1,2),IF(ISNUMBER(SEARCH("No",'2_all_summary'!R704)),4,3))</f>
        <v>4</v>
      </c>
      <c r="P704" s="39">
        <f>IF(ISNUMBER(SEARCH("Yes",'2_all_summary'!$F704)),IF(ISNUMBER(SEARCH("Yes",'2_all_summary'!S704)),1,2),IF(ISNUMBER(SEARCH("No",'2_all_summary'!S704)),4,3))</f>
        <v>4</v>
      </c>
      <c r="Q704" s="39">
        <f>IF(ISNUMBER(SEARCH("Yes",'2_all_summary'!$F704)),IF(0&lt;'2_all_summary'!T704,1,2),IF(0='2_all_summary'!T704,4,3))</f>
        <v>4</v>
      </c>
      <c r="R704" s="39">
        <f>IF(ISNUMBER(SEARCH("Yes",'2_all_summary'!$F704)),IF(ISNUMBER(SEARCH("Yes",'2_all_summary'!U704)),1,2),IF(ISNUMBER(SEARCH("No",'2_all_summary'!U704)),4,3))</f>
        <v>4</v>
      </c>
    </row>
    <row r="705" spans="7:18" x14ac:dyDescent="0.3">
      <c r="G705" s="39"/>
      <c r="H705" s="39" t="str">
        <f>'2_all_summary'!D705</f>
        <v>An institutional model for comanagement of coastal resources in fiji</v>
      </c>
      <c r="I705" s="39" t="str">
        <f>'2_all_summary'!E705</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v>
      </c>
      <c r="J705" s="39">
        <f>IF(ISNUMBER(SEARCH("Yes",'2_all_summary'!$F705)),IF(ISNUMBER(SEARCH("Yes",'2_all_summary'!M705)),1,2),IF(ISNUMBER(SEARCH("No",'2_all_summary'!M705)),4,3))</f>
        <v>2</v>
      </c>
      <c r="K705" s="39">
        <f>IF(ISNUMBER(SEARCH("Yes",'2_all_summary'!$F705)),IF(ISNUMBER(SEARCH("Yes",'2_all_summary'!N705)),1,2),IF(ISNUMBER(SEARCH("No",'2_all_summary'!N705)),4,3))</f>
        <v>2</v>
      </c>
      <c r="L705" s="39">
        <f>IF(ISNUMBER(SEARCH("Yes",'2_all_summary'!$F705)),IF(ISNUMBER(SEARCH("Yes",'2_all_summary'!O705)),1,2),IF(ISNUMBER(SEARCH("No",'2_all_summary'!O705)),4,3))</f>
        <v>2</v>
      </c>
      <c r="M705" s="39">
        <f>IF(ISNUMBER(SEARCH("Yes",'2_all_summary'!$F705)),IF(0&lt;'2_all_summary'!P705,1,2),IF(0='2_all_summary'!P705,4,3))</f>
        <v>2</v>
      </c>
      <c r="N705" s="39">
        <f>IF(ISNUMBER(SEARCH("Yes",'2_all_summary'!$F705)),IF(ISNUMBER(SEARCH("Yes",'2_all_summary'!Q705)),1,2),IF(ISNUMBER(SEARCH("No",'2_all_summary'!Q705)),4,3))</f>
        <v>1</v>
      </c>
      <c r="O705" s="39">
        <f>IF(ISNUMBER(SEARCH("Yes",'2_all_summary'!$F705)),IF(ISNUMBER(SEARCH("Yes",'2_all_summary'!R705)),1,2),IF(ISNUMBER(SEARCH("No",'2_all_summary'!R705)),4,3))</f>
        <v>1</v>
      </c>
      <c r="P705" s="39">
        <f>IF(ISNUMBER(SEARCH("Yes",'2_all_summary'!$F705)),IF(ISNUMBER(SEARCH("Yes",'2_all_summary'!S705)),1,2),IF(ISNUMBER(SEARCH("No",'2_all_summary'!S705)),4,3))</f>
        <v>1</v>
      </c>
      <c r="Q705" s="39">
        <f>IF(ISNUMBER(SEARCH("Yes",'2_all_summary'!$F705)),IF(0&lt;'2_all_summary'!T705,1,2),IF(0='2_all_summary'!T705,4,3))</f>
        <v>1</v>
      </c>
      <c r="R705" s="39">
        <f>IF(ISNUMBER(SEARCH("Yes",'2_all_summary'!$F705)),IF(ISNUMBER(SEARCH("Yes",'2_all_summary'!U705)),1,2),IF(ISNUMBER(SEARCH("No",'2_all_summary'!U705)),4,3))</f>
        <v>1</v>
      </c>
    </row>
    <row r="706" spans="7:18" x14ac:dyDescent="0.3">
      <c r="G706" s="39"/>
      <c r="H706" s="39" t="str">
        <f>'2_all_summary'!D706</f>
        <v>Participatory monitoring in community-based fisheries management through a gender lens</v>
      </c>
      <c r="I706" s="39" t="str">
        <f>'2_all_summary'!E706</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06" s="39">
        <f>IF(ISNUMBER(SEARCH("Yes",'2_all_summary'!$F706)),IF(ISNUMBER(SEARCH("Yes",'2_all_summary'!M706)),1,2),IF(ISNUMBER(SEARCH("No",'2_all_summary'!M706)),4,3))</f>
        <v>2</v>
      </c>
      <c r="K706" s="39">
        <f>IF(ISNUMBER(SEARCH("Yes",'2_all_summary'!$F706)),IF(ISNUMBER(SEARCH("Yes",'2_all_summary'!N706)),1,2),IF(ISNUMBER(SEARCH("No",'2_all_summary'!N706)),4,3))</f>
        <v>2</v>
      </c>
      <c r="L706" s="39">
        <f>IF(ISNUMBER(SEARCH("Yes",'2_all_summary'!$F706)),IF(ISNUMBER(SEARCH("Yes",'2_all_summary'!O706)),1,2),IF(ISNUMBER(SEARCH("No",'2_all_summary'!O706)),4,3))</f>
        <v>2</v>
      </c>
      <c r="M706" s="39">
        <f>IF(ISNUMBER(SEARCH("Yes",'2_all_summary'!$F706)),IF(0&lt;'2_all_summary'!P706,1,2),IF(0='2_all_summary'!P706,4,3))</f>
        <v>2</v>
      </c>
      <c r="N706" s="39">
        <f>IF(ISNUMBER(SEARCH("Yes",'2_all_summary'!$F706)),IF(ISNUMBER(SEARCH("Yes",'2_all_summary'!Q706)),1,2),IF(ISNUMBER(SEARCH("No",'2_all_summary'!Q706)),4,3))</f>
        <v>2</v>
      </c>
      <c r="O706" s="39">
        <f>IF(ISNUMBER(SEARCH("Yes",'2_all_summary'!$F706)),IF(ISNUMBER(SEARCH("Yes",'2_all_summary'!R706)),1,2),IF(ISNUMBER(SEARCH("No",'2_all_summary'!R706)),4,3))</f>
        <v>2</v>
      </c>
      <c r="P706" s="39">
        <f>IF(ISNUMBER(SEARCH("Yes",'2_all_summary'!$F706)),IF(ISNUMBER(SEARCH("Yes",'2_all_summary'!S706)),1,2),IF(ISNUMBER(SEARCH("No",'2_all_summary'!S706)),4,3))</f>
        <v>2</v>
      </c>
      <c r="Q706" s="39">
        <f>IF(ISNUMBER(SEARCH("Yes",'2_all_summary'!$F706)),IF(0&lt;'2_all_summary'!T706,1,2),IF(0='2_all_summary'!T706,4,3))</f>
        <v>2</v>
      </c>
      <c r="R706" s="39">
        <f>IF(ISNUMBER(SEARCH("Yes",'2_all_summary'!$F706)),IF(ISNUMBER(SEARCH("Yes",'2_all_summary'!U706)),1,2),IF(ISNUMBER(SEARCH("No",'2_all_summary'!U706)),4,3))</f>
        <v>2</v>
      </c>
    </row>
    <row r="707" spans="7:18" x14ac:dyDescent="0.3">
      <c r="G707" s="39"/>
      <c r="H707" s="39" t="str">
        <f>'2_all_summary'!D707</f>
        <v>Collaborating for resilience: Conflict, collective action, and transformation on Cambodiaâ€™s Tonle Sap Lake</v>
      </c>
      <c r="I707" s="39" t="str">
        <f>'2_all_summary'!E707</f>
        <v>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v>
      </c>
      <c r="J707" s="39">
        <f>IF(ISNUMBER(SEARCH("Yes",'2_all_summary'!$F707)),IF(ISNUMBER(SEARCH("Yes",'2_all_summary'!M707)),1,2),IF(ISNUMBER(SEARCH("No",'2_all_summary'!M707)),4,3))</f>
        <v>4</v>
      </c>
      <c r="K707" s="39">
        <f>IF(ISNUMBER(SEARCH("Yes",'2_all_summary'!$F707)),IF(ISNUMBER(SEARCH("Yes",'2_all_summary'!N707)),1,2),IF(ISNUMBER(SEARCH("No",'2_all_summary'!N707)),4,3))</f>
        <v>4</v>
      </c>
      <c r="L707" s="39">
        <f>IF(ISNUMBER(SEARCH("Yes",'2_all_summary'!$F707)),IF(ISNUMBER(SEARCH("Yes",'2_all_summary'!O707)),1,2),IF(ISNUMBER(SEARCH("No",'2_all_summary'!O707)),4,3))</f>
        <v>4</v>
      </c>
      <c r="M707" s="39">
        <f>IF(ISNUMBER(SEARCH("Yes",'2_all_summary'!$F707)),IF(0&lt;'2_all_summary'!P707,1,2),IF(0='2_all_summary'!P707,4,3))</f>
        <v>4</v>
      </c>
      <c r="N707" s="39">
        <f>IF(ISNUMBER(SEARCH("Yes",'2_all_summary'!$F707)),IF(ISNUMBER(SEARCH("Yes",'2_all_summary'!Q707)),1,2),IF(ISNUMBER(SEARCH("No",'2_all_summary'!Q707)),4,3))</f>
        <v>4</v>
      </c>
      <c r="O707" s="39">
        <f>IF(ISNUMBER(SEARCH("Yes",'2_all_summary'!$F707)),IF(ISNUMBER(SEARCH("Yes",'2_all_summary'!R707)),1,2),IF(ISNUMBER(SEARCH("No",'2_all_summary'!R707)),4,3))</f>
        <v>4</v>
      </c>
      <c r="P707" s="39">
        <f>IF(ISNUMBER(SEARCH("Yes",'2_all_summary'!$F707)),IF(ISNUMBER(SEARCH("Yes",'2_all_summary'!S707)),1,2),IF(ISNUMBER(SEARCH("No",'2_all_summary'!S707)),4,3))</f>
        <v>4</v>
      </c>
      <c r="Q707" s="39">
        <f>IF(ISNUMBER(SEARCH("Yes",'2_all_summary'!$F707)),IF(0&lt;'2_all_summary'!T707,1,2),IF(0='2_all_summary'!T707,4,3))</f>
        <v>4</v>
      </c>
      <c r="R707" s="39">
        <f>IF(ISNUMBER(SEARCH("Yes",'2_all_summary'!$F707)),IF(ISNUMBER(SEARCH("Yes",'2_all_summary'!U707)),1,2),IF(ISNUMBER(SEARCH("No",'2_all_summary'!U707)),4,3))</f>
        <v>4</v>
      </c>
    </row>
    <row r="708" spans="7:18" x14ac:dyDescent="0.3">
      <c r="G708" s="39"/>
      <c r="H708" s="39" t="str">
        <f>'2_all_summary'!D708</f>
        <v>Community based fisheries management and fisher livelihoods: Bangladesh case studies</v>
      </c>
      <c r="I708" s="39" t="str">
        <f>'2_all_summary'!E708</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v>
      </c>
      <c r="J708" s="39">
        <f>IF(ISNUMBER(SEARCH("Yes",'2_all_summary'!$F708)),IF(ISNUMBER(SEARCH("Yes",'2_all_summary'!M708)),1,2),IF(ISNUMBER(SEARCH("No",'2_all_summary'!M708)),4,3))</f>
        <v>4</v>
      </c>
      <c r="K708" s="39">
        <f>IF(ISNUMBER(SEARCH("Yes",'2_all_summary'!$F708)),IF(ISNUMBER(SEARCH("Yes",'2_all_summary'!N708)),1,2),IF(ISNUMBER(SEARCH("No",'2_all_summary'!N708)),4,3))</f>
        <v>4</v>
      </c>
      <c r="L708" s="39">
        <f>IF(ISNUMBER(SEARCH("Yes",'2_all_summary'!$F708)),IF(ISNUMBER(SEARCH("Yes",'2_all_summary'!O708)),1,2),IF(ISNUMBER(SEARCH("No",'2_all_summary'!O708)),4,3))</f>
        <v>4</v>
      </c>
      <c r="M708" s="39">
        <f>IF(ISNUMBER(SEARCH("Yes",'2_all_summary'!$F708)),IF(0&lt;'2_all_summary'!P708,1,2),IF(0='2_all_summary'!P708,4,3))</f>
        <v>4</v>
      </c>
      <c r="N708" s="39">
        <f>IF(ISNUMBER(SEARCH("Yes",'2_all_summary'!$F708)),IF(ISNUMBER(SEARCH("Yes",'2_all_summary'!Q708)),1,2),IF(ISNUMBER(SEARCH("No",'2_all_summary'!Q708)),4,3))</f>
        <v>4</v>
      </c>
      <c r="O708" s="39">
        <f>IF(ISNUMBER(SEARCH("Yes",'2_all_summary'!$F708)),IF(ISNUMBER(SEARCH("Yes",'2_all_summary'!R708)),1,2),IF(ISNUMBER(SEARCH("No",'2_all_summary'!R708)),4,3))</f>
        <v>4</v>
      </c>
      <c r="P708" s="39">
        <f>IF(ISNUMBER(SEARCH("Yes",'2_all_summary'!$F708)),IF(ISNUMBER(SEARCH("Yes",'2_all_summary'!S708)),1,2),IF(ISNUMBER(SEARCH("No",'2_all_summary'!S708)),4,3))</f>
        <v>4</v>
      </c>
      <c r="Q708" s="39">
        <f>IF(ISNUMBER(SEARCH("Yes",'2_all_summary'!$F708)),IF(0&lt;'2_all_summary'!T708,1,2),IF(0='2_all_summary'!T708,4,3))</f>
        <v>4</v>
      </c>
      <c r="R708" s="39">
        <f>IF(ISNUMBER(SEARCH("Yes",'2_all_summary'!$F708)),IF(ISNUMBER(SEARCH("Yes",'2_all_summary'!U708)),1,2),IF(ISNUMBER(SEARCH("No",'2_all_summary'!U708)),4,3))</f>
        <v>4</v>
      </c>
    </row>
    <row r="709" spans="7:18" x14ac:dyDescent="0.3">
      <c r="G709" s="39"/>
      <c r="H709" s="39" t="str">
        <f>'2_all_summary'!D709</f>
        <v>Institutional adaptation and community-based conservation of natural resources: The cases of the Tao and Atayal in Taiwan</v>
      </c>
      <c r="I709" s="39" t="str">
        <f>'2_all_summary'!E709</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v>
      </c>
      <c r="J709" s="39">
        <f>IF(ISNUMBER(SEARCH("Yes",'2_all_summary'!$F709)),IF(ISNUMBER(SEARCH("Yes",'2_all_summary'!M709)),1,2),IF(ISNUMBER(SEARCH("No",'2_all_summary'!M709)),4,3))</f>
        <v>4</v>
      </c>
      <c r="K709" s="39">
        <f>IF(ISNUMBER(SEARCH("Yes",'2_all_summary'!$F709)),IF(ISNUMBER(SEARCH("Yes",'2_all_summary'!N709)),1,2),IF(ISNUMBER(SEARCH("No",'2_all_summary'!N709)),4,3))</f>
        <v>4</v>
      </c>
      <c r="L709" s="39">
        <f>IF(ISNUMBER(SEARCH("Yes",'2_all_summary'!$F709)),IF(ISNUMBER(SEARCH("Yes",'2_all_summary'!O709)),1,2),IF(ISNUMBER(SEARCH("No",'2_all_summary'!O709)),4,3))</f>
        <v>4</v>
      </c>
      <c r="M709" s="39">
        <f>IF(ISNUMBER(SEARCH("Yes",'2_all_summary'!$F709)),IF(0&lt;'2_all_summary'!P709,1,2),IF(0='2_all_summary'!P709,4,3))</f>
        <v>4</v>
      </c>
      <c r="N709" s="39">
        <f>IF(ISNUMBER(SEARCH("Yes",'2_all_summary'!$F709)),IF(ISNUMBER(SEARCH("Yes",'2_all_summary'!Q709)),1,2),IF(ISNUMBER(SEARCH("No",'2_all_summary'!Q709)),4,3))</f>
        <v>4</v>
      </c>
      <c r="O709" s="39">
        <f>IF(ISNUMBER(SEARCH("Yes",'2_all_summary'!$F709)),IF(ISNUMBER(SEARCH("Yes",'2_all_summary'!R709)),1,2),IF(ISNUMBER(SEARCH("No",'2_all_summary'!R709)),4,3))</f>
        <v>4</v>
      </c>
      <c r="P709" s="39">
        <f>IF(ISNUMBER(SEARCH("Yes",'2_all_summary'!$F709)),IF(ISNUMBER(SEARCH("Yes",'2_all_summary'!S709)),1,2),IF(ISNUMBER(SEARCH("No",'2_all_summary'!S709)),4,3))</f>
        <v>4</v>
      </c>
      <c r="Q709" s="39">
        <f>IF(ISNUMBER(SEARCH("Yes",'2_all_summary'!$F709)),IF(0&lt;'2_all_summary'!T709,1,2),IF(0='2_all_summary'!T709,4,3))</f>
        <v>4</v>
      </c>
      <c r="R709" s="39">
        <f>IF(ISNUMBER(SEARCH("Yes",'2_all_summary'!$F709)),IF(ISNUMBER(SEARCH("Yes",'2_all_summary'!U709)),1,2),IF(ISNUMBER(SEARCH("No",'2_all_summary'!U709)),4,3))</f>
        <v>4</v>
      </c>
    </row>
    <row r="710" spans="7:18" x14ac:dyDescent="0.3">
      <c r="G710" s="39"/>
      <c r="H710" s="39" t="str">
        <f>'2_all_summary'!D710</f>
        <v>INSTITUTIONS FOR SOLVING COMMONS PROBLEMS: Lessons and Implications for Institutional Design</v>
      </c>
      <c r="I710" s="39" t="str">
        <f>'2_all_summary'!E710</f>
        <v>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v>
      </c>
      <c r="J710" s="39">
        <f>IF(ISNUMBER(SEARCH("Yes",'2_all_summary'!$F710)),IF(ISNUMBER(SEARCH("Yes",'2_all_summary'!M710)),1,2),IF(ISNUMBER(SEARCH("No",'2_all_summary'!M710)),4,3))</f>
        <v>4</v>
      </c>
      <c r="K710" s="39">
        <f>IF(ISNUMBER(SEARCH("Yes",'2_all_summary'!$F710)),IF(ISNUMBER(SEARCH("Yes",'2_all_summary'!N710)),1,2),IF(ISNUMBER(SEARCH("No",'2_all_summary'!N710)),4,3))</f>
        <v>4</v>
      </c>
      <c r="L710" s="39">
        <f>IF(ISNUMBER(SEARCH("Yes",'2_all_summary'!$F710)),IF(ISNUMBER(SEARCH("Yes",'2_all_summary'!O710)),1,2),IF(ISNUMBER(SEARCH("No",'2_all_summary'!O710)),4,3))</f>
        <v>4</v>
      </c>
      <c r="M710" s="39">
        <f>IF(ISNUMBER(SEARCH("Yes",'2_all_summary'!$F710)),IF(0&lt;'2_all_summary'!P710,1,2),IF(0='2_all_summary'!P710,4,3))</f>
        <v>4</v>
      </c>
      <c r="N710" s="39">
        <f>IF(ISNUMBER(SEARCH("Yes",'2_all_summary'!$F710)),IF(ISNUMBER(SEARCH("Yes",'2_all_summary'!Q710)),1,2),IF(ISNUMBER(SEARCH("No",'2_all_summary'!Q710)),4,3))</f>
        <v>4</v>
      </c>
      <c r="O710" s="39">
        <f>IF(ISNUMBER(SEARCH("Yes",'2_all_summary'!$F710)),IF(ISNUMBER(SEARCH("Yes",'2_all_summary'!R710)),1,2),IF(ISNUMBER(SEARCH("No",'2_all_summary'!R710)),4,3))</f>
        <v>4</v>
      </c>
      <c r="P710" s="39">
        <f>IF(ISNUMBER(SEARCH("Yes",'2_all_summary'!$F710)),IF(ISNUMBER(SEARCH("Yes",'2_all_summary'!S710)),1,2),IF(ISNUMBER(SEARCH("No",'2_all_summary'!S710)),4,3))</f>
        <v>4</v>
      </c>
      <c r="Q710" s="39">
        <f>IF(ISNUMBER(SEARCH("Yes",'2_all_summary'!$F710)),IF(0&lt;'2_all_summary'!T710,1,2),IF(0='2_all_summary'!T710,4,3))</f>
        <v>4</v>
      </c>
      <c r="R710" s="39">
        <f>IF(ISNUMBER(SEARCH("Yes",'2_all_summary'!$F710)),IF(ISNUMBER(SEARCH("Yes",'2_all_summary'!U710)),1,2),IF(ISNUMBER(SEARCH("No",'2_all_summary'!U710)),4,3))</f>
        <v>4</v>
      </c>
    </row>
    <row r="711" spans="7:18" x14ac:dyDescent="0.3">
      <c r="G711" s="39"/>
      <c r="H711" s="39" t="str">
        <f>'2_all_summary'!D711</f>
        <v>Multiple drivers of local (non-) compliance in community-based marine resource management: Case studies from the South Pacific</v>
      </c>
      <c r="I711" s="39" t="str">
        <f>'2_all_summary'!E711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v>
      </c>
      <c r="J711" s="39">
        <f>IF(ISNUMBER(SEARCH("Yes",'2_all_summary'!$F711)),IF(ISNUMBER(SEARCH("Yes",'2_all_summary'!M711)),1,2),IF(ISNUMBER(SEARCH("No",'2_all_summary'!M711)),4,3))</f>
        <v>1</v>
      </c>
      <c r="K711" s="39">
        <f>IF(ISNUMBER(SEARCH("Yes",'2_all_summary'!$F711)),IF(ISNUMBER(SEARCH("Yes",'2_all_summary'!N711)),1,2),IF(ISNUMBER(SEARCH("No",'2_all_summary'!N711)),4,3))</f>
        <v>1</v>
      </c>
      <c r="L711" s="39">
        <f>IF(ISNUMBER(SEARCH("Yes",'2_all_summary'!$F711)),IF(ISNUMBER(SEARCH("Yes",'2_all_summary'!O711)),1,2),IF(ISNUMBER(SEARCH("No",'2_all_summary'!O711)),4,3))</f>
        <v>1</v>
      </c>
      <c r="M711" s="39">
        <f>IF(ISNUMBER(SEARCH("Yes",'2_all_summary'!$F711)),IF(0&lt;'2_all_summary'!P711,1,2),IF(0='2_all_summary'!P711,4,3))</f>
        <v>1</v>
      </c>
      <c r="N711" s="39">
        <f>IF(ISNUMBER(SEARCH("Yes",'2_all_summary'!$F711)),IF(ISNUMBER(SEARCH("Yes",'2_all_summary'!Q711)),1,2),IF(ISNUMBER(SEARCH("No",'2_all_summary'!Q711)),4,3))</f>
        <v>1</v>
      </c>
      <c r="O711" s="39">
        <f>IF(ISNUMBER(SEARCH("Yes",'2_all_summary'!$F711)),IF(ISNUMBER(SEARCH("Yes",'2_all_summary'!R711)),1,2),IF(ISNUMBER(SEARCH("No",'2_all_summary'!R711)),4,3))</f>
        <v>1</v>
      </c>
      <c r="P711" s="39">
        <f>IF(ISNUMBER(SEARCH("Yes",'2_all_summary'!$F711)),IF(ISNUMBER(SEARCH("Yes",'2_all_summary'!S711)),1,2),IF(ISNUMBER(SEARCH("No",'2_all_summary'!S711)),4,3))</f>
        <v>1</v>
      </c>
      <c r="Q711" s="39">
        <f>IF(ISNUMBER(SEARCH("Yes",'2_all_summary'!$F711)),IF(0&lt;'2_all_summary'!T711,1,2),IF(0='2_all_summary'!T711,4,3))</f>
        <v>1</v>
      </c>
      <c r="R711" s="39">
        <f>IF(ISNUMBER(SEARCH("Yes",'2_all_summary'!$F711)),IF(ISNUMBER(SEARCH("Yes",'2_all_summary'!U711)),1,2),IF(ISNUMBER(SEARCH("No",'2_all_summary'!U711)),4,3))</f>
        <v>1</v>
      </c>
    </row>
    <row r="712" spans="7:18" x14ac:dyDescent="0.3">
      <c r="G712" s="39"/>
      <c r="H712" s="39" t="str">
        <f>'2_all_summary'!D712</f>
        <v>Community-based coastal resource management in the Philippines: A case study</v>
      </c>
      <c r="I712" s="39" t="str">
        <f>'2_all_summary'!E712</f>
        <v>[No abstract available]</v>
      </c>
      <c r="J712" s="39">
        <f>IF(ISNUMBER(SEARCH("Yes",'2_all_summary'!$F712)),IF(ISNUMBER(SEARCH("Yes",'2_all_summary'!M712)),1,2),IF(ISNUMBER(SEARCH("No",'2_all_summary'!M712)),4,3))</f>
        <v>4</v>
      </c>
      <c r="K712" s="39">
        <f>IF(ISNUMBER(SEARCH("Yes",'2_all_summary'!$F712)),IF(ISNUMBER(SEARCH("Yes",'2_all_summary'!N712)),1,2),IF(ISNUMBER(SEARCH("No",'2_all_summary'!N712)),4,3))</f>
        <v>4</v>
      </c>
      <c r="L712" s="39">
        <f>IF(ISNUMBER(SEARCH("Yes",'2_all_summary'!$F712)),IF(ISNUMBER(SEARCH("Yes",'2_all_summary'!O712)),1,2),IF(ISNUMBER(SEARCH("No",'2_all_summary'!O712)),4,3))</f>
        <v>4</v>
      </c>
      <c r="M712" s="39">
        <f>IF(ISNUMBER(SEARCH("Yes",'2_all_summary'!$F712)),IF(0&lt;'2_all_summary'!P712,1,2),IF(0='2_all_summary'!P712,4,3))</f>
        <v>4</v>
      </c>
      <c r="N712" s="39">
        <f>IF(ISNUMBER(SEARCH("Yes",'2_all_summary'!$F712)),IF(ISNUMBER(SEARCH("Yes",'2_all_summary'!Q712)),1,2),IF(ISNUMBER(SEARCH("No",'2_all_summary'!Q712)),4,3))</f>
        <v>4</v>
      </c>
      <c r="O712" s="39">
        <f>IF(ISNUMBER(SEARCH("Yes",'2_all_summary'!$F712)),IF(ISNUMBER(SEARCH("Yes",'2_all_summary'!R712)),1,2),IF(ISNUMBER(SEARCH("No",'2_all_summary'!R712)),4,3))</f>
        <v>4</v>
      </c>
      <c r="P712" s="39">
        <f>IF(ISNUMBER(SEARCH("Yes",'2_all_summary'!$F712)),IF(ISNUMBER(SEARCH("Yes",'2_all_summary'!S712)),1,2),IF(ISNUMBER(SEARCH("No",'2_all_summary'!S712)),4,3))</f>
        <v>4</v>
      </c>
      <c r="Q712" s="39">
        <f>IF(ISNUMBER(SEARCH("Yes",'2_all_summary'!$F712)),IF(0&lt;'2_all_summary'!T712,1,2),IF(0='2_all_summary'!T712,4,3))</f>
        <v>4</v>
      </c>
      <c r="R712" s="39">
        <f>IF(ISNUMBER(SEARCH("Yes",'2_all_summary'!$F712)),IF(ISNUMBER(SEARCH("Yes",'2_all_summary'!U712)),1,2),IF(ISNUMBER(SEARCH("No",'2_all_summary'!U712)),4,3))</f>
        <v>4</v>
      </c>
    </row>
    <row r="713" spans="7:18" x14ac:dyDescent="0.3">
      <c r="G713" s="39"/>
      <c r="H713" s="39" t="str">
        <f>'2_all_summary'!D713</f>
        <v>Density-dependent recruitment of Puntius sophore in floodplain waterbodies in Bangladesh</v>
      </c>
      <c r="I713" s="39" t="str">
        <f>'2_all_summary'!E713</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713" s="39">
        <f>IF(ISNUMBER(SEARCH("Yes",'2_all_summary'!$F713)),IF(ISNUMBER(SEARCH("Yes",'2_all_summary'!M713)),1,2),IF(ISNUMBER(SEARCH("No",'2_all_summary'!M713)),4,3))</f>
        <v>4</v>
      </c>
      <c r="K713" s="39">
        <f>IF(ISNUMBER(SEARCH("Yes",'2_all_summary'!$F713)),IF(ISNUMBER(SEARCH("Yes",'2_all_summary'!N713)),1,2),IF(ISNUMBER(SEARCH("No",'2_all_summary'!N713)),4,3))</f>
        <v>4</v>
      </c>
      <c r="L713" s="39">
        <f>IF(ISNUMBER(SEARCH("Yes",'2_all_summary'!$F713)),IF(ISNUMBER(SEARCH("Yes",'2_all_summary'!O713)),1,2),IF(ISNUMBER(SEARCH("No",'2_all_summary'!O713)),4,3))</f>
        <v>4</v>
      </c>
      <c r="M713" s="39">
        <f>IF(ISNUMBER(SEARCH("Yes",'2_all_summary'!$F713)),IF(0&lt;'2_all_summary'!P713,1,2),IF(0='2_all_summary'!P713,4,3))</f>
        <v>4</v>
      </c>
      <c r="N713" s="39">
        <f>IF(ISNUMBER(SEARCH("Yes",'2_all_summary'!$F713)),IF(ISNUMBER(SEARCH("Yes",'2_all_summary'!Q713)),1,2),IF(ISNUMBER(SEARCH("No",'2_all_summary'!Q713)),4,3))</f>
        <v>4</v>
      </c>
      <c r="O713" s="39">
        <f>IF(ISNUMBER(SEARCH("Yes",'2_all_summary'!$F713)),IF(ISNUMBER(SEARCH("Yes",'2_all_summary'!R713)),1,2),IF(ISNUMBER(SEARCH("No",'2_all_summary'!R713)),4,3))</f>
        <v>4</v>
      </c>
      <c r="P713" s="39">
        <f>IF(ISNUMBER(SEARCH("Yes",'2_all_summary'!$F713)),IF(ISNUMBER(SEARCH("Yes",'2_all_summary'!S713)),1,2),IF(ISNUMBER(SEARCH("No",'2_all_summary'!S713)),4,3))</f>
        <v>4</v>
      </c>
      <c r="Q713" s="39">
        <f>IF(ISNUMBER(SEARCH("Yes",'2_all_summary'!$F713)),IF(0&lt;'2_all_summary'!T713,1,2),IF(0='2_all_summary'!T713,4,3))</f>
        <v>4</v>
      </c>
      <c r="R713" s="39">
        <f>IF(ISNUMBER(SEARCH("Yes",'2_all_summary'!$F713)),IF(ISNUMBER(SEARCH("Yes",'2_all_summary'!U713)),1,2),IF(ISNUMBER(SEARCH("No",'2_all_summary'!U713)),4,3))</f>
        <v>4</v>
      </c>
    </row>
    <row r="714" spans="7:18" x14ac:dyDescent="0.3">
      <c r="G714" s="39"/>
      <c r="H714" s="39" t="str">
        <f>'2_all_summary'!D714</f>
        <v>Assessment of the stock status of small-scale and multi-gear fisheries resources in the tropical Eastern Pacific region</v>
      </c>
      <c r="I714" s="39" t="str">
        <f>'2_all_summary'!E714</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v>
      </c>
      <c r="J714" s="39">
        <f>IF(ISNUMBER(SEARCH("Yes",'2_all_summary'!$F714)),IF(ISNUMBER(SEARCH("Yes",'2_all_summary'!M714)),1,2),IF(ISNUMBER(SEARCH("No",'2_all_summary'!M714)),4,3))</f>
        <v>4</v>
      </c>
      <c r="K714" s="39">
        <f>IF(ISNUMBER(SEARCH("Yes",'2_all_summary'!$F714)),IF(ISNUMBER(SEARCH("Yes",'2_all_summary'!N714)),1,2),IF(ISNUMBER(SEARCH("No",'2_all_summary'!N714)),4,3))</f>
        <v>4</v>
      </c>
      <c r="L714" s="39">
        <f>IF(ISNUMBER(SEARCH("Yes",'2_all_summary'!$F714)),IF(ISNUMBER(SEARCH("Yes",'2_all_summary'!O714)),1,2),IF(ISNUMBER(SEARCH("No",'2_all_summary'!O714)),4,3))</f>
        <v>4</v>
      </c>
      <c r="M714" s="39">
        <f>IF(ISNUMBER(SEARCH("Yes",'2_all_summary'!$F714)),IF(0&lt;'2_all_summary'!P714,1,2),IF(0='2_all_summary'!P714,4,3))</f>
        <v>4</v>
      </c>
      <c r="N714" s="39">
        <f>IF(ISNUMBER(SEARCH("Yes",'2_all_summary'!$F714)),IF(ISNUMBER(SEARCH("Yes",'2_all_summary'!Q714)),1,2),IF(ISNUMBER(SEARCH("No",'2_all_summary'!Q714)),4,3))</f>
        <v>4</v>
      </c>
      <c r="O714" s="39">
        <f>IF(ISNUMBER(SEARCH("Yes",'2_all_summary'!$F714)),IF(ISNUMBER(SEARCH("Yes",'2_all_summary'!R714)),1,2),IF(ISNUMBER(SEARCH("No",'2_all_summary'!R714)),4,3))</f>
        <v>4</v>
      </c>
      <c r="P714" s="39">
        <f>IF(ISNUMBER(SEARCH("Yes",'2_all_summary'!$F714)),IF(ISNUMBER(SEARCH("Yes",'2_all_summary'!S714)),1,2),IF(ISNUMBER(SEARCH("No",'2_all_summary'!S714)),4,3))</f>
        <v>4</v>
      </c>
      <c r="Q714" s="39">
        <f>IF(ISNUMBER(SEARCH("Yes",'2_all_summary'!$F714)),IF(0&lt;'2_all_summary'!T714,1,2),IF(0='2_all_summary'!T714,4,3))</f>
        <v>4</v>
      </c>
      <c r="R714" s="39">
        <f>IF(ISNUMBER(SEARCH("Yes",'2_all_summary'!$F714)),IF(ISNUMBER(SEARCH("Yes",'2_all_summary'!U714)),1,2),IF(ISNUMBER(SEARCH("No",'2_all_summary'!U714)),4,3))</f>
        <v>4</v>
      </c>
    </row>
    <row r="715" spans="7:18" x14ac:dyDescent="0.3">
      <c r="G715" s="39"/>
      <c r="H715" s="39" t="str">
        <f>'2_all_summary'!D715</f>
        <v>Role of Marine National Park for Sustainable Livelihoods of Artisan Fisherfolk: A Case Study of MNP, Jamnagar</v>
      </c>
      <c r="I715" s="39" t="str">
        <f>'2_all_summary'!E715</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v>
      </c>
      <c r="J715" s="39">
        <f>IF(ISNUMBER(SEARCH("Yes",'2_all_summary'!$F715)),IF(ISNUMBER(SEARCH("Yes",'2_all_summary'!M715)),1,2),IF(ISNUMBER(SEARCH("No",'2_all_summary'!M715)),4,3))</f>
        <v>4</v>
      </c>
      <c r="K715" s="39">
        <f>IF(ISNUMBER(SEARCH("Yes",'2_all_summary'!$F715)),IF(ISNUMBER(SEARCH("Yes",'2_all_summary'!N715)),1,2),IF(ISNUMBER(SEARCH("No",'2_all_summary'!N715)),4,3))</f>
        <v>4</v>
      </c>
      <c r="L715" s="39">
        <f>IF(ISNUMBER(SEARCH("Yes",'2_all_summary'!$F715)),IF(ISNUMBER(SEARCH("Yes",'2_all_summary'!O715)),1,2),IF(ISNUMBER(SEARCH("No",'2_all_summary'!O715)),4,3))</f>
        <v>4</v>
      </c>
      <c r="M715" s="39">
        <f>IF(ISNUMBER(SEARCH("Yes",'2_all_summary'!$F715)),IF(0&lt;'2_all_summary'!P715,1,2),IF(0='2_all_summary'!P715,4,3))</f>
        <v>4</v>
      </c>
      <c r="N715" s="39">
        <f>IF(ISNUMBER(SEARCH("Yes",'2_all_summary'!$F715)),IF(ISNUMBER(SEARCH("Yes",'2_all_summary'!Q715)),1,2),IF(ISNUMBER(SEARCH("No",'2_all_summary'!Q715)),4,3))</f>
        <v>4</v>
      </c>
      <c r="O715" s="39">
        <f>IF(ISNUMBER(SEARCH("Yes",'2_all_summary'!$F715)),IF(ISNUMBER(SEARCH("Yes",'2_all_summary'!R715)),1,2),IF(ISNUMBER(SEARCH("No",'2_all_summary'!R715)),4,3))</f>
        <v>4</v>
      </c>
      <c r="P715" s="39">
        <f>IF(ISNUMBER(SEARCH("Yes",'2_all_summary'!$F715)),IF(ISNUMBER(SEARCH("Yes",'2_all_summary'!S715)),1,2),IF(ISNUMBER(SEARCH("No",'2_all_summary'!S715)),4,3))</f>
        <v>4</v>
      </c>
      <c r="Q715" s="39">
        <f>IF(ISNUMBER(SEARCH("Yes",'2_all_summary'!$F715)),IF(0&lt;'2_all_summary'!T715,1,2),IF(0='2_all_summary'!T715,4,3))</f>
        <v>4</v>
      </c>
      <c r="R715" s="39">
        <f>IF(ISNUMBER(SEARCH("Yes",'2_all_summary'!$F715)),IF(ISNUMBER(SEARCH("Yes",'2_all_summary'!U715)),1,2),IF(ISNUMBER(SEARCH("No",'2_all_summary'!U715)),4,3))</f>
        <v>4</v>
      </c>
    </row>
    <row r="716" spans="7:18" x14ac:dyDescent="0.3">
      <c r="G716" s="39"/>
      <c r="H716" s="39" t="str">
        <f>'2_all_summary'!D716</f>
        <v>Perceptions of access and benefits from community-based aquaculture through Photovoice: A case study within a locally managed marine area in Madagascar</v>
      </c>
      <c r="I716" s="39" t="str">
        <f>'2_all_summary'!E716</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v>
      </c>
      <c r="J716" s="39">
        <f>IF(ISNUMBER(SEARCH("Yes",'2_all_summary'!$F716)),IF(ISNUMBER(SEARCH("Yes",'2_all_summary'!M716)),1,2),IF(ISNUMBER(SEARCH("No",'2_all_summary'!M716)),4,3))</f>
        <v>4</v>
      </c>
      <c r="K716" s="39">
        <f>IF(ISNUMBER(SEARCH("Yes",'2_all_summary'!$F716)),IF(ISNUMBER(SEARCH("Yes",'2_all_summary'!N716)),1,2),IF(ISNUMBER(SEARCH("No",'2_all_summary'!N716)),4,3))</f>
        <v>4</v>
      </c>
      <c r="L716" s="39">
        <f>IF(ISNUMBER(SEARCH("Yes",'2_all_summary'!$F716)),IF(ISNUMBER(SEARCH("Yes",'2_all_summary'!O716)),1,2),IF(ISNUMBER(SEARCH("No",'2_all_summary'!O716)),4,3))</f>
        <v>4</v>
      </c>
      <c r="M716" s="39">
        <f>IF(ISNUMBER(SEARCH("Yes",'2_all_summary'!$F716)),IF(0&lt;'2_all_summary'!P716,1,2),IF(0='2_all_summary'!P716,4,3))</f>
        <v>4</v>
      </c>
      <c r="N716" s="39">
        <f>IF(ISNUMBER(SEARCH("Yes",'2_all_summary'!$F716)),IF(ISNUMBER(SEARCH("Yes",'2_all_summary'!Q716)),1,2),IF(ISNUMBER(SEARCH("No",'2_all_summary'!Q716)),4,3))</f>
        <v>4</v>
      </c>
      <c r="O716" s="39">
        <f>IF(ISNUMBER(SEARCH("Yes",'2_all_summary'!$F716)),IF(ISNUMBER(SEARCH("Yes",'2_all_summary'!R716)),1,2),IF(ISNUMBER(SEARCH("No",'2_all_summary'!R716)),4,3))</f>
        <v>4</v>
      </c>
      <c r="P716" s="39">
        <f>IF(ISNUMBER(SEARCH("Yes",'2_all_summary'!$F716)),IF(ISNUMBER(SEARCH("Yes",'2_all_summary'!S716)),1,2),IF(ISNUMBER(SEARCH("No",'2_all_summary'!S716)),4,3))</f>
        <v>4</v>
      </c>
      <c r="Q716" s="39">
        <f>IF(ISNUMBER(SEARCH("Yes",'2_all_summary'!$F716)),IF(0&lt;'2_all_summary'!T716,1,2),IF(0='2_all_summary'!T716,4,3))</f>
        <v>4</v>
      </c>
      <c r="R716" s="39">
        <f>IF(ISNUMBER(SEARCH("Yes",'2_all_summary'!$F716)),IF(ISNUMBER(SEARCH("Yes",'2_all_summary'!U716)),1,2),IF(ISNUMBER(SEARCH("No",'2_all_summary'!U716)),4,3))</f>
        <v>4</v>
      </c>
    </row>
    <row r="717" spans="7:18" x14ac:dyDescent="0.3">
      <c r="G717" s="39"/>
      <c r="H717" s="39" t="str">
        <f>'2_all_summary'!D717</f>
        <v>Vaccination rates for pandemic influenza among pregnant women: An early observation from Chennai, South India</v>
      </c>
      <c r="I717" s="39" t="str">
        <f>'2_all_summary'!E717</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717" s="39">
        <f>IF(ISNUMBER(SEARCH("Yes",'2_all_summary'!$F717)),IF(ISNUMBER(SEARCH("Yes",'2_all_summary'!M717)),1,2),IF(ISNUMBER(SEARCH("No",'2_all_summary'!M717)),4,3))</f>
        <v>4</v>
      </c>
      <c r="K717" s="39">
        <f>IF(ISNUMBER(SEARCH("Yes",'2_all_summary'!$F717)),IF(ISNUMBER(SEARCH("Yes",'2_all_summary'!N717)),1,2),IF(ISNUMBER(SEARCH("No",'2_all_summary'!N717)),4,3))</f>
        <v>4</v>
      </c>
      <c r="L717" s="39">
        <f>IF(ISNUMBER(SEARCH("Yes",'2_all_summary'!$F717)),IF(ISNUMBER(SEARCH("Yes",'2_all_summary'!O717)),1,2),IF(ISNUMBER(SEARCH("No",'2_all_summary'!O717)),4,3))</f>
        <v>4</v>
      </c>
      <c r="M717" s="39">
        <f>IF(ISNUMBER(SEARCH("Yes",'2_all_summary'!$F717)),IF(0&lt;'2_all_summary'!P717,1,2),IF(0='2_all_summary'!P717,4,3))</f>
        <v>4</v>
      </c>
      <c r="N717" s="39">
        <f>IF(ISNUMBER(SEARCH("Yes",'2_all_summary'!$F717)),IF(ISNUMBER(SEARCH("Yes",'2_all_summary'!Q717)),1,2),IF(ISNUMBER(SEARCH("No",'2_all_summary'!Q717)),4,3))</f>
        <v>4</v>
      </c>
      <c r="O717" s="39">
        <f>IF(ISNUMBER(SEARCH("Yes",'2_all_summary'!$F717)),IF(ISNUMBER(SEARCH("Yes",'2_all_summary'!R717)),1,2),IF(ISNUMBER(SEARCH("No",'2_all_summary'!R717)),4,3))</f>
        <v>4</v>
      </c>
      <c r="P717" s="39">
        <f>IF(ISNUMBER(SEARCH("Yes",'2_all_summary'!$F717)),IF(ISNUMBER(SEARCH("Yes",'2_all_summary'!S717)),1,2),IF(ISNUMBER(SEARCH("No",'2_all_summary'!S717)),4,3))</f>
        <v>4</v>
      </c>
      <c r="Q717" s="39">
        <f>IF(ISNUMBER(SEARCH("Yes",'2_all_summary'!$F717)),IF(0&lt;'2_all_summary'!T717,1,2),IF(0='2_all_summary'!T717,4,3))</f>
        <v>4</v>
      </c>
      <c r="R717" s="39">
        <f>IF(ISNUMBER(SEARCH("Yes",'2_all_summary'!$F717)),IF(ISNUMBER(SEARCH("Yes",'2_all_summary'!U717)),1,2),IF(ISNUMBER(SEARCH("No",'2_all_summary'!U717)),4,3))</f>
        <v>4</v>
      </c>
    </row>
    <row r="718" spans="7:18" x14ac:dyDescent="0.3">
      <c r="G718" s="39"/>
      <c r="H718" s="39" t="str">
        <f>'2_all_summary'!D718</f>
        <v>Community based ecological mangrove rehabilitation (CBEMR) in Indonesia: From small (12-33 ha) to medium scales (400 ha) with pathways for adoption at larger scales (&gt;5000 ha)</v>
      </c>
      <c r="I718" s="39" t="str">
        <f>'2_all_summary'!E718</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v>
      </c>
      <c r="J718" s="39">
        <f>IF(ISNUMBER(SEARCH("Yes",'2_all_summary'!$F718)),IF(ISNUMBER(SEARCH("Yes",'2_all_summary'!M718)),1,2),IF(ISNUMBER(SEARCH("No",'2_all_summary'!M718)),4,3))</f>
        <v>4</v>
      </c>
      <c r="K718" s="39">
        <f>IF(ISNUMBER(SEARCH("Yes",'2_all_summary'!$F718)),IF(ISNUMBER(SEARCH("Yes",'2_all_summary'!N718)),1,2),IF(ISNUMBER(SEARCH("No",'2_all_summary'!N718)),4,3))</f>
        <v>4</v>
      </c>
      <c r="L718" s="39">
        <f>IF(ISNUMBER(SEARCH("Yes",'2_all_summary'!$F718)),IF(ISNUMBER(SEARCH("Yes",'2_all_summary'!O718)),1,2),IF(ISNUMBER(SEARCH("No",'2_all_summary'!O718)),4,3))</f>
        <v>4</v>
      </c>
      <c r="M718" s="39">
        <f>IF(ISNUMBER(SEARCH("Yes",'2_all_summary'!$F718)),IF(0&lt;'2_all_summary'!P718,1,2),IF(0='2_all_summary'!P718,4,3))</f>
        <v>4</v>
      </c>
      <c r="N718" s="39">
        <f>IF(ISNUMBER(SEARCH("Yes",'2_all_summary'!$F718)),IF(ISNUMBER(SEARCH("Yes",'2_all_summary'!Q718)),1,2),IF(ISNUMBER(SEARCH("No",'2_all_summary'!Q718)),4,3))</f>
        <v>4</v>
      </c>
      <c r="O718" s="39">
        <f>IF(ISNUMBER(SEARCH("Yes",'2_all_summary'!$F718)),IF(ISNUMBER(SEARCH("Yes",'2_all_summary'!R718)),1,2),IF(ISNUMBER(SEARCH("No",'2_all_summary'!R718)),4,3))</f>
        <v>4</v>
      </c>
      <c r="P718" s="39">
        <f>IF(ISNUMBER(SEARCH("Yes",'2_all_summary'!$F718)),IF(ISNUMBER(SEARCH("Yes",'2_all_summary'!S718)),1,2),IF(ISNUMBER(SEARCH("No",'2_all_summary'!S718)),4,3))</f>
        <v>4</v>
      </c>
      <c r="Q718" s="39">
        <f>IF(ISNUMBER(SEARCH("Yes",'2_all_summary'!$F718)),IF(0&lt;'2_all_summary'!T718,1,2),IF(0='2_all_summary'!T718,4,3))</f>
        <v>4</v>
      </c>
      <c r="R718" s="39">
        <f>IF(ISNUMBER(SEARCH("Yes",'2_all_summary'!$F718)),IF(ISNUMBER(SEARCH("Yes",'2_all_summary'!U718)),1,2),IF(ISNUMBER(SEARCH("No",'2_all_summary'!U718)),4,3))</f>
        <v>4</v>
      </c>
    </row>
    <row r="719" spans="7:18" x14ac:dyDescent="0.3">
      <c r="G719" s="39"/>
      <c r="H719" s="39" t="str">
        <f>'2_all_summary'!D719</f>
        <v>Community-based management induces rapid recovery of a high-value tropical freshwater fishery</v>
      </c>
      <c r="I719" s="39" t="str">
        <f>'2_all_summary'!E719</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v>
      </c>
      <c r="J719" s="39">
        <f>IF(ISNUMBER(SEARCH("Yes",'2_all_summary'!$F719)),IF(ISNUMBER(SEARCH("Yes",'2_all_summary'!M719)),1,2),IF(ISNUMBER(SEARCH("No",'2_all_summary'!M719)),4,3))</f>
        <v>4</v>
      </c>
      <c r="K719" s="39">
        <f>IF(ISNUMBER(SEARCH("Yes",'2_all_summary'!$F719)),IF(ISNUMBER(SEARCH("Yes",'2_all_summary'!N719)),1,2),IF(ISNUMBER(SEARCH("No",'2_all_summary'!N719)),4,3))</f>
        <v>4</v>
      </c>
      <c r="L719" s="39">
        <f>IF(ISNUMBER(SEARCH("Yes",'2_all_summary'!$F719)),IF(ISNUMBER(SEARCH("Yes",'2_all_summary'!O719)),1,2),IF(ISNUMBER(SEARCH("No",'2_all_summary'!O719)),4,3))</f>
        <v>4</v>
      </c>
      <c r="M719" s="39">
        <f>IF(ISNUMBER(SEARCH("Yes",'2_all_summary'!$F719)),IF(0&lt;'2_all_summary'!P719,1,2),IF(0='2_all_summary'!P719,4,3))</f>
        <v>4</v>
      </c>
      <c r="N719" s="39">
        <f>IF(ISNUMBER(SEARCH("Yes",'2_all_summary'!$F719)),IF(ISNUMBER(SEARCH("Yes",'2_all_summary'!Q719)),1,2),IF(ISNUMBER(SEARCH("No",'2_all_summary'!Q719)),4,3))</f>
        <v>4</v>
      </c>
      <c r="O719" s="39">
        <f>IF(ISNUMBER(SEARCH("Yes",'2_all_summary'!$F719)),IF(ISNUMBER(SEARCH("Yes",'2_all_summary'!R719)),1,2),IF(ISNUMBER(SEARCH("No",'2_all_summary'!R719)),4,3))</f>
        <v>4</v>
      </c>
      <c r="P719" s="39">
        <f>IF(ISNUMBER(SEARCH("Yes",'2_all_summary'!$F719)),IF(ISNUMBER(SEARCH("Yes",'2_all_summary'!S719)),1,2),IF(ISNUMBER(SEARCH("No",'2_all_summary'!S719)),4,3))</f>
        <v>4</v>
      </c>
      <c r="Q719" s="39">
        <f>IF(ISNUMBER(SEARCH("Yes",'2_all_summary'!$F719)),IF(0&lt;'2_all_summary'!T719,1,2),IF(0='2_all_summary'!T719,4,3))</f>
        <v>4</v>
      </c>
      <c r="R719" s="39">
        <f>IF(ISNUMBER(SEARCH("Yes",'2_all_summary'!$F719)),IF(ISNUMBER(SEARCH("Yes",'2_all_summary'!U719)),1,2),IF(ISNUMBER(SEARCH("No",'2_all_summary'!U719)),4,3))</f>
        <v>4</v>
      </c>
    </row>
    <row r="720" spans="7:18" x14ac:dyDescent="0.3">
      <c r="G720" s="39"/>
      <c r="H720" s="39" t="str">
        <f>'2_all_summary'!D720</f>
        <v>Balancing ecology, economy and culture in fisheries policy: Participatory research in the Western Mediterranean demersal fisheries management plan</v>
      </c>
      <c r="I720" s="39" t="str">
        <f>'2_all_summary'!E720</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v>
      </c>
      <c r="J720" s="39">
        <f>IF(ISNUMBER(SEARCH("Yes",'2_all_summary'!$F720)),IF(ISNUMBER(SEARCH("Yes",'2_all_summary'!M720)),1,2),IF(ISNUMBER(SEARCH("No",'2_all_summary'!M720)),4,3))</f>
        <v>4</v>
      </c>
      <c r="K720" s="39">
        <f>IF(ISNUMBER(SEARCH("Yes",'2_all_summary'!$F720)),IF(ISNUMBER(SEARCH("Yes",'2_all_summary'!N720)),1,2),IF(ISNUMBER(SEARCH("No",'2_all_summary'!N720)),4,3))</f>
        <v>4</v>
      </c>
      <c r="L720" s="39">
        <f>IF(ISNUMBER(SEARCH("Yes",'2_all_summary'!$F720)),IF(ISNUMBER(SEARCH("Yes",'2_all_summary'!O720)),1,2),IF(ISNUMBER(SEARCH("No",'2_all_summary'!O720)),4,3))</f>
        <v>4</v>
      </c>
      <c r="M720" s="39">
        <f>IF(ISNUMBER(SEARCH("Yes",'2_all_summary'!$F720)),IF(0&lt;'2_all_summary'!P720,1,2),IF(0='2_all_summary'!P720,4,3))</f>
        <v>4</v>
      </c>
      <c r="N720" s="39">
        <f>IF(ISNUMBER(SEARCH("Yes",'2_all_summary'!$F720)),IF(ISNUMBER(SEARCH("Yes",'2_all_summary'!Q720)),1,2),IF(ISNUMBER(SEARCH("No",'2_all_summary'!Q720)),4,3))</f>
        <v>4</v>
      </c>
      <c r="O720" s="39">
        <f>IF(ISNUMBER(SEARCH("Yes",'2_all_summary'!$F720)),IF(ISNUMBER(SEARCH("Yes",'2_all_summary'!R720)),1,2),IF(ISNUMBER(SEARCH("No",'2_all_summary'!R720)),4,3))</f>
        <v>4</v>
      </c>
      <c r="P720" s="39">
        <f>IF(ISNUMBER(SEARCH("Yes",'2_all_summary'!$F720)),IF(ISNUMBER(SEARCH("Yes",'2_all_summary'!S720)),1,2),IF(ISNUMBER(SEARCH("No",'2_all_summary'!S720)),4,3))</f>
        <v>4</v>
      </c>
      <c r="Q720" s="39">
        <f>IF(ISNUMBER(SEARCH("Yes",'2_all_summary'!$F720)),IF(0&lt;'2_all_summary'!T720,1,2),IF(0='2_all_summary'!T720,4,3))</f>
        <v>4</v>
      </c>
      <c r="R720" s="39">
        <f>IF(ISNUMBER(SEARCH("Yes",'2_all_summary'!$F720)),IF(ISNUMBER(SEARCH("Yes",'2_all_summary'!U720)),1,2),IF(ISNUMBER(SEARCH("No",'2_all_summary'!U720)),4,3))</f>
        <v>4</v>
      </c>
    </row>
    <row r="721" spans="7:18" x14ac:dyDescent="0.3">
      <c r="G721" s="39"/>
      <c r="H721" s="39" t="str">
        <f>'2_all_summary'!D721</f>
        <v>Quantifying Variability in Four U.S. Streams Using a Long-Term Dataset: Patterns in Biotic Endpoints</v>
      </c>
      <c r="I721" s="39" t="str">
        <f>'2_all_summary'!E721</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v>
      </c>
      <c r="J721" s="39">
        <f>IF(ISNUMBER(SEARCH("Yes",'2_all_summary'!$F721)),IF(ISNUMBER(SEARCH("Yes",'2_all_summary'!M721)),1,2),IF(ISNUMBER(SEARCH("No",'2_all_summary'!M721)),4,3))</f>
        <v>4</v>
      </c>
      <c r="K721" s="39">
        <f>IF(ISNUMBER(SEARCH("Yes",'2_all_summary'!$F721)),IF(ISNUMBER(SEARCH("Yes",'2_all_summary'!N721)),1,2),IF(ISNUMBER(SEARCH("No",'2_all_summary'!N721)),4,3))</f>
        <v>4</v>
      </c>
      <c r="L721" s="39">
        <f>IF(ISNUMBER(SEARCH("Yes",'2_all_summary'!$F721)),IF(ISNUMBER(SEARCH("Yes",'2_all_summary'!O721)),1,2),IF(ISNUMBER(SEARCH("No",'2_all_summary'!O721)),4,3))</f>
        <v>4</v>
      </c>
      <c r="M721" s="39">
        <f>IF(ISNUMBER(SEARCH("Yes",'2_all_summary'!$F721)),IF(0&lt;'2_all_summary'!P721,1,2),IF(0='2_all_summary'!P721,4,3))</f>
        <v>4</v>
      </c>
      <c r="N721" s="39">
        <f>IF(ISNUMBER(SEARCH("Yes",'2_all_summary'!$F721)),IF(ISNUMBER(SEARCH("Yes",'2_all_summary'!Q721)),1,2),IF(ISNUMBER(SEARCH("No",'2_all_summary'!Q721)),4,3))</f>
        <v>4</v>
      </c>
      <c r="O721" s="39">
        <f>IF(ISNUMBER(SEARCH("Yes",'2_all_summary'!$F721)),IF(ISNUMBER(SEARCH("Yes",'2_all_summary'!R721)),1,2),IF(ISNUMBER(SEARCH("No",'2_all_summary'!R721)),4,3))</f>
        <v>4</v>
      </c>
      <c r="P721" s="39">
        <f>IF(ISNUMBER(SEARCH("Yes",'2_all_summary'!$F721)),IF(ISNUMBER(SEARCH("Yes",'2_all_summary'!S721)),1,2),IF(ISNUMBER(SEARCH("No",'2_all_summary'!S721)),4,3))</f>
        <v>4</v>
      </c>
      <c r="Q721" s="39">
        <f>IF(ISNUMBER(SEARCH("Yes",'2_all_summary'!$F721)),IF(0&lt;'2_all_summary'!T721,1,2),IF(0='2_all_summary'!T721,4,3))</f>
        <v>4</v>
      </c>
      <c r="R721" s="39">
        <f>IF(ISNUMBER(SEARCH("Yes",'2_all_summary'!$F721)),IF(ISNUMBER(SEARCH("Yes",'2_all_summary'!U721)),1,2),IF(ISNUMBER(SEARCH("No",'2_all_summary'!U721)),4,3))</f>
        <v>4</v>
      </c>
    </row>
    <row r="722" spans="7:18" x14ac:dyDescent="0.3">
      <c r="G722" s="39"/>
      <c r="H722" s="39" t="str">
        <f>'2_all_summary'!D722</f>
        <v>The panglima laot of Aceh: A case study in large-scale community-based marine management after the 2004 Indian Ocean tsunami</v>
      </c>
      <c r="I722" s="39" t="str">
        <f>'2_all_summary'!E722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v>
      </c>
      <c r="J722" s="39">
        <f>IF(ISNUMBER(SEARCH("Yes",'2_all_summary'!$F722)),IF(ISNUMBER(SEARCH("Yes",'2_all_summary'!M722)),1,2),IF(ISNUMBER(SEARCH("No",'2_all_summary'!M722)),4,3))</f>
        <v>4</v>
      </c>
      <c r="K722" s="39">
        <f>IF(ISNUMBER(SEARCH("Yes",'2_all_summary'!$F722)),IF(ISNUMBER(SEARCH("Yes",'2_all_summary'!N722)),1,2),IF(ISNUMBER(SEARCH("No",'2_all_summary'!N722)),4,3))</f>
        <v>4</v>
      </c>
      <c r="L722" s="39">
        <f>IF(ISNUMBER(SEARCH("Yes",'2_all_summary'!$F722)),IF(ISNUMBER(SEARCH("Yes",'2_all_summary'!O722)),1,2),IF(ISNUMBER(SEARCH("No",'2_all_summary'!O722)),4,3))</f>
        <v>4</v>
      </c>
      <c r="M722" s="39">
        <f>IF(ISNUMBER(SEARCH("Yes",'2_all_summary'!$F722)),IF(0&lt;'2_all_summary'!P722,1,2),IF(0='2_all_summary'!P722,4,3))</f>
        <v>4</v>
      </c>
      <c r="N722" s="39">
        <f>IF(ISNUMBER(SEARCH("Yes",'2_all_summary'!$F722)),IF(ISNUMBER(SEARCH("Yes",'2_all_summary'!Q722)),1,2),IF(ISNUMBER(SEARCH("No",'2_all_summary'!Q722)),4,3))</f>
        <v>4</v>
      </c>
      <c r="O722" s="39">
        <f>IF(ISNUMBER(SEARCH("Yes",'2_all_summary'!$F722)),IF(ISNUMBER(SEARCH("Yes",'2_all_summary'!R722)),1,2),IF(ISNUMBER(SEARCH("No",'2_all_summary'!R722)),4,3))</f>
        <v>4</v>
      </c>
      <c r="P722" s="39">
        <f>IF(ISNUMBER(SEARCH("Yes",'2_all_summary'!$F722)),IF(ISNUMBER(SEARCH("Yes",'2_all_summary'!S722)),1,2),IF(ISNUMBER(SEARCH("No",'2_all_summary'!S722)),4,3))</f>
        <v>4</v>
      </c>
      <c r="Q722" s="39">
        <f>IF(ISNUMBER(SEARCH("Yes",'2_all_summary'!$F722)),IF(0&lt;'2_all_summary'!T722,1,2),IF(0='2_all_summary'!T722,4,3))</f>
        <v>4</v>
      </c>
      <c r="R722" s="39">
        <f>IF(ISNUMBER(SEARCH("Yes",'2_all_summary'!$F722)),IF(ISNUMBER(SEARCH("Yes",'2_all_summary'!U722)),1,2),IF(ISNUMBER(SEARCH("No",'2_all_summary'!U722)),4,3))</f>
        <v>4</v>
      </c>
    </row>
    <row r="723" spans="7:18" x14ac:dyDescent="0.3">
      <c r="G723" s="39"/>
      <c r="H723" s="39" t="str">
        <f>'2_all_summary'!D723</f>
        <v>Prevalence of Hepatitis B in Insular Regions of Southeast China: A Community-Based Study</v>
      </c>
      <c r="I723" s="39" t="str">
        <f>'2_all_summary'!E723</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v>
      </c>
      <c r="J723" s="39">
        <f>IF(ISNUMBER(SEARCH("Yes",'2_all_summary'!$F723)),IF(ISNUMBER(SEARCH("Yes",'2_all_summary'!M723)),1,2),IF(ISNUMBER(SEARCH("No",'2_all_summary'!M723)),4,3))</f>
        <v>4</v>
      </c>
      <c r="K723" s="39">
        <f>IF(ISNUMBER(SEARCH("Yes",'2_all_summary'!$F723)),IF(ISNUMBER(SEARCH("Yes",'2_all_summary'!N723)),1,2),IF(ISNUMBER(SEARCH("No",'2_all_summary'!N723)),4,3))</f>
        <v>4</v>
      </c>
      <c r="L723" s="39">
        <f>IF(ISNUMBER(SEARCH("Yes",'2_all_summary'!$F723)),IF(ISNUMBER(SEARCH("Yes",'2_all_summary'!O723)),1,2),IF(ISNUMBER(SEARCH("No",'2_all_summary'!O723)),4,3))</f>
        <v>4</v>
      </c>
      <c r="M723" s="39">
        <f>IF(ISNUMBER(SEARCH("Yes",'2_all_summary'!$F723)),IF(0&lt;'2_all_summary'!P723,1,2),IF(0='2_all_summary'!P723,4,3))</f>
        <v>4</v>
      </c>
      <c r="N723" s="39">
        <f>IF(ISNUMBER(SEARCH("Yes",'2_all_summary'!$F723)),IF(ISNUMBER(SEARCH("Yes",'2_all_summary'!Q723)),1,2),IF(ISNUMBER(SEARCH("No",'2_all_summary'!Q723)),4,3))</f>
        <v>4</v>
      </c>
      <c r="O723" s="39">
        <f>IF(ISNUMBER(SEARCH("Yes",'2_all_summary'!$F723)),IF(ISNUMBER(SEARCH("Yes",'2_all_summary'!R723)),1,2),IF(ISNUMBER(SEARCH("No",'2_all_summary'!R723)),4,3))</f>
        <v>4</v>
      </c>
      <c r="P723" s="39">
        <f>IF(ISNUMBER(SEARCH("Yes",'2_all_summary'!$F723)),IF(ISNUMBER(SEARCH("Yes",'2_all_summary'!S723)),1,2),IF(ISNUMBER(SEARCH("No",'2_all_summary'!S723)),4,3))</f>
        <v>4</v>
      </c>
      <c r="Q723" s="39">
        <f>IF(ISNUMBER(SEARCH("Yes",'2_all_summary'!$F723)),IF(0&lt;'2_all_summary'!T723,1,2),IF(0='2_all_summary'!T723,4,3))</f>
        <v>4</v>
      </c>
      <c r="R723" s="39">
        <f>IF(ISNUMBER(SEARCH("Yes",'2_all_summary'!$F723)),IF(ISNUMBER(SEARCH("Yes",'2_all_summary'!U723)),1,2),IF(ISNUMBER(SEARCH("No",'2_all_summary'!U723)),4,3))</f>
        <v>4</v>
      </c>
    </row>
    <row r="724" spans="7:18" x14ac:dyDescent="0.3">
      <c r="G724" s="39"/>
      <c r="H724" s="39" t="str">
        <f>'2_all_summary'!D724</f>
        <v>Using reef fish movement to inform marine reserve design</v>
      </c>
      <c r="I724" s="39" t="str">
        <f>'2_all_summary'!E724</f>
        <v>[No abstract available]</v>
      </c>
      <c r="J724" s="39">
        <f>IF(ISNUMBER(SEARCH("Yes",'2_all_summary'!$F724)),IF(ISNUMBER(SEARCH("Yes",'2_all_summary'!M724)),1,2),IF(ISNUMBER(SEARCH("No",'2_all_summary'!M724)),4,3))</f>
        <v>2</v>
      </c>
      <c r="K724" s="39">
        <f>IF(ISNUMBER(SEARCH("Yes",'2_all_summary'!$F724)),IF(ISNUMBER(SEARCH("Yes",'2_all_summary'!N724)),1,2),IF(ISNUMBER(SEARCH("No",'2_all_summary'!N724)),4,3))</f>
        <v>2</v>
      </c>
      <c r="L724" s="39">
        <f>IF(ISNUMBER(SEARCH("Yes",'2_all_summary'!$F724)),IF(ISNUMBER(SEARCH("Yes",'2_all_summary'!O724)),1,2),IF(ISNUMBER(SEARCH("No",'2_all_summary'!O724)),4,3))</f>
        <v>2</v>
      </c>
      <c r="M724" s="39">
        <f>IF(ISNUMBER(SEARCH("Yes",'2_all_summary'!$F724)),IF(0&lt;'2_all_summary'!P724,1,2),IF(0='2_all_summary'!P724,4,3))</f>
        <v>2</v>
      </c>
      <c r="N724" s="39">
        <f>IF(ISNUMBER(SEARCH("Yes",'2_all_summary'!$F724)),IF(ISNUMBER(SEARCH("Yes",'2_all_summary'!Q724)),1,2),IF(ISNUMBER(SEARCH("No",'2_all_summary'!Q724)),4,3))</f>
        <v>2</v>
      </c>
      <c r="O724" s="39">
        <f>IF(ISNUMBER(SEARCH("Yes",'2_all_summary'!$F724)),IF(ISNUMBER(SEARCH("Yes",'2_all_summary'!R724)),1,2),IF(ISNUMBER(SEARCH("No",'2_all_summary'!R724)),4,3))</f>
        <v>1</v>
      </c>
      <c r="P724" s="39">
        <f>IF(ISNUMBER(SEARCH("Yes",'2_all_summary'!$F724)),IF(ISNUMBER(SEARCH("Yes",'2_all_summary'!S724)),1,2),IF(ISNUMBER(SEARCH("No",'2_all_summary'!S724)),4,3))</f>
        <v>2</v>
      </c>
      <c r="Q724" s="39">
        <f>IF(ISNUMBER(SEARCH("Yes",'2_all_summary'!$F724)),IF(0&lt;'2_all_summary'!T724,1,2),IF(0='2_all_summary'!T724,4,3))</f>
        <v>1</v>
      </c>
      <c r="R724" s="39">
        <f>IF(ISNUMBER(SEARCH("Yes",'2_all_summary'!$F724)),IF(ISNUMBER(SEARCH("Yes",'2_all_summary'!U724)),1,2),IF(ISNUMBER(SEARCH("No",'2_all_summary'!U724)),4,3))</f>
        <v>1</v>
      </c>
    </row>
    <row r="725" spans="7:18" x14ac:dyDescent="0.3">
      <c r="G725" s="39"/>
      <c r="H725" s="39" t="str">
        <f>'2_all_summary'!D725</f>
        <v>Assessing the small-scale shark fishery of Madagascar through community-based monitoring and knowledge</v>
      </c>
      <c r="I725" s="39" t="str">
        <f>'2_all_summary'!E725</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v>
      </c>
      <c r="J725" s="39">
        <f>IF(ISNUMBER(SEARCH("Yes",'2_all_summary'!$F725)),IF(ISNUMBER(SEARCH("Yes",'2_all_summary'!M725)),1,2),IF(ISNUMBER(SEARCH("No",'2_all_summary'!M725)),4,3))</f>
        <v>4</v>
      </c>
      <c r="K725" s="39">
        <f>IF(ISNUMBER(SEARCH("Yes",'2_all_summary'!$F725)),IF(ISNUMBER(SEARCH("Yes",'2_all_summary'!N725)),1,2),IF(ISNUMBER(SEARCH("No",'2_all_summary'!N725)),4,3))</f>
        <v>4</v>
      </c>
      <c r="L725" s="39">
        <f>IF(ISNUMBER(SEARCH("Yes",'2_all_summary'!$F725)),IF(ISNUMBER(SEARCH("Yes",'2_all_summary'!O725)),1,2),IF(ISNUMBER(SEARCH("No",'2_all_summary'!O725)),4,3))</f>
        <v>4</v>
      </c>
      <c r="M725" s="39">
        <f>IF(ISNUMBER(SEARCH("Yes",'2_all_summary'!$F725)),IF(0&lt;'2_all_summary'!P725,1,2),IF(0='2_all_summary'!P725,4,3))</f>
        <v>4</v>
      </c>
      <c r="N725" s="39">
        <f>IF(ISNUMBER(SEARCH("Yes",'2_all_summary'!$F725)),IF(ISNUMBER(SEARCH("Yes",'2_all_summary'!Q725)),1,2),IF(ISNUMBER(SEARCH("No",'2_all_summary'!Q725)),4,3))</f>
        <v>4</v>
      </c>
      <c r="O725" s="39">
        <f>IF(ISNUMBER(SEARCH("Yes",'2_all_summary'!$F725)),IF(ISNUMBER(SEARCH("Yes",'2_all_summary'!R725)),1,2),IF(ISNUMBER(SEARCH("No",'2_all_summary'!R725)),4,3))</f>
        <v>4</v>
      </c>
      <c r="P725" s="39">
        <f>IF(ISNUMBER(SEARCH("Yes",'2_all_summary'!$F725)),IF(ISNUMBER(SEARCH("Yes",'2_all_summary'!S725)),1,2),IF(ISNUMBER(SEARCH("No",'2_all_summary'!S725)),4,3))</f>
        <v>4</v>
      </c>
      <c r="Q725" s="39">
        <f>IF(ISNUMBER(SEARCH("Yes",'2_all_summary'!$F725)),IF(0&lt;'2_all_summary'!T725,1,2),IF(0='2_all_summary'!T725,4,3))</f>
        <v>4</v>
      </c>
      <c r="R725" s="39">
        <f>IF(ISNUMBER(SEARCH("Yes",'2_all_summary'!$F725)),IF(ISNUMBER(SEARCH("Yes",'2_all_summary'!U725)),1,2),IF(ISNUMBER(SEARCH("No",'2_all_summary'!U725)),4,3))</f>
        <v>4</v>
      </c>
    </row>
    <row r="726" spans="7:18" x14ac:dyDescent="0.3">
      <c r="G726" s="39"/>
      <c r="H726" s="39" t="str">
        <f>'2_all_summary'!D726</f>
        <v>Madagascar</v>
      </c>
      <c r="I726" s="39" t="str">
        <f>'2_all_summary'!E726</f>
        <v>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v>
      </c>
      <c r="J726" s="39">
        <f>IF(ISNUMBER(SEARCH("Yes",'2_all_summary'!$F726)),IF(ISNUMBER(SEARCH("Yes",'2_all_summary'!M726)),1,2),IF(ISNUMBER(SEARCH("No",'2_all_summary'!M726)),4,3))</f>
        <v>4</v>
      </c>
      <c r="K726" s="39">
        <f>IF(ISNUMBER(SEARCH("Yes",'2_all_summary'!$F726)),IF(ISNUMBER(SEARCH("Yes",'2_all_summary'!N726)),1,2),IF(ISNUMBER(SEARCH("No",'2_all_summary'!N726)),4,3))</f>
        <v>4</v>
      </c>
      <c r="L726" s="39">
        <f>IF(ISNUMBER(SEARCH("Yes",'2_all_summary'!$F726)),IF(ISNUMBER(SEARCH("Yes",'2_all_summary'!O726)),1,2),IF(ISNUMBER(SEARCH("No",'2_all_summary'!O726)),4,3))</f>
        <v>4</v>
      </c>
      <c r="M726" s="39">
        <f>IF(ISNUMBER(SEARCH("Yes",'2_all_summary'!$F726)),IF(0&lt;'2_all_summary'!P726,1,2),IF(0='2_all_summary'!P726,4,3))</f>
        <v>4</v>
      </c>
      <c r="N726" s="39">
        <f>IF(ISNUMBER(SEARCH("Yes",'2_all_summary'!$F726)),IF(ISNUMBER(SEARCH("Yes",'2_all_summary'!Q726)),1,2),IF(ISNUMBER(SEARCH("No",'2_all_summary'!Q726)),4,3))</f>
        <v>4</v>
      </c>
      <c r="O726" s="39">
        <f>IF(ISNUMBER(SEARCH("Yes",'2_all_summary'!$F726)),IF(ISNUMBER(SEARCH("Yes",'2_all_summary'!R726)),1,2),IF(ISNUMBER(SEARCH("No",'2_all_summary'!R726)),4,3))</f>
        <v>4</v>
      </c>
      <c r="P726" s="39">
        <f>IF(ISNUMBER(SEARCH("Yes",'2_all_summary'!$F726)),IF(ISNUMBER(SEARCH("Yes",'2_all_summary'!S726)),1,2),IF(ISNUMBER(SEARCH("No",'2_all_summary'!S726)),4,3))</f>
        <v>4</v>
      </c>
      <c r="Q726" s="39">
        <f>IF(ISNUMBER(SEARCH("Yes",'2_all_summary'!$F726)),IF(0&lt;'2_all_summary'!T726,1,2),IF(0='2_all_summary'!T726,4,3))</f>
        <v>4</v>
      </c>
      <c r="R726" s="39">
        <f>IF(ISNUMBER(SEARCH("Yes",'2_all_summary'!$F726)),IF(ISNUMBER(SEARCH("Yes",'2_all_summary'!U726)),1,2),IF(ISNUMBER(SEARCH("No",'2_all_summary'!U726)),4,3))</f>
        <v>4</v>
      </c>
    </row>
    <row r="727" spans="7:18" x14ac:dyDescent="0.3">
      <c r="G727" s="39"/>
      <c r="H727" s="39" t="str">
        <f>'2_all_summary'!D727</f>
        <v>Perceptions of obvious and disruptive climate change: Community-based risk assessment for two native villages in Alaska</v>
      </c>
      <c r="I727" s="39" t="str">
        <f>'2_all_summary'!E727</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v>
      </c>
      <c r="J727" s="39">
        <f>IF(ISNUMBER(SEARCH("Yes",'2_all_summary'!$F727)),IF(ISNUMBER(SEARCH("Yes",'2_all_summary'!M727)),1,2),IF(ISNUMBER(SEARCH("No",'2_all_summary'!M727)),4,3))</f>
        <v>4</v>
      </c>
      <c r="K727" s="39">
        <f>IF(ISNUMBER(SEARCH("Yes",'2_all_summary'!$F727)),IF(ISNUMBER(SEARCH("Yes",'2_all_summary'!N727)),1,2),IF(ISNUMBER(SEARCH("No",'2_all_summary'!N727)),4,3))</f>
        <v>4</v>
      </c>
      <c r="L727" s="39">
        <f>IF(ISNUMBER(SEARCH("Yes",'2_all_summary'!$F727)),IF(ISNUMBER(SEARCH("Yes",'2_all_summary'!O727)),1,2),IF(ISNUMBER(SEARCH("No",'2_all_summary'!O727)),4,3))</f>
        <v>4</v>
      </c>
      <c r="M727" s="39">
        <f>IF(ISNUMBER(SEARCH("Yes",'2_all_summary'!$F727)),IF(0&lt;'2_all_summary'!P727,1,2),IF(0='2_all_summary'!P727,4,3))</f>
        <v>4</v>
      </c>
      <c r="N727" s="39">
        <f>IF(ISNUMBER(SEARCH("Yes",'2_all_summary'!$F727)),IF(ISNUMBER(SEARCH("Yes",'2_all_summary'!Q727)),1,2),IF(ISNUMBER(SEARCH("No",'2_all_summary'!Q727)),4,3))</f>
        <v>4</v>
      </c>
      <c r="O727" s="39">
        <f>IF(ISNUMBER(SEARCH("Yes",'2_all_summary'!$F727)),IF(ISNUMBER(SEARCH("Yes",'2_all_summary'!R727)),1,2),IF(ISNUMBER(SEARCH("No",'2_all_summary'!R727)),4,3))</f>
        <v>4</v>
      </c>
      <c r="P727" s="39">
        <f>IF(ISNUMBER(SEARCH("Yes",'2_all_summary'!$F727)),IF(ISNUMBER(SEARCH("Yes",'2_all_summary'!S727)),1,2),IF(ISNUMBER(SEARCH("No",'2_all_summary'!S727)),4,3))</f>
        <v>4</v>
      </c>
      <c r="Q727" s="39">
        <f>IF(ISNUMBER(SEARCH("Yes",'2_all_summary'!$F727)),IF(0&lt;'2_all_summary'!T727,1,2),IF(0='2_all_summary'!T727,4,3))</f>
        <v>4</v>
      </c>
      <c r="R727" s="39">
        <f>IF(ISNUMBER(SEARCH("Yes",'2_all_summary'!$F727)),IF(ISNUMBER(SEARCH("Yes",'2_all_summary'!U727)),1,2),IF(ISNUMBER(SEARCH("No",'2_all_summary'!U727)),4,3))</f>
        <v>4</v>
      </c>
    </row>
    <row r="728" spans="7:18" x14ac:dyDescent="0.3">
      <c r="G728" s="39"/>
      <c r="H728" s="39" t="str">
        <f>'2_all_summary'!D728</f>
        <v>An overview of fishing rights</v>
      </c>
      <c r="I728" s="39" t="str">
        <f>'2_all_summary'!E728</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v>
      </c>
      <c r="J728" s="39">
        <f>IF(ISNUMBER(SEARCH("Yes",'2_all_summary'!$F728)),IF(ISNUMBER(SEARCH("Yes",'2_all_summary'!M728)),1,2),IF(ISNUMBER(SEARCH("No",'2_all_summary'!M728)),4,3))</f>
        <v>4</v>
      </c>
      <c r="K728" s="39">
        <f>IF(ISNUMBER(SEARCH("Yes",'2_all_summary'!$F728)),IF(ISNUMBER(SEARCH("Yes",'2_all_summary'!N728)),1,2),IF(ISNUMBER(SEARCH("No",'2_all_summary'!N728)),4,3))</f>
        <v>4</v>
      </c>
      <c r="L728" s="39">
        <f>IF(ISNUMBER(SEARCH("Yes",'2_all_summary'!$F728)),IF(ISNUMBER(SEARCH("Yes",'2_all_summary'!O728)),1,2),IF(ISNUMBER(SEARCH("No",'2_all_summary'!O728)),4,3))</f>
        <v>4</v>
      </c>
      <c r="M728" s="39">
        <f>IF(ISNUMBER(SEARCH("Yes",'2_all_summary'!$F728)),IF(0&lt;'2_all_summary'!P728,1,2),IF(0='2_all_summary'!P728,4,3))</f>
        <v>4</v>
      </c>
      <c r="N728" s="39">
        <f>IF(ISNUMBER(SEARCH("Yes",'2_all_summary'!$F728)),IF(ISNUMBER(SEARCH("Yes",'2_all_summary'!Q728)),1,2),IF(ISNUMBER(SEARCH("No",'2_all_summary'!Q728)),4,3))</f>
        <v>4</v>
      </c>
      <c r="O728" s="39">
        <f>IF(ISNUMBER(SEARCH("Yes",'2_all_summary'!$F728)),IF(ISNUMBER(SEARCH("Yes",'2_all_summary'!R728)),1,2),IF(ISNUMBER(SEARCH("No",'2_all_summary'!R728)),4,3))</f>
        <v>4</v>
      </c>
      <c r="P728" s="39">
        <f>IF(ISNUMBER(SEARCH("Yes",'2_all_summary'!$F728)),IF(ISNUMBER(SEARCH("Yes",'2_all_summary'!S728)),1,2),IF(ISNUMBER(SEARCH("No",'2_all_summary'!S728)),4,3))</f>
        <v>4</v>
      </c>
      <c r="Q728" s="39">
        <f>IF(ISNUMBER(SEARCH("Yes",'2_all_summary'!$F728)),IF(0&lt;'2_all_summary'!T728,1,2),IF(0='2_all_summary'!T728,4,3))</f>
        <v>4</v>
      </c>
      <c r="R728" s="39">
        <f>IF(ISNUMBER(SEARCH("Yes",'2_all_summary'!$F728)),IF(ISNUMBER(SEARCH("Yes",'2_all_summary'!U728)),1,2),IF(ISNUMBER(SEARCH("No",'2_all_summary'!U728)),4,3))</f>
        <v>4</v>
      </c>
    </row>
    <row r="729" spans="7:18" x14ac:dyDescent="0.3">
      <c r="G729" s="39"/>
      <c r="H729" s="39" t="str">
        <f>'2_all_summary'!D729</f>
        <v>Communityâ€based coral reef management on San Salvador Island, the Philippines</v>
      </c>
      <c r="I729" s="39" t="str">
        <f>'2_all_summary'!E729</f>
        <v>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v>
      </c>
      <c r="J729" s="39">
        <f>IF(ISNUMBER(SEARCH("Yes",'2_all_summary'!$F729)),IF(ISNUMBER(SEARCH("Yes",'2_all_summary'!M729)),1,2),IF(ISNUMBER(SEARCH("No",'2_all_summary'!M729)),4,3))</f>
        <v>4</v>
      </c>
      <c r="K729" s="39">
        <f>IF(ISNUMBER(SEARCH("Yes",'2_all_summary'!$F729)),IF(ISNUMBER(SEARCH("Yes",'2_all_summary'!N729)),1,2),IF(ISNUMBER(SEARCH("No",'2_all_summary'!N729)),4,3))</f>
        <v>4</v>
      </c>
      <c r="L729" s="39">
        <f>IF(ISNUMBER(SEARCH("Yes",'2_all_summary'!$F729)),IF(ISNUMBER(SEARCH("Yes",'2_all_summary'!O729)),1,2),IF(ISNUMBER(SEARCH("No",'2_all_summary'!O729)),4,3))</f>
        <v>4</v>
      </c>
      <c r="M729" s="39">
        <f>IF(ISNUMBER(SEARCH("Yes",'2_all_summary'!$F729)),IF(0&lt;'2_all_summary'!P729,1,2),IF(0='2_all_summary'!P729,4,3))</f>
        <v>4</v>
      </c>
      <c r="N729" s="39">
        <f>IF(ISNUMBER(SEARCH("Yes",'2_all_summary'!$F729)),IF(ISNUMBER(SEARCH("Yes",'2_all_summary'!Q729)),1,2),IF(ISNUMBER(SEARCH("No",'2_all_summary'!Q729)),4,3))</f>
        <v>4</v>
      </c>
      <c r="O729" s="39">
        <f>IF(ISNUMBER(SEARCH("Yes",'2_all_summary'!$F729)),IF(ISNUMBER(SEARCH("Yes",'2_all_summary'!R729)),1,2),IF(ISNUMBER(SEARCH("No",'2_all_summary'!R729)),4,3))</f>
        <v>4</v>
      </c>
      <c r="P729" s="39">
        <f>IF(ISNUMBER(SEARCH("Yes",'2_all_summary'!$F729)),IF(ISNUMBER(SEARCH("Yes",'2_all_summary'!S729)),1,2),IF(ISNUMBER(SEARCH("No",'2_all_summary'!S729)),4,3))</f>
        <v>4</v>
      </c>
      <c r="Q729" s="39">
        <f>IF(ISNUMBER(SEARCH("Yes",'2_all_summary'!$F729)),IF(0&lt;'2_all_summary'!T729,1,2),IF(0='2_all_summary'!T729,4,3))</f>
        <v>4</v>
      </c>
      <c r="R729" s="39">
        <f>IF(ISNUMBER(SEARCH("Yes",'2_all_summary'!$F729)),IF(ISNUMBER(SEARCH("Yes",'2_all_summary'!U729)),1,2),IF(ISNUMBER(SEARCH("No",'2_all_summary'!U729)),4,3))</f>
        <v>4</v>
      </c>
    </row>
    <row r="730" spans="7:18" x14ac:dyDescent="0.3">
      <c r="G730" s="39"/>
      <c r="H730" s="39" t="str">
        <f>'2_all_summary'!D730</f>
        <v>A review of design principles for community-based natural resource management</v>
      </c>
      <c r="I730" s="39" t="str">
        <f>'2_all_summary'!E730</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730" s="39">
        <f>IF(ISNUMBER(SEARCH("Yes",'2_all_summary'!$F730)),IF(ISNUMBER(SEARCH("Yes",'2_all_summary'!M730)),1,2),IF(ISNUMBER(SEARCH("No",'2_all_summary'!M730)),4,3))</f>
        <v>2</v>
      </c>
      <c r="K730" s="39">
        <f>IF(ISNUMBER(SEARCH("Yes",'2_all_summary'!$F730)),IF(ISNUMBER(SEARCH("Yes",'2_all_summary'!N730)),1,2),IF(ISNUMBER(SEARCH("No",'2_all_summary'!N730)),4,3))</f>
        <v>2</v>
      </c>
      <c r="L730" s="39">
        <f>IF(ISNUMBER(SEARCH("Yes",'2_all_summary'!$F730)),IF(ISNUMBER(SEARCH("Yes",'2_all_summary'!O730)),1,2),IF(ISNUMBER(SEARCH("No",'2_all_summary'!O730)),4,3))</f>
        <v>2</v>
      </c>
      <c r="M730" s="39">
        <f>IF(ISNUMBER(SEARCH("Yes",'2_all_summary'!$F730)),IF(0&lt;'2_all_summary'!P730,1,2),IF(0='2_all_summary'!P730,4,3))</f>
        <v>2</v>
      </c>
      <c r="N730" s="39">
        <f>IF(ISNUMBER(SEARCH("Yes",'2_all_summary'!$F730)),IF(ISNUMBER(SEARCH("Yes",'2_all_summary'!Q730)),1,2),IF(ISNUMBER(SEARCH("No",'2_all_summary'!Q730)),4,3))</f>
        <v>2</v>
      </c>
      <c r="O730" s="39">
        <f>IF(ISNUMBER(SEARCH("Yes",'2_all_summary'!$F730)),IF(ISNUMBER(SEARCH("Yes",'2_all_summary'!R730)),1,2),IF(ISNUMBER(SEARCH("No",'2_all_summary'!R730)),4,3))</f>
        <v>2</v>
      </c>
      <c r="P730" s="39">
        <f>IF(ISNUMBER(SEARCH("Yes",'2_all_summary'!$F730)),IF(ISNUMBER(SEARCH("Yes",'2_all_summary'!S730)),1,2),IF(ISNUMBER(SEARCH("No",'2_all_summary'!S730)),4,3))</f>
        <v>2</v>
      </c>
      <c r="Q730" s="39">
        <f>IF(ISNUMBER(SEARCH("Yes",'2_all_summary'!$F730)),IF(0&lt;'2_all_summary'!T730,1,2),IF(0='2_all_summary'!T730,4,3))</f>
        <v>2</v>
      </c>
      <c r="R730" s="39">
        <f>IF(ISNUMBER(SEARCH("Yes",'2_all_summary'!$F730)),IF(ISNUMBER(SEARCH("Yes",'2_all_summary'!U730)),1,2),IF(ISNUMBER(SEARCH("No",'2_all_summary'!U730)),4,3))</f>
        <v>2</v>
      </c>
    </row>
    <row r="731" spans="7:18" x14ac:dyDescent="0.3">
      <c r="G731" s="39"/>
      <c r="H731" s="39" t="str">
        <f>'2_all_summary'!D731</f>
        <v>Toward institutions for community-based management of inshore marine resources in the Western Indian Ocean</v>
      </c>
      <c r="I731" s="39" t="str">
        <f>'2_all_summary'!E731</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v>
      </c>
      <c r="J731" s="39">
        <f>IF(ISNUMBER(SEARCH("Yes",'2_all_summary'!$F731)),IF(ISNUMBER(SEARCH("Yes",'2_all_summary'!M731)),1,2),IF(ISNUMBER(SEARCH("No",'2_all_summary'!M731)),4,3))</f>
        <v>4</v>
      </c>
      <c r="K731" s="39">
        <f>IF(ISNUMBER(SEARCH("Yes",'2_all_summary'!$F731)),IF(ISNUMBER(SEARCH("Yes",'2_all_summary'!N731)),1,2),IF(ISNUMBER(SEARCH("No",'2_all_summary'!N731)),4,3))</f>
        <v>4</v>
      </c>
      <c r="L731" s="39">
        <f>IF(ISNUMBER(SEARCH("Yes",'2_all_summary'!$F731)),IF(ISNUMBER(SEARCH("Yes",'2_all_summary'!O731)),1,2),IF(ISNUMBER(SEARCH("No",'2_all_summary'!O731)),4,3))</f>
        <v>4</v>
      </c>
      <c r="M731" s="39">
        <f>IF(ISNUMBER(SEARCH("Yes",'2_all_summary'!$F731)),IF(0&lt;'2_all_summary'!P731,1,2),IF(0='2_all_summary'!P731,4,3))</f>
        <v>4</v>
      </c>
      <c r="N731" s="39">
        <f>IF(ISNUMBER(SEARCH("Yes",'2_all_summary'!$F731)),IF(ISNUMBER(SEARCH("Yes",'2_all_summary'!Q731)),1,2),IF(ISNUMBER(SEARCH("No",'2_all_summary'!Q731)),4,3))</f>
        <v>4</v>
      </c>
      <c r="O731" s="39">
        <f>IF(ISNUMBER(SEARCH("Yes",'2_all_summary'!$F731)),IF(ISNUMBER(SEARCH("Yes",'2_all_summary'!R731)),1,2),IF(ISNUMBER(SEARCH("No",'2_all_summary'!R731)),4,3))</f>
        <v>4</v>
      </c>
      <c r="P731" s="39">
        <f>IF(ISNUMBER(SEARCH("Yes",'2_all_summary'!$F731)),IF(ISNUMBER(SEARCH("Yes",'2_all_summary'!S731)),1,2),IF(ISNUMBER(SEARCH("No",'2_all_summary'!S731)),4,3))</f>
        <v>4</v>
      </c>
      <c r="Q731" s="39">
        <f>IF(ISNUMBER(SEARCH("Yes",'2_all_summary'!$F731)),IF(0&lt;'2_all_summary'!T731,1,2),IF(0='2_all_summary'!T731,4,3))</f>
        <v>4</v>
      </c>
      <c r="R731" s="39">
        <f>IF(ISNUMBER(SEARCH("Yes",'2_all_summary'!$F731)),IF(ISNUMBER(SEARCH("Yes",'2_all_summary'!U731)),1,2),IF(ISNUMBER(SEARCH("No",'2_all_summary'!U731)),4,3))</f>
        <v>4</v>
      </c>
    </row>
    <row r="732" spans="7:18" x14ac:dyDescent="0.3">
      <c r="G732" s="39"/>
      <c r="H732" s="39" t="str">
        <f>'2_all_summary'!D732</f>
        <v>Scleractinian coral communities of the inner Seychelles 10 years after the 1998 mortality event</v>
      </c>
      <c r="I732" s="39" t="str">
        <f>'2_all_summary'!E732</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v>
      </c>
      <c r="J732" s="39">
        <f>IF(ISNUMBER(SEARCH("Yes",'2_all_summary'!$F732)),IF(ISNUMBER(SEARCH("Yes",'2_all_summary'!M732)),1,2),IF(ISNUMBER(SEARCH("No",'2_all_summary'!M732)),4,3))</f>
        <v>4</v>
      </c>
      <c r="K732" s="39">
        <f>IF(ISNUMBER(SEARCH("Yes",'2_all_summary'!$F732)),IF(ISNUMBER(SEARCH("Yes",'2_all_summary'!N732)),1,2),IF(ISNUMBER(SEARCH("No",'2_all_summary'!N732)),4,3))</f>
        <v>4</v>
      </c>
      <c r="L732" s="39">
        <f>IF(ISNUMBER(SEARCH("Yes",'2_all_summary'!$F732)),IF(ISNUMBER(SEARCH("Yes",'2_all_summary'!O732)),1,2),IF(ISNUMBER(SEARCH("No",'2_all_summary'!O732)),4,3))</f>
        <v>4</v>
      </c>
      <c r="M732" s="39">
        <f>IF(ISNUMBER(SEARCH("Yes",'2_all_summary'!$F732)),IF(0&lt;'2_all_summary'!P732,1,2),IF(0='2_all_summary'!P732,4,3))</f>
        <v>4</v>
      </c>
      <c r="N732" s="39">
        <f>IF(ISNUMBER(SEARCH("Yes",'2_all_summary'!$F732)),IF(ISNUMBER(SEARCH("Yes",'2_all_summary'!Q732)),1,2),IF(ISNUMBER(SEARCH("No",'2_all_summary'!Q732)),4,3))</f>
        <v>4</v>
      </c>
      <c r="O732" s="39">
        <f>IF(ISNUMBER(SEARCH("Yes",'2_all_summary'!$F732)),IF(ISNUMBER(SEARCH("Yes",'2_all_summary'!R732)),1,2),IF(ISNUMBER(SEARCH("No",'2_all_summary'!R732)),4,3))</f>
        <v>4</v>
      </c>
      <c r="P732" s="39">
        <f>IF(ISNUMBER(SEARCH("Yes",'2_all_summary'!$F732)),IF(ISNUMBER(SEARCH("Yes",'2_all_summary'!S732)),1,2),IF(ISNUMBER(SEARCH("No",'2_all_summary'!S732)),4,3))</f>
        <v>4</v>
      </c>
      <c r="Q732" s="39">
        <f>IF(ISNUMBER(SEARCH("Yes",'2_all_summary'!$F732)),IF(0&lt;'2_all_summary'!T732,1,2),IF(0='2_all_summary'!T732,4,3))</f>
        <v>4</v>
      </c>
      <c r="R732" s="39">
        <f>IF(ISNUMBER(SEARCH("Yes",'2_all_summary'!$F732)),IF(ISNUMBER(SEARCH("Yes",'2_all_summary'!U732)),1,2),IF(ISNUMBER(SEARCH("No",'2_all_summary'!U732)),4,3))</f>
        <v>4</v>
      </c>
    </row>
    <row r="733" spans="7:18" x14ac:dyDescent="0.3">
      <c r="G733" s="39"/>
      <c r="H733" s="39" t="str">
        <f>'2_all_summary'!D733</f>
        <v>Potential contribution of multifunctional mangrove resources and its conservation</v>
      </c>
      <c r="I733" s="39" t="str">
        <f>'2_all_summary'!E733</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733" s="39">
        <f>IF(ISNUMBER(SEARCH("Yes",'2_all_summary'!$F733)),IF(ISNUMBER(SEARCH("Yes",'2_all_summary'!M733)),1,2),IF(ISNUMBER(SEARCH("No",'2_all_summary'!M733)),4,3))</f>
        <v>3</v>
      </c>
      <c r="K733" s="39">
        <f>IF(ISNUMBER(SEARCH("Yes",'2_all_summary'!$F733)),IF(ISNUMBER(SEARCH("Yes",'2_all_summary'!N733)),1,2),IF(ISNUMBER(SEARCH("No",'2_all_summary'!N733)),4,3))</f>
        <v>4</v>
      </c>
      <c r="L733" s="39">
        <f>IF(ISNUMBER(SEARCH("Yes",'2_all_summary'!$F733)),IF(ISNUMBER(SEARCH("Yes",'2_all_summary'!O733)),1,2),IF(ISNUMBER(SEARCH("No",'2_all_summary'!O733)),4,3))</f>
        <v>3</v>
      </c>
      <c r="M733" s="39">
        <f>IF(ISNUMBER(SEARCH("Yes",'2_all_summary'!$F733)),IF(0&lt;'2_all_summary'!P733,1,2),IF(0='2_all_summary'!P733,4,3))</f>
        <v>3</v>
      </c>
      <c r="N733" s="39">
        <f>IF(ISNUMBER(SEARCH("Yes",'2_all_summary'!$F733)),IF(ISNUMBER(SEARCH("Yes",'2_all_summary'!Q733)),1,2),IF(ISNUMBER(SEARCH("No",'2_all_summary'!Q733)),4,3))</f>
        <v>4</v>
      </c>
      <c r="O733" s="39">
        <f>IF(ISNUMBER(SEARCH("Yes",'2_all_summary'!$F733)),IF(ISNUMBER(SEARCH("Yes",'2_all_summary'!R733)),1,2),IF(ISNUMBER(SEARCH("No",'2_all_summary'!R733)),4,3))</f>
        <v>4</v>
      </c>
      <c r="P733" s="39">
        <f>IF(ISNUMBER(SEARCH("Yes",'2_all_summary'!$F733)),IF(ISNUMBER(SEARCH("Yes",'2_all_summary'!S733)),1,2),IF(ISNUMBER(SEARCH("No",'2_all_summary'!S733)),4,3))</f>
        <v>4</v>
      </c>
      <c r="Q733" s="39">
        <f>IF(ISNUMBER(SEARCH("Yes",'2_all_summary'!$F733)),IF(0&lt;'2_all_summary'!T733,1,2),IF(0='2_all_summary'!T733,4,3))</f>
        <v>4</v>
      </c>
      <c r="R733" s="39">
        <f>IF(ISNUMBER(SEARCH("Yes",'2_all_summary'!$F733)),IF(ISNUMBER(SEARCH("Yes",'2_all_summary'!U733)),1,2),IF(ISNUMBER(SEARCH("No",'2_all_summary'!U733)),4,3))</f>
        <v>3</v>
      </c>
    </row>
    <row r="734" spans="7:18" x14ac:dyDescent="0.3">
      <c r="G734" s="39"/>
      <c r="H734" s="39" t="str">
        <f>'2_all_summary'!D734</f>
        <v>Dispersal of grouper larvae drives local resource sharing in a coral reef fishery</v>
      </c>
      <c r="I734" s="39" t="str">
        <f>'2_all_summary'!E734</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v>
      </c>
      <c r="J734" s="39">
        <f>IF(ISNUMBER(SEARCH("Yes",'2_all_summary'!$F734)),IF(ISNUMBER(SEARCH("Yes",'2_all_summary'!M734)),1,2),IF(ISNUMBER(SEARCH("No",'2_all_summary'!M734)),4,3))</f>
        <v>1</v>
      </c>
      <c r="K734" s="39">
        <f>IF(ISNUMBER(SEARCH("Yes",'2_all_summary'!$F734)),IF(ISNUMBER(SEARCH("Yes",'2_all_summary'!N734)),1,2),IF(ISNUMBER(SEARCH("No",'2_all_summary'!N734)),4,3))</f>
        <v>1</v>
      </c>
      <c r="L734" s="39">
        <f>IF(ISNUMBER(SEARCH("Yes",'2_all_summary'!$F734)),IF(ISNUMBER(SEARCH("Yes",'2_all_summary'!O734)),1,2),IF(ISNUMBER(SEARCH("No",'2_all_summary'!O734)),4,3))</f>
        <v>1</v>
      </c>
      <c r="M734" s="39">
        <f>IF(ISNUMBER(SEARCH("Yes",'2_all_summary'!$F734)),IF(0&lt;'2_all_summary'!P734,1,2),IF(0='2_all_summary'!P734,4,3))</f>
        <v>1</v>
      </c>
      <c r="N734" s="39">
        <f>IF(ISNUMBER(SEARCH("Yes",'2_all_summary'!$F734)),IF(ISNUMBER(SEARCH("Yes",'2_all_summary'!Q734)),1,2),IF(ISNUMBER(SEARCH("No",'2_all_summary'!Q734)),4,3))</f>
        <v>1</v>
      </c>
      <c r="O734" s="39">
        <f>IF(ISNUMBER(SEARCH("Yes",'2_all_summary'!$F734)),IF(ISNUMBER(SEARCH("Yes",'2_all_summary'!R734)),1,2),IF(ISNUMBER(SEARCH("No",'2_all_summary'!R734)),4,3))</f>
        <v>1</v>
      </c>
      <c r="P734" s="39">
        <f>IF(ISNUMBER(SEARCH("Yes",'2_all_summary'!$F734)),IF(ISNUMBER(SEARCH("Yes",'2_all_summary'!S734)),1,2),IF(ISNUMBER(SEARCH("No",'2_all_summary'!S734)),4,3))</f>
        <v>1</v>
      </c>
      <c r="Q734" s="39">
        <f>IF(ISNUMBER(SEARCH("Yes",'2_all_summary'!$F734)),IF(0&lt;'2_all_summary'!T734,1,2),IF(0='2_all_summary'!T734,4,3))</f>
        <v>1</v>
      </c>
      <c r="R734" s="39">
        <f>IF(ISNUMBER(SEARCH("Yes",'2_all_summary'!$F734)),IF(ISNUMBER(SEARCH("Yes",'2_all_summary'!U734)),1,2),IF(ISNUMBER(SEARCH("No",'2_all_summary'!U734)),4,3))</f>
        <v>1</v>
      </c>
    </row>
    <row r="735" spans="7:18" x14ac:dyDescent="0.3">
      <c r="G735" s="39"/>
      <c r="H735" s="39" t="str">
        <f>'2_all_summary'!D735</f>
        <v>Joint species models reveal the effects of environment on community assemblage of freshwater mussels and fishes in European rivers</v>
      </c>
      <c r="I735" s="39" t="str">
        <f>'2_all_summary'!E735</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v>
      </c>
      <c r="J735" s="39">
        <f>IF(ISNUMBER(SEARCH("Yes",'2_all_summary'!$F735)),IF(ISNUMBER(SEARCH("Yes",'2_all_summary'!M735)),1,2),IF(ISNUMBER(SEARCH("No",'2_all_summary'!M735)),4,3))</f>
        <v>4</v>
      </c>
      <c r="K735" s="39">
        <f>IF(ISNUMBER(SEARCH("Yes",'2_all_summary'!$F735)),IF(ISNUMBER(SEARCH("Yes",'2_all_summary'!N735)),1,2),IF(ISNUMBER(SEARCH("No",'2_all_summary'!N735)),4,3))</f>
        <v>4</v>
      </c>
      <c r="L735" s="39">
        <f>IF(ISNUMBER(SEARCH("Yes",'2_all_summary'!$F735)),IF(ISNUMBER(SEARCH("Yes",'2_all_summary'!O735)),1,2),IF(ISNUMBER(SEARCH("No",'2_all_summary'!O735)),4,3))</f>
        <v>4</v>
      </c>
      <c r="M735" s="39">
        <f>IF(ISNUMBER(SEARCH("Yes",'2_all_summary'!$F735)),IF(0&lt;'2_all_summary'!P735,1,2),IF(0='2_all_summary'!P735,4,3))</f>
        <v>4</v>
      </c>
      <c r="N735" s="39">
        <f>IF(ISNUMBER(SEARCH("Yes",'2_all_summary'!$F735)),IF(ISNUMBER(SEARCH("Yes",'2_all_summary'!Q735)),1,2),IF(ISNUMBER(SEARCH("No",'2_all_summary'!Q735)),4,3))</f>
        <v>4</v>
      </c>
      <c r="O735" s="39">
        <f>IF(ISNUMBER(SEARCH("Yes",'2_all_summary'!$F735)),IF(ISNUMBER(SEARCH("Yes",'2_all_summary'!R735)),1,2),IF(ISNUMBER(SEARCH("No",'2_all_summary'!R735)),4,3))</f>
        <v>4</v>
      </c>
      <c r="P735" s="39">
        <f>IF(ISNUMBER(SEARCH("Yes",'2_all_summary'!$F735)),IF(ISNUMBER(SEARCH("Yes",'2_all_summary'!S735)),1,2),IF(ISNUMBER(SEARCH("No",'2_all_summary'!S735)),4,3))</f>
        <v>4</v>
      </c>
      <c r="Q735" s="39">
        <f>IF(ISNUMBER(SEARCH("Yes",'2_all_summary'!$F735)),IF(0&lt;'2_all_summary'!T735,1,2),IF(0='2_all_summary'!T735,4,3))</f>
        <v>4</v>
      </c>
      <c r="R735" s="39">
        <f>IF(ISNUMBER(SEARCH("Yes",'2_all_summary'!$F735)),IF(ISNUMBER(SEARCH("Yes",'2_all_summary'!U735)),1,2),IF(ISNUMBER(SEARCH("No",'2_all_summary'!U735)),4,3))</f>
        <v>4</v>
      </c>
    </row>
    <row r="736" spans="7:18" x14ac:dyDescent="0.3">
      <c r="G736" s="39"/>
      <c r="H736" s="39" t="str">
        <f>'2_all_summary'!D736</f>
        <v>An evaluation of a management saga: The Banks Peninsula Marine Mammal Sanctuary, New Zealand</v>
      </c>
      <c r="I736" s="39" t="str">
        <f>'2_all_summary'!E736</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v>
      </c>
      <c r="J736" s="39">
        <f>IF(ISNUMBER(SEARCH("Yes",'2_all_summary'!$F736)),IF(ISNUMBER(SEARCH("Yes",'2_all_summary'!M736)),1,2),IF(ISNUMBER(SEARCH("No",'2_all_summary'!M736)),4,3))</f>
        <v>4</v>
      </c>
      <c r="K736" s="39">
        <f>IF(ISNUMBER(SEARCH("Yes",'2_all_summary'!$F736)),IF(ISNUMBER(SEARCH("Yes",'2_all_summary'!N736)),1,2),IF(ISNUMBER(SEARCH("No",'2_all_summary'!N736)),4,3))</f>
        <v>4</v>
      </c>
      <c r="L736" s="39">
        <f>IF(ISNUMBER(SEARCH("Yes",'2_all_summary'!$F736)),IF(ISNUMBER(SEARCH("Yes",'2_all_summary'!O736)),1,2),IF(ISNUMBER(SEARCH("No",'2_all_summary'!O736)),4,3))</f>
        <v>4</v>
      </c>
      <c r="M736" s="39">
        <f>IF(ISNUMBER(SEARCH("Yes",'2_all_summary'!$F736)),IF(0&lt;'2_all_summary'!P736,1,2),IF(0='2_all_summary'!P736,4,3))</f>
        <v>4</v>
      </c>
      <c r="N736" s="39">
        <f>IF(ISNUMBER(SEARCH("Yes",'2_all_summary'!$F736)),IF(ISNUMBER(SEARCH("Yes",'2_all_summary'!Q736)),1,2),IF(ISNUMBER(SEARCH("No",'2_all_summary'!Q736)),4,3))</f>
        <v>4</v>
      </c>
      <c r="O736" s="39">
        <f>IF(ISNUMBER(SEARCH("Yes",'2_all_summary'!$F736)),IF(ISNUMBER(SEARCH("Yes",'2_all_summary'!R736)),1,2),IF(ISNUMBER(SEARCH("No",'2_all_summary'!R736)),4,3))</f>
        <v>4</v>
      </c>
      <c r="P736" s="39">
        <f>IF(ISNUMBER(SEARCH("Yes",'2_all_summary'!$F736)),IF(ISNUMBER(SEARCH("Yes",'2_all_summary'!S736)),1,2),IF(ISNUMBER(SEARCH("No",'2_all_summary'!S736)),4,3))</f>
        <v>4</v>
      </c>
      <c r="Q736" s="39">
        <f>IF(ISNUMBER(SEARCH("Yes",'2_all_summary'!$F736)),IF(0&lt;'2_all_summary'!T736,1,2),IF(0='2_all_summary'!T736,4,3))</f>
        <v>4</v>
      </c>
      <c r="R736" s="39">
        <f>IF(ISNUMBER(SEARCH("Yes",'2_all_summary'!$F736)),IF(ISNUMBER(SEARCH("Yes",'2_all_summary'!U736)),1,2),IF(ISNUMBER(SEARCH("No",'2_all_summary'!U736)),4,3))</f>
        <v>4</v>
      </c>
    </row>
    <row r="737" spans="7:18" x14ac:dyDescent="0.3">
      <c r="G737" s="39"/>
      <c r="H737" s="39" t="str">
        <f>'2_all_summary'!D737</f>
        <v>Marine mammals used as bait for improvised fish aggregating devices in marine waters of Ecuador, eastern tropical Pacific</v>
      </c>
      <c r="I737" s="39" t="str">
        <f>'2_all_summary'!E737</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v>
      </c>
      <c r="J737" s="39">
        <f>IF(ISNUMBER(SEARCH("Yes",'2_all_summary'!$F737)),IF(ISNUMBER(SEARCH("Yes",'2_all_summary'!M737)),1,2),IF(ISNUMBER(SEARCH("No",'2_all_summary'!M737)),4,3))</f>
        <v>4</v>
      </c>
      <c r="K737" s="39">
        <f>IF(ISNUMBER(SEARCH("Yes",'2_all_summary'!$F737)),IF(ISNUMBER(SEARCH("Yes",'2_all_summary'!N737)),1,2),IF(ISNUMBER(SEARCH("No",'2_all_summary'!N737)),4,3))</f>
        <v>4</v>
      </c>
      <c r="L737" s="39">
        <f>IF(ISNUMBER(SEARCH("Yes",'2_all_summary'!$F737)),IF(ISNUMBER(SEARCH("Yes",'2_all_summary'!O737)),1,2),IF(ISNUMBER(SEARCH("No",'2_all_summary'!O737)),4,3))</f>
        <v>4</v>
      </c>
      <c r="M737" s="39">
        <f>IF(ISNUMBER(SEARCH("Yes",'2_all_summary'!$F737)),IF(0&lt;'2_all_summary'!P737,1,2),IF(0='2_all_summary'!P737,4,3))</f>
        <v>4</v>
      </c>
      <c r="N737" s="39">
        <f>IF(ISNUMBER(SEARCH("Yes",'2_all_summary'!$F737)),IF(ISNUMBER(SEARCH("Yes",'2_all_summary'!Q737)),1,2),IF(ISNUMBER(SEARCH("No",'2_all_summary'!Q737)),4,3))</f>
        <v>4</v>
      </c>
      <c r="O737" s="39">
        <f>IF(ISNUMBER(SEARCH("Yes",'2_all_summary'!$F737)),IF(ISNUMBER(SEARCH("Yes",'2_all_summary'!R737)),1,2),IF(ISNUMBER(SEARCH("No",'2_all_summary'!R737)),4,3))</f>
        <v>4</v>
      </c>
      <c r="P737" s="39">
        <f>IF(ISNUMBER(SEARCH("Yes",'2_all_summary'!$F737)),IF(ISNUMBER(SEARCH("Yes",'2_all_summary'!S737)),1,2),IF(ISNUMBER(SEARCH("No",'2_all_summary'!S737)),4,3))</f>
        <v>4</v>
      </c>
      <c r="Q737" s="39">
        <f>IF(ISNUMBER(SEARCH("Yes",'2_all_summary'!$F737)),IF(0&lt;'2_all_summary'!T737,1,2),IF(0='2_all_summary'!T737,4,3))</f>
        <v>4</v>
      </c>
      <c r="R737" s="39">
        <f>IF(ISNUMBER(SEARCH("Yes",'2_all_summary'!$F737)),IF(ISNUMBER(SEARCH("Yes",'2_all_summary'!U737)),1,2),IF(ISNUMBER(SEARCH("No",'2_all_summary'!U737)),4,3))</f>
        <v>4</v>
      </c>
    </row>
    <row r="738" spans="7:18" x14ac:dyDescent="0.3">
      <c r="G738" s="39"/>
      <c r="H738" s="39" t="str">
        <f>'2_all_summary'!D738</f>
        <v>Aquaculture research and development as an entry-point and contributor to natural resources and coastal management</v>
      </c>
      <c r="I738" s="39" t="str">
        <f>'2_all_summary'!E738</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738" s="39">
        <f>IF(ISNUMBER(SEARCH("Yes",'2_all_summary'!$F738)),IF(ISNUMBER(SEARCH("Yes",'2_all_summary'!M738)),1,2),IF(ISNUMBER(SEARCH("No",'2_all_summary'!M738)),4,3))</f>
        <v>3</v>
      </c>
      <c r="K738" s="39">
        <f>IF(ISNUMBER(SEARCH("Yes",'2_all_summary'!$F738)),IF(ISNUMBER(SEARCH("Yes",'2_all_summary'!N738)),1,2),IF(ISNUMBER(SEARCH("No",'2_all_summary'!N738)),4,3))</f>
        <v>3</v>
      </c>
      <c r="L738" s="39">
        <f>IF(ISNUMBER(SEARCH("Yes",'2_all_summary'!$F738)),IF(ISNUMBER(SEARCH("Yes",'2_all_summary'!O738)),1,2),IF(ISNUMBER(SEARCH("No",'2_all_summary'!O738)),4,3))</f>
        <v>3</v>
      </c>
      <c r="M738" s="39">
        <f>IF(ISNUMBER(SEARCH("Yes",'2_all_summary'!$F738)),IF(0&lt;'2_all_summary'!P738,1,2),IF(0='2_all_summary'!P738,4,3))</f>
        <v>3</v>
      </c>
      <c r="N738" s="39">
        <f>IF(ISNUMBER(SEARCH("Yes",'2_all_summary'!$F738)),IF(ISNUMBER(SEARCH("Yes",'2_all_summary'!Q738)),1,2),IF(ISNUMBER(SEARCH("No",'2_all_summary'!Q738)),4,3))</f>
        <v>3</v>
      </c>
      <c r="O738" s="39">
        <f>IF(ISNUMBER(SEARCH("Yes",'2_all_summary'!$F738)),IF(ISNUMBER(SEARCH("Yes",'2_all_summary'!R738)),1,2),IF(ISNUMBER(SEARCH("No",'2_all_summary'!R738)),4,3))</f>
        <v>3</v>
      </c>
      <c r="P738" s="39">
        <f>IF(ISNUMBER(SEARCH("Yes",'2_all_summary'!$F738)),IF(ISNUMBER(SEARCH("Yes",'2_all_summary'!S738)),1,2),IF(ISNUMBER(SEARCH("No",'2_all_summary'!S738)),4,3))</f>
        <v>3</v>
      </c>
      <c r="Q738" s="39">
        <f>IF(ISNUMBER(SEARCH("Yes",'2_all_summary'!$F738)),IF(0&lt;'2_all_summary'!T738,1,2),IF(0='2_all_summary'!T738,4,3))</f>
        <v>3</v>
      </c>
      <c r="R738" s="39">
        <f>IF(ISNUMBER(SEARCH("Yes",'2_all_summary'!$F738)),IF(ISNUMBER(SEARCH("Yes",'2_all_summary'!U738)),1,2),IF(ISNUMBER(SEARCH("No",'2_all_summary'!U738)),4,3))</f>
        <v>3</v>
      </c>
    </row>
    <row r="739" spans="7:18" x14ac:dyDescent="0.3">
      <c r="G739" s="39"/>
      <c r="H739" s="39" t="str">
        <f>'2_all_summary'!D739</f>
        <v>Tropical rhythms and collective action: Community-based fisheries management in the face of Amazonian unpredictability</v>
      </c>
      <c r="I739" s="39" t="str">
        <f>'2_all_summary'!E739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739" s="39">
        <f>IF(ISNUMBER(SEARCH("Yes",'2_all_summary'!$F739)),IF(ISNUMBER(SEARCH("Yes",'2_all_summary'!M739)),1,2),IF(ISNUMBER(SEARCH("No",'2_all_summary'!M739)),4,3))</f>
        <v>4</v>
      </c>
      <c r="K739" s="39">
        <f>IF(ISNUMBER(SEARCH("Yes",'2_all_summary'!$F739)),IF(ISNUMBER(SEARCH("Yes",'2_all_summary'!N739)),1,2),IF(ISNUMBER(SEARCH("No",'2_all_summary'!N739)),4,3))</f>
        <v>4</v>
      </c>
      <c r="L739" s="39">
        <f>IF(ISNUMBER(SEARCH("Yes",'2_all_summary'!$F739)),IF(ISNUMBER(SEARCH("Yes",'2_all_summary'!O739)),1,2),IF(ISNUMBER(SEARCH("No",'2_all_summary'!O739)),4,3))</f>
        <v>4</v>
      </c>
      <c r="M739" s="39">
        <f>IF(ISNUMBER(SEARCH("Yes",'2_all_summary'!$F739)),IF(0&lt;'2_all_summary'!P739,1,2),IF(0='2_all_summary'!P739,4,3))</f>
        <v>4</v>
      </c>
      <c r="N739" s="39">
        <f>IF(ISNUMBER(SEARCH("Yes",'2_all_summary'!$F739)),IF(ISNUMBER(SEARCH("Yes",'2_all_summary'!Q739)),1,2),IF(ISNUMBER(SEARCH("No",'2_all_summary'!Q739)),4,3))</f>
        <v>4</v>
      </c>
      <c r="O739" s="39">
        <f>IF(ISNUMBER(SEARCH("Yes",'2_all_summary'!$F739)),IF(ISNUMBER(SEARCH("Yes",'2_all_summary'!R739)),1,2),IF(ISNUMBER(SEARCH("No",'2_all_summary'!R739)),4,3))</f>
        <v>4</v>
      </c>
      <c r="P739" s="39">
        <f>IF(ISNUMBER(SEARCH("Yes",'2_all_summary'!$F739)),IF(ISNUMBER(SEARCH("Yes",'2_all_summary'!S739)),1,2),IF(ISNUMBER(SEARCH("No",'2_all_summary'!S739)),4,3))</f>
        <v>4</v>
      </c>
      <c r="Q739" s="39">
        <f>IF(ISNUMBER(SEARCH("Yes",'2_all_summary'!$F739)),IF(0&lt;'2_all_summary'!T739,1,2),IF(0='2_all_summary'!T739,4,3))</f>
        <v>4</v>
      </c>
      <c r="R739" s="39">
        <f>IF(ISNUMBER(SEARCH("Yes",'2_all_summary'!$F739)),IF(ISNUMBER(SEARCH("Yes",'2_all_summary'!U739)),1,2),IF(ISNUMBER(SEARCH("No",'2_all_summary'!U739)),4,3))</f>
        <v>4</v>
      </c>
    </row>
    <row r="740" spans="7:18" x14ac:dyDescent="0.3">
      <c r="G740" s="39"/>
      <c r="H740" s="39" t="str">
        <f>'2_all_summary'!D740</f>
        <v>Artisanal shark fishing in the Louisiade Archipelago, Papua New Guinea: Socio-economic characteristics and management options</v>
      </c>
      <c r="I740" s="39" t="str">
        <f>'2_all_summary'!E740</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740" s="39">
        <f>IF(ISNUMBER(SEARCH("Yes",'2_all_summary'!$F740)),IF(ISNUMBER(SEARCH("Yes",'2_all_summary'!M740)),1,2),IF(ISNUMBER(SEARCH("No",'2_all_summary'!M740)),4,3))</f>
        <v>3</v>
      </c>
      <c r="K740" s="39">
        <f>IF(ISNUMBER(SEARCH("Yes",'2_all_summary'!$F740)),IF(ISNUMBER(SEARCH("Yes",'2_all_summary'!N740)),1,2),IF(ISNUMBER(SEARCH("No",'2_all_summary'!N740)),4,3))</f>
        <v>3</v>
      </c>
      <c r="L740" s="39">
        <f>IF(ISNUMBER(SEARCH("Yes",'2_all_summary'!$F740)),IF(ISNUMBER(SEARCH("Yes",'2_all_summary'!O740)),1,2),IF(ISNUMBER(SEARCH("No",'2_all_summary'!O740)),4,3))</f>
        <v>3</v>
      </c>
      <c r="M740" s="39">
        <f>IF(ISNUMBER(SEARCH("Yes",'2_all_summary'!$F740)),IF(0&lt;'2_all_summary'!P740,1,2),IF(0='2_all_summary'!P740,4,3))</f>
        <v>3</v>
      </c>
      <c r="N740" s="39">
        <f>IF(ISNUMBER(SEARCH("Yes",'2_all_summary'!$F740)),IF(ISNUMBER(SEARCH("Yes",'2_all_summary'!Q740)),1,2),IF(ISNUMBER(SEARCH("No",'2_all_summary'!Q740)),4,3))</f>
        <v>3</v>
      </c>
      <c r="O740" s="39">
        <f>IF(ISNUMBER(SEARCH("Yes",'2_all_summary'!$F740)),IF(ISNUMBER(SEARCH("Yes",'2_all_summary'!R740)),1,2),IF(ISNUMBER(SEARCH("No",'2_all_summary'!R740)),4,3))</f>
        <v>4</v>
      </c>
      <c r="P740" s="39">
        <f>IF(ISNUMBER(SEARCH("Yes",'2_all_summary'!$F740)),IF(ISNUMBER(SEARCH("Yes",'2_all_summary'!S740)),1,2),IF(ISNUMBER(SEARCH("No",'2_all_summary'!S740)),4,3))</f>
        <v>3</v>
      </c>
      <c r="Q740" s="39">
        <f>IF(ISNUMBER(SEARCH("Yes",'2_all_summary'!$F740)),IF(0&lt;'2_all_summary'!T740,1,2),IF(0='2_all_summary'!T740,4,3))</f>
        <v>3</v>
      </c>
      <c r="R740" s="39">
        <f>IF(ISNUMBER(SEARCH("Yes",'2_all_summary'!$F740)),IF(ISNUMBER(SEARCH("Yes",'2_all_summary'!U740)),1,2),IF(ISNUMBER(SEARCH("No",'2_all_summary'!U740)),4,3))</f>
        <v>3</v>
      </c>
    </row>
    <row r="741" spans="7:18" x14ac:dyDescent="0.3">
      <c r="G741" s="39"/>
      <c r="H741" s="39" t="str">
        <f>'2_all_summary'!D741</f>
        <v>Comparison of fish detections, community diversity, and relative abundance using environmental DNA metabarcoding and traditional gears</v>
      </c>
      <c r="I741" s="39" t="str">
        <f>'2_all_summary'!E741</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v>
      </c>
      <c r="J741" s="39">
        <f>IF(ISNUMBER(SEARCH("Yes",'2_all_summary'!$F741)),IF(ISNUMBER(SEARCH("Yes",'2_all_summary'!M741)),1,2),IF(ISNUMBER(SEARCH("No",'2_all_summary'!M741)),4,3))</f>
        <v>4</v>
      </c>
      <c r="K741" s="39">
        <f>IF(ISNUMBER(SEARCH("Yes",'2_all_summary'!$F741)),IF(ISNUMBER(SEARCH("Yes",'2_all_summary'!N741)),1,2),IF(ISNUMBER(SEARCH("No",'2_all_summary'!N741)),4,3))</f>
        <v>4</v>
      </c>
      <c r="L741" s="39">
        <f>IF(ISNUMBER(SEARCH("Yes",'2_all_summary'!$F741)),IF(ISNUMBER(SEARCH("Yes",'2_all_summary'!O741)),1,2),IF(ISNUMBER(SEARCH("No",'2_all_summary'!O741)),4,3))</f>
        <v>4</v>
      </c>
      <c r="M741" s="39">
        <f>IF(ISNUMBER(SEARCH("Yes",'2_all_summary'!$F741)),IF(0&lt;'2_all_summary'!P741,1,2),IF(0='2_all_summary'!P741,4,3))</f>
        <v>4</v>
      </c>
      <c r="N741" s="39">
        <f>IF(ISNUMBER(SEARCH("Yes",'2_all_summary'!$F741)),IF(ISNUMBER(SEARCH("Yes",'2_all_summary'!Q741)),1,2),IF(ISNUMBER(SEARCH("No",'2_all_summary'!Q741)),4,3))</f>
        <v>4</v>
      </c>
      <c r="O741" s="39">
        <f>IF(ISNUMBER(SEARCH("Yes",'2_all_summary'!$F741)),IF(ISNUMBER(SEARCH("Yes",'2_all_summary'!R741)),1,2),IF(ISNUMBER(SEARCH("No",'2_all_summary'!R741)),4,3))</f>
        <v>4</v>
      </c>
      <c r="P741" s="39">
        <f>IF(ISNUMBER(SEARCH("Yes",'2_all_summary'!$F741)),IF(ISNUMBER(SEARCH("Yes",'2_all_summary'!S741)),1,2),IF(ISNUMBER(SEARCH("No",'2_all_summary'!S741)),4,3))</f>
        <v>4</v>
      </c>
      <c r="Q741" s="39">
        <f>IF(ISNUMBER(SEARCH("Yes",'2_all_summary'!$F741)),IF(0&lt;'2_all_summary'!T741,1,2),IF(0='2_all_summary'!T741,4,3))</f>
        <v>4</v>
      </c>
      <c r="R741" s="39">
        <f>IF(ISNUMBER(SEARCH("Yes",'2_all_summary'!$F741)),IF(ISNUMBER(SEARCH("Yes",'2_all_summary'!U741)),1,2),IF(ISNUMBER(SEARCH("No",'2_all_summary'!U741)),4,3))</f>
        <v>4</v>
      </c>
    </row>
    <row r="742" spans="7:18" x14ac:dyDescent="0.3">
      <c r="G742" s="39"/>
      <c r="H742" s="39" t="str">
        <f>'2_all_summary'!D742</f>
        <v>Economic efficiency of community-based flood risk management: An empirical study from Indonesia</v>
      </c>
      <c r="I742" s="39" t="str">
        <f>'2_all_summary'!E742</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v>
      </c>
      <c r="J742" s="39">
        <f>IF(ISNUMBER(SEARCH("Yes",'2_all_summary'!$F742)),IF(ISNUMBER(SEARCH("Yes",'2_all_summary'!M742)),1,2),IF(ISNUMBER(SEARCH("No",'2_all_summary'!M742)),4,3))</f>
        <v>4</v>
      </c>
      <c r="K742" s="39">
        <f>IF(ISNUMBER(SEARCH("Yes",'2_all_summary'!$F742)),IF(ISNUMBER(SEARCH("Yes",'2_all_summary'!N742)),1,2),IF(ISNUMBER(SEARCH("No",'2_all_summary'!N742)),4,3))</f>
        <v>4</v>
      </c>
      <c r="L742" s="39">
        <f>IF(ISNUMBER(SEARCH("Yes",'2_all_summary'!$F742)),IF(ISNUMBER(SEARCH("Yes",'2_all_summary'!O742)),1,2),IF(ISNUMBER(SEARCH("No",'2_all_summary'!O742)),4,3))</f>
        <v>4</v>
      </c>
      <c r="M742" s="39">
        <f>IF(ISNUMBER(SEARCH("Yes",'2_all_summary'!$F742)),IF(0&lt;'2_all_summary'!P742,1,2),IF(0='2_all_summary'!P742,4,3))</f>
        <v>4</v>
      </c>
      <c r="N742" s="39">
        <f>IF(ISNUMBER(SEARCH("Yes",'2_all_summary'!$F742)),IF(ISNUMBER(SEARCH("Yes",'2_all_summary'!Q742)),1,2),IF(ISNUMBER(SEARCH("No",'2_all_summary'!Q742)),4,3))</f>
        <v>4</v>
      </c>
      <c r="O742" s="39">
        <f>IF(ISNUMBER(SEARCH("Yes",'2_all_summary'!$F742)),IF(ISNUMBER(SEARCH("Yes",'2_all_summary'!R742)),1,2),IF(ISNUMBER(SEARCH("No",'2_all_summary'!R742)),4,3))</f>
        <v>4</v>
      </c>
      <c r="P742" s="39">
        <f>IF(ISNUMBER(SEARCH("Yes",'2_all_summary'!$F742)),IF(ISNUMBER(SEARCH("Yes",'2_all_summary'!S742)),1,2),IF(ISNUMBER(SEARCH("No",'2_all_summary'!S742)),4,3))</f>
        <v>4</v>
      </c>
      <c r="Q742" s="39">
        <f>IF(ISNUMBER(SEARCH("Yes",'2_all_summary'!$F742)),IF(0&lt;'2_all_summary'!T742,1,2),IF(0='2_all_summary'!T742,4,3))</f>
        <v>4</v>
      </c>
      <c r="R742" s="39">
        <f>IF(ISNUMBER(SEARCH("Yes",'2_all_summary'!$F742)),IF(ISNUMBER(SEARCH("Yes",'2_all_summary'!U742)),1,2),IF(ISNUMBER(SEARCH("No",'2_all_summary'!U742)),4,3))</f>
        <v>4</v>
      </c>
    </row>
    <row r="743" spans="7:18" x14ac:dyDescent="0.3">
      <c r="G743" s="39"/>
      <c r="H743" s="39" t="str">
        <f>'2_all_summary'!D743</f>
        <v>Historical contentions and future trends in the coastal zones: The environmental movement in Puerto Rico</v>
      </c>
      <c r="I743" s="39" t="str">
        <f>'2_all_summary'!E743</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v>
      </c>
      <c r="J743" s="39">
        <f>IF(ISNUMBER(SEARCH("Yes",'2_all_summary'!$F743)),IF(ISNUMBER(SEARCH("Yes",'2_all_summary'!M743)),1,2),IF(ISNUMBER(SEARCH("No",'2_all_summary'!M743)),4,3))</f>
        <v>4</v>
      </c>
      <c r="K743" s="39">
        <f>IF(ISNUMBER(SEARCH("Yes",'2_all_summary'!$F743)),IF(ISNUMBER(SEARCH("Yes",'2_all_summary'!N743)),1,2),IF(ISNUMBER(SEARCH("No",'2_all_summary'!N743)),4,3))</f>
        <v>4</v>
      </c>
      <c r="L743" s="39">
        <f>IF(ISNUMBER(SEARCH("Yes",'2_all_summary'!$F743)),IF(ISNUMBER(SEARCH("Yes",'2_all_summary'!O743)),1,2),IF(ISNUMBER(SEARCH("No",'2_all_summary'!O743)),4,3))</f>
        <v>4</v>
      </c>
      <c r="M743" s="39">
        <f>IF(ISNUMBER(SEARCH("Yes",'2_all_summary'!$F743)),IF(0&lt;'2_all_summary'!P743,1,2),IF(0='2_all_summary'!P743,4,3))</f>
        <v>4</v>
      </c>
      <c r="N743" s="39">
        <f>IF(ISNUMBER(SEARCH("Yes",'2_all_summary'!$F743)),IF(ISNUMBER(SEARCH("Yes",'2_all_summary'!Q743)),1,2),IF(ISNUMBER(SEARCH("No",'2_all_summary'!Q743)),4,3))</f>
        <v>4</v>
      </c>
      <c r="O743" s="39">
        <f>IF(ISNUMBER(SEARCH("Yes",'2_all_summary'!$F743)),IF(ISNUMBER(SEARCH("Yes",'2_all_summary'!R743)),1,2),IF(ISNUMBER(SEARCH("No",'2_all_summary'!R743)),4,3))</f>
        <v>4</v>
      </c>
      <c r="P743" s="39">
        <f>IF(ISNUMBER(SEARCH("Yes",'2_all_summary'!$F743)),IF(ISNUMBER(SEARCH("Yes",'2_all_summary'!S743)),1,2),IF(ISNUMBER(SEARCH("No",'2_all_summary'!S743)),4,3))</f>
        <v>4</v>
      </c>
      <c r="Q743" s="39">
        <f>IF(ISNUMBER(SEARCH("Yes",'2_all_summary'!$F743)),IF(0&lt;'2_all_summary'!T743,1,2),IF(0='2_all_summary'!T743,4,3))</f>
        <v>4</v>
      </c>
      <c r="R743" s="39">
        <f>IF(ISNUMBER(SEARCH("Yes",'2_all_summary'!$F743)),IF(ISNUMBER(SEARCH("Yes",'2_all_summary'!U743)),1,2),IF(ISNUMBER(SEARCH("No",'2_all_summary'!U743)),4,3))</f>
        <v>4</v>
      </c>
    </row>
    <row r="744" spans="7:18" x14ac:dyDescent="0.3">
      <c r="G744" s="39"/>
      <c r="H744" s="39" t="str">
        <f>'2_all_summary'!D744</f>
        <v>Governing aquaculture: Dynamics and diversity in introducing salmon farming in scotland</v>
      </c>
      <c r="I744" s="39" t="str">
        <f>'2_all_summary'!E744</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v>
      </c>
      <c r="J744" s="39">
        <f>IF(ISNUMBER(SEARCH("Yes",'2_all_summary'!$F744)),IF(ISNUMBER(SEARCH("Yes",'2_all_summary'!M744)),1,2),IF(ISNUMBER(SEARCH("No",'2_all_summary'!M744)),4,3))</f>
        <v>4</v>
      </c>
      <c r="K744" s="39">
        <f>IF(ISNUMBER(SEARCH("Yes",'2_all_summary'!$F744)),IF(ISNUMBER(SEARCH("Yes",'2_all_summary'!N744)),1,2),IF(ISNUMBER(SEARCH("No",'2_all_summary'!N744)),4,3))</f>
        <v>4</v>
      </c>
      <c r="L744" s="39">
        <f>IF(ISNUMBER(SEARCH("Yes",'2_all_summary'!$F744)),IF(ISNUMBER(SEARCH("Yes",'2_all_summary'!O744)),1,2),IF(ISNUMBER(SEARCH("No",'2_all_summary'!O744)),4,3))</f>
        <v>4</v>
      </c>
      <c r="M744" s="39">
        <f>IF(ISNUMBER(SEARCH("Yes",'2_all_summary'!$F744)),IF(0&lt;'2_all_summary'!P744,1,2),IF(0='2_all_summary'!P744,4,3))</f>
        <v>4</v>
      </c>
      <c r="N744" s="39">
        <f>IF(ISNUMBER(SEARCH("Yes",'2_all_summary'!$F744)),IF(ISNUMBER(SEARCH("Yes",'2_all_summary'!Q744)),1,2),IF(ISNUMBER(SEARCH("No",'2_all_summary'!Q744)),4,3))</f>
        <v>4</v>
      </c>
      <c r="O744" s="39">
        <f>IF(ISNUMBER(SEARCH("Yes",'2_all_summary'!$F744)),IF(ISNUMBER(SEARCH("Yes",'2_all_summary'!R744)),1,2),IF(ISNUMBER(SEARCH("No",'2_all_summary'!R744)),4,3))</f>
        <v>4</v>
      </c>
      <c r="P744" s="39">
        <f>IF(ISNUMBER(SEARCH("Yes",'2_all_summary'!$F744)),IF(ISNUMBER(SEARCH("Yes",'2_all_summary'!S744)),1,2),IF(ISNUMBER(SEARCH("No",'2_all_summary'!S744)),4,3))</f>
        <v>4</v>
      </c>
      <c r="Q744" s="39">
        <f>IF(ISNUMBER(SEARCH("Yes",'2_all_summary'!$F744)),IF(0&lt;'2_all_summary'!T744,1,2),IF(0='2_all_summary'!T744,4,3))</f>
        <v>4</v>
      </c>
      <c r="R744" s="39">
        <f>IF(ISNUMBER(SEARCH("Yes",'2_all_summary'!$F744)),IF(ISNUMBER(SEARCH("Yes",'2_all_summary'!U744)),1,2),IF(ISNUMBER(SEARCH("No",'2_all_summary'!U744)),4,3))</f>
        <v>4</v>
      </c>
    </row>
    <row r="745" spans="7:18" x14ac:dyDescent="0.3">
      <c r="G745" s="39"/>
      <c r="H745" s="39" t="str">
        <f>'2_all_summary'!D745</f>
        <v>Socio-ecological and livelihood assessment of selected coastal areas in Sorsogon, Philippines</v>
      </c>
      <c r="I745" s="39" t="str">
        <f>'2_all_summary'!E745</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745" s="39">
        <f>IF(ISNUMBER(SEARCH("Yes",'2_all_summary'!$F745)),IF(ISNUMBER(SEARCH("Yes",'2_all_summary'!M745)),1,2),IF(ISNUMBER(SEARCH("No",'2_all_summary'!M745)),4,3))</f>
        <v>4</v>
      </c>
      <c r="K745" s="39">
        <f>IF(ISNUMBER(SEARCH("Yes",'2_all_summary'!$F745)),IF(ISNUMBER(SEARCH("Yes",'2_all_summary'!N745)),1,2),IF(ISNUMBER(SEARCH("No",'2_all_summary'!N745)),4,3))</f>
        <v>4</v>
      </c>
      <c r="L745" s="39">
        <f>IF(ISNUMBER(SEARCH("Yes",'2_all_summary'!$F745)),IF(ISNUMBER(SEARCH("Yes",'2_all_summary'!O745)),1,2),IF(ISNUMBER(SEARCH("No",'2_all_summary'!O745)),4,3))</f>
        <v>4</v>
      </c>
      <c r="M745" s="39">
        <f>IF(ISNUMBER(SEARCH("Yes",'2_all_summary'!$F745)),IF(0&lt;'2_all_summary'!P745,1,2),IF(0='2_all_summary'!P745,4,3))</f>
        <v>4</v>
      </c>
      <c r="N745" s="39">
        <f>IF(ISNUMBER(SEARCH("Yes",'2_all_summary'!$F745)),IF(ISNUMBER(SEARCH("Yes",'2_all_summary'!Q745)),1,2),IF(ISNUMBER(SEARCH("No",'2_all_summary'!Q745)),4,3))</f>
        <v>4</v>
      </c>
      <c r="O745" s="39">
        <f>IF(ISNUMBER(SEARCH("Yes",'2_all_summary'!$F745)),IF(ISNUMBER(SEARCH("Yes",'2_all_summary'!R745)),1,2),IF(ISNUMBER(SEARCH("No",'2_all_summary'!R745)),4,3))</f>
        <v>4</v>
      </c>
      <c r="P745" s="39">
        <f>IF(ISNUMBER(SEARCH("Yes",'2_all_summary'!$F745)),IF(ISNUMBER(SEARCH("Yes",'2_all_summary'!S745)),1,2),IF(ISNUMBER(SEARCH("No",'2_all_summary'!S745)),4,3))</f>
        <v>4</v>
      </c>
      <c r="Q745" s="39">
        <f>IF(ISNUMBER(SEARCH("Yes",'2_all_summary'!$F745)),IF(0&lt;'2_all_summary'!T745,1,2),IF(0='2_all_summary'!T745,4,3))</f>
        <v>4</v>
      </c>
      <c r="R745" s="39">
        <f>IF(ISNUMBER(SEARCH("Yes",'2_all_summary'!$F745)),IF(ISNUMBER(SEARCH("Yes",'2_all_summary'!U745)),1,2),IF(ISNUMBER(SEARCH("No",'2_all_summary'!U745)),4,3))</f>
        <v>4</v>
      </c>
    </row>
    <row r="746" spans="7:18" x14ac:dyDescent="0.3">
      <c r="G746" s="39"/>
      <c r="H746" s="39" t="str">
        <f>'2_all_summary'!D746</f>
        <v>Coral reef health and effects of socio-economic factors in Fiji and Cook Islands</v>
      </c>
      <c r="I746" s="39" t="str">
        <f>'2_all_summary'!E746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v>
      </c>
      <c r="J746" s="39">
        <f>IF(ISNUMBER(SEARCH("Yes",'2_all_summary'!$F746)),IF(ISNUMBER(SEARCH("Yes",'2_all_summary'!M746)),1,2),IF(ISNUMBER(SEARCH("No",'2_all_summary'!M746)),4,3))</f>
        <v>1</v>
      </c>
      <c r="K746" s="39">
        <f>IF(ISNUMBER(SEARCH("Yes",'2_all_summary'!$F746)),IF(ISNUMBER(SEARCH("Yes",'2_all_summary'!N746)),1,2),IF(ISNUMBER(SEARCH("No",'2_all_summary'!N746)),4,3))</f>
        <v>1</v>
      </c>
      <c r="L746" s="39">
        <f>IF(ISNUMBER(SEARCH("Yes",'2_all_summary'!$F746)),IF(ISNUMBER(SEARCH("Yes",'2_all_summary'!O746)),1,2),IF(ISNUMBER(SEARCH("No",'2_all_summary'!O746)),4,3))</f>
        <v>1</v>
      </c>
      <c r="M746" s="39">
        <f>IF(ISNUMBER(SEARCH("Yes",'2_all_summary'!$F746)),IF(0&lt;'2_all_summary'!P746,1,2),IF(0='2_all_summary'!P746,4,3))</f>
        <v>1</v>
      </c>
      <c r="N746" s="39">
        <f>IF(ISNUMBER(SEARCH("Yes",'2_all_summary'!$F746)),IF(ISNUMBER(SEARCH("Yes",'2_all_summary'!Q746)),1,2),IF(ISNUMBER(SEARCH("No",'2_all_summary'!Q746)),4,3))</f>
        <v>1</v>
      </c>
      <c r="O746" s="39">
        <f>IF(ISNUMBER(SEARCH("Yes",'2_all_summary'!$F746)),IF(ISNUMBER(SEARCH("Yes",'2_all_summary'!R746)),1,2),IF(ISNUMBER(SEARCH("No",'2_all_summary'!R746)),4,3))</f>
        <v>1</v>
      </c>
      <c r="P746" s="39">
        <f>IF(ISNUMBER(SEARCH("Yes",'2_all_summary'!$F746)),IF(ISNUMBER(SEARCH("Yes",'2_all_summary'!S746)),1,2),IF(ISNUMBER(SEARCH("No",'2_all_summary'!S746)),4,3))</f>
        <v>1</v>
      </c>
      <c r="Q746" s="39">
        <f>IF(ISNUMBER(SEARCH("Yes",'2_all_summary'!$F746)),IF(0&lt;'2_all_summary'!T746,1,2),IF(0='2_all_summary'!T746,4,3))</f>
        <v>1</v>
      </c>
      <c r="R746" s="39">
        <f>IF(ISNUMBER(SEARCH("Yes",'2_all_summary'!$F746)),IF(ISNUMBER(SEARCH("Yes",'2_all_summary'!U746)),1,2),IF(ISNUMBER(SEARCH("No",'2_all_summary'!U746)),4,3))</f>
        <v>1</v>
      </c>
    </row>
    <row r="747" spans="7:18" x14ac:dyDescent="0.3">
      <c r="G747" s="39"/>
      <c r="H747" s="39" t="str">
        <f>'2_all_summary'!D747</f>
        <v>Biocultural restoration of traditional agriculture: Cultural, environmental, and economic outcomes of Lo'i Kalo restoration in He'eia, O'ahu</v>
      </c>
      <c r="I747" s="39" t="str">
        <f>'2_all_summary'!E747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v>
      </c>
      <c r="J747" s="39">
        <f>IF(ISNUMBER(SEARCH("Yes",'2_all_summary'!$F747)),IF(ISNUMBER(SEARCH("Yes",'2_all_summary'!M747)),1,2),IF(ISNUMBER(SEARCH("No",'2_all_summary'!M747)),4,3))</f>
        <v>4</v>
      </c>
      <c r="K747" s="39">
        <f>IF(ISNUMBER(SEARCH("Yes",'2_all_summary'!$F747)),IF(ISNUMBER(SEARCH("Yes",'2_all_summary'!N747)),1,2),IF(ISNUMBER(SEARCH("No",'2_all_summary'!N747)),4,3))</f>
        <v>4</v>
      </c>
      <c r="L747" s="39">
        <f>IF(ISNUMBER(SEARCH("Yes",'2_all_summary'!$F747)),IF(ISNUMBER(SEARCH("Yes",'2_all_summary'!O747)),1,2),IF(ISNUMBER(SEARCH("No",'2_all_summary'!O747)),4,3))</f>
        <v>4</v>
      </c>
      <c r="M747" s="39">
        <f>IF(ISNUMBER(SEARCH("Yes",'2_all_summary'!$F747)),IF(0&lt;'2_all_summary'!P747,1,2),IF(0='2_all_summary'!P747,4,3))</f>
        <v>4</v>
      </c>
      <c r="N747" s="39">
        <f>IF(ISNUMBER(SEARCH("Yes",'2_all_summary'!$F747)),IF(ISNUMBER(SEARCH("Yes",'2_all_summary'!Q747)),1,2),IF(ISNUMBER(SEARCH("No",'2_all_summary'!Q747)),4,3))</f>
        <v>4</v>
      </c>
      <c r="O747" s="39">
        <f>IF(ISNUMBER(SEARCH("Yes",'2_all_summary'!$F747)),IF(ISNUMBER(SEARCH("Yes",'2_all_summary'!R747)),1,2),IF(ISNUMBER(SEARCH("No",'2_all_summary'!R747)),4,3))</f>
        <v>4</v>
      </c>
      <c r="P747" s="39">
        <f>IF(ISNUMBER(SEARCH("Yes",'2_all_summary'!$F747)),IF(ISNUMBER(SEARCH("Yes",'2_all_summary'!S747)),1,2),IF(ISNUMBER(SEARCH("No",'2_all_summary'!S747)),4,3))</f>
        <v>4</v>
      </c>
      <c r="Q747" s="39">
        <f>IF(ISNUMBER(SEARCH("Yes",'2_all_summary'!$F747)),IF(0&lt;'2_all_summary'!T747,1,2),IF(0='2_all_summary'!T747,4,3))</f>
        <v>4</v>
      </c>
      <c r="R747" s="39">
        <f>IF(ISNUMBER(SEARCH("Yes",'2_all_summary'!$F747)),IF(ISNUMBER(SEARCH("Yes",'2_all_summary'!U747)),1,2),IF(ISNUMBER(SEARCH("No",'2_all_summary'!U747)),4,3))</f>
        <v>4</v>
      </c>
    </row>
    <row r="748" spans="7:18" x14ac:dyDescent="0.3">
      <c r="G748" s="39"/>
      <c r="H748" s="39" t="str">
        <f>'2_all_summary'!D748</f>
        <v>Market Formalization, Governance, and the Integration of Community Fisheries in the Brazilian Amazon</v>
      </c>
      <c r="I748" s="39" t="str">
        <f>'2_all_summary'!E748</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v>
      </c>
      <c r="J748" s="39">
        <f>IF(ISNUMBER(SEARCH("Yes",'2_all_summary'!$F748)),IF(ISNUMBER(SEARCH("Yes",'2_all_summary'!M748)),1,2),IF(ISNUMBER(SEARCH("No",'2_all_summary'!M748)),4,3))</f>
        <v>4</v>
      </c>
      <c r="K748" s="39">
        <f>IF(ISNUMBER(SEARCH("Yes",'2_all_summary'!$F748)),IF(ISNUMBER(SEARCH("Yes",'2_all_summary'!N748)),1,2),IF(ISNUMBER(SEARCH("No",'2_all_summary'!N748)),4,3))</f>
        <v>4</v>
      </c>
      <c r="L748" s="39">
        <f>IF(ISNUMBER(SEARCH("Yes",'2_all_summary'!$F748)),IF(ISNUMBER(SEARCH("Yes",'2_all_summary'!O748)),1,2),IF(ISNUMBER(SEARCH("No",'2_all_summary'!O748)),4,3))</f>
        <v>4</v>
      </c>
      <c r="M748" s="39">
        <f>IF(ISNUMBER(SEARCH("Yes",'2_all_summary'!$F748)),IF(0&lt;'2_all_summary'!P748,1,2),IF(0='2_all_summary'!P748,4,3))</f>
        <v>4</v>
      </c>
      <c r="N748" s="39">
        <f>IF(ISNUMBER(SEARCH("Yes",'2_all_summary'!$F748)),IF(ISNUMBER(SEARCH("Yes",'2_all_summary'!Q748)),1,2),IF(ISNUMBER(SEARCH("No",'2_all_summary'!Q748)),4,3))</f>
        <v>4</v>
      </c>
      <c r="O748" s="39">
        <f>IF(ISNUMBER(SEARCH("Yes",'2_all_summary'!$F748)),IF(ISNUMBER(SEARCH("Yes",'2_all_summary'!R748)),1,2),IF(ISNUMBER(SEARCH("No",'2_all_summary'!R748)),4,3))</f>
        <v>4</v>
      </c>
      <c r="P748" s="39">
        <f>IF(ISNUMBER(SEARCH("Yes",'2_all_summary'!$F748)),IF(ISNUMBER(SEARCH("Yes",'2_all_summary'!S748)),1,2),IF(ISNUMBER(SEARCH("No",'2_all_summary'!S748)),4,3))</f>
        <v>4</v>
      </c>
      <c r="Q748" s="39">
        <f>IF(ISNUMBER(SEARCH("Yes",'2_all_summary'!$F748)),IF(0&lt;'2_all_summary'!T748,1,2),IF(0='2_all_summary'!T748,4,3))</f>
        <v>4</v>
      </c>
      <c r="R748" s="39">
        <f>IF(ISNUMBER(SEARCH("Yes",'2_all_summary'!$F748)),IF(ISNUMBER(SEARCH("Yes",'2_all_summary'!U748)),1,2),IF(ISNUMBER(SEARCH("No",'2_all_summary'!U748)),4,3))</f>
        <v>4</v>
      </c>
    </row>
    <row r="749" spans="7:18" x14ac:dyDescent="0.3">
      <c r="G749" s="39"/>
      <c r="H749" s="39" t="str">
        <f>'2_all_summary'!D749</f>
        <v>â€œI Remember the Mental Chaos While They Tried To Seal the Well and Clean Up the Oil Spill â€“ How Much Fear and Uncertainty Everyone Feltâ€: An interview with Marylee and Michael Orr, Louisiana Environmental Action Network</v>
      </c>
      <c r="I749" s="39" t="str">
        <f>'2_all_summary'!E749</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v>
      </c>
      <c r="J749" s="39">
        <f>IF(ISNUMBER(SEARCH("Yes",'2_all_summary'!$F749)),IF(ISNUMBER(SEARCH("Yes",'2_all_summary'!M749)),1,2),IF(ISNUMBER(SEARCH("No",'2_all_summary'!M749)),4,3))</f>
        <v>4</v>
      </c>
      <c r="K749" s="39">
        <f>IF(ISNUMBER(SEARCH("Yes",'2_all_summary'!$F749)),IF(ISNUMBER(SEARCH("Yes",'2_all_summary'!N749)),1,2),IF(ISNUMBER(SEARCH("No",'2_all_summary'!N749)),4,3))</f>
        <v>4</v>
      </c>
      <c r="L749" s="39">
        <f>IF(ISNUMBER(SEARCH("Yes",'2_all_summary'!$F749)),IF(ISNUMBER(SEARCH("Yes",'2_all_summary'!O749)),1,2),IF(ISNUMBER(SEARCH("No",'2_all_summary'!O749)),4,3))</f>
        <v>4</v>
      </c>
      <c r="M749" s="39">
        <f>IF(ISNUMBER(SEARCH("Yes",'2_all_summary'!$F749)),IF(0&lt;'2_all_summary'!P749,1,2),IF(0='2_all_summary'!P749,4,3))</f>
        <v>4</v>
      </c>
      <c r="N749" s="39">
        <f>IF(ISNUMBER(SEARCH("Yes",'2_all_summary'!$F749)),IF(ISNUMBER(SEARCH("Yes",'2_all_summary'!Q749)),1,2),IF(ISNUMBER(SEARCH("No",'2_all_summary'!Q749)),4,3))</f>
        <v>4</v>
      </c>
      <c r="O749" s="39">
        <f>IF(ISNUMBER(SEARCH("Yes",'2_all_summary'!$F749)),IF(ISNUMBER(SEARCH("Yes",'2_all_summary'!R749)),1,2),IF(ISNUMBER(SEARCH("No",'2_all_summary'!R749)),4,3))</f>
        <v>4</v>
      </c>
      <c r="P749" s="39">
        <f>IF(ISNUMBER(SEARCH("Yes",'2_all_summary'!$F749)),IF(ISNUMBER(SEARCH("Yes",'2_all_summary'!S749)),1,2),IF(ISNUMBER(SEARCH("No",'2_all_summary'!S749)),4,3))</f>
        <v>4</v>
      </c>
      <c r="Q749" s="39">
        <f>IF(ISNUMBER(SEARCH("Yes",'2_all_summary'!$F749)),IF(0&lt;'2_all_summary'!T749,1,2),IF(0='2_all_summary'!T749,4,3))</f>
        <v>4</v>
      </c>
      <c r="R749" s="39">
        <f>IF(ISNUMBER(SEARCH("Yes",'2_all_summary'!$F749)),IF(ISNUMBER(SEARCH("Yes",'2_all_summary'!U749)),1,2),IF(ISNUMBER(SEARCH("No",'2_all_summary'!U749)),4,3))</f>
        <v>4</v>
      </c>
    </row>
    <row r="750" spans="7:18" x14ac:dyDescent="0.3">
      <c r="G750" s="39"/>
      <c r="H750" s="39" t="str">
        <f>'2_all_summary'!D750</f>
        <v>Validity of the Fisher Community Knowledge-Based Economic Valuation of the Local Ecosystem for Oyster Farming: A Case Study in Japan</v>
      </c>
      <c r="I750" s="39" t="str">
        <f>'2_all_summary'!E750</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v>
      </c>
      <c r="J750" s="39">
        <f>IF(ISNUMBER(SEARCH("Yes",'2_all_summary'!$F750)),IF(ISNUMBER(SEARCH("Yes",'2_all_summary'!M750)),1,2),IF(ISNUMBER(SEARCH("No",'2_all_summary'!M750)),4,3))</f>
        <v>4</v>
      </c>
      <c r="K750" s="39">
        <f>IF(ISNUMBER(SEARCH("Yes",'2_all_summary'!$F750)),IF(ISNUMBER(SEARCH("Yes",'2_all_summary'!N750)),1,2),IF(ISNUMBER(SEARCH("No",'2_all_summary'!N750)),4,3))</f>
        <v>4</v>
      </c>
      <c r="L750" s="39">
        <f>IF(ISNUMBER(SEARCH("Yes",'2_all_summary'!$F750)),IF(ISNUMBER(SEARCH("Yes",'2_all_summary'!O750)),1,2),IF(ISNUMBER(SEARCH("No",'2_all_summary'!O750)),4,3))</f>
        <v>4</v>
      </c>
      <c r="M750" s="39">
        <f>IF(ISNUMBER(SEARCH("Yes",'2_all_summary'!$F750)),IF(0&lt;'2_all_summary'!P750,1,2),IF(0='2_all_summary'!P750,4,3))</f>
        <v>4</v>
      </c>
      <c r="N750" s="39">
        <f>IF(ISNUMBER(SEARCH("Yes",'2_all_summary'!$F750)),IF(ISNUMBER(SEARCH("Yes",'2_all_summary'!Q750)),1,2),IF(ISNUMBER(SEARCH("No",'2_all_summary'!Q750)),4,3))</f>
        <v>4</v>
      </c>
      <c r="O750" s="39">
        <f>IF(ISNUMBER(SEARCH("Yes",'2_all_summary'!$F750)),IF(ISNUMBER(SEARCH("Yes",'2_all_summary'!R750)),1,2),IF(ISNUMBER(SEARCH("No",'2_all_summary'!R750)),4,3))</f>
        <v>4</v>
      </c>
      <c r="P750" s="39">
        <f>IF(ISNUMBER(SEARCH("Yes",'2_all_summary'!$F750)),IF(ISNUMBER(SEARCH("Yes",'2_all_summary'!S750)),1,2),IF(ISNUMBER(SEARCH("No",'2_all_summary'!S750)),4,3))</f>
        <v>4</v>
      </c>
      <c r="Q750" s="39">
        <f>IF(ISNUMBER(SEARCH("Yes",'2_all_summary'!$F750)),IF(0&lt;'2_all_summary'!T750,1,2),IF(0='2_all_summary'!T750,4,3))</f>
        <v>4</v>
      </c>
      <c r="R750" s="39">
        <f>IF(ISNUMBER(SEARCH("Yes",'2_all_summary'!$F750)),IF(ISNUMBER(SEARCH("Yes",'2_all_summary'!U750)),1,2),IF(ISNUMBER(SEARCH("No",'2_all_summary'!U750)),4,3))</f>
        <v>4</v>
      </c>
    </row>
    <row r="751" spans="7:18" x14ac:dyDescent="0.3">
      <c r="G751" s="39"/>
      <c r="H751" s="39" t="str">
        <f>'2_all_summary'!D751</f>
        <v>Fishery resources trends and community-based management approaches adopted in the river Titas in Bangladesh</v>
      </c>
      <c r="I751" s="39" t="str">
        <f>'2_all_summary'!E751</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v>
      </c>
      <c r="J751" s="39">
        <f>IF(ISNUMBER(SEARCH("Yes",'2_all_summary'!$F751)),IF(ISNUMBER(SEARCH("Yes",'2_all_summary'!M751)),1,2),IF(ISNUMBER(SEARCH("No",'2_all_summary'!M751)),4,3))</f>
        <v>4</v>
      </c>
      <c r="K751" s="39">
        <f>IF(ISNUMBER(SEARCH("Yes",'2_all_summary'!$F751)),IF(ISNUMBER(SEARCH("Yes",'2_all_summary'!N751)),1,2),IF(ISNUMBER(SEARCH("No",'2_all_summary'!N751)),4,3))</f>
        <v>4</v>
      </c>
      <c r="L751" s="39">
        <f>IF(ISNUMBER(SEARCH("Yes",'2_all_summary'!$F751)),IF(ISNUMBER(SEARCH("Yes",'2_all_summary'!O751)),1,2),IF(ISNUMBER(SEARCH("No",'2_all_summary'!O751)),4,3))</f>
        <v>4</v>
      </c>
      <c r="M751" s="39">
        <f>IF(ISNUMBER(SEARCH("Yes",'2_all_summary'!$F751)),IF(0&lt;'2_all_summary'!P751,1,2),IF(0='2_all_summary'!P751,4,3))</f>
        <v>4</v>
      </c>
      <c r="N751" s="39">
        <f>IF(ISNUMBER(SEARCH("Yes",'2_all_summary'!$F751)),IF(ISNUMBER(SEARCH("Yes",'2_all_summary'!Q751)),1,2),IF(ISNUMBER(SEARCH("No",'2_all_summary'!Q751)),4,3))</f>
        <v>4</v>
      </c>
      <c r="O751" s="39">
        <f>IF(ISNUMBER(SEARCH("Yes",'2_all_summary'!$F751)),IF(ISNUMBER(SEARCH("Yes",'2_all_summary'!R751)),1,2),IF(ISNUMBER(SEARCH("No",'2_all_summary'!R751)),4,3))</f>
        <v>4</v>
      </c>
      <c r="P751" s="39">
        <f>IF(ISNUMBER(SEARCH("Yes",'2_all_summary'!$F751)),IF(ISNUMBER(SEARCH("Yes",'2_all_summary'!S751)),1,2),IF(ISNUMBER(SEARCH("No",'2_all_summary'!S751)),4,3))</f>
        <v>4</v>
      </c>
      <c r="Q751" s="39">
        <f>IF(ISNUMBER(SEARCH("Yes",'2_all_summary'!$F751)),IF(0&lt;'2_all_summary'!T751,1,2),IF(0='2_all_summary'!T751,4,3))</f>
        <v>4</v>
      </c>
      <c r="R751" s="39">
        <f>IF(ISNUMBER(SEARCH("Yes",'2_all_summary'!$F751)),IF(ISNUMBER(SEARCH("Yes",'2_all_summary'!U751)),1,2),IF(ISNUMBER(SEARCH("No",'2_all_summary'!U751)),4,3))</f>
        <v>4</v>
      </c>
    </row>
    <row r="752" spans="7:18" x14ac:dyDescent="0.3">
      <c r="G752" s="39"/>
      <c r="H752" s="39" t="str">
        <f>'2_all_summary'!D752</f>
        <v>Does the gender composition of forest and fishery management groups affect resource governance and conservation outcomes? A systematic map</v>
      </c>
      <c r="I752" s="39" t="str">
        <f>'2_all_summary'!E752</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752" s="39">
        <f>IF(ISNUMBER(SEARCH("Yes",'2_all_summary'!$F752)),IF(ISNUMBER(SEARCH("Yes",'2_all_summary'!M752)),1,2),IF(ISNUMBER(SEARCH("No",'2_all_summary'!M752)),4,3))</f>
        <v>4</v>
      </c>
      <c r="K752" s="39">
        <f>IF(ISNUMBER(SEARCH("Yes",'2_all_summary'!$F752)),IF(ISNUMBER(SEARCH("Yes",'2_all_summary'!N752)),1,2),IF(ISNUMBER(SEARCH("No",'2_all_summary'!N752)),4,3))</f>
        <v>4</v>
      </c>
      <c r="L752" s="39">
        <f>IF(ISNUMBER(SEARCH("Yes",'2_all_summary'!$F752)),IF(ISNUMBER(SEARCH("Yes",'2_all_summary'!O752)),1,2),IF(ISNUMBER(SEARCH("No",'2_all_summary'!O752)),4,3))</f>
        <v>4</v>
      </c>
      <c r="M752" s="39">
        <f>IF(ISNUMBER(SEARCH("Yes",'2_all_summary'!$F752)),IF(0&lt;'2_all_summary'!P752,1,2),IF(0='2_all_summary'!P752,4,3))</f>
        <v>4</v>
      </c>
      <c r="N752" s="39">
        <f>IF(ISNUMBER(SEARCH("Yes",'2_all_summary'!$F752)),IF(ISNUMBER(SEARCH("Yes",'2_all_summary'!Q752)),1,2),IF(ISNUMBER(SEARCH("No",'2_all_summary'!Q752)),4,3))</f>
        <v>4</v>
      </c>
      <c r="O752" s="39">
        <f>IF(ISNUMBER(SEARCH("Yes",'2_all_summary'!$F752)),IF(ISNUMBER(SEARCH("Yes",'2_all_summary'!R752)),1,2),IF(ISNUMBER(SEARCH("No",'2_all_summary'!R752)),4,3))</f>
        <v>3</v>
      </c>
      <c r="P752" s="39">
        <f>IF(ISNUMBER(SEARCH("Yes",'2_all_summary'!$F752)),IF(ISNUMBER(SEARCH("Yes",'2_all_summary'!S752)),1,2),IF(ISNUMBER(SEARCH("No",'2_all_summary'!S752)),4,3))</f>
        <v>4</v>
      </c>
      <c r="Q752" s="39">
        <f>IF(ISNUMBER(SEARCH("Yes",'2_all_summary'!$F752)),IF(0&lt;'2_all_summary'!T752,1,2),IF(0='2_all_summary'!T752,4,3))</f>
        <v>3</v>
      </c>
      <c r="R752" s="39">
        <f>IF(ISNUMBER(SEARCH("Yes",'2_all_summary'!$F752)),IF(ISNUMBER(SEARCH("Yes",'2_all_summary'!U752)),1,2),IF(ISNUMBER(SEARCH("No",'2_all_summary'!U752)),4,3))</f>
        <v>3</v>
      </c>
    </row>
    <row r="753" spans="7:18" x14ac:dyDescent="0.3">
      <c r="G753" s="39"/>
      <c r="H753" s="39" t="str">
        <f>'2_all_summary'!D753</f>
        <v>The impact of co-management on household income and expenditure: An empirical analysis of common property fishery resource management in Bangladesh</v>
      </c>
      <c r="I753" s="39" t="str">
        <f>'2_all_summary'!E753</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v>
      </c>
      <c r="J753" s="39">
        <f>IF(ISNUMBER(SEARCH("Yes",'2_all_summary'!$F753)),IF(ISNUMBER(SEARCH("Yes",'2_all_summary'!M753)),1,2),IF(ISNUMBER(SEARCH("No",'2_all_summary'!M753)),4,3))</f>
        <v>4</v>
      </c>
      <c r="K753" s="39">
        <f>IF(ISNUMBER(SEARCH("Yes",'2_all_summary'!$F753)),IF(ISNUMBER(SEARCH("Yes",'2_all_summary'!N753)),1,2),IF(ISNUMBER(SEARCH("No",'2_all_summary'!N753)),4,3))</f>
        <v>4</v>
      </c>
      <c r="L753" s="39">
        <f>IF(ISNUMBER(SEARCH("Yes",'2_all_summary'!$F753)),IF(ISNUMBER(SEARCH("Yes",'2_all_summary'!O753)),1,2),IF(ISNUMBER(SEARCH("No",'2_all_summary'!O753)),4,3))</f>
        <v>4</v>
      </c>
      <c r="M753" s="39">
        <f>IF(ISNUMBER(SEARCH("Yes",'2_all_summary'!$F753)),IF(0&lt;'2_all_summary'!P753,1,2),IF(0='2_all_summary'!P753,4,3))</f>
        <v>4</v>
      </c>
      <c r="N753" s="39">
        <f>IF(ISNUMBER(SEARCH("Yes",'2_all_summary'!$F753)),IF(ISNUMBER(SEARCH("Yes",'2_all_summary'!Q753)),1,2),IF(ISNUMBER(SEARCH("No",'2_all_summary'!Q753)),4,3))</f>
        <v>4</v>
      </c>
      <c r="O753" s="39">
        <f>IF(ISNUMBER(SEARCH("Yes",'2_all_summary'!$F753)),IF(ISNUMBER(SEARCH("Yes",'2_all_summary'!R753)),1,2),IF(ISNUMBER(SEARCH("No",'2_all_summary'!R753)),4,3))</f>
        <v>4</v>
      </c>
      <c r="P753" s="39">
        <f>IF(ISNUMBER(SEARCH("Yes",'2_all_summary'!$F753)),IF(ISNUMBER(SEARCH("Yes",'2_all_summary'!S753)),1,2),IF(ISNUMBER(SEARCH("No",'2_all_summary'!S753)),4,3))</f>
        <v>4</v>
      </c>
      <c r="Q753" s="39">
        <f>IF(ISNUMBER(SEARCH("Yes",'2_all_summary'!$F753)),IF(0&lt;'2_all_summary'!T753,1,2),IF(0='2_all_summary'!T753,4,3))</f>
        <v>4</v>
      </c>
      <c r="R753" s="39">
        <f>IF(ISNUMBER(SEARCH("Yes",'2_all_summary'!$F753)),IF(ISNUMBER(SEARCH("Yes",'2_all_summary'!U753)),1,2),IF(ISNUMBER(SEARCH("No",'2_all_summary'!U753)),4,3))</f>
        <v>4</v>
      </c>
    </row>
    <row r="754" spans="7:18" x14ac:dyDescent="0.3">
      <c r="G754" s="39"/>
      <c r="H754" s="39" t="str">
        <f>'2_all_summary'!D754</f>
        <v>Development of a surveillance species list to inform aquatic invasive species management in the laurentian great lakes</v>
      </c>
      <c r="I754" s="39" t="str">
        <f>'2_all_summary'!E754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v>
      </c>
      <c r="J754" s="39">
        <f>IF(ISNUMBER(SEARCH("Yes",'2_all_summary'!$F754)),IF(ISNUMBER(SEARCH("Yes",'2_all_summary'!M754)),1,2),IF(ISNUMBER(SEARCH("No",'2_all_summary'!M754)),4,3))</f>
        <v>4</v>
      </c>
      <c r="K754" s="39">
        <f>IF(ISNUMBER(SEARCH("Yes",'2_all_summary'!$F754)),IF(ISNUMBER(SEARCH("Yes",'2_all_summary'!N754)),1,2),IF(ISNUMBER(SEARCH("No",'2_all_summary'!N754)),4,3))</f>
        <v>4</v>
      </c>
      <c r="L754" s="39">
        <f>IF(ISNUMBER(SEARCH("Yes",'2_all_summary'!$F754)),IF(ISNUMBER(SEARCH("Yes",'2_all_summary'!O754)),1,2),IF(ISNUMBER(SEARCH("No",'2_all_summary'!O754)),4,3))</f>
        <v>4</v>
      </c>
      <c r="M754" s="39">
        <f>IF(ISNUMBER(SEARCH("Yes",'2_all_summary'!$F754)),IF(0&lt;'2_all_summary'!P754,1,2),IF(0='2_all_summary'!P754,4,3))</f>
        <v>4</v>
      </c>
      <c r="N754" s="39">
        <f>IF(ISNUMBER(SEARCH("Yes",'2_all_summary'!$F754)),IF(ISNUMBER(SEARCH("Yes",'2_all_summary'!Q754)),1,2),IF(ISNUMBER(SEARCH("No",'2_all_summary'!Q754)),4,3))</f>
        <v>4</v>
      </c>
      <c r="O754" s="39">
        <f>IF(ISNUMBER(SEARCH("Yes",'2_all_summary'!$F754)),IF(ISNUMBER(SEARCH("Yes",'2_all_summary'!R754)),1,2),IF(ISNUMBER(SEARCH("No",'2_all_summary'!R754)),4,3))</f>
        <v>4</v>
      </c>
      <c r="P754" s="39">
        <f>IF(ISNUMBER(SEARCH("Yes",'2_all_summary'!$F754)),IF(ISNUMBER(SEARCH("Yes",'2_all_summary'!S754)),1,2),IF(ISNUMBER(SEARCH("No",'2_all_summary'!S754)),4,3))</f>
        <v>4</v>
      </c>
      <c r="Q754" s="39">
        <f>IF(ISNUMBER(SEARCH("Yes",'2_all_summary'!$F754)),IF(0&lt;'2_all_summary'!T754,1,2),IF(0='2_all_summary'!T754,4,3))</f>
        <v>4</v>
      </c>
      <c r="R754" s="39">
        <f>IF(ISNUMBER(SEARCH("Yes",'2_all_summary'!$F754)),IF(ISNUMBER(SEARCH("Yes",'2_all_summary'!U754)),1,2),IF(ISNUMBER(SEARCH("No",'2_all_summary'!U754)),4,3))</f>
        <v>4</v>
      </c>
    </row>
    <row r="755" spans="7:18" x14ac:dyDescent="0.3">
      <c r="G755" s="39"/>
      <c r="H755" s="39" t="str">
        <f>'2_all_summary'!D755</f>
        <v>Conservation and Preservation for Endangered Mangrove Species: Comprehensive Case Study of Swamp Forest on North Coast Area of Malaysia</v>
      </c>
      <c r="I755" s="39" t="str">
        <f>'2_all_summary'!E755</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v>
      </c>
      <c r="J755" s="39">
        <f>IF(ISNUMBER(SEARCH("Yes",'2_all_summary'!$F755)),IF(ISNUMBER(SEARCH("Yes",'2_all_summary'!M755)),1,2),IF(ISNUMBER(SEARCH("No",'2_all_summary'!M755)),4,3))</f>
        <v>4</v>
      </c>
      <c r="K755" s="39">
        <f>IF(ISNUMBER(SEARCH("Yes",'2_all_summary'!$F755)),IF(ISNUMBER(SEARCH("Yes",'2_all_summary'!N755)),1,2),IF(ISNUMBER(SEARCH("No",'2_all_summary'!N755)),4,3))</f>
        <v>4</v>
      </c>
      <c r="L755" s="39">
        <f>IF(ISNUMBER(SEARCH("Yes",'2_all_summary'!$F755)),IF(ISNUMBER(SEARCH("Yes",'2_all_summary'!O755)),1,2),IF(ISNUMBER(SEARCH("No",'2_all_summary'!O755)),4,3))</f>
        <v>4</v>
      </c>
      <c r="M755" s="39">
        <f>IF(ISNUMBER(SEARCH("Yes",'2_all_summary'!$F755)),IF(0&lt;'2_all_summary'!P755,1,2),IF(0='2_all_summary'!P755,4,3))</f>
        <v>4</v>
      </c>
      <c r="N755" s="39">
        <f>IF(ISNUMBER(SEARCH("Yes",'2_all_summary'!$F755)),IF(ISNUMBER(SEARCH("Yes",'2_all_summary'!Q755)),1,2),IF(ISNUMBER(SEARCH("No",'2_all_summary'!Q755)),4,3))</f>
        <v>4</v>
      </c>
      <c r="O755" s="39">
        <f>IF(ISNUMBER(SEARCH("Yes",'2_all_summary'!$F755)),IF(ISNUMBER(SEARCH("Yes",'2_all_summary'!R755)),1,2),IF(ISNUMBER(SEARCH("No",'2_all_summary'!R755)),4,3))</f>
        <v>4</v>
      </c>
      <c r="P755" s="39">
        <f>IF(ISNUMBER(SEARCH("Yes",'2_all_summary'!$F755)),IF(ISNUMBER(SEARCH("Yes",'2_all_summary'!S755)),1,2),IF(ISNUMBER(SEARCH("No",'2_all_summary'!S755)),4,3))</f>
        <v>4</v>
      </c>
      <c r="Q755" s="39">
        <f>IF(ISNUMBER(SEARCH("Yes",'2_all_summary'!$F755)),IF(0&lt;'2_all_summary'!T755,1,2),IF(0='2_all_summary'!T755,4,3))</f>
        <v>4</v>
      </c>
      <c r="R755" s="39">
        <f>IF(ISNUMBER(SEARCH("Yes",'2_all_summary'!$F755)),IF(ISNUMBER(SEARCH("Yes",'2_all_summary'!U755)),1,2),IF(ISNUMBER(SEARCH("No",'2_all_summary'!U755)),4,3))</f>
        <v>4</v>
      </c>
    </row>
    <row r="756" spans="7:18" x14ac:dyDescent="0.3">
      <c r="G756" s="39"/>
      <c r="H756" s="39" t="str">
        <f>'2_all_summary'!D756</f>
        <v>Mekong River Fish Conservation Zones in southern Laos: Assessing effectiveness using local ecological knowledge</v>
      </c>
      <c r="I756" s="39" t="str">
        <f>'2_all_summary'!E756</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v>
      </c>
      <c r="J756" s="39">
        <f>IF(ISNUMBER(SEARCH("Yes",'2_all_summary'!$F756)),IF(ISNUMBER(SEARCH("Yes",'2_all_summary'!M756)),1,2),IF(ISNUMBER(SEARCH("No",'2_all_summary'!M756)),4,3))</f>
        <v>4</v>
      </c>
      <c r="K756" s="39">
        <f>IF(ISNUMBER(SEARCH("Yes",'2_all_summary'!$F756)),IF(ISNUMBER(SEARCH("Yes",'2_all_summary'!N756)),1,2),IF(ISNUMBER(SEARCH("No",'2_all_summary'!N756)),4,3))</f>
        <v>4</v>
      </c>
      <c r="L756" s="39">
        <f>IF(ISNUMBER(SEARCH("Yes",'2_all_summary'!$F756)),IF(ISNUMBER(SEARCH("Yes",'2_all_summary'!O756)),1,2),IF(ISNUMBER(SEARCH("No",'2_all_summary'!O756)),4,3))</f>
        <v>4</v>
      </c>
      <c r="M756" s="39">
        <f>IF(ISNUMBER(SEARCH("Yes",'2_all_summary'!$F756)),IF(0&lt;'2_all_summary'!P756,1,2),IF(0='2_all_summary'!P756,4,3))</f>
        <v>4</v>
      </c>
      <c r="N756" s="39">
        <f>IF(ISNUMBER(SEARCH("Yes",'2_all_summary'!$F756)),IF(ISNUMBER(SEARCH("Yes",'2_all_summary'!Q756)),1,2),IF(ISNUMBER(SEARCH("No",'2_all_summary'!Q756)),4,3))</f>
        <v>4</v>
      </c>
      <c r="O756" s="39">
        <f>IF(ISNUMBER(SEARCH("Yes",'2_all_summary'!$F756)),IF(ISNUMBER(SEARCH("Yes",'2_all_summary'!R756)),1,2),IF(ISNUMBER(SEARCH("No",'2_all_summary'!R756)),4,3))</f>
        <v>4</v>
      </c>
      <c r="P756" s="39">
        <f>IF(ISNUMBER(SEARCH("Yes",'2_all_summary'!$F756)),IF(ISNUMBER(SEARCH("Yes",'2_all_summary'!S756)),1,2),IF(ISNUMBER(SEARCH("No",'2_all_summary'!S756)),4,3))</f>
        <v>4</v>
      </c>
      <c r="Q756" s="39">
        <f>IF(ISNUMBER(SEARCH("Yes",'2_all_summary'!$F756)),IF(0&lt;'2_all_summary'!T756,1,2),IF(0='2_all_summary'!T756,4,3))</f>
        <v>4</v>
      </c>
      <c r="R756" s="39">
        <f>IF(ISNUMBER(SEARCH("Yes",'2_all_summary'!$F756)),IF(ISNUMBER(SEARCH("Yes",'2_all_summary'!U756)),1,2),IF(ISNUMBER(SEARCH("No",'2_all_summary'!U756)),4,3))</f>
        <v>4</v>
      </c>
    </row>
    <row r="757" spans="7:18" x14ac:dyDescent="0.3">
      <c r="G757" s="39"/>
      <c r="H757" s="39" t="str">
        <f>'2_all_summary'!D757</f>
        <v>Implications of Community-Based Management of Marine Reserves in the Philippines for Reef Fish Communities and Biodiversity</v>
      </c>
      <c r="I757" s="39" t="str">
        <f>'2_all_summary'!E757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v>
      </c>
      <c r="J757" s="39">
        <f>IF(ISNUMBER(SEARCH("Yes",'2_all_summary'!$F757)),IF(ISNUMBER(SEARCH("Yes",'2_all_summary'!M757)),1,2),IF(ISNUMBER(SEARCH("No",'2_all_summary'!M757)),4,3))</f>
        <v>4</v>
      </c>
      <c r="K757" s="39">
        <f>IF(ISNUMBER(SEARCH("Yes",'2_all_summary'!$F757)),IF(ISNUMBER(SEARCH("Yes",'2_all_summary'!N757)),1,2),IF(ISNUMBER(SEARCH("No",'2_all_summary'!N757)),4,3))</f>
        <v>4</v>
      </c>
      <c r="L757" s="39">
        <f>IF(ISNUMBER(SEARCH("Yes",'2_all_summary'!$F757)),IF(ISNUMBER(SEARCH("Yes",'2_all_summary'!O757)),1,2),IF(ISNUMBER(SEARCH("No",'2_all_summary'!O757)),4,3))</f>
        <v>4</v>
      </c>
      <c r="M757" s="39">
        <f>IF(ISNUMBER(SEARCH("Yes",'2_all_summary'!$F757)),IF(0&lt;'2_all_summary'!P757,1,2),IF(0='2_all_summary'!P757,4,3))</f>
        <v>4</v>
      </c>
      <c r="N757" s="39">
        <f>IF(ISNUMBER(SEARCH("Yes",'2_all_summary'!$F757)),IF(ISNUMBER(SEARCH("Yes",'2_all_summary'!Q757)),1,2),IF(ISNUMBER(SEARCH("No",'2_all_summary'!Q757)),4,3))</f>
        <v>4</v>
      </c>
      <c r="O757" s="39">
        <f>IF(ISNUMBER(SEARCH("Yes",'2_all_summary'!$F757)),IF(ISNUMBER(SEARCH("Yes",'2_all_summary'!R757)),1,2),IF(ISNUMBER(SEARCH("No",'2_all_summary'!R757)),4,3))</f>
        <v>4</v>
      </c>
      <c r="P757" s="39">
        <f>IF(ISNUMBER(SEARCH("Yes",'2_all_summary'!$F757)),IF(ISNUMBER(SEARCH("Yes",'2_all_summary'!S757)),1,2),IF(ISNUMBER(SEARCH("No",'2_all_summary'!S757)),4,3))</f>
        <v>4</v>
      </c>
      <c r="Q757" s="39">
        <f>IF(ISNUMBER(SEARCH("Yes",'2_all_summary'!$F757)),IF(0&lt;'2_all_summary'!T757,1,2),IF(0='2_all_summary'!T757,4,3))</f>
        <v>4</v>
      </c>
      <c r="R757" s="39">
        <f>IF(ISNUMBER(SEARCH("Yes",'2_all_summary'!$F757)),IF(ISNUMBER(SEARCH("Yes",'2_all_summary'!U757)),1,2),IF(ISNUMBER(SEARCH("No",'2_all_summary'!U757)),4,3))</f>
        <v>4</v>
      </c>
    </row>
    <row r="758" spans="7:18" x14ac:dyDescent="0.3">
      <c r="G758" s="39"/>
      <c r="H758" s="39" t="str">
        <f>'2_all_summary'!D758</f>
        <v>Deconstructing the reality of community-based management of marine resources in a small island context in Indonesia</v>
      </c>
      <c r="I758" s="39" t="str">
        <f>'2_all_summary'!E758</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v>
      </c>
      <c r="J758" s="39">
        <f>IF(ISNUMBER(SEARCH("Yes",'2_all_summary'!$F758)),IF(ISNUMBER(SEARCH("Yes",'2_all_summary'!M758)),1,2),IF(ISNUMBER(SEARCH("No",'2_all_summary'!M758)),4,3))</f>
        <v>4</v>
      </c>
      <c r="K758" s="39">
        <f>IF(ISNUMBER(SEARCH("Yes",'2_all_summary'!$F758)),IF(ISNUMBER(SEARCH("Yes",'2_all_summary'!N758)),1,2),IF(ISNUMBER(SEARCH("No",'2_all_summary'!N758)),4,3))</f>
        <v>4</v>
      </c>
      <c r="L758" s="39">
        <f>IF(ISNUMBER(SEARCH("Yes",'2_all_summary'!$F758)),IF(ISNUMBER(SEARCH("Yes",'2_all_summary'!O758)),1,2),IF(ISNUMBER(SEARCH("No",'2_all_summary'!O758)),4,3))</f>
        <v>4</v>
      </c>
      <c r="M758" s="39">
        <f>IF(ISNUMBER(SEARCH("Yes",'2_all_summary'!$F758)),IF(0&lt;'2_all_summary'!P758,1,2),IF(0='2_all_summary'!P758,4,3))</f>
        <v>4</v>
      </c>
      <c r="N758" s="39">
        <f>IF(ISNUMBER(SEARCH("Yes",'2_all_summary'!$F758)),IF(ISNUMBER(SEARCH("Yes",'2_all_summary'!Q758)),1,2),IF(ISNUMBER(SEARCH("No",'2_all_summary'!Q758)),4,3))</f>
        <v>4</v>
      </c>
      <c r="O758" s="39">
        <f>IF(ISNUMBER(SEARCH("Yes",'2_all_summary'!$F758)),IF(ISNUMBER(SEARCH("Yes",'2_all_summary'!R758)),1,2),IF(ISNUMBER(SEARCH("No",'2_all_summary'!R758)),4,3))</f>
        <v>4</v>
      </c>
      <c r="P758" s="39">
        <f>IF(ISNUMBER(SEARCH("Yes",'2_all_summary'!$F758)),IF(ISNUMBER(SEARCH("Yes",'2_all_summary'!S758)),1,2),IF(ISNUMBER(SEARCH("No",'2_all_summary'!S758)),4,3))</f>
        <v>4</v>
      </c>
      <c r="Q758" s="39">
        <f>IF(ISNUMBER(SEARCH("Yes",'2_all_summary'!$F758)),IF(0&lt;'2_all_summary'!T758,1,2),IF(0='2_all_summary'!T758,4,3))</f>
        <v>4</v>
      </c>
      <c r="R758" s="39">
        <f>IF(ISNUMBER(SEARCH("Yes",'2_all_summary'!$F758)),IF(ISNUMBER(SEARCH("Yes",'2_all_summary'!U758)),1,2),IF(ISNUMBER(SEARCH("No",'2_all_summary'!U758)),4,3))</f>
        <v>4</v>
      </c>
    </row>
    <row r="759" spans="7:18" x14ac:dyDescent="0.3">
      <c r="G759" s="39"/>
      <c r="H759" s="39" t="str">
        <f>'2_all_summary'!D759</f>
        <v>Piloting participatory smartphone mapping of intertidal fishing grounds and resources in northern Mozambique: Opportunities and future directions</v>
      </c>
      <c r="I759" s="39" t="str">
        <f>'2_all_summary'!E759</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v>
      </c>
      <c r="J759" s="39">
        <f>IF(ISNUMBER(SEARCH("Yes",'2_all_summary'!$F759)),IF(ISNUMBER(SEARCH("Yes",'2_all_summary'!M759)),1,2),IF(ISNUMBER(SEARCH("No",'2_all_summary'!M759)),4,3))</f>
        <v>4</v>
      </c>
      <c r="K759" s="39">
        <f>IF(ISNUMBER(SEARCH("Yes",'2_all_summary'!$F759)),IF(ISNUMBER(SEARCH("Yes",'2_all_summary'!N759)),1,2),IF(ISNUMBER(SEARCH("No",'2_all_summary'!N759)),4,3))</f>
        <v>4</v>
      </c>
      <c r="L759" s="39">
        <f>IF(ISNUMBER(SEARCH("Yes",'2_all_summary'!$F759)),IF(ISNUMBER(SEARCH("Yes",'2_all_summary'!O759)),1,2),IF(ISNUMBER(SEARCH("No",'2_all_summary'!O759)),4,3))</f>
        <v>4</v>
      </c>
      <c r="M759" s="39">
        <f>IF(ISNUMBER(SEARCH("Yes",'2_all_summary'!$F759)),IF(0&lt;'2_all_summary'!P759,1,2),IF(0='2_all_summary'!P759,4,3))</f>
        <v>4</v>
      </c>
      <c r="N759" s="39">
        <f>IF(ISNUMBER(SEARCH("Yes",'2_all_summary'!$F759)),IF(ISNUMBER(SEARCH("Yes",'2_all_summary'!Q759)),1,2),IF(ISNUMBER(SEARCH("No",'2_all_summary'!Q759)),4,3))</f>
        <v>4</v>
      </c>
      <c r="O759" s="39">
        <f>IF(ISNUMBER(SEARCH("Yes",'2_all_summary'!$F759)),IF(ISNUMBER(SEARCH("Yes",'2_all_summary'!R759)),1,2),IF(ISNUMBER(SEARCH("No",'2_all_summary'!R759)),4,3))</f>
        <v>4</v>
      </c>
      <c r="P759" s="39">
        <f>IF(ISNUMBER(SEARCH("Yes",'2_all_summary'!$F759)),IF(ISNUMBER(SEARCH("Yes",'2_all_summary'!S759)),1,2),IF(ISNUMBER(SEARCH("No",'2_all_summary'!S759)),4,3))</f>
        <v>4</v>
      </c>
      <c r="Q759" s="39">
        <f>IF(ISNUMBER(SEARCH("Yes",'2_all_summary'!$F759)),IF(0&lt;'2_all_summary'!T759,1,2),IF(0='2_all_summary'!T759,4,3))</f>
        <v>4</v>
      </c>
      <c r="R759" s="39">
        <f>IF(ISNUMBER(SEARCH("Yes",'2_all_summary'!$F759)),IF(ISNUMBER(SEARCH("Yes",'2_all_summary'!U759)),1,2),IF(ISNUMBER(SEARCH("No",'2_all_summary'!U759)),4,3))</f>
        <v>4</v>
      </c>
    </row>
    <row r="760" spans="7:18" x14ac:dyDescent="0.3">
      <c r="G760" s="39"/>
      <c r="H760" s="39" t="str">
        <f>'2_all_summary'!D760</f>
        <v>Local ecological knowledge and institutional dynamics for ecosystem management: A study of Lake Racken watershed, Sweden</v>
      </c>
      <c r="I760" s="39" t="str">
        <f>'2_all_summary'!E760</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760" s="39">
        <f>IF(ISNUMBER(SEARCH("Yes",'2_all_summary'!$F760)),IF(ISNUMBER(SEARCH("Yes",'2_all_summary'!M760)),1,2),IF(ISNUMBER(SEARCH("No",'2_all_summary'!M760)),4,3))</f>
        <v>4</v>
      </c>
      <c r="K760" s="39">
        <f>IF(ISNUMBER(SEARCH("Yes",'2_all_summary'!$F760)),IF(ISNUMBER(SEARCH("Yes",'2_all_summary'!N760)),1,2),IF(ISNUMBER(SEARCH("No",'2_all_summary'!N760)),4,3))</f>
        <v>4</v>
      </c>
      <c r="L760" s="39">
        <f>IF(ISNUMBER(SEARCH("Yes",'2_all_summary'!$F760)),IF(ISNUMBER(SEARCH("Yes",'2_all_summary'!O760)),1,2),IF(ISNUMBER(SEARCH("No",'2_all_summary'!O760)),4,3))</f>
        <v>4</v>
      </c>
      <c r="M760" s="39">
        <f>IF(ISNUMBER(SEARCH("Yes",'2_all_summary'!$F760)),IF(0&lt;'2_all_summary'!P760,1,2),IF(0='2_all_summary'!P760,4,3))</f>
        <v>4</v>
      </c>
      <c r="N760" s="39">
        <f>IF(ISNUMBER(SEARCH("Yes",'2_all_summary'!$F760)),IF(ISNUMBER(SEARCH("Yes",'2_all_summary'!Q760)),1,2),IF(ISNUMBER(SEARCH("No",'2_all_summary'!Q760)),4,3))</f>
        <v>4</v>
      </c>
      <c r="O760" s="39">
        <f>IF(ISNUMBER(SEARCH("Yes",'2_all_summary'!$F760)),IF(ISNUMBER(SEARCH("Yes",'2_all_summary'!R760)),1,2),IF(ISNUMBER(SEARCH("No",'2_all_summary'!R760)),4,3))</f>
        <v>4</v>
      </c>
      <c r="P760" s="39">
        <f>IF(ISNUMBER(SEARCH("Yes",'2_all_summary'!$F760)),IF(ISNUMBER(SEARCH("Yes",'2_all_summary'!S760)),1,2),IF(ISNUMBER(SEARCH("No",'2_all_summary'!S760)),4,3))</f>
        <v>4</v>
      </c>
      <c r="Q760" s="39">
        <f>IF(ISNUMBER(SEARCH("Yes",'2_all_summary'!$F760)),IF(0&lt;'2_all_summary'!T760,1,2),IF(0='2_all_summary'!T760,4,3))</f>
        <v>4</v>
      </c>
      <c r="R760" s="39">
        <f>IF(ISNUMBER(SEARCH("Yes",'2_all_summary'!$F760)),IF(ISNUMBER(SEARCH("Yes",'2_all_summary'!U760)),1,2),IF(ISNUMBER(SEARCH("No",'2_all_summary'!U760)),4,3))</f>
        <v>4</v>
      </c>
    </row>
    <row r="761" spans="7:18" x14ac:dyDescent="0.3">
      <c r="G761" s="39"/>
      <c r="H761" s="39" t="str">
        <f>'2_all_summary'!D761</f>
        <v>How do fishery resources enhance the development of coastal fishing communities: Lessons learned from a community-based sea farming project in Taiwan</v>
      </c>
      <c r="I761" s="39" t="str">
        <f>'2_all_summary'!E761</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v>
      </c>
      <c r="J761" s="39">
        <f>IF(ISNUMBER(SEARCH("Yes",'2_all_summary'!$F761)),IF(ISNUMBER(SEARCH("Yes",'2_all_summary'!M761)),1,2),IF(ISNUMBER(SEARCH("No",'2_all_summary'!M761)),4,3))</f>
        <v>4</v>
      </c>
      <c r="K761" s="39">
        <f>IF(ISNUMBER(SEARCH("Yes",'2_all_summary'!$F761)),IF(ISNUMBER(SEARCH("Yes",'2_all_summary'!N761)),1,2),IF(ISNUMBER(SEARCH("No",'2_all_summary'!N761)),4,3))</f>
        <v>4</v>
      </c>
      <c r="L761" s="39">
        <f>IF(ISNUMBER(SEARCH("Yes",'2_all_summary'!$F761)),IF(ISNUMBER(SEARCH("Yes",'2_all_summary'!O761)),1,2),IF(ISNUMBER(SEARCH("No",'2_all_summary'!O761)),4,3))</f>
        <v>4</v>
      </c>
      <c r="M761" s="39">
        <f>IF(ISNUMBER(SEARCH("Yes",'2_all_summary'!$F761)),IF(0&lt;'2_all_summary'!P761,1,2),IF(0='2_all_summary'!P761,4,3))</f>
        <v>4</v>
      </c>
      <c r="N761" s="39">
        <f>IF(ISNUMBER(SEARCH("Yes",'2_all_summary'!$F761)),IF(ISNUMBER(SEARCH("Yes",'2_all_summary'!Q761)),1,2),IF(ISNUMBER(SEARCH("No",'2_all_summary'!Q761)),4,3))</f>
        <v>4</v>
      </c>
      <c r="O761" s="39">
        <f>IF(ISNUMBER(SEARCH("Yes",'2_all_summary'!$F761)),IF(ISNUMBER(SEARCH("Yes",'2_all_summary'!R761)),1,2),IF(ISNUMBER(SEARCH("No",'2_all_summary'!R761)),4,3))</f>
        <v>4</v>
      </c>
      <c r="P761" s="39">
        <f>IF(ISNUMBER(SEARCH("Yes",'2_all_summary'!$F761)),IF(ISNUMBER(SEARCH("Yes",'2_all_summary'!S761)),1,2),IF(ISNUMBER(SEARCH("No",'2_all_summary'!S761)),4,3))</f>
        <v>4</v>
      </c>
      <c r="Q761" s="39">
        <f>IF(ISNUMBER(SEARCH("Yes",'2_all_summary'!$F761)),IF(0&lt;'2_all_summary'!T761,1,2),IF(0='2_all_summary'!T761,4,3))</f>
        <v>4</v>
      </c>
      <c r="R761" s="39">
        <f>IF(ISNUMBER(SEARCH("Yes",'2_all_summary'!$F761)),IF(ISNUMBER(SEARCH("Yes",'2_all_summary'!U761)),1,2),IF(ISNUMBER(SEARCH("No",'2_all_summary'!U761)),4,3))</f>
        <v>4</v>
      </c>
    </row>
    <row r="762" spans="7:18" x14ac:dyDescent="0.3">
      <c r="G762" s="39"/>
      <c r="H762" s="39" t="str">
        <f>'2_all_summary'!D762</f>
        <v>The Condition of Seagrass Beds in North Sulawesi following the implementation of Community-Based Coastal Management Program</v>
      </c>
      <c r="I762" s="39" t="str">
        <f>'2_all_summary'!E762</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v>
      </c>
      <c r="J762" s="39">
        <f>IF(ISNUMBER(SEARCH("Yes",'2_all_summary'!$F762)),IF(ISNUMBER(SEARCH("Yes",'2_all_summary'!M762)),1,2),IF(ISNUMBER(SEARCH("No",'2_all_summary'!M762)),4,3))</f>
        <v>4</v>
      </c>
      <c r="K762" s="39">
        <f>IF(ISNUMBER(SEARCH("Yes",'2_all_summary'!$F762)),IF(ISNUMBER(SEARCH("Yes",'2_all_summary'!N762)),1,2),IF(ISNUMBER(SEARCH("No",'2_all_summary'!N762)),4,3))</f>
        <v>4</v>
      </c>
      <c r="L762" s="39">
        <f>IF(ISNUMBER(SEARCH("Yes",'2_all_summary'!$F762)),IF(ISNUMBER(SEARCH("Yes",'2_all_summary'!O762)),1,2),IF(ISNUMBER(SEARCH("No",'2_all_summary'!O762)),4,3))</f>
        <v>4</v>
      </c>
      <c r="M762" s="39">
        <f>IF(ISNUMBER(SEARCH("Yes",'2_all_summary'!$F762)),IF(0&lt;'2_all_summary'!P762,1,2),IF(0='2_all_summary'!P762,4,3))</f>
        <v>4</v>
      </c>
      <c r="N762" s="39">
        <f>IF(ISNUMBER(SEARCH("Yes",'2_all_summary'!$F762)),IF(ISNUMBER(SEARCH("Yes",'2_all_summary'!Q762)),1,2),IF(ISNUMBER(SEARCH("No",'2_all_summary'!Q762)),4,3))</f>
        <v>4</v>
      </c>
      <c r="O762" s="39">
        <f>IF(ISNUMBER(SEARCH("Yes",'2_all_summary'!$F762)),IF(ISNUMBER(SEARCH("Yes",'2_all_summary'!R762)),1,2),IF(ISNUMBER(SEARCH("No",'2_all_summary'!R762)),4,3))</f>
        <v>4</v>
      </c>
      <c r="P762" s="39">
        <f>IF(ISNUMBER(SEARCH("Yes",'2_all_summary'!$F762)),IF(ISNUMBER(SEARCH("Yes",'2_all_summary'!S762)),1,2),IF(ISNUMBER(SEARCH("No",'2_all_summary'!S762)),4,3))</f>
        <v>4</v>
      </c>
      <c r="Q762" s="39">
        <f>IF(ISNUMBER(SEARCH("Yes",'2_all_summary'!$F762)),IF(0&lt;'2_all_summary'!T762,1,2),IF(0='2_all_summary'!T762,4,3))</f>
        <v>4</v>
      </c>
      <c r="R762" s="39">
        <f>IF(ISNUMBER(SEARCH("Yes",'2_all_summary'!$F762)),IF(ISNUMBER(SEARCH("Yes",'2_all_summary'!U762)),1,2),IF(ISNUMBER(SEARCH("No",'2_all_summary'!U762)),4,3))</f>
        <v>4</v>
      </c>
    </row>
    <row r="763" spans="7:18" x14ac:dyDescent="0.3">
      <c r="G763" s="39"/>
      <c r="H763" s="39" t="str">
        <f>'2_all_summary'!D763</f>
        <v>Marking of tiger shrimp Penaeus monodon (Fabricius) juveniles: Comparison among inexpensive tagging options</v>
      </c>
      <c r="I763" s="39" t="str">
        <f>'2_all_summary'!E763</f>
        <v>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63" s="39">
        <f>IF(ISNUMBER(SEARCH("Yes",'2_all_summary'!$F763)),IF(ISNUMBER(SEARCH("Yes",'2_all_summary'!M763)),1,2),IF(ISNUMBER(SEARCH("No",'2_all_summary'!M763)),4,3))</f>
        <v>4</v>
      </c>
      <c r="K763" s="39">
        <f>IF(ISNUMBER(SEARCH("Yes",'2_all_summary'!$F763)),IF(ISNUMBER(SEARCH("Yes",'2_all_summary'!N763)),1,2),IF(ISNUMBER(SEARCH("No",'2_all_summary'!N763)),4,3))</f>
        <v>4</v>
      </c>
      <c r="L763" s="39">
        <f>IF(ISNUMBER(SEARCH("Yes",'2_all_summary'!$F763)),IF(ISNUMBER(SEARCH("Yes",'2_all_summary'!O763)),1,2),IF(ISNUMBER(SEARCH("No",'2_all_summary'!O763)),4,3))</f>
        <v>4</v>
      </c>
      <c r="M763" s="39">
        <f>IF(ISNUMBER(SEARCH("Yes",'2_all_summary'!$F763)),IF(0&lt;'2_all_summary'!P763,1,2),IF(0='2_all_summary'!P763,4,3))</f>
        <v>4</v>
      </c>
      <c r="N763" s="39">
        <f>IF(ISNUMBER(SEARCH("Yes",'2_all_summary'!$F763)),IF(ISNUMBER(SEARCH("Yes",'2_all_summary'!Q763)),1,2),IF(ISNUMBER(SEARCH("No",'2_all_summary'!Q763)),4,3))</f>
        <v>4</v>
      </c>
      <c r="O763" s="39">
        <f>IF(ISNUMBER(SEARCH("Yes",'2_all_summary'!$F763)),IF(ISNUMBER(SEARCH("Yes",'2_all_summary'!R763)),1,2),IF(ISNUMBER(SEARCH("No",'2_all_summary'!R763)),4,3))</f>
        <v>4</v>
      </c>
      <c r="P763" s="39">
        <f>IF(ISNUMBER(SEARCH("Yes",'2_all_summary'!$F763)),IF(ISNUMBER(SEARCH("Yes",'2_all_summary'!S763)),1,2),IF(ISNUMBER(SEARCH("No",'2_all_summary'!S763)),4,3))</f>
        <v>4</v>
      </c>
      <c r="Q763" s="39">
        <f>IF(ISNUMBER(SEARCH("Yes",'2_all_summary'!$F763)),IF(0&lt;'2_all_summary'!T763,1,2),IF(0='2_all_summary'!T763,4,3))</f>
        <v>4</v>
      </c>
      <c r="R763" s="39">
        <f>IF(ISNUMBER(SEARCH("Yes",'2_all_summary'!$F763)),IF(ISNUMBER(SEARCH("Yes",'2_all_summary'!U763)),1,2),IF(ISNUMBER(SEARCH("No",'2_all_summary'!U763)),4,3))</f>
        <v>4</v>
      </c>
    </row>
    <row r="764" spans="7:18" x14ac:dyDescent="0.3">
      <c r="G764" s="39"/>
      <c r="H764" s="39" t="str">
        <f>'2_all_summary'!D764</f>
        <v>The bridging role of non-governmental organizations in the planning, adoption, and management of the marine protected area network in Raja Ampat, Indonesia</v>
      </c>
      <c r="I764" s="39" t="str">
        <f>'2_all_summary'!E764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v>
      </c>
      <c r="J764" s="39">
        <f>IF(ISNUMBER(SEARCH("Yes",'2_all_summary'!$F764)),IF(ISNUMBER(SEARCH("Yes",'2_all_summary'!M764)),1,2),IF(ISNUMBER(SEARCH("No",'2_all_summary'!M764)),4,3))</f>
        <v>4</v>
      </c>
      <c r="K764" s="39">
        <f>IF(ISNUMBER(SEARCH("Yes",'2_all_summary'!$F764)),IF(ISNUMBER(SEARCH("Yes",'2_all_summary'!N764)),1,2),IF(ISNUMBER(SEARCH("No",'2_all_summary'!N764)),4,3))</f>
        <v>4</v>
      </c>
      <c r="L764" s="39">
        <f>IF(ISNUMBER(SEARCH("Yes",'2_all_summary'!$F764)),IF(ISNUMBER(SEARCH("Yes",'2_all_summary'!O764)),1,2),IF(ISNUMBER(SEARCH("No",'2_all_summary'!O764)),4,3))</f>
        <v>4</v>
      </c>
      <c r="M764" s="39">
        <f>IF(ISNUMBER(SEARCH("Yes",'2_all_summary'!$F764)),IF(0&lt;'2_all_summary'!P764,1,2),IF(0='2_all_summary'!P764,4,3))</f>
        <v>4</v>
      </c>
      <c r="N764" s="39">
        <f>IF(ISNUMBER(SEARCH("Yes",'2_all_summary'!$F764)),IF(ISNUMBER(SEARCH("Yes",'2_all_summary'!Q764)),1,2),IF(ISNUMBER(SEARCH("No",'2_all_summary'!Q764)),4,3))</f>
        <v>4</v>
      </c>
      <c r="O764" s="39">
        <f>IF(ISNUMBER(SEARCH("Yes",'2_all_summary'!$F764)),IF(ISNUMBER(SEARCH("Yes",'2_all_summary'!R764)),1,2),IF(ISNUMBER(SEARCH("No",'2_all_summary'!R764)),4,3))</f>
        <v>4</v>
      </c>
      <c r="P764" s="39">
        <f>IF(ISNUMBER(SEARCH("Yes",'2_all_summary'!$F764)),IF(ISNUMBER(SEARCH("Yes",'2_all_summary'!S764)),1,2),IF(ISNUMBER(SEARCH("No",'2_all_summary'!S764)),4,3))</f>
        <v>4</v>
      </c>
      <c r="Q764" s="39">
        <f>IF(ISNUMBER(SEARCH("Yes",'2_all_summary'!$F764)),IF(0&lt;'2_all_summary'!T764,1,2),IF(0='2_all_summary'!T764,4,3))</f>
        <v>4</v>
      </c>
      <c r="R764" s="39">
        <f>IF(ISNUMBER(SEARCH("Yes",'2_all_summary'!$F764)),IF(ISNUMBER(SEARCH("Yes",'2_all_summary'!U764)),1,2),IF(ISNUMBER(SEARCH("No",'2_all_summary'!U764)),4,3))</f>
        <v>4</v>
      </c>
    </row>
    <row r="765" spans="7:18" x14ac:dyDescent="0.3">
      <c r="G765" s="39"/>
      <c r="H765" s="39" t="str">
        <f>'2_all_summary'!D765</f>
        <v>An empirical bio-economic stocking model for floodplain beels in Bangladesh</v>
      </c>
      <c r="I765" s="39" t="str">
        <f>'2_all_summary'!E765</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v>
      </c>
      <c r="J765" s="39">
        <f>IF(ISNUMBER(SEARCH("Yes",'2_all_summary'!$F765)),IF(ISNUMBER(SEARCH("Yes",'2_all_summary'!M765)),1,2),IF(ISNUMBER(SEARCH("No",'2_all_summary'!M765)),4,3))</f>
        <v>4</v>
      </c>
      <c r="K765" s="39">
        <f>IF(ISNUMBER(SEARCH("Yes",'2_all_summary'!$F765)),IF(ISNUMBER(SEARCH("Yes",'2_all_summary'!N765)),1,2),IF(ISNUMBER(SEARCH("No",'2_all_summary'!N765)),4,3))</f>
        <v>4</v>
      </c>
      <c r="L765" s="39">
        <f>IF(ISNUMBER(SEARCH("Yes",'2_all_summary'!$F765)),IF(ISNUMBER(SEARCH("Yes",'2_all_summary'!O765)),1,2),IF(ISNUMBER(SEARCH("No",'2_all_summary'!O765)),4,3))</f>
        <v>4</v>
      </c>
      <c r="M765" s="39">
        <f>IF(ISNUMBER(SEARCH("Yes",'2_all_summary'!$F765)),IF(0&lt;'2_all_summary'!P765,1,2),IF(0='2_all_summary'!P765,4,3))</f>
        <v>4</v>
      </c>
      <c r="N765" s="39">
        <f>IF(ISNUMBER(SEARCH("Yes",'2_all_summary'!$F765)),IF(ISNUMBER(SEARCH("Yes",'2_all_summary'!Q765)),1,2),IF(ISNUMBER(SEARCH("No",'2_all_summary'!Q765)),4,3))</f>
        <v>4</v>
      </c>
      <c r="O765" s="39">
        <f>IF(ISNUMBER(SEARCH("Yes",'2_all_summary'!$F765)),IF(ISNUMBER(SEARCH("Yes",'2_all_summary'!R765)),1,2),IF(ISNUMBER(SEARCH("No",'2_all_summary'!R765)),4,3))</f>
        <v>4</v>
      </c>
      <c r="P765" s="39">
        <f>IF(ISNUMBER(SEARCH("Yes",'2_all_summary'!$F765)),IF(ISNUMBER(SEARCH("Yes",'2_all_summary'!S765)),1,2),IF(ISNUMBER(SEARCH("No",'2_all_summary'!S765)),4,3))</f>
        <v>4</v>
      </c>
      <c r="Q765" s="39">
        <f>IF(ISNUMBER(SEARCH("Yes",'2_all_summary'!$F765)),IF(0&lt;'2_all_summary'!T765,1,2),IF(0='2_all_summary'!T765,4,3))</f>
        <v>4</v>
      </c>
      <c r="R765" s="39">
        <f>IF(ISNUMBER(SEARCH("Yes",'2_all_summary'!$F765)),IF(ISNUMBER(SEARCH("Yes",'2_all_summary'!U765)),1,2),IF(ISNUMBER(SEARCH("No",'2_all_summary'!U765)),4,3))</f>
        <v>4</v>
      </c>
    </row>
    <row r="766" spans="7:18" x14ac:dyDescent="0.3">
      <c r="G766" s="39"/>
      <c r="H766" s="39" t="str">
        <f>'2_all_summary'!D766</f>
        <v>Effects of fisheries closure size, age, and history of compliance on coral reef fish communities in the western Indian Ocean</v>
      </c>
      <c r="I766" s="39" t="str">
        <f>'2_all_summary'!E766</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v>
      </c>
      <c r="J766" s="39">
        <f>IF(ISNUMBER(SEARCH("Yes",'2_all_summary'!$F766)),IF(ISNUMBER(SEARCH("Yes",'2_all_summary'!M766)),1,2),IF(ISNUMBER(SEARCH("No",'2_all_summary'!M766)),4,3))</f>
        <v>4</v>
      </c>
      <c r="K766" s="39">
        <f>IF(ISNUMBER(SEARCH("Yes",'2_all_summary'!$F766)),IF(ISNUMBER(SEARCH("Yes",'2_all_summary'!N766)),1,2),IF(ISNUMBER(SEARCH("No",'2_all_summary'!N766)),4,3))</f>
        <v>4</v>
      </c>
      <c r="L766" s="39">
        <f>IF(ISNUMBER(SEARCH("Yes",'2_all_summary'!$F766)),IF(ISNUMBER(SEARCH("Yes",'2_all_summary'!O766)),1,2),IF(ISNUMBER(SEARCH("No",'2_all_summary'!O766)),4,3))</f>
        <v>4</v>
      </c>
      <c r="M766" s="39">
        <f>IF(ISNUMBER(SEARCH("Yes",'2_all_summary'!$F766)),IF(0&lt;'2_all_summary'!P766,1,2),IF(0='2_all_summary'!P766,4,3))</f>
        <v>4</v>
      </c>
      <c r="N766" s="39">
        <f>IF(ISNUMBER(SEARCH("Yes",'2_all_summary'!$F766)),IF(ISNUMBER(SEARCH("Yes",'2_all_summary'!Q766)),1,2),IF(ISNUMBER(SEARCH("No",'2_all_summary'!Q766)),4,3))</f>
        <v>4</v>
      </c>
      <c r="O766" s="39">
        <f>IF(ISNUMBER(SEARCH("Yes",'2_all_summary'!$F766)),IF(ISNUMBER(SEARCH("Yes",'2_all_summary'!R766)),1,2),IF(ISNUMBER(SEARCH("No",'2_all_summary'!R766)),4,3))</f>
        <v>4</v>
      </c>
      <c r="P766" s="39">
        <f>IF(ISNUMBER(SEARCH("Yes",'2_all_summary'!$F766)),IF(ISNUMBER(SEARCH("Yes",'2_all_summary'!S766)),1,2),IF(ISNUMBER(SEARCH("No",'2_all_summary'!S766)),4,3))</f>
        <v>4</v>
      </c>
      <c r="Q766" s="39">
        <f>IF(ISNUMBER(SEARCH("Yes",'2_all_summary'!$F766)),IF(0&lt;'2_all_summary'!T766,1,2),IF(0='2_all_summary'!T766,4,3))</f>
        <v>4</v>
      </c>
      <c r="R766" s="39">
        <f>IF(ISNUMBER(SEARCH("Yes",'2_all_summary'!$F766)),IF(ISNUMBER(SEARCH("Yes",'2_all_summary'!U766)),1,2),IF(ISNUMBER(SEARCH("No",'2_all_summary'!U766)),4,3))</f>
        <v>4</v>
      </c>
    </row>
    <row r="767" spans="7:18" x14ac:dyDescent="0.3">
      <c r="G767" s="39"/>
      <c r="H767" s="39" t="str">
        <f>'2_all_summary'!D767</f>
        <v>Improving asthma control in the rural setting: The BREATHE (Better Respiratory Education and Asthma Treatment in Hinton and Edson) study</v>
      </c>
      <c r="I767" s="39" t="str">
        <f>'2_all_summary'!E767</f>
        <v>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767" s="39">
        <f>IF(ISNUMBER(SEARCH("Yes",'2_all_summary'!$F767)),IF(ISNUMBER(SEARCH("Yes",'2_all_summary'!M767)),1,2),IF(ISNUMBER(SEARCH("No",'2_all_summary'!M767)),4,3))</f>
        <v>4</v>
      </c>
      <c r="K767" s="39">
        <f>IF(ISNUMBER(SEARCH("Yes",'2_all_summary'!$F767)),IF(ISNUMBER(SEARCH("Yes",'2_all_summary'!N767)),1,2),IF(ISNUMBER(SEARCH("No",'2_all_summary'!N767)),4,3))</f>
        <v>4</v>
      </c>
      <c r="L767" s="39">
        <f>IF(ISNUMBER(SEARCH("Yes",'2_all_summary'!$F767)),IF(ISNUMBER(SEARCH("Yes",'2_all_summary'!O767)),1,2),IF(ISNUMBER(SEARCH("No",'2_all_summary'!O767)),4,3))</f>
        <v>4</v>
      </c>
      <c r="M767" s="39">
        <f>IF(ISNUMBER(SEARCH("Yes",'2_all_summary'!$F767)),IF(0&lt;'2_all_summary'!P767,1,2),IF(0='2_all_summary'!P767,4,3))</f>
        <v>4</v>
      </c>
      <c r="N767" s="39">
        <f>IF(ISNUMBER(SEARCH("Yes",'2_all_summary'!$F767)),IF(ISNUMBER(SEARCH("Yes",'2_all_summary'!Q767)),1,2),IF(ISNUMBER(SEARCH("No",'2_all_summary'!Q767)),4,3))</f>
        <v>4</v>
      </c>
      <c r="O767" s="39">
        <f>IF(ISNUMBER(SEARCH("Yes",'2_all_summary'!$F767)),IF(ISNUMBER(SEARCH("Yes",'2_all_summary'!R767)),1,2),IF(ISNUMBER(SEARCH("No",'2_all_summary'!R767)),4,3))</f>
        <v>4</v>
      </c>
      <c r="P767" s="39">
        <f>IF(ISNUMBER(SEARCH("Yes",'2_all_summary'!$F767)),IF(ISNUMBER(SEARCH("Yes",'2_all_summary'!S767)),1,2),IF(ISNUMBER(SEARCH("No",'2_all_summary'!S767)),4,3))</f>
        <v>4</v>
      </c>
      <c r="Q767" s="39">
        <f>IF(ISNUMBER(SEARCH("Yes",'2_all_summary'!$F767)),IF(0&lt;'2_all_summary'!T767,1,2),IF(0='2_all_summary'!T767,4,3))</f>
        <v>4</v>
      </c>
      <c r="R767" s="39">
        <f>IF(ISNUMBER(SEARCH("Yes",'2_all_summary'!$F767)),IF(ISNUMBER(SEARCH("Yes",'2_all_summary'!U767)),1,2),IF(ISNUMBER(SEARCH("No",'2_all_summary'!U767)),4,3))</f>
        <v>4</v>
      </c>
    </row>
    <row r="768" spans="7:18" x14ac:dyDescent="0.3">
      <c r="G768" s="39"/>
      <c r="H768" s="39" t="str">
        <f>'2_all_summary'!D768</f>
        <v>Rapid implementation of evidence-based guidelines for imaging after first urinary tract infection</v>
      </c>
      <c r="I768" s="39" t="str">
        <f>'2_all_summary'!E768</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v>
      </c>
      <c r="J768" s="39">
        <f>IF(ISNUMBER(SEARCH("Yes",'2_all_summary'!$F768)),IF(ISNUMBER(SEARCH("Yes",'2_all_summary'!M768)),1,2),IF(ISNUMBER(SEARCH("No",'2_all_summary'!M768)),4,3))</f>
        <v>4</v>
      </c>
      <c r="K768" s="39">
        <f>IF(ISNUMBER(SEARCH("Yes",'2_all_summary'!$F768)),IF(ISNUMBER(SEARCH("Yes",'2_all_summary'!N768)),1,2),IF(ISNUMBER(SEARCH("No",'2_all_summary'!N768)),4,3))</f>
        <v>4</v>
      </c>
      <c r="L768" s="39">
        <f>IF(ISNUMBER(SEARCH("Yes",'2_all_summary'!$F768)),IF(ISNUMBER(SEARCH("Yes",'2_all_summary'!O768)),1,2),IF(ISNUMBER(SEARCH("No",'2_all_summary'!O768)),4,3))</f>
        <v>4</v>
      </c>
      <c r="M768" s="39">
        <f>IF(ISNUMBER(SEARCH("Yes",'2_all_summary'!$F768)),IF(0&lt;'2_all_summary'!P768,1,2),IF(0='2_all_summary'!P768,4,3))</f>
        <v>4</v>
      </c>
      <c r="N768" s="39">
        <f>IF(ISNUMBER(SEARCH("Yes",'2_all_summary'!$F768)),IF(ISNUMBER(SEARCH("Yes",'2_all_summary'!Q768)),1,2),IF(ISNUMBER(SEARCH("No",'2_all_summary'!Q768)),4,3))</f>
        <v>4</v>
      </c>
      <c r="O768" s="39">
        <f>IF(ISNUMBER(SEARCH("Yes",'2_all_summary'!$F768)),IF(ISNUMBER(SEARCH("Yes",'2_all_summary'!R768)),1,2),IF(ISNUMBER(SEARCH("No",'2_all_summary'!R768)),4,3))</f>
        <v>4</v>
      </c>
      <c r="P768" s="39">
        <f>IF(ISNUMBER(SEARCH("Yes",'2_all_summary'!$F768)),IF(ISNUMBER(SEARCH("Yes",'2_all_summary'!S768)),1,2),IF(ISNUMBER(SEARCH("No",'2_all_summary'!S768)),4,3))</f>
        <v>4</v>
      </c>
      <c r="Q768" s="39">
        <f>IF(ISNUMBER(SEARCH("Yes",'2_all_summary'!$F768)),IF(0&lt;'2_all_summary'!T768,1,2),IF(0='2_all_summary'!T768,4,3))</f>
        <v>4</v>
      </c>
      <c r="R768" s="39">
        <f>IF(ISNUMBER(SEARCH("Yes",'2_all_summary'!$F768)),IF(ISNUMBER(SEARCH("Yes",'2_all_summary'!U768)),1,2),IF(ISNUMBER(SEARCH("No",'2_all_summary'!U768)),4,3))</f>
        <v>4</v>
      </c>
    </row>
    <row r="769" spans="7:18" x14ac:dyDescent="0.3">
      <c r="G769" s="39"/>
      <c r="H769" s="39" t="str">
        <f>'2_all_summary'!D769</f>
        <v>Strengthening participatory approaches to coastal fisheries governance in Papua New Guinea: The role of local-level government legislation</v>
      </c>
      <c r="I769" s="39" t="str">
        <f>'2_all_summary'!E769</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v>
      </c>
      <c r="J769" s="39">
        <f>IF(ISNUMBER(SEARCH("Yes",'2_all_summary'!$F769)),IF(ISNUMBER(SEARCH("Yes",'2_all_summary'!M769)),1,2),IF(ISNUMBER(SEARCH("No",'2_all_summary'!M769)),4,3))</f>
        <v>1</v>
      </c>
      <c r="K769" s="39">
        <f>IF(ISNUMBER(SEARCH("Yes",'2_all_summary'!$F769)),IF(ISNUMBER(SEARCH("Yes",'2_all_summary'!N769)),1,2),IF(ISNUMBER(SEARCH("No",'2_all_summary'!N769)),4,3))</f>
        <v>1</v>
      </c>
      <c r="L769" s="39">
        <f>IF(ISNUMBER(SEARCH("Yes",'2_all_summary'!$F769)),IF(ISNUMBER(SEARCH("Yes",'2_all_summary'!O769)),1,2),IF(ISNUMBER(SEARCH("No",'2_all_summary'!O769)),4,3))</f>
        <v>1</v>
      </c>
      <c r="M769" s="39">
        <f>IF(ISNUMBER(SEARCH("Yes",'2_all_summary'!$F769)),IF(0&lt;'2_all_summary'!P769,1,2),IF(0='2_all_summary'!P769,4,3))</f>
        <v>1</v>
      </c>
      <c r="N769" s="39">
        <f>IF(ISNUMBER(SEARCH("Yes",'2_all_summary'!$F769)),IF(ISNUMBER(SEARCH("Yes",'2_all_summary'!Q769)),1,2),IF(ISNUMBER(SEARCH("No",'2_all_summary'!Q769)),4,3))</f>
        <v>1</v>
      </c>
      <c r="O769" s="39">
        <f>IF(ISNUMBER(SEARCH("Yes",'2_all_summary'!$F769)),IF(ISNUMBER(SEARCH("Yes",'2_all_summary'!R769)),1,2),IF(ISNUMBER(SEARCH("No",'2_all_summary'!R769)),4,3))</f>
        <v>1</v>
      </c>
      <c r="P769" s="39">
        <f>IF(ISNUMBER(SEARCH("Yes",'2_all_summary'!$F769)),IF(ISNUMBER(SEARCH("Yes",'2_all_summary'!S769)),1,2),IF(ISNUMBER(SEARCH("No",'2_all_summary'!S769)),4,3))</f>
        <v>1</v>
      </c>
      <c r="Q769" s="39">
        <f>IF(ISNUMBER(SEARCH("Yes",'2_all_summary'!$F769)),IF(0&lt;'2_all_summary'!T769,1,2),IF(0='2_all_summary'!T769,4,3))</f>
        <v>1</v>
      </c>
      <c r="R769" s="39">
        <f>IF(ISNUMBER(SEARCH("Yes",'2_all_summary'!$F769)),IF(ISNUMBER(SEARCH("Yes",'2_all_summary'!U769)),1,2),IF(ISNUMBER(SEARCH("No",'2_all_summary'!U769)),4,3))</f>
        <v>1</v>
      </c>
    </row>
    <row r="770" spans="7:18" x14ac:dyDescent="0.3">
      <c r="G770" s="39"/>
      <c r="H770" s="39" t="str">
        <f>'2_all_summary'!D770</f>
        <v>Challenges facing local communities in Tanzania in realising locally-managed marine areas</v>
      </c>
      <c r="I770" s="39" t="str">
        <f>'2_all_summary'!E770</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v>
      </c>
      <c r="J770" s="39">
        <f>IF(ISNUMBER(SEARCH("Yes",'2_all_summary'!$F770)),IF(ISNUMBER(SEARCH("Yes",'2_all_summary'!M770)),1,2),IF(ISNUMBER(SEARCH("No",'2_all_summary'!M770)),4,3))</f>
        <v>4</v>
      </c>
      <c r="K770" s="39">
        <f>IF(ISNUMBER(SEARCH("Yes",'2_all_summary'!$F770)),IF(ISNUMBER(SEARCH("Yes",'2_all_summary'!N770)),1,2),IF(ISNUMBER(SEARCH("No",'2_all_summary'!N770)),4,3))</f>
        <v>4</v>
      </c>
      <c r="L770" s="39">
        <f>IF(ISNUMBER(SEARCH("Yes",'2_all_summary'!$F770)),IF(ISNUMBER(SEARCH("Yes",'2_all_summary'!O770)),1,2),IF(ISNUMBER(SEARCH("No",'2_all_summary'!O770)),4,3))</f>
        <v>4</v>
      </c>
      <c r="M770" s="39">
        <f>IF(ISNUMBER(SEARCH("Yes",'2_all_summary'!$F770)),IF(0&lt;'2_all_summary'!P770,1,2),IF(0='2_all_summary'!P770,4,3))</f>
        <v>4</v>
      </c>
      <c r="N770" s="39">
        <f>IF(ISNUMBER(SEARCH("Yes",'2_all_summary'!$F770)),IF(ISNUMBER(SEARCH("Yes",'2_all_summary'!Q770)),1,2),IF(ISNUMBER(SEARCH("No",'2_all_summary'!Q770)),4,3))</f>
        <v>4</v>
      </c>
      <c r="O770" s="39">
        <f>IF(ISNUMBER(SEARCH("Yes",'2_all_summary'!$F770)),IF(ISNUMBER(SEARCH("Yes",'2_all_summary'!R770)),1,2),IF(ISNUMBER(SEARCH("No",'2_all_summary'!R770)),4,3))</f>
        <v>4</v>
      </c>
      <c r="P770" s="39">
        <f>IF(ISNUMBER(SEARCH("Yes",'2_all_summary'!$F770)),IF(ISNUMBER(SEARCH("Yes",'2_all_summary'!S770)),1,2),IF(ISNUMBER(SEARCH("No",'2_all_summary'!S770)),4,3))</f>
        <v>4</v>
      </c>
      <c r="Q770" s="39">
        <f>IF(ISNUMBER(SEARCH("Yes",'2_all_summary'!$F770)),IF(0&lt;'2_all_summary'!T770,1,2),IF(0='2_all_summary'!T770,4,3))</f>
        <v>4</v>
      </c>
      <c r="R770" s="39">
        <f>IF(ISNUMBER(SEARCH("Yes",'2_all_summary'!$F770)),IF(ISNUMBER(SEARCH("Yes",'2_all_summary'!U770)),1,2),IF(ISNUMBER(SEARCH("No",'2_all_summary'!U770)),4,3))</f>
        <v>4</v>
      </c>
    </row>
    <row r="771" spans="7:18" x14ac:dyDescent="0.3">
      <c r="G771" s="39"/>
      <c r="H771" s="39" t="str">
        <f>'2_all_summary'!D771</f>
        <v>Fostering social innovation and building adaptive capacity for dengue control in Cambodia: A case study</v>
      </c>
      <c r="I771" s="39" t="str">
        <f>'2_all_summary'!E771</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v>
      </c>
      <c r="J771" s="39">
        <f>IF(ISNUMBER(SEARCH("Yes",'2_all_summary'!$F771)),IF(ISNUMBER(SEARCH("Yes",'2_all_summary'!M771)),1,2),IF(ISNUMBER(SEARCH("No",'2_all_summary'!M771)),4,3))</f>
        <v>4</v>
      </c>
      <c r="K771" s="39">
        <f>IF(ISNUMBER(SEARCH("Yes",'2_all_summary'!$F771)),IF(ISNUMBER(SEARCH("Yes",'2_all_summary'!N771)),1,2),IF(ISNUMBER(SEARCH("No",'2_all_summary'!N771)),4,3))</f>
        <v>4</v>
      </c>
      <c r="L771" s="39">
        <f>IF(ISNUMBER(SEARCH("Yes",'2_all_summary'!$F771)),IF(ISNUMBER(SEARCH("Yes",'2_all_summary'!O771)),1,2),IF(ISNUMBER(SEARCH("No",'2_all_summary'!O771)),4,3))</f>
        <v>4</v>
      </c>
      <c r="M771" s="39">
        <f>IF(ISNUMBER(SEARCH("Yes",'2_all_summary'!$F771)),IF(0&lt;'2_all_summary'!P771,1,2),IF(0='2_all_summary'!P771,4,3))</f>
        <v>4</v>
      </c>
      <c r="N771" s="39">
        <f>IF(ISNUMBER(SEARCH("Yes",'2_all_summary'!$F771)),IF(ISNUMBER(SEARCH("Yes",'2_all_summary'!Q771)),1,2),IF(ISNUMBER(SEARCH("No",'2_all_summary'!Q771)),4,3))</f>
        <v>4</v>
      </c>
      <c r="O771" s="39">
        <f>IF(ISNUMBER(SEARCH("Yes",'2_all_summary'!$F771)),IF(ISNUMBER(SEARCH("Yes",'2_all_summary'!R771)),1,2),IF(ISNUMBER(SEARCH("No",'2_all_summary'!R771)),4,3))</f>
        <v>4</v>
      </c>
      <c r="P771" s="39">
        <f>IF(ISNUMBER(SEARCH("Yes",'2_all_summary'!$F771)),IF(ISNUMBER(SEARCH("Yes",'2_all_summary'!S771)),1,2),IF(ISNUMBER(SEARCH("No",'2_all_summary'!S771)),4,3))</f>
        <v>4</v>
      </c>
      <c r="Q771" s="39">
        <f>IF(ISNUMBER(SEARCH("Yes",'2_all_summary'!$F771)),IF(0&lt;'2_all_summary'!T771,1,2),IF(0='2_all_summary'!T771,4,3))</f>
        <v>4</v>
      </c>
      <c r="R771" s="39">
        <f>IF(ISNUMBER(SEARCH("Yes",'2_all_summary'!$F771)),IF(ISNUMBER(SEARCH("Yes",'2_all_summary'!U771)),1,2),IF(ISNUMBER(SEARCH("No",'2_all_summary'!U771)),4,3))</f>
        <v>4</v>
      </c>
    </row>
    <row r="772" spans="7:18" x14ac:dyDescent="0.3">
      <c r="G772" s="39"/>
      <c r="H772" s="39" t="str">
        <f>'2_all_summary'!D772</f>
        <v>Decentralization policy: An opportunity for strengthening fisheries management system?</v>
      </c>
      <c r="I772" s="39" t="str">
        <f>'2_all_summary'!E772</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v>
      </c>
      <c r="J772" s="39">
        <f>IF(ISNUMBER(SEARCH("Yes",'2_all_summary'!$F772)),IF(ISNUMBER(SEARCH("Yes",'2_all_summary'!M772)),1,2),IF(ISNUMBER(SEARCH("No",'2_all_summary'!M772)),4,3))</f>
        <v>4</v>
      </c>
      <c r="K772" s="39">
        <f>IF(ISNUMBER(SEARCH("Yes",'2_all_summary'!$F772)),IF(ISNUMBER(SEARCH("Yes",'2_all_summary'!N772)),1,2),IF(ISNUMBER(SEARCH("No",'2_all_summary'!N772)),4,3))</f>
        <v>4</v>
      </c>
      <c r="L772" s="39">
        <f>IF(ISNUMBER(SEARCH("Yes",'2_all_summary'!$F772)),IF(ISNUMBER(SEARCH("Yes",'2_all_summary'!O772)),1,2),IF(ISNUMBER(SEARCH("No",'2_all_summary'!O772)),4,3))</f>
        <v>4</v>
      </c>
      <c r="M772" s="39">
        <f>IF(ISNUMBER(SEARCH("Yes",'2_all_summary'!$F772)),IF(0&lt;'2_all_summary'!P772,1,2),IF(0='2_all_summary'!P772,4,3))</f>
        <v>4</v>
      </c>
      <c r="N772" s="39">
        <f>IF(ISNUMBER(SEARCH("Yes",'2_all_summary'!$F772)),IF(ISNUMBER(SEARCH("Yes",'2_all_summary'!Q772)),1,2),IF(ISNUMBER(SEARCH("No",'2_all_summary'!Q772)),4,3))</f>
        <v>4</v>
      </c>
      <c r="O772" s="39">
        <f>IF(ISNUMBER(SEARCH("Yes",'2_all_summary'!$F772)),IF(ISNUMBER(SEARCH("Yes",'2_all_summary'!R772)),1,2),IF(ISNUMBER(SEARCH("No",'2_all_summary'!R772)),4,3))</f>
        <v>4</v>
      </c>
      <c r="P772" s="39">
        <f>IF(ISNUMBER(SEARCH("Yes",'2_all_summary'!$F772)),IF(ISNUMBER(SEARCH("Yes",'2_all_summary'!S772)),1,2),IF(ISNUMBER(SEARCH("No",'2_all_summary'!S772)),4,3))</f>
        <v>4</v>
      </c>
      <c r="Q772" s="39">
        <f>IF(ISNUMBER(SEARCH("Yes",'2_all_summary'!$F772)),IF(0&lt;'2_all_summary'!T772,1,2),IF(0='2_all_summary'!T772,4,3))</f>
        <v>4</v>
      </c>
      <c r="R772" s="39">
        <f>IF(ISNUMBER(SEARCH("Yes",'2_all_summary'!$F772)),IF(ISNUMBER(SEARCH("Yes",'2_all_summary'!U772)),1,2),IF(ISNUMBER(SEARCH("No",'2_all_summary'!U772)),4,3))</f>
        <v>4</v>
      </c>
    </row>
    <row r="773" spans="7:18" x14ac:dyDescent="0.3">
      <c r="G773" s="39"/>
      <c r="H773" s="39" t="str">
        <f>'2_all_summary'!D773</f>
        <v>'Going rural': Driving change through a rural medical education innovation</v>
      </c>
      <c r="I773" s="39" t="str">
        <f>'2_all_summary'!E773</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v>
      </c>
      <c r="J773" s="39">
        <f>IF(ISNUMBER(SEARCH("Yes",'2_all_summary'!$F773)),IF(ISNUMBER(SEARCH("Yes",'2_all_summary'!M773)),1,2),IF(ISNUMBER(SEARCH("No",'2_all_summary'!M773)),4,3))</f>
        <v>4</v>
      </c>
      <c r="K773" s="39">
        <f>IF(ISNUMBER(SEARCH("Yes",'2_all_summary'!$F773)),IF(ISNUMBER(SEARCH("Yes",'2_all_summary'!N773)),1,2),IF(ISNUMBER(SEARCH("No",'2_all_summary'!N773)),4,3))</f>
        <v>4</v>
      </c>
      <c r="L773" s="39">
        <f>IF(ISNUMBER(SEARCH("Yes",'2_all_summary'!$F773)),IF(ISNUMBER(SEARCH("Yes",'2_all_summary'!O773)),1,2),IF(ISNUMBER(SEARCH("No",'2_all_summary'!O773)),4,3))</f>
        <v>4</v>
      </c>
      <c r="M773" s="39">
        <f>IF(ISNUMBER(SEARCH("Yes",'2_all_summary'!$F773)),IF(0&lt;'2_all_summary'!P773,1,2),IF(0='2_all_summary'!P773,4,3))</f>
        <v>4</v>
      </c>
      <c r="N773" s="39">
        <f>IF(ISNUMBER(SEARCH("Yes",'2_all_summary'!$F773)),IF(ISNUMBER(SEARCH("Yes",'2_all_summary'!Q773)),1,2),IF(ISNUMBER(SEARCH("No",'2_all_summary'!Q773)),4,3))</f>
        <v>4</v>
      </c>
      <c r="O773" s="39">
        <f>IF(ISNUMBER(SEARCH("Yes",'2_all_summary'!$F773)),IF(ISNUMBER(SEARCH("Yes",'2_all_summary'!R773)),1,2),IF(ISNUMBER(SEARCH("No",'2_all_summary'!R773)),4,3))</f>
        <v>4</v>
      </c>
      <c r="P773" s="39">
        <f>IF(ISNUMBER(SEARCH("Yes",'2_all_summary'!$F773)),IF(ISNUMBER(SEARCH("Yes",'2_all_summary'!S773)),1,2),IF(ISNUMBER(SEARCH("No",'2_all_summary'!S773)),4,3))</f>
        <v>4</v>
      </c>
      <c r="Q773" s="39">
        <f>IF(ISNUMBER(SEARCH("Yes",'2_all_summary'!$F773)),IF(0&lt;'2_all_summary'!T773,1,2),IF(0='2_all_summary'!T773,4,3))</f>
        <v>4</v>
      </c>
      <c r="R773" s="39">
        <f>IF(ISNUMBER(SEARCH("Yes",'2_all_summary'!$F773)),IF(ISNUMBER(SEARCH("Yes",'2_all_summary'!U773)),1,2),IF(ISNUMBER(SEARCH("No",'2_all_summary'!U773)),4,3))</f>
        <v>4</v>
      </c>
    </row>
    <row r="774" spans="7:18" x14ac:dyDescent="0.3">
      <c r="G774" s="39"/>
      <c r="H774" s="39" t="str">
        <f>'2_all_summary'!D774</f>
        <v>Spawning and recruitment patterns of major fish species in Bontanga Reservoir, Ghana, West Africa</v>
      </c>
      <c r="I774" s="39" t="str">
        <f>'2_all_summary'!E774</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v>
      </c>
      <c r="J774" s="39">
        <f>IF(ISNUMBER(SEARCH("Yes",'2_all_summary'!$F774)),IF(ISNUMBER(SEARCH("Yes",'2_all_summary'!M774)),1,2),IF(ISNUMBER(SEARCH("No",'2_all_summary'!M774)),4,3))</f>
        <v>4</v>
      </c>
      <c r="K774" s="39">
        <f>IF(ISNUMBER(SEARCH("Yes",'2_all_summary'!$F774)),IF(ISNUMBER(SEARCH("Yes",'2_all_summary'!N774)),1,2),IF(ISNUMBER(SEARCH("No",'2_all_summary'!N774)),4,3))</f>
        <v>4</v>
      </c>
      <c r="L774" s="39">
        <f>IF(ISNUMBER(SEARCH("Yes",'2_all_summary'!$F774)),IF(ISNUMBER(SEARCH("Yes",'2_all_summary'!O774)),1,2),IF(ISNUMBER(SEARCH("No",'2_all_summary'!O774)),4,3))</f>
        <v>4</v>
      </c>
      <c r="M774" s="39">
        <f>IF(ISNUMBER(SEARCH("Yes",'2_all_summary'!$F774)),IF(0&lt;'2_all_summary'!P774,1,2),IF(0='2_all_summary'!P774,4,3))</f>
        <v>4</v>
      </c>
      <c r="N774" s="39">
        <f>IF(ISNUMBER(SEARCH("Yes",'2_all_summary'!$F774)),IF(ISNUMBER(SEARCH("Yes",'2_all_summary'!Q774)),1,2),IF(ISNUMBER(SEARCH("No",'2_all_summary'!Q774)),4,3))</f>
        <v>4</v>
      </c>
      <c r="O774" s="39">
        <f>IF(ISNUMBER(SEARCH("Yes",'2_all_summary'!$F774)),IF(ISNUMBER(SEARCH("Yes",'2_all_summary'!R774)),1,2),IF(ISNUMBER(SEARCH("No",'2_all_summary'!R774)),4,3))</f>
        <v>4</v>
      </c>
      <c r="P774" s="39">
        <f>IF(ISNUMBER(SEARCH("Yes",'2_all_summary'!$F774)),IF(ISNUMBER(SEARCH("Yes",'2_all_summary'!S774)),1,2),IF(ISNUMBER(SEARCH("No",'2_all_summary'!S774)),4,3))</f>
        <v>4</v>
      </c>
      <c r="Q774" s="39">
        <f>IF(ISNUMBER(SEARCH("Yes",'2_all_summary'!$F774)),IF(0&lt;'2_all_summary'!T774,1,2),IF(0='2_all_summary'!T774,4,3))</f>
        <v>4</v>
      </c>
      <c r="R774" s="39">
        <f>IF(ISNUMBER(SEARCH("Yes",'2_all_summary'!$F774)),IF(ISNUMBER(SEARCH("Yes",'2_all_summary'!U774)),1,2),IF(ISNUMBER(SEARCH("No",'2_all_summary'!U774)),4,3))</f>
        <v>4</v>
      </c>
    </row>
    <row r="775" spans="7:18" x14ac:dyDescent="0.3">
      <c r="G775" s="39"/>
      <c r="H775" s="39" t="str">
        <f>'2_all_summary'!D775</f>
        <v>Life, fish and mangroves: Resource governance in coastal Cambodia</v>
      </c>
      <c r="I775" s="39" t="str">
        <f>'2_all_summary'!E775</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v>
      </c>
      <c r="J775" s="39">
        <f>IF(ISNUMBER(SEARCH("Yes",'2_all_summary'!$F775)),IF(ISNUMBER(SEARCH("Yes",'2_all_summary'!M775)),1,2),IF(ISNUMBER(SEARCH("No",'2_all_summary'!M775)),4,3))</f>
        <v>4</v>
      </c>
      <c r="K775" s="39">
        <f>IF(ISNUMBER(SEARCH("Yes",'2_all_summary'!$F775)),IF(ISNUMBER(SEARCH("Yes",'2_all_summary'!N775)),1,2),IF(ISNUMBER(SEARCH("No",'2_all_summary'!N775)),4,3))</f>
        <v>4</v>
      </c>
      <c r="L775" s="39">
        <f>IF(ISNUMBER(SEARCH("Yes",'2_all_summary'!$F775)),IF(ISNUMBER(SEARCH("Yes",'2_all_summary'!O775)),1,2),IF(ISNUMBER(SEARCH("No",'2_all_summary'!O775)),4,3))</f>
        <v>4</v>
      </c>
      <c r="M775" s="39">
        <f>IF(ISNUMBER(SEARCH("Yes",'2_all_summary'!$F775)),IF(0&lt;'2_all_summary'!P775,1,2),IF(0='2_all_summary'!P775,4,3))</f>
        <v>4</v>
      </c>
      <c r="N775" s="39">
        <f>IF(ISNUMBER(SEARCH("Yes",'2_all_summary'!$F775)),IF(ISNUMBER(SEARCH("Yes",'2_all_summary'!Q775)),1,2),IF(ISNUMBER(SEARCH("No",'2_all_summary'!Q775)),4,3))</f>
        <v>4</v>
      </c>
      <c r="O775" s="39">
        <f>IF(ISNUMBER(SEARCH("Yes",'2_all_summary'!$F775)),IF(ISNUMBER(SEARCH("Yes",'2_all_summary'!R775)),1,2),IF(ISNUMBER(SEARCH("No",'2_all_summary'!R775)),4,3))</f>
        <v>4</v>
      </c>
      <c r="P775" s="39">
        <f>IF(ISNUMBER(SEARCH("Yes",'2_all_summary'!$F775)),IF(ISNUMBER(SEARCH("Yes",'2_all_summary'!S775)),1,2),IF(ISNUMBER(SEARCH("No",'2_all_summary'!S775)),4,3))</f>
        <v>4</v>
      </c>
      <c r="Q775" s="39">
        <f>IF(ISNUMBER(SEARCH("Yes",'2_all_summary'!$F775)),IF(0&lt;'2_all_summary'!T775,1,2),IF(0='2_all_summary'!T775,4,3))</f>
        <v>4</v>
      </c>
      <c r="R775" s="39">
        <f>IF(ISNUMBER(SEARCH("Yes",'2_all_summary'!$F775)),IF(ISNUMBER(SEARCH("Yes",'2_all_summary'!U775)),1,2),IF(ISNUMBER(SEARCH("No",'2_all_summary'!U775)),4,3))</f>
        <v>4</v>
      </c>
    </row>
    <row r="776" spans="7:18" x14ac:dyDescent="0.3">
      <c r="G776" s="39"/>
      <c r="H776" s="39" t="str">
        <f>'2_all_summary'!D776</f>
        <v>Can botanic gardens serve as refuges for taxonomic and functional diversity of Odonata? The case of the botanic garden of Castillaâ€“La Mancha (Spain)</v>
      </c>
      <c r="I776" s="39" t="str">
        <f>'2_all_summary'!E776</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v>
      </c>
      <c r="J776" s="39">
        <f>IF(ISNUMBER(SEARCH("Yes",'2_all_summary'!$F776)),IF(ISNUMBER(SEARCH("Yes",'2_all_summary'!M776)),1,2),IF(ISNUMBER(SEARCH("No",'2_all_summary'!M776)),4,3))</f>
        <v>4</v>
      </c>
      <c r="K776" s="39">
        <f>IF(ISNUMBER(SEARCH("Yes",'2_all_summary'!$F776)),IF(ISNUMBER(SEARCH("Yes",'2_all_summary'!N776)),1,2),IF(ISNUMBER(SEARCH("No",'2_all_summary'!N776)),4,3))</f>
        <v>4</v>
      </c>
      <c r="L776" s="39">
        <f>IF(ISNUMBER(SEARCH("Yes",'2_all_summary'!$F776)),IF(ISNUMBER(SEARCH("Yes",'2_all_summary'!O776)),1,2),IF(ISNUMBER(SEARCH("No",'2_all_summary'!O776)),4,3))</f>
        <v>4</v>
      </c>
      <c r="M776" s="39">
        <f>IF(ISNUMBER(SEARCH("Yes",'2_all_summary'!$F776)),IF(0&lt;'2_all_summary'!P776,1,2),IF(0='2_all_summary'!P776,4,3))</f>
        <v>4</v>
      </c>
      <c r="N776" s="39">
        <f>IF(ISNUMBER(SEARCH("Yes",'2_all_summary'!$F776)),IF(ISNUMBER(SEARCH("Yes",'2_all_summary'!Q776)),1,2),IF(ISNUMBER(SEARCH("No",'2_all_summary'!Q776)),4,3))</f>
        <v>4</v>
      </c>
      <c r="O776" s="39">
        <f>IF(ISNUMBER(SEARCH("Yes",'2_all_summary'!$F776)),IF(ISNUMBER(SEARCH("Yes",'2_all_summary'!R776)),1,2),IF(ISNUMBER(SEARCH("No",'2_all_summary'!R776)),4,3))</f>
        <v>4</v>
      </c>
      <c r="P776" s="39">
        <f>IF(ISNUMBER(SEARCH("Yes",'2_all_summary'!$F776)),IF(ISNUMBER(SEARCH("Yes",'2_all_summary'!S776)),1,2),IF(ISNUMBER(SEARCH("No",'2_all_summary'!S776)),4,3))</f>
        <v>4</v>
      </c>
      <c r="Q776" s="39">
        <f>IF(ISNUMBER(SEARCH("Yes",'2_all_summary'!$F776)),IF(0&lt;'2_all_summary'!T776,1,2),IF(0='2_all_summary'!T776,4,3))</f>
        <v>4</v>
      </c>
      <c r="R776" s="39">
        <f>IF(ISNUMBER(SEARCH("Yes",'2_all_summary'!$F776)),IF(ISNUMBER(SEARCH("Yes",'2_all_summary'!U776)),1,2),IF(ISNUMBER(SEARCH("No",'2_all_summary'!U776)),4,3))</f>
        <v>4</v>
      </c>
    </row>
    <row r="777" spans="7:18" x14ac:dyDescent="0.3">
      <c r="G777" s="39"/>
      <c r="H777" s="39" t="str">
        <f>'2_all_summary'!D777</f>
        <v>Formal versus informal institutions: Extraction and earnings in framed field experiments with small-scale fishing communities in Turkey</v>
      </c>
      <c r="I777" s="39" t="str">
        <f>'2_all_summary'!E777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v>
      </c>
      <c r="J777" s="39">
        <f>IF(ISNUMBER(SEARCH("Yes",'2_all_summary'!$F777)),IF(ISNUMBER(SEARCH("Yes",'2_all_summary'!M777)),1,2),IF(ISNUMBER(SEARCH("No",'2_all_summary'!M777)),4,3))</f>
        <v>4</v>
      </c>
      <c r="K777" s="39">
        <f>IF(ISNUMBER(SEARCH("Yes",'2_all_summary'!$F777)),IF(ISNUMBER(SEARCH("Yes",'2_all_summary'!N777)),1,2),IF(ISNUMBER(SEARCH("No",'2_all_summary'!N777)),4,3))</f>
        <v>4</v>
      </c>
      <c r="L777" s="39">
        <f>IF(ISNUMBER(SEARCH("Yes",'2_all_summary'!$F777)),IF(ISNUMBER(SEARCH("Yes",'2_all_summary'!O777)),1,2),IF(ISNUMBER(SEARCH("No",'2_all_summary'!O777)),4,3))</f>
        <v>4</v>
      </c>
      <c r="M777" s="39">
        <f>IF(ISNUMBER(SEARCH("Yes",'2_all_summary'!$F777)),IF(0&lt;'2_all_summary'!P777,1,2),IF(0='2_all_summary'!P777,4,3))</f>
        <v>4</v>
      </c>
      <c r="N777" s="39">
        <f>IF(ISNUMBER(SEARCH("Yes",'2_all_summary'!$F777)),IF(ISNUMBER(SEARCH("Yes",'2_all_summary'!Q777)),1,2),IF(ISNUMBER(SEARCH("No",'2_all_summary'!Q777)),4,3))</f>
        <v>4</v>
      </c>
      <c r="O777" s="39">
        <f>IF(ISNUMBER(SEARCH("Yes",'2_all_summary'!$F777)),IF(ISNUMBER(SEARCH("Yes",'2_all_summary'!R777)),1,2),IF(ISNUMBER(SEARCH("No",'2_all_summary'!R777)),4,3))</f>
        <v>4</v>
      </c>
      <c r="P777" s="39">
        <f>IF(ISNUMBER(SEARCH("Yes",'2_all_summary'!$F777)),IF(ISNUMBER(SEARCH("Yes",'2_all_summary'!S777)),1,2),IF(ISNUMBER(SEARCH("No",'2_all_summary'!S777)),4,3))</f>
        <v>4</v>
      </c>
      <c r="Q777" s="39">
        <f>IF(ISNUMBER(SEARCH("Yes",'2_all_summary'!$F777)),IF(0&lt;'2_all_summary'!T777,1,2),IF(0='2_all_summary'!T777,4,3))</f>
        <v>4</v>
      </c>
      <c r="R777" s="39">
        <f>IF(ISNUMBER(SEARCH("Yes",'2_all_summary'!$F777)),IF(ISNUMBER(SEARCH("Yes",'2_all_summary'!U777)),1,2),IF(ISNUMBER(SEARCH("No",'2_all_summary'!U777)),4,3))</f>
        <v>4</v>
      </c>
    </row>
    <row r="778" spans="7:18" x14ac:dyDescent="0.3">
      <c r="G778" s="39"/>
      <c r="H778" s="39" t="str">
        <f>'2_all_summary'!D778</f>
        <v>Emergence and diversity of marine protected areas in Madagascar</v>
      </c>
      <c r="I778" s="39" t="str">
        <f>'2_all_summary'!E778</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v>
      </c>
      <c r="J778" s="39">
        <f>IF(ISNUMBER(SEARCH("Yes",'2_all_summary'!$F778)),IF(ISNUMBER(SEARCH("Yes",'2_all_summary'!M778)),1,2),IF(ISNUMBER(SEARCH("No",'2_all_summary'!M778)),4,3))</f>
        <v>4</v>
      </c>
      <c r="K778" s="39">
        <f>IF(ISNUMBER(SEARCH("Yes",'2_all_summary'!$F778)),IF(ISNUMBER(SEARCH("Yes",'2_all_summary'!N778)),1,2),IF(ISNUMBER(SEARCH("No",'2_all_summary'!N778)),4,3))</f>
        <v>4</v>
      </c>
      <c r="L778" s="39">
        <f>IF(ISNUMBER(SEARCH("Yes",'2_all_summary'!$F778)),IF(ISNUMBER(SEARCH("Yes",'2_all_summary'!O778)),1,2),IF(ISNUMBER(SEARCH("No",'2_all_summary'!O778)),4,3))</f>
        <v>4</v>
      </c>
      <c r="M778" s="39">
        <f>IF(ISNUMBER(SEARCH("Yes",'2_all_summary'!$F778)),IF(0&lt;'2_all_summary'!P778,1,2),IF(0='2_all_summary'!P778,4,3))</f>
        <v>4</v>
      </c>
      <c r="N778" s="39">
        <f>IF(ISNUMBER(SEARCH("Yes",'2_all_summary'!$F778)),IF(ISNUMBER(SEARCH("Yes",'2_all_summary'!Q778)),1,2),IF(ISNUMBER(SEARCH("No",'2_all_summary'!Q778)),4,3))</f>
        <v>4</v>
      </c>
      <c r="O778" s="39">
        <f>IF(ISNUMBER(SEARCH("Yes",'2_all_summary'!$F778)),IF(ISNUMBER(SEARCH("Yes",'2_all_summary'!R778)),1,2),IF(ISNUMBER(SEARCH("No",'2_all_summary'!R778)),4,3))</f>
        <v>4</v>
      </c>
      <c r="P778" s="39">
        <f>IF(ISNUMBER(SEARCH("Yes",'2_all_summary'!$F778)),IF(ISNUMBER(SEARCH("Yes",'2_all_summary'!S778)),1,2),IF(ISNUMBER(SEARCH("No",'2_all_summary'!S778)),4,3))</f>
        <v>4</v>
      </c>
      <c r="Q778" s="39">
        <f>IF(ISNUMBER(SEARCH("Yes",'2_all_summary'!$F778)),IF(0&lt;'2_all_summary'!T778,1,2),IF(0='2_all_summary'!T778,4,3))</f>
        <v>4</v>
      </c>
      <c r="R778" s="39">
        <f>IF(ISNUMBER(SEARCH("Yes",'2_all_summary'!$F778)),IF(ISNUMBER(SEARCH("Yes",'2_all_summary'!U778)),1,2),IF(ISNUMBER(SEARCH("No",'2_all_summary'!U778)),4,3))</f>
        <v>4</v>
      </c>
    </row>
    <row r="779" spans="7:18" x14ac:dyDescent="0.3">
      <c r="G779" s="39"/>
      <c r="H779" s="39" t="str">
        <f>'2_all_summary'!D779</f>
        <v>An evolutionary approach to adaptive capacity assessment: A case study of Whitehouse, Jamaica</v>
      </c>
      <c r="I779" s="39" t="str">
        <f>'2_all_summary'!E779</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v>
      </c>
      <c r="J779" s="39">
        <f>IF(ISNUMBER(SEARCH("Yes",'2_all_summary'!$F779)),IF(ISNUMBER(SEARCH("Yes",'2_all_summary'!M779)),1,2),IF(ISNUMBER(SEARCH("No",'2_all_summary'!M779)),4,3))</f>
        <v>4</v>
      </c>
      <c r="K779" s="39">
        <f>IF(ISNUMBER(SEARCH("Yes",'2_all_summary'!$F779)),IF(ISNUMBER(SEARCH("Yes",'2_all_summary'!N779)),1,2),IF(ISNUMBER(SEARCH("No",'2_all_summary'!N779)),4,3))</f>
        <v>4</v>
      </c>
      <c r="L779" s="39">
        <f>IF(ISNUMBER(SEARCH("Yes",'2_all_summary'!$F779)),IF(ISNUMBER(SEARCH("Yes",'2_all_summary'!O779)),1,2),IF(ISNUMBER(SEARCH("No",'2_all_summary'!O779)),4,3))</f>
        <v>4</v>
      </c>
      <c r="M779" s="39">
        <f>IF(ISNUMBER(SEARCH("Yes",'2_all_summary'!$F779)),IF(0&lt;'2_all_summary'!P779,1,2),IF(0='2_all_summary'!P779,4,3))</f>
        <v>4</v>
      </c>
      <c r="N779" s="39">
        <f>IF(ISNUMBER(SEARCH("Yes",'2_all_summary'!$F779)),IF(ISNUMBER(SEARCH("Yes",'2_all_summary'!Q779)),1,2),IF(ISNUMBER(SEARCH("No",'2_all_summary'!Q779)),4,3))</f>
        <v>4</v>
      </c>
      <c r="O779" s="39">
        <f>IF(ISNUMBER(SEARCH("Yes",'2_all_summary'!$F779)),IF(ISNUMBER(SEARCH("Yes",'2_all_summary'!R779)),1,2),IF(ISNUMBER(SEARCH("No",'2_all_summary'!R779)),4,3))</f>
        <v>4</v>
      </c>
      <c r="P779" s="39">
        <f>IF(ISNUMBER(SEARCH("Yes",'2_all_summary'!$F779)),IF(ISNUMBER(SEARCH("Yes",'2_all_summary'!S779)),1,2),IF(ISNUMBER(SEARCH("No",'2_all_summary'!S779)),4,3))</f>
        <v>4</v>
      </c>
      <c r="Q779" s="39">
        <f>IF(ISNUMBER(SEARCH("Yes",'2_all_summary'!$F779)),IF(0&lt;'2_all_summary'!T779,1,2),IF(0='2_all_summary'!T779,4,3))</f>
        <v>4</v>
      </c>
      <c r="R779" s="39">
        <f>IF(ISNUMBER(SEARCH("Yes",'2_all_summary'!$F779)),IF(ISNUMBER(SEARCH("Yes",'2_all_summary'!U779)),1,2),IF(ISNUMBER(SEARCH("No",'2_all_summary'!U779)),4,3))</f>
        <v>4</v>
      </c>
    </row>
    <row r="780" spans="7:18" x14ac:dyDescent="0.3">
      <c r="G780" s="39"/>
      <c r="H780" s="39" t="str">
        <f>'2_all_summary'!D780</f>
        <v>Sea cucumber management strategies: Challenges and opportunities in a developing country context</v>
      </c>
      <c r="I780" s="39" t="str">
        <f>'2_all_summary'!E780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780" s="39">
        <f>IF(ISNUMBER(SEARCH("Yes",'2_all_summary'!$F780)),IF(ISNUMBER(SEARCH("Yes",'2_all_summary'!M780)),1,2),IF(ISNUMBER(SEARCH("No",'2_all_summary'!M780)),4,3))</f>
        <v>4</v>
      </c>
      <c r="K780" s="39">
        <f>IF(ISNUMBER(SEARCH("Yes",'2_all_summary'!$F780)),IF(ISNUMBER(SEARCH("Yes",'2_all_summary'!N780)),1,2),IF(ISNUMBER(SEARCH("No",'2_all_summary'!N780)),4,3))</f>
        <v>4</v>
      </c>
      <c r="L780" s="39">
        <f>IF(ISNUMBER(SEARCH("Yes",'2_all_summary'!$F780)),IF(ISNUMBER(SEARCH("Yes",'2_all_summary'!O780)),1,2),IF(ISNUMBER(SEARCH("No",'2_all_summary'!O780)),4,3))</f>
        <v>4</v>
      </c>
      <c r="M780" s="39">
        <f>IF(ISNUMBER(SEARCH("Yes",'2_all_summary'!$F780)),IF(0&lt;'2_all_summary'!P780,1,2),IF(0='2_all_summary'!P780,4,3))</f>
        <v>4</v>
      </c>
      <c r="N780" s="39">
        <f>IF(ISNUMBER(SEARCH("Yes",'2_all_summary'!$F780)),IF(ISNUMBER(SEARCH("Yes",'2_all_summary'!Q780)),1,2),IF(ISNUMBER(SEARCH("No",'2_all_summary'!Q780)),4,3))</f>
        <v>3</v>
      </c>
      <c r="O780" s="39">
        <f>IF(ISNUMBER(SEARCH("Yes",'2_all_summary'!$F780)),IF(ISNUMBER(SEARCH("Yes",'2_all_summary'!R780)),1,2),IF(ISNUMBER(SEARCH("No",'2_all_summary'!R780)),4,3))</f>
        <v>4</v>
      </c>
      <c r="P780" s="39">
        <f>IF(ISNUMBER(SEARCH("Yes",'2_all_summary'!$F780)),IF(ISNUMBER(SEARCH("Yes",'2_all_summary'!S780)),1,2),IF(ISNUMBER(SEARCH("No",'2_all_summary'!S780)),4,3))</f>
        <v>4</v>
      </c>
      <c r="Q780" s="39">
        <f>IF(ISNUMBER(SEARCH("Yes",'2_all_summary'!$F780)),IF(0&lt;'2_all_summary'!T780,1,2),IF(0='2_all_summary'!T780,4,3))</f>
        <v>3</v>
      </c>
      <c r="R780" s="39">
        <f>IF(ISNUMBER(SEARCH("Yes",'2_all_summary'!$F780)),IF(ISNUMBER(SEARCH("Yes",'2_all_summary'!U780)),1,2),IF(ISNUMBER(SEARCH("No",'2_all_summary'!U780)),4,3))</f>
        <v>3</v>
      </c>
    </row>
    <row r="781" spans="7:18" x14ac:dyDescent="0.3">
      <c r="G781" s="39"/>
      <c r="H781" s="39" t="str">
        <f>'2_all_summary'!D781</f>
        <v>A community-based approach to solid waste management for riverine and coastal resource sustainability in the Philippines</v>
      </c>
      <c r="I781" s="39" t="str">
        <f>'2_all_summary'!E781</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v>
      </c>
      <c r="J781" s="39">
        <f>IF(ISNUMBER(SEARCH("Yes",'2_all_summary'!$F781)),IF(ISNUMBER(SEARCH("Yes",'2_all_summary'!M781)),1,2),IF(ISNUMBER(SEARCH("No",'2_all_summary'!M781)),4,3))</f>
        <v>4</v>
      </c>
      <c r="K781" s="39">
        <f>IF(ISNUMBER(SEARCH("Yes",'2_all_summary'!$F781)),IF(ISNUMBER(SEARCH("Yes",'2_all_summary'!N781)),1,2),IF(ISNUMBER(SEARCH("No",'2_all_summary'!N781)),4,3))</f>
        <v>4</v>
      </c>
      <c r="L781" s="39">
        <f>IF(ISNUMBER(SEARCH("Yes",'2_all_summary'!$F781)),IF(ISNUMBER(SEARCH("Yes",'2_all_summary'!O781)),1,2),IF(ISNUMBER(SEARCH("No",'2_all_summary'!O781)),4,3))</f>
        <v>4</v>
      </c>
      <c r="M781" s="39">
        <f>IF(ISNUMBER(SEARCH("Yes",'2_all_summary'!$F781)),IF(0&lt;'2_all_summary'!P781,1,2),IF(0='2_all_summary'!P781,4,3))</f>
        <v>4</v>
      </c>
      <c r="N781" s="39">
        <f>IF(ISNUMBER(SEARCH("Yes",'2_all_summary'!$F781)),IF(ISNUMBER(SEARCH("Yes",'2_all_summary'!Q781)),1,2),IF(ISNUMBER(SEARCH("No",'2_all_summary'!Q781)),4,3))</f>
        <v>4</v>
      </c>
      <c r="O781" s="39">
        <f>IF(ISNUMBER(SEARCH("Yes",'2_all_summary'!$F781)),IF(ISNUMBER(SEARCH("Yes",'2_all_summary'!R781)),1,2),IF(ISNUMBER(SEARCH("No",'2_all_summary'!R781)),4,3))</f>
        <v>4</v>
      </c>
      <c r="P781" s="39">
        <f>IF(ISNUMBER(SEARCH("Yes",'2_all_summary'!$F781)),IF(ISNUMBER(SEARCH("Yes",'2_all_summary'!S781)),1,2),IF(ISNUMBER(SEARCH("No",'2_all_summary'!S781)),4,3))</f>
        <v>4</v>
      </c>
      <c r="Q781" s="39">
        <f>IF(ISNUMBER(SEARCH("Yes",'2_all_summary'!$F781)),IF(0&lt;'2_all_summary'!T781,1,2),IF(0='2_all_summary'!T781,4,3))</f>
        <v>4</v>
      </c>
      <c r="R781" s="39">
        <f>IF(ISNUMBER(SEARCH("Yes",'2_all_summary'!$F781)),IF(ISNUMBER(SEARCH("Yes",'2_all_summary'!U781)),1,2),IF(ISNUMBER(SEARCH("No",'2_all_summary'!U781)),4,3))</f>
        <v>4</v>
      </c>
    </row>
    <row r="782" spans="7:18" x14ac:dyDescent="0.3">
      <c r="G782" s="39"/>
      <c r="H782" s="39" t="str">
        <f>'2_all_summary'!D782</f>
        <v>Watershed restoration as a tool for improving coral reef resilience against climate change and other human impacts</v>
      </c>
      <c r="I782" s="39" t="str">
        <f>'2_all_summary'!E782</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v>
      </c>
      <c r="J782" s="39">
        <f>IF(ISNUMBER(SEARCH("Yes",'2_all_summary'!$F782)),IF(ISNUMBER(SEARCH("Yes",'2_all_summary'!M782)),1,2),IF(ISNUMBER(SEARCH("No",'2_all_summary'!M782)),4,3))</f>
        <v>4</v>
      </c>
      <c r="K782" s="39">
        <f>IF(ISNUMBER(SEARCH("Yes",'2_all_summary'!$F782)),IF(ISNUMBER(SEARCH("Yes",'2_all_summary'!N782)),1,2),IF(ISNUMBER(SEARCH("No",'2_all_summary'!N782)),4,3))</f>
        <v>4</v>
      </c>
      <c r="L782" s="39">
        <f>IF(ISNUMBER(SEARCH("Yes",'2_all_summary'!$F782)),IF(ISNUMBER(SEARCH("Yes",'2_all_summary'!O782)),1,2),IF(ISNUMBER(SEARCH("No",'2_all_summary'!O782)),4,3))</f>
        <v>4</v>
      </c>
      <c r="M782" s="39">
        <f>IF(ISNUMBER(SEARCH("Yes",'2_all_summary'!$F782)),IF(0&lt;'2_all_summary'!P782,1,2),IF(0='2_all_summary'!P782,4,3))</f>
        <v>4</v>
      </c>
      <c r="N782" s="39">
        <f>IF(ISNUMBER(SEARCH("Yes",'2_all_summary'!$F782)),IF(ISNUMBER(SEARCH("Yes",'2_all_summary'!Q782)),1,2),IF(ISNUMBER(SEARCH("No",'2_all_summary'!Q782)),4,3))</f>
        <v>4</v>
      </c>
      <c r="O782" s="39">
        <f>IF(ISNUMBER(SEARCH("Yes",'2_all_summary'!$F782)),IF(ISNUMBER(SEARCH("Yes",'2_all_summary'!R782)),1,2),IF(ISNUMBER(SEARCH("No",'2_all_summary'!R782)),4,3))</f>
        <v>4</v>
      </c>
      <c r="P782" s="39">
        <f>IF(ISNUMBER(SEARCH("Yes",'2_all_summary'!$F782)),IF(ISNUMBER(SEARCH("Yes",'2_all_summary'!S782)),1,2),IF(ISNUMBER(SEARCH("No",'2_all_summary'!S782)),4,3))</f>
        <v>4</v>
      </c>
      <c r="Q782" s="39">
        <f>IF(ISNUMBER(SEARCH("Yes",'2_all_summary'!$F782)),IF(0&lt;'2_all_summary'!T782,1,2),IF(0='2_all_summary'!T782,4,3))</f>
        <v>4</v>
      </c>
      <c r="R782" s="39">
        <f>IF(ISNUMBER(SEARCH("Yes",'2_all_summary'!$F782)),IF(ISNUMBER(SEARCH("Yes",'2_all_summary'!U782)),1,2),IF(ISNUMBER(SEARCH("No",'2_all_summary'!U782)),4,3))</f>
        <v>4</v>
      </c>
    </row>
    <row r="783" spans="7:18" x14ac:dyDescent="0.3">
      <c r="G783" s="39"/>
      <c r="H783" s="39" t="str">
        <f>'2_all_summary'!D783</f>
        <v>Fishers' experiences and perceptions of marine mammals in the South China Sea: Insights for improving community-based conservation</v>
      </c>
      <c r="I783" s="39" t="str">
        <f>'2_all_summary'!E783</f>
        <v>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v>
      </c>
      <c r="J783" s="39">
        <f>IF(ISNUMBER(SEARCH("Yes",'2_all_summary'!$F783)),IF(ISNUMBER(SEARCH("Yes",'2_all_summary'!M783)),1,2),IF(ISNUMBER(SEARCH("No",'2_all_summary'!M783)),4,3))</f>
        <v>4</v>
      </c>
      <c r="K783" s="39">
        <f>IF(ISNUMBER(SEARCH("Yes",'2_all_summary'!$F783)),IF(ISNUMBER(SEARCH("Yes",'2_all_summary'!N783)),1,2),IF(ISNUMBER(SEARCH("No",'2_all_summary'!N783)),4,3))</f>
        <v>4</v>
      </c>
      <c r="L783" s="39">
        <f>IF(ISNUMBER(SEARCH("Yes",'2_all_summary'!$F783)),IF(ISNUMBER(SEARCH("Yes",'2_all_summary'!O783)),1,2),IF(ISNUMBER(SEARCH("No",'2_all_summary'!O783)),4,3))</f>
        <v>4</v>
      </c>
      <c r="M783" s="39">
        <f>IF(ISNUMBER(SEARCH("Yes",'2_all_summary'!$F783)),IF(0&lt;'2_all_summary'!P783,1,2),IF(0='2_all_summary'!P783,4,3))</f>
        <v>4</v>
      </c>
      <c r="N783" s="39">
        <f>IF(ISNUMBER(SEARCH("Yes",'2_all_summary'!$F783)),IF(ISNUMBER(SEARCH("Yes",'2_all_summary'!Q783)),1,2),IF(ISNUMBER(SEARCH("No",'2_all_summary'!Q783)),4,3))</f>
        <v>4</v>
      </c>
      <c r="O783" s="39">
        <f>IF(ISNUMBER(SEARCH("Yes",'2_all_summary'!$F783)),IF(ISNUMBER(SEARCH("Yes",'2_all_summary'!R783)),1,2),IF(ISNUMBER(SEARCH("No",'2_all_summary'!R783)),4,3))</f>
        <v>4</v>
      </c>
      <c r="P783" s="39">
        <f>IF(ISNUMBER(SEARCH("Yes",'2_all_summary'!$F783)),IF(ISNUMBER(SEARCH("Yes",'2_all_summary'!S783)),1,2),IF(ISNUMBER(SEARCH("No",'2_all_summary'!S783)),4,3))</f>
        <v>4</v>
      </c>
      <c r="Q783" s="39">
        <f>IF(ISNUMBER(SEARCH("Yes",'2_all_summary'!$F783)),IF(0&lt;'2_all_summary'!T783,1,2),IF(0='2_all_summary'!T783,4,3))</f>
        <v>4</v>
      </c>
      <c r="R783" s="39">
        <f>IF(ISNUMBER(SEARCH("Yes",'2_all_summary'!$F783)),IF(ISNUMBER(SEARCH("Yes",'2_all_summary'!U783)),1,2),IF(ISNUMBER(SEARCH("No",'2_all_summary'!U783)),4,3))</f>
        <v>4</v>
      </c>
    </row>
    <row r="784" spans="7:18" x14ac:dyDescent="0.3">
      <c r="G784" s="39"/>
      <c r="H784" s="39" t="str">
        <f>'2_all_summary'!D784</f>
        <v>Vulnerable Womenâ€™s Perceptions of Individual Versus Group Prenatal Care: Results of a Cross-Sectional Survey</v>
      </c>
      <c r="I784" s="39" t="str">
        <f>'2_all_summary'!E784</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v>
      </c>
      <c r="J784" s="39">
        <f>IF(ISNUMBER(SEARCH("Yes",'2_all_summary'!$F784)),IF(ISNUMBER(SEARCH("Yes",'2_all_summary'!M784)),1,2),IF(ISNUMBER(SEARCH("No",'2_all_summary'!M784)),4,3))</f>
        <v>4</v>
      </c>
      <c r="K784" s="39">
        <f>IF(ISNUMBER(SEARCH("Yes",'2_all_summary'!$F784)),IF(ISNUMBER(SEARCH("Yes",'2_all_summary'!N784)),1,2),IF(ISNUMBER(SEARCH("No",'2_all_summary'!N784)),4,3))</f>
        <v>4</v>
      </c>
      <c r="L784" s="39">
        <f>IF(ISNUMBER(SEARCH("Yes",'2_all_summary'!$F784)),IF(ISNUMBER(SEARCH("Yes",'2_all_summary'!O784)),1,2),IF(ISNUMBER(SEARCH("No",'2_all_summary'!O784)),4,3))</f>
        <v>4</v>
      </c>
      <c r="M784" s="39">
        <f>IF(ISNUMBER(SEARCH("Yes",'2_all_summary'!$F784)),IF(0&lt;'2_all_summary'!P784,1,2),IF(0='2_all_summary'!P784,4,3))</f>
        <v>4</v>
      </c>
      <c r="N784" s="39">
        <f>IF(ISNUMBER(SEARCH("Yes",'2_all_summary'!$F784)),IF(ISNUMBER(SEARCH("Yes",'2_all_summary'!Q784)),1,2),IF(ISNUMBER(SEARCH("No",'2_all_summary'!Q784)),4,3))</f>
        <v>4</v>
      </c>
      <c r="O784" s="39">
        <f>IF(ISNUMBER(SEARCH("Yes",'2_all_summary'!$F784)),IF(ISNUMBER(SEARCH("Yes",'2_all_summary'!R784)),1,2),IF(ISNUMBER(SEARCH("No",'2_all_summary'!R784)),4,3))</f>
        <v>4</v>
      </c>
      <c r="P784" s="39">
        <f>IF(ISNUMBER(SEARCH("Yes",'2_all_summary'!$F784)),IF(ISNUMBER(SEARCH("Yes",'2_all_summary'!S784)),1,2),IF(ISNUMBER(SEARCH("No",'2_all_summary'!S784)),4,3))</f>
        <v>4</v>
      </c>
      <c r="Q784" s="39">
        <f>IF(ISNUMBER(SEARCH("Yes",'2_all_summary'!$F784)),IF(0&lt;'2_all_summary'!T784,1,2),IF(0='2_all_summary'!T784,4,3))</f>
        <v>4</v>
      </c>
      <c r="R784" s="39">
        <f>IF(ISNUMBER(SEARCH("Yes",'2_all_summary'!$F784)),IF(ISNUMBER(SEARCH("Yes",'2_all_summary'!U784)),1,2),IF(ISNUMBER(SEARCH("No",'2_all_summary'!U784)),4,3))</f>
        <v>4</v>
      </c>
    </row>
    <row r="785" spans="7:18" x14ac:dyDescent="0.3">
      <c r="G785" s="39"/>
      <c r="H785" s="39" t="str">
        <f>'2_all_summary'!D785</f>
        <v>Rocking the boat: conserving fisheries and protecting jobs</v>
      </c>
      <c r="I785" s="39" t="str">
        <f>'2_all_summary'!E785</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785" s="39">
        <f>IF(ISNUMBER(SEARCH("Yes",'2_all_summary'!$F785)),IF(ISNUMBER(SEARCH("Yes",'2_all_summary'!M785)),1,2),IF(ISNUMBER(SEARCH("No",'2_all_summary'!M785)),4,3))</f>
        <v>2</v>
      </c>
      <c r="K785" s="39">
        <f>IF(ISNUMBER(SEARCH("Yes",'2_all_summary'!$F785)),IF(ISNUMBER(SEARCH("Yes",'2_all_summary'!N785)),1,2),IF(ISNUMBER(SEARCH("No",'2_all_summary'!N785)),4,3))</f>
        <v>2</v>
      </c>
      <c r="L785" s="39">
        <f>IF(ISNUMBER(SEARCH("Yes",'2_all_summary'!$F785)),IF(ISNUMBER(SEARCH("Yes",'2_all_summary'!O785)),1,2),IF(ISNUMBER(SEARCH("No",'2_all_summary'!O785)),4,3))</f>
        <v>2</v>
      </c>
      <c r="M785" s="39">
        <f>IF(ISNUMBER(SEARCH("Yes",'2_all_summary'!$F785)),IF(0&lt;'2_all_summary'!P785,1,2),IF(0='2_all_summary'!P785,4,3))</f>
        <v>2</v>
      </c>
      <c r="N785" s="39">
        <f>IF(ISNUMBER(SEARCH("Yes",'2_all_summary'!$F785)),IF(ISNUMBER(SEARCH("Yes",'2_all_summary'!Q785)),1,2),IF(ISNUMBER(SEARCH("No",'2_all_summary'!Q785)),4,3))</f>
        <v>2</v>
      </c>
      <c r="O785" s="39">
        <f>IF(ISNUMBER(SEARCH("Yes",'2_all_summary'!$F785)),IF(ISNUMBER(SEARCH("Yes",'2_all_summary'!R785)),1,2),IF(ISNUMBER(SEARCH("No",'2_all_summary'!R785)),4,3))</f>
        <v>2</v>
      </c>
      <c r="P785" s="39">
        <f>IF(ISNUMBER(SEARCH("Yes",'2_all_summary'!$F785)),IF(ISNUMBER(SEARCH("Yes",'2_all_summary'!S785)),1,2),IF(ISNUMBER(SEARCH("No",'2_all_summary'!S785)),4,3))</f>
        <v>2</v>
      </c>
      <c r="Q785" s="39">
        <f>IF(ISNUMBER(SEARCH("Yes",'2_all_summary'!$F785)),IF(0&lt;'2_all_summary'!T785,1,2),IF(0='2_all_summary'!T785,4,3))</f>
        <v>2</v>
      </c>
      <c r="R785" s="39">
        <f>IF(ISNUMBER(SEARCH("Yes",'2_all_summary'!$F785)),IF(ISNUMBER(SEARCH("Yes",'2_all_summary'!U785)),1,2),IF(ISNUMBER(SEARCH("No",'2_all_summary'!U785)),4,3))</f>
        <v>2</v>
      </c>
    </row>
    <row r="786" spans="7:18" x14ac:dyDescent="0.3">
      <c r="G786" s="39"/>
      <c r="H786" s="39" t="str">
        <f>'2_all_summary'!D786</f>
        <v>Acceptability of territorial use rights in fisheries: towards community-based management of small-scale fisheries in the Philippines</v>
      </c>
      <c r="I786" s="39" t="str">
        <f>'2_all_summary'!E786</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v>
      </c>
      <c r="J786" s="39">
        <f>IF(ISNUMBER(SEARCH("Yes",'2_all_summary'!$F786)),IF(ISNUMBER(SEARCH("Yes",'2_all_summary'!M786)),1,2),IF(ISNUMBER(SEARCH("No",'2_all_summary'!M786)),4,3))</f>
        <v>4</v>
      </c>
      <c r="K786" s="39">
        <f>IF(ISNUMBER(SEARCH("Yes",'2_all_summary'!$F786)),IF(ISNUMBER(SEARCH("Yes",'2_all_summary'!N786)),1,2),IF(ISNUMBER(SEARCH("No",'2_all_summary'!N786)),4,3))</f>
        <v>4</v>
      </c>
      <c r="L786" s="39">
        <f>IF(ISNUMBER(SEARCH("Yes",'2_all_summary'!$F786)),IF(ISNUMBER(SEARCH("Yes",'2_all_summary'!O786)),1,2),IF(ISNUMBER(SEARCH("No",'2_all_summary'!O786)),4,3))</f>
        <v>4</v>
      </c>
      <c r="M786" s="39">
        <f>IF(ISNUMBER(SEARCH("Yes",'2_all_summary'!$F786)),IF(0&lt;'2_all_summary'!P786,1,2),IF(0='2_all_summary'!P786,4,3))</f>
        <v>4</v>
      </c>
      <c r="N786" s="39">
        <f>IF(ISNUMBER(SEARCH("Yes",'2_all_summary'!$F786)),IF(ISNUMBER(SEARCH("Yes",'2_all_summary'!Q786)),1,2),IF(ISNUMBER(SEARCH("No",'2_all_summary'!Q786)),4,3))</f>
        <v>4</v>
      </c>
      <c r="O786" s="39">
        <f>IF(ISNUMBER(SEARCH("Yes",'2_all_summary'!$F786)),IF(ISNUMBER(SEARCH("Yes",'2_all_summary'!R786)),1,2),IF(ISNUMBER(SEARCH("No",'2_all_summary'!R786)),4,3))</f>
        <v>4</v>
      </c>
      <c r="P786" s="39">
        <f>IF(ISNUMBER(SEARCH("Yes",'2_all_summary'!$F786)),IF(ISNUMBER(SEARCH("Yes",'2_all_summary'!S786)),1,2),IF(ISNUMBER(SEARCH("No",'2_all_summary'!S786)),4,3))</f>
        <v>4</v>
      </c>
      <c r="Q786" s="39">
        <f>IF(ISNUMBER(SEARCH("Yes",'2_all_summary'!$F786)),IF(0&lt;'2_all_summary'!T786,1,2),IF(0='2_all_summary'!T786,4,3))</f>
        <v>4</v>
      </c>
      <c r="R786" s="39">
        <f>IF(ISNUMBER(SEARCH("Yes",'2_all_summary'!$F786)),IF(ISNUMBER(SEARCH("Yes",'2_all_summary'!U786)),1,2),IF(ISNUMBER(SEARCH("No",'2_all_summary'!U786)),4,3))</f>
        <v>4</v>
      </c>
    </row>
    <row r="787" spans="7:18" x14ac:dyDescent="0.3">
      <c r="G787" s="39"/>
      <c r="H787" s="39" t="str">
        <f>'2_all_summary'!D787</f>
        <v>Village level institutions at the margins of natural resource management: The case of vdcs in Ngamiland, Botswana</v>
      </c>
      <c r="I787" s="39" t="str">
        <f>'2_all_summary'!E787</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v>
      </c>
      <c r="J787" s="39">
        <f>IF(ISNUMBER(SEARCH("Yes",'2_all_summary'!$F787)),IF(ISNUMBER(SEARCH("Yes",'2_all_summary'!M787)),1,2),IF(ISNUMBER(SEARCH("No",'2_all_summary'!M787)),4,3))</f>
        <v>4</v>
      </c>
      <c r="K787" s="39">
        <f>IF(ISNUMBER(SEARCH("Yes",'2_all_summary'!$F787)),IF(ISNUMBER(SEARCH("Yes",'2_all_summary'!N787)),1,2),IF(ISNUMBER(SEARCH("No",'2_all_summary'!N787)),4,3))</f>
        <v>4</v>
      </c>
      <c r="L787" s="39">
        <f>IF(ISNUMBER(SEARCH("Yes",'2_all_summary'!$F787)),IF(ISNUMBER(SEARCH("Yes",'2_all_summary'!O787)),1,2),IF(ISNUMBER(SEARCH("No",'2_all_summary'!O787)),4,3))</f>
        <v>4</v>
      </c>
      <c r="M787" s="39">
        <f>IF(ISNUMBER(SEARCH("Yes",'2_all_summary'!$F787)),IF(0&lt;'2_all_summary'!P787,1,2),IF(0='2_all_summary'!P787,4,3))</f>
        <v>4</v>
      </c>
      <c r="N787" s="39">
        <f>IF(ISNUMBER(SEARCH("Yes",'2_all_summary'!$F787)),IF(ISNUMBER(SEARCH("Yes",'2_all_summary'!Q787)),1,2),IF(ISNUMBER(SEARCH("No",'2_all_summary'!Q787)),4,3))</f>
        <v>4</v>
      </c>
      <c r="O787" s="39">
        <f>IF(ISNUMBER(SEARCH("Yes",'2_all_summary'!$F787)),IF(ISNUMBER(SEARCH("Yes",'2_all_summary'!R787)),1,2),IF(ISNUMBER(SEARCH("No",'2_all_summary'!R787)),4,3))</f>
        <v>4</v>
      </c>
      <c r="P787" s="39">
        <f>IF(ISNUMBER(SEARCH("Yes",'2_all_summary'!$F787)),IF(ISNUMBER(SEARCH("Yes",'2_all_summary'!S787)),1,2),IF(ISNUMBER(SEARCH("No",'2_all_summary'!S787)),4,3))</f>
        <v>4</v>
      </c>
      <c r="Q787" s="39">
        <f>IF(ISNUMBER(SEARCH("Yes",'2_all_summary'!$F787)),IF(0&lt;'2_all_summary'!T787,1,2),IF(0='2_all_summary'!T787,4,3))</f>
        <v>4</v>
      </c>
      <c r="R787" s="39">
        <f>IF(ISNUMBER(SEARCH("Yes",'2_all_summary'!$F787)),IF(ISNUMBER(SEARCH("Yes",'2_all_summary'!U787)),1,2),IF(ISNUMBER(SEARCH("No",'2_all_summary'!U787)),4,3))</f>
        <v>4</v>
      </c>
    </row>
    <row r="788" spans="7:18" x14ac:dyDescent="0.3">
      <c r="G788" s="39"/>
      <c r="H788" s="39" t="str">
        <f>'2_all_summary'!D788</f>
        <v>Traditional ecological knowledge and modern environmental assessment</v>
      </c>
      <c r="I788" s="39" t="str">
        <f>'2_all_summary'!E788</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788" s="39">
        <f>IF(ISNUMBER(SEARCH("Yes",'2_all_summary'!$F788)),IF(ISNUMBER(SEARCH("Yes",'2_all_summary'!M788)),1,2),IF(ISNUMBER(SEARCH("No",'2_all_summary'!M788)),4,3))</f>
        <v>4</v>
      </c>
      <c r="K788" s="39">
        <f>IF(ISNUMBER(SEARCH("Yes",'2_all_summary'!$F788)),IF(ISNUMBER(SEARCH("Yes",'2_all_summary'!N788)),1,2),IF(ISNUMBER(SEARCH("No",'2_all_summary'!N788)),4,3))</f>
        <v>4</v>
      </c>
      <c r="L788" s="39">
        <f>IF(ISNUMBER(SEARCH("Yes",'2_all_summary'!$F788)),IF(ISNUMBER(SEARCH("Yes",'2_all_summary'!O788)),1,2),IF(ISNUMBER(SEARCH("No",'2_all_summary'!O788)),4,3))</f>
        <v>4</v>
      </c>
      <c r="M788" s="39">
        <f>IF(ISNUMBER(SEARCH("Yes",'2_all_summary'!$F788)),IF(0&lt;'2_all_summary'!P788,1,2),IF(0='2_all_summary'!P788,4,3))</f>
        <v>4</v>
      </c>
      <c r="N788" s="39">
        <f>IF(ISNUMBER(SEARCH("Yes",'2_all_summary'!$F788)),IF(ISNUMBER(SEARCH("Yes",'2_all_summary'!Q788)),1,2),IF(ISNUMBER(SEARCH("No",'2_all_summary'!Q788)),4,3))</f>
        <v>4</v>
      </c>
      <c r="O788" s="39">
        <f>IF(ISNUMBER(SEARCH("Yes",'2_all_summary'!$F788)),IF(ISNUMBER(SEARCH("Yes",'2_all_summary'!R788)),1,2),IF(ISNUMBER(SEARCH("No",'2_all_summary'!R788)),4,3))</f>
        <v>4</v>
      </c>
      <c r="P788" s="39">
        <f>IF(ISNUMBER(SEARCH("Yes",'2_all_summary'!$F788)),IF(ISNUMBER(SEARCH("Yes",'2_all_summary'!S788)),1,2),IF(ISNUMBER(SEARCH("No",'2_all_summary'!S788)),4,3))</f>
        <v>4</v>
      </c>
      <c r="Q788" s="39">
        <f>IF(ISNUMBER(SEARCH("Yes",'2_all_summary'!$F788)),IF(0&lt;'2_all_summary'!T788,1,2),IF(0='2_all_summary'!T788,4,3))</f>
        <v>4</v>
      </c>
      <c r="R788" s="39">
        <f>IF(ISNUMBER(SEARCH("Yes",'2_all_summary'!$F788)),IF(ISNUMBER(SEARCH("Yes",'2_all_summary'!U788)),1,2),IF(ISNUMBER(SEARCH("No",'2_all_summary'!U788)),4,3))</f>
        <v>4</v>
      </c>
    </row>
    <row r="789" spans="7:18" x14ac:dyDescent="0.3">
      <c r="G789" s="39"/>
      <c r="H789" s="39" t="str">
        <f>'2_all_summary'!D789</f>
        <v>This is no longer a Bristol Bay Fisheryâ€: Fisheries dispossession and colonial violence in Bristol Bay, Alaska</v>
      </c>
      <c r="I789" s="39" t="str">
        <f>'2_all_summary'!E789</f>
        <v>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v>
      </c>
      <c r="J789" s="39">
        <f>IF(ISNUMBER(SEARCH("Yes",'2_all_summary'!$F789)),IF(ISNUMBER(SEARCH("Yes",'2_all_summary'!M789)),1,2),IF(ISNUMBER(SEARCH("No",'2_all_summary'!M789)),4,3))</f>
        <v>4</v>
      </c>
      <c r="K789" s="39">
        <f>IF(ISNUMBER(SEARCH("Yes",'2_all_summary'!$F789)),IF(ISNUMBER(SEARCH("Yes",'2_all_summary'!N789)),1,2),IF(ISNUMBER(SEARCH("No",'2_all_summary'!N789)),4,3))</f>
        <v>4</v>
      </c>
      <c r="L789" s="39">
        <f>IF(ISNUMBER(SEARCH("Yes",'2_all_summary'!$F789)),IF(ISNUMBER(SEARCH("Yes",'2_all_summary'!O789)),1,2),IF(ISNUMBER(SEARCH("No",'2_all_summary'!O789)),4,3))</f>
        <v>4</v>
      </c>
      <c r="M789" s="39">
        <f>IF(ISNUMBER(SEARCH("Yes",'2_all_summary'!$F789)),IF(0&lt;'2_all_summary'!P789,1,2),IF(0='2_all_summary'!P789,4,3))</f>
        <v>4</v>
      </c>
      <c r="N789" s="39">
        <f>IF(ISNUMBER(SEARCH("Yes",'2_all_summary'!$F789)),IF(ISNUMBER(SEARCH("Yes",'2_all_summary'!Q789)),1,2),IF(ISNUMBER(SEARCH("No",'2_all_summary'!Q789)),4,3))</f>
        <v>4</v>
      </c>
      <c r="O789" s="39">
        <f>IF(ISNUMBER(SEARCH("Yes",'2_all_summary'!$F789)),IF(ISNUMBER(SEARCH("Yes",'2_all_summary'!R789)),1,2),IF(ISNUMBER(SEARCH("No",'2_all_summary'!R789)),4,3))</f>
        <v>4</v>
      </c>
      <c r="P789" s="39">
        <f>IF(ISNUMBER(SEARCH("Yes",'2_all_summary'!$F789)),IF(ISNUMBER(SEARCH("Yes",'2_all_summary'!S789)),1,2),IF(ISNUMBER(SEARCH("No",'2_all_summary'!S789)),4,3))</f>
        <v>4</v>
      </c>
      <c r="Q789" s="39">
        <f>IF(ISNUMBER(SEARCH("Yes",'2_all_summary'!$F789)),IF(0&lt;'2_all_summary'!T789,1,2),IF(0='2_all_summary'!T789,4,3))</f>
        <v>4</v>
      </c>
      <c r="R789" s="39">
        <f>IF(ISNUMBER(SEARCH("Yes",'2_all_summary'!$F789)),IF(ISNUMBER(SEARCH("Yes",'2_all_summary'!U789)),1,2),IF(ISNUMBER(SEARCH("No",'2_all_summary'!U789)),4,3))</f>
        <v>4</v>
      </c>
    </row>
    <row r="790" spans="7:18" x14ac:dyDescent="0.3">
      <c r="G790" s="39"/>
      <c r="H790" s="39" t="str">
        <f>'2_all_summary'!D790</f>
        <v>Effects of habitat, wave exposure, and marine protected area status on coral reef fish assemblages in the Hawaiian archipelago</v>
      </c>
      <c r="I790" s="39" t="str">
        <f>'2_all_summary'!E790</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790" s="39">
        <f>IF(ISNUMBER(SEARCH("Yes",'2_all_summary'!$F790)),IF(ISNUMBER(SEARCH("Yes",'2_all_summary'!M790)),1,2),IF(ISNUMBER(SEARCH("No",'2_all_summary'!M790)),4,3))</f>
        <v>4</v>
      </c>
      <c r="K790" s="39">
        <f>IF(ISNUMBER(SEARCH("Yes",'2_all_summary'!$F790)),IF(ISNUMBER(SEARCH("Yes",'2_all_summary'!N790)),1,2),IF(ISNUMBER(SEARCH("No",'2_all_summary'!N790)),4,3))</f>
        <v>4</v>
      </c>
      <c r="L790" s="39">
        <f>IF(ISNUMBER(SEARCH("Yes",'2_all_summary'!$F790)),IF(ISNUMBER(SEARCH("Yes",'2_all_summary'!O790)),1,2),IF(ISNUMBER(SEARCH("No",'2_all_summary'!O790)),4,3))</f>
        <v>4</v>
      </c>
      <c r="M790" s="39">
        <f>IF(ISNUMBER(SEARCH("Yes",'2_all_summary'!$F790)),IF(0&lt;'2_all_summary'!P790,1,2),IF(0='2_all_summary'!P790,4,3))</f>
        <v>4</v>
      </c>
      <c r="N790" s="39">
        <f>IF(ISNUMBER(SEARCH("Yes",'2_all_summary'!$F790)),IF(ISNUMBER(SEARCH("Yes",'2_all_summary'!Q790)),1,2),IF(ISNUMBER(SEARCH("No",'2_all_summary'!Q790)),4,3))</f>
        <v>4</v>
      </c>
      <c r="O790" s="39">
        <f>IF(ISNUMBER(SEARCH("Yes",'2_all_summary'!$F790)),IF(ISNUMBER(SEARCH("Yes",'2_all_summary'!R790)),1,2),IF(ISNUMBER(SEARCH("No",'2_all_summary'!R790)),4,3))</f>
        <v>4</v>
      </c>
      <c r="P790" s="39">
        <f>IF(ISNUMBER(SEARCH("Yes",'2_all_summary'!$F790)),IF(ISNUMBER(SEARCH("Yes",'2_all_summary'!S790)),1,2),IF(ISNUMBER(SEARCH("No",'2_all_summary'!S790)),4,3))</f>
        <v>4</v>
      </c>
      <c r="Q790" s="39">
        <f>IF(ISNUMBER(SEARCH("Yes",'2_all_summary'!$F790)),IF(0&lt;'2_all_summary'!T790,1,2),IF(0='2_all_summary'!T790,4,3))</f>
        <v>4</v>
      </c>
      <c r="R790" s="39">
        <f>IF(ISNUMBER(SEARCH("Yes",'2_all_summary'!$F790)),IF(ISNUMBER(SEARCH("Yes",'2_all_summary'!U790)),1,2),IF(ISNUMBER(SEARCH("No",'2_all_summary'!U790)),4,3))</f>
        <v>4</v>
      </c>
    </row>
    <row r="791" spans="7:18" x14ac:dyDescent="0.3">
      <c r="G791" s="39"/>
      <c r="H791" s="39" t="str">
        <f>'2_all_summary'!D791</f>
        <v>Small no-take areas benefit hard corals more than regulation through fishing permits</v>
      </c>
      <c r="I791" s="39" t="str">
        <f>'2_all_summary'!E791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v>
      </c>
      <c r="J791" s="39">
        <f>IF(ISNUMBER(SEARCH("Yes",'2_all_summary'!$F791)),IF(ISNUMBER(SEARCH("Yes",'2_all_summary'!M791)),1,2),IF(ISNUMBER(SEARCH("No",'2_all_summary'!M791)),4,3))</f>
        <v>4</v>
      </c>
      <c r="K791" s="39">
        <f>IF(ISNUMBER(SEARCH("Yes",'2_all_summary'!$F791)),IF(ISNUMBER(SEARCH("Yes",'2_all_summary'!N791)),1,2),IF(ISNUMBER(SEARCH("No",'2_all_summary'!N791)),4,3))</f>
        <v>4</v>
      </c>
      <c r="L791" s="39">
        <f>IF(ISNUMBER(SEARCH("Yes",'2_all_summary'!$F791)),IF(ISNUMBER(SEARCH("Yes",'2_all_summary'!O791)),1,2),IF(ISNUMBER(SEARCH("No",'2_all_summary'!O791)),4,3))</f>
        <v>4</v>
      </c>
      <c r="M791" s="39">
        <f>IF(ISNUMBER(SEARCH("Yes",'2_all_summary'!$F791)),IF(0&lt;'2_all_summary'!P791,1,2),IF(0='2_all_summary'!P791,4,3))</f>
        <v>4</v>
      </c>
      <c r="N791" s="39">
        <f>IF(ISNUMBER(SEARCH("Yes",'2_all_summary'!$F791)),IF(ISNUMBER(SEARCH("Yes",'2_all_summary'!Q791)),1,2),IF(ISNUMBER(SEARCH("No",'2_all_summary'!Q791)),4,3))</f>
        <v>4</v>
      </c>
      <c r="O791" s="39">
        <f>IF(ISNUMBER(SEARCH("Yes",'2_all_summary'!$F791)),IF(ISNUMBER(SEARCH("Yes",'2_all_summary'!R791)),1,2),IF(ISNUMBER(SEARCH("No",'2_all_summary'!R791)),4,3))</f>
        <v>4</v>
      </c>
      <c r="P791" s="39">
        <f>IF(ISNUMBER(SEARCH("Yes",'2_all_summary'!$F791)),IF(ISNUMBER(SEARCH("Yes",'2_all_summary'!S791)),1,2),IF(ISNUMBER(SEARCH("No",'2_all_summary'!S791)),4,3))</f>
        <v>4</v>
      </c>
      <c r="Q791" s="39">
        <f>IF(ISNUMBER(SEARCH("Yes",'2_all_summary'!$F791)),IF(0&lt;'2_all_summary'!T791,1,2),IF(0='2_all_summary'!T791,4,3))</f>
        <v>4</v>
      </c>
      <c r="R791" s="39">
        <f>IF(ISNUMBER(SEARCH("Yes",'2_all_summary'!$F791)),IF(ISNUMBER(SEARCH("Yes",'2_all_summary'!U791)),1,2),IF(ISNUMBER(SEARCH("No",'2_all_summary'!U791)),4,3))</f>
        <v>4</v>
      </c>
    </row>
    <row r="792" spans="7:18" x14ac:dyDescent="0.3">
      <c r="G792" s="39"/>
      <c r="H792" s="39" t="str">
        <f>'2_all_summary'!D792</f>
        <v>Halfway to sustainability: Management lessons from community-based, marine no-take zones in the Mexican Caribbean</v>
      </c>
      <c r="I792" s="39" t="str">
        <f>'2_all_summary'!E792</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v>
      </c>
      <c r="J792" s="39">
        <f>IF(ISNUMBER(SEARCH("Yes",'2_all_summary'!$F792)),IF(ISNUMBER(SEARCH("Yes",'2_all_summary'!M792)),1,2),IF(ISNUMBER(SEARCH("No",'2_all_summary'!M792)),4,3))</f>
        <v>4</v>
      </c>
      <c r="K792" s="39">
        <f>IF(ISNUMBER(SEARCH("Yes",'2_all_summary'!$F792)),IF(ISNUMBER(SEARCH("Yes",'2_all_summary'!N792)),1,2),IF(ISNUMBER(SEARCH("No",'2_all_summary'!N792)),4,3))</f>
        <v>4</v>
      </c>
      <c r="L792" s="39">
        <f>IF(ISNUMBER(SEARCH("Yes",'2_all_summary'!$F792)),IF(ISNUMBER(SEARCH("Yes",'2_all_summary'!O792)),1,2),IF(ISNUMBER(SEARCH("No",'2_all_summary'!O792)),4,3))</f>
        <v>4</v>
      </c>
      <c r="M792" s="39">
        <f>IF(ISNUMBER(SEARCH("Yes",'2_all_summary'!$F792)),IF(0&lt;'2_all_summary'!P792,1,2),IF(0='2_all_summary'!P792,4,3))</f>
        <v>4</v>
      </c>
      <c r="N792" s="39">
        <f>IF(ISNUMBER(SEARCH("Yes",'2_all_summary'!$F792)),IF(ISNUMBER(SEARCH("Yes",'2_all_summary'!Q792)),1,2),IF(ISNUMBER(SEARCH("No",'2_all_summary'!Q792)),4,3))</f>
        <v>4</v>
      </c>
      <c r="O792" s="39">
        <f>IF(ISNUMBER(SEARCH("Yes",'2_all_summary'!$F792)),IF(ISNUMBER(SEARCH("Yes",'2_all_summary'!R792)),1,2),IF(ISNUMBER(SEARCH("No",'2_all_summary'!R792)),4,3))</f>
        <v>4</v>
      </c>
      <c r="P792" s="39">
        <f>IF(ISNUMBER(SEARCH("Yes",'2_all_summary'!$F792)),IF(ISNUMBER(SEARCH("Yes",'2_all_summary'!S792)),1,2),IF(ISNUMBER(SEARCH("No",'2_all_summary'!S792)),4,3))</f>
        <v>4</v>
      </c>
      <c r="Q792" s="39">
        <f>IF(ISNUMBER(SEARCH("Yes",'2_all_summary'!$F792)),IF(0&lt;'2_all_summary'!T792,1,2),IF(0='2_all_summary'!T792,4,3))</f>
        <v>4</v>
      </c>
      <c r="R792" s="39">
        <f>IF(ISNUMBER(SEARCH("Yes",'2_all_summary'!$F792)),IF(ISNUMBER(SEARCH("Yes",'2_all_summary'!U792)),1,2),IF(ISNUMBER(SEARCH("No",'2_all_summary'!U792)),4,3))</f>
        <v>4</v>
      </c>
    </row>
    <row r="793" spans="7:18" x14ac:dyDescent="0.3">
      <c r="G793" s="39"/>
      <c r="H793" s="39" t="str">
        <f>'2_all_summary'!D793</f>
        <v>Methods of consensus building for community-based fisheries management in Bangladesh and the Mekong Delta</v>
      </c>
      <c r="I793" s="39" t="str">
        <f>'2_all_summary'!E793</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v>
      </c>
      <c r="J793" s="39">
        <f>IF(ISNUMBER(SEARCH("Yes",'2_all_summary'!$F793)),IF(ISNUMBER(SEARCH("Yes",'2_all_summary'!M793)),1,2),IF(ISNUMBER(SEARCH("No",'2_all_summary'!M793)),4,3))</f>
        <v>4</v>
      </c>
      <c r="K793" s="39">
        <f>IF(ISNUMBER(SEARCH("Yes",'2_all_summary'!$F793)),IF(ISNUMBER(SEARCH("Yes",'2_all_summary'!N793)),1,2),IF(ISNUMBER(SEARCH("No",'2_all_summary'!N793)),4,3))</f>
        <v>4</v>
      </c>
      <c r="L793" s="39">
        <f>IF(ISNUMBER(SEARCH("Yes",'2_all_summary'!$F793)),IF(ISNUMBER(SEARCH("Yes",'2_all_summary'!O793)),1,2),IF(ISNUMBER(SEARCH("No",'2_all_summary'!O793)),4,3))</f>
        <v>4</v>
      </c>
      <c r="M793" s="39">
        <f>IF(ISNUMBER(SEARCH("Yes",'2_all_summary'!$F793)),IF(0&lt;'2_all_summary'!P793,1,2),IF(0='2_all_summary'!P793,4,3))</f>
        <v>4</v>
      </c>
      <c r="N793" s="39">
        <f>IF(ISNUMBER(SEARCH("Yes",'2_all_summary'!$F793)),IF(ISNUMBER(SEARCH("Yes",'2_all_summary'!Q793)),1,2),IF(ISNUMBER(SEARCH("No",'2_all_summary'!Q793)),4,3))</f>
        <v>4</v>
      </c>
      <c r="O793" s="39">
        <f>IF(ISNUMBER(SEARCH("Yes",'2_all_summary'!$F793)),IF(ISNUMBER(SEARCH("Yes",'2_all_summary'!R793)),1,2),IF(ISNUMBER(SEARCH("No",'2_all_summary'!R793)),4,3))</f>
        <v>4</v>
      </c>
      <c r="P793" s="39">
        <f>IF(ISNUMBER(SEARCH("Yes",'2_all_summary'!$F793)),IF(ISNUMBER(SEARCH("Yes",'2_all_summary'!S793)),1,2),IF(ISNUMBER(SEARCH("No",'2_all_summary'!S793)),4,3))</f>
        <v>4</v>
      </c>
      <c r="Q793" s="39">
        <f>IF(ISNUMBER(SEARCH("Yes",'2_all_summary'!$F793)),IF(0&lt;'2_all_summary'!T793,1,2),IF(0='2_all_summary'!T793,4,3))</f>
        <v>4</v>
      </c>
      <c r="R793" s="39">
        <f>IF(ISNUMBER(SEARCH("Yes",'2_all_summary'!$F793)),IF(ISNUMBER(SEARCH("Yes",'2_all_summary'!U793)),1,2),IF(ISNUMBER(SEARCH("No",'2_all_summary'!U793)),4,3))</f>
        <v>4</v>
      </c>
    </row>
    <row r="794" spans="7:18" x14ac:dyDescent="0.3">
      <c r="G794" s="39"/>
      <c r="H794" s="39" t="str">
        <f>'2_all_summary'!D794</f>
        <v>A rapid appraisal approach to evaluation of community-level fisheries management systems: Framework and field application at selected coastal fishing villages in the philippines and indonesia</v>
      </c>
      <c r="I794" s="39" t="str">
        <f>'2_all_summary'!E794</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v>
      </c>
      <c r="J794" s="39">
        <f>IF(ISNUMBER(SEARCH("Yes",'2_all_summary'!$F794)),IF(ISNUMBER(SEARCH("Yes",'2_all_summary'!M794)),1,2),IF(ISNUMBER(SEARCH("No",'2_all_summary'!M794)),4,3))</f>
        <v>4</v>
      </c>
      <c r="K794" s="39">
        <f>IF(ISNUMBER(SEARCH("Yes",'2_all_summary'!$F794)),IF(ISNUMBER(SEARCH("Yes",'2_all_summary'!N794)),1,2),IF(ISNUMBER(SEARCH("No",'2_all_summary'!N794)),4,3))</f>
        <v>4</v>
      </c>
      <c r="L794" s="39">
        <f>IF(ISNUMBER(SEARCH("Yes",'2_all_summary'!$F794)),IF(ISNUMBER(SEARCH("Yes",'2_all_summary'!O794)),1,2),IF(ISNUMBER(SEARCH("No",'2_all_summary'!O794)),4,3))</f>
        <v>4</v>
      </c>
      <c r="M794" s="39">
        <f>IF(ISNUMBER(SEARCH("Yes",'2_all_summary'!$F794)),IF(0&lt;'2_all_summary'!P794,1,2),IF(0='2_all_summary'!P794,4,3))</f>
        <v>4</v>
      </c>
      <c r="N794" s="39">
        <f>IF(ISNUMBER(SEARCH("Yes",'2_all_summary'!$F794)),IF(ISNUMBER(SEARCH("Yes",'2_all_summary'!Q794)),1,2),IF(ISNUMBER(SEARCH("No",'2_all_summary'!Q794)),4,3))</f>
        <v>4</v>
      </c>
      <c r="O794" s="39">
        <f>IF(ISNUMBER(SEARCH("Yes",'2_all_summary'!$F794)),IF(ISNUMBER(SEARCH("Yes",'2_all_summary'!R794)),1,2),IF(ISNUMBER(SEARCH("No",'2_all_summary'!R794)),4,3))</f>
        <v>4</v>
      </c>
      <c r="P794" s="39">
        <f>IF(ISNUMBER(SEARCH("Yes",'2_all_summary'!$F794)),IF(ISNUMBER(SEARCH("Yes",'2_all_summary'!S794)),1,2),IF(ISNUMBER(SEARCH("No",'2_all_summary'!S794)),4,3))</f>
        <v>4</v>
      </c>
      <c r="Q794" s="39">
        <f>IF(ISNUMBER(SEARCH("Yes",'2_all_summary'!$F794)),IF(0&lt;'2_all_summary'!T794,1,2),IF(0='2_all_summary'!T794,4,3))</f>
        <v>4</v>
      </c>
      <c r="R794" s="39">
        <f>IF(ISNUMBER(SEARCH("Yes",'2_all_summary'!$F794)),IF(ISNUMBER(SEARCH("Yes",'2_all_summary'!U794)),1,2),IF(ISNUMBER(SEARCH("No",'2_all_summary'!U794)),4,3))</f>
        <v>4</v>
      </c>
    </row>
    <row r="795" spans="7:18" x14ac:dyDescent="0.3">
      <c r="G795" s="39"/>
      <c r="H795" s="39" t="str">
        <f>'2_all_summary'!D795</f>
        <v>Social finance and the commons paradigm: Exploring how community-based innovations transform finance for the common good</v>
      </c>
      <c r="I795" s="39" t="str">
        <f>'2_all_summary'!E795</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v>
      </c>
      <c r="J795" s="39">
        <f>IF(ISNUMBER(SEARCH("Yes",'2_all_summary'!$F795)),IF(ISNUMBER(SEARCH("Yes",'2_all_summary'!M795)),1,2),IF(ISNUMBER(SEARCH("No",'2_all_summary'!M795)),4,3))</f>
        <v>4</v>
      </c>
      <c r="K795" s="39">
        <f>IF(ISNUMBER(SEARCH("Yes",'2_all_summary'!$F795)),IF(ISNUMBER(SEARCH("Yes",'2_all_summary'!N795)),1,2),IF(ISNUMBER(SEARCH("No",'2_all_summary'!N795)),4,3))</f>
        <v>4</v>
      </c>
      <c r="L795" s="39">
        <f>IF(ISNUMBER(SEARCH("Yes",'2_all_summary'!$F795)),IF(ISNUMBER(SEARCH("Yes",'2_all_summary'!O795)),1,2),IF(ISNUMBER(SEARCH("No",'2_all_summary'!O795)),4,3))</f>
        <v>4</v>
      </c>
      <c r="M795" s="39">
        <f>IF(ISNUMBER(SEARCH("Yes",'2_all_summary'!$F795)),IF(0&lt;'2_all_summary'!P795,1,2),IF(0='2_all_summary'!P795,4,3))</f>
        <v>4</v>
      </c>
      <c r="N795" s="39">
        <f>IF(ISNUMBER(SEARCH("Yes",'2_all_summary'!$F795)),IF(ISNUMBER(SEARCH("Yes",'2_all_summary'!Q795)),1,2),IF(ISNUMBER(SEARCH("No",'2_all_summary'!Q795)),4,3))</f>
        <v>4</v>
      </c>
      <c r="O795" s="39">
        <f>IF(ISNUMBER(SEARCH("Yes",'2_all_summary'!$F795)),IF(ISNUMBER(SEARCH("Yes",'2_all_summary'!R795)),1,2),IF(ISNUMBER(SEARCH("No",'2_all_summary'!R795)),4,3))</f>
        <v>4</v>
      </c>
      <c r="P795" s="39">
        <f>IF(ISNUMBER(SEARCH("Yes",'2_all_summary'!$F795)),IF(ISNUMBER(SEARCH("Yes",'2_all_summary'!S795)),1,2),IF(ISNUMBER(SEARCH("No",'2_all_summary'!S795)),4,3))</f>
        <v>4</v>
      </c>
      <c r="Q795" s="39">
        <f>IF(ISNUMBER(SEARCH("Yes",'2_all_summary'!$F795)),IF(0&lt;'2_all_summary'!T795,1,2),IF(0='2_all_summary'!T795,4,3))</f>
        <v>4</v>
      </c>
      <c r="R795" s="39">
        <f>IF(ISNUMBER(SEARCH("Yes",'2_all_summary'!$F795)),IF(ISNUMBER(SEARCH("Yes",'2_all_summary'!U795)),1,2),IF(ISNUMBER(SEARCH("No",'2_all_summary'!U795)),4,3))</f>
        <v>4</v>
      </c>
    </row>
    <row r="796" spans="7:18" x14ac:dyDescent="0.3">
      <c r="G796" s="39"/>
      <c r="H796" s="39" t="str">
        <f>'2_all_summary'!D796</f>
        <v>Collaborating with Alaska Native communities to design a cultural food intervention to address nutrition transition</v>
      </c>
      <c r="I796" s="39" t="str">
        <f>'2_all_summary'!E796</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v>
      </c>
      <c r="J796" s="39">
        <f>IF(ISNUMBER(SEARCH("Yes",'2_all_summary'!$F796)),IF(ISNUMBER(SEARCH("Yes",'2_all_summary'!M796)),1,2),IF(ISNUMBER(SEARCH("No",'2_all_summary'!M796)),4,3))</f>
        <v>4</v>
      </c>
      <c r="K796" s="39">
        <f>IF(ISNUMBER(SEARCH("Yes",'2_all_summary'!$F796)),IF(ISNUMBER(SEARCH("Yes",'2_all_summary'!N796)),1,2),IF(ISNUMBER(SEARCH("No",'2_all_summary'!N796)),4,3))</f>
        <v>4</v>
      </c>
      <c r="L796" s="39">
        <f>IF(ISNUMBER(SEARCH("Yes",'2_all_summary'!$F796)),IF(ISNUMBER(SEARCH("Yes",'2_all_summary'!O796)),1,2),IF(ISNUMBER(SEARCH("No",'2_all_summary'!O796)),4,3))</f>
        <v>4</v>
      </c>
      <c r="M796" s="39">
        <f>IF(ISNUMBER(SEARCH("Yes",'2_all_summary'!$F796)),IF(0&lt;'2_all_summary'!P796,1,2),IF(0='2_all_summary'!P796,4,3))</f>
        <v>4</v>
      </c>
      <c r="N796" s="39">
        <f>IF(ISNUMBER(SEARCH("Yes",'2_all_summary'!$F796)),IF(ISNUMBER(SEARCH("Yes",'2_all_summary'!Q796)),1,2),IF(ISNUMBER(SEARCH("No",'2_all_summary'!Q796)),4,3))</f>
        <v>4</v>
      </c>
      <c r="O796" s="39">
        <f>IF(ISNUMBER(SEARCH("Yes",'2_all_summary'!$F796)),IF(ISNUMBER(SEARCH("Yes",'2_all_summary'!R796)),1,2),IF(ISNUMBER(SEARCH("No",'2_all_summary'!R796)),4,3))</f>
        <v>4</v>
      </c>
      <c r="P796" s="39">
        <f>IF(ISNUMBER(SEARCH("Yes",'2_all_summary'!$F796)),IF(ISNUMBER(SEARCH("Yes",'2_all_summary'!S796)),1,2),IF(ISNUMBER(SEARCH("No",'2_all_summary'!S796)),4,3))</f>
        <v>4</v>
      </c>
      <c r="Q796" s="39">
        <f>IF(ISNUMBER(SEARCH("Yes",'2_all_summary'!$F796)),IF(0&lt;'2_all_summary'!T796,1,2),IF(0='2_all_summary'!T796,4,3))</f>
        <v>4</v>
      </c>
      <c r="R796" s="39">
        <f>IF(ISNUMBER(SEARCH("Yes",'2_all_summary'!$F796)),IF(ISNUMBER(SEARCH("Yes",'2_all_summary'!U796)),1,2),IF(ISNUMBER(SEARCH("No",'2_all_summary'!U796)),4,3))</f>
        <v>4</v>
      </c>
    </row>
    <row r="797" spans="7:18" x14ac:dyDescent="0.3">
      <c r="G797" s="39"/>
      <c r="H797" s="39" t="str">
        <f>'2_all_summary'!D797</f>
        <v>Dominant discourses, among fishers and middlemen, of the factors affecting coral reef fish distributions in Solomon Islands</v>
      </c>
      <c r="I797" s="39" t="str">
        <f>'2_all_summary'!E797</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797" s="39">
        <f>IF(ISNUMBER(SEARCH("Yes",'2_all_summary'!$F797)),IF(ISNUMBER(SEARCH("Yes",'2_all_summary'!M797)),1,2),IF(ISNUMBER(SEARCH("No",'2_all_summary'!M797)),4,3))</f>
        <v>3</v>
      </c>
      <c r="K797" s="39">
        <f>IF(ISNUMBER(SEARCH("Yes",'2_all_summary'!$F797)),IF(ISNUMBER(SEARCH("Yes",'2_all_summary'!N797)),1,2),IF(ISNUMBER(SEARCH("No",'2_all_summary'!N797)),4,3))</f>
        <v>3</v>
      </c>
      <c r="L797" s="39">
        <f>IF(ISNUMBER(SEARCH("Yes",'2_all_summary'!$F797)),IF(ISNUMBER(SEARCH("Yes",'2_all_summary'!O797)),1,2),IF(ISNUMBER(SEARCH("No",'2_all_summary'!O797)),4,3))</f>
        <v>3</v>
      </c>
      <c r="M797" s="39">
        <f>IF(ISNUMBER(SEARCH("Yes",'2_all_summary'!$F797)),IF(0&lt;'2_all_summary'!P797,1,2),IF(0='2_all_summary'!P797,4,3))</f>
        <v>3</v>
      </c>
      <c r="N797" s="39">
        <f>IF(ISNUMBER(SEARCH("Yes",'2_all_summary'!$F797)),IF(ISNUMBER(SEARCH("Yes",'2_all_summary'!Q797)),1,2),IF(ISNUMBER(SEARCH("No",'2_all_summary'!Q797)),4,3))</f>
        <v>3</v>
      </c>
      <c r="O797" s="39">
        <f>IF(ISNUMBER(SEARCH("Yes",'2_all_summary'!$F797)),IF(ISNUMBER(SEARCH("Yes",'2_all_summary'!R797)),1,2),IF(ISNUMBER(SEARCH("No",'2_all_summary'!R797)),4,3))</f>
        <v>3</v>
      </c>
      <c r="P797" s="39">
        <f>IF(ISNUMBER(SEARCH("Yes",'2_all_summary'!$F797)),IF(ISNUMBER(SEARCH("Yes",'2_all_summary'!S797)),1,2),IF(ISNUMBER(SEARCH("No",'2_all_summary'!S797)),4,3))</f>
        <v>3</v>
      </c>
      <c r="Q797" s="39">
        <f>IF(ISNUMBER(SEARCH("Yes",'2_all_summary'!$F797)),IF(0&lt;'2_all_summary'!T797,1,2),IF(0='2_all_summary'!T797,4,3))</f>
        <v>3</v>
      </c>
      <c r="R797" s="39">
        <f>IF(ISNUMBER(SEARCH("Yes",'2_all_summary'!$F797)),IF(ISNUMBER(SEARCH("Yes",'2_all_summary'!U797)),1,2),IF(ISNUMBER(SEARCH("No",'2_all_summary'!U797)),4,3))</f>
        <v>3</v>
      </c>
    </row>
    <row r="798" spans="7:18" x14ac:dyDescent="0.3">
      <c r="G798" s="39"/>
      <c r="H798" s="39" t="str">
        <f>'2_all_summary'!D798</f>
        <v>Spring habitats of small pelagic fish communities in the Bay of Biscay</v>
      </c>
      <c r="I798" s="39" t="str">
        <f>'2_all_summary'!E798</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v>
      </c>
      <c r="J798" s="39">
        <f>IF(ISNUMBER(SEARCH("Yes",'2_all_summary'!$F798)),IF(ISNUMBER(SEARCH("Yes",'2_all_summary'!M798)),1,2),IF(ISNUMBER(SEARCH("No",'2_all_summary'!M798)),4,3))</f>
        <v>4</v>
      </c>
      <c r="K798" s="39">
        <f>IF(ISNUMBER(SEARCH("Yes",'2_all_summary'!$F798)),IF(ISNUMBER(SEARCH("Yes",'2_all_summary'!N798)),1,2),IF(ISNUMBER(SEARCH("No",'2_all_summary'!N798)),4,3))</f>
        <v>4</v>
      </c>
      <c r="L798" s="39">
        <f>IF(ISNUMBER(SEARCH("Yes",'2_all_summary'!$F798)),IF(ISNUMBER(SEARCH("Yes",'2_all_summary'!O798)),1,2),IF(ISNUMBER(SEARCH("No",'2_all_summary'!O798)),4,3))</f>
        <v>4</v>
      </c>
      <c r="M798" s="39">
        <f>IF(ISNUMBER(SEARCH("Yes",'2_all_summary'!$F798)),IF(0&lt;'2_all_summary'!P798,1,2),IF(0='2_all_summary'!P798,4,3))</f>
        <v>4</v>
      </c>
      <c r="N798" s="39">
        <f>IF(ISNUMBER(SEARCH("Yes",'2_all_summary'!$F798)),IF(ISNUMBER(SEARCH("Yes",'2_all_summary'!Q798)),1,2),IF(ISNUMBER(SEARCH("No",'2_all_summary'!Q798)),4,3))</f>
        <v>4</v>
      </c>
      <c r="O798" s="39">
        <f>IF(ISNUMBER(SEARCH("Yes",'2_all_summary'!$F798)),IF(ISNUMBER(SEARCH("Yes",'2_all_summary'!R798)),1,2),IF(ISNUMBER(SEARCH("No",'2_all_summary'!R798)),4,3))</f>
        <v>4</v>
      </c>
      <c r="P798" s="39">
        <f>IF(ISNUMBER(SEARCH("Yes",'2_all_summary'!$F798)),IF(ISNUMBER(SEARCH("Yes",'2_all_summary'!S798)),1,2),IF(ISNUMBER(SEARCH("No",'2_all_summary'!S798)),4,3))</f>
        <v>4</v>
      </c>
      <c r="Q798" s="39">
        <f>IF(ISNUMBER(SEARCH("Yes",'2_all_summary'!$F798)),IF(0&lt;'2_all_summary'!T798,1,2),IF(0='2_all_summary'!T798,4,3))</f>
        <v>4</v>
      </c>
      <c r="R798" s="39">
        <f>IF(ISNUMBER(SEARCH("Yes",'2_all_summary'!$F798)),IF(ISNUMBER(SEARCH("Yes",'2_all_summary'!U798)),1,2),IF(ISNUMBER(SEARCH("No",'2_all_summary'!U798)),4,3))</f>
        <v>4</v>
      </c>
    </row>
    <row r="799" spans="7:18" x14ac:dyDescent="0.3">
      <c r="G799" s="39"/>
      <c r="H799" s="39" t="str">
        <f>'2_all_summary'!D799</f>
        <v>Bridging the gap between gender and marine conservation: The case of calatagan mangrove forest conservation park in Batangas, Philippines</v>
      </c>
      <c r="I799" s="39" t="str">
        <f>'2_all_summary'!E799</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v>
      </c>
      <c r="J799" s="39">
        <f>IF(ISNUMBER(SEARCH("Yes",'2_all_summary'!$F799)),IF(ISNUMBER(SEARCH("Yes",'2_all_summary'!M799)),1,2),IF(ISNUMBER(SEARCH("No",'2_all_summary'!M799)),4,3))</f>
        <v>4</v>
      </c>
      <c r="K799" s="39">
        <f>IF(ISNUMBER(SEARCH("Yes",'2_all_summary'!$F799)),IF(ISNUMBER(SEARCH("Yes",'2_all_summary'!N799)),1,2),IF(ISNUMBER(SEARCH("No",'2_all_summary'!N799)),4,3))</f>
        <v>4</v>
      </c>
      <c r="L799" s="39">
        <f>IF(ISNUMBER(SEARCH("Yes",'2_all_summary'!$F799)),IF(ISNUMBER(SEARCH("Yes",'2_all_summary'!O799)),1,2),IF(ISNUMBER(SEARCH("No",'2_all_summary'!O799)),4,3))</f>
        <v>4</v>
      </c>
      <c r="M799" s="39">
        <f>IF(ISNUMBER(SEARCH("Yes",'2_all_summary'!$F799)),IF(0&lt;'2_all_summary'!P799,1,2),IF(0='2_all_summary'!P799,4,3))</f>
        <v>4</v>
      </c>
      <c r="N799" s="39">
        <f>IF(ISNUMBER(SEARCH("Yes",'2_all_summary'!$F799)),IF(ISNUMBER(SEARCH("Yes",'2_all_summary'!Q799)),1,2),IF(ISNUMBER(SEARCH("No",'2_all_summary'!Q799)),4,3))</f>
        <v>4</v>
      </c>
      <c r="O799" s="39">
        <f>IF(ISNUMBER(SEARCH("Yes",'2_all_summary'!$F799)),IF(ISNUMBER(SEARCH("Yes",'2_all_summary'!R799)),1,2),IF(ISNUMBER(SEARCH("No",'2_all_summary'!R799)),4,3))</f>
        <v>4</v>
      </c>
      <c r="P799" s="39">
        <f>IF(ISNUMBER(SEARCH("Yes",'2_all_summary'!$F799)),IF(ISNUMBER(SEARCH("Yes",'2_all_summary'!S799)),1,2),IF(ISNUMBER(SEARCH("No",'2_all_summary'!S799)),4,3))</f>
        <v>4</v>
      </c>
      <c r="Q799" s="39">
        <f>IF(ISNUMBER(SEARCH("Yes",'2_all_summary'!$F799)),IF(0&lt;'2_all_summary'!T799,1,2),IF(0='2_all_summary'!T799,4,3))</f>
        <v>4</v>
      </c>
      <c r="R799" s="39">
        <f>IF(ISNUMBER(SEARCH("Yes",'2_all_summary'!$F799)),IF(ISNUMBER(SEARCH("Yes",'2_all_summary'!U799)),1,2),IF(ISNUMBER(SEARCH("No",'2_all_summary'!U799)),4,3))</f>
        <v>4</v>
      </c>
    </row>
    <row r="800" spans="7:18" x14ac:dyDescent="0.3">
      <c r="G800" s="39"/>
      <c r="H800" s="39" t="str">
        <f>'2_all_summary'!D800</f>
        <v>From community-based to centralised national management-A wrong turning for the governance of the marine protected area in Apo Island, Philippines?</v>
      </c>
      <c r="I800" s="39" t="str">
        <f>'2_all_summary'!E800</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v>
      </c>
      <c r="J800" s="39">
        <f>IF(ISNUMBER(SEARCH("Yes",'2_all_summary'!$F800)),IF(ISNUMBER(SEARCH("Yes",'2_all_summary'!M800)),1,2),IF(ISNUMBER(SEARCH("No",'2_all_summary'!M800)),4,3))</f>
        <v>4</v>
      </c>
      <c r="K800" s="39">
        <f>IF(ISNUMBER(SEARCH("Yes",'2_all_summary'!$F800)),IF(ISNUMBER(SEARCH("Yes",'2_all_summary'!N800)),1,2),IF(ISNUMBER(SEARCH("No",'2_all_summary'!N800)),4,3))</f>
        <v>4</v>
      </c>
      <c r="L800" s="39">
        <f>IF(ISNUMBER(SEARCH("Yes",'2_all_summary'!$F800)),IF(ISNUMBER(SEARCH("Yes",'2_all_summary'!O800)),1,2),IF(ISNUMBER(SEARCH("No",'2_all_summary'!O800)),4,3))</f>
        <v>4</v>
      </c>
      <c r="M800" s="39">
        <f>IF(ISNUMBER(SEARCH("Yes",'2_all_summary'!$F800)),IF(0&lt;'2_all_summary'!P800,1,2),IF(0='2_all_summary'!P800,4,3))</f>
        <v>4</v>
      </c>
      <c r="N800" s="39">
        <f>IF(ISNUMBER(SEARCH("Yes",'2_all_summary'!$F800)),IF(ISNUMBER(SEARCH("Yes",'2_all_summary'!Q800)),1,2),IF(ISNUMBER(SEARCH("No",'2_all_summary'!Q800)),4,3))</f>
        <v>4</v>
      </c>
      <c r="O800" s="39">
        <f>IF(ISNUMBER(SEARCH("Yes",'2_all_summary'!$F800)),IF(ISNUMBER(SEARCH("Yes",'2_all_summary'!R800)),1,2),IF(ISNUMBER(SEARCH("No",'2_all_summary'!R800)),4,3))</f>
        <v>4</v>
      </c>
      <c r="P800" s="39">
        <f>IF(ISNUMBER(SEARCH("Yes",'2_all_summary'!$F800)),IF(ISNUMBER(SEARCH("Yes",'2_all_summary'!S800)),1,2),IF(ISNUMBER(SEARCH("No",'2_all_summary'!S800)),4,3))</f>
        <v>4</v>
      </c>
      <c r="Q800" s="39">
        <f>IF(ISNUMBER(SEARCH("Yes",'2_all_summary'!$F800)),IF(0&lt;'2_all_summary'!T800,1,2),IF(0='2_all_summary'!T800,4,3))</f>
        <v>4</v>
      </c>
      <c r="R800" s="39">
        <f>IF(ISNUMBER(SEARCH("Yes",'2_all_summary'!$F800)),IF(ISNUMBER(SEARCH("Yes",'2_all_summary'!U800)),1,2),IF(ISNUMBER(SEARCH("No",'2_all_summary'!U800)),4,3))</f>
        <v>4</v>
      </c>
    </row>
    <row r="801" spans="7:18" x14ac:dyDescent="0.3">
      <c r="G801" s="39"/>
      <c r="H801" s="39" t="str">
        <f>'2_all_summary'!D801</f>
        <v>Community-based natural resource management: an effective tool to reduce poverty and inequality?</v>
      </c>
      <c r="I801" s="39" t="str">
        <f>'2_all_summary'!E801</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v>
      </c>
      <c r="J801" s="39">
        <f>IF(ISNUMBER(SEARCH("Yes",'2_all_summary'!$F801)),IF(ISNUMBER(SEARCH("Yes",'2_all_summary'!M801)),1,2),IF(ISNUMBER(SEARCH("No",'2_all_summary'!M801)),4,3))</f>
        <v>4</v>
      </c>
      <c r="K801" s="39">
        <f>IF(ISNUMBER(SEARCH("Yes",'2_all_summary'!$F801)),IF(ISNUMBER(SEARCH("Yes",'2_all_summary'!N801)),1,2),IF(ISNUMBER(SEARCH("No",'2_all_summary'!N801)),4,3))</f>
        <v>4</v>
      </c>
      <c r="L801" s="39">
        <f>IF(ISNUMBER(SEARCH("Yes",'2_all_summary'!$F801)),IF(ISNUMBER(SEARCH("Yes",'2_all_summary'!O801)),1,2),IF(ISNUMBER(SEARCH("No",'2_all_summary'!O801)),4,3))</f>
        <v>4</v>
      </c>
      <c r="M801" s="39">
        <f>IF(ISNUMBER(SEARCH("Yes",'2_all_summary'!$F801)),IF(0&lt;'2_all_summary'!P801,1,2),IF(0='2_all_summary'!P801,4,3))</f>
        <v>4</v>
      </c>
      <c r="N801" s="39">
        <f>IF(ISNUMBER(SEARCH("Yes",'2_all_summary'!$F801)),IF(ISNUMBER(SEARCH("Yes",'2_all_summary'!Q801)),1,2),IF(ISNUMBER(SEARCH("No",'2_all_summary'!Q801)),4,3))</f>
        <v>4</v>
      </c>
      <c r="O801" s="39">
        <f>IF(ISNUMBER(SEARCH("Yes",'2_all_summary'!$F801)),IF(ISNUMBER(SEARCH("Yes",'2_all_summary'!R801)),1,2),IF(ISNUMBER(SEARCH("No",'2_all_summary'!R801)),4,3))</f>
        <v>4</v>
      </c>
      <c r="P801" s="39">
        <f>IF(ISNUMBER(SEARCH("Yes",'2_all_summary'!$F801)),IF(ISNUMBER(SEARCH("Yes",'2_all_summary'!S801)),1,2),IF(ISNUMBER(SEARCH("No",'2_all_summary'!S801)),4,3))</f>
        <v>4</v>
      </c>
      <c r="Q801" s="39">
        <f>IF(ISNUMBER(SEARCH("Yes",'2_all_summary'!$F801)),IF(0&lt;'2_all_summary'!T801,1,2),IF(0='2_all_summary'!T801,4,3))</f>
        <v>4</v>
      </c>
      <c r="R801" s="39">
        <f>IF(ISNUMBER(SEARCH("Yes",'2_all_summary'!$F801)),IF(ISNUMBER(SEARCH("Yes",'2_all_summary'!U801)),1,2),IF(ISNUMBER(SEARCH("No",'2_all_summary'!U801)),4,3))</f>
        <v>4</v>
      </c>
    </row>
    <row r="802" spans="7:18" x14ac:dyDescent="0.3">
      <c r="G802" s="39"/>
      <c r="H802" s="39" t="str">
        <f>'2_all_summary'!D802</f>
        <v>Characteristics and trends in required home care by GPs in Austria: Diseases and functional status of patients</v>
      </c>
      <c r="I802" s="39" t="str">
        <f>'2_all_summary'!E802</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v>
      </c>
      <c r="J802" s="39">
        <f>IF(ISNUMBER(SEARCH("Yes",'2_all_summary'!$F802)),IF(ISNUMBER(SEARCH("Yes",'2_all_summary'!M802)),1,2),IF(ISNUMBER(SEARCH("No",'2_all_summary'!M802)),4,3))</f>
        <v>4</v>
      </c>
      <c r="K802" s="39">
        <f>IF(ISNUMBER(SEARCH("Yes",'2_all_summary'!$F802)),IF(ISNUMBER(SEARCH("Yes",'2_all_summary'!N802)),1,2),IF(ISNUMBER(SEARCH("No",'2_all_summary'!N802)),4,3))</f>
        <v>4</v>
      </c>
      <c r="L802" s="39">
        <f>IF(ISNUMBER(SEARCH("Yes",'2_all_summary'!$F802)),IF(ISNUMBER(SEARCH("Yes",'2_all_summary'!O802)),1,2),IF(ISNUMBER(SEARCH("No",'2_all_summary'!O802)),4,3))</f>
        <v>4</v>
      </c>
      <c r="M802" s="39">
        <f>IF(ISNUMBER(SEARCH("Yes",'2_all_summary'!$F802)),IF(0&lt;'2_all_summary'!P802,1,2),IF(0='2_all_summary'!P802,4,3))</f>
        <v>4</v>
      </c>
      <c r="N802" s="39">
        <f>IF(ISNUMBER(SEARCH("Yes",'2_all_summary'!$F802)),IF(ISNUMBER(SEARCH("Yes",'2_all_summary'!Q802)),1,2),IF(ISNUMBER(SEARCH("No",'2_all_summary'!Q802)),4,3))</f>
        <v>4</v>
      </c>
      <c r="O802" s="39">
        <f>IF(ISNUMBER(SEARCH("Yes",'2_all_summary'!$F802)),IF(ISNUMBER(SEARCH("Yes",'2_all_summary'!R802)),1,2),IF(ISNUMBER(SEARCH("No",'2_all_summary'!R802)),4,3))</f>
        <v>4</v>
      </c>
      <c r="P802" s="39">
        <f>IF(ISNUMBER(SEARCH("Yes",'2_all_summary'!$F802)),IF(ISNUMBER(SEARCH("Yes",'2_all_summary'!S802)),1,2),IF(ISNUMBER(SEARCH("No",'2_all_summary'!S802)),4,3))</f>
        <v>4</v>
      </c>
      <c r="Q802" s="39">
        <f>IF(ISNUMBER(SEARCH("Yes",'2_all_summary'!$F802)),IF(0&lt;'2_all_summary'!T802,1,2),IF(0='2_all_summary'!T802,4,3))</f>
        <v>4</v>
      </c>
      <c r="R802" s="39">
        <f>IF(ISNUMBER(SEARCH("Yes",'2_all_summary'!$F802)),IF(ISNUMBER(SEARCH("Yes",'2_all_summary'!U802)),1,2),IF(ISNUMBER(SEARCH("No",'2_all_summary'!U802)),4,3))</f>
        <v>4</v>
      </c>
    </row>
    <row r="803" spans="7:18" x14ac:dyDescent="0.3">
      <c r="G803" s="39"/>
      <c r="H803" s="39" t="str">
        <f>'2_all_summary'!D803</f>
        <v>Employing CBPR to investigate function, utility, and longevity of household filters to improve potable water quality for indigenous peoples at Lake AtitlÃ¡n, Guatemala: a pilot study with San Pedro de La Laguna</v>
      </c>
      <c r="I803" s="39" t="str">
        <f>'2_all_summary'!E803</f>
        <v>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v>
      </c>
      <c r="J803" s="39">
        <f>IF(ISNUMBER(SEARCH("Yes",'2_all_summary'!$F803)),IF(ISNUMBER(SEARCH("Yes",'2_all_summary'!M803)),1,2),IF(ISNUMBER(SEARCH("No",'2_all_summary'!M803)),4,3))</f>
        <v>4</v>
      </c>
      <c r="K803" s="39">
        <f>IF(ISNUMBER(SEARCH("Yes",'2_all_summary'!$F803)),IF(ISNUMBER(SEARCH("Yes",'2_all_summary'!N803)),1,2),IF(ISNUMBER(SEARCH("No",'2_all_summary'!N803)),4,3))</f>
        <v>4</v>
      </c>
      <c r="L803" s="39">
        <f>IF(ISNUMBER(SEARCH("Yes",'2_all_summary'!$F803)),IF(ISNUMBER(SEARCH("Yes",'2_all_summary'!O803)),1,2),IF(ISNUMBER(SEARCH("No",'2_all_summary'!O803)),4,3))</f>
        <v>4</v>
      </c>
      <c r="M803" s="39">
        <f>IF(ISNUMBER(SEARCH("Yes",'2_all_summary'!$F803)),IF(0&lt;'2_all_summary'!P803,1,2),IF(0='2_all_summary'!P803,4,3))</f>
        <v>4</v>
      </c>
      <c r="N803" s="39">
        <f>IF(ISNUMBER(SEARCH("Yes",'2_all_summary'!$F803)),IF(ISNUMBER(SEARCH("Yes",'2_all_summary'!Q803)),1,2),IF(ISNUMBER(SEARCH("No",'2_all_summary'!Q803)),4,3))</f>
        <v>4</v>
      </c>
      <c r="O803" s="39">
        <f>IF(ISNUMBER(SEARCH("Yes",'2_all_summary'!$F803)),IF(ISNUMBER(SEARCH("Yes",'2_all_summary'!R803)),1,2),IF(ISNUMBER(SEARCH("No",'2_all_summary'!R803)),4,3))</f>
        <v>4</v>
      </c>
      <c r="P803" s="39">
        <f>IF(ISNUMBER(SEARCH("Yes",'2_all_summary'!$F803)),IF(ISNUMBER(SEARCH("Yes",'2_all_summary'!S803)),1,2),IF(ISNUMBER(SEARCH("No",'2_all_summary'!S803)),4,3))</f>
        <v>4</v>
      </c>
      <c r="Q803" s="39">
        <f>IF(ISNUMBER(SEARCH("Yes",'2_all_summary'!$F803)),IF(0&lt;'2_all_summary'!T803,1,2),IF(0='2_all_summary'!T803,4,3))</f>
        <v>4</v>
      </c>
      <c r="R803" s="39">
        <f>IF(ISNUMBER(SEARCH("Yes",'2_all_summary'!$F803)),IF(ISNUMBER(SEARCH("Yes",'2_all_summary'!U803)),1,2),IF(ISNUMBER(SEARCH("No",'2_all_summary'!U803)),4,3))</f>
        <v>4</v>
      </c>
    </row>
    <row r="804" spans="7:18" x14ac:dyDescent="0.3">
      <c r="G804" s="39"/>
      <c r="H804" s="39" t="str">
        <f>'2_all_summary'!D804</f>
        <v>Can civic engagement lead to deliberative democratic governance?: The emergence and struggle of the Community Forest User Group Federation in Nepal</v>
      </c>
      <c r="I804" s="39" t="str">
        <f>'2_all_summary'!E804</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v>
      </c>
      <c r="J804" s="39">
        <f>IF(ISNUMBER(SEARCH("Yes",'2_all_summary'!$F804)),IF(ISNUMBER(SEARCH("Yes",'2_all_summary'!M804)),1,2),IF(ISNUMBER(SEARCH("No",'2_all_summary'!M804)),4,3))</f>
        <v>4</v>
      </c>
      <c r="K804" s="39">
        <f>IF(ISNUMBER(SEARCH("Yes",'2_all_summary'!$F804)),IF(ISNUMBER(SEARCH("Yes",'2_all_summary'!N804)),1,2),IF(ISNUMBER(SEARCH("No",'2_all_summary'!N804)),4,3))</f>
        <v>4</v>
      </c>
      <c r="L804" s="39">
        <f>IF(ISNUMBER(SEARCH("Yes",'2_all_summary'!$F804)),IF(ISNUMBER(SEARCH("Yes",'2_all_summary'!O804)),1,2),IF(ISNUMBER(SEARCH("No",'2_all_summary'!O804)),4,3))</f>
        <v>4</v>
      </c>
      <c r="M804" s="39">
        <f>IF(ISNUMBER(SEARCH("Yes",'2_all_summary'!$F804)),IF(0&lt;'2_all_summary'!P804,1,2),IF(0='2_all_summary'!P804,4,3))</f>
        <v>4</v>
      </c>
      <c r="N804" s="39">
        <f>IF(ISNUMBER(SEARCH("Yes",'2_all_summary'!$F804)),IF(ISNUMBER(SEARCH("Yes",'2_all_summary'!Q804)),1,2),IF(ISNUMBER(SEARCH("No",'2_all_summary'!Q804)),4,3))</f>
        <v>4</v>
      </c>
      <c r="O804" s="39">
        <f>IF(ISNUMBER(SEARCH("Yes",'2_all_summary'!$F804)),IF(ISNUMBER(SEARCH("Yes",'2_all_summary'!R804)),1,2),IF(ISNUMBER(SEARCH("No",'2_all_summary'!R804)),4,3))</f>
        <v>4</v>
      </c>
      <c r="P804" s="39">
        <f>IF(ISNUMBER(SEARCH("Yes",'2_all_summary'!$F804)),IF(ISNUMBER(SEARCH("Yes",'2_all_summary'!S804)),1,2),IF(ISNUMBER(SEARCH("No",'2_all_summary'!S804)),4,3))</f>
        <v>4</v>
      </c>
      <c r="Q804" s="39">
        <f>IF(ISNUMBER(SEARCH("Yes",'2_all_summary'!$F804)),IF(0&lt;'2_all_summary'!T804,1,2),IF(0='2_all_summary'!T804,4,3))</f>
        <v>4</v>
      </c>
      <c r="R804" s="39">
        <f>IF(ISNUMBER(SEARCH("Yes",'2_all_summary'!$F804)),IF(ISNUMBER(SEARCH("Yes",'2_all_summary'!U804)),1,2),IF(ISNUMBER(SEARCH("No",'2_all_summary'!U804)),4,3))</f>
        <v>4</v>
      </c>
    </row>
    <row r="805" spans="7:18" x14ac:dyDescent="0.3">
      <c r="G805" s="39"/>
      <c r="H805" s="39" t="str">
        <f>'2_all_summary'!D805</f>
        <v>Recovery of Arapaima sp. populations by community-based management in floodplains of the Purus River, Amazon</v>
      </c>
      <c r="I805" s="39" t="str">
        <f>'2_all_summary'!E805</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v>
      </c>
      <c r="J805" s="39">
        <f>IF(ISNUMBER(SEARCH("Yes",'2_all_summary'!$F805)),IF(ISNUMBER(SEARCH("Yes",'2_all_summary'!M805)),1,2),IF(ISNUMBER(SEARCH("No",'2_all_summary'!M805)),4,3))</f>
        <v>4</v>
      </c>
      <c r="K805" s="39">
        <f>IF(ISNUMBER(SEARCH("Yes",'2_all_summary'!$F805)),IF(ISNUMBER(SEARCH("Yes",'2_all_summary'!N805)),1,2),IF(ISNUMBER(SEARCH("No",'2_all_summary'!N805)),4,3))</f>
        <v>4</v>
      </c>
      <c r="L805" s="39">
        <f>IF(ISNUMBER(SEARCH("Yes",'2_all_summary'!$F805)),IF(ISNUMBER(SEARCH("Yes",'2_all_summary'!O805)),1,2),IF(ISNUMBER(SEARCH("No",'2_all_summary'!O805)),4,3))</f>
        <v>4</v>
      </c>
      <c r="M805" s="39">
        <f>IF(ISNUMBER(SEARCH("Yes",'2_all_summary'!$F805)),IF(0&lt;'2_all_summary'!P805,1,2),IF(0='2_all_summary'!P805,4,3))</f>
        <v>4</v>
      </c>
      <c r="N805" s="39">
        <f>IF(ISNUMBER(SEARCH("Yes",'2_all_summary'!$F805)),IF(ISNUMBER(SEARCH("Yes",'2_all_summary'!Q805)),1,2),IF(ISNUMBER(SEARCH("No",'2_all_summary'!Q805)),4,3))</f>
        <v>4</v>
      </c>
      <c r="O805" s="39">
        <f>IF(ISNUMBER(SEARCH("Yes",'2_all_summary'!$F805)),IF(ISNUMBER(SEARCH("Yes",'2_all_summary'!R805)),1,2),IF(ISNUMBER(SEARCH("No",'2_all_summary'!R805)),4,3))</f>
        <v>4</v>
      </c>
      <c r="P805" s="39">
        <f>IF(ISNUMBER(SEARCH("Yes",'2_all_summary'!$F805)),IF(ISNUMBER(SEARCH("Yes",'2_all_summary'!S805)),1,2),IF(ISNUMBER(SEARCH("No",'2_all_summary'!S805)),4,3))</f>
        <v>4</v>
      </c>
      <c r="Q805" s="39">
        <f>IF(ISNUMBER(SEARCH("Yes",'2_all_summary'!$F805)),IF(0&lt;'2_all_summary'!T805,1,2),IF(0='2_all_summary'!T805,4,3))</f>
        <v>4</v>
      </c>
      <c r="R805" s="39">
        <f>IF(ISNUMBER(SEARCH("Yes",'2_all_summary'!$F805)),IF(ISNUMBER(SEARCH("Yes",'2_all_summary'!U805)),1,2),IF(ISNUMBER(SEARCH("No",'2_all_summary'!U805)),4,3))</f>
        <v>4</v>
      </c>
    </row>
    <row r="806" spans="7:18" x14ac:dyDescent="0.3">
      <c r="G806" s="39"/>
      <c r="H806" s="39" t="str">
        <f>'2_all_summary'!D806</f>
        <v>Integrated initiatives in support of urban and peri-urban horticulture</v>
      </c>
      <c r="I806" s="39" t="str">
        <f>'2_all_summary'!E806</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806" s="39">
        <f>IF(ISNUMBER(SEARCH("Yes",'2_all_summary'!$F806)),IF(ISNUMBER(SEARCH("Yes",'2_all_summary'!M806)),1,2),IF(ISNUMBER(SEARCH("No",'2_all_summary'!M806)),4,3))</f>
        <v>4</v>
      </c>
      <c r="K806" s="39">
        <f>IF(ISNUMBER(SEARCH("Yes",'2_all_summary'!$F806)),IF(ISNUMBER(SEARCH("Yes",'2_all_summary'!N806)),1,2),IF(ISNUMBER(SEARCH("No",'2_all_summary'!N806)),4,3))</f>
        <v>4</v>
      </c>
      <c r="L806" s="39">
        <f>IF(ISNUMBER(SEARCH("Yes",'2_all_summary'!$F806)),IF(ISNUMBER(SEARCH("Yes",'2_all_summary'!O806)),1,2),IF(ISNUMBER(SEARCH("No",'2_all_summary'!O806)),4,3))</f>
        <v>4</v>
      </c>
      <c r="M806" s="39">
        <f>IF(ISNUMBER(SEARCH("Yes",'2_all_summary'!$F806)),IF(0&lt;'2_all_summary'!P806,1,2),IF(0='2_all_summary'!P806,4,3))</f>
        <v>4</v>
      </c>
      <c r="N806" s="39">
        <f>IF(ISNUMBER(SEARCH("Yes",'2_all_summary'!$F806)),IF(ISNUMBER(SEARCH("Yes",'2_all_summary'!Q806)),1,2),IF(ISNUMBER(SEARCH("No",'2_all_summary'!Q806)),4,3))</f>
        <v>4</v>
      </c>
      <c r="O806" s="39">
        <f>IF(ISNUMBER(SEARCH("Yes",'2_all_summary'!$F806)),IF(ISNUMBER(SEARCH("Yes",'2_all_summary'!R806)),1,2),IF(ISNUMBER(SEARCH("No",'2_all_summary'!R806)),4,3))</f>
        <v>4</v>
      </c>
      <c r="P806" s="39">
        <f>IF(ISNUMBER(SEARCH("Yes",'2_all_summary'!$F806)),IF(ISNUMBER(SEARCH("Yes",'2_all_summary'!S806)),1,2),IF(ISNUMBER(SEARCH("No",'2_all_summary'!S806)),4,3))</f>
        <v>4</v>
      </c>
      <c r="Q806" s="39">
        <f>IF(ISNUMBER(SEARCH("Yes",'2_all_summary'!$F806)),IF(0&lt;'2_all_summary'!T806,1,2),IF(0='2_all_summary'!T806,4,3))</f>
        <v>4</v>
      </c>
      <c r="R806" s="39">
        <f>IF(ISNUMBER(SEARCH("Yes",'2_all_summary'!$F806)),IF(ISNUMBER(SEARCH("Yes",'2_all_summary'!U806)),1,2),IF(ISNUMBER(SEARCH("No",'2_all_summary'!U806)),4,3))</f>
        <v>4</v>
      </c>
    </row>
    <row r="807" spans="7:18" x14ac:dyDescent="0.3">
      <c r="G807" s="39"/>
      <c r="H807" s="39" t="str">
        <f>'2_all_summary'!D807</f>
        <v>Moving toward sustainability in the local management of floodplain lake fisheries in the Brazilian Amazon</v>
      </c>
      <c r="I807" s="39" t="str">
        <f>'2_all_summary'!E807</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807" s="39">
        <f>IF(ISNUMBER(SEARCH("Yes",'2_all_summary'!$F807)),IF(ISNUMBER(SEARCH("Yes",'2_all_summary'!M807)),1,2),IF(ISNUMBER(SEARCH("No",'2_all_summary'!M807)),4,3))</f>
        <v>4</v>
      </c>
      <c r="K807" s="39">
        <f>IF(ISNUMBER(SEARCH("Yes",'2_all_summary'!$F807)),IF(ISNUMBER(SEARCH("Yes",'2_all_summary'!N807)),1,2),IF(ISNUMBER(SEARCH("No",'2_all_summary'!N807)),4,3))</f>
        <v>4</v>
      </c>
      <c r="L807" s="39">
        <f>IF(ISNUMBER(SEARCH("Yes",'2_all_summary'!$F807)),IF(ISNUMBER(SEARCH("Yes",'2_all_summary'!O807)),1,2),IF(ISNUMBER(SEARCH("No",'2_all_summary'!O807)),4,3))</f>
        <v>4</v>
      </c>
      <c r="M807" s="39">
        <f>IF(ISNUMBER(SEARCH("Yes",'2_all_summary'!$F807)),IF(0&lt;'2_all_summary'!P807,1,2),IF(0='2_all_summary'!P807,4,3))</f>
        <v>4</v>
      </c>
      <c r="N807" s="39">
        <f>IF(ISNUMBER(SEARCH("Yes",'2_all_summary'!$F807)),IF(ISNUMBER(SEARCH("Yes",'2_all_summary'!Q807)),1,2),IF(ISNUMBER(SEARCH("No",'2_all_summary'!Q807)),4,3))</f>
        <v>4</v>
      </c>
      <c r="O807" s="39">
        <f>IF(ISNUMBER(SEARCH("Yes",'2_all_summary'!$F807)),IF(ISNUMBER(SEARCH("Yes",'2_all_summary'!R807)),1,2),IF(ISNUMBER(SEARCH("No",'2_all_summary'!R807)),4,3))</f>
        <v>4</v>
      </c>
      <c r="P807" s="39">
        <f>IF(ISNUMBER(SEARCH("Yes",'2_all_summary'!$F807)),IF(ISNUMBER(SEARCH("Yes",'2_all_summary'!S807)),1,2),IF(ISNUMBER(SEARCH("No",'2_all_summary'!S807)),4,3))</f>
        <v>4</v>
      </c>
      <c r="Q807" s="39">
        <f>IF(ISNUMBER(SEARCH("Yes",'2_all_summary'!$F807)),IF(0&lt;'2_all_summary'!T807,1,2),IF(0='2_all_summary'!T807,4,3))</f>
        <v>4</v>
      </c>
      <c r="R807" s="39">
        <f>IF(ISNUMBER(SEARCH("Yes",'2_all_summary'!$F807)),IF(ISNUMBER(SEARCH("Yes",'2_all_summary'!U807)),1,2),IF(ISNUMBER(SEARCH("No",'2_all_summary'!U807)),4,3))</f>
        <v>4</v>
      </c>
    </row>
    <row r="808" spans="7:18" x14ac:dyDescent="0.3">
      <c r="G808" s="39"/>
      <c r="H808" s="39" t="str">
        <f>'2_all_summary'!D808</f>
        <v>Restoration of Hong Kong fisheries through deployment of artificial reefs in marine protected areas</v>
      </c>
      <c r="I808" s="39" t="str">
        <f>'2_all_summary'!E808</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v>
      </c>
      <c r="J808" s="39">
        <f>IF(ISNUMBER(SEARCH("Yes",'2_all_summary'!$F808)),IF(ISNUMBER(SEARCH("Yes",'2_all_summary'!M808)),1,2),IF(ISNUMBER(SEARCH("No",'2_all_summary'!M808)),4,3))</f>
        <v>4</v>
      </c>
      <c r="K808" s="39">
        <f>IF(ISNUMBER(SEARCH("Yes",'2_all_summary'!$F808)),IF(ISNUMBER(SEARCH("Yes",'2_all_summary'!N808)),1,2),IF(ISNUMBER(SEARCH("No",'2_all_summary'!N808)),4,3))</f>
        <v>4</v>
      </c>
      <c r="L808" s="39">
        <f>IF(ISNUMBER(SEARCH("Yes",'2_all_summary'!$F808)),IF(ISNUMBER(SEARCH("Yes",'2_all_summary'!O808)),1,2),IF(ISNUMBER(SEARCH("No",'2_all_summary'!O808)),4,3))</f>
        <v>4</v>
      </c>
      <c r="M808" s="39">
        <f>IF(ISNUMBER(SEARCH("Yes",'2_all_summary'!$F808)),IF(0&lt;'2_all_summary'!P808,1,2),IF(0='2_all_summary'!P808,4,3))</f>
        <v>4</v>
      </c>
      <c r="N808" s="39">
        <f>IF(ISNUMBER(SEARCH("Yes",'2_all_summary'!$F808)),IF(ISNUMBER(SEARCH("Yes",'2_all_summary'!Q808)),1,2),IF(ISNUMBER(SEARCH("No",'2_all_summary'!Q808)),4,3))</f>
        <v>4</v>
      </c>
      <c r="O808" s="39">
        <f>IF(ISNUMBER(SEARCH("Yes",'2_all_summary'!$F808)),IF(ISNUMBER(SEARCH("Yes",'2_all_summary'!R808)),1,2),IF(ISNUMBER(SEARCH("No",'2_all_summary'!R808)),4,3))</f>
        <v>4</v>
      </c>
      <c r="P808" s="39">
        <f>IF(ISNUMBER(SEARCH("Yes",'2_all_summary'!$F808)),IF(ISNUMBER(SEARCH("Yes",'2_all_summary'!S808)),1,2),IF(ISNUMBER(SEARCH("No",'2_all_summary'!S808)),4,3))</f>
        <v>4</v>
      </c>
      <c r="Q808" s="39">
        <f>IF(ISNUMBER(SEARCH("Yes",'2_all_summary'!$F808)),IF(0&lt;'2_all_summary'!T808,1,2),IF(0='2_all_summary'!T808,4,3))</f>
        <v>4</v>
      </c>
      <c r="R808" s="39">
        <f>IF(ISNUMBER(SEARCH("Yes",'2_all_summary'!$F808)),IF(ISNUMBER(SEARCH("Yes",'2_all_summary'!U808)),1,2),IF(ISNUMBER(SEARCH("No",'2_all_summary'!U808)),4,3))</f>
        <v>4</v>
      </c>
    </row>
    <row r="809" spans="7:18" x14ac:dyDescent="0.3">
      <c r="G809" s="39"/>
      <c r="H809" s="39" t="str">
        <f>'2_all_summary'!D809</f>
        <v>Rise, fall, and persistence in Kadakkodi: An enquiry into the evolution of a community institution for fishery management in Kerala, India</v>
      </c>
      <c r="I809" s="39" t="str">
        <f>'2_all_summary'!E809</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v>
      </c>
      <c r="J809" s="39">
        <f>IF(ISNUMBER(SEARCH("Yes",'2_all_summary'!$F809)),IF(ISNUMBER(SEARCH("Yes",'2_all_summary'!M809)),1,2),IF(ISNUMBER(SEARCH("No",'2_all_summary'!M809)),4,3))</f>
        <v>4</v>
      </c>
      <c r="K809" s="39">
        <f>IF(ISNUMBER(SEARCH("Yes",'2_all_summary'!$F809)),IF(ISNUMBER(SEARCH("Yes",'2_all_summary'!N809)),1,2),IF(ISNUMBER(SEARCH("No",'2_all_summary'!N809)),4,3))</f>
        <v>4</v>
      </c>
      <c r="L809" s="39">
        <f>IF(ISNUMBER(SEARCH("Yes",'2_all_summary'!$F809)),IF(ISNUMBER(SEARCH("Yes",'2_all_summary'!O809)),1,2),IF(ISNUMBER(SEARCH("No",'2_all_summary'!O809)),4,3))</f>
        <v>4</v>
      </c>
      <c r="M809" s="39">
        <f>IF(ISNUMBER(SEARCH("Yes",'2_all_summary'!$F809)),IF(0&lt;'2_all_summary'!P809,1,2),IF(0='2_all_summary'!P809,4,3))</f>
        <v>4</v>
      </c>
      <c r="N809" s="39">
        <f>IF(ISNUMBER(SEARCH("Yes",'2_all_summary'!$F809)),IF(ISNUMBER(SEARCH("Yes",'2_all_summary'!Q809)),1,2),IF(ISNUMBER(SEARCH("No",'2_all_summary'!Q809)),4,3))</f>
        <v>4</v>
      </c>
      <c r="O809" s="39">
        <f>IF(ISNUMBER(SEARCH("Yes",'2_all_summary'!$F809)),IF(ISNUMBER(SEARCH("Yes",'2_all_summary'!R809)),1,2),IF(ISNUMBER(SEARCH("No",'2_all_summary'!R809)),4,3))</f>
        <v>4</v>
      </c>
      <c r="P809" s="39">
        <f>IF(ISNUMBER(SEARCH("Yes",'2_all_summary'!$F809)),IF(ISNUMBER(SEARCH("Yes",'2_all_summary'!S809)),1,2),IF(ISNUMBER(SEARCH("No",'2_all_summary'!S809)),4,3))</f>
        <v>4</v>
      </c>
      <c r="Q809" s="39">
        <f>IF(ISNUMBER(SEARCH("Yes",'2_all_summary'!$F809)),IF(0&lt;'2_all_summary'!T809,1,2),IF(0='2_all_summary'!T809,4,3))</f>
        <v>4</v>
      </c>
      <c r="R809" s="39">
        <f>IF(ISNUMBER(SEARCH("Yes",'2_all_summary'!$F809)),IF(ISNUMBER(SEARCH("Yes",'2_all_summary'!U809)),1,2),IF(ISNUMBER(SEARCH("No",'2_all_summary'!U809)),4,3))</f>
        <v>4</v>
      </c>
    </row>
    <row r="810" spans="7:18" x14ac:dyDescent="0.3">
      <c r="G810" s="39"/>
      <c r="H810" s="39" t="str">
        <f>'2_all_summary'!D810</f>
        <v>Foregone harvests and neoliberal policies: Creating opportunities for rural, small-scale, community-based fisheries in southern Alaskan coastal villages</v>
      </c>
      <c r="I810" s="39" t="str">
        <f>'2_all_summary'!E810</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v>
      </c>
      <c r="J810" s="39">
        <f>IF(ISNUMBER(SEARCH("Yes",'2_all_summary'!$F810)),IF(ISNUMBER(SEARCH("Yes",'2_all_summary'!M810)),1,2),IF(ISNUMBER(SEARCH("No",'2_all_summary'!M810)),4,3))</f>
        <v>4</v>
      </c>
      <c r="K810" s="39">
        <f>IF(ISNUMBER(SEARCH("Yes",'2_all_summary'!$F810)),IF(ISNUMBER(SEARCH("Yes",'2_all_summary'!N810)),1,2),IF(ISNUMBER(SEARCH("No",'2_all_summary'!N810)),4,3))</f>
        <v>4</v>
      </c>
      <c r="L810" s="39">
        <f>IF(ISNUMBER(SEARCH("Yes",'2_all_summary'!$F810)),IF(ISNUMBER(SEARCH("Yes",'2_all_summary'!O810)),1,2),IF(ISNUMBER(SEARCH("No",'2_all_summary'!O810)),4,3))</f>
        <v>4</v>
      </c>
      <c r="M810" s="39">
        <f>IF(ISNUMBER(SEARCH("Yes",'2_all_summary'!$F810)),IF(0&lt;'2_all_summary'!P810,1,2),IF(0='2_all_summary'!P810,4,3))</f>
        <v>4</v>
      </c>
      <c r="N810" s="39">
        <f>IF(ISNUMBER(SEARCH("Yes",'2_all_summary'!$F810)),IF(ISNUMBER(SEARCH("Yes",'2_all_summary'!Q810)),1,2),IF(ISNUMBER(SEARCH("No",'2_all_summary'!Q810)),4,3))</f>
        <v>4</v>
      </c>
      <c r="O810" s="39">
        <f>IF(ISNUMBER(SEARCH("Yes",'2_all_summary'!$F810)),IF(ISNUMBER(SEARCH("Yes",'2_all_summary'!R810)),1,2),IF(ISNUMBER(SEARCH("No",'2_all_summary'!R810)),4,3))</f>
        <v>4</v>
      </c>
      <c r="P810" s="39">
        <f>IF(ISNUMBER(SEARCH("Yes",'2_all_summary'!$F810)),IF(ISNUMBER(SEARCH("Yes",'2_all_summary'!S810)),1,2),IF(ISNUMBER(SEARCH("No",'2_all_summary'!S810)),4,3))</f>
        <v>4</v>
      </c>
      <c r="Q810" s="39">
        <f>IF(ISNUMBER(SEARCH("Yes",'2_all_summary'!$F810)),IF(0&lt;'2_all_summary'!T810,1,2),IF(0='2_all_summary'!T810,4,3))</f>
        <v>4</v>
      </c>
      <c r="R810" s="39">
        <f>IF(ISNUMBER(SEARCH("Yes",'2_all_summary'!$F810)),IF(ISNUMBER(SEARCH("Yes",'2_all_summary'!U810)),1,2),IF(ISNUMBER(SEARCH("No",'2_all_summary'!U810)),4,3))</f>
        <v>4</v>
      </c>
    </row>
    <row r="811" spans="7:18" x14ac:dyDescent="0.3">
      <c r="G811" s="39"/>
      <c r="H811" s="39" t="str">
        <f>'2_all_summary'!D811</f>
        <v>Innovative education and training for community-based water protection units</v>
      </c>
      <c r="I811" s="39" t="str">
        <f>'2_all_summary'!E811</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v>
      </c>
      <c r="J811" s="39">
        <f>IF(ISNUMBER(SEARCH("Yes",'2_all_summary'!$F811)),IF(ISNUMBER(SEARCH("Yes",'2_all_summary'!M811)),1,2),IF(ISNUMBER(SEARCH("No",'2_all_summary'!M811)),4,3))</f>
        <v>4</v>
      </c>
      <c r="K811" s="39">
        <f>IF(ISNUMBER(SEARCH("Yes",'2_all_summary'!$F811)),IF(ISNUMBER(SEARCH("Yes",'2_all_summary'!N811)),1,2),IF(ISNUMBER(SEARCH("No",'2_all_summary'!N811)),4,3))</f>
        <v>4</v>
      </c>
      <c r="L811" s="39">
        <f>IF(ISNUMBER(SEARCH("Yes",'2_all_summary'!$F811)),IF(ISNUMBER(SEARCH("Yes",'2_all_summary'!O811)),1,2),IF(ISNUMBER(SEARCH("No",'2_all_summary'!O811)),4,3))</f>
        <v>4</v>
      </c>
      <c r="M811" s="39">
        <f>IF(ISNUMBER(SEARCH("Yes",'2_all_summary'!$F811)),IF(0&lt;'2_all_summary'!P811,1,2),IF(0='2_all_summary'!P811,4,3))</f>
        <v>4</v>
      </c>
      <c r="N811" s="39">
        <f>IF(ISNUMBER(SEARCH("Yes",'2_all_summary'!$F811)),IF(ISNUMBER(SEARCH("Yes",'2_all_summary'!Q811)),1,2),IF(ISNUMBER(SEARCH("No",'2_all_summary'!Q811)),4,3))</f>
        <v>4</v>
      </c>
      <c r="O811" s="39">
        <f>IF(ISNUMBER(SEARCH("Yes",'2_all_summary'!$F811)),IF(ISNUMBER(SEARCH("Yes",'2_all_summary'!R811)),1,2),IF(ISNUMBER(SEARCH("No",'2_all_summary'!R811)),4,3))</f>
        <v>4</v>
      </c>
      <c r="P811" s="39">
        <f>IF(ISNUMBER(SEARCH("Yes",'2_all_summary'!$F811)),IF(ISNUMBER(SEARCH("Yes",'2_all_summary'!S811)),1,2),IF(ISNUMBER(SEARCH("No",'2_all_summary'!S811)),4,3))</f>
        <v>4</v>
      </c>
      <c r="Q811" s="39">
        <f>IF(ISNUMBER(SEARCH("Yes",'2_all_summary'!$F811)),IF(0&lt;'2_all_summary'!T811,1,2),IF(0='2_all_summary'!T811,4,3))</f>
        <v>4</v>
      </c>
      <c r="R811" s="39">
        <f>IF(ISNUMBER(SEARCH("Yes",'2_all_summary'!$F811)),IF(ISNUMBER(SEARCH("Yes",'2_all_summary'!U811)),1,2),IF(ISNUMBER(SEARCH("No",'2_all_summary'!U811)),4,3))</f>
        <v>4</v>
      </c>
    </row>
    <row r="812" spans="7:18" x14ac:dyDescent="0.3">
      <c r="G812" s="39"/>
      <c r="H812" s="39" t="str">
        <f>'2_all_summary'!D812</f>
        <v>The Pacific International Waters Project: Aims, approaches and challenges</v>
      </c>
      <c r="I812" s="39" t="str">
        <f>'2_all_summary'!E812</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812" s="39">
        <f>IF(ISNUMBER(SEARCH("Yes",'2_all_summary'!$F812)),IF(ISNUMBER(SEARCH("Yes",'2_all_summary'!M812)),1,2),IF(ISNUMBER(SEARCH("No",'2_all_summary'!M812)),4,3))</f>
        <v>3</v>
      </c>
      <c r="K812" s="39">
        <f>IF(ISNUMBER(SEARCH("Yes",'2_all_summary'!$F812)),IF(ISNUMBER(SEARCH("Yes",'2_all_summary'!N812)),1,2),IF(ISNUMBER(SEARCH("No",'2_all_summary'!N812)),4,3))</f>
        <v>3</v>
      </c>
      <c r="L812" s="39">
        <f>IF(ISNUMBER(SEARCH("Yes",'2_all_summary'!$F812)),IF(ISNUMBER(SEARCH("Yes",'2_all_summary'!O812)),1,2),IF(ISNUMBER(SEARCH("No",'2_all_summary'!O812)),4,3))</f>
        <v>3</v>
      </c>
      <c r="M812" s="39">
        <f>IF(ISNUMBER(SEARCH("Yes",'2_all_summary'!$F812)),IF(0&lt;'2_all_summary'!P812,1,2),IF(0='2_all_summary'!P812,4,3))</f>
        <v>3</v>
      </c>
      <c r="N812" s="39">
        <f>IF(ISNUMBER(SEARCH("Yes",'2_all_summary'!$F812)),IF(ISNUMBER(SEARCH("Yes",'2_all_summary'!Q812)),1,2),IF(ISNUMBER(SEARCH("No",'2_all_summary'!Q812)),4,3))</f>
        <v>4</v>
      </c>
      <c r="O812" s="39">
        <f>IF(ISNUMBER(SEARCH("Yes",'2_all_summary'!$F812)),IF(ISNUMBER(SEARCH("Yes",'2_all_summary'!R812)),1,2),IF(ISNUMBER(SEARCH("No",'2_all_summary'!R812)),4,3))</f>
        <v>4</v>
      </c>
      <c r="P812" s="39">
        <f>IF(ISNUMBER(SEARCH("Yes",'2_all_summary'!$F812)),IF(ISNUMBER(SEARCH("Yes",'2_all_summary'!S812)),1,2),IF(ISNUMBER(SEARCH("No",'2_all_summary'!S812)),4,3))</f>
        <v>3</v>
      </c>
      <c r="Q812" s="39">
        <f>IF(ISNUMBER(SEARCH("Yes",'2_all_summary'!$F812)),IF(0&lt;'2_all_summary'!T812,1,2),IF(0='2_all_summary'!T812,4,3))</f>
        <v>3</v>
      </c>
      <c r="R812" s="39">
        <f>IF(ISNUMBER(SEARCH("Yes",'2_all_summary'!$F812)),IF(ISNUMBER(SEARCH("Yes",'2_all_summary'!U812)),1,2),IF(ISNUMBER(SEARCH("No",'2_all_summary'!U812)),4,3))</f>
        <v>3</v>
      </c>
    </row>
    <row r="813" spans="7:18" x14ac:dyDescent="0.3">
      <c r="G813" s="39"/>
      <c r="H813" s="39" t="str">
        <f>'2_all_summary'!D813</f>
        <v>Monitoring, assessing, and managing fish stocks in Lake Malawi/Nyassa: Current approaches and future possibilities</v>
      </c>
      <c r="I813" s="39" t="str">
        <f>'2_all_summary'!E813</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813" s="39">
        <f>IF(ISNUMBER(SEARCH("Yes",'2_all_summary'!$F813)),IF(ISNUMBER(SEARCH("Yes",'2_all_summary'!M813)),1,2),IF(ISNUMBER(SEARCH("No",'2_all_summary'!M813)),4,3))</f>
        <v>4</v>
      </c>
      <c r="K813" s="39">
        <f>IF(ISNUMBER(SEARCH("Yes",'2_all_summary'!$F813)),IF(ISNUMBER(SEARCH("Yes",'2_all_summary'!N813)),1,2),IF(ISNUMBER(SEARCH("No",'2_all_summary'!N813)),4,3))</f>
        <v>4</v>
      </c>
      <c r="L813" s="39">
        <f>IF(ISNUMBER(SEARCH("Yes",'2_all_summary'!$F813)),IF(ISNUMBER(SEARCH("Yes",'2_all_summary'!O813)),1,2),IF(ISNUMBER(SEARCH("No",'2_all_summary'!O813)),4,3))</f>
        <v>4</v>
      </c>
      <c r="M813" s="39">
        <f>IF(ISNUMBER(SEARCH("Yes",'2_all_summary'!$F813)),IF(0&lt;'2_all_summary'!P813,1,2),IF(0='2_all_summary'!P813,4,3))</f>
        <v>4</v>
      </c>
      <c r="N813" s="39">
        <f>IF(ISNUMBER(SEARCH("Yes",'2_all_summary'!$F813)),IF(ISNUMBER(SEARCH("Yes",'2_all_summary'!Q813)),1,2),IF(ISNUMBER(SEARCH("No",'2_all_summary'!Q813)),4,3))</f>
        <v>4</v>
      </c>
      <c r="O813" s="39">
        <f>IF(ISNUMBER(SEARCH("Yes",'2_all_summary'!$F813)),IF(ISNUMBER(SEARCH("Yes",'2_all_summary'!R813)),1,2),IF(ISNUMBER(SEARCH("No",'2_all_summary'!R813)),4,3))</f>
        <v>4</v>
      </c>
      <c r="P813" s="39">
        <f>IF(ISNUMBER(SEARCH("Yes",'2_all_summary'!$F813)),IF(ISNUMBER(SEARCH("Yes",'2_all_summary'!S813)),1,2),IF(ISNUMBER(SEARCH("No",'2_all_summary'!S813)),4,3))</f>
        <v>4</v>
      </c>
      <c r="Q813" s="39">
        <f>IF(ISNUMBER(SEARCH("Yes",'2_all_summary'!$F813)),IF(0&lt;'2_all_summary'!T813,1,2),IF(0='2_all_summary'!T813,4,3))</f>
        <v>4</v>
      </c>
      <c r="R813" s="39">
        <f>IF(ISNUMBER(SEARCH("Yes",'2_all_summary'!$F813)),IF(ISNUMBER(SEARCH("Yes",'2_all_summary'!U813)),1,2),IF(ISNUMBER(SEARCH("No",'2_all_summary'!U813)),4,3))</f>
        <v>4</v>
      </c>
    </row>
    <row r="814" spans="7:18" x14ac:dyDescent="0.3">
      <c r="G814" s="39"/>
      <c r="H814" s="39" t="str">
        <f>'2_all_summary'!D814</f>
        <v>Local fisheries conservation and management works: implications of migrations and site fidelity of Arapaima in the Lower Amazon</v>
      </c>
      <c r="I814" s="39" t="str">
        <f>'2_all_summary'!E814</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v>
      </c>
      <c r="J814" s="39">
        <f>IF(ISNUMBER(SEARCH("Yes",'2_all_summary'!$F814)),IF(ISNUMBER(SEARCH("Yes",'2_all_summary'!M814)),1,2),IF(ISNUMBER(SEARCH("No",'2_all_summary'!M814)),4,3))</f>
        <v>4</v>
      </c>
      <c r="K814" s="39">
        <f>IF(ISNUMBER(SEARCH("Yes",'2_all_summary'!$F814)),IF(ISNUMBER(SEARCH("Yes",'2_all_summary'!N814)),1,2),IF(ISNUMBER(SEARCH("No",'2_all_summary'!N814)),4,3))</f>
        <v>4</v>
      </c>
      <c r="L814" s="39">
        <f>IF(ISNUMBER(SEARCH("Yes",'2_all_summary'!$F814)),IF(ISNUMBER(SEARCH("Yes",'2_all_summary'!O814)),1,2),IF(ISNUMBER(SEARCH("No",'2_all_summary'!O814)),4,3))</f>
        <v>4</v>
      </c>
      <c r="M814" s="39">
        <f>IF(ISNUMBER(SEARCH("Yes",'2_all_summary'!$F814)),IF(0&lt;'2_all_summary'!P814,1,2),IF(0='2_all_summary'!P814,4,3))</f>
        <v>4</v>
      </c>
      <c r="N814" s="39">
        <f>IF(ISNUMBER(SEARCH("Yes",'2_all_summary'!$F814)),IF(ISNUMBER(SEARCH("Yes",'2_all_summary'!Q814)),1,2),IF(ISNUMBER(SEARCH("No",'2_all_summary'!Q814)),4,3))</f>
        <v>4</v>
      </c>
      <c r="O814" s="39">
        <f>IF(ISNUMBER(SEARCH("Yes",'2_all_summary'!$F814)),IF(ISNUMBER(SEARCH("Yes",'2_all_summary'!R814)),1,2),IF(ISNUMBER(SEARCH("No",'2_all_summary'!R814)),4,3))</f>
        <v>4</v>
      </c>
      <c r="P814" s="39">
        <f>IF(ISNUMBER(SEARCH("Yes",'2_all_summary'!$F814)),IF(ISNUMBER(SEARCH("Yes",'2_all_summary'!S814)),1,2),IF(ISNUMBER(SEARCH("No",'2_all_summary'!S814)),4,3))</f>
        <v>4</v>
      </c>
      <c r="Q814" s="39">
        <f>IF(ISNUMBER(SEARCH("Yes",'2_all_summary'!$F814)),IF(0&lt;'2_all_summary'!T814,1,2),IF(0='2_all_summary'!T814,4,3))</f>
        <v>4</v>
      </c>
      <c r="R814" s="39">
        <f>IF(ISNUMBER(SEARCH("Yes",'2_all_summary'!$F814)),IF(ISNUMBER(SEARCH("Yes",'2_all_summary'!U814)),1,2),IF(ISNUMBER(SEARCH("No",'2_all_summary'!U814)),4,3))</f>
        <v>4</v>
      </c>
    </row>
    <row r="815" spans="7:18" x14ac:dyDescent="0.3">
      <c r="G815" s="39"/>
      <c r="H815" s="39" t="str">
        <f>'2_all_summary'!D815</f>
        <v>The psychological impacts of community-based protected areas</v>
      </c>
      <c r="I815" s="39" t="str">
        <f>'2_all_summary'!E815</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v>
      </c>
      <c r="J815" s="39">
        <f>IF(ISNUMBER(SEARCH("Yes",'2_all_summary'!$F815)),IF(ISNUMBER(SEARCH("Yes",'2_all_summary'!M815)),1,2),IF(ISNUMBER(SEARCH("No",'2_all_summary'!M815)),4,3))</f>
        <v>4</v>
      </c>
      <c r="K815" s="39">
        <f>IF(ISNUMBER(SEARCH("Yes",'2_all_summary'!$F815)),IF(ISNUMBER(SEARCH("Yes",'2_all_summary'!N815)),1,2),IF(ISNUMBER(SEARCH("No",'2_all_summary'!N815)),4,3))</f>
        <v>4</v>
      </c>
      <c r="L815" s="39">
        <f>IF(ISNUMBER(SEARCH("Yes",'2_all_summary'!$F815)),IF(ISNUMBER(SEARCH("Yes",'2_all_summary'!O815)),1,2),IF(ISNUMBER(SEARCH("No",'2_all_summary'!O815)),4,3))</f>
        <v>4</v>
      </c>
      <c r="M815" s="39">
        <f>IF(ISNUMBER(SEARCH("Yes",'2_all_summary'!$F815)),IF(0&lt;'2_all_summary'!P815,1,2),IF(0='2_all_summary'!P815,4,3))</f>
        <v>4</v>
      </c>
      <c r="N815" s="39">
        <f>IF(ISNUMBER(SEARCH("Yes",'2_all_summary'!$F815)),IF(ISNUMBER(SEARCH("Yes",'2_all_summary'!Q815)),1,2),IF(ISNUMBER(SEARCH("No",'2_all_summary'!Q815)),4,3))</f>
        <v>4</v>
      </c>
      <c r="O815" s="39">
        <f>IF(ISNUMBER(SEARCH("Yes",'2_all_summary'!$F815)),IF(ISNUMBER(SEARCH("Yes",'2_all_summary'!R815)),1,2),IF(ISNUMBER(SEARCH("No",'2_all_summary'!R815)),4,3))</f>
        <v>4</v>
      </c>
      <c r="P815" s="39">
        <f>IF(ISNUMBER(SEARCH("Yes",'2_all_summary'!$F815)),IF(ISNUMBER(SEARCH("Yes",'2_all_summary'!S815)),1,2),IF(ISNUMBER(SEARCH("No",'2_all_summary'!S815)),4,3))</f>
        <v>4</v>
      </c>
      <c r="Q815" s="39">
        <f>IF(ISNUMBER(SEARCH("Yes",'2_all_summary'!$F815)),IF(0&lt;'2_all_summary'!T815,1,2),IF(0='2_all_summary'!T815,4,3))</f>
        <v>4</v>
      </c>
      <c r="R815" s="39">
        <f>IF(ISNUMBER(SEARCH("Yes",'2_all_summary'!$F815)),IF(ISNUMBER(SEARCH("Yes",'2_all_summary'!U815)),1,2),IF(ISNUMBER(SEARCH("No",'2_all_summary'!U815)),4,3))</f>
        <v>4</v>
      </c>
    </row>
    <row r="816" spans="7:18" x14ac:dyDescent="0.3">
      <c r="G816" s="39"/>
      <c r="H816" s="39" t="str">
        <f>'2_all_summary'!D816</f>
        <v>Identifying management preferences, institutional organisational rules, and their capacity to improve fisheries management in Pemba, Mozambique</v>
      </c>
      <c r="I816" s="39" t="str">
        <f>'2_all_summary'!E816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v>
      </c>
      <c r="J816" s="39">
        <f>IF(ISNUMBER(SEARCH("Yes",'2_all_summary'!$F816)),IF(ISNUMBER(SEARCH("Yes",'2_all_summary'!M816)),1,2),IF(ISNUMBER(SEARCH("No",'2_all_summary'!M816)),4,3))</f>
        <v>4</v>
      </c>
      <c r="K816" s="39">
        <f>IF(ISNUMBER(SEARCH("Yes",'2_all_summary'!$F816)),IF(ISNUMBER(SEARCH("Yes",'2_all_summary'!N816)),1,2),IF(ISNUMBER(SEARCH("No",'2_all_summary'!N816)),4,3))</f>
        <v>4</v>
      </c>
      <c r="L816" s="39">
        <f>IF(ISNUMBER(SEARCH("Yes",'2_all_summary'!$F816)),IF(ISNUMBER(SEARCH("Yes",'2_all_summary'!O816)),1,2),IF(ISNUMBER(SEARCH("No",'2_all_summary'!O816)),4,3))</f>
        <v>4</v>
      </c>
      <c r="M816" s="39">
        <f>IF(ISNUMBER(SEARCH("Yes",'2_all_summary'!$F816)),IF(0&lt;'2_all_summary'!P816,1,2),IF(0='2_all_summary'!P816,4,3))</f>
        <v>4</v>
      </c>
      <c r="N816" s="39">
        <f>IF(ISNUMBER(SEARCH("Yes",'2_all_summary'!$F816)),IF(ISNUMBER(SEARCH("Yes",'2_all_summary'!Q816)),1,2),IF(ISNUMBER(SEARCH("No",'2_all_summary'!Q816)),4,3))</f>
        <v>4</v>
      </c>
      <c r="O816" s="39">
        <f>IF(ISNUMBER(SEARCH("Yes",'2_all_summary'!$F816)),IF(ISNUMBER(SEARCH("Yes",'2_all_summary'!R816)),1,2),IF(ISNUMBER(SEARCH("No",'2_all_summary'!R816)),4,3))</f>
        <v>4</v>
      </c>
      <c r="P816" s="39">
        <f>IF(ISNUMBER(SEARCH("Yes",'2_all_summary'!$F816)),IF(ISNUMBER(SEARCH("Yes",'2_all_summary'!S816)),1,2),IF(ISNUMBER(SEARCH("No",'2_all_summary'!S816)),4,3))</f>
        <v>4</v>
      </c>
      <c r="Q816" s="39">
        <f>IF(ISNUMBER(SEARCH("Yes",'2_all_summary'!$F816)),IF(0&lt;'2_all_summary'!T816,1,2),IF(0='2_all_summary'!T816,4,3))</f>
        <v>4</v>
      </c>
      <c r="R816" s="39">
        <f>IF(ISNUMBER(SEARCH("Yes",'2_all_summary'!$F816)),IF(ISNUMBER(SEARCH("Yes",'2_all_summary'!U816)),1,2),IF(ISNUMBER(SEARCH("No",'2_all_summary'!U816)),4,3))</f>
        <v>4</v>
      </c>
    </row>
    <row r="817" spans="7:18" x14ac:dyDescent="0.3">
      <c r="G817" s="39"/>
      <c r="H817" s="39" t="str">
        <f>'2_all_summary'!D817</f>
        <v>Economic feasibility of community-based fish culture in seasonally flooded rice fields in Bangladesh and Vietnam</v>
      </c>
      <c r="I817" s="39" t="str">
        <f>'2_all_summary'!E817</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v>
      </c>
      <c r="J817" s="39">
        <f>IF(ISNUMBER(SEARCH("Yes",'2_all_summary'!$F817)),IF(ISNUMBER(SEARCH("Yes",'2_all_summary'!M817)),1,2),IF(ISNUMBER(SEARCH("No",'2_all_summary'!M817)),4,3))</f>
        <v>4</v>
      </c>
      <c r="K817" s="39">
        <f>IF(ISNUMBER(SEARCH("Yes",'2_all_summary'!$F817)),IF(ISNUMBER(SEARCH("Yes",'2_all_summary'!N817)),1,2),IF(ISNUMBER(SEARCH("No",'2_all_summary'!N817)),4,3))</f>
        <v>4</v>
      </c>
      <c r="L817" s="39">
        <f>IF(ISNUMBER(SEARCH("Yes",'2_all_summary'!$F817)),IF(ISNUMBER(SEARCH("Yes",'2_all_summary'!O817)),1,2),IF(ISNUMBER(SEARCH("No",'2_all_summary'!O817)),4,3))</f>
        <v>4</v>
      </c>
      <c r="M817" s="39">
        <f>IF(ISNUMBER(SEARCH("Yes",'2_all_summary'!$F817)),IF(0&lt;'2_all_summary'!P817,1,2),IF(0='2_all_summary'!P817,4,3))</f>
        <v>4</v>
      </c>
      <c r="N817" s="39">
        <f>IF(ISNUMBER(SEARCH("Yes",'2_all_summary'!$F817)),IF(ISNUMBER(SEARCH("Yes",'2_all_summary'!Q817)),1,2),IF(ISNUMBER(SEARCH("No",'2_all_summary'!Q817)),4,3))</f>
        <v>4</v>
      </c>
      <c r="O817" s="39">
        <f>IF(ISNUMBER(SEARCH("Yes",'2_all_summary'!$F817)),IF(ISNUMBER(SEARCH("Yes",'2_all_summary'!R817)),1,2),IF(ISNUMBER(SEARCH("No",'2_all_summary'!R817)),4,3))</f>
        <v>4</v>
      </c>
      <c r="P817" s="39">
        <f>IF(ISNUMBER(SEARCH("Yes",'2_all_summary'!$F817)),IF(ISNUMBER(SEARCH("Yes",'2_all_summary'!S817)),1,2),IF(ISNUMBER(SEARCH("No",'2_all_summary'!S817)),4,3))</f>
        <v>4</v>
      </c>
      <c r="Q817" s="39">
        <f>IF(ISNUMBER(SEARCH("Yes",'2_all_summary'!$F817)),IF(0&lt;'2_all_summary'!T817,1,2),IF(0='2_all_summary'!T817,4,3))</f>
        <v>4</v>
      </c>
      <c r="R817" s="39">
        <f>IF(ISNUMBER(SEARCH("Yes",'2_all_summary'!$F817)),IF(ISNUMBER(SEARCH("Yes",'2_all_summary'!U817)),1,2),IF(ISNUMBER(SEARCH("No",'2_all_summary'!U817)),4,3))</f>
        <v>4</v>
      </c>
    </row>
    <row r="818" spans="7:18" x14ac:dyDescent="0.3">
      <c r="G818" s="39"/>
      <c r="H818" s="39" t="str">
        <f>'2_all_summary'!D818</f>
        <v>Guidelines for coastal and marine site-planning and examples of planning and management intervention tools</v>
      </c>
      <c r="I818" s="39" t="str">
        <f>'2_all_summary'!E818</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v>
      </c>
      <c r="J818" s="39">
        <f>IF(ISNUMBER(SEARCH("Yes",'2_all_summary'!$F818)),IF(ISNUMBER(SEARCH("Yes",'2_all_summary'!M818)),1,2),IF(ISNUMBER(SEARCH("No",'2_all_summary'!M818)),4,3))</f>
        <v>1</v>
      </c>
      <c r="K818" s="39">
        <f>IF(ISNUMBER(SEARCH("Yes",'2_all_summary'!$F818)),IF(ISNUMBER(SEARCH("Yes",'2_all_summary'!N818)),1,2),IF(ISNUMBER(SEARCH("No",'2_all_summary'!N818)),4,3))</f>
        <v>1</v>
      </c>
      <c r="L818" s="39">
        <f>IF(ISNUMBER(SEARCH("Yes",'2_all_summary'!$F818)),IF(ISNUMBER(SEARCH("Yes",'2_all_summary'!O818)),1,2),IF(ISNUMBER(SEARCH("No",'2_all_summary'!O818)),4,3))</f>
        <v>1</v>
      </c>
      <c r="M818" s="39">
        <f>IF(ISNUMBER(SEARCH("Yes",'2_all_summary'!$F818)),IF(0&lt;'2_all_summary'!P818,1,2),IF(0='2_all_summary'!P818,4,3))</f>
        <v>1</v>
      </c>
      <c r="N818" s="39">
        <f>IF(ISNUMBER(SEARCH("Yes",'2_all_summary'!$F818)),IF(ISNUMBER(SEARCH("Yes",'2_all_summary'!Q818)),1,2),IF(ISNUMBER(SEARCH("No",'2_all_summary'!Q818)),4,3))</f>
        <v>2</v>
      </c>
      <c r="O818" s="39">
        <f>IF(ISNUMBER(SEARCH("Yes",'2_all_summary'!$F818)),IF(ISNUMBER(SEARCH("Yes",'2_all_summary'!R818)),1,2),IF(ISNUMBER(SEARCH("No",'2_all_summary'!R818)),4,3))</f>
        <v>2</v>
      </c>
      <c r="P818" s="39">
        <f>IF(ISNUMBER(SEARCH("Yes",'2_all_summary'!$F818)),IF(ISNUMBER(SEARCH("Yes",'2_all_summary'!S818)),1,2),IF(ISNUMBER(SEARCH("No",'2_all_summary'!S818)),4,3))</f>
        <v>1</v>
      </c>
      <c r="Q818" s="39">
        <f>IF(ISNUMBER(SEARCH("Yes",'2_all_summary'!$F818)),IF(0&lt;'2_all_summary'!T818,1,2),IF(0='2_all_summary'!T818,4,3))</f>
        <v>1</v>
      </c>
      <c r="R818" s="39">
        <f>IF(ISNUMBER(SEARCH("Yes",'2_all_summary'!$F818)),IF(ISNUMBER(SEARCH("Yes",'2_all_summary'!U818)),1,2),IF(ISNUMBER(SEARCH("No",'2_all_summary'!U818)),4,3))</f>
        <v>1</v>
      </c>
    </row>
    <row r="819" spans="7:18" x14ac:dyDescent="0.3">
      <c r="G819" s="39"/>
      <c r="H819" s="39" t="str">
        <f>'2_all_summary'!D819</f>
        <v>Accountability, transformative learning, and alternate futures for New England groundfish catch shares</v>
      </c>
      <c r="I819" s="39" t="str">
        <f>'2_all_summary'!E819</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v>
      </c>
      <c r="J819" s="39">
        <f>IF(ISNUMBER(SEARCH("Yes",'2_all_summary'!$F819)),IF(ISNUMBER(SEARCH("Yes",'2_all_summary'!M819)),1,2),IF(ISNUMBER(SEARCH("No",'2_all_summary'!M819)),4,3))</f>
        <v>4</v>
      </c>
      <c r="K819" s="39">
        <f>IF(ISNUMBER(SEARCH("Yes",'2_all_summary'!$F819)),IF(ISNUMBER(SEARCH("Yes",'2_all_summary'!N819)),1,2),IF(ISNUMBER(SEARCH("No",'2_all_summary'!N819)),4,3))</f>
        <v>4</v>
      </c>
      <c r="L819" s="39">
        <f>IF(ISNUMBER(SEARCH("Yes",'2_all_summary'!$F819)),IF(ISNUMBER(SEARCH("Yes",'2_all_summary'!O819)),1,2),IF(ISNUMBER(SEARCH("No",'2_all_summary'!O819)),4,3))</f>
        <v>4</v>
      </c>
      <c r="M819" s="39">
        <f>IF(ISNUMBER(SEARCH("Yes",'2_all_summary'!$F819)),IF(0&lt;'2_all_summary'!P819,1,2),IF(0='2_all_summary'!P819,4,3))</f>
        <v>4</v>
      </c>
      <c r="N819" s="39">
        <f>IF(ISNUMBER(SEARCH("Yes",'2_all_summary'!$F819)),IF(ISNUMBER(SEARCH("Yes",'2_all_summary'!Q819)),1,2),IF(ISNUMBER(SEARCH("No",'2_all_summary'!Q819)),4,3))</f>
        <v>4</v>
      </c>
      <c r="O819" s="39">
        <f>IF(ISNUMBER(SEARCH("Yes",'2_all_summary'!$F819)),IF(ISNUMBER(SEARCH("Yes",'2_all_summary'!R819)),1,2),IF(ISNUMBER(SEARCH("No",'2_all_summary'!R819)),4,3))</f>
        <v>4</v>
      </c>
      <c r="P819" s="39">
        <f>IF(ISNUMBER(SEARCH("Yes",'2_all_summary'!$F819)),IF(ISNUMBER(SEARCH("Yes",'2_all_summary'!S819)),1,2),IF(ISNUMBER(SEARCH("No",'2_all_summary'!S819)),4,3))</f>
        <v>4</v>
      </c>
      <c r="Q819" s="39">
        <f>IF(ISNUMBER(SEARCH("Yes",'2_all_summary'!$F819)),IF(0&lt;'2_all_summary'!T819,1,2),IF(0='2_all_summary'!T819,4,3))</f>
        <v>4</v>
      </c>
      <c r="R819" s="39">
        <f>IF(ISNUMBER(SEARCH("Yes",'2_all_summary'!$F819)),IF(ISNUMBER(SEARCH("Yes",'2_all_summary'!U819)),1,2),IF(ISNUMBER(SEARCH("No",'2_all_summary'!U819)),4,3))</f>
        <v>4</v>
      </c>
    </row>
    <row r="820" spans="7:18" x14ac:dyDescent="0.3">
      <c r="G820" s="39"/>
      <c r="H820" s="39" t="str">
        <f>'2_all_summary'!D820</f>
        <v>Adult cancer patient recruitment and enrollment into cell phone text message trials</v>
      </c>
      <c r="I820" s="39" t="str">
        <f>'2_all_summary'!E820</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v>
      </c>
      <c r="J820" s="39">
        <f>IF(ISNUMBER(SEARCH("Yes",'2_all_summary'!$F820)),IF(ISNUMBER(SEARCH("Yes",'2_all_summary'!M820)),1,2),IF(ISNUMBER(SEARCH("No",'2_all_summary'!M820)),4,3))</f>
        <v>4</v>
      </c>
      <c r="K820" s="39">
        <f>IF(ISNUMBER(SEARCH("Yes",'2_all_summary'!$F820)),IF(ISNUMBER(SEARCH("Yes",'2_all_summary'!N820)),1,2),IF(ISNUMBER(SEARCH("No",'2_all_summary'!N820)),4,3))</f>
        <v>4</v>
      </c>
      <c r="L820" s="39">
        <f>IF(ISNUMBER(SEARCH("Yes",'2_all_summary'!$F820)),IF(ISNUMBER(SEARCH("Yes",'2_all_summary'!O820)),1,2),IF(ISNUMBER(SEARCH("No",'2_all_summary'!O820)),4,3))</f>
        <v>4</v>
      </c>
      <c r="M820" s="39">
        <f>IF(ISNUMBER(SEARCH("Yes",'2_all_summary'!$F820)),IF(0&lt;'2_all_summary'!P820,1,2),IF(0='2_all_summary'!P820,4,3))</f>
        <v>4</v>
      </c>
      <c r="N820" s="39">
        <f>IF(ISNUMBER(SEARCH("Yes",'2_all_summary'!$F820)),IF(ISNUMBER(SEARCH("Yes",'2_all_summary'!Q820)),1,2),IF(ISNUMBER(SEARCH("No",'2_all_summary'!Q820)),4,3))</f>
        <v>4</v>
      </c>
      <c r="O820" s="39">
        <f>IF(ISNUMBER(SEARCH("Yes",'2_all_summary'!$F820)),IF(ISNUMBER(SEARCH("Yes",'2_all_summary'!R820)),1,2),IF(ISNUMBER(SEARCH("No",'2_all_summary'!R820)),4,3))</f>
        <v>4</v>
      </c>
      <c r="P820" s="39">
        <f>IF(ISNUMBER(SEARCH("Yes",'2_all_summary'!$F820)),IF(ISNUMBER(SEARCH("Yes",'2_all_summary'!S820)),1,2),IF(ISNUMBER(SEARCH("No",'2_all_summary'!S820)),4,3))</f>
        <v>4</v>
      </c>
      <c r="Q820" s="39">
        <f>IF(ISNUMBER(SEARCH("Yes",'2_all_summary'!$F820)),IF(0&lt;'2_all_summary'!T820,1,2),IF(0='2_all_summary'!T820,4,3))</f>
        <v>4</v>
      </c>
      <c r="R820" s="39">
        <f>IF(ISNUMBER(SEARCH("Yes",'2_all_summary'!$F820)),IF(ISNUMBER(SEARCH("Yes",'2_all_summary'!U820)),1,2),IF(ISNUMBER(SEARCH("No",'2_all_summary'!U820)),4,3))</f>
        <v>4</v>
      </c>
    </row>
    <row r="821" spans="7:18" x14ac:dyDescent="0.3">
      <c r="G821" s="39"/>
      <c r="H821" s="39" t="str">
        <f>'2_all_summary'!D821</f>
        <v>The economic impacts of the recreational bluefin tuna fishery in Hatteras, North Carolina</v>
      </c>
      <c r="I821" s="39" t="str">
        <f>'2_all_summary'!E821</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821" s="39">
        <f>IF(ISNUMBER(SEARCH("Yes",'2_all_summary'!$F821)),IF(ISNUMBER(SEARCH("Yes",'2_all_summary'!M821)),1,2),IF(ISNUMBER(SEARCH("No",'2_all_summary'!M821)),4,3))</f>
        <v>4</v>
      </c>
      <c r="K821" s="39">
        <f>IF(ISNUMBER(SEARCH("Yes",'2_all_summary'!$F821)),IF(ISNUMBER(SEARCH("Yes",'2_all_summary'!N821)),1,2),IF(ISNUMBER(SEARCH("No",'2_all_summary'!N821)),4,3))</f>
        <v>4</v>
      </c>
      <c r="L821" s="39">
        <f>IF(ISNUMBER(SEARCH("Yes",'2_all_summary'!$F821)),IF(ISNUMBER(SEARCH("Yes",'2_all_summary'!O821)),1,2),IF(ISNUMBER(SEARCH("No",'2_all_summary'!O821)),4,3))</f>
        <v>4</v>
      </c>
      <c r="M821" s="39">
        <f>IF(ISNUMBER(SEARCH("Yes",'2_all_summary'!$F821)),IF(0&lt;'2_all_summary'!P821,1,2),IF(0='2_all_summary'!P821,4,3))</f>
        <v>4</v>
      </c>
      <c r="N821" s="39">
        <f>IF(ISNUMBER(SEARCH("Yes",'2_all_summary'!$F821)),IF(ISNUMBER(SEARCH("Yes",'2_all_summary'!Q821)),1,2),IF(ISNUMBER(SEARCH("No",'2_all_summary'!Q821)),4,3))</f>
        <v>4</v>
      </c>
      <c r="O821" s="39">
        <f>IF(ISNUMBER(SEARCH("Yes",'2_all_summary'!$F821)),IF(ISNUMBER(SEARCH("Yes",'2_all_summary'!R821)),1,2),IF(ISNUMBER(SEARCH("No",'2_all_summary'!R821)),4,3))</f>
        <v>4</v>
      </c>
      <c r="P821" s="39">
        <f>IF(ISNUMBER(SEARCH("Yes",'2_all_summary'!$F821)),IF(ISNUMBER(SEARCH("Yes",'2_all_summary'!S821)),1,2),IF(ISNUMBER(SEARCH("No",'2_all_summary'!S821)),4,3))</f>
        <v>4</v>
      </c>
      <c r="Q821" s="39">
        <f>IF(ISNUMBER(SEARCH("Yes",'2_all_summary'!$F821)),IF(0&lt;'2_all_summary'!T821,1,2),IF(0='2_all_summary'!T821,4,3))</f>
        <v>4</v>
      </c>
      <c r="R821" s="39">
        <f>IF(ISNUMBER(SEARCH("Yes",'2_all_summary'!$F821)),IF(ISNUMBER(SEARCH("Yes",'2_all_summary'!U821)),1,2),IF(ISNUMBER(SEARCH("No",'2_all_summary'!U821)),4,3))</f>
        <v>4</v>
      </c>
    </row>
    <row r="822" spans="7:18" x14ac:dyDescent="0.3">
      <c r="G822" s="39"/>
      <c r="H822" s="39" t="str">
        <f>'2_all_summary'!D822</f>
        <v>Making the transition to co-management governance arrangements in Hawaiâ€˜i: A framework for understanding transaction and transformation costs</v>
      </c>
      <c r="I822" s="39" t="str">
        <f>'2_all_summary'!E822</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v>
      </c>
      <c r="J822" s="39">
        <f>IF(ISNUMBER(SEARCH("Yes",'2_all_summary'!$F822)),IF(ISNUMBER(SEARCH("Yes",'2_all_summary'!M822)),1,2),IF(ISNUMBER(SEARCH("No",'2_all_summary'!M822)),4,3))</f>
        <v>4</v>
      </c>
      <c r="K822" s="39">
        <f>IF(ISNUMBER(SEARCH("Yes",'2_all_summary'!$F822)),IF(ISNUMBER(SEARCH("Yes",'2_all_summary'!N822)),1,2),IF(ISNUMBER(SEARCH("No",'2_all_summary'!N822)),4,3))</f>
        <v>4</v>
      </c>
      <c r="L822" s="39">
        <f>IF(ISNUMBER(SEARCH("Yes",'2_all_summary'!$F822)),IF(ISNUMBER(SEARCH("Yes",'2_all_summary'!O822)),1,2),IF(ISNUMBER(SEARCH("No",'2_all_summary'!O822)),4,3))</f>
        <v>4</v>
      </c>
      <c r="M822" s="39">
        <f>IF(ISNUMBER(SEARCH("Yes",'2_all_summary'!$F822)),IF(0&lt;'2_all_summary'!P822,1,2),IF(0='2_all_summary'!P822,4,3))</f>
        <v>4</v>
      </c>
      <c r="N822" s="39">
        <f>IF(ISNUMBER(SEARCH("Yes",'2_all_summary'!$F822)),IF(ISNUMBER(SEARCH("Yes",'2_all_summary'!Q822)),1,2),IF(ISNUMBER(SEARCH("No",'2_all_summary'!Q822)),4,3))</f>
        <v>4</v>
      </c>
      <c r="O822" s="39">
        <f>IF(ISNUMBER(SEARCH("Yes",'2_all_summary'!$F822)),IF(ISNUMBER(SEARCH("Yes",'2_all_summary'!R822)),1,2),IF(ISNUMBER(SEARCH("No",'2_all_summary'!R822)),4,3))</f>
        <v>4</v>
      </c>
      <c r="P822" s="39">
        <f>IF(ISNUMBER(SEARCH("Yes",'2_all_summary'!$F822)),IF(ISNUMBER(SEARCH("Yes",'2_all_summary'!S822)),1,2),IF(ISNUMBER(SEARCH("No",'2_all_summary'!S822)),4,3))</f>
        <v>4</v>
      </c>
      <c r="Q822" s="39">
        <f>IF(ISNUMBER(SEARCH("Yes",'2_all_summary'!$F822)),IF(0&lt;'2_all_summary'!T822,1,2),IF(0='2_all_summary'!T822,4,3))</f>
        <v>4</v>
      </c>
      <c r="R822" s="39">
        <f>IF(ISNUMBER(SEARCH("Yes",'2_all_summary'!$F822)),IF(ISNUMBER(SEARCH("Yes",'2_all_summary'!U822)),1,2),IF(ISNUMBER(SEARCH("No",'2_all_summary'!U822)),4,3))</f>
        <v>4</v>
      </c>
    </row>
    <row r="823" spans="7:18" x14ac:dyDescent="0.3">
      <c r="G823" s="39"/>
      <c r="H823" s="39" t="str">
        <f>'2_all_summary'!D823</f>
        <v>Study on acute HIV-1 infection in men who have sex with men in Tianjin</v>
      </c>
      <c r="I823" s="39" t="str">
        <f>'2_all_summary'!E823</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v>
      </c>
      <c r="J823" s="39">
        <f>IF(ISNUMBER(SEARCH("Yes",'2_all_summary'!$F823)),IF(ISNUMBER(SEARCH("Yes",'2_all_summary'!M823)),1,2),IF(ISNUMBER(SEARCH("No",'2_all_summary'!M823)),4,3))</f>
        <v>4</v>
      </c>
      <c r="K823" s="39">
        <f>IF(ISNUMBER(SEARCH("Yes",'2_all_summary'!$F823)),IF(ISNUMBER(SEARCH("Yes",'2_all_summary'!N823)),1,2),IF(ISNUMBER(SEARCH("No",'2_all_summary'!N823)),4,3))</f>
        <v>4</v>
      </c>
      <c r="L823" s="39">
        <f>IF(ISNUMBER(SEARCH("Yes",'2_all_summary'!$F823)),IF(ISNUMBER(SEARCH("Yes",'2_all_summary'!O823)),1,2),IF(ISNUMBER(SEARCH("No",'2_all_summary'!O823)),4,3))</f>
        <v>4</v>
      </c>
      <c r="M823" s="39">
        <f>IF(ISNUMBER(SEARCH("Yes",'2_all_summary'!$F823)),IF(0&lt;'2_all_summary'!P823,1,2),IF(0='2_all_summary'!P823,4,3))</f>
        <v>4</v>
      </c>
      <c r="N823" s="39">
        <f>IF(ISNUMBER(SEARCH("Yes",'2_all_summary'!$F823)),IF(ISNUMBER(SEARCH("Yes",'2_all_summary'!Q823)),1,2),IF(ISNUMBER(SEARCH("No",'2_all_summary'!Q823)),4,3))</f>
        <v>4</v>
      </c>
      <c r="O823" s="39">
        <f>IF(ISNUMBER(SEARCH("Yes",'2_all_summary'!$F823)),IF(ISNUMBER(SEARCH("Yes",'2_all_summary'!R823)),1,2),IF(ISNUMBER(SEARCH("No",'2_all_summary'!R823)),4,3))</f>
        <v>4</v>
      </c>
      <c r="P823" s="39">
        <f>IF(ISNUMBER(SEARCH("Yes",'2_all_summary'!$F823)),IF(ISNUMBER(SEARCH("Yes",'2_all_summary'!S823)),1,2),IF(ISNUMBER(SEARCH("No",'2_all_summary'!S823)),4,3))</f>
        <v>4</v>
      </c>
      <c r="Q823" s="39">
        <f>IF(ISNUMBER(SEARCH("Yes",'2_all_summary'!$F823)),IF(0&lt;'2_all_summary'!T823,1,2),IF(0='2_all_summary'!T823,4,3))</f>
        <v>4</v>
      </c>
      <c r="R823" s="39">
        <f>IF(ISNUMBER(SEARCH("Yes",'2_all_summary'!$F823)),IF(ISNUMBER(SEARCH("Yes",'2_all_summary'!U823)),1,2),IF(ISNUMBER(SEARCH("No",'2_all_summary'!U823)),4,3))</f>
        <v>4</v>
      </c>
    </row>
    <row r="824" spans="7:18" x14ac:dyDescent="0.3">
      <c r="G824" s="39"/>
      <c r="H824" s="39" t="str">
        <f>'2_all_summary'!D824</f>
        <v>Community-based management of the Mediterranean coastal fisheries: Historical reminiscence or the root for new fisheries governance?</v>
      </c>
      <c r="I824" s="39" t="str">
        <f>'2_all_summary'!E824</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v>
      </c>
      <c r="J824" s="39">
        <f>IF(ISNUMBER(SEARCH("Yes",'2_all_summary'!$F824)),IF(ISNUMBER(SEARCH("Yes",'2_all_summary'!M824)),1,2),IF(ISNUMBER(SEARCH("No",'2_all_summary'!M824)),4,3))</f>
        <v>4</v>
      </c>
      <c r="K824" s="39">
        <f>IF(ISNUMBER(SEARCH("Yes",'2_all_summary'!$F824)),IF(ISNUMBER(SEARCH("Yes",'2_all_summary'!N824)),1,2),IF(ISNUMBER(SEARCH("No",'2_all_summary'!N824)),4,3))</f>
        <v>4</v>
      </c>
      <c r="L824" s="39">
        <f>IF(ISNUMBER(SEARCH("Yes",'2_all_summary'!$F824)),IF(ISNUMBER(SEARCH("Yes",'2_all_summary'!O824)),1,2),IF(ISNUMBER(SEARCH("No",'2_all_summary'!O824)),4,3))</f>
        <v>4</v>
      </c>
      <c r="M824" s="39">
        <f>IF(ISNUMBER(SEARCH("Yes",'2_all_summary'!$F824)),IF(0&lt;'2_all_summary'!P824,1,2),IF(0='2_all_summary'!P824,4,3))</f>
        <v>4</v>
      </c>
      <c r="N824" s="39">
        <f>IF(ISNUMBER(SEARCH("Yes",'2_all_summary'!$F824)),IF(ISNUMBER(SEARCH("Yes",'2_all_summary'!Q824)),1,2),IF(ISNUMBER(SEARCH("No",'2_all_summary'!Q824)),4,3))</f>
        <v>4</v>
      </c>
      <c r="O824" s="39">
        <f>IF(ISNUMBER(SEARCH("Yes",'2_all_summary'!$F824)),IF(ISNUMBER(SEARCH("Yes",'2_all_summary'!R824)),1,2),IF(ISNUMBER(SEARCH("No",'2_all_summary'!R824)),4,3))</f>
        <v>4</v>
      </c>
      <c r="P824" s="39">
        <f>IF(ISNUMBER(SEARCH("Yes",'2_all_summary'!$F824)),IF(ISNUMBER(SEARCH("Yes",'2_all_summary'!S824)),1,2),IF(ISNUMBER(SEARCH("No",'2_all_summary'!S824)),4,3))</f>
        <v>4</v>
      </c>
      <c r="Q824" s="39">
        <f>IF(ISNUMBER(SEARCH("Yes",'2_all_summary'!$F824)),IF(0&lt;'2_all_summary'!T824,1,2),IF(0='2_all_summary'!T824,4,3))</f>
        <v>4</v>
      </c>
      <c r="R824" s="39">
        <f>IF(ISNUMBER(SEARCH("Yes",'2_all_summary'!$F824)),IF(ISNUMBER(SEARCH("Yes",'2_all_summary'!U824)),1,2),IF(ISNUMBER(SEARCH("No",'2_all_summary'!U824)),4,3))</f>
        <v>4</v>
      </c>
    </row>
    <row r="825" spans="7:18" x14ac:dyDescent="0.3">
      <c r="G825" s="39"/>
      <c r="H825" s="39" t="str">
        <f>'2_all_summary'!D825</f>
        <v>Barriers and facilitators to pre-exposure prophylaxis (PrEP) eligibility screening and ongoing HIV testing among target populations in Bondo and Rarieda, Kenya: Results of a consultation with community stakeholders</v>
      </c>
      <c r="I825" s="39" t="str">
        <f>'2_all_summary'!E825</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v>
      </c>
      <c r="J825" s="39">
        <f>IF(ISNUMBER(SEARCH("Yes",'2_all_summary'!$F825)),IF(ISNUMBER(SEARCH("Yes",'2_all_summary'!M825)),1,2),IF(ISNUMBER(SEARCH("No",'2_all_summary'!M825)),4,3))</f>
        <v>4</v>
      </c>
      <c r="K825" s="39">
        <f>IF(ISNUMBER(SEARCH("Yes",'2_all_summary'!$F825)),IF(ISNUMBER(SEARCH("Yes",'2_all_summary'!N825)),1,2),IF(ISNUMBER(SEARCH("No",'2_all_summary'!N825)),4,3))</f>
        <v>4</v>
      </c>
      <c r="L825" s="39">
        <f>IF(ISNUMBER(SEARCH("Yes",'2_all_summary'!$F825)),IF(ISNUMBER(SEARCH("Yes",'2_all_summary'!O825)),1,2),IF(ISNUMBER(SEARCH("No",'2_all_summary'!O825)),4,3))</f>
        <v>4</v>
      </c>
      <c r="M825" s="39">
        <f>IF(ISNUMBER(SEARCH("Yes",'2_all_summary'!$F825)),IF(0&lt;'2_all_summary'!P825,1,2),IF(0='2_all_summary'!P825,4,3))</f>
        <v>4</v>
      </c>
      <c r="N825" s="39">
        <f>IF(ISNUMBER(SEARCH("Yes",'2_all_summary'!$F825)),IF(ISNUMBER(SEARCH("Yes",'2_all_summary'!Q825)),1,2),IF(ISNUMBER(SEARCH("No",'2_all_summary'!Q825)),4,3))</f>
        <v>4</v>
      </c>
      <c r="O825" s="39">
        <f>IF(ISNUMBER(SEARCH("Yes",'2_all_summary'!$F825)),IF(ISNUMBER(SEARCH("Yes",'2_all_summary'!R825)),1,2),IF(ISNUMBER(SEARCH("No",'2_all_summary'!R825)),4,3))</f>
        <v>4</v>
      </c>
      <c r="P825" s="39">
        <f>IF(ISNUMBER(SEARCH("Yes",'2_all_summary'!$F825)),IF(ISNUMBER(SEARCH("Yes",'2_all_summary'!S825)),1,2),IF(ISNUMBER(SEARCH("No",'2_all_summary'!S825)),4,3))</f>
        <v>4</v>
      </c>
      <c r="Q825" s="39">
        <f>IF(ISNUMBER(SEARCH("Yes",'2_all_summary'!$F825)),IF(0&lt;'2_all_summary'!T825,1,2),IF(0='2_all_summary'!T825,4,3))</f>
        <v>4</v>
      </c>
      <c r="R825" s="39">
        <f>IF(ISNUMBER(SEARCH("Yes",'2_all_summary'!$F825)),IF(ISNUMBER(SEARCH("Yes",'2_all_summary'!U825)),1,2),IF(ISNUMBER(SEARCH("No",'2_all_summary'!U825)),4,3))</f>
        <v>4</v>
      </c>
    </row>
    <row r="826" spans="7:18" x14ac:dyDescent="0.3">
      <c r="G826" s="39"/>
      <c r="H826" s="39" t="str">
        <f>'2_all_summary'!D826</f>
        <v>Population dynamics of roundjaw bonefish Albula glossodonta at a remote coralline Atoll inform community-based management in an artisanal fishery</v>
      </c>
      <c r="I826" s="39" t="str">
        <f>'2_all_summary'!E826</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826" s="39">
        <f>IF(ISNUMBER(SEARCH("Yes",'2_all_summary'!$F826)),IF(ISNUMBER(SEARCH("Yes",'2_all_summary'!M826)),1,2),IF(ISNUMBER(SEARCH("No",'2_all_summary'!M826)),4,3))</f>
        <v>3</v>
      </c>
      <c r="K826" s="39">
        <f>IF(ISNUMBER(SEARCH("Yes",'2_all_summary'!$F826)),IF(ISNUMBER(SEARCH("Yes",'2_all_summary'!N826)),1,2),IF(ISNUMBER(SEARCH("No",'2_all_summary'!N826)),4,3))</f>
        <v>3</v>
      </c>
      <c r="L826" s="39">
        <f>IF(ISNUMBER(SEARCH("Yes",'2_all_summary'!$F826)),IF(ISNUMBER(SEARCH("Yes",'2_all_summary'!O826)),1,2),IF(ISNUMBER(SEARCH("No",'2_all_summary'!O826)),4,3))</f>
        <v>3</v>
      </c>
      <c r="M826" s="39">
        <f>IF(ISNUMBER(SEARCH("Yes",'2_all_summary'!$F826)),IF(0&lt;'2_all_summary'!P826,1,2),IF(0='2_all_summary'!P826,4,3))</f>
        <v>3</v>
      </c>
      <c r="N826" s="39">
        <f>IF(ISNUMBER(SEARCH("Yes",'2_all_summary'!$F826)),IF(ISNUMBER(SEARCH("Yes",'2_all_summary'!Q826)),1,2),IF(ISNUMBER(SEARCH("No",'2_all_summary'!Q826)),4,3))</f>
        <v>3</v>
      </c>
      <c r="O826" s="39">
        <f>IF(ISNUMBER(SEARCH("Yes",'2_all_summary'!$F826)),IF(ISNUMBER(SEARCH("Yes",'2_all_summary'!R826)),1,2),IF(ISNUMBER(SEARCH("No",'2_all_summary'!R826)),4,3))</f>
        <v>3</v>
      </c>
      <c r="P826" s="39">
        <f>IF(ISNUMBER(SEARCH("Yes",'2_all_summary'!$F826)),IF(ISNUMBER(SEARCH("Yes",'2_all_summary'!S826)),1,2),IF(ISNUMBER(SEARCH("No",'2_all_summary'!S826)),4,3))</f>
        <v>4</v>
      </c>
      <c r="Q826" s="39">
        <f>IF(ISNUMBER(SEARCH("Yes",'2_all_summary'!$F826)),IF(0&lt;'2_all_summary'!T826,1,2),IF(0='2_all_summary'!T826,4,3))</f>
        <v>3</v>
      </c>
      <c r="R826" s="39">
        <f>IF(ISNUMBER(SEARCH("Yes",'2_all_summary'!$F826)),IF(ISNUMBER(SEARCH("Yes",'2_all_summary'!U826)),1,2),IF(ISNUMBER(SEARCH("No",'2_all_summary'!U826)),4,3))</f>
        <v>3</v>
      </c>
    </row>
    <row r="827" spans="7:18" x14ac:dyDescent="0.3">
      <c r="G827" s="39"/>
      <c r="H827" s="39" t="str">
        <f>'2_all_summary'!D827</f>
        <v>A study on the impact of the 2017 early monsoon flash flood: Potential measures to safeguard livelihoods from extreme climate events in the haor area of Bangladesh</v>
      </c>
      <c r="I827" s="39" t="str">
        <f>'2_all_summary'!E827</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v>
      </c>
      <c r="J827" s="39">
        <f>IF(ISNUMBER(SEARCH("Yes",'2_all_summary'!$F827)),IF(ISNUMBER(SEARCH("Yes",'2_all_summary'!M827)),1,2),IF(ISNUMBER(SEARCH("No",'2_all_summary'!M827)),4,3))</f>
        <v>4</v>
      </c>
      <c r="K827" s="39">
        <f>IF(ISNUMBER(SEARCH("Yes",'2_all_summary'!$F827)),IF(ISNUMBER(SEARCH("Yes",'2_all_summary'!N827)),1,2),IF(ISNUMBER(SEARCH("No",'2_all_summary'!N827)),4,3))</f>
        <v>4</v>
      </c>
      <c r="L827" s="39">
        <f>IF(ISNUMBER(SEARCH("Yes",'2_all_summary'!$F827)),IF(ISNUMBER(SEARCH("Yes",'2_all_summary'!O827)),1,2),IF(ISNUMBER(SEARCH("No",'2_all_summary'!O827)),4,3))</f>
        <v>4</v>
      </c>
      <c r="M827" s="39">
        <f>IF(ISNUMBER(SEARCH("Yes",'2_all_summary'!$F827)),IF(0&lt;'2_all_summary'!P827,1,2),IF(0='2_all_summary'!P827,4,3))</f>
        <v>4</v>
      </c>
      <c r="N827" s="39">
        <f>IF(ISNUMBER(SEARCH("Yes",'2_all_summary'!$F827)),IF(ISNUMBER(SEARCH("Yes",'2_all_summary'!Q827)),1,2),IF(ISNUMBER(SEARCH("No",'2_all_summary'!Q827)),4,3))</f>
        <v>4</v>
      </c>
      <c r="O827" s="39">
        <f>IF(ISNUMBER(SEARCH("Yes",'2_all_summary'!$F827)),IF(ISNUMBER(SEARCH("Yes",'2_all_summary'!R827)),1,2),IF(ISNUMBER(SEARCH("No",'2_all_summary'!R827)),4,3))</f>
        <v>4</v>
      </c>
      <c r="P827" s="39">
        <f>IF(ISNUMBER(SEARCH("Yes",'2_all_summary'!$F827)),IF(ISNUMBER(SEARCH("Yes",'2_all_summary'!S827)),1,2),IF(ISNUMBER(SEARCH("No",'2_all_summary'!S827)),4,3))</f>
        <v>4</v>
      </c>
      <c r="Q827" s="39">
        <f>IF(ISNUMBER(SEARCH("Yes",'2_all_summary'!$F827)),IF(0&lt;'2_all_summary'!T827,1,2),IF(0='2_all_summary'!T827,4,3))</f>
        <v>4</v>
      </c>
      <c r="R827" s="39">
        <f>IF(ISNUMBER(SEARCH("Yes",'2_all_summary'!$F827)),IF(ISNUMBER(SEARCH("Yes",'2_all_summary'!U827)),1,2),IF(ISNUMBER(SEARCH("No",'2_all_summary'!U827)),4,3))</f>
        <v>4</v>
      </c>
    </row>
    <row r="828" spans="7:18" x14ac:dyDescent="0.3">
      <c r="G828" s="39"/>
      <c r="H828" s="39" t="str">
        <f>'2_all_summary'!D828</f>
        <v>Managing Small Fish at LargeÂ Scales: The Emergence of Regional Policies for River Herring in the Eastern United States</v>
      </c>
      <c r="I828" s="39" t="str">
        <f>'2_all_summary'!E828</f>
        <v>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v>
      </c>
      <c r="J828" s="39">
        <f>IF(ISNUMBER(SEARCH("Yes",'2_all_summary'!$F828)),IF(ISNUMBER(SEARCH("Yes",'2_all_summary'!M828)),1,2),IF(ISNUMBER(SEARCH("No",'2_all_summary'!M828)),4,3))</f>
        <v>4</v>
      </c>
      <c r="K828" s="39">
        <f>IF(ISNUMBER(SEARCH("Yes",'2_all_summary'!$F828)),IF(ISNUMBER(SEARCH("Yes",'2_all_summary'!N828)),1,2),IF(ISNUMBER(SEARCH("No",'2_all_summary'!N828)),4,3))</f>
        <v>4</v>
      </c>
      <c r="L828" s="39">
        <f>IF(ISNUMBER(SEARCH("Yes",'2_all_summary'!$F828)),IF(ISNUMBER(SEARCH("Yes",'2_all_summary'!O828)),1,2),IF(ISNUMBER(SEARCH("No",'2_all_summary'!O828)),4,3))</f>
        <v>4</v>
      </c>
      <c r="M828" s="39">
        <f>IF(ISNUMBER(SEARCH("Yes",'2_all_summary'!$F828)),IF(0&lt;'2_all_summary'!P828,1,2),IF(0='2_all_summary'!P828,4,3))</f>
        <v>4</v>
      </c>
      <c r="N828" s="39">
        <f>IF(ISNUMBER(SEARCH("Yes",'2_all_summary'!$F828)),IF(ISNUMBER(SEARCH("Yes",'2_all_summary'!Q828)),1,2),IF(ISNUMBER(SEARCH("No",'2_all_summary'!Q828)),4,3))</f>
        <v>4</v>
      </c>
      <c r="O828" s="39">
        <f>IF(ISNUMBER(SEARCH("Yes",'2_all_summary'!$F828)),IF(ISNUMBER(SEARCH("Yes",'2_all_summary'!R828)),1,2),IF(ISNUMBER(SEARCH("No",'2_all_summary'!R828)),4,3))</f>
        <v>4</v>
      </c>
      <c r="P828" s="39">
        <f>IF(ISNUMBER(SEARCH("Yes",'2_all_summary'!$F828)),IF(ISNUMBER(SEARCH("Yes",'2_all_summary'!S828)),1,2),IF(ISNUMBER(SEARCH("No",'2_all_summary'!S828)),4,3))</f>
        <v>4</v>
      </c>
      <c r="Q828" s="39">
        <f>IF(ISNUMBER(SEARCH("Yes",'2_all_summary'!$F828)),IF(0&lt;'2_all_summary'!T828,1,2),IF(0='2_all_summary'!T828,4,3))</f>
        <v>4</v>
      </c>
      <c r="R828" s="39">
        <f>IF(ISNUMBER(SEARCH("Yes",'2_all_summary'!$F828)),IF(ISNUMBER(SEARCH("Yes",'2_all_summary'!U828)),1,2),IF(ISNUMBER(SEARCH("No",'2_all_summary'!U828)),4,3))</f>
        <v>4</v>
      </c>
    </row>
    <row r="829" spans="7:18" x14ac:dyDescent="0.3">
      <c r="G829" s="39"/>
      <c r="H829" s="39" t="str">
        <f>'2_all_summary'!D829</f>
        <v>Evaluating coral reef ecosystem services outcomes from climate change adaptation strategies using integrative system dynamics</v>
      </c>
      <c r="I829" s="39" t="str">
        <f>'2_all_summary'!E829</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v>
      </c>
      <c r="J829" s="39">
        <f>IF(ISNUMBER(SEARCH("Yes",'2_all_summary'!$F829)),IF(ISNUMBER(SEARCH("Yes",'2_all_summary'!M829)),1,2),IF(ISNUMBER(SEARCH("No",'2_all_summary'!M829)),4,3))</f>
        <v>1</v>
      </c>
      <c r="K829" s="39">
        <f>IF(ISNUMBER(SEARCH("Yes",'2_all_summary'!$F829)),IF(ISNUMBER(SEARCH("Yes",'2_all_summary'!N829)),1,2),IF(ISNUMBER(SEARCH("No",'2_all_summary'!N829)),4,3))</f>
        <v>1</v>
      </c>
      <c r="L829" s="39">
        <f>IF(ISNUMBER(SEARCH("Yes",'2_all_summary'!$F829)),IF(ISNUMBER(SEARCH("Yes",'2_all_summary'!O829)),1,2),IF(ISNUMBER(SEARCH("No",'2_all_summary'!O829)),4,3))</f>
        <v>1</v>
      </c>
      <c r="M829" s="39">
        <f>IF(ISNUMBER(SEARCH("Yes",'2_all_summary'!$F829)),IF(0&lt;'2_all_summary'!P829,1,2),IF(0='2_all_summary'!P829,4,3))</f>
        <v>1</v>
      </c>
      <c r="N829" s="39">
        <f>IF(ISNUMBER(SEARCH("Yes",'2_all_summary'!$F829)),IF(ISNUMBER(SEARCH("Yes",'2_all_summary'!Q829)),1,2),IF(ISNUMBER(SEARCH("No",'2_all_summary'!Q829)),4,3))</f>
        <v>1</v>
      </c>
      <c r="O829" s="39">
        <f>IF(ISNUMBER(SEARCH("Yes",'2_all_summary'!$F829)),IF(ISNUMBER(SEARCH("Yes",'2_all_summary'!R829)),1,2),IF(ISNUMBER(SEARCH("No",'2_all_summary'!R829)),4,3))</f>
        <v>1</v>
      </c>
      <c r="P829" s="39">
        <f>IF(ISNUMBER(SEARCH("Yes",'2_all_summary'!$F829)),IF(ISNUMBER(SEARCH("Yes",'2_all_summary'!S829)),1,2),IF(ISNUMBER(SEARCH("No",'2_all_summary'!S829)),4,3))</f>
        <v>1</v>
      </c>
      <c r="Q829" s="39">
        <f>IF(ISNUMBER(SEARCH("Yes",'2_all_summary'!$F829)),IF(0&lt;'2_all_summary'!T829,1,2),IF(0='2_all_summary'!T829,4,3))</f>
        <v>1</v>
      </c>
      <c r="R829" s="39">
        <f>IF(ISNUMBER(SEARCH("Yes",'2_all_summary'!$F829)),IF(ISNUMBER(SEARCH("Yes",'2_all_summary'!U829)),1,2),IF(ISNUMBER(SEARCH("No",'2_all_summary'!U829)),4,3))</f>
        <v>1</v>
      </c>
    </row>
    <row r="830" spans="7:18" x14ac:dyDescent="0.3">
      <c r="G830" s="39"/>
      <c r="H830" s="39" t="str">
        <f>'2_all_summary'!D830</f>
        <v>Modelling nature-based tourism impacts on rural development and conservation in Sikunga Conservancy, Namibia</v>
      </c>
      <c r="I830" s="39" t="str">
        <f>'2_all_summary'!E830</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v>
      </c>
      <c r="J830" s="39">
        <f>IF(ISNUMBER(SEARCH("Yes",'2_all_summary'!$F830)),IF(ISNUMBER(SEARCH("Yes",'2_all_summary'!M830)),1,2),IF(ISNUMBER(SEARCH("No",'2_all_summary'!M830)),4,3))</f>
        <v>4</v>
      </c>
      <c r="K830" s="39">
        <f>IF(ISNUMBER(SEARCH("Yes",'2_all_summary'!$F830)),IF(ISNUMBER(SEARCH("Yes",'2_all_summary'!N830)),1,2),IF(ISNUMBER(SEARCH("No",'2_all_summary'!N830)),4,3))</f>
        <v>4</v>
      </c>
      <c r="L830" s="39">
        <f>IF(ISNUMBER(SEARCH("Yes",'2_all_summary'!$F830)),IF(ISNUMBER(SEARCH("Yes",'2_all_summary'!O830)),1,2),IF(ISNUMBER(SEARCH("No",'2_all_summary'!O830)),4,3))</f>
        <v>4</v>
      </c>
      <c r="M830" s="39">
        <f>IF(ISNUMBER(SEARCH("Yes",'2_all_summary'!$F830)),IF(0&lt;'2_all_summary'!P830,1,2),IF(0='2_all_summary'!P830,4,3))</f>
        <v>4</v>
      </c>
      <c r="N830" s="39">
        <f>IF(ISNUMBER(SEARCH("Yes",'2_all_summary'!$F830)),IF(ISNUMBER(SEARCH("Yes",'2_all_summary'!Q830)),1,2),IF(ISNUMBER(SEARCH("No",'2_all_summary'!Q830)),4,3))</f>
        <v>4</v>
      </c>
      <c r="O830" s="39">
        <f>IF(ISNUMBER(SEARCH("Yes",'2_all_summary'!$F830)),IF(ISNUMBER(SEARCH("Yes",'2_all_summary'!R830)),1,2),IF(ISNUMBER(SEARCH("No",'2_all_summary'!R830)),4,3))</f>
        <v>4</v>
      </c>
      <c r="P830" s="39">
        <f>IF(ISNUMBER(SEARCH("Yes",'2_all_summary'!$F830)),IF(ISNUMBER(SEARCH("Yes",'2_all_summary'!S830)),1,2),IF(ISNUMBER(SEARCH("No",'2_all_summary'!S830)),4,3))</f>
        <v>4</v>
      </c>
      <c r="Q830" s="39">
        <f>IF(ISNUMBER(SEARCH("Yes",'2_all_summary'!$F830)),IF(0&lt;'2_all_summary'!T830,1,2),IF(0='2_all_summary'!T830,4,3))</f>
        <v>4</v>
      </c>
      <c r="R830" s="39">
        <f>IF(ISNUMBER(SEARCH("Yes",'2_all_summary'!$F830)),IF(ISNUMBER(SEARCH("Yes",'2_all_summary'!U830)),1,2),IF(ISNUMBER(SEARCH("No",'2_all_summary'!U830)),4,3))</f>
        <v>4</v>
      </c>
    </row>
    <row r="831" spans="7:18" x14ac:dyDescent="0.3">
      <c r="G831" s="39"/>
      <c r="H831" s="39" t="str">
        <f>'2_all_summary'!D831</f>
        <v>Allies, not aliens: Increasing the role of local communities in marine protected area implementation</v>
      </c>
      <c r="I831" s="39" t="str">
        <f>'2_all_summary'!E831</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v>
      </c>
      <c r="J831" s="39">
        <f>IF(ISNUMBER(SEARCH("Yes",'2_all_summary'!$F831)),IF(ISNUMBER(SEARCH("Yes",'2_all_summary'!M831)),1,2),IF(ISNUMBER(SEARCH("No",'2_all_summary'!M831)),4,3))</f>
        <v>1</v>
      </c>
      <c r="K831" s="39">
        <f>IF(ISNUMBER(SEARCH("Yes",'2_all_summary'!$F831)),IF(ISNUMBER(SEARCH("Yes",'2_all_summary'!N831)),1,2),IF(ISNUMBER(SEARCH("No",'2_all_summary'!N831)),4,3))</f>
        <v>1</v>
      </c>
      <c r="L831" s="39">
        <f>IF(ISNUMBER(SEARCH("Yes",'2_all_summary'!$F831)),IF(ISNUMBER(SEARCH("Yes",'2_all_summary'!O831)),1,2),IF(ISNUMBER(SEARCH("No",'2_all_summary'!O831)),4,3))</f>
        <v>1</v>
      </c>
      <c r="M831" s="39">
        <f>IF(ISNUMBER(SEARCH("Yes",'2_all_summary'!$F831)),IF(0&lt;'2_all_summary'!P831,1,2),IF(0='2_all_summary'!P831,4,3))</f>
        <v>1</v>
      </c>
      <c r="N831" s="39">
        <f>IF(ISNUMBER(SEARCH("Yes",'2_all_summary'!$F831)),IF(ISNUMBER(SEARCH("Yes",'2_all_summary'!Q831)),1,2),IF(ISNUMBER(SEARCH("No",'2_all_summary'!Q831)),4,3))</f>
        <v>1</v>
      </c>
      <c r="O831" s="39">
        <f>IF(ISNUMBER(SEARCH("Yes",'2_all_summary'!$F831)),IF(ISNUMBER(SEARCH("Yes",'2_all_summary'!R831)),1,2),IF(ISNUMBER(SEARCH("No",'2_all_summary'!R831)),4,3))</f>
        <v>1</v>
      </c>
      <c r="P831" s="39">
        <f>IF(ISNUMBER(SEARCH("Yes",'2_all_summary'!$F831)),IF(ISNUMBER(SEARCH("Yes",'2_all_summary'!S831)),1,2),IF(ISNUMBER(SEARCH("No",'2_all_summary'!S831)),4,3))</f>
        <v>1</v>
      </c>
      <c r="Q831" s="39">
        <f>IF(ISNUMBER(SEARCH("Yes",'2_all_summary'!$F831)),IF(0&lt;'2_all_summary'!T831,1,2),IF(0='2_all_summary'!T831,4,3))</f>
        <v>1</v>
      </c>
      <c r="R831" s="39">
        <f>IF(ISNUMBER(SEARCH("Yes",'2_all_summary'!$F831)),IF(ISNUMBER(SEARCH("Yes",'2_all_summary'!U831)),1,2),IF(ISNUMBER(SEARCH("No",'2_all_summary'!U831)),4,3))</f>
        <v>1</v>
      </c>
    </row>
    <row r="832" spans="7:18" x14ac:dyDescent="0.3">
      <c r="G832" s="39"/>
      <c r="H832" s="39" t="str">
        <f>'2_all_summary'!D832</f>
        <v>Youth Community as Initiator, Motivator and Executor in the Climate Village Program Implementation in Malangan Sukoharjo Indonesia</v>
      </c>
      <c r="I832" s="39" t="str">
        <f>'2_all_summary'!E832</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v>
      </c>
      <c r="J832" s="39">
        <f>IF(ISNUMBER(SEARCH("Yes",'2_all_summary'!$F832)),IF(ISNUMBER(SEARCH("Yes",'2_all_summary'!M832)),1,2),IF(ISNUMBER(SEARCH("No",'2_all_summary'!M832)),4,3))</f>
        <v>4</v>
      </c>
      <c r="K832" s="39">
        <f>IF(ISNUMBER(SEARCH("Yes",'2_all_summary'!$F832)),IF(ISNUMBER(SEARCH("Yes",'2_all_summary'!N832)),1,2),IF(ISNUMBER(SEARCH("No",'2_all_summary'!N832)),4,3))</f>
        <v>4</v>
      </c>
      <c r="L832" s="39">
        <f>IF(ISNUMBER(SEARCH("Yes",'2_all_summary'!$F832)),IF(ISNUMBER(SEARCH("Yes",'2_all_summary'!O832)),1,2),IF(ISNUMBER(SEARCH("No",'2_all_summary'!O832)),4,3))</f>
        <v>4</v>
      </c>
      <c r="M832" s="39">
        <f>IF(ISNUMBER(SEARCH("Yes",'2_all_summary'!$F832)),IF(0&lt;'2_all_summary'!P832,1,2),IF(0='2_all_summary'!P832,4,3))</f>
        <v>4</v>
      </c>
      <c r="N832" s="39">
        <f>IF(ISNUMBER(SEARCH("Yes",'2_all_summary'!$F832)),IF(ISNUMBER(SEARCH("Yes",'2_all_summary'!Q832)),1,2),IF(ISNUMBER(SEARCH("No",'2_all_summary'!Q832)),4,3))</f>
        <v>4</v>
      </c>
      <c r="O832" s="39">
        <f>IF(ISNUMBER(SEARCH("Yes",'2_all_summary'!$F832)),IF(ISNUMBER(SEARCH("Yes",'2_all_summary'!R832)),1,2),IF(ISNUMBER(SEARCH("No",'2_all_summary'!R832)),4,3))</f>
        <v>4</v>
      </c>
      <c r="P832" s="39">
        <f>IF(ISNUMBER(SEARCH("Yes",'2_all_summary'!$F832)),IF(ISNUMBER(SEARCH("Yes",'2_all_summary'!S832)),1,2),IF(ISNUMBER(SEARCH("No",'2_all_summary'!S832)),4,3))</f>
        <v>4</v>
      </c>
      <c r="Q832" s="39">
        <f>IF(ISNUMBER(SEARCH("Yes",'2_all_summary'!$F832)),IF(0&lt;'2_all_summary'!T832,1,2),IF(0='2_all_summary'!T832,4,3))</f>
        <v>4</v>
      </c>
      <c r="R832" s="39">
        <f>IF(ISNUMBER(SEARCH("Yes",'2_all_summary'!$F832)),IF(ISNUMBER(SEARCH("Yes",'2_all_summary'!U832)),1,2),IF(ISNUMBER(SEARCH("No",'2_all_summary'!U832)),4,3))</f>
        <v>4</v>
      </c>
    </row>
    <row r="833" spans="7:18" x14ac:dyDescent="0.3">
      <c r="G833" s="39"/>
      <c r="H833" s="39" t="str">
        <f>'2_all_summary'!D833</f>
        <v>Social communication network analysis of the role of participatory research in the adoption of new fish consumption behaviors</v>
      </c>
      <c r="I833" s="39" t="str">
        <f>'2_all_summary'!E833</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v>
      </c>
      <c r="J833" s="39">
        <f>IF(ISNUMBER(SEARCH("Yes",'2_all_summary'!$F833)),IF(ISNUMBER(SEARCH("Yes",'2_all_summary'!M833)),1,2),IF(ISNUMBER(SEARCH("No",'2_all_summary'!M833)),4,3))</f>
        <v>4</v>
      </c>
      <c r="K833" s="39">
        <f>IF(ISNUMBER(SEARCH("Yes",'2_all_summary'!$F833)),IF(ISNUMBER(SEARCH("Yes",'2_all_summary'!N833)),1,2),IF(ISNUMBER(SEARCH("No",'2_all_summary'!N833)),4,3))</f>
        <v>4</v>
      </c>
      <c r="L833" s="39">
        <f>IF(ISNUMBER(SEARCH("Yes",'2_all_summary'!$F833)),IF(ISNUMBER(SEARCH("Yes",'2_all_summary'!O833)),1,2),IF(ISNUMBER(SEARCH("No",'2_all_summary'!O833)),4,3))</f>
        <v>4</v>
      </c>
      <c r="M833" s="39">
        <f>IF(ISNUMBER(SEARCH("Yes",'2_all_summary'!$F833)),IF(0&lt;'2_all_summary'!P833,1,2),IF(0='2_all_summary'!P833,4,3))</f>
        <v>4</v>
      </c>
      <c r="N833" s="39">
        <f>IF(ISNUMBER(SEARCH("Yes",'2_all_summary'!$F833)),IF(ISNUMBER(SEARCH("Yes",'2_all_summary'!Q833)),1,2),IF(ISNUMBER(SEARCH("No",'2_all_summary'!Q833)),4,3))</f>
        <v>4</v>
      </c>
      <c r="O833" s="39">
        <f>IF(ISNUMBER(SEARCH("Yes",'2_all_summary'!$F833)),IF(ISNUMBER(SEARCH("Yes",'2_all_summary'!R833)),1,2),IF(ISNUMBER(SEARCH("No",'2_all_summary'!R833)),4,3))</f>
        <v>4</v>
      </c>
      <c r="P833" s="39">
        <f>IF(ISNUMBER(SEARCH("Yes",'2_all_summary'!$F833)),IF(ISNUMBER(SEARCH("Yes",'2_all_summary'!S833)),1,2),IF(ISNUMBER(SEARCH("No",'2_all_summary'!S833)),4,3))</f>
        <v>4</v>
      </c>
      <c r="Q833" s="39">
        <f>IF(ISNUMBER(SEARCH("Yes",'2_all_summary'!$F833)),IF(0&lt;'2_all_summary'!T833,1,2),IF(0='2_all_summary'!T833,4,3))</f>
        <v>4</v>
      </c>
      <c r="R833" s="39">
        <f>IF(ISNUMBER(SEARCH("Yes",'2_all_summary'!$F833)),IF(ISNUMBER(SEARCH("Yes",'2_all_summary'!U833)),1,2),IF(ISNUMBER(SEARCH("No",'2_all_summary'!U833)),4,3))</f>
        <v>4</v>
      </c>
    </row>
    <row r="834" spans="7:18" x14ac:dyDescent="0.3">
      <c r="G834" s="39"/>
      <c r="H834" s="39" t="str">
        <f>'2_all_summary'!D834</f>
        <v>Fostering sustainable behaviours in community-based co-managed fisheries</v>
      </c>
      <c r="I834" s="39" t="str">
        <f>'2_all_summary'!E834</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v>
      </c>
      <c r="J834" s="39">
        <f>IF(ISNUMBER(SEARCH("Yes",'2_all_summary'!$F834)),IF(ISNUMBER(SEARCH("Yes",'2_all_summary'!M834)),1,2),IF(ISNUMBER(SEARCH("No",'2_all_summary'!M834)),4,3))</f>
        <v>4</v>
      </c>
      <c r="K834" s="39">
        <f>IF(ISNUMBER(SEARCH("Yes",'2_all_summary'!$F834)),IF(ISNUMBER(SEARCH("Yes",'2_all_summary'!N834)),1,2),IF(ISNUMBER(SEARCH("No",'2_all_summary'!N834)),4,3))</f>
        <v>4</v>
      </c>
      <c r="L834" s="39">
        <f>IF(ISNUMBER(SEARCH("Yes",'2_all_summary'!$F834)),IF(ISNUMBER(SEARCH("Yes",'2_all_summary'!O834)),1,2),IF(ISNUMBER(SEARCH("No",'2_all_summary'!O834)),4,3))</f>
        <v>4</v>
      </c>
      <c r="M834" s="39">
        <f>IF(ISNUMBER(SEARCH("Yes",'2_all_summary'!$F834)),IF(0&lt;'2_all_summary'!P834,1,2),IF(0='2_all_summary'!P834,4,3))</f>
        <v>4</v>
      </c>
      <c r="N834" s="39">
        <f>IF(ISNUMBER(SEARCH("Yes",'2_all_summary'!$F834)),IF(ISNUMBER(SEARCH("Yes",'2_all_summary'!Q834)),1,2),IF(ISNUMBER(SEARCH("No",'2_all_summary'!Q834)),4,3))</f>
        <v>4</v>
      </c>
      <c r="O834" s="39">
        <f>IF(ISNUMBER(SEARCH("Yes",'2_all_summary'!$F834)),IF(ISNUMBER(SEARCH("Yes",'2_all_summary'!R834)),1,2),IF(ISNUMBER(SEARCH("No",'2_all_summary'!R834)),4,3))</f>
        <v>4</v>
      </c>
      <c r="P834" s="39">
        <f>IF(ISNUMBER(SEARCH("Yes",'2_all_summary'!$F834)),IF(ISNUMBER(SEARCH("Yes",'2_all_summary'!S834)),1,2),IF(ISNUMBER(SEARCH("No",'2_all_summary'!S834)),4,3))</f>
        <v>4</v>
      </c>
      <c r="Q834" s="39">
        <f>IF(ISNUMBER(SEARCH("Yes",'2_all_summary'!$F834)),IF(0&lt;'2_all_summary'!T834,1,2),IF(0='2_all_summary'!T834,4,3))</f>
        <v>4</v>
      </c>
      <c r="R834" s="39">
        <f>IF(ISNUMBER(SEARCH("Yes",'2_all_summary'!$F834)),IF(ISNUMBER(SEARCH("Yes",'2_all_summary'!U834)),1,2),IF(ISNUMBER(SEARCH("No",'2_all_summary'!U834)),4,3))</f>
        <v>4</v>
      </c>
    </row>
    <row r="835" spans="7:18" x14ac:dyDescent="0.3">
      <c r="G835" s="39"/>
      <c r="H835" s="39" t="str">
        <f>'2_all_summary'!D835</f>
        <v>Water productivity for boro rice production: Study on floodplain Seels in Rajshahi, Bangladesh</v>
      </c>
      <c r="I835" s="39" t="str">
        <f>'2_all_summary'!E835</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v>
      </c>
      <c r="J835" s="39">
        <f>IF(ISNUMBER(SEARCH("Yes",'2_all_summary'!$F835)),IF(ISNUMBER(SEARCH("Yes",'2_all_summary'!M835)),1,2),IF(ISNUMBER(SEARCH("No",'2_all_summary'!M835)),4,3))</f>
        <v>4</v>
      </c>
      <c r="K835" s="39">
        <f>IF(ISNUMBER(SEARCH("Yes",'2_all_summary'!$F835)),IF(ISNUMBER(SEARCH("Yes",'2_all_summary'!N835)),1,2),IF(ISNUMBER(SEARCH("No",'2_all_summary'!N835)),4,3))</f>
        <v>4</v>
      </c>
      <c r="L835" s="39">
        <f>IF(ISNUMBER(SEARCH("Yes",'2_all_summary'!$F835)),IF(ISNUMBER(SEARCH("Yes",'2_all_summary'!O835)),1,2),IF(ISNUMBER(SEARCH("No",'2_all_summary'!O835)),4,3))</f>
        <v>4</v>
      </c>
      <c r="M835" s="39">
        <f>IF(ISNUMBER(SEARCH("Yes",'2_all_summary'!$F835)),IF(0&lt;'2_all_summary'!P835,1,2),IF(0='2_all_summary'!P835,4,3))</f>
        <v>4</v>
      </c>
      <c r="N835" s="39">
        <f>IF(ISNUMBER(SEARCH("Yes",'2_all_summary'!$F835)),IF(ISNUMBER(SEARCH("Yes",'2_all_summary'!Q835)),1,2),IF(ISNUMBER(SEARCH("No",'2_all_summary'!Q835)),4,3))</f>
        <v>4</v>
      </c>
      <c r="O835" s="39">
        <f>IF(ISNUMBER(SEARCH("Yes",'2_all_summary'!$F835)),IF(ISNUMBER(SEARCH("Yes",'2_all_summary'!R835)),1,2),IF(ISNUMBER(SEARCH("No",'2_all_summary'!R835)),4,3))</f>
        <v>4</v>
      </c>
      <c r="P835" s="39">
        <f>IF(ISNUMBER(SEARCH("Yes",'2_all_summary'!$F835)),IF(ISNUMBER(SEARCH("Yes",'2_all_summary'!S835)),1,2),IF(ISNUMBER(SEARCH("No",'2_all_summary'!S835)),4,3))</f>
        <v>4</v>
      </c>
      <c r="Q835" s="39">
        <f>IF(ISNUMBER(SEARCH("Yes",'2_all_summary'!$F835)),IF(0&lt;'2_all_summary'!T835,1,2),IF(0='2_all_summary'!T835,4,3))</f>
        <v>4</v>
      </c>
      <c r="R835" s="39">
        <f>IF(ISNUMBER(SEARCH("Yes",'2_all_summary'!$F835)),IF(ISNUMBER(SEARCH("Yes",'2_all_summary'!U835)),1,2),IF(ISNUMBER(SEARCH("No",'2_all_summary'!U835)),4,3))</f>
        <v>4</v>
      </c>
    </row>
    <row r="836" spans="7:18" x14ac:dyDescent="0.3">
      <c r="G836" s="39"/>
      <c r="H836" s="39" t="str">
        <f>'2_all_summary'!D836</f>
        <v>Knowledge partnerships: Rapid rural appraisal's role in catalyzing community-based management in Venezuela</v>
      </c>
      <c r="I836" s="39" t="str">
        <f>'2_all_summary'!E836</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836" s="39">
        <f>IF(ISNUMBER(SEARCH("Yes",'2_all_summary'!$F836)),IF(ISNUMBER(SEARCH("Yes",'2_all_summary'!M836)),1,2),IF(ISNUMBER(SEARCH("No",'2_all_summary'!M836)),4,3))</f>
        <v>4</v>
      </c>
      <c r="K836" s="39">
        <f>IF(ISNUMBER(SEARCH("Yes",'2_all_summary'!$F836)),IF(ISNUMBER(SEARCH("Yes",'2_all_summary'!N836)),1,2),IF(ISNUMBER(SEARCH("No",'2_all_summary'!N836)),4,3))</f>
        <v>4</v>
      </c>
      <c r="L836" s="39">
        <f>IF(ISNUMBER(SEARCH("Yes",'2_all_summary'!$F836)),IF(ISNUMBER(SEARCH("Yes",'2_all_summary'!O836)),1,2),IF(ISNUMBER(SEARCH("No",'2_all_summary'!O836)),4,3))</f>
        <v>4</v>
      </c>
      <c r="M836" s="39">
        <f>IF(ISNUMBER(SEARCH("Yes",'2_all_summary'!$F836)),IF(0&lt;'2_all_summary'!P836,1,2),IF(0='2_all_summary'!P836,4,3))</f>
        <v>4</v>
      </c>
      <c r="N836" s="39">
        <f>IF(ISNUMBER(SEARCH("Yes",'2_all_summary'!$F836)),IF(ISNUMBER(SEARCH("Yes",'2_all_summary'!Q836)),1,2),IF(ISNUMBER(SEARCH("No",'2_all_summary'!Q836)),4,3))</f>
        <v>4</v>
      </c>
      <c r="O836" s="39">
        <f>IF(ISNUMBER(SEARCH("Yes",'2_all_summary'!$F836)),IF(ISNUMBER(SEARCH("Yes",'2_all_summary'!R836)),1,2),IF(ISNUMBER(SEARCH("No",'2_all_summary'!R836)),4,3))</f>
        <v>4</v>
      </c>
      <c r="P836" s="39">
        <f>IF(ISNUMBER(SEARCH("Yes",'2_all_summary'!$F836)),IF(ISNUMBER(SEARCH("Yes",'2_all_summary'!S836)),1,2),IF(ISNUMBER(SEARCH("No",'2_all_summary'!S836)),4,3))</f>
        <v>4</v>
      </c>
      <c r="Q836" s="39">
        <f>IF(ISNUMBER(SEARCH("Yes",'2_all_summary'!$F836)),IF(0&lt;'2_all_summary'!T836,1,2),IF(0='2_all_summary'!T836,4,3))</f>
        <v>4</v>
      </c>
      <c r="R836" s="39">
        <f>IF(ISNUMBER(SEARCH("Yes",'2_all_summary'!$F836)),IF(ISNUMBER(SEARCH("Yes",'2_all_summary'!U836)),1,2),IF(ISNUMBER(SEARCH("No",'2_all_summary'!U836)),4,3))</f>
        <v>4</v>
      </c>
    </row>
    <row r="837" spans="7:18" x14ac:dyDescent="0.3">
      <c r="G837" s="39"/>
      <c r="H837" s="39" t="str">
        <f>'2_all_summary'!D837</f>
        <v>Community-Based Management of Coral Reefs: An Essential Requisite for Certification of Marine Aquarium Products Harvested from Reefs under Customary Marine Tenure</v>
      </c>
      <c r="I837" s="39" t="str">
        <f>'2_all_summary'!E837</f>
        <v>[No abstract available]</v>
      </c>
      <c r="J837" s="39">
        <f>IF(ISNUMBER(SEARCH("Yes",'2_all_summary'!$F837)),IF(ISNUMBER(SEARCH("Yes",'2_all_summary'!M837)),1,2),IF(ISNUMBER(SEARCH("No",'2_all_summary'!M837)),4,3))</f>
        <v>1</v>
      </c>
      <c r="K837" s="39">
        <f>IF(ISNUMBER(SEARCH("Yes",'2_all_summary'!$F837)),IF(ISNUMBER(SEARCH("Yes",'2_all_summary'!N837)),1,2),IF(ISNUMBER(SEARCH("No",'2_all_summary'!N837)),4,3))</f>
        <v>1</v>
      </c>
      <c r="L837" s="39">
        <f>IF(ISNUMBER(SEARCH("Yes",'2_all_summary'!$F837)),IF(ISNUMBER(SEARCH("Yes",'2_all_summary'!O837)),1,2),IF(ISNUMBER(SEARCH("No",'2_all_summary'!O837)),4,3))</f>
        <v>1</v>
      </c>
      <c r="M837" s="39">
        <f>IF(ISNUMBER(SEARCH("Yes",'2_all_summary'!$F837)),IF(0&lt;'2_all_summary'!P837,1,2),IF(0='2_all_summary'!P837,4,3))</f>
        <v>1</v>
      </c>
      <c r="N837" s="39">
        <f>IF(ISNUMBER(SEARCH("Yes",'2_all_summary'!$F837)),IF(ISNUMBER(SEARCH("Yes",'2_all_summary'!Q837)),1,2),IF(ISNUMBER(SEARCH("No",'2_all_summary'!Q837)),4,3))</f>
        <v>1</v>
      </c>
      <c r="O837" s="39">
        <f>IF(ISNUMBER(SEARCH("Yes",'2_all_summary'!$F837)),IF(ISNUMBER(SEARCH("Yes",'2_all_summary'!R837)),1,2),IF(ISNUMBER(SEARCH("No",'2_all_summary'!R837)),4,3))</f>
        <v>1</v>
      </c>
      <c r="P837" s="39">
        <f>IF(ISNUMBER(SEARCH("Yes",'2_all_summary'!$F837)),IF(ISNUMBER(SEARCH("Yes",'2_all_summary'!S837)),1,2),IF(ISNUMBER(SEARCH("No",'2_all_summary'!S837)),4,3))</f>
        <v>1</v>
      </c>
      <c r="Q837" s="39">
        <f>IF(ISNUMBER(SEARCH("Yes",'2_all_summary'!$F837)),IF(0&lt;'2_all_summary'!T837,1,2),IF(0='2_all_summary'!T837,4,3))</f>
        <v>1</v>
      </c>
      <c r="R837" s="39">
        <f>IF(ISNUMBER(SEARCH("Yes",'2_all_summary'!$F837)),IF(ISNUMBER(SEARCH("Yes",'2_all_summary'!U837)),1,2),IF(ISNUMBER(SEARCH("No",'2_all_summary'!U837)),4,3))</f>
        <v>1</v>
      </c>
    </row>
    <row r="838" spans="7:18" x14ac:dyDescent="0.3">
      <c r="G838" s="39"/>
      <c r="H838" s="39" t="str">
        <f>'2_all_summary'!D838</f>
        <v>Assessing the effects of marine protected area (MPA) on a reef fish assemblage in a northwestern Mediterranean marine reserve: Identifying community-based indicators</v>
      </c>
      <c r="I838" s="39" t="str">
        <f>'2_all_summary'!E838</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v>
      </c>
      <c r="J838" s="39">
        <f>IF(ISNUMBER(SEARCH("Yes",'2_all_summary'!$F838)),IF(ISNUMBER(SEARCH("Yes",'2_all_summary'!M838)),1,2),IF(ISNUMBER(SEARCH("No",'2_all_summary'!M838)),4,3))</f>
        <v>4</v>
      </c>
      <c r="K838" s="39">
        <f>IF(ISNUMBER(SEARCH("Yes",'2_all_summary'!$F838)),IF(ISNUMBER(SEARCH("Yes",'2_all_summary'!N838)),1,2),IF(ISNUMBER(SEARCH("No",'2_all_summary'!N838)),4,3))</f>
        <v>4</v>
      </c>
      <c r="L838" s="39">
        <f>IF(ISNUMBER(SEARCH("Yes",'2_all_summary'!$F838)),IF(ISNUMBER(SEARCH("Yes",'2_all_summary'!O838)),1,2),IF(ISNUMBER(SEARCH("No",'2_all_summary'!O838)),4,3))</f>
        <v>4</v>
      </c>
      <c r="M838" s="39">
        <f>IF(ISNUMBER(SEARCH("Yes",'2_all_summary'!$F838)),IF(0&lt;'2_all_summary'!P838,1,2),IF(0='2_all_summary'!P838,4,3))</f>
        <v>4</v>
      </c>
      <c r="N838" s="39">
        <f>IF(ISNUMBER(SEARCH("Yes",'2_all_summary'!$F838)),IF(ISNUMBER(SEARCH("Yes",'2_all_summary'!Q838)),1,2),IF(ISNUMBER(SEARCH("No",'2_all_summary'!Q838)),4,3))</f>
        <v>4</v>
      </c>
      <c r="O838" s="39">
        <f>IF(ISNUMBER(SEARCH("Yes",'2_all_summary'!$F838)),IF(ISNUMBER(SEARCH("Yes",'2_all_summary'!R838)),1,2),IF(ISNUMBER(SEARCH("No",'2_all_summary'!R838)),4,3))</f>
        <v>4</v>
      </c>
      <c r="P838" s="39">
        <f>IF(ISNUMBER(SEARCH("Yes",'2_all_summary'!$F838)),IF(ISNUMBER(SEARCH("Yes",'2_all_summary'!S838)),1,2),IF(ISNUMBER(SEARCH("No",'2_all_summary'!S838)),4,3))</f>
        <v>4</v>
      </c>
      <c r="Q838" s="39">
        <f>IF(ISNUMBER(SEARCH("Yes",'2_all_summary'!$F838)),IF(0&lt;'2_all_summary'!T838,1,2),IF(0='2_all_summary'!T838,4,3))</f>
        <v>4</v>
      </c>
      <c r="R838" s="39">
        <f>IF(ISNUMBER(SEARCH("Yes",'2_all_summary'!$F838)),IF(ISNUMBER(SEARCH("Yes",'2_all_summary'!U838)),1,2),IF(ISNUMBER(SEARCH("No",'2_all_summary'!U838)),4,3))</f>
        <v>4</v>
      </c>
    </row>
    <row r="839" spans="7:18" x14ac:dyDescent="0.3">
      <c r="G839" s="39"/>
      <c r="H839" s="39" t="str">
        <f>'2_all_summary'!D839</f>
        <v>Household finances and trust are key determinants of benefits from small-scale fisheries co-management</v>
      </c>
      <c r="I839" s="39" t="str">
        <f>'2_all_summary'!E839</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v>
      </c>
      <c r="J839" s="39">
        <f>IF(ISNUMBER(SEARCH("Yes",'2_all_summary'!$F839)),IF(ISNUMBER(SEARCH("Yes",'2_all_summary'!M839)),1,2),IF(ISNUMBER(SEARCH("No",'2_all_summary'!M839)),4,3))</f>
        <v>4</v>
      </c>
      <c r="K839" s="39">
        <f>IF(ISNUMBER(SEARCH("Yes",'2_all_summary'!$F839)),IF(ISNUMBER(SEARCH("Yes",'2_all_summary'!N839)),1,2),IF(ISNUMBER(SEARCH("No",'2_all_summary'!N839)),4,3))</f>
        <v>4</v>
      </c>
      <c r="L839" s="39">
        <f>IF(ISNUMBER(SEARCH("Yes",'2_all_summary'!$F839)),IF(ISNUMBER(SEARCH("Yes",'2_all_summary'!O839)),1,2),IF(ISNUMBER(SEARCH("No",'2_all_summary'!O839)),4,3))</f>
        <v>4</v>
      </c>
      <c r="M839" s="39">
        <f>IF(ISNUMBER(SEARCH("Yes",'2_all_summary'!$F839)),IF(0&lt;'2_all_summary'!P839,1,2),IF(0='2_all_summary'!P839,4,3))</f>
        <v>4</v>
      </c>
      <c r="N839" s="39">
        <f>IF(ISNUMBER(SEARCH("Yes",'2_all_summary'!$F839)),IF(ISNUMBER(SEARCH("Yes",'2_all_summary'!Q839)),1,2),IF(ISNUMBER(SEARCH("No",'2_all_summary'!Q839)),4,3))</f>
        <v>4</v>
      </c>
      <c r="O839" s="39">
        <f>IF(ISNUMBER(SEARCH("Yes",'2_all_summary'!$F839)),IF(ISNUMBER(SEARCH("Yes",'2_all_summary'!R839)),1,2),IF(ISNUMBER(SEARCH("No",'2_all_summary'!R839)),4,3))</f>
        <v>4</v>
      </c>
      <c r="P839" s="39">
        <f>IF(ISNUMBER(SEARCH("Yes",'2_all_summary'!$F839)),IF(ISNUMBER(SEARCH("Yes",'2_all_summary'!S839)),1,2),IF(ISNUMBER(SEARCH("No",'2_all_summary'!S839)),4,3))</f>
        <v>4</v>
      </c>
      <c r="Q839" s="39">
        <f>IF(ISNUMBER(SEARCH("Yes",'2_all_summary'!$F839)),IF(0&lt;'2_all_summary'!T839,1,2),IF(0='2_all_summary'!T839,4,3))</f>
        <v>4</v>
      </c>
      <c r="R839" s="39">
        <f>IF(ISNUMBER(SEARCH("Yes",'2_all_summary'!$F839)),IF(ISNUMBER(SEARCH("Yes",'2_all_summary'!U839)),1,2),IF(ISNUMBER(SEARCH("No",'2_all_summary'!U839)),4,3))</f>
        <v>4</v>
      </c>
    </row>
    <row r="840" spans="7:18" x14ac:dyDescent="0.3">
      <c r="G840" s="39"/>
      <c r="H840" s="39" t="str">
        <f>'2_all_summary'!D840</f>
        <v>Indigenous food harvesting as socialâ€“ecological monitoring: A case study with the Gitga'at First Nation</v>
      </c>
      <c r="I840" s="39" t="str">
        <f>'2_all_summary'!E840</f>
        <v>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v>
      </c>
      <c r="J840" s="39">
        <f>IF(ISNUMBER(SEARCH("Yes",'2_all_summary'!$F840)),IF(ISNUMBER(SEARCH("Yes",'2_all_summary'!M840)),1,2),IF(ISNUMBER(SEARCH("No",'2_all_summary'!M840)),4,3))</f>
        <v>4</v>
      </c>
      <c r="K840" s="39">
        <f>IF(ISNUMBER(SEARCH("Yes",'2_all_summary'!$F840)),IF(ISNUMBER(SEARCH("Yes",'2_all_summary'!N840)),1,2),IF(ISNUMBER(SEARCH("No",'2_all_summary'!N840)),4,3))</f>
        <v>4</v>
      </c>
      <c r="L840" s="39">
        <f>IF(ISNUMBER(SEARCH("Yes",'2_all_summary'!$F840)),IF(ISNUMBER(SEARCH("Yes",'2_all_summary'!O840)),1,2),IF(ISNUMBER(SEARCH("No",'2_all_summary'!O840)),4,3))</f>
        <v>4</v>
      </c>
      <c r="M840" s="39">
        <f>IF(ISNUMBER(SEARCH("Yes",'2_all_summary'!$F840)),IF(0&lt;'2_all_summary'!P840,1,2),IF(0='2_all_summary'!P840,4,3))</f>
        <v>4</v>
      </c>
      <c r="N840" s="39">
        <f>IF(ISNUMBER(SEARCH("Yes",'2_all_summary'!$F840)),IF(ISNUMBER(SEARCH("Yes",'2_all_summary'!Q840)),1,2),IF(ISNUMBER(SEARCH("No",'2_all_summary'!Q840)),4,3))</f>
        <v>4</v>
      </c>
      <c r="O840" s="39">
        <f>IF(ISNUMBER(SEARCH("Yes",'2_all_summary'!$F840)),IF(ISNUMBER(SEARCH("Yes",'2_all_summary'!R840)),1,2),IF(ISNUMBER(SEARCH("No",'2_all_summary'!R840)),4,3))</f>
        <v>4</v>
      </c>
      <c r="P840" s="39">
        <f>IF(ISNUMBER(SEARCH("Yes",'2_all_summary'!$F840)),IF(ISNUMBER(SEARCH("Yes",'2_all_summary'!S840)),1,2),IF(ISNUMBER(SEARCH("No",'2_all_summary'!S840)),4,3))</f>
        <v>4</v>
      </c>
      <c r="Q840" s="39">
        <f>IF(ISNUMBER(SEARCH("Yes",'2_all_summary'!$F840)),IF(0&lt;'2_all_summary'!T840,1,2),IF(0='2_all_summary'!T840,4,3))</f>
        <v>4</v>
      </c>
      <c r="R840" s="39">
        <f>IF(ISNUMBER(SEARCH("Yes",'2_all_summary'!$F840)),IF(ISNUMBER(SEARCH("Yes",'2_all_summary'!U840)),1,2),IF(ISNUMBER(SEARCH("No",'2_all_summary'!U840)),4,3))</f>
        <v>4</v>
      </c>
    </row>
    <row r="841" spans="7:18" x14ac:dyDescent="0.3">
      <c r="G841" s="39"/>
      <c r="H841" s="39" t="str">
        <f>'2_all_summary'!D841</f>
        <v>A novel method for mapping reefs and subtidal rocky habitats using artificial neural networks</v>
      </c>
      <c r="I841" s="39" t="str">
        <f>'2_all_summary'!E841</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v>
      </c>
      <c r="J841" s="39">
        <f>IF(ISNUMBER(SEARCH("Yes",'2_all_summary'!$F841)),IF(ISNUMBER(SEARCH("Yes",'2_all_summary'!M841)),1,2),IF(ISNUMBER(SEARCH("No",'2_all_summary'!M841)),4,3))</f>
        <v>4</v>
      </c>
      <c r="K841" s="39">
        <f>IF(ISNUMBER(SEARCH("Yes",'2_all_summary'!$F841)),IF(ISNUMBER(SEARCH("Yes",'2_all_summary'!N841)),1,2),IF(ISNUMBER(SEARCH("No",'2_all_summary'!N841)),4,3))</f>
        <v>4</v>
      </c>
      <c r="L841" s="39">
        <f>IF(ISNUMBER(SEARCH("Yes",'2_all_summary'!$F841)),IF(ISNUMBER(SEARCH("Yes",'2_all_summary'!O841)),1,2),IF(ISNUMBER(SEARCH("No",'2_all_summary'!O841)),4,3))</f>
        <v>4</v>
      </c>
      <c r="M841" s="39">
        <f>IF(ISNUMBER(SEARCH("Yes",'2_all_summary'!$F841)),IF(0&lt;'2_all_summary'!P841,1,2),IF(0='2_all_summary'!P841,4,3))</f>
        <v>4</v>
      </c>
      <c r="N841" s="39">
        <f>IF(ISNUMBER(SEARCH("Yes",'2_all_summary'!$F841)),IF(ISNUMBER(SEARCH("Yes",'2_all_summary'!Q841)),1,2),IF(ISNUMBER(SEARCH("No",'2_all_summary'!Q841)),4,3))</f>
        <v>4</v>
      </c>
      <c r="O841" s="39">
        <f>IF(ISNUMBER(SEARCH("Yes",'2_all_summary'!$F841)),IF(ISNUMBER(SEARCH("Yes",'2_all_summary'!R841)),1,2),IF(ISNUMBER(SEARCH("No",'2_all_summary'!R841)),4,3))</f>
        <v>4</v>
      </c>
      <c r="P841" s="39">
        <f>IF(ISNUMBER(SEARCH("Yes",'2_all_summary'!$F841)),IF(ISNUMBER(SEARCH("Yes",'2_all_summary'!S841)),1,2),IF(ISNUMBER(SEARCH("No",'2_all_summary'!S841)),4,3))</f>
        <v>4</v>
      </c>
      <c r="Q841" s="39">
        <f>IF(ISNUMBER(SEARCH("Yes",'2_all_summary'!$F841)),IF(0&lt;'2_all_summary'!T841,1,2),IF(0='2_all_summary'!T841,4,3))</f>
        <v>4</v>
      </c>
      <c r="R841" s="39">
        <f>IF(ISNUMBER(SEARCH("Yes",'2_all_summary'!$F841)),IF(ISNUMBER(SEARCH("Yes",'2_all_summary'!U841)),1,2),IF(ISNUMBER(SEARCH("No",'2_all_summary'!U841)),4,3))</f>
        <v>4</v>
      </c>
    </row>
    <row r="842" spans="7:18" x14ac:dyDescent="0.3">
      <c r="G842" s="39"/>
      <c r="H842" s="39" t="str">
        <f>'2_all_summary'!D842</f>
        <v>Development of co-management in the inland fisheries in Sri Lanka: Case studies of Senenayake Samudra and Mahavilachchiya reservoirs</v>
      </c>
      <c r="I842" s="39" t="str">
        <f>'2_all_summary'!E842</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v>
      </c>
      <c r="J842" s="39">
        <f>IF(ISNUMBER(SEARCH("Yes",'2_all_summary'!$F842)),IF(ISNUMBER(SEARCH("Yes",'2_all_summary'!M842)),1,2),IF(ISNUMBER(SEARCH("No",'2_all_summary'!M842)),4,3))</f>
        <v>4</v>
      </c>
      <c r="K842" s="39">
        <f>IF(ISNUMBER(SEARCH("Yes",'2_all_summary'!$F842)),IF(ISNUMBER(SEARCH("Yes",'2_all_summary'!N842)),1,2),IF(ISNUMBER(SEARCH("No",'2_all_summary'!N842)),4,3))</f>
        <v>4</v>
      </c>
      <c r="L842" s="39">
        <f>IF(ISNUMBER(SEARCH("Yes",'2_all_summary'!$F842)),IF(ISNUMBER(SEARCH("Yes",'2_all_summary'!O842)),1,2),IF(ISNUMBER(SEARCH("No",'2_all_summary'!O842)),4,3))</f>
        <v>4</v>
      </c>
      <c r="M842" s="39">
        <f>IF(ISNUMBER(SEARCH("Yes",'2_all_summary'!$F842)),IF(0&lt;'2_all_summary'!P842,1,2),IF(0='2_all_summary'!P842,4,3))</f>
        <v>4</v>
      </c>
      <c r="N842" s="39">
        <f>IF(ISNUMBER(SEARCH("Yes",'2_all_summary'!$F842)),IF(ISNUMBER(SEARCH("Yes",'2_all_summary'!Q842)),1,2),IF(ISNUMBER(SEARCH("No",'2_all_summary'!Q842)),4,3))</f>
        <v>4</v>
      </c>
      <c r="O842" s="39">
        <f>IF(ISNUMBER(SEARCH("Yes",'2_all_summary'!$F842)),IF(ISNUMBER(SEARCH("Yes",'2_all_summary'!R842)),1,2),IF(ISNUMBER(SEARCH("No",'2_all_summary'!R842)),4,3))</f>
        <v>4</v>
      </c>
      <c r="P842" s="39">
        <f>IF(ISNUMBER(SEARCH("Yes",'2_all_summary'!$F842)),IF(ISNUMBER(SEARCH("Yes",'2_all_summary'!S842)),1,2),IF(ISNUMBER(SEARCH("No",'2_all_summary'!S842)),4,3))</f>
        <v>4</v>
      </c>
      <c r="Q842" s="39">
        <f>IF(ISNUMBER(SEARCH("Yes",'2_all_summary'!$F842)),IF(0&lt;'2_all_summary'!T842,1,2),IF(0='2_all_summary'!T842,4,3))</f>
        <v>4</v>
      </c>
      <c r="R842" s="39">
        <f>IF(ISNUMBER(SEARCH("Yes",'2_all_summary'!$F842)),IF(ISNUMBER(SEARCH("Yes",'2_all_summary'!U842)),1,2),IF(ISNUMBER(SEARCH("No",'2_all_summary'!U842)),4,3))</f>
        <v>4</v>
      </c>
    </row>
    <row r="843" spans="7:18" x14ac:dyDescent="0.3">
      <c r="G843" s="39"/>
      <c r="H843" s="39" t="str">
        <f>'2_all_summary'!D843</f>
        <v>Exploring benefits of spatial cooperative harvesting in a sea urchin fishery: An agent-based approach</v>
      </c>
      <c r="I843" s="39" t="str">
        <f>'2_all_summary'!E843</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v>
      </c>
      <c r="J843" s="39">
        <f>IF(ISNUMBER(SEARCH("Yes",'2_all_summary'!$F843)),IF(ISNUMBER(SEARCH("Yes",'2_all_summary'!M843)),1,2),IF(ISNUMBER(SEARCH("No",'2_all_summary'!M843)),4,3))</f>
        <v>4</v>
      </c>
      <c r="K843" s="39">
        <f>IF(ISNUMBER(SEARCH("Yes",'2_all_summary'!$F843)),IF(ISNUMBER(SEARCH("Yes",'2_all_summary'!N843)),1,2),IF(ISNUMBER(SEARCH("No",'2_all_summary'!N843)),4,3))</f>
        <v>4</v>
      </c>
      <c r="L843" s="39">
        <f>IF(ISNUMBER(SEARCH("Yes",'2_all_summary'!$F843)),IF(ISNUMBER(SEARCH("Yes",'2_all_summary'!O843)),1,2),IF(ISNUMBER(SEARCH("No",'2_all_summary'!O843)),4,3))</f>
        <v>4</v>
      </c>
      <c r="M843" s="39">
        <f>IF(ISNUMBER(SEARCH("Yes",'2_all_summary'!$F843)),IF(0&lt;'2_all_summary'!P843,1,2),IF(0='2_all_summary'!P843,4,3))</f>
        <v>4</v>
      </c>
      <c r="N843" s="39">
        <f>IF(ISNUMBER(SEARCH("Yes",'2_all_summary'!$F843)),IF(ISNUMBER(SEARCH("Yes",'2_all_summary'!Q843)),1,2),IF(ISNUMBER(SEARCH("No",'2_all_summary'!Q843)),4,3))</f>
        <v>4</v>
      </c>
      <c r="O843" s="39">
        <f>IF(ISNUMBER(SEARCH("Yes",'2_all_summary'!$F843)),IF(ISNUMBER(SEARCH("Yes",'2_all_summary'!R843)),1,2),IF(ISNUMBER(SEARCH("No",'2_all_summary'!R843)),4,3))</f>
        <v>4</v>
      </c>
      <c r="P843" s="39">
        <f>IF(ISNUMBER(SEARCH("Yes",'2_all_summary'!$F843)),IF(ISNUMBER(SEARCH("Yes",'2_all_summary'!S843)),1,2),IF(ISNUMBER(SEARCH("No",'2_all_summary'!S843)),4,3))</f>
        <v>4</v>
      </c>
      <c r="Q843" s="39">
        <f>IF(ISNUMBER(SEARCH("Yes",'2_all_summary'!$F843)),IF(0&lt;'2_all_summary'!T843,1,2),IF(0='2_all_summary'!T843,4,3))</f>
        <v>4</v>
      </c>
      <c r="R843" s="39">
        <f>IF(ISNUMBER(SEARCH("Yes",'2_all_summary'!$F843)),IF(ISNUMBER(SEARCH("Yes",'2_all_summary'!U843)),1,2),IF(ISNUMBER(SEARCH("No",'2_all_summary'!U843)),4,3))</f>
        <v>4</v>
      </c>
    </row>
    <row r="844" spans="7:18" x14ac:dyDescent="0.3">
      <c r="G844" s="39"/>
      <c r="H844" s="39" t="str">
        <f>'2_all_summary'!D844</f>
        <v>Net loss: fish, jobs, and the marine environment</v>
      </c>
      <c r="I844" s="39" t="str">
        <f>'2_all_summary'!E844</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844" s="39">
        <f>IF(ISNUMBER(SEARCH("Yes",'2_all_summary'!$F844)),IF(ISNUMBER(SEARCH("Yes",'2_all_summary'!M844)),1,2),IF(ISNUMBER(SEARCH("No",'2_all_summary'!M844)),4,3))</f>
        <v>4</v>
      </c>
      <c r="K844" s="39">
        <f>IF(ISNUMBER(SEARCH("Yes",'2_all_summary'!$F844)),IF(ISNUMBER(SEARCH("Yes",'2_all_summary'!N844)),1,2),IF(ISNUMBER(SEARCH("No",'2_all_summary'!N844)),4,3))</f>
        <v>4</v>
      </c>
      <c r="L844" s="39">
        <f>IF(ISNUMBER(SEARCH("Yes",'2_all_summary'!$F844)),IF(ISNUMBER(SEARCH("Yes",'2_all_summary'!O844)),1,2),IF(ISNUMBER(SEARCH("No",'2_all_summary'!O844)),4,3))</f>
        <v>4</v>
      </c>
      <c r="M844" s="39">
        <f>IF(ISNUMBER(SEARCH("Yes",'2_all_summary'!$F844)),IF(0&lt;'2_all_summary'!P844,1,2),IF(0='2_all_summary'!P844,4,3))</f>
        <v>4</v>
      </c>
      <c r="N844" s="39">
        <f>IF(ISNUMBER(SEARCH("Yes",'2_all_summary'!$F844)),IF(ISNUMBER(SEARCH("Yes",'2_all_summary'!Q844)),1,2),IF(ISNUMBER(SEARCH("No",'2_all_summary'!Q844)),4,3))</f>
        <v>4</v>
      </c>
      <c r="O844" s="39">
        <f>IF(ISNUMBER(SEARCH("Yes",'2_all_summary'!$F844)),IF(ISNUMBER(SEARCH("Yes",'2_all_summary'!R844)),1,2),IF(ISNUMBER(SEARCH("No",'2_all_summary'!R844)),4,3))</f>
        <v>4</v>
      </c>
      <c r="P844" s="39">
        <f>IF(ISNUMBER(SEARCH("Yes",'2_all_summary'!$F844)),IF(ISNUMBER(SEARCH("Yes",'2_all_summary'!S844)),1,2),IF(ISNUMBER(SEARCH("No",'2_all_summary'!S844)),4,3))</f>
        <v>4</v>
      </c>
      <c r="Q844" s="39">
        <f>IF(ISNUMBER(SEARCH("Yes",'2_all_summary'!$F844)),IF(0&lt;'2_all_summary'!T844,1,2),IF(0='2_all_summary'!T844,4,3))</f>
        <v>4</v>
      </c>
      <c r="R844" s="39">
        <f>IF(ISNUMBER(SEARCH("Yes",'2_all_summary'!$F844)),IF(ISNUMBER(SEARCH("Yes",'2_all_summary'!U844)),1,2),IF(ISNUMBER(SEARCH("No",'2_all_summary'!U844)),4,3))</f>
        <v>4</v>
      </c>
    </row>
    <row r="845" spans="7:18" x14ac:dyDescent="0.3">
      <c r="G845" s="39"/>
      <c r="H845" s="39" t="str">
        <f>'2_all_summary'!D845</f>
        <v>SOCIAL CAPITAL MOBILISATION THROUGH COMMUNITY-BASED ORGANISATIONS FOR THE EFFECTIVE MANAGEMENT OF RURAL-COMMONS: A STUDY ON 'KUDUMBASHREE'</v>
      </c>
      <c r="I845" s="39" t="str">
        <f>'2_all_summary'!E845</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v>
      </c>
      <c r="J845" s="39">
        <f>IF(ISNUMBER(SEARCH("Yes",'2_all_summary'!$F845)),IF(ISNUMBER(SEARCH("Yes",'2_all_summary'!M845)),1,2),IF(ISNUMBER(SEARCH("No",'2_all_summary'!M845)),4,3))</f>
        <v>4</v>
      </c>
      <c r="K845" s="39">
        <f>IF(ISNUMBER(SEARCH("Yes",'2_all_summary'!$F845)),IF(ISNUMBER(SEARCH("Yes",'2_all_summary'!N845)),1,2),IF(ISNUMBER(SEARCH("No",'2_all_summary'!N845)),4,3))</f>
        <v>4</v>
      </c>
      <c r="L845" s="39">
        <f>IF(ISNUMBER(SEARCH("Yes",'2_all_summary'!$F845)),IF(ISNUMBER(SEARCH("Yes",'2_all_summary'!O845)),1,2),IF(ISNUMBER(SEARCH("No",'2_all_summary'!O845)),4,3))</f>
        <v>4</v>
      </c>
      <c r="M845" s="39">
        <f>IF(ISNUMBER(SEARCH("Yes",'2_all_summary'!$F845)),IF(0&lt;'2_all_summary'!P845,1,2),IF(0='2_all_summary'!P845,4,3))</f>
        <v>4</v>
      </c>
      <c r="N845" s="39">
        <f>IF(ISNUMBER(SEARCH("Yes",'2_all_summary'!$F845)),IF(ISNUMBER(SEARCH("Yes",'2_all_summary'!Q845)),1,2),IF(ISNUMBER(SEARCH("No",'2_all_summary'!Q845)),4,3))</f>
        <v>4</v>
      </c>
      <c r="O845" s="39">
        <f>IF(ISNUMBER(SEARCH("Yes",'2_all_summary'!$F845)),IF(ISNUMBER(SEARCH("Yes",'2_all_summary'!R845)),1,2),IF(ISNUMBER(SEARCH("No",'2_all_summary'!R845)),4,3))</f>
        <v>4</v>
      </c>
      <c r="P845" s="39">
        <f>IF(ISNUMBER(SEARCH("Yes",'2_all_summary'!$F845)),IF(ISNUMBER(SEARCH("Yes",'2_all_summary'!S845)),1,2),IF(ISNUMBER(SEARCH("No",'2_all_summary'!S845)),4,3))</f>
        <v>4</v>
      </c>
      <c r="Q845" s="39">
        <f>IF(ISNUMBER(SEARCH("Yes",'2_all_summary'!$F845)),IF(0&lt;'2_all_summary'!T845,1,2),IF(0='2_all_summary'!T845,4,3))</f>
        <v>4</v>
      </c>
      <c r="R845" s="39">
        <f>IF(ISNUMBER(SEARCH("Yes",'2_all_summary'!$F845)),IF(ISNUMBER(SEARCH("Yes",'2_all_summary'!U845)),1,2),IF(ISNUMBER(SEARCH("No",'2_all_summary'!U845)),4,3))</f>
        <v>4</v>
      </c>
    </row>
    <row r="846" spans="7:18" x14ac:dyDescent="0.3">
      <c r="G846" s="39"/>
      <c r="H846" s="39" t="str">
        <f>'2_all_summary'!D846</f>
        <v>Legislating communityâ€based management: Lessons from the venezuelan freshwater fishery</v>
      </c>
      <c r="I846" s="39" t="str">
        <f>'2_all_summary'!E846</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v>
      </c>
      <c r="J846" s="39">
        <f>IF(ISNUMBER(SEARCH("Yes",'2_all_summary'!$F846)),IF(ISNUMBER(SEARCH("Yes",'2_all_summary'!M846)),1,2),IF(ISNUMBER(SEARCH("No",'2_all_summary'!M846)),4,3))</f>
        <v>4</v>
      </c>
      <c r="K846" s="39">
        <f>IF(ISNUMBER(SEARCH("Yes",'2_all_summary'!$F846)),IF(ISNUMBER(SEARCH("Yes",'2_all_summary'!N846)),1,2),IF(ISNUMBER(SEARCH("No",'2_all_summary'!N846)),4,3))</f>
        <v>4</v>
      </c>
      <c r="L846" s="39">
        <f>IF(ISNUMBER(SEARCH("Yes",'2_all_summary'!$F846)),IF(ISNUMBER(SEARCH("Yes",'2_all_summary'!O846)),1,2),IF(ISNUMBER(SEARCH("No",'2_all_summary'!O846)),4,3))</f>
        <v>4</v>
      </c>
      <c r="M846" s="39">
        <f>IF(ISNUMBER(SEARCH("Yes",'2_all_summary'!$F846)),IF(0&lt;'2_all_summary'!P846,1,2),IF(0='2_all_summary'!P846,4,3))</f>
        <v>4</v>
      </c>
      <c r="N846" s="39">
        <f>IF(ISNUMBER(SEARCH("Yes",'2_all_summary'!$F846)),IF(ISNUMBER(SEARCH("Yes",'2_all_summary'!Q846)),1,2),IF(ISNUMBER(SEARCH("No",'2_all_summary'!Q846)),4,3))</f>
        <v>4</v>
      </c>
      <c r="O846" s="39">
        <f>IF(ISNUMBER(SEARCH("Yes",'2_all_summary'!$F846)),IF(ISNUMBER(SEARCH("Yes",'2_all_summary'!R846)),1,2),IF(ISNUMBER(SEARCH("No",'2_all_summary'!R846)),4,3))</f>
        <v>4</v>
      </c>
      <c r="P846" s="39">
        <f>IF(ISNUMBER(SEARCH("Yes",'2_all_summary'!$F846)),IF(ISNUMBER(SEARCH("Yes",'2_all_summary'!S846)),1,2),IF(ISNUMBER(SEARCH("No",'2_all_summary'!S846)),4,3))</f>
        <v>4</v>
      </c>
      <c r="Q846" s="39">
        <f>IF(ISNUMBER(SEARCH("Yes",'2_all_summary'!$F846)),IF(0&lt;'2_all_summary'!T846,1,2),IF(0='2_all_summary'!T846,4,3))</f>
        <v>4</v>
      </c>
      <c r="R846" s="39">
        <f>IF(ISNUMBER(SEARCH("Yes",'2_all_summary'!$F846)),IF(ISNUMBER(SEARCH("Yes",'2_all_summary'!U846)),1,2),IF(ISNUMBER(SEARCH("No",'2_all_summary'!U846)),4,3))</f>
        <v>4</v>
      </c>
    </row>
    <row r="847" spans="7:18" x14ac:dyDescent="0.3">
      <c r="G847" s="39"/>
      <c r="H847" s="39" t="str">
        <f>'2_all_summary'!D847</f>
        <v>Detecting fisheries trends in a co-managed area in the Kingdom of Tonga</v>
      </c>
      <c r="I847" s="39" t="str">
        <f>'2_all_summary'!E847</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847" s="39">
        <f>IF(ISNUMBER(SEARCH("Yes",'2_all_summary'!$F847)),IF(ISNUMBER(SEARCH("Yes",'2_all_summary'!M847)),1,2),IF(ISNUMBER(SEARCH("No",'2_all_summary'!M847)),4,3))</f>
        <v>4</v>
      </c>
      <c r="K847" s="39">
        <f>IF(ISNUMBER(SEARCH("Yes",'2_all_summary'!$F847)),IF(ISNUMBER(SEARCH("Yes",'2_all_summary'!N847)),1,2),IF(ISNUMBER(SEARCH("No",'2_all_summary'!N847)),4,3))</f>
        <v>4</v>
      </c>
      <c r="L847" s="39">
        <f>IF(ISNUMBER(SEARCH("Yes",'2_all_summary'!$F847)),IF(ISNUMBER(SEARCH("Yes",'2_all_summary'!O847)),1,2),IF(ISNUMBER(SEARCH("No",'2_all_summary'!O847)),4,3))</f>
        <v>4</v>
      </c>
      <c r="M847" s="39">
        <f>IF(ISNUMBER(SEARCH("Yes",'2_all_summary'!$F847)),IF(0&lt;'2_all_summary'!P847,1,2),IF(0='2_all_summary'!P847,4,3))</f>
        <v>4</v>
      </c>
      <c r="N847" s="39">
        <f>IF(ISNUMBER(SEARCH("Yes",'2_all_summary'!$F847)),IF(ISNUMBER(SEARCH("Yes",'2_all_summary'!Q847)),1,2),IF(ISNUMBER(SEARCH("No",'2_all_summary'!Q847)),4,3))</f>
        <v>3</v>
      </c>
      <c r="O847" s="39">
        <f>IF(ISNUMBER(SEARCH("Yes",'2_all_summary'!$F847)),IF(ISNUMBER(SEARCH("Yes",'2_all_summary'!R847)),1,2),IF(ISNUMBER(SEARCH("No",'2_all_summary'!R847)),4,3))</f>
        <v>3</v>
      </c>
      <c r="P847" s="39">
        <f>IF(ISNUMBER(SEARCH("Yes",'2_all_summary'!$F847)),IF(ISNUMBER(SEARCH("Yes",'2_all_summary'!S847)),1,2),IF(ISNUMBER(SEARCH("No",'2_all_summary'!S847)),4,3))</f>
        <v>3</v>
      </c>
      <c r="Q847" s="39">
        <f>IF(ISNUMBER(SEARCH("Yes",'2_all_summary'!$F847)),IF(0&lt;'2_all_summary'!T847,1,2),IF(0='2_all_summary'!T847,4,3))</f>
        <v>3</v>
      </c>
      <c r="R847" s="39">
        <f>IF(ISNUMBER(SEARCH("Yes",'2_all_summary'!$F847)),IF(ISNUMBER(SEARCH("Yes",'2_all_summary'!U847)),1,2),IF(ISNUMBER(SEARCH("No",'2_all_summary'!U847)),4,3))</f>
        <v>3</v>
      </c>
    </row>
    <row r="848" spans="7:18" x14ac:dyDescent="0.3">
      <c r="G848" s="39"/>
      <c r="H848" s="39" t="str">
        <f>'2_all_summary'!D848</f>
        <v>First trial of wild juvenile collection of tropical sea cucumbers from settling larvae, using coconut fibre from waste husks in Solomon Islands: A new conservation tool</v>
      </c>
      <c r="I848" s="39" t="str">
        <f>'2_all_summary'!E848</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848" s="39">
        <f>IF(ISNUMBER(SEARCH("Yes",'2_all_summary'!$F848)),IF(ISNUMBER(SEARCH("Yes",'2_all_summary'!M848)),1,2),IF(ISNUMBER(SEARCH("No",'2_all_summary'!M848)),4,3))</f>
        <v>3</v>
      </c>
      <c r="K848" s="39">
        <f>IF(ISNUMBER(SEARCH("Yes",'2_all_summary'!$F848)),IF(ISNUMBER(SEARCH("Yes",'2_all_summary'!N848)),1,2),IF(ISNUMBER(SEARCH("No",'2_all_summary'!N848)),4,3))</f>
        <v>3</v>
      </c>
      <c r="L848" s="39">
        <f>IF(ISNUMBER(SEARCH("Yes",'2_all_summary'!$F848)),IF(ISNUMBER(SEARCH("Yes",'2_all_summary'!O848)),1,2),IF(ISNUMBER(SEARCH("No",'2_all_summary'!O848)),4,3))</f>
        <v>3</v>
      </c>
      <c r="M848" s="39">
        <f>IF(ISNUMBER(SEARCH("Yes",'2_all_summary'!$F848)),IF(0&lt;'2_all_summary'!P848,1,2),IF(0='2_all_summary'!P848,4,3))</f>
        <v>3</v>
      </c>
      <c r="N848" s="39">
        <f>IF(ISNUMBER(SEARCH("Yes",'2_all_summary'!$F848)),IF(ISNUMBER(SEARCH("Yes",'2_all_summary'!Q848)),1,2),IF(ISNUMBER(SEARCH("No",'2_all_summary'!Q848)),4,3))</f>
        <v>3</v>
      </c>
      <c r="O848" s="39">
        <f>IF(ISNUMBER(SEARCH("Yes",'2_all_summary'!$F848)),IF(ISNUMBER(SEARCH("Yes",'2_all_summary'!R848)),1,2),IF(ISNUMBER(SEARCH("No",'2_all_summary'!R848)),4,3))</f>
        <v>4</v>
      </c>
      <c r="P848" s="39">
        <f>IF(ISNUMBER(SEARCH("Yes",'2_all_summary'!$F848)),IF(ISNUMBER(SEARCH("Yes",'2_all_summary'!S848)),1,2),IF(ISNUMBER(SEARCH("No",'2_all_summary'!S848)),4,3))</f>
        <v>3</v>
      </c>
      <c r="Q848" s="39">
        <f>IF(ISNUMBER(SEARCH("Yes",'2_all_summary'!$F848)),IF(0&lt;'2_all_summary'!T848,1,2),IF(0='2_all_summary'!T848,4,3))</f>
        <v>3</v>
      </c>
      <c r="R848" s="39">
        <f>IF(ISNUMBER(SEARCH("Yes",'2_all_summary'!$F848)),IF(ISNUMBER(SEARCH("Yes",'2_all_summary'!U848)),1,2),IF(ISNUMBER(SEARCH("No",'2_all_summary'!U848)),4,3))</f>
        <v>3</v>
      </c>
    </row>
    <row r="849" spans="7:18" x14ac:dyDescent="0.3">
      <c r="G849" s="39"/>
      <c r="H849" s="39" t="str">
        <f>'2_all_summary'!D849</f>
        <v>Adoption of conservation practices by agricultural landowners in three Oregon watersheds</v>
      </c>
      <c r="I849" s="39" t="str">
        <f>'2_all_summary'!E849</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849" s="39">
        <f>IF(ISNUMBER(SEARCH("Yes",'2_all_summary'!$F849)),IF(ISNUMBER(SEARCH("Yes",'2_all_summary'!M849)),1,2),IF(ISNUMBER(SEARCH("No",'2_all_summary'!M849)),4,3))</f>
        <v>4</v>
      </c>
      <c r="K849" s="39">
        <f>IF(ISNUMBER(SEARCH("Yes",'2_all_summary'!$F849)),IF(ISNUMBER(SEARCH("Yes",'2_all_summary'!N849)),1,2),IF(ISNUMBER(SEARCH("No",'2_all_summary'!N849)),4,3))</f>
        <v>4</v>
      </c>
      <c r="L849" s="39">
        <f>IF(ISNUMBER(SEARCH("Yes",'2_all_summary'!$F849)),IF(ISNUMBER(SEARCH("Yes",'2_all_summary'!O849)),1,2),IF(ISNUMBER(SEARCH("No",'2_all_summary'!O849)),4,3))</f>
        <v>4</v>
      </c>
      <c r="M849" s="39">
        <f>IF(ISNUMBER(SEARCH("Yes",'2_all_summary'!$F849)),IF(0&lt;'2_all_summary'!P849,1,2),IF(0='2_all_summary'!P849,4,3))</f>
        <v>4</v>
      </c>
      <c r="N849" s="39">
        <f>IF(ISNUMBER(SEARCH("Yes",'2_all_summary'!$F849)),IF(ISNUMBER(SEARCH("Yes",'2_all_summary'!Q849)),1,2),IF(ISNUMBER(SEARCH("No",'2_all_summary'!Q849)),4,3))</f>
        <v>4</v>
      </c>
      <c r="O849" s="39">
        <f>IF(ISNUMBER(SEARCH("Yes",'2_all_summary'!$F849)),IF(ISNUMBER(SEARCH("Yes",'2_all_summary'!R849)),1,2),IF(ISNUMBER(SEARCH("No",'2_all_summary'!R849)),4,3))</f>
        <v>4</v>
      </c>
      <c r="P849" s="39">
        <f>IF(ISNUMBER(SEARCH("Yes",'2_all_summary'!$F849)),IF(ISNUMBER(SEARCH("Yes",'2_all_summary'!S849)),1,2),IF(ISNUMBER(SEARCH("No",'2_all_summary'!S849)),4,3))</f>
        <v>4</v>
      </c>
      <c r="Q849" s="39">
        <f>IF(ISNUMBER(SEARCH("Yes",'2_all_summary'!$F849)),IF(0&lt;'2_all_summary'!T849,1,2),IF(0='2_all_summary'!T849,4,3))</f>
        <v>4</v>
      </c>
      <c r="R849" s="39">
        <f>IF(ISNUMBER(SEARCH("Yes",'2_all_summary'!$F849)),IF(ISNUMBER(SEARCH("Yes",'2_all_summary'!U849)),1,2),IF(ISNUMBER(SEARCH("No",'2_all_summary'!U849)),4,3))</f>
        <v>4</v>
      </c>
    </row>
    <row r="850" spans="7:18" x14ac:dyDescent="0.3">
      <c r="G850" s="39"/>
      <c r="H850" s="39" t="str">
        <f>'2_all_summary'!D850</f>
        <v>Environmental degradation and its gendered impact on coastal livelihoods options among Btsisi' households of Peninsular Malaysia</v>
      </c>
      <c r="I850" s="39" t="str">
        <f>'2_all_summary'!E850</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850" s="39">
        <f>IF(ISNUMBER(SEARCH("Yes",'2_all_summary'!$F850)),IF(ISNUMBER(SEARCH("Yes",'2_all_summary'!M850)),1,2),IF(ISNUMBER(SEARCH("No",'2_all_summary'!M850)),4,3))</f>
        <v>4</v>
      </c>
      <c r="K850" s="39">
        <f>IF(ISNUMBER(SEARCH("Yes",'2_all_summary'!$F850)),IF(ISNUMBER(SEARCH("Yes",'2_all_summary'!N850)),1,2),IF(ISNUMBER(SEARCH("No",'2_all_summary'!N850)),4,3))</f>
        <v>4</v>
      </c>
      <c r="L850" s="39">
        <f>IF(ISNUMBER(SEARCH("Yes",'2_all_summary'!$F850)),IF(ISNUMBER(SEARCH("Yes",'2_all_summary'!O850)),1,2),IF(ISNUMBER(SEARCH("No",'2_all_summary'!O850)),4,3))</f>
        <v>4</v>
      </c>
      <c r="M850" s="39">
        <f>IF(ISNUMBER(SEARCH("Yes",'2_all_summary'!$F850)),IF(0&lt;'2_all_summary'!P850,1,2),IF(0='2_all_summary'!P850,4,3))</f>
        <v>4</v>
      </c>
      <c r="N850" s="39">
        <f>IF(ISNUMBER(SEARCH("Yes",'2_all_summary'!$F850)),IF(ISNUMBER(SEARCH("Yes",'2_all_summary'!Q850)),1,2),IF(ISNUMBER(SEARCH("No",'2_all_summary'!Q850)),4,3))</f>
        <v>4</v>
      </c>
      <c r="O850" s="39">
        <f>IF(ISNUMBER(SEARCH("Yes",'2_all_summary'!$F850)),IF(ISNUMBER(SEARCH("Yes",'2_all_summary'!R850)),1,2),IF(ISNUMBER(SEARCH("No",'2_all_summary'!R850)),4,3))</f>
        <v>4</v>
      </c>
      <c r="P850" s="39">
        <f>IF(ISNUMBER(SEARCH("Yes",'2_all_summary'!$F850)),IF(ISNUMBER(SEARCH("Yes",'2_all_summary'!S850)),1,2),IF(ISNUMBER(SEARCH("No",'2_all_summary'!S850)),4,3))</f>
        <v>4</v>
      </c>
      <c r="Q850" s="39">
        <f>IF(ISNUMBER(SEARCH("Yes",'2_all_summary'!$F850)),IF(0&lt;'2_all_summary'!T850,1,2),IF(0='2_all_summary'!T850,4,3))</f>
        <v>4</v>
      </c>
      <c r="R850" s="39">
        <f>IF(ISNUMBER(SEARCH("Yes",'2_all_summary'!$F850)),IF(ISNUMBER(SEARCH("Yes",'2_all_summary'!U850)),1,2),IF(ISNUMBER(SEARCH("No",'2_all_summary'!U850)),4,3))</f>
        <v>4</v>
      </c>
    </row>
    <row r="851" spans="7:18" x14ac:dyDescent="0.3">
      <c r="G851" s="39"/>
      <c r="H851" s="39" t="str">
        <f>'2_all_summary'!D851</f>
        <v>Checklist of fish species in the Shari-Goyain river, Bangladesh: Threats and conservation measures</v>
      </c>
      <c r="I851" s="39" t="str">
        <f>'2_all_summary'!E851</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v>
      </c>
      <c r="J851" s="39">
        <f>IF(ISNUMBER(SEARCH("Yes",'2_all_summary'!$F851)),IF(ISNUMBER(SEARCH("Yes",'2_all_summary'!M851)),1,2),IF(ISNUMBER(SEARCH("No",'2_all_summary'!M851)),4,3))</f>
        <v>4</v>
      </c>
      <c r="K851" s="39">
        <f>IF(ISNUMBER(SEARCH("Yes",'2_all_summary'!$F851)),IF(ISNUMBER(SEARCH("Yes",'2_all_summary'!N851)),1,2),IF(ISNUMBER(SEARCH("No",'2_all_summary'!N851)),4,3))</f>
        <v>4</v>
      </c>
      <c r="L851" s="39">
        <f>IF(ISNUMBER(SEARCH("Yes",'2_all_summary'!$F851)),IF(ISNUMBER(SEARCH("Yes",'2_all_summary'!O851)),1,2),IF(ISNUMBER(SEARCH("No",'2_all_summary'!O851)),4,3))</f>
        <v>4</v>
      </c>
      <c r="M851" s="39">
        <f>IF(ISNUMBER(SEARCH("Yes",'2_all_summary'!$F851)),IF(0&lt;'2_all_summary'!P851,1,2),IF(0='2_all_summary'!P851,4,3))</f>
        <v>4</v>
      </c>
      <c r="N851" s="39">
        <f>IF(ISNUMBER(SEARCH("Yes",'2_all_summary'!$F851)),IF(ISNUMBER(SEARCH("Yes",'2_all_summary'!Q851)),1,2),IF(ISNUMBER(SEARCH("No",'2_all_summary'!Q851)),4,3))</f>
        <v>4</v>
      </c>
      <c r="O851" s="39">
        <f>IF(ISNUMBER(SEARCH("Yes",'2_all_summary'!$F851)),IF(ISNUMBER(SEARCH("Yes",'2_all_summary'!R851)),1,2),IF(ISNUMBER(SEARCH("No",'2_all_summary'!R851)),4,3))</f>
        <v>4</v>
      </c>
      <c r="P851" s="39">
        <f>IF(ISNUMBER(SEARCH("Yes",'2_all_summary'!$F851)),IF(ISNUMBER(SEARCH("Yes",'2_all_summary'!S851)),1,2),IF(ISNUMBER(SEARCH("No",'2_all_summary'!S851)),4,3))</f>
        <v>4</v>
      </c>
      <c r="Q851" s="39">
        <f>IF(ISNUMBER(SEARCH("Yes",'2_all_summary'!$F851)),IF(0&lt;'2_all_summary'!T851,1,2),IF(0='2_all_summary'!T851,4,3))</f>
        <v>4</v>
      </c>
      <c r="R851" s="39">
        <f>IF(ISNUMBER(SEARCH("Yes",'2_all_summary'!$F851)),IF(ISNUMBER(SEARCH("Yes",'2_all_summary'!U851)),1,2),IF(ISNUMBER(SEARCH("No",'2_all_summary'!U851)),4,3))</f>
        <v>4</v>
      </c>
    </row>
    <row r="852" spans="7:18" x14ac:dyDescent="0.3">
      <c r="G852" s="39"/>
      <c r="H852" s="39" t="str">
        <f>'2_all_summary'!D852</f>
        <v>Environmental health risk relationships, responsibility, and sources of information among Vietnamese Americans in coastal Mississippi</v>
      </c>
      <c r="I852" s="39" t="str">
        <f>'2_all_summary'!E852</f>
        <v>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v>
      </c>
      <c r="J852" s="39">
        <f>IF(ISNUMBER(SEARCH("Yes",'2_all_summary'!$F852)),IF(ISNUMBER(SEARCH("Yes",'2_all_summary'!M852)),1,2),IF(ISNUMBER(SEARCH("No",'2_all_summary'!M852)),4,3))</f>
        <v>4</v>
      </c>
      <c r="K852" s="39">
        <f>IF(ISNUMBER(SEARCH("Yes",'2_all_summary'!$F852)),IF(ISNUMBER(SEARCH("Yes",'2_all_summary'!N852)),1,2),IF(ISNUMBER(SEARCH("No",'2_all_summary'!N852)),4,3))</f>
        <v>4</v>
      </c>
      <c r="L852" s="39">
        <f>IF(ISNUMBER(SEARCH("Yes",'2_all_summary'!$F852)),IF(ISNUMBER(SEARCH("Yes",'2_all_summary'!O852)),1,2),IF(ISNUMBER(SEARCH("No",'2_all_summary'!O852)),4,3))</f>
        <v>4</v>
      </c>
      <c r="M852" s="39">
        <f>IF(ISNUMBER(SEARCH("Yes",'2_all_summary'!$F852)),IF(0&lt;'2_all_summary'!P852,1,2),IF(0='2_all_summary'!P852,4,3))</f>
        <v>4</v>
      </c>
      <c r="N852" s="39">
        <f>IF(ISNUMBER(SEARCH("Yes",'2_all_summary'!$F852)),IF(ISNUMBER(SEARCH("Yes",'2_all_summary'!Q852)),1,2),IF(ISNUMBER(SEARCH("No",'2_all_summary'!Q852)),4,3))</f>
        <v>4</v>
      </c>
      <c r="O852" s="39">
        <f>IF(ISNUMBER(SEARCH("Yes",'2_all_summary'!$F852)),IF(ISNUMBER(SEARCH("Yes",'2_all_summary'!R852)),1,2),IF(ISNUMBER(SEARCH("No",'2_all_summary'!R852)),4,3))</f>
        <v>4</v>
      </c>
      <c r="P852" s="39">
        <f>IF(ISNUMBER(SEARCH("Yes",'2_all_summary'!$F852)),IF(ISNUMBER(SEARCH("Yes",'2_all_summary'!S852)),1,2),IF(ISNUMBER(SEARCH("No",'2_all_summary'!S852)),4,3))</f>
        <v>4</v>
      </c>
      <c r="Q852" s="39">
        <f>IF(ISNUMBER(SEARCH("Yes",'2_all_summary'!$F852)),IF(0&lt;'2_all_summary'!T852,1,2),IF(0='2_all_summary'!T852,4,3))</f>
        <v>4</v>
      </c>
      <c r="R852" s="39">
        <f>IF(ISNUMBER(SEARCH("Yes",'2_all_summary'!$F852)),IF(ISNUMBER(SEARCH("Yes",'2_all_summary'!U852)),1,2),IF(ISNUMBER(SEARCH("No",'2_all_summary'!U852)),4,3))</f>
        <v>4</v>
      </c>
    </row>
    <row r="853" spans="7:18" x14ac:dyDescent="0.3">
      <c r="G853" s="39"/>
      <c r="H853" s="39" t="str">
        <f>'2_all_summary'!D853</f>
        <v>Biological criteria for municipal wastewater effluent monitoring programs</v>
      </c>
      <c r="I853" s="39" t="str">
        <f>'2_all_summary'!E853</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v>
      </c>
      <c r="J853" s="39">
        <f>IF(ISNUMBER(SEARCH("Yes",'2_all_summary'!$F853)),IF(ISNUMBER(SEARCH("Yes",'2_all_summary'!M853)),1,2),IF(ISNUMBER(SEARCH("No",'2_all_summary'!M853)),4,3))</f>
        <v>4</v>
      </c>
      <c r="K853" s="39">
        <f>IF(ISNUMBER(SEARCH("Yes",'2_all_summary'!$F853)),IF(ISNUMBER(SEARCH("Yes",'2_all_summary'!N853)),1,2),IF(ISNUMBER(SEARCH("No",'2_all_summary'!N853)),4,3))</f>
        <v>4</v>
      </c>
      <c r="L853" s="39">
        <f>IF(ISNUMBER(SEARCH("Yes",'2_all_summary'!$F853)),IF(ISNUMBER(SEARCH("Yes",'2_all_summary'!O853)),1,2),IF(ISNUMBER(SEARCH("No",'2_all_summary'!O853)),4,3))</f>
        <v>4</v>
      </c>
      <c r="M853" s="39">
        <f>IF(ISNUMBER(SEARCH("Yes",'2_all_summary'!$F853)),IF(0&lt;'2_all_summary'!P853,1,2),IF(0='2_all_summary'!P853,4,3))</f>
        <v>4</v>
      </c>
      <c r="N853" s="39">
        <f>IF(ISNUMBER(SEARCH("Yes",'2_all_summary'!$F853)),IF(ISNUMBER(SEARCH("Yes",'2_all_summary'!Q853)),1,2),IF(ISNUMBER(SEARCH("No",'2_all_summary'!Q853)),4,3))</f>
        <v>4</v>
      </c>
      <c r="O853" s="39">
        <f>IF(ISNUMBER(SEARCH("Yes",'2_all_summary'!$F853)),IF(ISNUMBER(SEARCH("Yes",'2_all_summary'!R853)),1,2),IF(ISNUMBER(SEARCH("No",'2_all_summary'!R853)),4,3))</f>
        <v>4</v>
      </c>
      <c r="P853" s="39">
        <f>IF(ISNUMBER(SEARCH("Yes",'2_all_summary'!$F853)),IF(ISNUMBER(SEARCH("Yes",'2_all_summary'!S853)),1,2),IF(ISNUMBER(SEARCH("No",'2_all_summary'!S853)),4,3))</f>
        <v>4</v>
      </c>
      <c r="Q853" s="39">
        <f>IF(ISNUMBER(SEARCH("Yes",'2_all_summary'!$F853)),IF(0&lt;'2_all_summary'!T853,1,2),IF(0='2_all_summary'!T853,4,3))</f>
        <v>4</v>
      </c>
      <c r="R853" s="39">
        <f>IF(ISNUMBER(SEARCH("Yes",'2_all_summary'!$F853)),IF(ISNUMBER(SEARCH("Yes",'2_all_summary'!U853)),1,2),IF(ISNUMBER(SEARCH("No",'2_all_summary'!U853)),4,3))</f>
        <v>4</v>
      </c>
    </row>
    <row r="854" spans="7:18" x14ac:dyDescent="0.3">
      <c r="G854" s="39"/>
      <c r="H854" s="39" t="str">
        <f>'2_all_summary'!D854</f>
        <v>Assessing natural resource management through integrated environmental and social-economic accounting: The case of a Namibian conservancy</v>
      </c>
      <c r="I854" s="39" t="str">
        <f>'2_all_summary'!E854</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v>
      </c>
      <c r="J854" s="39">
        <f>IF(ISNUMBER(SEARCH("Yes",'2_all_summary'!$F854)),IF(ISNUMBER(SEARCH("Yes",'2_all_summary'!M854)),1,2),IF(ISNUMBER(SEARCH("No",'2_all_summary'!M854)),4,3))</f>
        <v>4</v>
      </c>
      <c r="K854" s="39">
        <f>IF(ISNUMBER(SEARCH("Yes",'2_all_summary'!$F854)),IF(ISNUMBER(SEARCH("Yes",'2_all_summary'!N854)),1,2),IF(ISNUMBER(SEARCH("No",'2_all_summary'!N854)),4,3))</f>
        <v>4</v>
      </c>
      <c r="L854" s="39">
        <f>IF(ISNUMBER(SEARCH("Yes",'2_all_summary'!$F854)),IF(ISNUMBER(SEARCH("Yes",'2_all_summary'!O854)),1,2),IF(ISNUMBER(SEARCH("No",'2_all_summary'!O854)),4,3))</f>
        <v>4</v>
      </c>
      <c r="M854" s="39">
        <f>IF(ISNUMBER(SEARCH("Yes",'2_all_summary'!$F854)),IF(0&lt;'2_all_summary'!P854,1,2),IF(0='2_all_summary'!P854,4,3))</f>
        <v>4</v>
      </c>
      <c r="N854" s="39">
        <f>IF(ISNUMBER(SEARCH("Yes",'2_all_summary'!$F854)),IF(ISNUMBER(SEARCH("Yes",'2_all_summary'!Q854)),1,2),IF(ISNUMBER(SEARCH("No",'2_all_summary'!Q854)),4,3))</f>
        <v>4</v>
      </c>
      <c r="O854" s="39">
        <f>IF(ISNUMBER(SEARCH("Yes",'2_all_summary'!$F854)),IF(ISNUMBER(SEARCH("Yes",'2_all_summary'!R854)),1,2),IF(ISNUMBER(SEARCH("No",'2_all_summary'!R854)),4,3))</f>
        <v>4</v>
      </c>
      <c r="P854" s="39">
        <f>IF(ISNUMBER(SEARCH("Yes",'2_all_summary'!$F854)),IF(ISNUMBER(SEARCH("Yes",'2_all_summary'!S854)),1,2),IF(ISNUMBER(SEARCH("No",'2_all_summary'!S854)),4,3))</f>
        <v>4</v>
      </c>
      <c r="Q854" s="39">
        <f>IF(ISNUMBER(SEARCH("Yes",'2_all_summary'!$F854)),IF(0&lt;'2_all_summary'!T854,1,2),IF(0='2_all_summary'!T854,4,3))</f>
        <v>4</v>
      </c>
      <c r="R854" s="39">
        <f>IF(ISNUMBER(SEARCH("Yes",'2_all_summary'!$F854)),IF(ISNUMBER(SEARCH("Yes",'2_all_summary'!U854)),1,2),IF(ISNUMBER(SEARCH("No",'2_all_summary'!U854)),4,3))</f>
        <v>4</v>
      </c>
    </row>
    <row r="855" spans="7:18" x14ac:dyDescent="0.3">
      <c r="G855" s="39"/>
      <c r="H855" s="39" t="str">
        <f>'2_all_summary'!D855</f>
        <v>Nature and level of support to the community based fisheries activities in the coastal towns</v>
      </c>
      <c r="I855" s="39" t="str">
        <f>'2_all_summary'!E855</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v>
      </c>
      <c r="J855" s="39">
        <f>IF(ISNUMBER(SEARCH("Yes",'2_all_summary'!$F855)),IF(ISNUMBER(SEARCH("Yes",'2_all_summary'!M855)),1,2),IF(ISNUMBER(SEARCH("No",'2_all_summary'!M855)),4,3))</f>
        <v>4</v>
      </c>
      <c r="K855" s="39">
        <f>IF(ISNUMBER(SEARCH("Yes",'2_all_summary'!$F855)),IF(ISNUMBER(SEARCH("Yes",'2_all_summary'!N855)),1,2),IF(ISNUMBER(SEARCH("No",'2_all_summary'!N855)),4,3))</f>
        <v>4</v>
      </c>
      <c r="L855" s="39">
        <f>IF(ISNUMBER(SEARCH("Yes",'2_all_summary'!$F855)),IF(ISNUMBER(SEARCH("Yes",'2_all_summary'!O855)),1,2),IF(ISNUMBER(SEARCH("No",'2_all_summary'!O855)),4,3))</f>
        <v>4</v>
      </c>
      <c r="M855" s="39">
        <f>IF(ISNUMBER(SEARCH("Yes",'2_all_summary'!$F855)),IF(0&lt;'2_all_summary'!P855,1,2),IF(0='2_all_summary'!P855,4,3))</f>
        <v>4</v>
      </c>
      <c r="N855" s="39">
        <f>IF(ISNUMBER(SEARCH("Yes",'2_all_summary'!$F855)),IF(ISNUMBER(SEARCH("Yes",'2_all_summary'!Q855)),1,2),IF(ISNUMBER(SEARCH("No",'2_all_summary'!Q855)),4,3))</f>
        <v>4</v>
      </c>
      <c r="O855" s="39">
        <f>IF(ISNUMBER(SEARCH("Yes",'2_all_summary'!$F855)),IF(ISNUMBER(SEARCH("Yes",'2_all_summary'!R855)),1,2),IF(ISNUMBER(SEARCH("No",'2_all_summary'!R855)),4,3))</f>
        <v>4</v>
      </c>
      <c r="P855" s="39">
        <f>IF(ISNUMBER(SEARCH("Yes",'2_all_summary'!$F855)),IF(ISNUMBER(SEARCH("Yes",'2_all_summary'!S855)),1,2),IF(ISNUMBER(SEARCH("No",'2_all_summary'!S855)),4,3))</f>
        <v>4</v>
      </c>
      <c r="Q855" s="39">
        <f>IF(ISNUMBER(SEARCH("Yes",'2_all_summary'!$F855)),IF(0&lt;'2_all_summary'!T855,1,2),IF(0='2_all_summary'!T855,4,3))</f>
        <v>4</v>
      </c>
      <c r="R855" s="39">
        <f>IF(ISNUMBER(SEARCH("Yes",'2_all_summary'!$F855)),IF(ISNUMBER(SEARCH("Yes",'2_all_summary'!U855)),1,2),IF(ISNUMBER(SEARCH("No",'2_all_summary'!U855)),4,3))</f>
        <v>4</v>
      </c>
    </row>
    <row r="856" spans="7:18" x14ac:dyDescent="0.3">
      <c r="G856" s="39"/>
      <c r="H856" s="39" t="str">
        <f>'2_all_summary'!D856</f>
        <v>Untangling the drivers of community cohesion in small-scale fisheries</v>
      </c>
      <c r="I856" s="39" t="str">
        <f>'2_all_summary'!E856</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v>
      </c>
      <c r="J856" s="39">
        <f>IF(ISNUMBER(SEARCH("Yes",'2_all_summary'!$F856)),IF(ISNUMBER(SEARCH("Yes",'2_all_summary'!M856)),1,2),IF(ISNUMBER(SEARCH("No",'2_all_summary'!M856)),4,3))</f>
        <v>4</v>
      </c>
      <c r="K856" s="39">
        <f>IF(ISNUMBER(SEARCH("Yes",'2_all_summary'!$F856)),IF(ISNUMBER(SEARCH("Yes",'2_all_summary'!N856)),1,2),IF(ISNUMBER(SEARCH("No",'2_all_summary'!N856)),4,3))</f>
        <v>4</v>
      </c>
      <c r="L856" s="39">
        <f>IF(ISNUMBER(SEARCH("Yes",'2_all_summary'!$F856)),IF(ISNUMBER(SEARCH("Yes",'2_all_summary'!O856)),1,2),IF(ISNUMBER(SEARCH("No",'2_all_summary'!O856)),4,3))</f>
        <v>4</v>
      </c>
      <c r="M856" s="39">
        <f>IF(ISNUMBER(SEARCH("Yes",'2_all_summary'!$F856)),IF(0&lt;'2_all_summary'!P856,1,2),IF(0='2_all_summary'!P856,4,3))</f>
        <v>4</v>
      </c>
      <c r="N856" s="39">
        <f>IF(ISNUMBER(SEARCH("Yes",'2_all_summary'!$F856)),IF(ISNUMBER(SEARCH("Yes",'2_all_summary'!Q856)),1,2),IF(ISNUMBER(SEARCH("No",'2_all_summary'!Q856)),4,3))</f>
        <v>4</v>
      </c>
      <c r="O856" s="39">
        <f>IF(ISNUMBER(SEARCH("Yes",'2_all_summary'!$F856)),IF(ISNUMBER(SEARCH("Yes",'2_all_summary'!R856)),1,2),IF(ISNUMBER(SEARCH("No",'2_all_summary'!R856)),4,3))</f>
        <v>4</v>
      </c>
      <c r="P856" s="39">
        <f>IF(ISNUMBER(SEARCH("Yes",'2_all_summary'!$F856)),IF(ISNUMBER(SEARCH("Yes",'2_all_summary'!S856)),1,2),IF(ISNUMBER(SEARCH("No",'2_all_summary'!S856)),4,3))</f>
        <v>4</v>
      </c>
      <c r="Q856" s="39">
        <f>IF(ISNUMBER(SEARCH("Yes",'2_all_summary'!$F856)),IF(0&lt;'2_all_summary'!T856,1,2),IF(0='2_all_summary'!T856,4,3))</f>
        <v>4</v>
      </c>
      <c r="R856" s="39">
        <f>IF(ISNUMBER(SEARCH("Yes",'2_all_summary'!$F856)),IF(ISNUMBER(SEARCH("Yes",'2_all_summary'!U856)),1,2),IF(ISNUMBER(SEARCH("No",'2_all_summary'!U856)),4,3))</f>
        <v>4</v>
      </c>
    </row>
    <row r="857" spans="7:18" x14ac:dyDescent="0.3">
      <c r="G857" s="39"/>
      <c r="H857" s="39" t="str">
        <f>'2_all_summary'!D857</f>
        <v>Mind the gap between aspiration and practice in co-managing marine protected areas: A case study from Negros Occidental, Philippines</v>
      </c>
      <c r="I857" s="39" t="str">
        <f>'2_all_summary'!E857</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v>
      </c>
      <c r="J857" s="39">
        <f>IF(ISNUMBER(SEARCH("Yes",'2_all_summary'!$F857)),IF(ISNUMBER(SEARCH("Yes",'2_all_summary'!M857)),1,2),IF(ISNUMBER(SEARCH("No",'2_all_summary'!M857)),4,3))</f>
        <v>4</v>
      </c>
      <c r="K857" s="39">
        <f>IF(ISNUMBER(SEARCH("Yes",'2_all_summary'!$F857)),IF(ISNUMBER(SEARCH("Yes",'2_all_summary'!N857)),1,2),IF(ISNUMBER(SEARCH("No",'2_all_summary'!N857)),4,3))</f>
        <v>4</v>
      </c>
      <c r="L857" s="39">
        <f>IF(ISNUMBER(SEARCH("Yes",'2_all_summary'!$F857)),IF(ISNUMBER(SEARCH("Yes",'2_all_summary'!O857)),1,2),IF(ISNUMBER(SEARCH("No",'2_all_summary'!O857)),4,3))</f>
        <v>4</v>
      </c>
      <c r="M857" s="39">
        <f>IF(ISNUMBER(SEARCH("Yes",'2_all_summary'!$F857)),IF(0&lt;'2_all_summary'!P857,1,2),IF(0='2_all_summary'!P857,4,3))</f>
        <v>4</v>
      </c>
      <c r="N857" s="39">
        <f>IF(ISNUMBER(SEARCH("Yes",'2_all_summary'!$F857)),IF(ISNUMBER(SEARCH("Yes",'2_all_summary'!Q857)),1,2),IF(ISNUMBER(SEARCH("No",'2_all_summary'!Q857)),4,3))</f>
        <v>4</v>
      </c>
      <c r="O857" s="39">
        <f>IF(ISNUMBER(SEARCH("Yes",'2_all_summary'!$F857)),IF(ISNUMBER(SEARCH("Yes",'2_all_summary'!R857)),1,2),IF(ISNUMBER(SEARCH("No",'2_all_summary'!R857)),4,3))</f>
        <v>4</v>
      </c>
      <c r="P857" s="39">
        <f>IF(ISNUMBER(SEARCH("Yes",'2_all_summary'!$F857)),IF(ISNUMBER(SEARCH("Yes",'2_all_summary'!S857)),1,2),IF(ISNUMBER(SEARCH("No",'2_all_summary'!S857)),4,3))</f>
        <v>4</v>
      </c>
      <c r="Q857" s="39">
        <f>IF(ISNUMBER(SEARCH("Yes",'2_all_summary'!$F857)),IF(0&lt;'2_all_summary'!T857,1,2),IF(0='2_all_summary'!T857,4,3))</f>
        <v>4</v>
      </c>
      <c r="R857" s="39">
        <f>IF(ISNUMBER(SEARCH("Yes",'2_all_summary'!$F857)),IF(ISNUMBER(SEARCH("Yes",'2_all_summary'!U857)),1,2),IF(ISNUMBER(SEARCH("No",'2_all_summary'!U857)),4,3))</f>
        <v>4</v>
      </c>
    </row>
    <row r="858" spans="7:18" x14ac:dyDescent="0.3">
      <c r="G858" s="39"/>
      <c r="H858" s="39" t="str">
        <f>'2_all_summary'!D858</f>
        <v>Ecological changes in the coral reef communities of indonesiaâ€™s bali barat national park, 2011â€“2016</v>
      </c>
      <c r="I858" s="39" t="str">
        <f>'2_all_summary'!E858</f>
        <v>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v>
      </c>
      <c r="J858" s="39">
        <f>IF(ISNUMBER(SEARCH("Yes",'2_all_summary'!$F858)),IF(ISNUMBER(SEARCH("Yes",'2_all_summary'!M858)),1,2),IF(ISNUMBER(SEARCH("No",'2_all_summary'!M858)),4,3))</f>
        <v>4</v>
      </c>
      <c r="K858" s="39">
        <f>IF(ISNUMBER(SEARCH("Yes",'2_all_summary'!$F858)),IF(ISNUMBER(SEARCH("Yes",'2_all_summary'!N858)),1,2),IF(ISNUMBER(SEARCH("No",'2_all_summary'!N858)),4,3))</f>
        <v>4</v>
      </c>
      <c r="L858" s="39">
        <f>IF(ISNUMBER(SEARCH("Yes",'2_all_summary'!$F858)),IF(ISNUMBER(SEARCH("Yes",'2_all_summary'!O858)),1,2),IF(ISNUMBER(SEARCH("No",'2_all_summary'!O858)),4,3))</f>
        <v>4</v>
      </c>
      <c r="M858" s="39">
        <f>IF(ISNUMBER(SEARCH("Yes",'2_all_summary'!$F858)),IF(0&lt;'2_all_summary'!P858,1,2),IF(0='2_all_summary'!P858,4,3))</f>
        <v>4</v>
      </c>
      <c r="N858" s="39">
        <f>IF(ISNUMBER(SEARCH("Yes",'2_all_summary'!$F858)),IF(ISNUMBER(SEARCH("Yes",'2_all_summary'!Q858)),1,2),IF(ISNUMBER(SEARCH("No",'2_all_summary'!Q858)),4,3))</f>
        <v>4</v>
      </c>
      <c r="O858" s="39">
        <f>IF(ISNUMBER(SEARCH("Yes",'2_all_summary'!$F858)),IF(ISNUMBER(SEARCH("Yes",'2_all_summary'!R858)),1,2),IF(ISNUMBER(SEARCH("No",'2_all_summary'!R858)),4,3))</f>
        <v>4</v>
      </c>
      <c r="P858" s="39">
        <f>IF(ISNUMBER(SEARCH("Yes",'2_all_summary'!$F858)),IF(ISNUMBER(SEARCH("Yes",'2_all_summary'!S858)),1,2),IF(ISNUMBER(SEARCH("No",'2_all_summary'!S858)),4,3))</f>
        <v>4</v>
      </c>
      <c r="Q858" s="39">
        <f>IF(ISNUMBER(SEARCH("Yes",'2_all_summary'!$F858)),IF(0&lt;'2_all_summary'!T858,1,2),IF(0='2_all_summary'!T858,4,3))</f>
        <v>4</v>
      </c>
      <c r="R858" s="39">
        <f>IF(ISNUMBER(SEARCH("Yes",'2_all_summary'!$F858)),IF(ISNUMBER(SEARCH("Yes",'2_all_summary'!U858)),1,2),IF(ISNUMBER(SEARCH("No",'2_all_summary'!U858)),4,3))</f>
        <v>4</v>
      </c>
    </row>
    <row r="859" spans="7:18" x14ac:dyDescent="0.3">
      <c r="G859" s="39"/>
      <c r="H859" s="39" t="str">
        <f>'2_all_summary'!D859</f>
        <v>Production trends, and challenges for biodiversity conservation and sustainable fisheries management of kaptai lake, the largest reservoir in bangladesh</v>
      </c>
      <c r="I859" s="39" t="str">
        <f>'2_all_summary'!E859</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v>
      </c>
      <c r="J859" s="39">
        <f>IF(ISNUMBER(SEARCH("Yes",'2_all_summary'!$F859)),IF(ISNUMBER(SEARCH("Yes",'2_all_summary'!M859)),1,2),IF(ISNUMBER(SEARCH("No",'2_all_summary'!M859)),4,3))</f>
        <v>4</v>
      </c>
      <c r="K859" s="39">
        <f>IF(ISNUMBER(SEARCH("Yes",'2_all_summary'!$F859)),IF(ISNUMBER(SEARCH("Yes",'2_all_summary'!N859)),1,2),IF(ISNUMBER(SEARCH("No",'2_all_summary'!N859)),4,3))</f>
        <v>4</v>
      </c>
      <c r="L859" s="39">
        <f>IF(ISNUMBER(SEARCH("Yes",'2_all_summary'!$F859)),IF(ISNUMBER(SEARCH("Yes",'2_all_summary'!O859)),1,2),IF(ISNUMBER(SEARCH("No",'2_all_summary'!O859)),4,3))</f>
        <v>4</v>
      </c>
      <c r="M859" s="39">
        <f>IF(ISNUMBER(SEARCH("Yes",'2_all_summary'!$F859)),IF(0&lt;'2_all_summary'!P859,1,2),IF(0='2_all_summary'!P859,4,3))</f>
        <v>4</v>
      </c>
      <c r="N859" s="39">
        <f>IF(ISNUMBER(SEARCH("Yes",'2_all_summary'!$F859)),IF(ISNUMBER(SEARCH("Yes",'2_all_summary'!Q859)),1,2),IF(ISNUMBER(SEARCH("No",'2_all_summary'!Q859)),4,3))</f>
        <v>4</v>
      </c>
      <c r="O859" s="39">
        <f>IF(ISNUMBER(SEARCH("Yes",'2_all_summary'!$F859)),IF(ISNUMBER(SEARCH("Yes",'2_all_summary'!R859)),1,2),IF(ISNUMBER(SEARCH("No",'2_all_summary'!R859)),4,3))</f>
        <v>4</v>
      </c>
      <c r="P859" s="39">
        <f>IF(ISNUMBER(SEARCH("Yes",'2_all_summary'!$F859)),IF(ISNUMBER(SEARCH("Yes",'2_all_summary'!S859)),1,2),IF(ISNUMBER(SEARCH("No",'2_all_summary'!S859)),4,3))</f>
        <v>4</v>
      </c>
      <c r="Q859" s="39">
        <f>IF(ISNUMBER(SEARCH("Yes",'2_all_summary'!$F859)),IF(0&lt;'2_all_summary'!T859,1,2),IF(0='2_all_summary'!T859,4,3))</f>
        <v>4</v>
      </c>
      <c r="R859" s="39">
        <f>IF(ISNUMBER(SEARCH("Yes",'2_all_summary'!$F859)),IF(ISNUMBER(SEARCH("Yes",'2_all_summary'!U859)),1,2),IF(ISNUMBER(SEARCH("No",'2_all_summary'!U859)),4,3))</f>
        <v>4</v>
      </c>
    </row>
    <row r="860" spans="7:18" x14ac:dyDescent="0.3">
      <c r="G860" s="39"/>
      <c r="H860" s="39" t="str">
        <f>'2_all_summary'!D860</f>
        <v>How locally designed access and use controls can prevent the tragedy of the commons in a Mexican small-scale fishing community</v>
      </c>
      <c r="I860" s="39" t="str">
        <f>'2_all_summary'!E860</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v>
      </c>
      <c r="J860" s="39">
        <f>IF(ISNUMBER(SEARCH("Yes",'2_all_summary'!$F860)),IF(ISNUMBER(SEARCH("Yes",'2_all_summary'!M860)),1,2),IF(ISNUMBER(SEARCH("No",'2_all_summary'!M860)),4,3))</f>
        <v>4</v>
      </c>
      <c r="K860" s="39">
        <f>IF(ISNUMBER(SEARCH("Yes",'2_all_summary'!$F860)),IF(ISNUMBER(SEARCH("Yes",'2_all_summary'!N860)),1,2),IF(ISNUMBER(SEARCH("No",'2_all_summary'!N860)),4,3))</f>
        <v>4</v>
      </c>
      <c r="L860" s="39">
        <f>IF(ISNUMBER(SEARCH("Yes",'2_all_summary'!$F860)),IF(ISNUMBER(SEARCH("Yes",'2_all_summary'!O860)),1,2),IF(ISNUMBER(SEARCH("No",'2_all_summary'!O860)),4,3))</f>
        <v>4</v>
      </c>
      <c r="M860" s="39">
        <f>IF(ISNUMBER(SEARCH("Yes",'2_all_summary'!$F860)),IF(0&lt;'2_all_summary'!P860,1,2),IF(0='2_all_summary'!P860,4,3))</f>
        <v>4</v>
      </c>
      <c r="N860" s="39">
        <f>IF(ISNUMBER(SEARCH("Yes",'2_all_summary'!$F860)),IF(ISNUMBER(SEARCH("Yes",'2_all_summary'!Q860)),1,2),IF(ISNUMBER(SEARCH("No",'2_all_summary'!Q860)),4,3))</f>
        <v>4</v>
      </c>
      <c r="O860" s="39">
        <f>IF(ISNUMBER(SEARCH("Yes",'2_all_summary'!$F860)),IF(ISNUMBER(SEARCH("Yes",'2_all_summary'!R860)),1,2),IF(ISNUMBER(SEARCH("No",'2_all_summary'!R860)),4,3))</f>
        <v>4</v>
      </c>
      <c r="P860" s="39">
        <f>IF(ISNUMBER(SEARCH("Yes",'2_all_summary'!$F860)),IF(ISNUMBER(SEARCH("Yes",'2_all_summary'!S860)),1,2),IF(ISNUMBER(SEARCH("No",'2_all_summary'!S860)),4,3))</f>
        <v>4</v>
      </c>
      <c r="Q860" s="39">
        <f>IF(ISNUMBER(SEARCH("Yes",'2_all_summary'!$F860)),IF(0&lt;'2_all_summary'!T860,1,2),IF(0='2_all_summary'!T860,4,3))</f>
        <v>4</v>
      </c>
      <c r="R860" s="39">
        <f>IF(ISNUMBER(SEARCH("Yes",'2_all_summary'!$F860)),IF(ISNUMBER(SEARCH("Yes",'2_all_summary'!U860)),1,2),IF(ISNUMBER(SEARCH("No",'2_all_summary'!U860)),4,3))</f>
        <v>4</v>
      </c>
    </row>
    <row r="861" spans="7:18" x14ac:dyDescent="0.3">
      <c r="G861" s="39"/>
      <c r="H861" s="39" t="str">
        <f>'2_all_summary'!D861</f>
        <v>Towards a more robust approach for the restoration of mangroves in Vietnam</v>
      </c>
      <c r="I861" s="39" t="str">
        <f>'2_all_summary'!E861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v>
      </c>
      <c r="J861" s="39">
        <f>IF(ISNUMBER(SEARCH("Yes",'2_all_summary'!$F861)),IF(ISNUMBER(SEARCH("Yes",'2_all_summary'!M861)),1,2),IF(ISNUMBER(SEARCH("No",'2_all_summary'!M861)),4,3))</f>
        <v>4</v>
      </c>
      <c r="K861" s="39">
        <f>IF(ISNUMBER(SEARCH("Yes",'2_all_summary'!$F861)),IF(ISNUMBER(SEARCH("Yes",'2_all_summary'!N861)),1,2),IF(ISNUMBER(SEARCH("No",'2_all_summary'!N861)),4,3))</f>
        <v>4</v>
      </c>
      <c r="L861" s="39">
        <f>IF(ISNUMBER(SEARCH("Yes",'2_all_summary'!$F861)),IF(ISNUMBER(SEARCH("Yes",'2_all_summary'!O861)),1,2),IF(ISNUMBER(SEARCH("No",'2_all_summary'!O861)),4,3))</f>
        <v>4</v>
      </c>
      <c r="M861" s="39">
        <f>IF(ISNUMBER(SEARCH("Yes",'2_all_summary'!$F861)),IF(0&lt;'2_all_summary'!P861,1,2),IF(0='2_all_summary'!P861,4,3))</f>
        <v>4</v>
      </c>
      <c r="N861" s="39">
        <f>IF(ISNUMBER(SEARCH("Yes",'2_all_summary'!$F861)),IF(ISNUMBER(SEARCH("Yes",'2_all_summary'!Q861)),1,2),IF(ISNUMBER(SEARCH("No",'2_all_summary'!Q861)),4,3))</f>
        <v>4</v>
      </c>
      <c r="O861" s="39">
        <f>IF(ISNUMBER(SEARCH("Yes",'2_all_summary'!$F861)),IF(ISNUMBER(SEARCH("Yes",'2_all_summary'!R861)),1,2),IF(ISNUMBER(SEARCH("No",'2_all_summary'!R861)),4,3))</f>
        <v>4</v>
      </c>
      <c r="P861" s="39">
        <f>IF(ISNUMBER(SEARCH("Yes",'2_all_summary'!$F861)),IF(ISNUMBER(SEARCH("Yes",'2_all_summary'!S861)),1,2),IF(ISNUMBER(SEARCH("No",'2_all_summary'!S861)),4,3))</f>
        <v>4</v>
      </c>
      <c r="Q861" s="39">
        <f>IF(ISNUMBER(SEARCH("Yes",'2_all_summary'!$F861)),IF(0&lt;'2_all_summary'!T861,1,2),IF(0='2_all_summary'!T861,4,3))</f>
        <v>4</v>
      </c>
      <c r="R861" s="39">
        <f>IF(ISNUMBER(SEARCH("Yes",'2_all_summary'!$F861)),IF(ISNUMBER(SEARCH("Yes",'2_all_summary'!U861)),1,2),IF(ISNUMBER(SEARCH("No",'2_all_summary'!U861)),4,3))</f>
        <v>4</v>
      </c>
    </row>
    <row r="862" spans="7:18" x14ac:dyDescent="0.3">
      <c r="G862" s="39"/>
      <c r="H862" s="39" t="str">
        <f>'2_all_summary'!D862</f>
        <v>The Coral, Solomon and Bismarck Seas Region</v>
      </c>
      <c r="I862" s="39" t="str">
        <f>'2_all_summary'!E862</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862" s="39">
        <f>IF(ISNUMBER(SEARCH("Yes",'2_all_summary'!$F862)),IF(ISNUMBER(SEARCH("Yes",'2_all_summary'!M862)),1,2),IF(ISNUMBER(SEARCH("No",'2_all_summary'!M862)),4,3))</f>
        <v>3</v>
      </c>
      <c r="K862" s="39">
        <f>IF(ISNUMBER(SEARCH("Yes",'2_all_summary'!$F862)),IF(ISNUMBER(SEARCH("Yes",'2_all_summary'!N862)),1,2),IF(ISNUMBER(SEARCH("No",'2_all_summary'!N862)),4,3))</f>
        <v>3</v>
      </c>
      <c r="L862" s="39">
        <f>IF(ISNUMBER(SEARCH("Yes",'2_all_summary'!$F862)),IF(ISNUMBER(SEARCH("Yes",'2_all_summary'!O862)),1,2),IF(ISNUMBER(SEARCH("No",'2_all_summary'!O862)),4,3))</f>
        <v>3</v>
      </c>
      <c r="M862" s="39">
        <f>IF(ISNUMBER(SEARCH("Yes",'2_all_summary'!$F862)),IF(0&lt;'2_all_summary'!P862,1,2),IF(0='2_all_summary'!P862,4,3))</f>
        <v>3</v>
      </c>
      <c r="N862" s="39">
        <f>IF(ISNUMBER(SEARCH("Yes",'2_all_summary'!$F862)),IF(ISNUMBER(SEARCH("Yes",'2_all_summary'!Q862)),1,2),IF(ISNUMBER(SEARCH("No",'2_all_summary'!Q862)),4,3))</f>
        <v>3</v>
      </c>
      <c r="O862" s="39">
        <f>IF(ISNUMBER(SEARCH("Yes",'2_all_summary'!$F862)),IF(ISNUMBER(SEARCH("Yes",'2_all_summary'!R862)),1,2),IF(ISNUMBER(SEARCH("No",'2_all_summary'!R862)),4,3))</f>
        <v>3</v>
      </c>
      <c r="P862" s="39">
        <f>IF(ISNUMBER(SEARCH("Yes",'2_all_summary'!$F862)),IF(ISNUMBER(SEARCH("Yes",'2_all_summary'!S862)),1,2),IF(ISNUMBER(SEARCH("No",'2_all_summary'!S862)),4,3))</f>
        <v>3</v>
      </c>
      <c r="Q862" s="39">
        <f>IF(ISNUMBER(SEARCH("Yes",'2_all_summary'!$F862)),IF(0&lt;'2_all_summary'!T862,1,2),IF(0='2_all_summary'!T862,4,3))</f>
        <v>3</v>
      </c>
      <c r="R862" s="39">
        <f>IF(ISNUMBER(SEARCH("Yes",'2_all_summary'!$F862)),IF(ISNUMBER(SEARCH("Yes",'2_all_summary'!U862)),1,2),IF(ISNUMBER(SEARCH("No",'2_all_summary'!U862)),4,3))</f>
        <v>3</v>
      </c>
    </row>
    <row r="863" spans="7:18" x14ac:dyDescent="0.3">
      <c r="G863" s="39"/>
      <c r="H863" s="39" t="str">
        <f>'2_all_summary'!D863</f>
        <v>Protected nearshore shallow and deep subtidal rocky reef communities differ in their trophic diversity but not their nutritional condition</v>
      </c>
      <c r="I863" s="39" t="str">
        <f>'2_all_summary'!E863</f>
        <v>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v>
      </c>
      <c r="J863" s="39">
        <f>IF(ISNUMBER(SEARCH("Yes",'2_all_summary'!$F863)),IF(ISNUMBER(SEARCH("Yes",'2_all_summary'!M863)),1,2),IF(ISNUMBER(SEARCH("No",'2_all_summary'!M863)),4,3))</f>
        <v>4</v>
      </c>
      <c r="K863" s="39">
        <f>IF(ISNUMBER(SEARCH("Yes",'2_all_summary'!$F863)),IF(ISNUMBER(SEARCH("Yes",'2_all_summary'!N863)),1,2),IF(ISNUMBER(SEARCH("No",'2_all_summary'!N863)),4,3))</f>
        <v>4</v>
      </c>
      <c r="L863" s="39">
        <f>IF(ISNUMBER(SEARCH("Yes",'2_all_summary'!$F863)),IF(ISNUMBER(SEARCH("Yes",'2_all_summary'!O863)),1,2),IF(ISNUMBER(SEARCH("No",'2_all_summary'!O863)),4,3))</f>
        <v>4</v>
      </c>
      <c r="M863" s="39">
        <f>IF(ISNUMBER(SEARCH("Yes",'2_all_summary'!$F863)),IF(0&lt;'2_all_summary'!P863,1,2),IF(0='2_all_summary'!P863,4,3))</f>
        <v>4</v>
      </c>
      <c r="N863" s="39">
        <f>IF(ISNUMBER(SEARCH("Yes",'2_all_summary'!$F863)),IF(ISNUMBER(SEARCH("Yes",'2_all_summary'!Q863)),1,2),IF(ISNUMBER(SEARCH("No",'2_all_summary'!Q863)),4,3))</f>
        <v>4</v>
      </c>
      <c r="O863" s="39">
        <f>IF(ISNUMBER(SEARCH("Yes",'2_all_summary'!$F863)),IF(ISNUMBER(SEARCH("Yes",'2_all_summary'!R863)),1,2),IF(ISNUMBER(SEARCH("No",'2_all_summary'!R863)),4,3))</f>
        <v>4</v>
      </c>
      <c r="P863" s="39">
        <f>IF(ISNUMBER(SEARCH("Yes",'2_all_summary'!$F863)),IF(ISNUMBER(SEARCH("Yes",'2_all_summary'!S863)),1,2),IF(ISNUMBER(SEARCH("No",'2_all_summary'!S863)),4,3))</f>
        <v>4</v>
      </c>
      <c r="Q863" s="39">
        <f>IF(ISNUMBER(SEARCH("Yes",'2_all_summary'!$F863)),IF(0&lt;'2_all_summary'!T863,1,2),IF(0='2_all_summary'!T863,4,3))</f>
        <v>4</v>
      </c>
      <c r="R863" s="39">
        <f>IF(ISNUMBER(SEARCH("Yes",'2_all_summary'!$F863)),IF(ISNUMBER(SEARCH("Yes",'2_all_summary'!U863)),1,2),IF(ISNUMBER(SEARCH("No",'2_all_summary'!U863)),4,3))</f>
        <v>4</v>
      </c>
    </row>
    <row r="864" spans="7:18" x14ac:dyDescent="0.3">
      <c r="G864" s="39"/>
      <c r="H864" s="39" t="str">
        <f>'2_all_summary'!D864</f>
        <v>Tipping the scale away from privatization and toward community-based fisheries: Policy and market alternatives in New England</v>
      </c>
      <c r="I864" s="39" t="str">
        <f>'2_all_summary'!E864</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864" s="39">
        <f>IF(ISNUMBER(SEARCH("Yes",'2_all_summary'!$F864)),IF(ISNUMBER(SEARCH("Yes",'2_all_summary'!M864)),1,2),IF(ISNUMBER(SEARCH("No",'2_all_summary'!M864)),4,3))</f>
        <v>2</v>
      </c>
      <c r="K864" s="39">
        <f>IF(ISNUMBER(SEARCH("Yes",'2_all_summary'!$F864)),IF(ISNUMBER(SEARCH("Yes",'2_all_summary'!N864)),1,2),IF(ISNUMBER(SEARCH("No",'2_all_summary'!N864)),4,3))</f>
        <v>2</v>
      </c>
      <c r="L864" s="39">
        <f>IF(ISNUMBER(SEARCH("Yes",'2_all_summary'!$F864)),IF(ISNUMBER(SEARCH("Yes",'2_all_summary'!O864)),1,2),IF(ISNUMBER(SEARCH("No",'2_all_summary'!O864)),4,3))</f>
        <v>2</v>
      </c>
      <c r="M864" s="39">
        <f>IF(ISNUMBER(SEARCH("Yes",'2_all_summary'!$F864)),IF(0&lt;'2_all_summary'!P864,1,2),IF(0='2_all_summary'!P864,4,3))</f>
        <v>2</v>
      </c>
      <c r="N864" s="39">
        <f>IF(ISNUMBER(SEARCH("Yes",'2_all_summary'!$F864)),IF(ISNUMBER(SEARCH("Yes",'2_all_summary'!Q864)),1,2),IF(ISNUMBER(SEARCH("No",'2_all_summary'!Q864)),4,3))</f>
        <v>2</v>
      </c>
      <c r="O864" s="39">
        <f>IF(ISNUMBER(SEARCH("Yes",'2_all_summary'!$F864)),IF(ISNUMBER(SEARCH("Yes",'2_all_summary'!R864)),1,2),IF(ISNUMBER(SEARCH("No",'2_all_summary'!R864)),4,3))</f>
        <v>2</v>
      </c>
      <c r="P864" s="39">
        <f>IF(ISNUMBER(SEARCH("Yes",'2_all_summary'!$F864)),IF(ISNUMBER(SEARCH("Yes",'2_all_summary'!S864)),1,2),IF(ISNUMBER(SEARCH("No",'2_all_summary'!S864)),4,3))</f>
        <v>2</v>
      </c>
      <c r="Q864" s="39">
        <f>IF(ISNUMBER(SEARCH("Yes",'2_all_summary'!$F864)),IF(0&lt;'2_all_summary'!T864,1,2),IF(0='2_all_summary'!T864,4,3))</f>
        <v>2</v>
      </c>
      <c r="R864" s="39">
        <f>IF(ISNUMBER(SEARCH("Yes",'2_all_summary'!$F864)),IF(ISNUMBER(SEARCH("Yes",'2_all_summary'!U864)),1,2),IF(ISNUMBER(SEARCH("No",'2_all_summary'!U864)),4,3))</f>
        <v>2</v>
      </c>
    </row>
    <row r="865" spans="7:18" x14ac:dyDescent="0.3">
      <c r="G865" s="39"/>
      <c r="H865" s="39" t="str">
        <f>'2_all_summary'!D865</f>
        <v>Analysis of institutional panglima laot as community based coastal resource management</v>
      </c>
      <c r="I865" s="39" t="str">
        <f>'2_all_summary'!E865</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v>
      </c>
      <c r="J865" s="39">
        <f>IF(ISNUMBER(SEARCH("Yes",'2_all_summary'!$F865)),IF(ISNUMBER(SEARCH("Yes",'2_all_summary'!M865)),1,2),IF(ISNUMBER(SEARCH("No",'2_all_summary'!M865)),4,3))</f>
        <v>4</v>
      </c>
      <c r="K865" s="39">
        <f>IF(ISNUMBER(SEARCH("Yes",'2_all_summary'!$F865)),IF(ISNUMBER(SEARCH("Yes",'2_all_summary'!N865)),1,2),IF(ISNUMBER(SEARCH("No",'2_all_summary'!N865)),4,3))</f>
        <v>4</v>
      </c>
      <c r="L865" s="39">
        <f>IF(ISNUMBER(SEARCH("Yes",'2_all_summary'!$F865)),IF(ISNUMBER(SEARCH("Yes",'2_all_summary'!O865)),1,2),IF(ISNUMBER(SEARCH("No",'2_all_summary'!O865)),4,3))</f>
        <v>4</v>
      </c>
      <c r="M865" s="39">
        <f>IF(ISNUMBER(SEARCH("Yes",'2_all_summary'!$F865)),IF(0&lt;'2_all_summary'!P865,1,2),IF(0='2_all_summary'!P865,4,3))</f>
        <v>4</v>
      </c>
      <c r="N865" s="39">
        <f>IF(ISNUMBER(SEARCH("Yes",'2_all_summary'!$F865)),IF(ISNUMBER(SEARCH("Yes",'2_all_summary'!Q865)),1,2),IF(ISNUMBER(SEARCH("No",'2_all_summary'!Q865)),4,3))</f>
        <v>4</v>
      </c>
      <c r="O865" s="39">
        <f>IF(ISNUMBER(SEARCH("Yes",'2_all_summary'!$F865)),IF(ISNUMBER(SEARCH("Yes",'2_all_summary'!R865)),1,2),IF(ISNUMBER(SEARCH("No",'2_all_summary'!R865)),4,3))</f>
        <v>4</v>
      </c>
      <c r="P865" s="39">
        <f>IF(ISNUMBER(SEARCH("Yes",'2_all_summary'!$F865)),IF(ISNUMBER(SEARCH("Yes",'2_all_summary'!S865)),1,2),IF(ISNUMBER(SEARCH("No",'2_all_summary'!S865)),4,3))</f>
        <v>4</v>
      </c>
      <c r="Q865" s="39">
        <f>IF(ISNUMBER(SEARCH("Yes",'2_all_summary'!$F865)),IF(0&lt;'2_all_summary'!T865,1,2),IF(0='2_all_summary'!T865,4,3))</f>
        <v>4</v>
      </c>
      <c r="R865" s="39">
        <f>IF(ISNUMBER(SEARCH("Yes",'2_all_summary'!$F865)),IF(ISNUMBER(SEARCH("Yes",'2_all_summary'!U865)),1,2),IF(ISNUMBER(SEARCH("No",'2_all_summary'!U865)),4,3))</f>
        <v>4</v>
      </c>
    </row>
    <row r="866" spans="7:18" x14ac:dyDescent="0.3">
      <c r="G866" s="39"/>
      <c r="H866" s="39" t="str">
        <f>'2_all_summary'!D866</f>
        <v>An epidemiologic transition of cardiovascular disease risk in Carriacou and Petite Martinique, Grenada: The Grenada heart project, 2005-2007</v>
      </c>
      <c r="I866" s="39" t="str">
        <f>'2_all_summary'!E866</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866" s="39">
        <f>IF(ISNUMBER(SEARCH("Yes",'2_all_summary'!$F866)),IF(ISNUMBER(SEARCH("Yes",'2_all_summary'!M866)),1,2),IF(ISNUMBER(SEARCH("No",'2_all_summary'!M866)),4,3))</f>
        <v>4</v>
      </c>
      <c r="K866" s="39">
        <f>IF(ISNUMBER(SEARCH("Yes",'2_all_summary'!$F866)),IF(ISNUMBER(SEARCH("Yes",'2_all_summary'!N866)),1,2),IF(ISNUMBER(SEARCH("No",'2_all_summary'!N866)),4,3))</f>
        <v>4</v>
      </c>
      <c r="L866" s="39">
        <f>IF(ISNUMBER(SEARCH("Yes",'2_all_summary'!$F866)),IF(ISNUMBER(SEARCH("Yes",'2_all_summary'!O866)),1,2),IF(ISNUMBER(SEARCH("No",'2_all_summary'!O866)),4,3))</f>
        <v>4</v>
      </c>
      <c r="M866" s="39">
        <f>IF(ISNUMBER(SEARCH("Yes",'2_all_summary'!$F866)),IF(0&lt;'2_all_summary'!P866,1,2),IF(0='2_all_summary'!P866,4,3))</f>
        <v>4</v>
      </c>
      <c r="N866" s="39">
        <f>IF(ISNUMBER(SEARCH("Yes",'2_all_summary'!$F866)),IF(ISNUMBER(SEARCH("Yes",'2_all_summary'!Q866)),1,2),IF(ISNUMBER(SEARCH("No",'2_all_summary'!Q866)),4,3))</f>
        <v>4</v>
      </c>
      <c r="O866" s="39">
        <f>IF(ISNUMBER(SEARCH("Yes",'2_all_summary'!$F866)),IF(ISNUMBER(SEARCH("Yes",'2_all_summary'!R866)),1,2),IF(ISNUMBER(SEARCH("No",'2_all_summary'!R866)),4,3))</f>
        <v>4</v>
      </c>
      <c r="P866" s="39">
        <f>IF(ISNUMBER(SEARCH("Yes",'2_all_summary'!$F866)),IF(ISNUMBER(SEARCH("Yes",'2_all_summary'!S866)),1,2),IF(ISNUMBER(SEARCH("No",'2_all_summary'!S866)),4,3))</f>
        <v>4</v>
      </c>
      <c r="Q866" s="39">
        <f>IF(ISNUMBER(SEARCH("Yes",'2_all_summary'!$F866)),IF(0&lt;'2_all_summary'!T866,1,2),IF(0='2_all_summary'!T866,4,3))</f>
        <v>4</v>
      </c>
      <c r="R866" s="39">
        <f>IF(ISNUMBER(SEARCH("Yes",'2_all_summary'!$F866)),IF(ISNUMBER(SEARCH("Yes",'2_all_summary'!U866)),1,2),IF(ISNUMBER(SEARCH("No",'2_all_summary'!U866)),4,3))</f>
        <v>4</v>
      </c>
    </row>
    <row r="867" spans="7:18" x14ac:dyDescent="0.3">
      <c r="G867" s="39"/>
      <c r="H867" s="39" t="str">
        <f>'2_all_summary'!D867</f>
        <v>Bottom-up community-based coral reef and fisheries restoration in Indonesia, Panama, and Palau</v>
      </c>
      <c r="I867" s="39" t="str">
        <f>'2_all_summary'!E867</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867" s="39">
        <f>IF(ISNUMBER(SEARCH("Yes",'2_all_summary'!$F867)),IF(ISNUMBER(SEARCH("Yes",'2_all_summary'!M867)),1,2),IF(ISNUMBER(SEARCH("No",'2_all_summary'!M867)),4,3))</f>
        <v>3</v>
      </c>
      <c r="K867" s="39">
        <f>IF(ISNUMBER(SEARCH("Yes",'2_all_summary'!$F867)),IF(ISNUMBER(SEARCH("Yes",'2_all_summary'!N867)),1,2),IF(ISNUMBER(SEARCH("No",'2_all_summary'!N867)),4,3))</f>
        <v>3</v>
      </c>
      <c r="L867" s="39">
        <f>IF(ISNUMBER(SEARCH("Yes",'2_all_summary'!$F867)),IF(ISNUMBER(SEARCH("Yes",'2_all_summary'!O867)),1,2),IF(ISNUMBER(SEARCH("No",'2_all_summary'!O867)),4,3))</f>
        <v>3</v>
      </c>
      <c r="M867" s="39">
        <f>IF(ISNUMBER(SEARCH("Yes",'2_all_summary'!$F867)),IF(0&lt;'2_all_summary'!P867,1,2),IF(0='2_all_summary'!P867,4,3))</f>
        <v>3</v>
      </c>
      <c r="N867" s="39">
        <f>IF(ISNUMBER(SEARCH("Yes",'2_all_summary'!$F867)),IF(ISNUMBER(SEARCH("Yes",'2_all_summary'!Q867)),1,2),IF(ISNUMBER(SEARCH("No",'2_all_summary'!Q867)),4,3))</f>
        <v>3</v>
      </c>
      <c r="O867" s="39">
        <f>IF(ISNUMBER(SEARCH("Yes",'2_all_summary'!$F867)),IF(ISNUMBER(SEARCH("Yes",'2_all_summary'!R867)),1,2),IF(ISNUMBER(SEARCH("No",'2_all_summary'!R867)),4,3))</f>
        <v>3</v>
      </c>
      <c r="P867" s="39">
        <f>IF(ISNUMBER(SEARCH("Yes",'2_all_summary'!$F867)),IF(ISNUMBER(SEARCH("Yes",'2_all_summary'!S867)),1,2),IF(ISNUMBER(SEARCH("No",'2_all_summary'!S867)),4,3))</f>
        <v>3</v>
      </c>
      <c r="Q867" s="39">
        <f>IF(ISNUMBER(SEARCH("Yes",'2_all_summary'!$F867)),IF(0&lt;'2_all_summary'!T867,1,2),IF(0='2_all_summary'!T867,4,3))</f>
        <v>3</v>
      </c>
      <c r="R867" s="39">
        <f>IF(ISNUMBER(SEARCH("Yes",'2_all_summary'!$F867)),IF(ISNUMBER(SEARCH("Yes",'2_all_summary'!U867)),1,2),IF(ISNUMBER(SEARCH("No",'2_all_summary'!U867)),4,3))</f>
        <v>3</v>
      </c>
    </row>
    <row r="868" spans="7:18" x14ac:dyDescent="0.3">
      <c r="G868" s="39"/>
      <c r="H868" s="39" t="str">
        <f>'2_all_summary'!D868</f>
        <v>A comparison of social outcomes associated with different fisheries co-management institutions</v>
      </c>
      <c r="I868" s="39" t="str">
        <f>'2_all_summary'!E868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v>
      </c>
      <c r="J868" s="39">
        <f>IF(ISNUMBER(SEARCH("Yes",'2_all_summary'!$F868)),IF(ISNUMBER(SEARCH("Yes",'2_all_summary'!M868)),1,2),IF(ISNUMBER(SEARCH("No",'2_all_summary'!M868)),4,3))</f>
        <v>2</v>
      </c>
      <c r="K868" s="39">
        <f>IF(ISNUMBER(SEARCH("Yes",'2_all_summary'!$F868)),IF(ISNUMBER(SEARCH("Yes",'2_all_summary'!N868)),1,2),IF(ISNUMBER(SEARCH("No",'2_all_summary'!N868)),4,3))</f>
        <v>2</v>
      </c>
      <c r="L868" s="39">
        <f>IF(ISNUMBER(SEARCH("Yes",'2_all_summary'!$F868)),IF(ISNUMBER(SEARCH("Yes",'2_all_summary'!O868)),1,2),IF(ISNUMBER(SEARCH("No",'2_all_summary'!O868)),4,3))</f>
        <v>2</v>
      </c>
      <c r="M868" s="39">
        <f>IF(ISNUMBER(SEARCH("Yes",'2_all_summary'!$F868)),IF(0&lt;'2_all_summary'!P868,1,2),IF(0='2_all_summary'!P868,4,3))</f>
        <v>2</v>
      </c>
      <c r="N868" s="39">
        <f>IF(ISNUMBER(SEARCH("Yes",'2_all_summary'!$F868)),IF(ISNUMBER(SEARCH("Yes",'2_all_summary'!Q868)),1,2),IF(ISNUMBER(SEARCH("No",'2_all_summary'!Q868)),4,3))</f>
        <v>2</v>
      </c>
      <c r="O868" s="39">
        <f>IF(ISNUMBER(SEARCH("Yes",'2_all_summary'!$F868)),IF(ISNUMBER(SEARCH("Yes",'2_all_summary'!R868)),1,2),IF(ISNUMBER(SEARCH("No",'2_all_summary'!R868)),4,3))</f>
        <v>1</v>
      </c>
      <c r="P868" s="39">
        <f>IF(ISNUMBER(SEARCH("Yes",'2_all_summary'!$F868)),IF(ISNUMBER(SEARCH("Yes",'2_all_summary'!S868)),1,2),IF(ISNUMBER(SEARCH("No",'2_all_summary'!S868)),4,3))</f>
        <v>2</v>
      </c>
      <c r="Q868" s="39">
        <f>IF(ISNUMBER(SEARCH("Yes",'2_all_summary'!$F868)),IF(0&lt;'2_all_summary'!T868,1,2),IF(0='2_all_summary'!T868,4,3))</f>
        <v>1</v>
      </c>
      <c r="R868" s="39">
        <f>IF(ISNUMBER(SEARCH("Yes",'2_all_summary'!$F868)),IF(ISNUMBER(SEARCH("Yes",'2_all_summary'!U868)),1,2),IF(ISNUMBER(SEARCH("No",'2_all_summary'!U868)),4,3))</f>
        <v>1</v>
      </c>
    </row>
    <row r="869" spans="7:18" x14ac:dyDescent="0.3">
      <c r="G869" s="39"/>
      <c r="H869" s="39" t="str">
        <f>'2_all_summary'!D869</f>
        <v>Community-based environmental education in the fishing villages of Tuticorin and its role in conservation of the environment</v>
      </c>
      <c r="I869" s="39" t="str">
        <f>'2_all_summary'!E869</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869" s="39">
        <f>IF(ISNUMBER(SEARCH("Yes",'2_all_summary'!$F869)),IF(ISNUMBER(SEARCH("Yes",'2_all_summary'!M869)),1,2),IF(ISNUMBER(SEARCH("No",'2_all_summary'!M869)),4,3))</f>
        <v>4</v>
      </c>
      <c r="K869" s="39">
        <f>IF(ISNUMBER(SEARCH("Yes",'2_all_summary'!$F869)),IF(ISNUMBER(SEARCH("Yes",'2_all_summary'!N869)),1,2),IF(ISNUMBER(SEARCH("No",'2_all_summary'!N869)),4,3))</f>
        <v>4</v>
      </c>
      <c r="L869" s="39">
        <f>IF(ISNUMBER(SEARCH("Yes",'2_all_summary'!$F869)),IF(ISNUMBER(SEARCH("Yes",'2_all_summary'!O869)),1,2),IF(ISNUMBER(SEARCH("No",'2_all_summary'!O869)),4,3))</f>
        <v>4</v>
      </c>
      <c r="M869" s="39">
        <f>IF(ISNUMBER(SEARCH("Yes",'2_all_summary'!$F869)),IF(0&lt;'2_all_summary'!P869,1,2),IF(0='2_all_summary'!P869,4,3))</f>
        <v>4</v>
      </c>
      <c r="N869" s="39">
        <f>IF(ISNUMBER(SEARCH("Yes",'2_all_summary'!$F869)),IF(ISNUMBER(SEARCH("Yes",'2_all_summary'!Q869)),1,2),IF(ISNUMBER(SEARCH("No",'2_all_summary'!Q869)),4,3))</f>
        <v>4</v>
      </c>
      <c r="O869" s="39">
        <f>IF(ISNUMBER(SEARCH("Yes",'2_all_summary'!$F869)),IF(ISNUMBER(SEARCH("Yes",'2_all_summary'!R869)),1,2),IF(ISNUMBER(SEARCH("No",'2_all_summary'!R869)),4,3))</f>
        <v>4</v>
      </c>
      <c r="P869" s="39">
        <f>IF(ISNUMBER(SEARCH("Yes",'2_all_summary'!$F869)),IF(ISNUMBER(SEARCH("Yes",'2_all_summary'!S869)),1,2),IF(ISNUMBER(SEARCH("No",'2_all_summary'!S869)),4,3))</f>
        <v>4</v>
      </c>
      <c r="Q869" s="39">
        <f>IF(ISNUMBER(SEARCH("Yes",'2_all_summary'!$F869)),IF(0&lt;'2_all_summary'!T869,1,2),IF(0='2_all_summary'!T869,4,3))</f>
        <v>4</v>
      </c>
      <c r="R869" s="39">
        <f>IF(ISNUMBER(SEARCH("Yes",'2_all_summary'!$F869)),IF(ISNUMBER(SEARCH("Yes",'2_all_summary'!U869)),1,2),IF(ISNUMBER(SEARCH("No",'2_all_summary'!U869)),4,3))</f>
        <v>4</v>
      </c>
    </row>
    <row r="870" spans="7:18" x14ac:dyDescent="0.3">
      <c r="G870" s="39"/>
      <c r="H870" s="39" t="str">
        <f>'2_all_summary'!D870</f>
        <v>Local perceptions of environmental changes in fishing communities of southwest Madagascar</v>
      </c>
      <c r="I870" s="39" t="str">
        <f>'2_all_summary'!E870</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v>
      </c>
      <c r="J870" s="39">
        <f>IF(ISNUMBER(SEARCH("Yes",'2_all_summary'!$F870)),IF(ISNUMBER(SEARCH("Yes",'2_all_summary'!M870)),1,2),IF(ISNUMBER(SEARCH("No",'2_all_summary'!M870)),4,3))</f>
        <v>4</v>
      </c>
      <c r="K870" s="39">
        <f>IF(ISNUMBER(SEARCH("Yes",'2_all_summary'!$F870)),IF(ISNUMBER(SEARCH("Yes",'2_all_summary'!N870)),1,2),IF(ISNUMBER(SEARCH("No",'2_all_summary'!N870)),4,3))</f>
        <v>4</v>
      </c>
      <c r="L870" s="39">
        <f>IF(ISNUMBER(SEARCH("Yes",'2_all_summary'!$F870)),IF(ISNUMBER(SEARCH("Yes",'2_all_summary'!O870)),1,2),IF(ISNUMBER(SEARCH("No",'2_all_summary'!O870)),4,3))</f>
        <v>4</v>
      </c>
      <c r="M870" s="39">
        <f>IF(ISNUMBER(SEARCH("Yes",'2_all_summary'!$F870)),IF(0&lt;'2_all_summary'!P870,1,2),IF(0='2_all_summary'!P870,4,3))</f>
        <v>4</v>
      </c>
      <c r="N870" s="39">
        <f>IF(ISNUMBER(SEARCH("Yes",'2_all_summary'!$F870)),IF(ISNUMBER(SEARCH("Yes",'2_all_summary'!Q870)),1,2),IF(ISNUMBER(SEARCH("No",'2_all_summary'!Q870)),4,3))</f>
        <v>4</v>
      </c>
      <c r="O870" s="39">
        <f>IF(ISNUMBER(SEARCH("Yes",'2_all_summary'!$F870)),IF(ISNUMBER(SEARCH("Yes",'2_all_summary'!R870)),1,2),IF(ISNUMBER(SEARCH("No",'2_all_summary'!R870)),4,3))</f>
        <v>4</v>
      </c>
      <c r="P870" s="39">
        <f>IF(ISNUMBER(SEARCH("Yes",'2_all_summary'!$F870)),IF(ISNUMBER(SEARCH("Yes",'2_all_summary'!S870)),1,2),IF(ISNUMBER(SEARCH("No",'2_all_summary'!S870)),4,3))</f>
        <v>4</v>
      </c>
      <c r="Q870" s="39">
        <f>IF(ISNUMBER(SEARCH("Yes",'2_all_summary'!$F870)),IF(0&lt;'2_all_summary'!T870,1,2),IF(0='2_all_summary'!T870,4,3))</f>
        <v>4</v>
      </c>
      <c r="R870" s="39">
        <f>IF(ISNUMBER(SEARCH("Yes",'2_all_summary'!$F870)),IF(ISNUMBER(SEARCH("Yes",'2_all_summary'!U870)),1,2),IF(ISNUMBER(SEARCH("No",'2_all_summary'!U870)),4,3))</f>
        <v>4</v>
      </c>
    </row>
    <row r="871" spans="7:18" x14ac:dyDescent="0.3">
      <c r="G871" s="39"/>
      <c r="H871" s="39" t="str">
        <f>'2_all_summary'!D871</f>
        <v>Evaluating the feasibility and impact of a yoga intervention on cognition, physical function, physical activity, and affective outcomes in people living with HIV: Protocol for a randomized pilot trial</v>
      </c>
      <c r="I871" s="39" t="str">
        <f>'2_all_summary'!E871</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v>
      </c>
      <c r="J871" s="39">
        <f>IF(ISNUMBER(SEARCH("Yes",'2_all_summary'!$F871)),IF(ISNUMBER(SEARCH("Yes",'2_all_summary'!M871)),1,2),IF(ISNUMBER(SEARCH("No",'2_all_summary'!M871)),4,3))</f>
        <v>4</v>
      </c>
      <c r="K871" s="39">
        <f>IF(ISNUMBER(SEARCH("Yes",'2_all_summary'!$F871)),IF(ISNUMBER(SEARCH("Yes",'2_all_summary'!N871)),1,2),IF(ISNUMBER(SEARCH("No",'2_all_summary'!N871)),4,3))</f>
        <v>4</v>
      </c>
      <c r="L871" s="39">
        <f>IF(ISNUMBER(SEARCH("Yes",'2_all_summary'!$F871)),IF(ISNUMBER(SEARCH("Yes",'2_all_summary'!O871)),1,2),IF(ISNUMBER(SEARCH("No",'2_all_summary'!O871)),4,3))</f>
        <v>4</v>
      </c>
      <c r="M871" s="39">
        <f>IF(ISNUMBER(SEARCH("Yes",'2_all_summary'!$F871)),IF(0&lt;'2_all_summary'!P871,1,2),IF(0='2_all_summary'!P871,4,3))</f>
        <v>4</v>
      </c>
      <c r="N871" s="39">
        <f>IF(ISNUMBER(SEARCH("Yes",'2_all_summary'!$F871)),IF(ISNUMBER(SEARCH("Yes",'2_all_summary'!Q871)),1,2),IF(ISNUMBER(SEARCH("No",'2_all_summary'!Q871)),4,3))</f>
        <v>4</v>
      </c>
      <c r="O871" s="39">
        <f>IF(ISNUMBER(SEARCH("Yes",'2_all_summary'!$F871)),IF(ISNUMBER(SEARCH("Yes",'2_all_summary'!R871)),1,2),IF(ISNUMBER(SEARCH("No",'2_all_summary'!R871)),4,3))</f>
        <v>4</v>
      </c>
      <c r="P871" s="39">
        <f>IF(ISNUMBER(SEARCH("Yes",'2_all_summary'!$F871)),IF(ISNUMBER(SEARCH("Yes",'2_all_summary'!S871)),1,2),IF(ISNUMBER(SEARCH("No",'2_all_summary'!S871)),4,3))</f>
        <v>4</v>
      </c>
      <c r="Q871" s="39">
        <f>IF(ISNUMBER(SEARCH("Yes",'2_all_summary'!$F871)),IF(0&lt;'2_all_summary'!T871,1,2),IF(0='2_all_summary'!T871,4,3))</f>
        <v>4</v>
      </c>
      <c r="R871" s="39">
        <f>IF(ISNUMBER(SEARCH("Yes",'2_all_summary'!$F871)),IF(ISNUMBER(SEARCH("Yes",'2_all_summary'!U871)),1,2),IF(ISNUMBER(SEARCH("No",'2_all_summary'!U871)),4,3))</f>
        <v>4</v>
      </c>
    </row>
    <row r="872" spans="7:18" x14ac:dyDescent="0.3">
      <c r="G872" s="39"/>
      <c r="H872" s="39" t="str">
        <f>'2_all_summary'!D872</f>
        <v>The Effect of Short-Term Upwelling Events on Fish Assemblages at the South-Eastern Coast of the Baltic Sea</v>
      </c>
      <c r="I872" s="39" t="str">
        <f>'2_all_summary'!E872</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v>
      </c>
      <c r="J872" s="39">
        <f>IF(ISNUMBER(SEARCH("Yes",'2_all_summary'!$F872)),IF(ISNUMBER(SEARCH("Yes",'2_all_summary'!M872)),1,2),IF(ISNUMBER(SEARCH("No",'2_all_summary'!M872)),4,3))</f>
        <v>4</v>
      </c>
      <c r="K872" s="39">
        <f>IF(ISNUMBER(SEARCH("Yes",'2_all_summary'!$F872)),IF(ISNUMBER(SEARCH("Yes",'2_all_summary'!N872)),1,2),IF(ISNUMBER(SEARCH("No",'2_all_summary'!N872)),4,3))</f>
        <v>4</v>
      </c>
      <c r="L872" s="39">
        <f>IF(ISNUMBER(SEARCH("Yes",'2_all_summary'!$F872)),IF(ISNUMBER(SEARCH("Yes",'2_all_summary'!O872)),1,2),IF(ISNUMBER(SEARCH("No",'2_all_summary'!O872)),4,3))</f>
        <v>4</v>
      </c>
      <c r="M872" s="39">
        <f>IF(ISNUMBER(SEARCH("Yes",'2_all_summary'!$F872)),IF(0&lt;'2_all_summary'!P872,1,2),IF(0='2_all_summary'!P872,4,3))</f>
        <v>4</v>
      </c>
      <c r="N872" s="39">
        <f>IF(ISNUMBER(SEARCH("Yes",'2_all_summary'!$F872)),IF(ISNUMBER(SEARCH("Yes",'2_all_summary'!Q872)),1,2),IF(ISNUMBER(SEARCH("No",'2_all_summary'!Q872)),4,3))</f>
        <v>4</v>
      </c>
      <c r="O872" s="39">
        <f>IF(ISNUMBER(SEARCH("Yes",'2_all_summary'!$F872)),IF(ISNUMBER(SEARCH("Yes",'2_all_summary'!R872)),1,2),IF(ISNUMBER(SEARCH("No",'2_all_summary'!R872)),4,3))</f>
        <v>4</v>
      </c>
      <c r="P872" s="39">
        <f>IF(ISNUMBER(SEARCH("Yes",'2_all_summary'!$F872)),IF(ISNUMBER(SEARCH("Yes",'2_all_summary'!S872)),1,2),IF(ISNUMBER(SEARCH("No",'2_all_summary'!S872)),4,3))</f>
        <v>4</v>
      </c>
      <c r="Q872" s="39">
        <f>IF(ISNUMBER(SEARCH("Yes",'2_all_summary'!$F872)),IF(0&lt;'2_all_summary'!T872,1,2),IF(0='2_all_summary'!T872,4,3))</f>
        <v>4</v>
      </c>
      <c r="R872" s="39">
        <f>IF(ISNUMBER(SEARCH("Yes",'2_all_summary'!$F872)),IF(ISNUMBER(SEARCH("Yes",'2_all_summary'!U872)),1,2),IF(ISNUMBER(SEARCH("No",'2_all_summary'!U872)),4,3))</f>
        <v>4</v>
      </c>
    </row>
    <row r="873" spans="7:18" x14ac:dyDescent="0.3">
      <c r="G873" s="39"/>
      <c r="H873" s="39" t="str">
        <f>'2_all_summary'!D873</f>
        <v>Community-based coastal resource management in the Philippines: A review and evaluation of programs and projects, 1984-1994</v>
      </c>
      <c r="I873" s="39" t="str">
        <f>'2_all_summary'!E873</f>
        <v>[No abstract available]</v>
      </c>
      <c r="J873" s="39">
        <f>IF(ISNUMBER(SEARCH("Yes",'2_all_summary'!$F873)),IF(ISNUMBER(SEARCH("Yes",'2_all_summary'!M873)),1,2),IF(ISNUMBER(SEARCH("No",'2_all_summary'!M873)),4,3))</f>
        <v>4</v>
      </c>
      <c r="K873" s="39">
        <f>IF(ISNUMBER(SEARCH("Yes",'2_all_summary'!$F873)),IF(ISNUMBER(SEARCH("Yes",'2_all_summary'!N873)),1,2),IF(ISNUMBER(SEARCH("No",'2_all_summary'!N873)),4,3))</f>
        <v>4</v>
      </c>
      <c r="L873" s="39">
        <f>IF(ISNUMBER(SEARCH("Yes",'2_all_summary'!$F873)),IF(ISNUMBER(SEARCH("Yes",'2_all_summary'!O873)),1,2),IF(ISNUMBER(SEARCH("No",'2_all_summary'!O873)),4,3))</f>
        <v>4</v>
      </c>
      <c r="M873" s="39">
        <f>IF(ISNUMBER(SEARCH("Yes",'2_all_summary'!$F873)),IF(0&lt;'2_all_summary'!P873,1,2),IF(0='2_all_summary'!P873,4,3))</f>
        <v>4</v>
      </c>
      <c r="N873" s="39">
        <f>IF(ISNUMBER(SEARCH("Yes",'2_all_summary'!$F873)),IF(ISNUMBER(SEARCH("Yes",'2_all_summary'!Q873)),1,2),IF(ISNUMBER(SEARCH("No",'2_all_summary'!Q873)),4,3))</f>
        <v>4</v>
      </c>
      <c r="O873" s="39">
        <f>IF(ISNUMBER(SEARCH("Yes",'2_all_summary'!$F873)),IF(ISNUMBER(SEARCH("Yes",'2_all_summary'!R873)),1,2),IF(ISNUMBER(SEARCH("No",'2_all_summary'!R873)),4,3))</f>
        <v>4</v>
      </c>
      <c r="P873" s="39">
        <f>IF(ISNUMBER(SEARCH("Yes",'2_all_summary'!$F873)),IF(ISNUMBER(SEARCH("Yes",'2_all_summary'!S873)),1,2),IF(ISNUMBER(SEARCH("No",'2_all_summary'!S873)),4,3))</f>
        <v>4</v>
      </c>
      <c r="Q873" s="39">
        <f>IF(ISNUMBER(SEARCH("Yes",'2_all_summary'!$F873)),IF(0&lt;'2_all_summary'!T873,1,2),IF(0='2_all_summary'!T873,4,3))</f>
        <v>4</v>
      </c>
      <c r="R873" s="39">
        <f>IF(ISNUMBER(SEARCH("Yes",'2_all_summary'!$F873)),IF(ISNUMBER(SEARCH("Yes",'2_all_summary'!U873)),1,2),IF(ISNUMBER(SEARCH("No",'2_all_summary'!U873)),4,3))</f>
        <v>4</v>
      </c>
    </row>
    <row r="874" spans="7:18" x14ac:dyDescent="0.3">
      <c r="G874" s="39"/>
      <c r="H874" s="39" t="str">
        <f>'2_all_summary'!D874</f>
        <v>Creating a place for "community" in new England fisheries</v>
      </c>
      <c r="I874" s="39" t="str">
        <f>'2_all_summary'!E874</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v>
      </c>
      <c r="J874" s="39">
        <f>IF(ISNUMBER(SEARCH("Yes",'2_all_summary'!$F874)),IF(ISNUMBER(SEARCH("Yes",'2_all_summary'!M874)),1,2),IF(ISNUMBER(SEARCH("No",'2_all_summary'!M874)),4,3))</f>
        <v>4</v>
      </c>
      <c r="K874" s="39">
        <f>IF(ISNUMBER(SEARCH("Yes",'2_all_summary'!$F874)),IF(ISNUMBER(SEARCH("Yes",'2_all_summary'!N874)),1,2),IF(ISNUMBER(SEARCH("No",'2_all_summary'!N874)),4,3))</f>
        <v>4</v>
      </c>
      <c r="L874" s="39">
        <f>IF(ISNUMBER(SEARCH("Yes",'2_all_summary'!$F874)),IF(ISNUMBER(SEARCH("Yes",'2_all_summary'!O874)),1,2),IF(ISNUMBER(SEARCH("No",'2_all_summary'!O874)),4,3))</f>
        <v>4</v>
      </c>
      <c r="M874" s="39">
        <f>IF(ISNUMBER(SEARCH("Yes",'2_all_summary'!$F874)),IF(0&lt;'2_all_summary'!P874,1,2),IF(0='2_all_summary'!P874,4,3))</f>
        <v>4</v>
      </c>
      <c r="N874" s="39">
        <f>IF(ISNUMBER(SEARCH("Yes",'2_all_summary'!$F874)),IF(ISNUMBER(SEARCH("Yes",'2_all_summary'!Q874)),1,2),IF(ISNUMBER(SEARCH("No",'2_all_summary'!Q874)),4,3))</f>
        <v>4</v>
      </c>
      <c r="O874" s="39">
        <f>IF(ISNUMBER(SEARCH("Yes",'2_all_summary'!$F874)),IF(ISNUMBER(SEARCH("Yes",'2_all_summary'!R874)),1,2),IF(ISNUMBER(SEARCH("No",'2_all_summary'!R874)),4,3))</f>
        <v>4</v>
      </c>
      <c r="P874" s="39">
        <f>IF(ISNUMBER(SEARCH("Yes",'2_all_summary'!$F874)),IF(ISNUMBER(SEARCH("Yes",'2_all_summary'!S874)),1,2),IF(ISNUMBER(SEARCH("No",'2_all_summary'!S874)),4,3))</f>
        <v>4</v>
      </c>
      <c r="Q874" s="39">
        <f>IF(ISNUMBER(SEARCH("Yes",'2_all_summary'!$F874)),IF(0&lt;'2_all_summary'!T874,1,2),IF(0='2_all_summary'!T874,4,3))</f>
        <v>4</v>
      </c>
      <c r="R874" s="39">
        <f>IF(ISNUMBER(SEARCH("Yes",'2_all_summary'!$F874)),IF(ISNUMBER(SEARCH("Yes",'2_all_summary'!U874)),1,2),IF(ISNUMBER(SEARCH("No",'2_all_summary'!U874)),4,3))</f>
        <v>4</v>
      </c>
    </row>
    <row r="875" spans="7:18" x14ac:dyDescent="0.3">
      <c r="G875" s="39"/>
      <c r="H875" s="39" t="str">
        <f>'2_all_summary'!D875</f>
        <v>Governance in vulnerability assessment: The role of globalising decision-making networks in determining local vulnerability and adaptive capacity</v>
      </c>
      <c r="I875" s="39" t="str">
        <f>'2_all_summary'!E875</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v>
      </c>
      <c r="J875" s="39">
        <f>IF(ISNUMBER(SEARCH("Yes",'2_all_summary'!$F875)),IF(ISNUMBER(SEARCH("Yes",'2_all_summary'!M875)),1,2),IF(ISNUMBER(SEARCH("No",'2_all_summary'!M875)),4,3))</f>
        <v>4</v>
      </c>
      <c r="K875" s="39">
        <f>IF(ISNUMBER(SEARCH("Yes",'2_all_summary'!$F875)),IF(ISNUMBER(SEARCH("Yes",'2_all_summary'!N875)),1,2),IF(ISNUMBER(SEARCH("No",'2_all_summary'!N875)),4,3))</f>
        <v>4</v>
      </c>
      <c r="L875" s="39">
        <f>IF(ISNUMBER(SEARCH("Yes",'2_all_summary'!$F875)),IF(ISNUMBER(SEARCH("Yes",'2_all_summary'!O875)),1,2),IF(ISNUMBER(SEARCH("No",'2_all_summary'!O875)),4,3))</f>
        <v>4</v>
      </c>
      <c r="M875" s="39">
        <f>IF(ISNUMBER(SEARCH("Yes",'2_all_summary'!$F875)),IF(0&lt;'2_all_summary'!P875,1,2),IF(0='2_all_summary'!P875,4,3))</f>
        <v>4</v>
      </c>
      <c r="N875" s="39">
        <f>IF(ISNUMBER(SEARCH("Yes",'2_all_summary'!$F875)),IF(ISNUMBER(SEARCH("Yes",'2_all_summary'!Q875)),1,2),IF(ISNUMBER(SEARCH("No",'2_all_summary'!Q875)),4,3))</f>
        <v>4</v>
      </c>
      <c r="O875" s="39">
        <f>IF(ISNUMBER(SEARCH("Yes",'2_all_summary'!$F875)),IF(ISNUMBER(SEARCH("Yes",'2_all_summary'!R875)),1,2),IF(ISNUMBER(SEARCH("No",'2_all_summary'!R875)),4,3))</f>
        <v>4</v>
      </c>
      <c r="P875" s="39">
        <f>IF(ISNUMBER(SEARCH("Yes",'2_all_summary'!$F875)),IF(ISNUMBER(SEARCH("Yes",'2_all_summary'!S875)),1,2),IF(ISNUMBER(SEARCH("No",'2_all_summary'!S875)),4,3))</f>
        <v>4</v>
      </c>
      <c r="Q875" s="39">
        <f>IF(ISNUMBER(SEARCH("Yes",'2_all_summary'!$F875)),IF(0&lt;'2_all_summary'!T875,1,2),IF(0='2_all_summary'!T875,4,3))</f>
        <v>4</v>
      </c>
      <c r="R875" s="39">
        <f>IF(ISNUMBER(SEARCH("Yes",'2_all_summary'!$F875)),IF(ISNUMBER(SEARCH("Yes",'2_all_summary'!U875)),1,2),IF(ISNUMBER(SEARCH("No",'2_all_summary'!U875)),4,3))</f>
        <v>4</v>
      </c>
    </row>
    <row r="876" spans="7:18" x14ac:dyDescent="0.3">
      <c r="G876" s="39"/>
      <c r="H876" s="39" t="str">
        <f>'2_all_summary'!D876</f>
        <v>Harnessing artisanal prowess in offshore fisheries: The case of Thoothoor fishers from India</v>
      </c>
      <c r="I876" s="39" t="str">
        <f>'2_all_summary'!E876</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v>
      </c>
      <c r="J876" s="39">
        <f>IF(ISNUMBER(SEARCH("Yes",'2_all_summary'!$F876)),IF(ISNUMBER(SEARCH("Yes",'2_all_summary'!M876)),1,2),IF(ISNUMBER(SEARCH("No",'2_all_summary'!M876)),4,3))</f>
        <v>4</v>
      </c>
      <c r="K876" s="39">
        <f>IF(ISNUMBER(SEARCH("Yes",'2_all_summary'!$F876)),IF(ISNUMBER(SEARCH("Yes",'2_all_summary'!N876)),1,2),IF(ISNUMBER(SEARCH("No",'2_all_summary'!N876)),4,3))</f>
        <v>4</v>
      </c>
      <c r="L876" s="39">
        <f>IF(ISNUMBER(SEARCH("Yes",'2_all_summary'!$F876)),IF(ISNUMBER(SEARCH("Yes",'2_all_summary'!O876)),1,2),IF(ISNUMBER(SEARCH("No",'2_all_summary'!O876)),4,3))</f>
        <v>4</v>
      </c>
      <c r="M876" s="39">
        <f>IF(ISNUMBER(SEARCH("Yes",'2_all_summary'!$F876)),IF(0&lt;'2_all_summary'!P876,1,2),IF(0='2_all_summary'!P876,4,3))</f>
        <v>4</v>
      </c>
      <c r="N876" s="39">
        <f>IF(ISNUMBER(SEARCH("Yes",'2_all_summary'!$F876)),IF(ISNUMBER(SEARCH("Yes",'2_all_summary'!Q876)),1,2),IF(ISNUMBER(SEARCH("No",'2_all_summary'!Q876)),4,3))</f>
        <v>4</v>
      </c>
      <c r="O876" s="39">
        <f>IF(ISNUMBER(SEARCH("Yes",'2_all_summary'!$F876)),IF(ISNUMBER(SEARCH("Yes",'2_all_summary'!R876)),1,2),IF(ISNUMBER(SEARCH("No",'2_all_summary'!R876)),4,3))</f>
        <v>4</v>
      </c>
      <c r="P876" s="39">
        <f>IF(ISNUMBER(SEARCH("Yes",'2_all_summary'!$F876)),IF(ISNUMBER(SEARCH("Yes",'2_all_summary'!S876)),1,2),IF(ISNUMBER(SEARCH("No",'2_all_summary'!S876)),4,3))</f>
        <v>4</v>
      </c>
      <c r="Q876" s="39">
        <f>IF(ISNUMBER(SEARCH("Yes",'2_all_summary'!$F876)),IF(0&lt;'2_all_summary'!T876,1,2),IF(0='2_all_summary'!T876,4,3))</f>
        <v>4</v>
      </c>
      <c r="R876" s="39">
        <f>IF(ISNUMBER(SEARCH("Yes",'2_all_summary'!$F876)),IF(ISNUMBER(SEARCH("Yes",'2_all_summary'!U876)),1,2),IF(ISNUMBER(SEARCH("No",'2_all_summary'!U876)),4,3))</f>
        <v>4</v>
      </c>
    </row>
    <row r="877" spans="7:18" x14ac:dyDescent="0.3">
      <c r="G877" s="39"/>
      <c r="H877" s="39" t="str">
        <f>'2_all_summary'!D877</f>
        <v>Certification and Communities: Alternatives for Regulating the Environmental and Social Impacts of Shrimp Farming</v>
      </c>
      <c r="I877" s="39" t="str">
        <f>'2_all_summary'!E877</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v>
      </c>
      <c r="J877" s="39">
        <f>IF(ISNUMBER(SEARCH("Yes",'2_all_summary'!$F877)),IF(ISNUMBER(SEARCH("Yes",'2_all_summary'!M877)),1,2),IF(ISNUMBER(SEARCH("No",'2_all_summary'!M877)),4,3))</f>
        <v>4</v>
      </c>
      <c r="K877" s="39">
        <f>IF(ISNUMBER(SEARCH("Yes",'2_all_summary'!$F877)),IF(ISNUMBER(SEARCH("Yes",'2_all_summary'!N877)),1,2),IF(ISNUMBER(SEARCH("No",'2_all_summary'!N877)),4,3))</f>
        <v>4</v>
      </c>
      <c r="L877" s="39">
        <f>IF(ISNUMBER(SEARCH("Yes",'2_all_summary'!$F877)),IF(ISNUMBER(SEARCH("Yes",'2_all_summary'!O877)),1,2),IF(ISNUMBER(SEARCH("No",'2_all_summary'!O877)),4,3))</f>
        <v>4</v>
      </c>
      <c r="M877" s="39">
        <f>IF(ISNUMBER(SEARCH("Yes",'2_all_summary'!$F877)),IF(0&lt;'2_all_summary'!P877,1,2),IF(0='2_all_summary'!P877,4,3))</f>
        <v>4</v>
      </c>
      <c r="N877" s="39">
        <f>IF(ISNUMBER(SEARCH("Yes",'2_all_summary'!$F877)),IF(ISNUMBER(SEARCH("Yes",'2_all_summary'!Q877)),1,2),IF(ISNUMBER(SEARCH("No",'2_all_summary'!Q877)),4,3))</f>
        <v>4</v>
      </c>
      <c r="O877" s="39">
        <f>IF(ISNUMBER(SEARCH("Yes",'2_all_summary'!$F877)),IF(ISNUMBER(SEARCH("Yes",'2_all_summary'!R877)),1,2),IF(ISNUMBER(SEARCH("No",'2_all_summary'!R877)),4,3))</f>
        <v>4</v>
      </c>
      <c r="P877" s="39">
        <f>IF(ISNUMBER(SEARCH("Yes",'2_all_summary'!$F877)),IF(ISNUMBER(SEARCH("Yes",'2_all_summary'!S877)),1,2),IF(ISNUMBER(SEARCH("No",'2_all_summary'!S877)),4,3))</f>
        <v>4</v>
      </c>
      <c r="Q877" s="39">
        <f>IF(ISNUMBER(SEARCH("Yes",'2_all_summary'!$F877)),IF(0&lt;'2_all_summary'!T877,1,2),IF(0='2_all_summary'!T877,4,3))</f>
        <v>4</v>
      </c>
      <c r="R877" s="39">
        <f>IF(ISNUMBER(SEARCH("Yes",'2_all_summary'!$F877)),IF(ISNUMBER(SEARCH("Yes",'2_all_summary'!U877)),1,2),IF(ISNUMBER(SEARCH("No",'2_all_summary'!U877)),4,3))</f>
        <v>4</v>
      </c>
    </row>
    <row r="878" spans="7:18" x14ac:dyDescent="0.3">
      <c r="G878" s="39"/>
      <c r="H878" s="39" t="str">
        <f>'2_all_summary'!D878</f>
        <v>'Fish out of water': A cross-sectional study on the interaction between social and neighbourhood effects on weight management behaviours</v>
      </c>
      <c r="I878" s="39" t="str">
        <f>'2_all_summary'!E878</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v>
      </c>
      <c r="J878" s="39">
        <f>IF(ISNUMBER(SEARCH("Yes",'2_all_summary'!$F878)),IF(ISNUMBER(SEARCH("Yes",'2_all_summary'!M878)),1,2),IF(ISNUMBER(SEARCH("No",'2_all_summary'!M878)),4,3))</f>
        <v>4</v>
      </c>
      <c r="K878" s="39">
        <f>IF(ISNUMBER(SEARCH("Yes",'2_all_summary'!$F878)),IF(ISNUMBER(SEARCH("Yes",'2_all_summary'!N878)),1,2),IF(ISNUMBER(SEARCH("No",'2_all_summary'!N878)),4,3))</f>
        <v>4</v>
      </c>
      <c r="L878" s="39">
        <f>IF(ISNUMBER(SEARCH("Yes",'2_all_summary'!$F878)),IF(ISNUMBER(SEARCH("Yes",'2_all_summary'!O878)),1,2),IF(ISNUMBER(SEARCH("No",'2_all_summary'!O878)),4,3))</f>
        <v>4</v>
      </c>
      <c r="M878" s="39">
        <f>IF(ISNUMBER(SEARCH("Yes",'2_all_summary'!$F878)),IF(0&lt;'2_all_summary'!P878,1,2),IF(0='2_all_summary'!P878,4,3))</f>
        <v>4</v>
      </c>
      <c r="N878" s="39">
        <f>IF(ISNUMBER(SEARCH("Yes",'2_all_summary'!$F878)),IF(ISNUMBER(SEARCH("Yes",'2_all_summary'!Q878)),1,2),IF(ISNUMBER(SEARCH("No",'2_all_summary'!Q878)),4,3))</f>
        <v>4</v>
      </c>
      <c r="O878" s="39">
        <f>IF(ISNUMBER(SEARCH("Yes",'2_all_summary'!$F878)),IF(ISNUMBER(SEARCH("Yes",'2_all_summary'!R878)),1,2),IF(ISNUMBER(SEARCH("No",'2_all_summary'!R878)),4,3))</f>
        <v>4</v>
      </c>
      <c r="P878" s="39">
        <f>IF(ISNUMBER(SEARCH("Yes",'2_all_summary'!$F878)),IF(ISNUMBER(SEARCH("Yes",'2_all_summary'!S878)),1,2),IF(ISNUMBER(SEARCH("No",'2_all_summary'!S878)),4,3))</f>
        <v>4</v>
      </c>
      <c r="Q878" s="39">
        <f>IF(ISNUMBER(SEARCH("Yes",'2_all_summary'!$F878)),IF(0&lt;'2_all_summary'!T878,1,2),IF(0='2_all_summary'!T878,4,3))</f>
        <v>4</v>
      </c>
      <c r="R878" s="39">
        <f>IF(ISNUMBER(SEARCH("Yes",'2_all_summary'!$F878)),IF(ISNUMBER(SEARCH("Yes",'2_all_summary'!U878)),1,2),IF(ISNUMBER(SEARCH("No",'2_all_summary'!U878)),4,3))</f>
        <v>4</v>
      </c>
    </row>
    <row r="879" spans="7:18" x14ac:dyDescent="0.3">
      <c r="G879" s="39"/>
      <c r="H879" s="39" t="str">
        <f>'2_all_summary'!D879</f>
        <v>Engaging Fisherfolk Organizations in Conservation-Based Alternative Livelihoods and Conservation of the Habitats of Irrawaddy Dolphins in Negros Occidental</v>
      </c>
      <c r="I879" s="39" t="str">
        <f>'2_all_summary'!E879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v>
      </c>
      <c r="J879" s="39">
        <f>IF(ISNUMBER(SEARCH("Yes",'2_all_summary'!$F879)),IF(ISNUMBER(SEARCH("Yes",'2_all_summary'!M879)),1,2),IF(ISNUMBER(SEARCH("No",'2_all_summary'!M879)),4,3))</f>
        <v>4</v>
      </c>
      <c r="K879" s="39">
        <f>IF(ISNUMBER(SEARCH("Yes",'2_all_summary'!$F879)),IF(ISNUMBER(SEARCH("Yes",'2_all_summary'!N879)),1,2),IF(ISNUMBER(SEARCH("No",'2_all_summary'!N879)),4,3))</f>
        <v>4</v>
      </c>
      <c r="L879" s="39">
        <f>IF(ISNUMBER(SEARCH("Yes",'2_all_summary'!$F879)),IF(ISNUMBER(SEARCH("Yes",'2_all_summary'!O879)),1,2),IF(ISNUMBER(SEARCH("No",'2_all_summary'!O879)),4,3))</f>
        <v>4</v>
      </c>
      <c r="M879" s="39">
        <f>IF(ISNUMBER(SEARCH("Yes",'2_all_summary'!$F879)),IF(0&lt;'2_all_summary'!P879,1,2),IF(0='2_all_summary'!P879,4,3))</f>
        <v>4</v>
      </c>
      <c r="N879" s="39">
        <f>IF(ISNUMBER(SEARCH("Yes",'2_all_summary'!$F879)),IF(ISNUMBER(SEARCH("Yes",'2_all_summary'!Q879)),1,2),IF(ISNUMBER(SEARCH("No",'2_all_summary'!Q879)),4,3))</f>
        <v>4</v>
      </c>
      <c r="O879" s="39">
        <f>IF(ISNUMBER(SEARCH("Yes",'2_all_summary'!$F879)),IF(ISNUMBER(SEARCH("Yes",'2_all_summary'!R879)),1,2),IF(ISNUMBER(SEARCH("No",'2_all_summary'!R879)),4,3))</f>
        <v>4</v>
      </c>
      <c r="P879" s="39">
        <f>IF(ISNUMBER(SEARCH("Yes",'2_all_summary'!$F879)),IF(ISNUMBER(SEARCH("Yes",'2_all_summary'!S879)),1,2),IF(ISNUMBER(SEARCH("No",'2_all_summary'!S879)),4,3))</f>
        <v>4</v>
      </c>
      <c r="Q879" s="39">
        <f>IF(ISNUMBER(SEARCH("Yes",'2_all_summary'!$F879)),IF(0&lt;'2_all_summary'!T879,1,2),IF(0='2_all_summary'!T879,4,3))</f>
        <v>4</v>
      </c>
      <c r="R879" s="39">
        <f>IF(ISNUMBER(SEARCH("Yes",'2_all_summary'!$F879)),IF(ISNUMBER(SEARCH("Yes",'2_all_summary'!U879)),1,2),IF(ISNUMBER(SEARCH("No",'2_all_summary'!U879)),4,3))</f>
        <v>4</v>
      </c>
    </row>
    <row r="880" spans="7:18" x14ac:dyDescent="0.3">
      <c r="G880" s="39"/>
      <c r="H880" s="39" t="str">
        <f>'2_all_summary'!D880</f>
        <v>A Bayesian belief network model for community-based coastal resource management in the Kei Islands, Indonesia</v>
      </c>
      <c r="I880" s="39" t="str">
        <f>'2_all_summary'!E880</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v>
      </c>
      <c r="J880" s="39">
        <f>IF(ISNUMBER(SEARCH("Yes",'2_all_summary'!$F880)),IF(ISNUMBER(SEARCH("Yes",'2_all_summary'!M880)),1,2),IF(ISNUMBER(SEARCH("No",'2_all_summary'!M880)),4,3))</f>
        <v>4</v>
      </c>
      <c r="K880" s="39">
        <f>IF(ISNUMBER(SEARCH("Yes",'2_all_summary'!$F880)),IF(ISNUMBER(SEARCH("Yes",'2_all_summary'!N880)),1,2),IF(ISNUMBER(SEARCH("No",'2_all_summary'!N880)),4,3))</f>
        <v>4</v>
      </c>
      <c r="L880" s="39">
        <f>IF(ISNUMBER(SEARCH("Yes",'2_all_summary'!$F880)),IF(ISNUMBER(SEARCH("Yes",'2_all_summary'!O880)),1,2),IF(ISNUMBER(SEARCH("No",'2_all_summary'!O880)),4,3))</f>
        <v>4</v>
      </c>
      <c r="M880" s="39">
        <f>IF(ISNUMBER(SEARCH("Yes",'2_all_summary'!$F880)),IF(0&lt;'2_all_summary'!P880,1,2),IF(0='2_all_summary'!P880,4,3))</f>
        <v>4</v>
      </c>
      <c r="N880" s="39">
        <f>IF(ISNUMBER(SEARCH("Yes",'2_all_summary'!$F880)),IF(ISNUMBER(SEARCH("Yes",'2_all_summary'!Q880)),1,2),IF(ISNUMBER(SEARCH("No",'2_all_summary'!Q880)),4,3))</f>
        <v>4</v>
      </c>
      <c r="O880" s="39">
        <f>IF(ISNUMBER(SEARCH("Yes",'2_all_summary'!$F880)),IF(ISNUMBER(SEARCH("Yes",'2_all_summary'!R880)),1,2),IF(ISNUMBER(SEARCH("No",'2_all_summary'!R880)),4,3))</f>
        <v>4</v>
      </c>
      <c r="P880" s="39">
        <f>IF(ISNUMBER(SEARCH("Yes",'2_all_summary'!$F880)),IF(ISNUMBER(SEARCH("Yes",'2_all_summary'!S880)),1,2),IF(ISNUMBER(SEARCH("No",'2_all_summary'!S880)),4,3))</f>
        <v>4</v>
      </c>
      <c r="Q880" s="39">
        <f>IF(ISNUMBER(SEARCH("Yes",'2_all_summary'!$F880)),IF(0&lt;'2_all_summary'!T880,1,2),IF(0='2_all_summary'!T880,4,3))</f>
        <v>4</v>
      </c>
      <c r="R880" s="39">
        <f>IF(ISNUMBER(SEARCH("Yes",'2_all_summary'!$F880)),IF(ISNUMBER(SEARCH("Yes",'2_all_summary'!U880)),1,2),IF(ISNUMBER(SEARCH("No",'2_all_summary'!U880)),4,3))</f>
        <v>4</v>
      </c>
    </row>
    <row r="881" spans="7:18" x14ac:dyDescent="0.3">
      <c r="G881" s="39"/>
      <c r="H881" s="39" t="str">
        <f>'2_all_summary'!D881</f>
        <v>Techniques for education in community medicine</v>
      </c>
      <c r="I881" s="39" t="str">
        <f>'2_all_summary'!E881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v>
      </c>
      <c r="J881" s="39">
        <f>IF(ISNUMBER(SEARCH("Yes",'2_all_summary'!$F881)),IF(ISNUMBER(SEARCH("Yes",'2_all_summary'!M881)),1,2),IF(ISNUMBER(SEARCH("No",'2_all_summary'!M881)),4,3))</f>
        <v>4</v>
      </c>
      <c r="K881" s="39">
        <f>IF(ISNUMBER(SEARCH("Yes",'2_all_summary'!$F881)),IF(ISNUMBER(SEARCH("Yes",'2_all_summary'!N881)),1,2),IF(ISNUMBER(SEARCH("No",'2_all_summary'!N881)),4,3))</f>
        <v>4</v>
      </c>
      <c r="L881" s="39">
        <f>IF(ISNUMBER(SEARCH("Yes",'2_all_summary'!$F881)),IF(ISNUMBER(SEARCH("Yes",'2_all_summary'!O881)),1,2),IF(ISNUMBER(SEARCH("No",'2_all_summary'!O881)),4,3))</f>
        <v>4</v>
      </c>
      <c r="M881" s="39">
        <f>IF(ISNUMBER(SEARCH("Yes",'2_all_summary'!$F881)),IF(0&lt;'2_all_summary'!P881,1,2),IF(0='2_all_summary'!P881,4,3))</f>
        <v>4</v>
      </c>
      <c r="N881" s="39">
        <f>IF(ISNUMBER(SEARCH("Yes",'2_all_summary'!$F881)),IF(ISNUMBER(SEARCH("Yes",'2_all_summary'!Q881)),1,2),IF(ISNUMBER(SEARCH("No",'2_all_summary'!Q881)),4,3))</f>
        <v>4</v>
      </c>
      <c r="O881" s="39">
        <f>IF(ISNUMBER(SEARCH("Yes",'2_all_summary'!$F881)),IF(ISNUMBER(SEARCH("Yes",'2_all_summary'!R881)),1,2),IF(ISNUMBER(SEARCH("No",'2_all_summary'!R881)),4,3))</f>
        <v>4</v>
      </c>
      <c r="P881" s="39">
        <f>IF(ISNUMBER(SEARCH("Yes",'2_all_summary'!$F881)),IF(ISNUMBER(SEARCH("Yes",'2_all_summary'!S881)),1,2),IF(ISNUMBER(SEARCH("No",'2_all_summary'!S881)),4,3))</f>
        <v>4</v>
      </c>
      <c r="Q881" s="39">
        <f>IF(ISNUMBER(SEARCH("Yes",'2_all_summary'!$F881)),IF(0&lt;'2_all_summary'!T881,1,2),IF(0='2_all_summary'!T881,4,3))</f>
        <v>4</v>
      </c>
      <c r="R881" s="39">
        <f>IF(ISNUMBER(SEARCH("Yes",'2_all_summary'!$F881)),IF(ISNUMBER(SEARCH("Yes",'2_all_summary'!U881)),1,2),IF(ISNUMBER(SEARCH("No",'2_all_summary'!U881)),4,3))</f>
        <v>4</v>
      </c>
    </row>
    <row r="882" spans="7:18" x14ac:dyDescent="0.3">
      <c r="G882" s="39"/>
      <c r="H882" s="39" t="str">
        <f>'2_all_summary'!D882</f>
        <v>An interdisciplinary evaluation of community-based TURF-reserves</v>
      </c>
      <c r="I882" s="39" t="str">
        <f>'2_all_summary'!E882</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v>
      </c>
      <c r="J882" s="39">
        <f>IF(ISNUMBER(SEARCH("Yes",'2_all_summary'!$F882)),IF(ISNUMBER(SEARCH("Yes",'2_all_summary'!M882)),1,2),IF(ISNUMBER(SEARCH("No",'2_all_summary'!M882)),4,3))</f>
        <v>4</v>
      </c>
      <c r="K882" s="39">
        <f>IF(ISNUMBER(SEARCH("Yes",'2_all_summary'!$F882)),IF(ISNUMBER(SEARCH("Yes",'2_all_summary'!N882)),1,2),IF(ISNUMBER(SEARCH("No",'2_all_summary'!N882)),4,3))</f>
        <v>4</v>
      </c>
      <c r="L882" s="39">
        <f>IF(ISNUMBER(SEARCH("Yes",'2_all_summary'!$F882)),IF(ISNUMBER(SEARCH("Yes",'2_all_summary'!O882)),1,2),IF(ISNUMBER(SEARCH("No",'2_all_summary'!O882)),4,3))</f>
        <v>4</v>
      </c>
      <c r="M882" s="39">
        <f>IF(ISNUMBER(SEARCH("Yes",'2_all_summary'!$F882)),IF(0&lt;'2_all_summary'!P882,1,2),IF(0='2_all_summary'!P882,4,3))</f>
        <v>4</v>
      </c>
      <c r="N882" s="39">
        <f>IF(ISNUMBER(SEARCH("Yes",'2_all_summary'!$F882)),IF(ISNUMBER(SEARCH("Yes",'2_all_summary'!Q882)),1,2),IF(ISNUMBER(SEARCH("No",'2_all_summary'!Q882)),4,3))</f>
        <v>4</v>
      </c>
      <c r="O882" s="39">
        <f>IF(ISNUMBER(SEARCH("Yes",'2_all_summary'!$F882)),IF(ISNUMBER(SEARCH("Yes",'2_all_summary'!R882)),1,2),IF(ISNUMBER(SEARCH("No",'2_all_summary'!R882)),4,3))</f>
        <v>4</v>
      </c>
      <c r="P882" s="39">
        <f>IF(ISNUMBER(SEARCH("Yes",'2_all_summary'!$F882)),IF(ISNUMBER(SEARCH("Yes",'2_all_summary'!S882)),1,2),IF(ISNUMBER(SEARCH("No",'2_all_summary'!S882)),4,3))</f>
        <v>4</v>
      </c>
      <c r="Q882" s="39">
        <f>IF(ISNUMBER(SEARCH("Yes",'2_all_summary'!$F882)),IF(0&lt;'2_all_summary'!T882,1,2),IF(0='2_all_summary'!T882,4,3))</f>
        <v>4</v>
      </c>
      <c r="R882" s="39">
        <f>IF(ISNUMBER(SEARCH("Yes",'2_all_summary'!$F882)),IF(ISNUMBER(SEARCH("Yes",'2_all_summary'!U882)),1,2),IF(ISNUMBER(SEARCH("No",'2_all_summary'!U882)),4,3))</f>
        <v>4</v>
      </c>
    </row>
    <row r="883" spans="7:18" x14ac:dyDescent="0.3">
      <c r="G883" s="39"/>
      <c r="H883" s="39" t="str">
        <f>'2_all_summary'!D883</f>
        <v>Incorporating fishermen's local knowledge and behavior into geographical information systems (GIS) for designing marine protected areas in Oceania</v>
      </c>
      <c r="I883" s="39" t="str">
        <f>'2_all_summary'!E883</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883" s="39">
        <f>IF(ISNUMBER(SEARCH("Yes",'2_all_summary'!$F883)),IF(ISNUMBER(SEARCH("Yes",'2_all_summary'!M883)),1,2),IF(ISNUMBER(SEARCH("No",'2_all_summary'!M883)),4,3))</f>
        <v>3</v>
      </c>
      <c r="K883" s="39">
        <f>IF(ISNUMBER(SEARCH("Yes",'2_all_summary'!$F883)),IF(ISNUMBER(SEARCH("Yes",'2_all_summary'!N883)),1,2),IF(ISNUMBER(SEARCH("No",'2_all_summary'!N883)),4,3))</f>
        <v>3</v>
      </c>
      <c r="L883" s="39">
        <f>IF(ISNUMBER(SEARCH("Yes",'2_all_summary'!$F883)),IF(ISNUMBER(SEARCH("Yes",'2_all_summary'!O883)),1,2),IF(ISNUMBER(SEARCH("No",'2_all_summary'!O883)),4,3))</f>
        <v>3</v>
      </c>
      <c r="M883" s="39">
        <f>IF(ISNUMBER(SEARCH("Yes",'2_all_summary'!$F883)),IF(0&lt;'2_all_summary'!P883,1,2),IF(0='2_all_summary'!P883,4,3))</f>
        <v>3</v>
      </c>
      <c r="N883" s="39">
        <f>IF(ISNUMBER(SEARCH("Yes",'2_all_summary'!$F883)),IF(ISNUMBER(SEARCH("Yes",'2_all_summary'!Q883)),1,2),IF(ISNUMBER(SEARCH("No",'2_all_summary'!Q883)),4,3))</f>
        <v>3</v>
      </c>
      <c r="O883" s="39">
        <f>IF(ISNUMBER(SEARCH("Yes",'2_all_summary'!$F883)),IF(ISNUMBER(SEARCH("Yes",'2_all_summary'!R883)),1,2),IF(ISNUMBER(SEARCH("No",'2_all_summary'!R883)),4,3))</f>
        <v>3</v>
      </c>
      <c r="P883" s="39">
        <f>IF(ISNUMBER(SEARCH("Yes",'2_all_summary'!$F883)),IF(ISNUMBER(SEARCH("Yes",'2_all_summary'!S883)),1,2),IF(ISNUMBER(SEARCH("No",'2_all_summary'!S883)),4,3))</f>
        <v>3</v>
      </c>
      <c r="Q883" s="39">
        <f>IF(ISNUMBER(SEARCH("Yes",'2_all_summary'!$F883)),IF(0&lt;'2_all_summary'!T883,1,2),IF(0='2_all_summary'!T883,4,3))</f>
        <v>3</v>
      </c>
      <c r="R883" s="39">
        <f>IF(ISNUMBER(SEARCH("Yes",'2_all_summary'!$F883)),IF(ISNUMBER(SEARCH("Yes",'2_all_summary'!U883)),1,2),IF(ISNUMBER(SEARCH("No",'2_all_summary'!U883)),4,3))</f>
        <v>3</v>
      </c>
    </row>
    <row r="884" spans="7:18" x14ac:dyDescent="0.3">
      <c r="G884" s="39"/>
      <c r="H884" s="39" t="str">
        <f>'2_all_summary'!D884</f>
        <v>Promoting Sustainable Smallholder Aquaculture Productivity Through Landscape and Seascape Aquapark Models: A Case Study of Busia County, Kenya</v>
      </c>
      <c r="I884" s="39" t="str">
        <f>'2_all_summary'!E884</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v>
      </c>
      <c r="J884" s="39">
        <f>IF(ISNUMBER(SEARCH("Yes",'2_all_summary'!$F884)),IF(ISNUMBER(SEARCH("Yes",'2_all_summary'!M884)),1,2),IF(ISNUMBER(SEARCH("No",'2_all_summary'!M884)),4,3))</f>
        <v>4</v>
      </c>
      <c r="K884" s="39">
        <f>IF(ISNUMBER(SEARCH("Yes",'2_all_summary'!$F884)),IF(ISNUMBER(SEARCH("Yes",'2_all_summary'!N884)),1,2),IF(ISNUMBER(SEARCH("No",'2_all_summary'!N884)),4,3))</f>
        <v>4</v>
      </c>
      <c r="L884" s="39">
        <f>IF(ISNUMBER(SEARCH("Yes",'2_all_summary'!$F884)),IF(ISNUMBER(SEARCH("Yes",'2_all_summary'!O884)),1,2),IF(ISNUMBER(SEARCH("No",'2_all_summary'!O884)),4,3))</f>
        <v>4</v>
      </c>
      <c r="M884" s="39">
        <f>IF(ISNUMBER(SEARCH("Yes",'2_all_summary'!$F884)),IF(0&lt;'2_all_summary'!P884,1,2),IF(0='2_all_summary'!P884,4,3))</f>
        <v>4</v>
      </c>
      <c r="N884" s="39">
        <f>IF(ISNUMBER(SEARCH("Yes",'2_all_summary'!$F884)),IF(ISNUMBER(SEARCH("Yes",'2_all_summary'!Q884)),1,2),IF(ISNUMBER(SEARCH("No",'2_all_summary'!Q884)),4,3))</f>
        <v>4</v>
      </c>
      <c r="O884" s="39">
        <f>IF(ISNUMBER(SEARCH("Yes",'2_all_summary'!$F884)),IF(ISNUMBER(SEARCH("Yes",'2_all_summary'!R884)),1,2),IF(ISNUMBER(SEARCH("No",'2_all_summary'!R884)),4,3))</f>
        <v>4</v>
      </c>
      <c r="P884" s="39">
        <f>IF(ISNUMBER(SEARCH("Yes",'2_all_summary'!$F884)),IF(ISNUMBER(SEARCH("Yes",'2_all_summary'!S884)),1,2),IF(ISNUMBER(SEARCH("No",'2_all_summary'!S884)),4,3))</f>
        <v>4</v>
      </c>
      <c r="Q884" s="39">
        <f>IF(ISNUMBER(SEARCH("Yes",'2_all_summary'!$F884)),IF(0&lt;'2_all_summary'!T884,1,2),IF(0='2_all_summary'!T884,4,3))</f>
        <v>4</v>
      </c>
      <c r="R884" s="39">
        <f>IF(ISNUMBER(SEARCH("Yes",'2_all_summary'!$F884)),IF(ISNUMBER(SEARCH("Yes",'2_all_summary'!U884)),1,2),IF(ISNUMBER(SEARCH("No",'2_all_summary'!U884)),4,3))</f>
        <v>4</v>
      </c>
    </row>
    <row r="885" spans="7:18" x14ac:dyDescent="0.3">
      <c r="G885" s="39"/>
      <c r="H885" s="39" t="str">
        <f>'2_all_summary'!D885</f>
        <v>Developing sustainable salmon management in Willapa Bay, Washington</v>
      </c>
      <c r="I885" s="39" t="str">
        <f>'2_all_summary'!E885</f>
        <v>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v>
      </c>
      <c r="J885" s="39">
        <f>IF(ISNUMBER(SEARCH("Yes",'2_all_summary'!$F885)),IF(ISNUMBER(SEARCH("Yes",'2_all_summary'!M885)),1,2),IF(ISNUMBER(SEARCH("No",'2_all_summary'!M885)),4,3))</f>
        <v>4</v>
      </c>
      <c r="K885" s="39">
        <f>IF(ISNUMBER(SEARCH("Yes",'2_all_summary'!$F885)),IF(ISNUMBER(SEARCH("Yes",'2_all_summary'!N885)),1,2),IF(ISNUMBER(SEARCH("No",'2_all_summary'!N885)),4,3))</f>
        <v>4</v>
      </c>
      <c r="L885" s="39">
        <f>IF(ISNUMBER(SEARCH("Yes",'2_all_summary'!$F885)),IF(ISNUMBER(SEARCH("Yes",'2_all_summary'!O885)),1,2),IF(ISNUMBER(SEARCH("No",'2_all_summary'!O885)),4,3))</f>
        <v>4</v>
      </c>
      <c r="M885" s="39">
        <f>IF(ISNUMBER(SEARCH("Yes",'2_all_summary'!$F885)),IF(0&lt;'2_all_summary'!P885,1,2),IF(0='2_all_summary'!P885,4,3))</f>
        <v>4</v>
      </c>
      <c r="N885" s="39">
        <f>IF(ISNUMBER(SEARCH("Yes",'2_all_summary'!$F885)),IF(ISNUMBER(SEARCH("Yes",'2_all_summary'!Q885)),1,2),IF(ISNUMBER(SEARCH("No",'2_all_summary'!Q885)),4,3))</f>
        <v>4</v>
      </c>
      <c r="O885" s="39">
        <f>IF(ISNUMBER(SEARCH("Yes",'2_all_summary'!$F885)),IF(ISNUMBER(SEARCH("Yes",'2_all_summary'!R885)),1,2),IF(ISNUMBER(SEARCH("No",'2_all_summary'!R885)),4,3))</f>
        <v>4</v>
      </c>
      <c r="P885" s="39">
        <f>IF(ISNUMBER(SEARCH("Yes",'2_all_summary'!$F885)),IF(ISNUMBER(SEARCH("Yes",'2_all_summary'!S885)),1,2),IF(ISNUMBER(SEARCH("No",'2_all_summary'!S885)),4,3))</f>
        <v>4</v>
      </c>
      <c r="Q885" s="39">
        <f>IF(ISNUMBER(SEARCH("Yes",'2_all_summary'!$F885)),IF(0&lt;'2_all_summary'!T885,1,2),IF(0='2_all_summary'!T885,4,3))</f>
        <v>4</v>
      </c>
      <c r="R885" s="39">
        <f>IF(ISNUMBER(SEARCH("Yes",'2_all_summary'!$F885)),IF(ISNUMBER(SEARCH("Yes",'2_all_summary'!U885)),1,2),IF(ISNUMBER(SEARCH("No",'2_all_summary'!U885)),4,3))</f>
        <v>4</v>
      </c>
    </row>
    <row r="886" spans="7:18" x14ac:dyDescent="0.3">
      <c r="G886" s="39"/>
      <c r="H886" s="39" t="str">
        <f>'2_all_summary'!D886</f>
        <v>Combined effects of social pressure from the inside and outside of fishing communities promote cooperation for stock management</v>
      </c>
      <c r="I886" s="39" t="str">
        <f>'2_all_summary'!E886</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886" s="39">
        <f>IF(ISNUMBER(SEARCH("Yes",'2_all_summary'!$F886)),IF(ISNUMBER(SEARCH("Yes",'2_all_summary'!M886)),1,2),IF(ISNUMBER(SEARCH("No",'2_all_summary'!M886)),4,3))</f>
        <v>4</v>
      </c>
      <c r="K886" s="39">
        <f>IF(ISNUMBER(SEARCH("Yes",'2_all_summary'!$F886)),IF(ISNUMBER(SEARCH("Yes",'2_all_summary'!N886)),1,2),IF(ISNUMBER(SEARCH("No",'2_all_summary'!N886)),4,3))</f>
        <v>3</v>
      </c>
      <c r="L886" s="39">
        <f>IF(ISNUMBER(SEARCH("Yes",'2_all_summary'!$F886)),IF(ISNUMBER(SEARCH("Yes",'2_all_summary'!O886)),1,2),IF(ISNUMBER(SEARCH("No",'2_all_summary'!O886)),4,3))</f>
        <v>4</v>
      </c>
      <c r="M886" s="39">
        <f>IF(ISNUMBER(SEARCH("Yes",'2_all_summary'!$F886)),IF(0&lt;'2_all_summary'!P886,1,2),IF(0='2_all_summary'!P886,4,3))</f>
        <v>3</v>
      </c>
      <c r="N886" s="39">
        <f>IF(ISNUMBER(SEARCH("Yes",'2_all_summary'!$F886)),IF(ISNUMBER(SEARCH("Yes",'2_all_summary'!Q886)),1,2),IF(ISNUMBER(SEARCH("No",'2_all_summary'!Q886)),4,3))</f>
        <v>4</v>
      </c>
      <c r="O886" s="39">
        <f>IF(ISNUMBER(SEARCH("Yes",'2_all_summary'!$F886)),IF(ISNUMBER(SEARCH("Yes",'2_all_summary'!R886)),1,2),IF(ISNUMBER(SEARCH("No",'2_all_summary'!R886)),4,3))</f>
        <v>3</v>
      </c>
      <c r="P886" s="39">
        <f>IF(ISNUMBER(SEARCH("Yes",'2_all_summary'!$F886)),IF(ISNUMBER(SEARCH("Yes",'2_all_summary'!S886)),1,2),IF(ISNUMBER(SEARCH("No",'2_all_summary'!S886)),4,3))</f>
        <v>4</v>
      </c>
      <c r="Q886" s="39">
        <f>IF(ISNUMBER(SEARCH("Yes",'2_all_summary'!$F886)),IF(0&lt;'2_all_summary'!T886,1,2),IF(0='2_all_summary'!T886,4,3))</f>
        <v>3</v>
      </c>
      <c r="R886" s="39">
        <f>IF(ISNUMBER(SEARCH("Yes",'2_all_summary'!$F886)),IF(ISNUMBER(SEARCH("Yes",'2_all_summary'!U886)),1,2),IF(ISNUMBER(SEARCH("No",'2_all_summary'!U886)),4,3))</f>
        <v>3</v>
      </c>
    </row>
    <row r="887" spans="7:18" x14ac:dyDescent="0.3">
      <c r="G887" s="39"/>
      <c r="H887" s="39" t="str">
        <f>'2_all_summary'!D887</f>
        <v>Using the Diversity, Taxonomic and Functional Attributes of a Zooplankton Community to Determine Lake Environmental Typology in the Natural Southern Boreal Lakes (QuÃ©bec, Canada)</v>
      </c>
      <c r="I887" s="39" t="str">
        <f>'2_all_summary'!E887</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v>
      </c>
      <c r="J887" s="39">
        <f>IF(ISNUMBER(SEARCH("Yes",'2_all_summary'!$F887)),IF(ISNUMBER(SEARCH("Yes",'2_all_summary'!M887)),1,2),IF(ISNUMBER(SEARCH("No",'2_all_summary'!M887)),4,3))</f>
        <v>4</v>
      </c>
      <c r="K887" s="39">
        <f>IF(ISNUMBER(SEARCH("Yes",'2_all_summary'!$F887)),IF(ISNUMBER(SEARCH("Yes",'2_all_summary'!N887)),1,2),IF(ISNUMBER(SEARCH("No",'2_all_summary'!N887)),4,3))</f>
        <v>4</v>
      </c>
      <c r="L887" s="39">
        <f>IF(ISNUMBER(SEARCH("Yes",'2_all_summary'!$F887)),IF(ISNUMBER(SEARCH("Yes",'2_all_summary'!O887)),1,2),IF(ISNUMBER(SEARCH("No",'2_all_summary'!O887)),4,3))</f>
        <v>4</v>
      </c>
      <c r="M887" s="39">
        <f>IF(ISNUMBER(SEARCH("Yes",'2_all_summary'!$F887)),IF(0&lt;'2_all_summary'!P887,1,2),IF(0='2_all_summary'!P887,4,3))</f>
        <v>4</v>
      </c>
      <c r="N887" s="39">
        <f>IF(ISNUMBER(SEARCH("Yes",'2_all_summary'!$F887)),IF(ISNUMBER(SEARCH("Yes",'2_all_summary'!Q887)),1,2),IF(ISNUMBER(SEARCH("No",'2_all_summary'!Q887)),4,3))</f>
        <v>4</v>
      </c>
      <c r="O887" s="39">
        <f>IF(ISNUMBER(SEARCH("Yes",'2_all_summary'!$F887)),IF(ISNUMBER(SEARCH("Yes",'2_all_summary'!R887)),1,2),IF(ISNUMBER(SEARCH("No",'2_all_summary'!R887)),4,3))</f>
        <v>4</v>
      </c>
      <c r="P887" s="39">
        <f>IF(ISNUMBER(SEARCH("Yes",'2_all_summary'!$F887)),IF(ISNUMBER(SEARCH("Yes",'2_all_summary'!S887)),1,2),IF(ISNUMBER(SEARCH("No",'2_all_summary'!S887)),4,3))</f>
        <v>4</v>
      </c>
      <c r="Q887" s="39">
        <f>IF(ISNUMBER(SEARCH("Yes",'2_all_summary'!$F887)),IF(0&lt;'2_all_summary'!T887,1,2),IF(0='2_all_summary'!T887,4,3))</f>
        <v>4</v>
      </c>
      <c r="R887" s="39">
        <f>IF(ISNUMBER(SEARCH("Yes",'2_all_summary'!$F887)),IF(ISNUMBER(SEARCH("Yes",'2_all_summary'!U887)),1,2),IF(ISNUMBER(SEARCH("No",'2_all_summary'!U887)),4,3))</f>
        <v>4</v>
      </c>
    </row>
    <row r="888" spans="7:18" x14ac:dyDescent="0.3">
      <c r="G888" s="39"/>
      <c r="H888" s="39" t="str">
        <f>'2_all_summary'!D888</f>
        <v>ITQs and community: An essay on environmental governance</v>
      </c>
      <c r="I888" s="39" t="str">
        <f>'2_all_summary'!E888</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888" s="39">
        <f>IF(ISNUMBER(SEARCH("Yes",'2_all_summary'!$F888)),IF(ISNUMBER(SEARCH("Yes",'2_all_summary'!M888)),1,2),IF(ISNUMBER(SEARCH("No",'2_all_summary'!M888)),4,3))</f>
        <v>4</v>
      </c>
      <c r="K888" s="39">
        <f>IF(ISNUMBER(SEARCH("Yes",'2_all_summary'!$F888)),IF(ISNUMBER(SEARCH("Yes",'2_all_summary'!N888)),1,2),IF(ISNUMBER(SEARCH("No",'2_all_summary'!N888)),4,3))</f>
        <v>3</v>
      </c>
      <c r="L888" s="39">
        <f>IF(ISNUMBER(SEARCH("Yes",'2_all_summary'!$F888)),IF(ISNUMBER(SEARCH("Yes",'2_all_summary'!O888)),1,2),IF(ISNUMBER(SEARCH("No",'2_all_summary'!O888)),4,3))</f>
        <v>4</v>
      </c>
      <c r="M888" s="39">
        <f>IF(ISNUMBER(SEARCH("Yes",'2_all_summary'!$F888)),IF(0&lt;'2_all_summary'!P888,1,2),IF(0='2_all_summary'!P888,4,3))</f>
        <v>3</v>
      </c>
      <c r="N888" s="39">
        <f>IF(ISNUMBER(SEARCH("Yes",'2_all_summary'!$F888)),IF(ISNUMBER(SEARCH("Yes",'2_all_summary'!Q888)),1,2),IF(ISNUMBER(SEARCH("No",'2_all_summary'!Q888)),4,3))</f>
        <v>4</v>
      </c>
      <c r="O888" s="39">
        <f>IF(ISNUMBER(SEARCH("Yes",'2_all_summary'!$F888)),IF(ISNUMBER(SEARCH("Yes",'2_all_summary'!R888)),1,2),IF(ISNUMBER(SEARCH("No",'2_all_summary'!R888)),4,3))</f>
        <v>4</v>
      </c>
      <c r="P888" s="39">
        <f>IF(ISNUMBER(SEARCH("Yes",'2_all_summary'!$F888)),IF(ISNUMBER(SEARCH("Yes",'2_all_summary'!S888)),1,2),IF(ISNUMBER(SEARCH("No",'2_all_summary'!S888)),4,3))</f>
        <v>4</v>
      </c>
      <c r="Q888" s="39">
        <f>IF(ISNUMBER(SEARCH("Yes",'2_all_summary'!$F888)),IF(0&lt;'2_all_summary'!T888,1,2),IF(0='2_all_summary'!T888,4,3))</f>
        <v>4</v>
      </c>
      <c r="R888" s="39">
        <f>IF(ISNUMBER(SEARCH("Yes",'2_all_summary'!$F888)),IF(ISNUMBER(SEARCH("Yes",'2_all_summary'!U888)),1,2),IF(ISNUMBER(SEARCH("No",'2_all_summary'!U888)),4,3))</f>
        <v>3</v>
      </c>
    </row>
    <row r="889" spans="7:18" x14ac:dyDescent="0.3">
      <c r="G889" s="39"/>
      <c r="H889" s="39" t="str">
        <f>'2_all_summary'!D889</f>
        <v>Lessons in co-management from beach seine and lobster fisheries in Grenada</v>
      </c>
      <c r="I889" s="39" t="str">
        <f>'2_all_summary'!E889</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v>
      </c>
      <c r="J889" s="39">
        <f>IF(ISNUMBER(SEARCH("Yes",'2_all_summary'!$F889)),IF(ISNUMBER(SEARCH("Yes",'2_all_summary'!M889)),1,2),IF(ISNUMBER(SEARCH("No",'2_all_summary'!M889)),4,3))</f>
        <v>4</v>
      </c>
      <c r="K889" s="39">
        <f>IF(ISNUMBER(SEARCH("Yes",'2_all_summary'!$F889)),IF(ISNUMBER(SEARCH("Yes",'2_all_summary'!N889)),1,2),IF(ISNUMBER(SEARCH("No",'2_all_summary'!N889)),4,3))</f>
        <v>4</v>
      </c>
      <c r="L889" s="39">
        <f>IF(ISNUMBER(SEARCH("Yes",'2_all_summary'!$F889)),IF(ISNUMBER(SEARCH("Yes",'2_all_summary'!O889)),1,2),IF(ISNUMBER(SEARCH("No",'2_all_summary'!O889)),4,3))</f>
        <v>4</v>
      </c>
      <c r="M889" s="39">
        <f>IF(ISNUMBER(SEARCH("Yes",'2_all_summary'!$F889)),IF(0&lt;'2_all_summary'!P889,1,2),IF(0='2_all_summary'!P889,4,3))</f>
        <v>4</v>
      </c>
      <c r="N889" s="39">
        <f>IF(ISNUMBER(SEARCH("Yes",'2_all_summary'!$F889)),IF(ISNUMBER(SEARCH("Yes",'2_all_summary'!Q889)),1,2),IF(ISNUMBER(SEARCH("No",'2_all_summary'!Q889)),4,3))</f>
        <v>4</v>
      </c>
      <c r="O889" s="39">
        <f>IF(ISNUMBER(SEARCH("Yes",'2_all_summary'!$F889)),IF(ISNUMBER(SEARCH("Yes",'2_all_summary'!R889)),1,2),IF(ISNUMBER(SEARCH("No",'2_all_summary'!R889)),4,3))</f>
        <v>4</v>
      </c>
      <c r="P889" s="39">
        <f>IF(ISNUMBER(SEARCH("Yes",'2_all_summary'!$F889)),IF(ISNUMBER(SEARCH("Yes",'2_all_summary'!S889)),1,2),IF(ISNUMBER(SEARCH("No",'2_all_summary'!S889)),4,3))</f>
        <v>4</v>
      </c>
      <c r="Q889" s="39">
        <f>IF(ISNUMBER(SEARCH("Yes",'2_all_summary'!$F889)),IF(0&lt;'2_all_summary'!T889,1,2),IF(0='2_all_summary'!T889,4,3))</f>
        <v>4</v>
      </c>
      <c r="R889" s="39">
        <f>IF(ISNUMBER(SEARCH("Yes",'2_all_summary'!$F889)),IF(ISNUMBER(SEARCH("Yes",'2_all_summary'!U889)),1,2),IF(ISNUMBER(SEARCH("No",'2_all_summary'!U889)),4,3))</f>
        <v>4</v>
      </c>
    </row>
    <row r="890" spans="7:18" x14ac:dyDescent="0.3">
      <c r="G890" s="39"/>
      <c r="H890" s="39" t="str">
        <f>'2_all_summary'!D890</f>
        <v>Use of monitoring data to support conservation management and policy decisions in Micronesia</v>
      </c>
      <c r="I890" s="39" t="str">
        <f>'2_all_summary'!E890</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890" s="39">
        <f>IF(ISNUMBER(SEARCH("Yes",'2_all_summary'!$F890)),IF(ISNUMBER(SEARCH("Yes",'2_all_summary'!M890)),1,2),IF(ISNUMBER(SEARCH("No",'2_all_summary'!M890)),4,3))</f>
        <v>4</v>
      </c>
      <c r="K890" s="39">
        <f>IF(ISNUMBER(SEARCH("Yes",'2_all_summary'!$F890)),IF(ISNUMBER(SEARCH("Yes",'2_all_summary'!N890)),1,2),IF(ISNUMBER(SEARCH("No",'2_all_summary'!N890)),4,3))</f>
        <v>4</v>
      </c>
      <c r="L890" s="39">
        <f>IF(ISNUMBER(SEARCH("Yes",'2_all_summary'!$F890)),IF(ISNUMBER(SEARCH("Yes",'2_all_summary'!O890)),1,2),IF(ISNUMBER(SEARCH("No",'2_all_summary'!O890)),4,3))</f>
        <v>4</v>
      </c>
      <c r="M890" s="39">
        <f>IF(ISNUMBER(SEARCH("Yes",'2_all_summary'!$F890)),IF(0&lt;'2_all_summary'!P890,1,2),IF(0='2_all_summary'!P890,4,3))</f>
        <v>4</v>
      </c>
      <c r="N890" s="39">
        <f>IF(ISNUMBER(SEARCH("Yes",'2_all_summary'!$F890)),IF(ISNUMBER(SEARCH("Yes",'2_all_summary'!Q890)),1,2),IF(ISNUMBER(SEARCH("No",'2_all_summary'!Q890)),4,3))</f>
        <v>3</v>
      </c>
      <c r="O890" s="39">
        <f>IF(ISNUMBER(SEARCH("Yes",'2_all_summary'!$F890)),IF(ISNUMBER(SEARCH("Yes",'2_all_summary'!R890)),1,2),IF(ISNUMBER(SEARCH("No",'2_all_summary'!R890)),4,3))</f>
        <v>3</v>
      </c>
      <c r="P890" s="39">
        <f>IF(ISNUMBER(SEARCH("Yes",'2_all_summary'!$F890)),IF(ISNUMBER(SEARCH("Yes",'2_all_summary'!S890)),1,2),IF(ISNUMBER(SEARCH("No",'2_all_summary'!S890)),4,3))</f>
        <v>3</v>
      </c>
      <c r="Q890" s="39">
        <f>IF(ISNUMBER(SEARCH("Yes",'2_all_summary'!$F890)),IF(0&lt;'2_all_summary'!T890,1,2),IF(0='2_all_summary'!T890,4,3))</f>
        <v>3</v>
      </c>
      <c r="R890" s="39">
        <f>IF(ISNUMBER(SEARCH("Yes",'2_all_summary'!$F890)),IF(ISNUMBER(SEARCH("Yes",'2_all_summary'!U890)),1,2),IF(ISNUMBER(SEARCH("No",'2_all_summary'!U890)),4,3))</f>
        <v>3</v>
      </c>
    </row>
    <row r="891" spans="7:18" x14ac:dyDescent="0.3">
      <c r="G891" s="39"/>
      <c r="H891" s="39" t="str">
        <f>'2_all_summary'!D891</f>
        <v>Power from the people: A documentation of non-governmental organizations' experience in community-based coastal resource management in the Philippines</v>
      </c>
      <c r="I891" s="39" t="str">
        <f>'2_all_summary'!E891</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91" s="39">
        <f>IF(ISNUMBER(SEARCH("Yes",'2_all_summary'!$F891)),IF(ISNUMBER(SEARCH("Yes",'2_all_summary'!M891)),1,2),IF(ISNUMBER(SEARCH("No",'2_all_summary'!M891)),4,3))</f>
        <v>4</v>
      </c>
      <c r="K891" s="39">
        <f>IF(ISNUMBER(SEARCH("Yes",'2_all_summary'!$F891)),IF(ISNUMBER(SEARCH("Yes",'2_all_summary'!N891)),1,2),IF(ISNUMBER(SEARCH("No",'2_all_summary'!N891)),4,3))</f>
        <v>4</v>
      </c>
      <c r="L891" s="39">
        <f>IF(ISNUMBER(SEARCH("Yes",'2_all_summary'!$F891)),IF(ISNUMBER(SEARCH("Yes",'2_all_summary'!O891)),1,2),IF(ISNUMBER(SEARCH("No",'2_all_summary'!O891)),4,3))</f>
        <v>4</v>
      </c>
      <c r="M891" s="39">
        <f>IF(ISNUMBER(SEARCH("Yes",'2_all_summary'!$F891)),IF(0&lt;'2_all_summary'!P891,1,2),IF(0='2_all_summary'!P891,4,3))</f>
        <v>4</v>
      </c>
      <c r="N891" s="39">
        <f>IF(ISNUMBER(SEARCH("Yes",'2_all_summary'!$F891)),IF(ISNUMBER(SEARCH("Yes",'2_all_summary'!Q891)),1,2),IF(ISNUMBER(SEARCH("No",'2_all_summary'!Q891)),4,3))</f>
        <v>4</v>
      </c>
      <c r="O891" s="39">
        <f>IF(ISNUMBER(SEARCH("Yes",'2_all_summary'!$F891)),IF(ISNUMBER(SEARCH("Yes",'2_all_summary'!R891)),1,2),IF(ISNUMBER(SEARCH("No",'2_all_summary'!R891)),4,3))</f>
        <v>4</v>
      </c>
      <c r="P891" s="39">
        <f>IF(ISNUMBER(SEARCH("Yes",'2_all_summary'!$F891)),IF(ISNUMBER(SEARCH("Yes",'2_all_summary'!S891)),1,2),IF(ISNUMBER(SEARCH("No",'2_all_summary'!S891)),4,3))</f>
        <v>4</v>
      </c>
      <c r="Q891" s="39">
        <f>IF(ISNUMBER(SEARCH("Yes",'2_all_summary'!$F891)),IF(0&lt;'2_all_summary'!T891,1,2),IF(0='2_all_summary'!T891,4,3))</f>
        <v>4</v>
      </c>
      <c r="R891" s="39">
        <f>IF(ISNUMBER(SEARCH("Yes",'2_all_summary'!$F891)),IF(ISNUMBER(SEARCH("Yes",'2_all_summary'!U891)),1,2),IF(ISNUMBER(SEARCH("No",'2_all_summary'!U891)),4,3))</f>
        <v>4</v>
      </c>
    </row>
    <row r="892" spans="7:18" x14ac:dyDescent="0.3">
      <c r="G892" s="39"/>
      <c r="H892" s="39" t="str">
        <f>'2_all_summary'!D892</f>
        <v>Vulnerable people, vulnerable resources? Exploring the relationship between peopleâ€™s vulnerability and the sustainability of community-managed natural resources</v>
      </c>
      <c r="I892" s="39" t="str">
        <f>'2_all_summary'!E892</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v>
      </c>
      <c r="J892" s="39">
        <f>IF(ISNUMBER(SEARCH("Yes",'2_all_summary'!$F892)),IF(ISNUMBER(SEARCH("Yes",'2_all_summary'!M892)),1,2),IF(ISNUMBER(SEARCH("No",'2_all_summary'!M892)),4,3))</f>
        <v>4</v>
      </c>
      <c r="K892" s="39">
        <f>IF(ISNUMBER(SEARCH("Yes",'2_all_summary'!$F892)),IF(ISNUMBER(SEARCH("Yes",'2_all_summary'!N892)),1,2),IF(ISNUMBER(SEARCH("No",'2_all_summary'!N892)),4,3))</f>
        <v>4</v>
      </c>
      <c r="L892" s="39">
        <f>IF(ISNUMBER(SEARCH("Yes",'2_all_summary'!$F892)),IF(ISNUMBER(SEARCH("Yes",'2_all_summary'!O892)),1,2),IF(ISNUMBER(SEARCH("No",'2_all_summary'!O892)),4,3))</f>
        <v>4</v>
      </c>
      <c r="M892" s="39">
        <f>IF(ISNUMBER(SEARCH("Yes",'2_all_summary'!$F892)),IF(0&lt;'2_all_summary'!P892,1,2),IF(0='2_all_summary'!P892,4,3))</f>
        <v>4</v>
      </c>
      <c r="N892" s="39">
        <f>IF(ISNUMBER(SEARCH("Yes",'2_all_summary'!$F892)),IF(ISNUMBER(SEARCH("Yes",'2_all_summary'!Q892)),1,2),IF(ISNUMBER(SEARCH("No",'2_all_summary'!Q892)),4,3))</f>
        <v>4</v>
      </c>
      <c r="O892" s="39">
        <f>IF(ISNUMBER(SEARCH("Yes",'2_all_summary'!$F892)),IF(ISNUMBER(SEARCH("Yes",'2_all_summary'!R892)),1,2),IF(ISNUMBER(SEARCH("No",'2_all_summary'!R892)),4,3))</f>
        <v>4</v>
      </c>
      <c r="P892" s="39">
        <f>IF(ISNUMBER(SEARCH("Yes",'2_all_summary'!$F892)),IF(ISNUMBER(SEARCH("Yes",'2_all_summary'!S892)),1,2),IF(ISNUMBER(SEARCH("No",'2_all_summary'!S892)),4,3))</f>
        <v>4</v>
      </c>
      <c r="Q892" s="39">
        <f>IF(ISNUMBER(SEARCH("Yes",'2_all_summary'!$F892)),IF(0&lt;'2_all_summary'!T892,1,2),IF(0='2_all_summary'!T892,4,3))</f>
        <v>4</v>
      </c>
      <c r="R892" s="39">
        <f>IF(ISNUMBER(SEARCH("Yes",'2_all_summary'!$F892)),IF(ISNUMBER(SEARCH("Yes",'2_all_summary'!U892)),1,2),IF(ISNUMBER(SEARCH("No",'2_all_summary'!U892)),4,3))</f>
        <v>4</v>
      </c>
    </row>
    <row r="893" spans="7:18" x14ac:dyDescent="0.3">
      <c r="G893" s="39"/>
      <c r="H893" s="39" t="str">
        <f>'2_all_summary'!D893</f>
        <v>Coupling remote sensing with in situ surveys to determine reef fish habitat associations for the design of marine protected areas</v>
      </c>
      <c r="I893" s="39" t="str">
        <f>'2_all_summary'!E893</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893" s="39">
        <f>IF(ISNUMBER(SEARCH("Yes",'2_all_summary'!$F893)),IF(ISNUMBER(SEARCH("Yes",'2_all_summary'!M893)),1,2),IF(ISNUMBER(SEARCH("No",'2_all_summary'!M893)),4,3))</f>
        <v>3</v>
      </c>
      <c r="K893" s="39">
        <f>IF(ISNUMBER(SEARCH("Yes",'2_all_summary'!$F893)),IF(ISNUMBER(SEARCH("Yes",'2_all_summary'!N893)),1,2),IF(ISNUMBER(SEARCH("No",'2_all_summary'!N893)),4,3))</f>
        <v>4</v>
      </c>
      <c r="L893" s="39">
        <f>IF(ISNUMBER(SEARCH("Yes",'2_all_summary'!$F893)),IF(ISNUMBER(SEARCH("Yes",'2_all_summary'!O893)),1,2),IF(ISNUMBER(SEARCH("No",'2_all_summary'!O893)),4,3))</f>
        <v>3</v>
      </c>
      <c r="M893" s="39">
        <f>IF(ISNUMBER(SEARCH("Yes",'2_all_summary'!$F893)),IF(0&lt;'2_all_summary'!P893,1,2),IF(0='2_all_summary'!P893,4,3))</f>
        <v>3</v>
      </c>
      <c r="N893" s="39">
        <f>IF(ISNUMBER(SEARCH("Yes",'2_all_summary'!$F893)),IF(ISNUMBER(SEARCH("Yes",'2_all_summary'!Q893)),1,2),IF(ISNUMBER(SEARCH("No",'2_all_summary'!Q893)),4,3))</f>
        <v>3</v>
      </c>
      <c r="O893" s="39">
        <f>IF(ISNUMBER(SEARCH("Yes",'2_all_summary'!$F893)),IF(ISNUMBER(SEARCH("Yes",'2_all_summary'!R893)),1,2),IF(ISNUMBER(SEARCH("No",'2_all_summary'!R893)),4,3))</f>
        <v>4</v>
      </c>
      <c r="P893" s="39">
        <f>IF(ISNUMBER(SEARCH("Yes",'2_all_summary'!$F893)),IF(ISNUMBER(SEARCH("Yes",'2_all_summary'!S893)),1,2),IF(ISNUMBER(SEARCH("No",'2_all_summary'!S893)),4,3))</f>
        <v>3</v>
      </c>
      <c r="Q893" s="39">
        <f>IF(ISNUMBER(SEARCH("Yes",'2_all_summary'!$F893)),IF(0&lt;'2_all_summary'!T893,1,2),IF(0='2_all_summary'!T893,4,3))</f>
        <v>3</v>
      </c>
      <c r="R893" s="39">
        <f>IF(ISNUMBER(SEARCH("Yes",'2_all_summary'!$F893)),IF(ISNUMBER(SEARCH("Yes",'2_all_summary'!U893)),1,2),IF(ISNUMBER(SEARCH("No",'2_all_summary'!U893)),4,3))</f>
        <v>3</v>
      </c>
    </row>
    <row r="894" spans="7:18" x14ac:dyDescent="0.3">
      <c r="G894" s="39"/>
      <c r="H894" s="39" t="str">
        <f>'2_all_summary'!D894</f>
        <v>Community fishery resources management on malalison island, philippines: R and d framework, interventions, and policy implications</v>
      </c>
      <c r="I894" s="39" t="str">
        <f>'2_all_summary'!E894</f>
        <v>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v>
      </c>
      <c r="J894" s="39">
        <f>IF(ISNUMBER(SEARCH("Yes",'2_all_summary'!$F894)),IF(ISNUMBER(SEARCH("Yes",'2_all_summary'!M894)),1,2),IF(ISNUMBER(SEARCH("No",'2_all_summary'!M894)),4,3))</f>
        <v>4</v>
      </c>
      <c r="K894" s="39">
        <f>IF(ISNUMBER(SEARCH("Yes",'2_all_summary'!$F894)),IF(ISNUMBER(SEARCH("Yes",'2_all_summary'!N894)),1,2),IF(ISNUMBER(SEARCH("No",'2_all_summary'!N894)),4,3))</f>
        <v>4</v>
      </c>
      <c r="L894" s="39">
        <f>IF(ISNUMBER(SEARCH("Yes",'2_all_summary'!$F894)),IF(ISNUMBER(SEARCH("Yes",'2_all_summary'!O894)),1,2),IF(ISNUMBER(SEARCH("No",'2_all_summary'!O894)),4,3))</f>
        <v>4</v>
      </c>
      <c r="M894" s="39">
        <f>IF(ISNUMBER(SEARCH("Yes",'2_all_summary'!$F894)),IF(0&lt;'2_all_summary'!P894,1,2),IF(0='2_all_summary'!P894,4,3))</f>
        <v>4</v>
      </c>
      <c r="N894" s="39">
        <f>IF(ISNUMBER(SEARCH("Yes",'2_all_summary'!$F894)),IF(ISNUMBER(SEARCH("Yes",'2_all_summary'!Q894)),1,2),IF(ISNUMBER(SEARCH("No",'2_all_summary'!Q894)),4,3))</f>
        <v>4</v>
      </c>
      <c r="O894" s="39">
        <f>IF(ISNUMBER(SEARCH("Yes",'2_all_summary'!$F894)),IF(ISNUMBER(SEARCH("Yes",'2_all_summary'!R894)),1,2),IF(ISNUMBER(SEARCH("No",'2_all_summary'!R894)),4,3))</f>
        <v>4</v>
      </c>
      <c r="P894" s="39">
        <f>IF(ISNUMBER(SEARCH("Yes",'2_all_summary'!$F894)),IF(ISNUMBER(SEARCH("Yes",'2_all_summary'!S894)),1,2),IF(ISNUMBER(SEARCH("No",'2_all_summary'!S894)),4,3))</f>
        <v>4</v>
      </c>
      <c r="Q894" s="39">
        <f>IF(ISNUMBER(SEARCH("Yes",'2_all_summary'!$F894)),IF(0&lt;'2_all_summary'!T894,1,2),IF(0='2_all_summary'!T894,4,3))</f>
        <v>4</v>
      </c>
      <c r="R894" s="39">
        <f>IF(ISNUMBER(SEARCH("Yes",'2_all_summary'!$F894)),IF(ISNUMBER(SEARCH("Yes",'2_all_summary'!U894)),1,2),IF(ISNUMBER(SEARCH("No",'2_all_summary'!U894)),4,3))</f>
        <v>4</v>
      </c>
    </row>
    <row r="895" spans="7:18" x14ac:dyDescent="0.3">
      <c r="G895" s="39"/>
      <c r="H895" s="39" t="str">
        <f>'2_all_summary'!D895</f>
        <v>Community organizing theory and practice : Conservative trends, oppositional alternatives</v>
      </c>
      <c r="I895" s="39" t="str">
        <f>'2_all_summary'!E895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v>
      </c>
      <c r="J895" s="39">
        <f>IF(ISNUMBER(SEARCH("Yes",'2_all_summary'!$F895)),IF(ISNUMBER(SEARCH("Yes",'2_all_summary'!M895)),1,2),IF(ISNUMBER(SEARCH("No",'2_all_summary'!M895)),4,3))</f>
        <v>4</v>
      </c>
      <c r="K895" s="39">
        <f>IF(ISNUMBER(SEARCH("Yes",'2_all_summary'!$F895)),IF(ISNUMBER(SEARCH("Yes",'2_all_summary'!N895)),1,2),IF(ISNUMBER(SEARCH("No",'2_all_summary'!N895)),4,3))</f>
        <v>4</v>
      </c>
      <c r="L895" s="39">
        <f>IF(ISNUMBER(SEARCH("Yes",'2_all_summary'!$F895)),IF(ISNUMBER(SEARCH("Yes",'2_all_summary'!O895)),1,2),IF(ISNUMBER(SEARCH("No",'2_all_summary'!O895)),4,3))</f>
        <v>4</v>
      </c>
      <c r="M895" s="39">
        <f>IF(ISNUMBER(SEARCH("Yes",'2_all_summary'!$F895)),IF(0&lt;'2_all_summary'!P895,1,2),IF(0='2_all_summary'!P895,4,3))</f>
        <v>4</v>
      </c>
      <c r="N895" s="39">
        <f>IF(ISNUMBER(SEARCH("Yes",'2_all_summary'!$F895)),IF(ISNUMBER(SEARCH("Yes",'2_all_summary'!Q895)),1,2),IF(ISNUMBER(SEARCH("No",'2_all_summary'!Q895)),4,3))</f>
        <v>4</v>
      </c>
      <c r="O895" s="39">
        <f>IF(ISNUMBER(SEARCH("Yes",'2_all_summary'!$F895)),IF(ISNUMBER(SEARCH("Yes",'2_all_summary'!R895)),1,2),IF(ISNUMBER(SEARCH("No",'2_all_summary'!R895)),4,3))</f>
        <v>4</v>
      </c>
      <c r="P895" s="39">
        <f>IF(ISNUMBER(SEARCH("Yes",'2_all_summary'!$F895)),IF(ISNUMBER(SEARCH("Yes",'2_all_summary'!S895)),1,2),IF(ISNUMBER(SEARCH("No",'2_all_summary'!S895)),4,3))</f>
        <v>4</v>
      </c>
      <c r="Q895" s="39">
        <f>IF(ISNUMBER(SEARCH("Yes",'2_all_summary'!$F895)),IF(0&lt;'2_all_summary'!T895,1,2),IF(0='2_all_summary'!T895,4,3))</f>
        <v>4</v>
      </c>
      <c r="R895" s="39">
        <f>IF(ISNUMBER(SEARCH("Yes",'2_all_summary'!$F895)),IF(ISNUMBER(SEARCH("Yes",'2_all_summary'!U895)),1,2),IF(ISNUMBER(SEARCH("No",'2_all_summary'!U895)),4,3))</f>
        <v>4</v>
      </c>
    </row>
    <row r="896" spans="7:18" x14ac:dyDescent="0.3">
      <c r="G896" s="39"/>
      <c r="H896" s="39" t="str">
        <f>'2_all_summary'!D896</f>
        <v>Enhancing science and technology through coastal damage management model</v>
      </c>
      <c r="I896" s="39" t="str">
        <f>'2_all_summary'!E896</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v>
      </c>
      <c r="J896" s="39">
        <f>IF(ISNUMBER(SEARCH("Yes",'2_all_summary'!$F896)),IF(ISNUMBER(SEARCH("Yes",'2_all_summary'!M896)),1,2),IF(ISNUMBER(SEARCH("No",'2_all_summary'!M896)),4,3))</f>
        <v>4</v>
      </c>
      <c r="K896" s="39">
        <f>IF(ISNUMBER(SEARCH("Yes",'2_all_summary'!$F896)),IF(ISNUMBER(SEARCH("Yes",'2_all_summary'!N896)),1,2),IF(ISNUMBER(SEARCH("No",'2_all_summary'!N896)),4,3))</f>
        <v>4</v>
      </c>
      <c r="L896" s="39">
        <f>IF(ISNUMBER(SEARCH("Yes",'2_all_summary'!$F896)),IF(ISNUMBER(SEARCH("Yes",'2_all_summary'!O896)),1,2),IF(ISNUMBER(SEARCH("No",'2_all_summary'!O896)),4,3))</f>
        <v>4</v>
      </c>
      <c r="M896" s="39">
        <f>IF(ISNUMBER(SEARCH("Yes",'2_all_summary'!$F896)),IF(0&lt;'2_all_summary'!P896,1,2),IF(0='2_all_summary'!P896,4,3))</f>
        <v>4</v>
      </c>
      <c r="N896" s="39">
        <f>IF(ISNUMBER(SEARCH("Yes",'2_all_summary'!$F896)),IF(ISNUMBER(SEARCH("Yes",'2_all_summary'!Q896)),1,2),IF(ISNUMBER(SEARCH("No",'2_all_summary'!Q896)),4,3))</f>
        <v>4</v>
      </c>
      <c r="O896" s="39">
        <f>IF(ISNUMBER(SEARCH("Yes",'2_all_summary'!$F896)),IF(ISNUMBER(SEARCH("Yes",'2_all_summary'!R896)),1,2),IF(ISNUMBER(SEARCH("No",'2_all_summary'!R896)),4,3))</f>
        <v>4</v>
      </c>
      <c r="P896" s="39">
        <f>IF(ISNUMBER(SEARCH("Yes",'2_all_summary'!$F896)),IF(ISNUMBER(SEARCH("Yes",'2_all_summary'!S896)),1,2),IF(ISNUMBER(SEARCH("No",'2_all_summary'!S896)),4,3))</f>
        <v>4</v>
      </c>
      <c r="Q896" s="39">
        <f>IF(ISNUMBER(SEARCH("Yes",'2_all_summary'!$F896)),IF(0&lt;'2_all_summary'!T896,1,2),IF(0='2_all_summary'!T896,4,3))</f>
        <v>4</v>
      </c>
      <c r="R896" s="39">
        <f>IF(ISNUMBER(SEARCH("Yes",'2_all_summary'!$F896)),IF(ISNUMBER(SEARCH("Yes",'2_all_summary'!U896)),1,2),IF(ISNUMBER(SEARCH("No",'2_all_summary'!U896)),4,3))</f>
        <v>4</v>
      </c>
    </row>
    <row r="897" spans="7:18" x14ac:dyDescent="0.3">
      <c r="G897" s="39"/>
      <c r="H897" s="39" t="str">
        <f>'2_all_summary'!D897</f>
        <v>Methodological rigour in assessing participatory development</v>
      </c>
      <c r="I897" s="39" t="str">
        <f>'2_all_summary'!E897</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v>
      </c>
      <c r="J897" s="39">
        <f>IF(ISNUMBER(SEARCH("Yes",'2_all_summary'!$F897)),IF(ISNUMBER(SEARCH("Yes",'2_all_summary'!M897)),1,2),IF(ISNUMBER(SEARCH("No",'2_all_summary'!M897)),4,3))</f>
        <v>4</v>
      </c>
      <c r="K897" s="39">
        <f>IF(ISNUMBER(SEARCH("Yes",'2_all_summary'!$F897)),IF(ISNUMBER(SEARCH("Yes",'2_all_summary'!N897)),1,2),IF(ISNUMBER(SEARCH("No",'2_all_summary'!N897)),4,3))</f>
        <v>4</v>
      </c>
      <c r="L897" s="39">
        <f>IF(ISNUMBER(SEARCH("Yes",'2_all_summary'!$F897)),IF(ISNUMBER(SEARCH("Yes",'2_all_summary'!O897)),1,2),IF(ISNUMBER(SEARCH("No",'2_all_summary'!O897)),4,3))</f>
        <v>4</v>
      </c>
      <c r="M897" s="39">
        <f>IF(ISNUMBER(SEARCH("Yes",'2_all_summary'!$F897)),IF(0&lt;'2_all_summary'!P897,1,2),IF(0='2_all_summary'!P897,4,3))</f>
        <v>4</v>
      </c>
      <c r="N897" s="39">
        <f>IF(ISNUMBER(SEARCH("Yes",'2_all_summary'!$F897)),IF(ISNUMBER(SEARCH("Yes",'2_all_summary'!Q897)),1,2),IF(ISNUMBER(SEARCH("No",'2_all_summary'!Q897)),4,3))</f>
        <v>4</v>
      </c>
      <c r="O897" s="39">
        <f>IF(ISNUMBER(SEARCH("Yes",'2_all_summary'!$F897)),IF(ISNUMBER(SEARCH("Yes",'2_all_summary'!R897)),1,2),IF(ISNUMBER(SEARCH("No",'2_all_summary'!R897)),4,3))</f>
        <v>4</v>
      </c>
      <c r="P897" s="39">
        <f>IF(ISNUMBER(SEARCH("Yes",'2_all_summary'!$F897)),IF(ISNUMBER(SEARCH("Yes",'2_all_summary'!S897)),1,2),IF(ISNUMBER(SEARCH("No",'2_all_summary'!S897)),4,3))</f>
        <v>4</v>
      </c>
      <c r="Q897" s="39">
        <f>IF(ISNUMBER(SEARCH("Yes",'2_all_summary'!$F897)),IF(0&lt;'2_all_summary'!T897,1,2),IF(0='2_all_summary'!T897,4,3))</f>
        <v>4</v>
      </c>
      <c r="R897" s="39">
        <f>IF(ISNUMBER(SEARCH("Yes",'2_all_summary'!$F897)),IF(ISNUMBER(SEARCH("Yes",'2_all_summary'!U897)),1,2),IF(ISNUMBER(SEARCH("No",'2_all_summary'!U897)),4,3))</f>
        <v>4</v>
      </c>
    </row>
    <row r="898" spans="7:18" x14ac:dyDescent="0.3">
      <c r="G898" s="39"/>
      <c r="H898" s="39" t="str">
        <f>'2_all_summary'!D898</f>
        <v>Assessment of fish landed by artisanal fishers in Imo River at Owerri-Nta, Abia State, Nigeria</v>
      </c>
      <c r="I898" s="39" t="str">
        <f>'2_all_summary'!E898</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v>
      </c>
      <c r="J898" s="39">
        <f>IF(ISNUMBER(SEARCH("Yes",'2_all_summary'!$F898)),IF(ISNUMBER(SEARCH("Yes",'2_all_summary'!M898)),1,2),IF(ISNUMBER(SEARCH("No",'2_all_summary'!M898)),4,3))</f>
        <v>4</v>
      </c>
      <c r="K898" s="39">
        <f>IF(ISNUMBER(SEARCH("Yes",'2_all_summary'!$F898)),IF(ISNUMBER(SEARCH("Yes",'2_all_summary'!N898)),1,2),IF(ISNUMBER(SEARCH("No",'2_all_summary'!N898)),4,3))</f>
        <v>4</v>
      </c>
      <c r="L898" s="39">
        <f>IF(ISNUMBER(SEARCH("Yes",'2_all_summary'!$F898)),IF(ISNUMBER(SEARCH("Yes",'2_all_summary'!O898)),1,2),IF(ISNUMBER(SEARCH("No",'2_all_summary'!O898)),4,3))</f>
        <v>4</v>
      </c>
      <c r="M898" s="39">
        <f>IF(ISNUMBER(SEARCH("Yes",'2_all_summary'!$F898)),IF(0&lt;'2_all_summary'!P898,1,2),IF(0='2_all_summary'!P898,4,3))</f>
        <v>4</v>
      </c>
      <c r="N898" s="39">
        <f>IF(ISNUMBER(SEARCH("Yes",'2_all_summary'!$F898)),IF(ISNUMBER(SEARCH("Yes",'2_all_summary'!Q898)),1,2),IF(ISNUMBER(SEARCH("No",'2_all_summary'!Q898)),4,3))</f>
        <v>4</v>
      </c>
      <c r="O898" s="39">
        <f>IF(ISNUMBER(SEARCH("Yes",'2_all_summary'!$F898)),IF(ISNUMBER(SEARCH("Yes",'2_all_summary'!R898)),1,2),IF(ISNUMBER(SEARCH("No",'2_all_summary'!R898)),4,3))</f>
        <v>4</v>
      </c>
      <c r="P898" s="39">
        <f>IF(ISNUMBER(SEARCH("Yes",'2_all_summary'!$F898)),IF(ISNUMBER(SEARCH("Yes",'2_all_summary'!S898)),1,2),IF(ISNUMBER(SEARCH("No",'2_all_summary'!S898)),4,3))</f>
        <v>4</v>
      </c>
      <c r="Q898" s="39">
        <f>IF(ISNUMBER(SEARCH("Yes",'2_all_summary'!$F898)),IF(0&lt;'2_all_summary'!T898,1,2),IF(0='2_all_summary'!T898,4,3))</f>
        <v>4</v>
      </c>
      <c r="R898" s="39">
        <f>IF(ISNUMBER(SEARCH("Yes",'2_all_summary'!$F898)),IF(ISNUMBER(SEARCH("Yes",'2_all_summary'!U898)),1,2),IF(ISNUMBER(SEARCH("No",'2_all_summary'!U898)),4,3))</f>
        <v>4</v>
      </c>
    </row>
    <row r="899" spans="7:18" x14ac:dyDescent="0.3">
      <c r="G899" s="39"/>
      <c r="H899" s="39" t="str">
        <f>'2_all_summary'!D899</f>
        <v>Insights in public health: Community strengthening through canoe culture: Ho'omana'o Mau as method and metaphor</v>
      </c>
      <c r="I899" s="39" t="str">
        <f>'2_all_summary'!E899</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899" s="39">
        <f>IF(ISNUMBER(SEARCH("Yes",'2_all_summary'!$F899)),IF(ISNUMBER(SEARCH("Yes",'2_all_summary'!M899)),1,2),IF(ISNUMBER(SEARCH("No",'2_all_summary'!M899)),4,3))</f>
        <v>4</v>
      </c>
      <c r="K899" s="39">
        <f>IF(ISNUMBER(SEARCH("Yes",'2_all_summary'!$F899)),IF(ISNUMBER(SEARCH("Yes",'2_all_summary'!N899)),1,2),IF(ISNUMBER(SEARCH("No",'2_all_summary'!N899)),4,3))</f>
        <v>4</v>
      </c>
      <c r="L899" s="39">
        <f>IF(ISNUMBER(SEARCH("Yes",'2_all_summary'!$F899)),IF(ISNUMBER(SEARCH("Yes",'2_all_summary'!O899)),1,2),IF(ISNUMBER(SEARCH("No",'2_all_summary'!O899)),4,3))</f>
        <v>4</v>
      </c>
      <c r="M899" s="39">
        <f>IF(ISNUMBER(SEARCH("Yes",'2_all_summary'!$F899)),IF(0&lt;'2_all_summary'!P899,1,2),IF(0='2_all_summary'!P899,4,3))</f>
        <v>4</v>
      </c>
      <c r="N899" s="39">
        <f>IF(ISNUMBER(SEARCH("Yes",'2_all_summary'!$F899)),IF(ISNUMBER(SEARCH("Yes",'2_all_summary'!Q899)),1,2),IF(ISNUMBER(SEARCH("No",'2_all_summary'!Q899)),4,3))</f>
        <v>4</v>
      </c>
      <c r="O899" s="39">
        <f>IF(ISNUMBER(SEARCH("Yes",'2_all_summary'!$F899)),IF(ISNUMBER(SEARCH("Yes",'2_all_summary'!R899)),1,2),IF(ISNUMBER(SEARCH("No",'2_all_summary'!R899)),4,3))</f>
        <v>4</v>
      </c>
      <c r="P899" s="39">
        <f>IF(ISNUMBER(SEARCH("Yes",'2_all_summary'!$F899)),IF(ISNUMBER(SEARCH("Yes",'2_all_summary'!S899)),1,2),IF(ISNUMBER(SEARCH("No",'2_all_summary'!S899)),4,3))</f>
        <v>4</v>
      </c>
      <c r="Q899" s="39">
        <f>IF(ISNUMBER(SEARCH("Yes",'2_all_summary'!$F899)),IF(0&lt;'2_all_summary'!T899,1,2),IF(0='2_all_summary'!T899,4,3))</f>
        <v>4</v>
      </c>
      <c r="R899" s="39">
        <f>IF(ISNUMBER(SEARCH("Yes",'2_all_summary'!$F899)),IF(ISNUMBER(SEARCH("Yes",'2_all_summary'!U899)),1,2),IF(ISNUMBER(SEARCH("No",'2_all_summary'!U899)),4,3))</f>
        <v>4</v>
      </c>
    </row>
    <row r="900" spans="7:18" x14ac:dyDescent="0.3">
      <c r="G900" s="39"/>
      <c r="H900" s="39" t="str">
        <f>'2_all_summary'!D900</f>
        <v>Higher fish biomass inside than outside marine protected areas despite typhoon impacts in a complex reefscape</v>
      </c>
      <c r="I900" s="39" t="str">
        <f>'2_all_summary'!E900</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900" s="39">
        <f>IF(ISNUMBER(SEARCH("Yes",'2_all_summary'!$F900)),IF(ISNUMBER(SEARCH("Yes",'2_all_summary'!M900)),1,2),IF(ISNUMBER(SEARCH("No",'2_all_summary'!M900)),4,3))</f>
        <v>4</v>
      </c>
      <c r="K900" s="39">
        <f>IF(ISNUMBER(SEARCH("Yes",'2_all_summary'!$F900)),IF(ISNUMBER(SEARCH("Yes",'2_all_summary'!N900)),1,2),IF(ISNUMBER(SEARCH("No",'2_all_summary'!N900)),4,3))</f>
        <v>4</v>
      </c>
      <c r="L900" s="39">
        <f>IF(ISNUMBER(SEARCH("Yes",'2_all_summary'!$F900)),IF(ISNUMBER(SEARCH("Yes",'2_all_summary'!O900)),1,2),IF(ISNUMBER(SEARCH("No",'2_all_summary'!O900)),4,3))</f>
        <v>4</v>
      </c>
      <c r="M900" s="39">
        <f>IF(ISNUMBER(SEARCH("Yes",'2_all_summary'!$F900)),IF(0&lt;'2_all_summary'!P900,1,2),IF(0='2_all_summary'!P900,4,3))</f>
        <v>4</v>
      </c>
      <c r="N900" s="39">
        <f>IF(ISNUMBER(SEARCH("Yes",'2_all_summary'!$F900)),IF(ISNUMBER(SEARCH("Yes",'2_all_summary'!Q900)),1,2),IF(ISNUMBER(SEARCH("No",'2_all_summary'!Q900)),4,3))</f>
        <v>3</v>
      </c>
      <c r="O900" s="39">
        <f>IF(ISNUMBER(SEARCH("Yes",'2_all_summary'!$F900)),IF(ISNUMBER(SEARCH("Yes",'2_all_summary'!R900)),1,2),IF(ISNUMBER(SEARCH("No",'2_all_summary'!R900)),4,3))</f>
        <v>4</v>
      </c>
      <c r="P900" s="39">
        <f>IF(ISNUMBER(SEARCH("Yes",'2_all_summary'!$F900)),IF(ISNUMBER(SEARCH("Yes",'2_all_summary'!S900)),1,2),IF(ISNUMBER(SEARCH("No",'2_all_summary'!S900)),4,3))</f>
        <v>3</v>
      </c>
      <c r="Q900" s="39">
        <f>IF(ISNUMBER(SEARCH("Yes",'2_all_summary'!$F900)),IF(0&lt;'2_all_summary'!T900,1,2),IF(0='2_all_summary'!T900,4,3))</f>
        <v>3</v>
      </c>
      <c r="R900" s="39">
        <f>IF(ISNUMBER(SEARCH("Yes",'2_all_summary'!$F900)),IF(ISNUMBER(SEARCH("Yes",'2_all_summary'!U900)),1,2),IF(ISNUMBER(SEARCH("No",'2_all_summary'!U900)),4,3))</f>
        <v>3</v>
      </c>
    </row>
    <row r="901" spans="7:18" x14ac:dyDescent="0.3">
      <c r="G901" s="39"/>
      <c r="H901" s="39" t="str">
        <f>'2_all_summary'!D901</f>
        <v>The Okavango: Whose Delta is it?</v>
      </c>
      <c r="I901" s="39" t="str">
        <f>'2_all_summary'!E901</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v>
      </c>
      <c r="J901" s="39">
        <f>IF(ISNUMBER(SEARCH("Yes",'2_all_summary'!$F901)),IF(ISNUMBER(SEARCH("Yes",'2_all_summary'!M901)),1,2),IF(ISNUMBER(SEARCH("No",'2_all_summary'!M901)),4,3))</f>
        <v>4</v>
      </c>
      <c r="K901" s="39">
        <f>IF(ISNUMBER(SEARCH("Yes",'2_all_summary'!$F901)),IF(ISNUMBER(SEARCH("Yes",'2_all_summary'!N901)),1,2),IF(ISNUMBER(SEARCH("No",'2_all_summary'!N901)),4,3))</f>
        <v>4</v>
      </c>
      <c r="L901" s="39">
        <f>IF(ISNUMBER(SEARCH("Yes",'2_all_summary'!$F901)),IF(ISNUMBER(SEARCH("Yes",'2_all_summary'!O901)),1,2),IF(ISNUMBER(SEARCH("No",'2_all_summary'!O901)),4,3))</f>
        <v>4</v>
      </c>
      <c r="M901" s="39">
        <f>IF(ISNUMBER(SEARCH("Yes",'2_all_summary'!$F901)),IF(0&lt;'2_all_summary'!P901,1,2),IF(0='2_all_summary'!P901,4,3))</f>
        <v>4</v>
      </c>
      <c r="N901" s="39">
        <f>IF(ISNUMBER(SEARCH("Yes",'2_all_summary'!$F901)),IF(ISNUMBER(SEARCH("Yes",'2_all_summary'!Q901)),1,2),IF(ISNUMBER(SEARCH("No",'2_all_summary'!Q901)),4,3))</f>
        <v>4</v>
      </c>
      <c r="O901" s="39">
        <f>IF(ISNUMBER(SEARCH("Yes",'2_all_summary'!$F901)),IF(ISNUMBER(SEARCH("Yes",'2_all_summary'!R901)),1,2),IF(ISNUMBER(SEARCH("No",'2_all_summary'!R901)),4,3))</f>
        <v>4</v>
      </c>
      <c r="P901" s="39">
        <f>IF(ISNUMBER(SEARCH("Yes",'2_all_summary'!$F901)),IF(ISNUMBER(SEARCH("Yes",'2_all_summary'!S901)),1,2),IF(ISNUMBER(SEARCH("No",'2_all_summary'!S901)),4,3))</f>
        <v>4</v>
      </c>
      <c r="Q901" s="39">
        <f>IF(ISNUMBER(SEARCH("Yes",'2_all_summary'!$F901)),IF(0&lt;'2_all_summary'!T901,1,2),IF(0='2_all_summary'!T901,4,3))</f>
        <v>4</v>
      </c>
      <c r="R901" s="39">
        <f>IF(ISNUMBER(SEARCH("Yes",'2_all_summary'!$F901)),IF(ISNUMBER(SEARCH("Yes",'2_all_summary'!U901)),1,2),IF(ISNUMBER(SEARCH("No",'2_all_summary'!U901)),4,3))</f>
        <v>4</v>
      </c>
    </row>
    <row r="902" spans="7:18" x14ac:dyDescent="0.3">
      <c r="G902" s="39"/>
      <c r="H902" s="39" t="str">
        <f>'2_all_summary'!D902</f>
        <v>Indicators of herbivorous fish biomass in community-based marine management areas in Fiji</v>
      </c>
      <c r="I902" s="39" t="str">
        <f>'2_all_summary'!E902</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902" s="39">
        <f>IF(ISNUMBER(SEARCH("Yes",'2_all_summary'!$F902)),IF(ISNUMBER(SEARCH("Yes",'2_all_summary'!M902)),1,2),IF(ISNUMBER(SEARCH("No",'2_all_summary'!M902)),4,3))</f>
        <v>3</v>
      </c>
      <c r="K902" s="39">
        <f>IF(ISNUMBER(SEARCH("Yes",'2_all_summary'!$F902)),IF(ISNUMBER(SEARCH("Yes",'2_all_summary'!N902)),1,2),IF(ISNUMBER(SEARCH("No",'2_all_summary'!N902)),4,3))</f>
        <v>3</v>
      </c>
      <c r="L902" s="39">
        <f>IF(ISNUMBER(SEARCH("Yes",'2_all_summary'!$F902)),IF(ISNUMBER(SEARCH("Yes",'2_all_summary'!O902)),1,2),IF(ISNUMBER(SEARCH("No",'2_all_summary'!O902)),4,3))</f>
        <v>3</v>
      </c>
      <c r="M902" s="39">
        <f>IF(ISNUMBER(SEARCH("Yes",'2_all_summary'!$F902)),IF(0&lt;'2_all_summary'!P902,1,2),IF(0='2_all_summary'!P902,4,3))</f>
        <v>3</v>
      </c>
      <c r="N902" s="39">
        <f>IF(ISNUMBER(SEARCH("Yes",'2_all_summary'!$F902)),IF(ISNUMBER(SEARCH("Yes",'2_all_summary'!Q902)),1,2),IF(ISNUMBER(SEARCH("No",'2_all_summary'!Q902)),4,3))</f>
        <v>3</v>
      </c>
      <c r="O902" s="39">
        <f>IF(ISNUMBER(SEARCH("Yes",'2_all_summary'!$F902)),IF(ISNUMBER(SEARCH("Yes",'2_all_summary'!R902)),1,2),IF(ISNUMBER(SEARCH("No",'2_all_summary'!R902)),4,3))</f>
        <v>3</v>
      </c>
      <c r="P902" s="39">
        <f>IF(ISNUMBER(SEARCH("Yes",'2_all_summary'!$F902)),IF(ISNUMBER(SEARCH("Yes",'2_all_summary'!S902)),1,2),IF(ISNUMBER(SEARCH("No",'2_all_summary'!S902)),4,3))</f>
        <v>3</v>
      </c>
      <c r="Q902" s="39">
        <f>IF(ISNUMBER(SEARCH("Yes",'2_all_summary'!$F902)),IF(0&lt;'2_all_summary'!T902,1,2),IF(0='2_all_summary'!T902,4,3))</f>
        <v>3</v>
      </c>
      <c r="R902" s="39">
        <f>IF(ISNUMBER(SEARCH("Yes",'2_all_summary'!$F902)),IF(ISNUMBER(SEARCH("Yes",'2_all_summary'!U902)),1,2),IF(ISNUMBER(SEARCH("No",'2_all_summary'!U902)),4,3))</f>
        <v>3</v>
      </c>
    </row>
    <row r="903" spans="7:18" x14ac:dyDescent="0.3">
      <c r="G903" s="39"/>
      <c r="H903" s="39" t="str">
        <f>'2_all_summary'!D903</f>
        <v>Community-based conservation results in the recovery of reef fish spawning aggregations in the Coral Triangle</v>
      </c>
      <c r="I903" s="39" t="str">
        <f>'2_all_summary'!E903</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v>
      </c>
      <c r="J903" s="39">
        <f>IF(ISNUMBER(SEARCH("Yes",'2_all_summary'!$F903)),IF(ISNUMBER(SEARCH("Yes",'2_all_summary'!M903)),1,2),IF(ISNUMBER(SEARCH("No",'2_all_summary'!M903)),4,3))</f>
        <v>1</v>
      </c>
      <c r="K903" s="39">
        <f>IF(ISNUMBER(SEARCH("Yes",'2_all_summary'!$F903)),IF(ISNUMBER(SEARCH("Yes",'2_all_summary'!N903)),1,2),IF(ISNUMBER(SEARCH("No",'2_all_summary'!N903)),4,3))</f>
        <v>1</v>
      </c>
      <c r="L903" s="39">
        <f>IF(ISNUMBER(SEARCH("Yes",'2_all_summary'!$F903)),IF(ISNUMBER(SEARCH("Yes",'2_all_summary'!O903)),1,2),IF(ISNUMBER(SEARCH("No",'2_all_summary'!O903)),4,3))</f>
        <v>1</v>
      </c>
      <c r="M903" s="39">
        <f>IF(ISNUMBER(SEARCH("Yes",'2_all_summary'!$F903)),IF(0&lt;'2_all_summary'!P903,1,2),IF(0='2_all_summary'!P903,4,3))</f>
        <v>1</v>
      </c>
      <c r="N903" s="39">
        <f>IF(ISNUMBER(SEARCH("Yes",'2_all_summary'!$F903)),IF(ISNUMBER(SEARCH("Yes",'2_all_summary'!Q903)),1,2),IF(ISNUMBER(SEARCH("No",'2_all_summary'!Q903)),4,3))</f>
        <v>1</v>
      </c>
      <c r="O903" s="39">
        <f>IF(ISNUMBER(SEARCH("Yes",'2_all_summary'!$F903)),IF(ISNUMBER(SEARCH("Yes",'2_all_summary'!R903)),1,2),IF(ISNUMBER(SEARCH("No",'2_all_summary'!R903)),4,3))</f>
        <v>1</v>
      </c>
      <c r="P903" s="39">
        <f>IF(ISNUMBER(SEARCH("Yes",'2_all_summary'!$F903)),IF(ISNUMBER(SEARCH("Yes",'2_all_summary'!S903)),1,2),IF(ISNUMBER(SEARCH("No",'2_all_summary'!S903)),4,3))</f>
        <v>1</v>
      </c>
      <c r="Q903" s="39">
        <f>IF(ISNUMBER(SEARCH("Yes",'2_all_summary'!$F903)),IF(0&lt;'2_all_summary'!T903,1,2),IF(0='2_all_summary'!T903,4,3))</f>
        <v>1</v>
      </c>
      <c r="R903" s="39">
        <f>IF(ISNUMBER(SEARCH("Yes",'2_all_summary'!$F903)),IF(ISNUMBER(SEARCH("Yes",'2_all_summary'!U903)),1,2),IF(ISNUMBER(SEARCH("No",'2_all_summary'!U903)),4,3))</f>
        <v>1</v>
      </c>
    </row>
    <row r="904" spans="7:18" x14ac:dyDescent="0.3">
      <c r="G904" s="39"/>
      <c r="H904" s="39" t="str">
        <f>'2_all_summary'!D904</f>
        <v>Enabling conditions for community-based comanagement of marine protected areas in the United States</v>
      </c>
      <c r="I904" s="39" t="str">
        <f>'2_all_summary'!E904</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v>
      </c>
      <c r="J904" s="39">
        <f>IF(ISNUMBER(SEARCH("Yes",'2_all_summary'!$F904)),IF(ISNUMBER(SEARCH("Yes",'2_all_summary'!M904)),1,2),IF(ISNUMBER(SEARCH("No",'2_all_summary'!M904)),4,3))</f>
        <v>4</v>
      </c>
      <c r="K904" s="39">
        <f>IF(ISNUMBER(SEARCH("Yes",'2_all_summary'!$F904)),IF(ISNUMBER(SEARCH("Yes",'2_all_summary'!N904)),1,2),IF(ISNUMBER(SEARCH("No",'2_all_summary'!N904)),4,3))</f>
        <v>4</v>
      </c>
      <c r="L904" s="39">
        <f>IF(ISNUMBER(SEARCH("Yes",'2_all_summary'!$F904)),IF(ISNUMBER(SEARCH("Yes",'2_all_summary'!O904)),1,2),IF(ISNUMBER(SEARCH("No",'2_all_summary'!O904)),4,3))</f>
        <v>4</v>
      </c>
      <c r="M904" s="39">
        <f>IF(ISNUMBER(SEARCH("Yes",'2_all_summary'!$F904)),IF(0&lt;'2_all_summary'!P904,1,2),IF(0='2_all_summary'!P904,4,3))</f>
        <v>4</v>
      </c>
      <c r="N904" s="39">
        <f>IF(ISNUMBER(SEARCH("Yes",'2_all_summary'!$F904)),IF(ISNUMBER(SEARCH("Yes",'2_all_summary'!Q904)),1,2),IF(ISNUMBER(SEARCH("No",'2_all_summary'!Q904)),4,3))</f>
        <v>4</v>
      </c>
      <c r="O904" s="39">
        <f>IF(ISNUMBER(SEARCH("Yes",'2_all_summary'!$F904)),IF(ISNUMBER(SEARCH("Yes",'2_all_summary'!R904)),1,2),IF(ISNUMBER(SEARCH("No",'2_all_summary'!R904)),4,3))</f>
        <v>4</v>
      </c>
      <c r="P904" s="39">
        <f>IF(ISNUMBER(SEARCH("Yes",'2_all_summary'!$F904)),IF(ISNUMBER(SEARCH("Yes",'2_all_summary'!S904)),1,2),IF(ISNUMBER(SEARCH("No",'2_all_summary'!S904)),4,3))</f>
        <v>4</v>
      </c>
      <c r="Q904" s="39">
        <f>IF(ISNUMBER(SEARCH("Yes",'2_all_summary'!$F904)),IF(0&lt;'2_all_summary'!T904,1,2),IF(0='2_all_summary'!T904,4,3))</f>
        <v>4</v>
      </c>
      <c r="R904" s="39">
        <f>IF(ISNUMBER(SEARCH("Yes",'2_all_summary'!$F904)),IF(ISNUMBER(SEARCH("Yes",'2_all_summary'!U904)),1,2),IF(ISNUMBER(SEARCH("No",'2_all_summary'!U904)),4,3))</f>
        <v>4</v>
      </c>
    </row>
    <row r="905" spans="7:18" x14ac:dyDescent="0.3">
      <c r="G905" s="39"/>
      <c r="H905" s="39" t="str">
        <f>'2_all_summary'!D905</f>
        <v>Impact of aquaculture field school on community fish farming</v>
      </c>
      <c r="I905" s="39" t="str">
        <f>'2_all_summary'!E905</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v>
      </c>
      <c r="J905" s="39">
        <f>IF(ISNUMBER(SEARCH("Yes",'2_all_summary'!$F905)),IF(ISNUMBER(SEARCH("Yes",'2_all_summary'!M905)),1,2),IF(ISNUMBER(SEARCH("No",'2_all_summary'!M905)),4,3))</f>
        <v>4</v>
      </c>
      <c r="K905" s="39">
        <f>IF(ISNUMBER(SEARCH("Yes",'2_all_summary'!$F905)),IF(ISNUMBER(SEARCH("Yes",'2_all_summary'!N905)),1,2),IF(ISNUMBER(SEARCH("No",'2_all_summary'!N905)),4,3))</f>
        <v>4</v>
      </c>
      <c r="L905" s="39">
        <f>IF(ISNUMBER(SEARCH("Yes",'2_all_summary'!$F905)),IF(ISNUMBER(SEARCH("Yes",'2_all_summary'!O905)),1,2),IF(ISNUMBER(SEARCH("No",'2_all_summary'!O905)),4,3))</f>
        <v>4</v>
      </c>
      <c r="M905" s="39">
        <f>IF(ISNUMBER(SEARCH("Yes",'2_all_summary'!$F905)),IF(0&lt;'2_all_summary'!P905,1,2),IF(0='2_all_summary'!P905,4,3))</f>
        <v>4</v>
      </c>
      <c r="N905" s="39">
        <f>IF(ISNUMBER(SEARCH("Yes",'2_all_summary'!$F905)),IF(ISNUMBER(SEARCH("Yes",'2_all_summary'!Q905)),1,2),IF(ISNUMBER(SEARCH("No",'2_all_summary'!Q905)),4,3))</f>
        <v>4</v>
      </c>
      <c r="O905" s="39">
        <f>IF(ISNUMBER(SEARCH("Yes",'2_all_summary'!$F905)),IF(ISNUMBER(SEARCH("Yes",'2_all_summary'!R905)),1,2),IF(ISNUMBER(SEARCH("No",'2_all_summary'!R905)),4,3))</f>
        <v>4</v>
      </c>
      <c r="P905" s="39">
        <f>IF(ISNUMBER(SEARCH("Yes",'2_all_summary'!$F905)),IF(ISNUMBER(SEARCH("Yes",'2_all_summary'!S905)),1,2),IF(ISNUMBER(SEARCH("No",'2_all_summary'!S905)),4,3))</f>
        <v>4</v>
      </c>
      <c r="Q905" s="39">
        <f>IF(ISNUMBER(SEARCH("Yes",'2_all_summary'!$F905)),IF(0&lt;'2_all_summary'!T905,1,2),IF(0='2_all_summary'!T905,4,3))</f>
        <v>4</v>
      </c>
      <c r="R905" s="39">
        <f>IF(ISNUMBER(SEARCH("Yes",'2_all_summary'!$F905)),IF(ISNUMBER(SEARCH("Yes",'2_all_summary'!U905)),1,2),IF(ISNUMBER(SEARCH("No",'2_all_summary'!U905)),4,3))</f>
        <v>4</v>
      </c>
    </row>
    <row r="906" spans="7:18" x14ac:dyDescent="0.3">
      <c r="G906" s="39"/>
      <c r="H906" s="39" t="str">
        <f>'2_all_summary'!D906</f>
        <v>A randomized trial to assess retention rates using mobile phone reminders versus physical contact tracing in a potential HIV vaccine efficacy population of fishing communities around Lake Victoria, Uganda</v>
      </c>
      <c r="I906" s="39" t="str">
        <f>'2_all_summary'!E906</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v>
      </c>
      <c r="J906" s="39">
        <f>IF(ISNUMBER(SEARCH("Yes",'2_all_summary'!$F906)),IF(ISNUMBER(SEARCH("Yes",'2_all_summary'!M906)),1,2),IF(ISNUMBER(SEARCH("No",'2_all_summary'!M906)),4,3))</f>
        <v>4</v>
      </c>
      <c r="K906" s="39">
        <f>IF(ISNUMBER(SEARCH("Yes",'2_all_summary'!$F906)),IF(ISNUMBER(SEARCH("Yes",'2_all_summary'!N906)),1,2),IF(ISNUMBER(SEARCH("No",'2_all_summary'!N906)),4,3))</f>
        <v>4</v>
      </c>
      <c r="L906" s="39">
        <f>IF(ISNUMBER(SEARCH("Yes",'2_all_summary'!$F906)),IF(ISNUMBER(SEARCH("Yes",'2_all_summary'!O906)),1,2),IF(ISNUMBER(SEARCH("No",'2_all_summary'!O906)),4,3))</f>
        <v>4</v>
      </c>
      <c r="M906" s="39">
        <f>IF(ISNUMBER(SEARCH("Yes",'2_all_summary'!$F906)),IF(0&lt;'2_all_summary'!P906,1,2),IF(0='2_all_summary'!P906,4,3))</f>
        <v>4</v>
      </c>
      <c r="N906" s="39">
        <f>IF(ISNUMBER(SEARCH("Yes",'2_all_summary'!$F906)),IF(ISNUMBER(SEARCH("Yes",'2_all_summary'!Q906)),1,2),IF(ISNUMBER(SEARCH("No",'2_all_summary'!Q906)),4,3))</f>
        <v>4</v>
      </c>
      <c r="O906" s="39">
        <f>IF(ISNUMBER(SEARCH("Yes",'2_all_summary'!$F906)),IF(ISNUMBER(SEARCH("Yes",'2_all_summary'!R906)),1,2),IF(ISNUMBER(SEARCH("No",'2_all_summary'!R906)),4,3))</f>
        <v>4</v>
      </c>
      <c r="P906" s="39">
        <f>IF(ISNUMBER(SEARCH("Yes",'2_all_summary'!$F906)),IF(ISNUMBER(SEARCH("Yes",'2_all_summary'!S906)),1,2),IF(ISNUMBER(SEARCH("No",'2_all_summary'!S906)),4,3))</f>
        <v>4</v>
      </c>
      <c r="Q906" s="39">
        <f>IF(ISNUMBER(SEARCH("Yes",'2_all_summary'!$F906)),IF(0&lt;'2_all_summary'!T906,1,2),IF(0='2_all_summary'!T906,4,3))</f>
        <v>4</v>
      </c>
      <c r="R906" s="39">
        <f>IF(ISNUMBER(SEARCH("Yes",'2_all_summary'!$F906)),IF(ISNUMBER(SEARCH("Yes",'2_all_summary'!U906)),1,2),IF(ISNUMBER(SEARCH("No",'2_all_summary'!U906)),4,3))</f>
        <v>4</v>
      </c>
    </row>
    <row r="907" spans="7:18" x14ac:dyDescent="0.3">
      <c r="G907" s="39"/>
      <c r="H907" s="39" t="str">
        <f>'2_all_summary'!D907</f>
        <v>Patterns of co-operation in community based fishery management: A sociological study on the people of Hail Haor</v>
      </c>
      <c r="I907" s="39" t="str">
        <f>'2_all_summary'!E907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907" s="39">
        <f>IF(ISNUMBER(SEARCH("Yes",'2_all_summary'!$F907)),IF(ISNUMBER(SEARCH("Yes",'2_all_summary'!M907)),1,2),IF(ISNUMBER(SEARCH("No",'2_all_summary'!M907)),4,3))</f>
        <v>4</v>
      </c>
      <c r="K907" s="39">
        <f>IF(ISNUMBER(SEARCH("Yes",'2_all_summary'!$F907)),IF(ISNUMBER(SEARCH("Yes",'2_all_summary'!N907)),1,2),IF(ISNUMBER(SEARCH("No",'2_all_summary'!N907)),4,3))</f>
        <v>4</v>
      </c>
      <c r="L907" s="39">
        <f>IF(ISNUMBER(SEARCH("Yes",'2_all_summary'!$F907)),IF(ISNUMBER(SEARCH("Yes",'2_all_summary'!O907)),1,2),IF(ISNUMBER(SEARCH("No",'2_all_summary'!O907)),4,3))</f>
        <v>4</v>
      </c>
      <c r="M907" s="39">
        <f>IF(ISNUMBER(SEARCH("Yes",'2_all_summary'!$F907)),IF(0&lt;'2_all_summary'!P907,1,2),IF(0='2_all_summary'!P907,4,3))</f>
        <v>4</v>
      </c>
      <c r="N907" s="39">
        <f>IF(ISNUMBER(SEARCH("Yes",'2_all_summary'!$F907)),IF(ISNUMBER(SEARCH("Yes",'2_all_summary'!Q907)),1,2),IF(ISNUMBER(SEARCH("No",'2_all_summary'!Q907)),4,3))</f>
        <v>4</v>
      </c>
      <c r="O907" s="39">
        <f>IF(ISNUMBER(SEARCH("Yes",'2_all_summary'!$F907)),IF(ISNUMBER(SEARCH("Yes",'2_all_summary'!R907)),1,2),IF(ISNUMBER(SEARCH("No",'2_all_summary'!R907)),4,3))</f>
        <v>4</v>
      </c>
      <c r="P907" s="39">
        <f>IF(ISNUMBER(SEARCH("Yes",'2_all_summary'!$F907)),IF(ISNUMBER(SEARCH("Yes",'2_all_summary'!S907)),1,2),IF(ISNUMBER(SEARCH("No",'2_all_summary'!S907)),4,3))</f>
        <v>4</v>
      </c>
      <c r="Q907" s="39">
        <f>IF(ISNUMBER(SEARCH("Yes",'2_all_summary'!$F907)),IF(0&lt;'2_all_summary'!T907,1,2),IF(0='2_all_summary'!T907,4,3))</f>
        <v>4</v>
      </c>
      <c r="R907" s="39">
        <f>IF(ISNUMBER(SEARCH("Yes",'2_all_summary'!$F907)),IF(ISNUMBER(SEARCH("Yes",'2_all_summary'!U907)),1,2),IF(ISNUMBER(SEARCH("No",'2_all_summary'!U907)),4,3))</f>
        <v>4</v>
      </c>
    </row>
    <row r="908" spans="7:18" x14ac:dyDescent="0.3">
      <c r="G908" s="39"/>
      <c r="H908" s="39" t="str">
        <f>'2_all_summary'!D908</f>
        <v>The Ecological Role of the Vaquita, Phocoena sinus, in the Ecosystem of the Northern Gulf of California</v>
      </c>
      <c r="I908" s="39" t="str">
        <f>'2_all_summary'!E908</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v>
      </c>
      <c r="J908" s="39">
        <f>IF(ISNUMBER(SEARCH("Yes",'2_all_summary'!$F908)),IF(ISNUMBER(SEARCH("Yes",'2_all_summary'!M908)),1,2),IF(ISNUMBER(SEARCH("No",'2_all_summary'!M908)),4,3))</f>
        <v>4</v>
      </c>
      <c r="K908" s="39">
        <f>IF(ISNUMBER(SEARCH("Yes",'2_all_summary'!$F908)),IF(ISNUMBER(SEARCH("Yes",'2_all_summary'!N908)),1,2),IF(ISNUMBER(SEARCH("No",'2_all_summary'!N908)),4,3))</f>
        <v>4</v>
      </c>
      <c r="L908" s="39">
        <f>IF(ISNUMBER(SEARCH("Yes",'2_all_summary'!$F908)),IF(ISNUMBER(SEARCH("Yes",'2_all_summary'!O908)),1,2),IF(ISNUMBER(SEARCH("No",'2_all_summary'!O908)),4,3))</f>
        <v>4</v>
      </c>
      <c r="M908" s="39">
        <f>IF(ISNUMBER(SEARCH("Yes",'2_all_summary'!$F908)),IF(0&lt;'2_all_summary'!P908,1,2),IF(0='2_all_summary'!P908,4,3))</f>
        <v>4</v>
      </c>
      <c r="N908" s="39">
        <f>IF(ISNUMBER(SEARCH("Yes",'2_all_summary'!$F908)),IF(ISNUMBER(SEARCH("Yes",'2_all_summary'!Q908)),1,2),IF(ISNUMBER(SEARCH("No",'2_all_summary'!Q908)),4,3))</f>
        <v>4</v>
      </c>
      <c r="O908" s="39">
        <f>IF(ISNUMBER(SEARCH("Yes",'2_all_summary'!$F908)),IF(ISNUMBER(SEARCH("Yes",'2_all_summary'!R908)),1,2),IF(ISNUMBER(SEARCH("No",'2_all_summary'!R908)),4,3))</f>
        <v>4</v>
      </c>
      <c r="P908" s="39">
        <f>IF(ISNUMBER(SEARCH("Yes",'2_all_summary'!$F908)),IF(ISNUMBER(SEARCH("Yes",'2_all_summary'!S908)),1,2),IF(ISNUMBER(SEARCH("No",'2_all_summary'!S908)),4,3))</f>
        <v>4</v>
      </c>
      <c r="Q908" s="39">
        <f>IF(ISNUMBER(SEARCH("Yes",'2_all_summary'!$F908)),IF(0&lt;'2_all_summary'!T908,1,2),IF(0='2_all_summary'!T908,4,3))</f>
        <v>4</v>
      </c>
      <c r="R908" s="39">
        <f>IF(ISNUMBER(SEARCH("Yes",'2_all_summary'!$F908)),IF(ISNUMBER(SEARCH("Yes",'2_all_summary'!U908)),1,2),IF(ISNUMBER(SEARCH("No",'2_all_summary'!U908)),4,3))</f>
        <v>4</v>
      </c>
    </row>
    <row r="909" spans="7:18" x14ac:dyDescent="0.3">
      <c r="G909" s="39"/>
      <c r="H909" s="39" t="str">
        <f>'2_all_summary'!D909</f>
        <v>Information diffusion in two marine protected area networks in the Central Visayas Region, Philippines</v>
      </c>
      <c r="I909" s="39" t="str">
        <f>'2_all_summary'!E909</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v>
      </c>
      <c r="J909" s="39">
        <f>IF(ISNUMBER(SEARCH("Yes",'2_all_summary'!$F909)),IF(ISNUMBER(SEARCH("Yes",'2_all_summary'!M909)),1,2),IF(ISNUMBER(SEARCH("No",'2_all_summary'!M909)),4,3))</f>
        <v>4</v>
      </c>
      <c r="K909" s="39">
        <f>IF(ISNUMBER(SEARCH("Yes",'2_all_summary'!$F909)),IF(ISNUMBER(SEARCH("Yes",'2_all_summary'!N909)),1,2),IF(ISNUMBER(SEARCH("No",'2_all_summary'!N909)),4,3))</f>
        <v>4</v>
      </c>
      <c r="L909" s="39">
        <f>IF(ISNUMBER(SEARCH("Yes",'2_all_summary'!$F909)),IF(ISNUMBER(SEARCH("Yes",'2_all_summary'!O909)),1,2),IF(ISNUMBER(SEARCH("No",'2_all_summary'!O909)),4,3))</f>
        <v>4</v>
      </c>
      <c r="M909" s="39">
        <f>IF(ISNUMBER(SEARCH("Yes",'2_all_summary'!$F909)),IF(0&lt;'2_all_summary'!P909,1,2),IF(0='2_all_summary'!P909,4,3))</f>
        <v>4</v>
      </c>
      <c r="N909" s="39">
        <f>IF(ISNUMBER(SEARCH("Yes",'2_all_summary'!$F909)),IF(ISNUMBER(SEARCH("Yes",'2_all_summary'!Q909)),1,2),IF(ISNUMBER(SEARCH("No",'2_all_summary'!Q909)),4,3))</f>
        <v>4</v>
      </c>
      <c r="O909" s="39">
        <f>IF(ISNUMBER(SEARCH("Yes",'2_all_summary'!$F909)),IF(ISNUMBER(SEARCH("Yes",'2_all_summary'!R909)),1,2),IF(ISNUMBER(SEARCH("No",'2_all_summary'!R909)),4,3))</f>
        <v>4</v>
      </c>
      <c r="P909" s="39">
        <f>IF(ISNUMBER(SEARCH("Yes",'2_all_summary'!$F909)),IF(ISNUMBER(SEARCH("Yes",'2_all_summary'!S909)),1,2),IF(ISNUMBER(SEARCH("No",'2_all_summary'!S909)),4,3))</f>
        <v>4</v>
      </c>
      <c r="Q909" s="39">
        <f>IF(ISNUMBER(SEARCH("Yes",'2_all_summary'!$F909)),IF(0&lt;'2_all_summary'!T909,1,2),IF(0='2_all_summary'!T909,4,3))</f>
        <v>4</v>
      </c>
      <c r="R909" s="39">
        <f>IF(ISNUMBER(SEARCH("Yes",'2_all_summary'!$F909)),IF(ISNUMBER(SEARCH("Yes",'2_all_summary'!U909)),1,2),IF(ISNUMBER(SEARCH("No",'2_all_summary'!U909)),4,3))</f>
        <v>4</v>
      </c>
    </row>
    <row r="910" spans="7:18" x14ac:dyDescent="0.3">
      <c r="G910" s="39"/>
      <c r="H910" s="39" t="str">
        <f>'2_all_summary'!D910</f>
        <v>Examining the Role of Social Capital in Community Collective Action for Sustainable Wetland Fisheries in Bangladesh</v>
      </c>
      <c r="I910" s="39" t="str">
        <f>'2_all_summary'!E910</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v>
      </c>
      <c r="J910" s="39">
        <f>IF(ISNUMBER(SEARCH("Yes",'2_all_summary'!$F910)),IF(ISNUMBER(SEARCH("Yes",'2_all_summary'!M910)),1,2),IF(ISNUMBER(SEARCH("No",'2_all_summary'!M910)),4,3))</f>
        <v>4</v>
      </c>
      <c r="K910" s="39">
        <f>IF(ISNUMBER(SEARCH("Yes",'2_all_summary'!$F910)),IF(ISNUMBER(SEARCH("Yes",'2_all_summary'!N910)),1,2),IF(ISNUMBER(SEARCH("No",'2_all_summary'!N910)),4,3))</f>
        <v>4</v>
      </c>
      <c r="L910" s="39">
        <f>IF(ISNUMBER(SEARCH("Yes",'2_all_summary'!$F910)),IF(ISNUMBER(SEARCH("Yes",'2_all_summary'!O910)),1,2),IF(ISNUMBER(SEARCH("No",'2_all_summary'!O910)),4,3))</f>
        <v>4</v>
      </c>
      <c r="M910" s="39">
        <f>IF(ISNUMBER(SEARCH("Yes",'2_all_summary'!$F910)),IF(0&lt;'2_all_summary'!P910,1,2),IF(0='2_all_summary'!P910,4,3))</f>
        <v>4</v>
      </c>
      <c r="N910" s="39">
        <f>IF(ISNUMBER(SEARCH("Yes",'2_all_summary'!$F910)),IF(ISNUMBER(SEARCH("Yes",'2_all_summary'!Q910)),1,2),IF(ISNUMBER(SEARCH("No",'2_all_summary'!Q910)),4,3))</f>
        <v>4</v>
      </c>
      <c r="O910" s="39">
        <f>IF(ISNUMBER(SEARCH("Yes",'2_all_summary'!$F910)),IF(ISNUMBER(SEARCH("Yes",'2_all_summary'!R910)),1,2),IF(ISNUMBER(SEARCH("No",'2_all_summary'!R910)),4,3))</f>
        <v>4</v>
      </c>
      <c r="P910" s="39">
        <f>IF(ISNUMBER(SEARCH("Yes",'2_all_summary'!$F910)),IF(ISNUMBER(SEARCH("Yes",'2_all_summary'!S910)),1,2),IF(ISNUMBER(SEARCH("No",'2_all_summary'!S910)),4,3))</f>
        <v>4</v>
      </c>
      <c r="Q910" s="39">
        <f>IF(ISNUMBER(SEARCH("Yes",'2_all_summary'!$F910)),IF(0&lt;'2_all_summary'!T910,1,2),IF(0='2_all_summary'!T910,4,3))</f>
        <v>4</v>
      </c>
      <c r="R910" s="39">
        <f>IF(ISNUMBER(SEARCH("Yes",'2_all_summary'!$F910)),IF(ISNUMBER(SEARCH("Yes",'2_all_summary'!U910)),1,2),IF(ISNUMBER(SEARCH("No",'2_all_summary'!U910)),4,3))</f>
        <v>4</v>
      </c>
    </row>
    <row r="911" spans="7:18" x14ac:dyDescent="0.3">
      <c r="G911" s="39"/>
      <c r="H911" s="39" t="str">
        <f>'2_all_summary'!D911</f>
        <v>Linking small-scale fisheries co-management to U.N. Sustainable Development Goals</v>
      </c>
      <c r="I911" s="39" t="str">
        <f>'2_all_summary'!E911</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v>
      </c>
      <c r="J911" s="39">
        <f>IF(ISNUMBER(SEARCH("Yes",'2_all_summary'!$F911)),IF(ISNUMBER(SEARCH("Yes",'2_all_summary'!M911)),1,2),IF(ISNUMBER(SEARCH("No",'2_all_summary'!M911)),4,3))</f>
        <v>2</v>
      </c>
      <c r="K911" s="39">
        <f>IF(ISNUMBER(SEARCH("Yes",'2_all_summary'!$F911)),IF(ISNUMBER(SEARCH("Yes",'2_all_summary'!N911)),1,2),IF(ISNUMBER(SEARCH("No",'2_all_summary'!N911)),4,3))</f>
        <v>2</v>
      </c>
      <c r="L911" s="39">
        <f>IF(ISNUMBER(SEARCH("Yes",'2_all_summary'!$F911)),IF(ISNUMBER(SEARCH("Yes",'2_all_summary'!O911)),1,2),IF(ISNUMBER(SEARCH("No",'2_all_summary'!O911)),4,3))</f>
        <v>2</v>
      </c>
      <c r="M911" s="39">
        <f>IF(ISNUMBER(SEARCH("Yes",'2_all_summary'!$F911)),IF(0&lt;'2_all_summary'!P911,1,2),IF(0='2_all_summary'!P911,4,3))</f>
        <v>2</v>
      </c>
      <c r="N911" s="39">
        <f>IF(ISNUMBER(SEARCH("Yes",'2_all_summary'!$F911)),IF(ISNUMBER(SEARCH("Yes",'2_all_summary'!Q911)),1,2),IF(ISNUMBER(SEARCH("No",'2_all_summary'!Q911)),4,3))</f>
        <v>2</v>
      </c>
      <c r="O911" s="39">
        <f>IF(ISNUMBER(SEARCH("Yes",'2_all_summary'!$F911)),IF(ISNUMBER(SEARCH("Yes",'2_all_summary'!R911)),1,2),IF(ISNUMBER(SEARCH("No",'2_all_summary'!R911)),4,3))</f>
        <v>1</v>
      </c>
      <c r="P911" s="39">
        <f>IF(ISNUMBER(SEARCH("Yes",'2_all_summary'!$F911)),IF(ISNUMBER(SEARCH("Yes",'2_all_summary'!S911)),1,2),IF(ISNUMBER(SEARCH("No",'2_all_summary'!S911)),4,3))</f>
        <v>1</v>
      </c>
      <c r="Q911" s="39">
        <f>IF(ISNUMBER(SEARCH("Yes",'2_all_summary'!$F911)),IF(0&lt;'2_all_summary'!T911,1,2),IF(0='2_all_summary'!T911,4,3))</f>
        <v>1</v>
      </c>
      <c r="R911" s="39">
        <f>IF(ISNUMBER(SEARCH("Yes",'2_all_summary'!$F911)),IF(ISNUMBER(SEARCH("Yes",'2_all_summary'!U911)),1,2),IF(ISNUMBER(SEARCH("No",'2_all_summary'!U911)),4,3))</f>
        <v>1</v>
      </c>
    </row>
    <row r="912" spans="7:18" x14ac:dyDescent="0.3">
      <c r="G912" s="39"/>
      <c r="H912" s="39" t="str">
        <f>'2_all_summary'!D912</f>
        <v>Applicability of ecological assessment tools for management decision-making: A case study from the Lima estuary (NW Portugal)</v>
      </c>
      <c r="I912" s="39" t="str">
        <f>'2_all_summary'!E912</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v>
      </c>
      <c r="J912" s="39">
        <f>IF(ISNUMBER(SEARCH("Yes",'2_all_summary'!$F912)),IF(ISNUMBER(SEARCH("Yes",'2_all_summary'!M912)),1,2),IF(ISNUMBER(SEARCH("No",'2_all_summary'!M912)),4,3))</f>
        <v>4</v>
      </c>
      <c r="K912" s="39">
        <f>IF(ISNUMBER(SEARCH("Yes",'2_all_summary'!$F912)),IF(ISNUMBER(SEARCH("Yes",'2_all_summary'!N912)),1,2),IF(ISNUMBER(SEARCH("No",'2_all_summary'!N912)),4,3))</f>
        <v>4</v>
      </c>
      <c r="L912" s="39">
        <f>IF(ISNUMBER(SEARCH("Yes",'2_all_summary'!$F912)),IF(ISNUMBER(SEARCH("Yes",'2_all_summary'!O912)),1,2),IF(ISNUMBER(SEARCH("No",'2_all_summary'!O912)),4,3))</f>
        <v>4</v>
      </c>
      <c r="M912" s="39">
        <f>IF(ISNUMBER(SEARCH("Yes",'2_all_summary'!$F912)),IF(0&lt;'2_all_summary'!P912,1,2),IF(0='2_all_summary'!P912,4,3))</f>
        <v>4</v>
      </c>
      <c r="N912" s="39">
        <f>IF(ISNUMBER(SEARCH("Yes",'2_all_summary'!$F912)),IF(ISNUMBER(SEARCH("Yes",'2_all_summary'!Q912)),1,2),IF(ISNUMBER(SEARCH("No",'2_all_summary'!Q912)),4,3))</f>
        <v>4</v>
      </c>
      <c r="O912" s="39">
        <f>IF(ISNUMBER(SEARCH("Yes",'2_all_summary'!$F912)),IF(ISNUMBER(SEARCH("Yes",'2_all_summary'!R912)),1,2),IF(ISNUMBER(SEARCH("No",'2_all_summary'!R912)),4,3))</f>
        <v>4</v>
      </c>
      <c r="P912" s="39">
        <f>IF(ISNUMBER(SEARCH("Yes",'2_all_summary'!$F912)),IF(ISNUMBER(SEARCH("Yes",'2_all_summary'!S912)),1,2),IF(ISNUMBER(SEARCH("No",'2_all_summary'!S912)),4,3))</f>
        <v>4</v>
      </c>
      <c r="Q912" s="39">
        <f>IF(ISNUMBER(SEARCH("Yes",'2_all_summary'!$F912)),IF(0&lt;'2_all_summary'!T912,1,2),IF(0='2_all_summary'!T912,4,3))</f>
        <v>4</v>
      </c>
      <c r="R912" s="39">
        <f>IF(ISNUMBER(SEARCH("Yes",'2_all_summary'!$F912)),IF(ISNUMBER(SEARCH("Yes",'2_all_summary'!U912)),1,2),IF(ISNUMBER(SEARCH("No",'2_all_summary'!U912)),4,3))</f>
        <v>4</v>
      </c>
    </row>
    <row r="913" spans="7:18" x14ac:dyDescent="0.3">
      <c r="G913" s="39"/>
      <c r="H913" s="39" t="str">
        <f>'2_all_summary'!D913</f>
        <v>Marine extractive reserves of Brazil: Contradictions of legal order, sustainability and ecological aspect [Reservas extrativistas marinhas do Brasil: ContradiÃ§Ãµes de ordem legal, sustentabilidade e aspecto ecolÃ³gico]</v>
      </c>
      <c r="I913" s="39" t="str">
        <f>'2_all_summary'!E913</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913" s="39">
        <f>IF(ISNUMBER(SEARCH("Yes",'2_all_summary'!$F913)),IF(ISNUMBER(SEARCH("Yes",'2_all_summary'!M913)),1,2),IF(ISNUMBER(SEARCH("No",'2_all_summary'!M913)),4,3))</f>
        <v>4</v>
      </c>
      <c r="K913" s="39">
        <f>IF(ISNUMBER(SEARCH("Yes",'2_all_summary'!$F913)),IF(ISNUMBER(SEARCH("Yes",'2_all_summary'!N913)),1,2),IF(ISNUMBER(SEARCH("No",'2_all_summary'!N913)),4,3))</f>
        <v>4</v>
      </c>
      <c r="L913" s="39">
        <f>IF(ISNUMBER(SEARCH("Yes",'2_all_summary'!$F913)),IF(ISNUMBER(SEARCH("Yes",'2_all_summary'!O913)),1,2),IF(ISNUMBER(SEARCH("No",'2_all_summary'!O913)),4,3))</f>
        <v>4</v>
      </c>
      <c r="M913" s="39">
        <f>IF(ISNUMBER(SEARCH("Yes",'2_all_summary'!$F913)),IF(0&lt;'2_all_summary'!P913,1,2),IF(0='2_all_summary'!P913,4,3))</f>
        <v>4</v>
      </c>
      <c r="N913" s="39">
        <f>IF(ISNUMBER(SEARCH("Yes",'2_all_summary'!$F913)),IF(ISNUMBER(SEARCH("Yes",'2_all_summary'!Q913)),1,2),IF(ISNUMBER(SEARCH("No",'2_all_summary'!Q913)),4,3))</f>
        <v>4</v>
      </c>
      <c r="O913" s="39">
        <f>IF(ISNUMBER(SEARCH("Yes",'2_all_summary'!$F913)),IF(ISNUMBER(SEARCH("Yes",'2_all_summary'!R913)),1,2),IF(ISNUMBER(SEARCH("No",'2_all_summary'!R913)),4,3))</f>
        <v>4</v>
      </c>
      <c r="P913" s="39">
        <f>IF(ISNUMBER(SEARCH("Yes",'2_all_summary'!$F913)),IF(ISNUMBER(SEARCH("Yes",'2_all_summary'!S913)),1,2),IF(ISNUMBER(SEARCH("No",'2_all_summary'!S913)),4,3))</f>
        <v>4</v>
      </c>
      <c r="Q913" s="39">
        <f>IF(ISNUMBER(SEARCH("Yes",'2_all_summary'!$F913)),IF(0&lt;'2_all_summary'!T913,1,2),IF(0='2_all_summary'!T913,4,3))</f>
        <v>4</v>
      </c>
      <c r="R913" s="39">
        <f>IF(ISNUMBER(SEARCH("Yes",'2_all_summary'!$F913)),IF(ISNUMBER(SEARCH("Yes",'2_all_summary'!U913)),1,2),IF(ISNUMBER(SEARCH("No",'2_all_summary'!U913)),4,3))</f>
        <v>4</v>
      </c>
    </row>
    <row r="914" spans="7:18" x14ac:dyDescent="0.3">
      <c r="G914" s="39"/>
      <c r="H914" s="39" t="str">
        <f>'2_all_summary'!D914</f>
        <v>Community-based management for sustainable fisheries resources in Phang-nga Bay, Thailand</v>
      </c>
      <c r="I914" s="39" t="str">
        <f>'2_all_summary'!E914</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914" s="39">
        <f>IF(ISNUMBER(SEARCH("Yes",'2_all_summary'!$F914)),IF(ISNUMBER(SEARCH("Yes",'2_all_summary'!M914)),1,2),IF(ISNUMBER(SEARCH("No",'2_all_summary'!M914)),4,3))</f>
        <v>4</v>
      </c>
      <c r="K914" s="39">
        <f>IF(ISNUMBER(SEARCH("Yes",'2_all_summary'!$F914)),IF(ISNUMBER(SEARCH("Yes",'2_all_summary'!N914)),1,2),IF(ISNUMBER(SEARCH("No",'2_all_summary'!N914)),4,3))</f>
        <v>4</v>
      </c>
      <c r="L914" s="39">
        <f>IF(ISNUMBER(SEARCH("Yes",'2_all_summary'!$F914)),IF(ISNUMBER(SEARCH("Yes",'2_all_summary'!O914)),1,2),IF(ISNUMBER(SEARCH("No",'2_all_summary'!O914)),4,3))</f>
        <v>4</v>
      </c>
      <c r="M914" s="39">
        <f>IF(ISNUMBER(SEARCH("Yes",'2_all_summary'!$F914)),IF(0&lt;'2_all_summary'!P914,1,2),IF(0='2_all_summary'!P914,4,3))</f>
        <v>4</v>
      </c>
      <c r="N914" s="39">
        <f>IF(ISNUMBER(SEARCH("Yes",'2_all_summary'!$F914)),IF(ISNUMBER(SEARCH("Yes",'2_all_summary'!Q914)),1,2),IF(ISNUMBER(SEARCH("No",'2_all_summary'!Q914)),4,3))</f>
        <v>4</v>
      </c>
      <c r="O914" s="39">
        <f>IF(ISNUMBER(SEARCH("Yes",'2_all_summary'!$F914)),IF(ISNUMBER(SEARCH("Yes",'2_all_summary'!R914)),1,2),IF(ISNUMBER(SEARCH("No",'2_all_summary'!R914)),4,3))</f>
        <v>4</v>
      </c>
      <c r="P914" s="39">
        <f>IF(ISNUMBER(SEARCH("Yes",'2_all_summary'!$F914)),IF(ISNUMBER(SEARCH("Yes",'2_all_summary'!S914)),1,2),IF(ISNUMBER(SEARCH("No",'2_all_summary'!S914)),4,3))</f>
        <v>4</v>
      </c>
      <c r="Q914" s="39">
        <f>IF(ISNUMBER(SEARCH("Yes",'2_all_summary'!$F914)),IF(0&lt;'2_all_summary'!T914,1,2),IF(0='2_all_summary'!T914,4,3))</f>
        <v>4</v>
      </c>
      <c r="R914" s="39">
        <f>IF(ISNUMBER(SEARCH("Yes",'2_all_summary'!$F914)),IF(ISNUMBER(SEARCH("Yes",'2_all_summary'!U914)),1,2),IF(ISNUMBER(SEARCH("No",'2_all_summary'!U914)),4,3))</f>
        <v>4</v>
      </c>
    </row>
    <row r="915" spans="7:18" x14ac:dyDescent="0.3">
      <c r="G915" s="39"/>
      <c r="H915" s="39" t="str">
        <f>'2_all_summary'!D915</f>
        <v>Traditional community-based coastal marine fisheries management in Viet Nam</v>
      </c>
      <c r="I915" s="39" t="str">
        <f>'2_all_summary'!E915</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915" s="39">
        <f>IF(ISNUMBER(SEARCH("Yes",'2_all_summary'!$F915)),IF(ISNUMBER(SEARCH("Yes",'2_all_summary'!M915)),1,2),IF(ISNUMBER(SEARCH("No",'2_all_summary'!M915)),4,3))</f>
        <v>4</v>
      </c>
      <c r="K915" s="39">
        <f>IF(ISNUMBER(SEARCH("Yes",'2_all_summary'!$F915)),IF(ISNUMBER(SEARCH("Yes",'2_all_summary'!N915)),1,2),IF(ISNUMBER(SEARCH("No",'2_all_summary'!N915)),4,3))</f>
        <v>4</v>
      </c>
      <c r="L915" s="39">
        <f>IF(ISNUMBER(SEARCH("Yes",'2_all_summary'!$F915)),IF(ISNUMBER(SEARCH("Yes",'2_all_summary'!O915)),1,2),IF(ISNUMBER(SEARCH("No",'2_all_summary'!O915)),4,3))</f>
        <v>4</v>
      </c>
      <c r="M915" s="39">
        <f>IF(ISNUMBER(SEARCH("Yes",'2_all_summary'!$F915)),IF(0&lt;'2_all_summary'!P915,1,2),IF(0='2_all_summary'!P915,4,3))</f>
        <v>4</v>
      </c>
      <c r="N915" s="39">
        <f>IF(ISNUMBER(SEARCH("Yes",'2_all_summary'!$F915)),IF(ISNUMBER(SEARCH("Yes",'2_all_summary'!Q915)),1,2),IF(ISNUMBER(SEARCH("No",'2_all_summary'!Q915)),4,3))</f>
        <v>4</v>
      </c>
      <c r="O915" s="39">
        <f>IF(ISNUMBER(SEARCH("Yes",'2_all_summary'!$F915)),IF(ISNUMBER(SEARCH("Yes",'2_all_summary'!R915)),1,2),IF(ISNUMBER(SEARCH("No",'2_all_summary'!R915)),4,3))</f>
        <v>4</v>
      </c>
      <c r="P915" s="39">
        <f>IF(ISNUMBER(SEARCH("Yes",'2_all_summary'!$F915)),IF(ISNUMBER(SEARCH("Yes",'2_all_summary'!S915)),1,2),IF(ISNUMBER(SEARCH("No",'2_all_summary'!S915)),4,3))</f>
        <v>4</v>
      </c>
      <c r="Q915" s="39">
        <f>IF(ISNUMBER(SEARCH("Yes",'2_all_summary'!$F915)),IF(0&lt;'2_all_summary'!T915,1,2),IF(0='2_all_summary'!T915,4,3))</f>
        <v>4</v>
      </c>
      <c r="R915" s="39">
        <f>IF(ISNUMBER(SEARCH("Yes",'2_all_summary'!$F915)),IF(ISNUMBER(SEARCH("Yes",'2_all_summary'!U915)),1,2),IF(ISNUMBER(SEARCH("No",'2_all_summary'!U915)),4,3))</f>
        <v>4</v>
      </c>
    </row>
    <row r="916" spans="7:18" x14ac:dyDescent="0.3">
      <c r="G916" s="39"/>
      <c r="H916" s="39" t="str">
        <f>'2_all_summary'!D916</f>
        <v>Treesleeper camp: A case study of a community tourism project in Tsintsabis, Namibia</v>
      </c>
      <c r="I916" s="39" t="str">
        <f>'2_all_summary'!E916</f>
        <v>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v>
      </c>
      <c r="J916" s="39">
        <f>IF(ISNUMBER(SEARCH("Yes",'2_all_summary'!$F916)),IF(ISNUMBER(SEARCH("Yes",'2_all_summary'!M916)),1,2),IF(ISNUMBER(SEARCH("No",'2_all_summary'!M916)),4,3))</f>
        <v>4</v>
      </c>
      <c r="K916" s="39">
        <f>IF(ISNUMBER(SEARCH("Yes",'2_all_summary'!$F916)),IF(ISNUMBER(SEARCH("Yes",'2_all_summary'!N916)),1,2),IF(ISNUMBER(SEARCH("No",'2_all_summary'!N916)),4,3))</f>
        <v>4</v>
      </c>
      <c r="L916" s="39">
        <f>IF(ISNUMBER(SEARCH("Yes",'2_all_summary'!$F916)),IF(ISNUMBER(SEARCH("Yes",'2_all_summary'!O916)),1,2),IF(ISNUMBER(SEARCH("No",'2_all_summary'!O916)),4,3))</f>
        <v>4</v>
      </c>
      <c r="M916" s="39">
        <f>IF(ISNUMBER(SEARCH("Yes",'2_all_summary'!$F916)),IF(0&lt;'2_all_summary'!P916,1,2),IF(0='2_all_summary'!P916,4,3))</f>
        <v>4</v>
      </c>
      <c r="N916" s="39">
        <f>IF(ISNUMBER(SEARCH("Yes",'2_all_summary'!$F916)),IF(ISNUMBER(SEARCH("Yes",'2_all_summary'!Q916)),1,2),IF(ISNUMBER(SEARCH("No",'2_all_summary'!Q916)),4,3))</f>
        <v>4</v>
      </c>
      <c r="O916" s="39">
        <f>IF(ISNUMBER(SEARCH("Yes",'2_all_summary'!$F916)),IF(ISNUMBER(SEARCH("Yes",'2_all_summary'!R916)),1,2),IF(ISNUMBER(SEARCH("No",'2_all_summary'!R916)),4,3))</f>
        <v>4</v>
      </c>
      <c r="P916" s="39">
        <f>IF(ISNUMBER(SEARCH("Yes",'2_all_summary'!$F916)),IF(ISNUMBER(SEARCH("Yes",'2_all_summary'!S916)),1,2),IF(ISNUMBER(SEARCH("No",'2_all_summary'!S916)),4,3))</f>
        <v>4</v>
      </c>
      <c r="Q916" s="39">
        <f>IF(ISNUMBER(SEARCH("Yes",'2_all_summary'!$F916)),IF(0&lt;'2_all_summary'!T916,1,2),IF(0='2_all_summary'!T916,4,3))</f>
        <v>4</v>
      </c>
      <c r="R916" s="39">
        <f>IF(ISNUMBER(SEARCH("Yes",'2_all_summary'!$F916)),IF(ISNUMBER(SEARCH("Yes",'2_all_summary'!U916)),1,2),IF(ISNUMBER(SEARCH("No",'2_all_summary'!U916)),4,3))</f>
        <v>4</v>
      </c>
    </row>
    <row r="917" spans="7:18" x14ac:dyDescent="0.3">
      <c r="G917" s="39"/>
      <c r="H917" s="39" t="str">
        <f>'2_all_summary'!D917</f>
        <v>Utilization of marine taxa within an artisanal shellcraft sector of the Indo-Pacific region</v>
      </c>
      <c r="I917" s="39" t="str">
        <f>'2_all_summary'!E917</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917" s="39">
        <f>IF(ISNUMBER(SEARCH("Yes",'2_all_summary'!$F917)),IF(ISNUMBER(SEARCH("Yes",'2_all_summary'!M917)),1,2),IF(ISNUMBER(SEARCH("No",'2_all_summary'!M917)),4,3))</f>
        <v>3</v>
      </c>
      <c r="K917" s="39">
        <f>IF(ISNUMBER(SEARCH("Yes",'2_all_summary'!$F917)),IF(ISNUMBER(SEARCH("Yes",'2_all_summary'!N917)),1,2),IF(ISNUMBER(SEARCH("No",'2_all_summary'!N917)),4,3))</f>
        <v>3</v>
      </c>
      <c r="L917" s="39">
        <f>IF(ISNUMBER(SEARCH("Yes",'2_all_summary'!$F917)),IF(ISNUMBER(SEARCH("Yes",'2_all_summary'!O917)),1,2),IF(ISNUMBER(SEARCH("No",'2_all_summary'!O917)),4,3))</f>
        <v>3</v>
      </c>
      <c r="M917" s="39">
        <f>IF(ISNUMBER(SEARCH("Yes",'2_all_summary'!$F917)),IF(0&lt;'2_all_summary'!P917,1,2),IF(0='2_all_summary'!P917,4,3))</f>
        <v>3</v>
      </c>
      <c r="N917" s="39">
        <f>IF(ISNUMBER(SEARCH("Yes",'2_all_summary'!$F917)),IF(ISNUMBER(SEARCH("Yes",'2_all_summary'!Q917)),1,2),IF(ISNUMBER(SEARCH("No",'2_all_summary'!Q917)),4,3))</f>
        <v>3</v>
      </c>
      <c r="O917" s="39">
        <f>IF(ISNUMBER(SEARCH("Yes",'2_all_summary'!$F917)),IF(ISNUMBER(SEARCH("Yes",'2_all_summary'!R917)),1,2),IF(ISNUMBER(SEARCH("No",'2_all_summary'!R917)),4,3))</f>
        <v>3</v>
      </c>
      <c r="P917" s="39">
        <f>IF(ISNUMBER(SEARCH("Yes",'2_all_summary'!$F917)),IF(ISNUMBER(SEARCH("Yes",'2_all_summary'!S917)),1,2),IF(ISNUMBER(SEARCH("No",'2_all_summary'!S917)),4,3))</f>
        <v>3</v>
      </c>
      <c r="Q917" s="39">
        <f>IF(ISNUMBER(SEARCH("Yes",'2_all_summary'!$F917)),IF(0&lt;'2_all_summary'!T917,1,2),IF(0='2_all_summary'!T917,4,3))</f>
        <v>3</v>
      </c>
      <c r="R917" s="39">
        <f>IF(ISNUMBER(SEARCH("Yes",'2_all_summary'!$F917)),IF(ISNUMBER(SEARCH("Yes",'2_all_summary'!U917)),1,2),IF(ISNUMBER(SEARCH("No",'2_all_summary'!U917)),4,3))</f>
        <v>3</v>
      </c>
    </row>
    <row r="918" spans="7:18" x14ac:dyDescent="0.3">
      <c r="G918" s="39"/>
      <c r="H918" s="39" t="str">
        <f>'2_all_summary'!D918</f>
        <v>Incorporating indigenous rights and environmental justice into fishery management: Comparing policy challenges and potentials from Alaska and Hawaii</v>
      </c>
      <c r="I918" s="39" t="str">
        <f>'2_all_summary'!E918</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v>
      </c>
      <c r="J918" s="39">
        <f>IF(ISNUMBER(SEARCH("Yes",'2_all_summary'!$F918)),IF(ISNUMBER(SEARCH("Yes",'2_all_summary'!M918)),1,2),IF(ISNUMBER(SEARCH("No",'2_all_summary'!M918)),4,3))</f>
        <v>4</v>
      </c>
      <c r="K918" s="39">
        <f>IF(ISNUMBER(SEARCH("Yes",'2_all_summary'!$F918)),IF(ISNUMBER(SEARCH("Yes",'2_all_summary'!N918)),1,2),IF(ISNUMBER(SEARCH("No",'2_all_summary'!N918)),4,3))</f>
        <v>4</v>
      </c>
      <c r="L918" s="39">
        <f>IF(ISNUMBER(SEARCH("Yes",'2_all_summary'!$F918)),IF(ISNUMBER(SEARCH("Yes",'2_all_summary'!O918)),1,2),IF(ISNUMBER(SEARCH("No",'2_all_summary'!O918)),4,3))</f>
        <v>4</v>
      </c>
      <c r="M918" s="39">
        <f>IF(ISNUMBER(SEARCH("Yes",'2_all_summary'!$F918)),IF(0&lt;'2_all_summary'!P918,1,2),IF(0='2_all_summary'!P918,4,3))</f>
        <v>4</v>
      </c>
      <c r="N918" s="39">
        <f>IF(ISNUMBER(SEARCH("Yes",'2_all_summary'!$F918)),IF(ISNUMBER(SEARCH("Yes",'2_all_summary'!Q918)),1,2),IF(ISNUMBER(SEARCH("No",'2_all_summary'!Q918)),4,3))</f>
        <v>4</v>
      </c>
      <c r="O918" s="39">
        <f>IF(ISNUMBER(SEARCH("Yes",'2_all_summary'!$F918)),IF(ISNUMBER(SEARCH("Yes",'2_all_summary'!R918)),1,2),IF(ISNUMBER(SEARCH("No",'2_all_summary'!R918)),4,3))</f>
        <v>4</v>
      </c>
      <c r="P918" s="39">
        <f>IF(ISNUMBER(SEARCH("Yes",'2_all_summary'!$F918)),IF(ISNUMBER(SEARCH("Yes",'2_all_summary'!S918)),1,2),IF(ISNUMBER(SEARCH("No",'2_all_summary'!S918)),4,3))</f>
        <v>4</v>
      </c>
      <c r="Q918" s="39">
        <f>IF(ISNUMBER(SEARCH("Yes",'2_all_summary'!$F918)),IF(0&lt;'2_all_summary'!T918,1,2),IF(0='2_all_summary'!T918,4,3))</f>
        <v>4</v>
      </c>
      <c r="R918" s="39">
        <f>IF(ISNUMBER(SEARCH("Yes",'2_all_summary'!$F918)),IF(ISNUMBER(SEARCH("Yes",'2_all_summary'!U918)),1,2),IF(ISNUMBER(SEARCH("No",'2_all_summary'!U918)),4,3))</f>
        <v>4</v>
      </c>
    </row>
    <row r="919" spans="7:18" x14ac:dyDescent="0.3">
      <c r="G919" s="39"/>
      <c r="H919" s="39" t="str">
        <f>'2_all_summary'!D919</f>
        <v>Population recovery, seasonal site fidelity, and daily activity of pirarucu (Arapaima spp.) in an Amazonian floodplain mosaic</v>
      </c>
      <c r="I919" s="39" t="str">
        <f>'2_all_summary'!E919</f>
        <v>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v>
      </c>
      <c r="J919" s="39">
        <f>IF(ISNUMBER(SEARCH("Yes",'2_all_summary'!$F919)),IF(ISNUMBER(SEARCH("Yes",'2_all_summary'!M919)),1,2),IF(ISNUMBER(SEARCH("No",'2_all_summary'!M919)),4,3))</f>
        <v>4</v>
      </c>
      <c r="K919" s="39">
        <f>IF(ISNUMBER(SEARCH("Yes",'2_all_summary'!$F919)),IF(ISNUMBER(SEARCH("Yes",'2_all_summary'!N919)),1,2),IF(ISNUMBER(SEARCH("No",'2_all_summary'!N919)),4,3))</f>
        <v>4</v>
      </c>
      <c r="L919" s="39">
        <f>IF(ISNUMBER(SEARCH("Yes",'2_all_summary'!$F919)),IF(ISNUMBER(SEARCH("Yes",'2_all_summary'!O919)),1,2),IF(ISNUMBER(SEARCH("No",'2_all_summary'!O919)),4,3))</f>
        <v>4</v>
      </c>
      <c r="M919" s="39">
        <f>IF(ISNUMBER(SEARCH("Yes",'2_all_summary'!$F919)),IF(0&lt;'2_all_summary'!P919,1,2),IF(0='2_all_summary'!P919,4,3))</f>
        <v>4</v>
      </c>
      <c r="N919" s="39">
        <f>IF(ISNUMBER(SEARCH("Yes",'2_all_summary'!$F919)),IF(ISNUMBER(SEARCH("Yes",'2_all_summary'!Q919)),1,2),IF(ISNUMBER(SEARCH("No",'2_all_summary'!Q919)),4,3))</f>
        <v>4</v>
      </c>
      <c r="O919" s="39">
        <f>IF(ISNUMBER(SEARCH("Yes",'2_all_summary'!$F919)),IF(ISNUMBER(SEARCH("Yes",'2_all_summary'!R919)),1,2),IF(ISNUMBER(SEARCH("No",'2_all_summary'!R919)),4,3))</f>
        <v>4</v>
      </c>
      <c r="P919" s="39">
        <f>IF(ISNUMBER(SEARCH("Yes",'2_all_summary'!$F919)),IF(ISNUMBER(SEARCH("Yes",'2_all_summary'!S919)),1,2),IF(ISNUMBER(SEARCH("No",'2_all_summary'!S919)),4,3))</f>
        <v>4</v>
      </c>
      <c r="Q919" s="39">
        <f>IF(ISNUMBER(SEARCH("Yes",'2_all_summary'!$F919)),IF(0&lt;'2_all_summary'!T919,1,2),IF(0='2_all_summary'!T919,4,3))</f>
        <v>4</v>
      </c>
      <c r="R919" s="39">
        <f>IF(ISNUMBER(SEARCH("Yes",'2_all_summary'!$F919)),IF(ISNUMBER(SEARCH("Yes",'2_all_summary'!U919)),1,2),IF(ISNUMBER(SEARCH("No",'2_all_summary'!U919)),4,3))</f>
        <v>4</v>
      </c>
    </row>
    <row r="920" spans="7:18" x14ac:dyDescent="0.3">
      <c r="G920" s="39"/>
      <c r="H920" s="39" t="str">
        <f>'2_all_summary'!D920</f>
        <v>A method to count pirarucu Arapaima gigas: Fishers, assessment, and management</v>
      </c>
      <c r="I920" s="39" t="str">
        <f>'2_all_summary'!E920</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920" s="39">
        <f>IF(ISNUMBER(SEARCH("Yes",'2_all_summary'!$F920)),IF(ISNUMBER(SEARCH("Yes",'2_all_summary'!M920)),1,2),IF(ISNUMBER(SEARCH("No",'2_all_summary'!M920)),4,3))</f>
        <v>4</v>
      </c>
      <c r="K920" s="39">
        <f>IF(ISNUMBER(SEARCH("Yes",'2_all_summary'!$F920)),IF(ISNUMBER(SEARCH("Yes",'2_all_summary'!N920)),1,2),IF(ISNUMBER(SEARCH("No",'2_all_summary'!N920)),4,3))</f>
        <v>4</v>
      </c>
      <c r="L920" s="39">
        <f>IF(ISNUMBER(SEARCH("Yes",'2_all_summary'!$F920)),IF(ISNUMBER(SEARCH("Yes",'2_all_summary'!O920)),1,2),IF(ISNUMBER(SEARCH("No",'2_all_summary'!O920)),4,3))</f>
        <v>4</v>
      </c>
      <c r="M920" s="39">
        <f>IF(ISNUMBER(SEARCH("Yes",'2_all_summary'!$F920)),IF(0&lt;'2_all_summary'!P920,1,2),IF(0='2_all_summary'!P920,4,3))</f>
        <v>4</v>
      </c>
      <c r="N920" s="39">
        <f>IF(ISNUMBER(SEARCH("Yes",'2_all_summary'!$F920)),IF(ISNUMBER(SEARCH("Yes",'2_all_summary'!Q920)),1,2),IF(ISNUMBER(SEARCH("No",'2_all_summary'!Q920)),4,3))</f>
        <v>4</v>
      </c>
      <c r="O920" s="39">
        <f>IF(ISNUMBER(SEARCH("Yes",'2_all_summary'!$F920)),IF(ISNUMBER(SEARCH("Yes",'2_all_summary'!R920)),1,2),IF(ISNUMBER(SEARCH("No",'2_all_summary'!R920)),4,3))</f>
        <v>4</v>
      </c>
      <c r="P920" s="39">
        <f>IF(ISNUMBER(SEARCH("Yes",'2_all_summary'!$F920)),IF(ISNUMBER(SEARCH("Yes",'2_all_summary'!S920)),1,2),IF(ISNUMBER(SEARCH("No",'2_all_summary'!S920)),4,3))</f>
        <v>4</v>
      </c>
      <c r="Q920" s="39">
        <f>IF(ISNUMBER(SEARCH("Yes",'2_all_summary'!$F920)),IF(0&lt;'2_all_summary'!T920,1,2),IF(0='2_all_summary'!T920,4,3))</f>
        <v>4</v>
      </c>
      <c r="R920" s="39">
        <f>IF(ISNUMBER(SEARCH("Yes",'2_all_summary'!$F920)),IF(ISNUMBER(SEARCH("Yes",'2_all_summary'!U920)),1,2),IF(ISNUMBER(SEARCH("No",'2_all_summary'!U920)),4,3))</f>
        <v>4</v>
      </c>
    </row>
    <row r="921" spans="7:18" x14ac:dyDescent="0.3">
      <c r="G921" s="39"/>
      <c r="H921" s="39" t="str">
        <f>'2_all_summary'!D921</f>
        <v>A political ecology of legal plural disconnection in the marine fishery of Junagadh District, Gujarat, India</v>
      </c>
      <c r="I921" s="39" t="str">
        <f>'2_all_summary'!E921</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v>
      </c>
      <c r="J921" s="39">
        <f>IF(ISNUMBER(SEARCH("Yes",'2_all_summary'!$F921)),IF(ISNUMBER(SEARCH("Yes",'2_all_summary'!M921)),1,2),IF(ISNUMBER(SEARCH("No",'2_all_summary'!M921)),4,3))</f>
        <v>4</v>
      </c>
      <c r="K921" s="39">
        <f>IF(ISNUMBER(SEARCH("Yes",'2_all_summary'!$F921)),IF(ISNUMBER(SEARCH("Yes",'2_all_summary'!N921)),1,2),IF(ISNUMBER(SEARCH("No",'2_all_summary'!N921)),4,3))</f>
        <v>4</v>
      </c>
      <c r="L921" s="39">
        <f>IF(ISNUMBER(SEARCH("Yes",'2_all_summary'!$F921)),IF(ISNUMBER(SEARCH("Yes",'2_all_summary'!O921)),1,2),IF(ISNUMBER(SEARCH("No",'2_all_summary'!O921)),4,3))</f>
        <v>4</v>
      </c>
      <c r="M921" s="39">
        <f>IF(ISNUMBER(SEARCH("Yes",'2_all_summary'!$F921)),IF(0&lt;'2_all_summary'!P921,1,2),IF(0='2_all_summary'!P921,4,3))</f>
        <v>4</v>
      </c>
      <c r="N921" s="39">
        <f>IF(ISNUMBER(SEARCH("Yes",'2_all_summary'!$F921)),IF(ISNUMBER(SEARCH("Yes",'2_all_summary'!Q921)),1,2),IF(ISNUMBER(SEARCH("No",'2_all_summary'!Q921)),4,3))</f>
        <v>4</v>
      </c>
      <c r="O921" s="39">
        <f>IF(ISNUMBER(SEARCH("Yes",'2_all_summary'!$F921)),IF(ISNUMBER(SEARCH("Yes",'2_all_summary'!R921)),1,2),IF(ISNUMBER(SEARCH("No",'2_all_summary'!R921)),4,3))</f>
        <v>4</v>
      </c>
      <c r="P921" s="39">
        <f>IF(ISNUMBER(SEARCH("Yes",'2_all_summary'!$F921)),IF(ISNUMBER(SEARCH("Yes",'2_all_summary'!S921)),1,2),IF(ISNUMBER(SEARCH("No",'2_all_summary'!S921)),4,3))</f>
        <v>4</v>
      </c>
      <c r="Q921" s="39">
        <f>IF(ISNUMBER(SEARCH("Yes",'2_all_summary'!$F921)),IF(0&lt;'2_all_summary'!T921,1,2),IF(0='2_all_summary'!T921,4,3))</f>
        <v>4</v>
      </c>
      <c r="R921" s="39">
        <f>IF(ISNUMBER(SEARCH("Yes",'2_all_summary'!$F921)),IF(ISNUMBER(SEARCH("Yes",'2_all_summary'!U921)),1,2),IF(ISNUMBER(SEARCH("No",'2_all_summary'!U921)),4,3))</f>
        <v>4</v>
      </c>
    </row>
    <row r="922" spans="7:18" x14ac:dyDescent="0.3">
      <c r="G922" s="39"/>
      <c r="H922" s="39" t="str">
        <f>'2_all_summary'!D922</f>
        <v>Lessons from community based management of floodplain fisheries in Bangladesh</v>
      </c>
      <c r="I922" s="39" t="str">
        <f>'2_all_summary'!E922</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v>
      </c>
      <c r="J922" s="39">
        <f>IF(ISNUMBER(SEARCH("Yes",'2_all_summary'!$F922)),IF(ISNUMBER(SEARCH("Yes",'2_all_summary'!M922)),1,2),IF(ISNUMBER(SEARCH("No",'2_all_summary'!M922)),4,3))</f>
        <v>4</v>
      </c>
      <c r="K922" s="39">
        <f>IF(ISNUMBER(SEARCH("Yes",'2_all_summary'!$F922)),IF(ISNUMBER(SEARCH("Yes",'2_all_summary'!N922)),1,2),IF(ISNUMBER(SEARCH("No",'2_all_summary'!N922)),4,3))</f>
        <v>4</v>
      </c>
      <c r="L922" s="39">
        <f>IF(ISNUMBER(SEARCH("Yes",'2_all_summary'!$F922)),IF(ISNUMBER(SEARCH("Yes",'2_all_summary'!O922)),1,2),IF(ISNUMBER(SEARCH("No",'2_all_summary'!O922)),4,3))</f>
        <v>4</v>
      </c>
      <c r="M922" s="39">
        <f>IF(ISNUMBER(SEARCH("Yes",'2_all_summary'!$F922)),IF(0&lt;'2_all_summary'!P922,1,2),IF(0='2_all_summary'!P922,4,3))</f>
        <v>4</v>
      </c>
      <c r="N922" s="39">
        <f>IF(ISNUMBER(SEARCH("Yes",'2_all_summary'!$F922)),IF(ISNUMBER(SEARCH("Yes",'2_all_summary'!Q922)),1,2),IF(ISNUMBER(SEARCH("No",'2_all_summary'!Q922)),4,3))</f>
        <v>4</v>
      </c>
      <c r="O922" s="39">
        <f>IF(ISNUMBER(SEARCH("Yes",'2_all_summary'!$F922)),IF(ISNUMBER(SEARCH("Yes",'2_all_summary'!R922)),1,2),IF(ISNUMBER(SEARCH("No",'2_all_summary'!R922)),4,3))</f>
        <v>4</v>
      </c>
      <c r="P922" s="39">
        <f>IF(ISNUMBER(SEARCH("Yes",'2_all_summary'!$F922)),IF(ISNUMBER(SEARCH("Yes",'2_all_summary'!S922)),1,2),IF(ISNUMBER(SEARCH("No",'2_all_summary'!S922)),4,3))</f>
        <v>4</v>
      </c>
      <c r="Q922" s="39">
        <f>IF(ISNUMBER(SEARCH("Yes",'2_all_summary'!$F922)),IF(0&lt;'2_all_summary'!T922,1,2),IF(0='2_all_summary'!T922,4,3))</f>
        <v>4</v>
      </c>
      <c r="R922" s="39">
        <f>IF(ISNUMBER(SEARCH("Yes",'2_all_summary'!$F922)),IF(ISNUMBER(SEARCH("Yes",'2_all_summary'!U922)),1,2),IF(ISNUMBER(SEARCH("No",'2_all_summary'!U922)),4,3))</f>
        <v>4</v>
      </c>
    </row>
    <row r="923" spans="7:18" x14ac:dyDescent="0.3">
      <c r="G923" s="39"/>
      <c r="H923" s="39" t="str">
        <f>'2_all_summary'!D923</f>
        <v>Testing a model to assess womenâ€™s inclusion and participation in community-based resource management in Solomon Islands</v>
      </c>
      <c r="I923" s="39" t="str">
        <f>'2_all_summary'!E923</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v>
      </c>
      <c r="J923" s="39">
        <f>IF(ISNUMBER(SEARCH("Yes",'2_all_summary'!$F923)),IF(ISNUMBER(SEARCH("Yes",'2_all_summary'!M923)),1,2),IF(ISNUMBER(SEARCH("No",'2_all_summary'!M923)),4,3))</f>
        <v>4</v>
      </c>
      <c r="K923" s="39">
        <f>IF(ISNUMBER(SEARCH("Yes",'2_all_summary'!$F923)),IF(ISNUMBER(SEARCH("Yes",'2_all_summary'!N923)),1,2),IF(ISNUMBER(SEARCH("No",'2_all_summary'!N923)),4,3))</f>
        <v>4</v>
      </c>
      <c r="L923" s="39">
        <f>IF(ISNUMBER(SEARCH("Yes",'2_all_summary'!$F923)),IF(ISNUMBER(SEARCH("Yes",'2_all_summary'!O923)),1,2),IF(ISNUMBER(SEARCH("No",'2_all_summary'!O923)),4,3))</f>
        <v>4</v>
      </c>
      <c r="M923" s="39">
        <f>IF(ISNUMBER(SEARCH("Yes",'2_all_summary'!$F923)),IF(0&lt;'2_all_summary'!P923,1,2),IF(0='2_all_summary'!P923,4,3))</f>
        <v>4</v>
      </c>
      <c r="N923" s="39">
        <f>IF(ISNUMBER(SEARCH("Yes",'2_all_summary'!$F923)),IF(ISNUMBER(SEARCH("Yes",'2_all_summary'!Q923)),1,2),IF(ISNUMBER(SEARCH("No",'2_all_summary'!Q923)),4,3))</f>
        <v>4</v>
      </c>
      <c r="O923" s="39">
        <f>IF(ISNUMBER(SEARCH("Yes",'2_all_summary'!$F923)),IF(ISNUMBER(SEARCH("Yes",'2_all_summary'!R923)),1,2),IF(ISNUMBER(SEARCH("No",'2_all_summary'!R923)),4,3))</f>
        <v>4</v>
      </c>
      <c r="P923" s="39">
        <f>IF(ISNUMBER(SEARCH("Yes",'2_all_summary'!$F923)),IF(ISNUMBER(SEARCH("Yes",'2_all_summary'!S923)),1,2),IF(ISNUMBER(SEARCH("No",'2_all_summary'!S923)),4,3))</f>
        <v>4</v>
      </c>
      <c r="Q923" s="39">
        <f>IF(ISNUMBER(SEARCH("Yes",'2_all_summary'!$F923)),IF(0&lt;'2_all_summary'!T923,1,2),IF(0='2_all_summary'!T923,4,3))</f>
        <v>4</v>
      </c>
      <c r="R923" s="39">
        <f>IF(ISNUMBER(SEARCH("Yes",'2_all_summary'!$F923)),IF(ISNUMBER(SEARCH("Yes",'2_all_summary'!U923)),1,2),IF(ISNUMBER(SEARCH("No",'2_all_summary'!U923)),4,3))</f>
        <v>4</v>
      </c>
    </row>
    <row r="924" spans="7:18" x14ac:dyDescent="0.3">
      <c r="G924" s="39"/>
      <c r="H924" s="39" t="str">
        <f>'2_all_summary'!D924</f>
        <v>Building Nigeriaâ€™s response to climate change: Pilot projects for community-based adaptation in Nigeria</v>
      </c>
      <c r="I924" s="39" t="str">
        <f>'2_all_summary'!E924</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v>
      </c>
      <c r="J924" s="39">
        <f>IF(ISNUMBER(SEARCH("Yes",'2_all_summary'!$F924)),IF(ISNUMBER(SEARCH("Yes",'2_all_summary'!M924)),1,2),IF(ISNUMBER(SEARCH("No",'2_all_summary'!M924)),4,3))</f>
        <v>4</v>
      </c>
      <c r="K924" s="39">
        <f>IF(ISNUMBER(SEARCH("Yes",'2_all_summary'!$F924)),IF(ISNUMBER(SEARCH("Yes",'2_all_summary'!N924)),1,2),IF(ISNUMBER(SEARCH("No",'2_all_summary'!N924)),4,3))</f>
        <v>4</v>
      </c>
      <c r="L924" s="39">
        <f>IF(ISNUMBER(SEARCH("Yes",'2_all_summary'!$F924)),IF(ISNUMBER(SEARCH("Yes",'2_all_summary'!O924)),1,2),IF(ISNUMBER(SEARCH("No",'2_all_summary'!O924)),4,3))</f>
        <v>4</v>
      </c>
      <c r="M924" s="39">
        <f>IF(ISNUMBER(SEARCH("Yes",'2_all_summary'!$F924)),IF(0&lt;'2_all_summary'!P924,1,2),IF(0='2_all_summary'!P924,4,3))</f>
        <v>4</v>
      </c>
      <c r="N924" s="39">
        <f>IF(ISNUMBER(SEARCH("Yes",'2_all_summary'!$F924)),IF(ISNUMBER(SEARCH("Yes",'2_all_summary'!Q924)),1,2),IF(ISNUMBER(SEARCH("No",'2_all_summary'!Q924)),4,3))</f>
        <v>4</v>
      </c>
      <c r="O924" s="39">
        <f>IF(ISNUMBER(SEARCH("Yes",'2_all_summary'!$F924)),IF(ISNUMBER(SEARCH("Yes",'2_all_summary'!R924)),1,2),IF(ISNUMBER(SEARCH("No",'2_all_summary'!R924)),4,3))</f>
        <v>4</v>
      </c>
      <c r="P924" s="39">
        <f>IF(ISNUMBER(SEARCH("Yes",'2_all_summary'!$F924)),IF(ISNUMBER(SEARCH("Yes",'2_all_summary'!S924)),1,2),IF(ISNUMBER(SEARCH("No",'2_all_summary'!S924)),4,3))</f>
        <v>4</v>
      </c>
      <c r="Q924" s="39">
        <f>IF(ISNUMBER(SEARCH("Yes",'2_all_summary'!$F924)),IF(0&lt;'2_all_summary'!T924,1,2),IF(0='2_all_summary'!T924,4,3))</f>
        <v>4</v>
      </c>
      <c r="R924" s="39">
        <f>IF(ISNUMBER(SEARCH("Yes",'2_all_summary'!$F924)),IF(ISNUMBER(SEARCH("Yes",'2_all_summary'!U924)),1,2),IF(ISNUMBER(SEARCH("No",'2_all_summary'!U924)),4,3))</f>
        <v>4</v>
      </c>
    </row>
    <row r="925" spans="7:18" x14ac:dyDescent="0.3">
      <c r="G925" s="39"/>
      <c r="H925" s="39" t="str">
        <f>'2_all_summary'!D925</f>
        <v>Communal fisheries management in the Peruvian Amazon</v>
      </c>
      <c r="I925" s="39" t="str">
        <f>'2_all_summary'!E925</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925" s="39">
        <f>IF(ISNUMBER(SEARCH("Yes",'2_all_summary'!$F925)),IF(ISNUMBER(SEARCH("Yes",'2_all_summary'!M925)),1,2),IF(ISNUMBER(SEARCH("No",'2_all_summary'!M925)),4,3))</f>
        <v>4</v>
      </c>
      <c r="K925" s="39">
        <f>IF(ISNUMBER(SEARCH("Yes",'2_all_summary'!$F925)),IF(ISNUMBER(SEARCH("Yes",'2_all_summary'!N925)),1,2),IF(ISNUMBER(SEARCH("No",'2_all_summary'!N925)),4,3))</f>
        <v>4</v>
      </c>
      <c r="L925" s="39">
        <f>IF(ISNUMBER(SEARCH("Yes",'2_all_summary'!$F925)),IF(ISNUMBER(SEARCH("Yes",'2_all_summary'!O925)),1,2),IF(ISNUMBER(SEARCH("No",'2_all_summary'!O925)),4,3))</f>
        <v>4</v>
      </c>
      <c r="M925" s="39">
        <f>IF(ISNUMBER(SEARCH("Yes",'2_all_summary'!$F925)),IF(0&lt;'2_all_summary'!P925,1,2),IF(0='2_all_summary'!P925,4,3))</f>
        <v>4</v>
      </c>
      <c r="N925" s="39">
        <f>IF(ISNUMBER(SEARCH("Yes",'2_all_summary'!$F925)),IF(ISNUMBER(SEARCH("Yes",'2_all_summary'!Q925)),1,2),IF(ISNUMBER(SEARCH("No",'2_all_summary'!Q925)),4,3))</f>
        <v>4</v>
      </c>
      <c r="O925" s="39">
        <f>IF(ISNUMBER(SEARCH("Yes",'2_all_summary'!$F925)),IF(ISNUMBER(SEARCH("Yes",'2_all_summary'!R925)),1,2),IF(ISNUMBER(SEARCH("No",'2_all_summary'!R925)),4,3))</f>
        <v>4</v>
      </c>
      <c r="P925" s="39">
        <f>IF(ISNUMBER(SEARCH("Yes",'2_all_summary'!$F925)),IF(ISNUMBER(SEARCH("Yes",'2_all_summary'!S925)),1,2),IF(ISNUMBER(SEARCH("No",'2_all_summary'!S925)),4,3))</f>
        <v>4</v>
      </c>
      <c r="Q925" s="39">
        <f>IF(ISNUMBER(SEARCH("Yes",'2_all_summary'!$F925)),IF(0&lt;'2_all_summary'!T925,1,2),IF(0='2_all_summary'!T925,4,3))</f>
        <v>4</v>
      </c>
      <c r="R925" s="39">
        <f>IF(ISNUMBER(SEARCH("Yes",'2_all_summary'!$F925)),IF(ISNUMBER(SEARCH("Yes",'2_all_summary'!U925)),1,2),IF(ISNUMBER(SEARCH("No",'2_all_summary'!U925)),4,3))</f>
        <v>4</v>
      </c>
    </row>
    <row r="926" spans="7:18" x14ac:dyDescent="0.3">
      <c r="G926" s="39"/>
      <c r="H926" s="39" t="str">
        <f>'2_all_summary'!D926</f>
        <v>Adaptive Capacity Level Shapes Social Vulnerability to Climate Change of Fishing Communities in the South Brazil Bight</v>
      </c>
      <c r="I926" s="39" t="str">
        <f>'2_all_summary'!E926</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v>
      </c>
      <c r="J926" s="39">
        <f>IF(ISNUMBER(SEARCH("Yes",'2_all_summary'!$F926)),IF(ISNUMBER(SEARCH("Yes",'2_all_summary'!M926)),1,2),IF(ISNUMBER(SEARCH("No",'2_all_summary'!M926)),4,3))</f>
        <v>4</v>
      </c>
      <c r="K926" s="39">
        <f>IF(ISNUMBER(SEARCH("Yes",'2_all_summary'!$F926)),IF(ISNUMBER(SEARCH("Yes",'2_all_summary'!N926)),1,2),IF(ISNUMBER(SEARCH("No",'2_all_summary'!N926)),4,3))</f>
        <v>4</v>
      </c>
      <c r="L926" s="39">
        <f>IF(ISNUMBER(SEARCH("Yes",'2_all_summary'!$F926)),IF(ISNUMBER(SEARCH("Yes",'2_all_summary'!O926)),1,2),IF(ISNUMBER(SEARCH("No",'2_all_summary'!O926)),4,3))</f>
        <v>4</v>
      </c>
      <c r="M926" s="39">
        <f>IF(ISNUMBER(SEARCH("Yes",'2_all_summary'!$F926)),IF(0&lt;'2_all_summary'!P926,1,2),IF(0='2_all_summary'!P926,4,3))</f>
        <v>4</v>
      </c>
      <c r="N926" s="39">
        <f>IF(ISNUMBER(SEARCH("Yes",'2_all_summary'!$F926)),IF(ISNUMBER(SEARCH("Yes",'2_all_summary'!Q926)),1,2),IF(ISNUMBER(SEARCH("No",'2_all_summary'!Q926)),4,3))</f>
        <v>4</v>
      </c>
      <c r="O926" s="39">
        <f>IF(ISNUMBER(SEARCH("Yes",'2_all_summary'!$F926)),IF(ISNUMBER(SEARCH("Yes",'2_all_summary'!R926)),1,2),IF(ISNUMBER(SEARCH("No",'2_all_summary'!R926)),4,3))</f>
        <v>4</v>
      </c>
      <c r="P926" s="39">
        <f>IF(ISNUMBER(SEARCH("Yes",'2_all_summary'!$F926)),IF(ISNUMBER(SEARCH("Yes",'2_all_summary'!S926)),1,2),IF(ISNUMBER(SEARCH("No",'2_all_summary'!S926)),4,3))</f>
        <v>4</v>
      </c>
      <c r="Q926" s="39">
        <f>IF(ISNUMBER(SEARCH("Yes",'2_all_summary'!$F926)),IF(0&lt;'2_all_summary'!T926,1,2),IF(0='2_all_summary'!T926,4,3))</f>
        <v>4</v>
      </c>
      <c r="R926" s="39">
        <f>IF(ISNUMBER(SEARCH("Yes",'2_all_summary'!$F926)),IF(ISNUMBER(SEARCH("Yes",'2_all_summary'!U926)),1,2),IF(ISNUMBER(SEARCH("No",'2_all_summary'!U926)),4,3))</f>
        <v>4</v>
      </c>
    </row>
    <row r="927" spans="7:18" x14ac:dyDescent="0.3">
      <c r="G927" s="39"/>
      <c r="H927" s="39" t="str">
        <f>'2_all_summary'!D927</f>
        <v>A community-based approach to disseminate health information on the hazards of prenatal mercury exposure in Brooklyn, NY</v>
      </c>
      <c r="I927" s="39" t="str">
        <f>'2_all_summary'!E927</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v>
      </c>
      <c r="J927" s="39">
        <f>IF(ISNUMBER(SEARCH("Yes",'2_all_summary'!$F927)),IF(ISNUMBER(SEARCH("Yes",'2_all_summary'!M927)),1,2),IF(ISNUMBER(SEARCH("No",'2_all_summary'!M927)),4,3))</f>
        <v>4</v>
      </c>
      <c r="K927" s="39">
        <f>IF(ISNUMBER(SEARCH("Yes",'2_all_summary'!$F927)),IF(ISNUMBER(SEARCH("Yes",'2_all_summary'!N927)),1,2),IF(ISNUMBER(SEARCH("No",'2_all_summary'!N927)),4,3))</f>
        <v>4</v>
      </c>
      <c r="L927" s="39">
        <f>IF(ISNUMBER(SEARCH("Yes",'2_all_summary'!$F927)),IF(ISNUMBER(SEARCH("Yes",'2_all_summary'!O927)),1,2),IF(ISNUMBER(SEARCH("No",'2_all_summary'!O927)),4,3))</f>
        <v>4</v>
      </c>
      <c r="M927" s="39">
        <f>IF(ISNUMBER(SEARCH("Yes",'2_all_summary'!$F927)),IF(0&lt;'2_all_summary'!P927,1,2),IF(0='2_all_summary'!P927,4,3))</f>
        <v>4</v>
      </c>
      <c r="N927" s="39">
        <f>IF(ISNUMBER(SEARCH("Yes",'2_all_summary'!$F927)),IF(ISNUMBER(SEARCH("Yes",'2_all_summary'!Q927)),1,2),IF(ISNUMBER(SEARCH("No",'2_all_summary'!Q927)),4,3))</f>
        <v>4</v>
      </c>
      <c r="O927" s="39">
        <f>IF(ISNUMBER(SEARCH("Yes",'2_all_summary'!$F927)),IF(ISNUMBER(SEARCH("Yes",'2_all_summary'!R927)),1,2),IF(ISNUMBER(SEARCH("No",'2_all_summary'!R927)),4,3))</f>
        <v>4</v>
      </c>
      <c r="P927" s="39">
        <f>IF(ISNUMBER(SEARCH("Yes",'2_all_summary'!$F927)),IF(ISNUMBER(SEARCH("Yes",'2_all_summary'!S927)),1,2),IF(ISNUMBER(SEARCH("No",'2_all_summary'!S927)),4,3))</f>
        <v>4</v>
      </c>
      <c r="Q927" s="39">
        <f>IF(ISNUMBER(SEARCH("Yes",'2_all_summary'!$F927)),IF(0&lt;'2_all_summary'!T927,1,2),IF(0='2_all_summary'!T927,4,3))</f>
        <v>4</v>
      </c>
      <c r="R927" s="39">
        <f>IF(ISNUMBER(SEARCH("Yes",'2_all_summary'!$F927)),IF(ISNUMBER(SEARCH("Yes",'2_all_summary'!U927)),1,2),IF(ISNUMBER(SEARCH("No",'2_all_summary'!U927)),4,3))</f>
        <v>4</v>
      </c>
    </row>
    <row r="928" spans="7:18" x14ac:dyDescent="0.3">
      <c r="G928" s="39"/>
      <c r="H928" s="39" t="str">
        <f>'2_all_summary'!D928</f>
        <v>Moving toward spatial solutions in marine conservation with indigenous communities</v>
      </c>
      <c r="I928" s="39" t="str">
        <f>'2_all_summary'!E928</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v>
      </c>
      <c r="J928" s="39">
        <f>IF(ISNUMBER(SEARCH("Yes",'2_all_summary'!$F928)),IF(ISNUMBER(SEARCH("Yes",'2_all_summary'!M928)),1,2),IF(ISNUMBER(SEARCH("No",'2_all_summary'!M928)),4,3))</f>
        <v>4</v>
      </c>
      <c r="K928" s="39">
        <f>IF(ISNUMBER(SEARCH("Yes",'2_all_summary'!$F928)),IF(ISNUMBER(SEARCH("Yes",'2_all_summary'!N928)),1,2),IF(ISNUMBER(SEARCH("No",'2_all_summary'!N928)),4,3))</f>
        <v>4</v>
      </c>
      <c r="L928" s="39">
        <f>IF(ISNUMBER(SEARCH("Yes",'2_all_summary'!$F928)),IF(ISNUMBER(SEARCH("Yes",'2_all_summary'!O928)),1,2),IF(ISNUMBER(SEARCH("No",'2_all_summary'!O928)),4,3))</f>
        <v>4</v>
      </c>
      <c r="M928" s="39">
        <f>IF(ISNUMBER(SEARCH("Yes",'2_all_summary'!$F928)),IF(0&lt;'2_all_summary'!P928,1,2),IF(0='2_all_summary'!P928,4,3))</f>
        <v>4</v>
      </c>
      <c r="N928" s="39">
        <f>IF(ISNUMBER(SEARCH("Yes",'2_all_summary'!$F928)),IF(ISNUMBER(SEARCH("Yes",'2_all_summary'!Q928)),1,2),IF(ISNUMBER(SEARCH("No",'2_all_summary'!Q928)),4,3))</f>
        <v>4</v>
      </c>
      <c r="O928" s="39">
        <f>IF(ISNUMBER(SEARCH("Yes",'2_all_summary'!$F928)),IF(ISNUMBER(SEARCH("Yes",'2_all_summary'!R928)),1,2),IF(ISNUMBER(SEARCH("No",'2_all_summary'!R928)),4,3))</f>
        <v>4</v>
      </c>
      <c r="P928" s="39">
        <f>IF(ISNUMBER(SEARCH("Yes",'2_all_summary'!$F928)),IF(ISNUMBER(SEARCH("Yes",'2_all_summary'!S928)),1,2),IF(ISNUMBER(SEARCH("No",'2_all_summary'!S928)),4,3))</f>
        <v>4</v>
      </c>
      <c r="Q928" s="39">
        <f>IF(ISNUMBER(SEARCH("Yes",'2_all_summary'!$F928)),IF(0&lt;'2_all_summary'!T928,1,2),IF(0='2_all_summary'!T928,4,3))</f>
        <v>4</v>
      </c>
      <c r="R928" s="39">
        <f>IF(ISNUMBER(SEARCH("Yes",'2_all_summary'!$F928)),IF(ISNUMBER(SEARCH("Yes",'2_all_summary'!U928)),1,2),IF(ISNUMBER(SEARCH("No",'2_all_summary'!U928)),4,3))</f>
        <v>4</v>
      </c>
    </row>
    <row r="929" spans="7:18" x14ac:dyDescent="0.3">
      <c r="G929" s="39"/>
      <c r="H929" s="39" t="str">
        <f>'2_all_summary'!D929</f>
        <v>Recreational fishery in alto lindoso reservoir (River Lima, North Portugal)</v>
      </c>
      <c r="I929" s="39" t="str">
        <f>'2_all_summary'!E929</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v>
      </c>
      <c r="J929" s="39">
        <f>IF(ISNUMBER(SEARCH("Yes",'2_all_summary'!$F929)),IF(ISNUMBER(SEARCH("Yes",'2_all_summary'!M929)),1,2),IF(ISNUMBER(SEARCH("No",'2_all_summary'!M929)),4,3))</f>
        <v>4</v>
      </c>
      <c r="K929" s="39">
        <f>IF(ISNUMBER(SEARCH("Yes",'2_all_summary'!$F929)),IF(ISNUMBER(SEARCH("Yes",'2_all_summary'!N929)),1,2),IF(ISNUMBER(SEARCH("No",'2_all_summary'!N929)),4,3))</f>
        <v>4</v>
      </c>
      <c r="L929" s="39">
        <f>IF(ISNUMBER(SEARCH("Yes",'2_all_summary'!$F929)),IF(ISNUMBER(SEARCH("Yes",'2_all_summary'!O929)),1,2),IF(ISNUMBER(SEARCH("No",'2_all_summary'!O929)),4,3))</f>
        <v>4</v>
      </c>
      <c r="M929" s="39">
        <f>IF(ISNUMBER(SEARCH("Yes",'2_all_summary'!$F929)),IF(0&lt;'2_all_summary'!P929,1,2),IF(0='2_all_summary'!P929,4,3))</f>
        <v>4</v>
      </c>
      <c r="N929" s="39">
        <f>IF(ISNUMBER(SEARCH("Yes",'2_all_summary'!$F929)),IF(ISNUMBER(SEARCH("Yes",'2_all_summary'!Q929)),1,2),IF(ISNUMBER(SEARCH("No",'2_all_summary'!Q929)),4,3))</f>
        <v>4</v>
      </c>
      <c r="O929" s="39">
        <f>IF(ISNUMBER(SEARCH("Yes",'2_all_summary'!$F929)),IF(ISNUMBER(SEARCH("Yes",'2_all_summary'!R929)),1,2),IF(ISNUMBER(SEARCH("No",'2_all_summary'!R929)),4,3))</f>
        <v>4</v>
      </c>
      <c r="P929" s="39">
        <f>IF(ISNUMBER(SEARCH("Yes",'2_all_summary'!$F929)),IF(ISNUMBER(SEARCH("Yes",'2_all_summary'!S929)),1,2),IF(ISNUMBER(SEARCH("No",'2_all_summary'!S929)),4,3))</f>
        <v>4</v>
      </c>
      <c r="Q929" s="39">
        <f>IF(ISNUMBER(SEARCH("Yes",'2_all_summary'!$F929)),IF(0&lt;'2_all_summary'!T929,1,2),IF(0='2_all_summary'!T929,4,3))</f>
        <v>4</v>
      </c>
      <c r="R929" s="39">
        <f>IF(ISNUMBER(SEARCH("Yes",'2_all_summary'!$F929)),IF(ISNUMBER(SEARCH("Yes",'2_all_summary'!U929)),1,2),IF(ISNUMBER(SEARCH("No",'2_all_summary'!U929)),4,3))</f>
        <v>4</v>
      </c>
    </row>
    <row r="930" spans="7:18" x14ac:dyDescent="0.3">
      <c r="G930" s="39"/>
      <c r="H930" s="39" t="str">
        <f>'2_all_summary'!D930</f>
        <v>Measuring behavioral social learning in a conservation context: Chilean fishing communities</v>
      </c>
      <c r="I930" s="39" t="str">
        <f>'2_all_summary'!E930</f>
        <v>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v>
      </c>
      <c r="J930" s="39">
        <f>IF(ISNUMBER(SEARCH("Yes",'2_all_summary'!$F930)),IF(ISNUMBER(SEARCH("Yes",'2_all_summary'!M930)),1,2),IF(ISNUMBER(SEARCH("No",'2_all_summary'!M930)),4,3))</f>
        <v>4</v>
      </c>
      <c r="K930" s="39">
        <f>IF(ISNUMBER(SEARCH("Yes",'2_all_summary'!$F930)),IF(ISNUMBER(SEARCH("Yes",'2_all_summary'!N930)),1,2),IF(ISNUMBER(SEARCH("No",'2_all_summary'!N930)),4,3))</f>
        <v>4</v>
      </c>
      <c r="L930" s="39">
        <f>IF(ISNUMBER(SEARCH("Yes",'2_all_summary'!$F930)),IF(ISNUMBER(SEARCH("Yes",'2_all_summary'!O930)),1,2),IF(ISNUMBER(SEARCH("No",'2_all_summary'!O930)),4,3))</f>
        <v>4</v>
      </c>
      <c r="M930" s="39">
        <f>IF(ISNUMBER(SEARCH("Yes",'2_all_summary'!$F930)),IF(0&lt;'2_all_summary'!P930,1,2),IF(0='2_all_summary'!P930,4,3))</f>
        <v>4</v>
      </c>
      <c r="N930" s="39">
        <f>IF(ISNUMBER(SEARCH("Yes",'2_all_summary'!$F930)),IF(ISNUMBER(SEARCH("Yes",'2_all_summary'!Q930)),1,2),IF(ISNUMBER(SEARCH("No",'2_all_summary'!Q930)),4,3))</f>
        <v>4</v>
      </c>
      <c r="O930" s="39">
        <f>IF(ISNUMBER(SEARCH("Yes",'2_all_summary'!$F930)),IF(ISNUMBER(SEARCH("Yes",'2_all_summary'!R930)),1,2),IF(ISNUMBER(SEARCH("No",'2_all_summary'!R930)),4,3))</f>
        <v>4</v>
      </c>
      <c r="P930" s="39">
        <f>IF(ISNUMBER(SEARCH("Yes",'2_all_summary'!$F930)),IF(ISNUMBER(SEARCH("Yes",'2_all_summary'!S930)),1,2),IF(ISNUMBER(SEARCH("No",'2_all_summary'!S930)),4,3))</f>
        <v>4</v>
      </c>
      <c r="Q930" s="39">
        <f>IF(ISNUMBER(SEARCH("Yes",'2_all_summary'!$F930)),IF(0&lt;'2_all_summary'!T930,1,2),IF(0='2_all_summary'!T930,4,3))</f>
        <v>4</v>
      </c>
      <c r="R930" s="39">
        <f>IF(ISNUMBER(SEARCH("Yes",'2_all_summary'!$F930)),IF(ISNUMBER(SEARCH("Yes",'2_all_summary'!U930)),1,2),IF(ISNUMBER(SEARCH("No",'2_all_summary'!U930)),4,3))</f>
        <v>4</v>
      </c>
    </row>
    <row r="931" spans="7:18" x14ac:dyDescent="0.3">
      <c r="G931" s="39"/>
      <c r="H931" s="39" t="str">
        <f>'2_all_summary'!D931</f>
        <v>From orders to borders: Toward a sustainable co-managed lobster fishery in Bonavista Bay, Newfoundland</v>
      </c>
      <c r="I931" s="39" t="str">
        <f>'2_all_summary'!E931</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v>
      </c>
      <c r="J931" s="39">
        <f>IF(ISNUMBER(SEARCH("Yes",'2_all_summary'!$F931)),IF(ISNUMBER(SEARCH("Yes",'2_all_summary'!M931)),1,2),IF(ISNUMBER(SEARCH("No",'2_all_summary'!M931)),4,3))</f>
        <v>4</v>
      </c>
      <c r="K931" s="39">
        <f>IF(ISNUMBER(SEARCH("Yes",'2_all_summary'!$F931)),IF(ISNUMBER(SEARCH("Yes",'2_all_summary'!N931)),1,2),IF(ISNUMBER(SEARCH("No",'2_all_summary'!N931)),4,3))</f>
        <v>4</v>
      </c>
      <c r="L931" s="39">
        <f>IF(ISNUMBER(SEARCH("Yes",'2_all_summary'!$F931)),IF(ISNUMBER(SEARCH("Yes",'2_all_summary'!O931)),1,2),IF(ISNUMBER(SEARCH("No",'2_all_summary'!O931)),4,3))</f>
        <v>4</v>
      </c>
      <c r="M931" s="39">
        <f>IF(ISNUMBER(SEARCH("Yes",'2_all_summary'!$F931)),IF(0&lt;'2_all_summary'!P931,1,2),IF(0='2_all_summary'!P931,4,3))</f>
        <v>4</v>
      </c>
      <c r="N931" s="39">
        <f>IF(ISNUMBER(SEARCH("Yes",'2_all_summary'!$F931)),IF(ISNUMBER(SEARCH("Yes",'2_all_summary'!Q931)),1,2),IF(ISNUMBER(SEARCH("No",'2_all_summary'!Q931)),4,3))</f>
        <v>4</v>
      </c>
      <c r="O931" s="39">
        <f>IF(ISNUMBER(SEARCH("Yes",'2_all_summary'!$F931)),IF(ISNUMBER(SEARCH("Yes",'2_all_summary'!R931)),1,2),IF(ISNUMBER(SEARCH("No",'2_all_summary'!R931)),4,3))</f>
        <v>4</v>
      </c>
      <c r="P931" s="39">
        <f>IF(ISNUMBER(SEARCH("Yes",'2_all_summary'!$F931)),IF(ISNUMBER(SEARCH("Yes",'2_all_summary'!S931)),1,2),IF(ISNUMBER(SEARCH("No",'2_all_summary'!S931)),4,3))</f>
        <v>4</v>
      </c>
      <c r="Q931" s="39">
        <f>IF(ISNUMBER(SEARCH("Yes",'2_all_summary'!$F931)),IF(0&lt;'2_all_summary'!T931,1,2),IF(0='2_all_summary'!T931,4,3))</f>
        <v>4</v>
      </c>
      <c r="R931" s="39">
        <f>IF(ISNUMBER(SEARCH("Yes",'2_all_summary'!$F931)),IF(ISNUMBER(SEARCH("Yes",'2_all_summary'!U931)),1,2),IF(ISNUMBER(SEARCH("No",'2_all_summary'!U931)),4,3))</f>
        <v>4</v>
      </c>
    </row>
    <row r="932" spans="7:18" x14ac:dyDescent="0.3">
      <c r="G932" s="39"/>
      <c r="H932" s="39" t="str">
        <f>'2_all_summary'!D932</f>
        <v>Alternatives to conventional management: Lessons from small-scale fisheries</v>
      </c>
      <c r="I932" s="39" t="str">
        <f>'2_all_summary'!E932</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932" s="39">
        <f>IF(ISNUMBER(SEARCH("Yes",'2_all_summary'!$F932)),IF(ISNUMBER(SEARCH("Yes",'2_all_summary'!M932)),1,2),IF(ISNUMBER(SEARCH("No",'2_all_summary'!M932)),4,3))</f>
        <v>1</v>
      </c>
      <c r="K932" s="39">
        <f>IF(ISNUMBER(SEARCH("Yes",'2_all_summary'!$F932)),IF(ISNUMBER(SEARCH("Yes",'2_all_summary'!N932)),1,2),IF(ISNUMBER(SEARCH("No",'2_all_summary'!N932)),4,3))</f>
        <v>2</v>
      </c>
      <c r="L932" s="39">
        <f>IF(ISNUMBER(SEARCH("Yes",'2_all_summary'!$F932)),IF(ISNUMBER(SEARCH("Yes",'2_all_summary'!O932)),1,2),IF(ISNUMBER(SEARCH("No",'2_all_summary'!O932)),4,3))</f>
        <v>1</v>
      </c>
      <c r="M932" s="39">
        <f>IF(ISNUMBER(SEARCH("Yes",'2_all_summary'!$F932)),IF(0&lt;'2_all_summary'!P932,1,2),IF(0='2_all_summary'!P932,4,3))</f>
        <v>1</v>
      </c>
      <c r="N932" s="39">
        <f>IF(ISNUMBER(SEARCH("Yes",'2_all_summary'!$F932)),IF(ISNUMBER(SEARCH("Yes",'2_all_summary'!Q932)),1,2),IF(ISNUMBER(SEARCH("No",'2_all_summary'!Q932)),4,3))</f>
        <v>1</v>
      </c>
      <c r="O932" s="39">
        <f>IF(ISNUMBER(SEARCH("Yes",'2_all_summary'!$F932)),IF(ISNUMBER(SEARCH("Yes",'2_all_summary'!R932)),1,2),IF(ISNUMBER(SEARCH("No",'2_all_summary'!R932)),4,3))</f>
        <v>2</v>
      </c>
      <c r="P932" s="39">
        <f>IF(ISNUMBER(SEARCH("Yes",'2_all_summary'!$F932)),IF(ISNUMBER(SEARCH("Yes",'2_all_summary'!S932)),1,2),IF(ISNUMBER(SEARCH("No",'2_all_summary'!S932)),4,3))</f>
        <v>1</v>
      </c>
      <c r="Q932" s="39">
        <f>IF(ISNUMBER(SEARCH("Yes",'2_all_summary'!$F932)),IF(0&lt;'2_all_summary'!T932,1,2),IF(0='2_all_summary'!T932,4,3))</f>
        <v>1</v>
      </c>
      <c r="R932" s="39">
        <f>IF(ISNUMBER(SEARCH("Yes",'2_all_summary'!$F932)),IF(ISNUMBER(SEARCH("Yes",'2_all_summary'!U932)),1,2),IF(ISNUMBER(SEARCH("No",'2_all_summary'!U932)),4,3))</f>
        <v>1</v>
      </c>
    </row>
    <row r="933" spans="7:18" x14ac:dyDescent="0.3">
      <c r="G933" s="39"/>
      <c r="H933" s="39" t="str">
        <f>'2_all_summary'!D933</f>
        <v>Sustaining Rocky Mountain landscapes: Science, policy, and management for the crown of the continent ecosystem</v>
      </c>
      <c r="I933" s="39" t="str">
        <f>'2_all_summary'!E933</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v>
      </c>
      <c r="J933" s="39">
        <f>IF(ISNUMBER(SEARCH("Yes",'2_all_summary'!$F933)),IF(ISNUMBER(SEARCH("Yes",'2_all_summary'!M933)),1,2),IF(ISNUMBER(SEARCH("No",'2_all_summary'!M933)),4,3))</f>
        <v>4</v>
      </c>
      <c r="K933" s="39">
        <f>IF(ISNUMBER(SEARCH("Yes",'2_all_summary'!$F933)),IF(ISNUMBER(SEARCH("Yes",'2_all_summary'!N933)),1,2),IF(ISNUMBER(SEARCH("No",'2_all_summary'!N933)),4,3))</f>
        <v>4</v>
      </c>
      <c r="L933" s="39">
        <f>IF(ISNUMBER(SEARCH("Yes",'2_all_summary'!$F933)),IF(ISNUMBER(SEARCH("Yes",'2_all_summary'!O933)),1,2),IF(ISNUMBER(SEARCH("No",'2_all_summary'!O933)),4,3))</f>
        <v>4</v>
      </c>
      <c r="M933" s="39">
        <f>IF(ISNUMBER(SEARCH("Yes",'2_all_summary'!$F933)),IF(0&lt;'2_all_summary'!P933,1,2),IF(0='2_all_summary'!P933,4,3))</f>
        <v>4</v>
      </c>
      <c r="N933" s="39">
        <f>IF(ISNUMBER(SEARCH("Yes",'2_all_summary'!$F933)),IF(ISNUMBER(SEARCH("Yes",'2_all_summary'!Q933)),1,2),IF(ISNUMBER(SEARCH("No",'2_all_summary'!Q933)),4,3))</f>
        <v>4</v>
      </c>
      <c r="O933" s="39">
        <f>IF(ISNUMBER(SEARCH("Yes",'2_all_summary'!$F933)),IF(ISNUMBER(SEARCH("Yes",'2_all_summary'!R933)),1,2),IF(ISNUMBER(SEARCH("No",'2_all_summary'!R933)),4,3))</f>
        <v>4</v>
      </c>
      <c r="P933" s="39">
        <f>IF(ISNUMBER(SEARCH("Yes",'2_all_summary'!$F933)),IF(ISNUMBER(SEARCH("Yes",'2_all_summary'!S933)),1,2),IF(ISNUMBER(SEARCH("No",'2_all_summary'!S933)),4,3))</f>
        <v>4</v>
      </c>
      <c r="Q933" s="39">
        <f>IF(ISNUMBER(SEARCH("Yes",'2_all_summary'!$F933)),IF(0&lt;'2_all_summary'!T933,1,2),IF(0='2_all_summary'!T933,4,3))</f>
        <v>4</v>
      </c>
      <c r="R933" s="39">
        <f>IF(ISNUMBER(SEARCH("Yes",'2_all_summary'!$F933)),IF(ISNUMBER(SEARCH("Yes",'2_all_summary'!U933)),1,2),IF(ISNUMBER(SEARCH("No",'2_all_summary'!U933)),4,3))</f>
        <v>4</v>
      </c>
    </row>
    <row r="934" spans="7:18" x14ac:dyDescent="0.3">
      <c r="G934" s="39"/>
      <c r="H934" s="39" t="str">
        <f>'2_all_summary'!D934</f>
        <v>The SOS pesca project: A multinational and intersectoral collaboration for sustainable fisheries, Marine conservation and improved quality of life in coastal communities</v>
      </c>
      <c r="I934" s="39" t="str">
        <f>'2_all_summary'!E934</f>
        <v>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v>
      </c>
      <c r="J934" s="39">
        <f>IF(ISNUMBER(SEARCH("Yes",'2_all_summary'!$F934)),IF(ISNUMBER(SEARCH("Yes",'2_all_summary'!M934)),1,2),IF(ISNUMBER(SEARCH("No",'2_all_summary'!M934)),4,3))</f>
        <v>4</v>
      </c>
      <c r="K934" s="39">
        <f>IF(ISNUMBER(SEARCH("Yes",'2_all_summary'!$F934)),IF(ISNUMBER(SEARCH("Yes",'2_all_summary'!N934)),1,2),IF(ISNUMBER(SEARCH("No",'2_all_summary'!N934)),4,3))</f>
        <v>4</v>
      </c>
      <c r="L934" s="39">
        <f>IF(ISNUMBER(SEARCH("Yes",'2_all_summary'!$F934)),IF(ISNUMBER(SEARCH("Yes",'2_all_summary'!O934)),1,2),IF(ISNUMBER(SEARCH("No",'2_all_summary'!O934)),4,3))</f>
        <v>4</v>
      </c>
      <c r="M934" s="39">
        <f>IF(ISNUMBER(SEARCH("Yes",'2_all_summary'!$F934)),IF(0&lt;'2_all_summary'!P934,1,2),IF(0='2_all_summary'!P934,4,3))</f>
        <v>4</v>
      </c>
      <c r="N934" s="39">
        <f>IF(ISNUMBER(SEARCH("Yes",'2_all_summary'!$F934)),IF(ISNUMBER(SEARCH("Yes",'2_all_summary'!Q934)),1,2),IF(ISNUMBER(SEARCH("No",'2_all_summary'!Q934)),4,3))</f>
        <v>4</v>
      </c>
      <c r="O934" s="39">
        <f>IF(ISNUMBER(SEARCH("Yes",'2_all_summary'!$F934)),IF(ISNUMBER(SEARCH("Yes",'2_all_summary'!R934)),1,2),IF(ISNUMBER(SEARCH("No",'2_all_summary'!R934)),4,3))</f>
        <v>4</v>
      </c>
      <c r="P934" s="39">
        <f>IF(ISNUMBER(SEARCH("Yes",'2_all_summary'!$F934)),IF(ISNUMBER(SEARCH("Yes",'2_all_summary'!S934)),1,2),IF(ISNUMBER(SEARCH("No",'2_all_summary'!S934)),4,3))</f>
        <v>4</v>
      </c>
      <c r="Q934" s="39">
        <f>IF(ISNUMBER(SEARCH("Yes",'2_all_summary'!$F934)),IF(0&lt;'2_all_summary'!T934,1,2),IF(0='2_all_summary'!T934,4,3))</f>
        <v>4</v>
      </c>
      <c r="R934" s="39">
        <f>IF(ISNUMBER(SEARCH("Yes",'2_all_summary'!$F934)),IF(ISNUMBER(SEARCH("Yes",'2_all_summary'!U934)),1,2),IF(ISNUMBER(SEARCH("No",'2_all_summary'!U934)),4,3))</f>
        <v>4</v>
      </c>
    </row>
    <row r="935" spans="7:18" x14ac:dyDescent="0.3">
      <c r="G935" s="39"/>
      <c r="H935" s="39" t="str">
        <f>'2_all_summary'!D935</f>
        <v>Climate change and food security in india: Adaptation strategies and major challenges</v>
      </c>
      <c r="I935" s="39" t="str">
        <f>'2_all_summary'!E935</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v>
      </c>
      <c r="J935" s="39">
        <f>IF(ISNUMBER(SEARCH("Yes",'2_all_summary'!$F935)),IF(ISNUMBER(SEARCH("Yes",'2_all_summary'!M935)),1,2),IF(ISNUMBER(SEARCH("No",'2_all_summary'!M935)),4,3))</f>
        <v>4</v>
      </c>
      <c r="K935" s="39">
        <f>IF(ISNUMBER(SEARCH("Yes",'2_all_summary'!$F935)),IF(ISNUMBER(SEARCH("Yes",'2_all_summary'!N935)),1,2),IF(ISNUMBER(SEARCH("No",'2_all_summary'!N935)),4,3))</f>
        <v>4</v>
      </c>
      <c r="L935" s="39">
        <f>IF(ISNUMBER(SEARCH("Yes",'2_all_summary'!$F935)),IF(ISNUMBER(SEARCH("Yes",'2_all_summary'!O935)),1,2),IF(ISNUMBER(SEARCH("No",'2_all_summary'!O935)),4,3))</f>
        <v>4</v>
      </c>
      <c r="M935" s="39">
        <f>IF(ISNUMBER(SEARCH("Yes",'2_all_summary'!$F935)),IF(0&lt;'2_all_summary'!P935,1,2),IF(0='2_all_summary'!P935,4,3))</f>
        <v>4</v>
      </c>
      <c r="N935" s="39">
        <f>IF(ISNUMBER(SEARCH("Yes",'2_all_summary'!$F935)),IF(ISNUMBER(SEARCH("Yes",'2_all_summary'!Q935)),1,2),IF(ISNUMBER(SEARCH("No",'2_all_summary'!Q935)),4,3))</f>
        <v>4</v>
      </c>
      <c r="O935" s="39">
        <f>IF(ISNUMBER(SEARCH("Yes",'2_all_summary'!$F935)),IF(ISNUMBER(SEARCH("Yes",'2_all_summary'!R935)),1,2),IF(ISNUMBER(SEARCH("No",'2_all_summary'!R935)),4,3))</f>
        <v>4</v>
      </c>
      <c r="P935" s="39">
        <f>IF(ISNUMBER(SEARCH("Yes",'2_all_summary'!$F935)),IF(ISNUMBER(SEARCH("Yes",'2_all_summary'!S935)),1,2),IF(ISNUMBER(SEARCH("No",'2_all_summary'!S935)),4,3))</f>
        <v>4</v>
      </c>
      <c r="Q935" s="39">
        <f>IF(ISNUMBER(SEARCH("Yes",'2_all_summary'!$F935)),IF(0&lt;'2_all_summary'!T935,1,2),IF(0='2_all_summary'!T935,4,3))</f>
        <v>4</v>
      </c>
      <c r="R935" s="39">
        <f>IF(ISNUMBER(SEARCH("Yes",'2_all_summary'!$F935)),IF(ISNUMBER(SEARCH("Yes",'2_all_summary'!U935)),1,2),IF(ISNUMBER(SEARCH("No",'2_all_summary'!U935)),4,3))</f>
        <v>4</v>
      </c>
    </row>
    <row r="936" spans="7:18" x14ac:dyDescent="0.3">
      <c r="G936" s="39"/>
      <c r="H936" s="39" t="str">
        <f>'2_all_summary'!D936</f>
        <v>Factors influencing success of marine protected areas in the Visayas, Philippines as related to increasing protected area coverage</v>
      </c>
      <c r="I936" s="39" t="str">
        <f>'2_all_summary'!E936</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v>
      </c>
      <c r="J936" s="39">
        <f>IF(ISNUMBER(SEARCH("Yes",'2_all_summary'!$F936)),IF(ISNUMBER(SEARCH("Yes",'2_all_summary'!M936)),1,2),IF(ISNUMBER(SEARCH("No",'2_all_summary'!M936)),4,3))</f>
        <v>4</v>
      </c>
      <c r="K936" s="39">
        <f>IF(ISNUMBER(SEARCH("Yes",'2_all_summary'!$F936)),IF(ISNUMBER(SEARCH("Yes",'2_all_summary'!N936)),1,2),IF(ISNUMBER(SEARCH("No",'2_all_summary'!N936)),4,3))</f>
        <v>4</v>
      </c>
      <c r="L936" s="39">
        <f>IF(ISNUMBER(SEARCH("Yes",'2_all_summary'!$F936)),IF(ISNUMBER(SEARCH("Yes",'2_all_summary'!O936)),1,2),IF(ISNUMBER(SEARCH("No",'2_all_summary'!O936)),4,3))</f>
        <v>4</v>
      </c>
      <c r="M936" s="39">
        <f>IF(ISNUMBER(SEARCH("Yes",'2_all_summary'!$F936)),IF(0&lt;'2_all_summary'!P936,1,2),IF(0='2_all_summary'!P936,4,3))</f>
        <v>4</v>
      </c>
      <c r="N936" s="39">
        <f>IF(ISNUMBER(SEARCH("Yes",'2_all_summary'!$F936)),IF(ISNUMBER(SEARCH("Yes",'2_all_summary'!Q936)),1,2),IF(ISNUMBER(SEARCH("No",'2_all_summary'!Q936)),4,3))</f>
        <v>4</v>
      </c>
      <c r="O936" s="39">
        <f>IF(ISNUMBER(SEARCH("Yes",'2_all_summary'!$F936)),IF(ISNUMBER(SEARCH("Yes",'2_all_summary'!R936)),1,2),IF(ISNUMBER(SEARCH("No",'2_all_summary'!R936)),4,3))</f>
        <v>4</v>
      </c>
      <c r="P936" s="39">
        <f>IF(ISNUMBER(SEARCH("Yes",'2_all_summary'!$F936)),IF(ISNUMBER(SEARCH("Yes",'2_all_summary'!S936)),1,2),IF(ISNUMBER(SEARCH("No",'2_all_summary'!S936)),4,3))</f>
        <v>4</v>
      </c>
      <c r="Q936" s="39">
        <f>IF(ISNUMBER(SEARCH("Yes",'2_all_summary'!$F936)),IF(0&lt;'2_all_summary'!T936,1,2),IF(0='2_all_summary'!T936,4,3))</f>
        <v>4</v>
      </c>
      <c r="R936" s="39">
        <f>IF(ISNUMBER(SEARCH("Yes",'2_all_summary'!$F936)),IF(ISNUMBER(SEARCH("Yes",'2_all_summary'!U936)),1,2),IF(ISNUMBER(SEARCH("No",'2_all_summary'!U936)),4,3))</f>
        <v>4</v>
      </c>
    </row>
    <row r="937" spans="7:18" x14ac:dyDescent="0.3">
      <c r="G937" s="39"/>
      <c r="H937" s="39" t="str">
        <f>'2_all_summary'!D937</f>
        <v>Trade-offs in values assigned to ecological goods and services associated with different coral reef management strategies</v>
      </c>
      <c r="I937" s="39" t="str">
        <f>'2_all_summary'!E937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v>
      </c>
      <c r="J937" s="39">
        <f>IF(ISNUMBER(SEARCH("Yes",'2_all_summary'!$F937)),IF(ISNUMBER(SEARCH("Yes",'2_all_summary'!M937)),1,2),IF(ISNUMBER(SEARCH("No",'2_all_summary'!M937)),4,3))</f>
        <v>4</v>
      </c>
      <c r="K937" s="39">
        <f>IF(ISNUMBER(SEARCH("Yes",'2_all_summary'!$F937)),IF(ISNUMBER(SEARCH("Yes",'2_all_summary'!N937)),1,2),IF(ISNUMBER(SEARCH("No",'2_all_summary'!N937)),4,3))</f>
        <v>4</v>
      </c>
      <c r="L937" s="39">
        <f>IF(ISNUMBER(SEARCH("Yes",'2_all_summary'!$F937)),IF(ISNUMBER(SEARCH("Yes",'2_all_summary'!O937)),1,2),IF(ISNUMBER(SEARCH("No",'2_all_summary'!O937)),4,3))</f>
        <v>4</v>
      </c>
      <c r="M937" s="39">
        <f>IF(ISNUMBER(SEARCH("Yes",'2_all_summary'!$F937)),IF(0&lt;'2_all_summary'!P937,1,2),IF(0='2_all_summary'!P937,4,3))</f>
        <v>4</v>
      </c>
      <c r="N937" s="39">
        <f>IF(ISNUMBER(SEARCH("Yes",'2_all_summary'!$F937)),IF(ISNUMBER(SEARCH("Yes",'2_all_summary'!Q937)),1,2),IF(ISNUMBER(SEARCH("No",'2_all_summary'!Q937)),4,3))</f>
        <v>4</v>
      </c>
      <c r="O937" s="39">
        <f>IF(ISNUMBER(SEARCH("Yes",'2_all_summary'!$F937)),IF(ISNUMBER(SEARCH("Yes",'2_all_summary'!R937)),1,2),IF(ISNUMBER(SEARCH("No",'2_all_summary'!R937)),4,3))</f>
        <v>4</v>
      </c>
      <c r="P937" s="39">
        <f>IF(ISNUMBER(SEARCH("Yes",'2_all_summary'!$F937)),IF(ISNUMBER(SEARCH("Yes",'2_all_summary'!S937)),1,2),IF(ISNUMBER(SEARCH("No",'2_all_summary'!S937)),4,3))</f>
        <v>4</v>
      </c>
      <c r="Q937" s="39">
        <f>IF(ISNUMBER(SEARCH("Yes",'2_all_summary'!$F937)),IF(0&lt;'2_all_summary'!T937,1,2),IF(0='2_all_summary'!T937,4,3))</f>
        <v>4</v>
      </c>
      <c r="R937" s="39">
        <f>IF(ISNUMBER(SEARCH("Yes",'2_all_summary'!$F937)),IF(ISNUMBER(SEARCH("Yes",'2_all_summary'!U937)),1,2),IF(ISNUMBER(SEARCH("No",'2_all_summary'!U937)),4,3))</f>
        <v>4</v>
      </c>
    </row>
    <row r="938" spans="7:18" x14ac:dyDescent="0.3">
      <c r="G938" s="39"/>
      <c r="H938" s="39" t="str">
        <f>'2_all_summary'!D938</f>
        <v>Local ecological knowledge of fisheries charts decline of sharks in data-poor regions</v>
      </c>
      <c r="I938" s="39" t="str">
        <f>'2_all_summary'!E938</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v>
      </c>
      <c r="J938" s="39">
        <f>IF(ISNUMBER(SEARCH("Yes",'2_all_summary'!$F938)),IF(ISNUMBER(SEARCH("Yes",'2_all_summary'!M938)),1,2),IF(ISNUMBER(SEARCH("No",'2_all_summary'!M938)),4,3))</f>
        <v>4</v>
      </c>
      <c r="K938" s="39">
        <f>IF(ISNUMBER(SEARCH("Yes",'2_all_summary'!$F938)),IF(ISNUMBER(SEARCH("Yes",'2_all_summary'!N938)),1,2),IF(ISNUMBER(SEARCH("No",'2_all_summary'!N938)),4,3))</f>
        <v>4</v>
      </c>
      <c r="L938" s="39">
        <f>IF(ISNUMBER(SEARCH("Yes",'2_all_summary'!$F938)),IF(ISNUMBER(SEARCH("Yes",'2_all_summary'!O938)),1,2),IF(ISNUMBER(SEARCH("No",'2_all_summary'!O938)),4,3))</f>
        <v>4</v>
      </c>
      <c r="M938" s="39">
        <f>IF(ISNUMBER(SEARCH("Yes",'2_all_summary'!$F938)),IF(0&lt;'2_all_summary'!P938,1,2),IF(0='2_all_summary'!P938,4,3))</f>
        <v>4</v>
      </c>
      <c r="N938" s="39">
        <f>IF(ISNUMBER(SEARCH("Yes",'2_all_summary'!$F938)),IF(ISNUMBER(SEARCH("Yes",'2_all_summary'!Q938)),1,2),IF(ISNUMBER(SEARCH("No",'2_all_summary'!Q938)),4,3))</f>
        <v>4</v>
      </c>
      <c r="O938" s="39">
        <f>IF(ISNUMBER(SEARCH("Yes",'2_all_summary'!$F938)),IF(ISNUMBER(SEARCH("Yes",'2_all_summary'!R938)),1,2),IF(ISNUMBER(SEARCH("No",'2_all_summary'!R938)),4,3))</f>
        <v>4</v>
      </c>
      <c r="P938" s="39">
        <f>IF(ISNUMBER(SEARCH("Yes",'2_all_summary'!$F938)),IF(ISNUMBER(SEARCH("Yes",'2_all_summary'!S938)),1,2),IF(ISNUMBER(SEARCH("No",'2_all_summary'!S938)),4,3))</f>
        <v>4</v>
      </c>
      <c r="Q938" s="39">
        <f>IF(ISNUMBER(SEARCH("Yes",'2_all_summary'!$F938)),IF(0&lt;'2_all_summary'!T938,1,2),IF(0='2_all_summary'!T938,4,3))</f>
        <v>4</v>
      </c>
      <c r="R938" s="39">
        <f>IF(ISNUMBER(SEARCH("Yes",'2_all_summary'!$F938)),IF(ISNUMBER(SEARCH("Yes",'2_all_summary'!U938)),1,2),IF(ISNUMBER(SEARCH("No",'2_all_summary'!U938)),4,3))</f>
        <v>4</v>
      </c>
    </row>
    <row r="939" spans="7:18" x14ac:dyDescent="0.3">
      <c r="G939" s="39"/>
      <c r="H939" s="39" t="str">
        <f>'2_all_summary'!D939</f>
        <v>Community-based stock enhancement and fisheries management of the Japanese Flounder in Fukushima, Japan</v>
      </c>
      <c r="I939" s="39" t="str">
        <f>'2_all_summary'!E939</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v>
      </c>
      <c r="J939" s="39">
        <f>IF(ISNUMBER(SEARCH("Yes",'2_all_summary'!$F939)),IF(ISNUMBER(SEARCH("Yes",'2_all_summary'!M939)),1,2),IF(ISNUMBER(SEARCH("No",'2_all_summary'!M939)),4,3))</f>
        <v>4</v>
      </c>
      <c r="K939" s="39">
        <f>IF(ISNUMBER(SEARCH("Yes",'2_all_summary'!$F939)),IF(ISNUMBER(SEARCH("Yes",'2_all_summary'!N939)),1,2),IF(ISNUMBER(SEARCH("No",'2_all_summary'!N939)),4,3))</f>
        <v>4</v>
      </c>
      <c r="L939" s="39">
        <f>IF(ISNUMBER(SEARCH("Yes",'2_all_summary'!$F939)),IF(ISNUMBER(SEARCH("Yes",'2_all_summary'!O939)),1,2),IF(ISNUMBER(SEARCH("No",'2_all_summary'!O939)),4,3))</f>
        <v>4</v>
      </c>
      <c r="M939" s="39">
        <f>IF(ISNUMBER(SEARCH("Yes",'2_all_summary'!$F939)),IF(0&lt;'2_all_summary'!P939,1,2),IF(0='2_all_summary'!P939,4,3))</f>
        <v>4</v>
      </c>
      <c r="N939" s="39">
        <f>IF(ISNUMBER(SEARCH("Yes",'2_all_summary'!$F939)),IF(ISNUMBER(SEARCH("Yes",'2_all_summary'!Q939)),1,2),IF(ISNUMBER(SEARCH("No",'2_all_summary'!Q939)),4,3))</f>
        <v>4</v>
      </c>
      <c r="O939" s="39">
        <f>IF(ISNUMBER(SEARCH("Yes",'2_all_summary'!$F939)),IF(ISNUMBER(SEARCH("Yes",'2_all_summary'!R939)),1,2),IF(ISNUMBER(SEARCH("No",'2_all_summary'!R939)),4,3))</f>
        <v>4</v>
      </c>
      <c r="P939" s="39">
        <f>IF(ISNUMBER(SEARCH("Yes",'2_all_summary'!$F939)),IF(ISNUMBER(SEARCH("Yes",'2_all_summary'!S939)),1,2),IF(ISNUMBER(SEARCH("No",'2_all_summary'!S939)),4,3))</f>
        <v>4</v>
      </c>
      <c r="Q939" s="39">
        <f>IF(ISNUMBER(SEARCH("Yes",'2_all_summary'!$F939)),IF(0&lt;'2_all_summary'!T939,1,2),IF(0='2_all_summary'!T939,4,3))</f>
        <v>4</v>
      </c>
      <c r="R939" s="39">
        <f>IF(ISNUMBER(SEARCH("Yes",'2_all_summary'!$F939)),IF(ISNUMBER(SEARCH("Yes",'2_all_summary'!U939)),1,2),IF(ISNUMBER(SEARCH("No",'2_all_summary'!U939)),4,3))</f>
        <v>4</v>
      </c>
    </row>
    <row r="940" spans="7:18" x14ac:dyDescent="0.3">
      <c r="G940" s="39"/>
      <c r="H940" s="39" t="str">
        <f>'2_all_summary'!D940</f>
        <v>Community-based habitat restoration program</v>
      </c>
      <c r="I940" s="39" t="str">
        <f>'2_all_summary'!E940</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940" s="39">
        <f>IF(ISNUMBER(SEARCH("Yes",'2_all_summary'!$F940)),IF(ISNUMBER(SEARCH("Yes",'2_all_summary'!M940)),1,2),IF(ISNUMBER(SEARCH("No",'2_all_summary'!M940)),4,3))</f>
        <v>4</v>
      </c>
      <c r="K940" s="39">
        <f>IF(ISNUMBER(SEARCH("Yes",'2_all_summary'!$F940)),IF(ISNUMBER(SEARCH("Yes",'2_all_summary'!N940)),1,2),IF(ISNUMBER(SEARCH("No",'2_all_summary'!N940)),4,3))</f>
        <v>4</v>
      </c>
      <c r="L940" s="39">
        <f>IF(ISNUMBER(SEARCH("Yes",'2_all_summary'!$F940)),IF(ISNUMBER(SEARCH("Yes",'2_all_summary'!O940)),1,2),IF(ISNUMBER(SEARCH("No",'2_all_summary'!O940)),4,3))</f>
        <v>4</v>
      </c>
      <c r="M940" s="39">
        <f>IF(ISNUMBER(SEARCH("Yes",'2_all_summary'!$F940)),IF(0&lt;'2_all_summary'!P940,1,2),IF(0='2_all_summary'!P940,4,3))</f>
        <v>4</v>
      </c>
      <c r="N940" s="39">
        <f>IF(ISNUMBER(SEARCH("Yes",'2_all_summary'!$F940)),IF(ISNUMBER(SEARCH("Yes",'2_all_summary'!Q940)),1,2),IF(ISNUMBER(SEARCH("No",'2_all_summary'!Q940)),4,3))</f>
        <v>4</v>
      </c>
      <c r="O940" s="39">
        <f>IF(ISNUMBER(SEARCH("Yes",'2_all_summary'!$F940)),IF(ISNUMBER(SEARCH("Yes",'2_all_summary'!R940)),1,2),IF(ISNUMBER(SEARCH("No",'2_all_summary'!R940)),4,3))</f>
        <v>4</v>
      </c>
      <c r="P940" s="39">
        <f>IF(ISNUMBER(SEARCH("Yes",'2_all_summary'!$F940)),IF(ISNUMBER(SEARCH("Yes",'2_all_summary'!S940)),1,2),IF(ISNUMBER(SEARCH("No",'2_all_summary'!S940)),4,3))</f>
        <v>4</v>
      </c>
      <c r="Q940" s="39">
        <f>IF(ISNUMBER(SEARCH("Yes",'2_all_summary'!$F940)),IF(0&lt;'2_all_summary'!T940,1,2),IF(0='2_all_summary'!T940,4,3))</f>
        <v>4</v>
      </c>
      <c r="R940" s="39">
        <f>IF(ISNUMBER(SEARCH("Yes",'2_all_summary'!$F940)),IF(ISNUMBER(SEARCH("Yes",'2_all_summary'!U940)),1,2),IF(ISNUMBER(SEARCH("No",'2_all_summary'!U940)),4,3))</f>
        <v>4</v>
      </c>
    </row>
    <row r="941" spans="7:18" x14ac:dyDescent="0.3">
      <c r="G941" s="39"/>
      <c r="H941" s="39" t="str">
        <f>'2_all_summary'!D941</f>
        <v>Implementing Isang Bagsak:Community-Based Coastal Resource Management in Central Viet Nam</v>
      </c>
      <c r="I941" s="39" t="str">
        <f>'2_all_summary'!E941</f>
        <v>[No abstract available]</v>
      </c>
      <c r="J941" s="39">
        <f>IF(ISNUMBER(SEARCH("Yes",'2_all_summary'!$F941)),IF(ISNUMBER(SEARCH("Yes",'2_all_summary'!M941)),1,2),IF(ISNUMBER(SEARCH("No",'2_all_summary'!M941)),4,3))</f>
        <v>4</v>
      </c>
      <c r="K941" s="39">
        <f>IF(ISNUMBER(SEARCH("Yes",'2_all_summary'!$F941)),IF(ISNUMBER(SEARCH("Yes",'2_all_summary'!N941)),1,2),IF(ISNUMBER(SEARCH("No",'2_all_summary'!N941)),4,3))</f>
        <v>4</v>
      </c>
      <c r="L941" s="39">
        <f>IF(ISNUMBER(SEARCH("Yes",'2_all_summary'!$F941)),IF(ISNUMBER(SEARCH("Yes",'2_all_summary'!O941)),1,2),IF(ISNUMBER(SEARCH("No",'2_all_summary'!O941)),4,3))</f>
        <v>4</v>
      </c>
      <c r="M941" s="39">
        <f>IF(ISNUMBER(SEARCH("Yes",'2_all_summary'!$F941)),IF(0&lt;'2_all_summary'!P941,1,2),IF(0='2_all_summary'!P941,4,3))</f>
        <v>4</v>
      </c>
      <c r="N941" s="39">
        <f>IF(ISNUMBER(SEARCH("Yes",'2_all_summary'!$F941)),IF(ISNUMBER(SEARCH("Yes",'2_all_summary'!Q941)),1,2),IF(ISNUMBER(SEARCH("No",'2_all_summary'!Q941)),4,3))</f>
        <v>4</v>
      </c>
      <c r="O941" s="39">
        <f>IF(ISNUMBER(SEARCH("Yes",'2_all_summary'!$F941)),IF(ISNUMBER(SEARCH("Yes",'2_all_summary'!R941)),1,2),IF(ISNUMBER(SEARCH("No",'2_all_summary'!R941)),4,3))</f>
        <v>4</v>
      </c>
      <c r="P941" s="39">
        <f>IF(ISNUMBER(SEARCH("Yes",'2_all_summary'!$F941)),IF(ISNUMBER(SEARCH("Yes",'2_all_summary'!S941)),1,2),IF(ISNUMBER(SEARCH("No",'2_all_summary'!S941)),4,3))</f>
        <v>4</v>
      </c>
      <c r="Q941" s="39">
        <f>IF(ISNUMBER(SEARCH("Yes",'2_all_summary'!$F941)),IF(0&lt;'2_all_summary'!T941,1,2),IF(0='2_all_summary'!T941,4,3))</f>
        <v>4</v>
      </c>
      <c r="R941" s="39">
        <f>IF(ISNUMBER(SEARCH("Yes",'2_all_summary'!$F941)),IF(ISNUMBER(SEARCH("Yes",'2_all_summary'!U941)),1,2),IF(ISNUMBER(SEARCH("No",'2_all_summary'!U941)),4,3))</f>
        <v>4</v>
      </c>
    </row>
    <row r="942" spans="7:18" x14ac:dyDescent="0.3">
      <c r="G942" s="39"/>
      <c r="H942" s="39" t="str">
        <f>'2_all_summary'!D942</f>
        <v>Customary marine resource knowledge and use in contemporary Hawai'i</v>
      </c>
      <c r="I942" s="39" t="str">
        <f>'2_all_summary'!E942</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v>
      </c>
      <c r="J942" s="39">
        <f>IF(ISNUMBER(SEARCH("Yes",'2_all_summary'!$F942)),IF(ISNUMBER(SEARCH("Yes",'2_all_summary'!M942)),1,2),IF(ISNUMBER(SEARCH("No",'2_all_summary'!M942)),4,3))</f>
        <v>4</v>
      </c>
      <c r="K942" s="39">
        <f>IF(ISNUMBER(SEARCH("Yes",'2_all_summary'!$F942)),IF(ISNUMBER(SEARCH("Yes",'2_all_summary'!N942)),1,2),IF(ISNUMBER(SEARCH("No",'2_all_summary'!N942)),4,3))</f>
        <v>4</v>
      </c>
      <c r="L942" s="39">
        <f>IF(ISNUMBER(SEARCH("Yes",'2_all_summary'!$F942)),IF(ISNUMBER(SEARCH("Yes",'2_all_summary'!O942)),1,2),IF(ISNUMBER(SEARCH("No",'2_all_summary'!O942)),4,3))</f>
        <v>4</v>
      </c>
      <c r="M942" s="39">
        <f>IF(ISNUMBER(SEARCH("Yes",'2_all_summary'!$F942)),IF(0&lt;'2_all_summary'!P942,1,2),IF(0='2_all_summary'!P942,4,3))</f>
        <v>4</v>
      </c>
      <c r="N942" s="39">
        <f>IF(ISNUMBER(SEARCH("Yes",'2_all_summary'!$F942)),IF(ISNUMBER(SEARCH("Yes",'2_all_summary'!Q942)),1,2),IF(ISNUMBER(SEARCH("No",'2_all_summary'!Q942)),4,3))</f>
        <v>4</v>
      </c>
      <c r="O942" s="39">
        <f>IF(ISNUMBER(SEARCH("Yes",'2_all_summary'!$F942)),IF(ISNUMBER(SEARCH("Yes",'2_all_summary'!R942)),1,2),IF(ISNUMBER(SEARCH("No",'2_all_summary'!R942)),4,3))</f>
        <v>4</v>
      </c>
      <c r="P942" s="39">
        <f>IF(ISNUMBER(SEARCH("Yes",'2_all_summary'!$F942)),IF(ISNUMBER(SEARCH("Yes",'2_all_summary'!S942)),1,2),IF(ISNUMBER(SEARCH("No",'2_all_summary'!S942)),4,3))</f>
        <v>4</v>
      </c>
      <c r="Q942" s="39">
        <f>IF(ISNUMBER(SEARCH("Yes",'2_all_summary'!$F942)),IF(0&lt;'2_all_summary'!T942,1,2),IF(0='2_all_summary'!T942,4,3))</f>
        <v>4</v>
      </c>
      <c r="R942" s="39">
        <f>IF(ISNUMBER(SEARCH("Yes",'2_all_summary'!$F942)),IF(ISNUMBER(SEARCH("Yes",'2_all_summary'!U942)),1,2),IF(ISNUMBER(SEARCH("No",'2_all_summary'!U942)),4,3))</f>
        <v>4</v>
      </c>
    </row>
    <row r="943" spans="7:18" x14ac:dyDescent="0.3">
      <c r="G943" s="39"/>
      <c r="H943" s="39" t="str">
        <f>'2_all_summary'!D943</f>
        <v>Clustering of the Adult Population According to Behavioural Health Risk Factors as the Focus of Community-Based Public Health Interventions in Poland</v>
      </c>
      <c r="I943" s="39" t="str">
        <f>'2_all_summary'!E943</f>
        <v>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v>
      </c>
      <c r="J943" s="39">
        <f>IF(ISNUMBER(SEARCH("Yes",'2_all_summary'!$F943)),IF(ISNUMBER(SEARCH("Yes",'2_all_summary'!M943)),1,2),IF(ISNUMBER(SEARCH("No",'2_all_summary'!M943)),4,3))</f>
        <v>4</v>
      </c>
      <c r="K943" s="39">
        <f>IF(ISNUMBER(SEARCH("Yes",'2_all_summary'!$F943)),IF(ISNUMBER(SEARCH("Yes",'2_all_summary'!N943)),1,2),IF(ISNUMBER(SEARCH("No",'2_all_summary'!N943)),4,3))</f>
        <v>4</v>
      </c>
      <c r="L943" s="39">
        <f>IF(ISNUMBER(SEARCH("Yes",'2_all_summary'!$F943)),IF(ISNUMBER(SEARCH("Yes",'2_all_summary'!O943)),1,2),IF(ISNUMBER(SEARCH("No",'2_all_summary'!O943)),4,3))</f>
        <v>4</v>
      </c>
      <c r="M943" s="39">
        <f>IF(ISNUMBER(SEARCH("Yes",'2_all_summary'!$F943)),IF(0&lt;'2_all_summary'!P943,1,2),IF(0='2_all_summary'!P943,4,3))</f>
        <v>4</v>
      </c>
      <c r="N943" s="39">
        <f>IF(ISNUMBER(SEARCH("Yes",'2_all_summary'!$F943)),IF(ISNUMBER(SEARCH("Yes",'2_all_summary'!Q943)),1,2),IF(ISNUMBER(SEARCH("No",'2_all_summary'!Q943)),4,3))</f>
        <v>4</v>
      </c>
      <c r="O943" s="39">
        <f>IF(ISNUMBER(SEARCH("Yes",'2_all_summary'!$F943)),IF(ISNUMBER(SEARCH("Yes",'2_all_summary'!R943)),1,2),IF(ISNUMBER(SEARCH("No",'2_all_summary'!R943)),4,3))</f>
        <v>4</v>
      </c>
      <c r="P943" s="39">
        <f>IF(ISNUMBER(SEARCH("Yes",'2_all_summary'!$F943)),IF(ISNUMBER(SEARCH("Yes",'2_all_summary'!S943)),1,2),IF(ISNUMBER(SEARCH("No",'2_all_summary'!S943)),4,3))</f>
        <v>4</v>
      </c>
      <c r="Q943" s="39">
        <f>IF(ISNUMBER(SEARCH("Yes",'2_all_summary'!$F943)),IF(0&lt;'2_all_summary'!T943,1,2),IF(0='2_all_summary'!T943,4,3))</f>
        <v>4</v>
      </c>
      <c r="R943" s="39">
        <f>IF(ISNUMBER(SEARCH("Yes",'2_all_summary'!$F943)),IF(ISNUMBER(SEARCH("Yes",'2_all_summary'!U943)),1,2),IF(ISNUMBER(SEARCH("No",'2_all_summary'!U943)),4,3))</f>
        <v>4</v>
      </c>
    </row>
    <row r="944" spans="7:18" x14ac:dyDescent="0.3">
      <c r="G944" s="39"/>
      <c r="H944" s="39" t="str">
        <f>'2_all_summary'!D944</f>
        <v>Trialling the use of smartphones as a tool to address gaps in small-scale fisheries catch data in southwest Madagascar</v>
      </c>
      <c r="I944" s="39" t="str">
        <f>'2_all_summary'!E944</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v>
      </c>
      <c r="J944" s="39">
        <f>IF(ISNUMBER(SEARCH("Yes",'2_all_summary'!$F944)),IF(ISNUMBER(SEARCH("Yes",'2_all_summary'!M944)),1,2),IF(ISNUMBER(SEARCH("No",'2_all_summary'!M944)),4,3))</f>
        <v>4</v>
      </c>
      <c r="K944" s="39">
        <f>IF(ISNUMBER(SEARCH("Yes",'2_all_summary'!$F944)),IF(ISNUMBER(SEARCH("Yes",'2_all_summary'!N944)),1,2),IF(ISNUMBER(SEARCH("No",'2_all_summary'!N944)),4,3))</f>
        <v>4</v>
      </c>
      <c r="L944" s="39">
        <f>IF(ISNUMBER(SEARCH("Yes",'2_all_summary'!$F944)),IF(ISNUMBER(SEARCH("Yes",'2_all_summary'!O944)),1,2),IF(ISNUMBER(SEARCH("No",'2_all_summary'!O944)),4,3))</f>
        <v>4</v>
      </c>
      <c r="M944" s="39">
        <f>IF(ISNUMBER(SEARCH("Yes",'2_all_summary'!$F944)),IF(0&lt;'2_all_summary'!P944,1,2),IF(0='2_all_summary'!P944,4,3))</f>
        <v>4</v>
      </c>
      <c r="N944" s="39">
        <f>IF(ISNUMBER(SEARCH("Yes",'2_all_summary'!$F944)),IF(ISNUMBER(SEARCH("Yes",'2_all_summary'!Q944)),1,2),IF(ISNUMBER(SEARCH("No",'2_all_summary'!Q944)),4,3))</f>
        <v>4</v>
      </c>
      <c r="O944" s="39">
        <f>IF(ISNUMBER(SEARCH("Yes",'2_all_summary'!$F944)),IF(ISNUMBER(SEARCH("Yes",'2_all_summary'!R944)),1,2),IF(ISNUMBER(SEARCH("No",'2_all_summary'!R944)),4,3))</f>
        <v>4</v>
      </c>
      <c r="P944" s="39">
        <f>IF(ISNUMBER(SEARCH("Yes",'2_all_summary'!$F944)),IF(ISNUMBER(SEARCH("Yes",'2_all_summary'!S944)),1,2),IF(ISNUMBER(SEARCH("No",'2_all_summary'!S944)),4,3))</f>
        <v>4</v>
      </c>
      <c r="Q944" s="39">
        <f>IF(ISNUMBER(SEARCH("Yes",'2_all_summary'!$F944)),IF(0&lt;'2_all_summary'!T944,1,2),IF(0='2_all_summary'!T944,4,3))</f>
        <v>4</v>
      </c>
      <c r="R944" s="39">
        <f>IF(ISNUMBER(SEARCH("Yes",'2_all_summary'!$F944)),IF(ISNUMBER(SEARCH("Yes",'2_all_summary'!U944)),1,2),IF(ISNUMBER(SEARCH("No",'2_all_summary'!U944)),4,3))</f>
        <v>4</v>
      </c>
    </row>
    <row r="945" spans="7:18" x14ac:dyDescent="0.3">
      <c r="G945" s="39"/>
      <c r="H945" s="39" t="str">
        <f>'2_all_summary'!D945</f>
        <v>Effects of community-based management on amazon river turtles: A case study of podocnemis sextuberculata in the Lower Amazon Floodplain, ParÃ¡, Brazil</v>
      </c>
      <c r="I945" s="39" t="str">
        <f>'2_all_summary'!E945</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v>
      </c>
      <c r="J945" s="39">
        <f>IF(ISNUMBER(SEARCH("Yes",'2_all_summary'!$F945)),IF(ISNUMBER(SEARCH("Yes",'2_all_summary'!M945)),1,2),IF(ISNUMBER(SEARCH("No",'2_all_summary'!M945)),4,3))</f>
        <v>4</v>
      </c>
      <c r="K945" s="39">
        <f>IF(ISNUMBER(SEARCH("Yes",'2_all_summary'!$F945)),IF(ISNUMBER(SEARCH("Yes",'2_all_summary'!N945)),1,2),IF(ISNUMBER(SEARCH("No",'2_all_summary'!N945)),4,3))</f>
        <v>4</v>
      </c>
      <c r="L945" s="39">
        <f>IF(ISNUMBER(SEARCH("Yes",'2_all_summary'!$F945)),IF(ISNUMBER(SEARCH("Yes",'2_all_summary'!O945)),1,2),IF(ISNUMBER(SEARCH("No",'2_all_summary'!O945)),4,3))</f>
        <v>4</v>
      </c>
      <c r="M945" s="39">
        <f>IF(ISNUMBER(SEARCH("Yes",'2_all_summary'!$F945)),IF(0&lt;'2_all_summary'!P945,1,2),IF(0='2_all_summary'!P945,4,3))</f>
        <v>4</v>
      </c>
      <c r="N945" s="39">
        <f>IF(ISNUMBER(SEARCH("Yes",'2_all_summary'!$F945)),IF(ISNUMBER(SEARCH("Yes",'2_all_summary'!Q945)),1,2),IF(ISNUMBER(SEARCH("No",'2_all_summary'!Q945)),4,3))</f>
        <v>4</v>
      </c>
      <c r="O945" s="39">
        <f>IF(ISNUMBER(SEARCH("Yes",'2_all_summary'!$F945)),IF(ISNUMBER(SEARCH("Yes",'2_all_summary'!R945)),1,2),IF(ISNUMBER(SEARCH("No",'2_all_summary'!R945)),4,3))</f>
        <v>4</v>
      </c>
      <c r="P945" s="39">
        <f>IF(ISNUMBER(SEARCH("Yes",'2_all_summary'!$F945)),IF(ISNUMBER(SEARCH("Yes",'2_all_summary'!S945)),1,2),IF(ISNUMBER(SEARCH("No",'2_all_summary'!S945)),4,3))</f>
        <v>4</v>
      </c>
      <c r="Q945" s="39">
        <f>IF(ISNUMBER(SEARCH("Yes",'2_all_summary'!$F945)),IF(0&lt;'2_all_summary'!T945,1,2),IF(0='2_all_summary'!T945,4,3))</f>
        <v>4</v>
      </c>
      <c r="R945" s="39">
        <f>IF(ISNUMBER(SEARCH("Yes",'2_all_summary'!$F945)),IF(ISNUMBER(SEARCH("Yes",'2_all_summary'!U945)),1,2),IF(ISNUMBER(SEARCH("No",'2_all_summary'!U945)),4,3))</f>
        <v>4</v>
      </c>
    </row>
    <row r="946" spans="7:18" x14ac:dyDescent="0.3">
      <c r="G946" s="39"/>
      <c r="H946" s="39" t="str">
        <f>'2_all_summary'!D946</f>
        <v>The reimplementation of the Ra'ui: Coral reef management in Rarotonga, Cook Islands</v>
      </c>
      <c r="I946" s="39" t="str">
        <f>'2_all_summary'!E946</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946" s="39">
        <f>IF(ISNUMBER(SEARCH("Yes",'2_all_summary'!$F946)),IF(ISNUMBER(SEARCH("Yes",'2_all_summary'!M946)),1,2),IF(ISNUMBER(SEARCH("No",'2_all_summary'!M946)),4,3))</f>
        <v>3</v>
      </c>
      <c r="K946" s="39">
        <f>IF(ISNUMBER(SEARCH("Yes",'2_all_summary'!$F946)),IF(ISNUMBER(SEARCH("Yes",'2_all_summary'!N946)),1,2),IF(ISNUMBER(SEARCH("No",'2_all_summary'!N946)),4,3))</f>
        <v>3</v>
      </c>
      <c r="L946" s="39">
        <f>IF(ISNUMBER(SEARCH("Yes",'2_all_summary'!$F946)),IF(ISNUMBER(SEARCH("Yes",'2_all_summary'!O946)),1,2),IF(ISNUMBER(SEARCH("No",'2_all_summary'!O946)),4,3))</f>
        <v>3</v>
      </c>
      <c r="M946" s="39">
        <f>IF(ISNUMBER(SEARCH("Yes",'2_all_summary'!$F946)),IF(0&lt;'2_all_summary'!P946,1,2),IF(0='2_all_summary'!P946,4,3))</f>
        <v>3</v>
      </c>
      <c r="N946" s="39">
        <f>IF(ISNUMBER(SEARCH("Yes",'2_all_summary'!$F946)),IF(ISNUMBER(SEARCH("Yes",'2_all_summary'!Q946)),1,2),IF(ISNUMBER(SEARCH("No",'2_all_summary'!Q946)),4,3))</f>
        <v>3</v>
      </c>
      <c r="O946" s="39">
        <f>IF(ISNUMBER(SEARCH("Yes",'2_all_summary'!$F946)),IF(ISNUMBER(SEARCH("Yes",'2_all_summary'!R946)),1,2),IF(ISNUMBER(SEARCH("No",'2_all_summary'!R946)),4,3))</f>
        <v>3</v>
      </c>
      <c r="P946" s="39">
        <f>IF(ISNUMBER(SEARCH("Yes",'2_all_summary'!$F946)),IF(ISNUMBER(SEARCH("Yes",'2_all_summary'!S946)),1,2),IF(ISNUMBER(SEARCH("No",'2_all_summary'!S946)),4,3))</f>
        <v>3</v>
      </c>
      <c r="Q946" s="39">
        <f>IF(ISNUMBER(SEARCH("Yes",'2_all_summary'!$F946)),IF(0&lt;'2_all_summary'!T946,1,2),IF(0='2_all_summary'!T946,4,3))</f>
        <v>3</v>
      </c>
      <c r="R946" s="39">
        <f>IF(ISNUMBER(SEARCH("Yes",'2_all_summary'!$F946)),IF(ISNUMBER(SEARCH("Yes",'2_all_summary'!U946)),1,2),IF(ISNUMBER(SEARCH("No",'2_all_summary'!U946)),4,3))</f>
        <v>3</v>
      </c>
    </row>
    <row r="947" spans="7:18" x14ac:dyDescent="0.3">
      <c r="G947" s="39"/>
      <c r="H947" s="39" t="str">
        <f>'2_all_summary'!D947</f>
        <v>Evaluating community fishery management using Fishers' perceptions in the Tonle Sap lake of Cambodia</v>
      </c>
      <c r="I947" s="39" t="str">
        <f>'2_all_summary'!E947</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v>
      </c>
      <c r="J947" s="39">
        <f>IF(ISNUMBER(SEARCH("Yes",'2_all_summary'!$F947)),IF(ISNUMBER(SEARCH("Yes",'2_all_summary'!M947)),1,2),IF(ISNUMBER(SEARCH("No",'2_all_summary'!M947)),4,3))</f>
        <v>4</v>
      </c>
      <c r="K947" s="39">
        <f>IF(ISNUMBER(SEARCH("Yes",'2_all_summary'!$F947)),IF(ISNUMBER(SEARCH("Yes",'2_all_summary'!N947)),1,2),IF(ISNUMBER(SEARCH("No",'2_all_summary'!N947)),4,3))</f>
        <v>4</v>
      </c>
      <c r="L947" s="39">
        <f>IF(ISNUMBER(SEARCH("Yes",'2_all_summary'!$F947)),IF(ISNUMBER(SEARCH("Yes",'2_all_summary'!O947)),1,2),IF(ISNUMBER(SEARCH("No",'2_all_summary'!O947)),4,3))</f>
        <v>4</v>
      </c>
      <c r="M947" s="39">
        <f>IF(ISNUMBER(SEARCH("Yes",'2_all_summary'!$F947)),IF(0&lt;'2_all_summary'!P947,1,2),IF(0='2_all_summary'!P947,4,3))</f>
        <v>4</v>
      </c>
      <c r="N947" s="39">
        <f>IF(ISNUMBER(SEARCH("Yes",'2_all_summary'!$F947)),IF(ISNUMBER(SEARCH("Yes",'2_all_summary'!Q947)),1,2),IF(ISNUMBER(SEARCH("No",'2_all_summary'!Q947)),4,3))</f>
        <v>4</v>
      </c>
      <c r="O947" s="39">
        <f>IF(ISNUMBER(SEARCH("Yes",'2_all_summary'!$F947)),IF(ISNUMBER(SEARCH("Yes",'2_all_summary'!R947)),1,2),IF(ISNUMBER(SEARCH("No",'2_all_summary'!R947)),4,3))</f>
        <v>4</v>
      </c>
      <c r="P947" s="39">
        <f>IF(ISNUMBER(SEARCH("Yes",'2_all_summary'!$F947)),IF(ISNUMBER(SEARCH("Yes",'2_all_summary'!S947)),1,2),IF(ISNUMBER(SEARCH("No",'2_all_summary'!S947)),4,3))</f>
        <v>4</v>
      </c>
      <c r="Q947" s="39">
        <f>IF(ISNUMBER(SEARCH("Yes",'2_all_summary'!$F947)),IF(0&lt;'2_all_summary'!T947,1,2),IF(0='2_all_summary'!T947,4,3))</f>
        <v>4</v>
      </c>
      <c r="R947" s="39">
        <f>IF(ISNUMBER(SEARCH("Yes",'2_all_summary'!$F947)),IF(ISNUMBER(SEARCH("Yes",'2_all_summary'!U947)),1,2),IF(ISNUMBER(SEARCH("No",'2_all_summary'!U947)),4,3))</f>
        <v>4</v>
      </c>
    </row>
    <row r="948" spans="7:18" x14ac:dyDescent="0.3">
      <c r="G948" s="39"/>
      <c r="H948" s="39" t="str">
        <f>'2_all_summary'!D948</f>
        <v>Fishing dynamics associated with periodically harvested marine closures</v>
      </c>
      <c r="I948" s="39" t="str">
        <f>'2_all_summary'!E948</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948" s="39">
        <f>IF(ISNUMBER(SEARCH("Yes",'2_all_summary'!$F948)),IF(ISNUMBER(SEARCH("Yes",'2_all_summary'!M948)),1,2),IF(ISNUMBER(SEARCH("No",'2_all_summary'!M948)),4,3))</f>
        <v>3</v>
      </c>
      <c r="K948" s="39">
        <f>IF(ISNUMBER(SEARCH("Yes",'2_all_summary'!$F948)),IF(ISNUMBER(SEARCH("Yes",'2_all_summary'!N948)),1,2),IF(ISNUMBER(SEARCH("No",'2_all_summary'!N948)),4,3))</f>
        <v>3</v>
      </c>
      <c r="L948" s="39">
        <f>IF(ISNUMBER(SEARCH("Yes",'2_all_summary'!$F948)),IF(ISNUMBER(SEARCH("Yes",'2_all_summary'!O948)),1,2),IF(ISNUMBER(SEARCH("No",'2_all_summary'!O948)),4,3))</f>
        <v>3</v>
      </c>
      <c r="M948" s="39">
        <f>IF(ISNUMBER(SEARCH("Yes",'2_all_summary'!$F948)),IF(0&lt;'2_all_summary'!P948,1,2),IF(0='2_all_summary'!P948,4,3))</f>
        <v>3</v>
      </c>
      <c r="N948" s="39">
        <f>IF(ISNUMBER(SEARCH("Yes",'2_all_summary'!$F948)),IF(ISNUMBER(SEARCH("Yes",'2_all_summary'!Q948)),1,2),IF(ISNUMBER(SEARCH("No",'2_all_summary'!Q948)),4,3))</f>
        <v>3</v>
      </c>
      <c r="O948" s="39">
        <f>IF(ISNUMBER(SEARCH("Yes",'2_all_summary'!$F948)),IF(ISNUMBER(SEARCH("Yes",'2_all_summary'!R948)),1,2),IF(ISNUMBER(SEARCH("No",'2_all_summary'!R948)),4,3))</f>
        <v>3</v>
      </c>
      <c r="P948" s="39">
        <f>IF(ISNUMBER(SEARCH("Yes",'2_all_summary'!$F948)),IF(ISNUMBER(SEARCH("Yes",'2_all_summary'!S948)),1,2),IF(ISNUMBER(SEARCH("No",'2_all_summary'!S948)),4,3))</f>
        <v>3</v>
      </c>
      <c r="Q948" s="39">
        <f>IF(ISNUMBER(SEARCH("Yes",'2_all_summary'!$F948)),IF(0&lt;'2_all_summary'!T948,1,2),IF(0='2_all_summary'!T948,4,3))</f>
        <v>3</v>
      </c>
      <c r="R948" s="39">
        <f>IF(ISNUMBER(SEARCH("Yes",'2_all_summary'!$F948)),IF(ISNUMBER(SEARCH("Yes",'2_all_summary'!U948)),1,2),IF(ISNUMBER(SEARCH("No",'2_all_summary'!U948)),4,3))</f>
        <v>3</v>
      </c>
    </row>
    <row r="949" spans="7:18" x14ac:dyDescent="0.3">
      <c r="G949" s="39"/>
      <c r="H949" s="39" t="str">
        <f>'2_all_summary'!D949</f>
        <v>Tobacco screening multicomponent quality improvement network program: Beyond education</v>
      </c>
      <c r="I949" s="39" t="str">
        <f>'2_all_summary'!E949</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v>
      </c>
      <c r="J949" s="39">
        <f>IF(ISNUMBER(SEARCH("Yes",'2_all_summary'!$F949)),IF(ISNUMBER(SEARCH("Yes",'2_all_summary'!M949)),1,2),IF(ISNUMBER(SEARCH("No",'2_all_summary'!M949)),4,3))</f>
        <v>4</v>
      </c>
      <c r="K949" s="39">
        <f>IF(ISNUMBER(SEARCH("Yes",'2_all_summary'!$F949)),IF(ISNUMBER(SEARCH("Yes",'2_all_summary'!N949)),1,2),IF(ISNUMBER(SEARCH("No",'2_all_summary'!N949)),4,3))</f>
        <v>4</v>
      </c>
      <c r="L949" s="39">
        <f>IF(ISNUMBER(SEARCH("Yes",'2_all_summary'!$F949)),IF(ISNUMBER(SEARCH("Yes",'2_all_summary'!O949)),1,2),IF(ISNUMBER(SEARCH("No",'2_all_summary'!O949)),4,3))</f>
        <v>4</v>
      </c>
      <c r="M949" s="39">
        <f>IF(ISNUMBER(SEARCH("Yes",'2_all_summary'!$F949)),IF(0&lt;'2_all_summary'!P949,1,2),IF(0='2_all_summary'!P949,4,3))</f>
        <v>4</v>
      </c>
      <c r="N949" s="39">
        <f>IF(ISNUMBER(SEARCH("Yes",'2_all_summary'!$F949)),IF(ISNUMBER(SEARCH("Yes",'2_all_summary'!Q949)),1,2),IF(ISNUMBER(SEARCH("No",'2_all_summary'!Q949)),4,3))</f>
        <v>4</v>
      </c>
      <c r="O949" s="39">
        <f>IF(ISNUMBER(SEARCH("Yes",'2_all_summary'!$F949)),IF(ISNUMBER(SEARCH("Yes",'2_all_summary'!R949)),1,2),IF(ISNUMBER(SEARCH("No",'2_all_summary'!R949)),4,3))</f>
        <v>4</v>
      </c>
      <c r="P949" s="39">
        <f>IF(ISNUMBER(SEARCH("Yes",'2_all_summary'!$F949)),IF(ISNUMBER(SEARCH("Yes",'2_all_summary'!S949)),1,2),IF(ISNUMBER(SEARCH("No",'2_all_summary'!S949)),4,3))</f>
        <v>4</v>
      </c>
      <c r="Q949" s="39">
        <f>IF(ISNUMBER(SEARCH("Yes",'2_all_summary'!$F949)),IF(0&lt;'2_all_summary'!T949,1,2),IF(0='2_all_summary'!T949,4,3))</f>
        <v>4</v>
      </c>
      <c r="R949" s="39">
        <f>IF(ISNUMBER(SEARCH("Yes",'2_all_summary'!$F949)),IF(ISNUMBER(SEARCH("Yes",'2_all_summary'!U949)),1,2),IF(ISNUMBER(SEARCH("No",'2_all_summary'!U949)),4,3))</f>
        <v>4</v>
      </c>
    </row>
    <row r="950" spans="7:18" x14ac:dyDescent="0.3">
      <c r="G950" s="39"/>
      <c r="H950" s="39" t="str">
        <f>'2_all_summary'!D950</f>
        <v>Toward integrated opisthorchiasis control in northeast Thailand: The Lawa project</v>
      </c>
      <c r="I950" s="39" t="str">
        <f>'2_all_summary'!E950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v>
      </c>
      <c r="J950" s="39">
        <f>IF(ISNUMBER(SEARCH("Yes",'2_all_summary'!$F950)),IF(ISNUMBER(SEARCH("Yes",'2_all_summary'!M950)),1,2),IF(ISNUMBER(SEARCH("No",'2_all_summary'!M950)),4,3))</f>
        <v>4</v>
      </c>
      <c r="K950" s="39">
        <f>IF(ISNUMBER(SEARCH("Yes",'2_all_summary'!$F950)),IF(ISNUMBER(SEARCH("Yes",'2_all_summary'!N950)),1,2),IF(ISNUMBER(SEARCH("No",'2_all_summary'!N950)),4,3))</f>
        <v>4</v>
      </c>
      <c r="L950" s="39">
        <f>IF(ISNUMBER(SEARCH("Yes",'2_all_summary'!$F950)),IF(ISNUMBER(SEARCH("Yes",'2_all_summary'!O950)),1,2),IF(ISNUMBER(SEARCH("No",'2_all_summary'!O950)),4,3))</f>
        <v>4</v>
      </c>
      <c r="M950" s="39">
        <f>IF(ISNUMBER(SEARCH("Yes",'2_all_summary'!$F950)),IF(0&lt;'2_all_summary'!P950,1,2),IF(0='2_all_summary'!P950,4,3))</f>
        <v>4</v>
      </c>
      <c r="N950" s="39">
        <f>IF(ISNUMBER(SEARCH("Yes",'2_all_summary'!$F950)),IF(ISNUMBER(SEARCH("Yes",'2_all_summary'!Q950)),1,2),IF(ISNUMBER(SEARCH("No",'2_all_summary'!Q950)),4,3))</f>
        <v>4</v>
      </c>
      <c r="O950" s="39">
        <f>IF(ISNUMBER(SEARCH("Yes",'2_all_summary'!$F950)),IF(ISNUMBER(SEARCH("Yes",'2_all_summary'!R950)),1,2),IF(ISNUMBER(SEARCH("No",'2_all_summary'!R950)),4,3))</f>
        <v>4</v>
      </c>
      <c r="P950" s="39">
        <f>IF(ISNUMBER(SEARCH("Yes",'2_all_summary'!$F950)),IF(ISNUMBER(SEARCH("Yes",'2_all_summary'!S950)),1,2),IF(ISNUMBER(SEARCH("No",'2_all_summary'!S950)),4,3))</f>
        <v>4</v>
      </c>
      <c r="Q950" s="39">
        <f>IF(ISNUMBER(SEARCH("Yes",'2_all_summary'!$F950)),IF(0&lt;'2_all_summary'!T950,1,2),IF(0='2_all_summary'!T950,4,3))</f>
        <v>4</v>
      </c>
      <c r="R950" s="39">
        <f>IF(ISNUMBER(SEARCH("Yes",'2_all_summary'!$F950)),IF(ISNUMBER(SEARCH("Yes",'2_all_summary'!U950)),1,2),IF(ISNUMBER(SEARCH("No",'2_all_summary'!U950)),4,3))</f>
        <v>4</v>
      </c>
    </row>
    <row r="951" spans="7:18" x14ac:dyDescent="0.3">
      <c r="G951" s="39"/>
      <c r="H951" s="39" t="str">
        <f>'2_all_summary'!D951</f>
        <v>Integrated coastal management in the Philippines: Testing new paradigms</v>
      </c>
      <c r="I951" s="39" t="str">
        <f>'2_all_summary'!E951</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951" s="39">
        <f>IF(ISNUMBER(SEARCH("Yes",'2_all_summary'!$F951)),IF(ISNUMBER(SEARCH("Yes",'2_all_summary'!M951)),1,2),IF(ISNUMBER(SEARCH("No",'2_all_summary'!M951)),4,3))</f>
        <v>4</v>
      </c>
      <c r="K951" s="39">
        <f>IF(ISNUMBER(SEARCH("Yes",'2_all_summary'!$F951)),IF(ISNUMBER(SEARCH("Yes",'2_all_summary'!N951)),1,2),IF(ISNUMBER(SEARCH("No",'2_all_summary'!N951)),4,3))</f>
        <v>4</v>
      </c>
      <c r="L951" s="39">
        <f>IF(ISNUMBER(SEARCH("Yes",'2_all_summary'!$F951)),IF(ISNUMBER(SEARCH("Yes",'2_all_summary'!O951)),1,2),IF(ISNUMBER(SEARCH("No",'2_all_summary'!O951)),4,3))</f>
        <v>4</v>
      </c>
      <c r="M951" s="39">
        <f>IF(ISNUMBER(SEARCH("Yes",'2_all_summary'!$F951)),IF(0&lt;'2_all_summary'!P951,1,2),IF(0='2_all_summary'!P951,4,3))</f>
        <v>4</v>
      </c>
      <c r="N951" s="39">
        <f>IF(ISNUMBER(SEARCH("Yes",'2_all_summary'!$F951)),IF(ISNUMBER(SEARCH("Yes",'2_all_summary'!Q951)),1,2),IF(ISNUMBER(SEARCH("No",'2_all_summary'!Q951)),4,3))</f>
        <v>4</v>
      </c>
      <c r="O951" s="39">
        <f>IF(ISNUMBER(SEARCH("Yes",'2_all_summary'!$F951)),IF(ISNUMBER(SEARCH("Yes",'2_all_summary'!R951)),1,2),IF(ISNUMBER(SEARCH("No",'2_all_summary'!R951)),4,3))</f>
        <v>4</v>
      </c>
      <c r="P951" s="39">
        <f>IF(ISNUMBER(SEARCH("Yes",'2_all_summary'!$F951)),IF(ISNUMBER(SEARCH("Yes",'2_all_summary'!S951)),1,2),IF(ISNUMBER(SEARCH("No",'2_all_summary'!S951)),4,3))</f>
        <v>4</v>
      </c>
      <c r="Q951" s="39">
        <f>IF(ISNUMBER(SEARCH("Yes",'2_all_summary'!$F951)),IF(0&lt;'2_all_summary'!T951,1,2),IF(0='2_all_summary'!T951,4,3))</f>
        <v>4</v>
      </c>
      <c r="R951" s="39">
        <f>IF(ISNUMBER(SEARCH("Yes",'2_all_summary'!$F951)),IF(ISNUMBER(SEARCH("Yes",'2_all_summary'!U951)),1,2),IF(ISNUMBER(SEARCH("No",'2_all_summary'!U951)),4,3))</f>
        <v>4</v>
      </c>
    </row>
    <row r="952" spans="7:18" x14ac:dyDescent="0.3">
      <c r="G952" s="39"/>
      <c r="H952" s="39" t="str">
        <f>'2_all_summary'!D952</f>
        <v>Ancient fish weir technology for modern stewardship: lessons from community-based salmon monitoring</v>
      </c>
      <c r="I952" s="39" t="str">
        <f>'2_all_summary'!E952</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v>
      </c>
      <c r="J952" s="39">
        <f>IF(ISNUMBER(SEARCH("Yes",'2_all_summary'!$F952)),IF(ISNUMBER(SEARCH("Yes",'2_all_summary'!M952)),1,2),IF(ISNUMBER(SEARCH("No",'2_all_summary'!M952)),4,3))</f>
        <v>4</v>
      </c>
      <c r="K952" s="39">
        <f>IF(ISNUMBER(SEARCH("Yes",'2_all_summary'!$F952)),IF(ISNUMBER(SEARCH("Yes",'2_all_summary'!N952)),1,2),IF(ISNUMBER(SEARCH("No",'2_all_summary'!N952)),4,3))</f>
        <v>4</v>
      </c>
      <c r="L952" s="39">
        <f>IF(ISNUMBER(SEARCH("Yes",'2_all_summary'!$F952)),IF(ISNUMBER(SEARCH("Yes",'2_all_summary'!O952)),1,2),IF(ISNUMBER(SEARCH("No",'2_all_summary'!O952)),4,3))</f>
        <v>4</v>
      </c>
      <c r="M952" s="39">
        <f>IF(ISNUMBER(SEARCH("Yes",'2_all_summary'!$F952)),IF(0&lt;'2_all_summary'!P952,1,2),IF(0='2_all_summary'!P952,4,3))</f>
        <v>4</v>
      </c>
      <c r="N952" s="39">
        <f>IF(ISNUMBER(SEARCH("Yes",'2_all_summary'!$F952)),IF(ISNUMBER(SEARCH("Yes",'2_all_summary'!Q952)),1,2),IF(ISNUMBER(SEARCH("No",'2_all_summary'!Q952)),4,3))</f>
        <v>4</v>
      </c>
      <c r="O952" s="39">
        <f>IF(ISNUMBER(SEARCH("Yes",'2_all_summary'!$F952)),IF(ISNUMBER(SEARCH("Yes",'2_all_summary'!R952)),1,2),IF(ISNUMBER(SEARCH("No",'2_all_summary'!R952)),4,3))</f>
        <v>4</v>
      </c>
      <c r="P952" s="39">
        <f>IF(ISNUMBER(SEARCH("Yes",'2_all_summary'!$F952)),IF(ISNUMBER(SEARCH("Yes",'2_all_summary'!S952)),1,2),IF(ISNUMBER(SEARCH("No",'2_all_summary'!S952)),4,3))</f>
        <v>4</v>
      </c>
      <c r="Q952" s="39">
        <f>IF(ISNUMBER(SEARCH("Yes",'2_all_summary'!$F952)),IF(0&lt;'2_all_summary'!T952,1,2),IF(0='2_all_summary'!T952,4,3))</f>
        <v>4</v>
      </c>
      <c r="R952" s="39">
        <f>IF(ISNUMBER(SEARCH("Yes",'2_all_summary'!$F952)),IF(ISNUMBER(SEARCH("Yes",'2_all_summary'!U952)),1,2),IF(ISNUMBER(SEARCH("No",'2_all_summary'!U952)),4,3))</f>
        <v>4</v>
      </c>
    </row>
    <row r="953" spans="7:18" x14ac:dyDescent="0.3">
      <c r="G953" s="39"/>
      <c r="H953" s="39" t="str">
        <f>'2_all_summary'!D953</f>
        <v>Techniques to evaluate the effectiveness of fish habitat restoration works in streams impacted by logging activities</v>
      </c>
      <c r="I953" s="39" t="str">
        <f>'2_all_summary'!E953</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v>
      </c>
      <c r="J953" s="39">
        <f>IF(ISNUMBER(SEARCH("Yes",'2_all_summary'!$F953)),IF(ISNUMBER(SEARCH("Yes",'2_all_summary'!M953)),1,2),IF(ISNUMBER(SEARCH("No",'2_all_summary'!M953)),4,3))</f>
        <v>4</v>
      </c>
      <c r="K953" s="39">
        <f>IF(ISNUMBER(SEARCH("Yes",'2_all_summary'!$F953)),IF(ISNUMBER(SEARCH("Yes",'2_all_summary'!N953)),1,2),IF(ISNUMBER(SEARCH("No",'2_all_summary'!N953)),4,3))</f>
        <v>4</v>
      </c>
      <c r="L953" s="39">
        <f>IF(ISNUMBER(SEARCH("Yes",'2_all_summary'!$F953)),IF(ISNUMBER(SEARCH("Yes",'2_all_summary'!O953)),1,2),IF(ISNUMBER(SEARCH("No",'2_all_summary'!O953)),4,3))</f>
        <v>4</v>
      </c>
      <c r="M953" s="39">
        <f>IF(ISNUMBER(SEARCH("Yes",'2_all_summary'!$F953)),IF(0&lt;'2_all_summary'!P953,1,2),IF(0='2_all_summary'!P953,4,3))</f>
        <v>4</v>
      </c>
      <c r="N953" s="39">
        <f>IF(ISNUMBER(SEARCH("Yes",'2_all_summary'!$F953)),IF(ISNUMBER(SEARCH("Yes",'2_all_summary'!Q953)),1,2),IF(ISNUMBER(SEARCH("No",'2_all_summary'!Q953)),4,3))</f>
        <v>4</v>
      </c>
      <c r="O953" s="39">
        <f>IF(ISNUMBER(SEARCH("Yes",'2_all_summary'!$F953)),IF(ISNUMBER(SEARCH("Yes",'2_all_summary'!R953)),1,2),IF(ISNUMBER(SEARCH("No",'2_all_summary'!R953)),4,3))</f>
        <v>4</v>
      </c>
      <c r="P953" s="39">
        <f>IF(ISNUMBER(SEARCH("Yes",'2_all_summary'!$F953)),IF(ISNUMBER(SEARCH("Yes",'2_all_summary'!S953)),1,2),IF(ISNUMBER(SEARCH("No",'2_all_summary'!S953)),4,3))</f>
        <v>4</v>
      </c>
      <c r="Q953" s="39">
        <f>IF(ISNUMBER(SEARCH("Yes",'2_all_summary'!$F953)),IF(0&lt;'2_all_summary'!T953,1,2),IF(0='2_all_summary'!T953,4,3))</f>
        <v>4</v>
      </c>
      <c r="R953" s="39">
        <f>IF(ISNUMBER(SEARCH("Yes",'2_all_summary'!$F953)),IF(ISNUMBER(SEARCH("Yes",'2_all_summary'!U953)),1,2),IF(ISNUMBER(SEARCH("No",'2_all_summary'!U953)),4,3))</f>
        <v>4</v>
      </c>
    </row>
    <row r="954" spans="7:18" x14ac:dyDescent="0.3">
      <c r="G954" s="39"/>
      <c r="H954" s="39" t="str">
        <f>'2_all_summary'!D954</f>
        <v>What is a green economy? Review of national-level green economy policies in cambodia and Lao PDR</v>
      </c>
      <c r="I954" s="39" t="str">
        <f>'2_all_summary'!E954</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v>
      </c>
      <c r="J954" s="39">
        <f>IF(ISNUMBER(SEARCH("Yes",'2_all_summary'!$F954)),IF(ISNUMBER(SEARCH("Yes",'2_all_summary'!M954)),1,2),IF(ISNUMBER(SEARCH("No",'2_all_summary'!M954)),4,3))</f>
        <v>4</v>
      </c>
      <c r="K954" s="39">
        <f>IF(ISNUMBER(SEARCH("Yes",'2_all_summary'!$F954)),IF(ISNUMBER(SEARCH("Yes",'2_all_summary'!N954)),1,2),IF(ISNUMBER(SEARCH("No",'2_all_summary'!N954)),4,3))</f>
        <v>4</v>
      </c>
      <c r="L954" s="39">
        <f>IF(ISNUMBER(SEARCH("Yes",'2_all_summary'!$F954)),IF(ISNUMBER(SEARCH("Yes",'2_all_summary'!O954)),1,2),IF(ISNUMBER(SEARCH("No",'2_all_summary'!O954)),4,3))</f>
        <v>4</v>
      </c>
      <c r="M954" s="39">
        <f>IF(ISNUMBER(SEARCH("Yes",'2_all_summary'!$F954)),IF(0&lt;'2_all_summary'!P954,1,2),IF(0='2_all_summary'!P954,4,3))</f>
        <v>4</v>
      </c>
      <c r="N954" s="39">
        <f>IF(ISNUMBER(SEARCH("Yes",'2_all_summary'!$F954)),IF(ISNUMBER(SEARCH("Yes",'2_all_summary'!Q954)),1,2),IF(ISNUMBER(SEARCH("No",'2_all_summary'!Q954)),4,3))</f>
        <v>4</v>
      </c>
      <c r="O954" s="39">
        <f>IF(ISNUMBER(SEARCH("Yes",'2_all_summary'!$F954)),IF(ISNUMBER(SEARCH("Yes",'2_all_summary'!R954)),1,2),IF(ISNUMBER(SEARCH("No",'2_all_summary'!R954)),4,3))</f>
        <v>4</v>
      </c>
      <c r="P954" s="39">
        <f>IF(ISNUMBER(SEARCH("Yes",'2_all_summary'!$F954)),IF(ISNUMBER(SEARCH("Yes",'2_all_summary'!S954)),1,2),IF(ISNUMBER(SEARCH("No",'2_all_summary'!S954)),4,3))</f>
        <v>4</v>
      </c>
      <c r="Q954" s="39">
        <f>IF(ISNUMBER(SEARCH("Yes",'2_all_summary'!$F954)),IF(0&lt;'2_all_summary'!T954,1,2),IF(0='2_all_summary'!T954,4,3))</f>
        <v>4</v>
      </c>
      <c r="R954" s="39">
        <f>IF(ISNUMBER(SEARCH("Yes",'2_all_summary'!$F954)),IF(ISNUMBER(SEARCH("Yes",'2_all_summary'!U954)),1,2),IF(ISNUMBER(SEARCH("No",'2_all_summary'!U954)),4,3))</f>
        <v>4</v>
      </c>
    </row>
    <row r="955" spans="7:18" x14ac:dyDescent="0.3">
      <c r="G955" s="39"/>
      <c r="H955" s="39" t="str">
        <f>'2_all_summary'!D955</f>
        <v>Fishing and trade of devil rays (Mobula spp.) in the Bay of Bengal, Bangladesh: Insights from fishersâ€™ knowledge</v>
      </c>
      <c r="I955" s="39" t="str">
        <f>'2_all_summary'!E955</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v>
      </c>
      <c r="J955" s="39">
        <f>IF(ISNUMBER(SEARCH("Yes",'2_all_summary'!$F955)),IF(ISNUMBER(SEARCH("Yes",'2_all_summary'!M955)),1,2),IF(ISNUMBER(SEARCH("No",'2_all_summary'!M955)),4,3))</f>
        <v>4</v>
      </c>
      <c r="K955" s="39">
        <f>IF(ISNUMBER(SEARCH("Yes",'2_all_summary'!$F955)),IF(ISNUMBER(SEARCH("Yes",'2_all_summary'!N955)),1,2),IF(ISNUMBER(SEARCH("No",'2_all_summary'!N955)),4,3))</f>
        <v>4</v>
      </c>
      <c r="L955" s="39">
        <f>IF(ISNUMBER(SEARCH("Yes",'2_all_summary'!$F955)),IF(ISNUMBER(SEARCH("Yes",'2_all_summary'!O955)),1,2),IF(ISNUMBER(SEARCH("No",'2_all_summary'!O955)),4,3))</f>
        <v>4</v>
      </c>
      <c r="M955" s="39">
        <f>IF(ISNUMBER(SEARCH("Yes",'2_all_summary'!$F955)),IF(0&lt;'2_all_summary'!P955,1,2),IF(0='2_all_summary'!P955,4,3))</f>
        <v>4</v>
      </c>
      <c r="N955" s="39">
        <f>IF(ISNUMBER(SEARCH("Yes",'2_all_summary'!$F955)),IF(ISNUMBER(SEARCH("Yes",'2_all_summary'!Q955)),1,2),IF(ISNUMBER(SEARCH("No",'2_all_summary'!Q955)),4,3))</f>
        <v>4</v>
      </c>
      <c r="O955" s="39">
        <f>IF(ISNUMBER(SEARCH("Yes",'2_all_summary'!$F955)),IF(ISNUMBER(SEARCH("Yes",'2_all_summary'!R955)),1,2),IF(ISNUMBER(SEARCH("No",'2_all_summary'!R955)),4,3))</f>
        <v>4</v>
      </c>
      <c r="P955" s="39">
        <f>IF(ISNUMBER(SEARCH("Yes",'2_all_summary'!$F955)),IF(ISNUMBER(SEARCH("Yes",'2_all_summary'!S955)),1,2),IF(ISNUMBER(SEARCH("No",'2_all_summary'!S955)),4,3))</f>
        <v>4</v>
      </c>
      <c r="Q955" s="39">
        <f>IF(ISNUMBER(SEARCH("Yes",'2_all_summary'!$F955)),IF(0&lt;'2_all_summary'!T955,1,2),IF(0='2_all_summary'!T955,4,3))</f>
        <v>4</v>
      </c>
      <c r="R955" s="39">
        <f>IF(ISNUMBER(SEARCH("Yes",'2_all_summary'!$F955)),IF(ISNUMBER(SEARCH("Yes",'2_all_summary'!U955)),1,2),IF(ISNUMBER(SEARCH("No",'2_all_summary'!U955)),4,3))</f>
        <v>4</v>
      </c>
    </row>
    <row r="956" spans="7:18" x14ac:dyDescent="0.3">
      <c r="G956" s="39"/>
      <c r="H956" s="39" t="str">
        <f>'2_all_summary'!D956</f>
        <v>Two steps forward, two steps back: The role of innovation in transforming towards community-based marine resource management in Solomon Islands</v>
      </c>
      <c r="I956" s="39" t="str">
        <f>'2_all_summary'!E956</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v>
      </c>
      <c r="J956" s="39">
        <f>IF(ISNUMBER(SEARCH("Yes",'2_all_summary'!$F956)),IF(ISNUMBER(SEARCH("Yes",'2_all_summary'!M956)),1,2),IF(ISNUMBER(SEARCH("No",'2_all_summary'!M956)),4,3))</f>
        <v>1</v>
      </c>
      <c r="K956" s="39">
        <f>IF(ISNUMBER(SEARCH("Yes",'2_all_summary'!$F956)),IF(ISNUMBER(SEARCH("Yes",'2_all_summary'!N956)),1,2),IF(ISNUMBER(SEARCH("No",'2_all_summary'!N956)),4,3))</f>
        <v>1</v>
      </c>
      <c r="L956" s="39">
        <f>IF(ISNUMBER(SEARCH("Yes",'2_all_summary'!$F956)),IF(ISNUMBER(SEARCH("Yes",'2_all_summary'!O956)),1,2),IF(ISNUMBER(SEARCH("No",'2_all_summary'!O956)),4,3))</f>
        <v>1</v>
      </c>
      <c r="M956" s="39">
        <f>IF(ISNUMBER(SEARCH("Yes",'2_all_summary'!$F956)),IF(0&lt;'2_all_summary'!P956,1,2),IF(0='2_all_summary'!P956,4,3))</f>
        <v>1</v>
      </c>
      <c r="N956" s="39">
        <f>IF(ISNUMBER(SEARCH("Yes",'2_all_summary'!$F956)),IF(ISNUMBER(SEARCH("Yes",'2_all_summary'!Q956)),1,2),IF(ISNUMBER(SEARCH("No",'2_all_summary'!Q956)),4,3))</f>
        <v>1</v>
      </c>
      <c r="O956" s="39">
        <f>IF(ISNUMBER(SEARCH("Yes",'2_all_summary'!$F956)),IF(ISNUMBER(SEARCH("Yes",'2_all_summary'!R956)),1,2),IF(ISNUMBER(SEARCH("No",'2_all_summary'!R956)),4,3))</f>
        <v>1</v>
      </c>
      <c r="P956" s="39">
        <f>IF(ISNUMBER(SEARCH("Yes",'2_all_summary'!$F956)),IF(ISNUMBER(SEARCH("Yes",'2_all_summary'!S956)),1,2),IF(ISNUMBER(SEARCH("No",'2_all_summary'!S956)),4,3))</f>
        <v>1</v>
      </c>
      <c r="Q956" s="39">
        <f>IF(ISNUMBER(SEARCH("Yes",'2_all_summary'!$F956)),IF(0&lt;'2_all_summary'!T956,1,2),IF(0='2_all_summary'!T956,4,3))</f>
        <v>1</v>
      </c>
      <c r="R956" s="39">
        <f>IF(ISNUMBER(SEARCH("Yes",'2_all_summary'!$F956)),IF(ISNUMBER(SEARCH("Yes",'2_all_summary'!U956)),1,2),IF(ISNUMBER(SEARCH("No",'2_all_summary'!U956)),4,3))</f>
        <v>1</v>
      </c>
    </row>
    <row r="957" spans="7:18" x14ac:dyDescent="0.3">
      <c r="G957" s="39"/>
      <c r="H957" s="39" t="str">
        <f>'2_all_summary'!D957</f>
        <v>The role of participatory governance and community-based management in integrated coastal and ocean management in Canada</v>
      </c>
      <c r="I957" s="39" t="str">
        <f>'2_all_summary'!E957</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957" s="39">
        <f>IF(ISNUMBER(SEARCH("Yes",'2_all_summary'!$F957)),IF(ISNUMBER(SEARCH("Yes",'2_all_summary'!M957)),1,2),IF(ISNUMBER(SEARCH("No",'2_all_summary'!M957)),4,3))</f>
        <v>4</v>
      </c>
      <c r="K957" s="39">
        <f>IF(ISNUMBER(SEARCH("Yes",'2_all_summary'!$F957)),IF(ISNUMBER(SEARCH("Yes",'2_all_summary'!N957)),1,2),IF(ISNUMBER(SEARCH("No",'2_all_summary'!N957)),4,3))</f>
        <v>4</v>
      </c>
      <c r="L957" s="39">
        <f>IF(ISNUMBER(SEARCH("Yes",'2_all_summary'!$F957)),IF(ISNUMBER(SEARCH("Yes",'2_all_summary'!O957)),1,2),IF(ISNUMBER(SEARCH("No",'2_all_summary'!O957)),4,3))</f>
        <v>4</v>
      </c>
      <c r="M957" s="39">
        <f>IF(ISNUMBER(SEARCH("Yes",'2_all_summary'!$F957)),IF(0&lt;'2_all_summary'!P957,1,2),IF(0='2_all_summary'!P957,4,3))</f>
        <v>4</v>
      </c>
      <c r="N957" s="39">
        <f>IF(ISNUMBER(SEARCH("Yes",'2_all_summary'!$F957)),IF(ISNUMBER(SEARCH("Yes",'2_all_summary'!Q957)),1,2),IF(ISNUMBER(SEARCH("No",'2_all_summary'!Q957)),4,3))</f>
        <v>4</v>
      </c>
      <c r="O957" s="39">
        <f>IF(ISNUMBER(SEARCH("Yes",'2_all_summary'!$F957)),IF(ISNUMBER(SEARCH("Yes",'2_all_summary'!R957)),1,2),IF(ISNUMBER(SEARCH("No",'2_all_summary'!R957)),4,3))</f>
        <v>4</v>
      </c>
      <c r="P957" s="39">
        <f>IF(ISNUMBER(SEARCH("Yes",'2_all_summary'!$F957)),IF(ISNUMBER(SEARCH("Yes",'2_all_summary'!S957)),1,2),IF(ISNUMBER(SEARCH("No",'2_all_summary'!S957)),4,3))</f>
        <v>4</v>
      </c>
      <c r="Q957" s="39">
        <f>IF(ISNUMBER(SEARCH("Yes",'2_all_summary'!$F957)),IF(0&lt;'2_all_summary'!T957,1,2),IF(0='2_all_summary'!T957,4,3))</f>
        <v>4</v>
      </c>
      <c r="R957" s="39">
        <f>IF(ISNUMBER(SEARCH("Yes",'2_all_summary'!$F957)),IF(ISNUMBER(SEARCH("Yes",'2_all_summary'!U957)),1,2),IF(ISNUMBER(SEARCH("No",'2_all_summary'!U957)),4,3))</f>
        <v>4</v>
      </c>
    </row>
    <row r="958" spans="7:18" x14ac:dyDescent="0.3">
      <c r="G958" s="39"/>
      <c r="H958" s="39" t="str">
        <f>'2_all_summary'!D958</f>
        <v>Cockles in custody: The role of common property arrangements in the ecological sustainability of mangrove fisheries on the Ecuadorian coast</v>
      </c>
      <c r="I958" s="39" t="str">
        <f>'2_all_summary'!E958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958" s="39">
        <f>IF(ISNUMBER(SEARCH("Yes",'2_all_summary'!$F958)),IF(ISNUMBER(SEARCH("Yes",'2_all_summary'!M958)),1,2),IF(ISNUMBER(SEARCH("No",'2_all_summary'!M958)),4,3))</f>
        <v>4</v>
      </c>
      <c r="K958" s="39">
        <f>IF(ISNUMBER(SEARCH("Yes",'2_all_summary'!$F958)),IF(ISNUMBER(SEARCH("Yes",'2_all_summary'!N958)),1,2),IF(ISNUMBER(SEARCH("No",'2_all_summary'!N958)),4,3))</f>
        <v>4</v>
      </c>
      <c r="L958" s="39">
        <f>IF(ISNUMBER(SEARCH("Yes",'2_all_summary'!$F958)),IF(ISNUMBER(SEARCH("Yes",'2_all_summary'!O958)),1,2),IF(ISNUMBER(SEARCH("No",'2_all_summary'!O958)),4,3))</f>
        <v>4</v>
      </c>
      <c r="M958" s="39">
        <f>IF(ISNUMBER(SEARCH("Yes",'2_all_summary'!$F958)),IF(0&lt;'2_all_summary'!P958,1,2),IF(0='2_all_summary'!P958,4,3))</f>
        <v>4</v>
      </c>
      <c r="N958" s="39">
        <f>IF(ISNUMBER(SEARCH("Yes",'2_all_summary'!$F958)),IF(ISNUMBER(SEARCH("Yes",'2_all_summary'!Q958)),1,2),IF(ISNUMBER(SEARCH("No",'2_all_summary'!Q958)),4,3))</f>
        <v>4</v>
      </c>
      <c r="O958" s="39">
        <f>IF(ISNUMBER(SEARCH("Yes",'2_all_summary'!$F958)),IF(ISNUMBER(SEARCH("Yes",'2_all_summary'!R958)),1,2),IF(ISNUMBER(SEARCH("No",'2_all_summary'!R958)),4,3))</f>
        <v>4</v>
      </c>
      <c r="P958" s="39">
        <f>IF(ISNUMBER(SEARCH("Yes",'2_all_summary'!$F958)),IF(ISNUMBER(SEARCH("Yes",'2_all_summary'!S958)),1,2),IF(ISNUMBER(SEARCH("No",'2_all_summary'!S958)),4,3))</f>
        <v>4</v>
      </c>
      <c r="Q958" s="39">
        <f>IF(ISNUMBER(SEARCH("Yes",'2_all_summary'!$F958)),IF(0&lt;'2_all_summary'!T958,1,2),IF(0='2_all_summary'!T958,4,3))</f>
        <v>4</v>
      </c>
      <c r="R958" s="39">
        <f>IF(ISNUMBER(SEARCH("Yes",'2_all_summary'!$F958)),IF(ISNUMBER(SEARCH("Yes",'2_all_summary'!U958)),1,2),IF(ISNUMBER(SEARCH("No",'2_all_summary'!U958)),4,3))</f>
        <v>4</v>
      </c>
    </row>
    <row r="959" spans="7:18" x14ac:dyDescent="0.3">
      <c r="G959" s="39"/>
      <c r="H959" s="39" t="str">
        <f>'2_all_summary'!D959</f>
        <v>Fishers' perceptions, facilitating factors and challenges of community-based no-take zones in the Sian Ka'an Biosphere Reserve, Quintana Roo, Mexico</v>
      </c>
      <c r="I959" s="39" t="str">
        <f>'2_all_summary'!E959</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v>
      </c>
      <c r="J959" s="39">
        <f>IF(ISNUMBER(SEARCH("Yes",'2_all_summary'!$F959)),IF(ISNUMBER(SEARCH("Yes",'2_all_summary'!M959)),1,2),IF(ISNUMBER(SEARCH("No",'2_all_summary'!M959)),4,3))</f>
        <v>4</v>
      </c>
      <c r="K959" s="39">
        <f>IF(ISNUMBER(SEARCH("Yes",'2_all_summary'!$F959)),IF(ISNUMBER(SEARCH("Yes",'2_all_summary'!N959)),1,2),IF(ISNUMBER(SEARCH("No",'2_all_summary'!N959)),4,3))</f>
        <v>4</v>
      </c>
      <c r="L959" s="39">
        <f>IF(ISNUMBER(SEARCH("Yes",'2_all_summary'!$F959)),IF(ISNUMBER(SEARCH("Yes",'2_all_summary'!O959)),1,2),IF(ISNUMBER(SEARCH("No",'2_all_summary'!O959)),4,3))</f>
        <v>4</v>
      </c>
      <c r="M959" s="39">
        <f>IF(ISNUMBER(SEARCH("Yes",'2_all_summary'!$F959)),IF(0&lt;'2_all_summary'!P959,1,2),IF(0='2_all_summary'!P959,4,3))</f>
        <v>4</v>
      </c>
      <c r="N959" s="39">
        <f>IF(ISNUMBER(SEARCH("Yes",'2_all_summary'!$F959)),IF(ISNUMBER(SEARCH("Yes",'2_all_summary'!Q959)),1,2),IF(ISNUMBER(SEARCH("No",'2_all_summary'!Q959)),4,3))</f>
        <v>4</v>
      </c>
      <c r="O959" s="39">
        <f>IF(ISNUMBER(SEARCH("Yes",'2_all_summary'!$F959)),IF(ISNUMBER(SEARCH("Yes",'2_all_summary'!R959)),1,2),IF(ISNUMBER(SEARCH("No",'2_all_summary'!R959)),4,3))</f>
        <v>4</v>
      </c>
      <c r="P959" s="39">
        <f>IF(ISNUMBER(SEARCH("Yes",'2_all_summary'!$F959)),IF(ISNUMBER(SEARCH("Yes",'2_all_summary'!S959)),1,2),IF(ISNUMBER(SEARCH("No",'2_all_summary'!S959)),4,3))</f>
        <v>4</v>
      </c>
      <c r="Q959" s="39">
        <f>IF(ISNUMBER(SEARCH("Yes",'2_all_summary'!$F959)),IF(0&lt;'2_all_summary'!T959,1,2),IF(0='2_all_summary'!T959,4,3))</f>
        <v>4</v>
      </c>
      <c r="R959" s="39">
        <f>IF(ISNUMBER(SEARCH("Yes",'2_all_summary'!$F959)),IF(ISNUMBER(SEARCH("Yes",'2_all_summary'!U959)),1,2),IF(ISNUMBER(SEARCH("No",'2_all_summary'!U959)),4,3))</f>
        <v>4</v>
      </c>
    </row>
    <row r="960" spans="7:18" x14ac:dyDescent="0.3">
      <c r="G960" s="39"/>
      <c r="H960" s="39" t="str">
        <f>'2_all_summary'!D960</f>
        <v>Starting point or solution? Community-based marine protected areas in the Philippines</v>
      </c>
      <c r="I960" s="39" t="str">
        <f>'2_all_summary'!E960</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v>
      </c>
      <c r="J960" s="39">
        <f>IF(ISNUMBER(SEARCH("Yes",'2_all_summary'!$F960)),IF(ISNUMBER(SEARCH("Yes",'2_all_summary'!M960)),1,2),IF(ISNUMBER(SEARCH("No",'2_all_summary'!M960)),4,3))</f>
        <v>4</v>
      </c>
      <c r="K960" s="39">
        <f>IF(ISNUMBER(SEARCH("Yes",'2_all_summary'!$F960)),IF(ISNUMBER(SEARCH("Yes",'2_all_summary'!N960)),1,2),IF(ISNUMBER(SEARCH("No",'2_all_summary'!N960)),4,3))</f>
        <v>4</v>
      </c>
      <c r="L960" s="39">
        <f>IF(ISNUMBER(SEARCH("Yes",'2_all_summary'!$F960)),IF(ISNUMBER(SEARCH("Yes",'2_all_summary'!O960)),1,2),IF(ISNUMBER(SEARCH("No",'2_all_summary'!O960)),4,3))</f>
        <v>4</v>
      </c>
      <c r="M960" s="39">
        <f>IF(ISNUMBER(SEARCH("Yes",'2_all_summary'!$F960)),IF(0&lt;'2_all_summary'!P960,1,2),IF(0='2_all_summary'!P960,4,3))</f>
        <v>4</v>
      </c>
      <c r="N960" s="39">
        <f>IF(ISNUMBER(SEARCH("Yes",'2_all_summary'!$F960)),IF(ISNUMBER(SEARCH("Yes",'2_all_summary'!Q960)),1,2),IF(ISNUMBER(SEARCH("No",'2_all_summary'!Q960)),4,3))</f>
        <v>4</v>
      </c>
      <c r="O960" s="39">
        <f>IF(ISNUMBER(SEARCH("Yes",'2_all_summary'!$F960)),IF(ISNUMBER(SEARCH("Yes",'2_all_summary'!R960)),1,2),IF(ISNUMBER(SEARCH("No",'2_all_summary'!R960)),4,3))</f>
        <v>4</v>
      </c>
      <c r="P960" s="39">
        <f>IF(ISNUMBER(SEARCH("Yes",'2_all_summary'!$F960)),IF(ISNUMBER(SEARCH("Yes",'2_all_summary'!S960)),1,2),IF(ISNUMBER(SEARCH("No",'2_all_summary'!S960)),4,3))</f>
        <v>4</v>
      </c>
      <c r="Q960" s="39">
        <f>IF(ISNUMBER(SEARCH("Yes",'2_all_summary'!$F960)),IF(0&lt;'2_all_summary'!T960,1,2),IF(0='2_all_summary'!T960,4,3))</f>
        <v>4</v>
      </c>
      <c r="R960" s="39">
        <f>IF(ISNUMBER(SEARCH("Yes",'2_all_summary'!$F960)),IF(ISNUMBER(SEARCH("Yes",'2_all_summary'!U960)),1,2),IF(ISNUMBER(SEARCH("No",'2_all_summary'!U960)),4,3))</f>
        <v>4</v>
      </c>
    </row>
    <row r="961" spans="7:18" x14ac:dyDescent="0.3">
      <c r="G961" s="39"/>
      <c r="H961" s="39" t="str">
        <f>'2_all_summary'!D961</f>
        <v>Barriers, facilitators, and opportunities to promote healthy weight behaviors among preschool-aged children in two rural U.S communities</v>
      </c>
      <c r="I961" s="39" t="str">
        <f>'2_all_summary'!E961</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v>
      </c>
      <c r="J961" s="39">
        <f>IF(ISNUMBER(SEARCH("Yes",'2_all_summary'!$F961)),IF(ISNUMBER(SEARCH("Yes",'2_all_summary'!M961)),1,2),IF(ISNUMBER(SEARCH("No",'2_all_summary'!M961)),4,3))</f>
        <v>4</v>
      </c>
      <c r="K961" s="39">
        <f>IF(ISNUMBER(SEARCH("Yes",'2_all_summary'!$F961)),IF(ISNUMBER(SEARCH("Yes",'2_all_summary'!N961)),1,2),IF(ISNUMBER(SEARCH("No",'2_all_summary'!N961)),4,3))</f>
        <v>4</v>
      </c>
      <c r="L961" s="39">
        <f>IF(ISNUMBER(SEARCH("Yes",'2_all_summary'!$F961)),IF(ISNUMBER(SEARCH("Yes",'2_all_summary'!O961)),1,2),IF(ISNUMBER(SEARCH("No",'2_all_summary'!O961)),4,3))</f>
        <v>4</v>
      </c>
      <c r="M961" s="39">
        <f>IF(ISNUMBER(SEARCH("Yes",'2_all_summary'!$F961)),IF(0&lt;'2_all_summary'!P961,1,2),IF(0='2_all_summary'!P961,4,3))</f>
        <v>4</v>
      </c>
      <c r="N961" s="39">
        <f>IF(ISNUMBER(SEARCH("Yes",'2_all_summary'!$F961)),IF(ISNUMBER(SEARCH("Yes",'2_all_summary'!Q961)),1,2),IF(ISNUMBER(SEARCH("No",'2_all_summary'!Q961)),4,3))</f>
        <v>4</v>
      </c>
      <c r="O961" s="39">
        <f>IF(ISNUMBER(SEARCH("Yes",'2_all_summary'!$F961)),IF(ISNUMBER(SEARCH("Yes",'2_all_summary'!R961)),1,2),IF(ISNUMBER(SEARCH("No",'2_all_summary'!R961)),4,3))</f>
        <v>4</v>
      </c>
      <c r="P961" s="39">
        <f>IF(ISNUMBER(SEARCH("Yes",'2_all_summary'!$F961)),IF(ISNUMBER(SEARCH("Yes",'2_all_summary'!S961)),1,2),IF(ISNUMBER(SEARCH("No",'2_all_summary'!S961)),4,3))</f>
        <v>4</v>
      </c>
      <c r="Q961" s="39">
        <f>IF(ISNUMBER(SEARCH("Yes",'2_all_summary'!$F961)),IF(0&lt;'2_all_summary'!T961,1,2),IF(0='2_all_summary'!T961,4,3))</f>
        <v>4</v>
      </c>
      <c r="R961" s="39">
        <f>IF(ISNUMBER(SEARCH("Yes",'2_all_summary'!$F961)),IF(ISNUMBER(SEARCH("Yes",'2_all_summary'!U961)),1,2),IF(ISNUMBER(SEARCH("No",'2_all_summary'!U961)),4,3))</f>
        <v>4</v>
      </c>
    </row>
    <row r="962" spans="7:18" x14ac:dyDescent="0.3">
      <c r="G962" s="39"/>
      <c r="H962" s="39" t="str">
        <f>'2_all_summary'!D962</f>
        <v>Sustaining small-scale fisheries with periodically harvested marine reserves</v>
      </c>
      <c r="I962" s="39" t="str">
        <f>'2_all_summary'!E962</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v>
      </c>
      <c r="J962" s="39">
        <f>IF(ISNUMBER(SEARCH("Yes",'2_all_summary'!$F962)),IF(ISNUMBER(SEARCH("Yes",'2_all_summary'!M962)),1,2),IF(ISNUMBER(SEARCH("No",'2_all_summary'!M962)),4,3))</f>
        <v>1</v>
      </c>
      <c r="K962" s="39">
        <f>IF(ISNUMBER(SEARCH("Yes",'2_all_summary'!$F962)),IF(ISNUMBER(SEARCH("Yes",'2_all_summary'!N962)),1,2),IF(ISNUMBER(SEARCH("No",'2_all_summary'!N962)),4,3))</f>
        <v>1</v>
      </c>
      <c r="L962" s="39">
        <f>IF(ISNUMBER(SEARCH("Yes",'2_all_summary'!$F962)),IF(ISNUMBER(SEARCH("Yes",'2_all_summary'!O962)),1,2),IF(ISNUMBER(SEARCH("No",'2_all_summary'!O962)),4,3))</f>
        <v>1</v>
      </c>
      <c r="M962" s="39">
        <f>IF(ISNUMBER(SEARCH("Yes",'2_all_summary'!$F962)),IF(0&lt;'2_all_summary'!P962,1,2),IF(0='2_all_summary'!P962,4,3))</f>
        <v>1</v>
      </c>
      <c r="N962" s="39">
        <f>IF(ISNUMBER(SEARCH("Yes",'2_all_summary'!$F962)),IF(ISNUMBER(SEARCH("Yes",'2_all_summary'!Q962)),1,2),IF(ISNUMBER(SEARCH("No",'2_all_summary'!Q962)),4,3))</f>
        <v>1</v>
      </c>
      <c r="O962" s="39">
        <f>IF(ISNUMBER(SEARCH("Yes",'2_all_summary'!$F962)),IF(ISNUMBER(SEARCH("Yes",'2_all_summary'!R962)),1,2),IF(ISNUMBER(SEARCH("No",'2_all_summary'!R962)),4,3))</f>
        <v>2</v>
      </c>
      <c r="P962" s="39">
        <f>IF(ISNUMBER(SEARCH("Yes",'2_all_summary'!$F962)),IF(ISNUMBER(SEARCH("Yes",'2_all_summary'!S962)),1,2),IF(ISNUMBER(SEARCH("No",'2_all_summary'!S962)),4,3))</f>
        <v>1</v>
      </c>
      <c r="Q962" s="39">
        <f>IF(ISNUMBER(SEARCH("Yes",'2_all_summary'!$F962)),IF(0&lt;'2_all_summary'!T962,1,2),IF(0='2_all_summary'!T962,4,3))</f>
        <v>1</v>
      </c>
      <c r="R962" s="39">
        <f>IF(ISNUMBER(SEARCH("Yes",'2_all_summary'!$F962)),IF(ISNUMBER(SEARCH("Yes",'2_all_summary'!U962)),1,2),IF(ISNUMBER(SEARCH("No",'2_all_summary'!U962)),4,3))</f>
        <v>1</v>
      </c>
    </row>
    <row r="963" spans="7:18" x14ac:dyDescent="0.3">
      <c r="G963" s="39"/>
      <c r="H963" s="39" t="str">
        <f>'2_all_summary'!D963</f>
        <v>â€œLies build trustâ€: Social capital, masculinity, and community-based resource management in a Mexican fishery</v>
      </c>
      <c r="I963" s="39" t="str">
        <f>'2_all_summary'!E963</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v>
      </c>
      <c r="J963" s="39">
        <f>IF(ISNUMBER(SEARCH("Yes",'2_all_summary'!$F963)),IF(ISNUMBER(SEARCH("Yes",'2_all_summary'!M963)),1,2),IF(ISNUMBER(SEARCH("No",'2_all_summary'!M963)),4,3))</f>
        <v>4</v>
      </c>
      <c r="K963" s="39">
        <f>IF(ISNUMBER(SEARCH("Yes",'2_all_summary'!$F963)),IF(ISNUMBER(SEARCH("Yes",'2_all_summary'!N963)),1,2),IF(ISNUMBER(SEARCH("No",'2_all_summary'!N963)),4,3))</f>
        <v>4</v>
      </c>
      <c r="L963" s="39">
        <f>IF(ISNUMBER(SEARCH("Yes",'2_all_summary'!$F963)),IF(ISNUMBER(SEARCH("Yes",'2_all_summary'!O963)),1,2),IF(ISNUMBER(SEARCH("No",'2_all_summary'!O963)),4,3))</f>
        <v>4</v>
      </c>
      <c r="M963" s="39">
        <f>IF(ISNUMBER(SEARCH("Yes",'2_all_summary'!$F963)),IF(0&lt;'2_all_summary'!P963,1,2),IF(0='2_all_summary'!P963,4,3))</f>
        <v>4</v>
      </c>
      <c r="N963" s="39">
        <f>IF(ISNUMBER(SEARCH("Yes",'2_all_summary'!$F963)),IF(ISNUMBER(SEARCH("Yes",'2_all_summary'!Q963)),1,2),IF(ISNUMBER(SEARCH("No",'2_all_summary'!Q963)),4,3))</f>
        <v>4</v>
      </c>
      <c r="O963" s="39">
        <f>IF(ISNUMBER(SEARCH("Yes",'2_all_summary'!$F963)),IF(ISNUMBER(SEARCH("Yes",'2_all_summary'!R963)),1,2),IF(ISNUMBER(SEARCH("No",'2_all_summary'!R963)),4,3))</f>
        <v>4</v>
      </c>
      <c r="P963" s="39">
        <f>IF(ISNUMBER(SEARCH("Yes",'2_all_summary'!$F963)),IF(ISNUMBER(SEARCH("Yes",'2_all_summary'!S963)),1,2),IF(ISNUMBER(SEARCH("No",'2_all_summary'!S963)),4,3))</f>
        <v>4</v>
      </c>
      <c r="Q963" s="39">
        <f>IF(ISNUMBER(SEARCH("Yes",'2_all_summary'!$F963)),IF(0&lt;'2_all_summary'!T963,1,2),IF(0='2_all_summary'!T963,4,3))</f>
        <v>4</v>
      </c>
      <c r="R963" s="39">
        <f>IF(ISNUMBER(SEARCH("Yes",'2_all_summary'!$F963)),IF(ISNUMBER(SEARCH("Yes",'2_all_summary'!U963)),1,2),IF(ISNUMBER(SEARCH("No",'2_all_summary'!U963)),4,3))</f>
        <v>4</v>
      </c>
    </row>
    <row r="964" spans="7:18" x14ac:dyDescent="0.3">
      <c r="G964" s="39"/>
      <c r="H964" s="39" t="str">
        <f>'2_all_summary'!D964</f>
        <v>Potential profitability of pearl culture in coastal communities in Tanzania</v>
      </c>
      <c r="I964" s="39" t="str">
        <f>'2_all_summary'!E964</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v>
      </c>
      <c r="J964" s="39">
        <f>IF(ISNUMBER(SEARCH("Yes",'2_all_summary'!$F964)),IF(ISNUMBER(SEARCH("Yes",'2_all_summary'!M964)),1,2),IF(ISNUMBER(SEARCH("No",'2_all_summary'!M964)),4,3))</f>
        <v>4</v>
      </c>
      <c r="K964" s="39">
        <f>IF(ISNUMBER(SEARCH("Yes",'2_all_summary'!$F964)),IF(ISNUMBER(SEARCH("Yes",'2_all_summary'!N964)),1,2),IF(ISNUMBER(SEARCH("No",'2_all_summary'!N964)),4,3))</f>
        <v>4</v>
      </c>
      <c r="L964" s="39">
        <f>IF(ISNUMBER(SEARCH("Yes",'2_all_summary'!$F964)),IF(ISNUMBER(SEARCH("Yes",'2_all_summary'!O964)),1,2),IF(ISNUMBER(SEARCH("No",'2_all_summary'!O964)),4,3))</f>
        <v>4</v>
      </c>
      <c r="M964" s="39">
        <f>IF(ISNUMBER(SEARCH("Yes",'2_all_summary'!$F964)),IF(0&lt;'2_all_summary'!P964,1,2),IF(0='2_all_summary'!P964,4,3))</f>
        <v>4</v>
      </c>
      <c r="N964" s="39">
        <f>IF(ISNUMBER(SEARCH("Yes",'2_all_summary'!$F964)),IF(ISNUMBER(SEARCH("Yes",'2_all_summary'!Q964)),1,2),IF(ISNUMBER(SEARCH("No",'2_all_summary'!Q964)),4,3))</f>
        <v>4</v>
      </c>
      <c r="O964" s="39">
        <f>IF(ISNUMBER(SEARCH("Yes",'2_all_summary'!$F964)),IF(ISNUMBER(SEARCH("Yes",'2_all_summary'!R964)),1,2),IF(ISNUMBER(SEARCH("No",'2_all_summary'!R964)),4,3))</f>
        <v>4</v>
      </c>
      <c r="P964" s="39">
        <f>IF(ISNUMBER(SEARCH("Yes",'2_all_summary'!$F964)),IF(ISNUMBER(SEARCH("Yes",'2_all_summary'!S964)),1,2),IF(ISNUMBER(SEARCH("No",'2_all_summary'!S964)),4,3))</f>
        <v>4</v>
      </c>
      <c r="Q964" s="39">
        <f>IF(ISNUMBER(SEARCH("Yes",'2_all_summary'!$F964)),IF(0&lt;'2_all_summary'!T964,1,2),IF(0='2_all_summary'!T964,4,3))</f>
        <v>4</v>
      </c>
      <c r="R964" s="39">
        <f>IF(ISNUMBER(SEARCH("Yes",'2_all_summary'!$F964)),IF(ISNUMBER(SEARCH("Yes",'2_all_summary'!U964)),1,2),IF(ISNUMBER(SEARCH("No",'2_all_summary'!U964)),4,3))</f>
        <v>4</v>
      </c>
    </row>
    <row r="965" spans="7:18" x14ac:dyDescent="0.3">
      <c r="G965" s="39"/>
      <c r="H965" s="39" t="str">
        <f>'2_all_summary'!D965</f>
        <v>How citizen scientists can enrich freshwater science as contributors, collaborators, and co-creators</v>
      </c>
      <c r="I965" s="39" t="str">
        <f>'2_all_summary'!E965</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v>
      </c>
      <c r="J965" s="39">
        <f>IF(ISNUMBER(SEARCH("Yes",'2_all_summary'!$F965)),IF(ISNUMBER(SEARCH("Yes",'2_all_summary'!M965)),1,2),IF(ISNUMBER(SEARCH("No",'2_all_summary'!M965)),4,3))</f>
        <v>4</v>
      </c>
      <c r="K965" s="39">
        <f>IF(ISNUMBER(SEARCH("Yes",'2_all_summary'!$F965)),IF(ISNUMBER(SEARCH("Yes",'2_all_summary'!N965)),1,2),IF(ISNUMBER(SEARCH("No",'2_all_summary'!N965)),4,3))</f>
        <v>4</v>
      </c>
      <c r="L965" s="39">
        <f>IF(ISNUMBER(SEARCH("Yes",'2_all_summary'!$F965)),IF(ISNUMBER(SEARCH("Yes",'2_all_summary'!O965)),1,2),IF(ISNUMBER(SEARCH("No",'2_all_summary'!O965)),4,3))</f>
        <v>4</v>
      </c>
      <c r="M965" s="39">
        <f>IF(ISNUMBER(SEARCH("Yes",'2_all_summary'!$F965)),IF(0&lt;'2_all_summary'!P965,1,2),IF(0='2_all_summary'!P965,4,3))</f>
        <v>4</v>
      </c>
      <c r="N965" s="39">
        <f>IF(ISNUMBER(SEARCH("Yes",'2_all_summary'!$F965)),IF(ISNUMBER(SEARCH("Yes",'2_all_summary'!Q965)),1,2),IF(ISNUMBER(SEARCH("No",'2_all_summary'!Q965)),4,3))</f>
        <v>4</v>
      </c>
      <c r="O965" s="39">
        <f>IF(ISNUMBER(SEARCH("Yes",'2_all_summary'!$F965)),IF(ISNUMBER(SEARCH("Yes",'2_all_summary'!R965)),1,2),IF(ISNUMBER(SEARCH("No",'2_all_summary'!R965)),4,3))</f>
        <v>4</v>
      </c>
      <c r="P965" s="39">
        <f>IF(ISNUMBER(SEARCH("Yes",'2_all_summary'!$F965)),IF(ISNUMBER(SEARCH("Yes",'2_all_summary'!S965)),1,2),IF(ISNUMBER(SEARCH("No",'2_all_summary'!S965)),4,3))</f>
        <v>4</v>
      </c>
      <c r="Q965" s="39">
        <f>IF(ISNUMBER(SEARCH("Yes",'2_all_summary'!$F965)),IF(0&lt;'2_all_summary'!T965,1,2),IF(0='2_all_summary'!T965,4,3))</f>
        <v>4</v>
      </c>
      <c r="R965" s="39">
        <f>IF(ISNUMBER(SEARCH("Yes",'2_all_summary'!$F965)),IF(ISNUMBER(SEARCH("Yes",'2_all_summary'!U965)),1,2),IF(ISNUMBER(SEARCH("No",'2_all_summary'!U965)),4,3))</f>
        <v>4</v>
      </c>
    </row>
    <row r="966" spans="7:18" x14ac:dyDescent="0.3">
      <c r="G966" s="39"/>
      <c r="H966" s="39" t="str">
        <f>'2_all_summary'!D966</f>
        <v>Value system of pasi as a type of community based management of fisheries resources in Lease Islands, Maluku, Indonesia</v>
      </c>
      <c r="I966" s="39" t="str">
        <f>'2_all_summary'!E966</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v>
      </c>
      <c r="J966" s="39">
        <f>IF(ISNUMBER(SEARCH("Yes",'2_all_summary'!$F966)),IF(ISNUMBER(SEARCH("Yes",'2_all_summary'!M966)),1,2),IF(ISNUMBER(SEARCH("No",'2_all_summary'!M966)),4,3))</f>
        <v>4</v>
      </c>
      <c r="K966" s="39">
        <f>IF(ISNUMBER(SEARCH("Yes",'2_all_summary'!$F966)),IF(ISNUMBER(SEARCH("Yes",'2_all_summary'!N966)),1,2),IF(ISNUMBER(SEARCH("No",'2_all_summary'!N966)),4,3))</f>
        <v>4</v>
      </c>
      <c r="L966" s="39">
        <f>IF(ISNUMBER(SEARCH("Yes",'2_all_summary'!$F966)),IF(ISNUMBER(SEARCH("Yes",'2_all_summary'!O966)),1,2),IF(ISNUMBER(SEARCH("No",'2_all_summary'!O966)),4,3))</f>
        <v>4</v>
      </c>
      <c r="M966" s="39">
        <f>IF(ISNUMBER(SEARCH("Yes",'2_all_summary'!$F966)),IF(0&lt;'2_all_summary'!P966,1,2),IF(0='2_all_summary'!P966,4,3))</f>
        <v>4</v>
      </c>
      <c r="N966" s="39">
        <f>IF(ISNUMBER(SEARCH("Yes",'2_all_summary'!$F966)),IF(ISNUMBER(SEARCH("Yes",'2_all_summary'!Q966)),1,2),IF(ISNUMBER(SEARCH("No",'2_all_summary'!Q966)),4,3))</f>
        <v>4</v>
      </c>
      <c r="O966" s="39">
        <f>IF(ISNUMBER(SEARCH("Yes",'2_all_summary'!$F966)),IF(ISNUMBER(SEARCH("Yes",'2_all_summary'!R966)),1,2),IF(ISNUMBER(SEARCH("No",'2_all_summary'!R966)),4,3))</f>
        <v>4</v>
      </c>
      <c r="P966" s="39">
        <f>IF(ISNUMBER(SEARCH("Yes",'2_all_summary'!$F966)),IF(ISNUMBER(SEARCH("Yes",'2_all_summary'!S966)),1,2),IF(ISNUMBER(SEARCH("No",'2_all_summary'!S966)),4,3))</f>
        <v>4</v>
      </c>
      <c r="Q966" s="39">
        <f>IF(ISNUMBER(SEARCH("Yes",'2_all_summary'!$F966)),IF(0&lt;'2_all_summary'!T966,1,2),IF(0='2_all_summary'!T966,4,3))</f>
        <v>4</v>
      </c>
      <c r="R966" s="39">
        <f>IF(ISNUMBER(SEARCH("Yes",'2_all_summary'!$F966)),IF(ISNUMBER(SEARCH("Yes",'2_all_summary'!U966)),1,2),IF(ISNUMBER(SEARCH("No",'2_all_summary'!U966)),4,3))</f>
        <v>4</v>
      </c>
    </row>
    <row r="967" spans="7:18" x14ac:dyDescent="0.3">
      <c r="G967" s="39"/>
      <c r="H967" s="39" t="str">
        <f>'2_all_summary'!D967</f>
        <v>Examining enabling conditions for community-based fisheries comanagement: Comparing efforts in hawai'i and American Samoa</v>
      </c>
      <c r="I967" s="39" t="str">
        <f>'2_all_summary'!E967</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v>
      </c>
      <c r="J967" s="39">
        <f>IF(ISNUMBER(SEARCH("Yes",'2_all_summary'!$F967)),IF(ISNUMBER(SEARCH("Yes",'2_all_summary'!M967)),1,2),IF(ISNUMBER(SEARCH("No",'2_all_summary'!M967)),4,3))</f>
        <v>4</v>
      </c>
      <c r="K967" s="39">
        <f>IF(ISNUMBER(SEARCH("Yes",'2_all_summary'!$F967)),IF(ISNUMBER(SEARCH("Yes",'2_all_summary'!N967)),1,2),IF(ISNUMBER(SEARCH("No",'2_all_summary'!N967)),4,3))</f>
        <v>4</v>
      </c>
      <c r="L967" s="39">
        <f>IF(ISNUMBER(SEARCH("Yes",'2_all_summary'!$F967)),IF(ISNUMBER(SEARCH("Yes",'2_all_summary'!O967)),1,2),IF(ISNUMBER(SEARCH("No",'2_all_summary'!O967)),4,3))</f>
        <v>4</v>
      </c>
      <c r="M967" s="39">
        <f>IF(ISNUMBER(SEARCH("Yes",'2_all_summary'!$F967)),IF(0&lt;'2_all_summary'!P967,1,2),IF(0='2_all_summary'!P967,4,3))</f>
        <v>4</v>
      </c>
      <c r="N967" s="39">
        <f>IF(ISNUMBER(SEARCH("Yes",'2_all_summary'!$F967)),IF(ISNUMBER(SEARCH("Yes",'2_all_summary'!Q967)),1,2),IF(ISNUMBER(SEARCH("No",'2_all_summary'!Q967)),4,3))</f>
        <v>4</v>
      </c>
      <c r="O967" s="39">
        <f>IF(ISNUMBER(SEARCH("Yes",'2_all_summary'!$F967)),IF(ISNUMBER(SEARCH("Yes",'2_all_summary'!R967)),1,2),IF(ISNUMBER(SEARCH("No",'2_all_summary'!R967)),4,3))</f>
        <v>4</v>
      </c>
      <c r="P967" s="39">
        <f>IF(ISNUMBER(SEARCH("Yes",'2_all_summary'!$F967)),IF(ISNUMBER(SEARCH("Yes",'2_all_summary'!S967)),1,2),IF(ISNUMBER(SEARCH("No",'2_all_summary'!S967)),4,3))</f>
        <v>4</v>
      </c>
      <c r="Q967" s="39">
        <f>IF(ISNUMBER(SEARCH("Yes",'2_all_summary'!$F967)),IF(0&lt;'2_all_summary'!T967,1,2),IF(0='2_all_summary'!T967,4,3))</f>
        <v>4</v>
      </c>
      <c r="R967" s="39">
        <f>IF(ISNUMBER(SEARCH("Yes",'2_all_summary'!$F967)),IF(ISNUMBER(SEARCH("Yes",'2_all_summary'!U967)),1,2),IF(ISNUMBER(SEARCH("No",'2_all_summary'!U967)),4,3))</f>
        <v>4</v>
      </c>
    </row>
    <row r="968" spans="7:18" x14ac:dyDescent="0.3">
      <c r="G968" s="39"/>
      <c r="H968" s="39" t="str">
        <f>'2_all_summary'!D968</f>
        <v>Understanding relational politics in MPA governance in northeastern Iloilo, Philippines</v>
      </c>
      <c r="I968" s="39" t="str">
        <f>'2_all_summary'!E968</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968" s="39">
        <f>IF(ISNUMBER(SEARCH("Yes",'2_all_summary'!$F968)),IF(ISNUMBER(SEARCH("Yes",'2_all_summary'!M968)),1,2),IF(ISNUMBER(SEARCH("No",'2_all_summary'!M968)),4,3))</f>
        <v>4</v>
      </c>
      <c r="K968" s="39">
        <f>IF(ISNUMBER(SEARCH("Yes",'2_all_summary'!$F968)),IF(ISNUMBER(SEARCH("Yes",'2_all_summary'!N968)),1,2),IF(ISNUMBER(SEARCH("No",'2_all_summary'!N968)),4,3))</f>
        <v>4</v>
      </c>
      <c r="L968" s="39">
        <f>IF(ISNUMBER(SEARCH("Yes",'2_all_summary'!$F968)),IF(ISNUMBER(SEARCH("Yes",'2_all_summary'!O968)),1,2),IF(ISNUMBER(SEARCH("No",'2_all_summary'!O968)),4,3))</f>
        <v>4</v>
      </c>
      <c r="M968" s="39">
        <f>IF(ISNUMBER(SEARCH("Yes",'2_all_summary'!$F968)),IF(0&lt;'2_all_summary'!P968,1,2),IF(0='2_all_summary'!P968,4,3))</f>
        <v>4</v>
      </c>
      <c r="N968" s="39">
        <f>IF(ISNUMBER(SEARCH("Yes",'2_all_summary'!$F968)),IF(ISNUMBER(SEARCH("Yes",'2_all_summary'!Q968)),1,2),IF(ISNUMBER(SEARCH("No",'2_all_summary'!Q968)),4,3))</f>
        <v>4</v>
      </c>
      <c r="O968" s="39">
        <f>IF(ISNUMBER(SEARCH("Yes",'2_all_summary'!$F968)),IF(ISNUMBER(SEARCH("Yes",'2_all_summary'!R968)),1,2),IF(ISNUMBER(SEARCH("No",'2_all_summary'!R968)),4,3))</f>
        <v>4</v>
      </c>
      <c r="P968" s="39">
        <f>IF(ISNUMBER(SEARCH("Yes",'2_all_summary'!$F968)),IF(ISNUMBER(SEARCH("Yes",'2_all_summary'!S968)),1,2),IF(ISNUMBER(SEARCH("No",'2_all_summary'!S968)),4,3))</f>
        <v>4</v>
      </c>
      <c r="Q968" s="39">
        <f>IF(ISNUMBER(SEARCH("Yes",'2_all_summary'!$F968)),IF(0&lt;'2_all_summary'!T968,1,2),IF(0='2_all_summary'!T968,4,3))</f>
        <v>4</v>
      </c>
      <c r="R968" s="39">
        <f>IF(ISNUMBER(SEARCH("Yes",'2_all_summary'!$F968)),IF(ISNUMBER(SEARCH("Yes",'2_all_summary'!U968)),1,2),IF(ISNUMBER(SEARCH("No",'2_all_summary'!U968)),4,3))</f>
        <v>4</v>
      </c>
    </row>
    <row r="969" spans="7:18" x14ac:dyDescent="0.3">
      <c r="G969" s="39"/>
      <c r="H969" s="39" t="str">
        <f>'2_all_summary'!D969</f>
        <v>More than one bag for the world fishery crisis and keys for co-management successes in selected artisanal Latin American shellfisheries</v>
      </c>
      <c r="I969" s="39" t="str">
        <f>'2_all_summary'!E969</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v>
      </c>
      <c r="J969" s="39">
        <f>IF(ISNUMBER(SEARCH("Yes",'2_all_summary'!$F969)),IF(ISNUMBER(SEARCH("Yes",'2_all_summary'!M969)),1,2),IF(ISNUMBER(SEARCH("No",'2_all_summary'!M969)),4,3))</f>
        <v>4</v>
      </c>
      <c r="K969" s="39">
        <f>IF(ISNUMBER(SEARCH("Yes",'2_all_summary'!$F969)),IF(ISNUMBER(SEARCH("Yes",'2_all_summary'!N969)),1,2),IF(ISNUMBER(SEARCH("No",'2_all_summary'!N969)),4,3))</f>
        <v>4</v>
      </c>
      <c r="L969" s="39">
        <f>IF(ISNUMBER(SEARCH("Yes",'2_all_summary'!$F969)),IF(ISNUMBER(SEARCH("Yes",'2_all_summary'!O969)),1,2),IF(ISNUMBER(SEARCH("No",'2_all_summary'!O969)),4,3))</f>
        <v>4</v>
      </c>
      <c r="M969" s="39">
        <f>IF(ISNUMBER(SEARCH("Yes",'2_all_summary'!$F969)),IF(0&lt;'2_all_summary'!P969,1,2),IF(0='2_all_summary'!P969,4,3))</f>
        <v>4</v>
      </c>
      <c r="N969" s="39">
        <f>IF(ISNUMBER(SEARCH("Yes",'2_all_summary'!$F969)),IF(ISNUMBER(SEARCH("Yes",'2_all_summary'!Q969)),1,2),IF(ISNUMBER(SEARCH("No",'2_all_summary'!Q969)),4,3))</f>
        <v>4</v>
      </c>
      <c r="O969" s="39">
        <f>IF(ISNUMBER(SEARCH("Yes",'2_all_summary'!$F969)),IF(ISNUMBER(SEARCH("Yes",'2_all_summary'!R969)),1,2),IF(ISNUMBER(SEARCH("No",'2_all_summary'!R969)),4,3))</f>
        <v>4</v>
      </c>
      <c r="P969" s="39">
        <f>IF(ISNUMBER(SEARCH("Yes",'2_all_summary'!$F969)),IF(ISNUMBER(SEARCH("Yes",'2_all_summary'!S969)),1,2),IF(ISNUMBER(SEARCH("No",'2_all_summary'!S969)),4,3))</f>
        <v>4</v>
      </c>
      <c r="Q969" s="39">
        <f>IF(ISNUMBER(SEARCH("Yes",'2_all_summary'!$F969)),IF(0&lt;'2_all_summary'!T969,1,2),IF(0='2_all_summary'!T969,4,3))</f>
        <v>4</v>
      </c>
      <c r="R969" s="39">
        <f>IF(ISNUMBER(SEARCH("Yes",'2_all_summary'!$F969)),IF(ISNUMBER(SEARCH("Yes",'2_all_summary'!U969)),1,2),IF(ISNUMBER(SEARCH("No",'2_all_summary'!U969)),4,3))</f>
        <v>4</v>
      </c>
    </row>
    <row r="970" spans="7:18" x14ac:dyDescent="0.3">
      <c r="G970" s="39"/>
      <c r="H970" s="39" t="str">
        <f>'2_all_summary'!D970</f>
        <v>Cost-profit analysis of Japanese-type set-net through technology transfer in Rayong, Thailand</v>
      </c>
      <c r="I970" s="39" t="str">
        <f>'2_all_summary'!E970</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v>
      </c>
      <c r="J970" s="39">
        <f>IF(ISNUMBER(SEARCH("Yes",'2_all_summary'!$F970)),IF(ISNUMBER(SEARCH("Yes",'2_all_summary'!M970)),1,2),IF(ISNUMBER(SEARCH("No",'2_all_summary'!M970)),4,3))</f>
        <v>4</v>
      </c>
      <c r="K970" s="39">
        <f>IF(ISNUMBER(SEARCH("Yes",'2_all_summary'!$F970)),IF(ISNUMBER(SEARCH("Yes",'2_all_summary'!N970)),1,2),IF(ISNUMBER(SEARCH("No",'2_all_summary'!N970)),4,3))</f>
        <v>4</v>
      </c>
      <c r="L970" s="39">
        <f>IF(ISNUMBER(SEARCH("Yes",'2_all_summary'!$F970)),IF(ISNUMBER(SEARCH("Yes",'2_all_summary'!O970)),1,2),IF(ISNUMBER(SEARCH("No",'2_all_summary'!O970)),4,3))</f>
        <v>4</v>
      </c>
      <c r="M970" s="39">
        <f>IF(ISNUMBER(SEARCH("Yes",'2_all_summary'!$F970)),IF(0&lt;'2_all_summary'!P970,1,2),IF(0='2_all_summary'!P970,4,3))</f>
        <v>4</v>
      </c>
      <c r="N970" s="39">
        <f>IF(ISNUMBER(SEARCH("Yes",'2_all_summary'!$F970)),IF(ISNUMBER(SEARCH("Yes",'2_all_summary'!Q970)),1,2),IF(ISNUMBER(SEARCH("No",'2_all_summary'!Q970)),4,3))</f>
        <v>4</v>
      </c>
      <c r="O970" s="39">
        <f>IF(ISNUMBER(SEARCH("Yes",'2_all_summary'!$F970)),IF(ISNUMBER(SEARCH("Yes",'2_all_summary'!R970)),1,2),IF(ISNUMBER(SEARCH("No",'2_all_summary'!R970)),4,3))</f>
        <v>4</v>
      </c>
      <c r="P970" s="39">
        <f>IF(ISNUMBER(SEARCH("Yes",'2_all_summary'!$F970)),IF(ISNUMBER(SEARCH("Yes",'2_all_summary'!S970)),1,2),IF(ISNUMBER(SEARCH("No",'2_all_summary'!S970)),4,3))</f>
        <v>4</v>
      </c>
      <c r="Q970" s="39">
        <f>IF(ISNUMBER(SEARCH("Yes",'2_all_summary'!$F970)),IF(0&lt;'2_all_summary'!T970,1,2),IF(0='2_all_summary'!T970,4,3))</f>
        <v>4</v>
      </c>
      <c r="R970" s="39">
        <f>IF(ISNUMBER(SEARCH("Yes",'2_all_summary'!$F970)),IF(ISNUMBER(SEARCH("Yes",'2_all_summary'!U970)),1,2),IF(ISNUMBER(SEARCH("No",'2_all_summary'!U970)),4,3))</f>
        <v>4</v>
      </c>
    </row>
    <row r="971" spans="7:18" x14ac:dyDescent="0.3">
      <c r="G971" s="39"/>
      <c r="H971" s="39" t="str">
        <f>'2_all_summary'!D971</f>
        <v>Centralised and community-based fisheries management strategies: Case studies from two fisheries dependent archipelagos</v>
      </c>
      <c r="I971" s="39" t="str">
        <f>'2_all_summary'!E971</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971" s="39">
        <f>IF(ISNUMBER(SEARCH("Yes",'2_all_summary'!$F971)),IF(ISNUMBER(SEARCH("Yes",'2_all_summary'!M971)),1,2),IF(ISNUMBER(SEARCH("No",'2_all_summary'!M971)),4,3))</f>
        <v>1</v>
      </c>
      <c r="K971" s="39">
        <f>IF(ISNUMBER(SEARCH("Yes",'2_all_summary'!$F971)),IF(ISNUMBER(SEARCH("Yes",'2_all_summary'!N971)),1,2),IF(ISNUMBER(SEARCH("No",'2_all_summary'!N971)),4,3))</f>
        <v>1</v>
      </c>
      <c r="L971" s="39">
        <f>IF(ISNUMBER(SEARCH("Yes",'2_all_summary'!$F971)),IF(ISNUMBER(SEARCH("Yes",'2_all_summary'!O971)),1,2),IF(ISNUMBER(SEARCH("No",'2_all_summary'!O971)),4,3))</f>
        <v>1</v>
      </c>
      <c r="M971" s="39">
        <f>IF(ISNUMBER(SEARCH("Yes",'2_all_summary'!$F971)),IF(0&lt;'2_all_summary'!P971,1,2),IF(0='2_all_summary'!P971,4,3))</f>
        <v>1</v>
      </c>
      <c r="N971" s="39">
        <f>IF(ISNUMBER(SEARCH("Yes",'2_all_summary'!$F971)),IF(ISNUMBER(SEARCH("Yes",'2_all_summary'!Q971)),1,2),IF(ISNUMBER(SEARCH("No",'2_all_summary'!Q971)),4,3))</f>
        <v>1</v>
      </c>
      <c r="O971" s="39">
        <f>IF(ISNUMBER(SEARCH("Yes",'2_all_summary'!$F971)),IF(ISNUMBER(SEARCH("Yes",'2_all_summary'!R971)),1,2),IF(ISNUMBER(SEARCH("No",'2_all_summary'!R971)),4,3))</f>
        <v>1</v>
      </c>
      <c r="P971" s="39">
        <f>IF(ISNUMBER(SEARCH("Yes",'2_all_summary'!$F971)),IF(ISNUMBER(SEARCH("Yes",'2_all_summary'!S971)),1,2),IF(ISNUMBER(SEARCH("No",'2_all_summary'!S971)),4,3))</f>
        <v>1</v>
      </c>
      <c r="Q971" s="39">
        <f>IF(ISNUMBER(SEARCH("Yes",'2_all_summary'!$F971)),IF(0&lt;'2_all_summary'!T971,1,2),IF(0='2_all_summary'!T971,4,3))</f>
        <v>1</v>
      </c>
      <c r="R971" s="39">
        <f>IF(ISNUMBER(SEARCH("Yes",'2_all_summary'!$F971)),IF(ISNUMBER(SEARCH("Yes",'2_all_summary'!U971)),1,2),IF(ISNUMBER(SEARCH("No",'2_all_summary'!U971)),4,3))</f>
        <v>1</v>
      </c>
    </row>
    <row r="972" spans="7:18" x14ac:dyDescent="0.3">
      <c r="G972" s="39"/>
      <c r="H972" s="39" t="str">
        <f>'2_all_summary'!D972</f>
        <v>Local knowledge in the future management of inshore tropical marine resources and environments</v>
      </c>
      <c r="I972" s="39" t="str">
        <f>'2_all_summary'!E972</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972" s="39">
        <f>IF(ISNUMBER(SEARCH("Yes",'2_all_summary'!$F972)),IF(ISNUMBER(SEARCH("Yes",'2_all_summary'!M972)),1,2),IF(ISNUMBER(SEARCH("No",'2_all_summary'!M972)),4,3))</f>
        <v>1</v>
      </c>
      <c r="K972" s="39">
        <f>IF(ISNUMBER(SEARCH("Yes",'2_all_summary'!$F972)),IF(ISNUMBER(SEARCH("Yes",'2_all_summary'!N972)),1,2),IF(ISNUMBER(SEARCH("No",'2_all_summary'!N972)),4,3))</f>
        <v>1</v>
      </c>
      <c r="L972" s="39">
        <f>IF(ISNUMBER(SEARCH("Yes",'2_all_summary'!$F972)),IF(ISNUMBER(SEARCH("Yes",'2_all_summary'!O972)),1,2),IF(ISNUMBER(SEARCH("No",'2_all_summary'!O972)),4,3))</f>
        <v>1</v>
      </c>
      <c r="M972" s="39">
        <f>IF(ISNUMBER(SEARCH("Yes",'2_all_summary'!$F972)),IF(0&lt;'2_all_summary'!P972,1,2),IF(0='2_all_summary'!P972,4,3))</f>
        <v>1</v>
      </c>
      <c r="N972" s="39">
        <f>IF(ISNUMBER(SEARCH("Yes",'2_all_summary'!$F972)),IF(ISNUMBER(SEARCH("Yes",'2_all_summary'!Q972)),1,2),IF(ISNUMBER(SEARCH("No",'2_all_summary'!Q972)),4,3))</f>
        <v>1</v>
      </c>
      <c r="O972" s="39">
        <f>IF(ISNUMBER(SEARCH("Yes",'2_all_summary'!$F972)),IF(ISNUMBER(SEARCH("Yes",'2_all_summary'!R972)),1,2),IF(ISNUMBER(SEARCH("No",'2_all_summary'!R972)),4,3))</f>
        <v>1</v>
      </c>
      <c r="P972" s="39">
        <f>IF(ISNUMBER(SEARCH("Yes",'2_all_summary'!$F972)),IF(ISNUMBER(SEARCH("Yes",'2_all_summary'!S972)),1,2),IF(ISNUMBER(SEARCH("No",'2_all_summary'!S972)),4,3))</f>
        <v>1</v>
      </c>
      <c r="Q972" s="39">
        <f>IF(ISNUMBER(SEARCH("Yes",'2_all_summary'!$F972)),IF(0&lt;'2_all_summary'!T972,1,2),IF(0='2_all_summary'!T972,4,3))</f>
        <v>1</v>
      </c>
      <c r="R972" s="39">
        <f>IF(ISNUMBER(SEARCH("Yes",'2_all_summary'!$F972)),IF(ISNUMBER(SEARCH("Yes",'2_all_summary'!U972)),1,2),IF(ISNUMBER(SEARCH("No",'2_all_summary'!U972)),4,3))</f>
        <v>1</v>
      </c>
    </row>
    <row r="973" spans="7:18" x14ac:dyDescent="0.3">
      <c r="G973" s="39"/>
      <c r="H973" s="39" t="str">
        <f>'2_all_summary'!D973</f>
        <v>The Big Role of Coastal Communities and Small-Scale Fishers in Ocean Conservation</v>
      </c>
      <c r="I973" s="39" t="str">
        <f>'2_all_summary'!E973</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973" s="39">
        <f>IF(ISNUMBER(SEARCH("Yes",'2_all_summary'!$F973)),IF(ISNUMBER(SEARCH("Yes",'2_all_summary'!M973)),1,2),IF(ISNUMBER(SEARCH("No",'2_all_summary'!M973)),4,3))</f>
        <v>3</v>
      </c>
      <c r="K973" s="39">
        <f>IF(ISNUMBER(SEARCH("Yes",'2_all_summary'!$F973)),IF(ISNUMBER(SEARCH("Yes",'2_all_summary'!N973)),1,2),IF(ISNUMBER(SEARCH("No",'2_all_summary'!N973)),4,3))</f>
        <v>3</v>
      </c>
      <c r="L973" s="39">
        <f>IF(ISNUMBER(SEARCH("Yes",'2_all_summary'!$F973)),IF(ISNUMBER(SEARCH("Yes",'2_all_summary'!O973)),1,2),IF(ISNUMBER(SEARCH("No",'2_all_summary'!O973)),4,3))</f>
        <v>3</v>
      </c>
      <c r="M973" s="39">
        <f>IF(ISNUMBER(SEARCH("Yes",'2_all_summary'!$F973)),IF(0&lt;'2_all_summary'!P973,1,2),IF(0='2_all_summary'!P973,4,3))</f>
        <v>3</v>
      </c>
      <c r="N973" s="39">
        <f>IF(ISNUMBER(SEARCH("Yes",'2_all_summary'!$F973)),IF(ISNUMBER(SEARCH("Yes",'2_all_summary'!Q973)),1,2),IF(ISNUMBER(SEARCH("No",'2_all_summary'!Q973)),4,3))</f>
        <v>4</v>
      </c>
      <c r="O973" s="39">
        <f>IF(ISNUMBER(SEARCH("Yes",'2_all_summary'!$F973)),IF(ISNUMBER(SEARCH("Yes",'2_all_summary'!R973)),1,2),IF(ISNUMBER(SEARCH("No",'2_all_summary'!R973)),4,3))</f>
        <v>4</v>
      </c>
      <c r="P973" s="39">
        <f>IF(ISNUMBER(SEARCH("Yes",'2_all_summary'!$F973)),IF(ISNUMBER(SEARCH("Yes",'2_all_summary'!S973)),1,2),IF(ISNUMBER(SEARCH("No",'2_all_summary'!S973)),4,3))</f>
        <v>4</v>
      </c>
      <c r="Q973" s="39">
        <f>IF(ISNUMBER(SEARCH("Yes",'2_all_summary'!$F973)),IF(0&lt;'2_all_summary'!T973,1,2),IF(0='2_all_summary'!T973,4,3))</f>
        <v>4</v>
      </c>
      <c r="R973" s="39">
        <f>IF(ISNUMBER(SEARCH("Yes",'2_all_summary'!$F973)),IF(ISNUMBER(SEARCH("Yes",'2_all_summary'!U973)),1,2),IF(ISNUMBER(SEARCH("No",'2_all_summary'!U973)),4,3))</f>
        <v>3</v>
      </c>
    </row>
    <row r="974" spans="7:18" x14ac:dyDescent="0.3">
      <c r="G974" s="39"/>
      <c r="H974" s="39" t="str">
        <f>'2_all_summary'!D974</f>
        <v>Hanging in balance: Benefit sharing in community-based fishery resource management in the Lower Mekong Basin</v>
      </c>
      <c r="I974" s="39" t="str">
        <f>'2_all_summary'!E974</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974" s="39">
        <f>IF(ISNUMBER(SEARCH("Yes",'2_all_summary'!$F974)),IF(ISNUMBER(SEARCH("Yes",'2_all_summary'!M974)),1,2),IF(ISNUMBER(SEARCH("No",'2_all_summary'!M974)),4,3))</f>
        <v>4</v>
      </c>
      <c r="K974" s="39">
        <f>IF(ISNUMBER(SEARCH("Yes",'2_all_summary'!$F974)),IF(ISNUMBER(SEARCH("Yes",'2_all_summary'!N974)),1,2),IF(ISNUMBER(SEARCH("No",'2_all_summary'!N974)),4,3))</f>
        <v>4</v>
      </c>
      <c r="L974" s="39">
        <f>IF(ISNUMBER(SEARCH("Yes",'2_all_summary'!$F974)),IF(ISNUMBER(SEARCH("Yes",'2_all_summary'!O974)),1,2),IF(ISNUMBER(SEARCH("No",'2_all_summary'!O974)),4,3))</f>
        <v>4</v>
      </c>
      <c r="M974" s="39">
        <f>IF(ISNUMBER(SEARCH("Yes",'2_all_summary'!$F974)),IF(0&lt;'2_all_summary'!P974,1,2),IF(0='2_all_summary'!P974,4,3))</f>
        <v>4</v>
      </c>
      <c r="N974" s="39">
        <f>IF(ISNUMBER(SEARCH("Yes",'2_all_summary'!$F974)),IF(ISNUMBER(SEARCH("Yes",'2_all_summary'!Q974)),1,2),IF(ISNUMBER(SEARCH("No",'2_all_summary'!Q974)),4,3))</f>
        <v>4</v>
      </c>
      <c r="O974" s="39">
        <f>IF(ISNUMBER(SEARCH("Yes",'2_all_summary'!$F974)),IF(ISNUMBER(SEARCH("Yes",'2_all_summary'!R974)),1,2),IF(ISNUMBER(SEARCH("No",'2_all_summary'!R974)),4,3))</f>
        <v>4</v>
      </c>
      <c r="P974" s="39">
        <f>IF(ISNUMBER(SEARCH("Yes",'2_all_summary'!$F974)),IF(ISNUMBER(SEARCH("Yes",'2_all_summary'!S974)),1,2),IF(ISNUMBER(SEARCH("No",'2_all_summary'!S974)),4,3))</f>
        <v>4</v>
      </c>
      <c r="Q974" s="39">
        <f>IF(ISNUMBER(SEARCH("Yes",'2_all_summary'!$F974)),IF(0&lt;'2_all_summary'!T974,1,2),IF(0='2_all_summary'!T974,4,3))</f>
        <v>4</v>
      </c>
      <c r="R974" s="39">
        <f>IF(ISNUMBER(SEARCH("Yes",'2_all_summary'!$F974)),IF(ISNUMBER(SEARCH("Yes",'2_all_summary'!U974)),1,2),IF(ISNUMBER(SEARCH("No",'2_all_summary'!U974)),4,3))</f>
        <v>4</v>
      </c>
    </row>
    <row r="975" spans="7:18" x14ac:dyDescent="0.3">
      <c r="G975" s="39"/>
      <c r="H975" s="39" t="str">
        <f>'2_all_summary'!D975</f>
        <v>Small-scale managed marine areas over time: Developments and challenges in a local Fijian reef fishery</v>
      </c>
      <c r="I975" s="39" t="str">
        <f>'2_all_summary'!E975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v>
      </c>
      <c r="J975" s="39">
        <f>IF(ISNUMBER(SEARCH("Yes",'2_all_summary'!$F975)),IF(ISNUMBER(SEARCH("Yes",'2_all_summary'!M975)),1,2),IF(ISNUMBER(SEARCH("No",'2_all_summary'!M975)),4,3))</f>
        <v>1</v>
      </c>
      <c r="K975" s="39">
        <f>IF(ISNUMBER(SEARCH("Yes",'2_all_summary'!$F975)),IF(ISNUMBER(SEARCH("Yes",'2_all_summary'!N975)),1,2),IF(ISNUMBER(SEARCH("No",'2_all_summary'!N975)),4,3))</f>
        <v>1</v>
      </c>
      <c r="L975" s="39">
        <f>IF(ISNUMBER(SEARCH("Yes",'2_all_summary'!$F975)),IF(ISNUMBER(SEARCH("Yes",'2_all_summary'!O975)),1,2),IF(ISNUMBER(SEARCH("No",'2_all_summary'!O975)),4,3))</f>
        <v>1</v>
      </c>
      <c r="M975" s="39">
        <f>IF(ISNUMBER(SEARCH("Yes",'2_all_summary'!$F975)),IF(0&lt;'2_all_summary'!P975,1,2),IF(0='2_all_summary'!P975,4,3))</f>
        <v>1</v>
      </c>
      <c r="N975" s="39">
        <f>IF(ISNUMBER(SEARCH("Yes",'2_all_summary'!$F975)),IF(ISNUMBER(SEARCH("Yes",'2_all_summary'!Q975)),1,2),IF(ISNUMBER(SEARCH("No",'2_all_summary'!Q975)),4,3))</f>
        <v>1</v>
      </c>
      <c r="O975" s="39">
        <f>IF(ISNUMBER(SEARCH("Yes",'2_all_summary'!$F975)),IF(ISNUMBER(SEARCH("Yes",'2_all_summary'!R975)),1,2),IF(ISNUMBER(SEARCH("No",'2_all_summary'!R975)),4,3))</f>
        <v>1</v>
      </c>
      <c r="P975" s="39">
        <f>IF(ISNUMBER(SEARCH("Yes",'2_all_summary'!$F975)),IF(ISNUMBER(SEARCH("Yes",'2_all_summary'!S975)),1,2),IF(ISNUMBER(SEARCH("No",'2_all_summary'!S975)),4,3))</f>
        <v>1</v>
      </c>
      <c r="Q975" s="39">
        <f>IF(ISNUMBER(SEARCH("Yes",'2_all_summary'!$F975)),IF(0&lt;'2_all_summary'!T975,1,2),IF(0='2_all_summary'!T975,4,3))</f>
        <v>1</v>
      </c>
      <c r="R975" s="39">
        <f>IF(ISNUMBER(SEARCH("Yes",'2_all_summary'!$F975)),IF(ISNUMBER(SEARCH("Yes",'2_all_summary'!U975)),1,2),IF(ISNUMBER(SEARCH("No",'2_all_summary'!U975)),4,3))</f>
        <v>1</v>
      </c>
    </row>
    <row r="976" spans="7:18" x14ac:dyDescent="0.3">
      <c r="G976" s="39"/>
      <c r="H976" s="39" t="str">
        <f>'2_all_summary'!D976</f>
        <v>Leatherback Ecotourism Development, Implementation, and Outcome Assessment in St. Kitts, West Indies</v>
      </c>
      <c r="I976" s="39" t="str">
        <f>'2_all_summary'!E976</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v>
      </c>
      <c r="J976" s="39">
        <f>IF(ISNUMBER(SEARCH("Yes",'2_all_summary'!$F976)),IF(ISNUMBER(SEARCH("Yes",'2_all_summary'!M976)),1,2),IF(ISNUMBER(SEARCH("No",'2_all_summary'!M976)),4,3))</f>
        <v>4</v>
      </c>
      <c r="K976" s="39">
        <f>IF(ISNUMBER(SEARCH("Yes",'2_all_summary'!$F976)),IF(ISNUMBER(SEARCH("Yes",'2_all_summary'!N976)),1,2),IF(ISNUMBER(SEARCH("No",'2_all_summary'!N976)),4,3))</f>
        <v>4</v>
      </c>
      <c r="L976" s="39">
        <f>IF(ISNUMBER(SEARCH("Yes",'2_all_summary'!$F976)),IF(ISNUMBER(SEARCH("Yes",'2_all_summary'!O976)),1,2),IF(ISNUMBER(SEARCH("No",'2_all_summary'!O976)),4,3))</f>
        <v>4</v>
      </c>
      <c r="M976" s="39">
        <f>IF(ISNUMBER(SEARCH("Yes",'2_all_summary'!$F976)),IF(0&lt;'2_all_summary'!P976,1,2),IF(0='2_all_summary'!P976,4,3))</f>
        <v>4</v>
      </c>
      <c r="N976" s="39">
        <f>IF(ISNUMBER(SEARCH("Yes",'2_all_summary'!$F976)),IF(ISNUMBER(SEARCH("Yes",'2_all_summary'!Q976)),1,2),IF(ISNUMBER(SEARCH("No",'2_all_summary'!Q976)),4,3))</f>
        <v>4</v>
      </c>
      <c r="O976" s="39">
        <f>IF(ISNUMBER(SEARCH("Yes",'2_all_summary'!$F976)),IF(ISNUMBER(SEARCH("Yes",'2_all_summary'!R976)),1,2),IF(ISNUMBER(SEARCH("No",'2_all_summary'!R976)),4,3))</f>
        <v>4</v>
      </c>
      <c r="P976" s="39">
        <f>IF(ISNUMBER(SEARCH("Yes",'2_all_summary'!$F976)),IF(ISNUMBER(SEARCH("Yes",'2_all_summary'!S976)),1,2),IF(ISNUMBER(SEARCH("No",'2_all_summary'!S976)),4,3))</f>
        <v>4</v>
      </c>
      <c r="Q976" s="39">
        <f>IF(ISNUMBER(SEARCH("Yes",'2_all_summary'!$F976)),IF(0&lt;'2_all_summary'!T976,1,2),IF(0='2_all_summary'!T976,4,3))</f>
        <v>4</v>
      </c>
      <c r="R976" s="39">
        <f>IF(ISNUMBER(SEARCH("Yes",'2_all_summary'!$F976)),IF(ISNUMBER(SEARCH("Yes",'2_all_summary'!U976)),1,2),IF(ISNUMBER(SEARCH("No",'2_all_summary'!U976)),4,3))</f>
        <v>4</v>
      </c>
    </row>
    <row r="977" spans="7:18" x14ac:dyDescent="0.3">
      <c r="G977" s="39"/>
      <c r="H977" s="39" t="str">
        <f>'2_all_summary'!D977</f>
        <v>Marine turtle conservation: The integration of a community-based, environmental education programme in southwest Madagascar</v>
      </c>
      <c r="I977" s="39" t="str">
        <f>'2_all_summary'!E977</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977" s="39">
        <f>IF(ISNUMBER(SEARCH("Yes",'2_all_summary'!$F977)),IF(ISNUMBER(SEARCH("Yes",'2_all_summary'!M977)),1,2),IF(ISNUMBER(SEARCH("No",'2_all_summary'!M977)),4,3))</f>
        <v>4</v>
      </c>
      <c r="K977" s="39">
        <f>IF(ISNUMBER(SEARCH("Yes",'2_all_summary'!$F977)),IF(ISNUMBER(SEARCH("Yes",'2_all_summary'!N977)),1,2),IF(ISNUMBER(SEARCH("No",'2_all_summary'!N977)),4,3))</f>
        <v>4</v>
      </c>
      <c r="L977" s="39">
        <f>IF(ISNUMBER(SEARCH("Yes",'2_all_summary'!$F977)),IF(ISNUMBER(SEARCH("Yes",'2_all_summary'!O977)),1,2),IF(ISNUMBER(SEARCH("No",'2_all_summary'!O977)),4,3))</f>
        <v>4</v>
      </c>
      <c r="M977" s="39">
        <f>IF(ISNUMBER(SEARCH("Yes",'2_all_summary'!$F977)),IF(0&lt;'2_all_summary'!P977,1,2),IF(0='2_all_summary'!P977,4,3))</f>
        <v>4</v>
      </c>
      <c r="N977" s="39">
        <f>IF(ISNUMBER(SEARCH("Yes",'2_all_summary'!$F977)),IF(ISNUMBER(SEARCH("Yes",'2_all_summary'!Q977)),1,2),IF(ISNUMBER(SEARCH("No",'2_all_summary'!Q977)),4,3))</f>
        <v>4</v>
      </c>
      <c r="O977" s="39">
        <f>IF(ISNUMBER(SEARCH("Yes",'2_all_summary'!$F977)),IF(ISNUMBER(SEARCH("Yes",'2_all_summary'!R977)),1,2),IF(ISNUMBER(SEARCH("No",'2_all_summary'!R977)),4,3))</f>
        <v>4</v>
      </c>
      <c r="P977" s="39">
        <f>IF(ISNUMBER(SEARCH("Yes",'2_all_summary'!$F977)),IF(ISNUMBER(SEARCH("Yes",'2_all_summary'!S977)),1,2),IF(ISNUMBER(SEARCH("No",'2_all_summary'!S977)),4,3))</f>
        <v>4</v>
      </c>
      <c r="Q977" s="39">
        <f>IF(ISNUMBER(SEARCH("Yes",'2_all_summary'!$F977)),IF(0&lt;'2_all_summary'!T977,1,2),IF(0='2_all_summary'!T977,4,3))</f>
        <v>4</v>
      </c>
      <c r="R977" s="39">
        <f>IF(ISNUMBER(SEARCH("Yes",'2_all_summary'!$F977)),IF(ISNUMBER(SEARCH("Yes",'2_all_summary'!U977)),1,2),IF(ISNUMBER(SEARCH("No",'2_all_summary'!U977)),4,3))</f>
        <v>4</v>
      </c>
    </row>
    <row r="978" spans="7:18" x14ac:dyDescent="0.3">
      <c r="G978" s="39"/>
      <c r="H978" s="39" t="str">
        <f>'2_all_summary'!D978</f>
        <v>Integrating coastal vulnerability and community-based subsistence resource mapping in Northwest Alaska</v>
      </c>
      <c r="I978" s="39" t="str">
        <f>'2_all_summary'!E978</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v>
      </c>
      <c r="J978" s="39">
        <f>IF(ISNUMBER(SEARCH("Yes",'2_all_summary'!$F978)),IF(ISNUMBER(SEARCH("Yes",'2_all_summary'!M978)),1,2),IF(ISNUMBER(SEARCH("No",'2_all_summary'!M978)),4,3))</f>
        <v>4</v>
      </c>
      <c r="K978" s="39">
        <f>IF(ISNUMBER(SEARCH("Yes",'2_all_summary'!$F978)),IF(ISNUMBER(SEARCH("Yes",'2_all_summary'!N978)),1,2),IF(ISNUMBER(SEARCH("No",'2_all_summary'!N978)),4,3))</f>
        <v>4</v>
      </c>
      <c r="L978" s="39">
        <f>IF(ISNUMBER(SEARCH("Yes",'2_all_summary'!$F978)),IF(ISNUMBER(SEARCH("Yes",'2_all_summary'!O978)),1,2),IF(ISNUMBER(SEARCH("No",'2_all_summary'!O978)),4,3))</f>
        <v>4</v>
      </c>
      <c r="M978" s="39">
        <f>IF(ISNUMBER(SEARCH("Yes",'2_all_summary'!$F978)),IF(0&lt;'2_all_summary'!P978,1,2),IF(0='2_all_summary'!P978,4,3))</f>
        <v>4</v>
      </c>
      <c r="N978" s="39">
        <f>IF(ISNUMBER(SEARCH("Yes",'2_all_summary'!$F978)),IF(ISNUMBER(SEARCH("Yes",'2_all_summary'!Q978)),1,2),IF(ISNUMBER(SEARCH("No",'2_all_summary'!Q978)),4,3))</f>
        <v>4</v>
      </c>
      <c r="O978" s="39">
        <f>IF(ISNUMBER(SEARCH("Yes",'2_all_summary'!$F978)),IF(ISNUMBER(SEARCH("Yes",'2_all_summary'!R978)),1,2),IF(ISNUMBER(SEARCH("No",'2_all_summary'!R978)),4,3))</f>
        <v>4</v>
      </c>
      <c r="P978" s="39">
        <f>IF(ISNUMBER(SEARCH("Yes",'2_all_summary'!$F978)),IF(ISNUMBER(SEARCH("Yes",'2_all_summary'!S978)),1,2),IF(ISNUMBER(SEARCH("No",'2_all_summary'!S978)),4,3))</f>
        <v>4</v>
      </c>
      <c r="Q978" s="39">
        <f>IF(ISNUMBER(SEARCH("Yes",'2_all_summary'!$F978)),IF(0&lt;'2_all_summary'!T978,1,2),IF(0='2_all_summary'!T978,4,3))</f>
        <v>4</v>
      </c>
      <c r="R978" s="39">
        <f>IF(ISNUMBER(SEARCH("Yes",'2_all_summary'!$F978)),IF(ISNUMBER(SEARCH("Yes",'2_all_summary'!U978)),1,2),IF(ISNUMBER(SEARCH("No",'2_all_summary'!U978)),4,3))</f>
        <v>4</v>
      </c>
    </row>
    <row r="979" spans="7:18" x14ac:dyDescent="0.3">
      <c r="G979" s="39"/>
      <c r="H979" s="39" t="str">
        <f>'2_all_summary'!D979</f>
        <v>Transforming reef fisheries management: Application of an ecosystem-based approach in the USA Caribbean</v>
      </c>
      <c r="I979" s="39" t="str">
        <f>'2_all_summary'!E979</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v>
      </c>
      <c r="J979" s="39">
        <f>IF(ISNUMBER(SEARCH("Yes",'2_all_summary'!$F979)),IF(ISNUMBER(SEARCH("Yes",'2_all_summary'!M979)),1,2),IF(ISNUMBER(SEARCH("No",'2_all_summary'!M979)),4,3))</f>
        <v>4</v>
      </c>
      <c r="K979" s="39">
        <f>IF(ISNUMBER(SEARCH("Yes",'2_all_summary'!$F979)),IF(ISNUMBER(SEARCH("Yes",'2_all_summary'!N979)),1,2),IF(ISNUMBER(SEARCH("No",'2_all_summary'!N979)),4,3))</f>
        <v>4</v>
      </c>
      <c r="L979" s="39">
        <f>IF(ISNUMBER(SEARCH("Yes",'2_all_summary'!$F979)),IF(ISNUMBER(SEARCH("Yes",'2_all_summary'!O979)),1,2),IF(ISNUMBER(SEARCH("No",'2_all_summary'!O979)),4,3))</f>
        <v>4</v>
      </c>
      <c r="M979" s="39">
        <f>IF(ISNUMBER(SEARCH("Yes",'2_all_summary'!$F979)),IF(0&lt;'2_all_summary'!P979,1,2),IF(0='2_all_summary'!P979,4,3))</f>
        <v>4</v>
      </c>
      <c r="N979" s="39">
        <f>IF(ISNUMBER(SEARCH("Yes",'2_all_summary'!$F979)),IF(ISNUMBER(SEARCH("Yes",'2_all_summary'!Q979)),1,2),IF(ISNUMBER(SEARCH("No",'2_all_summary'!Q979)),4,3))</f>
        <v>4</v>
      </c>
      <c r="O979" s="39">
        <f>IF(ISNUMBER(SEARCH("Yes",'2_all_summary'!$F979)),IF(ISNUMBER(SEARCH("Yes",'2_all_summary'!R979)),1,2),IF(ISNUMBER(SEARCH("No",'2_all_summary'!R979)),4,3))</f>
        <v>4</v>
      </c>
      <c r="P979" s="39">
        <f>IF(ISNUMBER(SEARCH("Yes",'2_all_summary'!$F979)),IF(ISNUMBER(SEARCH("Yes",'2_all_summary'!S979)),1,2),IF(ISNUMBER(SEARCH("No",'2_all_summary'!S979)),4,3))</f>
        <v>4</v>
      </c>
      <c r="Q979" s="39">
        <f>IF(ISNUMBER(SEARCH("Yes",'2_all_summary'!$F979)),IF(0&lt;'2_all_summary'!T979,1,2),IF(0='2_all_summary'!T979,4,3))</f>
        <v>4</v>
      </c>
      <c r="R979" s="39">
        <f>IF(ISNUMBER(SEARCH("Yes",'2_all_summary'!$F979)),IF(ISNUMBER(SEARCH("Yes",'2_all_summary'!U979)),1,2),IF(ISNUMBER(SEARCH("No",'2_all_summary'!U979)),4,3))</f>
        <v>4</v>
      </c>
    </row>
    <row r="980" spans="7:18" x14ac:dyDescent="0.3">
      <c r="G980" s="39"/>
      <c r="H980" s="39" t="str">
        <f>'2_all_summary'!D980</f>
        <v>Impact of fishing activities on the population of nile tilapia (Oreochromis niloticus) stocks of Lake Hayq, Ethiopia</v>
      </c>
      <c r="I980" s="39" t="str">
        <f>'2_all_summary'!E980</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980" s="39">
        <f>IF(ISNUMBER(SEARCH("Yes",'2_all_summary'!$F980)),IF(ISNUMBER(SEARCH("Yes",'2_all_summary'!M980)),1,2),IF(ISNUMBER(SEARCH("No",'2_all_summary'!M980)),4,3))</f>
        <v>4</v>
      </c>
      <c r="K980" s="39">
        <f>IF(ISNUMBER(SEARCH("Yes",'2_all_summary'!$F980)),IF(ISNUMBER(SEARCH("Yes",'2_all_summary'!N980)),1,2),IF(ISNUMBER(SEARCH("No",'2_all_summary'!N980)),4,3))</f>
        <v>4</v>
      </c>
      <c r="L980" s="39">
        <f>IF(ISNUMBER(SEARCH("Yes",'2_all_summary'!$F980)),IF(ISNUMBER(SEARCH("Yes",'2_all_summary'!O980)),1,2),IF(ISNUMBER(SEARCH("No",'2_all_summary'!O980)),4,3))</f>
        <v>4</v>
      </c>
      <c r="M980" s="39">
        <f>IF(ISNUMBER(SEARCH("Yes",'2_all_summary'!$F980)),IF(0&lt;'2_all_summary'!P980,1,2),IF(0='2_all_summary'!P980,4,3))</f>
        <v>4</v>
      </c>
      <c r="N980" s="39">
        <f>IF(ISNUMBER(SEARCH("Yes",'2_all_summary'!$F980)),IF(ISNUMBER(SEARCH("Yes",'2_all_summary'!Q980)),1,2),IF(ISNUMBER(SEARCH("No",'2_all_summary'!Q980)),4,3))</f>
        <v>4</v>
      </c>
      <c r="O980" s="39">
        <f>IF(ISNUMBER(SEARCH("Yes",'2_all_summary'!$F980)),IF(ISNUMBER(SEARCH("Yes",'2_all_summary'!R980)),1,2),IF(ISNUMBER(SEARCH("No",'2_all_summary'!R980)),4,3))</f>
        <v>4</v>
      </c>
      <c r="P980" s="39">
        <f>IF(ISNUMBER(SEARCH("Yes",'2_all_summary'!$F980)),IF(ISNUMBER(SEARCH("Yes",'2_all_summary'!S980)),1,2),IF(ISNUMBER(SEARCH("No",'2_all_summary'!S980)),4,3))</f>
        <v>4</v>
      </c>
      <c r="Q980" s="39">
        <f>IF(ISNUMBER(SEARCH("Yes",'2_all_summary'!$F980)),IF(0&lt;'2_all_summary'!T980,1,2),IF(0='2_all_summary'!T980,4,3))</f>
        <v>4</v>
      </c>
      <c r="R980" s="39">
        <f>IF(ISNUMBER(SEARCH("Yes",'2_all_summary'!$F980)),IF(ISNUMBER(SEARCH("Yes",'2_all_summary'!U980)),1,2),IF(ISNUMBER(SEARCH("No",'2_all_summary'!U980)),4,3))</f>
        <v>4</v>
      </c>
    </row>
    <row r="981" spans="7:18" x14ac:dyDescent="0.3">
      <c r="G981" s="39"/>
      <c r="H981" s="39" t="str">
        <f>'2_all_summary'!D981</f>
        <v>Participation and fisheries management in Costa Rica: From theory to practice</v>
      </c>
      <c r="I981" s="39" t="str">
        <f>'2_all_summary'!E981</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v>
      </c>
      <c r="J981" s="39">
        <f>IF(ISNUMBER(SEARCH("Yes",'2_all_summary'!$F981)),IF(ISNUMBER(SEARCH("Yes",'2_all_summary'!M981)),1,2),IF(ISNUMBER(SEARCH("No",'2_all_summary'!M981)),4,3))</f>
        <v>4</v>
      </c>
      <c r="K981" s="39">
        <f>IF(ISNUMBER(SEARCH("Yes",'2_all_summary'!$F981)),IF(ISNUMBER(SEARCH("Yes",'2_all_summary'!N981)),1,2),IF(ISNUMBER(SEARCH("No",'2_all_summary'!N981)),4,3))</f>
        <v>4</v>
      </c>
      <c r="L981" s="39">
        <f>IF(ISNUMBER(SEARCH("Yes",'2_all_summary'!$F981)),IF(ISNUMBER(SEARCH("Yes",'2_all_summary'!O981)),1,2),IF(ISNUMBER(SEARCH("No",'2_all_summary'!O981)),4,3))</f>
        <v>4</v>
      </c>
      <c r="M981" s="39">
        <f>IF(ISNUMBER(SEARCH("Yes",'2_all_summary'!$F981)),IF(0&lt;'2_all_summary'!P981,1,2),IF(0='2_all_summary'!P981,4,3))</f>
        <v>4</v>
      </c>
      <c r="N981" s="39">
        <f>IF(ISNUMBER(SEARCH("Yes",'2_all_summary'!$F981)),IF(ISNUMBER(SEARCH("Yes",'2_all_summary'!Q981)),1,2),IF(ISNUMBER(SEARCH("No",'2_all_summary'!Q981)),4,3))</f>
        <v>4</v>
      </c>
      <c r="O981" s="39">
        <f>IF(ISNUMBER(SEARCH("Yes",'2_all_summary'!$F981)),IF(ISNUMBER(SEARCH("Yes",'2_all_summary'!R981)),1,2),IF(ISNUMBER(SEARCH("No",'2_all_summary'!R981)),4,3))</f>
        <v>4</v>
      </c>
      <c r="P981" s="39">
        <f>IF(ISNUMBER(SEARCH("Yes",'2_all_summary'!$F981)),IF(ISNUMBER(SEARCH("Yes",'2_all_summary'!S981)),1,2),IF(ISNUMBER(SEARCH("No",'2_all_summary'!S981)),4,3))</f>
        <v>4</v>
      </c>
      <c r="Q981" s="39">
        <f>IF(ISNUMBER(SEARCH("Yes",'2_all_summary'!$F981)),IF(0&lt;'2_all_summary'!T981,1,2),IF(0='2_all_summary'!T981,4,3))</f>
        <v>4</v>
      </c>
      <c r="R981" s="39">
        <f>IF(ISNUMBER(SEARCH("Yes",'2_all_summary'!$F981)),IF(ISNUMBER(SEARCH("Yes",'2_all_summary'!U981)),1,2),IF(ISNUMBER(SEARCH("No",'2_all_summary'!U981)),4,3))</f>
        <v>4</v>
      </c>
    </row>
    <row r="982" spans="7:18" x14ac:dyDescent="0.3">
      <c r="G982" s="39"/>
      <c r="H982" s="39" t="str">
        <f>'2_all_summary'!D982</f>
        <v>Coastal management challenges from a community perspective: The problem of 'stealth privatization' in a Canadian fishery</v>
      </c>
      <c r="I982" s="39" t="str">
        <f>'2_all_summary'!E982</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v>
      </c>
      <c r="J982" s="39">
        <f>IF(ISNUMBER(SEARCH("Yes",'2_all_summary'!$F982)),IF(ISNUMBER(SEARCH("Yes",'2_all_summary'!M982)),1,2),IF(ISNUMBER(SEARCH("No",'2_all_summary'!M982)),4,3))</f>
        <v>4</v>
      </c>
      <c r="K982" s="39">
        <f>IF(ISNUMBER(SEARCH("Yes",'2_all_summary'!$F982)),IF(ISNUMBER(SEARCH("Yes",'2_all_summary'!N982)),1,2),IF(ISNUMBER(SEARCH("No",'2_all_summary'!N982)),4,3))</f>
        <v>4</v>
      </c>
      <c r="L982" s="39">
        <f>IF(ISNUMBER(SEARCH("Yes",'2_all_summary'!$F982)),IF(ISNUMBER(SEARCH("Yes",'2_all_summary'!O982)),1,2),IF(ISNUMBER(SEARCH("No",'2_all_summary'!O982)),4,3))</f>
        <v>4</v>
      </c>
      <c r="M982" s="39">
        <f>IF(ISNUMBER(SEARCH("Yes",'2_all_summary'!$F982)),IF(0&lt;'2_all_summary'!P982,1,2),IF(0='2_all_summary'!P982,4,3))</f>
        <v>4</v>
      </c>
      <c r="N982" s="39">
        <f>IF(ISNUMBER(SEARCH("Yes",'2_all_summary'!$F982)),IF(ISNUMBER(SEARCH("Yes",'2_all_summary'!Q982)),1,2),IF(ISNUMBER(SEARCH("No",'2_all_summary'!Q982)),4,3))</f>
        <v>4</v>
      </c>
      <c r="O982" s="39">
        <f>IF(ISNUMBER(SEARCH("Yes",'2_all_summary'!$F982)),IF(ISNUMBER(SEARCH("Yes",'2_all_summary'!R982)),1,2),IF(ISNUMBER(SEARCH("No",'2_all_summary'!R982)),4,3))</f>
        <v>4</v>
      </c>
      <c r="P982" s="39">
        <f>IF(ISNUMBER(SEARCH("Yes",'2_all_summary'!$F982)),IF(ISNUMBER(SEARCH("Yes",'2_all_summary'!S982)),1,2),IF(ISNUMBER(SEARCH("No",'2_all_summary'!S982)),4,3))</f>
        <v>4</v>
      </c>
      <c r="Q982" s="39">
        <f>IF(ISNUMBER(SEARCH("Yes",'2_all_summary'!$F982)),IF(0&lt;'2_all_summary'!T982,1,2),IF(0='2_all_summary'!T982,4,3))</f>
        <v>4</v>
      </c>
      <c r="R982" s="39">
        <f>IF(ISNUMBER(SEARCH("Yes",'2_all_summary'!$F982)),IF(ISNUMBER(SEARCH("Yes",'2_all_summary'!U982)),1,2),IF(ISNUMBER(SEARCH("No",'2_all_summary'!U982)),4,3))</f>
        <v>4</v>
      </c>
    </row>
    <row r="983" spans="7:18" x14ac:dyDescent="0.3">
      <c r="G983" s="39"/>
      <c r="H983" s="39" t="str">
        <f>'2_all_summary'!D983</f>
        <v>Community-based management and technical advice in Patos Lagoon estuary (Brazil)</v>
      </c>
      <c r="I983" s="39" t="str">
        <f>'2_all_summary'!E983</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v>
      </c>
      <c r="J983" s="39">
        <f>IF(ISNUMBER(SEARCH("Yes",'2_all_summary'!$F983)),IF(ISNUMBER(SEARCH("Yes",'2_all_summary'!M983)),1,2),IF(ISNUMBER(SEARCH("No",'2_all_summary'!M983)),4,3))</f>
        <v>4</v>
      </c>
      <c r="K983" s="39">
        <f>IF(ISNUMBER(SEARCH("Yes",'2_all_summary'!$F983)),IF(ISNUMBER(SEARCH("Yes",'2_all_summary'!N983)),1,2),IF(ISNUMBER(SEARCH("No",'2_all_summary'!N983)),4,3))</f>
        <v>4</v>
      </c>
      <c r="L983" s="39">
        <f>IF(ISNUMBER(SEARCH("Yes",'2_all_summary'!$F983)),IF(ISNUMBER(SEARCH("Yes",'2_all_summary'!O983)),1,2),IF(ISNUMBER(SEARCH("No",'2_all_summary'!O983)),4,3))</f>
        <v>4</v>
      </c>
      <c r="M983" s="39">
        <f>IF(ISNUMBER(SEARCH("Yes",'2_all_summary'!$F983)),IF(0&lt;'2_all_summary'!P983,1,2),IF(0='2_all_summary'!P983,4,3))</f>
        <v>4</v>
      </c>
      <c r="N983" s="39">
        <f>IF(ISNUMBER(SEARCH("Yes",'2_all_summary'!$F983)),IF(ISNUMBER(SEARCH("Yes",'2_all_summary'!Q983)),1,2),IF(ISNUMBER(SEARCH("No",'2_all_summary'!Q983)),4,3))</f>
        <v>4</v>
      </c>
      <c r="O983" s="39">
        <f>IF(ISNUMBER(SEARCH("Yes",'2_all_summary'!$F983)),IF(ISNUMBER(SEARCH("Yes",'2_all_summary'!R983)),1,2),IF(ISNUMBER(SEARCH("No",'2_all_summary'!R983)),4,3))</f>
        <v>4</v>
      </c>
      <c r="P983" s="39">
        <f>IF(ISNUMBER(SEARCH("Yes",'2_all_summary'!$F983)),IF(ISNUMBER(SEARCH("Yes",'2_all_summary'!S983)),1,2),IF(ISNUMBER(SEARCH("No",'2_all_summary'!S983)),4,3))</f>
        <v>4</v>
      </c>
      <c r="Q983" s="39">
        <f>IF(ISNUMBER(SEARCH("Yes",'2_all_summary'!$F983)),IF(0&lt;'2_all_summary'!T983,1,2),IF(0='2_all_summary'!T983,4,3))</f>
        <v>4</v>
      </c>
      <c r="R983" s="39">
        <f>IF(ISNUMBER(SEARCH("Yes",'2_all_summary'!$F983)),IF(ISNUMBER(SEARCH("Yes",'2_all_summary'!U983)),1,2),IF(ISNUMBER(SEARCH("No",'2_all_summary'!U983)),4,3))</f>
        <v>4</v>
      </c>
    </row>
    <row r="984" spans="7:18" x14ac:dyDescent="0.3">
      <c r="G984" s="39"/>
      <c r="H984" s="39" t="str">
        <f>'2_all_summary'!D984</f>
        <v>The Newfoundland and Labrador Heart Health Program dissemination story: the formation and functioning of effective coalitions.</v>
      </c>
      <c r="I984" s="39" t="str">
        <f>'2_all_summary'!E984</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4" s="39">
        <f>IF(ISNUMBER(SEARCH("Yes",'2_all_summary'!$F984)),IF(ISNUMBER(SEARCH("Yes",'2_all_summary'!M984)),1,2),IF(ISNUMBER(SEARCH("No",'2_all_summary'!M984)),4,3))</f>
        <v>4</v>
      </c>
      <c r="K984" s="39">
        <f>IF(ISNUMBER(SEARCH("Yes",'2_all_summary'!$F984)),IF(ISNUMBER(SEARCH("Yes",'2_all_summary'!N984)),1,2),IF(ISNUMBER(SEARCH("No",'2_all_summary'!N984)),4,3))</f>
        <v>4</v>
      </c>
      <c r="L984" s="39">
        <f>IF(ISNUMBER(SEARCH("Yes",'2_all_summary'!$F984)),IF(ISNUMBER(SEARCH("Yes",'2_all_summary'!O984)),1,2),IF(ISNUMBER(SEARCH("No",'2_all_summary'!O984)),4,3))</f>
        <v>4</v>
      </c>
      <c r="M984" s="39">
        <f>IF(ISNUMBER(SEARCH("Yes",'2_all_summary'!$F984)),IF(0&lt;'2_all_summary'!P984,1,2),IF(0='2_all_summary'!P984,4,3))</f>
        <v>4</v>
      </c>
      <c r="N984" s="39">
        <f>IF(ISNUMBER(SEARCH("Yes",'2_all_summary'!$F984)),IF(ISNUMBER(SEARCH("Yes",'2_all_summary'!Q984)),1,2),IF(ISNUMBER(SEARCH("No",'2_all_summary'!Q984)),4,3))</f>
        <v>4</v>
      </c>
      <c r="O984" s="39">
        <f>IF(ISNUMBER(SEARCH("Yes",'2_all_summary'!$F984)),IF(ISNUMBER(SEARCH("Yes",'2_all_summary'!R984)),1,2),IF(ISNUMBER(SEARCH("No",'2_all_summary'!R984)),4,3))</f>
        <v>4</v>
      </c>
      <c r="P984" s="39">
        <f>IF(ISNUMBER(SEARCH("Yes",'2_all_summary'!$F984)),IF(ISNUMBER(SEARCH("Yes",'2_all_summary'!S984)),1,2),IF(ISNUMBER(SEARCH("No",'2_all_summary'!S984)),4,3))</f>
        <v>4</v>
      </c>
      <c r="Q984" s="39">
        <f>IF(ISNUMBER(SEARCH("Yes",'2_all_summary'!$F984)),IF(0&lt;'2_all_summary'!T984,1,2),IF(0='2_all_summary'!T984,4,3))</f>
        <v>4</v>
      </c>
      <c r="R984" s="39">
        <f>IF(ISNUMBER(SEARCH("Yes",'2_all_summary'!$F984)),IF(ISNUMBER(SEARCH("Yes",'2_all_summary'!U984)),1,2),IF(ISNUMBER(SEARCH("No",'2_all_summary'!U984)),4,3))</f>
        <v>4</v>
      </c>
    </row>
    <row r="985" spans="7:18" x14ac:dyDescent="0.3">
      <c r="G985" s="39"/>
      <c r="H985" s="39" t="str">
        <f>'2_all_summary'!D985</f>
        <v>A Sustainable Tourism Based on a New Institutional Economics Approach: Ecotourism Based on the Community in the Gasan Gadang Fishermen Village</v>
      </c>
      <c r="I985" s="39" t="str">
        <f>'2_all_summary'!E985</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v>
      </c>
      <c r="J985" s="39">
        <f>IF(ISNUMBER(SEARCH("Yes",'2_all_summary'!$F985)),IF(ISNUMBER(SEARCH("Yes",'2_all_summary'!M985)),1,2),IF(ISNUMBER(SEARCH("No",'2_all_summary'!M985)),4,3))</f>
        <v>4</v>
      </c>
      <c r="K985" s="39">
        <f>IF(ISNUMBER(SEARCH("Yes",'2_all_summary'!$F985)),IF(ISNUMBER(SEARCH("Yes",'2_all_summary'!N985)),1,2),IF(ISNUMBER(SEARCH("No",'2_all_summary'!N985)),4,3))</f>
        <v>4</v>
      </c>
      <c r="L985" s="39">
        <f>IF(ISNUMBER(SEARCH("Yes",'2_all_summary'!$F985)),IF(ISNUMBER(SEARCH("Yes",'2_all_summary'!O985)),1,2),IF(ISNUMBER(SEARCH("No",'2_all_summary'!O985)),4,3))</f>
        <v>4</v>
      </c>
      <c r="M985" s="39">
        <f>IF(ISNUMBER(SEARCH("Yes",'2_all_summary'!$F985)),IF(0&lt;'2_all_summary'!P985,1,2),IF(0='2_all_summary'!P985,4,3))</f>
        <v>4</v>
      </c>
      <c r="N985" s="39">
        <f>IF(ISNUMBER(SEARCH("Yes",'2_all_summary'!$F985)),IF(ISNUMBER(SEARCH("Yes",'2_all_summary'!Q985)),1,2),IF(ISNUMBER(SEARCH("No",'2_all_summary'!Q985)),4,3))</f>
        <v>4</v>
      </c>
      <c r="O985" s="39">
        <f>IF(ISNUMBER(SEARCH("Yes",'2_all_summary'!$F985)),IF(ISNUMBER(SEARCH("Yes",'2_all_summary'!R985)),1,2),IF(ISNUMBER(SEARCH("No",'2_all_summary'!R985)),4,3))</f>
        <v>4</v>
      </c>
      <c r="P985" s="39">
        <f>IF(ISNUMBER(SEARCH("Yes",'2_all_summary'!$F985)),IF(ISNUMBER(SEARCH("Yes",'2_all_summary'!S985)),1,2),IF(ISNUMBER(SEARCH("No",'2_all_summary'!S985)),4,3))</f>
        <v>4</v>
      </c>
      <c r="Q985" s="39">
        <f>IF(ISNUMBER(SEARCH("Yes",'2_all_summary'!$F985)),IF(0&lt;'2_all_summary'!T985,1,2),IF(0='2_all_summary'!T985,4,3))</f>
        <v>4</v>
      </c>
      <c r="R985" s="39">
        <f>IF(ISNUMBER(SEARCH("Yes",'2_all_summary'!$F985)),IF(ISNUMBER(SEARCH("Yes",'2_all_summary'!U985)),1,2),IF(ISNUMBER(SEARCH("No",'2_all_summary'!U985)),4,3))</f>
        <v>4</v>
      </c>
    </row>
    <row r="986" spans="7:18" x14ac:dyDescent="0.3">
      <c r="G986" s="39"/>
      <c r="H986" s="39" t="str">
        <f>'2_all_summary'!D986</f>
        <v>Future options for urban wastewater reuse</v>
      </c>
      <c r="I986" s="39" t="str">
        <f>'2_all_summary'!E986</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986" s="39">
        <f>IF(ISNUMBER(SEARCH("Yes",'2_all_summary'!$F986)),IF(ISNUMBER(SEARCH("Yes",'2_all_summary'!M986)),1,2),IF(ISNUMBER(SEARCH("No",'2_all_summary'!M986)),4,3))</f>
        <v>4</v>
      </c>
      <c r="K986" s="39">
        <f>IF(ISNUMBER(SEARCH("Yes",'2_all_summary'!$F986)),IF(ISNUMBER(SEARCH("Yes",'2_all_summary'!N986)),1,2),IF(ISNUMBER(SEARCH("No",'2_all_summary'!N986)),4,3))</f>
        <v>4</v>
      </c>
      <c r="L986" s="39">
        <f>IF(ISNUMBER(SEARCH("Yes",'2_all_summary'!$F986)),IF(ISNUMBER(SEARCH("Yes",'2_all_summary'!O986)),1,2),IF(ISNUMBER(SEARCH("No",'2_all_summary'!O986)),4,3))</f>
        <v>4</v>
      </c>
      <c r="M986" s="39">
        <f>IF(ISNUMBER(SEARCH("Yes",'2_all_summary'!$F986)),IF(0&lt;'2_all_summary'!P986,1,2),IF(0='2_all_summary'!P986,4,3))</f>
        <v>4</v>
      </c>
      <c r="N986" s="39">
        <f>IF(ISNUMBER(SEARCH("Yes",'2_all_summary'!$F986)),IF(ISNUMBER(SEARCH("Yes",'2_all_summary'!Q986)),1,2),IF(ISNUMBER(SEARCH("No",'2_all_summary'!Q986)),4,3))</f>
        <v>4</v>
      </c>
      <c r="O986" s="39">
        <f>IF(ISNUMBER(SEARCH("Yes",'2_all_summary'!$F986)),IF(ISNUMBER(SEARCH("Yes",'2_all_summary'!R986)),1,2),IF(ISNUMBER(SEARCH("No",'2_all_summary'!R986)),4,3))</f>
        <v>4</v>
      </c>
      <c r="P986" s="39">
        <f>IF(ISNUMBER(SEARCH("Yes",'2_all_summary'!$F986)),IF(ISNUMBER(SEARCH("Yes",'2_all_summary'!S986)),1,2),IF(ISNUMBER(SEARCH("No",'2_all_summary'!S986)),4,3))</f>
        <v>4</v>
      </c>
      <c r="Q986" s="39">
        <f>IF(ISNUMBER(SEARCH("Yes",'2_all_summary'!$F986)),IF(0&lt;'2_all_summary'!T986,1,2),IF(0='2_all_summary'!T986,4,3))</f>
        <v>4</v>
      </c>
      <c r="R986" s="39">
        <f>IF(ISNUMBER(SEARCH("Yes",'2_all_summary'!$F986)),IF(ISNUMBER(SEARCH("Yes",'2_all_summary'!U986)),1,2),IF(ISNUMBER(SEARCH("No",'2_all_summary'!U986)),4,3))</f>
        <v>4</v>
      </c>
    </row>
    <row r="987" spans="7:18" x14ac:dyDescent="0.3">
      <c r="G987" s="39"/>
      <c r="H987" s="39" t="str">
        <f>'2_all_summary'!D987</f>
        <v>Coastal management in Tanga, Tanzania: A decentralized community-based approach</v>
      </c>
      <c r="I987" s="39" t="str">
        <f>'2_all_summary'!E987</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987" s="39">
        <f>IF(ISNUMBER(SEARCH("Yes",'2_all_summary'!$F987)),IF(ISNUMBER(SEARCH("Yes",'2_all_summary'!M987)),1,2),IF(ISNUMBER(SEARCH("No",'2_all_summary'!M987)),4,3))</f>
        <v>4</v>
      </c>
      <c r="K987" s="39">
        <f>IF(ISNUMBER(SEARCH("Yes",'2_all_summary'!$F987)),IF(ISNUMBER(SEARCH("Yes",'2_all_summary'!N987)),1,2),IF(ISNUMBER(SEARCH("No",'2_all_summary'!N987)),4,3))</f>
        <v>4</v>
      </c>
      <c r="L987" s="39">
        <f>IF(ISNUMBER(SEARCH("Yes",'2_all_summary'!$F987)),IF(ISNUMBER(SEARCH("Yes",'2_all_summary'!O987)),1,2),IF(ISNUMBER(SEARCH("No",'2_all_summary'!O987)),4,3))</f>
        <v>4</v>
      </c>
      <c r="M987" s="39">
        <f>IF(ISNUMBER(SEARCH("Yes",'2_all_summary'!$F987)),IF(0&lt;'2_all_summary'!P987,1,2),IF(0='2_all_summary'!P987,4,3))</f>
        <v>4</v>
      </c>
      <c r="N987" s="39">
        <f>IF(ISNUMBER(SEARCH("Yes",'2_all_summary'!$F987)),IF(ISNUMBER(SEARCH("Yes",'2_all_summary'!Q987)),1,2),IF(ISNUMBER(SEARCH("No",'2_all_summary'!Q987)),4,3))</f>
        <v>4</v>
      </c>
      <c r="O987" s="39">
        <f>IF(ISNUMBER(SEARCH("Yes",'2_all_summary'!$F987)),IF(ISNUMBER(SEARCH("Yes",'2_all_summary'!R987)),1,2),IF(ISNUMBER(SEARCH("No",'2_all_summary'!R987)),4,3))</f>
        <v>4</v>
      </c>
      <c r="P987" s="39">
        <f>IF(ISNUMBER(SEARCH("Yes",'2_all_summary'!$F987)),IF(ISNUMBER(SEARCH("Yes",'2_all_summary'!S987)),1,2),IF(ISNUMBER(SEARCH("No",'2_all_summary'!S987)),4,3))</f>
        <v>4</v>
      </c>
      <c r="Q987" s="39">
        <f>IF(ISNUMBER(SEARCH("Yes",'2_all_summary'!$F987)),IF(0&lt;'2_all_summary'!T987,1,2),IF(0='2_all_summary'!T987,4,3))</f>
        <v>4</v>
      </c>
      <c r="R987" s="39">
        <f>IF(ISNUMBER(SEARCH("Yes",'2_all_summary'!$F987)),IF(ISNUMBER(SEARCH("Yes",'2_all_summary'!U987)),1,2),IF(ISNUMBER(SEARCH("No",'2_all_summary'!U987)),4,3))</f>
        <v>4</v>
      </c>
    </row>
    <row r="988" spans="7:18" x14ac:dyDescent="0.3">
      <c r="G988" s="39"/>
      <c r="H988" s="39" t="str">
        <f>'2_all_summary'!D988</f>
        <v>Seaflower marine protected area: Governance for sustainable development</v>
      </c>
      <c r="I988" s="39" t="str">
        <f>'2_all_summary'!E988</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v>
      </c>
      <c r="J988" s="39">
        <f>IF(ISNUMBER(SEARCH("Yes",'2_all_summary'!$F988)),IF(ISNUMBER(SEARCH("Yes",'2_all_summary'!M988)),1,2),IF(ISNUMBER(SEARCH("No",'2_all_summary'!M988)),4,3))</f>
        <v>4</v>
      </c>
      <c r="K988" s="39">
        <f>IF(ISNUMBER(SEARCH("Yes",'2_all_summary'!$F988)),IF(ISNUMBER(SEARCH("Yes",'2_all_summary'!N988)),1,2),IF(ISNUMBER(SEARCH("No",'2_all_summary'!N988)),4,3))</f>
        <v>4</v>
      </c>
      <c r="L988" s="39">
        <f>IF(ISNUMBER(SEARCH("Yes",'2_all_summary'!$F988)),IF(ISNUMBER(SEARCH("Yes",'2_all_summary'!O988)),1,2),IF(ISNUMBER(SEARCH("No",'2_all_summary'!O988)),4,3))</f>
        <v>4</v>
      </c>
      <c r="M988" s="39">
        <f>IF(ISNUMBER(SEARCH("Yes",'2_all_summary'!$F988)),IF(0&lt;'2_all_summary'!P988,1,2),IF(0='2_all_summary'!P988,4,3))</f>
        <v>4</v>
      </c>
      <c r="N988" s="39">
        <f>IF(ISNUMBER(SEARCH("Yes",'2_all_summary'!$F988)),IF(ISNUMBER(SEARCH("Yes",'2_all_summary'!Q988)),1,2),IF(ISNUMBER(SEARCH("No",'2_all_summary'!Q988)),4,3))</f>
        <v>4</v>
      </c>
      <c r="O988" s="39">
        <f>IF(ISNUMBER(SEARCH("Yes",'2_all_summary'!$F988)),IF(ISNUMBER(SEARCH("Yes",'2_all_summary'!R988)),1,2),IF(ISNUMBER(SEARCH("No",'2_all_summary'!R988)),4,3))</f>
        <v>4</v>
      </c>
      <c r="P988" s="39">
        <f>IF(ISNUMBER(SEARCH("Yes",'2_all_summary'!$F988)),IF(ISNUMBER(SEARCH("Yes",'2_all_summary'!S988)),1,2),IF(ISNUMBER(SEARCH("No",'2_all_summary'!S988)),4,3))</f>
        <v>4</v>
      </c>
      <c r="Q988" s="39">
        <f>IF(ISNUMBER(SEARCH("Yes",'2_all_summary'!$F988)),IF(0&lt;'2_all_summary'!T988,1,2),IF(0='2_all_summary'!T988,4,3))</f>
        <v>4</v>
      </c>
      <c r="R988" s="39">
        <f>IF(ISNUMBER(SEARCH("Yes",'2_all_summary'!$F988)),IF(ISNUMBER(SEARCH("Yes",'2_all_summary'!U988)),1,2),IF(ISNUMBER(SEARCH("No",'2_all_summary'!U988)),4,3))</f>
        <v>4</v>
      </c>
    </row>
    <row r="989" spans="7:18" x14ac:dyDescent="0.3">
      <c r="G989" s="39"/>
      <c r="H989" s="39" t="str">
        <f>'2_all_summary'!D989</f>
        <v>Learning communities and legal spaces: Community-based fisheries management in a globalizing world</v>
      </c>
      <c r="I989" s="39" t="str">
        <f>'2_all_summary'!E989</f>
        <v>[No abstract available]</v>
      </c>
      <c r="J989" s="39">
        <f>IF(ISNUMBER(SEARCH("Yes",'2_all_summary'!$F989)),IF(ISNUMBER(SEARCH("Yes",'2_all_summary'!M989)),1,2),IF(ISNUMBER(SEARCH("No",'2_all_summary'!M989)),4,3))</f>
        <v>1</v>
      </c>
      <c r="K989" s="39">
        <f>IF(ISNUMBER(SEARCH("Yes",'2_all_summary'!$F989)),IF(ISNUMBER(SEARCH("Yes",'2_all_summary'!N989)),1,2),IF(ISNUMBER(SEARCH("No",'2_all_summary'!N989)),4,3))</f>
        <v>1</v>
      </c>
      <c r="L989" s="39">
        <f>IF(ISNUMBER(SEARCH("Yes",'2_all_summary'!$F989)),IF(ISNUMBER(SEARCH("Yes",'2_all_summary'!O989)),1,2),IF(ISNUMBER(SEARCH("No",'2_all_summary'!O989)),4,3))</f>
        <v>2</v>
      </c>
      <c r="M989" s="39">
        <f>IF(ISNUMBER(SEARCH("Yes",'2_all_summary'!$F989)),IF(0&lt;'2_all_summary'!P989,1,2),IF(0='2_all_summary'!P989,4,3))</f>
        <v>1</v>
      </c>
      <c r="N989" s="39">
        <f>IF(ISNUMBER(SEARCH("Yes",'2_all_summary'!$F989)),IF(ISNUMBER(SEARCH("Yes",'2_all_summary'!Q989)),1,2),IF(ISNUMBER(SEARCH("No",'2_all_summary'!Q989)),4,3))</f>
        <v>1</v>
      </c>
      <c r="O989" s="39">
        <f>IF(ISNUMBER(SEARCH("Yes",'2_all_summary'!$F989)),IF(ISNUMBER(SEARCH("Yes",'2_all_summary'!R989)),1,2),IF(ISNUMBER(SEARCH("No",'2_all_summary'!R989)),4,3))</f>
        <v>1</v>
      </c>
      <c r="P989" s="39">
        <f>IF(ISNUMBER(SEARCH("Yes",'2_all_summary'!$F989)),IF(ISNUMBER(SEARCH("Yes",'2_all_summary'!S989)),1,2),IF(ISNUMBER(SEARCH("No",'2_all_summary'!S989)),4,3))</f>
        <v>2</v>
      </c>
      <c r="Q989" s="39">
        <f>IF(ISNUMBER(SEARCH("Yes",'2_all_summary'!$F989)),IF(0&lt;'2_all_summary'!T989,1,2),IF(0='2_all_summary'!T989,4,3))</f>
        <v>1</v>
      </c>
      <c r="R989" s="39">
        <f>IF(ISNUMBER(SEARCH("Yes",'2_all_summary'!$F989)),IF(ISNUMBER(SEARCH("Yes",'2_all_summary'!U989)),1,2),IF(ISNUMBER(SEARCH("No",'2_all_summary'!U989)),4,3))</f>
        <v>1</v>
      </c>
    </row>
    <row r="990" spans="7:18" x14ac:dyDescent="0.3">
      <c r="G990" s="39"/>
      <c r="H990" s="39" t="str">
        <f>'2_all_summary'!D990</f>
        <v>The good, the bad, or the ugly? Advantages and challenges of Japanese coastal fisheries management</v>
      </c>
      <c r="I990" s="39" t="str">
        <f>'2_all_summary'!E990</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v>
      </c>
      <c r="J990" s="39">
        <f>IF(ISNUMBER(SEARCH("Yes",'2_all_summary'!$F990)),IF(ISNUMBER(SEARCH("Yes",'2_all_summary'!M990)),1,2),IF(ISNUMBER(SEARCH("No",'2_all_summary'!M990)),4,3))</f>
        <v>4</v>
      </c>
      <c r="K990" s="39">
        <f>IF(ISNUMBER(SEARCH("Yes",'2_all_summary'!$F990)),IF(ISNUMBER(SEARCH("Yes",'2_all_summary'!N990)),1,2),IF(ISNUMBER(SEARCH("No",'2_all_summary'!N990)),4,3))</f>
        <v>4</v>
      </c>
      <c r="L990" s="39">
        <f>IF(ISNUMBER(SEARCH("Yes",'2_all_summary'!$F990)),IF(ISNUMBER(SEARCH("Yes",'2_all_summary'!O990)),1,2),IF(ISNUMBER(SEARCH("No",'2_all_summary'!O990)),4,3))</f>
        <v>4</v>
      </c>
      <c r="M990" s="39">
        <f>IF(ISNUMBER(SEARCH("Yes",'2_all_summary'!$F990)),IF(0&lt;'2_all_summary'!P990,1,2),IF(0='2_all_summary'!P990,4,3))</f>
        <v>4</v>
      </c>
      <c r="N990" s="39">
        <f>IF(ISNUMBER(SEARCH("Yes",'2_all_summary'!$F990)),IF(ISNUMBER(SEARCH("Yes",'2_all_summary'!Q990)),1,2),IF(ISNUMBER(SEARCH("No",'2_all_summary'!Q990)),4,3))</f>
        <v>4</v>
      </c>
      <c r="O990" s="39">
        <f>IF(ISNUMBER(SEARCH("Yes",'2_all_summary'!$F990)),IF(ISNUMBER(SEARCH("Yes",'2_all_summary'!R990)),1,2),IF(ISNUMBER(SEARCH("No",'2_all_summary'!R990)),4,3))</f>
        <v>4</v>
      </c>
      <c r="P990" s="39">
        <f>IF(ISNUMBER(SEARCH("Yes",'2_all_summary'!$F990)),IF(ISNUMBER(SEARCH("Yes",'2_all_summary'!S990)),1,2),IF(ISNUMBER(SEARCH("No",'2_all_summary'!S990)),4,3))</f>
        <v>4</v>
      </c>
      <c r="Q990" s="39">
        <f>IF(ISNUMBER(SEARCH("Yes",'2_all_summary'!$F990)),IF(0&lt;'2_all_summary'!T990,1,2),IF(0='2_all_summary'!T990,4,3))</f>
        <v>4</v>
      </c>
      <c r="R990" s="39">
        <f>IF(ISNUMBER(SEARCH("Yes",'2_all_summary'!$F990)),IF(ISNUMBER(SEARCH("Yes",'2_all_summary'!U990)),1,2),IF(ISNUMBER(SEARCH("No",'2_all_summary'!U990)),4,3))</f>
        <v>4</v>
      </c>
    </row>
    <row r="991" spans="7:18" x14ac:dyDescent="0.3">
      <c r="G991" s="39"/>
      <c r="H991" s="39" t="str">
        <f>'2_all_summary'!D991</f>
        <v>Opportunities to Strengthen Fish Supply Chain Policy to Improve External Food Environments for Nutrition in the Solomon Islands</v>
      </c>
      <c r="I991" s="39" t="str">
        <f>'2_all_summary'!E991</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v>
      </c>
      <c r="J991" s="39">
        <f>IF(ISNUMBER(SEARCH("Yes",'2_all_summary'!$F991)),IF(ISNUMBER(SEARCH("Yes",'2_all_summary'!M991)),1,2),IF(ISNUMBER(SEARCH("No",'2_all_summary'!M991)),4,3))</f>
        <v>1</v>
      </c>
      <c r="K991" s="39">
        <f>IF(ISNUMBER(SEARCH("Yes",'2_all_summary'!$F991)),IF(ISNUMBER(SEARCH("Yes",'2_all_summary'!N991)),1,2),IF(ISNUMBER(SEARCH("No",'2_all_summary'!N991)),4,3))</f>
        <v>2</v>
      </c>
      <c r="L991" s="39">
        <f>IF(ISNUMBER(SEARCH("Yes",'2_all_summary'!$F991)),IF(ISNUMBER(SEARCH("Yes",'2_all_summary'!O991)),1,2),IF(ISNUMBER(SEARCH("No",'2_all_summary'!O991)),4,3))</f>
        <v>2</v>
      </c>
      <c r="M991" s="39">
        <f>IF(ISNUMBER(SEARCH("Yes",'2_all_summary'!$F991)),IF(0&lt;'2_all_summary'!P991,1,2),IF(0='2_all_summary'!P991,4,3))</f>
        <v>1</v>
      </c>
      <c r="N991" s="39">
        <f>IF(ISNUMBER(SEARCH("Yes",'2_all_summary'!$F991)),IF(ISNUMBER(SEARCH("Yes",'2_all_summary'!Q991)),1,2),IF(ISNUMBER(SEARCH("No",'2_all_summary'!Q991)),4,3))</f>
        <v>1</v>
      </c>
      <c r="O991" s="39">
        <f>IF(ISNUMBER(SEARCH("Yes",'2_all_summary'!$F991)),IF(ISNUMBER(SEARCH("Yes",'2_all_summary'!R991)),1,2),IF(ISNUMBER(SEARCH("No",'2_all_summary'!R991)),4,3))</f>
        <v>1</v>
      </c>
      <c r="P991" s="39">
        <f>IF(ISNUMBER(SEARCH("Yes",'2_all_summary'!$F991)),IF(ISNUMBER(SEARCH("Yes",'2_all_summary'!S991)),1,2),IF(ISNUMBER(SEARCH("No",'2_all_summary'!S991)),4,3))</f>
        <v>1</v>
      </c>
      <c r="Q991" s="39">
        <f>IF(ISNUMBER(SEARCH("Yes",'2_all_summary'!$F991)),IF(0&lt;'2_all_summary'!T991,1,2),IF(0='2_all_summary'!T991,4,3))</f>
        <v>1</v>
      </c>
      <c r="R991" s="39">
        <f>IF(ISNUMBER(SEARCH("Yes",'2_all_summary'!$F991)),IF(ISNUMBER(SEARCH("Yes",'2_all_summary'!U991)),1,2),IF(ISNUMBER(SEARCH("No",'2_all_summary'!U991)),4,3))</f>
        <v>1</v>
      </c>
    </row>
    <row r="992" spans="7:18" x14ac:dyDescent="0.3">
      <c r="G992" s="39"/>
      <c r="H992" s="39" t="str">
        <f>'2_all_summary'!D992</f>
        <v>The roles of environmental non-government organizations in the Fraser River Basin</v>
      </c>
      <c r="I992" s="39" t="str">
        <f>'2_all_summary'!E992</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992" s="39">
        <f>IF(ISNUMBER(SEARCH("Yes",'2_all_summary'!$F992)),IF(ISNUMBER(SEARCH("Yes",'2_all_summary'!M992)),1,2),IF(ISNUMBER(SEARCH("No",'2_all_summary'!M992)),4,3))</f>
        <v>4</v>
      </c>
      <c r="K992" s="39">
        <f>IF(ISNUMBER(SEARCH("Yes",'2_all_summary'!$F992)),IF(ISNUMBER(SEARCH("Yes",'2_all_summary'!N992)),1,2),IF(ISNUMBER(SEARCH("No",'2_all_summary'!N992)),4,3))</f>
        <v>4</v>
      </c>
      <c r="L992" s="39">
        <f>IF(ISNUMBER(SEARCH("Yes",'2_all_summary'!$F992)),IF(ISNUMBER(SEARCH("Yes",'2_all_summary'!O992)),1,2),IF(ISNUMBER(SEARCH("No",'2_all_summary'!O992)),4,3))</f>
        <v>4</v>
      </c>
      <c r="M992" s="39">
        <f>IF(ISNUMBER(SEARCH("Yes",'2_all_summary'!$F992)),IF(0&lt;'2_all_summary'!P992,1,2),IF(0='2_all_summary'!P992,4,3))</f>
        <v>4</v>
      </c>
      <c r="N992" s="39">
        <f>IF(ISNUMBER(SEARCH("Yes",'2_all_summary'!$F992)),IF(ISNUMBER(SEARCH("Yes",'2_all_summary'!Q992)),1,2),IF(ISNUMBER(SEARCH("No",'2_all_summary'!Q992)),4,3))</f>
        <v>4</v>
      </c>
      <c r="O992" s="39">
        <f>IF(ISNUMBER(SEARCH("Yes",'2_all_summary'!$F992)),IF(ISNUMBER(SEARCH("Yes",'2_all_summary'!R992)),1,2),IF(ISNUMBER(SEARCH("No",'2_all_summary'!R992)),4,3))</f>
        <v>4</v>
      </c>
      <c r="P992" s="39">
        <f>IF(ISNUMBER(SEARCH("Yes",'2_all_summary'!$F992)),IF(ISNUMBER(SEARCH("Yes",'2_all_summary'!S992)),1,2),IF(ISNUMBER(SEARCH("No",'2_all_summary'!S992)),4,3))</f>
        <v>4</v>
      </c>
      <c r="Q992" s="39">
        <f>IF(ISNUMBER(SEARCH("Yes",'2_all_summary'!$F992)),IF(0&lt;'2_all_summary'!T992,1,2),IF(0='2_all_summary'!T992,4,3))</f>
        <v>4</v>
      </c>
      <c r="R992" s="39">
        <f>IF(ISNUMBER(SEARCH("Yes",'2_all_summary'!$F992)),IF(ISNUMBER(SEARCH("Yes",'2_all_summary'!U992)),1,2),IF(ISNUMBER(SEARCH("No",'2_all_summary'!U992)),4,3))</f>
        <v>4</v>
      </c>
    </row>
    <row r="993" spans="7:18" x14ac:dyDescent="0.3">
      <c r="G993" s="39"/>
      <c r="H993" s="39" t="str">
        <f>'2_all_summary'!D993</f>
        <v>Farming fish in a transitional economy: A case for East Timor</v>
      </c>
      <c r="I993" s="39" t="str">
        <f>'2_all_summary'!E993</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v>
      </c>
      <c r="J993" s="39">
        <f>IF(ISNUMBER(SEARCH("Yes",'2_all_summary'!$F993)),IF(ISNUMBER(SEARCH("Yes",'2_all_summary'!M993)),1,2),IF(ISNUMBER(SEARCH("No",'2_all_summary'!M993)),4,3))</f>
        <v>4</v>
      </c>
      <c r="K993" s="39">
        <f>IF(ISNUMBER(SEARCH("Yes",'2_all_summary'!$F993)),IF(ISNUMBER(SEARCH("Yes",'2_all_summary'!N993)),1,2),IF(ISNUMBER(SEARCH("No",'2_all_summary'!N993)),4,3))</f>
        <v>4</v>
      </c>
      <c r="L993" s="39">
        <f>IF(ISNUMBER(SEARCH("Yes",'2_all_summary'!$F993)),IF(ISNUMBER(SEARCH("Yes",'2_all_summary'!O993)),1,2),IF(ISNUMBER(SEARCH("No",'2_all_summary'!O993)),4,3))</f>
        <v>4</v>
      </c>
      <c r="M993" s="39">
        <f>IF(ISNUMBER(SEARCH("Yes",'2_all_summary'!$F993)),IF(0&lt;'2_all_summary'!P993,1,2),IF(0='2_all_summary'!P993,4,3))</f>
        <v>4</v>
      </c>
      <c r="N993" s="39">
        <f>IF(ISNUMBER(SEARCH("Yes",'2_all_summary'!$F993)),IF(ISNUMBER(SEARCH("Yes",'2_all_summary'!Q993)),1,2),IF(ISNUMBER(SEARCH("No",'2_all_summary'!Q993)),4,3))</f>
        <v>4</v>
      </c>
      <c r="O993" s="39">
        <f>IF(ISNUMBER(SEARCH("Yes",'2_all_summary'!$F993)),IF(ISNUMBER(SEARCH("Yes",'2_all_summary'!R993)),1,2),IF(ISNUMBER(SEARCH("No",'2_all_summary'!R993)),4,3))</f>
        <v>4</v>
      </c>
      <c r="P993" s="39">
        <f>IF(ISNUMBER(SEARCH("Yes",'2_all_summary'!$F993)),IF(ISNUMBER(SEARCH("Yes",'2_all_summary'!S993)),1,2),IF(ISNUMBER(SEARCH("No",'2_all_summary'!S993)),4,3))</f>
        <v>4</v>
      </c>
      <c r="Q993" s="39">
        <f>IF(ISNUMBER(SEARCH("Yes",'2_all_summary'!$F993)),IF(0&lt;'2_all_summary'!T993,1,2),IF(0='2_all_summary'!T993,4,3))</f>
        <v>4</v>
      </c>
      <c r="R993" s="39">
        <f>IF(ISNUMBER(SEARCH("Yes",'2_all_summary'!$F993)),IF(ISNUMBER(SEARCH("Yes",'2_all_summary'!U993)),1,2),IF(ISNUMBER(SEARCH("No",'2_all_summary'!U993)),4,3))</f>
        <v>4</v>
      </c>
    </row>
    <row r="994" spans="7:18" x14ac:dyDescent="0.3">
      <c r="G994" s="39"/>
      <c r="H994" s="39" t="str">
        <f>'2_all_summary'!D994</f>
        <v>Fly-fishing as ecotourism in South Africa: a case study</v>
      </c>
      <c r="I994" s="39" t="str">
        <f>'2_all_summary'!E994</f>
        <v>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v>
      </c>
      <c r="J994" s="39">
        <f>IF(ISNUMBER(SEARCH("Yes",'2_all_summary'!$F994)),IF(ISNUMBER(SEARCH("Yes",'2_all_summary'!M994)),1,2),IF(ISNUMBER(SEARCH("No",'2_all_summary'!M994)),4,3))</f>
        <v>4</v>
      </c>
      <c r="K994" s="39">
        <f>IF(ISNUMBER(SEARCH("Yes",'2_all_summary'!$F994)),IF(ISNUMBER(SEARCH("Yes",'2_all_summary'!N994)),1,2),IF(ISNUMBER(SEARCH("No",'2_all_summary'!N994)),4,3))</f>
        <v>4</v>
      </c>
      <c r="L994" s="39">
        <f>IF(ISNUMBER(SEARCH("Yes",'2_all_summary'!$F994)),IF(ISNUMBER(SEARCH("Yes",'2_all_summary'!O994)),1,2),IF(ISNUMBER(SEARCH("No",'2_all_summary'!O994)),4,3))</f>
        <v>4</v>
      </c>
      <c r="M994" s="39">
        <f>IF(ISNUMBER(SEARCH("Yes",'2_all_summary'!$F994)),IF(0&lt;'2_all_summary'!P994,1,2),IF(0='2_all_summary'!P994,4,3))</f>
        <v>4</v>
      </c>
      <c r="N994" s="39">
        <f>IF(ISNUMBER(SEARCH("Yes",'2_all_summary'!$F994)),IF(ISNUMBER(SEARCH("Yes",'2_all_summary'!Q994)),1,2),IF(ISNUMBER(SEARCH("No",'2_all_summary'!Q994)),4,3))</f>
        <v>4</v>
      </c>
      <c r="O994" s="39">
        <f>IF(ISNUMBER(SEARCH("Yes",'2_all_summary'!$F994)),IF(ISNUMBER(SEARCH("Yes",'2_all_summary'!R994)),1,2),IF(ISNUMBER(SEARCH("No",'2_all_summary'!R994)),4,3))</f>
        <v>4</v>
      </c>
      <c r="P994" s="39">
        <f>IF(ISNUMBER(SEARCH("Yes",'2_all_summary'!$F994)),IF(ISNUMBER(SEARCH("Yes",'2_all_summary'!S994)),1,2),IF(ISNUMBER(SEARCH("No",'2_all_summary'!S994)),4,3))</f>
        <v>4</v>
      </c>
      <c r="Q994" s="39">
        <f>IF(ISNUMBER(SEARCH("Yes",'2_all_summary'!$F994)),IF(0&lt;'2_all_summary'!T994,1,2),IF(0='2_all_summary'!T994,4,3))</f>
        <v>4</v>
      </c>
      <c r="R994" s="39">
        <f>IF(ISNUMBER(SEARCH("Yes",'2_all_summary'!$F994)),IF(ISNUMBER(SEARCH("Yes",'2_all_summary'!U994)),1,2),IF(ISNUMBER(SEARCH("No",'2_all_summary'!U994)),4,3))</f>
        <v>4</v>
      </c>
    </row>
    <row r="995" spans="7:18" x14ac:dyDescent="0.3">
      <c r="G995" s="39"/>
      <c r="H995" s="39" t="str">
        <f>'2_all_summary'!D995</f>
        <v>Ma Kahana ka 'Ike: Lessons for community-based fisheries management</v>
      </c>
      <c r="I995" s="39" t="str">
        <f>'2_all_summary'!E995</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v>
      </c>
      <c r="J995" s="39">
        <f>IF(ISNUMBER(SEARCH("Yes",'2_all_summary'!$F995)),IF(ISNUMBER(SEARCH("Yes",'2_all_summary'!M995)),1,2),IF(ISNUMBER(SEARCH("No",'2_all_summary'!M995)),4,3))</f>
        <v>4</v>
      </c>
      <c r="K995" s="39">
        <f>IF(ISNUMBER(SEARCH("Yes",'2_all_summary'!$F995)),IF(ISNUMBER(SEARCH("Yes",'2_all_summary'!N995)),1,2),IF(ISNUMBER(SEARCH("No",'2_all_summary'!N995)),4,3))</f>
        <v>4</v>
      </c>
      <c r="L995" s="39">
        <f>IF(ISNUMBER(SEARCH("Yes",'2_all_summary'!$F995)),IF(ISNUMBER(SEARCH("Yes",'2_all_summary'!O995)),1,2),IF(ISNUMBER(SEARCH("No",'2_all_summary'!O995)),4,3))</f>
        <v>4</v>
      </c>
      <c r="M995" s="39">
        <f>IF(ISNUMBER(SEARCH("Yes",'2_all_summary'!$F995)),IF(0&lt;'2_all_summary'!P995,1,2),IF(0='2_all_summary'!P995,4,3))</f>
        <v>4</v>
      </c>
      <c r="N995" s="39">
        <f>IF(ISNUMBER(SEARCH("Yes",'2_all_summary'!$F995)),IF(ISNUMBER(SEARCH("Yes",'2_all_summary'!Q995)),1,2),IF(ISNUMBER(SEARCH("No",'2_all_summary'!Q995)),4,3))</f>
        <v>4</v>
      </c>
      <c r="O995" s="39">
        <f>IF(ISNUMBER(SEARCH("Yes",'2_all_summary'!$F995)),IF(ISNUMBER(SEARCH("Yes",'2_all_summary'!R995)),1,2),IF(ISNUMBER(SEARCH("No",'2_all_summary'!R995)),4,3))</f>
        <v>4</v>
      </c>
      <c r="P995" s="39">
        <f>IF(ISNUMBER(SEARCH("Yes",'2_all_summary'!$F995)),IF(ISNUMBER(SEARCH("Yes",'2_all_summary'!S995)),1,2),IF(ISNUMBER(SEARCH("No",'2_all_summary'!S995)),4,3))</f>
        <v>4</v>
      </c>
      <c r="Q995" s="39">
        <f>IF(ISNUMBER(SEARCH("Yes",'2_all_summary'!$F995)),IF(0&lt;'2_all_summary'!T995,1,2),IF(0='2_all_summary'!T995,4,3))</f>
        <v>4</v>
      </c>
      <c r="R995" s="39">
        <f>IF(ISNUMBER(SEARCH("Yes",'2_all_summary'!$F995)),IF(ISNUMBER(SEARCH("Yes",'2_all_summary'!U995)),1,2),IF(ISNUMBER(SEARCH("No",'2_all_summary'!U995)),4,3))</f>
        <v>4</v>
      </c>
    </row>
    <row r="996" spans="7:18" x14ac:dyDescent="0.3">
      <c r="G996" s="39"/>
      <c r="H996" s="39" t="str">
        <f>'2_all_summary'!D996</f>
        <v>Small scale fisheries management: Lessons from cockle harvesters in Nicaragua and Tanzania</v>
      </c>
      <c r="I996" s="39" t="str">
        <f>'2_all_summary'!E996</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v>
      </c>
      <c r="J996" s="39">
        <f>IF(ISNUMBER(SEARCH("Yes",'2_all_summary'!$F996)),IF(ISNUMBER(SEARCH("Yes",'2_all_summary'!M996)),1,2),IF(ISNUMBER(SEARCH("No",'2_all_summary'!M996)),4,3))</f>
        <v>4</v>
      </c>
      <c r="K996" s="39">
        <f>IF(ISNUMBER(SEARCH("Yes",'2_all_summary'!$F996)),IF(ISNUMBER(SEARCH("Yes",'2_all_summary'!N996)),1,2),IF(ISNUMBER(SEARCH("No",'2_all_summary'!N996)),4,3))</f>
        <v>4</v>
      </c>
      <c r="L996" s="39">
        <f>IF(ISNUMBER(SEARCH("Yes",'2_all_summary'!$F996)),IF(ISNUMBER(SEARCH("Yes",'2_all_summary'!O996)),1,2),IF(ISNUMBER(SEARCH("No",'2_all_summary'!O996)),4,3))</f>
        <v>4</v>
      </c>
      <c r="M996" s="39">
        <f>IF(ISNUMBER(SEARCH("Yes",'2_all_summary'!$F996)),IF(0&lt;'2_all_summary'!P996,1,2),IF(0='2_all_summary'!P996,4,3))</f>
        <v>4</v>
      </c>
      <c r="N996" s="39">
        <f>IF(ISNUMBER(SEARCH("Yes",'2_all_summary'!$F996)),IF(ISNUMBER(SEARCH("Yes",'2_all_summary'!Q996)),1,2),IF(ISNUMBER(SEARCH("No",'2_all_summary'!Q996)),4,3))</f>
        <v>4</v>
      </c>
      <c r="O996" s="39">
        <f>IF(ISNUMBER(SEARCH("Yes",'2_all_summary'!$F996)),IF(ISNUMBER(SEARCH("Yes",'2_all_summary'!R996)),1,2),IF(ISNUMBER(SEARCH("No",'2_all_summary'!R996)),4,3))</f>
        <v>4</v>
      </c>
      <c r="P996" s="39">
        <f>IF(ISNUMBER(SEARCH("Yes",'2_all_summary'!$F996)),IF(ISNUMBER(SEARCH("Yes",'2_all_summary'!S996)),1,2),IF(ISNUMBER(SEARCH("No",'2_all_summary'!S996)),4,3))</f>
        <v>4</v>
      </c>
      <c r="Q996" s="39">
        <f>IF(ISNUMBER(SEARCH("Yes",'2_all_summary'!$F996)),IF(0&lt;'2_all_summary'!T996,1,2),IF(0='2_all_summary'!T996,4,3))</f>
        <v>4</v>
      </c>
      <c r="R996" s="39">
        <f>IF(ISNUMBER(SEARCH("Yes",'2_all_summary'!$F996)),IF(ISNUMBER(SEARCH("Yes",'2_all_summary'!U996)),1,2),IF(ISNUMBER(SEARCH("No",'2_all_summary'!U996)),4,3))</f>
        <v>4</v>
      </c>
    </row>
    <row r="997" spans="7:18" x14ac:dyDescent="0.3">
      <c r="G997" s="39"/>
      <c r="H997" s="39" t="str">
        <f>'2_all_summary'!D997</f>
        <v>Gear-based characterization of the Gizo, Solomon Islands, inshore commercial finfish fishery</v>
      </c>
      <c r="I997" s="39" t="str">
        <f>'2_all_summary'!E997</f>
        <v>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v>
      </c>
      <c r="J997" s="39">
        <f>IF(ISNUMBER(SEARCH("Yes",'2_all_summary'!$F997)),IF(ISNUMBER(SEARCH("Yes",'2_all_summary'!M997)),1,2),IF(ISNUMBER(SEARCH("No",'2_all_summary'!M997)),4,3))</f>
        <v>2</v>
      </c>
      <c r="K997" s="39">
        <f>IF(ISNUMBER(SEARCH("Yes",'2_all_summary'!$F997)),IF(ISNUMBER(SEARCH("Yes",'2_all_summary'!N997)),1,2),IF(ISNUMBER(SEARCH("No",'2_all_summary'!N997)),4,3))</f>
        <v>2</v>
      </c>
      <c r="L997" s="39">
        <f>IF(ISNUMBER(SEARCH("Yes",'2_all_summary'!$F997)),IF(ISNUMBER(SEARCH("Yes",'2_all_summary'!O997)),1,2),IF(ISNUMBER(SEARCH("No",'2_all_summary'!O997)),4,3))</f>
        <v>2</v>
      </c>
      <c r="M997" s="39">
        <f>IF(ISNUMBER(SEARCH("Yes",'2_all_summary'!$F997)),IF(0&lt;'2_all_summary'!P997,1,2),IF(0='2_all_summary'!P997,4,3))</f>
        <v>2</v>
      </c>
      <c r="N997" s="39">
        <f>IF(ISNUMBER(SEARCH("Yes",'2_all_summary'!$F997)),IF(ISNUMBER(SEARCH("Yes",'2_all_summary'!Q997)),1,2),IF(ISNUMBER(SEARCH("No",'2_all_summary'!Q997)),4,3))</f>
        <v>1</v>
      </c>
      <c r="O997" s="39">
        <f>IF(ISNUMBER(SEARCH("Yes",'2_all_summary'!$F997)),IF(ISNUMBER(SEARCH("Yes",'2_all_summary'!R997)),1,2),IF(ISNUMBER(SEARCH("No",'2_all_summary'!R997)),4,3))</f>
        <v>1</v>
      </c>
      <c r="P997" s="39">
        <f>IF(ISNUMBER(SEARCH("Yes",'2_all_summary'!$F997)),IF(ISNUMBER(SEARCH("Yes",'2_all_summary'!S997)),1,2),IF(ISNUMBER(SEARCH("No",'2_all_summary'!S997)),4,3))</f>
        <v>1</v>
      </c>
      <c r="Q997" s="39">
        <f>IF(ISNUMBER(SEARCH("Yes",'2_all_summary'!$F997)),IF(0&lt;'2_all_summary'!T997,1,2),IF(0='2_all_summary'!T997,4,3))</f>
        <v>1</v>
      </c>
      <c r="R997" s="39">
        <f>IF(ISNUMBER(SEARCH("Yes",'2_all_summary'!$F997)),IF(ISNUMBER(SEARCH("Yes",'2_all_summary'!U997)),1,2),IF(ISNUMBER(SEARCH("No",'2_all_summary'!U997)),4,3))</f>
        <v>1</v>
      </c>
    </row>
    <row r="998" spans="7:18" x14ac:dyDescent="0.3">
      <c r="G998" s="39"/>
      <c r="H998" s="39" t="str">
        <f>'2_all_summary'!D998</f>
        <v>Strong historical and ongoing indigenous marine governance in the northeast pacific ocean: A case study of the kitasoo/xaiâ€™xais first nation</v>
      </c>
      <c r="I998" s="39" t="str">
        <f>'2_all_summary'!E998</f>
        <v>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v>
      </c>
      <c r="J998" s="39">
        <f>IF(ISNUMBER(SEARCH("Yes",'2_all_summary'!$F998)),IF(ISNUMBER(SEARCH("Yes",'2_all_summary'!M998)),1,2),IF(ISNUMBER(SEARCH("No",'2_all_summary'!M998)),4,3))</f>
        <v>4</v>
      </c>
      <c r="K998" s="39">
        <f>IF(ISNUMBER(SEARCH("Yes",'2_all_summary'!$F998)),IF(ISNUMBER(SEARCH("Yes",'2_all_summary'!N998)),1,2),IF(ISNUMBER(SEARCH("No",'2_all_summary'!N998)),4,3))</f>
        <v>4</v>
      </c>
      <c r="L998" s="39">
        <f>IF(ISNUMBER(SEARCH("Yes",'2_all_summary'!$F998)),IF(ISNUMBER(SEARCH("Yes",'2_all_summary'!O998)),1,2),IF(ISNUMBER(SEARCH("No",'2_all_summary'!O998)),4,3))</f>
        <v>4</v>
      </c>
      <c r="M998" s="39">
        <f>IF(ISNUMBER(SEARCH("Yes",'2_all_summary'!$F998)),IF(0&lt;'2_all_summary'!P998,1,2),IF(0='2_all_summary'!P998,4,3))</f>
        <v>4</v>
      </c>
      <c r="N998" s="39">
        <f>IF(ISNUMBER(SEARCH("Yes",'2_all_summary'!$F998)),IF(ISNUMBER(SEARCH("Yes",'2_all_summary'!Q998)),1,2),IF(ISNUMBER(SEARCH("No",'2_all_summary'!Q998)),4,3))</f>
        <v>4</v>
      </c>
      <c r="O998" s="39">
        <f>IF(ISNUMBER(SEARCH("Yes",'2_all_summary'!$F998)),IF(ISNUMBER(SEARCH("Yes",'2_all_summary'!R998)),1,2),IF(ISNUMBER(SEARCH("No",'2_all_summary'!R998)),4,3))</f>
        <v>4</v>
      </c>
      <c r="P998" s="39">
        <f>IF(ISNUMBER(SEARCH("Yes",'2_all_summary'!$F998)),IF(ISNUMBER(SEARCH("Yes",'2_all_summary'!S998)),1,2),IF(ISNUMBER(SEARCH("No",'2_all_summary'!S998)),4,3))</f>
        <v>4</v>
      </c>
      <c r="Q998" s="39">
        <f>IF(ISNUMBER(SEARCH("Yes",'2_all_summary'!$F998)),IF(0&lt;'2_all_summary'!T998,1,2),IF(0='2_all_summary'!T998,4,3))</f>
        <v>4</v>
      </c>
      <c r="R998" s="39">
        <f>IF(ISNUMBER(SEARCH("Yes",'2_all_summary'!$F998)),IF(ISNUMBER(SEARCH("Yes",'2_all_summary'!U998)),1,2),IF(ISNUMBER(SEARCH("No",'2_all_summary'!U998)),4,3))</f>
        <v>4</v>
      </c>
    </row>
    <row r="999" spans="7:18" x14ac:dyDescent="0.3">
      <c r="G999" s="39"/>
      <c r="H999" s="39" t="str">
        <f>'2_all_summary'!D999</f>
        <v>Synergies between local and climate-driven impacts on coral reefs in the Tropical Pacific: A review of issues and adaptation opportunities</v>
      </c>
      <c r="I999" s="39" t="str">
        <f>'2_all_summary'!E999</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v>
      </c>
      <c r="J999" s="39">
        <f>IF(ISNUMBER(SEARCH("Yes",'2_all_summary'!$F999)),IF(ISNUMBER(SEARCH("Yes",'2_all_summary'!M999)),1,2),IF(ISNUMBER(SEARCH("No",'2_all_summary'!M999)),4,3))</f>
        <v>2</v>
      </c>
      <c r="K999" s="39">
        <f>IF(ISNUMBER(SEARCH("Yes",'2_all_summary'!$F999)),IF(ISNUMBER(SEARCH("Yes",'2_all_summary'!N999)),1,2),IF(ISNUMBER(SEARCH("No",'2_all_summary'!N999)),4,3))</f>
        <v>1</v>
      </c>
      <c r="L999" s="39">
        <f>IF(ISNUMBER(SEARCH("Yes",'2_all_summary'!$F999)),IF(ISNUMBER(SEARCH("Yes",'2_all_summary'!O999)),1,2),IF(ISNUMBER(SEARCH("No",'2_all_summary'!O999)),4,3))</f>
        <v>1</v>
      </c>
      <c r="M999" s="39">
        <f>IF(ISNUMBER(SEARCH("Yes",'2_all_summary'!$F999)),IF(0&lt;'2_all_summary'!P999,1,2),IF(0='2_all_summary'!P999,4,3))</f>
        <v>1</v>
      </c>
      <c r="N999" s="39">
        <f>IF(ISNUMBER(SEARCH("Yes",'2_all_summary'!$F999)),IF(ISNUMBER(SEARCH("Yes",'2_all_summary'!Q999)),1,2),IF(ISNUMBER(SEARCH("No",'2_all_summary'!Q999)),4,3))</f>
        <v>2</v>
      </c>
      <c r="O999" s="39">
        <f>IF(ISNUMBER(SEARCH("Yes",'2_all_summary'!$F999)),IF(ISNUMBER(SEARCH("Yes",'2_all_summary'!R999)),1,2),IF(ISNUMBER(SEARCH("No",'2_all_summary'!R999)),4,3))</f>
        <v>2</v>
      </c>
      <c r="P999" s="39">
        <f>IF(ISNUMBER(SEARCH("Yes",'2_all_summary'!$F999)),IF(ISNUMBER(SEARCH("Yes",'2_all_summary'!S999)),1,2),IF(ISNUMBER(SEARCH("No",'2_all_summary'!S999)),4,3))</f>
        <v>2</v>
      </c>
      <c r="Q999" s="39">
        <f>IF(ISNUMBER(SEARCH("Yes",'2_all_summary'!$F999)),IF(0&lt;'2_all_summary'!T999,1,2),IF(0='2_all_summary'!T999,4,3))</f>
        <v>2</v>
      </c>
      <c r="R999" s="39">
        <f>IF(ISNUMBER(SEARCH("Yes",'2_all_summary'!$F999)),IF(ISNUMBER(SEARCH("Yes",'2_all_summary'!U999)),1,2),IF(ISNUMBER(SEARCH("No",'2_all_summary'!U999)),4,3))</f>
        <v>1</v>
      </c>
    </row>
    <row r="1000" spans="7:18" x14ac:dyDescent="0.3">
      <c r="G1000" s="39"/>
      <c r="H1000" s="39" t="str">
        <f>'2_all_summary'!D1000</f>
        <v>Fisheries co-management in hilsa shad sanctuaries of Bangladesh: Early experiences and implementation challenges</v>
      </c>
      <c r="I1000" s="39" t="str">
        <f>'2_all_summary'!E1000</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v>
      </c>
      <c r="J1000" s="39">
        <f>IF(ISNUMBER(SEARCH("Yes",'2_all_summary'!$F1000)),IF(ISNUMBER(SEARCH("Yes",'2_all_summary'!M1000)),1,2),IF(ISNUMBER(SEARCH("No",'2_all_summary'!M1000)),4,3))</f>
        <v>4</v>
      </c>
      <c r="K1000" s="39">
        <f>IF(ISNUMBER(SEARCH("Yes",'2_all_summary'!$F1000)),IF(ISNUMBER(SEARCH("Yes",'2_all_summary'!N1000)),1,2),IF(ISNUMBER(SEARCH("No",'2_all_summary'!N1000)),4,3))</f>
        <v>4</v>
      </c>
      <c r="L1000" s="39">
        <f>IF(ISNUMBER(SEARCH("Yes",'2_all_summary'!$F1000)),IF(ISNUMBER(SEARCH("Yes",'2_all_summary'!O1000)),1,2),IF(ISNUMBER(SEARCH("No",'2_all_summary'!O1000)),4,3))</f>
        <v>4</v>
      </c>
      <c r="M1000" s="39">
        <f>IF(ISNUMBER(SEARCH("Yes",'2_all_summary'!$F1000)),IF(0&lt;'2_all_summary'!P1000,1,2),IF(0='2_all_summary'!P1000,4,3))</f>
        <v>4</v>
      </c>
      <c r="N1000" s="39">
        <f>IF(ISNUMBER(SEARCH("Yes",'2_all_summary'!$F1000)),IF(ISNUMBER(SEARCH("Yes",'2_all_summary'!Q1000)),1,2),IF(ISNUMBER(SEARCH("No",'2_all_summary'!Q1000)),4,3))</f>
        <v>4</v>
      </c>
      <c r="O1000" s="39">
        <f>IF(ISNUMBER(SEARCH("Yes",'2_all_summary'!$F1000)),IF(ISNUMBER(SEARCH("Yes",'2_all_summary'!R1000)),1,2),IF(ISNUMBER(SEARCH("No",'2_all_summary'!R1000)),4,3))</f>
        <v>4</v>
      </c>
      <c r="P1000" s="39">
        <f>IF(ISNUMBER(SEARCH("Yes",'2_all_summary'!$F1000)),IF(ISNUMBER(SEARCH("Yes",'2_all_summary'!S1000)),1,2),IF(ISNUMBER(SEARCH("No",'2_all_summary'!S1000)),4,3))</f>
        <v>4</v>
      </c>
      <c r="Q1000" s="39">
        <f>IF(ISNUMBER(SEARCH("Yes",'2_all_summary'!$F1000)),IF(0&lt;'2_all_summary'!T1000,1,2),IF(0='2_all_summary'!T1000,4,3))</f>
        <v>4</v>
      </c>
      <c r="R1000" s="39">
        <f>IF(ISNUMBER(SEARCH("Yes",'2_all_summary'!$F1000)),IF(ISNUMBER(SEARCH("Yes",'2_all_summary'!U1000)),1,2),IF(ISNUMBER(SEARCH("No",'2_all_summary'!U1000)),4,3))</f>
        <v>4</v>
      </c>
    </row>
    <row r="1001" spans="7:18" x14ac:dyDescent="0.3">
      <c r="G1001" s="39"/>
      <c r="H1001" s="39" t="str">
        <f>'2_all_summary'!D1001</f>
        <v>Institutional constraints to fishers resilience: community based fishery management in Bangladesh</v>
      </c>
      <c r="I1001" s="39" t="str">
        <f>'2_all_summary'!E1001</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v>
      </c>
      <c r="J1001" s="39">
        <f>IF(ISNUMBER(SEARCH("Yes",'2_all_summary'!$F1001)),IF(ISNUMBER(SEARCH("Yes",'2_all_summary'!M1001)),1,2),IF(ISNUMBER(SEARCH("No",'2_all_summary'!M1001)),4,3))</f>
        <v>4</v>
      </c>
      <c r="K1001" s="39">
        <f>IF(ISNUMBER(SEARCH("Yes",'2_all_summary'!$F1001)),IF(ISNUMBER(SEARCH("Yes",'2_all_summary'!N1001)),1,2),IF(ISNUMBER(SEARCH("No",'2_all_summary'!N1001)),4,3))</f>
        <v>4</v>
      </c>
      <c r="L1001" s="39">
        <f>IF(ISNUMBER(SEARCH("Yes",'2_all_summary'!$F1001)),IF(ISNUMBER(SEARCH("Yes",'2_all_summary'!O1001)),1,2),IF(ISNUMBER(SEARCH("No",'2_all_summary'!O1001)),4,3))</f>
        <v>4</v>
      </c>
      <c r="M1001" s="39">
        <f>IF(ISNUMBER(SEARCH("Yes",'2_all_summary'!$F1001)),IF(0&lt;'2_all_summary'!P1001,1,2),IF(0='2_all_summary'!P1001,4,3))</f>
        <v>4</v>
      </c>
      <c r="N1001" s="39">
        <f>IF(ISNUMBER(SEARCH("Yes",'2_all_summary'!$F1001)),IF(ISNUMBER(SEARCH("Yes",'2_all_summary'!Q1001)),1,2),IF(ISNUMBER(SEARCH("No",'2_all_summary'!Q1001)),4,3))</f>
        <v>4</v>
      </c>
      <c r="O1001" s="39">
        <f>IF(ISNUMBER(SEARCH("Yes",'2_all_summary'!$F1001)),IF(ISNUMBER(SEARCH("Yes",'2_all_summary'!R1001)),1,2),IF(ISNUMBER(SEARCH("No",'2_all_summary'!R1001)),4,3))</f>
        <v>4</v>
      </c>
      <c r="P1001" s="39">
        <f>IF(ISNUMBER(SEARCH("Yes",'2_all_summary'!$F1001)),IF(ISNUMBER(SEARCH("Yes",'2_all_summary'!S1001)),1,2),IF(ISNUMBER(SEARCH("No",'2_all_summary'!S1001)),4,3))</f>
        <v>4</v>
      </c>
      <c r="Q1001" s="39">
        <f>IF(ISNUMBER(SEARCH("Yes",'2_all_summary'!$F1001)),IF(0&lt;'2_all_summary'!T1001,1,2),IF(0='2_all_summary'!T1001,4,3))</f>
        <v>4</v>
      </c>
      <c r="R1001" s="39">
        <f>IF(ISNUMBER(SEARCH("Yes",'2_all_summary'!$F1001)),IF(ISNUMBER(SEARCH("Yes",'2_all_summary'!U1001)),1,2),IF(ISNUMBER(SEARCH("No",'2_all_summary'!U1001)),4,3))</f>
        <v>4</v>
      </c>
    </row>
    <row r="1002" spans="7:18" x14ac:dyDescent="0.3">
      <c r="G1002" s="39"/>
      <c r="H1002" s="39" t="str">
        <f>'2_all_summary'!D1002</f>
        <v>Community-based planning: Canada's Atlantic Coastal Action Program (ACAP)</v>
      </c>
      <c r="I1002" s="39" t="str">
        <f>'2_all_summary'!E1002</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1002" s="39">
        <f>IF(ISNUMBER(SEARCH("Yes",'2_all_summary'!$F1002)),IF(ISNUMBER(SEARCH("Yes",'2_all_summary'!M1002)),1,2),IF(ISNUMBER(SEARCH("No",'2_all_summary'!M1002)),4,3))</f>
        <v>4</v>
      </c>
      <c r="K1002" s="39">
        <f>IF(ISNUMBER(SEARCH("Yes",'2_all_summary'!$F1002)),IF(ISNUMBER(SEARCH("Yes",'2_all_summary'!N1002)),1,2),IF(ISNUMBER(SEARCH("No",'2_all_summary'!N1002)),4,3))</f>
        <v>4</v>
      </c>
      <c r="L1002" s="39">
        <f>IF(ISNUMBER(SEARCH("Yes",'2_all_summary'!$F1002)),IF(ISNUMBER(SEARCH("Yes",'2_all_summary'!O1002)),1,2),IF(ISNUMBER(SEARCH("No",'2_all_summary'!O1002)),4,3))</f>
        <v>4</v>
      </c>
      <c r="M1002" s="39">
        <f>IF(ISNUMBER(SEARCH("Yes",'2_all_summary'!$F1002)),IF(0&lt;'2_all_summary'!P1002,1,2),IF(0='2_all_summary'!P1002,4,3))</f>
        <v>4</v>
      </c>
      <c r="N1002" s="39">
        <f>IF(ISNUMBER(SEARCH("Yes",'2_all_summary'!$F1002)),IF(ISNUMBER(SEARCH("Yes",'2_all_summary'!Q1002)),1,2),IF(ISNUMBER(SEARCH("No",'2_all_summary'!Q1002)),4,3))</f>
        <v>4</v>
      </c>
      <c r="O1002" s="39">
        <f>IF(ISNUMBER(SEARCH("Yes",'2_all_summary'!$F1002)),IF(ISNUMBER(SEARCH("Yes",'2_all_summary'!R1002)),1,2),IF(ISNUMBER(SEARCH("No",'2_all_summary'!R1002)),4,3))</f>
        <v>4</v>
      </c>
      <c r="P1002" s="39">
        <f>IF(ISNUMBER(SEARCH("Yes",'2_all_summary'!$F1002)),IF(ISNUMBER(SEARCH("Yes",'2_all_summary'!S1002)),1,2),IF(ISNUMBER(SEARCH("No",'2_all_summary'!S1002)),4,3))</f>
        <v>4</v>
      </c>
      <c r="Q1002" s="39">
        <f>IF(ISNUMBER(SEARCH("Yes",'2_all_summary'!$F1002)),IF(0&lt;'2_all_summary'!T1002,1,2),IF(0='2_all_summary'!T1002,4,3))</f>
        <v>4</v>
      </c>
      <c r="R1002" s="39">
        <f>IF(ISNUMBER(SEARCH("Yes",'2_all_summary'!$F1002)),IF(ISNUMBER(SEARCH("Yes",'2_all_summary'!U1002)),1,2),IF(ISNUMBER(SEARCH("No",'2_all_summary'!U1002)),4,3))</f>
        <v>4</v>
      </c>
    </row>
    <row r="1003" spans="7:18" x14ac:dyDescent="0.3">
      <c r="G1003" s="39"/>
      <c r="H1003" s="39" t="str">
        <f>'2_all_summary'!D1003</f>
        <v>Oil spill on the Brazilian coast: (in)visibility of knowledges and disregard for the life of shellfisherwomen [Derramamento de petrÃ³leo no litoral brasileiro: (in)visibilidade de saberes e descaso com a vida de marisqueiras]</v>
      </c>
      <c r="I1003" s="39" t="str">
        <f>'2_all_summary'!E1003</f>
        <v>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v>
      </c>
      <c r="J1003" s="39">
        <f>IF(ISNUMBER(SEARCH("Yes",'2_all_summary'!$F1003)),IF(ISNUMBER(SEARCH("Yes",'2_all_summary'!M1003)),1,2),IF(ISNUMBER(SEARCH("No",'2_all_summary'!M1003)),4,3))</f>
        <v>4</v>
      </c>
      <c r="K1003" s="39">
        <f>IF(ISNUMBER(SEARCH("Yes",'2_all_summary'!$F1003)),IF(ISNUMBER(SEARCH("Yes",'2_all_summary'!N1003)),1,2),IF(ISNUMBER(SEARCH("No",'2_all_summary'!N1003)),4,3))</f>
        <v>4</v>
      </c>
      <c r="L1003" s="39">
        <f>IF(ISNUMBER(SEARCH("Yes",'2_all_summary'!$F1003)),IF(ISNUMBER(SEARCH("Yes",'2_all_summary'!O1003)),1,2),IF(ISNUMBER(SEARCH("No",'2_all_summary'!O1003)),4,3))</f>
        <v>4</v>
      </c>
      <c r="M1003" s="39">
        <f>IF(ISNUMBER(SEARCH("Yes",'2_all_summary'!$F1003)),IF(0&lt;'2_all_summary'!P1003,1,2),IF(0='2_all_summary'!P1003,4,3))</f>
        <v>4</v>
      </c>
      <c r="N1003" s="39">
        <f>IF(ISNUMBER(SEARCH("Yes",'2_all_summary'!$F1003)),IF(ISNUMBER(SEARCH("Yes",'2_all_summary'!Q1003)),1,2),IF(ISNUMBER(SEARCH("No",'2_all_summary'!Q1003)),4,3))</f>
        <v>4</v>
      </c>
      <c r="O1003" s="39">
        <f>IF(ISNUMBER(SEARCH("Yes",'2_all_summary'!$F1003)),IF(ISNUMBER(SEARCH("Yes",'2_all_summary'!R1003)),1,2),IF(ISNUMBER(SEARCH("No",'2_all_summary'!R1003)),4,3))</f>
        <v>4</v>
      </c>
      <c r="P1003" s="39">
        <f>IF(ISNUMBER(SEARCH("Yes",'2_all_summary'!$F1003)),IF(ISNUMBER(SEARCH("Yes",'2_all_summary'!S1003)),1,2),IF(ISNUMBER(SEARCH("No",'2_all_summary'!S1003)),4,3))</f>
        <v>4</v>
      </c>
      <c r="Q1003" s="39">
        <f>IF(ISNUMBER(SEARCH("Yes",'2_all_summary'!$F1003)),IF(0&lt;'2_all_summary'!T1003,1,2),IF(0='2_all_summary'!T1003,4,3))</f>
        <v>4</v>
      </c>
      <c r="R1003" s="39">
        <f>IF(ISNUMBER(SEARCH("Yes",'2_all_summary'!$F1003)),IF(ISNUMBER(SEARCH("Yes",'2_all_summary'!U1003)),1,2),IF(ISNUMBER(SEARCH("No",'2_all_summary'!U1003)),4,3))</f>
        <v>4</v>
      </c>
    </row>
    <row r="1004" spans="7:18" x14ac:dyDescent="0.3">
      <c r="G1004" s="39"/>
      <c r="H1004" s="39" t="str">
        <f>'2_all_summary'!D1004</f>
        <v>Cultural dimensions of occupational safety and health in the New Zealand fishing industry: A study of small fishing businesses</v>
      </c>
      <c r="I1004" s="39" t="str">
        <f>'2_all_summary'!E1004</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v>
      </c>
      <c r="J1004" s="39">
        <f>IF(ISNUMBER(SEARCH("Yes",'2_all_summary'!$F1004)),IF(ISNUMBER(SEARCH("Yes",'2_all_summary'!M1004)),1,2),IF(ISNUMBER(SEARCH("No",'2_all_summary'!M1004)),4,3))</f>
        <v>4</v>
      </c>
      <c r="K1004" s="39">
        <f>IF(ISNUMBER(SEARCH("Yes",'2_all_summary'!$F1004)),IF(ISNUMBER(SEARCH("Yes",'2_all_summary'!N1004)),1,2),IF(ISNUMBER(SEARCH("No",'2_all_summary'!N1004)),4,3))</f>
        <v>4</v>
      </c>
      <c r="L1004" s="39">
        <f>IF(ISNUMBER(SEARCH("Yes",'2_all_summary'!$F1004)),IF(ISNUMBER(SEARCH("Yes",'2_all_summary'!O1004)),1,2),IF(ISNUMBER(SEARCH("No",'2_all_summary'!O1004)),4,3))</f>
        <v>4</v>
      </c>
      <c r="M1004" s="39">
        <f>IF(ISNUMBER(SEARCH("Yes",'2_all_summary'!$F1004)),IF(0&lt;'2_all_summary'!P1004,1,2),IF(0='2_all_summary'!P1004,4,3))</f>
        <v>4</v>
      </c>
      <c r="N1004" s="39">
        <f>IF(ISNUMBER(SEARCH("Yes",'2_all_summary'!$F1004)),IF(ISNUMBER(SEARCH("Yes",'2_all_summary'!Q1004)),1,2),IF(ISNUMBER(SEARCH("No",'2_all_summary'!Q1004)),4,3))</f>
        <v>4</v>
      </c>
      <c r="O1004" s="39">
        <f>IF(ISNUMBER(SEARCH("Yes",'2_all_summary'!$F1004)),IF(ISNUMBER(SEARCH("Yes",'2_all_summary'!R1004)),1,2),IF(ISNUMBER(SEARCH("No",'2_all_summary'!R1004)),4,3))</f>
        <v>4</v>
      </c>
      <c r="P1004" s="39">
        <f>IF(ISNUMBER(SEARCH("Yes",'2_all_summary'!$F1004)),IF(ISNUMBER(SEARCH("Yes",'2_all_summary'!S1004)),1,2),IF(ISNUMBER(SEARCH("No",'2_all_summary'!S1004)),4,3))</f>
        <v>4</v>
      </c>
      <c r="Q1004" s="39">
        <f>IF(ISNUMBER(SEARCH("Yes",'2_all_summary'!$F1004)),IF(0&lt;'2_all_summary'!T1004,1,2),IF(0='2_all_summary'!T1004,4,3))</f>
        <v>4</v>
      </c>
      <c r="R1004" s="39">
        <f>IF(ISNUMBER(SEARCH("Yes",'2_all_summary'!$F1004)),IF(ISNUMBER(SEARCH("Yes",'2_all_summary'!U1004)),1,2),IF(ISNUMBER(SEARCH("No",'2_all_summary'!U1004)),4,3))</f>
        <v>4</v>
      </c>
    </row>
    <row r="1005" spans="7:18" x14ac:dyDescent="0.3">
      <c r="G1005" s="39"/>
      <c r="H1005" s="39" t="str">
        <f>'2_all_summary'!D1005</f>
        <v>Ensuring local stakeholder support for marine conservation: Establishing a locally-managed marine area network in Aceh</v>
      </c>
      <c r="I1005" s="39" t="str">
        <f>'2_all_summary'!E1005</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v>
      </c>
      <c r="J1005" s="39">
        <f>IF(ISNUMBER(SEARCH("Yes",'2_all_summary'!$F1005)),IF(ISNUMBER(SEARCH("Yes",'2_all_summary'!M1005)),1,2),IF(ISNUMBER(SEARCH("No",'2_all_summary'!M1005)),4,3))</f>
        <v>4</v>
      </c>
      <c r="K1005" s="39">
        <f>IF(ISNUMBER(SEARCH("Yes",'2_all_summary'!$F1005)),IF(ISNUMBER(SEARCH("Yes",'2_all_summary'!N1005)),1,2),IF(ISNUMBER(SEARCH("No",'2_all_summary'!N1005)),4,3))</f>
        <v>4</v>
      </c>
      <c r="L1005" s="39">
        <f>IF(ISNUMBER(SEARCH("Yes",'2_all_summary'!$F1005)),IF(ISNUMBER(SEARCH("Yes",'2_all_summary'!O1005)),1,2),IF(ISNUMBER(SEARCH("No",'2_all_summary'!O1005)),4,3))</f>
        <v>4</v>
      </c>
      <c r="M1005" s="39">
        <f>IF(ISNUMBER(SEARCH("Yes",'2_all_summary'!$F1005)),IF(0&lt;'2_all_summary'!P1005,1,2),IF(0='2_all_summary'!P1005,4,3))</f>
        <v>4</v>
      </c>
      <c r="N1005" s="39">
        <f>IF(ISNUMBER(SEARCH("Yes",'2_all_summary'!$F1005)),IF(ISNUMBER(SEARCH("Yes",'2_all_summary'!Q1005)),1,2),IF(ISNUMBER(SEARCH("No",'2_all_summary'!Q1005)),4,3))</f>
        <v>4</v>
      </c>
      <c r="O1005" s="39">
        <f>IF(ISNUMBER(SEARCH("Yes",'2_all_summary'!$F1005)),IF(ISNUMBER(SEARCH("Yes",'2_all_summary'!R1005)),1,2),IF(ISNUMBER(SEARCH("No",'2_all_summary'!R1005)),4,3))</f>
        <v>4</v>
      </c>
      <c r="P1005" s="39">
        <f>IF(ISNUMBER(SEARCH("Yes",'2_all_summary'!$F1005)),IF(ISNUMBER(SEARCH("Yes",'2_all_summary'!S1005)),1,2),IF(ISNUMBER(SEARCH("No",'2_all_summary'!S1005)),4,3))</f>
        <v>4</v>
      </c>
      <c r="Q1005" s="39">
        <f>IF(ISNUMBER(SEARCH("Yes",'2_all_summary'!$F1005)),IF(0&lt;'2_all_summary'!T1005,1,2),IF(0='2_all_summary'!T1005,4,3))</f>
        <v>4</v>
      </c>
      <c r="R1005" s="39">
        <f>IF(ISNUMBER(SEARCH("Yes",'2_all_summary'!$F1005)),IF(ISNUMBER(SEARCH("Yes",'2_all_summary'!U1005)),1,2),IF(ISNUMBER(SEARCH("No",'2_all_summary'!U1005)),4,3))</f>
        <v>4</v>
      </c>
    </row>
    <row r="1006" spans="7:18" x14ac:dyDescent="0.3">
      <c r="G1006" s="39"/>
      <c r="H1006" s="39" t="str">
        <f>'2_all_summary'!D1006</f>
        <v>Social networks and transitions to co-management in Jamaican marine reserves and small-scale fisheries</v>
      </c>
      <c r="I1006" s="39" t="str">
        <f>'2_all_summary'!E1006</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v>
      </c>
      <c r="J1006" s="39">
        <f>IF(ISNUMBER(SEARCH("Yes",'2_all_summary'!$F1006)),IF(ISNUMBER(SEARCH("Yes",'2_all_summary'!M1006)),1,2),IF(ISNUMBER(SEARCH("No",'2_all_summary'!M1006)),4,3))</f>
        <v>4</v>
      </c>
      <c r="K1006" s="39">
        <f>IF(ISNUMBER(SEARCH("Yes",'2_all_summary'!$F1006)),IF(ISNUMBER(SEARCH("Yes",'2_all_summary'!N1006)),1,2),IF(ISNUMBER(SEARCH("No",'2_all_summary'!N1006)),4,3))</f>
        <v>4</v>
      </c>
      <c r="L1006" s="39">
        <f>IF(ISNUMBER(SEARCH("Yes",'2_all_summary'!$F1006)),IF(ISNUMBER(SEARCH("Yes",'2_all_summary'!O1006)),1,2),IF(ISNUMBER(SEARCH("No",'2_all_summary'!O1006)),4,3))</f>
        <v>4</v>
      </c>
      <c r="M1006" s="39">
        <f>IF(ISNUMBER(SEARCH("Yes",'2_all_summary'!$F1006)),IF(0&lt;'2_all_summary'!P1006,1,2),IF(0='2_all_summary'!P1006,4,3))</f>
        <v>4</v>
      </c>
      <c r="N1006" s="39">
        <f>IF(ISNUMBER(SEARCH("Yes",'2_all_summary'!$F1006)),IF(ISNUMBER(SEARCH("Yes",'2_all_summary'!Q1006)),1,2),IF(ISNUMBER(SEARCH("No",'2_all_summary'!Q1006)),4,3))</f>
        <v>4</v>
      </c>
      <c r="O1006" s="39">
        <f>IF(ISNUMBER(SEARCH("Yes",'2_all_summary'!$F1006)),IF(ISNUMBER(SEARCH("Yes",'2_all_summary'!R1006)),1,2),IF(ISNUMBER(SEARCH("No",'2_all_summary'!R1006)),4,3))</f>
        <v>4</v>
      </c>
      <c r="P1006" s="39">
        <f>IF(ISNUMBER(SEARCH("Yes",'2_all_summary'!$F1006)),IF(ISNUMBER(SEARCH("Yes",'2_all_summary'!S1006)),1,2),IF(ISNUMBER(SEARCH("No",'2_all_summary'!S1006)),4,3))</f>
        <v>4</v>
      </c>
      <c r="Q1006" s="39">
        <f>IF(ISNUMBER(SEARCH("Yes",'2_all_summary'!$F1006)),IF(0&lt;'2_all_summary'!T1006,1,2),IF(0='2_all_summary'!T1006,4,3))</f>
        <v>4</v>
      </c>
      <c r="R1006" s="39">
        <f>IF(ISNUMBER(SEARCH("Yes",'2_all_summary'!$F1006)),IF(ISNUMBER(SEARCH("Yes",'2_all_summary'!U1006)),1,2),IF(ISNUMBER(SEARCH("No",'2_all_summary'!U1006)),4,3))</f>
        <v>4</v>
      </c>
    </row>
    <row r="1007" spans="7:18" x14ac:dyDescent="0.3">
      <c r="G1007" s="39"/>
      <c r="H1007" s="39" t="str">
        <f>'2_all_summary'!D1007</f>
        <v>A university-hosted program in pursuit of coastal sustainability: The case of Tokyo Bay</v>
      </c>
      <c r="I1007" s="39" t="str">
        <f>'2_all_summary'!E1007</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v>
      </c>
      <c r="J1007" s="39">
        <f>IF(ISNUMBER(SEARCH("Yes",'2_all_summary'!$F1007)),IF(ISNUMBER(SEARCH("Yes",'2_all_summary'!M1007)),1,2),IF(ISNUMBER(SEARCH("No",'2_all_summary'!M1007)),4,3))</f>
        <v>4</v>
      </c>
      <c r="K1007" s="39">
        <f>IF(ISNUMBER(SEARCH("Yes",'2_all_summary'!$F1007)),IF(ISNUMBER(SEARCH("Yes",'2_all_summary'!N1007)),1,2),IF(ISNUMBER(SEARCH("No",'2_all_summary'!N1007)),4,3))</f>
        <v>4</v>
      </c>
      <c r="L1007" s="39">
        <f>IF(ISNUMBER(SEARCH("Yes",'2_all_summary'!$F1007)),IF(ISNUMBER(SEARCH("Yes",'2_all_summary'!O1007)),1,2),IF(ISNUMBER(SEARCH("No",'2_all_summary'!O1007)),4,3))</f>
        <v>4</v>
      </c>
      <c r="M1007" s="39">
        <f>IF(ISNUMBER(SEARCH("Yes",'2_all_summary'!$F1007)),IF(0&lt;'2_all_summary'!P1007,1,2),IF(0='2_all_summary'!P1007,4,3))</f>
        <v>4</v>
      </c>
      <c r="N1007" s="39">
        <f>IF(ISNUMBER(SEARCH("Yes",'2_all_summary'!$F1007)),IF(ISNUMBER(SEARCH("Yes",'2_all_summary'!Q1007)),1,2),IF(ISNUMBER(SEARCH("No",'2_all_summary'!Q1007)),4,3))</f>
        <v>4</v>
      </c>
      <c r="O1007" s="39">
        <f>IF(ISNUMBER(SEARCH("Yes",'2_all_summary'!$F1007)),IF(ISNUMBER(SEARCH("Yes",'2_all_summary'!R1007)),1,2),IF(ISNUMBER(SEARCH("No",'2_all_summary'!R1007)),4,3))</f>
        <v>4</v>
      </c>
      <c r="P1007" s="39">
        <f>IF(ISNUMBER(SEARCH("Yes",'2_all_summary'!$F1007)),IF(ISNUMBER(SEARCH("Yes",'2_all_summary'!S1007)),1,2),IF(ISNUMBER(SEARCH("No",'2_all_summary'!S1007)),4,3))</f>
        <v>4</v>
      </c>
      <c r="Q1007" s="39">
        <f>IF(ISNUMBER(SEARCH("Yes",'2_all_summary'!$F1007)),IF(0&lt;'2_all_summary'!T1007,1,2),IF(0='2_all_summary'!T1007,4,3))</f>
        <v>4</v>
      </c>
      <c r="R1007" s="39">
        <f>IF(ISNUMBER(SEARCH("Yes",'2_all_summary'!$F1007)),IF(ISNUMBER(SEARCH("Yes",'2_all_summary'!U1007)),1,2),IF(ISNUMBER(SEARCH("No",'2_all_summary'!U1007)),4,3))</f>
        <v>4</v>
      </c>
    </row>
    <row r="1008" spans="7:18" x14ac:dyDescent="0.3">
      <c r="G1008" s="39"/>
      <c r="H1008" s="39" t="str">
        <f>'2_all_summary'!D1008</f>
        <v>Decentralization of fisheries management in Indonesia</v>
      </c>
      <c r="I1008" s="39" t="str">
        <f>'2_all_summary'!E1008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v>
      </c>
      <c r="J1008" s="39">
        <f>IF(ISNUMBER(SEARCH("Yes",'2_all_summary'!$F1008)),IF(ISNUMBER(SEARCH("Yes",'2_all_summary'!M1008)),1,2),IF(ISNUMBER(SEARCH("No",'2_all_summary'!M1008)),4,3))</f>
        <v>4</v>
      </c>
      <c r="K1008" s="39">
        <f>IF(ISNUMBER(SEARCH("Yes",'2_all_summary'!$F1008)),IF(ISNUMBER(SEARCH("Yes",'2_all_summary'!N1008)),1,2),IF(ISNUMBER(SEARCH("No",'2_all_summary'!N1008)),4,3))</f>
        <v>4</v>
      </c>
      <c r="L1008" s="39">
        <f>IF(ISNUMBER(SEARCH("Yes",'2_all_summary'!$F1008)),IF(ISNUMBER(SEARCH("Yes",'2_all_summary'!O1008)),1,2),IF(ISNUMBER(SEARCH("No",'2_all_summary'!O1008)),4,3))</f>
        <v>4</v>
      </c>
      <c r="M1008" s="39">
        <f>IF(ISNUMBER(SEARCH("Yes",'2_all_summary'!$F1008)),IF(0&lt;'2_all_summary'!P1008,1,2),IF(0='2_all_summary'!P1008,4,3))</f>
        <v>4</v>
      </c>
      <c r="N1008" s="39">
        <f>IF(ISNUMBER(SEARCH("Yes",'2_all_summary'!$F1008)),IF(ISNUMBER(SEARCH("Yes",'2_all_summary'!Q1008)),1,2),IF(ISNUMBER(SEARCH("No",'2_all_summary'!Q1008)),4,3))</f>
        <v>4</v>
      </c>
      <c r="O1008" s="39">
        <f>IF(ISNUMBER(SEARCH("Yes",'2_all_summary'!$F1008)),IF(ISNUMBER(SEARCH("Yes",'2_all_summary'!R1008)),1,2),IF(ISNUMBER(SEARCH("No",'2_all_summary'!R1008)),4,3))</f>
        <v>4</v>
      </c>
      <c r="P1008" s="39">
        <f>IF(ISNUMBER(SEARCH("Yes",'2_all_summary'!$F1008)),IF(ISNUMBER(SEARCH("Yes",'2_all_summary'!S1008)),1,2),IF(ISNUMBER(SEARCH("No",'2_all_summary'!S1008)),4,3))</f>
        <v>4</v>
      </c>
      <c r="Q1008" s="39">
        <f>IF(ISNUMBER(SEARCH("Yes",'2_all_summary'!$F1008)),IF(0&lt;'2_all_summary'!T1008,1,2),IF(0='2_all_summary'!T1008,4,3))</f>
        <v>4</v>
      </c>
      <c r="R1008" s="39">
        <f>IF(ISNUMBER(SEARCH("Yes",'2_all_summary'!$F1008)),IF(ISNUMBER(SEARCH("Yes",'2_all_summary'!U1008)),1,2),IF(ISNUMBER(SEARCH("No",'2_all_summary'!U1008)),4,3))</f>
        <v>4</v>
      </c>
    </row>
    <row r="1009" spans="7:18" x14ac:dyDescent="0.3">
      <c r="G1009" s="39"/>
      <c r="H1009" s="39" t="str">
        <f>'2_all_summary'!D1009</f>
        <v>Understanding barriers, access, and management of marine mixed-stock fisheries in an era of reconciliation: Indigenous-led salmon monitoring in British Columbia</v>
      </c>
      <c r="I1009" s="39" t="str">
        <f>'2_all_summary'!E1009</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v>
      </c>
      <c r="J1009" s="39">
        <f>IF(ISNUMBER(SEARCH("Yes",'2_all_summary'!$F1009)),IF(ISNUMBER(SEARCH("Yes",'2_all_summary'!M1009)),1,2),IF(ISNUMBER(SEARCH("No",'2_all_summary'!M1009)),4,3))</f>
        <v>4</v>
      </c>
      <c r="K1009" s="39">
        <f>IF(ISNUMBER(SEARCH("Yes",'2_all_summary'!$F1009)),IF(ISNUMBER(SEARCH("Yes",'2_all_summary'!N1009)),1,2),IF(ISNUMBER(SEARCH("No",'2_all_summary'!N1009)),4,3))</f>
        <v>4</v>
      </c>
      <c r="L1009" s="39">
        <f>IF(ISNUMBER(SEARCH("Yes",'2_all_summary'!$F1009)),IF(ISNUMBER(SEARCH("Yes",'2_all_summary'!O1009)),1,2),IF(ISNUMBER(SEARCH("No",'2_all_summary'!O1009)),4,3))</f>
        <v>4</v>
      </c>
      <c r="M1009" s="39">
        <f>IF(ISNUMBER(SEARCH("Yes",'2_all_summary'!$F1009)),IF(0&lt;'2_all_summary'!P1009,1,2),IF(0='2_all_summary'!P1009,4,3))</f>
        <v>4</v>
      </c>
      <c r="N1009" s="39">
        <f>IF(ISNUMBER(SEARCH("Yes",'2_all_summary'!$F1009)),IF(ISNUMBER(SEARCH("Yes",'2_all_summary'!Q1009)),1,2),IF(ISNUMBER(SEARCH("No",'2_all_summary'!Q1009)),4,3))</f>
        <v>4</v>
      </c>
      <c r="O1009" s="39">
        <f>IF(ISNUMBER(SEARCH("Yes",'2_all_summary'!$F1009)),IF(ISNUMBER(SEARCH("Yes",'2_all_summary'!R1009)),1,2),IF(ISNUMBER(SEARCH("No",'2_all_summary'!R1009)),4,3))</f>
        <v>4</v>
      </c>
      <c r="P1009" s="39">
        <f>IF(ISNUMBER(SEARCH("Yes",'2_all_summary'!$F1009)),IF(ISNUMBER(SEARCH("Yes",'2_all_summary'!S1009)),1,2),IF(ISNUMBER(SEARCH("No",'2_all_summary'!S1009)),4,3))</f>
        <v>4</v>
      </c>
      <c r="Q1009" s="39">
        <f>IF(ISNUMBER(SEARCH("Yes",'2_all_summary'!$F1009)),IF(0&lt;'2_all_summary'!T1009,1,2),IF(0='2_all_summary'!T1009,4,3))</f>
        <v>4</v>
      </c>
      <c r="R1009" s="39">
        <f>IF(ISNUMBER(SEARCH("Yes",'2_all_summary'!$F1009)),IF(ISNUMBER(SEARCH("Yes",'2_all_summary'!U1009)),1,2),IF(ISNUMBER(SEARCH("No",'2_all_summary'!U1009)),4,3))</f>
        <v>4</v>
      </c>
    </row>
    <row r="1010" spans="7:18" x14ac:dyDescent="0.3">
      <c r="G1010" s="39"/>
      <c r="H1010" s="39" t="str">
        <f>'2_all_summary'!D1010</f>
        <v>When predators become prey: Community-based monitoring of caiman and dolphin hunting for the catfish fishery and the broader implications on Amazonian human-natural systems</v>
      </c>
      <c r="I1010" s="39" t="str">
        <f>'2_all_summary'!E1010</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v>
      </c>
      <c r="J1010" s="39">
        <f>IF(ISNUMBER(SEARCH("Yes",'2_all_summary'!$F1010)),IF(ISNUMBER(SEARCH("Yes",'2_all_summary'!M1010)),1,2),IF(ISNUMBER(SEARCH("No",'2_all_summary'!M1010)),4,3))</f>
        <v>4</v>
      </c>
      <c r="K1010" s="39">
        <f>IF(ISNUMBER(SEARCH("Yes",'2_all_summary'!$F1010)),IF(ISNUMBER(SEARCH("Yes",'2_all_summary'!N1010)),1,2),IF(ISNUMBER(SEARCH("No",'2_all_summary'!N1010)),4,3))</f>
        <v>4</v>
      </c>
      <c r="L1010" s="39">
        <f>IF(ISNUMBER(SEARCH("Yes",'2_all_summary'!$F1010)),IF(ISNUMBER(SEARCH("Yes",'2_all_summary'!O1010)),1,2),IF(ISNUMBER(SEARCH("No",'2_all_summary'!O1010)),4,3))</f>
        <v>4</v>
      </c>
      <c r="M1010" s="39">
        <f>IF(ISNUMBER(SEARCH("Yes",'2_all_summary'!$F1010)),IF(0&lt;'2_all_summary'!P1010,1,2),IF(0='2_all_summary'!P1010,4,3))</f>
        <v>4</v>
      </c>
      <c r="N1010" s="39">
        <f>IF(ISNUMBER(SEARCH("Yes",'2_all_summary'!$F1010)),IF(ISNUMBER(SEARCH("Yes",'2_all_summary'!Q1010)),1,2),IF(ISNUMBER(SEARCH("No",'2_all_summary'!Q1010)),4,3))</f>
        <v>4</v>
      </c>
      <c r="O1010" s="39">
        <f>IF(ISNUMBER(SEARCH("Yes",'2_all_summary'!$F1010)),IF(ISNUMBER(SEARCH("Yes",'2_all_summary'!R1010)),1,2),IF(ISNUMBER(SEARCH("No",'2_all_summary'!R1010)),4,3))</f>
        <v>4</v>
      </c>
      <c r="P1010" s="39">
        <f>IF(ISNUMBER(SEARCH("Yes",'2_all_summary'!$F1010)),IF(ISNUMBER(SEARCH("Yes",'2_all_summary'!S1010)),1,2),IF(ISNUMBER(SEARCH("No",'2_all_summary'!S1010)),4,3))</f>
        <v>4</v>
      </c>
      <c r="Q1010" s="39">
        <f>IF(ISNUMBER(SEARCH("Yes",'2_all_summary'!$F1010)),IF(0&lt;'2_all_summary'!T1010,1,2),IF(0='2_all_summary'!T1010,4,3))</f>
        <v>4</v>
      </c>
      <c r="R1010" s="39">
        <f>IF(ISNUMBER(SEARCH("Yes",'2_all_summary'!$F1010)),IF(ISNUMBER(SEARCH("Yes",'2_all_summary'!U1010)),1,2),IF(ISNUMBER(SEARCH("No",'2_all_summary'!U1010)),4,3))</f>
        <v>4</v>
      </c>
    </row>
    <row r="1011" spans="7:18" x14ac:dyDescent="0.3">
      <c r="G1011" s="39"/>
      <c r="H1011" s="39" t="str">
        <f>'2_all_summary'!D1011</f>
        <v>Moving from data poor to data rich: A case study of community-based data collection for the san diego red sea urchin fishery</v>
      </c>
      <c r="I1011" s="39" t="str">
        <f>'2_all_summary'!E1011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v>
      </c>
      <c r="J1011" s="39">
        <f>IF(ISNUMBER(SEARCH("Yes",'2_all_summary'!$F1011)),IF(ISNUMBER(SEARCH("Yes",'2_all_summary'!M1011)),1,2),IF(ISNUMBER(SEARCH("No",'2_all_summary'!M1011)),4,3))</f>
        <v>4</v>
      </c>
      <c r="K1011" s="39">
        <f>IF(ISNUMBER(SEARCH("Yes",'2_all_summary'!$F1011)),IF(ISNUMBER(SEARCH("Yes",'2_all_summary'!N1011)),1,2),IF(ISNUMBER(SEARCH("No",'2_all_summary'!N1011)),4,3))</f>
        <v>4</v>
      </c>
      <c r="L1011" s="39">
        <f>IF(ISNUMBER(SEARCH("Yes",'2_all_summary'!$F1011)),IF(ISNUMBER(SEARCH("Yes",'2_all_summary'!O1011)),1,2),IF(ISNUMBER(SEARCH("No",'2_all_summary'!O1011)),4,3))</f>
        <v>4</v>
      </c>
      <c r="M1011" s="39">
        <f>IF(ISNUMBER(SEARCH("Yes",'2_all_summary'!$F1011)),IF(0&lt;'2_all_summary'!P1011,1,2),IF(0='2_all_summary'!P1011,4,3))</f>
        <v>4</v>
      </c>
      <c r="N1011" s="39">
        <f>IF(ISNUMBER(SEARCH("Yes",'2_all_summary'!$F1011)),IF(ISNUMBER(SEARCH("Yes",'2_all_summary'!Q1011)),1,2),IF(ISNUMBER(SEARCH("No",'2_all_summary'!Q1011)),4,3))</f>
        <v>4</v>
      </c>
      <c r="O1011" s="39">
        <f>IF(ISNUMBER(SEARCH("Yes",'2_all_summary'!$F1011)),IF(ISNUMBER(SEARCH("Yes",'2_all_summary'!R1011)),1,2),IF(ISNUMBER(SEARCH("No",'2_all_summary'!R1011)),4,3))</f>
        <v>4</v>
      </c>
      <c r="P1011" s="39">
        <f>IF(ISNUMBER(SEARCH("Yes",'2_all_summary'!$F1011)),IF(ISNUMBER(SEARCH("Yes",'2_all_summary'!S1011)),1,2),IF(ISNUMBER(SEARCH("No",'2_all_summary'!S1011)),4,3))</f>
        <v>4</v>
      </c>
      <c r="Q1011" s="39">
        <f>IF(ISNUMBER(SEARCH("Yes",'2_all_summary'!$F1011)),IF(0&lt;'2_all_summary'!T1011,1,2),IF(0='2_all_summary'!T1011,4,3))</f>
        <v>4</v>
      </c>
      <c r="R1011" s="39">
        <f>IF(ISNUMBER(SEARCH("Yes",'2_all_summary'!$F1011)),IF(ISNUMBER(SEARCH("Yes",'2_all_summary'!U1011)),1,2),IF(ISNUMBER(SEARCH("No",'2_all_summary'!U1011)),4,3))</f>
        <v>4</v>
      </c>
    </row>
    <row r="1012" spans="7:18" x14ac:dyDescent="0.3">
      <c r="G1012" s="39"/>
      <c r="H1012" s="39" t="str">
        <f>'2_all_summary'!D1012</f>
        <v>3rd International Conference on Energy and Environmental Protection, ICEEP 2014</v>
      </c>
      <c r="I1012" s="39" t="str">
        <f>'2_all_summary'!E1012</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1012" s="39">
        <f>IF(ISNUMBER(SEARCH("Yes",'2_all_summary'!$F1012)),IF(ISNUMBER(SEARCH("Yes",'2_all_summary'!M1012)),1,2),IF(ISNUMBER(SEARCH("No",'2_all_summary'!M1012)),4,3))</f>
        <v>4</v>
      </c>
      <c r="K1012" s="39">
        <f>IF(ISNUMBER(SEARCH("Yes",'2_all_summary'!$F1012)),IF(ISNUMBER(SEARCH("Yes",'2_all_summary'!N1012)),1,2),IF(ISNUMBER(SEARCH("No",'2_all_summary'!N1012)),4,3))</f>
        <v>4</v>
      </c>
      <c r="L1012" s="39">
        <f>IF(ISNUMBER(SEARCH("Yes",'2_all_summary'!$F1012)),IF(ISNUMBER(SEARCH("Yes",'2_all_summary'!O1012)),1,2),IF(ISNUMBER(SEARCH("No",'2_all_summary'!O1012)),4,3))</f>
        <v>4</v>
      </c>
      <c r="M1012" s="39">
        <f>IF(ISNUMBER(SEARCH("Yes",'2_all_summary'!$F1012)),IF(0&lt;'2_all_summary'!P1012,1,2),IF(0='2_all_summary'!P1012,4,3))</f>
        <v>4</v>
      </c>
      <c r="N1012" s="39">
        <f>IF(ISNUMBER(SEARCH("Yes",'2_all_summary'!$F1012)),IF(ISNUMBER(SEARCH("Yes",'2_all_summary'!Q1012)),1,2),IF(ISNUMBER(SEARCH("No",'2_all_summary'!Q1012)),4,3))</f>
        <v>4</v>
      </c>
      <c r="O1012" s="39">
        <f>IF(ISNUMBER(SEARCH("Yes",'2_all_summary'!$F1012)),IF(ISNUMBER(SEARCH("Yes",'2_all_summary'!R1012)),1,2),IF(ISNUMBER(SEARCH("No",'2_all_summary'!R1012)),4,3))</f>
        <v>4</v>
      </c>
      <c r="P1012" s="39">
        <f>IF(ISNUMBER(SEARCH("Yes",'2_all_summary'!$F1012)),IF(ISNUMBER(SEARCH("Yes",'2_all_summary'!S1012)),1,2),IF(ISNUMBER(SEARCH("No",'2_all_summary'!S1012)),4,3))</f>
        <v>4</v>
      </c>
      <c r="Q1012" s="39">
        <f>IF(ISNUMBER(SEARCH("Yes",'2_all_summary'!$F1012)),IF(0&lt;'2_all_summary'!T1012,1,2),IF(0='2_all_summary'!T1012,4,3))</f>
        <v>4</v>
      </c>
      <c r="R1012" s="39">
        <f>IF(ISNUMBER(SEARCH("Yes",'2_all_summary'!$F1012)),IF(ISNUMBER(SEARCH("Yes",'2_all_summary'!U1012)),1,2),IF(ISNUMBER(SEARCH("No",'2_all_summary'!U1012)),4,3))</f>
        <v>4</v>
      </c>
    </row>
    <row r="1013" spans="7:18" x14ac:dyDescent="0.3">
      <c r="G1013" s="39"/>
      <c r="H1013" s="39" t="str">
        <f>'2_all_summary'!D1013</f>
        <v>Library Development Strategy for the Community at Coastal Areas</v>
      </c>
      <c r="I1013" s="39" t="str">
        <f>'2_all_summary'!E1013</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v>
      </c>
      <c r="J1013" s="39">
        <f>IF(ISNUMBER(SEARCH("Yes",'2_all_summary'!$F1013)),IF(ISNUMBER(SEARCH("Yes",'2_all_summary'!M1013)),1,2),IF(ISNUMBER(SEARCH("No",'2_all_summary'!M1013)),4,3))</f>
        <v>4</v>
      </c>
      <c r="K1013" s="39">
        <f>IF(ISNUMBER(SEARCH("Yes",'2_all_summary'!$F1013)),IF(ISNUMBER(SEARCH("Yes",'2_all_summary'!N1013)),1,2),IF(ISNUMBER(SEARCH("No",'2_all_summary'!N1013)),4,3))</f>
        <v>4</v>
      </c>
      <c r="L1013" s="39">
        <f>IF(ISNUMBER(SEARCH("Yes",'2_all_summary'!$F1013)),IF(ISNUMBER(SEARCH("Yes",'2_all_summary'!O1013)),1,2),IF(ISNUMBER(SEARCH("No",'2_all_summary'!O1013)),4,3))</f>
        <v>4</v>
      </c>
      <c r="M1013" s="39">
        <f>IF(ISNUMBER(SEARCH("Yes",'2_all_summary'!$F1013)),IF(0&lt;'2_all_summary'!P1013,1,2),IF(0='2_all_summary'!P1013,4,3))</f>
        <v>4</v>
      </c>
      <c r="N1013" s="39">
        <f>IF(ISNUMBER(SEARCH("Yes",'2_all_summary'!$F1013)),IF(ISNUMBER(SEARCH("Yes",'2_all_summary'!Q1013)),1,2),IF(ISNUMBER(SEARCH("No",'2_all_summary'!Q1013)),4,3))</f>
        <v>4</v>
      </c>
      <c r="O1013" s="39">
        <f>IF(ISNUMBER(SEARCH("Yes",'2_all_summary'!$F1013)),IF(ISNUMBER(SEARCH("Yes",'2_all_summary'!R1013)),1,2),IF(ISNUMBER(SEARCH("No",'2_all_summary'!R1013)),4,3))</f>
        <v>4</v>
      </c>
      <c r="P1013" s="39">
        <f>IF(ISNUMBER(SEARCH("Yes",'2_all_summary'!$F1013)),IF(ISNUMBER(SEARCH("Yes",'2_all_summary'!S1013)),1,2),IF(ISNUMBER(SEARCH("No",'2_all_summary'!S1013)),4,3))</f>
        <v>4</v>
      </c>
      <c r="Q1013" s="39">
        <f>IF(ISNUMBER(SEARCH("Yes",'2_all_summary'!$F1013)),IF(0&lt;'2_all_summary'!T1013,1,2),IF(0='2_all_summary'!T1013,4,3))</f>
        <v>4</v>
      </c>
      <c r="R1013" s="39">
        <f>IF(ISNUMBER(SEARCH("Yes",'2_all_summary'!$F1013)),IF(ISNUMBER(SEARCH("Yes",'2_all_summary'!U1013)),1,2),IF(ISNUMBER(SEARCH("No",'2_all_summary'!U1013)),4,3))</f>
        <v>4</v>
      </c>
    </row>
    <row r="1014" spans="7:18" x14ac:dyDescent="0.3">
      <c r="G1014" s="39"/>
      <c r="H1014" s="39" t="str">
        <f>'2_all_summary'!D1014</f>
        <v>Overcoming barriers to collective action in community-based fisheries management in the amazon</v>
      </c>
      <c r="I1014" s="39" t="str">
        <f>'2_all_summary'!E1014</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v>
      </c>
      <c r="J1014" s="39">
        <f>IF(ISNUMBER(SEARCH("Yes",'2_all_summary'!$F1014)),IF(ISNUMBER(SEARCH("Yes",'2_all_summary'!M1014)),1,2),IF(ISNUMBER(SEARCH("No",'2_all_summary'!M1014)),4,3))</f>
        <v>4</v>
      </c>
      <c r="K1014" s="39">
        <f>IF(ISNUMBER(SEARCH("Yes",'2_all_summary'!$F1014)),IF(ISNUMBER(SEARCH("Yes",'2_all_summary'!N1014)),1,2),IF(ISNUMBER(SEARCH("No",'2_all_summary'!N1014)),4,3))</f>
        <v>4</v>
      </c>
      <c r="L1014" s="39">
        <f>IF(ISNUMBER(SEARCH("Yes",'2_all_summary'!$F1014)),IF(ISNUMBER(SEARCH("Yes",'2_all_summary'!O1014)),1,2),IF(ISNUMBER(SEARCH("No",'2_all_summary'!O1014)),4,3))</f>
        <v>4</v>
      </c>
      <c r="M1014" s="39">
        <f>IF(ISNUMBER(SEARCH("Yes",'2_all_summary'!$F1014)),IF(0&lt;'2_all_summary'!P1014,1,2),IF(0='2_all_summary'!P1014,4,3))</f>
        <v>4</v>
      </c>
      <c r="N1014" s="39">
        <f>IF(ISNUMBER(SEARCH("Yes",'2_all_summary'!$F1014)),IF(ISNUMBER(SEARCH("Yes",'2_all_summary'!Q1014)),1,2),IF(ISNUMBER(SEARCH("No",'2_all_summary'!Q1014)),4,3))</f>
        <v>4</v>
      </c>
      <c r="O1014" s="39">
        <f>IF(ISNUMBER(SEARCH("Yes",'2_all_summary'!$F1014)),IF(ISNUMBER(SEARCH("Yes",'2_all_summary'!R1014)),1,2),IF(ISNUMBER(SEARCH("No",'2_all_summary'!R1014)),4,3))</f>
        <v>4</v>
      </c>
      <c r="P1014" s="39">
        <f>IF(ISNUMBER(SEARCH("Yes",'2_all_summary'!$F1014)),IF(ISNUMBER(SEARCH("Yes",'2_all_summary'!S1014)),1,2),IF(ISNUMBER(SEARCH("No",'2_all_summary'!S1014)),4,3))</f>
        <v>4</v>
      </c>
      <c r="Q1014" s="39">
        <f>IF(ISNUMBER(SEARCH("Yes",'2_all_summary'!$F1014)),IF(0&lt;'2_all_summary'!T1014,1,2),IF(0='2_all_summary'!T1014,4,3))</f>
        <v>4</v>
      </c>
      <c r="R1014" s="39">
        <f>IF(ISNUMBER(SEARCH("Yes",'2_all_summary'!$F1014)),IF(ISNUMBER(SEARCH("Yes",'2_all_summary'!U1014)),1,2),IF(ISNUMBER(SEARCH("No",'2_all_summary'!U1014)),4,3))</f>
        <v>4</v>
      </c>
    </row>
    <row r="1015" spans="7:18" x14ac:dyDescent="0.3">
      <c r="G1015" s="39"/>
      <c r="H1015" s="39" t="str">
        <f>'2_all_summary'!D1015</f>
        <v>Community-based fisheries management in Saroma Lake</v>
      </c>
      <c r="I1015" s="39" t="str">
        <f>'2_all_summary'!E1015</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v>
      </c>
      <c r="J1015" s="39">
        <f>IF(ISNUMBER(SEARCH("Yes",'2_all_summary'!$F1015)),IF(ISNUMBER(SEARCH("Yes",'2_all_summary'!M1015)),1,2),IF(ISNUMBER(SEARCH("No",'2_all_summary'!M1015)),4,3))</f>
        <v>4</v>
      </c>
      <c r="K1015" s="39">
        <f>IF(ISNUMBER(SEARCH("Yes",'2_all_summary'!$F1015)),IF(ISNUMBER(SEARCH("Yes",'2_all_summary'!N1015)),1,2),IF(ISNUMBER(SEARCH("No",'2_all_summary'!N1015)),4,3))</f>
        <v>4</v>
      </c>
      <c r="L1015" s="39">
        <f>IF(ISNUMBER(SEARCH("Yes",'2_all_summary'!$F1015)),IF(ISNUMBER(SEARCH("Yes",'2_all_summary'!O1015)),1,2),IF(ISNUMBER(SEARCH("No",'2_all_summary'!O1015)),4,3))</f>
        <v>4</v>
      </c>
      <c r="M1015" s="39">
        <f>IF(ISNUMBER(SEARCH("Yes",'2_all_summary'!$F1015)),IF(0&lt;'2_all_summary'!P1015,1,2),IF(0='2_all_summary'!P1015,4,3))</f>
        <v>4</v>
      </c>
      <c r="N1015" s="39">
        <f>IF(ISNUMBER(SEARCH("Yes",'2_all_summary'!$F1015)),IF(ISNUMBER(SEARCH("Yes",'2_all_summary'!Q1015)),1,2),IF(ISNUMBER(SEARCH("No",'2_all_summary'!Q1015)),4,3))</f>
        <v>4</v>
      </c>
      <c r="O1015" s="39">
        <f>IF(ISNUMBER(SEARCH("Yes",'2_all_summary'!$F1015)),IF(ISNUMBER(SEARCH("Yes",'2_all_summary'!R1015)),1,2),IF(ISNUMBER(SEARCH("No",'2_all_summary'!R1015)),4,3))</f>
        <v>4</v>
      </c>
      <c r="P1015" s="39">
        <f>IF(ISNUMBER(SEARCH("Yes",'2_all_summary'!$F1015)),IF(ISNUMBER(SEARCH("Yes",'2_all_summary'!S1015)),1,2),IF(ISNUMBER(SEARCH("No",'2_all_summary'!S1015)),4,3))</f>
        <v>4</v>
      </c>
      <c r="Q1015" s="39">
        <f>IF(ISNUMBER(SEARCH("Yes",'2_all_summary'!$F1015)),IF(0&lt;'2_all_summary'!T1015,1,2),IF(0='2_all_summary'!T1015,4,3))</f>
        <v>4</v>
      </c>
      <c r="R1015" s="39">
        <f>IF(ISNUMBER(SEARCH("Yes",'2_all_summary'!$F1015)),IF(ISNUMBER(SEARCH("Yes",'2_all_summary'!U1015)),1,2),IF(ISNUMBER(SEARCH("No",'2_all_summary'!U1015)),4,3))</f>
        <v>4</v>
      </c>
    </row>
    <row r="1016" spans="7:18" x14ac:dyDescent="0.3">
      <c r="G1016" s="39"/>
      <c r="H1016" s="39" t="str">
        <f>'2_all_summary'!D1016</f>
        <v>Indigenous community-based fisheries in Australia</v>
      </c>
      <c r="I1016" s="39" t="str">
        <f>'2_all_summary'!E1016</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v>
      </c>
      <c r="J1016" s="39">
        <f>IF(ISNUMBER(SEARCH("Yes",'2_all_summary'!$F1016)),IF(ISNUMBER(SEARCH("Yes",'2_all_summary'!M1016)),1,2),IF(ISNUMBER(SEARCH("No",'2_all_summary'!M1016)),4,3))</f>
        <v>4</v>
      </c>
      <c r="K1016" s="39">
        <f>IF(ISNUMBER(SEARCH("Yes",'2_all_summary'!$F1016)),IF(ISNUMBER(SEARCH("Yes",'2_all_summary'!N1016)),1,2),IF(ISNUMBER(SEARCH("No",'2_all_summary'!N1016)),4,3))</f>
        <v>4</v>
      </c>
      <c r="L1016" s="39">
        <f>IF(ISNUMBER(SEARCH("Yes",'2_all_summary'!$F1016)),IF(ISNUMBER(SEARCH("Yes",'2_all_summary'!O1016)),1,2),IF(ISNUMBER(SEARCH("No",'2_all_summary'!O1016)),4,3))</f>
        <v>4</v>
      </c>
      <c r="M1016" s="39">
        <f>IF(ISNUMBER(SEARCH("Yes",'2_all_summary'!$F1016)),IF(0&lt;'2_all_summary'!P1016,1,2),IF(0='2_all_summary'!P1016,4,3))</f>
        <v>4</v>
      </c>
      <c r="N1016" s="39">
        <f>IF(ISNUMBER(SEARCH("Yes",'2_all_summary'!$F1016)),IF(ISNUMBER(SEARCH("Yes",'2_all_summary'!Q1016)),1,2),IF(ISNUMBER(SEARCH("No",'2_all_summary'!Q1016)),4,3))</f>
        <v>4</v>
      </c>
      <c r="O1016" s="39">
        <f>IF(ISNUMBER(SEARCH("Yes",'2_all_summary'!$F1016)),IF(ISNUMBER(SEARCH("Yes",'2_all_summary'!R1016)),1,2),IF(ISNUMBER(SEARCH("No",'2_all_summary'!R1016)),4,3))</f>
        <v>4</v>
      </c>
      <c r="P1016" s="39">
        <f>IF(ISNUMBER(SEARCH("Yes",'2_all_summary'!$F1016)),IF(ISNUMBER(SEARCH("Yes",'2_all_summary'!S1016)),1,2),IF(ISNUMBER(SEARCH("No",'2_all_summary'!S1016)),4,3))</f>
        <v>4</v>
      </c>
      <c r="Q1016" s="39">
        <f>IF(ISNUMBER(SEARCH("Yes",'2_all_summary'!$F1016)),IF(0&lt;'2_all_summary'!T1016,1,2),IF(0='2_all_summary'!T1016,4,3))</f>
        <v>4</v>
      </c>
      <c r="R1016" s="39">
        <f>IF(ISNUMBER(SEARCH("Yes",'2_all_summary'!$F1016)),IF(ISNUMBER(SEARCH("Yes",'2_all_summary'!U1016)),1,2),IF(ISNUMBER(SEARCH("No",'2_all_summary'!U1016)),4,3))</f>
        <v>4</v>
      </c>
    </row>
    <row r="1017" spans="7:18" x14ac:dyDescent="0.3">
      <c r="G1017" s="39"/>
      <c r="H1017" s="39" t="str">
        <f>'2_all_summary'!D1017</f>
        <v>Mapping economic diversity in the First World: The case of fisheries</v>
      </c>
      <c r="I1017" s="39" t="str">
        <f>'2_all_summary'!E1017</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1017" s="39">
        <f>IF(ISNUMBER(SEARCH("Yes",'2_all_summary'!$F1017)),IF(ISNUMBER(SEARCH("Yes",'2_all_summary'!M1017)),1,2),IF(ISNUMBER(SEARCH("No",'2_all_summary'!M1017)),4,3))</f>
        <v>4</v>
      </c>
      <c r="K1017" s="39">
        <f>IF(ISNUMBER(SEARCH("Yes",'2_all_summary'!$F1017)),IF(ISNUMBER(SEARCH("Yes",'2_all_summary'!N1017)),1,2),IF(ISNUMBER(SEARCH("No",'2_all_summary'!N1017)),4,3))</f>
        <v>4</v>
      </c>
      <c r="L1017" s="39">
        <f>IF(ISNUMBER(SEARCH("Yes",'2_all_summary'!$F1017)),IF(ISNUMBER(SEARCH("Yes",'2_all_summary'!O1017)),1,2),IF(ISNUMBER(SEARCH("No",'2_all_summary'!O1017)),4,3))</f>
        <v>4</v>
      </c>
      <c r="M1017" s="39">
        <f>IF(ISNUMBER(SEARCH("Yes",'2_all_summary'!$F1017)),IF(0&lt;'2_all_summary'!P1017,1,2),IF(0='2_all_summary'!P1017,4,3))</f>
        <v>4</v>
      </c>
      <c r="N1017" s="39">
        <f>IF(ISNUMBER(SEARCH("Yes",'2_all_summary'!$F1017)),IF(ISNUMBER(SEARCH("Yes",'2_all_summary'!Q1017)),1,2),IF(ISNUMBER(SEARCH("No",'2_all_summary'!Q1017)),4,3))</f>
        <v>4</v>
      </c>
      <c r="O1017" s="39">
        <f>IF(ISNUMBER(SEARCH("Yes",'2_all_summary'!$F1017)),IF(ISNUMBER(SEARCH("Yes",'2_all_summary'!R1017)),1,2),IF(ISNUMBER(SEARCH("No",'2_all_summary'!R1017)),4,3))</f>
        <v>4</v>
      </c>
      <c r="P1017" s="39">
        <f>IF(ISNUMBER(SEARCH("Yes",'2_all_summary'!$F1017)),IF(ISNUMBER(SEARCH("Yes",'2_all_summary'!S1017)),1,2),IF(ISNUMBER(SEARCH("No",'2_all_summary'!S1017)),4,3))</f>
        <v>4</v>
      </c>
      <c r="Q1017" s="39">
        <f>IF(ISNUMBER(SEARCH("Yes",'2_all_summary'!$F1017)),IF(0&lt;'2_all_summary'!T1017,1,2),IF(0='2_all_summary'!T1017,4,3))</f>
        <v>4</v>
      </c>
      <c r="R1017" s="39">
        <f>IF(ISNUMBER(SEARCH("Yes",'2_all_summary'!$F1017)),IF(ISNUMBER(SEARCH("Yes",'2_all_summary'!U1017)),1,2),IF(ISNUMBER(SEARCH("No",'2_all_summary'!U1017)),4,3))</f>
        <v>4</v>
      </c>
    </row>
    <row r="1018" spans="7:18" x14ac:dyDescent="0.3">
      <c r="G1018" s="39"/>
      <c r="H1018" s="39" t="str">
        <f>'2_all_summary'!D1018</f>
        <v>Explanatory factors of adherence to community-based management of epilepsy in Lao PDR</v>
      </c>
      <c r="I1018" s="39" t="str">
        <f>'2_all_summary'!E1018</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v>
      </c>
      <c r="J1018" s="39">
        <f>IF(ISNUMBER(SEARCH("Yes",'2_all_summary'!$F1018)),IF(ISNUMBER(SEARCH("Yes",'2_all_summary'!M1018)),1,2),IF(ISNUMBER(SEARCH("No",'2_all_summary'!M1018)),4,3))</f>
        <v>4</v>
      </c>
      <c r="K1018" s="39">
        <f>IF(ISNUMBER(SEARCH("Yes",'2_all_summary'!$F1018)),IF(ISNUMBER(SEARCH("Yes",'2_all_summary'!N1018)),1,2),IF(ISNUMBER(SEARCH("No",'2_all_summary'!N1018)),4,3))</f>
        <v>4</v>
      </c>
      <c r="L1018" s="39">
        <f>IF(ISNUMBER(SEARCH("Yes",'2_all_summary'!$F1018)),IF(ISNUMBER(SEARCH("Yes",'2_all_summary'!O1018)),1,2),IF(ISNUMBER(SEARCH("No",'2_all_summary'!O1018)),4,3))</f>
        <v>4</v>
      </c>
      <c r="M1018" s="39">
        <f>IF(ISNUMBER(SEARCH("Yes",'2_all_summary'!$F1018)),IF(0&lt;'2_all_summary'!P1018,1,2),IF(0='2_all_summary'!P1018,4,3))</f>
        <v>4</v>
      </c>
      <c r="N1018" s="39">
        <f>IF(ISNUMBER(SEARCH("Yes",'2_all_summary'!$F1018)),IF(ISNUMBER(SEARCH("Yes",'2_all_summary'!Q1018)),1,2),IF(ISNUMBER(SEARCH("No",'2_all_summary'!Q1018)),4,3))</f>
        <v>4</v>
      </c>
      <c r="O1018" s="39">
        <f>IF(ISNUMBER(SEARCH("Yes",'2_all_summary'!$F1018)),IF(ISNUMBER(SEARCH("Yes",'2_all_summary'!R1018)),1,2),IF(ISNUMBER(SEARCH("No",'2_all_summary'!R1018)),4,3))</f>
        <v>4</v>
      </c>
      <c r="P1018" s="39">
        <f>IF(ISNUMBER(SEARCH("Yes",'2_all_summary'!$F1018)),IF(ISNUMBER(SEARCH("Yes",'2_all_summary'!S1018)),1,2),IF(ISNUMBER(SEARCH("No",'2_all_summary'!S1018)),4,3))</f>
        <v>4</v>
      </c>
      <c r="Q1018" s="39">
        <f>IF(ISNUMBER(SEARCH("Yes",'2_all_summary'!$F1018)),IF(0&lt;'2_all_summary'!T1018,1,2),IF(0='2_all_summary'!T1018,4,3))</f>
        <v>4</v>
      </c>
      <c r="R1018" s="39">
        <f>IF(ISNUMBER(SEARCH("Yes",'2_all_summary'!$F1018)),IF(ISNUMBER(SEARCH("Yes",'2_all_summary'!U1018)),1,2),IF(ISNUMBER(SEARCH("No",'2_all_summary'!U1018)),4,3))</f>
        <v>4</v>
      </c>
    </row>
    <row r="1019" spans="7:18" x14ac:dyDescent="0.3">
      <c r="G1019" s="39"/>
      <c r="H1019" s="39" t="str">
        <f>'2_all_summary'!D1019</f>
        <v>Empowering Indigenous agency through community-driven collaborative management to achieve effective conservation: Hawai'i as an example</v>
      </c>
      <c r="I1019" s="39" t="str">
        <f>'2_all_summary'!E1019</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v>
      </c>
      <c r="J1019" s="39">
        <f>IF(ISNUMBER(SEARCH("Yes",'2_all_summary'!$F1019)),IF(ISNUMBER(SEARCH("Yes",'2_all_summary'!M1019)),1,2),IF(ISNUMBER(SEARCH("No",'2_all_summary'!M1019)),4,3))</f>
        <v>4</v>
      </c>
      <c r="K1019" s="39">
        <f>IF(ISNUMBER(SEARCH("Yes",'2_all_summary'!$F1019)),IF(ISNUMBER(SEARCH("Yes",'2_all_summary'!N1019)),1,2),IF(ISNUMBER(SEARCH("No",'2_all_summary'!N1019)),4,3))</f>
        <v>4</v>
      </c>
      <c r="L1019" s="39">
        <f>IF(ISNUMBER(SEARCH("Yes",'2_all_summary'!$F1019)),IF(ISNUMBER(SEARCH("Yes",'2_all_summary'!O1019)),1,2),IF(ISNUMBER(SEARCH("No",'2_all_summary'!O1019)),4,3))</f>
        <v>4</v>
      </c>
      <c r="M1019" s="39">
        <f>IF(ISNUMBER(SEARCH("Yes",'2_all_summary'!$F1019)),IF(0&lt;'2_all_summary'!P1019,1,2),IF(0='2_all_summary'!P1019,4,3))</f>
        <v>4</v>
      </c>
      <c r="N1019" s="39">
        <f>IF(ISNUMBER(SEARCH("Yes",'2_all_summary'!$F1019)),IF(ISNUMBER(SEARCH("Yes",'2_all_summary'!Q1019)),1,2),IF(ISNUMBER(SEARCH("No",'2_all_summary'!Q1019)),4,3))</f>
        <v>4</v>
      </c>
      <c r="O1019" s="39">
        <f>IF(ISNUMBER(SEARCH("Yes",'2_all_summary'!$F1019)),IF(ISNUMBER(SEARCH("Yes",'2_all_summary'!R1019)),1,2),IF(ISNUMBER(SEARCH("No",'2_all_summary'!R1019)),4,3))</f>
        <v>4</v>
      </c>
      <c r="P1019" s="39">
        <f>IF(ISNUMBER(SEARCH("Yes",'2_all_summary'!$F1019)),IF(ISNUMBER(SEARCH("Yes",'2_all_summary'!S1019)),1,2),IF(ISNUMBER(SEARCH("No",'2_all_summary'!S1019)),4,3))</f>
        <v>4</v>
      </c>
      <c r="Q1019" s="39">
        <f>IF(ISNUMBER(SEARCH("Yes",'2_all_summary'!$F1019)),IF(0&lt;'2_all_summary'!T1019,1,2),IF(0='2_all_summary'!T1019,4,3))</f>
        <v>4</v>
      </c>
      <c r="R1019" s="39">
        <f>IF(ISNUMBER(SEARCH("Yes",'2_all_summary'!$F1019)),IF(ISNUMBER(SEARCH("Yes",'2_all_summary'!U1019)),1,2),IF(ISNUMBER(SEARCH("No",'2_all_summary'!U1019)),4,3))</f>
        <v>4</v>
      </c>
    </row>
    <row r="1020" spans="7:18" x14ac:dyDescent="0.3">
      <c r="G1020" s="39"/>
      <c r="H1020" s="39" t="str">
        <f>'2_all_summary'!D1020</f>
        <v>The need to know what to manage-community-based marine resource monitoring in Fiji</v>
      </c>
      <c r="I1020" s="39" t="str">
        <f>'2_all_summary'!E1020</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v>
      </c>
      <c r="J1020" s="39">
        <f>IF(ISNUMBER(SEARCH("Yes",'2_all_summary'!$F1020)),IF(ISNUMBER(SEARCH("Yes",'2_all_summary'!M1020)),1,2),IF(ISNUMBER(SEARCH("No",'2_all_summary'!M1020)),4,3))</f>
        <v>1</v>
      </c>
      <c r="K1020" s="39">
        <f>IF(ISNUMBER(SEARCH("Yes",'2_all_summary'!$F1020)),IF(ISNUMBER(SEARCH("Yes",'2_all_summary'!N1020)),1,2),IF(ISNUMBER(SEARCH("No",'2_all_summary'!N1020)),4,3))</f>
        <v>1</v>
      </c>
      <c r="L1020" s="39">
        <f>IF(ISNUMBER(SEARCH("Yes",'2_all_summary'!$F1020)),IF(ISNUMBER(SEARCH("Yes",'2_all_summary'!O1020)),1,2),IF(ISNUMBER(SEARCH("No",'2_all_summary'!O1020)),4,3))</f>
        <v>1</v>
      </c>
      <c r="M1020" s="39">
        <f>IF(ISNUMBER(SEARCH("Yes",'2_all_summary'!$F1020)),IF(0&lt;'2_all_summary'!P1020,1,2),IF(0='2_all_summary'!P1020,4,3))</f>
        <v>1</v>
      </c>
      <c r="N1020" s="39">
        <f>IF(ISNUMBER(SEARCH("Yes",'2_all_summary'!$F1020)),IF(ISNUMBER(SEARCH("Yes",'2_all_summary'!Q1020)),1,2),IF(ISNUMBER(SEARCH("No",'2_all_summary'!Q1020)),4,3))</f>
        <v>1</v>
      </c>
      <c r="O1020" s="39">
        <f>IF(ISNUMBER(SEARCH("Yes",'2_all_summary'!$F1020)),IF(ISNUMBER(SEARCH("Yes",'2_all_summary'!R1020)),1,2),IF(ISNUMBER(SEARCH("No",'2_all_summary'!R1020)),4,3))</f>
        <v>1</v>
      </c>
      <c r="P1020" s="39">
        <f>IF(ISNUMBER(SEARCH("Yes",'2_all_summary'!$F1020)),IF(ISNUMBER(SEARCH("Yes",'2_all_summary'!S1020)),1,2),IF(ISNUMBER(SEARCH("No",'2_all_summary'!S1020)),4,3))</f>
        <v>1</v>
      </c>
      <c r="Q1020" s="39">
        <f>IF(ISNUMBER(SEARCH("Yes",'2_all_summary'!$F1020)),IF(0&lt;'2_all_summary'!T1020,1,2),IF(0='2_all_summary'!T1020,4,3))</f>
        <v>1</v>
      </c>
      <c r="R1020" s="39">
        <f>IF(ISNUMBER(SEARCH("Yes",'2_all_summary'!$F1020)),IF(ISNUMBER(SEARCH("Yes",'2_all_summary'!U1020)),1,2),IF(ISNUMBER(SEARCH("No",'2_all_summary'!U1020)),4,3))</f>
        <v>1</v>
      </c>
    </row>
    <row r="1021" spans="7:18" x14ac:dyDescent="0.3">
      <c r="G1021" s="39"/>
      <c r="H1021" s="39" t="str">
        <f>'2_all_summary'!D1021</f>
        <v>Philippine coral reefs under threat: Lessons learned after 25 years of community-based reef conservation</v>
      </c>
      <c r="I1021" s="39" t="str">
        <f>'2_all_summary'!E1021</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1021" s="39">
        <f>IF(ISNUMBER(SEARCH("Yes",'2_all_summary'!$F1021)),IF(ISNUMBER(SEARCH("Yes",'2_all_summary'!M1021)),1,2),IF(ISNUMBER(SEARCH("No",'2_all_summary'!M1021)),4,3))</f>
        <v>4</v>
      </c>
      <c r="K1021" s="39">
        <f>IF(ISNUMBER(SEARCH("Yes",'2_all_summary'!$F1021)),IF(ISNUMBER(SEARCH("Yes",'2_all_summary'!N1021)),1,2),IF(ISNUMBER(SEARCH("No",'2_all_summary'!N1021)),4,3))</f>
        <v>4</v>
      </c>
      <c r="L1021" s="39">
        <f>IF(ISNUMBER(SEARCH("Yes",'2_all_summary'!$F1021)),IF(ISNUMBER(SEARCH("Yes",'2_all_summary'!O1021)),1,2),IF(ISNUMBER(SEARCH("No",'2_all_summary'!O1021)),4,3))</f>
        <v>4</v>
      </c>
      <c r="M1021" s="39">
        <f>IF(ISNUMBER(SEARCH("Yes",'2_all_summary'!$F1021)),IF(0&lt;'2_all_summary'!P1021,1,2),IF(0='2_all_summary'!P1021,4,3))</f>
        <v>4</v>
      </c>
      <c r="N1021" s="39">
        <f>IF(ISNUMBER(SEARCH("Yes",'2_all_summary'!$F1021)),IF(ISNUMBER(SEARCH("Yes",'2_all_summary'!Q1021)),1,2),IF(ISNUMBER(SEARCH("No",'2_all_summary'!Q1021)),4,3))</f>
        <v>4</v>
      </c>
      <c r="O1021" s="39">
        <f>IF(ISNUMBER(SEARCH("Yes",'2_all_summary'!$F1021)),IF(ISNUMBER(SEARCH("Yes",'2_all_summary'!R1021)),1,2),IF(ISNUMBER(SEARCH("No",'2_all_summary'!R1021)),4,3))</f>
        <v>4</v>
      </c>
      <c r="P1021" s="39">
        <f>IF(ISNUMBER(SEARCH("Yes",'2_all_summary'!$F1021)),IF(ISNUMBER(SEARCH("Yes",'2_all_summary'!S1021)),1,2),IF(ISNUMBER(SEARCH("No",'2_all_summary'!S1021)),4,3))</f>
        <v>4</v>
      </c>
      <c r="Q1021" s="39">
        <f>IF(ISNUMBER(SEARCH("Yes",'2_all_summary'!$F1021)),IF(0&lt;'2_all_summary'!T1021,1,2),IF(0='2_all_summary'!T1021,4,3))</f>
        <v>4</v>
      </c>
      <c r="R1021" s="39">
        <f>IF(ISNUMBER(SEARCH("Yes",'2_all_summary'!$F1021)),IF(ISNUMBER(SEARCH("Yes",'2_all_summary'!U1021)),1,2),IF(ISNUMBER(SEARCH("No",'2_all_summary'!U1021)),4,3))</f>
        <v>4</v>
      </c>
    </row>
    <row r="1022" spans="7:18" x14ac:dyDescent="0.3">
      <c r="G1022" s="39"/>
      <c r="H1022" s="39" t="str">
        <f>'2_all_summary'!D1022</f>
        <v>Evaluating participative capacity-building in environmental policy: Provincial fish protection and parks management in British Columbia, Canada</v>
      </c>
      <c r="I1022" s="39" t="str">
        <f>'2_all_summary'!E1022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v>
      </c>
      <c r="J1022" s="39">
        <f>IF(ISNUMBER(SEARCH("Yes",'2_all_summary'!$F1022)),IF(ISNUMBER(SEARCH("Yes",'2_all_summary'!M1022)),1,2),IF(ISNUMBER(SEARCH("No",'2_all_summary'!M1022)),4,3))</f>
        <v>4</v>
      </c>
      <c r="K1022" s="39">
        <f>IF(ISNUMBER(SEARCH("Yes",'2_all_summary'!$F1022)),IF(ISNUMBER(SEARCH("Yes",'2_all_summary'!N1022)),1,2),IF(ISNUMBER(SEARCH("No",'2_all_summary'!N1022)),4,3))</f>
        <v>4</v>
      </c>
      <c r="L1022" s="39">
        <f>IF(ISNUMBER(SEARCH("Yes",'2_all_summary'!$F1022)),IF(ISNUMBER(SEARCH("Yes",'2_all_summary'!O1022)),1,2),IF(ISNUMBER(SEARCH("No",'2_all_summary'!O1022)),4,3))</f>
        <v>4</v>
      </c>
      <c r="M1022" s="39">
        <f>IF(ISNUMBER(SEARCH("Yes",'2_all_summary'!$F1022)),IF(0&lt;'2_all_summary'!P1022,1,2),IF(0='2_all_summary'!P1022,4,3))</f>
        <v>4</v>
      </c>
      <c r="N1022" s="39">
        <f>IF(ISNUMBER(SEARCH("Yes",'2_all_summary'!$F1022)),IF(ISNUMBER(SEARCH("Yes",'2_all_summary'!Q1022)),1,2),IF(ISNUMBER(SEARCH("No",'2_all_summary'!Q1022)),4,3))</f>
        <v>4</v>
      </c>
      <c r="O1022" s="39">
        <f>IF(ISNUMBER(SEARCH("Yes",'2_all_summary'!$F1022)),IF(ISNUMBER(SEARCH("Yes",'2_all_summary'!R1022)),1,2),IF(ISNUMBER(SEARCH("No",'2_all_summary'!R1022)),4,3))</f>
        <v>4</v>
      </c>
      <c r="P1022" s="39">
        <f>IF(ISNUMBER(SEARCH("Yes",'2_all_summary'!$F1022)),IF(ISNUMBER(SEARCH("Yes",'2_all_summary'!S1022)),1,2),IF(ISNUMBER(SEARCH("No",'2_all_summary'!S1022)),4,3))</f>
        <v>4</v>
      </c>
      <c r="Q1022" s="39">
        <f>IF(ISNUMBER(SEARCH("Yes",'2_all_summary'!$F1022)),IF(0&lt;'2_all_summary'!T1022,1,2),IF(0='2_all_summary'!T1022,4,3))</f>
        <v>4</v>
      </c>
      <c r="R1022" s="39">
        <f>IF(ISNUMBER(SEARCH("Yes",'2_all_summary'!$F1022)),IF(ISNUMBER(SEARCH("Yes",'2_all_summary'!U1022)),1,2),IF(ISNUMBER(SEARCH("No",'2_all_summary'!U1022)),4,3))</f>
        <v>4</v>
      </c>
    </row>
    <row r="1023" spans="7:18" x14ac:dyDescent="0.3">
      <c r="G1023" s="39"/>
      <c r="H1023" s="39" t="str">
        <f>'2_all_summary'!D1023</f>
        <v>Developing MPA Effectiveness Indicators: Comparison Within and Across Stakeholder Groups and Communities</v>
      </c>
      <c r="I1023" s="39" t="str">
        <f>'2_all_summary'!E1023</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v>
      </c>
      <c r="J1023" s="39">
        <f>IF(ISNUMBER(SEARCH("Yes",'2_all_summary'!$F1023)),IF(ISNUMBER(SEARCH("Yes",'2_all_summary'!M1023)),1,2),IF(ISNUMBER(SEARCH("No",'2_all_summary'!M1023)),4,3))</f>
        <v>4</v>
      </c>
      <c r="K1023" s="39">
        <f>IF(ISNUMBER(SEARCH("Yes",'2_all_summary'!$F1023)),IF(ISNUMBER(SEARCH("Yes",'2_all_summary'!N1023)),1,2),IF(ISNUMBER(SEARCH("No",'2_all_summary'!N1023)),4,3))</f>
        <v>4</v>
      </c>
      <c r="L1023" s="39">
        <f>IF(ISNUMBER(SEARCH("Yes",'2_all_summary'!$F1023)),IF(ISNUMBER(SEARCH("Yes",'2_all_summary'!O1023)),1,2),IF(ISNUMBER(SEARCH("No",'2_all_summary'!O1023)),4,3))</f>
        <v>4</v>
      </c>
      <c r="M1023" s="39">
        <f>IF(ISNUMBER(SEARCH("Yes",'2_all_summary'!$F1023)),IF(0&lt;'2_all_summary'!P1023,1,2),IF(0='2_all_summary'!P1023,4,3))</f>
        <v>4</v>
      </c>
      <c r="N1023" s="39">
        <f>IF(ISNUMBER(SEARCH("Yes",'2_all_summary'!$F1023)),IF(ISNUMBER(SEARCH("Yes",'2_all_summary'!Q1023)),1,2),IF(ISNUMBER(SEARCH("No",'2_all_summary'!Q1023)),4,3))</f>
        <v>4</v>
      </c>
      <c r="O1023" s="39">
        <f>IF(ISNUMBER(SEARCH("Yes",'2_all_summary'!$F1023)),IF(ISNUMBER(SEARCH("Yes",'2_all_summary'!R1023)),1,2),IF(ISNUMBER(SEARCH("No",'2_all_summary'!R1023)),4,3))</f>
        <v>4</v>
      </c>
      <c r="P1023" s="39">
        <f>IF(ISNUMBER(SEARCH("Yes",'2_all_summary'!$F1023)),IF(ISNUMBER(SEARCH("Yes",'2_all_summary'!S1023)),1,2),IF(ISNUMBER(SEARCH("No",'2_all_summary'!S1023)),4,3))</f>
        <v>4</v>
      </c>
      <c r="Q1023" s="39">
        <f>IF(ISNUMBER(SEARCH("Yes",'2_all_summary'!$F1023)),IF(0&lt;'2_all_summary'!T1023,1,2),IF(0='2_all_summary'!T1023,4,3))</f>
        <v>4</v>
      </c>
      <c r="R1023" s="39">
        <f>IF(ISNUMBER(SEARCH("Yes",'2_all_summary'!$F1023)),IF(ISNUMBER(SEARCH("Yes",'2_all_summary'!U1023)),1,2),IF(ISNUMBER(SEARCH("No",'2_all_summary'!U1023)),4,3))</f>
        <v>4</v>
      </c>
    </row>
    <row r="1024" spans="7:18" x14ac:dyDescent="0.3">
      <c r="G1024" s="39"/>
      <c r="H1024" s="39" t="str">
        <f>'2_all_summary'!D1024</f>
        <v>COMMUNITY-BASED MARINE RESERVES, A PHILIPPINE FIRST.</v>
      </c>
      <c r="I1024" s="39" t="str">
        <f>'2_all_summary'!E1024</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1024" s="39">
        <f>IF(ISNUMBER(SEARCH("Yes",'2_all_summary'!$F1024)),IF(ISNUMBER(SEARCH("Yes",'2_all_summary'!M1024)),1,2),IF(ISNUMBER(SEARCH("No",'2_all_summary'!M1024)),4,3))</f>
        <v>4</v>
      </c>
      <c r="K1024" s="39">
        <f>IF(ISNUMBER(SEARCH("Yes",'2_all_summary'!$F1024)),IF(ISNUMBER(SEARCH("Yes",'2_all_summary'!N1024)),1,2),IF(ISNUMBER(SEARCH("No",'2_all_summary'!N1024)),4,3))</f>
        <v>4</v>
      </c>
      <c r="L1024" s="39">
        <f>IF(ISNUMBER(SEARCH("Yes",'2_all_summary'!$F1024)),IF(ISNUMBER(SEARCH("Yes",'2_all_summary'!O1024)),1,2),IF(ISNUMBER(SEARCH("No",'2_all_summary'!O1024)),4,3))</f>
        <v>4</v>
      </c>
      <c r="M1024" s="39">
        <f>IF(ISNUMBER(SEARCH("Yes",'2_all_summary'!$F1024)),IF(0&lt;'2_all_summary'!P1024,1,2),IF(0='2_all_summary'!P1024,4,3))</f>
        <v>4</v>
      </c>
      <c r="N1024" s="39">
        <f>IF(ISNUMBER(SEARCH("Yes",'2_all_summary'!$F1024)),IF(ISNUMBER(SEARCH("Yes",'2_all_summary'!Q1024)),1,2),IF(ISNUMBER(SEARCH("No",'2_all_summary'!Q1024)),4,3))</f>
        <v>4</v>
      </c>
      <c r="O1024" s="39">
        <f>IF(ISNUMBER(SEARCH("Yes",'2_all_summary'!$F1024)),IF(ISNUMBER(SEARCH("Yes",'2_all_summary'!R1024)),1,2),IF(ISNUMBER(SEARCH("No",'2_all_summary'!R1024)),4,3))</f>
        <v>4</v>
      </c>
      <c r="P1024" s="39">
        <f>IF(ISNUMBER(SEARCH("Yes",'2_all_summary'!$F1024)),IF(ISNUMBER(SEARCH("Yes",'2_all_summary'!S1024)),1,2),IF(ISNUMBER(SEARCH("No",'2_all_summary'!S1024)),4,3))</f>
        <v>4</v>
      </c>
      <c r="Q1024" s="39">
        <f>IF(ISNUMBER(SEARCH("Yes",'2_all_summary'!$F1024)),IF(0&lt;'2_all_summary'!T1024,1,2),IF(0='2_all_summary'!T1024,4,3))</f>
        <v>4</v>
      </c>
      <c r="R1024" s="39">
        <f>IF(ISNUMBER(SEARCH("Yes",'2_all_summary'!$F1024)),IF(ISNUMBER(SEARCH("Yes",'2_all_summary'!U1024)),1,2),IF(ISNUMBER(SEARCH("No",'2_all_summary'!U1024)),4,3))</f>
        <v>4</v>
      </c>
    </row>
    <row r="1025" spans="7:18" x14ac:dyDescent="0.3">
      <c r="G1025" s="39"/>
      <c r="H1025" s="39" t="str">
        <f>'2_all_summary'!D1025</f>
        <v>Vulnerability and disaster in Thailand: Scale, power, and collaboration in post-tsunami recovery</v>
      </c>
      <c r="I1025" s="39" t="str">
        <f>'2_all_summary'!E1025</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v>
      </c>
      <c r="J1025" s="39">
        <f>IF(ISNUMBER(SEARCH("Yes",'2_all_summary'!$F1025)),IF(ISNUMBER(SEARCH("Yes",'2_all_summary'!M1025)),1,2),IF(ISNUMBER(SEARCH("No",'2_all_summary'!M1025)),4,3))</f>
        <v>4</v>
      </c>
      <c r="K1025" s="39">
        <f>IF(ISNUMBER(SEARCH("Yes",'2_all_summary'!$F1025)),IF(ISNUMBER(SEARCH("Yes",'2_all_summary'!N1025)),1,2),IF(ISNUMBER(SEARCH("No",'2_all_summary'!N1025)),4,3))</f>
        <v>4</v>
      </c>
      <c r="L1025" s="39">
        <f>IF(ISNUMBER(SEARCH("Yes",'2_all_summary'!$F1025)),IF(ISNUMBER(SEARCH("Yes",'2_all_summary'!O1025)),1,2),IF(ISNUMBER(SEARCH("No",'2_all_summary'!O1025)),4,3))</f>
        <v>4</v>
      </c>
      <c r="M1025" s="39">
        <f>IF(ISNUMBER(SEARCH("Yes",'2_all_summary'!$F1025)),IF(0&lt;'2_all_summary'!P1025,1,2),IF(0='2_all_summary'!P1025,4,3))</f>
        <v>4</v>
      </c>
      <c r="N1025" s="39">
        <f>IF(ISNUMBER(SEARCH("Yes",'2_all_summary'!$F1025)),IF(ISNUMBER(SEARCH("Yes",'2_all_summary'!Q1025)),1,2),IF(ISNUMBER(SEARCH("No",'2_all_summary'!Q1025)),4,3))</f>
        <v>4</v>
      </c>
      <c r="O1025" s="39">
        <f>IF(ISNUMBER(SEARCH("Yes",'2_all_summary'!$F1025)),IF(ISNUMBER(SEARCH("Yes",'2_all_summary'!R1025)),1,2),IF(ISNUMBER(SEARCH("No",'2_all_summary'!R1025)),4,3))</f>
        <v>4</v>
      </c>
      <c r="P1025" s="39">
        <f>IF(ISNUMBER(SEARCH("Yes",'2_all_summary'!$F1025)),IF(ISNUMBER(SEARCH("Yes",'2_all_summary'!S1025)),1,2),IF(ISNUMBER(SEARCH("No",'2_all_summary'!S1025)),4,3))</f>
        <v>4</v>
      </c>
      <c r="Q1025" s="39">
        <f>IF(ISNUMBER(SEARCH("Yes",'2_all_summary'!$F1025)),IF(0&lt;'2_all_summary'!T1025,1,2),IF(0='2_all_summary'!T1025,4,3))</f>
        <v>4</v>
      </c>
      <c r="R1025" s="39">
        <f>IF(ISNUMBER(SEARCH("Yes",'2_all_summary'!$F1025)),IF(ISNUMBER(SEARCH("Yes",'2_all_summary'!U1025)),1,2),IF(ISNUMBER(SEARCH("No",'2_all_summary'!U1025)),4,3))</f>
        <v>4</v>
      </c>
    </row>
    <row r="1026" spans="7:18" x14ac:dyDescent="0.3">
      <c r="G1026" s="39"/>
      <c r="H1026" s="39" t="str">
        <f>'2_all_summary'!D1026</f>
        <v>Development of On-Line Hatchery Monitoring and Feeding Management System for Nile Tilapia</v>
      </c>
      <c r="I1026" s="39" t="str">
        <f>'2_all_summary'!E1026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v>
      </c>
      <c r="J1026" s="39">
        <f>IF(ISNUMBER(SEARCH("Yes",'2_all_summary'!$F1026)),IF(ISNUMBER(SEARCH("Yes",'2_all_summary'!M1026)),1,2),IF(ISNUMBER(SEARCH("No",'2_all_summary'!M1026)),4,3))</f>
        <v>4</v>
      </c>
      <c r="K1026" s="39">
        <f>IF(ISNUMBER(SEARCH("Yes",'2_all_summary'!$F1026)),IF(ISNUMBER(SEARCH("Yes",'2_all_summary'!N1026)),1,2),IF(ISNUMBER(SEARCH("No",'2_all_summary'!N1026)),4,3))</f>
        <v>4</v>
      </c>
      <c r="L1026" s="39">
        <f>IF(ISNUMBER(SEARCH("Yes",'2_all_summary'!$F1026)),IF(ISNUMBER(SEARCH("Yes",'2_all_summary'!O1026)),1,2),IF(ISNUMBER(SEARCH("No",'2_all_summary'!O1026)),4,3))</f>
        <v>4</v>
      </c>
      <c r="M1026" s="39">
        <f>IF(ISNUMBER(SEARCH("Yes",'2_all_summary'!$F1026)),IF(0&lt;'2_all_summary'!P1026,1,2),IF(0='2_all_summary'!P1026,4,3))</f>
        <v>4</v>
      </c>
      <c r="N1026" s="39">
        <f>IF(ISNUMBER(SEARCH("Yes",'2_all_summary'!$F1026)),IF(ISNUMBER(SEARCH("Yes",'2_all_summary'!Q1026)),1,2),IF(ISNUMBER(SEARCH("No",'2_all_summary'!Q1026)),4,3))</f>
        <v>4</v>
      </c>
      <c r="O1026" s="39">
        <f>IF(ISNUMBER(SEARCH("Yes",'2_all_summary'!$F1026)),IF(ISNUMBER(SEARCH("Yes",'2_all_summary'!R1026)),1,2),IF(ISNUMBER(SEARCH("No",'2_all_summary'!R1026)),4,3))</f>
        <v>4</v>
      </c>
      <c r="P1026" s="39">
        <f>IF(ISNUMBER(SEARCH("Yes",'2_all_summary'!$F1026)),IF(ISNUMBER(SEARCH("Yes",'2_all_summary'!S1026)),1,2),IF(ISNUMBER(SEARCH("No",'2_all_summary'!S1026)),4,3))</f>
        <v>4</v>
      </c>
      <c r="Q1026" s="39">
        <f>IF(ISNUMBER(SEARCH("Yes",'2_all_summary'!$F1026)),IF(0&lt;'2_all_summary'!T1026,1,2),IF(0='2_all_summary'!T1026,4,3))</f>
        <v>4</v>
      </c>
      <c r="R1026" s="39">
        <f>IF(ISNUMBER(SEARCH("Yes",'2_all_summary'!$F1026)),IF(ISNUMBER(SEARCH("Yes",'2_all_summary'!U1026)),1,2),IF(ISNUMBER(SEARCH("No",'2_all_summary'!U1026)),4,3))</f>
        <v>4</v>
      </c>
    </row>
    <row r="1027" spans="7:18" x14ac:dyDescent="0.3">
      <c r="G1027" s="39"/>
      <c r="H1027" s="39" t="str">
        <f>'2_all_summary'!D1027</f>
        <v>Community-based management of the USAT Liberty, Bali, Indonesia: Pathways to sustainable cultural heritage tourism</v>
      </c>
      <c r="I1027" s="39" t="str">
        <f>'2_all_summary'!E1027</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v>
      </c>
      <c r="J1027" s="39">
        <f>IF(ISNUMBER(SEARCH("Yes",'2_all_summary'!$F1027)),IF(ISNUMBER(SEARCH("Yes",'2_all_summary'!M1027)),1,2),IF(ISNUMBER(SEARCH("No",'2_all_summary'!M1027)),4,3))</f>
        <v>4</v>
      </c>
      <c r="K1027" s="39">
        <f>IF(ISNUMBER(SEARCH("Yes",'2_all_summary'!$F1027)),IF(ISNUMBER(SEARCH("Yes",'2_all_summary'!N1027)),1,2),IF(ISNUMBER(SEARCH("No",'2_all_summary'!N1027)),4,3))</f>
        <v>4</v>
      </c>
      <c r="L1027" s="39">
        <f>IF(ISNUMBER(SEARCH("Yes",'2_all_summary'!$F1027)),IF(ISNUMBER(SEARCH("Yes",'2_all_summary'!O1027)),1,2),IF(ISNUMBER(SEARCH("No",'2_all_summary'!O1027)),4,3))</f>
        <v>4</v>
      </c>
      <c r="M1027" s="39">
        <f>IF(ISNUMBER(SEARCH("Yes",'2_all_summary'!$F1027)),IF(0&lt;'2_all_summary'!P1027,1,2),IF(0='2_all_summary'!P1027,4,3))</f>
        <v>4</v>
      </c>
      <c r="N1027" s="39">
        <f>IF(ISNUMBER(SEARCH("Yes",'2_all_summary'!$F1027)),IF(ISNUMBER(SEARCH("Yes",'2_all_summary'!Q1027)),1,2),IF(ISNUMBER(SEARCH("No",'2_all_summary'!Q1027)),4,3))</f>
        <v>4</v>
      </c>
      <c r="O1027" s="39">
        <f>IF(ISNUMBER(SEARCH("Yes",'2_all_summary'!$F1027)),IF(ISNUMBER(SEARCH("Yes",'2_all_summary'!R1027)),1,2),IF(ISNUMBER(SEARCH("No",'2_all_summary'!R1027)),4,3))</f>
        <v>4</v>
      </c>
      <c r="P1027" s="39">
        <f>IF(ISNUMBER(SEARCH("Yes",'2_all_summary'!$F1027)),IF(ISNUMBER(SEARCH("Yes",'2_all_summary'!S1027)),1,2),IF(ISNUMBER(SEARCH("No",'2_all_summary'!S1027)),4,3))</f>
        <v>4</v>
      </c>
      <c r="Q1027" s="39">
        <f>IF(ISNUMBER(SEARCH("Yes",'2_all_summary'!$F1027)),IF(0&lt;'2_all_summary'!T1027,1,2),IF(0='2_all_summary'!T1027,4,3))</f>
        <v>4</v>
      </c>
      <c r="R1027" s="39">
        <f>IF(ISNUMBER(SEARCH("Yes",'2_all_summary'!$F1027)),IF(ISNUMBER(SEARCH("Yes",'2_all_summary'!U1027)),1,2),IF(ISNUMBER(SEARCH("No",'2_all_summary'!U1027)),4,3))</f>
        <v>4</v>
      </c>
    </row>
    <row r="1028" spans="7:18" x14ac:dyDescent="0.3">
      <c r="G1028" s="39"/>
      <c r="H1028" s="39" t="str">
        <f>'2_all_summary'!D1028</f>
        <v>Enhancing small-scale fisheries management through community engagement and multi-community partnerships: Comoros case study</v>
      </c>
      <c r="I1028" s="39" t="str">
        <f>'2_all_summary'!E1028</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v>
      </c>
      <c r="J1028" s="39">
        <f>IF(ISNUMBER(SEARCH("Yes",'2_all_summary'!$F1028)),IF(ISNUMBER(SEARCH("Yes",'2_all_summary'!M1028)),1,2),IF(ISNUMBER(SEARCH("No",'2_all_summary'!M1028)),4,3))</f>
        <v>4</v>
      </c>
      <c r="K1028" s="39">
        <f>IF(ISNUMBER(SEARCH("Yes",'2_all_summary'!$F1028)),IF(ISNUMBER(SEARCH("Yes",'2_all_summary'!N1028)),1,2),IF(ISNUMBER(SEARCH("No",'2_all_summary'!N1028)),4,3))</f>
        <v>4</v>
      </c>
      <c r="L1028" s="39">
        <f>IF(ISNUMBER(SEARCH("Yes",'2_all_summary'!$F1028)),IF(ISNUMBER(SEARCH("Yes",'2_all_summary'!O1028)),1,2),IF(ISNUMBER(SEARCH("No",'2_all_summary'!O1028)),4,3))</f>
        <v>4</v>
      </c>
      <c r="M1028" s="39">
        <f>IF(ISNUMBER(SEARCH("Yes",'2_all_summary'!$F1028)),IF(0&lt;'2_all_summary'!P1028,1,2),IF(0='2_all_summary'!P1028,4,3))</f>
        <v>4</v>
      </c>
      <c r="N1028" s="39">
        <f>IF(ISNUMBER(SEARCH("Yes",'2_all_summary'!$F1028)),IF(ISNUMBER(SEARCH("Yes",'2_all_summary'!Q1028)),1,2),IF(ISNUMBER(SEARCH("No",'2_all_summary'!Q1028)),4,3))</f>
        <v>4</v>
      </c>
      <c r="O1028" s="39">
        <f>IF(ISNUMBER(SEARCH("Yes",'2_all_summary'!$F1028)),IF(ISNUMBER(SEARCH("Yes",'2_all_summary'!R1028)),1,2),IF(ISNUMBER(SEARCH("No",'2_all_summary'!R1028)),4,3))</f>
        <v>4</v>
      </c>
      <c r="P1028" s="39">
        <f>IF(ISNUMBER(SEARCH("Yes",'2_all_summary'!$F1028)),IF(ISNUMBER(SEARCH("Yes",'2_all_summary'!S1028)),1,2),IF(ISNUMBER(SEARCH("No",'2_all_summary'!S1028)),4,3))</f>
        <v>4</v>
      </c>
      <c r="Q1028" s="39">
        <f>IF(ISNUMBER(SEARCH("Yes",'2_all_summary'!$F1028)),IF(0&lt;'2_all_summary'!T1028,1,2),IF(0='2_all_summary'!T1028,4,3))</f>
        <v>4</v>
      </c>
      <c r="R1028" s="39">
        <f>IF(ISNUMBER(SEARCH("Yes",'2_all_summary'!$F1028)),IF(ISNUMBER(SEARCH("Yes",'2_all_summary'!U1028)),1,2),IF(ISNUMBER(SEARCH("No",'2_all_summary'!U1028)),4,3))</f>
        <v>4</v>
      </c>
    </row>
    <row r="1029" spans="7:18" x14ac:dyDescent="0.3">
      <c r="G1029" s="39"/>
      <c r="H1029" s="39" t="str">
        <f>'2_all_summary'!D1029</f>
        <v>Spatial multi-criteria analysis to capture socio-economic factors in mangrove conservation</v>
      </c>
      <c r="I1029" s="39" t="str">
        <f>'2_all_summary'!E1029</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v>
      </c>
      <c r="J1029" s="39">
        <f>IF(ISNUMBER(SEARCH("Yes",'2_all_summary'!$F1029)),IF(ISNUMBER(SEARCH("Yes",'2_all_summary'!M1029)),1,2),IF(ISNUMBER(SEARCH("No",'2_all_summary'!M1029)),4,3))</f>
        <v>4</v>
      </c>
      <c r="K1029" s="39">
        <f>IF(ISNUMBER(SEARCH("Yes",'2_all_summary'!$F1029)),IF(ISNUMBER(SEARCH("Yes",'2_all_summary'!N1029)),1,2),IF(ISNUMBER(SEARCH("No",'2_all_summary'!N1029)),4,3))</f>
        <v>4</v>
      </c>
      <c r="L1029" s="39">
        <f>IF(ISNUMBER(SEARCH("Yes",'2_all_summary'!$F1029)),IF(ISNUMBER(SEARCH("Yes",'2_all_summary'!O1029)),1,2),IF(ISNUMBER(SEARCH("No",'2_all_summary'!O1029)),4,3))</f>
        <v>4</v>
      </c>
      <c r="M1029" s="39">
        <f>IF(ISNUMBER(SEARCH("Yes",'2_all_summary'!$F1029)),IF(0&lt;'2_all_summary'!P1029,1,2),IF(0='2_all_summary'!P1029,4,3))</f>
        <v>4</v>
      </c>
      <c r="N1029" s="39">
        <f>IF(ISNUMBER(SEARCH("Yes",'2_all_summary'!$F1029)),IF(ISNUMBER(SEARCH("Yes",'2_all_summary'!Q1029)),1,2),IF(ISNUMBER(SEARCH("No",'2_all_summary'!Q1029)),4,3))</f>
        <v>4</v>
      </c>
      <c r="O1029" s="39">
        <f>IF(ISNUMBER(SEARCH("Yes",'2_all_summary'!$F1029)),IF(ISNUMBER(SEARCH("Yes",'2_all_summary'!R1029)),1,2),IF(ISNUMBER(SEARCH("No",'2_all_summary'!R1029)),4,3))</f>
        <v>4</v>
      </c>
      <c r="P1029" s="39">
        <f>IF(ISNUMBER(SEARCH("Yes",'2_all_summary'!$F1029)),IF(ISNUMBER(SEARCH("Yes",'2_all_summary'!S1029)),1,2),IF(ISNUMBER(SEARCH("No",'2_all_summary'!S1029)),4,3))</f>
        <v>4</v>
      </c>
      <c r="Q1029" s="39">
        <f>IF(ISNUMBER(SEARCH("Yes",'2_all_summary'!$F1029)),IF(0&lt;'2_all_summary'!T1029,1,2),IF(0='2_all_summary'!T1029,4,3))</f>
        <v>4</v>
      </c>
      <c r="R1029" s="39">
        <f>IF(ISNUMBER(SEARCH("Yes",'2_all_summary'!$F1029)),IF(ISNUMBER(SEARCH("Yes",'2_all_summary'!U1029)),1,2),IF(ISNUMBER(SEARCH("No",'2_all_summary'!U1029)),4,3))</f>
        <v>4</v>
      </c>
    </row>
    <row r="1030" spans="7:18" x14ac:dyDescent="0.3">
      <c r="G1030" s="39"/>
      <c r="H1030" s="39" t="str">
        <f>'2_all_summary'!D1030</f>
        <v>Costs and returns of the commercial fisheries in the man-made lakes in Surin province, Thailand</v>
      </c>
      <c r="I1030" s="39" t="str">
        <f>'2_all_summary'!E1030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1030" s="39">
        <f>IF(ISNUMBER(SEARCH("Yes",'2_all_summary'!$F1030)),IF(ISNUMBER(SEARCH("Yes",'2_all_summary'!M1030)),1,2),IF(ISNUMBER(SEARCH("No",'2_all_summary'!M1030)),4,3))</f>
        <v>4</v>
      </c>
      <c r="K1030" s="39">
        <f>IF(ISNUMBER(SEARCH("Yes",'2_all_summary'!$F1030)),IF(ISNUMBER(SEARCH("Yes",'2_all_summary'!N1030)),1,2),IF(ISNUMBER(SEARCH("No",'2_all_summary'!N1030)),4,3))</f>
        <v>4</v>
      </c>
      <c r="L1030" s="39">
        <f>IF(ISNUMBER(SEARCH("Yes",'2_all_summary'!$F1030)),IF(ISNUMBER(SEARCH("Yes",'2_all_summary'!O1030)),1,2),IF(ISNUMBER(SEARCH("No",'2_all_summary'!O1030)),4,3))</f>
        <v>4</v>
      </c>
      <c r="M1030" s="39">
        <f>IF(ISNUMBER(SEARCH("Yes",'2_all_summary'!$F1030)),IF(0&lt;'2_all_summary'!P1030,1,2),IF(0='2_all_summary'!P1030,4,3))</f>
        <v>4</v>
      </c>
      <c r="N1030" s="39">
        <f>IF(ISNUMBER(SEARCH("Yes",'2_all_summary'!$F1030)),IF(ISNUMBER(SEARCH("Yes",'2_all_summary'!Q1030)),1,2),IF(ISNUMBER(SEARCH("No",'2_all_summary'!Q1030)),4,3))</f>
        <v>4</v>
      </c>
      <c r="O1030" s="39">
        <f>IF(ISNUMBER(SEARCH("Yes",'2_all_summary'!$F1030)),IF(ISNUMBER(SEARCH("Yes",'2_all_summary'!R1030)),1,2),IF(ISNUMBER(SEARCH("No",'2_all_summary'!R1030)),4,3))</f>
        <v>4</v>
      </c>
      <c r="P1030" s="39">
        <f>IF(ISNUMBER(SEARCH("Yes",'2_all_summary'!$F1030)),IF(ISNUMBER(SEARCH("Yes",'2_all_summary'!S1030)),1,2),IF(ISNUMBER(SEARCH("No",'2_all_summary'!S1030)),4,3))</f>
        <v>4</v>
      </c>
      <c r="Q1030" s="39">
        <f>IF(ISNUMBER(SEARCH("Yes",'2_all_summary'!$F1030)),IF(0&lt;'2_all_summary'!T1030,1,2),IF(0='2_all_summary'!T1030,4,3))</f>
        <v>4</v>
      </c>
      <c r="R1030" s="39">
        <f>IF(ISNUMBER(SEARCH("Yes",'2_all_summary'!$F1030)),IF(ISNUMBER(SEARCH("Yes",'2_all_summary'!U1030)),1,2),IF(ISNUMBER(SEARCH("No",'2_all_summary'!U1030)),4,3))</f>
        <v>4</v>
      </c>
    </row>
    <row r="1031" spans="7:18" x14ac:dyDescent="0.3">
      <c r="G1031" s="39"/>
      <c r="H1031" s="39" t="str">
        <f>'2_all_summary'!D1031</f>
        <v>Managing the Indian coast in the face of disasters &amp; climate change: a review and analysis of Indiaâ€™s coastal zone management policies</v>
      </c>
      <c r="I1031" s="39" t="str">
        <f>'2_all_summary'!E1031</f>
        <v>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v>
      </c>
      <c r="J1031" s="39">
        <f>IF(ISNUMBER(SEARCH("Yes",'2_all_summary'!$F1031)),IF(ISNUMBER(SEARCH("Yes",'2_all_summary'!M1031)),1,2),IF(ISNUMBER(SEARCH("No",'2_all_summary'!M1031)),4,3))</f>
        <v>4</v>
      </c>
      <c r="K1031" s="39">
        <f>IF(ISNUMBER(SEARCH("Yes",'2_all_summary'!$F1031)),IF(ISNUMBER(SEARCH("Yes",'2_all_summary'!N1031)),1,2),IF(ISNUMBER(SEARCH("No",'2_all_summary'!N1031)),4,3))</f>
        <v>4</v>
      </c>
      <c r="L1031" s="39">
        <f>IF(ISNUMBER(SEARCH("Yes",'2_all_summary'!$F1031)),IF(ISNUMBER(SEARCH("Yes",'2_all_summary'!O1031)),1,2),IF(ISNUMBER(SEARCH("No",'2_all_summary'!O1031)),4,3))</f>
        <v>4</v>
      </c>
      <c r="M1031" s="39">
        <f>IF(ISNUMBER(SEARCH("Yes",'2_all_summary'!$F1031)),IF(0&lt;'2_all_summary'!P1031,1,2),IF(0='2_all_summary'!P1031,4,3))</f>
        <v>4</v>
      </c>
      <c r="N1031" s="39">
        <f>IF(ISNUMBER(SEARCH("Yes",'2_all_summary'!$F1031)),IF(ISNUMBER(SEARCH("Yes",'2_all_summary'!Q1031)),1,2),IF(ISNUMBER(SEARCH("No",'2_all_summary'!Q1031)),4,3))</f>
        <v>4</v>
      </c>
      <c r="O1031" s="39">
        <f>IF(ISNUMBER(SEARCH("Yes",'2_all_summary'!$F1031)),IF(ISNUMBER(SEARCH("Yes",'2_all_summary'!R1031)),1,2),IF(ISNUMBER(SEARCH("No",'2_all_summary'!R1031)),4,3))</f>
        <v>4</v>
      </c>
      <c r="P1031" s="39">
        <f>IF(ISNUMBER(SEARCH("Yes",'2_all_summary'!$F1031)),IF(ISNUMBER(SEARCH("Yes",'2_all_summary'!S1031)),1,2),IF(ISNUMBER(SEARCH("No",'2_all_summary'!S1031)),4,3))</f>
        <v>4</v>
      </c>
      <c r="Q1031" s="39">
        <f>IF(ISNUMBER(SEARCH("Yes",'2_all_summary'!$F1031)),IF(0&lt;'2_all_summary'!T1031,1,2),IF(0='2_all_summary'!T1031,4,3))</f>
        <v>4</v>
      </c>
      <c r="R1031" s="39">
        <f>IF(ISNUMBER(SEARCH("Yes",'2_all_summary'!$F1031)),IF(ISNUMBER(SEARCH("Yes",'2_all_summary'!U1031)),1,2),IF(ISNUMBER(SEARCH("No",'2_all_summary'!U1031)),4,3))</f>
        <v>4</v>
      </c>
    </row>
    <row r="1032" spans="7:18" x14ac:dyDescent="0.3">
      <c r="G1032" s="39"/>
      <c r="H1032" s="39" t="str">
        <f>'2_all_summary'!D1032</f>
        <v>Interventions on watershed management programme in wetalnds of Jaysagar for fishery purposes</v>
      </c>
      <c r="I1032" s="39" t="str">
        <f>'2_all_summary'!E1032</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1032" s="39">
        <f>IF(ISNUMBER(SEARCH("Yes",'2_all_summary'!$F1032)),IF(ISNUMBER(SEARCH("Yes",'2_all_summary'!M1032)),1,2),IF(ISNUMBER(SEARCH("No",'2_all_summary'!M1032)),4,3))</f>
        <v>4</v>
      </c>
      <c r="K1032" s="39">
        <f>IF(ISNUMBER(SEARCH("Yes",'2_all_summary'!$F1032)),IF(ISNUMBER(SEARCH("Yes",'2_all_summary'!N1032)),1,2),IF(ISNUMBER(SEARCH("No",'2_all_summary'!N1032)),4,3))</f>
        <v>4</v>
      </c>
      <c r="L1032" s="39">
        <f>IF(ISNUMBER(SEARCH("Yes",'2_all_summary'!$F1032)),IF(ISNUMBER(SEARCH("Yes",'2_all_summary'!O1032)),1,2),IF(ISNUMBER(SEARCH("No",'2_all_summary'!O1032)),4,3))</f>
        <v>4</v>
      </c>
      <c r="M1032" s="39">
        <f>IF(ISNUMBER(SEARCH("Yes",'2_all_summary'!$F1032)),IF(0&lt;'2_all_summary'!P1032,1,2),IF(0='2_all_summary'!P1032,4,3))</f>
        <v>4</v>
      </c>
      <c r="N1032" s="39">
        <f>IF(ISNUMBER(SEARCH("Yes",'2_all_summary'!$F1032)),IF(ISNUMBER(SEARCH("Yes",'2_all_summary'!Q1032)),1,2),IF(ISNUMBER(SEARCH("No",'2_all_summary'!Q1032)),4,3))</f>
        <v>4</v>
      </c>
      <c r="O1032" s="39">
        <f>IF(ISNUMBER(SEARCH("Yes",'2_all_summary'!$F1032)),IF(ISNUMBER(SEARCH("Yes",'2_all_summary'!R1032)),1,2),IF(ISNUMBER(SEARCH("No",'2_all_summary'!R1032)),4,3))</f>
        <v>4</v>
      </c>
      <c r="P1032" s="39">
        <f>IF(ISNUMBER(SEARCH("Yes",'2_all_summary'!$F1032)),IF(ISNUMBER(SEARCH("Yes",'2_all_summary'!S1032)),1,2),IF(ISNUMBER(SEARCH("No",'2_all_summary'!S1032)),4,3))</f>
        <v>4</v>
      </c>
      <c r="Q1032" s="39">
        <f>IF(ISNUMBER(SEARCH("Yes",'2_all_summary'!$F1032)),IF(0&lt;'2_all_summary'!T1032,1,2),IF(0='2_all_summary'!T1032,4,3))</f>
        <v>4</v>
      </c>
      <c r="R1032" s="39">
        <f>IF(ISNUMBER(SEARCH("Yes",'2_all_summary'!$F1032)),IF(ISNUMBER(SEARCH("Yes",'2_all_summary'!U1032)),1,2),IF(ISNUMBER(SEARCH("No",'2_all_summary'!U1032)),4,3))</f>
        <v>4</v>
      </c>
    </row>
    <row r="1033" spans="7:18" x14ac:dyDescent="0.3">
      <c r="G1033" s="39"/>
      <c r="H1033" s="39" t="str">
        <f>'2_all_summary'!D1033</f>
        <v>Empowering small-scale, community-based fisheries through a food systems framework</v>
      </c>
      <c r="I1033" s="39" t="str">
        <f>'2_all_summary'!E1033</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v>
      </c>
      <c r="J1033" s="39">
        <f>IF(ISNUMBER(SEARCH("Yes",'2_all_summary'!$F1033)),IF(ISNUMBER(SEARCH("Yes",'2_all_summary'!M1033)),1,2),IF(ISNUMBER(SEARCH("No",'2_all_summary'!M1033)),4,3))</f>
        <v>4</v>
      </c>
      <c r="K1033" s="39">
        <f>IF(ISNUMBER(SEARCH("Yes",'2_all_summary'!$F1033)),IF(ISNUMBER(SEARCH("Yes",'2_all_summary'!N1033)),1,2),IF(ISNUMBER(SEARCH("No",'2_all_summary'!N1033)),4,3))</f>
        <v>4</v>
      </c>
      <c r="L1033" s="39">
        <f>IF(ISNUMBER(SEARCH("Yes",'2_all_summary'!$F1033)),IF(ISNUMBER(SEARCH("Yes",'2_all_summary'!O1033)),1,2),IF(ISNUMBER(SEARCH("No",'2_all_summary'!O1033)),4,3))</f>
        <v>4</v>
      </c>
      <c r="M1033" s="39">
        <f>IF(ISNUMBER(SEARCH("Yes",'2_all_summary'!$F1033)),IF(0&lt;'2_all_summary'!P1033,1,2),IF(0='2_all_summary'!P1033,4,3))</f>
        <v>4</v>
      </c>
      <c r="N1033" s="39">
        <f>IF(ISNUMBER(SEARCH("Yes",'2_all_summary'!$F1033)),IF(ISNUMBER(SEARCH("Yes",'2_all_summary'!Q1033)),1,2),IF(ISNUMBER(SEARCH("No",'2_all_summary'!Q1033)),4,3))</f>
        <v>4</v>
      </c>
      <c r="O1033" s="39">
        <f>IF(ISNUMBER(SEARCH("Yes",'2_all_summary'!$F1033)),IF(ISNUMBER(SEARCH("Yes",'2_all_summary'!R1033)),1,2),IF(ISNUMBER(SEARCH("No",'2_all_summary'!R1033)),4,3))</f>
        <v>4</v>
      </c>
      <c r="P1033" s="39">
        <f>IF(ISNUMBER(SEARCH("Yes",'2_all_summary'!$F1033)),IF(ISNUMBER(SEARCH("Yes",'2_all_summary'!S1033)),1,2),IF(ISNUMBER(SEARCH("No",'2_all_summary'!S1033)),4,3))</f>
        <v>4</v>
      </c>
      <c r="Q1033" s="39">
        <f>IF(ISNUMBER(SEARCH("Yes",'2_all_summary'!$F1033)),IF(0&lt;'2_all_summary'!T1033,1,2),IF(0='2_all_summary'!T1033,4,3))</f>
        <v>4</v>
      </c>
      <c r="R1033" s="39">
        <f>IF(ISNUMBER(SEARCH("Yes",'2_all_summary'!$F1033)),IF(ISNUMBER(SEARCH("Yes",'2_all_summary'!U1033)),1,2),IF(ISNUMBER(SEARCH("No",'2_all_summary'!U1033)),4,3))</f>
        <v>4</v>
      </c>
    </row>
    <row r="1034" spans="7:18" x14ac:dyDescent="0.3">
      <c r="G1034" s="39"/>
      <c r="H1034" s="39" t="str">
        <f>'2_all_summary'!D1034</f>
        <v>Lack of cross-scale linkages reduces robustness of community-based fisheries management</v>
      </c>
      <c r="I1034" s="39" t="str">
        <f>'2_all_summary'!E1034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v>
      </c>
      <c r="J1034" s="39">
        <f>IF(ISNUMBER(SEARCH("Yes",'2_all_summary'!$F1034)),IF(ISNUMBER(SEARCH("Yes",'2_all_summary'!M1034)),1,2),IF(ISNUMBER(SEARCH("No",'2_all_summary'!M1034)),4,3))</f>
        <v>4</v>
      </c>
      <c r="K1034" s="39">
        <f>IF(ISNUMBER(SEARCH("Yes",'2_all_summary'!$F1034)),IF(ISNUMBER(SEARCH("Yes",'2_all_summary'!N1034)),1,2),IF(ISNUMBER(SEARCH("No",'2_all_summary'!N1034)),4,3))</f>
        <v>4</v>
      </c>
      <c r="L1034" s="39">
        <f>IF(ISNUMBER(SEARCH("Yes",'2_all_summary'!$F1034)),IF(ISNUMBER(SEARCH("Yes",'2_all_summary'!O1034)),1,2),IF(ISNUMBER(SEARCH("No",'2_all_summary'!O1034)),4,3))</f>
        <v>4</v>
      </c>
      <c r="M1034" s="39">
        <f>IF(ISNUMBER(SEARCH("Yes",'2_all_summary'!$F1034)),IF(0&lt;'2_all_summary'!P1034,1,2),IF(0='2_all_summary'!P1034,4,3))</f>
        <v>4</v>
      </c>
      <c r="N1034" s="39">
        <f>IF(ISNUMBER(SEARCH("Yes",'2_all_summary'!$F1034)),IF(ISNUMBER(SEARCH("Yes",'2_all_summary'!Q1034)),1,2),IF(ISNUMBER(SEARCH("No",'2_all_summary'!Q1034)),4,3))</f>
        <v>4</v>
      </c>
      <c r="O1034" s="39">
        <f>IF(ISNUMBER(SEARCH("Yes",'2_all_summary'!$F1034)),IF(ISNUMBER(SEARCH("Yes",'2_all_summary'!R1034)),1,2),IF(ISNUMBER(SEARCH("No",'2_all_summary'!R1034)),4,3))</f>
        <v>4</v>
      </c>
      <c r="P1034" s="39">
        <f>IF(ISNUMBER(SEARCH("Yes",'2_all_summary'!$F1034)),IF(ISNUMBER(SEARCH("Yes",'2_all_summary'!S1034)),1,2),IF(ISNUMBER(SEARCH("No",'2_all_summary'!S1034)),4,3))</f>
        <v>4</v>
      </c>
      <c r="Q1034" s="39">
        <f>IF(ISNUMBER(SEARCH("Yes",'2_all_summary'!$F1034)),IF(0&lt;'2_all_summary'!T1034,1,2),IF(0='2_all_summary'!T1034,4,3))</f>
        <v>4</v>
      </c>
      <c r="R1034" s="39">
        <f>IF(ISNUMBER(SEARCH("Yes",'2_all_summary'!$F1034)),IF(ISNUMBER(SEARCH("Yes",'2_all_summary'!U1034)),1,2),IF(ISNUMBER(SEARCH("No",'2_all_summary'!U1034)),4,3))</f>
        <v>4</v>
      </c>
    </row>
    <row r="1035" spans="7:18" x14ac:dyDescent="0.3">
      <c r="G1035" s="39"/>
      <c r="H1035" s="39" t="str">
        <f>'2_all_summary'!D1035</f>
        <v>Prevalence and associated factors of goiter among rural children aged 6-12 years old in Northwest Ethiopia, cross -sectional study</v>
      </c>
      <c r="I1035" s="39" t="str">
        <f>'2_all_summary'!E1035</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v>
      </c>
      <c r="J1035" s="39">
        <f>IF(ISNUMBER(SEARCH("Yes",'2_all_summary'!$F1035)),IF(ISNUMBER(SEARCH("Yes",'2_all_summary'!M1035)),1,2),IF(ISNUMBER(SEARCH("No",'2_all_summary'!M1035)),4,3))</f>
        <v>4</v>
      </c>
      <c r="K1035" s="39">
        <f>IF(ISNUMBER(SEARCH("Yes",'2_all_summary'!$F1035)),IF(ISNUMBER(SEARCH("Yes",'2_all_summary'!N1035)),1,2),IF(ISNUMBER(SEARCH("No",'2_all_summary'!N1035)),4,3))</f>
        <v>4</v>
      </c>
      <c r="L1035" s="39">
        <f>IF(ISNUMBER(SEARCH("Yes",'2_all_summary'!$F1035)),IF(ISNUMBER(SEARCH("Yes",'2_all_summary'!O1035)),1,2),IF(ISNUMBER(SEARCH("No",'2_all_summary'!O1035)),4,3))</f>
        <v>4</v>
      </c>
      <c r="M1035" s="39">
        <f>IF(ISNUMBER(SEARCH("Yes",'2_all_summary'!$F1035)),IF(0&lt;'2_all_summary'!P1035,1,2),IF(0='2_all_summary'!P1035,4,3))</f>
        <v>4</v>
      </c>
      <c r="N1035" s="39">
        <f>IF(ISNUMBER(SEARCH("Yes",'2_all_summary'!$F1035)),IF(ISNUMBER(SEARCH("Yes",'2_all_summary'!Q1035)),1,2),IF(ISNUMBER(SEARCH("No",'2_all_summary'!Q1035)),4,3))</f>
        <v>4</v>
      </c>
      <c r="O1035" s="39">
        <f>IF(ISNUMBER(SEARCH("Yes",'2_all_summary'!$F1035)),IF(ISNUMBER(SEARCH("Yes",'2_all_summary'!R1035)),1,2),IF(ISNUMBER(SEARCH("No",'2_all_summary'!R1035)),4,3))</f>
        <v>4</v>
      </c>
      <c r="P1035" s="39">
        <f>IF(ISNUMBER(SEARCH("Yes",'2_all_summary'!$F1035)),IF(ISNUMBER(SEARCH("Yes",'2_all_summary'!S1035)),1,2),IF(ISNUMBER(SEARCH("No",'2_all_summary'!S1035)),4,3))</f>
        <v>4</v>
      </c>
      <c r="Q1035" s="39">
        <f>IF(ISNUMBER(SEARCH("Yes",'2_all_summary'!$F1035)),IF(0&lt;'2_all_summary'!T1035,1,2),IF(0='2_all_summary'!T1035,4,3))</f>
        <v>4</v>
      </c>
      <c r="R1035" s="39">
        <f>IF(ISNUMBER(SEARCH("Yes",'2_all_summary'!$F1035)),IF(ISNUMBER(SEARCH("Yes",'2_all_summary'!U1035)),1,2),IF(ISNUMBER(SEARCH("No",'2_all_summary'!U1035)),4,3))</f>
        <v>4</v>
      </c>
    </row>
    <row r="1036" spans="7:18" x14ac:dyDescent="0.3">
      <c r="G1036" s="39"/>
      <c r="H1036" s="39" t="str">
        <f>'2_all_summary'!D1036</f>
        <v>The role of perceptions for community-based marine resource management</v>
      </c>
      <c r="I1036" s="39" t="str">
        <f>'2_all_summary'!E1036</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v>
      </c>
      <c r="J1036" s="39">
        <f>IF(ISNUMBER(SEARCH("Yes",'2_all_summary'!$F1036)),IF(ISNUMBER(SEARCH("Yes",'2_all_summary'!M1036)),1,2),IF(ISNUMBER(SEARCH("No",'2_all_summary'!M1036)),4,3))</f>
        <v>1</v>
      </c>
      <c r="K1036" s="39">
        <f>IF(ISNUMBER(SEARCH("Yes",'2_all_summary'!$F1036)),IF(ISNUMBER(SEARCH("Yes",'2_all_summary'!N1036)),1,2),IF(ISNUMBER(SEARCH("No",'2_all_summary'!N1036)),4,3))</f>
        <v>1</v>
      </c>
      <c r="L1036" s="39">
        <f>IF(ISNUMBER(SEARCH("Yes",'2_all_summary'!$F1036)),IF(ISNUMBER(SEARCH("Yes",'2_all_summary'!O1036)),1,2),IF(ISNUMBER(SEARCH("No",'2_all_summary'!O1036)),4,3))</f>
        <v>1</v>
      </c>
      <c r="M1036" s="39">
        <f>IF(ISNUMBER(SEARCH("Yes",'2_all_summary'!$F1036)),IF(0&lt;'2_all_summary'!P1036,1,2),IF(0='2_all_summary'!P1036,4,3))</f>
        <v>1</v>
      </c>
      <c r="N1036" s="39">
        <f>IF(ISNUMBER(SEARCH("Yes",'2_all_summary'!$F1036)),IF(ISNUMBER(SEARCH("Yes",'2_all_summary'!Q1036)),1,2),IF(ISNUMBER(SEARCH("No",'2_all_summary'!Q1036)),4,3))</f>
        <v>2</v>
      </c>
      <c r="O1036" s="39">
        <f>IF(ISNUMBER(SEARCH("Yes",'2_all_summary'!$F1036)),IF(ISNUMBER(SEARCH("Yes",'2_all_summary'!R1036)),1,2),IF(ISNUMBER(SEARCH("No",'2_all_summary'!R1036)),4,3))</f>
        <v>1</v>
      </c>
      <c r="P1036" s="39">
        <f>IF(ISNUMBER(SEARCH("Yes",'2_all_summary'!$F1036)),IF(ISNUMBER(SEARCH("Yes",'2_all_summary'!S1036)),1,2),IF(ISNUMBER(SEARCH("No",'2_all_summary'!S1036)),4,3))</f>
        <v>1</v>
      </c>
      <c r="Q1036" s="39">
        <f>IF(ISNUMBER(SEARCH("Yes",'2_all_summary'!$F1036)),IF(0&lt;'2_all_summary'!T1036,1,2),IF(0='2_all_summary'!T1036,4,3))</f>
        <v>1</v>
      </c>
      <c r="R1036" s="39">
        <f>IF(ISNUMBER(SEARCH("Yes",'2_all_summary'!$F1036)),IF(ISNUMBER(SEARCH("Yes",'2_all_summary'!U1036)),1,2),IF(ISNUMBER(SEARCH("No",'2_all_summary'!U1036)),4,3))</f>
        <v>1</v>
      </c>
    </row>
    <row r="1037" spans="7:18" x14ac:dyDescent="0.3">
      <c r="G1037" s="39"/>
      <c r="H1037" s="39" t="str">
        <f>'2_all_summary'!D1037</f>
        <v>Biodiversity monitoring at the tonle sap lake of cambodia: A comparative assessment of local methods</v>
      </c>
      <c r="I1037" s="39" t="str">
        <f>'2_all_summary'!E1037</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v>
      </c>
      <c r="J1037" s="39">
        <f>IF(ISNUMBER(SEARCH("Yes",'2_all_summary'!$F1037)),IF(ISNUMBER(SEARCH("Yes",'2_all_summary'!M1037)),1,2),IF(ISNUMBER(SEARCH("No",'2_all_summary'!M1037)),4,3))</f>
        <v>4</v>
      </c>
      <c r="K1037" s="39">
        <f>IF(ISNUMBER(SEARCH("Yes",'2_all_summary'!$F1037)),IF(ISNUMBER(SEARCH("Yes",'2_all_summary'!N1037)),1,2),IF(ISNUMBER(SEARCH("No",'2_all_summary'!N1037)),4,3))</f>
        <v>4</v>
      </c>
      <c r="L1037" s="39">
        <f>IF(ISNUMBER(SEARCH("Yes",'2_all_summary'!$F1037)),IF(ISNUMBER(SEARCH("Yes",'2_all_summary'!O1037)),1,2),IF(ISNUMBER(SEARCH("No",'2_all_summary'!O1037)),4,3))</f>
        <v>4</v>
      </c>
      <c r="M1037" s="39">
        <f>IF(ISNUMBER(SEARCH("Yes",'2_all_summary'!$F1037)),IF(0&lt;'2_all_summary'!P1037,1,2),IF(0='2_all_summary'!P1037,4,3))</f>
        <v>4</v>
      </c>
      <c r="N1037" s="39">
        <f>IF(ISNUMBER(SEARCH("Yes",'2_all_summary'!$F1037)),IF(ISNUMBER(SEARCH("Yes",'2_all_summary'!Q1037)),1,2),IF(ISNUMBER(SEARCH("No",'2_all_summary'!Q1037)),4,3))</f>
        <v>4</v>
      </c>
      <c r="O1037" s="39">
        <f>IF(ISNUMBER(SEARCH("Yes",'2_all_summary'!$F1037)),IF(ISNUMBER(SEARCH("Yes",'2_all_summary'!R1037)),1,2),IF(ISNUMBER(SEARCH("No",'2_all_summary'!R1037)),4,3))</f>
        <v>4</v>
      </c>
      <c r="P1037" s="39">
        <f>IF(ISNUMBER(SEARCH("Yes",'2_all_summary'!$F1037)),IF(ISNUMBER(SEARCH("Yes",'2_all_summary'!S1037)),1,2),IF(ISNUMBER(SEARCH("No",'2_all_summary'!S1037)),4,3))</f>
        <v>4</v>
      </c>
      <c r="Q1037" s="39">
        <f>IF(ISNUMBER(SEARCH("Yes",'2_all_summary'!$F1037)),IF(0&lt;'2_all_summary'!T1037,1,2),IF(0='2_all_summary'!T1037,4,3))</f>
        <v>4</v>
      </c>
      <c r="R1037" s="39">
        <f>IF(ISNUMBER(SEARCH("Yes",'2_all_summary'!$F1037)),IF(ISNUMBER(SEARCH("Yes",'2_all_summary'!U1037)),1,2),IF(ISNUMBER(SEARCH("No",'2_all_summary'!U1037)),4,3))</f>
        <v>4</v>
      </c>
    </row>
    <row r="1038" spans="7:18" x14ac:dyDescent="0.3">
      <c r="G1038" s="39"/>
      <c r="H1038" s="39">
        <f>'2_all_summary'!D1038</f>
        <v>0</v>
      </c>
      <c r="I1038" s="39" t="str">
        <f>'2_all_summary'!E1038</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v>
      </c>
      <c r="J1038" s="39">
        <f>IF(ISNUMBER(SEARCH("Yes",'2_all_summary'!$F1038)),IF(ISNUMBER(SEARCH("Yes",'2_all_summary'!M1038)),1,2),IF(ISNUMBER(SEARCH("No",'2_all_summary'!M1038)),4,3))</f>
        <v>4</v>
      </c>
      <c r="K1038" s="39">
        <f>IF(ISNUMBER(SEARCH("Yes",'2_all_summary'!$F1038)),IF(ISNUMBER(SEARCH("Yes",'2_all_summary'!N1038)),1,2),IF(ISNUMBER(SEARCH("No",'2_all_summary'!N1038)),4,3))</f>
        <v>4</v>
      </c>
      <c r="L1038" s="39">
        <f>IF(ISNUMBER(SEARCH("Yes",'2_all_summary'!$F1038)),IF(ISNUMBER(SEARCH("Yes",'2_all_summary'!O1038)),1,2),IF(ISNUMBER(SEARCH("No",'2_all_summary'!O1038)),4,3))</f>
        <v>4</v>
      </c>
      <c r="M1038" s="39">
        <f>IF(ISNUMBER(SEARCH("Yes",'2_all_summary'!$F1038)),IF(0&lt;'2_all_summary'!P1038,1,2),IF(0='2_all_summary'!P1038,4,3))</f>
        <v>4</v>
      </c>
      <c r="N1038" s="39">
        <f>IF(ISNUMBER(SEARCH("Yes",'2_all_summary'!$F1038)),IF(ISNUMBER(SEARCH("Yes",'2_all_summary'!Q1038)),1,2),IF(ISNUMBER(SEARCH("No",'2_all_summary'!Q1038)),4,3))</f>
        <v>4</v>
      </c>
      <c r="O1038" s="39">
        <f>IF(ISNUMBER(SEARCH("Yes",'2_all_summary'!$F1038)),IF(ISNUMBER(SEARCH("Yes",'2_all_summary'!R1038)),1,2),IF(ISNUMBER(SEARCH("No",'2_all_summary'!R1038)),4,3))</f>
        <v>4</v>
      </c>
      <c r="P1038" s="39">
        <f>IF(ISNUMBER(SEARCH("Yes",'2_all_summary'!$F1038)),IF(ISNUMBER(SEARCH("Yes",'2_all_summary'!S1038)),1,2),IF(ISNUMBER(SEARCH("No",'2_all_summary'!S1038)),4,3))</f>
        <v>4</v>
      </c>
      <c r="Q1038" s="39">
        <f>IF(ISNUMBER(SEARCH("Yes",'2_all_summary'!$F1038)),IF(0&lt;'2_all_summary'!T1038,1,2),IF(0='2_all_summary'!T1038,4,3))</f>
        <v>4</v>
      </c>
      <c r="R1038" s="39">
        <f>IF(ISNUMBER(SEARCH("Yes",'2_all_summary'!$F1038)),IF(ISNUMBER(SEARCH("Yes",'2_all_summary'!U1038)),1,2),IF(ISNUMBER(SEARCH("No",'2_all_summary'!U1038)),4,3))</f>
        <v>4</v>
      </c>
    </row>
    <row r="1039" spans="7:18" x14ac:dyDescent="0.3">
      <c r="G1039" s="39"/>
      <c r="H1039" s="39" t="str">
        <f>'2_all_summary'!D1039</f>
        <v>Opportunities and impediments for use of local data in the management of salmon fisheries</v>
      </c>
      <c r="I1039" s="39" t="str">
        <f>'2_all_summary'!E1039</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v>
      </c>
      <c r="J1039" s="39">
        <f>IF(ISNUMBER(SEARCH("Yes",'2_all_summary'!$F1039)),IF(ISNUMBER(SEARCH("Yes",'2_all_summary'!M1039)),1,2),IF(ISNUMBER(SEARCH("No",'2_all_summary'!M1039)),4,3))</f>
        <v>4</v>
      </c>
      <c r="K1039" s="39">
        <f>IF(ISNUMBER(SEARCH("Yes",'2_all_summary'!$F1039)),IF(ISNUMBER(SEARCH("Yes",'2_all_summary'!N1039)),1,2),IF(ISNUMBER(SEARCH("No",'2_all_summary'!N1039)),4,3))</f>
        <v>4</v>
      </c>
      <c r="L1039" s="39">
        <f>IF(ISNUMBER(SEARCH("Yes",'2_all_summary'!$F1039)),IF(ISNUMBER(SEARCH("Yes",'2_all_summary'!O1039)),1,2),IF(ISNUMBER(SEARCH("No",'2_all_summary'!O1039)),4,3))</f>
        <v>4</v>
      </c>
      <c r="M1039" s="39">
        <f>IF(ISNUMBER(SEARCH("Yes",'2_all_summary'!$F1039)),IF(0&lt;'2_all_summary'!P1039,1,2),IF(0='2_all_summary'!P1039,4,3))</f>
        <v>4</v>
      </c>
      <c r="N1039" s="39">
        <f>IF(ISNUMBER(SEARCH("Yes",'2_all_summary'!$F1039)),IF(ISNUMBER(SEARCH("Yes",'2_all_summary'!Q1039)),1,2),IF(ISNUMBER(SEARCH("No",'2_all_summary'!Q1039)),4,3))</f>
        <v>4</v>
      </c>
      <c r="O1039" s="39">
        <f>IF(ISNUMBER(SEARCH("Yes",'2_all_summary'!$F1039)),IF(ISNUMBER(SEARCH("Yes",'2_all_summary'!R1039)),1,2),IF(ISNUMBER(SEARCH("No",'2_all_summary'!R1039)),4,3))</f>
        <v>4</v>
      </c>
      <c r="P1039" s="39">
        <f>IF(ISNUMBER(SEARCH("Yes",'2_all_summary'!$F1039)),IF(ISNUMBER(SEARCH("Yes",'2_all_summary'!S1039)),1,2),IF(ISNUMBER(SEARCH("No",'2_all_summary'!S1039)),4,3))</f>
        <v>4</v>
      </c>
      <c r="Q1039" s="39">
        <f>IF(ISNUMBER(SEARCH("Yes",'2_all_summary'!$F1039)),IF(0&lt;'2_all_summary'!T1039,1,2),IF(0='2_all_summary'!T1039,4,3))</f>
        <v>4</v>
      </c>
      <c r="R1039" s="39">
        <f>IF(ISNUMBER(SEARCH("Yes",'2_all_summary'!$F1039)),IF(ISNUMBER(SEARCH("Yes",'2_all_summary'!U1039)),1,2),IF(ISNUMBER(SEARCH("No",'2_all_summary'!U1039)),4,3))</f>
        <v>4</v>
      </c>
    </row>
    <row r="1040" spans="7:18" x14ac:dyDescent="0.3">
      <c r="G1040" s="39"/>
      <c r="H1040" s="39" t="str">
        <f>'2_all_summary'!D1040</f>
        <v>Stakeholder participation in research design and decisions: Scientists, fishers, and mercury in saltwater fish</v>
      </c>
      <c r="I1040" s="39" t="str">
        <f>'2_all_summary'!E1040</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v>
      </c>
      <c r="J1040" s="39">
        <f>IF(ISNUMBER(SEARCH("Yes",'2_all_summary'!$F1040)),IF(ISNUMBER(SEARCH("Yes",'2_all_summary'!M1040)),1,2),IF(ISNUMBER(SEARCH("No",'2_all_summary'!M1040)),4,3))</f>
        <v>4</v>
      </c>
      <c r="K1040" s="39">
        <f>IF(ISNUMBER(SEARCH("Yes",'2_all_summary'!$F1040)),IF(ISNUMBER(SEARCH("Yes",'2_all_summary'!N1040)),1,2),IF(ISNUMBER(SEARCH("No",'2_all_summary'!N1040)),4,3))</f>
        <v>4</v>
      </c>
      <c r="L1040" s="39">
        <f>IF(ISNUMBER(SEARCH("Yes",'2_all_summary'!$F1040)),IF(ISNUMBER(SEARCH("Yes",'2_all_summary'!O1040)),1,2),IF(ISNUMBER(SEARCH("No",'2_all_summary'!O1040)),4,3))</f>
        <v>4</v>
      </c>
      <c r="M1040" s="39">
        <f>IF(ISNUMBER(SEARCH("Yes",'2_all_summary'!$F1040)),IF(0&lt;'2_all_summary'!P1040,1,2),IF(0='2_all_summary'!P1040,4,3))</f>
        <v>4</v>
      </c>
      <c r="N1040" s="39">
        <f>IF(ISNUMBER(SEARCH("Yes",'2_all_summary'!$F1040)),IF(ISNUMBER(SEARCH("Yes",'2_all_summary'!Q1040)),1,2),IF(ISNUMBER(SEARCH("No",'2_all_summary'!Q1040)),4,3))</f>
        <v>4</v>
      </c>
      <c r="O1040" s="39">
        <f>IF(ISNUMBER(SEARCH("Yes",'2_all_summary'!$F1040)),IF(ISNUMBER(SEARCH("Yes",'2_all_summary'!R1040)),1,2),IF(ISNUMBER(SEARCH("No",'2_all_summary'!R1040)),4,3))</f>
        <v>4</v>
      </c>
      <c r="P1040" s="39">
        <f>IF(ISNUMBER(SEARCH("Yes",'2_all_summary'!$F1040)),IF(ISNUMBER(SEARCH("Yes",'2_all_summary'!S1040)),1,2),IF(ISNUMBER(SEARCH("No",'2_all_summary'!S1040)),4,3))</f>
        <v>4</v>
      </c>
      <c r="Q1040" s="39">
        <f>IF(ISNUMBER(SEARCH("Yes",'2_all_summary'!$F1040)),IF(0&lt;'2_all_summary'!T1040,1,2),IF(0='2_all_summary'!T1040,4,3))</f>
        <v>4</v>
      </c>
      <c r="R1040" s="39">
        <f>IF(ISNUMBER(SEARCH("Yes",'2_all_summary'!$F1040)),IF(ISNUMBER(SEARCH("Yes",'2_all_summary'!U1040)),1,2),IF(ISNUMBER(SEARCH("No",'2_all_summary'!U1040)),4,3))</f>
        <v>4</v>
      </c>
    </row>
    <row r="1041" spans="7:18" x14ac:dyDescent="0.3">
      <c r="G1041" s="39"/>
      <c r="H1041" s="39" t="str">
        <f>'2_all_summary'!D1041</f>
        <v>Social-ecological resilience and community-based tourism in the commonwealth of Dominica</v>
      </c>
      <c r="I1041" s="39" t="str">
        <f>'2_all_summary'!E1041</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v>
      </c>
      <c r="J1041" s="39">
        <f>IF(ISNUMBER(SEARCH("Yes",'2_all_summary'!$F1041)),IF(ISNUMBER(SEARCH("Yes",'2_all_summary'!M1041)),1,2),IF(ISNUMBER(SEARCH("No",'2_all_summary'!M1041)),4,3))</f>
        <v>4</v>
      </c>
      <c r="K1041" s="39">
        <f>IF(ISNUMBER(SEARCH("Yes",'2_all_summary'!$F1041)),IF(ISNUMBER(SEARCH("Yes",'2_all_summary'!N1041)),1,2),IF(ISNUMBER(SEARCH("No",'2_all_summary'!N1041)),4,3))</f>
        <v>4</v>
      </c>
      <c r="L1041" s="39">
        <f>IF(ISNUMBER(SEARCH("Yes",'2_all_summary'!$F1041)),IF(ISNUMBER(SEARCH("Yes",'2_all_summary'!O1041)),1,2),IF(ISNUMBER(SEARCH("No",'2_all_summary'!O1041)),4,3))</f>
        <v>4</v>
      </c>
      <c r="M1041" s="39">
        <f>IF(ISNUMBER(SEARCH("Yes",'2_all_summary'!$F1041)),IF(0&lt;'2_all_summary'!P1041,1,2),IF(0='2_all_summary'!P1041,4,3))</f>
        <v>4</v>
      </c>
      <c r="N1041" s="39">
        <f>IF(ISNUMBER(SEARCH("Yes",'2_all_summary'!$F1041)),IF(ISNUMBER(SEARCH("Yes",'2_all_summary'!Q1041)),1,2),IF(ISNUMBER(SEARCH("No",'2_all_summary'!Q1041)),4,3))</f>
        <v>4</v>
      </c>
      <c r="O1041" s="39">
        <f>IF(ISNUMBER(SEARCH("Yes",'2_all_summary'!$F1041)),IF(ISNUMBER(SEARCH("Yes",'2_all_summary'!R1041)),1,2),IF(ISNUMBER(SEARCH("No",'2_all_summary'!R1041)),4,3))</f>
        <v>4</v>
      </c>
      <c r="P1041" s="39">
        <f>IF(ISNUMBER(SEARCH("Yes",'2_all_summary'!$F1041)),IF(ISNUMBER(SEARCH("Yes",'2_all_summary'!S1041)),1,2),IF(ISNUMBER(SEARCH("No",'2_all_summary'!S1041)),4,3))</f>
        <v>4</v>
      </c>
      <c r="Q1041" s="39">
        <f>IF(ISNUMBER(SEARCH("Yes",'2_all_summary'!$F1041)),IF(0&lt;'2_all_summary'!T1041,1,2),IF(0='2_all_summary'!T1041,4,3))</f>
        <v>4</v>
      </c>
      <c r="R1041" s="39">
        <f>IF(ISNUMBER(SEARCH("Yes",'2_all_summary'!$F1041)),IF(ISNUMBER(SEARCH("Yes",'2_all_summary'!U1041)),1,2),IF(ISNUMBER(SEARCH("No",'2_all_summary'!U1041)),4,3))</f>
        <v>4</v>
      </c>
    </row>
    <row r="1042" spans="7:18" x14ac:dyDescent="0.3">
      <c r="G1042" s="39"/>
      <c r="H1042" s="39" t="str">
        <f>'2_all_summary'!D1042</f>
        <v>Small-scale fisheries of coral reefs and the need for community-based resource management in Malalison Island, Philippines</v>
      </c>
      <c r="I1042" s="39" t="str">
        <f>'2_all_summary'!E1042</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v>
      </c>
      <c r="J1042" s="39">
        <f>IF(ISNUMBER(SEARCH("Yes",'2_all_summary'!$F1042)),IF(ISNUMBER(SEARCH("Yes",'2_all_summary'!M1042)),1,2),IF(ISNUMBER(SEARCH("No",'2_all_summary'!M1042)),4,3))</f>
        <v>4</v>
      </c>
      <c r="K1042" s="39">
        <f>IF(ISNUMBER(SEARCH("Yes",'2_all_summary'!$F1042)),IF(ISNUMBER(SEARCH("Yes",'2_all_summary'!N1042)),1,2),IF(ISNUMBER(SEARCH("No",'2_all_summary'!N1042)),4,3))</f>
        <v>4</v>
      </c>
      <c r="L1042" s="39">
        <f>IF(ISNUMBER(SEARCH("Yes",'2_all_summary'!$F1042)),IF(ISNUMBER(SEARCH("Yes",'2_all_summary'!O1042)),1,2),IF(ISNUMBER(SEARCH("No",'2_all_summary'!O1042)),4,3))</f>
        <v>4</v>
      </c>
      <c r="M1042" s="39">
        <f>IF(ISNUMBER(SEARCH("Yes",'2_all_summary'!$F1042)),IF(0&lt;'2_all_summary'!P1042,1,2),IF(0='2_all_summary'!P1042,4,3))</f>
        <v>4</v>
      </c>
      <c r="N1042" s="39">
        <f>IF(ISNUMBER(SEARCH("Yes",'2_all_summary'!$F1042)),IF(ISNUMBER(SEARCH("Yes",'2_all_summary'!Q1042)),1,2),IF(ISNUMBER(SEARCH("No",'2_all_summary'!Q1042)),4,3))</f>
        <v>4</v>
      </c>
      <c r="O1042" s="39">
        <f>IF(ISNUMBER(SEARCH("Yes",'2_all_summary'!$F1042)),IF(ISNUMBER(SEARCH("Yes",'2_all_summary'!R1042)),1,2),IF(ISNUMBER(SEARCH("No",'2_all_summary'!R1042)),4,3))</f>
        <v>4</v>
      </c>
      <c r="P1042" s="39">
        <f>IF(ISNUMBER(SEARCH("Yes",'2_all_summary'!$F1042)),IF(ISNUMBER(SEARCH("Yes",'2_all_summary'!S1042)),1,2),IF(ISNUMBER(SEARCH("No",'2_all_summary'!S1042)),4,3))</f>
        <v>4</v>
      </c>
      <c r="Q1042" s="39">
        <f>IF(ISNUMBER(SEARCH("Yes",'2_all_summary'!$F1042)),IF(0&lt;'2_all_summary'!T1042,1,2),IF(0='2_all_summary'!T1042,4,3))</f>
        <v>4</v>
      </c>
      <c r="R1042" s="39">
        <f>IF(ISNUMBER(SEARCH("Yes",'2_all_summary'!$F1042)),IF(ISNUMBER(SEARCH("Yes",'2_all_summary'!U1042)),1,2),IF(ISNUMBER(SEARCH("No",'2_all_summary'!U1042)),4,3))</f>
        <v>4</v>
      </c>
    </row>
    <row r="1043" spans="7:18" x14ac:dyDescent="0.3">
      <c r="G1043" s="39"/>
      <c r="H1043" s="39" t="str">
        <f>'2_all_summary'!D1043</f>
        <v>The community-based management of coastal fisheries in Himeshima, Oita Prefectura, Japan: A case study of the fishing ground regulations on the offshore fixed gill net fishery</v>
      </c>
      <c r="I1043" s="39" t="str">
        <f>'2_all_summary'!E1043</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1043" s="39">
        <f>IF(ISNUMBER(SEARCH("Yes",'2_all_summary'!$F1043)),IF(ISNUMBER(SEARCH("Yes",'2_all_summary'!M1043)),1,2),IF(ISNUMBER(SEARCH("No",'2_all_summary'!M1043)),4,3))</f>
        <v>4</v>
      </c>
      <c r="K1043" s="39">
        <f>IF(ISNUMBER(SEARCH("Yes",'2_all_summary'!$F1043)),IF(ISNUMBER(SEARCH("Yes",'2_all_summary'!N1043)),1,2),IF(ISNUMBER(SEARCH("No",'2_all_summary'!N1043)),4,3))</f>
        <v>4</v>
      </c>
      <c r="L1043" s="39">
        <f>IF(ISNUMBER(SEARCH("Yes",'2_all_summary'!$F1043)),IF(ISNUMBER(SEARCH("Yes",'2_all_summary'!O1043)),1,2),IF(ISNUMBER(SEARCH("No",'2_all_summary'!O1043)),4,3))</f>
        <v>4</v>
      </c>
      <c r="M1043" s="39">
        <f>IF(ISNUMBER(SEARCH("Yes",'2_all_summary'!$F1043)),IF(0&lt;'2_all_summary'!P1043,1,2),IF(0='2_all_summary'!P1043,4,3))</f>
        <v>4</v>
      </c>
      <c r="N1043" s="39">
        <f>IF(ISNUMBER(SEARCH("Yes",'2_all_summary'!$F1043)),IF(ISNUMBER(SEARCH("Yes",'2_all_summary'!Q1043)),1,2),IF(ISNUMBER(SEARCH("No",'2_all_summary'!Q1043)),4,3))</f>
        <v>4</v>
      </c>
      <c r="O1043" s="39">
        <f>IF(ISNUMBER(SEARCH("Yes",'2_all_summary'!$F1043)),IF(ISNUMBER(SEARCH("Yes",'2_all_summary'!R1043)),1,2),IF(ISNUMBER(SEARCH("No",'2_all_summary'!R1043)),4,3))</f>
        <v>4</v>
      </c>
      <c r="P1043" s="39">
        <f>IF(ISNUMBER(SEARCH("Yes",'2_all_summary'!$F1043)),IF(ISNUMBER(SEARCH("Yes",'2_all_summary'!S1043)),1,2),IF(ISNUMBER(SEARCH("No",'2_all_summary'!S1043)),4,3))</f>
        <v>4</v>
      </c>
      <c r="Q1043" s="39">
        <f>IF(ISNUMBER(SEARCH("Yes",'2_all_summary'!$F1043)),IF(0&lt;'2_all_summary'!T1043,1,2),IF(0='2_all_summary'!T1043,4,3))</f>
        <v>4</v>
      </c>
      <c r="R1043" s="39">
        <f>IF(ISNUMBER(SEARCH("Yes",'2_all_summary'!$F1043)),IF(ISNUMBER(SEARCH("Yes",'2_all_summary'!U1043)),1,2),IF(ISNUMBER(SEARCH("No",'2_all_summary'!U1043)),4,3))</f>
        <v>4</v>
      </c>
    </row>
    <row r="1044" spans="7:18" x14ac:dyDescent="0.3">
      <c r="G1044" s="39"/>
      <c r="H1044" s="39" t="str">
        <f>'2_all_summary'!D1044</f>
        <v>Depleting Fish Resources, Declining Fishing Communities, and the State Revitalization Project in Korea</v>
      </c>
      <c r="I1044" s="39" t="str">
        <f>'2_all_summary'!E1044</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1044" s="39">
        <f>IF(ISNUMBER(SEARCH("Yes",'2_all_summary'!$F1044)),IF(ISNUMBER(SEARCH("Yes",'2_all_summary'!M1044)),1,2),IF(ISNUMBER(SEARCH("No",'2_all_summary'!M1044)),4,3))</f>
        <v>4</v>
      </c>
      <c r="K1044" s="39">
        <f>IF(ISNUMBER(SEARCH("Yes",'2_all_summary'!$F1044)),IF(ISNUMBER(SEARCH("Yes",'2_all_summary'!N1044)),1,2),IF(ISNUMBER(SEARCH("No",'2_all_summary'!N1044)),4,3))</f>
        <v>4</v>
      </c>
      <c r="L1044" s="39">
        <f>IF(ISNUMBER(SEARCH("Yes",'2_all_summary'!$F1044)),IF(ISNUMBER(SEARCH("Yes",'2_all_summary'!O1044)),1,2),IF(ISNUMBER(SEARCH("No",'2_all_summary'!O1044)),4,3))</f>
        <v>4</v>
      </c>
      <c r="M1044" s="39">
        <f>IF(ISNUMBER(SEARCH("Yes",'2_all_summary'!$F1044)),IF(0&lt;'2_all_summary'!P1044,1,2),IF(0='2_all_summary'!P1044,4,3))</f>
        <v>4</v>
      </c>
      <c r="N1044" s="39">
        <f>IF(ISNUMBER(SEARCH("Yes",'2_all_summary'!$F1044)),IF(ISNUMBER(SEARCH("Yes",'2_all_summary'!Q1044)),1,2),IF(ISNUMBER(SEARCH("No",'2_all_summary'!Q1044)),4,3))</f>
        <v>4</v>
      </c>
      <c r="O1044" s="39">
        <f>IF(ISNUMBER(SEARCH("Yes",'2_all_summary'!$F1044)),IF(ISNUMBER(SEARCH("Yes",'2_all_summary'!R1044)),1,2),IF(ISNUMBER(SEARCH("No",'2_all_summary'!R1044)),4,3))</f>
        <v>4</v>
      </c>
      <c r="P1044" s="39">
        <f>IF(ISNUMBER(SEARCH("Yes",'2_all_summary'!$F1044)),IF(ISNUMBER(SEARCH("Yes",'2_all_summary'!S1044)),1,2),IF(ISNUMBER(SEARCH("No",'2_all_summary'!S1044)),4,3))</f>
        <v>4</v>
      </c>
      <c r="Q1044" s="39">
        <f>IF(ISNUMBER(SEARCH("Yes",'2_all_summary'!$F1044)),IF(0&lt;'2_all_summary'!T1044,1,2),IF(0='2_all_summary'!T1044,4,3))</f>
        <v>4</v>
      </c>
      <c r="R1044" s="39">
        <f>IF(ISNUMBER(SEARCH("Yes",'2_all_summary'!$F1044)),IF(ISNUMBER(SEARCH("Yes",'2_all_summary'!U1044)),1,2),IF(ISNUMBER(SEARCH("No",'2_all_summary'!U1044)),4,3))</f>
        <v>4</v>
      </c>
    </row>
    <row r="1045" spans="7:18" x14ac:dyDescent="0.3">
      <c r="G1045" s="39"/>
      <c r="H1045" s="39" t="str">
        <f>'2_all_summary'!D1045</f>
        <v>Compliance and enforcement of community-based coastal resource management regulations in North Sulawesi, Indonesia</v>
      </c>
      <c r="I1045" s="39" t="str">
        <f>'2_all_summary'!E1045</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1045" s="39">
        <f>IF(ISNUMBER(SEARCH("Yes",'2_all_summary'!$F1045)),IF(ISNUMBER(SEARCH("Yes",'2_all_summary'!M1045)),1,2),IF(ISNUMBER(SEARCH("No",'2_all_summary'!M1045)),4,3))</f>
        <v>4</v>
      </c>
      <c r="K1045" s="39">
        <f>IF(ISNUMBER(SEARCH("Yes",'2_all_summary'!$F1045)),IF(ISNUMBER(SEARCH("Yes",'2_all_summary'!N1045)),1,2),IF(ISNUMBER(SEARCH("No",'2_all_summary'!N1045)),4,3))</f>
        <v>4</v>
      </c>
      <c r="L1045" s="39">
        <f>IF(ISNUMBER(SEARCH("Yes",'2_all_summary'!$F1045)),IF(ISNUMBER(SEARCH("Yes",'2_all_summary'!O1045)),1,2),IF(ISNUMBER(SEARCH("No",'2_all_summary'!O1045)),4,3))</f>
        <v>4</v>
      </c>
      <c r="M1045" s="39">
        <f>IF(ISNUMBER(SEARCH("Yes",'2_all_summary'!$F1045)),IF(0&lt;'2_all_summary'!P1045,1,2),IF(0='2_all_summary'!P1045,4,3))</f>
        <v>4</v>
      </c>
      <c r="N1045" s="39">
        <f>IF(ISNUMBER(SEARCH("Yes",'2_all_summary'!$F1045)),IF(ISNUMBER(SEARCH("Yes",'2_all_summary'!Q1045)),1,2),IF(ISNUMBER(SEARCH("No",'2_all_summary'!Q1045)),4,3))</f>
        <v>4</v>
      </c>
      <c r="O1045" s="39">
        <f>IF(ISNUMBER(SEARCH("Yes",'2_all_summary'!$F1045)),IF(ISNUMBER(SEARCH("Yes",'2_all_summary'!R1045)),1,2),IF(ISNUMBER(SEARCH("No",'2_all_summary'!R1045)),4,3))</f>
        <v>4</v>
      </c>
      <c r="P1045" s="39">
        <f>IF(ISNUMBER(SEARCH("Yes",'2_all_summary'!$F1045)),IF(ISNUMBER(SEARCH("Yes",'2_all_summary'!S1045)),1,2),IF(ISNUMBER(SEARCH("No",'2_all_summary'!S1045)),4,3))</f>
        <v>4</v>
      </c>
      <c r="Q1045" s="39">
        <f>IF(ISNUMBER(SEARCH("Yes",'2_all_summary'!$F1045)),IF(0&lt;'2_all_summary'!T1045,1,2),IF(0='2_all_summary'!T1045,4,3))</f>
        <v>4</v>
      </c>
      <c r="R1045" s="39">
        <f>IF(ISNUMBER(SEARCH("Yes",'2_all_summary'!$F1045)),IF(ISNUMBER(SEARCH("Yes",'2_all_summary'!U1045)),1,2),IF(ISNUMBER(SEARCH("No",'2_all_summary'!U1045)),4,3))</f>
        <v>4</v>
      </c>
    </row>
    <row r="1046" spans="7:18" x14ac:dyDescent="0.3">
      <c r="G1046" s="39"/>
      <c r="H1046" s="39" t="str">
        <f>'2_all_summary'!D1046</f>
        <v>Factors influencing community fishers' leadership engagement in international small-scale fisheries</v>
      </c>
      <c r="I1046" s="39" t="str">
        <f>'2_all_summary'!E1046</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v>
      </c>
      <c r="J1046" s="39">
        <f>IF(ISNUMBER(SEARCH("Yes",'2_all_summary'!$F1046)),IF(ISNUMBER(SEARCH("Yes",'2_all_summary'!M1046)),1,2),IF(ISNUMBER(SEARCH("No",'2_all_summary'!M1046)),4,3))</f>
        <v>4</v>
      </c>
      <c r="K1046" s="39">
        <f>IF(ISNUMBER(SEARCH("Yes",'2_all_summary'!$F1046)),IF(ISNUMBER(SEARCH("Yes",'2_all_summary'!N1046)),1,2),IF(ISNUMBER(SEARCH("No",'2_all_summary'!N1046)),4,3))</f>
        <v>4</v>
      </c>
      <c r="L1046" s="39">
        <f>IF(ISNUMBER(SEARCH("Yes",'2_all_summary'!$F1046)),IF(ISNUMBER(SEARCH("Yes",'2_all_summary'!O1046)),1,2),IF(ISNUMBER(SEARCH("No",'2_all_summary'!O1046)),4,3))</f>
        <v>4</v>
      </c>
      <c r="M1046" s="39">
        <f>IF(ISNUMBER(SEARCH("Yes",'2_all_summary'!$F1046)),IF(0&lt;'2_all_summary'!P1046,1,2),IF(0='2_all_summary'!P1046,4,3))</f>
        <v>4</v>
      </c>
      <c r="N1046" s="39">
        <f>IF(ISNUMBER(SEARCH("Yes",'2_all_summary'!$F1046)),IF(ISNUMBER(SEARCH("Yes",'2_all_summary'!Q1046)),1,2),IF(ISNUMBER(SEARCH("No",'2_all_summary'!Q1046)),4,3))</f>
        <v>4</v>
      </c>
      <c r="O1046" s="39">
        <f>IF(ISNUMBER(SEARCH("Yes",'2_all_summary'!$F1046)),IF(ISNUMBER(SEARCH("Yes",'2_all_summary'!R1046)),1,2),IF(ISNUMBER(SEARCH("No",'2_all_summary'!R1046)),4,3))</f>
        <v>4</v>
      </c>
      <c r="P1046" s="39">
        <f>IF(ISNUMBER(SEARCH("Yes",'2_all_summary'!$F1046)),IF(ISNUMBER(SEARCH("Yes",'2_all_summary'!S1046)),1,2),IF(ISNUMBER(SEARCH("No",'2_all_summary'!S1046)),4,3))</f>
        <v>4</v>
      </c>
      <c r="Q1046" s="39">
        <f>IF(ISNUMBER(SEARCH("Yes",'2_all_summary'!$F1046)),IF(0&lt;'2_all_summary'!T1046,1,2),IF(0='2_all_summary'!T1046,4,3))</f>
        <v>4</v>
      </c>
      <c r="R1046" s="39">
        <f>IF(ISNUMBER(SEARCH("Yes",'2_all_summary'!$F1046)),IF(ISNUMBER(SEARCH("Yes",'2_all_summary'!U1046)),1,2),IF(ISNUMBER(SEARCH("No",'2_all_summary'!U1046)),4,3))</f>
        <v>4</v>
      </c>
    </row>
    <row r="1047" spans="7:18" x14ac:dyDescent="0.3">
      <c r="G1047" s="39"/>
      <c r="H1047" s="39" t="str">
        <f>'2_all_summary'!D1047</f>
        <v>Analysis of high-risk behaviors related to HIV infection in men who have sex with men recruited by different methods [ä¸åŒæ–¹å¼æ‹›å‹Ÿçš„ç”·ç”·æ€§è¡Œä¸ºäººç¾¤HIV æ„ŸæŸ“é«˜å±æ€§è¡Œä¸ºæ¯”è¾ƒåˆ†æž]</v>
      </c>
      <c r="I1047" s="39" t="str">
        <f>'2_all_summary'!E1047</f>
        <v>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v>
      </c>
      <c r="J1047" s="39">
        <f>IF(ISNUMBER(SEARCH("Yes",'2_all_summary'!$F1047)),IF(ISNUMBER(SEARCH("Yes",'2_all_summary'!M1047)),1,2),IF(ISNUMBER(SEARCH("No",'2_all_summary'!M1047)),4,3))</f>
        <v>4</v>
      </c>
      <c r="K1047" s="39">
        <f>IF(ISNUMBER(SEARCH("Yes",'2_all_summary'!$F1047)),IF(ISNUMBER(SEARCH("Yes",'2_all_summary'!N1047)),1,2),IF(ISNUMBER(SEARCH("No",'2_all_summary'!N1047)),4,3))</f>
        <v>4</v>
      </c>
      <c r="L1047" s="39">
        <f>IF(ISNUMBER(SEARCH("Yes",'2_all_summary'!$F1047)),IF(ISNUMBER(SEARCH("Yes",'2_all_summary'!O1047)),1,2),IF(ISNUMBER(SEARCH("No",'2_all_summary'!O1047)),4,3))</f>
        <v>4</v>
      </c>
      <c r="M1047" s="39">
        <f>IF(ISNUMBER(SEARCH("Yes",'2_all_summary'!$F1047)),IF(0&lt;'2_all_summary'!P1047,1,2),IF(0='2_all_summary'!P1047,4,3))</f>
        <v>4</v>
      </c>
      <c r="N1047" s="39">
        <f>IF(ISNUMBER(SEARCH("Yes",'2_all_summary'!$F1047)),IF(ISNUMBER(SEARCH("Yes",'2_all_summary'!Q1047)),1,2),IF(ISNUMBER(SEARCH("No",'2_all_summary'!Q1047)),4,3))</f>
        <v>4</v>
      </c>
      <c r="O1047" s="39">
        <f>IF(ISNUMBER(SEARCH("Yes",'2_all_summary'!$F1047)),IF(ISNUMBER(SEARCH("Yes",'2_all_summary'!R1047)),1,2),IF(ISNUMBER(SEARCH("No",'2_all_summary'!R1047)),4,3))</f>
        <v>4</v>
      </c>
      <c r="P1047" s="39">
        <f>IF(ISNUMBER(SEARCH("Yes",'2_all_summary'!$F1047)),IF(ISNUMBER(SEARCH("Yes",'2_all_summary'!S1047)),1,2),IF(ISNUMBER(SEARCH("No",'2_all_summary'!S1047)),4,3))</f>
        <v>4</v>
      </c>
      <c r="Q1047" s="39">
        <f>IF(ISNUMBER(SEARCH("Yes",'2_all_summary'!$F1047)),IF(0&lt;'2_all_summary'!T1047,1,2),IF(0='2_all_summary'!T1047,4,3))</f>
        <v>4</v>
      </c>
      <c r="R1047" s="39">
        <f>IF(ISNUMBER(SEARCH("Yes",'2_all_summary'!$F1047)),IF(ISNUMBER(SEARCH("Yes",'2_all_summary'!U1047)),1,2),IF(ISNUMBER(SEARCH("No",'2_all_summary'!U1047)),4,3))</f>
        <v>4</v>
      </c>
    </row>
    <row r="1048" spans="7:18" x14ac:dyDescent="0.3">
      <c r="G1048" s="39"/>
      <c r="H1048" s="39" t="str">
        <f>'2_all_summary'!D1048</f>
        <v>Marine conservation in remote small island settings: Factors influencing marine protected area establishment in the Azores</v>
      </c>
      <c r="I1048" s="39" t="str">
        <f>'2_all_summary'!E1048</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v>
      </c>
      <c r="J1048" s="39">
        <f>IF(ISNUMBER(SEARCH("Yes",'2_all_summary'!$F1048)),IF(ISNUMBER(SEARCH("Yes",'2_all_summary'!M1048)),1,2),IF(ISNUMBER(SEARCH("No",'2_all_summary'!M1048)),4,3))</f>
        <v>4</v>
      </c>
      <c r="K1048" s="39">
        <f>IF(ISNUMBER(SEARCH("Yes",'2_all_summary'!$F1048)),IF(ISNUMBER(SEARCH("Yes",'2_all_summary'!N1048)),1,2),IF(ISNUMBER(SEARCH("No",'2_all_summary'!N1048)),4,3))</f>
        <v>4</v>
      </c>
      <c r="L1048" s="39">
        <f>IF(ISNUMBER(SEARCH("Yes",'2_all_summary'!$F1048)),IF(ISNUMBER(SEARCH("Yes",'2_all_summary'!O1048)),1,2),IF(ISNUMBER(SEARCH("No",'2_all_summary'!O1048)),4,3))</f>
        <v>4</v>
      </c>
      <c r="M1048" s="39">
        <f>IF(ISNUMBER(SEARCH("Yes",'2_all_summary'!$F1048)),IF(0&lt;'2_all_summary'!P1048,1,2),IF(0='2_all_summary'!P1048,4,3))</f>
        <v>4</v>
      </c>
      <c r="N1048" s="39">
        <f>IF(ISNUMBER(SEARCH("Yes",'2_all_summary'!$F1048)),IF(ISNUMBER(SEARCH("Yes",'2_all_summary'!Q1048)),1,2),IF(ISNUMBER(SEARCH("No",'2_all_summary'!Q1048)),4,3))</f>
        <v>4</v>
      </c>
      <c r="O1048" s="39">
        <f>IF(ISNUMBER(SEARCH("Yes",'2_all_summary'!$F1048)),IF(ISNUMBER(SEARCH("Yes",'2_all_summary'!R1048)),1,2),IF(ISNUMBER(SEARCH("No",'2_all_summary'!R1048)),4,3))</f>
        <v>4</v>
      </c>
      <c r="P1048" s="39">
        <f>IF(ISNUMBER(SEARCH("Yes",'2_all_summary'!$F1048)),IF(ISNUMBER(SEARCH("Yes",'2_all_summary'!S1048)),1,2),IF(ISNUMBER(SEARCH("No",'2_all_summary'!S1048)),4,3))</f>
        <v>4</v>
      </c>
      <c r="Q1048" s="39">
        <f>IF(ISNUMBER(SEARCH("Yes",'2_all_summary'!$F1048)),IF(0&lt;'2_all_summary'!T1048,1,2),IF(0='2_all_summary'!T1048,4,3))</f>
        <v>4</v>
      </c>
      <c r="R1048" s="39">
        <f>IF(ISNUMBER(SEARCH("Yes",'2_all_summary'!$F1048)),IF(ISNUMBER(SEARCH("Yes",'2_all_summary'!U1048)),1,2),IF(ISNUMBER(SEARCH("No",'2_all_summary'!U1048)),4,3))</f>
        <v>4</v>
      </c>
    </row>
    <row r="1049" spans="7:18" x14ac:dyDescent="0.3">
      <c r="G1049" s="39"/>
      <c r="H1049" s="39" t="str">
        <f>'2_all_summary'!D1049</f>
        <v>Evaluation of the â€œfishing down marine food webâ€ process in the north-west of Persian Gulf (Khuzestan Province) during the period of 2002â€“2011</v>
      </c>
      <c r="I1049" s="39" t="str">
        <f>'2_all_summary'!E1049</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v>
      </c>
      <c r="J1049" s="39">
        <f>IF(ISNUMBER(SEARCH("Yes",'2_all_summary'!$F1049)),IF(ISNUMBER(SEARCH("Yes",'2_all_summary'!M1049)),1,2),IF(ISNUMBER(SEARCH("No",'2_all_summary'!M1049)),4,3))</f>
        <v>4</v>
      </c>
      <c r="K1049" s="39">
        <f>IF(ISNUMBER(SEARCH("Yes",'2_all_summary'!$F1049)),IF(ISNUMBER(SEARCH("Yes",'2_all_summary'!N1049)),1,2),IF(ISNUMBER(SEARCH("No",'2_all_summary'!N1049)),4,3))</f>
        <v>4</v>
      </c>
      <c r="L1049" s="39">
        <f>IF(ISNUMBER(SEARCH("Yes",'2_all_summary'!$F1049)),IF(ISNUMBER(SEARCH("Yes",'2_all_summary'!O1049)),1,2),IF(ISNUMBER(SEARCH("No",'2_all_summary'!O1049)),4,3))</f>
        <v>4</v>
      </c>
      <c r="M1049" s="39">
        <f>IF(ISNUMBER(SEARCH("Yes",'2_all_summary'!$F1049)),IF(0&lt;'2_all_summary'!P1049,1,2),IF(0='2_all_summary'!P1049,4,3))</f>
        <v>4</v>
      </c>
      <c r="N1049" s="39">
        <f>IF(ISNUMBER(SEARCH("Yes",'2_all_summary'!$F1049)),IF(ISNUMBER(SEARCH("Yes",'2_all_summary'!Q1049)),1,2),IF(ISNUMBER(SEARCH("No",'2_all_summary'!Q1049)),4,3))</f>
        <v>4</v>
      </c>
      <c r="O1049" s="39">
        <f>IF(ISNUMBER(SEARCH("Yes",'2_all_summary'!$F1049)),IF(ISNUMBER(SEARCH("Yes",'2_all_summary'!R1049)),1,2),IF(ISNUMBER(SEARCH("No",'2_all_summary'!R1049)),4,3))</f>
        <v>4</v>
      </c>
      <c r="P1049" s="39">
        <f>IF(ISNUMBER(SEARCH("Yes",'2_all_summary'!$F1049)),IF(ISNUMBER(SEARCH("Yes",'2_all_summary'!S1049)),1,2),IF(ISNUMBER(SEARCH("No",'2_all_summary'!S1049)),4,3))</f>
        <v>4</v>
      </c>
      <c r="Q1049" s="39">
        <f>IF(ISNUMBER(SEARCH("Yes",'2_all_summary'!$F1049)),IF(0&lt;'2_all_summary'!T1049,1,2),IF(0='2_all_summary'!T1049,4,3))</f>
        <v>4</v>
      </c>
      <c r="R1049" s="39">
        <f>IF(ISNUMBER(SEARCH("Yes",'2_all_summary'!$F1049)),IF(ISNUMBER(SEARCH("Yes",'2_all_summary'!U1049)),1,2),IF(ISNUMBER(SEARCH("No",'2_all_summary'!U1049)),4,3))</f>
        <v>4</v>
      </c>
    </row>
    <row r="1050" spans="7:18" x14ac:dyDescent="0.3">
      <c r="G1050" s="39"/>
      <c r="H1050" s="39" t="str">
        <f>'2_all_summary'!D1050</f>
        <v>Care, not incarceration: exploring the carcerality of fisheries enforcement and potential decolonial futures in HawaiÊ»i</v>
      </c>
      <c r="I1050" s="39" t="str">
        <f>'2_all_summary'!E1050</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v>
      </c>
      <c r="J1050" s="39">
        <f>IF(ISNUMBER(SEARCH("Yes",'2_all_summary'!$F1050)),IF(ISNUMBER(SEARCH("Yes",'2_all_summary'!M1050)),1,2),IF(ISNUMBER(SEARCH("No",'2_all_summary'!M1050)),4,3))</f>
        <v>4</v>
      </c>
      <c r="K1050" s="39">
        <f>IF(ISNUMBER(SEARCH("Yes",'2_all_summary'!$F1050)),IF(ISNUMBER(SEARCH("Yes",'2_all_summary'!N1050)),1,2),IF(ISNUMBER(SEARCH("No",'2_all_summary'!N1050)),4,3))</f>
        <v>4</v>
      </c>
      <c r="L1050" s="39">
        <f>IF(ISNUMBER(SEARCH("Yes",'2_all_summary'!$F1050)),IF(ISNUMBER(SEARCH("Yes",'2_all_summary'!O1050)),1,2),IF(ISNUMBER(SEARCH("No",'2_all_summary'!O1050)),4,3))</f>
        <v>4</v>
      </c>
      <c r="M1050" s="39">
        <f>IF(ISNUMBER(SEARCH("Yes",'2_all_summary'!$F1050)),IF(0&lt;'2_all_summary'!P1050,1,2),IF(0='2_all_summary'!P1050,4,3))</f>
        <v>4</v>
      </c>
      <c r="N1050" s="39">
        <f>IF(ISNUMBER(SEARCH("Yes",'2_all_summary'!$F1050)),IF(ISNUMBER(SEARCH("Yes",'2_all_summary'!Q1050)),1,2),IF(ISNUMBER(SEARCH("No",'2_all_summary'!Q1050)),4,3))</f>
        <v>4</v>
      </c>
      <c r="O1050" s="39">
        <f>IF(ISNUMBER(SEARCH("Yes",'2_all_summary'!$F1050)),IF(ISNUMBER(SEARCH("Yes",'2_all_summary'!R1050)),1,2),IF(ISNUMBER(SEARCH("No",'2_all_summary'!R1050)),4,3))</f>
        <v>4</v>
      </c>
      <c r="P1050" s="39">
        <f>IF(ISNUMBER(SEARCH("Yes",'2_all_summary'!$F1050)),IF(ISNUMBER(SEARCH("Yes",'2_all_summary'!S1050)),1,2),IF(ISNUMBER(SEARCH("No",'2_all_summary'!S1050)),4,3))</f>
        <v>4</v>
      </c>
      <c r="Q1050" s="39">
        <f>IF(ISNUMBER(SEARCH("Yes",'2_all_summary'!$F1050)),IF(0&lt;'2_all_summary'!T1050,1,2),IF(0='2_all_summary'!T1050,4,3))</f>
        <v>4</v>
      </c>
      <c r="R1050" s="39">
        <f>IF(ISNUMBER(SEARCH("Yes",'2_all_summary'!$F1050)),IF(ISNUMBER(SEARCH("Yes",'2_all_summary'!U1050)),1,2),IF(ISNUMBER(SEARCH("No",'2_all_summary'!U1050)),4,3))</f>
        <v>4</v>
      </c>
    </row>
    <row r="1051" spans="7:18" x14ac:dyDescent="0.3">
      <c r="G1051" s="39"/>
      <c r="H1051" s="39" t="str">
        <f>'2_all_summary'!D1051</f>
        <v>The role of strong-tie social networks in mediating food security of fish resources by a traditional riverine community in the Brazilian Amazon</v>
      </c>
      <c r="I1051" s="39" t="str">
        <f>'2_all_summary'!E1051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v>
      </c>
      <c r="J1051" s="39">
        <f>IF(ISNUMBER(SEARCH("Yes",'2_all_summary'!$F1051)),IF(ISNUMBER(SEARCH("Yes",'2_all_summary'!M1051)),1,2),IF(ISNUMBER(SEARCH("No",'2_all_summary'!M1051)),4,3))</f>
        <v>4</v>
      </c>
      <c r="K1051" s="39">
        <f>IF(ISNUMBER(SEARCH("Yes",'2_all_summary'!$F1051)),IF(ISNUMBER(SEARCH("Yes",'2_all_summary'!N1051)),1,2),IF(ISNUMBER(SEARCH("No",'2_all_summary'!N1051)),4,3))</f>
        <v>4</v>
      </c>
      <c r="L1051" s="39">
        <f>IF(ISNUMBER(SEARCH("Yes",'2_all_summary'!$F1051)),IF(ISNUMBER(SEARCH("Yes",'2_all_summary'!O1051)),1,2),IF(ISNUMBER(SEARCH("No",'2_all_summary'!O1051)),4,3))</f>
        <v>4</v>
      </c>
      <c r="M1051" s="39">
        <f>IF(ISNUMBER(SEARCH("Yes",'2_all_summary'!$F1051)),IF(0&lt;'2_all_summary'!P1051,1,2),IF(0='2_all_summary'!P1051,4,3))</f>
        <v>4</v>
      </c>
      <c r="N1051" s="39">
        <f>IF(ISNUMBER(SEARCH("Yes",'2_all_summary'!$F1051)),IF(ISNUMBER(SEARCH("Yes",'2_all_summary'!Q1051)),1,2),IF(ISNUMBER(SEARCH("No",'2_all_summary'!Q1051)),4,3))</f>
        <v>4</v>
      </c>
      <c r="O1051" s="39">
        <f>IF(ISNUMBER(SEARCH("Yes",'2_all_summary'!$F1051)),IF(ISNUMBER(SEARCH("Yes",'2_all_summary'!R1051)),1,2),IF(ISNUMBER(SEARCH("No",'2_all_summary'!R1051)),4,3))</f>
        <v>4</v>
      </c>
      <c r="P1051" s="39">
        <f>IF(ISNUMBER(SEARCH("Yes",'2_all_summary'!$F1051)),IF(ISNUMBER(SEARCH("Yes",'2_all_summary'!S1051)),1,2),IF(ISNUMBER(SEARCH("No",'2_all_summary'!S1051)),4,3))</f>
        <v>4</v>
      </c>
      <c r="Q1051" s="39">
        <f>IF(ISNUMBER(SEARCH("Yes",'2_all_summary'!$F1051)),IF(0&lt;'2_all_summary'!T1051,1,2),IF(0='2_all_summary'!T1051,4,3))</f>
        <v>4</v>
      </c>
      <c r="R1051" s="39">
        <f>IF(ISNUMBER(SEARCH("Yes",'2_all_summary'!$F1051)),IF(ISNUMBER(SEARCH("Yes",'2_all_summary'!U1051)),1,2),IF(ISNUMBER(SEARCH("No",'2_all_summary'!U1051)),4,3))</f>
        <v>4</v>
      </c>
    </row>
    <row r="1052" spans="7:18" x14ac:dyDescent="0.3">
      <c r="G1052" s="39"/>
      <c r="H1052" s="39" t="str">
        <f>'2_all_summary'!D1052</f>
        <v>Prevention of conflicts between klaipeda seaport and local communities based on eco-innovations [Ekoinovacijos kaip visuomenÄ—s - KlaipÄ—dos jÅ«rÅ³ uosto konfliktÅ³ prevencijos priemonÄ—]</v>
      </c>
      <c r="I1052" s="39" t="str">
        <f>'2_all_summary'!E1052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v>
      </c>
      <c r="J1052" s="39">
        <f>IF(ISNUMBER(SEARCH("Yes",'2_all_summary'!$F1052)),IF(ISNUMBER(SEARCH("Yes",'2_all_summary'!M1052)),1,2),IF(ISNUMBER(SEARCH("No",'2_all_summary'!M1052)),4,3))</f>
        <v>4</v>
      </c>
      <c r="K1052" s="39">
        <f>IF(ISNUMBER(SEARCH("Yes",'2_all_summary'!$F1052)),IF(ISNUMBER(SEARCH("Yes",'2_all_summary'!N1052)),1,2),IF(ISNUMBER(SEARCH("No",'2_all_summary'!N1052)),4,3))</f>
        <v>4</v>
      </c>
      <c r="L1052" s="39">
        <f>IF(ISNUMBER(SEARCH("Yes",'2_all_summary'!$F1052)),IF(ISNUMBER(SEARCH("Yes",'2_all_summary'!O1052)),1,2),IF(ISNUMBER(SEARCH("No",'2_all_summary'!O1052)),4,3))</f>
        <v>4</v>
      </c>
      <c r="M1052" s="39">
        <f>IF(ISNUMBER(SEARCH("Yes",'2_all_summary'!$F1052)),IF(0&lt;'2_all_summary'!P1052,1,2),IF(0='2_all_summary'!P1052,4,3))</f>
        <v>4</v>
      </c>
      <c r="N1052" s="39">
        <f>IF(ISNUMBER(SEARCH("Yes",'2_all_summary'!$F1052)),IF(ISNUMBER(SEARCH("Yes",'2_all_summary'!Q1052)),1,2),IF(ISNUMBER(SEARCH("No",'2_all_summary'!Q1052)),4,3))</f>
        <v>4</v>
      </c>
      <c r="O1052" s="39">
        <f>IF(ISNUMBER(SEARCH("Yes",'2_all_summary'!$F1052)),IF(ISNUMBER(SEARCH("Yes",'2_all_summary'!R1052)),1,2),IF(ISNUMBER(SEARCH("No",'2_all_summary'!R1052)),4,3))</f>
        <v>4</v>
      </c>
      <c r="P1052" s="39">
        <f>IF(ISNUMBER(SEARCH("Yes",'2_all_summary'!$F1052)),IF(ISNUMBER(SEARCH("Yes",'2_all_summary'!S1052)),1,2),IF(ISNUMBER(SEARCH("No",'2_all_summary'!S1052)),4,3))</f>
        <v>4</v>
      </c>
      <c r="Q1052" s="39">
        <f>IF(ISNUMBER(SEARCH("Yes",'2_all_summary'!$F1052)),IF(0&lt;'2_all_summary'!T1052,1,2),IF(0='2_all_summary'!T1052,4,3))</f>
        <v>4</v>
      </c>
      <c r="R1052" s="39">
        <f>IF(ISNUMBER(SEARCH("Yes",'2_all_summary'!$F1052)),IF(ISNUMBER(SEARCH("Yes",'2_all_summary'!U1052)),1,2),IF(ISNUMBER(SEARCH("No",'2_all_summary'!U1052)),4,3))</f>
        <v>4</v>
      </c>
    </row>
    <row r="1053" spans="7:18" x14ac:dyDescent="0.3">
      <c r="G1053" s="39"/>
      <c r="H1053" s="39" t="str">
        <f>'2_all_summary'!D1053</f>
        <v>Multiscale relationships between Great Lakes nearshore fish communities and anthropogenic shoreline factors</v>
      </c>
      <c r="I1053" s="39" t="str">
        <f>'2_all_summary'!E1053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v>
      </c>
      <c r="J1053" s="39">
        <f>IF(ISNUMBER(SEARCH("Yes",'2_all_summary'!$F1053)),IF(ISNUMBER(SEARCH("Yes",'2_all_summary'!M1053)),1,2),IF(ISNUMBER(SEARCH("No",'2_all_summary'!M1053)),4,3))</f>
        <v>4</v>
      </c>
      <c r="K1053" s="39">
        <f>IF(ISNUMBER(SEARCH("Yes",'2_all_summary'!$F1053)),IF(ISNUMBER(SEARCH("Yes",'2_all_summary'!N1053)),1,2),IF(ISNUMBER(SEARCH("No",'2_all_summary'!N1053)),4,3))</f>
        <v>4</v>
      </c>
      <c r="L1053" s="39">
        <f>IF(ISNUMBER(SEARCH("Yes",'2_all_summary'!$F1053)),IF(ISNUMBER(SEARCH("Yes",'2_all_summary'!O1053)),1,2),IF(ISNUMBER(SEARCH("No",'2_all_summary'!O1053)),4,3))</f>
        <v>4</v>
      </c>
      <c r="M1053" s="39">
        <f>IF(ISNUMBER(SEARCH("Yes",'2_all_summary'!$F1053)),IF(0&lt;'2_all_summary'!P1053,1,2),IF(0='2_all_summary'!P1053,4,3))</f>
        <v>4</v>
      </c>
      <c r="N1053" s="39">
        <f>IF(ISNUMBER(SEARCH("Yes",'2_all_summary'!$F1053)),IF(ISNUMBER(SEARCH("Yes",'2_all_summary'!Q1053)),1,2),IF(ISNUMBER(SEARCH("No",'2_all_summary'!Q1053)),4,3))</f>
        <v>4</v>
      </c>
      <c r="O1053" s="39">
        <f>IF(ISNUMBER(SEARCH("Yes",'2_all_summary'!$F1053)),IF(ISNUMBER(SEARCH("Yes",'2_all_summary'!R1053)),1,2),IF(ISNUMBER(SEARCH("No",'2_all_summary'!R1053)),4,3))</f>
        <v>4</v>
      </c>
      <c r="P1053" s="39">
        <f>IF(ISNUMBER(SEARCH("Yes",'2_all_summary'!$F1053)),IF(ISNUMBER(SEARCH("Yes",'2_all_summary'!S1053)),1,2),IF(ISNUMBER(SEARCH("No",'2_all_summary'!S1053)),4,3))</f>
        <v>4</v>
      </c>
      <c r="Q1053" s="39">
        <f>IF(ISNUMBER(SEARCH("Yes",'2_all_summary'!$F1053)),IF(0&lt;'2_all_summary'!T1053,1,2),IF(0='2_all_summary'!T1053,4,3))</f>
        <v>4</v>
      </c>
      <c r="R1053" s="39">
        <f>IF(ISNUMBER(SEARCH("Yes",'2_all_summary'!$F1053)),IF(ISNUMBER(SEARCH("Yes",'2_all_summary'!U1053)),1,2),IF(ISNUMBER(SEARCH("No",'2_all_summary'!U1053)),4,3))</f>
        <v>4</v>
      </c>
    </row>
    <row r="1054" spans="7:18" x14ac:dyDescent="0.3">
      <c r="G1054" s="39"/>
      <c r="H1054" s="39" t="str">
        <f>'2_all_summary'!D1054</f>
        <v>Linking livelihoods to improved biodiversity conservation through sustainable integrated coastal management and community based dive tourism : Oslob Whale Sharks</v>
      </c>
      <c r="I1054" s="39" t="str">
        <f>'2_all_summary'!E1054</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v>
      </c>
      <c r="J1054" s="39">
        <f>IF(ISNUMBER(SEARCH("Yes",'2_all_summary'!$F1054)),IF(ISNUMBER(SEARCH("Yes",'2_all_summary'!M1054)),1,2),IF(ISNUMBER(SEARCH("No",'2_all_summary'!M1054)),4,3))</f>
        <v>4</v>
      </c>
      <c r="K1054" s="39">
        <f>IF(ISNUMBER(SEARCH("Yes",'2_all_summary'!$F1054)),IF(ISNUMBER(SEARCH("Yes",'2_all_summary'!N1054)),1,2),IF(ISNUMBER(SEARCH("No",'2_all_summary'!N1054)),4,3))</f>
        <v>4</v>
      </c>
      <c r="L1054" s="39">
        <f>IF(ISNUMBER(SEARCH("Yes",'2_all_summary'!$F1054)),IF(ISNUMBER(SEARCH("Yes",'2_all_summary'!O1054)),1,2),IF(ISNUMBER(SEARCH("No",'2_all_summary'!O1054)),4,3))</f>
        <v>4</v>
      </c>
      <c r="M1054" s="39">
        <f>IF(ISNUMBER(SEARCH("Yes",'2_all_summary'!$F1054)),IF(0&lt;'2_all_summary'!P1054,1,2),IF(0='2_all_summary'!P1054,4,3))</f>
        <v>4</v>
      </c>
      <c r="N1054" s="39">
        <f>IF(ISNUMBER(SEARCH("Yes",'2_all_summary'!$F1054)),IF(ISNUMBER(SEARCH("Yes",'2_all_summary'!Q1054)),1,2),IF(ISNUMBER(SEARCH("No",'2_all_summary'!Q1054)),4,3))</f>
        <v>4</v>
      </c>
      <c r="O1054" s="39">
        <f>IF(ISNUMBER(SEARCH("Yes",'2_all_summary'!$F1054)),IF(ISNUMBER(SEARCH("Yes",'2_all_summary'!R1054)),1,2),IF(ISNUMBER(SEARCH("No",'2_all_summary'!R1054)),4,3))</f>
        <v>4</v>
      </c>
      <c r="P1054" s="39">
        <f>IF(ISNUMBER(SEARCH("Yes",'2_all_summary'!$F1054)),IF(ISNUMBER(SEARCH("Yes",'2_all_summary'!S1054)),1,2),IF(ISNUMBER(SEARCH("No",'2_all_summary'!S1054)),4,3))</f>
        <v>4</v>
      </c>
      <c r="Q1054" s="39">
        <f>IF(ISNUMBER(SEARCH("Yes",'2_all_summary'!$F1054)),IF(0&lt;'2_all_summary'!T1054,1,2),IF(0='2_all_summary'!T1054,4,3))</f>
        <v>4</v>
      </c>
      <c r="R1054" s="39">
        <f>IF(ISNUMBER(SEARCH("Yes",'2_all_summary'!$F1054)),IF(ISNUMBER(SEARCH("Yes",'2_all_summary'!U1054)),1,2),IF(ISNUMBER(SEARCH("No",'2_all_summary'!U1054)),4,3))</f>
        <v>4</v>
      </c>
    </row>
    <row r="1055" spans="7:18" x14ac:dyDescent="0.3">
      <c r="G1055" s="39"/>
      <c r="H1055" s="39" t="str">
        <f>'2_all_summary'!D1055</f>
        <v>Strengthening post-hoc analysis of community-based fisheries management through the social-ecological systems framework</v>
      </c>
      <c r="I1055" s="39" t="str">
        <f>'2_all_summary'!E1055</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v>
      </c>
      <c r="J1055" s="39">
        <f>IF(ISNUMBER(SEARCH("Yes",'2_all_summary'!$F1055)),IF(ISNUMBER(SEARCH("Yes",'2_all_summary'!M1055)),1,2),IF(ISNUMBER(SEARCH("No",'2_all_summary'!M1055)),4,3))</f>
        <v>1</v>
      </c>
      <c r="K1055" s="39">
        <f>IF(ISNUMBER(SEARCH("Yes",'2_all_summary'!$F1055)),IF(ISNUMBER(SEARCH("Yes",'2_all_summary'!N1055)),1,2),IF(ISNUMBER(SEARCH("No",'2_all_summary'!N1055)),4,3))</f>
        <v>1</v>
      </c>
      <c r="L1055" s="39">
        <f>IF(ISNUMBER(SEARCH("Yes",'2_all_summary'!$F1055)),IF(ISNUMBER(SEARCH("Yes",'2_all_summary'!O1055)),1,2),IF(ISNUMBER(SEARCH("No",'2_all_summary'!O1055)),4,3))</f>
        <v>1</v>
      </c>
      <c r="M1055" s="39">
        <f>IF(ISNUMBER(SEARCH("Yes",'2_all_summary'!$F1055)),IF(0&lt;'2_all_summary'!P1055,1,2),IF(0='2_all_summary'!P1055,4,3))</f>
        <v>1</v>
      </c>
      <c r="N1055" s="39">
        <f>IF(ISNUMBER(SEARCH("Yes",'2_all_summary'!$F1055)),IF(ISNUMBER(SEARCH("Yes",'2_all_summary'!Q1055)),1,2),IF(ISNUMBER(SEARCH("No",'2_all_summary'!Q1055)),4,3))</f>
        <v>1</v>
      </c>
      <c r="O1055" s="39">
        <f>IF(ISNUMBER(SEARCH("Yes",'2_all_summary'!$F1055)),IF(ISNUMBER(SEARCH("Yes",'2_all_summary'!R1055)),1,2),IF(ISNUMBER(SEARCH("No",'2_all_summary'!R1055)),4,3))</f>
        <v>1</v>
      </c>
      <c r="P1055" s="39">
        <f>IF(ISNUMBER(SEARCH("Yes",'2_all_summary'!$F1055)),IF(ISNUMBER(SEARCH("Yes",'2_all_summary'!S1055)),1,2),IF(ISNUMBER(SEARCH("No",'2_all_summary'!S1055)),4,3))</f>
        <v>1</v>
      </c>
      <c r="Q1055" s="39">
        <f>IF(ISNUMBER(SEARCH("Yes",'2_all_summary'!$F1055)),IF(0&lt;'2_all_summary'!T1055,1,2),IF(0='2_all_summary'!T1055,4,3))</f>
        <v>1</v>
      </c>
      <c r="R1055" s="39">
        <f>IF(ISNUMBER(SEARCH("Yes",'2_all_summary'!$F1055)),IF(ISNUMBER(SEARCH("Yes",'2_all_summary'!U1055)),1,2),IF(ISNUMBER(SEARCH("No",'2_all_summary'!U1055)),4,3))</f>
        <v>1</v>
      </c>
    </row>
    <row r="1056" spans="7:18" x14ac:dyDescent="0.3">
      <c r="G1056" s="39"/>
      <c r="H1056" s="39" t="str">
        <f>'2_all_summary'!D1056</f>
        <v>Oil, floods, and fish: The social role of environmental scientists</v>
      </c>
      <c r="I1056" s="39" t="str">
        <f>'2_all_summary'!E1056</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v>
      </c>
      <c r="J1056" s="39">
        <f>IF(ISNUMBER(SEARCH("Yes",'2_all_summary'!$F1056)),IF(ISNUMBER(SEARCH("Yes",'2_all_summary'!M1056)),1,2),IF(ISNUMBER(SEARCH("No",'2_all_summary'!M1056)),4,3))</f>
        <v>4</v>
      </c>
      <c r="K1056" s="39">
        <f>IF(ISNUMBER(SEARCH("Yes",'2_all_summary'!$F1056)),IF(ISNUMBER(SEARCH("Yes",'2_all_summary'!N1056)),1,2),IF(ISNUMBER(SEARCH("No",'2_all_summary'!N1056)),4,3))</f>
        <v>4</v>
      </c>
      <c r="L1056" s="39">
        <f>IF(ISNUMBER(SEARCH("Yes",'2_all_summary'!$F1056)),IF(ISNUMBER(SEARCH("Yes",'2_all_summary'!O1056)),1,2),IF(ISNUMBER(SEARCH("No",'2_all_summary'!O1056)),4,3))</f>
        <v>4</v>
      </c>
      <c r="M1056" s="39">
        <f>IF(ISNUMBER(SEARCH("Yes",'2_all_summary'!$F1056)),IF(0&lt;'2_all_summary'!P1056,1,2),IF(0='2_all_summary'!P1056,4,3))</f>
        <v>4</v>
      </c>
      <c r="N1056" s="39">
        <f>IF(ISNUMBER(SEARCH("Yes",'2_all_summary'!$F1056)),IF(ISNUMBER(SEARCH("Yes",'2_all_summary'!Q1056)),1,2),IF(ISNUMBER(SEARCH("No",'2_all_summary'!Q1056)),4,3))</f>
        <v>4</v>
      </c>
      <c r="O1056" s="39">
        <f>IF(ISNUMBER(SEARCH("Yes",'2_all_summary'!$F1056)),IF(ISNUMBER(SEARCH("Yes",'2_all_summary'!R1056)),1,2),IF(ISNUMBER(SEARCH("No",'2_all_summary'!R1056)),4,3))</f>
        <v>4</v>
      </c>
      <c r="P1056" s="39">
        <f>IF(ISNUMBER(SEARCH("Yes",'2_all_summary'!$F1056)),IF(ISNUMBER(SEARCH("Yes",'2_all_summary'!S1056)),1,2),IF(ISNUMBER(SEARCH("No",'2_all_summary'!S1056)),4,3))</f>
        <v>4</v>
      </c>
      <c r="Q1056" s="39">
        <f>IF(ISNUMBER(SEARCH("Yes",'2_all_summary'!$F1056)),IF(0&lt;'2_all_summary'!T1056,1,2),IF(0='2_all_summary'!T1056,4,3))</f>
        <v>4</v>
      </c>
      <c r="R1056" s="39">
        <f>IF(ISNUMBER(SEARCH("Yes",'2_all_summary'!$F1056)),IF(ISNUMBER(SEARCH("Yes",'2_all_summary'!U1056)),1,2),IF(ISNUMBER(SEARCH("No",'2_all_summary'!U1056)),4,3))</f>
        <v>4</v>
      </c>
    </row>
    <row r="1057" spans="7:18" x14ac:dyDescent="0.3">
      <c r="G1057" s="39"/>
      <c r="H1057" s="39" t="str">
        <f>'2_all_summary'!D1057</f>
        <v>A 'Farmer /Fisherperson and Allied Community Medical' - a quality-improvement template of care in primary care</v>
      </c>
      <c r="I1057" s="39" t="str">
        <f>'2_all_summary'!E1057</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1057" s="39">
        <f>IF(ISNUMBER(SEARCH("Yes",'2_all_summary'!$F1057)),IF(ISNUMBER(SEARCH("Yes",'2_all_summary'!M1057)),1,2),IF(ISNUMBER(SEARCH("No",'2_all_summary'!M1057)),4,3))</f>
        <v>4</v>
      </c>
      <c r="K1057" s="39">
        <f>IF(ISNUMBER(SEARCH("Yes",'2_all_summary'!$F1057)),IF(ISNUMBER(SEARCH("Yes",'2_all_summary'!N1057)),1,2),IF(ISNUMBER(SEARCH("No",'2_all_summary'!N1057)),4,3))</f>
        <v>4</v>
      </c>
      <c r="L1057" s="39">
        <f>IF(ISNUMBER(SEARCH("Yes",'2_all_summary'!$F1057)),IF(ISNUMBER(SEARCH("Yes",'2_all_summary'!O1057)),1,2),IF(ISNUMBER(SEARCH("No",'2_all_summary'!O1057)),4,3))</f>
        <v>4</v>
      </c>
      <c r="M1057" s="39">
        <f>IF(ISNUMBER(SEARCH("Yes",'2_all_summary'!$F1057)),IF(0&lt;'2_all_summary'!P1057,1,2),IF(0='2_all_summary'!P1057,4,3))</f>
        <v>4</v>
      </c>
      <c r="N1057" s="39">
        <f>IF(ISNUMBER(SEARCH("Yes",'2_all_summary'!$F1057)),IF(ISNUMBER(SEARCH("Yes",'2_all_summary'!Q1057)),1,2),IF(ISNUMBER(SEARCH("No",'2_all_summary'!Q1057)),4,3))</f>
        <v>4</v>
      </c>
      <c r="O1057" s="39">
        <f>IF(ISNUMBER(SEARCH("Yes",'2_all_summary'!$F1057)),IF(ISNUMBER(SEARCH("Yes",'2_all_summary'!R1057)),1,2),IF(ISNUMBER(SEARCH("No",'2_all_summary'!R1057)),4,3))</f>
        <v>4</v>
      </c>
      <c r="P1057" s="39">
        <f>IF(ISNUMBER(SEARCH("Yes",'2_all_summary'!$F1057)),IF(ISNUMBER(SEARCH("Yes",'2_all_summary'!S1057)),1,2),IF(ISNUMBER(SEARCH("No",'2_all_summary'!S1057)),4,3))</f>
        <v>4</v>
      </c>
      <c r="Q1057" s="39">
        <f>IF(ISNUMBER(SEARCH("Yes",'2_all_summary'!$F1057)),IF(0&lt;'2_all_summary'!T1057,1,2),IF(0='2_all_summary'!T1057,4,3))</f>
        <v>4</v>
      </c>
      <c r="R1057" s="39">
        <f>IF(ISNUMBER(SEARCH("Yes",'2_all_summary'!$F1057)),IF(ISNUMBER(SEARCH("Yes",'2_all_summary'!U1057)),1,2),IF(ISNUMBER(SEARCH("No",'2_all_summary'!U1057)),4,3))</f>
        <v>4</v>
      </c>
    </row>
    <row r="1058" spans="7:18" x14ac:dyDescent="0.3">
      <c r="G1058" s="39"/>
      <c r="H1058" s="39" t="str">
        <f>'2_all_summary'!D1058</f>
        <v>A method to assess the sensitivity of sedimentary communities to fishing activities</v>
      </c>
      <c r="I1058" s="39" t="str">
        <f>'2_all_summary'!E1058</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v>
      </c>
      <c r="J1058" s="39">
        <f>IF(ISNUMBER(SEARCH("Yes",'2_all_summary'!$F1058)),IF(ISNUMBER(SEARCH("Yes",'2_all_summary'!M1058)),1,2),IF(ISNUMBER(SEARCH("No",'2_all_summary'!M1058)),4,3))</f>
        <v>4</v>
      </c>
      <c r="K1058" s="39">
        <f>IF(ISNUMBER(SEARCH("Yes",'2_all_summary'!$F1058)),IF(ISNUMBER(SEARCH("Yes",'2_all_summary'!N1058)),1,2),IF(ISNUMBER(SEARCH("No",'2_all_summary'!N1058)),4,3))</f>
        <v>4</v>
      </c>
      <c r="L1058" s="39">
        <f>IF(ISNUMBER(SEARCH("Yes",'2_all_summary'!$F1058)),IF(ISNUMBER(SEARCH("Yes",'2_all_summary'!O1058)),1,2),IF(ISNUMBER(SEARCH("No",'2_all_summary'!O1058)),4,3))</f>
        <v>4</v>
      </c>
      <c r="M1058" s="39">
        <f>IF(ISNUMBER(SEARCH("Yes",'2_all_summary'!$F1058)),IF(0&lt;'2_all_summary'!P1058,1,2),IF(0='2_all_summary'!P1058,4,3))</f>
        <v>4</v>
      </c>
      <c r="N1058" s="39">
        <f>IF(ISNUMBER(SEARCH("Yes",'2_all_summary'!$F1058)),IF(ISNUMBER(SEARCH("Yes",'2_all_summary'!Q1058)),1,2),IF(ISNUMBER(SEARCH("No",'2_all_summary'!Q1058)),4,3))</f>
        <v>4</v>
      </c>
      <c r="O1058" s="39">
        <f>IF(ISNUMBER(SEARCH("Yes",'2_all_summary'!$F1058)),IF(ISNUMBER(SEARCH("Yes",'2_all_summary'!R1058)),1,2),IF(ISNUMBER(SEARCH("No",'2_all_summary'!R1058)),4,3))</f>
        <v>4</v>
      </c>
      <c r="P1058" s="39">
        <f>IF(ISNUMBER(SEARCH("Yes",'2_all_summary'!$F1058)),IF(ISNUMBER(SEARCH("Yes",'2_all_summary'!S1058)),1,2),IF(ISNUMBER(SEARCH("No",'2_all_summary'!S1058)),4,3))</f>
        <v>4</v>
      </c>
      <c r="Q1058" s="39">
        <f>IF(ISNUMBER(SEARCH("Yes",'2_all_summary'!$F1058)),IF(0&lt;'2_all_summary'!T1058,1,2),IF(0='2_all_summary'!T1058,4,3))</f>
        <v>4</v>
      </c>
      <c r="R1058" s="39">
        <f>IF(ISNUMBER(SEARCH("Yes",'2_all_summary'!$F1058)),IF(ISNUMBER(SEARCH("Yes",'2_all_summary'!U1058)),1,2),IF(ISNUMBER(SEARCH("No",'2_all_summary'!U1058)),4,3))</f>
        <v>4</v>
      </c>
    </row>
    <row r="1059" spans="7:18" x14ac:dyDescent="0.3">
      <c r="G1059" s="39"/>
      <c r="H1059" s="39" t="str">
        <f>'2_all_summary'!D1059</f>
        <v>Legal approaches to MPA governance in Indo-Pacific small island states: A focus on public participation</v>
      </c>
      <c r="I1059" s="39" t="str">
        <f>'2_all_summary'!E1059</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v>
      </c>
      <c r="J1059" s="39">
        <f>IF(ISNUMBER(SEARCH("Yes",'2_all_summary'!$F1059)),IF(ISNUMBER(SEARCH("Yes",'2_all_summary'!M1059)),1,2),IF(ISNUMBER(SEARCH("No",'2_all_summary'!M1059)),4,3))</f>
        <v>1</v>
      </c>
      <c r="K1059" s="39">
        <f>IF(ISNUMBER(SEARCH("Yes",'2_all_summary'!$F1059)),IF(ISNUMBER(SEARCH("Yes",'2_all_summary'!N1059)),1,2),IF(ISNUMBER(SEARCH("No",'2_all_summary'!N1059)),4,3))</f>
        <v>1</v>
      </c>
      <c r="L1059" s="39">
        <f>IF(ISNUMBER(SEARCH("Yes",'2_all_summary'!$F1059)),IF(ISNUMBER(SEARCH("Yes",'2_all_summary'!O1059)),1,2),IF(ISNUMBER(SEARCH("No",'2_all_summary'!O1059)),4,3))</f>
        <v>1</v>
      </c>
      <c r="M1059" s="39">
        <f>IF(ISNUMBER(SEARCH("Yes",'2_all_summary'!$F1059)),IF(0&lt;'2_all_summary'!P1059,1,2),IF(0='2_all_summary'!P1059,4,3))</f>
        <v>1</v>
      </c>
      <c r="N1059" s="39">
        <f>IF(ISNUMBER(SEARCH("Yes",'2_all_summary'!$F1059)),IF(ISNUMBER(SEARCH("Yes",'2_all_summary'!Q1059)),1,2),IF(ISNUMBER(SEARCH("No",'2_all_summary'!Q1059)),4,3))</f>
        <v>1</v>
      </c>
      <c r="O1059" s="39">
        <f>IF(ISNUMBER(SEARCH("Yes",'2_all_summary'!$F1059)),IF(ISNUMBER(SEARCH("Yes",'2_all_summary'!R1059)),1,2),IF(ISNUMBER(SEARCH("No",'2_all_summary'!R1059)),4,3))</f>
        <v>1</v>
      </c>
      <c r="P1059" s="39">
        <f>IF(ISNUMBER(SEARCH("Yes",'2_all_summary'!$F1059)),IF(ISNUMBER(SEARCH("Yes",'2_all_summary'!S1059)),1,2),IF(ISNUMBER(SEARCH("No",'2_all_summary'!S1059)),4,3))</f>
        <v>1</v>
      </c>
      <c r="Q1059" s="39">
        <f>IF(ISNUMBER(SEARCH("Yes",'2_all_summary'!$F1059)),IF(0&lt;'2_all_summary'!T1059,1,2),IF(0='2_all_summary'!T1059,4,3))</f>
        <v>1</v>
      </c>
      <c r="R1059" s="39">
        <f>IF(ISNUMBER(SEARCH("Yes",'2_all_summary'!$F1059)),IF(ISNUMBER(SEARCH("Yes",'2_all_summary'!U1059)),1,2),IF(ISNUMBER(SEARCH("No",'2_all_summary'!U1059)),4,3))</f>
        <v>1</v>
      </c>
    </row>
    <row r="1060" spans="7:18" x14ac:dyDescent="0.3">
      <c r="G1060" s="39"/>
      <c r="H1060" s="39" t="str">
        <f>'2_all_summary'!D1060</f>
        <v>Economic and management benefits from the coordination of capture and culture fisheries: The case of prince william sound pink salmon</v>
      </c>
      <c r="I1060" s="39" t="str">
        <f>'2_all_summary'!E1060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v>
      </c>
      <c r="J1060" s="39">
        <f>IF(ISNUMBER(SEARCH("Yes",'2_all_summary'!$F1060)),IF(ISNUMBER(SEARCH("Yes",'2_all_summary'!M1060)),1,2),IF(ISNUMBER(SEARCH("No",'2_all_summary'!M1060)),4,3))</f>
        <v>4</v>
      </c>
      <c r="K1060" s="39">
        <f>IF(ISNUMBER(SEARCH("Yes",'2_all_summary'!$F1060)),IF(ISNUMBER(SEARCH("Yes",'2_all_summary'!N1060)),1,2),IF(ISNUMBER(SEARCH("No",'2_all_summary'!N1060)),4,3))</f>
        <v>4</v>
      </c>
      <c r="L1060" s="39">
        <f>IF(ISNUMBER(SEARCH("Yes",'2_all_summary'!$F1060)),IF(ISNUMBER(SEARCH("Yes",'2_all_summary'!O1060)),1,2),IF(ISNUMBER(SEARCH("No",'2_all_summary'!O1060)),4,3))</f>
        <v>4</v>
      </c>
      <c r="M1060" s="39">
        <f>IF(ISNUMBER(SEARCH("Yes",'2_all_summary'!$F1060)),IF(0&lt;'2_all_summary'!P1060,1,2),IF(0='2_all_summary'!P1060,4,3))</f>
        <v>4</v>
      </c>
      <c r="N1060" s="39">
        <f>IF(ISNUMBER(SEARCH("Yes",'2_all_summary'!$F1060)),IF(ISNUMBER(SEARCH("Yes",'2_all_summary'!Q1060)),1,2),IF(ISNUMBER(SEARCH("No",'2_all_summary'!Q1060)),4,3))</f>
        <v>4</v>
      </c>
      <c r="O1060" s="39">
        <f>IF(ISNUMBER(SEARCH("Yes",'2_all_summary'!$F1060)),IF(ISNUMBER(SEARCH("Yes",'2_all_summary'!R1060)),1,2),IF(ISNUMBER(SEARCH("No",'2_all_summary'!R1060)),4,3))</f>
        <v>4</v>
      </c>
      <c r="P1060" s="39">
        <f>IF(ISNUMBER(SEARCH("Yes",'2_all_summary'!$F1060)),IF(ISNUMBER(SEARCH("Yes",'2_all_summary'!S1060)),1,2),IF(ISNUMBER(SEARCH("No",'2_all_summary'!S1060)),4,3))</f>
        <v>4</v>
      </c>
      <c r="Q1060" s="39">
        <f>IF(ISNUMBER(SEARCH("Yes",'2_all_summary'!$F1060)),IF(0&lt;'2_all_summary'!T1060,1,2),IF(0='2_all_summary'!T1060,4,3))</f>
        <v>4</v>
      </c>
      <c r="R1060" s="39">
        <f>IF(ISNUMBER(SEARCH("Yes",'2_all_summary'!$F1060)),IF(ISNUMBER(SEARCH("Yes",'2_all_summary'!U1060)),1,2),IF(ISNUMBER(SEARCH("No",'2_all_summary'!U1060)),4,3))</f>
        <v>4</v>
      </c>
    </row>
    <row r="1061" spans="7:18" x14ac:dyDescent="0.3">
      <c r="G1061" s="39"/>
      <c r="H1061" s="39" t="str">
        <f>'2_all_summary'!D1061</f>
        <v>Designing effective reserve networks for nonequilibrium metacommunities</v>
      </c>
      <c r="I1061" s="39" t="str">
        <f>'2_all_summary'!E1061</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v>
      </c>
      <c r="J1061" s="39">
        <f>IF(ISNUMBER(SEARCH("Yes",'2_all_summary'!$F1061)),IF(ISNUMBER(SEARCH("Yes",'2_all_summary'!M1061)),1,2),IF(ISNUMBER(SEARCH("No",'2_all_summary'!M1061)),4,3))</f>
        <v>4</v>
      </c>
      <c r="K1061" s="39">
        <f>IF(ISNUMBER(SEARCH("Yes",'2_all_summary'!$F1061)),IF(ISNUMBER(SEARCH("Yes",'2_all_summary'!N1061)),1,2),IF(ISNUMBER(SEARCH("No",'2_all_summary'!N1061)),4,3))</f>
        <v>4</v>
      </c>
      <c r="L1061" s="39">
        <f>IF(ISNUMBER(SEARCH("Yes",'2_all_summary'!$F1061)),IF(ISNUMBER(SEARCH("Yes",'2_all_summary'!O1061)),1,2),IF(ISNUMBER(SEARCH("No",'2_all_summary'!O1061)),4,3))</f>
        <v>4</v>
      </c>
      <c r="M1061" s="39">
        <f>IF(ISNUMBER(SEARCH("Yes",'2_all_summary'!$F1061)),IF(0&lt;'2_all_summary'!P1061,1,2),IF(0='2_all_summary'!P1061,4,3))</f>
        <v>4</v>
      </c>
      <c r="N1061" s="39">
        <f>IF(ISNUMBER(SEARCH("Yes",'2_all_summary'!$F1061)),IF(ISNUMBER(SEARCH("Yes",'2_all_summary'!Q1061)),1,2),IF(ISNUMBER(SEARCH("No",'2_all_summary'!Q1061)),4,3))</f>
        <v>4</v>
      </c>
      <c r="O1061" s="39">
        <f>IF(ISNUMBER(SEARCH("Yes",'2_all_summary'!$F1061)),IF(ISNUMBER(SEARCH("Yes",'2_all_summary'!R1061)),1,2),IF(ISNUMBER(SEARCH("No",'2_all_summary'!R1061)),4,3))</f>
        <v>4</v>
      </c>
      <c r="P1061" s="39">
        <f>IF(ISNUMBER(SEARCH("Yes",'2_all_summary'!$F1061)),IF(ISNUMBER(SEARCH("Yes",'2_all_summary'!S1061)),1,2),IF(ISNUMBER(SEARCH("No",'2_all_summary'!S1061)),4,3))</f>
        <v>4</v>
      </c>
      <c r="Q1061" s="39">
        <f>IF(ISNUMBER(SEARCH("Yes",'2_all_summary'!$F1061)),IF(0&lt;'2_all_summary'!T1061,1,2),IF(0='2_all_summary'!T1061,4,3))</f>
        <v>4</v>
      </c>
      <c r="R1061" s="39">
        <f>IF(ISNUMBER(SEARCH("Yes",'2_all_summary'!$F1061)),IF(ISNUMBER(SEARCH("Yes",'2_all_summary'!U1061)),1,2),IF(ISNUMBER(SEARCH("No",'2_all_summary'!U1061)),4,3))</f>
        <v>4</v>
      </c>
    </row>
    <row r="1062" spans="7:18" x14ac:dyDescent="0.3">
      <c r="G1062" s="39"/>
      <c r="H1062" s="39" t="str">
        <f>'2_all_summary'!D1062</f>
        <v>Poverty and livelihood impacts of community based fisheries management in Bangladesh</v>
      </c>
      <c r="I1062" s="39" t="str">
        <f>'2_all_summary'!E1062</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v>
      </c>
      <c r="J1062" s="39">
        <f>IF(ISNUMBER(SEARCH("Yes",'2_all_summary'!$F1062)),IF(ISNUMBER(SEARCH("Yes",'2_all_summary'!M1062)),1,2),IF(ISNUMBER(SEARCH("No",'2_all_summary'!M1062)),4,3))</f>
        <v>4</v>
      </c>
      <c r="K1062" s="39">
        <f>IF(ISNUMBER(SEARCH("Yes",'2_all_summary'!$F1062)),IF(ISNUMBER(SEARCH("Yes",'2_all_summary'!N1062)),1,2),IF(ISNUMBER(SEARCH("No",'2_all_summary'!N1062)),4,3))</f>
        <v>4</v>
      </c>
      <c r="L1062" s="39">
        <f>IF(ISNUMBER(SEARCH("Yes",'2_all_summary'!$F1062)),IF(ISNUMBER(SEARCH("Yes",'2_all_summary'!O1062)),1,2),IF(ISNUMBER(SEARCH("No",'2_all_summary'!O1062)),4,3))</f>
        <v>4</v>
      </c>
      <c r="M1062" s="39">
        <f>IF(ISNUMBER(SEARCH("Yes",'2_all_summary'!$F1062)),IF(0&lt;'2_all_summary'!P1062,1,2),IF(0='2_all_summary'!P1062,4,3))</f>
        <v>4</v>
      </c>
      <c r="N1062" s="39">
        <f>IF(ISNUMBER(SEARCH("Yes",'2_all_summary'!$F1062)),IF(ISNUMBER(SEARCH("Yes",'2_all_summary'!Q1062)),1,2),IF(ISNUMBER(SEARCH("No",'2_all_summary'!Q1062)),4,3))</f>
        <v>4</v>
      </c>
      <c r="O1062" s="39">
        <f>IF(ISNUMBER(SEARCH("Yes",'2_all_summary'!$F1062)),IF(ISNUMBER(SEARCH("Yes",'2_all_summary'!R1062)),1,2),IF(ISNUMBER(SEARCH("No",'2_all_summary'!R1062)),4,3))</f>
        <v>4</v>
      </c>
      <c r="P1062" s="39">
        <f>IF(ISNUMBER(SEARCH("Yes",'2_all_summary'!$F1062)),IF(ISNUMBER(SEARCH("Yes",'2_all_summary'!S1062)),1,2),IF(ISNUMBER(SEARCH("No",'2_all_summary'!S1062)),4,3))</f>
        <v>4</v>
      </c>
      <c r="Q1062" s="39">
        <f>IF(ISNUMBER(SEARCH("Yes",'2_all_summary'!$F1062)),IF(0&lt;'2_all_summary'!T1062,1,2),IF(0='2_all_summary'!T1062,4,3))</f>
        <v>4</v>
      </c>
      <c r="R1062" s="39">
        <f>IF(ISNUMBER(SEARCH("Yes",'2_all_summary'!$F1062)),IF(ISNUMBER(SEARCH("Yes",'2_all_summary'!U1062)),1,2),IF(ISNUMBER(SEARCH("No",'2_all_summary'!U1062)),4,3))</f>
        <v>4</v>
      </c>
    </row>
    <row r="1063" spans="7:18" x14ac:dyDescent="0.3">
      <c r="G1063" s="39"/>
      <c r="H1063" s="39" t="str">
        <f>'2_all_summary'!D1063</f>
        <v>Marine resource management and fisheries governance in Belize exhibit a polycentric, decentralized, and nested institutional structure</v>
      </c>
      <c r="I1063" s="39" t="str">
        <f>'2_all_summary'!E1063</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v>
      </c>
      <c r="J1063" s="39">
        <f>IF(ISNUMBER(SEARCH("Yes",'2_all_summary'!$F1063)),IF(ISNUMBER(SEARCH("Yes",'2_all_summary'!M1063)),1,2),IF(ISNUMBER(SEARCH("No",'2_all_summary'!M1063)),4,3))</f>
        <v>4</v>
      </c>
      <c r="K1063" s="39">
        <f>IF(ISNUMBER(SEARCH("Yes",'2_all_summary'!$F1063)),IF(ISNUMBER(SEARCH("Yes",'2_all_summary'!N1063)),1,2),IF(ISNUMBER(SEARCH("No",'2_all_summary'!N1063)),4,3))</f>
        <v>4</v>
      </c>
      <c r="L1063" s="39">
        <f>IF(ISNUMBER(SEARCH("Yes",'2_all_summary'!$F1063)),IF(ISNUMBER(SEARCH("Yes",'2_all_summary'!O1063)),1,2),IF(ISNUMBER(SEARCH("No",'2_all_summary'!O1063)),4,3))</f>
        <v>4</v>
      </c>
      <c r="M1063" s="39">
        <f>IF(ISNUMBER(SEARCH("Yes",'2_all_summary'!$F1063)),IF(0&lt;'2_all_summary'!P1063,1,2),IF(0='2_all_summary'!P1063,4,3))</f>
        <v>4</v>
      </c>
      <c r="N1063" s="39">
        <f>IF(ISNUMBER(SEARCH("Yes",'2_all_summary'!$F1063)),IF(ISNUMBER(SEARCH("Yes",'2_all_summary'!Q1063)),1,2),IF(ISNUMBER(SEARCH("No",'2_all_summary'!Q1063)),4,3))</f>
        <v>4</v>
      </c>
      <c r="O1063" s="39">
        <f>IF(ISNUMBER(SEARCH("Yes",'2_all_summary'!$F1063)),IF(ISNUMBER(SEARCH("Yes",'2_all_summary'!R1063)),1,2),IF(ISNUMBER(SEARCH("No",'2_all_summary'!R1063)),4,3))</f>
        <v>4</v>
      </c>
      <c r="P1063" s="39">
        <f>IF(ISNUMBER(SEARCH("Yes",'2_all_summary'!$F1063)),IF(ISNUMBER(SEARCH("Yes",'2_all_summary'!S1063)),1,2),IF(ISNUMBER(SEARCH("No",'2_all_summary'!S1063)),4,3))</f>
        <v>4</v>
      </c>
      <c r="Q1063" s="39">
        <f>IF(ISNUMBER(SEARCH("Yes",'2_all_summary'!$F1063)),IF(0&lt;'2_all_summary'!T1063,1,2),IF(0='2_all_summary'!T1063,4,3))</f>
        <v>4</v>
      </c>
      <c r="R1063" s="39">
        <f>IF(ISNUMBER(SEARCH("Yes",'2_all_summary'!$F1063)),IF(ISNUMBER(SEARCH("Yes",'2_all_summary'!U1063)),1,2),IF(ISNUMBER(SEARCH("No",'2_all_summary'!U1063)),4,3))</f>
        <v>4</v>
      </c>
    </row>
    <row r="1064" spans="7:18" x14ac:dyDescent="0.3">
      <c r="G1064" s="39"/>
      <c r="H1064" s="39" t="str">
        <f>'2_all_summary'!D1064</f>
        <v>Certifying the commons: Eco-certification, privatization, and collective action</v>
      </c>
      <c r="I1064" s="39" t="str">
        <f>'2_all_summary'!E1064</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v>
      </c>
      <c r="J1064" s="39">
        <f>IF(ISNUMBER(SEARCH("Yes",'2_all_summary'!$F1064)),IF(ISNUMBER(SEARCH("Yes",'2_all_summary'!M1064)),1,2),IF(ISNUMBER(SEARCH("No",'2_all_summary'!M1064)),4,3))</f>
        <v>4</v>
      </c>
      <c r="K1064" s="39">
        <f>IF(ISNUMBER(SEARCH("Yes",'2_all_summary'!$F1064)),IF(ISNUMBER(SEARCH("Yes",'2_all_summary'!N1064)),1,2),IF(ISNUMBER(SEARCH("No",'2_all_summary'!N1064)),4,3))</f>
        <v>4</v>
      </c>
      <c r="L1064" s="39">
        <f>IF(ISNUMBER(SEARCH("Yes",'2_all_summary'!$F1064)),IF(ISNUMBER(SEARCH("Yes",'2_all_summary'!O1064)),1,2),IF(ISNUMBER(SEARCH("No",'2_all_summary'!O1064)),4,3))</f>
        <v>4</v>
      </c>
      <c r="M1064" s="39">
        <f>IF(ISNUMBER(SEARCH("Yes",'2_all_summary'!$F1064)),IF(0&lt;'2_all_summary'!P1064,1,2),IF(0='2_all_summary'!P1064,4,3))</f>
        <v>4</v>
      </c>
      <c r="N1064" s="39">
        <f>IF(ISNUMBER(SEARCH("Yes",'2_all_summary'!$F1064)),IF(ISNUMBER(SEARCH("Yes",'2_all_summary'!Q1064)),1,2),IF(ISNUMBER(SEARCH("No",'2_all_summary'!Q1064)),4,3))</f>
        <v>4</v>
      </c>
      <c r="O1064" s="39">
        <f>IF(ISNUMBER(SEARCH("Yes",'2_all_summary'!$F1064)),IF(ISNUMBER(SEARCH("Yes",'2_all_summary'!R1064)),1,2),IF(ISNUMBER(SEARCH("No",'2_all_summary'!R1064)),4,3))</f>
        <v>4</v>
      </c>
      <c r="P1064" s="39">
        <f>IF(ISNUMBER(SEARCH("Yes",'2_all_summary'!$F1064)),IF(ISNUMBER(SEARCH("Yes",'2_all_summary'!S1064)),1,2),IF(ISNUMBER(SEARCH("No",'2_all_summary'!S1064)),4,3))</f>
        <v>4</v>
      </c>
      <c r="Q1064" s="39">
        <f>IF(ISNUMBER(SEARCH("Yes",'2_all_summary'!$F1064)),IF(0&lt;'2_all_summary'!T1064,1,2),IF(0='2_all_summary'!T1064,4,3))</f>
        <v>4</v>
      </c>
      <c r="R1064" s="39">
        <f>IF(ISNUMBER(SEARCH("Yes",'2_all_summary'!$F1064)),IF(ISNUMBER(SEARCH("Yes",'2_all_summary'!U1064)),1,2),IF(ISNUMBER(SEARCH("No",'2_all_summary'!U1064)),4,3))</f>
        <v>4</v>
      </c>
    </row>
    <row r="1065" spans="7:18" x14ac:dyDescent="0.3">
      <c r="G1065" s="39"/>
      <c r="H1065" s="39" t="str">
        <f>'2_all_summary'!D1065</f>
        <v>Tilapia lake virus threatens tilapiines farming and food security: Socio-economic challenges and preventive measures in Sub-Saharan Africa</v>
      </c>
      <c r="I1065" s="39" t="str">
        <f>'2_all_summary'!E1065</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v>
      </c>
      <c r="J1065" s="39">
        <f>IF(ISNUMBER(SEARCH("Yes",'2_all_summary'!$F1065)),IF(ISNUMBER(SEARCH("Yes",'2_all_summary'!M1065)),1,2),IF(ISNUMBER(SEARCH("No",'2_all_summary'!M1065)),4,3))</f>
        <v>4</v>
      </c>
      <c r="K1065" s="39">
        <f>IF(ISNUMBER(SEARCH("Yes",'2_all_summary'!$F1065)),IF(ISNUMBER(SEARCH("Yes",'2_all_summary'!N1065)),1,2),IF(ISNUMBER(SEARCH("No",'2_all_summary'!N1065)),4,3))</f>
        <v>4</v>
      </c>
      <c r="L1065" s="39">
        <f>IF(ISNUMBER(SEARCH("Yes",'2_all_summary'!$F1065)),IF(ISNUMBER(SEARCH("Yes",'2_all_summary'!O1065)),1,2),IF(ISNUMBER(SEARCH("No",'2_all_summary'!O1065)),4,3))</f>
        <v>4</v>
      </c>
      <c r="M1065" s="39">
        <f>IF(ISNUMBER(SEARCH("Yes",'2_all_summary'!$F1065)),IF(0&lt;'2_all_summary'!P1065,1,2),IF(0='2_all_summary'!P1065,4,3))</f>
        <v>4</v>
      </c>
      <c r="N1065" s="39">
        <f>IF(ISNUMBER(SEARCH("Yes",'2_all_summary'!$F1065)),IF(ISNUMBER(SEARCH("Yes",'2_all_summary'!Q1065)),1,2),IF(ISNUMBER(SEARCH("No",'2_all_summary'!Q1065)),4,3))</f>
        <v>4</v>
      </c>
      <c r="O1065" s="39">
        <f>IF(ISNUMBER(SEARCH("Yes",'2_all_summary'!$F1065)),IF(ISNUMBER(SEARCH("Yes",'2_all_summary'!R1065)),1,2),IF(ISNUMBER(SEARCH("No",'2_all_summary'!R1065)),4,3))</f>
        <v>4</v>
      </c>
      <c r="P1065" s="39">
        <f>IF(ISNUMBER(SEARCH("Yes",'2_all_summary'!$F1065)),IF(ISNUMBER(SEARCH("Yes",'2_all_summary'!S1065)),1,2),IF(ISNUMBER(SEARCH("No",'2_all_summary'!S1065)),4,3))</f>
        <v>4</v>
      </c>
      <c r="Q1065" s="39">
        <f>IF(ISNUMBER(SEARCH("Yes",'2_all_summary'!$F1065)),IF(0&lt;'2_all_summary'!T1065,1,2),IF(0='2_all_summary'!T1065,4,3))</f>
        <v>4</v>
      </c>
      <c r="R1065" s="39">
        <f>IF(ISNUMBER(SEARCH("Yes",'2_all_summary'!$F1065)),IF(ISNUMBER(SEARCH("Yes",'2_all_summary'!U1065)),1,2),IF(ISNUMBER(SEARCH("No",'2_all_summary'!U1065)),4,3))</f>
        <v>4</v>
      </c>
    </row>
    <row r="1066" spans="7:18" x14ac:dyDescent="0.3">
      <c r="G1066" s="39"/>
      <c r="H1066" s="39" t="str">
        <f>'2_all_summary'!D1066</f>
        <v>Community-based cobia, rachycentron canadum (Linnaeus, 1766) culture in open sea cages at olaikuda, pamban island, india: An economic analysis of technology transfer initiative</v>
      </c>
      <c r="I1066" s="39" t="str">
        <f>'2_all_summary'!E1066</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v>
      </c>
      <c r="J1066" s="39">
        <f>IF(ISNUMBER(SEARCH("Yes",'2_all_summary'!$F1066)),IF(ISNUMBER(SEARCH("Yes",'2_all_summary'!M1066)),1,2),IF(ISNUMBER(SEARCH("No",'2_all_summary'!M1066)),4,3))</f>
        <v>4</v>
      </c>
      <c r="K1066" s="39">
        <f>IF(ISNUMBER(SEARCH("Yes",'2_all_summary'!$F1066)),IF(ISNUMBER(SEARCH("Yes",'2_all_summary'!N1066)),1,2),IF(ISNUMBER(SEARCH("No",'2_all_summary'!N1066)),4,3))</f>
        <v>4</v>
      </c>
      <c r="L1066" s="39">
        <f>IF(ISNUMBER(SEARCH("Yes",'2_all_summary'!$F1066)),IF(ISNUMBER(SEARCH("Yes",'2_all_summary'!O1066)),1,2),IF(ISNUMBER(SEARCH("No",'2_all_summary'!O1066)),4,3))</f>
        <v>4</v>
      </c>
      <c r="M1066" s="39">
        <f>IF(ISNUMBER(SEARCH("Yes",'2_all_summary'!$F1066)),IF(0&lt;'2_all_summary'!P1066,1,2),IF(0='2_all_summary'!P1066,4,3))</f>
        <v>4</v>
      </c>
      <c r="N1066" s="39">
        <f>IF(ISNUMBER(SEARCH("Yes",'2_all_summary'!$F1066)),IF(ISNUMBER(SEARCH("Yes",'2_all_summary'!Q1066)),1,2),IF(ISNUMBER(SEARCH("No",'2_all_summary'!Q1066)),4,3))</f>
        <v>4</v>
      </c>
      <c r="O1066" s="39">
        <f>IF(ISNUMBER(SEARCH("Yes",'2_all_summary'!$F1066)),IF(ISNUMBER(SEARCH("Yes",'2_all_summary'!R1066)),1,2),IF(ISNUMBER(SEARCH("No",'2_all_summary'!R1066)),4,3))</f>
        <v>4</v>
      </c>
      <c r="P1066" s="39">
        <f>IF(ISNUMBER(SEARCH("Yes",'2_all_summary'!$F1066)),IF(ISNUMBER(SEARCH("Yes",'2_all_summary'!S1066)),1,2),IF(ISNUMBER(SEARCH("No",'2_all_summary'!S1066)),4,3))</f>
        <v>4</v>
      </c>
      <c r="Q1066" s="39">
        <f>IF(ISNUMBER(SEARCH("Yes",'2_all_summary'!$F1066)),IF(0&lt;'2_all_summary'!T1066,1,2),IF(0='2_all_summary'!T1066,4,3))</f>
        <v>4</v>
      </c>
      <c r="R1066" s="39">
        <f>IF(ISNUMBER(SEARCH("Yes",'2_all_summary'!$F1066)),IF(ISNUMBER(SEARCH("Yes",'2_all_summary'!U1066)),1,2),IF(ISNUMBER(SEARCH("No",'2_all_summary'!U1066)),4,3))</f>
        <v>4</v>
      </c>
    </row>
    <row r="1067" spans="7:18" x14ac:dyDescent="0.3">
      <c r="G1067" s="39"/>
      <c r="H1067" s="39" t="str">
        <f>'2_all_summary'!D1067</f>
        <v>Natural resources assessment in the Okavango Delta, Botswana: Case studies of some key resources</v>
      </c>
      <c r="I1067" s="39" t="str">
        <f>'2_all_summary'!E1067</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v>
      </c>
      <c r="J1067" s="39">
        <f>IF(ISNUMBER(SEARCH("Yes",'2_all_summary'!$F1067)),IF(ISNUMBER(SEARCH("Yes",'2_all_summary'!M1067)),1,2),IF(ISNUMBER(SEARCH("No",'2_all_summary'!M1067)),4,3))</f>
        <v>4</v>
      </c>
      <c r="K1067" s="39">
        <f>IF(ISNUMBER(SEARCH("Yes",'2_all_summary'!$F1067)),IF(ISNUMBER(SEARCH("Yes",'2_all_summary'!N1067)),1,2),IF(ISNUMBER(SEARCH("No",'2_all_summary'!N1067)),4,3))</f>
        <v>4</v>
      </c>
      <c r="L1067" s="39">
        <f>IF(ISNUMBER(SEARCH("Yes",'2_all_summary'!$F1067)),IF(ISNUMBER(SEARCH("Yes",'2_all_summary'!O1067)),1,2),IF(ISNUMBER(SEARCH("No",'2_all_summary'!O1067)),4,3))</f>
        <v>4</v>
      </c>
      <c r="M1067" s="39">
        <f>IF(ISNUMBER(SEARCH("Yes",'2_all_summary'!$F1067)),IF(0&lt;'2_all_summary'!P1067,1,2),IF(0='2_all_summary'!P1067,4,3))</f>
        <v>4</v>
      </c>
      <c r="N1067" s="39">
        <f>IF(ISNUMBER(SEARCH("Yes",'2_all_summary'!$F1067)),IF(ISNUMBER(SEARCH("Yes",'2_all_summary'!Q1067)),1,2),IF(ISNUMBER(SEARCH("No",'2_all_summary'!Q1067)),4,3))</f>
        <v>4</v>
      </c>
      <c r="O1067" s="39">
        <f>IF(ISNUMBER(SEARCH("Yes",'2_all_summary'!$F1067)),IF(ISNUMBER(SEARCH("Yes",'2_all_summary'!R1067)),1,2),IF(ISNUMBER(SEARCH("No",'2_all_summary'!R1067)),4,3))</f>
        <v>4</v>
      </c>
      <c r="P1067" s="39">
        <f>IF(ISNUMBER(SEARCH("Yes",'2_all_summary'!$F1067)),IF(ISNUMBER(SEARCH("Yes",'2_all_summary'!S1067)),1,2),IF(ISNUMBER(SEARCH("No",'2_all_summary'!S1067)),4,3))</f>
        <v>4</v>
      </c>
      <c r="Q1067" s="39">
        <f>IF(ISNUMBER(SEARCH("Yes",'2_all_summary'!$F1067)),IF(0&lt;'2_all_summary'!T1067,1,2),IF(0='2_all_summary'!T1067,4,3))</f>
        <v>4</v>
      </c>
      <c r="R1067" s="39">
        <f>IF(ISNUMBER(SEARCH("Yes",'2_all_summary'!$F1067)),IF(ISNUMBER(SEARCH("Yes",'2_all_summary'!U1067)),1,2),IF(ISNUMBER(SEARCH("No",'2_all_summary'!U1067)),4,3))</f>
        <v>4</v>
      </c>
    </row>
    <row r="1068" spans="7:18" x14ac:dyDescent="0.3">
      <c r="G1068" s="39"/>
      <c r="H1068" s="39" t="str">
        <f>'2_all_summary'!D1068</f>
        <v>Community-based scenario planning: a process for vulnerability analysis and adaptation planning to socialâ€“ecological change in coastal communities</v>
      </c>
      <c r="I1068" s="39" t="str">
        <f>'2_all_summary'!E1068</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1068" s="39">
        <f>IF(ISNUMBER(SEARCH("Yes",'2_all_summary'!$F1068)),IF(ISNUMBER(SEARCH("Yes",'2_all_summary'!M1068)),1,2),IF(ISNUMBER(SEARCH("No",'2_all_summary'!M1068)),4,3))</f>
        <v>4</v>
      </c>
      <c r="K1068" s="39">
        <f>IF(ISNUMBER(SEARCH("Yes",'2_all_summary'!$F1068)),IF(ISNUMBER(SEARCH("Yes",'2_all_summary'!N1068)),1,2),IF(ISNUMBER(SEARCH("No",'2_all_summary'!N1068)),4,3))</f>
        <v>4</v>
      </c>
      <c r="L1068" s="39">
        <f>IF(ISNUMBER(SEARCH("Yes",'2_all_summary'!$F1068)),IF(ISNUMBER(SEARCH("Yes",'2_all_summary'!O1068)),1,2),IF(ISNUMBER(SEARCH("No",'2_all_summary'!O1068)),4,3))</f>
        <v>4</v>
      </c>
      <c r="M1068" s="39">
        <f>IF(ISNUMBER(SEARCH("Yes",'2_all_summary'!$F1068)),IF(0&lt;'2_all_summary'!P1068,1,2),IF(0='2_all_summary'!P1068,4,3))</f>
        <v>4</v>
      </c>
      <c r="N1068" s="39">
        <f>IF(ISNUMBER(SEARCH("Yes",'2_all_summary'!$F1068)),IF(ISNUMBER(SEARCH("Yes",'2_all_summary'!Q1068)),1,2),IF(ISNUMBER(SEARCH("No",'2_all_summary'!Q1068)),4,3))</f>
        <v>4</v>
      </c>
      <c r="O1068" s="39">
        <f>IF(ISNUMBER(SEARCH("Yes",'2_all_summary'!$F1068)),IF(ISNUMBER(SEARCH("Yes",'2_all_summary'!R1068)),1,2),IF(ISNUMBER(SEARCH("No",'2_all_summary'!R1068)),4,3))</f>
        <v>4</v>
      </c>
      <c r="P1068" s="39">
        <f>IF(ISNUMBER(SEARCH("Yes",'2_all_summary'!$F1068)),IF(ISNUMBER(SEARCH("Yes",'2_all_summary'!S1068)),1,2),IF(ISNUMBER(SEARCH("No",'2_all_summary'!S1068)),4,3))</f>
        <v>3</v>
      </c>
      <c r="Q1068" s="39">
        <f>IF(ISNUMBER(SEARCH("Yes",'2_all_summary'!$F1068)),IF(0&lt;'2_all_summary'!T1068,1,2),IF(0='2_all_summary'!T1068,4,3))</f>
        <v>3</v>
      </c>
      <c r="R1068" s="39">
        <f>IF(ISNUMBER(SEARCH("Yes",'2_all_summary'!$F1068)),IF(ISNUMBER(SEARCH("Yes",'2_all_summary'!U1068)),1,2),IF(ISNUMBER(SEARCH("No",'2_all_summary'!U1068)),4,3))</f>
        <v>3</v>
      </c>
    </row>
    <row r="1069" spans="7:18" x14ac:dyDescent="0.3">
      <c r="G1069" s="39"/>
      <c r="H1069" s="39" t="str">
        <f>'2_all_summary'!D1069</f>
        <v>A bright spot analysis of inland recreational fisheries in the face of climate change: learning about adaptation from small successes</v>
      </c>
      <c r="I1069" s="39" t="str">
        <f>'2_all_summary'!E1069</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1069" s="39">
        <f>IF(ISNUMBER(SEARCH("Yes",'2_all_summary'!$F1069)),IF(ISNUMBER(SEARCH("Yes",'2_all_summary'!M1069)),1,2),IF(ISNUMBER(SEARCH("No",'2_all_summary'!M1069)),4,3))</f>
        <v>2</v>
      </c>
      <c r="K1069" s="39">
        <f>IF(ISNUMBER(SEARCH("Yes",'2_all_summary'!$F1069)),IF(ISNUMBER(SEARCH("Yes",'2_all_summary'!N1069)),1,2),IF(ISNUMBER(SEARCH("No",'2_all_summary'!N1069)),4,3))</f>
        <v>2</v>
      </c>
      <c r="L1069" s="39">
        <f>IF(ISNUMBER(SEARCH("Yes",'2_all_summary'!$F1069)),IF(ISNUMBER(SEARCH("Yes",'2_all_summary'!O1069)),1,2),IF(ISNUMBER(SEARCH("No",'2_all_summary'!O1069)),4,3))</f>
        <v>2</v>
      </c>
      <c r="M1069" s="39">
        <f>IF(ISNUMBER(SEARCH("Yes",'2_all_summary'!$F1069)),IF(0&lt;'2_all_summary'!P1069,1,2),IF(0='2_all_summary'!P1069,4,3))</f>
        <v>2</v>
      </c>
      <c r="N1069" s="39">
        <f>IF(ISNUMBER(SEARCH("Yes",'2_all_summary'!$F1069)),IF(ISNUMBER(SEARCH("Yes",'2_all_summary'!Q1069)),1,2),IF(ISNUMBER(SEARCH("No",'2_all_summary'!Q1069)),4,3))</f>
        <v>2</v>
      </c>
      <c r="O1069" s="39">
        <f>IF(ISNUMBER(SEARCH("Yes",'2_all_summary'!$F1069)),IF(ISNUMBER(SEARCH("Yes",'2_all_summary'!R1069)),1,2),IF(ISNUMBER(SEARCH("No",'2_all_summary'!R1069)),4,3))</f>
        <v>2</v>
      </c>
      <c r="P1069" s="39">
        <f>IF(ISNUMBER(SEARCH("Yes",'2_all_summary'!$F1069)),IF(ISNUMBER(SEARCH("Yes",'2_all_summary'!S1069)),1,2),IF(ISNUMBER(SEARCH("No",'2_all_summary'!S1069)),4,3))</f>
        <v>2</v>
      </c>
      <c r="Q1069" s="39">
        <f>IF(ISNUMBER(SEARCH("Yes",'2_all_summary'!$F1069)),IF(0&lt;'2_all_summary'!T1069,1,2),IF(0='2_all_summary'!T1069,4,3))</f>
        <v>2</v>
      </c>
      <c r="R1069" s="39">
        <f>IF(ISNUMBER(SEARCH("Yes",'2_all_summary'!$F1069)),IF(ISNUMBER(SEARCH("Yes",'2_all_summary'!U1069)),1,2),IF(ISNUMBER(SEARCH("No",'2_all_summary'!U1069)),4,3))</f>
        <v>2</v>
      </c>
    </row>
    <row r="1070" spans="7:18" x14ac:dyDescent="0.3">
      <c r="G1070" s="39"/>
      <c r="H1070" s="39" t="str">
        <f>'2_all_summary'!D1070</f>
        <v>A synopsis of interventions in the sustainable use of Nigeria's dry belt</v>
      </c>
      <c r="I1070" s="39" t="str">
        <f>'2_all_summary'!E1070</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1070" s="39">
        <f>IF(ISNUMBER(SEARCH("Yes",'2_all_summary'!$F1070)),IF(ISNUMBER(SEARCH("Yes",'2_all_summary'!M1070)),1,2),IF(ISNUMBER(SEARCH("No",'2_all_summary'!M1070)),4,3))</f>
        <v>4</v>
      </c>
      <c r="K1070" s="39">
        <f>IF(ISNUMBER(SEARCH("Yes",'2_all_summary'!$F1070)),IF(ISNUMBER(SEARCH("Yes",'2_all_summary'!N1070)),1,2),IF(ISNUMBER(SEARCH("No",'2_all_summary'!N1070)),4,3))</f>
        <v>4</v>
      </c>
      <c r="L1070" s="39">
        <f>IF(ISNUMBER(SEARCH("Yes",'2_all_summary'!$F1070)),IF(ISNUMBER(SEARCH("Yes",'2_all_summary'!O1070)),1,2),IF(ISNUMBER(SEARCH("No",'2_all_summary'!O1070)),4,3))</f>
        <v>4</v>
      </c>
      <c r="M1070" s="39">
        <f>IF(ISNUMBER(SEARCH("Yes",'2_all_summary'!$F1070)),IF(0&lt;'2_all_summary'!P1070,1,2),IF(0='2_all_summary'!P1070,4,3))</f>
        <v>4</v>
      </c>
      <c r="N1070" s="39">
        <f>IF(ISNUMBER(SEARCH("Yes",'2_all_summary'!$F1070)),IF(ISNUMBER(SEARCH("Yes",'2_all_summary'!Q1070)),1,2),IF(ISNUMBER(SEARCH("No",'2_all_summary'!Q1070)),4,3))</f>
        <v>4</v>
      </c>
      <c r="O1070" s="39">
        <f>IF(ISNUMBER(SEARCH("Yes",'2_all_summary'!$F1070)),IF(ISNUMBER(SEARCH("Yes",'2_all_summary'!R1070)),1,2),IF(ISNUMBER(SEARCH("No",'2_all_summary'!R1070)),4,3))</f>
        <v>4</v>
      </c>
      <c r="P1070" s="39">
        <f>IF(ISNUMBER(SEARCH("Yes",'2_all_summary'!$F1070)),IF(ISNUMBER(SEARCH("Yes",'2_all_summary'!S1070)),1,2),IF(ISNUMBER(SEARCH("No",'2_all_summary'!S1070)),4,3))</f>
        <v>4</v>
      </c>
      <c r="Q1070" s="39">
        <f>IF(ISNUMBER(SEARCH("Yes",'2_all_summary'!$F1070)),IF(0&lt;'2_all_summary'!T1070,1,2),IF(0='2_all_summary'!T1070,4,3))</f>
        <v>4</v>
      </c>
      <c r="R1070" s="39">
        <f>IF(ISNUMBER(SEARCH("Yes",'2_all_summary'!$F1070)),IF(ISNUMBER(SEARCH("Yes",'2_all_summary'!U1070)),1,2),IF(ISNUMBER(SEARCH("No",'2_all_summary'!U1070)),4,3))</f>
        <v>4</v>
      </c>
    </row>
    <row r="1071" spans="7:18" x14ac:dyDescent="0.3">
      <c r="G1071" s="39"/>
      <c r="H1071" s="39" t="str">
        <f>'2_all_summary'!D1071</f>
        <v>Community based fishery management within the Menai bay conservation area: A survey of the resource user</v>
      </c>
      <c r="I1071" s="39" t="str">
        <f>'2_all_summary'!E1071</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v>
      </c>
      <c r="J1071" s="39">
        <f>IF(ISNUMBER(SEARCH("Yes",'2_all_summary'!$F1071)),IF(ISNUMBER(SEARCH("Yes",'2_all_summary'!M1071)),1,2),IF(ISNUMBER(SEARCH("No",'2_all_summary'!M1071)),4,3))</f>
        <v>4</v>
      </c>
      <c r="K1071" s="39">
        <f>IF(ISNUMBER(SEARCH("Yes",'2_all_summary'!$F1071)),IF(ISNUMBER(SEARCH("Yes",'2_all_summary'!N1071)),1,2),IF(ISNUMBER(SEARCH("No",'2_all_summary'!N1071)),4,3))</f>
        <v>4</v>
      </c>
      <c r="L1071" s="39">
        <f>IF(ISNUMBER(SEARCH("Yes",'2_all_summary'!$F1071)),IF(ISNUMBER(SEARCH("Yes",'2_all_summary'!O1071)),1,2),IF(ISNUMBER(SEARCH("No",'2_all_summary'!O1071)),4,3))</f>
        <v>4</v>
      </c>
      <c r="M1071" s="39">
        <f>IF(ISNUMBER(SEARCH("Yes",'2_all_summary'!$F1071)),IF(0&lt;'2_all_summary'!P1071,1,2),IF(0='2_all_summary'!P1071,4,3))</f>
        <v>4</v>
      </c>
      <c r="N1071" s="39">
        <f>IF(ISNUMBER(SEARCH("Yes",'2_all_summary'!$F1071)),IF(ISNUMBER(SEARCH("Yes",'2_all_summary'!Q1071)),1,2),IF(ISNUMBER(SEARCH("No",'2_all_summary'!Q1071)),4,3))</f>
        <v>4</v>
      </c>
      <c r="O1071" s="39">
        <f>IF(ISNUMBER(SEARCH("Yes",'2_all_summary'!$F1071)),IF(ISNUMBER(SEARCH("Yes",'2_all_summary'!R1071)),1,2),IF(ISNUMBER(SEARCH("No",'2_all_summary'!R1071)),4,3))</f>
        <v>4</v>
      </c>
      <c r="P1071" s="39">
        <f>IF(ISNUMBER(SEARCH("Yes",'2_all_summary'!$F1071)),IF(ISNUMBER(SEARCH("Yes",'2_all_summary'!S1071)),1,2),IF(ISNUMBER(SEARCH("No",'2_all_summary'!S1071)),4,3))</f>
        <v>4</v>
      </c>
      <c r="Q1071" s="39">
        <f>IF(ISNUMBER(SEARCH("Yes",'2_all_summary'!$F1071)),IF(0&lt;'2_all_summary'!T1071,1,2),IF(0='2_all_summary'!T1071,4,3))</f>
        <v>4</v>
      </c>
      <c r="R1071" s="39">
        <f>IF(ISNUMBER(SEARCH("Yes",'2_all_summary'!$F1071)),IF(ISNUMBER(SEARCH("Yes",'2_all_summary'!U1071)),1,2),IF(ISNUMBER(SEARCH("No",'2_all_summary'!U1071)),4,3))</f>
        <v>4</v>
      </c>
    </row>
    <row r="1072" spans="7:18" x14ac:dyDescent="0.3">
      <c r="G1072" s="39"/>
      <c r="H1072" s="39" t="str">
        <f>'2_all_summary'!D1072</f>
        <v>Conservation of a river for biodiversity and ecosystem services: the case of the Halda â€“ the unique river of Chittagong, Bangladesh</v>
      </c>
      <c r="I1072" s="39" t="str">
        <f>'2_all_summary'!E1072</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v>
      </c>
      <c r="J1072" s="39">
        <f>IF(ISNUMBER(SEARCH("Yes",'2_all_summary'!$F1072)),IF(ISNUMBER(SEARCH("Yes",'2_all_summary'!M1072)),1,2),IF(ISNUMBER(SEARCH("No",'2_all_summary'!M1072)),4,3))</f>
        <v>4</v>
      </c>
      <c r="K1072" s="39">
        <f>IF(ISNUMBER(SEARCH("Yes",'2_all_summary'!$F1072)),IF(ISNUMBER(SEARCH("Yes",'2_all_summary'!N1072)),1,2),IF(ISNUMBER(SEARCH("No",'2_all_summary'!N1072)),4,3))</f>
        <v>4</v>
      </c>
      <c r="L1072" s="39">
        <f>IF(ISNUMBER(SEARCH("Yes",'2_all_summary'!$F1072)),IF(ISNUMBER(SEARCH("Yes",'2_all_summary'!O1072)),1,2),IF(ISNUMBER(SEARCH("No",'2_all_summary'!O1072)),4,3))</f>
        <v>4</v>
      </c>
      <c r="M1072" s="39">
        <f>IF(ISNUMBER(SEARCH("Yes",'2_all_summary'!$F1072)),IF(0&lt;'2_all_summary'!P1072,1,2),IF(0='2_all_summary'!P1072,4,3))</f>
        <v>4</v>
      </c>
      <c r="N1072" s="39">
        <f>IF(ISNUMBER(SEARCH("Yes",'2_all_summary'!$F1072)),IF(ISNUMBER(SEARCH("Yes",'2_all_summary'!Q1072)),1,2),IF(ISNUMBER(SEARCH("No",'2_all_summary'!Q1072)),4,3))</f>
        <v>4</v>
      </c>
      <c r="O1072" s="39">
        <f>IF(ISNUMBER(SEARCH("Yes",'2_all_summary'!$F1072)),IF(ISNUMBER(SEARCH("Yes",'2_all_summary'!R1072)),1,2),IF(ISNUMBER(SEARCH("No",'2_all_summary'!R1072)),4,3))</f>
        <v>4</v>
      </c>
      <c r="P1072" s="39">
        <f>IF(ISNUMBER(SEARCH("Yes",'2_all_summary'!$F1072)),IF(ISNUMBER(SEARCH("Yes",'2_all_summary'!S1072)),1,2),IF(ISNUMBER(SEARCH("No",'2_all_summary'!S1072)),4,3))</f>
        <v>4</v>
      </c>
      <c r="Q1072" s="39">
        <f>IF(ISNUMBER(SEARCH("Yes",'2_all_summary'!$F1072)),IF(0&lt;'2_all_summary'!T1072,1,2),IF(0='2_all_summary'!T1072,4,3))</f>
        <v>4</v>
      </c>
      <c r="R1072" s="39">
        <f>IF(ISNUMBER(SEARCH("Yes",'2_all_summary'!$F1072)),IF(ISNUMBER(SEARCH("Yes",'2_all_summary'!U1072)),1,2),IF(ISNUMBER(SEARCH("No",'2_all_summary'!U1072)),4,3))</f>
        <v>4</v>
      </c>
    </row>
    <row r="1073" spans="7:18" x14ac:dyDescent="0.3">
      <c r="G1073" s="39"/>
      <c r="H1073" s="39" t="str">
        <f>'2_all_summary'!D1073</f>
        <v>Adaptive capacity of marine comanagement: a comparative analysis of the influence of colonial legacies and integrated traditional governance on outcomes in the Pacific</v>
      </c>
      <c r="I1073" s="39" t="str">
        <f>'2_all_summary'!E1073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1073" s="39">
        <f>IF(ISNUMBER(SEARCH("Yes",'2_all_summary'!$F1073)),IF(ISNUMBER(SEARCH("Yes",'2_all_summary'!M1073)),1,2),IF(ISNUMBER(SEARCH("No",'2_all_summary'!M1073)),4,3))</f>
        <v>3</v>
      </c>
      <c r="K1073" s="39">
        <f>IF(ISNUMBER(SEARCH("Yes",'2_all_summary'!$F1073)),IF(ISNUMBER(SEARCH("Yes",'2_all_summary'!N1073)),1,2),IF(ISNUMBER(SEARCH("No",'2_all_summary'!N1073)),4,3))</f>
        <v>3</v>
      </c>
      <c r="L1073" s="39">
        <f>IF(ISNUMBER(SEARCH("Yes",'2_all_summary'!$F1073)),IF(ISNUMBER(SEARCH("Yes",'2_all_summary'!O1073)),1,2),IF(ISNUMBER(SEARCH("No",'2_all_summary'!O1073)),4,3))</f>
        <v>3</v>
      </c>
      <c r="M1073" s="39">
        <f>IF(ISNUMBER(SEARCH("Yes",'2_all_summary'!$F1073)),IF(0&lt;'2_all_summary'!P1073,1,2),IF(0='2_all_summary'!P1073,4,3))</f>
        <v>3</v>
      </c>
      <c r="N1073" s="39">
        <f>IF(ISNUMBER(SEARCH("Yes",'2_all_summary'!$F1073)),IF(ISNUMBER(SEARCH("Yes",'2_all_summary'!Q1073)),1,2),IF(ISNUMBER(SEARCH("No",'2_all_summary'!Q1073)),4,3))</f>
        <v>3</v>
      </c>
      <c r="O1073" s="39">
        <f>IF(ISNUMBER(SEARCH("Yes",'2_all_summary'!$F1073)),IF(ISNUMBER(SEARCH("Yes",'2_all_summary'!R1073)),1,2),IF(ISNUMBER(SEARCH("No",'2_all_summary'!R1073)),4,3))</f>
        <v>3</v>
      </c>
      <c r="P1073" s="39">
        <f>IF(ISNUMBER(SEARCH("Yes",'2_all_summary'!$F1073)),IF(ISNUMBER(SEARCH("Yes",'2_all_summary'!S1073)),1,2),IF(ISNUMBER(SEARCH("No",'2_all_summary'!S1073)),4,3))</f>
        <v>3</v>
      </c>
      <c r="Q1073" s="39">
        <f>IF(ISNUMBER(SEARCH("Yes",'2_all_summary'!$F1073)),IF(0&lt;'2_all_summary'!T1073,1,2),IF(0='2_all_summary'!T1073,4,3))</f>
        <v>3</v>
      </c>
      <c r="R1073" s="39">
        <f>IF(ISNUMBER(SEARCH("Yes",'2_all_summary'!$F1073)),IF(ISNUMBER(SEARCH("Yes",'2_all_summary'!U1073)),1,2),IF(ISNUMBER(SEARCH("No",'2_all_summary'!U1073)),4,3))</f>
        <v>3</v>
      </c>
    </row>
    <row r="1074" spans="7:18" x14ac:dyDescent="0.3">
      <c r="G1074" s="39"/>
      <c r="H1074" s="39" t="str">
        <f>'2_all_summary'!D1074</f>
        <v>Fisheries management of san salvador island, philippines: A shared responsibility</v>
      </c>
      <c r="I1074" s="39" t="str">
        <f>'2_all_summary'!E1074</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v>
      </c>
      <c r="J1074" s="39">
        <f>IF(ISNUMBER(SEARCH("Yes",'2_all_summary'!$F1074)),IF(ISNUMBER(SEARCH("Yes",'2_all_summary'!M1074)),1,2),IF(ISNUMBER(SEARCH("No",'2_all_summary'!M1074)),4,3))</f>
        <v>4</v>
      </c>
      <c r="K1074" s="39">
        <f>IF(ISNUMBER(SEARCH("Yes",'2_all_summary'!$F1074)),IF(ISNUMBER(SEARCH("Yes",'2_all_summary'!N1074)),1,2),IF(ISNUMBER(SEARCH("No",'2_all_summary'!N1074)),4,3))</f>
        <v>4</v>
      </c>
      <c r="L1074" s="39">
        <f>IF(ISNUMBER(SEARCH("Yes",'2_all_summary'!$F1074)),IF(ISNUMBER(SEARCH("Yes",'2_all_summary'!O1074)),1,2),IF(ISNUMBER(SEARCH("No",'2_all_summary'!O1074)),4,3))</f>
        <v>4</v>
      </c>
      <c r="M1074" s="39">
        <f>IF(ISNUMBER(SEARCH("Yes",'2_all_summary'!$F1074)),IF(0&lt;'2_all_summary'!P1074,1,2),IF(0='2_all_summary'!P1074,4,3))</f>
        <v>4</v>
      </c>
      <c r="N1074" s="39">
        <f>IF(ISNUMBER(SEARCH("Yes",'2_all_summary'!$F1074)),IF(ISNUMBER(SEARCH("Yes",'2_all_summary'!Q1074)),1,2),IF(ISNUMBER(SEARCH("No",'2_all_summary'!Q1074)),4,3))</f>
        <v>4</v>
      </c>
      <c r="O1074" s="39">
        <f>IF(ISNUMBER(SEARCH("Yes",'2_all_summary'!$F1074)),IF(ISNUMBER(SEARCH("Yes",'2_all_summary'!R1074)),1,2),IF(ISNUMBER(SEARCH("No",'2_all_summary'!R1074)),4,3))</f>
        <v>4</v>
      </c>
      <c r="P1074" s="39">
        <f>IF(ISNUMBER(SEARCH("Yes",'2_all_summary'!$F1074)),IF(ISNUMBER(SEARCH("Yes",'2_all_summary'!S1074)),1,2),IF(ISNUMBER(SEARCH("No",'2_all_summary'!S1074)),4,3))</f>
        <v>4</v>
      </c>
      <c r="Q1074" s="39">
        <f>IF(ISNUMBER(SEARCH("Yes",'2_all_summary'!$F1074)),IF(0&lt;'2_all_summary'!T1074,1,2),IF(0='2_all_summary'!T1074,4,3))</f>
        <v>4</v>
      </c>
      <c r="R1074" s="39">
        <f>IF(ISNUMBER(SEARCH("Yes",'2_all_summary'!$F1074)),IF(ISNUMBER(SEARCH("Yes",'2_all_summary'!U1074)),1,2),IF(ISNUMBER(SEARCH("No",'2_all_summary'!U1074)),4,3))</f>
        <v>4</v>
      </c>
    </row>
    <row r="1075" spans="7:18" x14ac:dyDescent="0.3">
      <c r="G1075" s="39"/>
      <c r="H1075" s="39" t="str">
        <f>'2_all_summary'!D1075</f>
        <v>Do fishers need to diversify their source of income? A special reference in vulnerable fishers of cilacap waters, Indonesia</v>
      </c>
      <c r="I1075" s="39" t="str">
        <f>'2_all_summary'!E1075</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v>
      </c>
      <c r="J1075" s="39">
        <f>IF(ISNUMBER(SEARCH("Yes",'2_all_summary'!$F1075)),IF(ISNUMBER(SEARCH("Yes",'2_all_summary'!M1075)),1,2),IF(ISNUMBER(SEARCH("No",'2_all_summary'!M1075)),4,3))</f>
        <v>4</v>
      </c>
      <c r="K1075" s="39">
        <f>IF(ISNUMBER(SEARCH("Yes",'2_all_summary'!$F1075)),IF(ISNUMBER(SEARCH("Yes",'2_all_summary'!N1075)),1,2),IF(ISNUMBER(SEARCH("No",'2_all_summary'!N1075)),4,3))</f>
        <v>4</v>
      </c>
      <c r="L1075" s="39">
        <f>IF(ISNUMBER(SEARCH("Yes",'2_all_summary'!$F1075)),IF(ISNUMBER(SEARCH("Yes",'2_all_summary'!O1075)),1,2),IF(ISNUMBER(SEARCH("No",'2_all_summary'!O1075)),4,3))</f>
        <v>4</v>
      </c>
      <c r="M1075" s="39">
        <f>IF(ISNUMBER(SEARCH("Yes",'2_all_summary'!$F1075)),IF(0&lt;'2_all_summary'!P1075,1,2),IF(0='2_all_summary'!P1075,4,3))</f>
        <v>4</v>
      </c>
      <c r="N1075" s="39">
        <f>IF(ISNUMBER(SEARCH("Yes",'2_all_summary'!$F1075)),IF(ISNUMBER(SEARCH("Yes",'2_all_summary'!Q1075)),1,2),IF(ISNUMBER(SEARCH("No",'2_all_summary'!Q1075)),4,3))</f>
        <v>4</v>
      </c>
      <c r="O1075" s="39">
        <f>IF(ISNUMBER(SEARCH("Yes",'2_all_summary'!$F1075)),IF(ISNUMBER(SEARCH("Yes",'2_all_summary'!R1075)),1,2),IF(ISNUMBER(SEARCH("No",'2_all_summary'!R1075)),4,3))</f>
        <v>4</v>
      </c>
      <c r="P1075" s="39">
        <f>IF(ISNUMBER(SEARCH("Yes",'2_all_summary'!$F1075)),IF(ISNUMBER(SEARCH("Yes",'2_all_summary'!S1075)),1,2),IF(ISNUMBER(SEARCH("No",'2_all_summary'!S1075)),4,3))</f>
        <v>4</v>
      </c>
      <c r="Q1075" s="39">
        <f>IF(ISNUMBER(SEARCH("Yes",'2_all_summary'!$F1075)),IF(0&lt;'2_all_summary'!T1075,1,2),IF(0='2_all_summary'!T1075,4,3))</f>
        <v>4</v>
      </c>
      <c r="R1075" s="39">
        <f>IF(ISNUMBER(SEARCH("Yes",'2_all_summary'!$F1075)),IF(ISNUMBER(SEARCH("Yes",'2_all_summary'!U1075)),1,2),IF(ISNUMBER(SEARCH("No",'2_all_summary'!U1075)),4,3))</f>
        <v>4</v>
      </c>
    </row>
    <row r="1076" spans="7:18" x14ac:dyDescent="0.3">
      <c r="G1076" s="39"/>
      <c r="H1076" s="39" t="str">
        <f>'2_all_summary'!D1076</f>
        <v>International Conference on Adaptive Management of Ecosystems: The Knowledge Systems of Societies for Adaptation and Mitigation of Impacts of Climate Change, 2011</v>
      </c>
      <c r="I1076" s="39" t="str">
        <f>'2_all_summary'!E1076</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1076" s="39">
        <f>IF(ISNUMBER(SEARCH("Yes",'2_all_summary'!$F1076)),IF(ISNUMBER(SEARCH("Yes",'2_all_summary'!M1076)),1,2),IF(ISNUMBER(SEARCH("No",'2_all_summary'!M1076)),4,3))</f>
        <v>4</v>
      </c>
      <c r="K1076" s="39">
        <f>IF(ISNUMBER(SEARCH("Yes",'2_all_summary'!$F1076)),IF(ISNUMBER(SEARCH("Yes",'2_all_summary'!N1076)),1,2),IF(ISNUMBER(SEARCH("No",'2_all_summary'!N1076)),4,3))</f>
        <v>4</v>
      </c>
      <c r="L1076" s="39">
        <f>IF(ISNUMBER(SEARCH("Yes",'2_all_summary'!$F1076)),IF(ISNUMBER(SEARCH("Yes",'2_all_summary'!O1076)),1,2),IF(ISNUMBER(SEARCH("No",'2_all_summary'!O1076)),4,3))</f>
        <v>4</v>
      </c>
      <c r="M1076" s="39">
        <f>IF(ISNUMBER(SEARCH("Yes",'2_all_summary'!$F1076)),IF(0&lt;'2_all_summary'!P1076,1,2),IF(0='2_all_summary'!P1076,4,3))</f>
        <v>4</v>
      </c>
      <c r="N1076" s="39">
        <f>IF(ISNUMBER(SEARCH("Yes",'2_all_summary'!$F1076)),IF(ISNUMBER(SEARCH("Yes",'2_all_summary'!Q1076)),1,2),IF(ISNUMBER(SEARCH("No",'2_all_summary'!Q1076)),4,3))</f>
        <v>4</v>
      </c>
      <c r="O1076" s="39">
        <f>IF(ISNUMBER(SEARCH("Yes",'2_all_summary'!$F1076)),IF(ISNUMBER(SEARCH("Yes",'2_all_summary'!R1076)),1,2),IF(ISNUMBER(SEARCH("No",'2_all_summary'!R1076)),4,3))</f>
        <v>4</v>
      </c>
      <c r="P1076" s="39">
        <f>IF(ISNUMBER(SEARCH("Yes",'2_all_summary'!$F1076)),IF(ISNUMBER(SEARCH("Yes",'2_all_summary'!S1076)),1,2),IF(ISNUMBER(SEARCH("No",'2_all_summary'!S1076)),4,3))</f>
        <v>4</v>
      </c>
      <c r="Q1076" s="39">
        <f>IF(ISNUMBER(SEARCH("Yes",'2_all_summary'!$F1076)),IF(0&lt;'2_all_summary'!T1076,1,2),IF(0='2_all_summary'!T1076,4,3))</f>
        <v>4</v>
      </c>
      <c r="R1076" s="39">
        <f>IF(ISNUMBER(SEARCH("Yes",'2_all_summary'!$F1076)),IF(ISNUMBER(SEARCH("Yes",'2_all_summary'!U1076)),1,2),IF(ISNUMBER(SEARCH("No",'2_all_summary'!U1076)),4,3))</f>
        <v>4</v>
      </c>
    </row>
    <row r="1077" spans="7:18" x14ac:dyDescent="0.3">
      <c r="G1077" s="39"/>
      <c r="H1077" s="39" t="str">
        <f>'2_all_summary'!D1077</f>
        <v>Strengthening community and stakeholder participation in the implementation of integrated vector management for malaria control in western Kenya: a case study</v>
      </c>
      <c r="I1077" s="39" t="str">
        <f>'2_all_summary'!E1077</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v>
      </c>
      <c r="J1077" s="39">
        <f>IF(ISNUMBER(SEARCH("Yes",'2_all_summary'!$F1077)),IF(ISNUMBER(SEARCH("Yes",'2_all_summary'!M1077)),1,2),IF(ISNUMBER(SEARCH("No",'2_all_summary'!M1077)),4,3))</f>
        <v>4</v>
      </c>
      <c r="K1077" s="39">
        <f>IF(ISNUMBER(SEARCH("Yes",'2_all_summary'!$F1077)),IF(ISNUMBER(SEARCH("Yes",'2_all_summary'!N1077)),1,2),IF(ISNUMBER(SEARCH("No",'2_all_summary'!N1077)),4,3))</f>
        <v>4</v>
      </c>
      <c r="L1077" s="39">
        <f>IF(ISNUMBER(SEARCH("Yes",'2_all_summary'!$F1077)),IF(ISNUMBER(SEARCH("Yes",'2_all_summary'!O1077)),1,2),IF(ISNUMBER(SEARCH("No",'2_all_summary'!O1077)),4,3))</f>
        <v>4</v>
      </c>
      <c r="M1077" s="39">
        <f>IF(ISNUMBER(SEARCH("Yes",'2_all_summary'!$F1077)),IF(0&lt;'2_all_summary'!P1077,1,2),IF(0='2_all_summary'!P1077,4,3))</f>
        <v>4</v>
      </c>
      <c r="N1077" s="39">
        <f>IF(ISNUMBER(SEARCH("Yes",'2_all_summary'!$F1077)),IF(ISNUMBER(SEARCH("Yes",'2_all_summary'!Q1077)),1,2),IF(ISNUMBER(SEARCH("No",'2_all_summary'!Q1077)),4,3))</f>
        <v>4</v>
      </c>
      <c r="O1077" s="39">
        <f>IF(ISNUMBER(SEARCH("Yes",'2_all_summary'!$F1077)),IF(ISNUMBER(SEARCH("Yes",'2_all_summary'!R1077)),1,2),IF(ISNUMBER(SEARCH("No",'2_all_summary'!R1077)),4,3))</f>
        <v>4</v>
      </c>
      <c r="P1077" s="39">
        <f>IF(ISNUMBER(SEARCH("Yes",'2_all_summary'!$F1077)),IF(ISNUMBER(SEARCH("Yes",'2_all_summary'!S1077)),1,2),IF(ISNUMBER(SEARCH("No",'2_all_summary'!S1077)),4,3))</f>
        <v>4</v>
      </c>
      <c r="Q1077" s="39">
        <f>IF(ISNUMBER(SEARCH("Yes",'2_all_summary'!$F1077)),IF(0&lt;'2_all_summary'!T1077,1,2),IF(0='2_all_summary'!T1077,4,3))</f>
        <v>4</v>
      </c>
      <c r="R1077" s="39">
        <f>IF(ISNUMBER(SEARCH("Yes",'2_all_summary'!$F1077)),IF(ISNUMBER(SEARCH("Yes",'2_all_summary'!U1077)),1,2),IF(ISNUMBER(SEARCH("No",'2_all_summary'!U1077)),4,3))</f>
        <v>4</v>
      </c>
    </row>
    <row r="1078" spans="7:18" x14ac:dyDescent="0.3">
      <c r="G1078" s="39"/>
      <c r="H1078" s="39" t="str">
        <f>'2_all_summary'!D1078</f>
        <v>Community-based governance of coastal zone and marine resources in Madagascar</v>
      </c>
      <c r="I1078" s="39" t="str">
        <f>'2_all_summary'!E1078</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v>
      </c>
      <c r="J1078" s="39">
        <f>IF(ISNUMBER(SEARCH("Yes",'2_all_summary'!$F1078)),IF(ISNUMBER(SEARCH("Yes",'2_all_summary'!M1078)),1,2),IF(ISNUMBER(SEARCH("No",'2_all_summary'!M1078)),4,3))</f>
        <v>4</v>
      </c>
      <c r="K1078" s="39">
        <f>IF(ISNUMBER(SEARCH("Yes",'2_all_summary'!$F1078)),IF(ISNUMBER(SEARCH("Yes",'2_all_summary'!N1078)),1,2),IF(ISNUMBER(SEARCH("No",'2_all_summary'!N1078)),4,3))</f>
        <v>4</v>
      </c>
      <c r="L1078" s="39">
        <f>IF(ISNUMBER(SEARCH("Yes",'2_all_summary'!$F1078)),IF(ISNUMBER(SEARCH("Yes",'2_all_summary'!O1078)),1,2),IF(ISNUMBER(SEARCH("No",'2_all_summary'!O1078)),4,3))</f>
        <v>4</v>
      </c>
      <c r="M1078" s="39">
        <f>IF(ISNUMBER(SEARCH("Yes",'2_all_summary'!$F1078)),IF(0&lt;'2_all_summary'!P1078,1,2),IF(0='2_all_summary'!P1078,4,3))</f>
        <v>4</v>
      </c>
      <c r="N1078" s="39">
        <f>IF(ISNUMBER(SEARCH("Yes",'2_all_summary'!$F1078)),IF(ISNUMBER(SEARCH("Yes",'2_all_summary'!Q1078)),1,2),IF(ISNUMBER(SEARCH("No",'2_all_summary'!Q1078)),4,3))</f>
        <v>4</v>
      </c>
      <c r="O1078" s="39">
        <f>IF(ISNUMBER(SEARCH("Yes",'2_all_summary'!$F1078)),IF(ISNUMBER(SEARCH("Yes",'2_all_summary'!R1078)),1,2),IF(ISNUMBER(SEARCH("No",'2_all_summary'!R1078)),4,3))</f>
        <v>4</v>
      </c>
      <c r="P1078" s="39">
        <f>IF(ISNUMBER(SEARCH("Yes",'2_all_summary'!$F1078)),IF(ISNUMBER(SEARCH("Yes",'2_all_summary'!S1078)),1,2),IF(ISNUMBER(SEARCH("No",'2_all_summary'!S1078)),4,3))</f>
        <v>4</v>
      </c>
      <c r="Q1078" s="39">
        <f>IF(ISNUMBER(SEARCH("Yes",'2_all_summary'!$F1078)),IF(0&lt;'2_all_summary'!T1078,1,2),IF(0='2_all_summary'!T1078,4,3))</f>
        <v>4</v>
      </c>
      <c r="R1078" s="39">
        <f>IF(ISNUMBER(SEARCH("Yes",'2_all_summary'!$F1078)),IF(ISNUMBER(SEARCH("Yes",'2_all_summary'!U1078)),1,2),IF(ISNUMBER(SEARCH("No",'2_all_summary'!U1078)),4,3))</f>
        <v>4</v>
      </c>
    </row>
    <row r="1079" spans="7:18" x14ac:dyDescent="0.3">
      <c r="G1079" s="39"/>
      <c r="H1079" s="39" t="str">
        <f>'2_all_summary'!D1079</f>
        <v>The role of local taboos in the management of marine fisheries resources in Tanzania</v>
      </c>
      <c r="I1079" s="39" t="str">
        <f>'2_all_summary'!E1079</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v>
      </c>
      <c r="J1079" s="39">
        <f>IF(ISNUMBER(SEARCH("Yes",'2_all_summary'!$F1079)),IF(ISNUMBER(SEARCH("Yes",'2_all_summary'!M1079)),1,2),IF(ISNUMBER(SEARCH("No",'2_all_summary'!M1079)),4,3))</f>
        <v>4</v>
      </c>
      <c r="K1079" s="39">
        <f>IF(ISNUMBER(SEARCH("Yes",'2_all_summary'!$F1079)),IF(ISNUMBER(SEARCH("Yes",'2_all_summary'!N1079)),1,2),IF(ISNUMBER(SEARCH("No",'2_all_summary'!N1079)),4,3))</f>
        <v>4</v>
      </c>
      <c r="L1079" s="39">
        <f>IF(ISNUMBER(SEARCH("Yes",'2_all_summary'!$F1079)),IF(ISNUMBER(SEARCH("Yes",'2_all_summary'!O1079)),1,2),IF(ISNUMBER(SEARCH("No",'2_all_summary'!O1079)),4,3))</f>
        <v>4</v>
      </c>
      <c r="M1079" s="39">
        <f>IF(ISNUMBER(SEARCH("Yes",'2_all_summary'!$F1079)),IF(0&lt;'2_all_summary'!P1079,1,2),IF(0='2_all_summary'!P1079,4,3))</f>
        <v>4</v>
      </c>
      <c r="N1079" s="39">
        <f>IF(ISNUMBER(SEARCH("Yes",'2_all_summary'!$F1079)),IF(ISNUMBER(SEARCH("Yes",'2_all_summary'!Q1079)),1,2),IF(ISNUMBER(SEARCH("No",'2_all_summary'!Q1079)),4,3))</f>
        <v>4</v>
      </c>
      <c r="O1079" s="39">
        <f>IF(ISNUMBER(SEARCH("Yes",'2_all_summary'!$F1079)),IF(ISNUMBER(SEARCH("Yes",'2_all_summary'!R1079)),1,2),IF(ISNUMBER(SEARCH("No",'2_all_summary'!R1079)),4,3))</f>
        <v>4</v>
      </c>
      <c r="P1079" s="39">
        <f>IF(ISNUMBER(SEARCH("Yes",'2_all_summary'!$F1079)),IF(ISNUMBER(SEARCH("Yes",'2_all_summary'!S1079)),1,2),IF(ISNUMBER(SEARCH("No",'2_all_summary'!S1079)),4,3))</f>
        <v>4</v>
      </c>
      <c r="Q1079" s="39">
        <f>IF(ISNUMBER(SEARCH("Yes",'2_all_summary'!$F1079)),IF(0&lt;'2_all_summary'!T1079,1,2),IF(0='2_all_summary'!T1079,4,3))</f>
        <v>4</v>
      </c>
      <c r="R1079" s="39">
        <f>IF(ISNUMBER(SEARCH("Yes",'2_all_summary'!$F1079)),IF(ISNUMBER(SEARCH("Yes",'2_all_summary'!U1079)),1,2),IF(ISNUMBER(SEARCH("No",'2_all_summary'!U1079)),4,3))</f>
        <v>4</v>
      </c>
    </row>
    <row r="1080" spans="7:18" x14ac:dyDescent="0.3">
      <c r="G1080" s="39"/>
      <c r="H1080" s="39" t="str">
        <f>'2_all_summary'!D1080</f>
        <v>Effects of landscape features on population genetic variation of a tropical stream fish, Stone lapping minnow, Garra cambodgiensis, in the upper Nan River drainage basin, northern Thailand</v>
      </c>
      <c r="I1080" s="39" t="str">
        <f>'2_all_summary'!E1080</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v>
      </c>
      <c r="J1080" s="39">
        <f>IF(ISNUMBER(SEARCH("Yes",'2_all_summary'!$F1080)),IF(ISNUMBER(SEARCH("Yes",'2_all_summary'!M1080)),1,2),IF(ISNUMBER(SEARCH("No",'2_all_summary'!M1080)),4,3))</f>
        <v>4</v>
      </c>
      <c r="K1080" s="39">
        <f>IF(ISNUMBER(SEARCH("Yes",'2_all_summary'!$F1080)),IF(ISNUMBER(SEARCH("Yes",'2_all_summary'!N1080)),1,2),IF(ISNUMBER(SEARCH("No",'2_all_summary'!N1080)),4,3))</f>
        <v>4</v>
      </c>
      <c r="L1080" s="39">
        <f>IF(ISNUMBER(SEARCH("Yes",'2_all_summary'!$F1080)),IF(ISNUMBER(SEARCH("Yes",'2_all_summary'!O1080)),1,2),IF(ISNUMBER(SEARCH("No",'2_all_summary'!O1080)),4,3))</f>
        <v>4</v>
      </c>
      <c r="M1080" s="39">
        <f>IF(ISNUMBER(SEARCH("Yes",'2_all_summary'!$F1080)),IF(0&lt;'2_all_summary'!P1080,1,2),IF(0='2_all_summary'!P1080,4,3))</f>
        <v>4</v>
      </c>
      <c r="N1080" s="39">
        <f>IF(ISNUMBER(SEARCH("Yes",'2_all_summary'!$F1080)),IF(ISNUMBER(SEARCH("Yes",'2_all_summary'!Q1080)),1,2),IF(ISNUMBER(SEARCH("No",'2_all_summary'!Q1080)),4,3))</f>
        <v>4</v>
      </c>
      <c r="O1080" s="39">
        <f>IF(ISNUMBER(SEARCH("Yes",'2_all_summary'!$F1080)),IF(ISNUMBER(SEARCH("Yes",'2_all_summary'!R1080)),1,2),IF(ISNUMBER(SEARCH("No",'2_all_summary'!R1080)),4,3))</f>
        <v>4</v>
      </c>
      <c r="P1080" s="39">
        <f>IF(ISNUMBER(SEARCH("Yes",'2_all_summary'!$F1080)),IF(ISNUMBER(SEARCH("Yes",'2_all_summary'!S1080)),1,2),IF(ISNUMBER(SEARCH("No",'2_all_summary'!S1080)),4,3))</f>
        <v>4</v>
      </c>
      <c r="Q1080" s="39">
        <f>IF(ISNUMBER(SEARCH("Yes",'2_all_summary'!$F1080)),IF(0&lt;'2_all_summary'!T1080,1,2),IF(0='2_all_summary'!T1080,4,3))</f>
        <v>4</v>
      </c>
      <c r="R1080" s="39">
        <f>IF(ISNUMBER(SEARCH("Yes",'2_all_summary'!$F1080)),IF(ISNUMBER(SEARCH("Yes",'2_all_summary'!U1080)),1,2),IF(ISNUMBER(SEARCH("No",'2_all_summary'!U1080)),4,3))</f>
        <v>4</v>
      </c>
    </row>
    <row r="1081" spans="7:18" x14ac:dyDescent="0.3">
      <c r="G1081" s="39"/>
      <c r="H1081" s="39" t="str">
        <f>'2_all_summary'!D1081</f>
        <v>Development of a community-Based approach to opisthorchiasis control</v>
      </c>
      <c r="I1081" s="39" t="str">
        <f>'2_all_summary'!E1081</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1081" s="39">
        <f>IF(ISNUMBER(SEARCH("Yes",'2_all_summary'!$F1081)),IF(ISNUMBER(SEARCH("Yes",'2_all_summary'!M1081)),1,2),IF(ISNUMBER(SEARCH("No",'2_all_summary'!M1081)),4,3))</f>
        <v>4</v>
      </c>
      <c r="K1081" s="39">
        <f>IF(ISNUMBER(SEARCH("Yes",'2_all_summary'!$F1081)),IF(ISNUMBER(SEARCH("Yes",'2_all_summary'!N1081)),1,2),IF(ISNUMBER(SEARCH("No",'2_all_summary'!N1081)),4,3))</f>
        <v>4</v>
      </c>
      <c r="L1081" s="39">
        <f>IF(ISNUMBER(SEARCH("Yes",'2_all_summary'!$F1081)),IF(ISNUMBER(SEARCH("Yes",'2_all_summary'!O1081)),1,2),IF(ISNUMBER(SEARCH("No",'2_all_summary'!O1081)),4,3))</f>
        <v>4</v>
      </c>
      <c r="M1081" s="39">
        <f>IF(ISNUMBER(SEARCH("Yes",'2_all_summary'!$F1081)),IF(0&lt;'2_all_summary'!P1081,1,2),IF(0='2_all_summary'!P1081,4,3))</f>
        <v>4</v>
      </c>
      <c r="N1081" s="39">
        <f>IF(ISNUMBER(SEARCH("Yes",'2_all_summary'!$F1081)),IF(ISNUMBER(SEARCH("Yes",'2_all_summary'!Q1081)),1,2),IF(ISNUMBER(SEARCH("No",'2_all_summary'!Q1081)),4,3))</f>
        <v>4</v>
      </c>
      <c r="O1081" s="39">
        <f>IF(ISNUMBER(SEARCH("Yes",'2_all_summary'!$F1081)),IF(ISNUMBER(SEARCH("Yes",'2_all_summary'!R1081)),1,2),IF(ISNUMBER(SEARCH("No",'2_all_summary'!R1081)),4,3))</f>
        <v>4</v>
      </c>
      <c r="P1081" s="39">
        <f>IF(ISNUMBER(SEARCH("Yes",'2_all_summary'!$F1081)),IF(ISNUMBER(SEARCH("Yes",'2_all_summary'!S1081)),1,2),IF(ISNUMBER(SEARCH("No",'2_all_summary'!S1081)),4,3))</f>
        <v>4</v>
      </c>
      <c r="Q1081" s="39">
        <f>IF(ISNUMBER(SEARCH("Yes",'2_all_summary'!$F1081)),IF(0&lt;'2_all_summary'!T1081,1,2),IF(0='2_all_summary'!T1081,4,3))</f>
        <v>4</v>
      </c>
      <c r="R1081" s="39">
        <f>IF(ISNUMBER(SEARCH("Yes",'2_all_summary'!$F1081)),IF(ISNUMBER(SEARCH("Yes",'2_all_summary'!U1081)),1,2),IF(ISNUMBER(SEARCH("No",'2_all_summary'!U1081)),4,3))</f>
        <v>4</v>
      </c>
    </row>
    <row r="1082" spans="7:18" x14ac:dyDescent="0.3">
      <c r="G1082" s="39"/>
      <c r="H1082" s="39" t="str">
        <f>'2_all_summary'!D1082</f>
        <v>Socio-economic development of marine ornamental reef fish fishers in eastern Sri Lanka through the lenses of Human Development Index</v>
      </c>
      <c r="I1082" s="39" t="str">
        <f>'2_all_summary'!E1082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v>
      </c>
      <c r="J1082" s="39">
        <f>IF(ISNUMBER(SEARCH("Yes",'2_all_summary'!$F1082)),IF(ISNUMBER(SEARCH("Yes",'2_all_summary'!M1082)),1,2),IF(ISNUMBER(SEARCH("No",'2_all_summary'!M1082)),4,3))</f>
        <v>4</v>
      </c>
      <c r="K1082" s="39">
        <f>IF(ISNUMBER(SEARCH("Yes",'2_all_summary'!$F1082)),IF(ISNUMBER(SEARCH("Yes",'2_all_summary'!N1082)),1,2),IF(ISNUMBER(SEARCH("No",'2_all_summary'!N1082)),4,3))</f>
        <v>4</v>
      </c>
      <c r="L1082" s="39">
        <f>IF(ISNUMBER(SEARCH("Yes",'2_all_summary'!$F1082)),IF(ISNUMBER(SEARCH("Yes",'2_all_summary'!O1082)),1,2),IF(ISNUMBER(SEARCH("No",'2_all_summary'!O1082)),4,3))</f>
        <v>4</v>
      </c>
      <c r="M1082" s="39">
        <f>IF(ISNUMBER(SEARCH("Yes",'2_all_summary'!$F1082)),IF(0&lt;'2_all_summary'!P1082,1,2),IF(0='2_all_summary'!P1082,4,3))</f>
        <v>4</v>
      </c>
      <c r="N1082" s="39">
        <f>IF(ISNUMBER(SEARCH("Yes",'2_all_summary'!$F1082)),IF(ISNUMBER(SEARCH("Yes",'2_all_summary'!Q1082)),1,2),IF(ISNUMBER(SEARCH("No",'2_all_summary'!Q1082)),4,3))</f>
        <v>4</v>
      </c>
      <c r="O1082" s="39">
        <f>IF(ISNUMBER(SEARCH("Yes",'2_all_summary'!$F1082)),IF(ISNUMBER(SEARCH("Yes",'2_all_summary'!R1082)),1,2),IF(ISNUMBER(SEARCH("No",'2_all_summary'!R1082)),4,3))</f>
        <v>4</v>
      </c>
      <c r="P1082" s="39">
        <f>IF(ISNUMBER(SEARCH("Yes",'2_all_summary'!$F1082)),IF(ISNUMBER(SEARCH("Yes",'2_all_summary'!S1082)),1,2),IF(ISNUMBER(SEARCH("No",'2_all_summary'!S1082)),4,3))</f>
        <v>4</v>
      </c>
      <c r="Q1082" s="39">
        <f>IF(ISNUMBER(SEARCH("Yes",'2_all_summary'!$F1082)),IF(0&lt;'2_all_summary'!T1082,1,2),IF(0='2_all_summary'!T1082,4,3))</f>
        <v>4</v>
      </c>
      <c r="R1082" s="39">
        <f>IF(ISNUMBER(SEARCH("Yes",'2_all_summary'!$F1082)),IF(ISNUMBER(SEARCH("Yes",'2_all_summary'!U1082)),1,2),IF(ISNUMBER(SEARCH("No",'2_all_summary'!U1082)),4,3))</f>
        <v>4</v>
      </c>
    </row>
    <row r="1083" spans="7:18" x14ac:dyDescent="0.3">
      <c r="G1083" s="39"/>
      <c r="H1083" s="39" t="str">
        <f>'2_all_summary'!D1083</f>
        <v>Context and differentiation: Comparative analysis of two community-based fishers' organizations</v>
      </c>
      <c r="I1083" s="39" t="str">
        <f>'2_all_summary'!E1083</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v>
      </c>
      <c r="J1083" s="39">
        <f>IF(ISNUMBER(SEARCH("Yes",'2_all_summary'!$F1083)),IF(ISNUMBER(SEARCH("Yes",'2_all_summary'!M1083)),1,2),IF(ISNUMBER(SEARCH("No",'2_all_summary'!M1083)),4,3))</f>
        <v>4</v>
      </c>
      <c r="K1083" s="39">
        <f>IF(ISNUMBER(SEARCH("Yes",'2_all_summary'!$F1083)),IF(ISNUMBER(SEARCH("Yes",'2_all_summary'!N1083)),1,2),IF(ISNUMBER(SEARCH("No",'2_all_summary'!N1083)),4,3))</f>
        <v>4</v>
      </c>
      <c r="L1083" s="39">
        <f>IF(ISNUMBER(SEARCH("Yes",'2_all_summary'!$F1083)),IF(ISNUMBER(SEARCH("Yes",'2_all_summary'!O1083)),1,2),IF(ISNUMBER(SEARCH("No",'2_all_summary'!O1083)),4,3))</f>
        <v>4</v>
      </c>
      <c r="M1083" s="39">
        <f>IF(ISNUMBER(SEARCH("Yes",'2_all_summary'!$F1083)),IF(0&lt;'2_all_summary'!P1083,1,2),IF(0='2_all_summary'!P1083,4,3))</f>
        <v>4</v>
      </c>
      <c r="N1083" s="39">
        <f>IF(ISNUMBER(SEARCH("Yes",'2_all_summary'!$F1083)),IF(ISNUMBER(SEARCH("Yes",'2_all_summary'!Q1083)),1,2),IF(ISNUMBER(SEARCH("No",'2_all_summary'!Q1083)),4,3))</f>
        <v>4</v>
      </c>
      <c r="O1083" s="39">
        <f>IF(ISNUMBER(SEARCH("Yes",'2_all_summary'!$F1083)),IF(ISNUMBER(SEARCH("Yes",'2_all_summary'!R1083)),1,2),IF(ISNUMBER(SEARCH("No",'2_all_summary'!R1083)),4,3))</f>
        <v>4</v>
      </c>
      <c r="P1083" s="39">
        <f>IF(ISNUMBER(SEARCH("Yes",'2_all_summary'!$F1083)),IF(ISNUMBER(SEARCH("Yes",'2_all_summary'!S1083)),1,2),IF(ISNUMBER(SEARCH("No",'2_all_summary'!S1083)),4,3))</f>
        <v>4</v>
      </c>
      <c r="Q1083" s="39">
        <f>IF(ISNUMBER(SEARCH("Yes",'2_all_summary'!$F1083)),IF(0&lt;'2_all_summary'!T1083,1,2),IF(0='2_all_summary'!T1083,4,3))</f>
        <v>4</v>
      </c>
      <c r="R1083" s="39">
        <f>IF(ISNUMBER(SEARCH("Yes",'2_all_summary'!$F1083)),IF(ISNUMBER(SEARCH("Yes",'2_all_summary'!U1083)),1,2),IF(ISNUMBER(SEARCH("No",'2_all_summary'!U1083)),4,3))</f>
        <v>4</v>
      </c>
    </row>
    <row r="1084" spans="7:18" x14ac:dyDescent="0.3">
      <c r="G1084" s="39"/>
      <c r="H1084" s="39" t="str">
        <f>'2_all_summary'!D1084</f>
        <v>Small-scale fisheries management and development. Towards a community-based approach</v>
      </c>
      <c r="I1084" s="39" t="str">
        <f>'2_all_summary'!E1084</f>
        <v>[No abstract available]</v>
      </c>
      <c r="J1084" s="39">
        <f>IF(ISNUMBER(SEARCH("Yes",'2_all_summary'!$F1084)),IF(ISNUMBER(SEARCH("Yes",'2_all_summary'!M1084)),1,2),IF(ISNUMBER(SEARCH("No",'2_all_summary'!M1084)),4,3))</f>
        <v>3</v>
      </c>
      <c r="K1084" s="39">
        <f>IF(ISNUMBER(SEARCH("Yes",'2_all_summary'!$F1084)),IF(ISNUMBER(SEARCH("Yes",'2_all_summary'!N1084)),1,2),IF(ISNUMBER(SEARCH("No",'2_all_summary'!N1084)),4,3))</f>
        <v>3</v>
      </c>
      <c r="L1084" s="39">
        <f>IF(ISNUMBER(SEARCH("Yes",'2_all_summary'!$F1084)),IF(ISNUMBER(SEARCH("Yes",'2_all_summary'!O1084)),1,2),IF(ISNUMBER(SEARCH("No",'2_all_summary'!O1084)),4,3))</f>
        <v>3</v>
      </c>
      <c r="M1084" s="39">
        <f>IF(ISNUMBER(SEARCH("Yes",'2_all_summary'!$F1084)),IF(0&lt;'2_all_summary'!P1084,1,2),IF(0='2_all_summary'!P1084,4,3))</f>
        <v>3</v>
      </c>
      <c r="N1084" s="39">
        <f>IF(ISNUMBER(SEARCH("Yes",'2_all_summary'!$F1084)),IF(ISNUMBER(SEARCH("Yes",'2_all_summary'!Q1084)),1,2),IF(ISNUMBER(SEARCH("No",'2_all_summary'!Q1084)),4,3))</f>
        <v>3</v>
      </c>
      <c r="O1084" s="39">
        <f>IF(ISNUMBER(SEARCH("Yes",'2_all_summary'!$F1084)),IF(ISNUMBER(SEARCH("Yes",'2_all_summary'!R1084)),1,2),IF(ISNUMBER(SEARCH("No",'2_all_summary'!R1084)),4,3))</f>
        <v>3</v>
      </c>
      <c r="P1084" s="39">
        <f>IF(ISNUMBER(SEARCH("Yes",'2_all_summary'!$F1084)),IF(ISNUMBER(SEARCH("Yes",'2_all_summary'!S1084)),1,2),IF(ISNUMBER(SEARCH("No",'2_all_summary'!S1084)),4,3))</f>
        <v>3</v>
      </c>
      <c r="Q1084" s="39">
        <f>IF(ISNUMBER(SEARCH("Yes",'2_all_summary'!$F1084)),IF(0&lt;'2_all_summary'!T1084,1,2),IF(0='2_all_summary'!T1084,4,3))</f>
        <v>3</v>
      </c>
      <c r="R1084" s="39">
        <f>IF(ISNUMBER(SEARCH("Yes",'2_all_summary'!$F1084)),IF(ISNUMBER(SEARCH("Yes",'2_all_summary'!U1084)),1,2),IF(ISNUMBER(SEARCH("No",'2_all_summary'!U1084)),4,3))</f>
        <v>3</v>
      </c>
    </row>
    <row r="1085" spans="7:18" x14ac:dyDescent="0.3">
      <c r="G1085" s="39"/>
      <c r="H1085" s="39" t="str">
        <f>'2_all_summary'!D1085</f>
        <v>Socio-economic impacts of shrimp culture</v>
      </c>
      <c r="I1085" s="39" t="str">
        <f>'2_all_summary'!E1085</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1085" s="39">
        <f>IF(ISNUMBER(SEARCH("Yes",'2_all_summary'!$F1085)),IF(ISNUMBER(SEARCH("Yes",'2_all_summary'!M1085)),1,2),IF(ISNUMBER(SEARCH("No",'2_all_summary'!M1085)),4,3))</f>
        <v>2</v>
      </c>
      <c r="K1085" s="39">
        <f>IF(ISNUMBER(SEARCH("Yes",'2_all_summary'!$F1085)),IF(ISNUMBER(SEARCH("Yes",'2_all_summary'!N1085)),1,2),IF(ISNUMBER(SEARCH("No",'2_all_summary'!N1085)),4,3))</f>
        <v>2</v>
      </c>
      <c r="L1085" s="39">
        <f>IF(ISNUMBER(SEARCH("Yes",'2_all_summary'!$F1085)),IF(ISNUMBER(SEARCH("Yes",'2_all_summary'!O1085)),1,2),IF(ISNUMBER(SEARCH("No",'2_all_summary'!O1085)),4,3))</f>
        <v>2</v>
      </c>
      <c r="M1085" s="39">
        <f>IF(ISNUMBER(SEARCH("Yes",'2_all_summary'!$F1085)),IF(0&lt;'2_all_summary'!P1085,1,2),IF(0='2_all_summary'!P1085,4,3))</f>
        <v>2</v>
      </c>
      <c r="N1085" s="39">
        <f>IF(ISNUMBER(SEARCH("Yes",'2_all_summary'!$F1085)),IF(ISNUMBER(SEARCH("Yes",'2_all_summary'!Q1085)),1,2),IF(ISNUMBER(SEARCH("No",'2_all_summary'!Q1085)),4,3))</f>
        <v>2</v>
      </c>
      <c r="O1085" s="39">
        <f>IF(ISNUMBER(SEARCH("Yes",'2_all_summary'!$F1085)),IF(ISNUMBER(SEARCH("Yes",'2_all_summary'!R1085)),1,2),IF(ISNUMBER(SEARCH("No",'2_all_summary'!R1085)),4,3))</f>
        <v>2</v>
      </c>
      <c r="P1085" s="39">
        <f>IF(ISNUMBER(SEARCH("Yes",'2_all_summary'!$F1085)),IF(ISNUMBER(SEARCH("Yes",'2_all_summary'!S1085)),1,2),IF(ISNUMBER(SEARCH("No",'2_all_summary'!S1085)),4,3))</f>
        <v>2</v>
      </c>
      <c r="Q1085" s="39">
        <f>IF(ISNUMBER(SEARCH("Yes",'2_all_summary'!$F1085)),IF(0&lt;'2_all_summary'!T1085,1,2),IF(0='2_all_summary'!T1085,4,3))</f>
        <v>2</v>
      </c>
      <c r="R1085" s="39">
        <f>IF(ISNUMBER(SEARCH("Yes",'2_all_summary'!$F1085)),IF(ISNUMBER(SEARCH("Yes",'2_all_summary'!U1085)),1,2),IF(ISNUMBER(SEARCH("No",'2_all_summary'!U1085)),4,3))</f>
        <v>2</v>
      </c>
    </row>
    <row r="1086" spans="7:18" x14ac:dyDescent="0.3">
      <c r="G1086" s="39"/>
      <c r="H1086" s="39" t="str">
        <f>'2_all_summary'!D1086</f>
        <v>Governance assessment of small-scale inland fishing: The case of Lake Itezhi-Tezhi, Zambia</v>
      </c>
      <c r="I1086" s="39" t="str">
        <f>'2_all_summary'!E1086</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v>
      </c>
      <c r="J1086" s="39">
        <f>IF(ISNUMBER(SEARCH("Yes",'2_all_summary'!$F1086)),IF(ISNUMBER(SEARCH("Yes",'2_all_summary'!M1086)),1,2),IF(ISNUMBER(SEARCH("No",'2_all_summary'!M1086)),4,3))</f>
        <v>4</v>
      </c>
      <c r="K1086" s="39">
        <f>IF(ISNUMBER(SEARCH("Yes",'2_all_summary'!$F1086)),IF(ISNUMBER(SEARCH("Yes",'2_all_summary'!N1086)),1,2),IF(ISNUMBER(SEARCH("No",'2_all_summary'!N1086)),4,3))</f>
        <v>4</v>
      </c>
      <c r="L1086" s="39">
        <f>IF(ISNUMBER(SEARCH("Yes",'2_all_summary'!$F1086)),IF(ISNUMBER(SEARCH("Yes",'2_all_summary'!O1086)),1,2),IF(ISNUMBER(SEARCH("No",'2_all_summary'!O1086)),4,3))</f>
        <v>4</v>
      </c>
      <c r="M1086" s="39">
        <f>IF(ISNUMBER(SEARCH("Yes",'2_all_summary'!$F1086)),IF(0&lt;'2_all_summary'!P1086,1,2),IF(0='2_all_summary'!P1086,4,3))</f>
        <v>4</v>
      </c>
      <c r="N1086" s="39">
        <f>IF(ISNUMBER(SEARCH("Yes",'2_all_summary'!$F1086)),IF(ISNUMBER(SEARCH("Yes",'2_all_summary'!Q1086)),1,2),IF(ISNUMBER(SEARCH("No",'2_all_summary'!Q1086)),4,3))</f>
        <v>4</v>
      </c>
      <c r="O1086" s="39">
        <f>IF(ISNUMBER(SEARCH("Yes",'2_all_summary'!$F1086)),IF(ISNUMBER(SEARCH("Yes",'2_all_summary'!R1086)),1,2),IF(ISNUMBER(SEARCH("No",'2_all_summary'!R1086)),4,3))</f>
        <v>4</v>
      </c>
      <c r="P1086" s="39">
        <f>IF(ISNUMBER(SEARCH("Yes",'2_all_summary'!$F1086)),IF(ISNUMBER(SEARCH("Yes",'2_all_summary'!S1086)),1,2),IF(ISNUMBER(SEARCH("No",'2_all_summary'!S1086)),4,3))</f>
        <v>4</v>
      </c>
      <c r="Q1086" s="39">
        <f>IF(ISNUMBER(SEARCH("Yes",'2_all_summary'!$F1086)),IF(0&lt;'2_all_summary'!T1086,1,2),IF(0='2_all_summary'!T1086,4,3))</f>
        <v>4</v>
      </c>
      <c r="R1086" s="39">
        <f>IF(ISNUMBER(SEARCH("Yes",'2_all_summary'!$F1086)),IF(ISNUMBER(SEARCH("Yes",'2_all_summary'!U1086)),1,2),IF(ISNUMBER(SEARCH("No",'2_all_summary'!U1086)),4,3))</f>
        <v>4</v>
      </c>
    </row>
    <row r="1087" spans="7:18" x14ac:dyDescent="0.3">
      <c r="G1087" s="39"/>
      <c r="H1087" s="39" t="str">
        <f>'2_all_summary'!D1087</f>
        <v>Changing boundaries and institutions in environmental governance: Perspectives on sector management of the Northeast US groundfish fishery</v>
      </c>
      <c r="I1087" s="39" t="str">
        <f>'2_all_summary'!E1087</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v>
      </c>
      <c r="J1087" s="39">
        <f>IF(ISNUMBER(SEARCH("Yes",'2_all_summary'!$F1087)),IF(ISNUMBER(SEARCH("Yes",'2_all_summary'!M1087)),1,2),IF(ISNUMBER(SEARCH("No",'2_all_summary'!M1087)),4,3))</f>
        <v>4</v>
      </c>
      <c r="K1087" s="39">
        <f>IF(ISNUMBER(SEARCH("Yes",'2_all_summary'!$F1087)),IF(ISNUMBER(SEARCH("Yes",'2_all_summary'!N1087)),1,2),IF(ISNUMBER(SEARCH("No",'2_all_summary'!N1087)),4,3))</f>
        <v>4</v>
      </c>
      <c r="L1087" s="39">
        <f>IF(ISNUMBER(SEARCH("Yes",'2_all_summary'!$F1087)),IF(ISNUMBER(SEARCH("Yes",'2_all_summary'!O1087)),1,2),IF(ISNUMBER(SEARCH("No",'2_all_summary'!O1087)),4,3))</f>
        <v>4</v>
      </c>
      <c r="M1087" s="39">
        <f>IF(ISNUMBER(SEARCH("Yes",'2_all_summary'!$F1087)),IF(0&lt;'2_all_summary'!P1087,1,2),IF(0='2_all_summary'!P1087,4,3))</f>
        <v>4</v>
      </c>
      <c r="N1087" s="39">
        <f>IF(ISNUMBER(SEARCH("Yes",'2_all_summary'!$F1087)),IF(ISNUMBER(SEARCH("Yes",'2_all_summary'!Q1087)),1,2),IF(ISNUMBER(SEARCH("No",'2_all_summary'!Q1087)),4,3))</f>
        <v>4</v>
      </c>
      <c r="O1087" s="39">
        <f>IF(ISNUMBER(SEARCH("Yes",'2_all_summary'!$F1087)),IF(ISNUMBER(SEARCH("Yes",'2_all_summary'!R1087)),1,2),IF(ISNUMBER(SEARCH("No",'2_all_summary'!R1087)),4,3))</f>
        <v>4</v>
      </c>
      <c r="P1087" s="39">
        <f>IF(ISNUMBER(SEARCH("Yes",'2_all_summary'!$F1087)),IF(ISNUMBER(SEARCH("Yes",'2_all_summary'!S1087)),1,2),IF(ISNUMBER(SEARCH("No",'2_all_summary'!S1087)),4,3))</f>
        <v>4</v>
      </c>
      <c r="Q1087" s="39">
        <f>IF(ISNUMBER(SEARCH("Yes",'2_all_summary'!$F1087)),IF(0&lt;'2_all_summary'!T1087,1,2),IF(0='2_all_summary'!T1087,4,3))</f>
        <v>4</v>
      </c>
      <c r="R1087" s="39">
        <f>IF(ISNUMBER(SEARCH("Yes",'2_all_summary'!$F1087)),IF(ISNUMBER(SEARCH("Yes",'2_all_summary'!U1087)),1,2),IF(ISNUMBER(SEARCH("No",'2_all_summary'!U1087)),4,3))</f>
        <v>4</v>
      </c>
    </row>
    <row r="1088" spans="7:18" x14ac:dyDescent="0.3">
      <c r="G1088" s="39"/>
      <c r="H1088" s="39" t="str">
        <f>'2_all_summary'!D1088</f>
        <v>A Socialâ€“Ecological Systems Approach to Assessing Conservation and Fisheries Outcomes in Fijian Locally Managed Marine Areas</v>
      </c>
      <c r="I1088" s="39" t="str">
        <f>'2_all_summary'!E1088</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v>
      </c>
      <c r="J1088" s="39">
        <f>IF(ISNUMBER(SEARCH("Yes",'2_all_summary'!$F1088)),IF(ISNUMBER(SEARCH("Yes",'2_all_summary'!M1088)),1,2),IF(ISNUMBER(SEARCH("No",'2_all_summary'!M1088)),4,3))</f>
        <v>1</v>
      </c>
      <c r="K1088" s="39">
        <f>IF(ISNUMBER(SEARCH("Yes",'2_all_summary'!$F1088)),IF(ISNUMBER(SEARCH("Yes",'2_all_summary'!N1088)),1,2),IF(ISNUMBER(SEARCH("No",'2_all_summary'!N1088)),4,3))</f>
        <v>1</v>
      </c>
      <c r="L1088" s="39">
        <f>IF(ISNUMBER(SEARCH("Yes",'2_all_summary'!$F1088)),IF(ISNUMBER(SEARCH("Yes",'2_all_summary'!O1088)),1,2),IF(ISNUMBER(SEARCH("No",'2_all_summary'!O1088)),4,3))</f>
        <v>1</v>
      </c>
      <c r="M1088" s="39">
        <f>IF(ISNUMBER(SEARCH("Yes",'2_all_summary'!$F1088)),IF(0&lt;'2_all_summary'!P1088,1,2),IF(0='2_all_summary'!P1088,4,3))</f>
        <v>1</v>
      </c>
      <c r="N1088" s="39">
        <f>IF(ISNUMBER(SEARCH("Yes",'2_all_summary'!$F1088)),IF(ISNUMBER(SEARCH("Yes",'2_all_summary'!Q1088)),1,2),IF(ISNUMBER(SEARCH("No",'2_all_summary'!Q1088)),4,3))</f>
        <v>1</v>
      </c>
      <c r="O1088" s="39">
        <f>IF(ISNUMBER(SEARCH("Yes",'2_all_summary'!$F1088)),IF(ISNUMBER(SEARCH("Yes",'2_all_summary'!R1088)),1,2),IF(ISNUMBER(SEARCH("No",'2_all_summary'!R1088)),4,3))</f>
        <v>1</v>
      </c>
      <c r="P1088" s="39">
        <f>IF(ISNUMBER(SEARCH("Yes",'2_all_summary'!$F1088)),IF(ISNUMBER(SEARCH("Yes",'2_all_summary'!S1088)),1,2),IF(ISNUMBER(SEARCH("No",'2_all_summary'!S1088)),4,3))</f>
        <v>1</v>
      </c>
      <c r="Q1088" s="39">
        <f>IF(ISNUMBER(SEARCH("Yes",'2_all_summary'!$F1088)),IF(0&lt;'2_all_summary'!T1088,1,2),IF(0='2_all_summary'!T1088,4,3))</f>
        <v>1</v>
      </c>
      <c r="R1088" s="39">
        <f>IF(ISNUMBER(SEARCH("Yes",'2_all_summary'!$F1088)),IF(ISNUMBER(SEARCH("Yes",'2_all_summary'!U1088)),1,2),IF(ISNUMBER(SEARCH("No",'2_all_summary'!U1088)),4,3))</f>
        <v>1</v>
      </c>
    </row>
    <row r="1089" spans="7:18" x14ac:dyDescent="0.3">
      <c r="G1089" s="39"/>
      <c r="H1089" s="39" t="str">
        <f>'2_all_summary'!D1089</f>
        <v>Species Diversity, Growth, Status, and Biovolume of Taia River Riparian Forest in Southern Sierra Leone: Implications for Community-Based Conservation</v>
      </c>
      <c r="I1089" s="39" t="str">
        <f>'2_all_summary'!E1089</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v>
      </c>
      <c r="J1089" s="39">
        <f>IF(ISNUMBER(SEARCH("Yes",'2_all_summary'!$F1089)),IF(ISNUMBER(SEARCH("Yes",'2_all_summary'!M1089)),1,2),IF(ISNUMBER(SEARCH("No",'2_all_summary'!M1089)),4,3))</f>
        <v>4</v>
      </c>
      <c r="K1089" s="39">
        <f>IF(ISNUMBER(SEARCH("Yes",'2_all_summary'!$F1089)),IF(ISNUMBER(SEARCH("Yes",'2_all_summary'!N1089)),1,2),IF(ISNUMBER(SEARCH("No",'2_all_summary'!N1089)),4,3))</f>
        <v>4</v>
      </c>
      <c r="L1089" s="39">
        <f>IF(ISNUMBER(SEARCH("Yes",'2_all_summary'!$F1089)),IF(ISNUMBER(SEARCH("Yes",'2_all_summary'!O1089)),1,2),IF(ISNUMBER(SEARCH("No",'2_all_summary'!O1089)),4,3))</f>
        <v>4</v>
      </c>
      <c r="M1089" s="39">
        <f>IF(ISNUMBER(SEARCH("Yes",'2_all_summary'!$F1089)),IF(0&lt;'2_all_summary'!P1089,1,2),IF(0='2_all_summary'!P1089,4,3))</f>
        <v>4</v>
      </c>
      <c r="N1089" s="39">
        <f>IF(ISNUMBER(SEARCH("Yes",'2_all_summary'!$F1089)),IF(ISNUMBER(SEARCH("Yes",'2_all_summary'!Q1089)),1,2),IF(ISNUMBER(SEARCH("No",'2_all_summary'!Q1089)),4,3))</f>
        <v>4</v>
      </c>
      <c r="O1089" s="39">
        <f>IF(ISNUMBER(SEARCH("Yes",'2_all_summary'!$F1089)),IF(ISNUMBER(SEARCH("Yes",'2_all_summary'!R1089)),1,2),IF(ISNUMBER(SEARCH("No",'2_all_summary'!R1089)),4,3))</f>
        <v>4</v>
      </c>
      <c r="P1089" s="39">
        <f>IF(ISNUMBER(SEARCH("Yes",'2_all_summary'!$F1089)),IF(ISNUMBER(SEARCH("Yes",'2_all_summary'!S1089)),1,2),IF(ISNUMBER(SEARCH("No",'2_all_summary'!S1089)),4,3))</f>
        <v>4</v>
      </c>
      <c r="Q1089" s="39">
        <f>IF(ISNUMBER(SEARCH("Yes",'2_all_summary'!$F1089)),IF(0&lt;'2_all_summary'!T1089,1,2),IF(0='2_all_summary'!T1089,4,3))</f>
        <v>4</v>
      </c>
      <c r="R1089" s="39">
        <f>IF(ISNUMBER(SEARCH("Yes",'2_all_summary'!$F1089)),IF(ISNUMBER(SEARCH("Yes",'2_all_summary'!U1089)),1,2),IF(ISNUMBER(SEARCH("No",'2_all_summary'!U1089)),4,3))</f>
        <v>4</v>
      </c>
    </row>
    <row r="1090" spans="7:18" x14ac:dyDescent="0.3">
      <c r="G1090" s="39"/>
      <c r="H1090" s="39" t="str">
        <f>'2_all_summary'!D1090</f>
        <v>Arapaima co-management through the lens of the Protected Areas Assets Framework</v>
      </c>
      <c r="I1090" s="39" t="str">
        <f>'2_all_summary'!E1090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v>
      </c>
      <c r="J1090" s="39">
        <f>IF(ISNUMBER(SEARCH("Yes",'2_all_summary'!$F1090)),IF(ISNUMBER(SEARCH("Yes",'2_all_summary'!M1090)),1,2),IF(ISNUMBER(SEARCH("No",'2_all_summary'!M1090)),4,3))</f>
        <v>4</v>
      </c>
      <c r="K1090" s="39">
        <f>IF(ISNUMBER(SEARCH("Yes",'2_all_summary'!$F1090)),IF(ISNUMBER(SEARCH("Yes",'2_all_summary'!N1090)),1,2),IF(ISNUMBER(SEARCH("No",'2_all_summary'!N1090)),4,3))</f>
        <v>4</v>
      </c>
      <c r="L1090" s="39">
        <f>IF(ISNUMBER(SEARCH("Yes",'2_all_summary'!$F1090)),IF(ISNUMBER(SEARCH("Yes",'2_all_summary'!O1090)),1,2),IF(ISNUMBER(SEARCH("No",'2_all_summary'!O1090)),4,3))</f>
        <v>4</v>
      </c>
      <c r="M1090" s="39">
        <f>IF(ISNUMBER(SEARCH("Yes",'2_all_summary'!$F1090)),IF(0&lt;'2_all_summary'!P1090,1,2),IF(0='2_all_summary'!P1090,4,3))</f>
        <v>4</v>
      </c>
      <c r="N1090" s="39">
        <f>IF(ISNUMBER(SEARCH("Yes",'2_all_summary'!$F1090)),IF(ISNUMBER(SEARCH("Yes",'2_all_summary'!Q1090)),1,2),IF(ISNUMBER(SEARCH("No",'2_all_summary'!Q1090)),4,3))</f>
        <v>4</v>
      </c>
      <c r="O1090" s="39">
        <f>IF(ISNUMBER(SEARCH("Yes",'2_all_summary'!$F1090)),IF(ISNUMBER(SEARCH("Yes",'2_all_summary'!R1090)),1,2),IF(ISNUMBER(SEARCH("No",'2_all_summary'!R1090)),4,3))</f>
        <v>4</v>
      </c>
      <c r="P1090" s="39">
        <f>IF(ISNUMBER(SEARCH("Yes",'2_all_summary'!$F1090)),IF(ISNUMBER(SEARCH("Yes",'2_all_summary'!S1090)),1,2),IF(ISNUMBER(SEARCH("No",'2_all_summary'!S1090)),4,3))</f>
        <v>4</v>
      </c>
      <c r="Q1090" s="39">
        <f>IF(ISNUMBER(SEARCH("Yes",'2_all_summary'!$F1090)),IF(0&lt;'2_all_summary'!T1090,1,2),IF(0='2_all_summary'!T1090,4,3))</f>
        <v>4</v>
      </c>
      <c r="R1090" s="39">
        <f>IF(ISNUMBER(SEARCH("Yes",'2_all_summary'!$F1090)),IF(ISNUMBER(SEARCH("Yes",'2_all_summary'!U1090)),1,2),IF(ISNUMBER(SEARCH("No",'2_all_summary'!U1090)),4,3))</f>
        <v>4</v>
      </c>
    </row>
    <row r="1091" spans="7:18" x14ac:dyDescent="0.3">
      <c r="G1091" s="39"/>
      <c r="H1091" s="39" t="str">
        <f>'2_all_summary'!D1091</f>
        <v>Facing limits in oceanic fisheries: Part II: The social consequences</v>
      </c>
      <c r="I1091" s="39" t="str">
        <f>'2_all_summary'!E1091</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v>
      </c>
      <c r="J1091" s="39">
        <f>IF(ISNUMBER(SEARCH("Yes",'2_all_summary'!$F1091)),IF(ISNUMBER(SEARCH("Yes",'2_all_summary'!M1091)),1,2),IF(ISNUMBER(SEARCH("No",'2_all_summary'!M1091)),4,3))</f>
        <v>4</v>
      </c>
      <c r="K1091" s="39">
        <f>IF(ISNUMBER(SEARCH("Yes",'2_all_summary'!$F1091)),IF(ISNUMBER(SEARCH("Yes",'2_all_summary'!N1091)),1,2),IF(ISNUMBER(SEARCH("No",'2_all_summary'!N1091)),4,3))</f>
        <v>4</v>
      </c>
      <c r="L1091" s="39">
        <f>IF(ISNUMBER(SEARCH("Yes",'2_all_summary'!$F1091)),IF(ISNUMBER(SEARCH("Yes",'2_all_summary'!O1091)),1,2),IF(ISNUMBER(SEARCH("No",'2_all_summary'!O1091)),4,3))</f>
        <v>4</v>
      </c>
      <c r="M1091" s="39">
        <f>IF(ISNUMBER(SEARCH("Yes",'2_all_summary'!$F1091)),IF(0&lt;'2_all_summary'!P1091,1,2),IF(0='2_all_summary'!P1091,4,3))</f>
        <v>4</v>
      </c>
      <c r="N1091" s="39">
        <f>IF(ISNUMBER(SEARCH("Yes",'2_all_summary'!$F1091)),IF(ISNUMBER(SEARCH("Yes",'2_all_summary'!Q1091)),1,2),IF(ISNUMBER(SEARCH("No",'2_all_summary'!Q1091)),4,3))</f>
        <v>4</v>
      </c>
      <c r="O1091" s="39">
        <f>IF(ISNUMBER(SEARCH("Yes",'2_all_summary'!$F1091)),IF(ISNUMBER(SEARCH("Yes",'2_all_summary'!R1091)),1,2),IF(ISNUMBER(SEARCH("No",'2_all_summary'!R1091)),4,3))</f>
        <v>4</v>
      </c>
      <c r="P1091" s="39">
        <f>IF(ISNUMBER(SEARCH("Yes",'2_all_summary'!$F1091)),IF(ISNUMBER(SEARCH("Yes",'2_all_summary'!S1091)),1,2),IF(ISNUMBER(SEARCH("No",'2_all_summary'!S1091)),4,3))</f>
        <v>4</v>
      </c>
      <c r="Q1091" s="39">
        <f>IF(ISNUMBER(SEARCH("Yes",'2_all_summary'!$F1091)),IF(0&lt;'2_all_summary'!T1091,1,2),IF(0='2_all_summary'!T1091,4,3))</f>
        <v>4</v>
      </c>
      <c r="R1091" s="39">
        <f>IF(ISNUMBER(SEARCH("Yes",'2_all_summary'!$F1091)),IF(ISNUMBER(SEARCH("Yes",'2_all_summary'!U1091)),1,2),IF(ISNUMBER(SEARCH("No",'2_all_summary'!U1091)),4,3))</f>
        <v>4</v>
      </c>
    </row>
    <row r="1092" spans="7:18" x14ac:dyDescent="0.3">
      <c r="G1092" s="39"/>
      <c r="H1092" s="39" t="str">
        <f>'2_all_summary'!D1092</f>
        <v>Biophysical indicators and Indigenous and Local Knowledge reveal climatic and ecological shifts with implications for Arctic Char fisheries</v>
      </c>
      <c r="I1092" s="39" t="str">
        <f>'2_all_summary'!E1092</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v>
      </c>
      <c r="J1092" s="39">
        <f>IF(ISNUMBER(SEARCH("Yes",'2_all_summary'!$F1092)),IF(ISNUMBER(SEARCH("Yes",'2_all_summary'!M1092)),1,2),IF(ISNUMBER(SEARCH("No",'2_all_summary'!M1092)),4,3))</f>
        <v>4</v>
      </c>
      <c r="K1092" s="39">
        <f>IF(ISNUMBER(SEARCH("Yes",'2_all_summary'!$F1092)),IF(ISNUMBER(SEARCH("Yes",'2_all_summary'!N1092)),1,2),IF(ISNUMBER(SEARCH("No",'2_all_summary'!N1092)),4,3))</f>
        <v>4</v>
      </c>
      <c r="L1092" s="39">
        <f>IF(ISNUMBER(SEARCH("Yes",'2_all_summary'!$F1092)),IF(ISNUMBER(SEARCH("Yes",'2_all_summary'!O1092)),1,2),IF(ISNUMBER(SEARCH("No",'2_all_summary'!O1092)),4,3))</f>
        <v>4</v>
      </c>
      <c r="M1092" s="39">
        <f>IF(ISNUMBER(SEARCH("Yes",'2_all_summary'!$F1092)),IF(0&lt;'2_all_summary'!P1092,1,2),IF(0='2_all_summary'!P1092,4,3))</f>
        <v>4</v>
      </c>
      <c r="N1092" s="39">
        <f>IF(ISNUMBER(SEARCH("Yes",'2_all_summary'!$F1092)),IF(ISNUMBER(SEARCH("Yes",'2_all_summary'!Q1092)),1,2),IF(ISNUMBER(SEARCH("No",'2_all_summary'!Q1092)),4,3))</f>
        <v>4</v>
      </c>
      <c r="O1092" s="39">
        <f>IF(ISNUMBER(SEARCH("Yes",'2_all_summary'!$F1092)),IF(ISNUMBER(SEARCH("Yes",'2_all_summary'!R1092)),1,2),IF(ISNUMBER(SEARCH("No",'2_all_summary'!R1092)),4,3))</f>
        <v>4</v>
      </c>
      <c r="P1092" s="39">
        <f>IF(ISNUMBER(SEARCH("Yes",'2_all_summary'!$F1092)),IF(ISNUMBER(SEARCH("Yes",'2_all_summary'!S1092)),1,2),IF(ISNUMBER(SEARCH("No",'2_all_summary'!S1092)),4,3))</f>
        <v>4</v>
      </c>
      <c r="Q1092" s="39">
        <f>IF(ISNUMBER(SEARCH("Yes",'2_all_summary'!$F1092)),IF(0&lt;'2_all_summary'!T1092,1,2),IF(0='2_all_summary'!T1092,4,3))</f>
        <v>4</v>
      </c>
      <c r="R1092" s="39">
        <f>IF(ISNUMBER(SEARCH("Yes",'2_all_summary'!$F1092)),IF(ISNUMBER(SEARCH("Yes",'2_all_summary'!U1092)),1,2),IF(ISNUMBER(SEARCH("No",'2_all_summary'!U1092)),4,3))</f>
        <v>4</v>
      </c>
    </row>
    <row r="1093" spans="7:18" x14ac:dyDescent="0.3">
      <c r="G1093" s="39"/>
      <c r="H1093" s="39" t="str">
        <f>'2_all_summary'!D1093</f>
        <v>Mangrove dependency and the livelihoods of coastal communities in Thailand</v>
      </c>
      <c r="I1093" s="39" t="str">
        <f>'2_all_summary'!E1093</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v>
      </c>
      <c r="J1093" s="39">
        <f>IF(ISNUMBER(SEARCH("Yes",'2_all_summary'!$F1093)),IF(ISNUMBER(SEARCH("Yes",'2_all_summary'!M1093)),1,2),IF(ISNUMBER(SEARCH("No",'2_all_summary'!M1093)),4,3))</f>
        <v>4</v>
      </c>
      <c r="K1093" s="39">
        <f>IF(ISNUMBER(SEARCH("Yes",'2_all_summary'!$F1093)),IF(ISNUMBER(SEARCH("Yes",'2_all_summary'!N1093)),1,2),IF(ISNUMBER(SEARCH("No",'2_all_summary'!N1093)),4,3))</f>
        <v>4</v>
      </c>
      <c r="L1093" s="39">
        <f>IF(ISNUMBER(SEARCH("Yes",'2_all_summary'!$F1093)),IF(ISNUMBER(SEARCH("Yes",'2_all_summary'!O1093)),1,2),IF(ISNUMBER(SEARCH("No",'2_all_summary'!O1093)),4,3))</f>
        <v>4</v>
      </c>
      <c r="M1093" s="39">
        <f>IF(ISNUMBER(SEARCH("Yes",'2_all_summary'!$F1093)),IF(0&lt;'2_all_summary'!P1093,1,2),IF(0='2_all_summary'!P1093,4,3))</f>
        <v>4</v>
      </c>
      <c r="N1093" s="39">
        <f>IF(ISNUMBER(SEARCH("Yes",'2_all_summary'!$F1093)),IF(ISNUMBER(SEARCH("Yes",'2_all_summary'!Q1093)),1,2),IF(ISNUMBER(SEARCH("No",'2_all_summary'!Q1093)),4,3))</f>
        <v>4</v>
      </c>
      <c r="O1093" s="39">
        <f>IF(ISNUMBER(SEARCH("Yes",'2_all_summary'!$F1093)),IF(ISNUMBER(SEARCH("Yes",'2_all_summary'!R1093)),1,2),IF(ISNUMBER(SEARCH("No",'2_all_summary'!R1093)),4,3))</f>
        <v>4</v>
      </c>
      <c r="P1093" s="39">
        <f>IF(ISNUMBER(SEARCH("Yes",'2_all_summary'!$F1093)),IF(ISNUMBER(SEARCH("Yes",'2_all_summary'!S1093)),1,2),IF(ISNUMBER(SEARCH("No",'2_all_summary'!S1093)),4,3))</f>
        <v>4</v>
      </c>
      <c r="Q1093" s="39">
        <f>IF(ISNUMBER(SEARCH("Yes",'2_all_summary'!$F1093)),IF(0&lt;'2_all_summary'!T1093,1,2),IF(0='2_all_summary'!T1093,4,3))</f>
        <v>4</v>
      </c>
      <c r="R1093" s="39">
        <f>IF(ISNUMBER(SEARCH("Yes",'2_all_summary'!$F1093)),IF(ISNUMBER(SEARCH("Yes",'2_all_summary'!U1093)),1,2),IF(ISNUMBER(SEARCH("No",'2_all_summary'!U1093)),4,3))</f>
        <v>4</v>
      </c>
    </row>
    <row r="1094" spans="7:18" x14ac:dyDescent="0.3">
      <c r="G1094" s="39"/>
      <c r="H1094" s="39" t="str">
        <f>'2_all_summary'!D1094</f>
        <v>Everything in the water column is connected: Traditional ecological knowledge of floodplain fishers of Bangladesh</v>
      </c>
      <c r="I1094" s="39" t="str">
        <f>'2_all_summary'!E1094</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v>
      </c>
      <c r="J1094" s="39">
        <f>IF(ISNUMBER(SEARCH("Yes",'2_all_summary'!$F1094)),IF(ISNUMBER(SEARCH("Yes",'2_all_summary'!M1094)),1,2),IF(ISNUMBER(SEARCH("No",'2_all_summary'!M1094)),4,3))</f>
        <v>4</v>
      </c>
      <c r="K1094" s="39">
        <f>IF(ISNUMBER(SEARCH("Yes",'2_all_summary'!$F1094)),IF(ISNUMBER(SEARCH("Yes",'2_all_summary'!N1094)),1,2),IF(ISNUMBER(SEARCH("No",'2_all_summary'!N1094)),4,3))</f>
        <v>4</v>
      </c>
      <c r="L1094" s="39">
        <f>IF(ISNUMBER(SEARCH("Yes",'2_all_summary'!$F1094)),IF(ISNUMBER(SEARCH("Yes",'2_all_summary'!O1094)),1,2),IF(ISNUMBER(SEARCH("No",'2_all_summary'!O1094)),4,3))</f>
        <v>4</v>
      </c>
      <c r="M1094" s="39">
        <f>IF(ISNUMBER(SEARCH("Yes",'2_all_summary'!$F1094)),IF(0&lt;'2_all_summary'!P1094,1,2),IF(0='2_all_summary'!P1094,4,3))</f>
        <v>4</v>
      </c>
      <c r="N1094" s="39">
        <f>IF(ISNUMBER(SEARCH("Yes",'2_all_summary'!$F1094)),IF(ISNUMBER(SEARCH("Yes",'2_all_summary'!Q1094)),1,2),IF(ISNUMBER(SEARCH("No",'2_all_summary'!Q1094)),4,3))</f>
        <v>4</v>
      </c>
      <c r="O1094" s="39">
        <f>IF(ISNUMBER(SEARCH("Yes",'2_all_summary'!$F1094)),IF(ISNUMBER(SEARCH("Yes",'2_all_summary'!R1094)),1,2),IF(ISNUMBER(SEARCH("No",'2_all_summary'!R1094)),4,3))</f>
        <v>4</v>
      </c>
      <c r="P1094" s="39">
        <f>IF(ISNUMBER(SEARCH("Yes",'2_all_summary'!$F1094)),IF(ISNUMBER(SEARCH("Yes",'2_all_summary'!S1094)),1,2),IF(ISNUMBER(SEARCH("No",'2_all_summary'!S1094)),4,3))</f>
        <v>4</v>
      </c>
      <c r="Q1094" s="39">
        <f>IF(ISNUMBER(SEARCH("Yes",'2_all_summary'!$F1094)),IF(0&lt;'2_all_summary'!T1094,1,2),IF(0='2_all_summary'!T1094,4,3))</f>
        <v>4</v>
      </c>
      <c r="R1094" s="39">
        <f>IF(ISNUMBER(SEARCH("Yes",'2_all_summary'!$F1094)),IF(ISNUMBER(SEARCH("Yes",'2_all_summary'!U1094)),1,2),IF(ISNUMBER(SEARCH("No",'2_all_summary'!U1094)),4,3))</f>
        <v>4</v>
      </c>
    </row>
    <row r="1095" spans="7:18" x14ac:dyDescent="0.3">
      <c r="G1095" s="39"/>
      <c r="H1095" s="39" t="str">
        <f>'2_all_summary'!D1095</f>
        <v>Implementing participatory monitoring in river management: The role of stakeholdersâ€™ perspectives and incentives</v>
      </c>
      <c r="I1095" s="39" t="str">
        <f>'2_all_summary'!E1095</f>
        <v>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v>
      </c>
      <c r="J1095" s="39">
        <f>IF(ISNUMBER(SEARCH("Yes",'2_all_summary'!$F1095)),IF(ISNUMBER(SEARCH("Yes",'2_all_summary'!M1095)),1,2),IF(ISNUMBER(SEARCH("No",'2_all_summary'!M1095)),4,3))</f>
        <v>4</v>
      </c>
      <c r="K1095" s="39">
        <f>IF(ISNUMBER(SEARCH("Yes",'2_all_summary'!$F1095)),IF(ISNUMBER(SEARCH("Yes",'2_all_summary'!N1095)),1,2),IF(ISNUMBER(SEARCH("No",'2_all_summary'!N1095)),4,3))</f>
        <v>4</v>
      </c>
      <c r="L1095" s="39">
        <f>IF(ISNUMBER(SEARCH("Yes",'2_all_summary'!$F1095)),IF(ISNUMBER(SEARCH("Yes",'2_all_summary'!O1095)),1,2),IF(ISNUMBER(SEARCH("No",'2_all_summary'!O1095)),4,3))</f>
        <v>4</v>
      </c>
      <c r="M1095" s="39">
        <f>IF(ISNUMBER(SEARCH("Yes",'2_all_summary'!$F1095)),IF(0&lt;'2_all_summary'!P1095,1,2),IF(0='2_all_summary'!P1095,4,3))</f>
        <v>4</v>
      </c>
      <c r="N1095" s="39">
        <f>IF(ISNUMBER(SEARCH("Yes",'2_all_summary'!$F1095)),IF(ISNUMBER(SEARCH("Yes",'2_all_summary'!Q1095)),1,2),IF(ISNUMBER(SEARCH("No",'2_all_summary'!Q1095)),4,3))</f>
        <v>4</v>
      </c>
      <c r="O1095" s="39">
        <f>IF(ISNUMBER(SEARCH("Yes",'2_all_summary'!$F1095)),IF(ISNUMBER(SEARCH("Yes",'2_all_summary'!R1095)),1,2),IF(ISNUMBER(SEARCH("No",'2_all_summary'!R1095)),4,3))</f>
        <v>4</v>
      </c>
      <c r="P1095" s="39">
        <f>IF(ISNUMBER(SEARCH("Yes",'2_all_summary'!$F1095)),IF(ISNUMBER(SEARCH("Yes",'2_all_summary'!S1095)),1,2),IF(ISNUMBER(SEARCH("No",'2_all_summary'!S1095)),4,3))</f>
        <v>4</v>
      </c>
      <c r="Q1095" s="39">
        <f>IF(ISNUMBER(SEARCH("Yes",'2_all_summary'!$F1095)),IF(0&lt;'2_all_summary'!T1095,1,2),IF(0='2_all_summary'!T1095,4,3))</f>
        <v>4</v>
      </c>
      <c r="R1095" s="39">
        <f>IF(ISNUMBER(SEARCH("Yes",'2_all_summary'!$F1095)),IF(ISNUMBER(SEARCH("Yes",'2_all_summary'!U1095)),1,2),IF(ISNUMBER(SEARCH("No",'2_all_summary'!U1095)),4,3))</f>
        <v>4</v>
      </c>
    </row>
    <row r="1096" spans="7:18" x14ac:dyDescent="0.3">
      <c r="G1096" s="39"/>
      <c r="H1096" s="39" t="str">
        <f>'2_all_summary'!D1096</f>
        <v>Determinants of sustainability in recycling of municipal solid waste: Application of community-based social marketing (CBSM)</v>
      </c>
      <c r="I1096" s="39" t="str">
        <f>'2_all_summary'!E1096</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v>
      </c>
      <c r="J1096" s="39">
        <f>IF(ISNUMBER(SEARCH("Yes",'2_all_summary'!$F1096)),IF(ISNUMBER(SEARCH("Yes",'2_all_summary'!M1096)),1,2),IF(ISNUMBER(SEARCH("No",'2_all_summary'!M1096)),4,3))</f>
        <v>4</v>
      </c>
      <c r="K1096" s="39">
        <f>IF(ISNUMBER(SEARCH("Yes",'2_all_summary'!$F1096)),IF(ISNUMBER(SEARCH("Yes",'2_all_summary'!N1096)),1,2),IF(ISNUMBER(SEARCH("No",'2_all_summary'!N1096)),4,3))</f>
        <v>4</v>
      </c>
      <c r="L1096" s="39">
        <f>IF(ISNUMBER(SEARCH("Yes",'2_all_summary'!$F1096)),IF(ISNUMBER(SEARCH("Yes",'2_all_summary'!O1096)),1,2),IF(ISNUMBER(SEARCH("No",'2_all_summary'!O1096)),4,3))</f>
        <v>4</v>
      </c>
      <c r="M1096" s="39">
        <f>IF(ISNUMBER(SEARCH("Yes",'2_all_summary'!$F1096)),IF(0&lt;'2_all_summary'!P1096,1,2),IF(0='2_all_summary'!P1096,4,3))</f>
        <v>4</v>
      </c>
      <c r="N1096" s="39">
        <f>IF(ISNUMBER(SEARCH("Yes",'2_all_summary'!$F1096)),IF(ISNUMBER(SEARCH("Yes",'2_all_summary'!Q1096)),1,2),IF(ISNUMBER(SEARCH("No",'2_all_summary'!Q1096)),4,3))</f>
        <v>4</v>
      </c>
      <c r="O1096" s="39">
        <f>IF(ISNUMBER(SEARCH("Yes",'2_all_summary'!$F1096)),IF(ISNUMBER(SEARCH("Yes",'2_all_summary'!R1096)),1,2),IF(ISNUMBER(SEARCH("No",'2_all_summary'!R1096)),4,3))</f>
        <v>4</v>
      </c>
      <c r="P1096" s="39">
        <f>IF(ISNUMBER(SEARCH("Yes",'2_all_summary'!$F1096)),IF(ISNUMBER(SEARCH("Yes",'2_all_summary'!S1096)),1,2),IF(ISNUMBER(SEARCH("No",'2_all_summary'!S1096)),4,3))</f>
        <v>4</v>
      </c>
      <c r="Q1096" s="39">
        <f>IF(ISNUMBER(SEARCH("Yes",'2_all_summary'!$F1096)),IF(0&lt;'2_all_summary'!T1096,1,2),IF(0='2_all_summary'!T1096,4,3))</f>
        <v>4</v>
      </c>
      <c r="R1096" s="39">
        <f>IF(ISNUMBER(SEARCH("Yes",'2_all_summary'!$F1096)),IF(ISNUMBER(SEARCH("Yes",'2_all_summary'!U1096)),1,2),IF(ISNUMBER(SEARCH("No",'2_all_summary'!U1096)),4,3))</f>
        <v>4</v>
      </c>
    </row>
    <row r="1097" spans="7:18" x14ac:dyDescent="0.3">
      <c r="G1097" s="39"/>
      <c r="H1097" s="39" t="str">
        <f>'2_all_summary'!D1097</f>
        <v>Why the path to polycentricity matters: evidence from fisheries governance in Palau</v>
      </c>
      <c r="I1097" s="39" t="str">
        <f>'2_all_summary'!E1097</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v>
      </c>
      <c r="J1097" s="39">
        <f>IF(ISNUMBER(SEARCH("Yes",'2_all_summary'!$F1097)),IF(ISNUMBER(SEARCH("Yes",'2_all_summary'!M1097)),1,2),IF(ISNUMBER(SEARCH("No",'2_all_summary'!M1097)),4,3))</f>
        <v>2</v>
      </c>
      <c r="K1097" s="39">
        <f>IF(ISNUMBER(SEARCH("Yes",'2_all_summary'!$F1097)),IF(ISNUMBER(SEARCH("Yes",'2_all_summary'!N1097)),1,2),IF(ISNUMBER(SEARCH("No",'2_all_summary'!N1097)),4,3))</f>
        <v>2</v>
      </c>
      <c r="L1097" s="39">
        <f>IF(ISNUMBER(SEARCH("Yes",'2_all_summary'!$F1097)),IF(ISNUMBER(SEARCH("Yes",'2_all_summary'!O1097)),1,2),IF(ISNUMBER(SEARCH("No",'2_all_summary'!O1097)),4,3))</f>
        <v>2</v>
      </c>
      <c r="M1097" s="39">
        <f>IF(ISNUMBER(SEARCH("Yes",'2_all_summary'!$F1097)),IF(0&lt;'2_all_summary'!P1097,1,2),IF(0='2_all_summary'!P1097,4,3))</f>
        <v>2</v>
      </c>
      <c r="N1097" s="39">
        <f>IF(ISNUMBER(SEARCH("Yes",'2_all_summary'!$F1097)),IF(ISNUMBER(SEARCH("Yes",'2_all_summary'!Q1097)),1,2),IF(ISNUMBER(SEARCH("No",'2_all_summary'!Q1097)),4,3))</f>
        <v>1</v>
      </c>
      <c r="O1097" s="39">
        <f>IF(ISNUMBER(SEARCH("Yes",'2_all_summary'!$F1097)),IF(ISNUMBER(SEARCH("Yes",'2_all_summary'!R1097)),1,2),IF(ISNUMBER(SEARCH("No",'2_all_summary'!R1097)),4,3))</f>
        <v>2</v>
      </c>
      <c r="P1097" s="39">
        <f>IF(ISNUMBER(SEARCH("Yes",'2_all_summary'!$F1097)),IF(ISNUMBER(SEARCH("Yes",'2_all_summary'!S1097)),1,2),IF(ISNUMBER(SEARCH("No",'2_all_summary'!S1097)),4,3))</f>
        <v>2</v>
      </c>
      <c r="Q1097" s="39">
        <f>IF(ISNUMBER(SEARCH("Yes",'2_all_summary'!$F1097)),IF(0&lt;'2_all_summary'!T1097,1,2),IF(0='2_all_summary'!T1097,4,3))</f>
        <v>1</v>
      </c>
      <c r="R1097" s="39">
        <f>IF(ISNUMBER(SEARCH("Yes",'2_all_summary'!$F1097)),IF(ISNUMBER(SEARCH("Yes",'2_all_summary'!U1097)),1,2),IF(ISNUMBER(SEARCH("No",'2_all_summary'!U1097)),4,3))</f>
        <v>1</v>
      </c>
    </row>
    <row r="1098" spans="7:18" x14ac:dyDescent="0.3">
      <c r="G1098" s="39"/>
      <c r="H1098" s="39" t="str">
        <f>'2_all_summary'!D1098</f>
        <v>Community based local management of fisheries - A paradigm from Minicoy, Lakshadweep, India</v>
      </c>
      <c r="I1098" s="39" t="str">
        <f>'2_all_summary'!E1098</f>
        <v>Traditional practices related to fishing observed by the fishermen of Minicoy, Lakshadweep with a view to conserve the resource and avoid conflicts among them are detailed here. Copyright Â© Enviromedia.</v>
      </c>
      <c r="J1098" s="39">
        <f>IF(ISNUMBER(SEARCH("Yes",'2_all_summary'!$F1098)),IF(ISNUMBER(SEARCH("Yes",'2_all_summary'!M1098)),1,2),IF(ISNUMBER(SEARCH("No",'2_all_summary'!M1098)),4,3))</f>
        <v>4</v>
      </c>
      <c r="K1098" s="39">
        <f>IF(ISNUMBER(SEARCH("Yes",'2_all_summary'!$F1098)),IF(ISNUMBER(SEARCH("Yes",'2_all_summary'!N1098)),1,2),IF(ISNUMBER(SEARCH("No",'2_all_summary'!N1098)),4,3))</f>
        <v>4</v>
      </c>
      <c r="L1098" s="39">
        <f>IF(ISNUMBER(SEARCH("Yes",'2_all_summary'!$F1098)),IF(ISNUMBER(SEARCH("Yes",'2_all_summary'!O1098)),1,2),IF(ISNUMBER(SEARCH("No",'2_all_summary'!O1098)),4,3))</f>
        <v>4</v>
      </c>
      <c r="M1098" s="39">
        <f>IF(ISNUMBER(SEARCH("Yes",'2_all_summary'!$F1098)),IF(0&lt;'2_all_summary'!P1098,1,2),IF(0='2_all_summary'!P1098,4,3))</f>
        <v>4</v>
      </c>
      <c r="N1098" s="39">
        <f>IF(ISNUMBER(SEARCH("Yes",'2_all_summary'!$F1098)),IF(ISNUMBER(SEARCH("Yes",'2_all_summary'!Q1098)),1,2),IF(ISNUMBER(SEARCH("No",'2_all_summary'!Q1098)),4,3))</f>
        <v>4</v>
      </c>
      <c r="O1098" s="39">
        <f>IF(ISNUMBER(SEARCH("Yes",'2_all_summary'!$F1098)),IF(ISNUMBER(SEARCH("Yes",'2_all_summary'!R1098)),1,2),IF(ISNUMBER(SEARCH("No",'2_all_summary'!R1098)),4,3))</f>
        <v>4</v>
      </c>
      <c r="P1098" s="39">
        <f>IF(ISNUMBER(SEARCH("Yes",'2_all_summary'!$F1098)),IF(ISNUMBER(SEARCH("Yes",'2_all_summary'!S1098)),1,2),IF(ISNUMBER(SEARCH("No",'2_all_summary'!S1098)),4,3))</f>
        <v>4</v>
      </c>
      <c r="Q1098" s="39">
        <f>IF(ISNUMBER(SEARCH("Yes",'2_all_summary'!$F1098)),IF(0&lt;'2_all_summary'!T1098,1,2),IF(0='2_all_summary'!T1098,4,3))</f>
        <v>4</v>
      </c>
      <c r="R1098" s="39">
        <f>IF(ISNUMBER(SEARCH("Yes",'2_all_summary'!$F1098)),IF(ISNUMBER(SEARCH("Yes",'2_all_summary'!U1098)),1,2),IF(ISNUMBER(SEARCH("No",'2_all_summary'!U1098)),4,3))</f>
        <v>4</v>
      </c>
    </row>
    <row r="1099" spans="7:18" x14ac:dyDescent="0.3">
      <c r="G1099" s="39"/>
      <c r="H1099" s="39" t="str">
        <f>'2_all_summary'!D1099</f>
        <v>Ä€ina-land, that which feeds: Researching community based natural resource management at home</v>
      </c>
      <c r="I1099" s="39" t="str">
        <f>'2_all_summary'!E1099</f>
        <v>[No abstract available]</v>
      </c>
      <c r="J1099" s="39">
        <f>IF(ISNUMBER(SEARCH("Yes",'2_all_summary'!$F1099)),IF(ISNUMBER(SEARCH("Yes",'2_all_summary'!M1099)),1,2),IF(ISNUMBER(SEARCH("No",'2_all_summary'!M1099)),4,3))</f>
        <v>2</v>
      </c>
      <c r="K1099" s="39">
        <f>IF(ISNUMBER(SEARCH("Yes",'2_all_summary'!$F1099)),IF(ISNUMBER(SEARCH("Yes",'2_all_summary'!N1099)),1,2),IF(ISNUMBER(SEARCH("No",'2_all_summary'!N1099)),4,3))</f>
        <v>2</v>
      </c>
      <c r="L1099" s="39">
        <f>IF(ISNUMBER(SEARCH("Yes",'2_all_summary'!$F1099)),IF(ISNUMBER(SEARCH("Yes",'2_all_summary'!O1099)),1,2),IF(ISNUMBER(SEARCH("No",'2_all_summary'!O1099)),4,3))</f>
        <v>2</v>
      </c>
      <c r="M1099" s="39">
        <f>IF(ISNUMBER(SEARCH("Yes",'2_all_summary'!$F1099)),IF(0&lt;'2_all_summary'!P1099,1,2),IF(0='2_all_summary'!P1099,4,3))</f>
        <v>2</v>
      </c>
      <c r="N1099" s="39">
        <f>IF(ISNUMBER(SEARCH("Yes",'2_all_summary'!$F1099)),IF(ISNUMBER(SEARCH("Yes",'2_all_summary'!Q1099)),1,2),IF(ISNUMBER(SEARCH("No",'2_all_summary'!Q1099)),4,3))</f>
        <v>2</v>
      </c>
      <c r="O1099" s="39">
        <f>IF(ISNUMBER(SEARCH("Yes",'2_all_summary'!$F1099)),IF(ISNUMBER(SEARCH("Yes",'2_all_summary'!R1099)),1,2),IF(ISNUMBER(SEARCH("No",'2_all_summary'!R1099)),4,3))</f>
        <v>2</v>
      </c>
      <c r="P1099" s="39">
        <f>IF(ISNUMBER(SEARCH("Yes",'2_all_summary'!$F1099)),IF(ISNUMBER(SEARCH("Yes",'2_all_summary'!S1099)),1,2),IF(ISNUMBER(SEARCH("No",'2_all_summary'!S1099)),4,3))</f>
        <v>2</v>
      </c>
      <c r="Q1099" s="39">
        <f>IF(ISNUMBER(SEARCH("Yes",'2_all_summary'!$F1099)),IF(0&lt;'2_all_summary'!T1099,1,2),IF(0='2_all_summary'!T1099,4,3))</f>
        <v>2</v>
      </c>
      <c r="R1099" s="39">
        <f>IF(ISNUMBER(SEARCH("Yes",'2_all_summary'!$F1099)),IF(ISNUMBER(SEARCH("Yes",'2_all_summary'!U1099)),1,2),IF(ISNUMBER(SEARCH("No",'2_all_summary'!U1099)),4,3))</f>
        <v>2</v>
      </c>
    </row>
    <row r="1100" spans="7:18" x14ac:dyDescent="0.3">
      <c r="G1100" s="39"/>
      <c r="H1100" s="39" t="str">
        <f>'2_all_summary'!D1100</f>
        <v>Effectiveness of village-based marine reserves on reef invertebrates in Emau, Vanuatu</v>
      </c>
      <c r="I1100" s="39" t="str">
        <f>'2_all_summary'!E1100</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v>
      </c>
      <c r="J1100" s="39">
        <f>IF(ISNUMBER(SEARCH("Yes",'2_all_summary'!$F1100)),IF(ISNUMBER(SEARCH("Yes",'2_all_summary'!M1100)),1,2),IF(ISNUMBER(SEARCH("No",'2_all_summary'!M1100)),4,3))</f>
        <v>1</v>
      </c>
      <c r="K1100" s="39">
        <f>IF(ISNUMBER(SEARCH("Yes",'2_all_summary'!$F1100)),IF(ISNUMBER(SEARCH("Yes",'2_all_summary'!N1100)),1,2),IF(ISNUMBER(SEARCH("No",'2_all_summary'!N1100)),4,3))</f>
        <v>1</v>
      </c>
      <c r="L1100" s="39">
        <f>IF(ISNUMBER(SEARCH("Yes",'2_all_summary'!$F1100)),IF(ISNUMBER(SEARCH("Yes",'2_all_summary'!O1100)),1,2),IF(ISNUMBER(SEARCH("No",'2_all_summary'!O1100)),4,3))</f>
        <v>1</v>
      </c>
      <c r="M1100" s="39">
        <f>IF(ISNUMBER(SEARCH("Yes",'2_all_summary'!$F1100)),IF(0&lt;'2_all_summary'!P1100,1,2),IF(0='2_all_summary'!P1100,4,3))</f>
        <v>1</v>
      </c>
      <c r="N1100" s="39">
        <f>IF(ISNUMBER(SEARCH("Yes",'2_all_summary'!$F1100)),IF(ISNUMBER(SEARCH("Yes",'2_all_summary'!Q1100)),1,2),IF(ISNUMBER(SEARCH("No",'2_all_summary'!Q1100)),4,3))</f>
        <v>1</v>
      </c>
      <c r="O1100" s="39">
        <f>IF(ISNUMBER(SEARCH("Yes",'2_all_summary'!$F1100)),IF(ISNUMBER(SEARCH("Yes",'2_all_summary'!R1100)),1,2),IF(ISNUMBER(SEARCH("No",'2_all_summary'!R1100)),4,3))</f>
        <v>1</v>
      </c>
      <c r="P1100" s="39">
        <f>IF(ISNUMBER(SEARCH("Yes",'2_all_summary'!$F1100)),IF(ISNUMBER(SEARCH("Yes",'2_all_summary'!S1100)),1,2),IF(ISNUMBER(SEARCH("No",'2_all_summary'!S1100)),4,3))</f>
        <v>1</v>
      </c>
      <c r="Q1100" s="39">
        <f>IF(ISNUMBER(SEARCH("Yes",'2_all_summary'!$F1100)),IF(0&lt;'2_all_summary'!T1100,1,2),IF(0='2_all_summary'!T1100,4,3))</f>
        <v>1</v>
      </c>
      <c r="R1100" s="39">
        <f>IF(ISNUMBER(SEARCH("Yes",'2_all_summary'!$F1100)),IF(ISNUMBER(SEARCH("Yes",'2_all_summary'!U1100)),1,2),IF(ISNUMBER(SEARCH("No",'2_all_summary'!U1100)),4,3))</f>
        <v>1</v>
      </c>
    </row>
    <row r="1101" spans="7:18" x14ac:dyDescent="0.3">
      <c r="G1101" s="39"/>
      <c r="H1101" s="39"/>
      <c r="I1101" s="39"/>
      <c r="J1101" s="39"/>
      <c r="K1101" s="39"/>
      <c r="L1101" s="39"/>
      <c r="M1101" s="8"/>
      <c r="N1101" s="39"/>
      <c r="O1101" s="39"/>
      <c r="P1101" s="39"/>
      <c r="Q1101" s="8"/>
    </row>
    <row r="1102" spans="7:18" x14ac:dyDescent="0.3">
      <c r="G1102" s="39"/>
      <c r="H1102" s="39"/>
      <c r="I1102" s="39"/>
      <c r="J1102" s="39"/>
      <c r="K1102" s="39"/>
      <c r="L1102" s="39"/>
      <c r="M1102" s="8"/>
      <c r="N1102" s="39"/>
      <c r="O1102" s="39"/>
      <c r="P1102" s="39"/>
      <c r="Q1102" s="8"/>
    </row>
    <row r="1103" spans="7:18" x14ac:dyDescent="0.3">
      <c r="G1103" s="39"/>
      <c r="H1103" s="39"/>
      <c r="I1103" s="39"/>
      <c r="J1103" s="39"/>
      <c r="K1103" s="39"/>
      <c r="L1103" s="39"/>
      <c r="M1103" s="8"/>
      <c r="N1103" s="39"/>
      <c r="O1103" s="39"/>
      <c r="P1103" s="39"/>
      <c r="Q1103" s="8"/>
    </row>
    <row r="1104" spans="7:18" x14ac:dyDescent="0.3">
      <c r="G1104" s="39"/>
      <c r="H1104" s="39"/>
      <c r="I1104" s="39"/>
      <c r="J1104" s="39"/>
      <c r="K1104" s="39"/>
      <c r="L1104" s="39"/>
      <c r="M1104" s="8"/>
      <c r="N1104" s="39"/>
      <c r="O1104" s="39"/>
      <c r="P1104" s="39"/>
      <c r="Q1104" s="8"/>
    </row>
    <row r="1105" spans="7:17" x14ac:dyDescent="0.3">
      <c r="G1105" s="39"/>
      <c r="H1105" s="39"/>
      <c r="I1105" s="39"/>
      <c r="J1105" s="39"/>
      <c r="K1105" s="39"/>
      <c r="L1105" s="39"/>
      <c r="M1105" s="8"/>
      <c r="N1105" s="39"/>
      <c r="O1105" s="39"/>
      <c r="P1105" s="39"/>
      <c r="Q1105" s="5"/>
    </row>
    <row r="1106" spans="7:17" x14ac:dyDescent="0.3">
      <c r="G1106" s="39"/>
      <c r="H1106" s="39"/>
      <c r="I1106" s="39"/>
      <c r="J1106" s="39"/>
      <c r="K1106" s="39"/>
      <c r="L1106" s="39"/>
      <c r="M1106" s="8"/>
      <c r="N1106" s="39"/>
      <c r="O1106" s="39"/>
      <c r="P1106" s="39"/>
      <c r="Q1106" s="5"/>
    </row>
    <row r="1107" spans="7:17" x14ac:dyDescent="0.3">
      <c r="G1107" s="39"/>
      <c r="H1107" s="39"/>
      <c r="I1107" s="39"/>
      <c r="J1107" s="39"/>
      <c r="K1107" s="39"/>
      <c r="L1107" s="39"/>
      <c r="M1107" s="8"/>
      <c r="N1107" s="39"/>
      <c r="O1107" s="39"/>
      <c r="P1107" s="39"/>
      <c r="Q1107" s="5"/>
    </row>
    <row r="1108" spans="7:17" x14ac:dyDescent="0.3">
      <c r="G1108" s="39"/>
      <c r="H1108" s="39"/>
      <c r="I1108" s="39"/>
      <c r="J1108" s="39"/>
      <c r="K1108" s="39"/>
      <c r="L1108" s="39"/>
      <c r="M1108" s="8"/>
      <c r="N1108" s="39"/>
      <c r="O1108" s="39"/>
      <c r="P1108" s="39"/>
      <c r="Q1108" s="5"/>
    </row>
    <row r="1109" spans="7:17" x14ac:dyDescent="0.3">
      <c r="G1109" s="39"/>
      <c r="H1109" s="39"/>
      <c r="I1109" s="39"/>
      <c r="J1109" s="39"/>
      <c r="K1109" s="39"/>
      <c r="L1109" s="39"/>
      <c r="M1109" s="8"/>
      <c r="N1109" s="39"/>
      <c r="O1109" s="39"/>
      <c r="P1109" s="39"/>
      <c r="Q1109" s="5"/>
    </row>
    <row r="1110" spans="7:17" x14ac:dyDescent="0.3">
      <c r="G1110" s="39"/>
      <c r="H1110" s="39"/>
      <c r="I1110" s="39"/>
      <c r="J1110" s="39"/>
      <c r="K1110" s="39"/>
      <c r="L1110" s="39"/>
      <c r="M1110" s="8"/>
      <c r="N1110" s="39"/>
      <c r="O1110" s="39"/>
      <c r="P1110" s="39"/>
      <c r="Q1110" s="5"/>
    </row>
    <row r="1111" spans="7:17" x14ac:dyDescent="0.3">
      <c r="G1111" s="39"/>
      <c r="H1111" s="39"/>
      <c r="I1111" s="39"/>
      <c r="J1111" s="39"/>
      <c r="K1111" s="39"/>
      <c r="L1111" s="39"/>
      <c r="M1111" s="8"/>
      <c r="N1111" s="39"/>
      <c r="O1111" s="39"/>
      <c r="P1111" s="39"/>
      <c r="Q1111" s="5"/>
    </row>
    <row r="1112" spans="7:17" x14ac:dyDescent="0.3">
      <c r="G1112" s="39"/>
      <c r="H1112" s="39"/>
      <c r="I1112" s="39"/>
      <c r="J1112" s="39"/>
      <c r="K1112" s="39"/>
      <c r="L1112" s="39"/>
      <c r="M1112" s="8"/>
      <c r="N1112" s="39"/>
      <c r="O1112" s="39"/>
      <c r="P1112" s="39"/>
      <c r="Q1112" s="5"/>
    </row>
    <row r="1113" spans="7:17" x14ac:dyDescent="0.3">
      <c r="G1113" s="39"/>
      <c r="H1113" s="39"/>
      <c r="I1113" s="39"/>
      <c r="J1113" s="39"/>
      <c r="K1113" s="39"/>
      <c r="L1113" s="39"/>
      <c r="M1113" s="8"/>
      <c r="N1113" s="39"/>
      <c r="O1113" s="39"/>
      <c r="P1113" s="39"/>
      <c r="Q1113" s="5"/>
    </row>
    <row r="1114" spans="7:17" x14ac:dyDescent="0.3">
      <c r="G1114" s="39"/>
      <c r="H1114" s="39"/>
      <c r="I1114" s="39"/>
      <c r="J1114" s="39"/>
      <c r="K1114" s="39"/>
      <c r="L1114" s="39"/>
      <c r="M1114" s="8"/>
      <c r="N1114" s="39"/>
      <c r="O1114" s="39"/>
      <c r="P1114" s="39"/>
      <c r="Q1114" s="5"/>
    </row>
    <row r="1115" spans="7:17" x14ac:dyDescent="0.3">
      <c r="G1115" s="39"/>
      <c r="H1115" s="39"/>
      <c r="I1115" s="39"/>
      <c r="J1115" s="39"/>
      <c r="K1115" s="39"/>
      <c r="L1115" s="39"/>
      <c r="M1115" s="8"/>
      <c r="N1115" s="39"/>
      <c r="O1115" s="39"/>
      <c r="P1115" s="39"/>
      <c r="Q1115" s="5"/>
    </row>
    <row r="1116" spans="7:17" x14ac:dyDescent="0.3">
      <c r="G1116" s="39"/>
      <c r="H1116" s="39"/>
      <c r="I1116" s="39"/>
      <c r="J1116" s="39"/>
      <c r="K1116" s="39"/>
      <c r="L1116" s="39"/>
      <c r="M1116" s="8"/>
      <c r="N1116" s="39"/>
      <c r="O1116" s="39"/>
      <c r="P1116" s="39"/>
      <c r="Q1116" s="5"/>
    </row>
    <row r="1117" spans="7:17" x14ac:dyDescent="0.3">
      <c r="G1117" s="39"/>
      <c r="H1117" s="39"/>
      <c r="I1117" s="39"/>
      <c r="J1117" s="39"/>
      <c r="K1117" s="39"/>
      <c r="L1117" s="39"/>
      <c r="M1117" s="8"/>
      <c r="N1117" s="39"/>
      <c r="O1117" s="39"/>
      <c r="P1117" s="39"/>
      <c r="Q1117" s="5"/>
    </row>
    <row r="1118" spans="7:17" x14ac:dyDescent="0.3">
      <c r="G1118" s="39"/>
      <c r="H1118" s="39"/>
      <c r="I1118" s="39"/>
      <c r="J1118" s="39"/>
      <c r="K1118" s="39"/>
      <c r="L1118" s="39"/>
      <c r="M1118" s="8"/>
      <c r="N1118" s="39"/>
      <c r="O1118" s="39"/>
      <c r="P1118" s="39"/>
      <c r="Q1118" s="5"/>
    </row>
    <row r="1119" spans="7:17" x14ac:dyDescent="0.3">
      <c r="G1119" s="39"/>
      <c r="H1119" s="39"/>
      <c r="I1119" s="39"/>
      <c r="J1119" s="39"/>
      <c r="K1119" s="39"/>
      <c r="L1119" s="39"/>
      <c r="M1119" s="8"/>
      <c r="N1119" s="39"/>
      <c r="O1119" s="39"/>
      <c r="P1119" s="39"/>
      <c r="Q1119" s="5"/>
    </row>
    <row r="1120" spans="7:17" x14ac:dyDescent="0.3">
      <c r="G1120" s="39"/>
      <c r="H1120" s="39"/>
      <c r="I1120" s="39"/>
      <c r="J1120" s="39"/>
      <c r="K1120" s="39"/>
      <c r="L1120" s="39"/>
      <c r="M1120" s="8"/>
      <c r="N1120" s="39"/>
      <c r="O1120" s="39"/>
      <c r="P1120" s="39"/>
      <c r="Q1120" s="5"/>
    </row>
    <row r="1121" spans="7:17" x14ac:dyDescent="0.3">
      <c r="G1121" s="39"/>
      <c r="H1121" s="39"/>
      <c r="I1121" s="39"/>
      <c r="J1121" s="39"/>
      <c r="K1121" s="39"/>
      <c r="L1121" s="39"/>
      <c r="M1121" s="8"/>
      <c r="N1121" s="39"/>
      <c r="O1121" s="39"/>
      <c r="P1121" s="39"/>
      <c r="Q1121" s="5"/>
    </row>
    <row r="1122" spans="7:17" x14ac:dyDescent="0.3">
      <c r="G1122" s="39"/>
      <c r="H1122" s="39"/>
      <c r="I1122" s="39"/>
      <c r="J1122" s="39"/>
      <c r="K1122" s="39"/>
      <c r="L1122" s="39"/>
      <c r="M1122" s="8"/>
      <c r="N1122" s="39"/>
      <c r="O1122" s="39"/>
      <c r="P1122" s="39"/>
      <c r="Q1122" s="5"/>
    </row>
    <row r="1123" spans="7:17" x14ac:dyDescent="0.3">
      <c r="G1123" s="39"/>
      <c r="H1123" s="39"/>
      <c r="I1123" s="39"/>
      <c r="J1123" s="39"/>
      <c r="K1123" s="39"/>
      <c r="L1123" s="39"/>
      <c r="M1123" s="8"/>
      <c r="N1123" s="39"/>
      <c r="O1123" s="39"/>
      <c r="P1123" s="39"/>
      <c r="Q1123" s="5"/>
    </row>
    <row r="1124" spans="7:17" x14ac:dyDescent="0.3">
      <c r="G1124" s="39"/>
      <c r="H1124" s="39"/>
      <c r="I1124" s="39"/>
      <c r="J1124" s="39"/>
      <c r="K1124" s="39"/>
      <c r="L1124" s="39"/>
      <c r="M1124" s="8"/>
      <c r="N1124" s="39"/>
      <c r="O1124" s="39"/>
      <c r="P1124" s="39"/>
      <c r="Q1124" s="5"/>
    </row>
    <row r="1125" spans="7:17" x14ac:dyDescent="0.3">
      <c r="G1125" s="39"/>
      <c r="H1125" s="39"/>
      <c r="I1125" s="39"/>
      <c r="J1125" s="39"/>
      <c r="K1125" s="39"/>
      <c r="L1125" s="39"/>
      <c r="M1125" s="8"/>
      <c r="N1125" s="39"/>
      <c r="O1125" s="39"/>
      <c r="P1125" s="39"/>
      <c r="Q1125" s="5"/>
    </row>
    <row r="1126" spans="7:17" x14ac:dyDescent="0.3">
      <c r="G1126" s="39"/>
      <c r="H1126" s="39"/>
      <c r="I1126" s="39"/>
      <c r="J1126" s="39"/>
      <c r="K1126" s="39"/>
      <c r="L1126" s="39"/>
      <c r="M1126" s="8"/>
      <c r="N1126" s="39"/>
      <c r="O1126" s="39"/>
      <c r="P1126" s="39"/>
      <c r="Q1126" s="5"/>
    </row>
    <row r="1127" spans="7:17" x14ac:dyDescent="0.3">
      <c r="G1127" s="39"/>
      <c r="H1127" s="39"/>
      <c r="I1127" s="39"/>
      <c r="J1127" s="39"/>
      <c r="K1127" s="39"/>
      <c r="L1127" s="39"/>
      <c r="M1127" s="8"/>
      <c r="N1127" s="39"/>
      <c r="O1127" s="39"/>
      <c r="P1127" s="39"/>
      <c r="Q1127" s="5"/>
    </row>
    <row r="1128" spans="7:17" x14ac:dyDescent="0.3">
      <c r="G1128" s="39"/>
      <c r="H1128" s="39"/>
      <c r="I1128" s="39"/>
      <c r="J1128" s="39"/>
      <c r="K1128" s="39"/>
      <c r="L1128" s="39"/>
      <c r="M1128" s="8"/>
      <c r="N1128" s="39"/>
      <c r="O1128" s="39"/>
      <c r="P1128" s="39"/>
      <c r="Q1128" s="5"/>
    </row>
    <row r="1129" spans="7:17" x14ac:dyDescent="0.3">
      <c r="G1129" s="39"/>
      <c r="H1129" s="39"/>
      <c r="I1129" s="39"/>
      <c r="J1129" s="39"/>
      <c r="K1129" s="39"/>
      <c r="L1129" s="39"/>
      <c r="M1129" s="8"/>
      <c r="N1129" s="39"/>
      <c r="O1129" s="39"/>
      <c r="P1129" s="39"/>
      <c r="Q1129" s="5"/>
    </row>
    <row r="1130" spans="7:17" x14ac:dyDescent="0.3">
      <c r="G1130" s="39"/>
      <c r="H1130" s="39"/>
      <c r="I1130" s="39"/>
      <c r="J1130" s="39"/>
      <c r="K1130" s="39"/>
      <c r="L1130" s="39"/>
      <c r="M1130" s="8"/>
      <c r="N1130" s="39"/>
      <c r="O1130" s="39"/>
      <c r="P1130" s="39"/>
      <c r="Q1130" s="5"/>
    </row>
    <row r="1131" spans="7:17" x14ac:dyDescent="0.3">
      <c r="G1131" s="39"/>
      <c r="H1131" s="39"/>
      <c r="I1131" s="39"/>
      <c r="J1131" s="39"/>
      <c r="K1131" s="39"/>
      <c r="L1131" s="39"/>
      <c r="M1131" s="8"/>
      <c r="N1131" s="39"/>
      <c r="O1131" s="39"/>
      <c r="P1131" s="39"/>
      <c r="Q1131" s="5"/>
    </row>
    <row r="1132" spans="7:17" x14ac:dyDescent="0.3">
      <c r="G1132" s="39"/>
      <c r="H1132" s="39"/>
      <c r="I1132" s="39"/>
      <c r="J1132" s="39"/>
      <c r="K1132" s="39"/>
      <c r="L1132" s="39"/>
      <c r="M1132" s="8"/>
      <c r="N1132" s="39"/>
      <c r="O1132" s="39"/>
      <c r="P1132" s="39"/>
      <c r="Q1132" s="5"/>
    </row>
    <row r="1133" spans="7:17" x14ac:dyDescent="0.3">
      <c r="G1133" s="39"/>
      <c r="H1133" s="39"/>
      <c r="I1133" s="39"/>
      <c r="J1133" s="39"/>
      <c r="K1133" s="39"/>
      <c r="L1133" s="39"/>
      <c r="M1133" s="8"/>
      <c r="N1133" s="39"/>
      <c r="O1133" s="39"/>
      <c r="P1133" s="39"/>
      <c r="Q1133" s="5"/>
    </row>
    <row r="1134" spans="7:17" x14ac:dyDescent="0.3">
      <c r="G1134" s="39"/>
      <c r="H1134" s="39"/>
      <c r="I1134" s="39"/>
      <c r="J1134" s="39"/>
      <c r="K1134" s="39"/>
      <c r="L1134" s="39"/>
      <c r="M1134" s="8"/>
      <c r="N1134" s="39"/>
      <c r="O1134" s="39"/>
      <c r="P1134" s="39"/>
      <c r="Q1134" s="5"/>
    </row>
    <row r="1135" spans="7:17" x14ac:dyDescent="0.3">
      <c r="G1135" s="39"/>
      <c r="H1135" s="39"/>
      <c r="I1135" s="39"/>
      <c r="J1135" s="39"/>
      <c r="K1135" s="39"/>
      <c r="L1135" s="39"/>
      <c r="M1135" s="8"/>
      <c r="N1135" s="39"/>
      <c r="O1135" s="39"/>
      <c r="P1135" s="39"/>
      <c r="Q1135" s="5"/>
    </row>
    <row r="1136" spans="7:17" x14ac:dyDescent="0.3">
      <c r="G1136" s="39"/>
      <c r="H1136" s="39"/>
      <c r="I1136" s="39"/>
      <c r="J1136" s="39"/>
      <c r="K1136" s="39"/>
      <c r="L1136" s="39"/>
      <c r="M1136" s="8"/>
      <c r="N1136" s="39"/>
      <c r="O1136" s="39"/>
      <c r="P1136" s="39"/>
      <c r="Q1136" s="5"/>
    </row>
    <row r="1137" spans="7:17" x14ac:dyDescent="0.3">
      <c r="G1137" s="39"/>
      <c r="H1137" s="39"/>
      <c r="I1137" s="39"/>
      <c r="J1137" s="39"/>
      <c r="K1137" s="39"/>
      <c r="L1137" s="39"/>
      <c r="M1137" s="8"/>
      <c r="N1137" s="39"/>
      <c r="O1137" s="39"/>
      <c r="P1137" s="39"/>
      <c r="Q1137" s="5"/>
    </row>
    <row r="1138" spans="7:17" x14ac:dyDescent="0.3">
      <c r="G1138" s="39"/>
      <c r="H1138" s="39"/>
      <c r="I1138" s="39"/>
      <c r="J1138" s="39"/>
      <c r="K1138" s="39"/>
      <c r="L1138" s="39"/>
      <c r="M1138" s="5"/>
      <c r="N1138" s="39"/>
      <c r="O1138" s="39"/>
      <c r="P1138" s="39"/>
      <c r="Q1138" s="5"/>
    </row>
    <row r="1139" spans="7:17" x14ac:dyDescent="0.3">
      <c r="G1139" s="39"/>
      <c r="H1139" s="39"/>
      <c r="I1139" s="39"/>
      <c r="J1139" s="39"/>
      <c r="K1139" s="39"/>
      <c r="L1139" s="39"/>
      <c r="M1139" s="5"/>
      <c r="N1139" s="39"/>
      <c r="O1139" s="39"/>
      <c r="P1139" s="39"/>
      <c r="Q1139" s="5"/>
    </row>
    <row r="1140" spans="7:17" x14ac:dyDescent="0.3">
      <c r="G1140" s="39"/>
      <c r="H1140" s="39"/>
      <c r="I1140" s="39"/>
      <c r="J1140" s="39"/>
      <c r="K1140" s="39"/>
      <c r="L1140" s="39"/>
      <c r="M1140" s="5"/>
      <c r="N1140" s="39"/>
      <c r="O1140" s="39"/>
      <c r="P1140" s="39"/>
      <c r="Q1140" s="5"/>
    </row>
    <row r="1141" spans="7:17" x14ac:dyDescent="0.3">
      <c r="G1141" s="39"/>
      <c r="H1141" s="39"/>
      <c r="I1141" s="39"/>
      <c r="J1141" s="39"/>
      <c r="K1141" s="39"/>
      <c r="L1141" s="39"/>
      <c r="M1141" s="5"/>
      <c r="N1141" s="39"/>
      <c r="O1141" s="39"/>
      <c r="P1141" s="39"/>
      <c r="Q1141" s="5"/>
    </row>
    <row r="1142" spans="7:17" x14ac:dyDescent="0.3">
      <c r="G1142" s="39"/>
      <c r="H1142" s="39"/>
      <c r="I1142" s="39"/>
      <c r="J1142" s="39"/>
      <c r="K1142" s="39"/>
      <c r="L1142" s="39"/>
      <c r="M1142" s="5"/>
      <c r="N1142" s="39"/>
      <c r="O1142" s="39"/>
      <c r="P1142" s="39"/>
      <c r="Q1142" s="5"/>
    </row>
    <row r="1143" spans="7:17" x14ac:dyDescent="0.3">
      <c r="G1143" s="39"/>
      <c r="H1143" s="39"/>
      <c r="I1143" s="39"/>
      <c r="J1143" s="39"/>
      <c r="K1143" s="39"/>
      <c r="L1143" s="39"/>
      <c r="M1143" s="5"/>
      <c r="N1143" s="39"/>
      <c r="O1143" s="39"/>
      <c r="P1143" s="39"/>
      <c r="Q1143" s="5"/>
    </row>
    <row r="1144" spans="7:17" x14ac:dyDescent="0.3">
      <c r="G1144" s="39"/>
      <c r="H1144" s="39"/>
      <c r="I1144" s="39"/>
      <c r="J1144" s="39"/>
      <c r="K1144" s="39"/>
      <c r="L1144" s="39"/>
      <c r="M1144" s="5"/>
      <c r="N1144" s="39"/>
      <c r="O1144" s="39"/>
      <c r="P1144" s="39"/>
      <c r="Q1144" s="5"/>
    </row>
    <row r="1145" spans="7:17" x14ac:dyDescent="0.3">
      <c r="G1145" s="39"/>
      <c r="H1145" s="39"/>
      <c r="I1145" s="39"/>
      <c r="J1145" s="39"/>
      <c r="K1145" s="39"/>
      <c r="L1145" s="39"/>
      <c r="M1145" s="5"/>
      <c r="N1145" s="39"/>
      <c r="O1145" s="39"/>
      <c r="P1145" s="39"/>
      <c r="Q1145" s="5"/>
    </row>
    <row r="1146" spans="7:17" x14ac:dyDescent="0.3">
      <c r="G1146" s="39"/>
      <c r="H1146" s="39"/>
      <c r="I1146" s="39"/>
      <c r="J1146" s="39"/>
      <c r="K1146" s="39"/>
      <c r="L1146" s="39"/>
      <c r="M1146" s="5"/>
      <c r="N1146" s="39"/>
      <c r="O1146" s="39"/>
      <c r="P1146" s="39"/>
      <c r="Q1146" s="5"/>
    </row>
    <row r="1147" spans="7:17" x14ac:dyDescent="0.3">
      <c r="G1147" s="39"/>
      <c r="H1147" s="39"/>
      <c r="I1147" s="39"/>
      <c r="J1147" s="39"/>
      <c r="K1147" s="39"/>
      <c r="L1147" s="39"/>
      <c r="M1147" s="5"/>
      <c r="N1147" s="39"/>
      <c r="O1147" s="39"/>
      <c r="P1147" s="39"/>
      <c r="Q1147" s="5"/>
    </row>
    <row r="1148" spans="7:17" x14ac:dyDescent="0.3">
      <c r="G1148" s="39"/>
      <c r="H1148" s="39"/>
      <c r="I1148" s="39"/>
      <c r="J1148" s="39"/>
      <c r="K1148" s="39"/>
      <c r="L1148" s="39"/>
      <c r="M1148" s="5"/>
      <c r="N1148" s="39"/>
      <c r="O1148" s="39"/>
      <c r="P1148" s="39"/>
      <c r="Q1148" s="5"/>
    </row>
    <row r="1149" spans="7:17" x14ac:dyDescent="0.3">
      <c r="G1149" s="39"/>
      <c r="H1149" s="39"/>
      <c r="I1149" s="39"/>
      <c r="J1149" s="39"/>
      <c r="K1149" s="39"/>
      <c r="L1149" s="39"/>
      <c r="M1149" s="5"/>
      <c r="N1149" s="39"/>
      <c r="O1149" s="39"/>
      <c r="P1149" s="39"/>
      <c r="Q1149" s="5"/>
    </row>
    <row r="1150" spans="7:17" x14ac:dyDescent="0.3">
      <c r="G1150" s="39"/>
      <c r="H1150" s="39"/>
      <c r="I1150" s="39"/>
      <c r="J1150" s="39"/>
      <c r="K1150" s="39"/>
      <c r="L1150" s="39"/>
      <c r="M1150" s="5"/>
      <c r="N1150" s="39"/>
      <c r="O1150" s="39"/>
      <c r="P1150" s="39"/>
      <c r="Q1150" s="5"/>
    </row>
    <row r="1151" spans="7:17" x14ac:dyDescent="0.3">
      <c r="G1151" s="39"/>
      <c r="H1151" s="39"/>
      <c r="I1151" s="39"/>
      <c r="J1151" s="39"/>
      <c r="K1151" s="39"/>
      <c r="L1151" s="39"/>
      <c r="M1151" s="5"/>
      <c r="N1151" s="39"/>
      <c r="O1151" s="39"/>
      <c r="P1151" s="39"/>
      <c r="Q1151" s="5"/>
    </row>
    <row r="1152" spans="7:17" x14ac:dyDescent="0.3">
      <c r="G1152" s="39"/>
      <c r="H1152" s="39"/>
      <c r="I1152" s="39"/>
      <c r="J1152" s="39"/>
      <c r="K1152" s="39"/>
      <c r="L1152" s="39"/>
      <c r="M1152" s="5"/>
      <c r="N1152" s="39"/>
      <c r="O1152" s="39"/>
      <c r="P1152" s="39"/>
      <c r="Q1152" s="5"/>
    </row>
    <row r="1153" spans="7:17" x14ac:dyDescent="0.3">
      <c r="G1153" s="39"/>
      <c r="H1153" s="39"/>
      <c r="I1153" s="39"/>
      <c r="J1153" s="39"/>
      <c r="K1153" s="39"/>
      <c r="L1153" s="39"/>
      <c r="M1153" s="5"/>
      <c r="N1153" s="39"/>
      <c r="O1153" s="39"/>
      <c r="P1153" s="39"/>
      <c r="Q1153" s="5"/>
    </row>
    <row r="1154" spans="7:17" x14ac:dyDescent="0.3">
      <c r="G1154" s="39"/>
      <c r="H1154" s="39"/>
      <c r="I1154" s="39"/>
      <c r="J1154" s="39"/>
      <c r="K1154" s="39"/>
      <c r="L1154" s="39"/>
      <c r="M1154" s="5"/>
      <c r="N1154" s="39"/>
      <c r="O1154" s="39"/>
      <c r="P1154" s="39"/>
      <c r="Q1154" s="5"/>
    </row>
    <row r="1155" spans="7:17" x14ac:dyDescent="0.3">
      <c r="G1155" s="39"/>
      <c r="H1155" s="39"/>
      <c r="I1155" s="39"/>
      <c r="J1155" s="39"/>
      <c r="K1155" s="39"/>
      <c r="L1155" s="39"/>
      <c r="M1155" s="5"/>
      <c r="N1155" s="39"/>
      <c r="O1155" s="39"/>
      <c r="P1155" s="39"/>
      <c r="Q1155" s="5"/>
    </row>
    <row r="1156" spans="7:17" x14ac:dyDescent="0.3">
      <c r="G1156" s="39"/>
      <c r="H1156" s="39"/>
      <c r="I1156" s="39"/>
      <c r="J1156" s="39"/>
      <c r="K1156" s="39"/>
      <c r="L1156" s="39"/>
      <c r="M1156" s="5"/>
      <c r="N1156" s="39"/>
      <c r="O1156" s="39"/>
      <c r="P1156" s="39"/>
      <c r="Q1156" s="5"/>
    </row>
    <row r="1157" spans="7:17" x14ac:dyDescent="0.3">
      <c r="G1157" s="39"/>
      <c r="H1157" s="39"/>
      <c r="I1157" s="39"/>
      <c r="J1157" s="39"/>
      <c r="K1157" s="39"/>
      <c r="L1157" s="39"/>
      <c r="M1157" s="5"/>
      <c r="N1157" s="39"/>
      <c r="O1157" s="39"/>
      <c r="P1157" s="39"/>
      <c r="Q1157" s="5"/>
    </row>
    <row r="1158" spans="7:17" x14ac:dyDescent="0.3">
      <c r="G1158" s="39"/>
      <c r="H1158" s="39"/>
      <c r="I1158" s="39"/>
      <c r="J1158" s="39"/>
      <c r="K1158" s="39"/>
      <c r="L1158" s="39"/>
      <c r="M1158" s="5"/>
      <c r="N1158" s="39"/>
      <c r="O1158" s="39"/>
      <c r="P1158" s="39"/>
      <c r="Q1158" s="5"/>
    </row>
    <row r="1159" spans="7:17" x14ac:dyDescent="0.3">
      <c r="G1159" s="39"/>
      <c r="H1159" s="39"/>
      <c r="I1159" s="39"/>
      <c r="J1159" s="39"/>
      <c r="K1159" s="39"/>
      <c r="L1159" s="39"/>
      <c r="M1159" s="5"/>
      <c r="N1159" s="39"/>
      <c r="O1159" s="39"/>
      <c r="P1159" s="39"/>
      <c r="Q1159" s="5"/>
    </row>
    <row r="1160" spans="7:17" x14ac:dyDescent="0.3">
      <c r="G1160" s="39"/>
      <c r="H1160" s="39"/>
      <c r="I1160" s="39"/>
      <c r="J1160" s="39"/>
      <c r="K1160" s="39"/>
      <c r="L1160" s="39"/>
      <c r="M1160" s="5"/>
      <c r="N1160" s="39"/>
      <c r="O1160" s="39"/>
      <c r="P1160" s="39"/>
      <c r="Q1160" s="5"/>
    </row>
    <row r="1161" spans="7:17" x14ac:dyDescent="0.3">
      <c r="G1161" s="39"/>
      <c r="H1161" s="39"/>
      <c r="I1161" s="39"/>
      <c r="J1161" s="39"/>
      <c r="K1161" s="39"/>
      <c r="L1161" s="39"/>
      <c r="M1161" s="5"/>
      <c r="N1161" s="39"/>
      <c r="O1161" s="39"/>
      <c r="P1161" s="39"/>
      <c r="Q1161" s="5"/>
    </row>
    <row r="1162" spans="7:17" x14ac:dyDescent="0.3">
      <c r="G1162" s="39"/>
      <c r="H1162" s="39"/>
      <c r="I1162" s="39"/>
      <c r="J1162" s="39"/>
      <c r="K1162" s="39"/>
      <c r="L1162" s="39"/>
      <c r="M1162" s="5"/>
      <c r="N1162" s="39"/>
      <c r="O1162" s="39"/>
      <c r="P1162" s="39"/>
      <c r="Q1162" s="5"/>
    </row>
    <row r="1163" spans="7:17" x14ac:dyDescent="0.3">
      <c r="G1163" s="39"/>
      <c r="H1163" s="39"/>
      <c r="I1163" s="39"/>
      <c r="J1163" s="39"/>
      <c r="K1163" s="39"/>
      <c r="L1163" s="39"/>
      <c r="M1163" s="5"/>
      <c r="N1163" s="39"/>
      <c r="O1163" s="39"/>
      <c r="P1163" s="39"/>
      <c r="Q1163" s="5"/>
    </row>
    <row r="1164" spans="7:17" x14ac:dyDescent="0.3">
      <c r="G1164" s="39"/>
      <c r="H1164" s="39"/>
      <c r="I1164" s="39"/>
      <c r="J1164" s="39"/>
      <c r="K1164" s="39"/>
      <c r="L1164" s="39"/>
      <c r="M1164" s="5"/>
      <c r="N1164" s="39"/>
      <c r="O1164" s="39"/>
      <c r="P1164" s="39"/>
      <c r="Q1164" s="5"/>
    </row>
    <row r="1165" spans="7:17" x14ac:dyDescent="0.3">
      <c r="G1165" s="39"/>
      <c r="H1165" s="39"/>
      <c r="I1165" s="39"/>
      <c r="J1165" s="39"/>
      <c r="K1165" s="39"/>
      <c r="L1165" s="39"/>
      <c r="M1165" s="5"/>
      <c r="N1165" s="39"/>
      <c r="O1165" s="39"/>
      <c r="P1165" s="39"/>
      <c r="Q1165" s="5"/>
    </row>
    <row r="1166" spans="7:17" x14ac:dyDescent="0.3">
      <c r="G1166" s="39"/>
      <c r="H1166" s="39"/>
      <c r="I1166" s="39"/>
      <c r="J1166" s="39"/>
      <c r="K1166" s="39"/>
      <c r="L1166" s="39"/>
      <c r="M1166" s="5"/>
      <c r="N1166" s="39"/>
      <c r="O1166" s="39"/>
      <c r="P1166" s="39"/>
      <c r="Q1166" s="5"/>
    </row>
    <row r="1167" spans="7:17" x14ac:dyDescent="0.3">
      <c r="G1167" s="39"/>
      <c r="H1167" s="39"/>
      <c r="I1167" s="39"/>
      <c r="J1167" s="39"/>
      <c r="K1167" s="39"/>
      <c r="L1167" s="39"/>
      <c r="M1167" s="5"/>
      <c r="N1167" s="39"/>
      <c r="O1167" s="39"/>
      <c r="P1167" s="39"/>
      <c r="Q1167" s="5"/>
    </row>
    <row r="1168" spans="7:17" x14ac:dyDescent="0.3">
      <c r="G1168" s="39"/>
      <c r="H1168" s="39"/>
      <c r="I1168" s="39"/>
      <c r="J1168" s="39"/>
      <c r="K1168" s="39"/>
      <c r="L1168" s="39"/>
      <c r="M1168" s="5"/>
      <c r="N1168" s="39"/>
      <c r="O1168" s="39"/>
      <c r="P1168" s="39"/>
      <c r="Q1168" s="5"/>
    </row>
    <row r="1169" spans="7:17" x14ac:dyDescent="0.3">
      <c r="G1169" s="39"/>
      <c r="H1169" s="39"/>
      <c r="I1169" s="39"/>
      <c r="J1169" s="39"/>
      <c r="K1169" s="39"/>
      <c r="L1169" s="39"/>
      <c r="M1169" s="5"/>
      <c r="N1169" s="39"/>
      <c r="O1169" s="39"/>
      <c r="P1169" s="39"/>
      <c r="Q1169" s="5"/>
    </row>
    <row r="1170" spans="7:17" x14ac:dyDescent="0.3">
      <c r="G1170" s="39"/>
      <c r="H1170" s="39"/>
      <c r="I1170" s="39"/>
      <c r="J1170" s="39"/>
      <c r="K1170" s="39"/>
      <c r="L1170" s="39"/>
      <c r="M1170" s="5"/>
      <c r="N1170" s="39"/>
      <c r="O1170" s="39"/>
      <c r="P1170" s="39"/>
      <c r="Q1170" s="5"/>
    </row>
    <row r="1171" spans="7:17" x14ac:dyDescent="0.3">
      <c r="G1171" s="39"/>
      <c r="H1171" s="39"/>
      <c r="I1171" s="39"/>
      <c r="J1171" s="39"/>
      <c r="K1171" s="39"/>
      <c r="L1171" s="39"/>
      <c r="M1171" s="5"/>
      <c r="N1171" s="39"/>
      <c r="O1171" s="39"/>
      <c r="P1171" s="39"/>
      <c r="Q1171" s="5"/>
    </row>
    <row r="1172" spans="7:17" x14ac:dyDescent="0.3">
      <c r="G1172" s="39"/>
      <c r="H1172" s="39"/>
      <c r="I1172" s="39"/>
      <c r="J1172" s="39"/>
      <c r="K1172" s="39"/>
      <c r="L1172" s="39"/>
      <c r="M1172" s="5"/>
      <c r="N1172" s="39"/>
      <c r="O1172" s="39"/>
      <c r="P1172" s="39"/>
      <c r="Q1172" s="5"/>
    </row>
    <row r="1173" spans="7:17" x14ac:dyDescent="0.3">
      <c r="G1173" s="39"/>
      <c r="H1173" s="39"/>
      <c r="I1173" s="39"/>
      <c r="J1173" s="39"/>
      <c r="K1173" s="39"/>
      <c r="L1173" s="39"/>
      <c r="M1173" s="5"/>
      <c r="N1173" s="39"/>
      <c r="O1173" s="39"/>
      <c r="P1173" s="39"/>
      <c r="Q1173" s="5"/>
    </row>
    <row r="1174" spans="7:17" x14ac:dyDescent="0.3">
      <c r="G1174" s="39"/>
      <c r="H1174" s="39"/>
      <c r="I1174" s="39"/>
      <c r="J1174" s="39"/>
      <c r="K1174" s="39"/>
      <c r="L1174" s="39"/>
      <c r="M1174" s="5"/>
      <c r="N1174" s="39"/>
      <c r="O1174" s="39"/>
      <c r="P1174" s="39"/>
      <c r="Q1174" s="5"/>
    </row>
    <row r="1175" spans="7:17" x14ac:dyDescent="0.3">
      <c r="G1175" s="39"/>
      <c r="H1175" s="39"/>
      <c r="I1175" s="39"/>
      <c r="J1175" s="39"/>
      <c r="K1175" s="39"/>
      <c r="L1175" s="39"/>
      <c r="M1175" s="5"/>
      <c r="N1175" s="39"/>
      <c r="O1175" s="39"/>
      <c r="P1175" s="39"/>
      <c r="Q1175" s="5"/>
    </row>
    <row r="1176" spans="7:17" x14ac:dyDescent="0.3">
      <c r="G1176" s="39"/>
      <c r="H1176" s="39"/>
      <c r="I1176" s="39"/>
      <c r="J1176" s="39"/>
      <c r="K1176" s="39"/>
      <c r="L1176" s="39"/>
      <c r="M1176" s="5"/>
      <c r="N1176" s="39"/>
      <c r="O1176" s="39"/>
      <c r="P1176" s="39"/>
      <c r="Q1176" s="5"/>
    </row>
    <row r="1177" spans="7:17" x14ac:dyDescent="0.3">
      <c r="G1177" s="39"/>
      <c r="H1177" s="39"/>
      <c r="I1177" s="39"/>
      <c r="J1177" s="39"/>
      <c r="K1177" s="39"/>
      <c r="L1177" s="39"/>
      <c r="M1177" s="5"/>
      <c r="N1177" s="39"/>
      <c r="O1177" s="39"/>
      <c r="P1177" s="39"/>
      <c r="Q1177" s="5"/>
    </row>
    <row r="1178" spans="7:17" x14ac:dyDescent="0.3">
      <c r="G1178" s="39"/>
      <c r="H1178" s="39"/>
      <c r="I1178" s="39"/>
      <c r="J1178" s="39"/>
      <c r="K1178" s="39"/>
      <c r="L1178" s="39"/>
      <c r="M1178" s="5"/>
      <c r="N1178" s="39"/>
      <c r="O1178" s="39"/>
      <c r="P1178" s="39"/>
      <c r="Q1178" s="5"/>
    </row>
    <row r="1179" spans="7:17" x14ac:dyDescent="0.3">
      <c r="G1179" s="39"/>
      <c r="H1179" s="39"/>
      <c r="I1179" s="39"/>
      <c r="J1179" s="39"/>
      <c r="K1179" s="39"/>
      <c r="L1179" s="39"/>
      <c r="M1179" s="5"/>
      <c r="N1179" s="39"/>
      <c r="O1179" s="39"/>
      <c r="P1179" s="39"/>
      <c r="Q1179" s="5"/>
    </row>
    <row r="1180" spans="7:17" x14ac:dyDescent="0.3">
      <c r="G1180" s="39"/>
      <c r="H1180" s="39"/>
      <c r="I1180" s="39"/>
      <c r="J1180" s="39"/>
      <c r="K1180" s="39"/>
      <c r="L1180" s="39"/>
      <c r="M1180" s="5"/>
      <c r="N1180" s="39"/>
      <c r="O1180" s="39"/>
      <c r="P1180" s="39"/>
      <c r="Q1180" s="5"/>
    </row>
    <row r="1181" spans="7:17" x14ac:dyDescent="0.3">
      <c r="G1181" s="39"/>
      <c r="H1181" s="39"/>
      <c r="I1181" s="39"/>
      <c r="J1181" s="39"/>
      <c r="K1181" s="39"/>
      <c r="L1181" s="39"/>
      <c r="M1181" s="5"/>
      <c r="N1181" s="39"/>
      <c r="O1181" s="39"/>
      <c r="P1181" s="39"/>
      <c r="Q1181" s="5"/>
    </row>
    <row r="1182" spans="7:17" x14ac:dyDescent="0.3">
      <c r="G1182" s="39"/>
      <c r="H1182" s="39"/>
      <c r="I1182" s="39"/>
      <c r="J1182" s="39"/>
      <c r="K1182" s="39"/>
      <c r="L1182" s="39"/>
      <c r="M1182" s="5"/>
      <c r="N1182" s="39"/>
      <c r="O1182" s="39"/>
      <c r="P1182" s="39"/>
      <c r="Q1182" s="5"/>
    </row>
    <row r="1183" spans="7:17" x14ac:dyDescent="0.3">
      <c r="G1183" s="39"/>
      <c r="H1183" s="39"/>
      <c r="I1183" s="39"/>
      <c r="J1183" s="39"/>
      <c r="K1183" s="39"/>
      <c r="L1183" s="39"/>
      <c r="M1183" s="5"/>
      <c r="N1183" s="39"/>
      <c r="O1183" s="39"/>
      <c r="P1183" s="39"/>
      <c r="Q1183" s="5"/>
    </row>
    <row r="1184" spans="7:17" x14ac:dyDescent="0.3">
      <c r="G1184" s="39"/>
      <c r="H1184" s="39"/>
      <c r="I1184" s="39"/>
      <c r="J1184" s="39"/>
      <c r="K1184" s="39"/>
      <c r="L1184" s="39"/>
      <c r="M1184" s="5"/>
      <c r="N1184" s="39"/>
      <c r="O1184" s="39"/>
      <c r="P1184" s="39"/>
      <c r="Q1184" s="5"/>
    </row>
    <row r="1185" spans="7:17" x14ac:dyDescent="0.3">
      <c r="G1185" s="39"/>
      <c r="H1185" s="39"/>
      <c r="I1185" s="39"/>
      <c r="J1185" s="39"/>
      <c r="K1185" s="39"/>
      <c r="L1185" s="39"/>
      <c r="M1185" s="5"/>
      <c r="N1185" s="39"/>
      <c r="O1185" s="39"/>
      <c r="P1185" s="39"/>
      <c r="Q1185" s="5"/>
    </row>
    <row r="1186" spans="7:17" x14ac:dyDescent="0.3">
      <c r="G1186" s="39"/>
      <c r="H1186" s="39"/>
      <c r="I1186" s="39"/>
      <c r="J1186" s="39"/>
      <c r="K1186" s="39"/>
      <c r="L1186" s="39"/>
      <c r="M1186" s="5"/>
      <c r="N1186" s="39"/>
      <c r="O1186" s="39"/>
      <c r="P1186" s="39"/>
      <c r="Q1186" s="5"/>
    </row>
    <row r="1187" spans="7:17" x14ac:dyDescent="0.3">
      <c r="G1187" s="39"/>
      <c r="H1187" s="39"/>
      <c r="I1187" s="39"/>
      <c r="J1187" s="39"/>
      <c r="K1187" s="39"/>
      <c r="L1187" s="39"/>
      <c r="M1187" s="5"/>
      <c r="N1187" s="39"/>
      <c r="O1187" s="39"/>
      <c r="P1187" s="39"/>
      <c r="Q1187" s="5"/>
    </row>
    <row r="1188" spans="7:17" x14ac:dyDescent="0.3">
      <c r="G1188" s="39"/>
      <c r="H1188" s="39"/>
      <c r="I1188" s="39"/>
      <c r="J1188" s="39"/>
      <c r="K1188" s="39"/>
      <c r="L1188" s="39"/>
      <c r="M1188" s="5"/>
      <c r="N1188" s="39"/>
      <c r="O1188" s="39"/>
      <c r="P1188" s="39"/>
      <c r="Q1188" s="5"/>
    </row>
    <row r="1189" spans="7:17" x14ac:dyDescent="0.3">
      <c r="G1189" s="39"/>
      <c r="H1189" s="39"/>
      <c r="I1189" s="39"/>
      <c r="J1189" s="39"/>
      <c r="K1189" s="39"/>
      <c r="L1189" s="39"/>
      <c r="M1189" s="5"/>
      <c r="N1189" s="39"/>
      <c r="O1189" s="39"/>
      <c r="P1189" s="39"/>
      <c r="Q1189" s="5"/>
    </row>
    <row r="1190" spans="7:17" x14ac:dyDescent="0.3">
      <c r="G1190" s="39"/>
      <c r="H1190" s="39"/>
      <c r="I1190" s="39"/>
      <c r="J1190" s="39"/>
      <c r="K1190" s="39"/>
      <c r="L1190" s="39"/>
      <c r="M1190" s="5"/>
      <c r="N1190" s="39"/>
      <c r="O1190" s="39"/>
      <c r="P1190" s="39"/>
      <c r="Q1190" s="5"/>
    </row>
    <row r="1191" spans="7:17" x14ac:dyDescent="0.3">
      <c r="G1191" s="39"/>
      <c r="H1191" s="39"/>
      <c r="I1191" s="39"/>
      <c r="J1191" s="39"/>
      <c r="K1191" s="39"/>
      <c r="L1191" s="39"/>
      <c r="M1191" s="5"/>
      <c r="N1191" s="39"/>
      <c r="O1191" s="39"/>
      <c r="P1191" s="39"/>
      <c r="Q1191" s="5"/>
    </row>
    <row r="1192" spans="7:17" x14ac:dyDescent="0.3">
      <c r="G1192" s="39"/>
      <c r="H1192" s="39"/>
      <c r="I1192" s="39"/>
      <c r="J1192" s="39"/>
      <c r="K1192" s="39"/>
      <c r="L1192" s="39"/>
      <c r="M1192" s="5"/>
      <c r="N1192" s="39"/>
      <c r="O1192" s="39"/>
      <c r="P1192" s="39"/>
      <c r="Q1192" s="5"/>
    </row>
    <row r="1193" spans="7:17" x14ac:dyDescent="0.3">
      <c r="G1193" s="39"/>
      <c r="H1193" s="39"/>
      <c r="I1193" s="39"/>
      <c r="J1193" s="39"/>
      <c r="K1193" s="39"/>
      <c r="L1193" s="39"/>
      <c r="M1193" s="5"/>
      <c r="N1193" s="39"/>
      <c r="O1193" s="39"/>
      <c r="P1193" s="39"/>
      <c r="Q1193" s="5"/>
    </row>
    <row r="1194" spans="7:17" x14ac:dyDescent="0.3">
      <c r="G1194" s="39"/>
      <c r="H1194" s="39"/>
      <c r="I1194" s="39"/>
      <c r="J1194" s="39"/>
      <c r="K1194" s="39"/>
      <c r="L1194" s="39"/>
      <c r="M1194" s="5"/>
      <c r="N1194" s="39"/>
      <c r="O1194" s="39"/>
      <c r="P1194" s="39"/>
      <c r="Q1194" s="5"/>
    </row>
    <row r="1195" spans="7:17" x14ac:dyDescent="0.3">
      <c r="G1195" s="39"/>
      <c r="H1195" s="39"/>
      <c r="I1195" s="39"/>
      <c r="J1195" s="39"/>
      <c r="K1195" s="39"/>
      <c r="L1195" s="39"/>
      <c r="M1195" s="5"/>
      <c r="N1195" s="39"/>
      <c r="O1195" s="39"/>
      <c r="P1195" s="39"/>
      <c r="Q1195" s="5"/>
    </row>
    <row r="1196" spans="7:17" x14ac:dyDescent="0.3">
      <c r="G1196" s="39"/>
      <c r="H1196" s="39"/>
      <c r="I1196" s="39"/>
      <c r="J1196" s="39"/>
      <c r="K1196" s="39"/>
      <c r="L1196" s="39"/>
      <c r="M1196" s="5"/>
      <c r="N1196" s="39"/>
      <c r="O1196" s="39"/>
      <c r="P1196" s="39"/>
      <c r="Q1196" s="5"/>
    </row>
    <row r="1197" spans="7:17" x14ac:dyDescent="0.3">
      <c r="G1197" s="39"/>
      <c r="H1197" s="39"/>
      <c r="I1197" s="39"/>
      <c r="J1197" s="39"/>
      <c r="K1197" s="39"/>
      <c r="L1197" s="39"/>
      <c r="M1197" s="5"/>
      <c r="N1197" s="39"/>
      <c r="O1197" s="39"/>
      <c r="P1197" s="39"/>
      <c r="Q1197" s="5"/>
    </row>
    <row r="1198" spans="7:17" x14ac:dyDescent="0.3">
      <c r="G1198" s="39"/>
      <c r="H1198" s="39"/>
      <c r="I1198" s="39"/>
      <c r="J1198" s="39"/>
      <c r="K1198" s="39"/>
      <c r="L1198" s="39"/>
      <c r="M1198" s="5"/>
      <c r="N1198" s="39"/>
      <c r="O1198" s="39"/>
      <c r="P1198" s="39"/>
      <c r="Q1198" s="5"/>
    </row>
    <row r="1199" spans="7:17" x14ac:dyDescent="0.3">
      <c r="G1199" s="39"/>
      <c r="H1199" s="39"/>
      <c r="I1199" s="39"/>
      <c r="J1199" s="39"/>
      <c r="K1199" s="39"/>
      <c r="L1199" s="39"/>
      <c r="M1199" s="5"/>
      <c r="N1199" s="39"/>
      <c r="O1199" s="39"/>
      <c r="P1199" s="39"/>
      <c r="Q1199" s="5"/>
    </row>
    <row r="1200" spans="7:17" x14ac:dyDescent="0.3">
      <c r="G1200" s="39"/>
      <c r="H1200" s="39"/>
      <c r="I1200" s="39"/>
      <c r="J1200" s="39"/>
      <c r="K1200" s="39"/>
      <c r="L1200" s="39"/>
      <c r="M1200" s="5"/>
      <c r="N1200" s="39"/>
      <c r="O1200" s="39"/>
      <c r="P1200" s="39"/>
      <c r="Q1200" s="5"/>
    </row>
    <row r="1201" spans="17:17" x14ac:dyDescent="0.3">
      <c r="Q1201" s="5"/>
    </row>
    <row r="1202" spans="17:17" x14ac:dyDescent="0.3">
      <c r="Q1202" s="5"/>
    </row>
    <row r="1203" spans="17:17" x14ac:dyDescent="0.3">
      <c r="Q1203" s="5"/>
    </row>
    <row r="1204" spans="17:17" x14ac:dyDescent="0.3">
      <c r="Q1204" s="5"/>
    </row>
  </sheetData>
  <mergeCells count="1">
    <mergeCell ref="J1:L1"/>
  </mergeCells>
  <conditionalFormatting sqref="G1:G1204 J1:R1204">
    <cfRule type="cellIs" dxfId="7" priority="1" operator="notBetween">
      <formula>1.1</formula>
      <formula>3.9</formula>
    </cfRule>
  </conditionalFormatting>
  <conditionalFormatting sqref="G1:G1204 J1:R1204">
    <cfRule type="cellIs" dxfId="6" priority="2" operator="equal">
      <formula>2</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1205"/>
  <sheetViews>
    <sheetView workbookViewId="0">
      <selection activeCell="D50" sqref="D50"/>
    </sheetView>
  </sheetViews>
  <sheetFormatPr defaultColWidth="14.44140625" defaultRowHeight="15" customHeight="1" x14ac:dyDescent="0.3"/>
  <cols>
    <col min="7" max="7" width="9.33203125" style="50" customWidth="1"/>
    <col min="8" max="12" width="9.33203125" customWidth="1"/>
    <col min="13" max="13" width="11.88671875" customWidth="1"/>
    <col min="14" max="16" width="9.33203125" customWidth="1"/>
    <col min="17" max="17" width="13.44140625" customWidth="1"/>
    <col min="19" max="19" width="14.44140625" style="50"/>
  </cols>
  <sheetData>
    <row r="1" spans="1:31" s="58" customFormat="1" x14ac:dyDescent="0.3">
      <c r="A1" s="54"/>
      <c r="B1" s="54"/>
      <c r="C1" s="54"/>
      <c r="D1" s="55"/>
      <c r="E1" s="54"/>
      <c r="F1" s="55"/>
      <c r="G1" s="56"/>
      <c r="H1" s="56"/>
      <c r="I1" s="56"/>
      <c r="J1" s="56"/>
      <c r="K1" s="56"/>
      <c r="L1" s="56"/>
      <c r="M1" s="57"/>
      <c r="Q1" s="57"/>
      <c r="R1" s="55"/>
      <c r="S1" s="49"/>
      <c r="T1" s="54"/>
      <c r="U1" s="54"/>
      <c r="V1" s="54"/>
      <c r="W1" s="55"/>
      <c r="X1" s="54"/>
      <c r="Y1" s="55"/>
      <c r="Z1" s="55"/>
      <c r="AA1" s="55"/>
      <c r="AB1" s="55"/>
      <c r="AC1" s="55"/>
      <c r="AD1" s="55"/>
      <c r="AE1" s="55"/>
    </row>
    <row r="2" spans="1:31" s="58" customFormat="1" x14ac:dyDescent="0.3">
      <c r="A2" s="54" t="s">
        <v>11014</v>
      </c>
      <c r="B2" s="54"/>
      <c r="C2" s="54"/>
      <c r="D2" s="55"/>
      <c r="E2" s="54"/>
      <c r="F2" s="55"/>
      <c r="G2" s="56"/>
      <c r="H2" s="56"/>
      <c r="I2" s="56"/>
      <c r="J2" s="63" t="s">
        <v>1</v>
      </c>
      <c r="K2" s="64"/>
      <c r="L2" s="64"/>
      <c r="M2" s="57"/>
      <c r="N2" s="59" t="s">
        <v>2</v>
      </c>
      <c r="Q2" s="57"/>
      <c r="R2" s="55"/>
      <c r="S2" s="49"/>
      <c r="T2" s="54" t="s">
        <v>11015</v>
      </c>
      <c r="U2" s="54"/>
      <c r="V2" s="54"/>
      <c r="W2" s="55"/>
      <c r="X2" s="54"/>
      <c r="Y2" s="55"/>
      <c r="Z2" s="55"/>
      <c r="AA2" s="55"/>
      <c r="AB2" s="55"/>
      <c r="AC2" s="55"/>
      <c r="AD2" s="55"/>
      <c r="AE2" s="55"/>
    </row>
    <row r="3" spans="1:31" x14ac:dyDescent="0.3">
      <c r="B3" s="2"/>
      <c r="C3" s="25" t="s">
        <v>11026</v>
      </c>
      <c r="D3" s="46"/>
      <c r="E3" s="2" t="s">
        <v>11017</v>
      </c>
      <c r="G3" s="48"/>
      <c r="J3" s="2" t="s">
        <v>9</v>
      </c>
      <c r="K3" s="2" t="s">
        <v>10</v>
      </c>
      <c r="L3" s="2" t="s">
        <v>11</v>
      </c>
      <c r="M3" s="5" t="s">
        <v>12</v>
      </c>
      <c r="N3" s="2" t="s">
        <v>13</v>
      </c>
      <c r="O3" s="2" t="s">
        <v>14</v>
      </c>
      <c r="P3" s="2" t="s">
        <v>15</v>
      </c>
      <c r="Q3" s="5" t="s">
        <v>16</v>
      </c>
      <c r="R3" s="37" t="s">
        <v>11018</v>
      </c>
      <c r="S3" s="48"/>
      <c r="U3" s="2"/>
      <c r="V3" s="25" t="s">
        <v>11026</v>
      </c>
      <c r="W3" s="46"/>
      <c r="X3" s="2" t="s">
        <v>11017</v>
      </c>
    </row>
    <row r="4" spans="1:31" x14ac:dyDescent="0.3">
      <c r="A4" s="2"/>
      <c r="B4" s="2"/>
      <c r="C4" s="2" t="s">
        <v>21</v>
      </c>
      <c r="D4" s="2" t="s">
        <v>149</v>
      </c>
      <c r="G4" s="53"/>
      <c r="H4" s="39" t="str">
        <f>'2_all_summary'!D3</f>
        <v>A comparison of frameworks and objectives for implementation of marine protected areas in Northern Europe and in Southeast Asia</v>
      </c>
      <c r="I4" s="39" t="str">
        <f>'2_all_summary'!E3</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v>
      </c>
      <c r="J4" s="39">
        <f>IF(ISNUMBER(SEARCH("Yes",'2_all_summary'!$H3)),IF(ISNUMBER(SEARCH("Yes",'2_all_summary'!M3)),1,2),IF(ISNUMBER(SEARCH("No",'2_all_summary'!M3)),4,3))</f>
        <v>4</v>
      </c>
      <c r="K4" s="39">
        <f>IF(ISNUMBER(SEARCH("Yes",'2_all_summary'!$H3)),IF(ISNUMBER(SEARCH("Yes",'2_all_summary'!N3)),1,2),IF(ISNUMBER(SEARCH("No",'2_all_summary'!N3)),4,3))</f>
        <v>4</v>
      </c>
      <c r="L4" s="39">
        <f>IF(ISNUMBER(SEARCH("Yes",'2_all_summary'!$H3)),IF(ISNUMBER(SEARCH("Yes",'2_all_summary'!O3)),1,2),IF(ISNUMBER(SEARCH("No",'2_all_summary'!O3)),4,3))</f>
        <v>4</v>
      </c>
      <c r="M4" s="39">
        <f>IF(ISNUMBER(SEARCH("Yes",'2_all_summary'!$H3)),IF(0&lt;'2_all_summary'!P3,1,2),IF(0='2_all_summary'!P3,4,3))</f>
        <v>4</v>
      </c>
      <c r="N4" s="39">
        <f>IF(ISNUMBER(SEARCH("Yes",'2_all_summary'!$H3)),IF(ISNUMBER(SEARCH("Yes",'2_all_summary'!Q3)),1,2),IF(ISNUMBER(SEARCH("No",'2_all_summary'!Q3)),4,3))</f>
        <v>4</v>
      </c>
      <c r="O4" s="39">
        <f>IF(ISNUMBER(SEARCH("Yes",'2_all_summary'!$H3)),IF(ISNUMBER(SEARCH("Yes",'2_all_summary'!R3)),1,2),IF(ISNUMBER(SEARCH("No",'2_all_summary'!R3)),4,3))</f>
        <v>4</v>
      </c>
      <c r="P4" s="39">
        <f>IF(ISNUMBER(SEARCH("Yes",'2_all_summary'!$H3)),IF(ISNUMBER(SEARCH("Yes",'2_all_summary'!S3)),1,2),IF(ISNUMBER(SEARCH("No",'2_all_summary'!S3)),4,3))</f>
        <v>4</v>
      </c>
      <c r="Q4" s="39">
        <f>IF(ISNUMBER(SEARCH("Yes",'2_all_summary'!$H3)),IF(0&lt;'2_all_summary'!T3,1,2),IF(0='2_all_summary'!T3,4,3))</f>
        <v>4</v>
      </c>
      <c r="R4" s="39">
        <f>IF(ISNUMBER(SEARCH("Yes",'2_all_summary'!$H3)),IF(ISNUMBER(SEARCH("Yes",'2_all_summary'!U3)),1,2),IF(ISNUMBER(SEARCH("No",'2_all_summary'!U3)),4,3))</f>
        <v>4</v>
      </c>
      <c r="T4" s="2"/>
      <c r="U4" s="2"/>
      <c r="V4" s="2" t="s">
        <v>21</v>
      </c>
      <c r="W4" s="2" t="s">
        <v>149</v>
      </c>
    </row>
    <row r="5" spans="1:31" x14ac:dyDescent="0.3">
      <c r="A5" s="40" t="s">
        <v>11019</v>
      </c>
      <c r="B5" s="2" t="s">
        <v>21</v>
      </c>
      <c r="C5" s="2">
        <f>COUNTIF(J$4:J$1101,1)</f>
        <v>82</v>
      </c>
      <c r="D5" s="2">
        <f>COUNTIF(J$4:J$1101,3)</f>
        <v>34</v>
      </c>
      <c r="E5" s="6">
        <f t="shared" ref="E5:E7" si="0">SUM(C5:D5)</f>
        <v>116</v>
      </c>
      <c r="F5" s="6">
        <f>D5/E7</f>
        <v>3.0965391621129327E-2</v>
      </c>
      <c r="G5" s="53"/>
      <c r="H5" s="39" t="str">
        <f>'2_all_summary'!D4</f>
        <v>Antenatal care in rural Bangladesh: Current state of costs, content and recommendations for effective service delivery</v>
      </c>
      <c r="I5" s="39" t="str">
        <f>'2_all_summary'!E4</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v>
      </c>
      <c r="J5" s="39">
        <f>IF(ISNUMBER(SEARCH("Yes",'2_all_summary'!$H4)),IF(ISNUMBER(SEARCH("Yes",'2_all_summary'!M4)),1,2),IF(ISNUMBER(SEARCH("No",'2_all_summary'!M4)),4,3))</f>
        <v>4</v>
      </c>
      <c r="K5" s="39">
        <f>IF(ISNUMBER(SEARCH("Yes",'2_all_summary'!$H4)),IF(ISNUMBER(SEARCH("Yes",'2_all_summary'!N4)),1,2),IF(ISNUMBER(SEARCH("No",'2_all_summary'!N4)),4,3))</f>
        <v>4</v>
      </c>
      <c r="L5" s="39">
        <f>IF(ISNUMBER(SEARCH("Yes",'2_all_summary'!$H4)),IF(ISNUMBER(SEARCH("Yes",'2_all_summary'!O4)),1,2),IF(ISNUMBER(SEARCH("No",'2_all_summary'!O4)),4,3))</f>
        <v>4</v>
      </c>
      <c r="M5" s="39">
        <f>IF(ISNUMBER(SEARCH("Yes",'2_all_summary'!$H4)),IF(0&lt;'2_all_summary'!P4,1,2),IF(0='2_all_summary'!P4,4,3))</f>
        <v>4</v>
      </c>
      <c r="N5" s="39">
        <f>IF(ISNUMBER(SEARCH("Yes",'2_all_summary'!$H4)),IF(ISNUMBER(SEARCH("Yes",'2_all_summary'!Q4)),1,2),IF(ISNUMBER(SEARCH("No",'2_all_summary'!Q4)),4,3))</f>
        <v>4</v>
      </c>
      <c r="O5" s="39">
        <f>IF(ISNUMBER(SEARCH("Yes",'2_all_summary'!$H4)),IF(ISNUMBER(SEARCH("Yes",'2_all_summary'!R4)),1,2),IF(ISNUMBER(SEARCH("No",'2_all_summary'!R4)),4,3))</f>
        <v>4</v>
      </c>
      <c r="P5" s="39">
        <f>IF(ISNUMBER(SEARCH("Yes",'2_all_summary'!$H4)),IF(ISNUMBER(SEARCH("Yes",'2_all_summary'!S4)),1,2),IF(ISNUMBER(SEARCH("No",'2_all_summary'!S4)),4,3))</f>
        <v>4</v>
      </c>
      <c r="Q5" s="39">
        <f>IF(ISNUMBER(SEARCH("Yes",'2_all_summary'!$H4)),IF(0&lt;'2_all_summary'!T4,1,2),IF(0='2_all_summary'!T4,4,3))</f>
        <v>4</v>
      </c>
      <c r="R5" s="39">
        <f>IF(ISNUMBER(SEARCH("Yes",'2_all_summary'!$H4)),IF(ISNUMBER(SEARCH("Yes",'2_all_summary'!U4)),1,2),IF(ISNUMBER(SEARCH("No",'2_all_summary'!U4)),4,3))</f>
        <v>4</v>
      </c>
      <c r="T5" s="40" t="s">
        <v>11019</v>
      </c>
      <c r="U5" s="2" t="s">
        <v>21</v>
      </c>
      <c r="V5" s="2">
        <f>COUNTIF(N$4:N$1101,1)</f>
        <v>77</v>
      </c>
      <c r="W5" s="2">
        <f>COUNTIF(N$4:N$1101,3)</f>
        <v>32</v>
      </c>
      <c r="X5" s="6">
        <f t="shared" ref="X5:X7" si="1">SUM(V5:W5)</f>
        <v>109</v>
      </c>
      <c r="Y5" s="6">
        <f>W5/X7</f>
        <v>2.9143897996357013E-2</v>
      </c>
    </row>
    <row r="6" spans="1:31" x14ac:dyDescent="0.3">
      <c r="A6" s="41"/>
      <c r="B6" s="2" t="s">
        <v>149</v>
      </c>
      <c r="C6" s="42">
        <f>COUNTIF(J$4:J$1101,2)</f>
        <v>20</v>
      </c>
      <c r="D6" s="2">
        <f>COUNTIF(J$4:J$1101,4)</f>
        <v>962</v>
      </c>
      <c r="E6" s="6">
        <f t="shared" si="0"/>
        <v>982</v>
      </c>
      <c r="F6" s="6">
        <f>C6/E7</f>
        <v>1.8214936247723135E-2</v>
      </c>
      <c r="G6" s="53"/>
      <c r="H6" s="39" t="str">
        <f>'2_all_summary'!D5</f>
        <v>When a Shark Is More Than a Shark: A Sociopolitical Problem-Solving Approach to Fisher-Shark Interactions</v>
      </c>
      <c r="I6" s="39" t="str">
        <f>'2_all_summary'!E5</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v>
      </c>
      <c r="J6" s="39">
        <f>IF(ISNUMBER(SEARCH("Yes",'2_all_summary'!$H5)),IF(ISNUMBER(SEARCH("Yes",'2_all_summary'!M5)),1,2),IF(ISNUMBER(SEARCH("No",'2_all_summary'!M5)),4,3))</f>
        <v>4</v>
      </c>
      <c r="K6" s="39">
        <f>IF(ISNUMBER(SEARCH("Yes",'2_all_summary'!$H5)),IF(ISNUMBER(SEARCH("Yes",'2_all_summary'!N5)),1,2),IF(ISNUMBER(SEARCH("No",'2_all_summary'!N5)),4,3))</f>
        <v>4</v>
      </c>
      <c r="L6" s="39">
        <f>IF(ISNUMBER(SEARCH("Yes",'2_all_summary'!$H5)),IF(ISNUMBER(SEARCH("Yes",'2_all_summary'!O5)),1,2),IF(ISNUMBER(SEARCH("No",'2_all_summary'!O5)),4,3))</f>
        <v>4</v>
      </c>
      <c r="M6" s="39">
        <f>IF(ISNUMBER(SEARCH("Yes",'2_all_summary'!$H5)),IF(0&lt;'2_all_summary'!P5,1,2),IF(0='2_all_summary'!P5,4,3))</f>
        <v>4</v>
      </c>
      <c r="N6" s="39">
        <f>IF(ISNUMBER(SEARCH("Yes",'2_all_summary'!$H5)),IF(ISNUMBER(SEARCH("Yes",'2_all_summary'!Q5)),1,2),IF(ISNUMBER(SEARCH("No",'2_all_summary'!Q5)),4,3))</f>
        <v>4</v>
      </c>
      <c r="O6" s="39">
        <f>IF(ISNUMBER(SEARCH("Yes",'2_all_summary'!$H5)),IF(ISNUMBER(SEARCH("Yes",'2_all_summary'!R5)),1,2),IF(ISNUMBER(SEARCH("No",'2_all_summary'!R5)),4,3))</f>
        <v>4</v>
      </c>
      <c r="P6" s="39">
        <f>IF(ISNUMBER(SEARCH("Yes",'2_all_summary'!$H5)),IF(ISNUMBER(SEARCH("Yes",'2_all_summary'!S5)),1,2),IF(ISNUMBER(SEARCH("No",'2_all_summary'!S5)),4,3))</f>
        <v>4</v>
      </c>
      <c r="Q6" s="39">
        <f>IF(ISNUMBER(SEARCH("Yes",'2_all_summary'!$H5)),IF(0&lt;'2_all_summary'!T5,1,2),IF(0='2_all_summary'!T5,4,3))</f>
        <v>4</v>
      </c>
      <c r="R6" s="39">
        <f>IF(ISNUMBER(SEARCH("Yes",'2_all_summary'!$H5)),IF(ISNUMBER(SEARCH("Yes",'2_all_summary'!U5)),1,2),IF(ISNUMBER(SEARCH("No",'2_all_summary'!U5)),4,3))</f>
        <v>4</v>
      </c>
      <c r="T6" s="41"/>
      <c r="U6" s="2" t="s">
        <v>149</v>
      </c>
      <c r="V6" s="42">
        <f>COUNTIF(N$4:N$1101,2)</f>
        <v>25</v>
      </c>
      <c r="W6" s="2">
        <f>COUNTIF(N$4:N$1101,4)</f>
        <v>964</v>
      </c>
      <c r="X6" s="6">
        <f t="shared" si="1"/>
        <v>989</v>
      </c>
      <c r="Y6" s="6">
        <f>V6/X7</f>
        <v>2.2768670309653915E-2</v>
      </c>
    </row>
    <row r="7" spans="1:31" x14ac:dyDescent="0.3">
      <c r="A7" s="2" t="s">
        <v>11017</v>
      </c>
      <c r="C7" s="6">
        <f t="shared" ref="C7:D7" si="2">SUM(C5:C6)</f>
        <v>102</v>
      </c>
      <c r="D7" s="6">
        <f t="shared" si="2"/>
        <v>996</v>
      </c>
      <c r="E7" s="6">
        <f t="shared" si="0"/>
        <v>1098</v>
      </c>
      <c r="G7" s="53"/>
      <c r="H7" s="39" t="str">
        <f>'2_all_summary'!D6</f>
        <v>Prospects of community-based co-management of Philippine abalone fishery</v>
      </c>
      <c r="I7" s="39" t="str">
        <f>'2_all_summary'!E6</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v>
      </c>
      <c r="J7" s="39">
        <f>IF(ISNUMBER(SEARCH("Yes",'2_all_summary'!$H6)),IF(ISNUMBER(SEARCH("Yes",'2_all_summary'!M6)),1,2),IF(ISNUMBER(SEARCH("No",'2_all_summary'!M6)),4,3))</f>
        <v>4</v>
      </c>
      <c r="K7" s="39">
        <f>IF(ISNUMBER(SEARCH("Yes",'2_all_summary'!$H6)),IF(ISNUMBER(SEARCH("Yes",'2_all_summary'!N6)),1,2),IF(ISNUMBER(SEARCH("No",'2_all_summary'!N6)),4,3))</f>
        <v>4</v>
      </c>
      <c r="L7" s="39">
        <f>IF(ISNUMBER(SEARCH("Yes",'2_all_summary'!$H6)),IF(ISNUMBER(SEARCH("Yes",'2_all_summary'!O6)),1,2),IF(ISNUMBER(SEARCH("No",'2_all_summary'!O6)),4,3))</f>
        <v>4</v>
      </c>
      <c r="M7" s="39">
        <f>IF(ISNUMBER(SEARCH("Yes",'2_all_summary'!$H6)),IF(0&lt;'2_all_summary'!P6,1,2),IF(0='2_all_summary'!P6,4,3))</f>
        <v>4</v>
      </c>
      <c r="N7" s="39">
        <f>IF(ISNUMBER(SEARCH("Yes",'2_all_summary'!$H6)),IF(ISNUMBER(SEARCH("Yes",'2_all_summary'!Q6)),1,2),IF(ISNUMBER(SEARCH("No",'2_all_summary'!Q6)),4,3))</f>
        <v>4</v>
      </c>
      <c r="O7" s="39">
        <f>IF(ISNUMBER(SEARCH("Yes",'2_all_summary'!$H6)),IF(ISNUMBER(SEARCH("Yes",'2_all_summary'!R6)),1,2),IF(ISNUMBER(SEARCH("No",'2_all_summary'!R6)),4,3))</f>
        <v>4</v>
      </c>
      <c r="P7" s="39">
        <f>IF(ISNUMBER(SEARCH("Yes",'2_all_summary'!$H6)),IF(ISNUMBER(SEARCH("Yes",'2_all_summary'!S6)),1,2),IF(ISNUMBER(SEARCH("No",'2_all_summary'!S6)),4,3))</f>
        <v>4</v>
      </c>
      <c r="Q7" s="39">
        <f>IF(ISNUMBER(SEARCH("Yes",'2_all_summary'!$H6)),IF(0&lt;'2_all_summary'!T6,1,2),IF(0='2_all_summary'!T6,4,3))</f>
        <v>4</v>
      </c>
      <c r="R7" s="39">
        <f>IF(ISNUMBER(SEARCH("Yes",'2_all_summary'!$H6)),IF(ISNUMBER(SEARCH("Yes",'2_all_summary'!U6)),1,2),IF(ISNUMBER(SEARCH("No",'2_all_summary'!U6)),4,3))</f>
        <v>4</v>
      </c>
      <c r="T7" s="2" t="s">
        <v>11017</v>
      </c>
      <c r="V7" s="6">
        <f t="shared" ref="V7:W7" si="3">SUM(V5:V6)</f>
        <v>102</v>
      </c>
      <c r="W7" s="6">
        <f t="shared" si="3"/>
        <v>996</v>
      </c>
      <c r="X7" s="6">
        <f t="shared" si="1"/>
        <v>1098</v>
      </c>
    </row>
    <row r="8" spans="1:31" x14ac:dyDescent="0.3">
      <c r="B8" s="6">
        <f>(C5+D6)/SUM(C5:D6)</f>
        <v>0.95081967213114749</v>
      </c>
      <c r="G8" s="53"/>
      <c r="H8" s="39" t="str">
        <f>'2_all_summary'!D7</f>
        <v>Not satisfactory, but still acceptable: Exploring socioeconomic incentives of individual quota systems in Japanese Pacific bluefin tuna fisheries from the management leadersâ€™ perspective</v>
      </c>
      <c r="I8" s="39" t="str">
        <f>'2_all_summary'!E7</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v>
      </c>
      <c r="J8" s="39">
        <f>IF(ISNUMBER(SEARCH("Yes",'2_all_summary'!$H7)),IF(ISNUMBER(SEARCH("Yes",'2_all_summary'!M7)),1,2),IF(ISNUMBER(SEARCH("No",'2_all_summary'!M7)),4,3))</f>
        <v>4</v>
      </c>
      <c r="K8" s="39">
        <f>IF(ISNUMBER(SEARCH("Yes",'2_all_summary'!$H7)),IF(ISNUMBER(SEARCH("Yes",'2_all_summary'!N7)),1,2),IF(ISNUMBER(SEARCH("No",'2_all_summary'!N7)),4,3))</f>
        <v>4</v>
      </c>
      <c r="L8" s="39">
        <f>IF(ISNUMBER(SEARCH("Yes",'2_all_summary'!$H7)),IF(ISNUMBER(SEARCH("Yes",'2_all_summary'!O7)),1,2),IF(ISNUMBER(SEARCH("No",'2_all_summary'!O7)),4,3))</f>
        <v>4</v>
      </c>
      <c r="M8" s="39">
        <f>IF(ISNUMBER(SEARCH("Yes",'2_all_summary'!$H7)),IF(0&lt;'2_all_summary'!P7,1,2),IF(0='2_all_summary'!P7,4,3))</f>
        <v>4</v>
      </c>
      <c r="N8" s="39">
        <f>IF(ISNUMBER(SEARCH("Yes",'2_all_summary'!$H7)),IF(ISNUMBER(SEARCH("Yes",'2_all_summary'!Q7)),1,2),IF(ISNUMBER(SEARCH("No",'2_all_summary'!Q7)),4,3))</f>
        <v>4</v>
      </c>
      <c r="O8" s="39">
        <f>IF(ISNUMBER(SEARCH("Yes",'2_all_summary'!$H7)),IF(ISNUMBER(SEARCH("Yes",'2_all_summary'!R7)),1,2),IF(ISNUMBER(SEARCH("No",'2_all_summary'!R7)),4,3))</f>
        <v>4</v>
      </c>
      <c r="P8" s="39">
        <f>IF(ISNUMBER(SEARCH("Yes",'2_all_summary'!$H7)),IF(ISNUMBER(SEARCH("Yes",'2_all_summary'!S7)),1,2),IF(ISNUMBER(SEARCH("No",'2_all_summary'!S7)),4,3))</f>
        <v>4</v>
      </c>
      <c r="Q8" s="39">
        <f>IF(ISNUMBER(SEARCH("Yes",'2_all_summary'!$H7)),IF(0&lt;'2_all_summary'!T7,1,2),IF(0='2_all_summary'!T7,4,3))</f>
        <v>4</v>
      </c>
      <c r="R8" s="39">
        <f>IF(ISNUMBER(SEARCH("Yes",'2_all_summary'!$H7)),IF(ISNUMBER(SEARCH("Yes",'2_all_summary'!U7)),1,2),IF(ISNUMBER(SEARCH("No",'2_all_summary'!U7)),4,3))</f>
        <v>4</v>
      </c>
      <c r="U8" s="6">
        <f>(V5+W6)/SUM(V5:W6)</f>
        <v>0.94808743169398912</v>
      </c>
    </row>
    <row r="9" spans="1:31" x14ac:dyDescent="0.3">
      <c r="B9" s="6">
        <f t="array" ref="B9">MMULT(C7:D7,E5:E6)/(E7^2)</f>
        <v>0.82108553057222766</v>
      </c>
      <c r="G9" s="53"/>
      <c r="H9" s="39" t="str">
        <f>'2_all_summary'!D8</f>
        <v>Stroke care in the next decades: A projection derived from a community-based study in Umbria, Italy</v>
      </c>
      <c r="I9" s="39" t="str">
        <f>'2_all_summary'!E8</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v>
      </c>
      <c r="J9" s="39">
        <f>IF(ISNUMBER(SEARCH("Yes",'2_all_summary'!$H8)),IF(ISNUMBER(SEARCH("Yes",'2_all_summary'!M8)),1,2),IF(ISNUMBER(SEARCH("No",'2_all_summary'!M8)),4,3))</f>
        <v>4</v>
      </c>
      <c r="K9" s="39">
        <f>IF(ISNUMBER(SEARCH("Yes",'2_all_summary'!$H8)),IF(ISNUMBER(SEARCH("Yes",'2_all_summary'!N8)),1,2),IF(ISNUMBER(SEARCH("No",'2_all_summary'!N8)),4,3))</f>
        <v>4</v>
      </c>
      <c r="L9" s="39">
        <f>IF(ISNUMBER(SEARCH("Yes",'2_all_summary'!$H8)),IF(ISNUMBER(SEARCH("Yes",'2_all_summary'!O8)),1,2),IF(ISNUMBER(SEARCH("No",'2_all_summary'!O8)),4,3))</f>
        <v>4</v>
      </c>
      <c r="M9" s="39">
        <f>IF(ISNUMBER(SEARCH("Yes",'2_all_summary'!$H8)),IF(0&lt;'2_all_summary'!P8,1,2),IF(0='2_all_summary'!P8,4,3))</f>
        <v>4</v>
      </c>
      <c r="N9" s="39">
        <f>IF(ISNUMBER(SEARCH("Yes",'2_all_summary'!$H8)),IF(ISNUMBER(SEARCH("Yes",'2_all_summary'!Q8)),1,2),IF(ISNUMBER(SEARCH("No",'2_all_summary'!Q8)),4,3))</f>
        <v>4</v>
      </c>
      <c r="O9" s="39">
        <f>IF(ISNUMBER(SEARCH("Yes",'2_all_summary'!$H8)),IF(ISNUMBER(SEARCH("Yes",'2_all_summary'!R8)),1,2),IF(ISNUMBER(SEARCH("No",'2_all_summary'!R8)),4,3))</f>
        <v>4</v>
      </c>
      <c r="P9" s="39">
        <f>IF(ISNUMBER(SEARCH("Yes",'2_all_summary'!$H8)),IF(ISNUMBER(SEARCH("Yes",'2_all_summary'!S8)),1,2),IF(ISNUMBER(SEARCH("No",'2_all_summary'!S8)),4,3))</f>
        <v>4</v>
      </c>
      <c r="Q9" s="39">
        <f>IF(ISNUMBER(SEARCH("Yes",'2_all_summary'!$H8)),IF(0&lt;'2_all_summary'!T8,1,2),IF(0='2_all_summary'!T8,4,3))</f>
        <v>4</v>
      </c>
      <c r="R9" s="39">
        <f>IF(ISNUMBER(SEARCH("Yes",'2_all_summary'!$H8)),IF(ISNUMBER(SEARCH("Yes",'2_all_summary'!U8)),1,2),IF(ISNUMBER(SEARCH("No",'2_all_summary'!U8)),4,3))</f>
        <v>4</v>
      </c>
      <c r="U9" s="6">
        <f t="array" ref="U9">MMULT(V7:W7,X5:X6)/(X7^2)</f>
        <v>0.82627628972697498</v>
      </c>
    </row>
    <row r="10" spans="1:31" x14ac:dyDescent="0.3">
      <c r="A10" s="2" t="s">
        <v>11020</v>
      </c>
      <c r="B10" s="43">
        <f>(B8-B9)/(1-B9)</f>
        <v>0.72511821974965207</v>
      </c>
      <c r="G10" s="53"/>
      <c r="H10" s="39" t="str">
        <f>'2_all_summary'!D9</f>
        <v>Introducing of a silvofishery pond on sapling and seedling density based in Lubuk Kertang Village, North Sumatera</v>
      </c>
      <c r="I10" s="39" t="str">
        <f>'2_all_summary'!E9</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v>
      </c>
      <c r="J10" s="39">
        <f>IF(ISNUMBER(SEARCH("Yes",'2_all_summary'!$H9)),IF(ISNUMBER(SEARCH("Yes",'2_all_summary'!M9)),1,2),IF(ISNUMBER(SEARCH("No",'2_all_summary'!M9)),4,3))</f>
        <v>4</v>
      </c>
      <c r="K10" s="39">
        <f>IF(ISNUMBER(SEARCH("Yes",'2_all_summary'!$H9)),IF(ISNUMBER(SEARCH("Yes",'2_all_summary'!N9)),1,2),IF(ISNUMBER(SEARCH("No",'2_all_summary'!N9)),4,3))</f>
        <v>4</v>
      </c>
      <c r="L10" s="39">
        <f>IF(ISNUMBER(SEARCH("Yes",'2_all_summary'!$H9)),IF(ISNUMBER(SEARCH("Yes",'2_all_summary'!O9)),1,2),IF(ISNUMBER(SEARCH("No",'2_all_summary'!O9)),4,3))</f>
        <v>4</v>
      </c>
      <c r="M10" s="39">
        <f>IF(ISNUMBER(SEARCH("Yes",'2_all_summary'!$H9)),IF(0&lt;'2_all_summary'!P9,1,2),IF(0='2_all_summary'!P9,4,3))</f>
        <v>4</v>
      </c>
      <c r="N10" s="39">
        <f>IF(ISNUMBER(SEARCH("Yes",'2_all_summary'!$H9)),IF(ISNUMBER(SEARCH("Yes",'2_all_summary'!Q9)),1,2),IF(ISNUMBER(SEARCH("No",'2_all_summary'!Q9)),4,3))</f>
        <v>4</v>
      </c>
      <c r="O10" s="39">
        <f>IF(ISNUMBER(SEARCH("Yes",'2_all_summary'!$H9)),IF(ISNUMBER(SEARCH("Yes",'2_all_summary'!R9)),1,2),IF(ISNUMBER(SEARCH("No",'2_all_summary'!R9)),4,3))</f>
        <v>4</v>
      </c>
      <c r="P10" s="39">
        <f>IF(ISNUMBER(SEARCH("Yes",'2_all_summary'!$H9)),IF(ISNUMBER(SEARCH("Yes",'2_all_summary'!S9)),1,2),IF(ISNUMBER(SEARCH("No",'2_all_summary'!S9)),4,3))</f>
        <v>4</v>
      </c>
      <c r="Q10" s="39">
        <f>IF(ISNUMBER(SEARCH("Yes",'2_all_summary'!$H9)),IF(0&lt;'2_all_summary'!T9,1,2),IF(0='2_all_summary'!T9,4,3))</f>
        <v>4</v>
      </c>
      <c r="R10" s="39">
        <f>IF(ISNUMBER(SEARCH("Yes",'2_all_summary'!$H9)),IF(ISNUMBER(SEARCH("Yes",'2_all_summary'!U9)),1,2),IF(ISNUMBER(SEARCH("No",'2_all_summary'!U9)),4,3))</f>
        <v>4</v>
      </c>
      <c r="T10" s="2" t="s">
        <v>11020</v>
      </c>
      <c r="U10" s="43">
        <f>(U8-U9)/(1-U9)</f>
        <v>0.70117741427220937</v>
      </c>
    </row>
    <row r="11" spans="1:31" x14ac:dyDescent="0.3">
      <c r="G11" s="53"/>
      <c r="H11" s="39" t="str">
        <f>'2_all_summary'!D10</f>
        <v>Feasibility and Acceptability of Brighter Bites: A Food Co-Op in Schools to Increase Access, Continuity and Education of Fruits and Vegetables Among Low-Income Populations</v>
      </c>
      <c r="I11" s="39" t="str">
        <f>'2_all_summary'!E10</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v>
      </c>
      <c r="J11" s="39">
        <f>IF(ISNUMBER(SEARCH("Yes",'2_all_summary'!$H10)),IF(ISNUMBER(SEARCH("Yes",'2_all_summary'!M10)),1,2),IF(ISNUMBER(SEARCH("No",'2_all_summary'!M10)),4,3))</f>
        <v>4</v>
      </c>
      <c r="K11" s="39">
        <f>IF(ISNUMBER(SEARCH("Yes",'2_all_summary'!$H10)),IF(ISNUMBER(SEARCH("Yes",'2_all_summary'!N10)),1,2),IF(ISNUMBER(SEARCH("No",'2_all_summary'!N10)),4,3))</f>
        <v>4</v>
      </c>
      <c r="L11" s="39">
        <f>IF(ISNUMBER(SEARCH("Yes",'2_all_summary'!$H10)),IF(ISNUMBER(SEARCH("Yes",'2_all_summary'!O10)),1,2),IF(ISNUMBER(SEARCH("No",'2_all_summary'!O10)),4,3))</f>
        <v>4</v>
      </c>
      <c r="M11" s="39">
        <f>IF(ISNUMBER(SEARCH("Yes",'2_all_summary'!$H10)),IF(0&lt;'2_all_summary'!P10,1,2),IF(0='2_all_summary'!P10,4,3))</f>
        <v>4</v>
      </c>
      <c r="N11" s="39">
        <f>IF(ISNUMBER(SEARCH("Yes",'2_all_summary'!$H10)),IF(ISNUMBER(SEARCH("Yes",'2_all_summary'!Q10)),1,2),IF(ISNUMBER(SEARCH("No",'2_all_summary'!Q10)),4,3))</f>
        <v>4</v>
      </c>
      <c r="O11" s="39">
        <f>IF(ISNUMBER(SEARCH("Yes",'2_all_summary'!$H10)),IF(ISNUMBER(SEARCH("Yes",'2_all_summary'!R10)),1,2),IF(ISNUMBER(SEARCH("No",'2_all_summary'!R10)),4,3))</f>
        <v>4</v>
      </c>
      <c r="P11" s="39">
        <f>IF(ISNUMBER(SEARCH("Yes",'2_all_summary'!$H10)),IF(ISNUMBER(SEARCH("Yes",'2_all_summary'!S10)),1,2),IF(ISNUMBER(SEARCH("No",'2_all_summary'!S10)),4,3))</f>
        <v>4</v>
      </c>
      <c r="Q11" s="39">
        <f>IF(ISNUMBER(SEARCH("Yes",'2_all_summary'!$H10)),IF(0&lt;'2_all_summary'!T10,1,2),IF(0='2_all_summary'!T10,4,3))</f>
        <v>4</v>
      </c>
      <c r="R11" s="39">
        <f>IF(ISNUMBER(SEARCH("Yes",'2_all_summary'!$H10)),IF(ISNUMBER(SEARCH("Yes",'2_all_summary'!U10)),1,2),IF(ISNUMBER(SEARCH("No",'2_all_summary'!U10)),4,3))</f>
        <v>4</v>
      </c>
    </row>
    <row r="12" spans="1:31" x14ac:dyDescent="0.3">
      <c r="B12" s="2"/>
      <c r="C12" s="25" t="s">
        <v>11026</v>
      </c>
      <c r="D12" s="46"/>
      <c r="E12" s="2" t="s">
        <v>11017</v>
      </c>
      <c r="G12" s="53"/>
      <c r="H12" s="39" t="str">
        <f>'2_all_summary'!D11</f>
        <v>Integrating science and technology to support stream naturalization near Chicago, Illinois</v>
      </c>
      <c r="I12" s="39" t="str">
        <f>'2_all_summary'!E11</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12" s="39">
        <f>IF(ISNUMBER(SEARCH("Yes",'2_all_summary'!$H11)),IF(ISNUMBER(SEARCH("Yes",'2_all_summary'!M11)),1,2),IF(ISNUMBER(SEARCH("No",'2_all_summary'!M11)),4,3))</f>
        <v>4</v>
      </c>
      <c r="K12" s="39">
        <f>IF(ISNUMBER(SEARCH("Yes",'2_all_summary'!$H11)),IF(ISNUMBER(SEARCH("Yes",'2_all_summary'!N11)),1,2),IF(ISNUMBER(SEARCH("No",'2_all_summary'!N11)),4,3))</f>
        <v>4</v>
      </c>
      <c r="L12" s="39">
        <f>IF(ISNUMBER(SEARCH("Yes",'2_all_summary'!$H11)),IF(ISNUMBER(SEARCH("Yes",'2_all_summary'!O11)),1,2),IF(ISNUMBER(SEARCH("No",'2_all_summary'!O11)),4,3))</f>
        <v>4</v>
      </c>
      <c r="M12" s="39">
        <f>IF(ISNUMBER(SEARCH("Yes",'2_all_summary'!$H11)),IF(0&lt;'2_all_summary'!P11,1,2),IF(0='2_all_summary'!P11,4,3))</f>
        <v>4</v>
      </c>
      <c r="N12" s="39">
        <f>IF(ISNUMBER(SEARCH("Yes",'2_all_summary'!$H11)),IF(ISNUMBER(SEARCH("Yes",'2_all_summary'!Q11)),1,2),IF(ISNUMBER(SEARCH("No",'2_all_summary'!Q11)),4,3))</f>
        <v>4</v>
      </c>
      <c r="O12" s="39">
        <f>IF(ISNUMBER(SEARCH("Yes",'2_all_summary'!$H11)),IF(ISNUMBER(SEARCH("Yes",'2_all_summary'!R11)),1,2),IF(ISNUMBER(SEARCH("No",'2_all_summary'!R11)),4,3))</f>
        <v>4</v>
      </c>
      <c r="P12" s="39">
        <f>IF(ISNUMBER(SEARCH("Yes",'2_all_summary'!$H11)),IF(ISNUMBER(SEARCH("Yes",'2_all_summary'!S11)),1,2),IF(ISNUMBER(SEARCH("No",'2_all_summary'!S11)),4,3))</f>
        <v>4</v>
      </c>
      <c r="Q12" s="39">
        <f>IF(ISNUMBER(SEARCH("Yes",'2_all_summary'!$H11)),IF(0&lt;'2_all_summary'!T11,1,2),IF(0='2_all_summary'!T11,4,3))</f>
        <v>4</v>
      </c>
      <c r="R12" s="39">
        <f>IF(ISNUMBER(SEARCH("Yes",'2_all_summary'!$H11)),IF(ISNUMBER(SEARCH("Yes",'2_all_summary'!U11)),1,2),IF(ISNUMBER(SEARCH("No",'2_all_summary'!U11)),4,3))</f>
        <v>4</v>
      </c>
      <c r="S12" s="60"/>
      <c r="U12" s="2"/>
      <c r="V12" s="25" t="s">
        <v>11026</v>
      </c>
      <c r="W12" s="46"/>
      <c r="X12" s="2" t="s">
        <v>11017</v>
      </c>
    </row>
    <row r="13" spans="1:31" x14ac:dyDescent="0.3">
      <c r="A13" s="2"/>
      <c r="B13" s="2"/>
      <c r="C13" s="2" t="s">
        <v>21</v>
      </c>
      <c r="D13" s="2" t="s">
        <v>149</v>
      </c>
      <c r="G13" s="53"/>
      <c r="H13" s="39" t="str">
        <f>'2_all_summary'!D12</f>
        <v>Trade-offs between conservation and development in community-based management initiatives</v>
      </c>
      <c r="I13" s="39" t="str">
        <f>'2_all_summary'!E12</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v>
      </c>
      <c r="J13" s="39">
        <f>IF(ISNUMBER(SEARCH("Yes",'2_all_summary'!$H12)),IF(ISNUMBER(SEARCH("Yes",'2_all_summary'!M12)),1,2),IF(ISNUMBER(SEARCH("No",'2_all_summary'!M12)),4,3))</f>
        <v>4</v>
      </c>
      <c r="K13" s="39">
        <f>IF(ISNUMBER(SEARCH("Yes",'2_all_summary'!$H12)),IF(ISNUMBER(SEARCH("Yes",'2_all_summary'!N12)),1,2),IF(ISNUMBER(SEARCH("No",'2_all_summary'!N12)),4,3))</f>
        <v>4</v>
      </c>
      <c r="L13" s="39">
        <f>IF(ISNUMBER(SEARCH("Yes",'2_all_summary'!$H12)),IF(ISNUMBER(SEARCH("Yes",'2_all_summary'!O12)),1,2),IF(ISNUMBER(SEARCH("No",'2_all_summary'!O12)),4,3))</f>
        <v>4</v>
      </c>
      <c r="M13" s="39">
        <f>IF(ISNUMBER(SEARCH("Yes",'2_all_summary'!$H12)),IF(0&lt;'2_all_summary'!P12,1,2),IF(0='2_all_summary'!P12,4,3))</f>
        <v>4</v>
      </c>
      <c r="N13" s="39">
        <f>IF(ISNUMBER(SEARCH("Yes",'2_all_summary'!$H12)),IF(ISNUMBER(SEARCH("Yes",'2_all_summary'!Q12)),1,2),IF(ISNUMBER(SEARCH("No",'2_all_summary'!Q12)),4,3))</f>
        <v>4</v>
      </c>
      <c r="O13" s="39">
        <f>IF(ISNUMBER(SEARCH("Yes",'2_all_summary'!$H12)),IF(ISNUMBER(SEARCH("Yes",'2_all_summary'!R12)),1,2),IF(ISNUMBER(SEARCH("No",'2_all_summary'!R12)),4,3))</f>
        <v>4</v>
      </c>
      <c r="P13" s="39">
        <f>IF(ISNUMBER(SEARCH("Yes",'2_all_summary'!$H12)),IF(ISNUMBER(SEARCH("Yes",'2_all_summary'!S12)),1,2),IF(ISNUMBER(SEARCH("No",'2_all_summary'!S12)),4,3))</f>
        <v>4</v>
      </c>
      <c r="Q13" s="39">
        <f>IF(ISNUMBER(SEARCH("Yes",'2_all_summary'!$H12)),IF(0&lt;'2_all_summary'!T12,1,2),IF(0='2_all_summary'!T12,4,3))</f>
        <v>4</v>
      </c>
      <c r="R13" s="39">
        <f>IF(ISNUMBER(SEARCH("Yes",'2_all_summary'!$H12)),IF(ISNUMBER(SEARCH("Yes",'2_all_summary'!U12)),1,2),IF(ISNUMBER(SEARCH("No",'2_all_summary'!U12)),4,3))</f>
        <v>4</v>
      </c>
      <c r="S13" s="60"/>
      <c r="T13" s="2"/>
      <c r="U13" s="2"/>
      <c r="V13" s="2" t="s">
        <v>21</v>
      </c>
      <c r="W13" s="2" t="s">
        <v>149</v>
      </c>
    </row>
    <row r="14" spans="1:31" x14ac:dyDescent="0.3">
      <c r="A14" s="40" t="s">
        <v>11021</v>
      </c>
      <c r="B14" s="2" t="s">
        <v>21</v>
      </c>
      <c r="C14" s="2">
        <f>COUNTIF(K$4:K$1101,1)</f>
        <v>81</v>
      </c>
      <c r="D14" s="2">
        <f>COUNTIF(K$4:K$1101,3)</f>
        <v>36</v>
      </c>
      <c r="E14" s="6">
        <f t="shared" ref="E14:E16" si="4">SUM(C14:D14)</f>
        <v>117</v>
      </c>
      <c r="F14" s="6">
        <f>D14/E16</f>
        <v>3.2786885245901641E-2</v>
      </c>
      <c r="G14" s="53"/>
      <c r="H14" s="39" t="str">
        <f>'2_all_summary'!D13</f>
        <v>Land Use Planning for Development of Environmentally Sensitive Areas: Case Study of St. Martin's Island, Bangladesh</v>
      </c>
      <c r="I14" s="39" t="str">
        <f>'2_all_summary'!E13</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v>
      </c>
      <c r="J14" s="39">
        <f>IF(ISNUMBER(SEARCH("Yes",'2_all_summary'!$H13)),IF(ISNUMBER(SEARCH("Yes",'2_all_summary'!M13)),1,2),IF(ISNUMBER(SEARCH("No",'2_all_summary'!M13)),4,3))</f>
        <v>4</v>
      </c>
      <c r="K14" s="39">
        <f>IF(ISNUMBER(SEARCH("Yes",'2_all_summary'!$H13)),IF(ISNUMBER(SEARCH("Yes",'2_all_summary'!N13)),1,2),IF(ISNUMBER(SEARCH("No",'2_all_summary'!N13)),4,3))</f>
        <v>4</v>
      </c>
      <c r="L14" s="39">
        <f>IF(ISNUMBER(SEARCH("Yes",'2_all_summary'!$H13)),IF(ISNUMBER(SEARCH("Yes",'2_all_summary'!O13)),1,2),IF(ISNUMBER(SEARCH("No",'2_all_summary'!O13)),4,3))</f>
        <v>4</v>
      </c>
      <c r="M14" s="39">
        <f>IF(ISNUMBER(SEARCH("Yes",'2_all_summary'!$H13)),IF(0&lt;'2_all_summary'!P13,1,2),IF(0='2_all_summary'!P13,4,3))</f>
        <v>4</v>
      </c>
      <c r="N14" s="39">
        <f>IF(ISNUMBER(SEARCH("Yes",'2_all_summary'!$H13)),IF(ISNUMBER(SEARCH("Yes",'2_all_summary'!Q13)),1,2),IF(ISNUMBER(SEARCH("No",'2_all_summary'!Q13)),4,3))</f>
        <v>4</v>
      </c>
      <c r="O14" s="39">
        <f>IF(ISNUMBER(SEARCH("Yes",'2_all_summary'!$H13)),IF(ISNUMBER(SEARCH("Yes",'2_all_summary'!R13)),1,2),IF(ISNUMBER(SEARCH("No",'2_all_summary'!R13)),4,3))</f>
        <v>4</v>
      </c>
      <c r="P14" s="39">
        <f>IF(ISNUMBER(SEARCH("Yes",'2_all_summary'!$H13)),IF(ISNUMBER(SEARCH("Yes",'2_all_summary'!S13)),1,2),IF(ISNUMBER(SEARCH("No",'2_all_summary'!S13)),4,3))</f>
        <v>4</v>
      </c>
      <c r="Q14" s="39">
        <f>IF(ISNUMBER(SEARCH("Yes",'2_all_summary'!$H13)),IF(0&lt;'2_all_summary'!T13,1,2),IF(0='2_all_summary'!T13,4,3))</f>
        <v>4</v>
      </c>
      <c r="R14" s="39">
        <f>IF(ISNUMBER(SEARCH("Yes",'2_all_summary'!$H13)),IF(ISNUMBER(SEARCH("Yes",'2_all_summary'!U13)),1,2),IF(ISNUMBER(SEARCH("No",'2_all_summary'!U13)),4,3))</f>
        <v>4</v>
      </c>
      <c r="S14" s="60"/>
      <c r="T14" s="40" t="s">
        <v>11021</v>
      </c>
      <c r="U14" s="2" t="s">
        <v>21</v>
      </c>
      <c r="V14" s="2">
        <f>COUNTIF(O$4:O$1101,1)</f>
        <v>80</v>
      </c>
      <c r="W14" s="2">
        <f>COUNTIF(O$4:O$1101,3)</f>
        <v>37</v>
      </c>
      <c r="X14" s="6">
        <f t="shared" ref="X14:X16" si="5">SUM(V14:W14)</f>
        <v>117</v>
      </c>
      <c r="Y14" s="6">
        <f>W14/X16</f>
        <v>3.3697632058287796E-2</v>
      </c>
    </row>
    <row r="15" spans="1:31" x14ac:dyDescent="0.3">
      <c r="A15" s="41"/>
      <c r="B15" s="2" t="s">
        <v>149</v>
      </c>
      <c r="C15" s="42">
        <f>COUNTIF(K$4:K$1101,2)</f>
        <v>21</v>
      </c>
      <c r="D15" s="2">
        <f>COUNTIF(K$4:K$1101,4)</f>
        <v>960</v>
      </c>
      <c r="E15" s="6">
        <f t="shared" si="4"/>
        <v>981</v>
      </c>
      <c r="F15" s="6">
        <f>C15/E16</f>
        <v>1.912568306010929E-2</v>
      </c>
      <c r="G15" s="53"/>
      <c r="H15" s="39" t="str">
        <f>'2_all_summary'!D14</f>
        <v>A model of collaborative programming to address wildlife issues: The northeast wildlife damage management research and outreach cooperative</v>
      </c>
      <c r="I15" s="39" t="str">
        <f>'2_all_summary'!E14</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v>
      </c>
      <c r="J15" s="39">
        <f>IF(ISNUMBER(SEARCH("Yes",'2_all_summary'!$H14)),IF(ISNUMBER(SEARCH("Yes",'2_all_summary'!M14)),1,2),IF(ISNUMBER(SEARCH("No",'2_all_summary'!M14)),4,3))</f>
        <v>4</v>
      </c>
      <c r="K15" s="39">
        <f>IF(ISNUMBER(SEARCH("Yes",'2_all_summary'!$H14)),IF(ISNUMBER(SEARCH("Yes",'2_all_summary'!N14)),1,2),IF(ISNUMBER(SEARCH("No",'2_all_summary'!N14)),4,3))</f>
        <v>4</v>
      </c>
      <c r="L15" s="39">
        <f>IF(ISNUMBER(SEARCH("Yes",'2_all_summary'!$H14)),IF(ISNUMBER(SEARCH("Yes",'2_all_summary'!O14)),1,2),IF(ISNUMBER(SEARCH("No",'2_all_summary'!O14)),4,3))</f>
        <v>4</v>
      </c>
      <c r="M15" s="39">
        <f>IF(ISNUMBER(SEARCH("Yes",'2_all_summary'!$H14)),IF(0&lt;'2_all_summary'!P14,1,2),IF(0='2_all_summary'!P14,4,3))</f>
        <v>4</v>
      </c>
      <c r="N15" s="39">
        <f>IF(ISNUMBER(SEARCH("Yes",'2_all_summary'!$H14)),IF(ISNUMBER(SEARCH("Yes",'2_all_summary'!Q14)),1,2),IF(ISNUMBER(SEARCH("No",'2_all_summary'!Q14)),4,3))</f>
        <v>4</v>
      </c>
      <c r="O15" s="39">
        <f>IF(ISNUMBER(SEARCH("Yes",'2_all_summary'!$H14)),IF(ISNUMBER(SEARCH("Yes",'2_all_summary'!R14)),1,2),IF(ISNUMBER(SEARCH("No",'2_all_summary'!R14)),4,3))</f>
        <v>4</v>
      </c>
      <c r="P15" s="39">
        <f>IF(ISNUMBER(SEARCH("Yes",'2_all_summary'!$H14)),IF(ISNUMBER(SEARCH("Yes",'2_all_summary'!S14)),1,2),IF(ISNUMBER(SEARCH("No",'2_all_summary'!S14)),4,3))</f>
        <v>4</v>
      </c>
      <c r="Q15" s="39">
        <f>IF(ISNUMBER(SEARCH("Yes",'2_all_summary'!$H14)),IF(0&lt;'2_all_summary'!T14,1,2),IF(0='2_all_summary'!T14,4,3))</f>
        <v>4</v>
      </c>
      <c r="R15" s="39">
        <f>IF(ISNUMBER(SEARCH("Yes",'2_all_summary'!$H14)),IF(ISNUMBER(SEARCH("Yes",'2_all_summary'!U14)),1,2),IF(ISNUMBER(SEARCH("No",'2_all_summary'!U14)),4,3))</f>
        <v>4</v>
      </c>
      <c r="S15" s="60"/>
      <c r="T15" s="41"/>
      <c r="U15" s="2" t="s">
        <v>149</v>
      </c>
      <c r="V15" s="42">
        <f>COUNTIF(O$4:O$1101,2)</f>
        <v>22</v>
      </c>
      <c r="W15" s="2">
        <f>COUNTIF(O$4:O$1101,4)</f>
        <v>959</v>
      </c>
      <c r="X15" s="6">
        <f t="shared" si="5"/>
        <v>981</v>
      </c>
      <c r="Y15" s="6">
        <f>V15/X16</f>
        <v>2.0036429872495445E-2</v>
      </c>
    </row>
    <row r="16" spans="1:31" x14ac:dyDescent="0.3">
      <c r="A16" s="2" t="s">
        <v>11017</v>
      </c>
      <c r="C16" s="6">
        <f t="shared" ref="C16:D16" si="6">SUM(C14:C15)</f>
        <v>102</v>
      </c>
      <c r="D16" s="6">
        <f t="shared" si="6"/>
        <v>996</v>
      </c>
      <c r="E16" s="6">
        <f t="shared" si="4"/>
        <v>1098</v>
      </c>
      <c r="G16" s="53"/>
      <c r="H16" s="39" t="str">
        <f>'2_all_summary'!D15</f>
        <v>Marine turtles of Brazil: The history and structure of Projeto TAMAR-IBAMA</v>
      </c>
      <c r="I16" s="39" t="str">
        <f>'2_all_summary'!E15</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16" s="39">
        <f>IF(ISNUMBER(SEARCH("Yes",'2_all_summary'!$H15)),IF(ISNUMBER(SEARCH("Yes",'2_all_summary'!M15)),1,2),IF(ISNUMBER(SEARCH("No",'2_all_summary'!M15)),4,3))</f>
        <v>4</v>
      </c>
      <c r="K16" s="39">
        <f>IF(ISNUMBER(SEARCH("Yes",'2_all_summary'!$H15)),IF(ISNUMBER(SEARCH("Yes",'2_all_summary'!N15)),1,2),IF(ISNUMBER(SEARCH("No",'2_all_summary'!N15)),4,3))</f>
        <v>4</v>
      </c>
      <c r="L16" s="39">
        <f>IF(ISNUMBER(SEARCH("Yes",'2_all_summary'!$H15)),IF(ISNUMBER(SEARCH("Yes",'2_all_summary'!O15)),1,2),IF(ISNUMBER(SEARCH("No",'2_all_summary'!O15)),4,3))</f>
        <v>4</v>
      </c>
      <c r="M16" s="39">
        <f>IF(ISNUMBER(SEARCH("Yes",'2_all_summary'!$H15)),IF(0&lt;'2_all_summary'!P15,1,2),IF(0='2_all_summary'!P15,4,3))</f>
        <v>4</v>
      </c>
      <c r="N16" s="39">
        <f>IF(ISNUMBER(SEARCH("Yes",'2_all_summary'!$H15)),IF(ISNUMBER(SEARCH("Yes",'2_all_summary'!Q15)),1,2),IF(ISNUMBER(SEARCH("No",'2_all_summary'!Q15)),4,3))</f>
        <v>4</v>
      </c>
      <c r="O16" s="39">
        <f>IF(ISNUMBER(SEARCH("Yes",'2_all_summary'!$H15)),IF(ISNUMBER(SEARCH("Yes",'2_all_summary'!R15)),1,2),IF(ISNUMBER(SEARCH("No",'2_all_summary'!R15)),4,3))</f>
        <v>4</v>
      </c>
      <c r="P16" s="39">
        <f>IF(ISNUMBER(SEARCH("Yes",'2_all_summary'!$H15)),IF(ISNUMBER(SEARCH("Yes",'2_all_summary'!S15)),1,2),IF(ISNUMBER(SEARCH("No",'2_all_summary'!S15)),4,3))</f>
        <v>4</v>
      </c>
      <c r="Q16" s="39">
        <f>IF(ISNUMBER(SEARCH("Yes",'2_all_summary'!$H15)),IF(0&lt;'2_all_summary'!T15,1,2),IF(0='2_all_summary'!T15,4,3))</f>
        <v>4</v>
      </c>
      <c r="R16" s="39">
        <f>IF(ISNUMBER(SEARCH("Yes",'2_all_summary'!$H15)),IF(ISNUMBER(SEARCH("Yes",'2_all_summary'!U15)),1,2),IF(ISNUMBER(SEARCH("No",'2_all_summary'!U15)),4,3))</f>
        <v>4</v>
      </c>
      <c r="S16" s="60"/>
      <c r="T16" s="2" t="s">
        <v>11017</v>
      </c>
      <c r="V16" s="6">
        <f t="shared" ref="V16:W16" si="7">SUM(V14:V15)</f>
        <v>102</v>
      </c>
      <c r="W16" s="6">
        <f t="shared" si="7"/>
        <v>996</v>
      </c>
      <c r="X16" s="6">
        <f t="shared" si="5"/>
        <v>1098</v>
      </c>
    </row>
    <row r="17" spans="1:31" x14ac:dyDescent="0.3">
      <c r="B17" s="6">
        <f>(C14+D15)/SUM(C14:D15)</f>
        <v>0.94808743169398912</v>
      </c>
      <c r="G17" s="53"/>
      <c r="H17" s="39" t="str">
        <f>'2_all_summary'!D16</f>
        <v>Chaos, complexity and community management of fisheries</v>
      </c>
      <c r="I17" s="39" t="str">
        <f>'2_all_summary'!E16</f>
        <v>[No abstract available]</v>
      </c>
      <c r="J17" s="39">
        <f>IF(ISNUMBER(SEARCH("Yes",'2_all_summary'!$H16)),IF(ISNUMBER(SEARCH("Yes",'2_all_summary'!M16)),1,2),IF(ISNUMBER(SEARCH("No",'2_all_summary'!M16)),4,3))</f>
        <v>1</v>
      </c>
      <c r="K17" s="39">
        <f>IF(ISNUMBER(SEARCH("Yes",'2_all_summary'!$H16)),IF(ISNUMBER(SEARCH("Yes",'2_all_summary'!N16)),1,2),IF(ISNUMBER(SEARCH("No",'2_all_summary'!N16)),4,3))</f>
        <v>1</v>
      </c>
      <c r="L17" s="39">
        <f>IF(ISNUMBER(SEARCH("Yes",'2_all_summary'!$H16)),IF(ISNUMBER(SEARCH("Yes",'2_all_summary'!O16)),1,2),IF(ISNUMBER(SEARCH("No",'2_all_summary'!O16)),4,3))</f>
        <v>1</v>
      </c>
      <c r="M17" s="39">
        <f>IF(ISNUMBER(SEARCH("Yes",'2_all_summary'!$H16)),IF(0&lt;'2_all_summary'!P16,1,2),IF(0='2_all_summary'!P16,4,3))</f>
        <v>1</v>
      </c>
      <c r="N17" s="39">
        <f>IF(ISNUMBER(SEARCH("Yes",'2_all_summary'!$H16)),IF(ISNUMBER(SEARCH("Yes",'2_all_summary'!Q16)),1,2),IF(ISNUMBER(SEARCH("No",'2_all_summary'!Q16)),4,3))</f>
        <v>1</v>
      </c>
      <c r="O17" s="39">
        <f>IF(ISNUMBER(SEARCH("Yes",'2_all_summary'!$H16)),IF(ISNUMBER(SEARCH("Yes",'2_all_summary'!R16)),1,2),IF(ISNUMBER(SEARCH("No",'2_all_summary'!R16)),4,3))</f>
        <v>2</v>
      </c>
      <c r="P17" s="39">
        <f>IF(ISNUMBER(SEARCH("Yes",'2_all_summary'!$H16)),IF(ISNUMBER(SEARCH("Yes",'2_all_summary'!S16)),1,2),IF(ISNUMBER(SEARCH("No",'2_all_summary'!S16)),4,3))</f>
        <v>2</v>
      </c>
      <c r="Q17" s="39">
        <f>IF(ISNUMBER(SEARCH("Yes",'2_all_summary'!$H16)),IF(0&lt;'2_all_summary'!T16,1,2),IF(0='2_all_summary'!T16,4,3))</f>
        <v>1</v>
      </c>
      <c r="R17" s="39">
        <f>IF(ISNUMBER(SEARCH("Yes",'2_all_summary'!$H16)),IF(ISNUMBER(SEARCH("Yes",'2_all_summary'!U16)),1,2),IF(ISNUMBER(SEARCH("No",'2_all_summary'!U16)),4,3))</f>
        <v>1</v>
      </c>
      <c r="U17" s="6">
        <f>(V14+W15)/SUM(V14:W15)</f>
        <v>0.94626593806921677</v>
      </c>
    </row>
    <row r="18" spans="1:31" x14ac:dyDescent="0.3">
      <c r="B18" s="6">
        <f t="array" ref="B18">MMULT(C16:D16,E14:E15)/(E16^2)</f>
        <v>0.82034399355012089</v>
      </c>
      <c r="G18" s="53"/>
      <c r="H18" s="39" t="str">
        <f>'2_all_summary'!D17</f>
        <v>The renaissance of community-based marine resource management in Oceania</v>
      </c>
      <c r="I18" s="39" t="str">
        <f>'2_all_summary'!E17</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8" s="39">
        <f>IF(ISNUMBER(SEARCH("Yes",'2_all_summary'!$H17)),IF(ISNUMBER(SEARCH("Yes",'2_all_summary'!M17)),1,2),IF(ISNUMBER(SEARCH("No",'2_all_summary'!M17)),4,3))</f>
        <v>1</v>
      </c>
      <c r="K18" s="39">
        <f>IF(ISNUMBER(SEARCH("Yes",'2_all_summary'!$H17)),IF(ISNUMBER(SEARCH("Yes",'2_all_summary'!N17)),1,2),IF(ISNUMBER(SEARCH("No",'2_all_summary'!N17)),4,3))</f>
        <v>1</v>
      </c>
      <c r="L18" s="39">
        <f>IF(ISNUMBER(SEARCH("Yes",'2_all_summary'!$H17)),IF(ISNUMBER(SEARCH("Yes",'2_all_summary'!O17)),1,2),IF(ISNUMBER(SEARCH("No",'2_all_summary'!O17)),4,3))</f>
        <v>1</v>
      </c>
      <c r="M18" s="39">
        <f>IF(ISNUMBER(SEARCH("Yes",'2_all_summary'!$H17)),IF(0&lt;'2_all_summary'!P17,1,2),IF(0='2_all_summary'!P17,4,3))</f>
        <v>1</v>
      </c>
      <c r="N18" s="39">
        <f>IF(ISNUMBER(SEARCH("Yes",'2_all_summary'!$H17)),IF(ISNUMBER(SEARCH("Yes",'2_all_summary'!Q17)),1,2),IF(ISNUMBER(SEARCH("No",'2_all_summary'!Q17)),4,3))</f>
        <v>1</v>
      </c>
      <c r="O18" s="39">
        <f>IF(ISNUMBER(SEARCH("Yes",'2_all_summary'!$H17)),IF(ISNUMBER(SEARCH("Yes",'2_all_summary'!R17)),1,2),IF(ISNUMBER(SEARCH("No",'2_all_summary'!R17)),4,3))</f>
        <v>1</v>
      </c>
      <c r="P18" s="39">
        <f>IF(ISNUMBER(SEARCH("Yes",'2_all_summary'!$H17)),IF(ISNUMBER(SEARCH("Yes",'2_all_summary'!S17)),1,2),IF(ISNUMBER(SEARCH("No",'2_all_summary'!S17)),4,3))</f>
        <v>1</v>
      </c>
      <c r="Q18" s="39">
        <f>IF(ISNUMBER(SEARCH("Yes",'2_all_summary'!$H17)),IF(0&lt;'2_all_summary'!T17,1,2),IF(0='2_all_summary'!T17,4,3))</f>
        <v>1</v>
      </c>
      <c r="R18" s="39">
        <f>IF(ISNUMBER(SEARCH("Yes",'2_all_summary'!$H17)),IF(ISNUMBER(SEARCH("Yes",'2_all_summary'!U17)),1,2),IF(ISNUMBER(SEARCH("No",'2_all_summary'!U17)),4,3))</f>
        <v>1</v>
      </c>
      <c r="U18" s="6">
        <f t="array" ref="U18">MMULT(V16:W16,X14:X15)/(X16^2)</f>
        <v>0.82034399355012089</v>
      </c>
    </row>
    <row r="19" spans="1:31" x14ac:dyDescent="0.3">
      <c r="A19" s="2" t="s">
        <v>11020</v>
      </c>
      <c r="B19" s="43">
        <f>(B17-B18)/(1-B18)</f>
        <v>0.71104462727499418</v>
      </c>
      <c r="G19" s="53"/>
      <c r="H19" s="39" t="str">
        <f>'2_all_summary'!D18</f>
        <v>Evaluation of the effectiveness of three underwater reef fish monitoring methods in Fiji</v>
      </c>
      <c r="I19" s="39" t="str">
        <f>'2_all_summary'!E18</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v>
      </c>
      <c r="J19" s="39">
        <f>IF(ISNUMBER(SEARCH("Yes",'2_all_summary'!$H18)),IF(ISNUMBER(SEARCH("Yes",'2_all_summary'!M18)),1,2),IF(ISNUMBER(SEARCH("No",'2_all_summary'!M18)),4,3))</f>
        <v>1</v>
      </c>
      <c r="K19" s="39">
        <f>IF(ISNUMBER(SEARCH("Yes",'2_all_summary'!$H18)),IF(ISNUMBER(SEARCH("Yes",'2_all_summary'!N18)),1,2),IF(ISNUMBER(SEARCH("No",'2_all_summary'!N18)),4,3))</f>
        <v>1</v>
      </c>
      <c r="L19" s="39">
        <f>IF(ISNUMBER(SEARCH("Yes",'2_all_summary'!$H18)),IF(ISNUMBER(SEARCH("Yes",'2_all_summary'!O18)),1,2),IF(ISNUMBER(SEARCH("No",'2_all_summary'!O18)),4,3))</f>
        <v>2</v>
      </c>
      <c r="M19" s="39">
        <f>IF(ISNUMBER(SEARCH("Yes",'2_all_summary'!$H18)),IF(0&lt;'2_all_summary'!P18,1,2),IF(0='2_all_summary'!P18,4,3))</f>
        <v>1</v>
      </c>
      <c r="N19" s="39">
        <f>IF(ISNUMBER(SEARCH("Yes",'2_all_summary'!$H18)),IF(ISNUMBER(SEARCH("Yes",'2_all_summary'!Q18)),1,2),IF(ISNUMBER(SEARCH("No",'2_all_summary'!Q18)),4,3))</f>
        <v>1</v>
      </c>
      <c r="O19" s="39">
        <f>IF(ISNUMBER(SEARCH("Yes",'2_all_summary'!$H18)),IF(ISNUMBER(SEARCH("Yes",'2_all_summary'!R18)),1,2),IF(ISNUMBER(SEARCH("No",'2_all_summary'!R18)),4,3))</f>
        <v>1</v>
      </c>
      <c r="P19" s="39">
        <f>IF(ISNUMBER(SEARCH("Yes",'2_all_summary'!$H18)),IF(ISNUMBER(SEARCH("Yes",'2_all_summary'!S18)),1,2),IF(ISNUMBER(SEARCH("No",'2_all_summary'!S18)),4,3))</f>
        <v>1</v>
      </c>
      <c r="Q19" s="39">
        <f>IF(ISNUMBER(SEARCH("Yes",'2_all_summary'!$H18)),IF(0&lt;'2_all_summary'!T18,1,2),IF(0='2_all_summary'!T18,4,3))</f>
        <v>1</v>
      </c>
      <c r="R19" s="39">
        <f>IF(ISNUMBER(SEARCH("Yes",'2_all_summary'!$H18)),IF(ISNUMBER(SEARCH("Yes",'2_all_summary'!U18)),1,2),IF(ISNUMBER(SEARCH("No",'2_all_summary'!U18)),4,3))</f>
        <v>1</v>
      </c>
      <c r="S19" s="49"/>
      <c r="T19" s="2" t="s">
        <v>11020</v>
      </c>
      <c r="U19" s="43">
        <f>(U17-U18)/(1-U18)</f>
        <v>0.70090584226709896</v>
      </c>
      <c r="Z19" s="44"/>
      <c r="AA19" s="44"/>
      <c r="AB19" s="44"/>
      <c r="AC19" s="44"/>
      <c r="AD19" s="44"/>
      <c r="AE19" s="44"/>
    </row>
    <row r="20" spans="1:31" x14ac:dyDescent="0.3">
      <c r="G20" s="53"/>
      <c r="H20" s="39" t="str">
        <f>'2_all_summary'!D19</f>
        <v>Indigenous knowledge and long-term ecological change: Detection, interpretation, and responses to changing ecological conditions in pacific island communities</v>
      </c>
      <c r="I20" s="39" t="str">
        <f>'2_all_summary'!E19</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20" s="39">
        <f>IF(ISNUMBER(SEARCH("Yes",'2_all_summary'!$H19)),IF(ISNUMBER(SEARCH("Yes",'2_all_summary'!M19)),1,2),IF(ISNUMBER(SEARCH("No",'2_all_summary'!M19)),4,3))</f>
        <v>1</v>
      </c>
      <c r="K20" s="39">
        <f>IF(ISNUMBER(SEARCH("Yes",'2_all_summary'!$H19)),IF(ISNUMBER(SEARCH("Yes",'2_all_summary'!N19)),1,2),IF(ISNUMBER(SEARCH("No",'2_all_summary'!N19)),4,3))</f>
        <v>1</v>
      </c>
      <c r="L20" s="39">
        <f>IF(ISNUMBER(SEARCH("Yes",'2_all_summary'!$H19)),IF(ISNUMBER(SEARCH("Yes",'2_all_summary'!O19)),1,2),IF(ISNUMBER(SEARCH("No",'2_all_summary'!O19)),4,3))</f>
        <v>1</v>
      </c>
      <c r="M20" s="39">
        <f>IF(ISNUMBER(SEARCH("Yes",'2_all_summary'!$H19)),IF(0&lt;'2_all_summary'!P19,1,2),IF(0='2_all_summary'!P19,4,3))</f>
        <v>1</v>
      </c>
      <c r="N20" s="39">
        <f>IF(ISNUMBER(SEARCH("Yes",'2_all_summary'!$H19)),IF(ISNUMBER(SEARCH("Yes",'2_all_summary'!Q19)),1,2),IF(ISNUMBER(SEARCH("No",'2_all_summary'!Q19)),4,3))</f>
        <v>1</v>
      </c>
      <c r="O20" s="39">
        <f>IF(ISNUMBER(SEARCH("Yes",'2_all_summary'!$H19)),IF(ISNUMBER(SEARCH("Yes",'2_all_summary'!R19)),1,2),IF(ISNUMBER(SEARCH("No",'2_all_summary'!R19)),4,3))</f>
        <v>1</v>
      </c>
      <c r="P20" s="39">
        <f>IF(ISNUMBER(SEARCH("Yes",'2_all_summary'!$H19)),IF(ISNUMBER(SEARCH("Yes",'2_all_summary'!S19)),1,2),IF(ISNUMBER(SEARCH("No",'2_all_summary'!S19)),4,3))</f>
        <v>1</v>
      </c>
      <c r="Q20" s="39">
        <f>IF(ISNUMBER(SEARCH("Yes",'2_all_summary'!$H19)),IF(0&lt;'2_all_summary'!T19,1,2),IF(0='2_all_summary'!T19,4,3))</f>
        <v>1</v>
      </c>
      <c r="R20" s="39">
        <f>IF(ISNUMBER(SEARCH("Yes",'2_all_summary'!$H19)),IF(ISNUMBER(SEARCH("Yes",'2_all_summary'!U19)),1,2),IF(ISNUMBER(SEARCH("No",'2_all_summary'!U19)),4,3))</f>
        <v>1</v>
      </c>
    </row>
    <row r="21" spans="1:31" x14ac:dyDescent="0.3">
      <c r="B21" s="2"/>
      <c r="C21" s="25" t="s">
        <v>11026</v>
      </c>
      <c r="D21" s="46"/>
      <c r="E21" s="2" t="s">
        <v>11017</v>
      </c>
      <c r="G21" s="53"/>
      <c r="H21" s="39" t="str">
        <f>'2_all_summary'!D20</f>
        <v>Indicators of coral reef ecosystem recovery following reduction in logging and implementation of community-based management schemes in the Solomon Islands</v>
      </c>
      <c r="I21" s="39" t="str">
        <f>'2_all_summary'!E20</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21" s="39">
        <f>IF(ISNUMBER(SEARCH("Yes",'2_all_summary'!$H20)),IF(ISNUMBER(SEARCH("Yes",'2_all_summary'!M20)),1,2),IF(ISNUMBER(SEARCH("No",'2_all_summary'!M20)),4,3))</f>
        <v>1</v>
      </c>
      <c r="K21" s="39">
        <f>IF(ISNUMBER(SEARCH("Yes",'2_all_summary'!$H20)),IF(ISNUMBER(SEARCH("Yes",'2_all_summary'!N20)),1,2),IF(ISNUMBER(SEARCH("No",'2_all_summary'!N20)),4,3))</f>
        <v>1</v>
      </c>
      <c r="L21" s="39">
        <f>IF(ISNUMBER(SEARCH("Yes",'2_all_summary'!$H20)),IF(ISNUMBER(SEARCH("Yes",'2_all_summary'!O20)),1,2),IF(ISNUMBER(SEARCH("No",'2_all_summary'!O20)),4,3))</f>
        <v>1</v>
      </c>
      <c r="M21" s="39">
        <f>IF(ISNUMBER(SEARCH("Yes",'2_all_summary'!$H20)),IF(0&lt;'2_all_summary'!P20,1,2),IF(0='2_all_summary'!P20,4,3))</f>
        <v>1</v>
      </c>
      <c r="N21" s="39">
        <f>IF(ISNUMBER(SEARCH("Yes",'2_all_summary'!$H20)),IF(ISNUMBER(SEARCH("Yes",'2_all_summary'!Q20)),1,2),IF(ISNUMBER(SEARCH("No",'2_all_summary'!Q20)),4,3))</f>
        <v>1</v>
      </c>
      <c r="O21" s="39">
        <f>IF(ISNUMBER(SEARCH("Yes",'2_all_summary'!$H20)),IF(ISNUMBER(SEARCH("Yes",'2_all_summary'!R20)),1,2),IF(ISNUMBER(SEARCH("No",'2_all_summary'!R20)),4,3))</f>
        <v>1</v>
      </c>
      <c r="P21" s="39">
        <f>IF(ISNUMBER(SEARCH("Yes",'2_all_summary'!$H20)),IF(ISNUMBER(SEARCH("Yes",'2_all_summary'!S20)),1,2),IF(ISNUMBER(SEARCH("No",'2_all_summary'!S20)),4,3))</f>
        <v>1</v>
      </c>
      <c r="Q21" s="39">
        <f>IF(ISNUMBER(SEARCH("Yes",'2_all_summary'!$H20)),IF(0&lt;'2_all_summary'!T20,1,2),IF(0='2_all_summary'!T20,4,3))</f>
        <v>1</v>
      </c>
      <c r="R21" s="39">
        <f>IF(ISNUMBER(SEARCH("Yes",'2_all_summary'!$H20)),IF(ISNUMBER(SEARCH("Yes",'2_all_summary'!U20)),1,2),IF(ISNUMBER(SEARCH("No",'2_all_summary'!U20)),4,3))</f>
        <v>1</v>
      </c>
      <c r="U21" s="2"/>
      <c r="V21" s="25" t="s">
        <v>11026</v>
      </c>
      <c r="W21" s="46"/>
      <c r="X21" s="2" t="s">
        <v>11017</v>
      </c>
    </row>
    <row r="22" spans="1:31" x14ac:dyDescent="0.3">
      <c r="A22" s="2"/>
      <c r="B22" s="2"/>
      <c r="C22" s="2" t="s">
        <v>21</v>
      </c>
      <c r="D22" s="2" t="s">
        <v>149</v>
      </c>
      <c r="G22" s="53"/>
      <c r="H22" s="39" t="str">
        <f>'2_all_summary'!D21</f>
        <v>Emergence of co-management governance for Hawai'i coral reef fisheries</v>
      </c>
      <c r="I22" s="39" t="str">
        <f>'2_all_summary'!E21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v>
      </c>
      <c r="J22" s="39">
        <f>IF(ISNUMBER(SEARCH("Yes",'2_all_summary'!$H21)),IF(ISNUMBER(SEARCH("Yes",'2_all_summary'!M21)),1,2),IF(ISNUMBER(SEARCH("No",'2_all_summary'!M21)),4,3))</f>
        <v>4</v>
      </c>
      <c r="K22" s="39">
        <f>IF(ISNUMBER(SEARCH("Yes",'2_all_summary'!$H21)),IF(ISNUMBER(SEARCH("Yes",'2_all_summary'!N21)),1,2),IF(ISNUMBER(SEARCH("No",'2_all_summary'!N21)),4,3))</f>
        <v>4</v>
      </c>
      <c r="L22" s="39">
        <f>IF(ISNUMBER(SEARCH("Yes",'2_all_summary'!$H21)),IF(ISNUMBER(SEARCH("Yes",'2_all_summary'!O21)),1,2),IF(ISNUMBER(SEARCH("No",'2_all_summary'!O21)),4,3))</f>
        <v>4</v>
      </c>
      <c r="M22" s="39">
        <f>IF(ISNUMBER(SEARCH("Yes",'2_all_summary'!$H21)),IF(0&lt;'2_all_summary'!P21,1,2),IF(0='2_all_summary'!P21,4,3))</f>
        <v>4</v>
      </c>
      <c r="N22" s="39">
        <f>IF(ISNUMBER(SEARCH("Yes",'2_all_summary'!$H21)),IF(ISNUMBER(SEARCH("Yes",'2_all_summary'!Q21)),1,2),IF(ISNUMBER(SEARCH("No",'2_all_summary'!Q21)),4,3))</f>
        <v>4</v>
      </c>
      <c r="O22" s="39">
        <f>IF(ISNUMBER(SEARCH("Yes",'2_all_summary'!$H21)),IF(ISNUMBER(SEARCH("Yes",'2_all_summary'!R21)),1,2),IF(ISNUMBER(SEARCH("No",'2_all_summary'!R21)),4,3))</f>
        <v>4</v>
      </c>
      <c r="P22" s="39">
        <f>IF(ISNUMBER(SEARCH("Yes",'2_all_summary'!$H21)),IF(ISNUMBER(SEARCH("Yes",'2_all_summary'!S21)),1,2),IF(ISNUMBER(SEARCH("No",'2_all_summary'!S21)),4,3))</f>
        <v>4</v>
      </c>
      <c r="Q22" s="39">
        <f>IF(ISNUMBER(SEARCH("Yes",'2_all_summary'!$H21)),IF(0&lt;'2_all_summary'!T21,1,2),IF(0='2_all_summary'!T21,4,3))</f>
        <v>4</v>
      </c>
      <c r="R22" s="39">
        <f>IF(ISNUMBER(SEARCH("Yes",'2_all_summary'!$H21)),IF(ISNUMBER(SEARCH("Yes",'2_all_summary'!U21)),1,2),IF(ISNUMBER(SEARCH("No",'2_all_summary'!U21)),4,3))</f>
        <v>4</v>
      </c>
      <c r="T22" s="2"/>
      <c r="U22" s="2"/>
      <c r="V22" s="2" t="s">
        <v>21</v>
      </c>
      <c r="W22" s="2" t="s">
        <v>149</v>
      </c>
    </row>
    <row r="23" spans="1:31" x14ac:dyDescent="0.3">
      <c r="A23" s="40" t="s">
        <v>11022</v>
      </c>
      <c r="B23" s="2" t="s">
        <v>21</v>
      </c>
      <c r="C23" s="2">
        <f>COUNTIF(L$4:L$1101,1)</f>
        <v>80</v>
      </c>
      <c r="D23" s="2">
        <f>COUNTIF(L$4:L$1101,3)</f>
        <v>40</v>
      </c>
      <c r="E23" s="6">
        <f t="shared" ref="E23:E25" si="8">SUM(C23:D23)</f>
        <v>120</v>
      </c>
      <c r="F23" s="6">
        <f>D23/E25</f>
        <v>3.6429872495446269E-2</v>
      </c>
      <c r="G23" s="53"/>
      <c r="H23" s="39" t="str">
        <f>'2_all_summary'!D22</f>
        <v>Community-based fishery management. Towards the restoration of traditional practices in the South Pacific</v>
      </c>
      <c r="I23" s="39" t="str">
        <f>'2_all_summary'!E22</f>
        <v>[No abstract available]</v>
      </c>
      <c r="J23" s="39">
        <f>IF(ISNUMBER(SEARCH("Yes",'2_all_summary'!$H22)),IF(ISNUMBER(SEARCH("Yes",'2_all_summary'!M22)),1,2),IF(ISNUMBER(SEARCH("No",'2_all_summary'!M22)),4,3))</f>
        <v>1</v>
      </c>
      <c r="K23" s="39">
        <f>IF(ISNUMBER(SEARCH("Yes",'2_all_summary'!$H22)),IF(ISNUMBER(SEARCH("Yes",'2_all_summary'!N22)),1,2),IF(ISNUMBER(SEARCH("No",'2_all_summary'!N22)),4,3))</f>
        <v>1</v>
      </c>
      <c r="L23" s="39">
        <f>IF(ISNUMBER(SEARCH("Yes",'2_all_summary'!$H22)),IF(ISNUMBER(SEARCH("Yes",'2_all_summary'!O22)),1,2),IF(ISNUMBER(SEARCH("No",'2_all_summary'!O22)),4,3))</f>
        <v>1</v>
      </c>
      <c r="M23" s="39">
        <f>IF(ISNUMBER(SEARCH("Yes",'2_all_summary'!$H22)),IF(0&lt;'2_all_summary'!P22,1,2),IF(0='2_all_summary'!P22,4,3))</f>
        <v>1</v>
      </c>
      <c r="N23" s="39">
        <f>IF(ISNUMBER(SEARCH("Yes",'2_all_summary'!$H22)),IF(ISNUMBER(SEARCH("Yes",'2_all_summary'!Q22)),1,2),IF(ISNUMBER(SEARCH("No",'2_all_summary'!Q22)),4,3))</f>
        <v>1</v>
      </c>
      <c r="O23" s="39">
        <f>IF(ISNUMBER(SEARCH("Yes",'2_all_summary'!$H22)),IF(ISNUMBER(SEARCH("Yes",'2_all_summary'!R22)),1,2),IF(ISNUMBER(SEARCH("No",'2_all_summary'!R22)),4,3))</f>
        <v>1</v>
      </c>
      <c r="P23" s="39">
        <f>IF(ISNUMBER(SEARCH("Yes",'2_all_summary'!$H22)),IF(ISNUMBER(SEARCH("Yes",'2_all_summary'!S22)),1,2),IF(ISNUMBER(SEARCH("No",'2_all_summary'!S22)),4,3))</f>
        <v>1</v>
      </c>
      <c r="Q23" s="39">
        <f>IF(ISNUMBER(SEARCH("Yes",'2_all_summary'!$H22)),IF(0&lt;'2_all_summary'!T22,1,2),IF(0='2_all_summary'!T22,4,3))</f>
        <v>1</v>
      </c>
      <c r="R23" s="39">
        <f>IF(ISNUMBER(SEARCH("Yes",'2_all_summary'!$H22)),IF(ISNUMBER(SEARCH("Yes",'2_all_summary'!U22)),1,2),IF(ISNUMBER(SEARCH("No",'2_all_summary'!U22)),4,3))</f>
        <v>1</v>
      </c>
      <c r="T23" s="40" t="s">
        <v>11022</v>
      </c>
      <c r="U23" s="2" t="s">
        <v>21</v>
      </c>
      <c r="V23" s="2">
        <f>COUNTIF(P$4:P$1101,1)</f>
        <v>84</v>
      </c>
      <c r="W23" s="2">
        <f>COUNTIF(P$4:P$1101,3)</f>
        <v>38</v>
      </c>
      <c r="X23" s="6">
        <f t="shared" ref="X23:X25" si="9">SUM(V23:W23)</f>
        <v>122</v>
      </c>
      <c r="Y23" s="6">
        <f>W23/X25</f>
        <v>3.4608378870673952E-2</v>
      </c>
    </row>
    <row r="24" spans="1:31" x14ac:dyDescent="0.3">
      <c r="A24" s="41"/>
      <c r="B24" s="2" t="s">
        <v>149</v>
      </c>
      <c r="C24" s="42">
        <f>COUNTIF(L$4:L$1101,2)</f>
        <v>22</v>
      </c>
      <c r="D24" s="2">
        <f>COUNTIF(L$4:L$1101,4)</f>
        <v>956</v>
      </c>
      <c r="E24" s="6">
        <f t="shared" si="8"/>
        <v>978</v>
      </c>
      <c r="F24" s="6">
        <f>C24/E25</f>
        <v>2.0036429872495445E-2</v>
      </c>
      <c r="G24" s="53"/>
      <c r="H24" s="39" t="str">
        <f>'2_all_summary'!D23</f>
        <v>Indigenous knowledge in the beach seine fisheries in Sri Lanka: An indispensable factor in community-based fisheries management</v>
      </c>
      <c r="I24" s="39" t="str">
        <f>'2_all_summary'!E23</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v>
      </c>
      <c r="J24" s="39">
        <f>IF(ISNUMBER(SEARCH("Yes",'2_all_summary'!$H23)),IF(ISNUMBER(SEARCH("Yes",'2_all_summary'!M23)),1,2),IF(ISNUMBER(SEARCH("No",'2_all_summary'!M23)),4,3))</f>
        <v>4</v>
      </c>
      <c r="K24" s="39">
        <f>IF(ISNUMBER(SEARCH("Yes",'2_all_summary'!$H23)),IF(ISNUMBER(SEARCH("Yes",'2_all_summary'!N23)),1,2),IF(ISNUMBER(SEARCH("No",'2_all_summary'!N23)),4,3))</f>
        <v>4</v>
      </c>
      <c r="L24" s="39">
        <f>IF(ISNUMBER(SEARCH("Yes",'2_all_summary'!$H23)),IF(ISNUMBER(SEARCH("Yes",'2_all_summary'!O23)),1,2),IF(ISNUMBER(SEARCH("No",'2_all_summary'!O23)),4,3))</f>
        <v>4</v>
      </c>
      <c r="M24" s="39">
        <f>IF(ISNUMBER(SEARCH("Yes",'2_all_summary'!$H23)),IF(0&lt;'2_all_summary'!P23,1,2),IF(0='2_all_summary'!P23,4,3))</f>
        <v>4</v>
      </c>
      <c r="N24" s="39">
        <f>IF(ISNUMBER(SEARCH("Yes",'2_all_summary'!$H23)),IF(ISNUMBER(SEARCH("Yes",'2_all_summary'!Q23)),1,2),IF(ISNUMBER(SEARCH("No",'2_all_summary'!Q23)),4,3))</f>
        <v>4</v>
      </c>
      <c r="O24" s="39">
        <f>IF(ISNUMBER(SEARCH("Yes",'2_all_summary'!$H23)),IF(ISNUMBER(SEARCH("Yes",'2_all_summary'!R23)),1,2),IF(ISNUMBER(SEARCH("No",'2_all_summary'!R23)),4,3))</f>
        <v>4</v>
      </c>
      <c r="P24" s="39">
        <f>IF(ISNUMBER(SEARCH("Yes",'2_all_summary'!$H23)),IF(ISNUMBER(SEARCH("Yes",'2_all_summary'!S23)),1,2),IF(ISNUMBER(SEARCH("No",'2_all_summary'!S23)),4,3))</f>
        <v>4</v>
      </c>
      <c r="Q24" s="39">
        <f>IF(ISNUMBER(SEARCH("Yes",'2_all_summary'!$H23)),IF(0&lt;'2_all_summary'!T23,1,2),IF(0='2_all_summary'!T23,4,3))</f>
        <v>4</v>
      </c>
      <c r="R24" s="39">
        <f>IF(ISNUMBER(SEARCH("Yes",'2_all_summary'!$H23)),IF(ISNUMBER(SEARCH("Yes",'2_all_summary'!U23)),1,2),IF(ISNUMBER(SEARCH("No",'2_all_summary'!U23)),4,3))</f>
        <v>4</v>
      </c>
      <c r="T24" s="41"/>
      <c r="U24" s="2" t="s">
        <v>149</v>
      </c>
      <c r="V24" s="42">
        <f>COUNTIF(P$4:P$1101,2)</f>
        <v>18</v>
      </c>
      <c r="W24" s="2">
        <f>COUNTIF(P$4:P$1101,4)</f>
        <v>958</v>
      </c>
      <c r="X24" s="6">
        <f t="shared" si="9"/>
        <v>976</v>
      </c>
      <c r="Y24" s="6">
        <f>V24/X25</f>
        <v>1.6393442622950821E-2</v>
      </c>
    </row>
    <row r="25" spans="1:31" x14ac:dyDescent="0.3">
      <c r="A25" s="2" t="s">
        <v>11017</v>
      </c>
      <c r="C25" s="6">
        <f t="shared" ref="C25:D25" si="10">SUM(C23:C24)</f>
        <v>102</v>
      </c>
      <c r="D25" s="6">
        <f t="shared" si="10"/>
        <v>996</v>
      </c>
      <c r="E25" s="6">
        <f t="shared" si="8"/>
        <v>1098</v>
      </c>
      <c r="G25" s="53"/>
      <c r="H25" s="39" t="str">
        <f>'2_all_summary'!D24</f>
        <v>Sustainable financing of a national Marine Protected Area network in Fiji</v>
      </c>
      <c r="I25" s="39" t="str">
        <f>'2_all_summary'!E24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v>
      </c>
      <c r="J25" s="39">
        <f>IF(ISNUMBER(SEARCH("Yes",'2_all_summary'!$H24)),IF(ISNUMBER(SEARCH("Yes",'2_all_summary'!M24)),1,2),IF(ISNUMBER(SEARCH("No",'2_all_summary'!M24)),4,3))</f>
        <v>1</v>
      </c>
      <c r="K25" s="39">
        <f>IF(ISNUMBER(SEARCH("Yes",'2_all_summary'!$H24)),IF(ISNUMBER(SEARCH("Yes",'2_all_summary'!N24)),1,2),IF(ISNUMBER(SEARCH("No",'2_all_summary'!N24)),4,3))</f>
        <v>1</v>
      </c>
      <c r="L25" s="39">
        <f>IF(ISNUMBER(SEARCH("Yes",'2_all_summary'!$H24)),IF(ISNUMBER(SEARCH("Yes",'2_all_summary'!O24)),1,2),IF(ISNUMBER(SEARCH("No",'2_all_summary'!O24)),4,3))</f>
        <v>1</v>
      </c>
      <c r="M25" s="39">
        <f>IF(ISNUMBER(SEARCH("Yes",'2_all_summary'!$H24)),IF(0&lt;'2_all_summary'!P24,1,2),IF(0='2_all_summary'!P24,4,3))</f>
        <v>1</v>
      </c>
      <c r="N25" s="39">
        <f>IF(ISNUMBER(SEARCH("Yes",'2_all_summary'!$H24)),IF(ISNUMBER(SEARCH("Yes",'2_all_summary'!Q24)),1,2),IF(ISNUMBER(SEARCH("No",'2_all_summary'!Q24)),4,3))</f>
        <v>1</v>
      </c>
      <c r="O25" s="39">
        <f>IF(ISNUMBER(SEARCH("Yes",'2_all_summary'!$H24)),IF(ISNUMBER(SEARCH("Yes",'2_all_summary'!R24)),1,2),IF(ISNUMBER(SEARCH("No",'2_all_summary'!R24)),4,3))</f>
        <v>1</v>
      </c>
      <c r="P25" s="39">
        <f>IF(ISNUMBER(SEARCH("Yes",'2_all_summary'!$H24)),IF(ISNUMBER(SEARCH("Yes",'2_all_summary'!S24)),1,2),IF(ISNUMBER(SEARCH("No",'2_all_summary'!S24)),4,3))</f>
        <v>1</v>
      </c>
      <c r="Q25" s="39">
        <f>IF(ISNUMBER(SEARCH("Yes",'2_all_summary'!$H24)),IF(0&lt;'2_all_summary'!T24,1,2),IF(0='2_all_summary'!T24,4,3))</f>
        <v>1</v>
      </c>
      <c r="R25" s="39">
        <f>IF(ISNUMBER(SEARCH("Yes",'2_all_summary'!$H24)),IF(ISNUMBER(SEARCH("Yes",'2_all_summary'!U24)),1,2),IF(ISNUMBER(SEARCH("No",'2_all_summary'!U24)),4,3))</f>
        <v>1</v>
      </c>
      <c r="T25" s="2" t="s">
        <v>11017</v>
      </c>
      <c r="V25" s="6">
        <f t="shared" ref="V25:W25" si="11">SUM(V23:V24)</f>
        <v>102</v>
      </c>
      <c r="W25" s="6">
        <f t="shared" si="11"/>
        <v>996</v>
      </c>
      <c r="X25" s="6">
        <f t="shared" si="9"/>
        <v>1098</v>
      </c>
    </row>
    <row r="26" spans="1:31" x14ac:dyDescent="0.3">
      <c r="B26" s="6">
        <f>(C23+D24)/SUM(C23:D24)</f>
        <v>0.9435336976320583</v>
      </c>
      <c r="G26" s="53"/>
      <c r="H26" s="39" t="str">
        <f>'2_all_summary'!D25</f>
        <v>Scaling up of eco-bio-social strategy to control aedes aegypti in highly vulnerable areas in Fortaleza, Brazil: A cluster, non-randomized controlled trial protocol</v>
      </c>
      <c r="I26" s="39" t="str">
        <f>'2_all_summary'!E25</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v>
      </c>
      <c r="J26" s="39">
        <f>IF(ISNUMBER(SEARCH("Yes",'2_all_summary'!$H25)),IF(ISNUMBER(SEARCH("Yes",'2_all_summary'!M25)),1,2),IF(ISNUMBER(SEARCH("No",'2_all_summary'!M25)),4,3))</f>
        <v>4</v>
      </c>
      <c r="K26" s="39">
        <f>IF(ISNUMBER(SEARCH("Yes",'2_all_summary'!$H25)),IF(ISNUMBER(SEARCH("Yes",'2_all_summary'!N25)),1,2),IF(ISNUMBER(SEARCH("No",'2_all_summary'!N25)),4,3))</f>
        <v>4</v>
      </c>
      <c r="L26" s="39">
        <f>IF(ISNUMBER(SEARCH("Yes",'2_all_summary'!$H25)),IF(ISNUMBER(SEARCH("Yes",'2_all_summary'!O25)),1,2),IF(ISNUMBER(SEARCH("No",'2_all_summary'!O25)),4,3))</f>
        <v>4</v>
      </c>
      <c r="M26" s="39">
        <f>IF(ISNUMBER(SEARCH("Yes",'2_all_summary'!$H25)),IF(0&lt;'2_all_summary'!P25,1,2),IF(0='2_all_summary'!P25,4,3))</f>
        <v>4</v>
      </c>
      <c r="N26" s="39">
        <f>IF(ISNUMBER(SEARCH("Yes",'2_all_summary'!$H25)),IF(ISNUMBER(SEARCH("Yes",'2_all_summary'!Q25)),1,2),IF(ISNUMBER(SEARCH("No",'2_all_summary'!Q25)),4,3))</f>
        <v>4</v>
      </c>
      <c r="O26" s="39">
        <f>IF(ISNUMBER(SEARCH("Yes",'2_all_summary'!$H25)),IF(ISNUMBER(SEARCH("Yes",'2_all_summary'!R25)),1,2),IF(ISNUMBER(SEARCH("No",'2_all_summary'!R25)),4,3))</f>
        <v>4</v>
      </c>
      <c r="P26" s="39">
        <f>IF(ISNUMBER(SEARCH("Yes",'2_all_summary'!$H25)),IF(ISNUMBER(SEARCH("Yes",'2_all_summary'!S25)),1,2),IF(ISNUMBER(SEARCH("No",'2_all_summary'!S25)),4,3))</f>
        <v>4</v>
      </c>
      <c r="Q26" s="39">
        <f>IF(ISNUMBER(SEARCH("Yes",'2_all_summary'!$H25)),IF(0&lt;'2_all_summary'!T25,1,2),IF(0='2_all_summary'!T25,4,3))</f>
        <v>4</v>
      </c>
      <c r="R26" s="39">
        <f>IF(ISNUMBER(SEARCH("Yes",'2_all_summary'!$H25)),IF(ISNUMBER(SEARCH("Yes",'2_all_summary'!U25)),1,2),IF(ISNUMBER(SEARCH("No",'2_all_summary'!U25)),4,3))</f>
        <v>4</v>
      </c>
      <c r="U26" s="6">
        <f>(V23+W24)/SUM(V23:W24)</f>
        <v>0.94899817850637525</v>
      </c>
    </row>
    <row r="27" spans="1:31" x14ac:dyDescent="0.3">
      <c r="B27" s="6">
        <f t="array" ref="B27">MMULT(C25:D25,E23:E24)/(E25^2)</f>
        <v>0.81811938248380067</v>
      </c>
      <c r="G27" s="53"/>
      <c r="H27" s="39" t="str">
        <f>'2_all_summary'!D26</f>
        <v>Differential impacts of coral reef herbivores on algal succession in Kenya</v>
      </c>
      <c r="I27" s="39" t="str">
        <f>'2_all_summary'!E26</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v>
      </c>
      <c r="J27" s="39">
        <f>IF(ISNUMBER(SEARCH("Yes",'2_all_summary'!$H26)),IF(ISNUMBER(SEARCH("Yes",'2_all_summary'!M26)),1,2),IF(ISNUMBER(SEARCH("No",'2_all_summary'!M26)),4,3))</f>
        <v>4</v>
      </c>
      <c r="K27" s="39">
        <f>IF(ISNUMBER(SEARCH("Yes",'2_all_summary'!$H26)),IF(ISNUMBER(SEARCH("Yes",'2_all_summary'!N26)),1,2),IF(ISNUMBER(SEARCH("No",'2_all_summary'!N26)),4,3))</f>
        <v>4</v>
      </c>
      <c r="L27" s="39">
        <f>IF(ISNUMBER(SEARCH("Yes",'2_all_summary'!$H26)),IF(ISNUMBER(SEARCH("Yes",'2_all_summary'!O26)),1,2),IF(ISNUMBER(SEARCH("No",'2_all_summary'!O26)),4,3))</f>
        <v>4</v>
      </c>
      <c r="M27" s="39">
        <f>IF(ISNUMBER(SEARCH("Yes",'2_all_summary'!$H26)),IF(0&lt;'2_all_summary'!P26,1,2),IF(0='2_all_summary'!P26,4,3))</f>
        <v>4</v>
      </c>
      <c r="N27" s="39">
        <f>IF(ISNUMBER(SEARCH("Yes",'2_all_summary'!$H26)),IF(ISNUMBER(SEARCH("Yes",'2_all_summary'!Q26)),1,2),IF(ISNUMBER(SEARCH("No",'2_all_summary'!Q26)),4,3))</f>
        <v>4</v>
      </c>
      <c r="O27" s="39">
        <f>IF(ISNUMBER(SEARCH("Yes",'2_all_summary'!$H26)),IF(ISNUMBER(SEARCH("Yes",'2_all_summary'!R26)),1,2),IF(ISNUMBER(SEARCH("No",'2_all_summary'!R26)),4,3))</f>
        <v>4</v>
      </c>
      <c r="P27" s="39">
        <f>IF(ISNUMBER(SEARCH("Yes",'2_all_summary'!$H26)),IF(ISNUMBER(SEARCH("Yes",'2_all_summary'!S26)),1,2),IF(ISNUMBER(SEARCH("No",'2_all_summary'!S26)),4,3))</f>
        <v>4</v>
      </c>
      <c r="Q27" s="39">
        <f>IF(ISNUMBER(SEARCH("Yes",'2_all_summary'!$H26)),IF(0&lt;'2_all_summary'!T26,1,2),IF(0='2_all_summary'!T26,4,3))</f>
        <v>4</v>
      </c>
      <c r="R27" s="39">
        <f>IF(ISNUMBER(SEARCH("Yes",'2_all_summary'!$H26)),IF(ISNUMBER(SEARCH("Yes",'2_all_summary'!U26)),1,2),IF(ISNUMBER(SEARCH("No",'2_all_summary'!U26)),4,3))</f>
        <v>4</v>
      </c>
      <c r="U27" s="6">
        <f t="array" ref="U27">MMULT(V25:W25,X23:X24)/(X25^2)</f>
        <v>0.81663630843958712</v>
      </c>
    </row>
    <row r="28" spans="1:31" x14ac:dyDescent="0.3">
      <c r="A28" s="2" t="s">
        <v>11020</v>
      </c>
      <c r="B28" s="43">
        <f>(B26-B27)/(1-B27)</f>
        <v>0.68954194713511741</v>
      </c>
      <c r="G28" s="53"/>
      <c r="H28" s="39" t="str">
        <f>'2_all_summary'!D27</f>
        <v>Characterization of an artisanal fishery in Argentina using the social-ecological systems framework</v>
      </c>
      <c r="I28" s="39" t="str">
        <f>'2_all_summary'!E27</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v>
      </c>
      <c r="J28" s="39">
        <f>IF(ISNUMBER(SEARCH("Yes",'2_all_summary'!$H27)),IF(ISNUMBER(SEARCH("Yes",'2_all_summary'!M27)),1,2),IF(ISNUMBER(SEARCH("No",'2_all_summary'!M27)),4,3))</f>
        <v>4</v>
      </c>
      <c r="K28" s="39">
        <f>IF(ISNUMBER(SEARCH("Yes",'2_all_summary'!$H27)),IF(ISNUMBER(SEARCH("Yes",'2_all_summary'!N27)),1,2),IF(ISNUMBER(SEARCH("No",'2_all_summary'!N27)),4,3))</f>
        <v>4</v>
      </c>
      <c r="L28" s="39">
        <f>IF(ISNUMBER(SEARCH("Yes",'2_all_summary'!$H27)),IF(ISNUMBER(SEARCH("Yes",'2_all_summary'!O27)),1,2),IF(ISNUMBER(SEARCH("No",'2_all_summary'!O27)),4,3))</f>
        <v>4</v>
      </c>
      <c r="M28" s="39">
        <f>IF(ISNUMBER(SEARCH("Yes",'2_all_summary'!$H27)),IF(0&lt;'2_all_summary'!P27,1,2),IF(0='2_all_summary'!P27,4,3))</f>
        <v>4</v>
      </c>
      <c r="N28" s="39">
        <f>IF(ISNUMBER(SEARCH("Yes",'2_all_summary'!$H27)),IF(ISNUMBER(SEARCH("Yes",'2_all_summary'!Q27)),1,2),IF(ISNUMBER(SEARCH("No",'2_all_summary'!Q27)),4,3))</f>
        <v>4</v>
      </c>
      <c r="O28" s="39">
        <f>IF(ISNUMBER(SEARCH("Yes",'2_all_summary'!$H27)),IF(ISNUMBER(SEARCH("Yes",'2_all_summary'!R27)),1,2),IF(ISNUMBER(SEARCH("No",'2_all_summary'!R27)),4,3))</f>
        <v>4</v>
      </c>
      <c r="P28" s="39">
        <f>IF(ISNUMBER(SEARCH("Yes",'2_all_summary'!$H27)),IF(ISNUMBER(SEARCH("Yes",'2_all_summary'!S27)),1,2),IF(ISNUMBER(SEARCH("No",'2_all_summary'!S27)),4,3))</f>
        <v>4</v>
      </c>
      <c r="Q28" s="39">
        <f>IF(ISNUMBER(SEARCH("Yes",'2_all_summary'!$H27)),IF(0&lt;'2_all_summary'!T27,1,2),IF(0='2_all_summary'!T27,4,3))</f>
        <v>4</v>
      </c>
      <c r="R28" s="39">
        <f>IF(ISNUMBER(SEARCH("Yes",'2_all_summary'!$H27)),IF(ISNUMBER(SEARCH("Yes",'2_all_summary'!U27)),1,2),IF(ISNUMBER(SEARCH("No",'2_all_summary'!U27)),4,3))</f>
        <v>4</v>
      </c>
      <c r="T28" s="2" t="s">
        <v>11020</v>
      </c>
      <c r="U28" s="43">
        <f>(U26-U27)/(1-U27)</f>
        <v>0.72185430463576172</v>
      </c>
    </row>
    <row r="29" spans="1:31" x14ac:dyDescent="0.3">
      <c r="G29" s="53"/>
      <c r="H29" s="39" t="str">
        <f>'2_all_summary'!D28</f>
        <v>Application of the Ostrom framework in the analysis of a social-ecological system with multiple resources in a marine protected area</v>
      </c>
      <c r="I29" s="39" t="str">
        <f>'2_all_summary'!E28</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v>
      </c>
      <c r="J29" s="39">
        <f>IF(ISNUMBER(SEARCH("Yes",'2_all_summary'!$H28)),IF(ISNUMBER(SEARCH("Yes",'2_all_summary'!M28)),1,2),IF(ISNUMBER(SEARCH("No",'2_all_summary'!M28)),4,3))</f>
        <v>4</v>
      </c>
      <c r="K29" s="39">
        <f>IF(ISNUMBER(SEARCH("Yes",'2_all_summary'!$H28)),IF(ISNUMBER(SEARCH("Yes",'2_all_summary'!N28)),1,2),IF(ISNUMBER(SEARCH("No",'2_all_summary'!N28)),4,3))</f>
        <v>4</v>
      </c>
      <c r="L29" s="39">
        <f>IF(ISNUMBER(SEARCH("Yes",'2_all_summary'!$H28)),IF(ISNUMBER(SEARCH("Yes",'2_all_summary'!O28)),1,2),IF(ISNUMBER(SEARCH("No",'2_all_summary'!O28)),4,3))</f>
        <v>4</v>
      </c>
      <c r="M29" s="39">
        <f>IF(ISNUMBER(SEARCH("Yes",'2_all_summary'!$H28)),IF(0&lt;'2_all_summary'!P28,1,2),IF(0='2_all_summary'!P28,4,3))</f>
        <v>4</v>
      </c>
      <c r="N29" s="39">
        <f>IF(ISNUMBER(SEARCH("Yes",'2_all_summary'!$H28)),IF(ISNUMBER(SEARCH("Yes",'2_all_summary'!Q28)),1,2),IF(ISNUMBER(SEARCH("No",'2_all_summary'!Q28)),4,3))</f>
        <v>4</v>
      </c>
      <c r="O29" s="39">
        <f>IF(ISNUMBER(SEARCH("Yes",'2_all_summary'!$H28)),IF(ISNUMBER(SEARCH("Yes",'2_all_summary'!R28)),1,2),IF(ISNUMBER(SEARCH("No",'2_all_summary'!R28)),4,3))</f>
        <v>4</v>
      </c>
      <c r="P29" s="39">
        <f>IF(ISNUMBER(SEARCH("Yes",'2_all_summary'!$H28)),IF(ISNUMBER(SEARCH("Yes",'2_all_summary'!S28)),1,2),IF(ISNUMBER(SEARCH("No",'2_all_summary'!S28)),4,3))</f>
        <v>4</v>
      </c>
      <c r="Q29" s="39">
        <f>IF(ISNUMBER(SEARCH("Yes",'2_all_summary'!$H28)),IF(0&lt;'2_all_summary'!T28,1,2),IF(0='2_all_summary'!T28,4,3))</f>
        <v>4</v>
      </c>
      <c r="R29" s="39">
        <f>IF(ISNUMBER(SEARCH("Yes",'2_all_summary'!$H28)),IF(ISNUMBER(SEARCH("Yes",'2_all_summary'!U28)),1,2),IF(ISNUMBER(SEARCH("No",'2_all_summary'!U28)),4,3))</f>
        <v>4</v>
      </c>
    </row>
    <row r="30" spans="1:31" x14ac:dyDescent="0.3">
      <c r="G30" s="53"/>
      <c r="H30" s="39" t="str">
        <f>'2_all_summary'!D29</f>
        <v>Participation towards heritage conservation: Case of a fishing community in Langkawi Geopark</v>
      </c>
      <c r="I30" s="39" t="str">
        <f>'2_all_summary'!E29</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v>
      </c>
      <c r="J30" s="39">
        <f>IF(ISNUMBER(SEARCH("Yes",'2_all_summary'!$H29)),IF(ISNUMBER(SEARCH("Yes",'2_all_summary'!M29)),1,2),IF(ISNUMBER(SEARCH("No",'2_all_summary'!M29)),4,3))</f>
        <v>4</v>
      </c>
      <c r="K30" s="39">
        <f>IF(ISNUMBER(SEARCH("Yes",'2_all_summary'!$H29)),IF(ISNUMBER(SEARCH("Yes",'2_all_summary'!N29)),1,2),IF(ISNUMBER(SEARCH("No",'2_all_summary'!N29)),4,3))</f>
        <v>4</v>
      </c>
      <c r="L30" s="39">
        <f>IF(ISNUMBER(SEARCH("Yes",'2_all_summary'!$H29)),IF(ISNUMBER(SEARCH("Yes",'2_all_summary'!O29)),1,2),IF(ISNUMBER(SEARCH("No",'2_all_summary'!O29)),4,3))</f>
        <v>4</v>
      </c>
      <c r="M30" s="39">
        <f>IF(ISNUMBER(SEARCH("Yes",'2_all_summary'!$H29)),IF(0&lt;'2_all_summary'!P29,1,2),IF(0='2_all_summary'!P29,4,3))</f>
        <v>4</v>
      </c>
      <c r="N30" s="39">
        <f>IF(ISNUMBER(SEARCH("Yes",'2_all_summary'!$H29)),IF(ISNUMBER(SEARCH("Yes",'2_all_summary'!Q29)),1,2),IF(ISNUMBER(SEARCH("No",'2_all_summary'!Q29)),4,3))</f>
        <v>4</v>
      </c>
      <c r="O30" s="39">
        <f>IF(ISNUMBER(SEARCH("Yes",'2_all_summary'!$H29)),IF(ISNUMBER(SEARCH("Yes",'2_all_summary'!R29)),1,2),IF(ISNUMBER(SEARCH("No",'2_all_summary'!R29)),4,3))</f>
        <v>4</v>
      </c>
      <c r="P30" s="39">
        <f>IF(ISNUMBER(SEARCH("Yes",'2_all_summary'!$H29)),IF(ISNUMBER(SEARCH("Yes",'2_all_summary'!S29)),1,2),IF(ISNUMBER(SEARCH("No",'2_all_summary'!S29)),4,3))</f>
        <v>4</v>
      </c>
      <c r="Q30" s="39">
        <f>IF(ISNUMBER(SEARCH("Yes",'2_all_summary'!$H29)),IF(0&lt;'2_all_summary'!T29,1,2),IF(0='2_all_summary'!T29,4,3))</f>
        <v>4</v>
      </c>
      <c r="R30" s="39">
        <f>IF(ISNUMBER(SEARCH("Yes",'2_all_summary'!$H29)),IF(ISNUMBER(SEARCH("Yes",'2_all_summary'!U29)),1,2),IF(ISNUMBER(SEARCH("No",'2_all_summary'!U29)),4,3))</f>
        <v>4</v>
      </c>
    </row>
    <row r="31" spans="1:31" x14ac:dyDescent="0.3">
      <c r="B31" s="2"/>
      <c r="C31" s="25" t="s">
        <v>11026</v>
      </c>
      <c r="D31" s="46"/>
      <c r="E31" s="2" t="s">
        <v>11017</v>
      </c>
      <c r="G31" s="53"/>
      <c r="H31" s="39" t="str">
        <f>'2_all_summary'!D30</f>
        <v>Evolving governance structures in community-based sandfish mariculture and their interactions with livelihood outcomes: Evidence from the Philippines</v>
      </c>
      <c r="I31" s="39" t="str">
        <f>'2_all_summary'!E30</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v>
      </c>
      <c r="J31" s="39">
        <f>IF(ISNUMBER(SEARCH("Yes",'2_all_summary'!$H30)),IF(ISNUMBER(SEARCH("Yes",'2_all_summary'!M30)),1,2),IF(ISNUMBER(SEARCH("No",'2_all_summary'!M30)),4,3))</f>
        <v>4</v>
      </c>
      <c r="K31" s="39">
        <f>IF(ISNUMBER(SEARCH("Yes",'2_all_summary'!$H30)),IF(ISNUMBER(SEARCH("Yes",'2_all_summary'!N30)),1,2),IF(ISNUMBER(SEARCH("No",'2_all_summary'!N30)),4,3))</f>
        <v>4</v>
      </c>
      <c r="L31" s="39">
        <f>IF(ISNUMBER(SEARCH("Yes",'2_all_summary'!$H30)),IF(ISNUMBER(SEARCH("Yes",'2_all_summary'!O30)),1,2),IF(ISNUMBER(SEARCH("No",'2_all_summary'!O30)),4,3))</f>
        <v>4</v>
      </c>
      <c r="M31" s="39">
        <f>IF(ISNUMBER(SEARCH("Yes",'2_all_summary'!$H30)),IF(0&lt;'2_all_summary'!P30,1,2),IF(0='2_all_summary'!P30,4,3))</f>
        <v>4</v>
      </c>
      <c r="N31" s="39">
        <f>IF(ISNUMBER(SEARCH("Yes",'2_all_summary'!$H30)),IF(ISNUMBER(SEARCH("Yes",'2_all_summary'!Q30)),1,2),IF(ISNUMBER(SEARCH("No",'2_all_summary'!Q30)),4,3))</f>
        <v>4</v>
      </c>
      <c r="O31" s="39">
        <f>IF(ISNUMBER(SEARCH("Yes",'2_all_summary'!$H30)),IF(ISNUMBER(SEARCH("Yes",'2_all_summary'!R30)),1,2),IF(ISNUMBER(SEARCH("No",'2_all_summary'!R30)),4,3))</f>
        <v>4</v>
      </c>
      <c r="P31" s="39">
        <f>IF(ISNUMBER(SEARCH("Yes",'2_all_summary'!$H30)),IF(ISNUMBER(SEARCH("Yes",'2_all_summary'!S30)),1,2),IF(ISNUMBER(SEARCH("No",'2_all_summary'!S30)),4,3))</f>
        <v>4</v>
      </c>
      <c r="Q31" s="39">
        <f>IF(ISNUMBER(SEARCH("Yes",'2_all_summary'!$H30)),IF(0&lt;'2_all_summary'!T30,1,2),IF(0='2_all_summary'!T30,4,3))</f>
        <v>4</v>
      </c>
      <c r="R31" s="39">
        <f>IF(ISNUMBER(SEARCH("Yes",'2_all_summary'!$H30)),IF(ISNUMBER(SEARCH("Yes",'2_all_summary'!U30)),1,2),IF(ISNUMBER(SEARCH("No",'2_all_summary'!U30)),4,3))</f>
        <v>4</v>
      </c>
      <c r="U31" s="2"/>
      <c r="V31" s="25" t="s">
        <v>11026</v>
      </c>
      <c r="W31" s="46"/>
      <c r="X31" s="2" t="s">
        <v>11017</v>
      </c>
    </row>
    <row r="32" spans="1:31" x14ac:dyDescent="0.3">
      <c r="A32" s="2"/>
      <c r="B32" s="2"/>
      <c r="C32" s="2" t="s">
        <v>21</v>
      </c>
      <c r="D32" s="2" t="s">
        <v>149</v>
      </c>
      <c r="G32" s="53"/>
      <c r="H32" s="39" t="str">
        <f>'2_all_summary'!D31</f>
        <v>Placing Madagascar's marine turtle populations in a regional context using community-based monitoring</v>
      </c>
      <c r="I32" s="39" t="str">
        <f>'2_all_summary'!E31</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v>
      </c>
      <c r="J32" s="39">
        <f>IF(ISNUMBER(SEARCH("Yes",'2_all_summary'!$H31)),IF(ISNUMBER(SEARCH("Yes",'2_all_summary'!M31)),1,2),IF(ISNUMBER(SEARCH("No",'2_all_summary'!M31)),4,3))</f>
        <v>4</v>
      </c>
      <c r="K32" s="39">
        <f>IF(ISNUMBER(SEARCH("Yes",'2_all_summary'!$H31)),IF(ISNUMBER(SEARCH("Yes",'2_all_summary'!N31)),1,2),IF(ISNUMBER(SEARCH("No",'2_all_summary'!N31)),4,3))</f>
        <v>4</v>
      </c>
      <c r="L32" s="39">
        <f>IF(ISNUMBER(SEARCH("Yes",'2_all_summary'!$H31)),IF(ISNUMBER(SEARCH("Yes",'2_all_summary'!O31)),1,2),IF(ISNUMBER(SEARCH("No",'2_all_summary'!O31)),4,3))</f>
        <v>4</v>
      </c>
      <c r="M32" s="39">
        <f>IF(ISNUMBER(SEARCH("Yes",'2_all_summary'!$H31)),IF(0&lt;'2_all_summary'!P31,1,2),IF(0='2_all_summary'!P31,4,3))</f>
        <v>4</v>
      </c>
      <c r="N32" s="39">
        <f>IF(ISNUMBER(SEARCH("Yes",'2_all_summary'!$H31)),IF(ISNUMBER(SEARCH("Yes",'2_all_summary'!Q31)),1,2),IF(ISNUMBER(SEARCH("No",'2_all_summary'!Q31)),4,3))</f>
        <v>4</v>
      </c>
      <c r="O32" s="39">
        <f>IF(ISNUMBER(SEARCH("Yes",'2_all_summary'!$H31)),IF(ISNUMBER(SEARCH("Yes",'2_all_summary'!R31)),1,2),IF(ISNUMBER(SEARCH("No",'2_all_summary'!R31)),4,3))</f>
        <v>4</v>
      </c>
      <c r="P32" s="39">
        <f>IF(ISNUMBER(SEARCH("Yes",'2_all_summary'!$H31)),IF(ISNUMBER(SEARCH("Yes",'2_all_summary'!S31)),1,2),IF(ISNUMBER(SEARCH("No",'2_all_summary'!S31)),4,3))</f>
        <v>4</v>
      </c>
      <c r="Q32" s="39">
        <f>IF(ISNUMBER(SEARCH("Yes",'2_all_summary'!$H31)),IF(0&lt;'2_all_summary'!T31,1,2),IF(0='2_all_summary'!T31,4,3))</f>
        <v>4</v>
      </c>
      <c r="R32" s="39">
        <f>IF(ISNUMBER(SEARCH("Yes",'2_all_summary'!$H31)),IF(ISNUMBER(SEARCH("Yes",'2_all_summary'!U31)),1,2),IF(ISNUMBER(SEARCH("No",'2_all_summary'!U31)),4,3))</f>
        <v>4</v>
      </c>
      <c r="T32" s="2"/>
      <c r="U32" s="2"/>
      <c r="V32" s="2" t="s">
        <v>21</v>
      </c>
      <c r="W32" s="2" t="s">
        <v>149</v>
      </c>
    </row>
    <row r="33" spans="1:25" x14ac:dyDescent="0.3">
      <c r="A33" s="40" t="s">
        <v>11023</v>
      </c>
      <c r="B33" s="2" t="s">
        <v>21</v>
      </c>
      <c r="C33" s="2">
        <f>COUNTIF(M$4:M$1101,1)</f>
        <v>85</v>
      </c>
      <c r="D33" s="2">
        <f>COUNTIF(M$4:M$1101,3)</f>
        <v>45</v>
      </c>
      <c r="E33" s="6">
        <f t="shared" ref="E33:E35" si="12">SUM(C33:D33)</f>
        <v>130</v>
      </c>
      <c r="F33" s="6">
        <f>D33/E35</f>
        <v>4.0983606557377046E-2</v>
      </c>
      <c r="G33" s="53"/>
      <c r="H33" s="39" t="str">
        <f>'2_all_summary'!D32</f>
        <v>25th anniversary invited paper trends in development of coastal area management in tropical countries: From central to community orientation</v>
      </c>
      <c r="I33" s="39" t="str">
        <f>'2_all_summary'!E32</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v>
      </c>
      <c r="J33" s="39">
        <f>IF(ISNUMBER(SEARCH("Yes",'2_all_summary'!$H32)),IF(ISNUMBER(SEARCH("Yes",'2_all_summary'!M32)),1,2),IF(ISNUMBER(SEARCH("No",'2_all_summary'!M32)),4,3))</f>
        <v>1</v>
      </c>
      <c r="K33" s="39">
        <f>IF(ISNUMBER(SEARCH("Yes",'2_all_summary'!$H32)),IF(ISNUMBER(SEARCH("Yes",'2_all_summary'!N32)),1,2),IF(ISNUMBER(SEARCH("No",'2_all_summary'!N32)),4,3))</f>
        <v>1</v>
      </c>
      <c r="L33" s="39">
        <f>IF(ISNUMBER(SEARCH("Yes",'2_all_summary'!$H32)),IF(ISNUMBER(SEARCH("Yes",'2_all_summary'!O32)),1,2),IF(ISNUMBER(SEARCH("No",'2_all_summary'!O32)),4,3))</f>
        <v>1</v>
      </c>
      <c r="M33" s="39">
        <f>IF(ISNUMBER(SEARCH("Yes",'2_all_summary'!$H32)),IF(0&lt;'2_all_summary'!P32,1,2),IF(0='2_all_summary'!P32,4,3))</f>
        <v>1</v>
      </c>
      <c r="N33" s="39">
        <f>IF(ISNUMBER(SEARCH("Yes",'2_all_summary'!$H32)),IF(ISNUMBER(SEARCH("Yes",'2_all_summary'!Q32)),1,2),IF(ISNUMBER(SEARCH("No",'2_all_summary'!Q32)),4,3))</f>
        <v>2</v>
      </c>
      <c r="O33" s="39">
        <f>IF(ISNUMBER(SEARCH("Yes",'2_all_summary'!$H32)),IF(ISNUMBER(SEARCH("Yes",'2_all_summary'!R32)),1,2),IF(ISNUMBER(SEARCH("No",'2_all_summary'!R32)),4,3))</f>
        <v>2</v>
      </c>
      <c r="P33" s="39">
        <f>IF(ISNUMBER(SEARCH("Yes",'2_all_summary'!$H32)),IF(ISNUMBER(SEARCH("Yes",'2_all_summary'!S32)),1,2),IF(ISNUMBER(SEARCH("No",'2_all_summary'!S32)),4,3))</f>
        <v>2</v>
      </c>
      <c r="Q33" s="39">
        <f>IF(ISNUMBER(SEARCH("Yes",'2_all_summary'!$H32)),IF(0&lt;'2_all_summary'!T32,1,2),IF(0='2_all_summary'!T32,4,3))</f>
        <v>2</v>
      </c>
      <c r="R33" s="39">
        <f>IF(ISNUMBER(SEARCH("Yes",'2_all_summary'!$H32)),IF(ISNUMBER(SEARCH("Yes",'2_all_summary'!U32)),1,2),IF(ISNUMBER(SEARCH("No",'2_all_summary'!U32)),4,3))</f>
        <v>1</v>
      </c>
      <c r="T33" s="40" t="s">
        <v>11024</v>
      </c>
      <c r="U33" s="2" t="s">
        <v>21</v>
      </c>
      <c r="V33" s="2">
        <f>COUNTIF(Q$4:Q$1101,1)</f>
        <v>91</v>
      </c>
      <c r="W33" s="2">
        <f>COUNTIF(Q$4:Q$1101,3)</f>
        <v>53</v>
      </c>
      <c r="X33" s="6">
        <f t="shared" ref="X33:X35" si="13">SUM(V33:W33)</f>
        <v>144</v>
      </c>
      <c r="Y33" s="6">
        <f>W33/X35</f>
        <v>4.8269581056466303E-2</v>
      </c>
    </row>
    <row r="34" spans="1:25" x14ac:dyDescent="0.3">
      <c r="A34" s="41"/>
      <c r="B34" s="2" t="s">
        <v>149</v>
      </c>
      <c r="C34" s="42">
        <f>COUNTIF(M$4:M$1101,2)</f>
        <v>17</v>
      </c>
      <c r="D34" s="2">
        <f>COUNTIF(M$4:M$1101,4)</f>
        <v>951</v>
      </c>
      <c r="E34" s="6">
        <f t="shared" si="12"/>
        <v>968</v>
      </c>
      <c r="F34" s="6">
        <f>C34/E35</f>
        <v>1.5482695810564663E-2</v>
      </c>
      <c r="G34" s="53"/>
      <c r="H34" s="39" t="str">
        <f>'2_all_summary'!D33</f>
        <v>Assessment of the changing levels of livelihood assets in the Kampong Phluk community with implications for community-based ecotourism</v>
      </c>
      <c r="I34" s="39" t="str">
        <f>'2_all_summary'!E33</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v>
      </c>
      <c r="J34" s="39">
        <f>IF(ISNUMBER(SEARCH("Yes",'2_all_summary'!$H33)),IF(ISNUMBER(SEARCH("Yes",'2_all_summary'!M33)),1,2),IF(ISNUMBER(SEARCH("No",'2_all_summary'!M33)),4,3))</f>
        <v>4</v>
      </c>
      <c r="K34" s="39">
        <f>IF(ISNUMBER(SEARCH("Yes",'2_all_summary'!$H33)),IF(ISNUMBER(SEARCH("Yes",'2_all_summary'!N33)),1,2),IF(ISNUMBER(SEARCH("No",'2_all_summary'!N33)),4,3))</f>
        <v>4</v>
      </c>
      <c r="L34" s="39">
        <f>IF(ISNUMBER(SEARCH("Yes",'2_all_summary'!$H33)),IF(ISNUMBER(SEARCH("Yes",'2_all_summary'!O33)),1,2),IF(ISNUMBER(SEARCH("No",'2_all_summary'!O33)),4,3))</f>
        <v>4</v>
      </c>
      <c r="M34" s="39">
        <f>IF(ISNUMBER(SEARCH("Yes",'2_all_summary'!$H33)),IF(0&lt;'2_all_summary'!P33,1,2),IF(0='2_all_summary'!P33,4,3))</f>
        <v>4</v>
      </c>
      <c r="N34" s="39">
        <f>IF(ISNUMBER(SEARCH("Yes",'2_all_summary'!$H33)),IF(ISNUMBER(SEARCH("Yes",'2_all_summary'!Q33)),1,2),IF(ISNUMBER(SEARCH("No",'2_all_summary'!Q33)),4,3))</f>
        <v>4</v>
      </c>
      <c r="O34" s="39">
        <f>IF(ISNUMBER(SEARCH("Yes",'2_all_summary'!$H33)),IF(ISNUMBER(SEARCH("Yes",'2_all_summary'!R33)),1,2),IF(ISNUMBER(SEARCH("No",'2_all_summary'!R33)),4,3))</f>
        <v>4</v>
      </c>
      <c r="P34" s="39">
        <f>IF(ISNUMBER(SEARCH("Yes",'2_all_summary'!$H33)),IF(ISNUMBER(SEARCH("Yes",'2_all_summary'!S33)),1,2),IF(ISNUMBER(SEARCH("No",'2_all_summary'!S33)),4,3))</f>
        <v>4</v>
      </c>
      <c r="Q34" s="39">
        <f>IF(ISNUMBER(SEARCH("Yes",'2_all_summary'!$H33)),IF(0&lt;'2_all_summary'!T33,1,2),IF(0='2_all_summary'!T33,4,3))</f>
        <v>4</v>
      </c>
      <c r="R34" s="39">
        <f>IF(ISNUMBER(SEARCH("Yes",'2_all_summary'!$H33)),IF(ISNUMBER(SEARCH("Yes",'2_all_summary'!U33)),1,2),IF(ISNUMBER(SEARCH("No",'2_all_summary'!U33)),4,3))</f>
        <v>4</v>
      </c>
      <c r="T34" s="41"/>
      <c r="U34" s="2" t="s">
        <v>149</v>
      </c>
      <c r="V34" s="42">
        <f>COUNTIF(Q$4:Q$1101,2)</f>
        <v>11</v>
      </c>
      <c r="W34" s="2">
        <f>COUNTIF(Q$4:Q$1101,4)</f>
        <v>943</v>
      </c>
      <c r="X34" s="6">
        <f t="shared" si="13"/>
        <v>954</v>
      </c>
      <c r="Y34" s="6">
        <f>V34/X35</f>
        <v>1.0018214936247723E-2</v>
      </c>
    </row>
    <row r="35" spans="1:25" x14ac:dyDescent="0.3">
      <c r="A35" s="2" t="s">
        <v>11017</v>
      </c>
      <c r="C35" s="6">
        <f t="shared" ref="C35:D35" si="14">SUM(C33:C34)</f>
        <v>102</v>
      </c>
      <c r="D35" s="6">
        <f t="shared" si="14"/>
        <v>996</v>
      </c>
      <c r="E35" s="6">
        <f t="shared" si="12"/>
        <v>1098</v>
      </c>
      <c r="G35" s="53"/>
      <c r="H35" s="39" t="str">
        <f>'2_all_summary'!D34</f>
        <v>Loco or no loco? Holocene climatic fluctuations, human demography, and community based management of coastal resources in Northern Chile</v>
      </c>
      <c r="I35" s="39" t="str">
        <f>'2_all_summary'!E34</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v>
      </c>
      <c r="J35" s="39">
        <f>IF(ISNUMBER(SEARCH("Yes",'2_all_summary'!$H34)),IF(ISNUMBER(SEARCH("Yes",'2_all_summary'!M34)),1,2),IF(ISNUMBER(SEARCH("No",'2_all_summary'!M34)),4,3))</f>
        <v>4</v>
      </c>
      <c r="K35" s="39">
        <f>IF(ISNUMBER(SEARCH("Yes",'2_all_summary'!$H34)),IF(ISNUMBER(SEARCH("Yes",'2_all_summary'!N34)),1,2),IF(ISNUMBER(SEARCH("No",'2_all_summary'!N34)),4,3))</f>
        <v>4</v>
      </c>
      <c r="L35" s="39">
        <f>IF(ISNUMBER(SEARCH("Yes",'2_all_summary'!$H34)),IF(ISNUMBER(SEARCH("Yes",'2_all_summary'!O34)),1,2),IF(ISNUMBER(SEARCH("No",'2_all_summary'!O34)),4,3))</f>
        <v>4</v>
      </c>
      <c r="M35" s="39">
        <f>IF(ISNUMBER(SEARCH("Yes",'2_all_summary'!$H34)),IF(0&lt;'2_all_summary'!P34,1,2),IF(0='2_all_summary'!P34,4,3))</f>
        <v>4</v>
      </c>
      <c r="N35" s="39">
        <f>IF(ISNUMBER(SEARCH("Yes",'2_all_summary'!$H34)),IF(ISNUMBER(SEARCH("Yes",'2_all_summary'!Q34)),1,2),IF(ISNUMBER(SEARCH("No",'2_all_summary'!Q34)),4,3))</f>
        <v>4</v>
      </c>
      <c r="O35" s="39">
        <f>IF(ISNUMBER(SEARCH("Yes",'2_all_summary'!$H34)),IF(ISNUMBER(SEARCH("Yes",'2_all_summary'!R34)),1,2),IF(ISNUMBER(SEARCH("No",'2_all_summary'!R34)),4,3))</f>
        <v>4</v>
      </c>
      <c r="P35" s="39">
        <f>IF(ISNUMBER(SEARCH("Yes",'2_all_summary'!$H34)),IF(ISNUMBER(SEARCH("Yes",'2_all_summary'!S34)),1,2),IF(ISNUMBER(SEARCH("No",'2_all_summary'!S34)),4,3))</f>
        <v>4</v>
      </c>
      <c r="Q35" s="39">
        <f>IF(ISNUMBER(SEARCH("Yes",'2_all_summary'!$H34)),IF(0&lt;'2_all_summary'!T34,1,2),IF(0='2_all_summary'!T34,4,3))</f>
        <v>4</v>
      </c>
      <c r="R35" s="39">
        <f>IF(ISNUMBER(SEARCH("Yes",'2_all_summary'!$H34)),IF(ISNUMBER(SEARCH("Yes",'2_all_summary'!U34)),1,2),IF(ISNUMBER(SEARCH("No",'2_all_summary'!U34)),4,3))</f>
        <v>4</v>
      </c>
      <c r="T35" s="2" t="s">
        <v>11017</v>
      </c>
      <c r="V35" s="6">
        <f t="shared" ref="V35:W35" si="15">SUM(V33:V34)</f>
        <v>102</v>
      </c>
      <c r="W35" s="6">
        <f t="shared" si="15"/>
        <v>996</v>
      </c>
      <c r="X35" s="6">
        <f t="shared" si="13"/>
        <v>1098</v>
      </c>
    </row>
    <row r="36" spans="1:25" x14ac:dyDescent="0.3">
      <c r="B36" s="6">
        <f>(C33+D34)/SUM(C33:D34)</f>
        <v>0.9435336976320583</v>
      </c>
      <c r="G36" s="53"/>
      <c r="H36" s="39" t="str">
        <f>'2_all_summary'!D35</f>
        <v>Multi-scale policy diffusion and translation in Pacific Island coastal fisheries</v>
      </c>
      <c r="I36" s="39" t="str">
        <f>'2_all_summary'!E35</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v>
      </c>
      <c r="J36" s="39">
        <f>IF(ISNUMBER(SEARCH("Yes",'2_all_summary'!$H35)),IF(ISNUMBER(SEARCH("Yes",'2_all_summary'!M35)),1,2),IF(ISNUMBER(SEARCH("No",'2_all_summary'!M35)),4,3))</f>
        <v>2</v>
      </c>
      <c r="K36" s="39">
        <f>IF(ISNUMBER(SEARCH("Yes",'2_all_summary'!$H35)),IF(ISNUMBER(SEARCH("Yes",'2_all_summary'!N35)),1,2),IF(ISNUMBER(SEARCH("No",'2_all_summary'!N35)),4,3))</f>
        <v>2</v>
      </c>
      <c r="L36" s="39">
        <f>IF(ISNUMBER(SEARCH("Yes",'2_all_summary'!$H35)),IF(ISNUMBER(SEARCH("Yes",'2_all_summary'!O35)),1,2),IF(ISNUMBER(SEARCH("No",'2_all_summary'!O35)),4,3))</f>
        <v>2</v>
      </c>
      <c r="M36" s="39">
        <f>IF(ISNUMBER(SEARCH("Yes",'2_all_summary'!$H35)),IF(0&lt;'2_all_summary'!P35,1,2),IF(0='2_all_summary'!P35,4,3))</f>
        <v>2</v>
      </c>
      <c r="N36" s="39">
        <f>IF(ISNUMBER(SEARCH("Yes",'2_all_summary'!$H35)),IF(ISNUMBER(SEARCH("Yes",'2_all_summary'!Q35)),1,2),IF(ISNUMBER(SEARCH("No",'2_all_summary'!Q35)),4,3))</f>
        <v>1</v>
      </c>
      <c r="O36" s="39">
        <f>IF(ISNUMBER(SEARCH("Yes",'2_all_summary'!$H35)),IF(ISNUMBER(SEARCH("Yes",'2_all_summary'!R35)),1,2),IF(ISNUMBER(SEARCH("No",'2_all_summary'!R35)),4,3))</f>
        <v>1</v>
      </c>
      <c r="P36" s="39">
        <f>IF(ISNUMBER(SEARCH("Yes",'2_all_summary'!$H35)),IF(ISNUMBER(SEARCH("Yes",'2_all_summary'!S35)),1,2),IF(ISNUMBER(SEARCH("No",'2_all_summary'!S35)),4,3))</f>
        <v>1</v>
      </c>
      <c r="Q36" s="39">
        <f>IF(ISNUMBER(SEARCH("Yes",'2_all_summary'!$H35)),IF(0&lt;'2_all_summary'!T35,1,2),IF(0='2_all_summary'!T35,4,3))</f>
        <v>1</v>
      </c>
      <c r="R36" s="39">
        <f>IF(ISNUMBER(SEARCH("Yes",'2_all_summary'!$H35)),IF(ISNUMBER(SEARCH("Yes",'2_all_summary'!U35)),1,2),IF(ISNUMBER(SEARCH("No",'2_all_summary'!U35)),4,3))</f>
        <v>1</v>
      </c>
      <c r="U36" s="6">
        <f>(V33+W34)/SUM(V33:W34)</f>
        <v>0.94171220400728595</v>
      </c>
    </row>
    <row r="37" spans="1:25" x14ac:dyDescent="0.3">
      <c r="B37" s="6">
        <f t="array" ref="B37">MMULT(C35:D35,E33:E34)/(E35^2)</f>
        <v>0.81070401226273303</v>
      </c>
      <c r="G37" s="53"/>
      <c r="H37" s="39" t="str">
        <f>'2_all_summary'!D36</f>
        <v>A revolution in management?</v>
      </c>
      <c r="I37" s="39" t="str">
        <f>'2_all_summary'!E36</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37" s="39">
        <f>IF(ISNUMBER(SEARCH("Yes",'2_all_summary'!$H36)),IF(ISNUMBER(SEARCH("Yes",'2_all_summary'!M36)),1,2),IF(ISNUMBER(SEARCH("No",'2_all_summary'!M36)),4,3))</f>
        <v>4</v>
      </c>
      <c r="K37" s="39">
        <f>IF(ISNUMBER(SEARCH("Yes",'2_all_summary'!$H36)),IF(ISNUMBER(SEARCH("Yes",'2_all_summary'!N36)),1,2),IF(ISNUMBER(SEARCH("No",'2_all_summary'!N36)),4,3))</f>
        <v>4</v>
      </c>
      <c r="L37" s="39">
        <f>IF(ISNUMBER(SEARCH("Yes",'2_all_summary'!$H36)),IF(ISNUMBER(SEARCH("Yes",'2_all_summary'!O36)),1,2),IF(ISNUMBER(SEARCH("No",'2_all_summary'!O36)),4,3))</f>
        <v>4</v>
      </c>
      <c r="M37" s="39">
        <f>IF(ISNUMBER(SEARCH("Yes",'2_all_summary'!$H36)),IF(0&lt;'2_all_summary'!P36,1,2),IF(0='2_all_summary'!P36,4,3))</f>
        <v>4</v>
      </c>
      <c r="N37" s="39">
        <f>IF(ISNUMBER(SEARCH("Yes",'2_all_summary'!$H36)),IF(ISNUMBER(SEARCH("Yes",'2_all_summary'!Q36)),1,2),IF(ISNUMBER(SEARCH("No",'2_all_summary'!Q36)),4,3))</f>
        <v>4</v>
      </c>
      <c r="O37" s="39">
        <f>IF(ISNUMBER(SEARCH("Yes",'2_all_summary'!$H36)),IF(ISNUMBER(SEARCH("Yes",'2_all_summary'!R36)),1,2),IF(ISNUMBER(SEARCH("No",'2_all_summary'!R36)),4,3))</f>
        <v>4</v>
      </c>
      <c r="P37" s="39">
        <f>IF(ISNUMBER(SEARCH("Yes",'2_all_summary'!$H36)),IF(ISNUMBER(SEARCH("Yes",'2_all_summary'!S36)),1,2),IF(ISNUMBER(SEARCH("No",'2_all_summary'!S36)),4,3))</f>
        <v>4</v>
      </c>
      <c r="Q37" s="39">
        <f>IF(ISNUMBER(SEARCH("Yes",'2_all_summary'!$H36)),IF(0&lt;'2_all_summary'!T36,1,2),IF(0='2_all_summary'!T36,4,3))</f>
        <v>4</v>
      </c>
      <c r="R37" s="39">
        <f>IF(ISNUMBER(SEARCH("Yes",'2_all_summary'!$H36)),IF(ISNUMBER(SEARCH("Yes",'2_all_summary'!U36)),1,2),IF(ISNUMBER(SEARCH("No",'2_all_summary'!U36)),4,3))</f>
        <v>4</v>
      </c>
      <c r="U37" s="6">
        <f t="array" ref="U37">MMULT(V35:W35,X33:X34)/(X35^2)</f>
        <v>0.8003224939532384</v>
      </c>
    </row>
    <row r="38" spans="1:25" x14ac:dyDescent="0.3">
      <c r="A38" s="2" t="s">
        <v>11020</v>
      </c>
      <c r="B38" s="43">
        <f>(B36-B37)/(1-B37)</f>
        <v>0.70170364917446637</v>
      </c>
      <c r="G38" s="53"/>
      <c r="H38" s="39" t="str">
        <f>'2_all_summary'!D37</f>
        <v>Assessment of ecological vulnerability to climate variability on coastal fishing communities: A study of Ungwana Bay and Lower Tana Estuary, Kenya</v>
      </c>
      <c r="I38" s="39" t="str">
        <f>'2_all_summary'!E37</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v>
      </c>
      <c r="J38" s="39">
        <f>IF(ISNUMBER(SEARCH("Yes",'2_all_summary'!$H37)),IF(ISNUMBER(SEARCH("Yes",'2_all_summary'!M37)),1,2),IF(ISNUMBER(SEARCH("No",'2_all_summary'!M37)),4,3))</f>
        <v>4</v>
      </c>
      <c r="K38" s="39">
        <f>IF(ISNUMBER(SEARCH("Yes",'2_all_summary'!$H37)),IF(ISNUMBER(SEARCH("Yes",'2_all_summary'!N37)),1,2),IF(ISNUMBER(SEARCH("No",'2_all_summary'!N37)),4,3))</f>
        <v>4</v>
      </c>
      <c r="L38" s="39">
        <f>IF(ISNUMBER(SEARCH("Yes",'2_all_summary'!$H37)),IF(ISNUMBER(SEARCH("Yes",'2_all_summary'!O37)),1,2),IF(ISNUMBER(SEARCH("No",'2_all_summary'!O37)),4,3))</f>
        <v>4</v>
      </c>
      <c r="M38" s="39">
        <f>IF(ISNUMBER(SEARCH("Yes",'2_all_summary'!$H37)),IF(0&lt;'2_all_summary'!P37,1,2),IF(0='2_all_summary'!P37,4,3))</f>
        <v>4</v>
      </c>
      <c r="N38" s="39">
        <f>IF(ISNUMBER(SEARCH("Yes",'2_all_summary'!$H37)),IF(ISNUMBER(SEARCH("Yes",'2_all_summary'!Q37)),1,2),IF(ISNUMBER(SEARCH("No",'2_all_summary'!Q37)),4,3))</f>
        <v>4</v>
      </c>
      <c r="O38" s="39">
        <f>IF(ISNUMBER(SEARCH("Yes",'2_all_summary'!$H37)),IF(ISNUMBER(SEARCH("Yes",'2_all_summary'!R37)),1,2),IF(ISNUMBER(SEARCH("No",'2_all_summary'!R37)),4,3))</f>
        <v>4</v>
      </c>
      <c r="P38" s="39">
        <f>IF(ISNUMBER(SEARCH("Yes",'2_all_summary'!$H37)),IF(ISNUMBER(SEARCH("Yes",'2_all_summary'!S37)),1,2),IF(ISNUMBER(SEARCH("No",'2_all_summary'!S37)),4,3))</f>
        <v>4</v>
      </c>
      <c r="Q38" s="39">
        <f>IF(ISNUMBER(SEARCH("Yes",'2_all_summary'!$H37)),IF(0&lt;'2_all_summary'!T37,1,2),IF(0='2_all_summary'!T37,4,3))</f>
        <v>4</v>
      </c>
      <c r="R38" s="39">
        <f>IF(ISNUMBER(SEARCH("Yes",'2_all_summary'!$H37)),IF(ISNUMBER(SEARCH("Yes",'2_all_summary'!U37)),1,2),IF(ISNUMBER(SEARCH("No",'2_all_summary'!U37)),4,3))</f>
        <v>4</v>
      </c>
      <c r="T38" s="2" t="s">
        <v>11020</v>
      </c>
      <c r="U38" s="43">
        <f>(U36-U37)/(1-U37)</f>
        <v>0.70809032451024356</v>
      </c>
    </row>
    <row r="39" spans="1:25" x14ac:dyDescent="0.3">
      <c r="G39" s="53"/>
      <c r="H39" s="39" t="str">
        <f>'2_all_summary'!D38</f>
        <v>The Ghosts of Fisheries Management</v>
      </c>
      <c r="I39" s="39" t="str">
        <f>'2_all_summary'!E38</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v>
      </c>
      <c r="J39" s="39">
        <f>IF(ISNUMBER(SEARCH("Yes",'2_all_summary'!$H38)),IF(ISNUMBER(SEARCH("Yes",'2_all_summary'!M38)),1,2),IF(ISNUMBER(SEARCH("No",'2_all_summary'!M38)),4,3))</f>
        <v>4</v>
      </c>
      <c r="K39" s="39">
        <f>IF(ISNUMBER(SEARCH("Yes",'2_all_summary'!$H38)),IF(ISNUMBER(SEARCH("Yes",'2_all_summary'!N38)),1,2),IF(ISNUMBER(SEARCH("No",'2_all_summary'!N38)),4,3))</f>
        <v>4</v>
      </c>
      <c r="L39" s="39">
        <f>IF(ISNUMBER(SEARCH("Yes",'2_all_summary'!$H38)),IF(ISNUMBER(SEARCH("Yes",'2_all_summary'!O38)),1,2),IF(ISNUMBER(SEARCH("No",'2_all_summary'!O38)),4,3))</f>
        <v>4</v>
      </c>
      <c r="M39" s="39">
        <f>IF(ISNUMBER(SEARCH("Yes",'2_all_summary'!$H38)),IF(0&lt;'2_all_summary'!P38,1,2),IF(0='2_all_summary'!P38,4,3))</f>
        <v>4</v>
      </c>
      <c r="N39" s="39">
        <f>IF(ISNUMBER(SEARCH("Yes",'2_all_summary'!$H38)),IF(ISNUMBER(SEARCH("Yes",'2_all_summary'!Q38)),1,2),IF(ISNUMBER(SEARCH("No",'2_all_summary'!Q38)),4,3))</f>
        <v>4</v>
      </c>
      <c r="O39" s="39">
        <f>IF(ISNUMBER(SEARCH("Yes",'2_all_summary'!$H38)),IF(ISNUMBER(SEARCH("Yes",'2_all_summary'!R38)),1,2),IF(ISNUMBER(SEARCH("No",'2_all_summary'!R38)),4,3))</f>
        <v>4</v>
      </c>
      <c r="P39" s="39">
        <f>IF(ISNUMBER(SEARCH("Yes",'2_all_summary'!$H38)),IF(ISNUMBER(SEARCH("Yes",'2_all_summary'!S38)),1,2),IF(ISNUMBER(SEARCH("No",'2_all_summary'!S38)),4,3))</f>
        <v>4</v>
      </c>
      <c r="Q39" s="39">
        <f>IF(ISNUMBER(SEARCH("Yes",'2_all_summary'!$H38)),IF(0&lt;'2_all_summary'!T38,1,2),IF(0='2_all_summary'!T38,4,3))</f>
        <v>4</v>
      </c>
      <c r="R39" s="39">
        <f>IF(ISNUMBER(SEARCH("Yes",'2_all_summary'!$H38)),IF(ISNUMBER(SEARCH("Yes",'2_all_summary'!U38)),1,2),IF(ISNUMBER(SEARCH("No",'2_all_summary'!U38)),4,3))</f>
        <v>4</v>
      </c>
    </row>
    <row r="40" spans="1:25" x14ac:dyDescent="0.3">
      <c r="G40" s="53"/>
      <c r="H40" s="39" t="str">
        <f>'2_all_summary'!D39</f>
        <v>From community-based resource management to complex systems: The scale issue and marine commons</v>
      </c>
      <c r="I40" s="39" t="str">
        <f>'2_all_summary'!E39</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40" s="39">
        <f>IF(ISNUMBER(SEARCH("Yes",'2_all_summary'!$H39)),IF(ISNUMBER(SEARCH("Yes",'2_all_summary'!M39)),1,2),IF(ISNUMBER(SEARCH("No",'2_all_summary'!M39)),4,3))</f>
        <v>2</v>
      </c>
      <c r="K40" s="39">
        <f>IF(ISNUMBER(SEARCH("Yes",'2_all_summary'!$H39)),IF(ISNUMBER(SEARCH("Yes",'2_all_summary'!N39)),1,2),IF(ISNUMBER(SEARCH("No",'2_all_summary'!N39)),4,3))</f>
        <v>2</v>
      </c>
      <c r="L40" s="39">
        <f>IF(ISNUMBER(SEARCH("Yes",'2_all_summary'!$H39)),IF(ISNUMBER(SEARCH("Yes",'2_all_summary'!O39)),1,2),IF(ISNUMBER(SEARCH("No",'2_all_summary'!O39)),4,3))</f>
        <v>2</v>
      </c>
      <c r="M40" s="39">
        <f>IF(ISNUMBER(SEARCH("Yes",'2_all_summary'!$H39)),IF(0&lt;'2_all_summary'!P39,1,2),IF(0='2_all_summary'!P39,4,3))</f>
        <v>2</v>
      </c>
      <c r="N40" s="39">
        <f>IF(ISNUMBER(SEARCH("Yes",'2_all_summary'!$H39)),IF(ISNUMBER(SEARCH("Yes",'2_all_summary'!Q39)),1,2),IF(ISNUMBER(SEARCH("No",'2_all_summary'!Q39)),4,3))</f>
        <v>2</v>
      </c>
      <c r="O40" s="39">
        <f>IF(ISNUMBER(SEARCH("Yes",'2_all_summary'!$H39)),IF(ISNUMBER(SEARCH("Yes",'2_all_summary'!R39)),1,2),IF(ISNUMBER(SEARCH("No",'2_all_summary'!R39)),4,3))</f>
        <v>2</v>
      </c>
      <c r="P40" s="39">
        <f>IF(ISNUMBER(SEARCH("Yes",'2_all_summary'!$H39)),IF(ISNUMBER(SEARCH("Yes",'2_all_summary'!S39)),1,2),IF(ISNUMBER(SEARCH("No",'2_all_summary'!S39)),4,3))</f>
        <v>2</v>
      </c>
      <c r="Q40" s="39">
        <f>IF(ISNUMBER(SEARCH("Yes",'2_all_summary'!$H39)),IF(0&lt;'2_all_summary'!T39,1,2),IF(0='2_all_summary'!T39,4,3))</f>
        <v>2</v>
      </c>
      <c r="R40" s="39">
        <f>IF(ISNUMBER(SEARCH("Yes",'2_all_summary'!$H39)),IF(ISNUMBER(SEARCH("Yes",'2_all_summary'!U39)),1,2),IF(ISNUMBER(SEARCH("No",'2_all_summary'!U39)),4,3))</f>
        <v>2</v>
      </c>
    </row>
    <row r="41" spans="1:25" x14ac:dyDescent="0.3">
      <c r="B41" s="2"/>
      <c r="C41" s="25" t="s">
        <v>11026</v>
      </c>
      <c r="D41" s="46"/>
      <c r="E41" s="2" t="s">
        <v>11017</v>
      </c>
      <c r="G41" s="53"/>
      <c r="H41" s="39" t="str">
        <f>'2_all_summary'!D40</f>
        <v>Neoliberalization, decentralization and community-based natural resources management in Malawi: The first sixteen years and looking ahead</v>
      </c>
      <c r="I41" s="39" t="str">
        <f>'2_all_summary'!E40</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v>
      </c>
      <c r="J41" s="39">
        <f>IF(ISNUMBER(SEARCH("Yes",'2_all_summary'!$H40)),IF(ISNUMBER(SEARCH("Yes",'2_all_summary'!M40)),1,2),IF(ISNUMBER(SEARCH("No",'2_all_summary'!M40)),4,3))</f>
        <v>4</v>
      </c>
      <c r="K41" s="39">
        <f>IF(ISNUMBER(SEARCH("Yes",'2_all_summary'!$H40)),IF(ISNUMBER(SEARCH("Yes",'2_all_summary'!N40)),1,2),IF(ISNUMBER(SEARCH("No",'2_all_summary'!N40)),4,3))</f>
        <v>4</v>
      </c>
      <c r="L41" s="39">
        <f>IF(ISNUMBER(SEARCH("Yes",'2_all_summary'!$H40)),IF(ISNUMBER(SEARCH("Yes",'2_all_summary'!O40)),1,2),IF(ISNUMBER(SEARCH("No",'2_all_summary'!O40)),4,3))</f>
        <v>4</v>
      </c>
      <c r="M41" s="39">
        <f>IF(ISNUMBER(SEARCH("Yes",'2_all_summary'!$H40)),IF(0&lt;'2_all_summary'!P40,1,2),IF(0='2_all_summary'!P40,4,3))</f>
        <v>4</v>
      </c>
      <c r="N41" s="39">
        <f>IF(ISNUMBER(SEARCH("Yes",'2_all_summary'!$H40)),IF(ISNUMBER(SEARCH("Yes",'2_all_summary'!Q40)),1,2),IF(ISNUMBER(SEARCH("No",'2_all_summary'!Q40)),4,3))</f>
        <v>4</v>
      </c>
      <c r="O41" s="39">
        <f>IF(ISNUMBER(SEARCH("Yes",'2_all_summary'!$H40)),IF(ISNUMBER(SEARCH("Yes",'2_all_summary'!R40)),1,2),IF(ISNUMBER(SEARCH("No",'2_all_summary'!R40)),4,3))</f>
        <v>4</v>
      </c>
      <c r="P41" s="39">
        <f>IF(ISNUMBER(SEARCH("Yes",'2_all_summary'!$H40)),IF(ISNUMBER(SEARCH("Yes",'2_all_summary'!S40)),1,2),IF(ISNUMBER(SEARCH("No",'2_all_summary'!S40)),4,3))</f>
        <v>4</v>
      </c>
      <c r="Q41" s="39">
        <f>IF(ISNUMBER(SEARCH("Yes",'2_all_summary'!$H40)),IF(0&lt;'2_all_summary'!T40,1,2),IF(0='2_all_summary'!T40,4,3))</f>
        <v>4</v>
      </c>
      <c r="R41" s="39">
        <f>IF(ISNUMBER(SEARCH("Yes",'2_all_summary'!$H40)),IF(ISNUMBER(SEARCH("Yes",'2_all_summary'!U40)),1,2),IF(ISNUMBER(SEARCH("No",'2_all_summary'!U40)),4,3))</f>
        <v>4</v>
      </c>
    </row>
    <row r="42" spans="1:25" x14ac:dyDescent="0.3">
      <c r="A42" s="2"/>
      <c r="B42" s="2"/>
      <c r="C42" s="2" t="s">
        <v>21</v>
      </c>
      <c r="D42" s="2" t="s">
        <v>149</v>
      </c>
      <c r="G42" s="53"/>
      <c r="H42" s="39" t="str">
        <f>'2_all_summary'!D41</f>
        <v>Lessons for modern management from the South Pacific</v>
      </c>
      <c r="I42" s="39" t="str">
        <f>'2_all_summary'!E41</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42" s="39">
        <f>IF(ISNUMBER(SEARCH("Yes",'2_all_summary'!$H41)),IF(ISNUMBER(SEARCH("Yes",'2_all_summary'!M41)),1,2),IF(ISNUMBER(SEARCH("No",'2_all_summary'!M41)),4,3))</f>
        <v>1</v>
      </c>
      <c r="K42" s="39">
        <f>IF(ISNUMBER(SEARCH("Yes",'2_all_summary'!$H41)),IF(ISNUMBER(SEARCH("Yes",'2_all_summary'!N41)),1,2),IF(ISNUMBER(SEARCH("No",'2_all_summary'!N41)),4,3))</f>
        <v>1</v>
      </c>
      <c r="L42" s="39">
        <f>IF(ISNUMBER(SEARCH("Yes",'2_all_summary'!$H41)),IF(ISNUMBER(SEARCH("Yes",'2_all_summary'!O41)),1,2),IF(ISNUMBER(SEARCH("No",'2_all_summary'!O41)),4,3))</f>
        <v>1</v>
      </c>
      <c r="M42" s="39">
        <f>IF(ISNUMBER(SEARCH("Yes",'2_all_summary'!$H41)),IF(0&lt;'2_all_summary'!P41,1,2),IF(0='2_all_summary'!P41,4,3))</f>
        <v>1</v>
      </c>
      <c r="N42" s="39">
        <f>IF(ISNUMBER(SEARCH("Yes",'2_all_summary'!$H41)),IF(ISNUMBER(SEARCH("Yes",'2_all_summary'!Q41)),1,2),IF(ISNUMBER(SEARCH("No",'2_all_summary'!Q41)),4,3))</f>
        <v>2</v>
      </c>
      <c r="O42" s="39">
        <f>IF(ISNUMBER(SEARCH("Yes",'2_all_summary'!$H41)),IF(ISNUMBER(SEARCH("Yes",'2_all_summary'!R41)),1,2),IF(ISNUMBER(SEARCH("No",'2_all_summary'!R41)),4,3))</f>
        <v>2</v>
      </c>
      <c r="P42" s="39">
        <f>IF(ISNUMBER(SEARCH("Yes",'2_all_summary'!$H41)),IF(ISNUMBER(SEARCH("Yes",'2_all_summary'!S41)),1,2),IF(ISNUMBER(SEARCH("No",'2_all_summary'!S41)),4,3))</f>
        <v>1</v>
      </c>
      <c r="Q42" s="39">
        <f>IF(ISNUMBER(SEARCH("Yes",'2_all_summary'!$H41)),IF(0&lt;'2_all_summary'!T41,1,2),IF(0='2_all_summary'!T41,4,3))</f>
        <v>1</v>
      </c>
      <c r="R42" s="39">
        <f>IF(ISNUMBER(SEARCH("Yes",'2_all_summary'!$H41)),IF(ISNUMBER(SEARCH("Yes",'2_all_summary'!U41)),1,2),IF(ISNUMBER(SEARCH("No",'2_all_summary'!U41)),4,3))</f>
        <v>1</v>
      </c>
    </row>
    <row r="43" spans="1:25" x14ac:dyDescent="0.3">
      <c r="A43" s="40" t="s">
        <v>11025</v>
      </c>
      <c r="B43" s="2" t="s">
        <v>21</v>
      </c>
      <c r="C43" s="2">
        <f>COUNTIF(R$4:R$1101,1)</f>
        <v>96</v>
      </c>
      <c r="D43" s="2">
        <f>COUNTIF(R$4:R$1101,3)</f>
        <v>61</v>
      </c>
      <c r="E43" s="6">
        <f t="shared" ref="E43:E45" si="16">SUM(C43:D43)</f>
        <v>157</v>
      </c>
      <c r="F43" s="6">
        <f>D43/E45</f>
        <v>5.5555555555555552E-2</v>
      </c>
      <c r="G43" s="53"/>
      <c r="H43" s="39" t="str">
        <f>'2_all_summary'!D42</f>
        <v>Exploring gender inclusion in small-scale fisheries management and development in Melanesia</v>
      </c>
      <c r="I43" s="39" t="str">
        <f>'2_all_summary'!E42</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43" s="39">
        <f>IF(ISNUMBER(SEARCH("Yes",'2_all_summary'!$H42)),IF(ISNUMBER(SEARCH("Yes",'2_all_summary'!M42)),1,2),IF(ISNUMBER(SEARCH("No",'2_all_summary'!M42)),4,3))</f>
        <v>1</v>
      </c>
      <c r="K43" s="39">
        <f>IF(ISNUMBER(SEARCH("Yes",'2_all_summary'!$H42)),IF(ISNUMBER(SEARCH("Yes",'2_all_summary'!N42)),1,2),IF(ISNUMBER(SEARCH("No",'2_all_summary'!N42)),4,3))</f>
        <v>1</v>
      </c>
      <c r="L43" s="39">
        <f>IF(ISNUMBER(SEARCH("Yes",'2_all_summary'!$H42)),IF(ISNUMBER(SEARCH("Yes",'2_all_summary'!O42)),1,2),IF(ISNUMBER(SEARCH("No",'2_all_summary'!O42)),4,3))</f>
        <v>1</v>
      </c>
      <c r="M43" s="39">
        <f>IF(ISNUMBER(SEARCH("Yes",'2_all_summary'!$H42)),IF(0&lt;'2_all_summary'!P42,1,2),IF(0='2_all_summary'!P42,4,3))</f>
        <v>1</v>
      </c>
      <c r="N43" s="39">
        <f>IF(ISNUMBER(SEARCH("Yes",'2_all_summary'!$H42)),IF(ISNUMBER(SEARCH("Yes",'2_all_summary'!Q42)),1,2),IF(ISNUMBER(SEARCH("No",'2_all_summary'!Q42)),4,3))</f>
        <v>1</v>
      </c>
      <c r="O43" s="39">
        <f>IF(ISNUMBER(SEARCH("Yes",'2_all_summary'!$H42)),IF(ISNUMBER(SEARCH("Yes",'2_all_summary'!R42)),1,2),IF(ISNUMBER(SEARCH("No",'2_all_summary'!R42)),4,3))</f>
        <v>1</v>
      </c>
      <c r="P43" s="39">
        <f>IF(ISNUMBER(SEARCH("Yes",'2_all_summary'!$H42)),IF(ISNUMBER(SEARCH("Yes",'2_all_summary'!S42)),1,2),IF(ISNUMBER(SEARCH("No",'2_all_summary'!S42)),4,3))</f>
        <v>1</v>
      </c>
      <c r="Q43" s="39">
        <f>IF(ISNUMBER(SEARCH("Yes",'2_all_summary'!$H42)),IF(0&lt;'2_all_summary'!T42,1,2),IF(0='2_all_summary'!T42,4,3))</f>
        <v>1</v>
      </c>
      <c r="R43" s="39">
        <f>IF(ISNUMBER(SEARCH("Yes",'2_all_summary'!$H42)),IF(ISNUMBER(SEARCH("Yes",'2_all_summary'!U42)),1,2),IF(ISNUMBER(SEARCH("No",'2_all_summary'!U42)),4,3))</f>
        <v>1</v>
      </c>
    </row>
    <row r="44" spans="1:25" x14ac:dyDescent="0.3">
      <c r="A44" s="41"/>
      <c r="B44" s="2" t="s">
        <v>149</v>
      </c>
      <c r="C44" s="45">
        <f>COUNTIF(R$4:R$1101,2)</f>
        <v>6</v>
      </c>
      <c r="D44" s="2">
        <f>COUNTIF(R$4:R$1101,4)</f>
        <v>935</v>
      </c>
      <c r="E44" s="6">
        <f t="shared" si="16"/>
        <v>941</v>
      </c>
      <c r="F44" s="6">
        <f>C44/E45</f>
        <v>5.4644808743169399E-3</v>
      </c>
      <c r="G44" s="53"/>
      <c r="H44" s="39" t="str">
        <f>'2_all_summary'!D43</f>
        <v>The nature-culture boundary and ocean policy: Great Barrier Island, New Zealand</v>
      </c>
      <c r="I44" s="39" t="str">
        <f>'2_all_summary'!E43</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v>
      </c>
      <c r="J44" s="39">
        <f>IF(ISNUMBER(SEARCH("Yes",'2_all_summary'!$H43)),IF(ISNUMBER(SEARCH("Yes",'2_all_summary'!M43)),1,2),IF(ISNUMBER(SEARCH("No",'2_all_summary'!M43)),4,3))</f>
        <v>4</v>
      </c>
      <c r="K44" s="39">
        <f>IF(ISNUMBER(SEARCH("Yes",'2_all_summary'!$H43)),IF(ISNUMBER(SEARCH("Yes",'2_all_summary'!N43)),1,2),IF(ISNUMBER(SEARCH("No",'2_all_summary'!N43)),4,3))</f>
        <v>4</v>
      </c>
      <c r="L44" s="39">
        <f>IF(ISNUMBER(SEARCH("Yes",'2_all_summary'!$H43)),IF(ISNUMBER(SEARCH("Yes",'2_all_summary'!O43)),1,2),IF(ISNUMBER(SEARCH("No",'2_all_summary'!O43)),4,3))</f>
        <v>4</v>
      </c>
      <c r="M44" s="39">
        <f>IF(ISNUMBER(SEARCH("Yes",'2_all_summary'!$H43)),IF(0&lt;'2_all_summary'!P43,1,2),IF(0='2_all_summary'!P43,4,3))</f>
        <v>4</v>
      </c>
      <c r="N44" s="39">
        <f>IF(ISNUMBER(SEARCH("Yes",'2_all_summary'!$H43)),IF(ISNUMBER(SEARCH("Yes",'2_all_summary'!Q43)),1,2),IF(ISNUMBER(SEARCH("No",'2_all_summary'!Q43)),4,3))</f>
        <v>4</v>
      </c>
      <c r="O44" s="39">
        <f>IF(ISNUMBER(SEARCH("Yes",'2_all_summary'!$H43)),IF(ISNUMBER(SEARCH("Yes",'2_all_summary'!R43)),1,2),IF(ISNUMBER(SEARCH("No",'2_all_summary'!R43)),4,3))</f>
        <v>4</v>
      </c>
      <c r="P44" s="39">
        <f>IF(ISNUMBER(SEARCH("Yes",'2_all_summary'!$H43)),IF(ISNUMBER(SEARCH("Yes",'2_all_summary'!S43)),1,2),IF(ISNUMBER(SEARCH("No",'2_all_summary'!S43)),4,3))</f>
        <v>4</v>
      </c>
      <c r="Q44" s="39">
        <f>IF(ISNUMBER(SEARCH("Yes",'2_all_summary'!$H43)),IF(0&lt;'2_all_summary'!T43,1,2),IF(0='2_all_summary'!T43,4,3))</f>
        <v>4</v>
      </c>
      <c r="R44" s="39">
        <f>IF(ISNUMBER(SEARCH("Yes",'2_all_summary'!$H43)),IF(ISNUMBER(SEARCH("Yes",'2_all_summary'!U43)),1,2),IF(ISNUMBER(SEARCH("No",'2_all_summary'!U43)),4,3))</f>
        <v>4</v>
      </c>
    </row>
    <row r="45" spans="1:25" x14ac:dyDescent="0.3">
      <c r="A45" s="2" t="s">
        <v>11017</v>
      </c>
      <c r="C45" s="6">
        <f t="shared" ref="C45:D45" si="17">SUM(C43:C44)</f>
        <v>102</v>
      </c>
      <c r="D45" s="6">
        <f t="shared" si="17"/>
        <v>996</v>
      </c>
      <c r="E45" s="6">
        <f t="shared" si="16"/>
        <v>1098</v>
      </c>
      <c r="G45" s="53"/>
      <c r="H45" s="39" t="str">
        <f>'2_all_summary'!D44</f>
        <v>Classification of coastal communities reporting commercial fish landings in the U.S. Northeast region: Developing and testing a methodology</v>
      </c>
      <c r="I45" s="39" t="str">
        <f>'2_all_summary'!E44</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45" s="39">
        <f>IF(ISNUMBER(SEARCH("Yes",'2_all_summary'!$H44)),IF(ISNUMBER(SEARCH("Yes",'2_all_summary'!M44)),1,2),IF(ISNUMBER(SEARCH("No",'2_all_summary'!M44)),4,3))</f>
        <v>4</v>
      </c>
      <c r="K45" s="39">
        <f>IF(ISNUMBER(SEARCH("Yes",'2_all_summary'!$H44)),IF(ISNUMBER(SEARCH("Yes",'2_all_summary'!N44)),1,2),IF(ISNUMBER(SEARCH("No",'2_all_summary'!N44)),4,3))</f>
        <v>4</v>
      </c>
      <c r="L45" s="39">
        <f>IF(ISNUMBER(SEARCH("Yes",'2_all_summary'!$H44)),IF(ISNUMBER(SEARCH("Yes",'2_all_summary'!O44)),1,2),IF(ISNUMBER(SEARCH("No",'2_all_summary'!O44)),4,3))</f>
        <v>4</v>
      </c>
      <c r="M45" s="39">
        <f>IF(ISNUMBER(SEARCH("Yes",'2_all_summary'!$H44)),IF(0&lt;'2_all_summary'!P44,1,2),IF(0='2_all_summary'!P44,4,3))</f>
        <v>4</v>
      </c>
      <c r="N45" s="39">
        <f>IF(ISNUMBER(SEARCH("Yes",'2_all_summary'!$H44)),IF(ISNUMBER(SEARCH("Yes",'2_all_summary'!Q44)),1,2),IF(ISNUMBER(SEARCH("No",'2_all_summary'!Q44)),4,3))</f>
        <v>4</v>
      </c>
      <c r="O45" s="39">
        <f>IF(ISNUMBER(SEARCH("Yes",'2_all_summary'!$H44)),IF(ISNUMBER(SEARCH("Yes",'2_all_summary'!R44)),1,2),IF(ISNUMBER(SEARCH("No",'2_all_summary'!R44)),4,3))</f>
        <v>4</v>
      </c>
      <c r="P45" s="39">
        <f>IF(ISNUMBER(SEARCH("Yes",'2_all_summary'!$H44)),IF(ISNUMBER(SEARCH("Yes",'2_all_summary'!S44)),1,2),IF(ISNUMBER(SEARCH("No",'2_all_summary'!S44)),4,3))</f>
        <v>4</v>
      </c>
      <c r="Q45" s="39">
        <f>IF(ISNUMBER(SEARCH("Yes",'2_all_summary'!$H44)),IF(0&lt;'2_all_summary'!T44,1,2),IF(0='2_all_summary'!T44,4,3))</f>
        <v>4</v>
      </c>
      <c r="R45" s="39">
        <f>IF(ISNUMBER(SEARCH("Yes",'2_all_summary'!$H44)),IF(ISNUMBER(SEARCH("Yes",'2_all_summary'!U44)),1,2),IF(ISNUMBER(SEARCH("No",'2_all_summary'!U44)),4,3))</f>
        <v>4</v>
      </c>
    </row>
    <row r="46" spans="1:25" x14ac:dyDescent="0.3">
      <c r="B46" s="6">
        <f>(C43+D44)/SUM(C43:D44)</f>
        <v>0.93897996357012747</v>
      </c>
      <c r="G46" s="53"/>
      <c r="H46" s="39" t="str">
        <f>'2_all_summary'!D45</f>
        <v>Fijian villagers adapt to changes in local fisheries</v>
      </c>
      <c r="I46" s="39" t="str">
        <f>'2_all_summary'!E45</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6" s="39">
        <f>IF(ISNUMBER(SEARCH("Yes",'2_all_summary'!$H45)),IF(ISNUMBER(SEARCH("Yes",'2_all_summary'!M45)),1,2),IF(ISNUMBER(SEARCH("No",'2_all_summary'!M45)),4,3))</f>
        <v>1</v>
      </c>
      <c r="K46" s="39">
        <f>IF(ISNUMBER(SEARCH("Yes",'2_all_summary'!$H45)),IF(ISNUMBER(SEARCH("Yes",'2_all_summary'!N45)),1,2),IF(ISNUMBER(SEARCH("No",'2_all_summary'!N45)),4,3))</f>
        <v>1</v>
      </c>
      <c r="L46" s="39">
        <f>IF(ISNUMBER(SEARCH("Yes",'2_all_summary'!$H45)),IF(ISNUMBER(SEARCH("Yes",'2_all_summary'!O45)),1,2),IF(ISNUMBER(SEARCH("No",'2_all_summary'!O45)),4,3))</f>
        <v>1</v>
      </c>
      <c r="M46" s="39">
        <f>IF(ISNUMBER(SEARCH("Yes",'2_all_summary'!$H45)),IF(0&lt;'2_all_summary'!P45,1,2),IF(0='2_all_summary'!P45,4,3))</f>
        <v>1</v>
      </c>
      <c r="N46" s="39">
        <f>IF(ISNUMBER(SEARCH("Yes",'2_all_summary'!$H45)),IF(ISNUMBER(SEARCH("Yes",'2_all_summary'!Q45)),1,2),IF(ISNUMBER(SEARCH("No",'2_all_summary'!Q45)),4,3))</f>
        <v>1</v>
      </c>
      <c r="O46" s="39">
        <f>IF(ISNUMBER(SEARCH("Yes",'2_all_summary'!$H45)),IF(ISNUMBER(SEARCH("Yes",'2_all_summary'!R45)),1,2),IF(ISNUMBER(SEARCH("No",'2_all_summary'!R45)),4,3))</f>
        <v>1</v>
      </c>
      <c r="P46" s="39">
        <f>IF(ISNUMBER(SEARCH("Yes",'2_all_summary'!$H45)),IF(ISNUMBER(SEARCH("Yes",'2_all_summary'!S45)),1,2),IF(ISNUMBER(SEARCH("No",'2_all_summary'!S45)),4,3))</f>
        <v>1</v>
      </c>
      <c r="Q46" s="39">
        <f>IF(ISNUMBER(SEARCH("Yes",'2_all_summary'!$H45)),IF(0&lt;'2_all_summary'!T45,1,2),IF(0='2_all_summary'!T45,4,3))</f>
        <v>1</v>
      </c>
      <c r="R46" s="39">
        <f>IF(ISNUMBER(SEARCH("Yes",'2_all_summary'!$H45)),IF(ISNUMBER(SEARCH("Yes",'2_all_summary'!U45)),1,2),IF(ISNUMBER(SEARCH("No",'2_all_summary'!U45)),4,3))</f>
        <v>1</v>
      </c>
    </row>
    <row r="47" spans="1:25" x14ac:dyDescent="0.3">
      <c r="B47" s="6">
        <f t="array" ref="B47">MMULT(C45:D45,E43:E44)/(E45^2)</f>
        <v>0.79068251266585043</v>
      </c>
      <c r="G47" s="53"/>
      <c r="H47" s="39" t="str">
        <f>'2_all_summary'!D46</f>
        <v>Communityâ€based Fisheries Management, Tradition and the Challenges of Development in Marovo, Solomon Islands</v>
      </c>
      <c r="I47" s="39" t="str">
        <f>'2_all_summary'!E46</f>
        <v>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v>
      </c>
      <c r="J47" s="39">
        <f>IF(ISNUMBER(SEARCH("Yes",'2_all_summary'!$H46)),IF(ISNUMBER(SEARCH("Yes",'2_all_summary'!M46)),1,2),IF(ISNUMBER(SEARCH("No",'2_all_summary'!M46)),4,3))</f>
        <v>1</v>
      </c>
      <c r="K47" s="39">
        <f>IF(ISNUMBER(SEARCH("Yes",'2_all_summary'!$H46)),IF(ISNUMBER(SEARCH("Yes",'2_all_summary'!N46)),1,2),IF(ISNUMBER(SEARCH("No",'2_all_summary'!N46)),4,3))</f>
        <v>1</v>
      </c>
      <c r="L47" s="39">
        <f>IF(ISNUMBER(SEARCH("Yes",'2_all_summary'!$H46)),IF(ISNUMBER(SEARCH("Yes",'2_all_summary'!O46)),1,2),IF(ISNUMBER(SEARCH("No",'2_all_summary'!O46)),4,3))</f>
        <v>1</v>
      </c>
      <c r="M47" s="39">
        <f>IF(ISNUMBER(SEARCH("Yes",'2_all_summary'!$H46)),IF(0&lt;'2_all_summary'!P46,1,2),IF(0='2_all_summary'!P46,4,3))</f>
        <v>1</v>
      </c>
      <c r="N47" s="39">
        <f>IF(ISNUMBER(SEARCH("Yes",'2_all_summary'!$H46)),IF(ISNUMBER(SEARCH("Yes",'2_all_summary'!Q46)),1,2),IF(ISNUMBER(SEARCH("No",'2_all_summary'!Q46)),4,3))</f>
        <v>1</v>
      </c>
      <c r="O47" s="39">
        <f>IF(ISNUMBER(SEARCH("Yes",'2_all_summary'!$H46)),IF(ISNUMBER(SEARCH("Yes",'2_all_summary'!R46)),1,2),IF(ISNUMBER(SEARCH("No",'2_all_summary'!R46)),4,3))</f>
        <v>1</v>
      </c>
      <c r="P47" s="39">
        <f>IF(ISNUMBER(SEARCH("Yes",'2_all_summary'!$H46)),IF(ISNUMBER(SEARCH("Yes",'2_all_summary'!S46)),1,2),IF(ISNUMBER(SEARCH("No",'2_all_summary'!S46)),4,3))</f>
        <v>1</v>
      </c>
      <c r="Q47" s="39">
        <f>IF(ISNUMBER(SEARCH("Yes",'2_all_summary'!$H46)),IF(0&lt;'2_all_summary'!T46,1,2),IF(0='2_all_summary'!T46,4,3))</f>
        <v>1</v>
      </c>
      <c r="R47" s="39">
        <f>IF(ISNUMBER(SEARCH("Yes",'2_all_summary'!$H46)),IF(ISNUMBER(SEARCH("Yes",'2_all_summary'!U46)),1,2),IF(ISNUMBER(SEARCH("No",'2_all_summary'!U46)),4,3))</f>
        <v>1</v>
      </c>
    </row>
    <row r="48" spans="1:25" x14ac:dyDescent="0.3">
      <c r="A48" s="2" t="s">
        <v>11020</v>
      </c>
      <c r="B48" s="43">
        <f>(B46-B47)/(1-B47)</f>
        <v>0.70848094343660084</v>
      </c>
      <c r="G48" s="53"/>
      <c r="H48" s="39" t="str">
        <f>'2_all_summary'!D47</f>
        <v>Management of traditional common fishing grounds: The experience of the para community, indonesia</v>
      </c>
      <c r="I48" s="39" t="str">
        <f>'2_all_summary'!E47</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v>
      </c>
      <c r="J48" s="39">
        <f>IF(ISNUMBER(SEARCH("Yes",'2_all_summary'!$H47)),IF(ISNUMBER(SEARCH("Yes",'2_all_summary'!M47)),1,2),IF(ISNUMBER(SEARCH("No",'2_all_summary'!M47)),4,3))</f>
        <v>4</v>
      </c>
      <c r="K48" s="39">
        <f>IF(ISNUMBER(SEARCH("Yes",'2_all_summary'!$H47)),IF(ISNUMBER(SEARCH("Yes",'2_all_summary'!N47)),1,2),IF(ISNUMBER(SEARCH("No",'2_all_summary'!N47)),4,3))</f>
        <v>4</v>
      </c>
      <c r="L48" s="39">
        <f>IF(ISNUMBER(SEARCH("Yes",'2_all_summary'!$H47)),IF(ISNUMBER(SEARCH("Yes",'2_all_summary'!O47)),1,2),IF(ISNUMBER(SEARCH("No",'2_all_summary'!O47)),4,3))</f>
        <v>4</v>
      </c>
      <c r="M48" s="39">
        <f>IF(ISNUMBER(SEARCH("Yes",'2_all_summary'!$H47)),IF(0&lt;'2_all_summary'!P47,1,2),IF(0='2_all_summary'!P47,4,3))</f>
        <v>4</v>
      </c>
      <c r="N48" s="39">
        <f>IF(ISNUMBER(SEARCH("Yes",'2_all_summary'!$H47)),IF(ISNUMBER(SEARCH("Yes",'2_all_summary'!Q47)),1,2),IF(ISNUMBER(SEARCH("No",'2_all_summary'!Q47)),4,3))</f>
        <v>4</v>
      </c>
      <c r="O48" s="39">
        <f>IF(ISNUMBER(SEARCH("Yes",'2_all_summary'!$H47)),IF(ISNUMBER(SEARCH("Yes",'2_all_summary'!R47)),1,2),IF(ISNUMBER(SEARCH("No",'2_all_summary'!R47)),4,3))</f>
        <v>4</v>
      </c>
      <c r="P48" s="39">
        <f>IF(ISNUMBER(SEARCH("Yes",'2_all_summary'!$H47)),IF(ISNUMBER(SEARCH("Yes",'2_all_summary'!S47)),1,2),IF(ISNUMBER(SEARCH("No",'2_all_summary'!S47)),4,3))</f>
        <v>4</v>
      </c>
      <c r="Q48" s="39">
        <f>IF(ISNUMBER(SEARCH("Yes",'2_all_summary'!$H47)),IF(0&lt;'2_all_summary'!T47,1,2),IF(0='2_all_summary'!T47,4,3))</f>
        <v>4</v>
      </c>
      <c r="R48" s="39">
        <f>IF(ISNUMBER(SEARCH("Yes",'2_all_summary'!$H47)),IF(ISNUMBER(SEARCH("Yes",'2_all_summary'!U47)),1,2),IF(ISNUMBER(SEARCH("No",'2_all_summary'!U47)),4,3))</f>
        <v>4</v>
      </c>
    </row>
    <row r="49" spans="7:18" x14ac:dyDescent="0.3">
      <c r="G49" s="53"/>
      <c r="H49" s="39" t="str">
        <f>'2_all_summary'!D48</f>
        <v>Evaluation of the Impact of a Pharmacist-Led Telehealth Clinic on Diabetes-Related Goals of Therapy in a Veteran Population</v>
      </c>
      <c r="I49" s="39" t="str">
        <f>'2_all_summary'!E48</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v>
      </c>
      <c r="J49" s="39">
        <f>IF(ISNUMBER(SEARCH("Yes",'2_all_summary'!$H48)),IF(ISNUMBER(SEARCH("Yes",'2_all_summary'!M48)),1,2),IF(ISNUMBER(SEARCH("No",'2_all_summary'!M48)),4,3))</f>
        <v>4</v>
      </c>
      <c r="K49" s="39">
        <f>IF(ISNUMBER(SEARCH("Yes",'2_all_summary'!$H48)),IF(ISNUMBER(SEARCH("Yes",'2_all_summary'!N48)),1,2),IF(ISNUMBER(SEARCH("No",'2_all_summary'!N48)),4,3))</f>
        <v>4</v>
      </c>
      <c r="L49" s="39">
        <f>IF(ISNUMBER(SEARCH("Yes",'2_all_summary'!$H48)),IF(ISNUMBER(SEARCH("Yes",'2_all_summary'!O48)),1,2),IF(ISNUMBER(SEARCH("No",'2_all_summary'!O48)),4,3))</f>
        <v>4</v>
      </c>
      <c r="M49" s="39">
        <f>IF(ISNUMBER(SEARCH("Yes",'2_all_summary'!$H48)),IF(0&lt;'2_all_summary'!P48,1,2),IF(0='2_all_summary'!P48,4,3))</f>
        <v>4</v>
      </c>
      <c r="N49" s="39">
        <f>IF(ISNUMBER(SEARCH("Yes",'2_all_summary'!$H48)),IF(ISNUMBER(SEARCH("Yes",'2_all_summary'!Q48)),1,2),IF(ISNUMBER(SEARCH("No",'2_all_summary'!Q48)),4,3))</f>
        <v>4</v>
      </c>
      <c r="O49" s="39">
        <f>IF(ISNUMBER(SEARCH("Yes",'2_all_summary'!$H48)),IF(ISNUMBER(SEARCH("Yes",'2_all_summary'!R48)),1,2),IF(ISNUMBER(SEARCH("No",'2_all_summary'!R48)),4,3))</f>
        <v>4</v>
      </c>
      <c r="P49" s="39">
        <f>IF(ISNUMBER(SEARCH("Yes",'2_all_summary'!$H48)),IF(ISNUMBER(SEARCH("Yes",'2_all_summary'!S48)),1,2),IF(ISNUMBER(SEARCH("No",'2_all_summary'!S48)),4,3))</f>
        <v>4</v>
      </c>
      <c r="Q49" s="39">
        <f>IF(ISNUMBER(SEARCH("Yes",'2_all_summary'!$H48)),IF(0&lt;'2_all_summary'!T48,1,2),IF(0='2_all_summary'!T48,4,3))</f>
        <v>4</v>
      </c>
      <c r="R49" s="39">
        <f>IF(ISNUMBER(SEARCH("Yes",'2_all_summary'!$H48)),IF(ISNUMBER(SEARCH("Yes",'2_all_summary'!U48)),1,2),IF(ISNUMBER(SEARCH("No",'2_all_summary'!U48)),4,3))</f>
        <v>4</v>
      </c>
    </row>
    <row r="50" spans="7:18" x14ac:dyDescent="0.3">
      <c r="G50" s="53"/>
      <c r="H50" s="39" t="str">
        <f>'2_all_summary'!D49</f>
        <v>Modeling short-term fishing dynamics in a small-scale intertidal shellfishery</v>
      </c>
      <c r="I50" s="39" t="str">
        <f>'2_all_summary'!E49</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v>
      </c>
      <c r="J50" s="39">
        <f>IF(ISNUMBER(SEARCH("Yes",'2_all_summary'!$H49)),IF(ISNUMBER(SEARCH("Yes",'2_all_summary'!M49)),1,2),IF(ISNUMBER(SEARCH("No",'2_all_summary'!M49)),4,3))</f>
        <v>4</v>
      </c>
      <c r="K50" s="39">
        <f>IF(ISNUMBER(SEARCH("Yes",'2_all_summary'!$H49)),IF(ISNUMBER(SEARCH("Yes",'2_all_summary'!N49)),1,2),IF(ISNUMBER(SEARCH("No",'2_all_summary'!N49)),4,3))</f>
        <v>4</v>
      </c>
      <c r="L50" s="39">
        <f>IF(ISNUMBER(SEARCH("Yes",'2_all_summary'!$H49)),IF(ISNUMBER(SEARCH("Yes",'2_all_summary'!O49)),1,2),IF(ISNUMBER(SEARCH("No",'2_all_summary'!O49)),4,3))</f>
        <v>4</v>
      </c>
      <c r="M50" s="39">
        <f>IF(ISNUMBER(SEARCH("Yes",'2_all_summary'!$H49)),IF(0&lt;'2_all_summary'!P49,1,2),IF(0='2_all_summary'!P49,4,3))</f>
        <v>4</v>
      </c>
      <c r="N50" s="39">
        <f>IF(ISNUMBER(SEARCH("Yes",'2_all_summary'!$H49)),IF(ISNUMBER(SEARCH("Yes",'2_all_summary'!Q49)),1,2),IF(ISNUMBER(SEARCH("No",'2_all_summary'!Q49)),4,3))</f>
        <v>4</v>
      </c>
      <c r="O50" s="39">
        <f>IF(ISNUMBER(SEARCH("Yes",'2_all_summary'!$H49)),IF(ISNUMBER(SEARCH("Yes",'2_all_summary'!R49)),1,2),IF(ISNUMBER(SEARCH("No",'2_all_summary'!R49)),4,3))</f>
        <v>4</v>
      </c>
      <c r="P50" s="39">
        <f>IF(ISNUMBER(SEARCH("Yes",'2_all_summary'!$H49)),IF(ISNUMBER(SEARCH("Yes",'2_all_summary'!S49)),1,2),IF(ISNUMBER(SEARCH("No",'2_all_summary'!S49)),4,3))</f>
        <v>4</v>
      </c>
      <c r="Q50" s="39">
        <f>IF(ISNUMBER(SEARCH("Yes",'2_all_summary'!$H49)),IF(0&lt;'2_all_summary'!T49,1,2),IF(0='2_all_summary'!T49,4,3))</f>
        <v>4</v>
      </c>
      <c r="R50" s="39">
        <f>IF(ISNUMBER(SEARCH("Yes",'2_all_summary'!$H49)),IF(ISNUMBER(SEARCH("Yes",'2_all_summary'!U49)),1,2),IF(ISNUMBER(SEARCH("No",'2_all_summary'!U49)),4,3))</f>
        <v>4</v>
      </c>
    </row>
    <row r="51" spans="7:18" x14ac:dyDescent="0.3">
      <c r="G51" s="53"/>
      <c r="H51" s="39" t="str">
        <f>'2_all_summary'!D50</f>
        <v>Long-Term Stability of the Faunal Community of a Subtropical Estuary: Evaluating Disturbances in the Context of Interannual Variability</v>
      </c>
      <c r="I51" s="39" t="str">
        <f>'2_all_summary'!E50</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v>
      </c>
      <c r="J51" s="39">
        <f>IF(ISNUMBER(SEARCH("Yes",'2_all_summary'!$H50)),IF(ISNUMBER(SEARCH("Yes",'2_all_summary'!M50)),1,2),IF(ISNUMBER(SEARCH("No",'2_all_summary'!M50)),4,3))</f>
        <v>4</v>
      </c>
      <c r="K51" s="39">
        <f>IF(ISNUMBER(SEARCH("Yes",'2_all_summary'!$H50)),IF(ISNUMBER(SEARCH("Yes",'2_all_summary'!N50)),1,2),IF(ISNUMBER(SEARCH("No",'2_all_summary'!N50)),4,3))</f>
        <v>4</v>
      </c>
      <c r="L51" s="39">
        <f>IF(ISNUMBER(SEARCH("Yes",'2_all_summary'!$H50)),IF(ISNUMBER(SEARCH("Yes",'2_all_summary'!O50)),1,2),IF(ISNUMBER(SEARCH("No",'2_all_summary'!O50)),4,3))</f>
        <v>4</v>
      </c>
      <c r="M51" s="39">
        <f>IF(ISNUMBER(SEARCH("Yes",'2_all_summary'!$H50)),IF(0&lt;'2_all_summary'!P50,1,2),IF(0='2_all_summary'!P50,4,3))</f>
        <v>4</v>
      </c>
      <c r="N51" s="39">
        <f>IF(ISNUMBER(SEARCH("Yes",'2_all_summary'!$H50)),IF(ISNUMBER(SEARCH("Yes",'2_all_summary'!Q50)),1,2),IF(ISNUMBER(SEARCH("No",'2_all_summary'!Q50)),4,3))</f>
        <v>4</v>
      </c>
      <c r="O51" s="39">
        <f>IF(ISNUMBER(SEARCH("Yes",'2_all_summary'!$H50)),IF(ISNUMBER(SEARCH("Yes",'2_all_summary'!R50)),1,2),IF(ISNUMBER(SEARCH("No",'2_all_summary'!R50)),4,3))</f>
        <v>4</v>
      </c>
      <c r="P51" s="39">
        <f>IF(ISNUMBER(SEARCH("Yes",'2_all_summary'!$H50)),IF(ISNUMBER(SEARCH("Yes",'2_all_summary'!S50)),1,2),IF(ISNUMBER(SEARCH("No",'2_all_summary'!S50)),4,3))</f>
        <v>4</v>
      </c>
      <c r="Q51" s="39">
        <f>IF(ISNUMBER(SEARCH("Yes",'2_all_summary'!$H50)),IF(0&lt;'2_all_summary'!T50,1,2),IF(0='2_all_summary'!T50,4,3))</f>
        <v>4</v>
      </c>
      <c r="R51" s="39">
        <f>IF(ISNUMBER(SEARCH("Yes",'2_all_summary'!$H50)),IF(ISNUMBER(SEARCH("Yes",'2_all_summary'!U50)),1,2),IF(ISNUMBER(SEARCH("No",'2_all_summary'!U50)),4,3))</f>
        <v>4</v>
      </c>
    </row>
    <row r="52" spans="7:18" x14ac:dyDescent="0.3">
      <c r="G52" s="53"/>
      <c r="H52" s="39" t="str">
        <f>'2_all_summary'!D51</f>
        <v>Exclusive economic zones and the management of fisheries in the South China Sea</v>
      </c>
      <c r="I52" s="39" t="str">
        <f>'2_all_summary'!E51</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v>
      </c>
      <c r="J52" s="39">
        <f>IF(ISNUMBER(SEARCH("Yes",'2_all_summary'!$H51)),IF(ISNUMBER(SEARCH("Yes",'2_all_summary'!M51)),1,2),IF(ISNUMBER(SEARCH("No",'2_all_summary'!M51)),4,3))</f>
        <v>4</v>
      </c>
      <c r="K52" s="39">
        <f>IF(ISNUMBER(SEARCH("Yes",'2_all_summary'!$H51)),IF(ISNUMBER(SEARCH("Yes",'2_all_summary'!N51)),1,2),IF(ISNUMBER(SEARCH("No",'2_all_summary'!N51)),4,3))</f>
        <v>4</v>
      </c>
      <c r="L52" s="39">
        <f>IF(ISNUMBER(SEARCH("Yes",'2_all_summary'!$H51)),IF(ISNUMBER(SEARCH("Yes",'2_all_summary'!O51)),1,2),IF(ISNUMBER(SEARCH("No",'2_all_summary'!O51)),4,3))</f>
        <v>4</v>
      </c>
      <c r="M52" s="39">
        <f>IF(ISNUMBER(SEARCH("Yes",'2_all_summary'!$H51)),IF(0&lt;'2_all_summary'!P51,1,2),IF(0='2_all_summary'!P51,4,3))</f>
        <v>4</v>
      </c>
      <c r="N52" s="39">
        <f>IF(ISNUMBER(SEARCH("Yes",'2_all_summary'!$H51)),IF(ISNUMBER(SEARCH("Yes",'2_all_summary'!Q51)),1,2),IF(ISNUMBER(SEARCH("No",'2_all_summary'!Q51)),4,3))</f>
        <v>4</v>
      </c>
      <c r="O52" s="39">
        <f>IF(ISNUMBER(SEARCH("Yes",'2_all_summary'!$H51)),IF(ISNUMBER(SEARCH("Yes",'2_all_summary'!R51)),1,2),IF(ISNUMBER(SEARCH("No",'2_all_summary'!R51)),4,3))</f>
        <v>4</v>
      </c>
      <c r="P52" s="39">
        <f>IF(ISNUMBER(SEARCH("Yes",'2_all_summary'!$H51)),IF(ISNUMBER(SEARCH("Yes",'2_all_summary'!S51)),1,2),IF(ISNUMBER(SEARCH("No",'2_all_summary'!S51)),4,3))</f>
        <v>4</v>
      </c>
      <c r="Q52" s="39">
        <f>IF(ISNUMBER(SEARCH("Yes",'2_all_summary'!$H51)),IF(0&lt;'2_all_summary'!T51,1,2),IF(0='2_all_summary'!T51,4,3))</f>
        <v>4</v>
      </c>
      <c r="R52" s="39">
        <f>IF(ISNUMBER(SEARCH("Yes",'2_all_summary'!$H51)),IF(ISNUMBER(SEARCH("Yes",'2_all_summary'!U51)),1,2),IF(ISNUMBER(SEARCH("No",'2_all_summary'!U51)),4,3))</f>
        <v>4</v>
      </c>
    </row>
    <row r="53" spans="7:18" x14ac:dyDescent="0.3">
      <c r="G53" s="53"/>
      <c r="H53" s="39" t="str">
        <f>'2_all_summary'!D52</f>
        <v>The barefoot ecologist goes fishing</v>
      </c>
      <c r="I53" s="39" t="str">
        <f>'2_all_summary'!E52</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53" s="39">
        <f>IF(ISNUMBER(SEARCH("Yes",'2_all_summary'!$H52)),IF(ISNUMBER(SEARCH("Yes",'2_all_summary'!M52)),1,2),IF(ISNUMBER(SEARCH("No",'2_all_summary'!M52)),4,3))</f>
        <v>2</v>
      </c>
      <c r="K53" s="39">
        <f>IF(ISNUMBER(SEARCH("Yes",'2_all_summary'!$H52)),IF(ISNUMBER(SEARCH("Yes",'2_all_summary'!N52)),1,2),IF(ISNUMBER(SEARCH("No",'2_all_summary'!N52)),4,3))</f>
        <v>2</v>
      </c>
      <c r="L53" s="39">
        <f>IF(ISNUMBER(SEARCH("Yes",'2_all_summary'!$H52)),IF(ISNUMBER(SEARCH("Yes",'2_all_summary'!O52)),1,2),IF(ISNUMBER(SEARCH("No",'2_all_summary'!O52)),4,3))</f>
        <v>2</v>
      </c>
      <c r="M53" s="39">
        <f>IF(ISNUMBER(SEARCH("Yes",'2_all_summary'!$H52)),IF(0&lt;'2_all_summary'!P52,1,2),IF(0='2_all_summary'!P52,4,3))</f>
        <v>2</v>
      </c>
      <c r="N53" s="39">
        <f>IF(ISNUMBER(SEARCH("Yes",'2_all_summary'!$H52)),IF(ISNUMBER(SEARCH("Yes",'2_all_summary'!Q52)),1,2),IF(ISNUMBER(SEARCH("No",'2_all_summary'!Q52)),4,3))</f>
        <v>2</v>
      </c>
      <c r="O53" s="39">
        <f>IF(ISNUMBER(SEARCH("Yes",'2_all_summary'!$H52)),IF(ISNUMBER(SEARCH("Yes",'2_all_summary'!R52)),1,2),IF(ISNUMBER(SEARCH("No",'2_all_summary'!R52)),4,3))</f>
        <v>2</v>
      </c>
      <c r="P53" s="39">
        <f>IF(ISNUMBER(SEARCH("Yes",'2_all_summary'!$H52)),IF(ISNUMBER(SEARCH("Yes",'2_all_summary'!S52)),1,2),IF(ISNUMBER(SEARCH("No",'2_all_summary'!S52)),4,3))</f>
        <v>2</v>
      </c>
      <c r="Q53" s="39">
        <f>IF(ISNUMBER(SEARCH("Yes",'2_all_summary'!$H52)),IF(0&lt;'2_all_summary'!T52,1,2),IF(0='2_all_summary'!T52,4,3))</f>
        <v>2</v>
      </c>
      <c r="R53" s="39">
        <f>IF(ISNUMBER(SEARCH("Yes",'2_all_summary'!$H52)),IF(ISNUMBER(SEARCH("Yes",'2_all_summary'!U52)),1,2),IF(ISNUMBER(SEARCH("No",'2_all_summary'!U52)),4,3))</f>
        <v>2</v>
      </c>
    </row>
    <row r="54" spans="7:18" x14ac:dyDescent="0.3">
      <c r="G54" s="53"/>
      <c r="H54" s="39" t="str">
        <f>'2_all_summary'!D53</f>
        <v>Facing limits in oceanic fisheries: Part I: Extent of the problem and policy responses</v>
      </c>
      <c r="I54" s="39" t="str">
        <f>'2_all_summary'!E53</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v>
      </c>
      <c r="J54" s="39">
        <f>IF(ISNUMBER(SEARCH("Yes",'2_all_summary'!$H53)),IF(ISNUMBER(SEARCH("Yes",'2_all_summary'!M53)),1,2),IF(ISNUMBER(SEARCH("No",'2_all_summary'!M53)),4,3))</f>
        <v>4</v>
      </c>
      <c r="K54" s="39">
        <f>IF(ISNUMBER(SEARCH("Yes",'2_all_summary'!$H53)),IF(ISNUMBER(SEARCH("Yes",'2_all_summary'!N53)),1,2),IF(ISNUMBER(SEARCH("No",'2_all_summary'!N53)),4,3))</f>
        <v>4</v>
      </c>
      <c r="L54" s="39">
        <f>IF(ISNUMBER(SEARCH("Yes",'2_all_summary'!$H53)),IF(ISNUMBER(SEARCH("Yes",'2_all_summary'!O53)),1,2),IF(ISNUMBER(SEARCH("No",'2_all_summary'!O53)),4,3))</f>
        <v>4</v>
      </c>
      <c r="M54" s="39">
        <f>IF(ISNUMBER(SEARCH("Yes",'2_all_summary'!$H53)),IF(0&lt;'2_all_summary'!P53,1,2),IF(0='2_all_summary'!P53,4,3))</f>
        <v>4</v>
      </c>
      <c r="N54" s="39">
        <f>IF(ISNUMBER(SEARCH("Yes",'2_all_summary'!$H53)),IF(ISNUMBER(SEARCH("Yes",'2_all_summary'!Q53)),1,2),IF(ISNUMBER(SEARCH("No",'2_all_summary'!Q53)),4,3))</f>
        <v>4</v>
      </c>
      <c r="O54" s="39">
        <f>IF(ISNUMBER(SEARCH("Yes",'2_all_summary'!$H53)),IF(ISNUMBER(SEARCH("Yes",'2_all_summary'!R53)),1,2),IF(ISNUMBER(SEARCH("No",'2_all_summary'!R53)),4,3))</f>
        <v>4</v>
      </c>
      <c r="P54" s="39">
        <f>IF(ISNUMBER(SEARCH("Yes",'2_all_summary'!$H53)),IF(ISNUMBER(SEARCH("Yes",'2_all_summary'!S53)),1,2),IF(ISNUMBER(SEARCH("No",'2_all_summary'!S53)),4,3))</f>
        <v>4</v>
      </c>
      <c r="Q54" s="39">
        <f>IF(ISNUMBER(SEARCH("Yes",'2_all_summary'!$H53)),IF(0&lt;'2_all_summary'!T53,1,2),IF(0='2_all_summary'!T53,4,3))</f>
        <v>4</v>
      </c>
      <c r="R54" s="39">
        <f>IF(ISNUMBER(SEARCH("Yes",'2_all_summary'!$H53)),IF(ISNUMBER(SEARCH("Yes",'2_all_summary'!U53)),1,2),IF(ISNUMBER(SEARCH("No",'2_all_summary'!U53)),4,3))</f>
        <v>4</v>
      </c>
    </row>
    <row r="55" spans="7:18" x14ac:dyDescent="0.3">
      <c r="G55" s="53"/>
      <c r="H55" s="39" t="str">
        <f>'2_all_summary'!D54</f>
        <v>Madagascar Fish Eagle productivity in the Tsimembo-Manambolomaty Protected Area and surrounding habitat of western Madagascar</v>
      </c>
      <c r="I55" s="39" t="str">
        <f>'2_all_summary'!E54</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v>
      </c>
      <c r="J55" s="39">
        <f>IF(ISNUMBER(SEARCH("Yes",'2_all_summary'!$H54)),IF(ISNUMBER(SEARCH("Yes",'2_all_summary'!M54)),1,2),IF(ISNUMBER(SEARCH("No",'2_all_summary'!M54)),4,3))</f>
        <v>4</v>
      </c>
      <c r="K55" s="39">
        <f>IF(ISNUMBER(SEARCH("Yes",'2_all_summary'!$H54)),IF(ISNUMBER(SEARCH("Yes",'2_all_summary'!N54)),1,2),IF(ISNUMBER(SEARCH("No",'2_all_summary'!N54)),4,3))</f>
        <v>4</v>
      </c>
      <c r="L55" s="39">
        <f>IF(ISNUMBER(SEARCH("Yes",'2_all_summary'!$H54)),IF(ISNUMBER(SEARCH("Yes",'2_all_summary'!O54)),1,2),IF(ISNUMBER(SEARCH("No",'2_all_summary'!O54)),4,3))</f>
        <v>4</v>
      </c>
      <c r="M55" s="39">
        <f>IF(ISNUMBER(SEARCH("Yes",'2_all_summary'!$H54)),IF(0&lt;'2_all_summary'!P54,1,2),IF(0='2_all_summary'!P54,4,3))</f>
        <v>4</v>
      </c>
      <c r="N55" s="39">
        <f>IF(ISNUMBER(SEARCH("Yes",'2_all_summary'!$H54)),IF(ISNUMBER(SEARCH("Yes",'2_all_summary'!Q54)),1,2),IF(ISNUMBER(SEARCH("No",'2_all_summary'!Q54)),4,3))</f>
        <v>4</v>
      </c>
      <c r="O55" s="39">
        <f>IF(ISNUMBER(SEARCH("Yes",'2_all_summary'!$H54)),IF(ISNUMBER(SEARCH("Yes",'2_all_summary'!R54)),1,2),IF(ISNUMBER(SEARCH("No",'2_all_summary'!R54)),4,3))</f>
        <v>4</v>
      </c>
      <c r="P55" s="39">
        <f>IF(ISNUMBER(SEARCH("Yes",'2_all_summary'!$H54)),IF(ISNUMBER(SEARCH("Yes",'2_all_summary'!S54)),1,2),IF(ISNUMBER(SEARCH("No",'2_all_summary'!S54)),4,3))</f>
        <v>4</v>
      </c>
      <c r="Q55" s="39">
        <f>IF(ISNUMBER(SEARCH("Yes",'2_all_summary'!$H54)),IF(0&lt;'2_all_summary'!T54,1,2),IF(0='2_all_summary'!T54,4,3))</f>
        <v>4</v>
      </c>
      <c r="R55" s="39">
        <f>IF(ISNUMBER(SEARCH("Yes",'2_all_summary'!$H54)),IF(ISNUMBER(SEARCH("Yes",'2_all_summary'!U54)),1,2),IF(ISNUMBER(SEARCH("No",'2_all_summary'!U54)),4,3))</f>
        <v>4</v>
      </c>
    </row>
    <row r="56" spans="7:18" x14ac:dyDescent="0.3">
      <c r="G56" s="53"/>
      <c r="H56" s="39" t="str">
        <f>'2_all_summary'!D55</f>
        <v>Hidden benefits and risks of partial protection for coral reef fisheries</v>
      </c>
      <c r="I56" s="39" t="str">
        <f>'2_all_summary'!E55</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v>
      </c>
      <c r="J56" s="39">
        <f>IF(ISNUMBER(SEARCH("Yes",'2_all_summary'!$H55)),IF(ISNUMBER(SEARCH("Yes",'2_all_summary'!M55)),1,2),IF(ISNUMBER(SEARCH("No",'2_all_summary'!M55)),4,3))</f>
        <v>1</v>
      </c>
      <c r="K56" s="39">
        <f>IF(ISNUMBER(SEARCH("Yes",'2_all_summary'!$H55)),IF(ISNUMBER(SEARCH("Yes",'2_all_summary'!N55)),1,2),IF(ISNUMBER(SEARCH("No",'2_all_summary'!N55)),4,3))</f>
        <v>1</v>
      </c>
      <c r="L56" s="39">
        <f>IF(ISNUMBER(SEARCH("Yes",'2_all_summary'!$H55)),IF(ISNUMBER(SEARCH("Yes",'2_all_summary'!O55)),1,2),IF(ISNUMBER(SEARCH("No",'2_all_summary'!O55)),4,3))</f>
        <v>1</v>
      </c>
      <c r="M56" s="39">
        <f>IF(ISNUMBER(SEARCH("Yes",'2_all_summary'!$H55)),IF(0&lt;'2_all_summary'!P55,1,2),IF(0='2_all_summary'!P55,4,3))</f>
        <v>1</v>
      </c>
      <c r="N56" s="39">
        <f>IF(ISNUMBER(SEARCH("Yes",'2_all_summary'!$H55)),IF(ISNUMBER(SEARCH("Yes",'2_all_summary'!Q55)),1,2),IF(ISNUMBER(SEARCH("No",'2_all_summary'!Q55)),4,3))</f>
        <v>1</v>
      </c>
      <c r="O56" s="39">
        <f>IF(ISNUMBER(SEARCH("Yes",'2_all_summary'!$H55)),IF(ISNUMBER(SEARCH("Yes",'2_all_summary'!R55)),1,2),IF(ISNUMBER(SEARCH("No",'2_all_summary'!R55)),4,3))</f>
        <v>1</v>
      </c>
      <c r="P56" s="39">
        <f>IF(ISNUMBER(SEARCH("Yes",'2_all_summary'!$H55)),IF(ISNUMBER(SEARCH("Yes",'2_all_summary'!S55)),1,2),IF(ISNUMBER(SEARCH("No",'2_all_summary'!S55)),4,3))</f>
        <v>1</v>
      </c>
      <c r="Q56" s="39">
        <f>IF(ISNUMBER(SEARCH("Yes",'2_all_summary'!$H55)),IF(0&lt;'2_all_summary'!T55,1,2),IF(0='2_all_summary'!T55,4,3))</f>
        <v>1</v>
      </c>
      <c r="R56" s="39">
        <f>IF(ISNUMBER(SEARCH("Yes",'2_all_summary'!$H55)),IF(ISNUMBER(SEARCH("Yes",'2_all_summary'!U55)),1,2),IF(ISNUMBER(SEARCH("No",'2_all_summary'!U55)),4,3))</f>
        <v>1</v>
      </c>
    </row>
    <row r="57" spans="7:18" x14ac:dyDescent="0.3">
      <c r="G57" s="53"/>
      <c r="H57" s="39" t="str">
        <f>'2_all_summary'!D56</f>
        <v>A theory of scaling for community-based fisheries management</v>
      </c>
      <c r="I57" s="39" t="str">
        <f>'2_all_summary'!E56</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v>
      </c>
      <c r="J57" s="39">
        <f>IF(ISNUMBER(SEARCH("Yes",'2_all_summary'!$H56)),IF(ISNUMBER(SEARCH("Yes",'2_all_summary'!M56)),1,2),IF(ISNUMBER(SEARCH("No",'2_all_summary'!M56)),4,3))</f>
        <v>1</v>
      </c>
      <c r="K57" s="39">
        <f>IF(ISNUMBER(SEARCH("Yes",'2_all_summary'!$H56)),IF(ISNUMBER(SEARCH("Yes",'2_all_summary'!N56)),1,2),IF(ISNUMBER(SEARCH("No",'2_all_summary'!N56)),4,3))</f>
        <v>1</v>
      </c>
      <c r="L57" s="39">
        <f>IF(ISNUMBER(SEARCH("Yes",'2_all_summary'!$H56)),IF(ISNUMBER(SEARCH("Yes",'2_all_summary'!O56)),1,2),IF(ISNUMBER(SEARCH("No",'2_all_summary'!O56)),4,3))</f>
        <v>1</v>
      </c>
      <c r="M57" s="39">
        <f>IF(ISNUMBER(SEARCH("Yes",'2_all_summary'!$H56)),IF(0&lt;'2_all_summary'!P56,1,2),IF(0='2_all_summary'!P56,4,3))</f>
        <v>1</v>
      </c>
      <c r="N57" s="39">
        <f>IF(ISNUMBER(SEARCH("Yes",'2_all_summary'!$H56)),IF(ISNUMBER(SEARCH("Yes",'2_all_summary'!Q56)),1,2),IF(ISNUMBER(SEARCH("No",'2_all_summary'!Q56)),4,3))</f>
        <v>1</v>
      </c>
      <c r="O57" s="39">
        <f>IF(ISNUMBER(SEARCH("Yes",'2_all_summary'!$H56)),IF(ISNUMBER(SEARCH("Yes",'2_all_summary'!R56)),1,2),IF(ISNUMBER(SEARCH("No",'2_all_summary'!R56)),4,3))</f>
        <v>1</v>
      </c>
      <c r="P57" s="39">
        <f>IF(ISNUMBER(SEARCH("Yes",'2_all_summary'!$H56)),IF(ISNUMBER(SEARCH("Yes",'2_all_summary'!S56)),1,2),IF(ISNUMBER(SEARCH("No",'2_all_summary'!S56)),4,3))</f>
        <v>1</v>
      </c>
      <c r="Q57" s="39">
        <f>IF(ISNUMBER(SEARCH("Yes",'2_all_summary'!$H56)),IF(0&lt;'2_all_summary'!T56,1,2),IF(0='2_all_summary'!T56,4,3))</f>
        <v>1</v>
      </c>
      <c r="R57" s="39">
        <f>IF(ISNUMBER(SEARCH("Yes",'2_all_summary'!$H56)),IF(ISNUMBER(SEARCH("Yes",'2_all_summary'!U56)),1,2),IF(ISNUMBER(SEARCH("No",'2_all_summary'!U56)),4,3))</f>
        <v>1</v>
      </c>
    </row>
    <row r="58" spans="7:18" x14ac:dyDescent="0.3">
      <c r="G58" s="53"/>
      <c r="H58" s="39" t="str">
        <f>'2_all_summary'!D57</f>
        <v>Assessment of governance of fisher communities of inland openwater fisheries in Bangladesh</v>
      </c>
      <c r="I58" s="39" t="str">
        <f>'2_all_summary'!E57</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v>
      </c>
      <c r="J58" s="39">
        <f>IF(ISNUMBER(SEARCH("Yes",'2_all_summary'!$H57)),IF(ISNUMBER(SEARCH("Yes",'2_all_summary'!M57)),1,2),IF(ISNUMBER(SEARCH("No",'2_all_summary'!M57)),4,3))</f>
        <v>4</v>
      </c>
      <c r="K58" s="39">
        <f>IF(ISNUMBER(SEARCH("Yes",'2_all_summary'!$H57)),IF(ISNUMBER(SEARCH("Yes",'2_all_summary'!N57)),1,2),IF(ISNUMBER(SEARCH("No",'2_all_summary'!N57)),4,3))</f>
        <v>4</v>
      </c>
      <c r="L58" s="39">
        <f>IF(ISNUMBER(SEARCH("Yes",'2_all_summary'!$H57)),IF(ISNUMBER(SEARCH("Yes",'2_all_summary'!O57)),1,2),IF(ISNUMBER(SEARCH("No",'2_all_summary'!O57)),4,3))</f>
        <v>4</v>
      </c>
      <c r="M58" s="39">
        <f>IF(ISNUMBER(SEARCH("Yes",'2_all_summary'!$H57)),IF(0&lt;'2_all_summary'!P57,1,2),IF(0='2_all_summary'!P57,4,3))</f>
        <v>4</v>
      </c>
      <c r="N58" s="39">
        <f>IF(ISNUMBER(SEARCH("Yes",'2_all_summary'!$H57)),IF(ISNUMBER(SEARCH("Yes",'2_all_summary'!Q57)),1,2),IF(ISNUMBER(SEARCH("No",'2_all_summary'!Q57)),4,3))</f>
        <v>4</v>
      </c>
      <c r="O58" s="39">
        <f>IF(ISNUMBER(SEARCH("Yes",'2_all_summary'!$H57)),IF(ISNUMBER(SEARCH("Yes",'2_all_summary'!R57)),1,2),IF(ISNUMBER(SEARCH("No",'2_all_summary'!R57)),4,3))</f>
        <v>4</v>
      </c>
      <c r="P58" s="39">
        <f>IF(ISNUMBER(SEARCH("Yes",'2_all_summary'!$H57)),IF(ISNUMBER(SEARCH("Yes",'2_all_summary'!S57)),1,2),IF(ISNUMBER(SEARCH("No",'2_all_summary'!S57)),4,3))</f>
        <v>4</v>
      </c>
      <c r="Q58" s="39">
        <f>IF(ISNUMBER(SEARCH("Yes",'2_all_summary'!$H57)),IF(0&lt;'2_all_summary'!T57,1,2),IF(0='2_all_summary'!T57,4,3))</f>
        <v>4</v>
      </c>
      <c r="R58" s="39">
        <f>IF(ISNUMBER(SEARCH("Yes",'2_all_summary'!$H57)),IF(ISNUMBER(SEARCH("Yes",'2_all_summary'!U57)),1,2),IF(ISNUMBER(SEARCH("No",'2_all_summary'!U57)),4,3))</f>
        <v>4</v>
      </c>
    </row>
    <row r="59" spans="7:18" x14ac:dyDescent="0.3">
      <c r="G59" s="53"/>
      <c r="H59" s="39" t="str">
        <f>'2_all_summary'!D58</f>
        <v>Tonle Sap Lake, Cambodia: A perspective on its transborder hydrological and resources governance</v>
      </c>
      <c r="I59" s="39" t="str">
        <f>'2_all_summary'!E58</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v>
      </c>
      <c r="J59" s="39">
        <f>IF(ISNUMBER(SEARCH("Yes",'2_all_summary'!$H58)),IF(ISNUMBER(SEARCH("Yes",'2_all_summary'!M58)),1,2),IF(ISNUMBER(SEARCH("No",'2_all_summary'!M58)),4,3))</f>
        <v>4</v>
      </c>
      <c r="K59" s="39">
        <f>IF(ISNUMBER(SEARCH("Yes",'2_all_summary'!$H58)),IF(ISNUMBER(SEARCH("Yes",'2_all_summary'!N58)),1,2),IF(ISNUMBER(SEARCH("No",'2_all_summary'!N58)),4,3))</f>
        <v>4</v>
      </c>
      <c r="L59" s="39">
        <f>IF(ISNUMBER(SEARCH("Yes",'2_all_summary'!$H58)),IF(ISNUMBER(SEARCH("Yes",'2_all_summary'!O58)),1,2),IF(ISNUMBER(SEARCH("No",'2_all_summary'!O58)),4,3))</f>
        <v>4</v>
      </c>
      <c r="M59" s="39">
        <f>IF(ISNUMBER(SEARCH("Yes",'2_all_summary'!$H58)),IF(0&lt;'2_all_summary'!P58,1,2),IF(0='2_all_summary'!P58,4,3))</f>
        <v>4</v>
      </c>
      <c r="N59" s="39">
        <f>IF(ISNUMBER(SEARCH("Yes",'2_all_summary'!$H58)),IF(ISNUMBER(SEARCH("Yes",'2_all_summary'!Q58)),1,2),IF(ISNUMBER(SEARCH("No",'2_all_summary'!Q58)),4,3))</f>
        <v>4</v>
      </c>
      <c r="O59" s="39">
        <f>IF(ISNUMBER(SEARCH("Yes",'2_all_summary'!$H58)),IF(ISNUMBER(SEARCH("Yes",'2_all_summary'!R58)),1,2),IF(ISNUMBER(SEARCH("No",'2_all_summary'!R58)),4,3))</f>
        <v>4</v>
      </c>
      <c r="P59" s="39">
        <f>IF(ISNUMBER(SEARCH("Yes",'2_all_summary'!$H58)),IF(ISNUMBER(SEARCH("Yes",'2_all_summary'!S58)),1,2),IF(ISNUMBER(SEARCH("No",'2_all_summary'!S58)),4,3))</f>
        <v>4</v>
      </c>
      <c r="Q59" s="39">
        <f>IF(ISNUMBER(SEARCH("Yes",'2_all_summary'!$H58)),IF(0&lt;'2_all_summary'!T58,1,2),IF(0='2_all_summary'!T58,4,3))</f>
        <v>4</v>
      </c>
      <c r="R59" s="39">
        <f>IF(ISNUMBER(SEARCH("Yes",'2_all_summary'!$H58)),IF(ISNUMBER(SEARCH("Yes",'2_all_summary'!U58)),1,2),IF(ISNUMBER(SEARCH("No",'2_all_summary'!U58)),4,3))</f>
        <v>4</v>
      </c>
    </row>
    <row r="60" spans="7:18" x14ac:dyDescent="0.3">
      <c r="G60" s="53"/>
      <c r="H60" s="39" t="str">
        <f>'2_all_summary'!D59</f>
        <v>The difference that class makes: Neoliberalization and non-capitalism in the fishing industry of new england</v>
      </c>
      <c r="I60" s="39" t="str">
        <f>'2_all_summary'!E59</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v>
      </c>
      <c r="J60" s="39">
        <f>IF(ISNUMBER(SEARCH("Yes",'2_all_summary'!$H59)),IF(ISNUMBER(SEARCH("Yes",'2_all_summary'!M59)),1,2),IF(ISNUMBER(SEARCH("No",'2_all_summary'!M59)),4,3))</f>
        <v>4</v>
      </c>
      <c r="K60" s="39">
        <f>IF(ISNUMBER(SEARCH("Yes",'2_all_summary'!$H59)),IF(ISNUMBER(SEARCH("Yes",'2_all_summary'!N59)),1,2),IF(ISNUMBER(SEARCH("No",'2_all_summary'!N59)),4,3))</f>
        <v>4</v>
      </c>
      <c r="L60" s="39">
        <f>IF(ISNUMBER(SEARCH("Yes",'2_all_summary'!$H59)),IF(ISNUMBER(SEARCH("Yes",'2_all_summary'!O59)),1,2),IF(ISNUMBER(SEARCH("No",'2_all_summary'!O59)),4,3))</f>
        <v>4</v>
      </c>
      <c r="M60" s="39">
        <f>IF(ISNUMBER(SEARCH("Yes",'2_all_summary'!$H59)),IF(0&lt;'2_all_summary'!P59,1,2),IF(0='2_all_summary'!P59,4,3))</f>
        <v>4</v>
      </c>
      <c r="N60" s="39">
        <f>IF(ISNUMBER(SEARCH("Yes",'2_all_summary'!$H59)),IF(ISNUMBER(SEARCH("Yes",'2_all_summary'!Q59)),1,2),IF(ISNUMBER(SEARCH("No",'2_all_summary'!Q59)),4,3))</f>
        <v>4</v>
      </c>
      <c r="O60" s="39">
        <f>IF(ISNUMBER(SEARCH("Yes",'2_all_summary'!$H59)),IF(ISNUMBER(SEARCH("Yes",'2_all_summary'!R59)),1,2),IF(ISNUMBER(SEARCH("No",'2_all_summary'!R59)),4,3))</f>
        <v>4</v>
      </c>
      <c r="P60" s="39">
        <f>IF(ISNUMBER(SEARCH("Yes",'2_all_summary'!$H59)),IF(ISNUMBER(SEARCH("Yes",'2_all_summary'!S59)),1,2),IF(ISNUMBER(SEARCH("No",'2_all_summary'!S59)),4,3))</f>
        <v>4</v>
      </c>
      <c r="Q60" s="39">
        <f>IF(ISNUMBER(SEARCH("Yes",'2_all_summary'!$H59)),IF(0&lt;'2_all_summary'!T59,1,2),IF(0='2_all_summary'!T59,4,3))</f>
        <v>4</v>
      </c>
      <c r="R60" s="39">
        <f>IF(ISNUMBER(SEARCH("Yes",'2_all_summary'!$H59)),IF(ISNUMBER(SEARCH("Yes",'2_all_summary'!U59)),1,2),IF(ISNUMBER(SEARCH("No",'2_all_summary'!U59)),4,3))</f>
        <v>4</v>
      </c>
    </row>
    <row r="61" spans="7:18" x14ac:dyDescent="0.3">
      <c r="G61" s="53"/>
      <c r="H61" s="39" t="str">
        <f>'2_all_summary'!D60</f>
        <v>CROI 2016: Hot spots in HIV infection and advances in HIV prevention</v>
      </c>
      <c r="I61" s="39" t="str">
        <f>'2_all_summary'!E60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v>
      </c>
      <c r="J61" s="39">
        <f>IF(ISNUMBER(SEARCH("Yes",'2_all_summary'!$H60)),IF(ISNUMBER(SEARCH("Yes",'2_all_summary'!M60)),1,2),IF(ISNUMBER(SEARCH("No",'2_all_summary'!M60)),4,3))</f>
        <v>4</v>
      </c>
      <c r="K61" s="39">
        <f>IF(ISNUMBER(SEARCH("Yes",'2_all_summary'!$H60)),IF(ISNUMBER(SEARCH("Yes",'2_all_summary'!N60)),1,2),IF(ISNUMBER(SEARCH("No",'2_all_summary'!N60)),4,3))</f>
        <v>4</v>
      </c>
      <c r="L61" s="39">
        <f>IF(ISNUMBER(SEARCH("Yes",'2_all_summary'!$H60)),IF(ISNUMBER(SEARCH("Yes",'2_all_summary'!O60)),1,2),IF(ISNUMBER(SEARCH("No",'2_all_summary'!O60)),4,3))</f>
        <v>4</v>
      </c>
      <c r="M61" s="39">
        <f>IF(ISNUMBER(SEARCH("Yes",'2_all_summary'!$H60)),IF(0&lt;'2_all_summary'!P60,1,2),IF(0='2_all_summary'!P60,4,3))</f>
        <v>4</v>
      </c>
      <c r="N61" s="39">
        <f>IF(ISNUMBER(SEARCH("Yes",'2_all_summary'!$H60)),IF(ISNUMBER(SEARCH("Yes",'2_all_summary'!Q60)),1,2),IF(ISNUMBER(SEARCH("No",'2_all_summary'!Q60)),4,3))</f>
        <v>4</v>
      </c>
      <c r="O61" s="39">
        <f>IF(ISNUMBER(SEARCH("Yes",'2_all_summary'!$H60)),IF(ISNUMBER(SEARCH("Yes",'2_all_summary'!R60)),1,2),IF(ISNUMBER(SEARCH("No",'2_all_summary'!R60)),4,3))</f>
        <v>4</v>
      </c>
      <c r="P61" s="39">
        <f>IF(ISNUMBER(SEARCH("Yes",'2_all_summary'!$H60)),IF(ISNUMBER(SEARCH("Yes",'2_all_summary'!S60)),1,2),IF(ISNUMBER(SEARCH("No",'2_all_summary'!S60)),4,3))</f>
        <v>4</v>
      </c>
      <c r="Q61" s="39">
        <f>IF(ISNUMBER(SEARCH("Yes",'2_all_summary'!$H60)),IF(0&lt;'2_all_summary'!T60,1,2),IF(0='2_all_summary'!T60,4,3))</f>
        <v>4</v>
      </c>
      <c r="R61" s="39">
        <f>IF(ISNUMBER(SEARCH("Yes",'2_all_summary'!$H60)),IF(ISNUMBER(SEARCH("Yes",'2_all_summary'!U60)),1,2),IF(ISNUMBER(SEARCH("No",'2_all_summary'!U60)),4,3))</f>
        <v>4</v>
      </c>
    </row>
    <row r="62" spans="7:18" x14ac:dyDescent="0.3">
      <c r="G62" s="53"/>
      <c r="H62" s="39" t="str">
        <f>'2_all_summary'!D61</f>
        <v>Community involvement in fisheries management: Experiences in the Gulf of Thailand countries</v>
      </c>
      <c r="I62" s="39" t="str">
        <f>'2_all_summary'!E61</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v>
      </c>
      <c r="J62" s="39">
        <f>IF(ISNUMBER(SEARCH("Yes",'2_all_summary'!$H61)),IF(ISNUMBER(SEARCH("Yes",'2_all_summary'!M61)),1,2),IF(ISNUMBER(SEARCH("No",'2_all_summary'!M61)),4,3))</f>
        <v>4</v>
      </c>
      <c r="K62" s="39">
        <f>IF(ISNUMBER(SEARCH("Yes",'2_all_summary'!$H61)),IF(ISNUMBER(SEARCH("Yes",'2_all_summary'!N61)),1,2),IF(ISNUMBER(SEARCH("No",'2_all_summary'!N61)),4,3))</f>
        <v>4</v>
      </c>
      <c r="L62" s="39">
        <f>IF(ISNUMBER(SEARCH("Yes",'2_all_summary'!$H61)),IF(ISNUMBER(SEARCH("Yes",'2_all_summary'!O61)),1,2),IF(ISNUMBER(SEARCH("No",'2_all_summary'!O61)),4,3))</f>
        <v>4</v>
      </c>
      <c r="M62" s="39">
        <f>IF(ISNUMBER(SEARCH("Yes",'2_all_summary'!$H61)),IF(0&lt;'2_all_summary'!P61,1,2),IF(0='2_all_summary'!P61,4,3))</f>
        <v>4</v>
      </c>
      <c r="N62" s="39">
        <f>IF(ISNUMBER(SEARCH("Yes",'2_all_summary'!$H61)),IF(ISNUMBER(SEARCH("Yes",'2_all_summary'!Q61)),1,2),IF(ISNUMBER(SEARCH("No",'2_all_summary'!Q61)),4,3))</f>
        <v>4</v>
      </c>
      <c r="O62" s="39">
        <f>IF(ISNUMBER(SEARCH("Yes",'2_all_summary'!$H61)),IF(ISNUMBER(SEARCH("Yes",'2_all_summary'!R61)),1,2),IF(ISNUMBER(SEARCH("No",'2_all_summary'!R61)),4,3))</f>
        <v>4</v>
      </c>
      <c r="P62" s="39">
        <f>IF(ISNUMBER(SEARCH("Yes",'2_all_summary'!$H61)),IF(ISNUMBER(SEARCH("Yes",'2_all_summary'!S61)),1,2),IF(ISNUMBER(SEARCH("No",'2_all_summary'!S61)),4,3))</f>
        <v>4</v>
      </c>
      <c r="Q62" s="39">
        <f>IF(ISNUMBER(SEARCH("Yes",'2_all_summary'!$H61)),IF(0&lt;'2_all_summary'!T61,1,2),IF(0='2_all_summary'!T61,4,3))</f>
        <v>4</v>
      </c>
      <c r="R62" s="39">
        <f>IF(ISNUMBER(SEARCH("Yes",'2_all_summary'!$H61)),IF(ISNUMBER(SEARCH("Yes",'2_all_summary'!U61)),1,2),IF(ISNUMBER(SEARCH("No",'2_all_summary'!U61)),4,3))</f>
        <v>4</v>
      </c>
    </row>
    <row r="63" spans="7:18" x14ac:dyDescent="0.3">
      <c r="G63" s="53"/>
      <c r="H63" s="39" t="str">
        <f>'2_all_summary'!D62</f>
        <v>Community-based organic agriculture in the Philippines</v>
      </c>
      <c r="I63" s="39" t="str">
        <f>'2_all_summary'!E62</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63" s="39">
        <f>IF(ISNUMBER(SEARCH("Yes",'2_all_summary'!$H62)),IF(ISNUMBER(SEARCH("Yes",'2_all_summary'!M62)),1,2),IF(ISNUMBER(SEARCH("No",'2_all_summary'!M62)),4,3))</f>
        <v>4</v>
      </c>
      <c r="K63" s="39">
        <f>IF(ISNUMBER(SEARCH("Yes",'2_all_summary'!$H62)),IF(ISNUMBER(SEARCH("Yes",'2_all_summary'!N62)),1,2),IF(ISNUMBER(SEARCH("No",'2_all_summary'!N62)),4,3))</f>
        <v>4</v>
      </c>
      <c r="L63" s="39">
        <f>IF(ISNUMBER(SEARCH("Yes",'2_all_summary'!$H62)),IF(ISNUMBER(SEARCH("Yes",'2_all_summary'!O62)),1,2),IF(ISNUMBER(SEARCH("No",'2_all_summary'!O62)),4,3))</f>
        <v>4</v>
      </c>
      <c r="M63" s="39">
        <f>IF(ISNUMBER(SEARCH("Yes",'2_all_summary'!$H62)),IF(0&lt;'2_all_summary'!P62,1,2),IF(0='2_all_summary'!P62,4,3))</f>
        <v>4</v>
      </c>
      <c r="N63" s="39">
        <f>IF(ISNUMBER(SEARCH("Yes",'2_all_summary'!$H62)),IF(ISNUMBER(SEARCH("Yes",'2_all_summary'!Q62)),1,2),IF(ISNUMBER(SEARCH("No",'2_all_summary'!Q62)),4,3))</f>
        <v>4</v>
      </c>
      <c r="O63" s="39">
        <f>IF(ISNUMBER(SEARCH("Yes",'2_all_summary'!$H62)),IF(ISNUMBER(SEARCH("Yes",'2_all_summary'!R62)),1,2),IF(ISNUMBER(SEARCH("No",'2_all_summary'!R62)),4,3))</f>
        <v>4</v>
      </c>
      <c r="P63" s="39">
        <f>IF(ISNUMBER(SEARCH("Yes",'2_all_summary'!$H62)),IF(ISNUMBER(SEARCH("Yes",'2_all_summary'!S62)),1,2),IF(ISNUMBER(SEARCH("No",'2_all_summary'!S62)),4,3))</f>
        <v>4</v>
      </c>
      <c r="Q63" s="39">
        <f>IF(ISNUMBER(SEARCH("Yes",'2_all_summary'!$H62)),IF(0&lt;'2_all_summary'!T62,1,2),IF(0='2_all_summary'!T62,4,3))</f>
        <v>4</v>
      </c>
      <c r="R63" s="39">
        <f>IF(ISNUMBER(SEARCH("Yes",'2_all_summary'!$H62)),IF(ISNUMBER(SEARCH("Yes",'2_all_summary'!U62)),1,2),IF(ISNUMBER(SEARCH("No",'2_all_summary'!U62)),4,3))</f>
        <v>4</v>
      </c>
    </row>
    <row r="64" spans="7:18" x14ac:dyDescent="0.3">
      <c r="G64" s="53"/>
      <c r="H64" s="39" t="str">
        <f>'2_all_summary'!D63</f>
        <v>Empowerment and institutions: Managing fisheries in Uganda</v>
      </c>
      <c r="I64" s="39" t="str">
        <f>'2_all_summary'!E63</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v>
      </c>
      <c r="J64" s="39">
        <f>IF(ISNUMBER(SEARCH("Yes",'2_all_summary'!$H63)),IF(ISNUMBER(SEARCH("Yes",'2_all_summary'!M63)),1,2),IF(ISNUMBER(SEARCH("No",'2_all_summary'!M63)),4,3))</f>
        <v>4</v>
      </c>
      <c r="K64" s="39">
        <f>IF(ISNUMBER(SEARCH("Yes",'2_all_summary'!$H63)),IF(ISNUMBER(SEARCH("Yes",'2_all_summary'!N63)),1,2),IF(ISNUMBER(SEARCH("No",'2_all_summary'!N63)),4,3))</f>
        <v>4</v>
      </c>
      <c r="L64" s="39">
        <f>IF(ISNUMBER(SEARCH("Yes",'2_all_summary'!$H63)),IF(ISNUMBER(SEARCH("Yes",'2_all_summary'!O63)),1,2),IF(ISNUMBER(SEARCH("No",'2_all_summary'!O63)),4,3))</f>
        <v>4</v>
      </c>
      <c r="M64" s="39">
        <f>IF(ISNUMBER(SEARCH("Yes",'2_all_summary'!$H63)),IF(0&lt;'2_all_summary'!P63,1,2),IF(0='2_all_summary'!P63,4,3))</f>
        <v>4</v>
      </c>
      <c r="N64" s="39">
        <f>IF(ISNUMBER(SEARCH("Yes",'2_all_summary'!$H63)),IF(ISNUMBER(SEARCH("Yes",'2_all_summary'!Q63)),1,2),IF(ISNUMBER(SEARCH("No",'2_all_summary'!Q63)),4,3))</f>
        <v>4</v>
      </c>
      <c r="O64" s="39">
        <f>IF(ISNUMBER(SEARCH("Yes",'2_all_summary'!$H63)),IF(ISNUMBER(SEARCH("Yes",'2_all_summary'!R63)),1,2),IF(ISNUMBER(SEARCH("No",'2_all_summary'!R63)),4,3))</f>
        <v>4</v>
      </c>
      <c r="P64" s="39">
        <f>IF(ISNUMBER(SEARCH("Yes",'2_all_summary'!$H63)),IF(ISNUMBER(SEARCH("Yes",'2_all_summary'!S63)),1,2),IF(ISNUMBER(SEARCH("No",'2_all_summary'!S63)),4,3))</f>
        <v>4</v>
      </c>
      <c r="Q64" s="39">
        <f>IF(ISNUMBER(SEARCH("Yes",'2_all_summary'!$H63)),IF(0&lt;'2_all_summary'!T63,1,2),IF(0='2_all_summary'!T63,4,3))</f>
        <v>4</v>
      </c>
      <c r="R64" s="39">
        <f>IF(ISNUMBER(SEARCH("Yes",'2_all_summary'!$H63)),IF(ISNUMBER(SEARCH("Yes",'2_all_summary'!U63)),1,2),IF(ISNUMBER(SEARCH("No",'2_all_summary'!U63)),4,3))</f>
        <v>4</v>
      </c>
    </row>
    <row r="65" spans="7:18" x14ac:dyDescent="0.3">
      <c r="G65" s="53"/>
      <c r="H65" s="39" t="str">
        <f>'2_all_summary'!D64</f>
        <v>The fishery of sea-cucumber Holothuridae in Kilbat Village, Central Maluku Regency, Indonesia</v>
      </c>
      <c r="I65" s="39" t="str">
        <f>'2_all_summary'!E64</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v>
      </c>
      <c r="J65" s="39">
        <f>IF(ISNUMBER(SEARCH("Yes",'2_all_summary'!$H64)),IF(ISNUMBER(SEARCH("Yes",'2_all_summary'!M64)),1,2),IF(ISNUMBER(SEARCH("No",'2_all_summary'!M64)),4,3))</f>
        <v>4</v>
      </c>
      <c r="K65" s="39">
        <f>IF(ISNUMBER(SEARCH("Yes",'2_all_summary'!$H64)),IF(ISNUMBER(SEARCH("Yes",'2_all_summary'!N64)),1,2),IF(ISNUMBER(SEARCH("No",'2_all_summary'!N64)),4,3))</f>
        <v>4</v>
      </c>
      <c r="L65" s="39">
        <f>IF(ISNUMBER(SEARCH("Yes",'2_all_summary'!$H64)),IF(ISNUMBER(SEARCH("Yes",'2_all_summary'!O64)),1,2),IF(ISNUMBER(SEARCH("No",'2_all_summary'!O64)),4,3))</f>
        <v>4</v>
      </c>
      <c r="M65" s="39">
        <f>IF(ISNUMBER(SEARCH("Yes",'2_all_summary'!$H64)),IF(0&lt;'2_all_summary'!P64,1,2),IF(0='2_all_summary'!P64,4,3))</f>
        <v>4</v>
      </c>
      <c r="N65" s="39">
        <f>IF(ISNUMBER(SEARCH("Yes",'2_all_summary'!$H64)),IF(ISNUMBER(SEARCH("Yes",'2_all_summary'!Q64)),1,2),IF(ISNUMBER(SEARCH("No",'2_all_summary'!Q64)),4,3))</f>
        <v>4</v>
      </c>
      <c r="O65" s="39">
        <f>IF(ISNUMBER(SEARCH("Yes",'2_all_summary'!$H64)),IF(ISNUMBER(SEARCH("Yes",'2_all_summary'!R64)),1,2),IF(ISNUMBER(SEARCH("No",'2_all_summary'!R64)),4,3))</f>
        <v>4</v>
      </c>
      <c r="P65" s="39">
        <f>IF(ISNUMBER(SEARCH("Yes",'2_all_summary'!$H64)),IF(ISNUMBER(SEARCH("Yes",'2_all_summary'!S64)),1,2),IF(ISNUMBER(SEARCH("No",'2_all_summary'!S64)),4,3))</f>
        <v>4</v>
      </c>
      <c r="Q65" s="39">
        <f>IF(ISNUMBER(SEARCH("Yes",'2_all_summary'!$H64)),IF(0&lt;'2_all_summary'!T64,1,2),IF(0='2_all_summary'!T64,4,3))</f>
        <v>4</v>
      </c>
      <c r="R65" s="39">
        <f>IF(ISNUMBER(SEARCH("Yes",'2_all_summary'!$H64)),IF(ISNUMBER(SEARCH("Yes",'2_all_summary'!U64)),1,2),IF(ISNUMBER(SEARCH("No",'2_all_summary'!U64)),4,3))</f>
        <v>4</v>
      </c>
    </row>
    <row r="66" spans="7:18" x14ac:dyDescent="0.3">
      <c r="G66" s="53"/>
      <c r="H66" s="39" t="str">
        <f>'2_all_summary'!D65</f>
        <v>A role for partially protected areas on coral reefs: Maintaining fish diversity?</v>
      </c>
      <c r="I66" s="39" t="str">
        <f>'2_all_summary'!E65</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v>
      </c>
      <c r="J66" s="39">
        <f>IF(ISNUMBER(SEARCH("Yes",'2_all_summary'!$H65)),IF(ISNUMBER(SEARCH("Yes",'2_all_summary'!M65)),1,2),IF(ISNUMBER(SEARCH("No",'2_all_summary'!M65)),4,3))</f>
        <v>4</v>
      </c>
      <c r="K66" s="39">
        <f>IF(ISNUMBER(SEARCH("Yes",'2_all_summary'!$H65)),IF(ISNUMBER(SEARCH("Yes",'2_all_summary'!N65)),1,2),IF(ISNUMBER(SEARCH("No",'2_all_summary'!N65)),4,3))</f>
        <v>4</v>
      </c>
      <c r="L66" s="39">
        <f>IF(ISNUMBER(SEARCH("Yes",'2_all_summary'!$H65)),IF(ISNUMBER(SEARCH("Yes",'2_all_summary'!O65)),1,2),IF(ISNUMBER(SEARCH("No",'2_all_summary'!O65)),4,3))</f>
        <v>4</v>
      </c>
      <c r="M66" s="39">
        <f>IF(ISNUMBER(SEARCH("Yes",'2_all_summary'!$H65)),IF(0&lt;'2_all_summary'!P65,1,2),IF(0='2_all_summary'!P65,4,3))</f>
        <v>4</v>
      </c>
      <c r="N66" s="39">
        <f>IF(ISNUMBER(SEARCH("Yes",'2_all_summary'!$H65)),IF(ISNUMBER(SEARCH("Yes",'2_all_summary'!Q65)),1,2),IF(ISNUMBER(SEARCH("No",'2_all_summary'!Q65)),4,3))</f>
        <v>4</v>
      </c>
      <c r="O66" s="39">
        <f>IF(ISNUMBER(SEARCH("Yes",'2_all_summary'!$H65)),IF(ISNUMBER(SEARCH("Yes",'2_all_summary'!R65)),1,2),IF(ISNUMBER(SEARCH("No",'2_all_summary'!R65)),4,3))</f>
        <v>4</v>
      </c>
      <c r="P66" s="39">
        <f>IF(ISNUMBER(SEARCH("Yes",'2_all_summary'!$H65)),IF(ISNUMBER(SEARCH("Yes",'2_all_summary'!S65)),1,2),IF(ISNUMBER(SEARCH("No",'2_all_summary'!S65)),4,3))</f>
        <v>4</v>
      </c>
      <c r="Q66" s="39">
        <f>IF(ISNUMBER(SEARCH("Yes",'2_all_summary'!$H65)),IF(0&lt;'2_all_summary'!T65,1,2),IF(0='2_all_summary'!T65,4,3))</f>
        <v>4</v>
      </c>
      <c r="R66" s="39">
        <f>IF(ISNUMBER(SEARCH("Yes",'2_all_summary'!$H65)),IF(ISNUMBER(SEARCH("Yes",'2_all_summary'!U65)),1,2),IF(ISNUMBER(SEARCH("No",'2_all_summary'!U65)),4,3))</f>
        <v>4</v>
      </c>
    </row>
    <row r="67" spans="7:18" x14ac:dyDescent="0.3">
      <c r="G67" s="53"/>
      <c r="H67" s="39" t="str">
        <f>'2_all_summary'!D66</f>
        <v>Coastal resources management planning and implementation for the Fishery Sector Program of the Philippines</v>
      </c>
      <c r="I67" s="39" t="str">
        <f>'2_all_summary'!E66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67" s="39">
        <f>IF(ISNUMBER(SEARCH("Yes",'2_all_summary'!$H66)),IF(ISNUMBER(SEARCH("Yes",'2_all_summary'!M66)),1,2),IF(ISNUMBER(SEARCH("No",'2_all_summary'!M66)),4,3))</f>
        <v>4</v>
      </c>
      <c r="K67" s="39">
        <f>IF(ISNUMBER(SEARCH("Yes",'2_all_summary'!$H66)),IF(ISNUMBER(SEARCH("Yes",'2_all_summary'!N66)),1,2),IF(ISNUMBER(SEARCH("No",'2_all_summary'!N66)),4,3))</f>
        <v>4</v>
      </c>
      <c r="L67" s="39">
        <f>IF(ISNUMBER(SEARCH("Yes",'2_all_summary'!$H66)),IF(ISNUMBER(SEARCH("Yes",'2_all_summary'!O66)),1,2),IF(ISNUMBER(SEARCH("No",'2_all_summary'!O66)),4,3))</f>
        <v>4</v>
      </c>
      <c r="M67" s="39">
        <f>IF(ISNUMBER(SEARCH("Yes",'2_all_summary'!$H66)),IF(0&lt;'2_all_summary'!P66,1,2),IF(0='2_all_summary'!P66,4,3))</f>
        <v>4</v>
      </c>
      <c r="N67" s="39">
        <f>IF(ISNUMBER(SEARCH("Yes",'2_all_summary'!$H66)),IF(ISNUMBER(SEARCH("Yes",'2_all_summary'!Q66)),1,2),IF(ISNUMBER(SEARCH("No",'2_all_summary'!Q66)),4,3))</f>
        <v>4</v>
      </c>
      <c r="O67" s="39">
        <f>IF(ISNUMBER(SEARCH("Yes",'2_all_summary'!$H66)),IF(ISNUMBER(SEARCH("Yes",'2_all_summary'!R66)),1,2),IF(ISNUMBER(SEARCH("No",'2_all_summary'!R66)),4,3))</f>
        <v>4</v>
      </c>
      <c r="P67" s="39">
        <f>IF(ISNUMBER(SEARCH("Yes",'2_all_summary'!$H66)),IF(ISNUMBER(SEARCH("Yes",'2_all_summary'!S66)),1,2),IF(ISNUMBER(SEARCH("No",'2_all_summary'!S66)),4,3))</f>
        <v>4</v>
      </c>
      <c r="Q67" s="39">
        <f>IF(ISNUMBER(SEARCH("Yes",'2_all_summary'!$H66)),IF(0&lt;'2_all_summary'!T66,1,2),IF(0='2_all_summary'!T66,4,3))</f>
        <v>4</v>
      </c>
      <c r="R67" s="39">
        <f>IF(ISNUMBER(SEARCH("Yes",'2_all_summary'!$H66)),IF(ISNUMBER(SEARCH("Yes",'2_all_summary'!U66)),1,2),IF(ISNUMBER(SEARCH("No",'2_all_summary'!U66)),4,3))</f>
        <v>4</v>
      </c>
    </row>
    <row r="68" spans="7:18" x14ac:dyDescent="0.3">
      <c r="G68" s="53"/>
      <c r="H68" s="39" t="str">
        <f>'2_all_summary'!D67</f>
        <v>Transformations of Vietnamese shrimp aquaculture policy: Empirical evidence from the Mekong Delta</v>
      </c>
      <c r="I68" s="39" t="str">
        <f>'2_all_summary'!E67</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v>
      </c>
      <c r="J68" s="39">
        <f>IF(ISNUMBER(SEARCH("Yes",'2_all_summary'!$H67)),IF(ISNUMBER(SEARCH("Yes",'2_all_summary'!M67)),1,2),IF(ISNUMBER(SEARCH("No",'2_all_summary'!M67)),4,3))</f>
        <v>4</v>
      </c>
      <c r="K68" s="39">
        <f>IF(ISNUMBER(SEARCH("Yes",'2_all_summary'!$H67)),IF(ISNUMBER(SEARCH("Yes",'2_all_summary'!N67)),1,2),IF(ISNUMBER(SEARCH("No",'2_all_summary'!N67)),4,3))</f>
        <v>4</v>
      </c>
      <c r="L68" s="39">
        <f>IF(ISNUMBER(SEARCH("Yes",'2_all_summary'!$H67)),IF(ISNUMBER(SEARCH("Yes",'2_all_summary'!O67)),1,2),IF(ISNUMBER(SEARCH("No",'2_all_summary'!O67)),4,3))</f>
        <v>4</v>
      </c>
      <c r="M68" s="39">
        <f>IF(ISNUMBER(SEARCH("Yes",'2_all_summary'!$H67)),IF(0&lt;'2_all_summary'!P67,1,2),IF(0='2_all_summary'!P67,4,3))</f>
        <v>4</v>
      </c>
      <c r="N68" s="39">
        <f>IF(ISNUMBER(SEARCH("Yes",'2_all_summary'!$H67)),IF(ISNUMBER(SEARCH("Yes",'2_all_summary'!Q67)),1,2),IF(ISNUMBER(SEARCH("No",'2_all_summary'!Q67)),4,3))</f>
        <v>4</v>
      </c>
      <c r="O68" s="39">
        <f>IF(ISNUMBER(SEARCH("Yes",'2_all_summary'!$H67)),IF(ISNUMBER(SEARCH("Yes",'2_all_summary'!R67)),1,2),IF(ISNUMBER(SEARCH("No",'2_all_summary'!R67)),4,3))</f>
        <v>4</v>
      </c>
      <c r="P68" s="39">
        <f>IF(ISNUMBER(SEARCH("Yes",'2_all_summary'!$H67)),IF(ISNUMBER(SEARCH("Yes",'2_all_summary'!S67)),1,2),IF(ISNUMBER(SEARCH("No",'2_all_summary'!S67)),4,3))</f>
        <v>4</v>
      </c>
      <c r="Q68" s="39">
        <f>IF(ISNUMBER(SEARCH("Yes",'2_all_summary'!$H67)),IF(0&lt;'2_all_summary'!T67,1,2),IF(0='2_all_summary'!T67,4,3))</f>
        <v>4</v>
      </c>
      <c r="R68" s="39">
        <f>IF(ISNUMBER(SEARCH("Yes",'2_all_summary'!$H67)),IF(ISNUMBER(SEARCH("Yes",'2_all_summary'!U67)),1,2),IF(ISNUMBER(SEARCH("No",'2_all_summary'!U67)),4,3))</f>
        <v>4</v>
      </c>
    </row>
    <row r="69" spans="7:18" x14ac:dyDescent="0.3">
      <c r="G69" s="53"/>
      <c r="H69" s="39" t="str">
        <f>'2_all_summary'!D68</f>
        <v>Mozambiqueâ€™s Tchuma Tchato initiative of resource management on the Zambezi: A community perspective</v>
      </c>
      <c r="I69" s="39" t="str">
        <f>'2_all_summary'!E68</f>
        <v>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v>
      </c>
      <c r="J69" s="39">
        <f>IF(ISNUMBER(SEARCH("Yes",'2_all_summary'!$H68)),IF(ISNUMBER(SEARCH("Yes",'2_all_summary'!M68)),1,2),IF(ISNUMBER(SEARCH("No",'2_all_summary'!M68)),4,3))</f>
        <v>4</v>
      </c>
      <c r="K69" s="39">
        <f>IF(ISNUMBER(SEARCH("Yes",'2_all_summary'!$H68)),IF(ISNUMBER(SEARCH("Yes",'2_all_summary'!N68)),1,2),IF(ISNUMBER(SEARCH("No",'2_all_summary'!N68)),4,3))</f>
        <v>4</v>
      </c>
      <c r="L69" s="39">
        <f>IF(ISNUMBER(SEARCH("Yes",'2_all_summary'!$H68)),IF(ISNUMBER(SEARCH("Yes",'2_all_summary'!O68)),1,2),IF(ISNUMBER(SEARCH("No",'2_all_summary'!O68)),4,3))</f>
        <v>4</v>
      </c>
      <c r="M69" s="39">
        <f>IF(ISNUMBER(SEARCH("Yes",'2_all_summary'!$H68)),IF(0&lt;'2_all_summary'!P68,1,2),IF(0='2_all_summary'!P68,4,3))</f>
        <v>4</v>
      </c>
      <c r="N69" s="39">
        <f>IF(ISNUMBER(SEARCH("Yes",'2_all_summary'!$H68)),IF(ISNUMBER(SEARCH("Yes",'2_all_summary'!Q68)),1,2),IF(ISNUMBER(SEARCH("No",'2_all_summary'!Q68)),4,3))</f>
        <v>4</v>
      </c>
      <c r="O69" s="39">
        <f>IF(ISNUMBER(SEARCH("Yes",'2_all_summary'!$H68)),IF(ISNUMBER(SEARCH("Yes",'2_all_summary'!R68)),1,2),IF(ISNUMBER(SEARCH("No",'2_all_summary'!R68)),4,3))</f>
        <v>4</v>
      </c>
      <c r="P69" s="39">
        <f>IF(ISNUMBER(SEARCH("Yes",'2_all_summary'!$H68)),IF(ISNUMBER(SEARCH("Yes",'2_all_summary'!S68)),1,2),IF(ISNUMBER(SEARCH("No",'2_all_summary'!S68)),4,3))</f>
        <v>4</v>
      </c>
      <c r="Q69" s="39">
        <f>IF(ISNUMBER(SEARCH("Yes",'2_all_summary'!$H68)),IF(0&lt;'2_all_summary'!T68,1,2),IF(0='2_all_summary'!T68,4,3))</f>
        <v>4</v>
      </c>
      <c r="R69" s="39">
        <f>IF(ISNUMBER(SEARCH("Yes",'2_all_summary'!$H68)),IF(ISNUMBER(SEARCH("Yes",'2_all_summary'!U68)),1,2),IF(ISNUMBER(SEARCH("No",'2_all_summary'!U68)),4,3))</f>
        <v>4</v>
      </c>
    </row>
    <row r="70" spans="7:18" x14ac:dyDescent="0.3">
      <c r="G70" s="53"/>
      <c r="H70" s="39" t="str">
        <f>'2_all_summary'!D69</f>
        <v>FRESH WATER, SALT WATER: Socially engaged art, collaboration and the environment</v>
      </c>
      <c r="I70" s="39" t="str">
        <f>'2_all_summary'!E69</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v>
      </c>
      <c r="J70" s="39">
        <f>IF(ISNUMBER(SEARCH("Yes",'2_all_summary'!$H69)),IF(ISNUMBER(SEARCH("Yes",'2_all_summary'!M69)),1,2),IF(ISNUMBER(SEARCH("No",'2_all_summary'!M69)),4,3))</f>
        <v>4</v>
      </c>
      <c r="K70" s="39">
        <f>IF(ISNUMBER(SEARCH("Yes",'2_all_summary'!$H69)),IF(ISNUMBER(SEARCH("Yes",'2_all_summary'!N69)),1,2),IF(ISNUMBER(SEARCH("No",'2_all_summary'!N69)),4,3))</f>
        <v>4</v>
      </c>
      <c r="L70" s="39">
        <f>IF(ISNUMBER(SEARCH("Yes",'2_all_summary'!$H69)),IF(ISNUMBER(SEARCH("Yes",'2_all_summary'!O69)),1,2),IF(ISNUMBER(SEARCH("No",'2_all_summary'!O69)),4,3))</f>
        <v>4</v>
      </c>
      <c r="M70" s="39">
        <f>IF(ISNUMBER(SEARCH("Yes",'2_all_summary'!$H69)),IF(0&lt;'2_all_summary'!P69,1,2),IF(0='2_all_summary'!P69,4,3))</f>
        <v>4</v>
      </c>
      <c r="N70" s="39">
        <f>IF(ISNUMBER(SEARCH("Yes",'2_all_summary'!$H69)),IF(ISNUMBER(SEARCH("Yes",'2_all_summary'!Q69)),1,2),IF(ISNUMBER(SEARCH("No",'2_all_summary'!Q69)),4,3))</f>
        <v>4</v>
      </c>
      <c r="O70" s="39">
        <f>IF(ISNUMBER(SEARCH("Yes",'2_all_summary'!$H69)),IF(ISNUMBER(SEARCH("Yes",'2_all_summary'!R69)),1,2),IF(ISNUMBER(SEARCH("No",'2_all_summary'!R69)),4,3))</f>
        <v>4</v>
      </c>
      <c r="P70" s="39">
        <f>IF(ISNUMBER(SEARCH("Yes",'2_all_summary'!$H69)),IF(ISNUMBER(SEARCH("Yes",'2_all_summary'!S69)),1,2),IF(ISNUMBER(SEARCH("No",'2_all_summary'!S69)),4,3))</f>
        <v>4</v>
      </c>
      <c r="Q70" s="39">
        <f>IF(ISNUMBER(SEARCH("Yes",'2_all_summary'!$H69)),IF(0&lt;'2_all_summary'!T69,1,2),IF(0='2_all_summary'!T69,4,3))</f>
        <v>4</v>
      </c>
      <c r="R70" s="39">
        <f>IF(ISNUMBER(SEARCH("Yes",'2_all_summary'!$H69)),IF(ISNUMBER(SEARCH("Yes",'2_all_summary'!U69)),1,2),IF(ISNUMBER(SEARCH("No",'2_all_summary'!U69)),4,3))</f>
        <v>4</v>
      </c>
    </row>
    <row r="71" spans="7:18" x14ac:dyDescent="0.3">
      <c r="G71" s="53"/>
      <c r="H71" s="39" t="str">
        <f>'2_all_summary'!D70</f>
        <v>Sri Lankan reservoir fishery: A case for introduction of a co-management strategy</v>
      </c>
      <c r="I71" s="39" t="str">
        <f>'2_all_summary'!E70</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71" s="39">
        <f>IF(ISNUMBER(SEARCH("Yes",'2_all_summary'!$H70)),IF(ISNUMBER(SEARCH("Yes",'2_all_summary'!M70)),1,2),IF(ISNUMBER(SEARCH("No",'2_all_summary'!M70)),4,3))</f>
        <v>4</v>
      </c>
      <c r="K71" s="39">
        <f>IF(ISNUMBER(SEARCH("Yes",'2_all_summary'!$H70)),IF(ISNUMBER(SEARCH("Yes",'2_all_summary'!N70)),1,2),IF(ISNUMBER(SEARCH("No",'2_all_summary'!N70)),4,3))</f>
        <v>4</v>
      </c>
      <c r="L71" s="39">
        <f>IF(ISNUMBER(SEARCH("Yes",'2_all_summary'!$H70)),IF(ISNUMBER(SEARCH("Yes",'2_all_summary'!O70)),1,2),IF(ISNUMBER(SEARCH("No",'2_all_summary'!O70)),4,3))</f>
        <v>4</v>
      </c>
      <c r="M71" s="39">
        <f>IF(ISNUMBER(SEARCH("Yes",'2_all_summary'!$H70)),IF(0&lt;'2_all_summary'!P70,1,2),IF(0='2_all_summary'!P70,4,3))</f>
        <v>4</v>
      </c>
      <c r="N71" s="39">
        <f>IF(ISNUMBER(SEARCH("Yes",'2_all_summary'!$H70)),IF(ISNUMBER(SEARCH("Yes",'2_all_summary'!Q70)),1,2),IF(ISNUMBER(SEARCH("No",'2_all_summary'!Q70)),4,3))</f>
        <v>4</v>
      </c>
      <c r="O71" s="39">
        <f>IF(ISNUMBER(SEARCH("Yes",'2_all_summary'!$H70)),IF(ISNUMBER(SEARCH("Yes",'2_all_summary'!R70)),1,2),IF(ISNUMBER(SEARCH("No",'2_all_summary'!R70)),4,3))</f>
        <v>4</v>
      </c>
      <c r="P71" s="39">
        <f>IF(ISNUMBER(SEARCH("Yes",'2_all_summary'!$H70)),IF(ISNUMBER(SEARCH("Yes",'2_all_summary'!S70)),1,2),IF(ISNUMBER(SEARCH("No",'2_all_summary'!S70)),4,3))</f>
        <v>4</v>
      </c>
      <c r="Q71" s="39">
        <f>IF(ISNUMBER(SEARCH("Yes",'2_all_summary'!$H70)),IF(0&lt;'2_all_summary'!T70,1,2),IF(0='2_all_summary'!T70,4,3))</f>
        <v>4</v>
      </c>
      <c r="R71" s="39">
        <f>IF(ISNUMBER(SEARCH("Yes",'2_all_summary'!$H70)),IF(ISNUMBER(SEARCH("Yes",'2_all_summary'!U70)),1,2),IF(ISNUMBER(SEARCH("No",'2_all_summary'!U70)),4,3))</f>
        <v>4</v>
      </c>
    </row>
    <row r="72" spans="7:18" x14ac:dyDescent="0.3">
      <c r="G72" s="53"/>
      <c r="H72" s="39" t="str">
        <f>'2_all_summary'!D71</f>
        <v>Will small MPAs work?: The case of small-sized MPAs in Southern Iloilo, Philippines</v>
      </c>
      <c r="I72" s="39" t="str">
        <f>'2_all_summary'!E71</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v>
      </c>
      <c r="J72" s="39">
        <f>IF(ISNUMBER(SEARCH("Yes",'2_all_summary'!$H71)),IF(ISNUMBER(SEARCH("Yes",'2_all_summary'!M71)),1,2),IF(ISNUMBER(SEARCH("No",'2_all_summary'!M71)),4,3))</f>
        <v>4</v>
      </c>
      <c r="K72" s="39">
        <f>IF(ISNUMBER(SEARCH("Yes",'2_all_summary'!$H71)),IF(ISNUMBER(SEARCH("Yes",'2_all_summary'!N71)),1,2),IF(ISNUMBER(SEARCH("No",'2_all_summary'!N71)),4,3))</f>
        <v>4</v>
      </c>
      <c r="L72" s="39">
        <f>IF(ISNUMBER(SEARCH("Yes",'2_all_summary'!$H71)),IF(ISNUMBER(SEARCH("Yes",'2_all_summary'!O71)),1,2),IF(ISNUMBER(SEARCH("No",'2_all_summary'!O71)),4,3))</f>
        <v>4</v>
      </c>
      <c r="M72" s="39">
        <f>IF(ISNUMBER(SEARCH("Yes",'2_all_summary'!$H71)),IF(0&lt;'2_all_summary'!P71,1,2),IF(0='2_all_summary'!P71,4,3))</f>
        <v>4</v>
      </c>
      <c r="N72" s="39">
        <f>IF(ISNUMBER(SEARCH("Yes",'2_all_summary'!$H71)),IF(ISNUMBER(SEARCH("Yes",'2_all_summary'!Q71)),1,2),IF(ISNUMBER(SEARCH("No",'2_all_summary'!Q71)),4,3))</f>
        <v>4</v>
      </c>
      <c r="O72" s="39">
        <f>IF(ISNUMBER(SEARCH("Yes",'2_all_summary'!$H71)),IF(ISNUMBER(SEARCH("Yes",'2_all_summary'!R71)),1,2),IF(ISNUMBER(SEARCH("No",'2_all_summary'!R71)),4,3))</f>
        <v>4</v>
      </c>
      <c r="P72" s="39">
        <f>IF(ISNUMBER(SEARCH("Yes",'2_all_summary'!$H71)),IF(ISNUMBER(SEARCH("Yes",'2_all_summary'!S71)),1,2),IF(ISNUMBER(SEARCH("No",'2_all_summary'!S71)),4,3))</f>
        <v>4</v>
      </c>
      <c r="Q72" s="39">
        <f>IF(ISNUMBER(SEARCH("Yes",'2_all_summary'!$H71)),IF(0&lt;'2_all_summary'!T71,1,2),IF(0='2_all_summary'!T71,4,3))</f>
        <v>4</v>
      </c>
      <c r="R72" s="39">
        <f>IF(ISNUMBER(SEARCH("Yes",'2_all_summary'!$H71)),IF(ISNUMBER(SEARCH("Yes",'2_all_summary'!U71)),1,2),IF(ISNUMBER(SEARCH("No",'2_all_summary'!U71)),4,3))</f>
        <v>4</v>
      </c>
    </row>
    <row r="73" spans="7:18" x14ac:dyDescent="0.3">
      <c r="G73" s="53"/>
      <c r="H73" s="39" t="str">
        <f>'2_all_summary'!D72</f>
        <v>One size does not fit all: Critical insights for effective community-based resource management in Melanesia</v>
      </c>
      <c r="I73" s="39" t="str">
        <f>'2_all_summary'!E72</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v>
      </c>
      <c r="J73" s="39">
        <f>IF(ISNUMBER(SEARCH("Yes",'2_all_summary'!$H72)),IF(ISNUMBER(SEARCH("Yes",'2_all_summary'!M72)),1,2),IF(ISNUMBER(SEARCH("No",'2_all_summary'!M72)),4,3))</f>
        <v>1</v>
      </c>
      <c r="K73" s="39">
        <f>IF(ISNUMBER(SEARCH("Yes",'2_all_summary'!$H72)),IF(ISNUMBER(SEARCH("Yes",'2_all_summary'!N72)),1,2),IF(ISNUMBER(SEARCH("No",'2_all_summary'!N72)),4,3))</f>
        <v>1</v>
      </c>
      <c r="L73" s="39">
        <f>IF(ISNUMBER(SEARCH("Yes",'2_all_summary'!$H72)),IF(ISNUMBER(SEARCH("Yes",'2_all_summary'!O72)),1,2),IF(ISNUMBER(SEARCH("No",'2_all_summary'!O72)),4,3))</f>
        <v>1</v>
      </c>
      <c r="M73" s="39">
        <f>IF(ISNUMBER(SEARCH("Yes",'2_all_summary'!$H72)),IF(0&lt;'2_all_summary'!P72,1,2),IF(0='2_all_summary'!P72,4,3))</f>
        <v>1</v>
      </c>
      <c r="N73" s="39">
        <f>IF(ISNUMBER(SEARCH("Yes",'2_all_summary'!$H72)),IF(ISNUMBER(SEARCH("Yes",'2_all_summary'!Q72)),1,2),IF(ISNUMBER(SEARCH("No",'2_all_summary'!Q72)),4,3))</f>
        <v>2</v>
      </c>
      <c r="O73" s="39">
        <f>IF(ISNUMBER(SEARCH("Yes",'2_all_summary'!$H72)),IF(ISNUMBER(SEARCH("Yes",'2_all_summary'!R72)),1,2),IF(ISNUMBER(SEARCH("No",'2_all_summary'!R72)),4,3))</f>
        <v>2</v>
      </c>
      <c r="P73" s="39">
        <f>IF(ISNUMBER(SEARCH("Yes",'2_all_summary'!$H72)),IF(ISNUMBER(SEARCH("Yes",'2_all_summary'!S72)),1,2),IF(ISNUMBER(SEARCH("No",'2_all_summary'!S72)),4,3))</f>
        <v>1</v>
      </c>
      <c r="Q73" s="39">
        <f>IF(ISNUMBER(SEARCH("Yes",'2_all_summary'!$H72)),IF(0&lt;'2_all_summary'!T72,1,2),IF(0='2_all_summary'!T72,4,3))</f>
        <v>1</v>
      </c>
      <c r="R73" s="39">
        <f>IF(ISNUMBER(SEARCH("Yes",'2_all_summary'!$H72)),IF(ISNUMBER(SEARCH("Yes",'2_all_summary'!U72)),1,2),IF(ISNUMBER(SEARCH("No",'2_all_summary'!U72)),4,3))</f>
        <v>1</v>
      </c>
    </row>
    <row r="74" spans="7:18" x14ac:dyDescent="0.3">
      <c r="G74" s="53"/>
      <c r="H74" s="39" t="str">
        <f>'2_all_summary'!D73</f>
        <v>Techno-economic analysis of solar photovoltaic system for fishery cold storage based on ownership models and regulatory boundaries in indonesia</v>
      </c>
      <c r="I74" s="39" t="str">
        <f>'2_all_summary'!E73</f>
        <v>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v>
      </c>
      <c r="J74" s="39">
        <f>IF(ISNUMBER(SEARCH("Yes",'2_all_summary'!$H73)),IF(ISNUMBER(SEARCH("Yes",'2_all_summary'!M73)),1,2),IF(ISNUMBER(SEARCH("No",'2_all_summary'!M73)),4,3))</f>
        <v>4</v>
      </c>
      <c r="K74" s="39">
        <f>IF(ISNUMBER(SEARCH("Yes",'2_all_summary'!$H73)),IF(ISNUMBER(SEARCH("Yes",'2_all_summary'!N73)),1,2),IF(ISNUMBER(SEARCH("No",'2_all_summary'!N73)),4,3))</f>
        <v>4</v>
      </c>
      <c r="L74" s="39">
        <f>IF(ISNUMBER(SEARCH("Yes",'2_all_summary'!$H73)),IF(ISNUMBER(SEARCH("Yes",'2_all_summary'!O73)),1,2),IF(ISNUMBER(SEARCH("No",'2_all_summary'!O73)),4,3))</f>
        <v>4</v>
      </c>
      <c r="M74" s="39">
        <f>IF(ISNUMBER(SEARCH("Yes",'2_all_summary'!$H73)),IF(0&lt;'2_all_summary'!P73,1,2),IF(0='2_all_summary'!P73,4,3))</f>
        <v>4</v>
      </c>
      <c r="N74" s="39">
        <f>IF(ISNUMBER(SEARCH("Yes",'2_all_summary'!$H73)),IF(ISNUMBER(SEARCH("Yes",'2_all_summary'!Q73)),1,2),IF(ISNUMBER(SEARCH("No",'2_all_summary'!Q73)),4,3))</f>
        <v>4</v>
      </c>
      <c r="O74" s="39">
        <f>IF(ISNUMBER(SEARCH("Yes",'2_all_summary'!$H73)),IF(ISNUMBER(SEARCH("Yes",'2_all_summary'!R73)),1,2),IF(ISNUMBER(SEARCH("No",'2_all_summary'!R73)),4,3))</f>
        <v>4</v>
      </c>
      <c r="P74" s="39">
        <f>IF(ISNUMBER(SEARCH("Yes",'2_all_summary'!$H73)),IF(ISNUMBER(SEARCH("Yes",'2_all_summary'!S73)),1,2),IF(ISNUMBER(SEARCH("No",'2_all_summary'!S73)),4,3))</f>
        <v>4</v>
      </c>
      <c r="Q74" s="39">
        <f>IF(ISNUMBER(SEARCH("Yes",'2_all_summary'!$H73)),IF(0&lt;'2_all_summary'!T73,1,2),IF(0='2_all_summary'!T73,4,3))</f>
        <v>4</v>
      </c>
      <c r="R74" s="39">
        <f>IF(ISNUMBER(SEARCH("Yes",'2_all_summary'!$H73)),IF(ISNUMBER(SEARCH("Yes",'2_all_summary'!U73)),1,2),IF(ISNUMBER(SEARCH("No",'2_all_summary'!U73)),4,3))</f>
        <v>4</v>
      </c>
    </row>
    <row r="75" spans="7:18" x14ac:dyDescent="0.3">
      <c r="G75" s="53"/>
      <c r="H75" s="39" t="str">
        <f>'2_all_summary'!D74</f>
        <v>Banging the bells: Communicating hope for rural environments</v>
      </c>
      <c r="I75" s="39" t="str">
        <f>'2_all_summary'!E74</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v>
      </c>
      <c r="J75" s="39">
        <f>IF(ISNUMBER(SEARCH("Yes",'2_all_summary'!$H74)),IF(ISNUMBER(SEARCH("Yes",'2_all_summary'!M74)),1,2),IF(ISNUMBER(SEARCH("No",'2_all_summary'!M74)),4,3))</f>
        <v>4</v>
      </c>
      <c r="K75" s="39">
        <f>IF(ISNUMBER(SEARCH("Yes",'2_all_summary'!$H74)),IF(ISNUMBER(SEARCH("Yes",'2_all_summary'!N74)),1,2),IF(ISNUMBER(SEARCH("No",'2_all_summary'!N74)),4,3))</f>
        <v>4</v>
      </c>
      <c r="L75" s="39">
        <f>IF(ISNUMBER(SEARCH("Yes",'2_all_summary'!$H74)),IF(ISNUMBER(SEARCH("Yes",'2_all_summary'!O74)),1,2),IF(ISNUMBER(SEARCH("No",'2_all_summary'!O74)),4,3))</f>
        <v>4</v>
      </c>
      <c r="M75" s="39">
        <f>IF(ISNUMBER(SEARCH("Yes",'2_all_summary'!$H74)),IF(0&lt;'2_all_summary'!P74,1,2),IF(0='2_all_summary'!P74,4,3))</f>
        <v>4</v>
      </c>
      <c r="N75" s="39">
        <f>IF(ISNUMBER(SEARCH("Yes",'2_all_summary'!$H74)),IF(ISNUMBER(SEARCH("Yes",'2_all_summary'!Q74)),1,2),IF(ISNUMBER(SEARCH("No",'2_all_summary'!Q74)),4,3))</f>
        <v>4</v>
      </c>
      <c r="O75" s="39">
        <f>IF(ISNUMBER(SEARCH("Yes",'2_all_summary'!$H74)),IF(ISNUMBER(SEARCH("Yes",'2_all_summary'!R74)),1,2),IF(ISNUMBER(SEARCH("No",'2_all_summary'!R74)),4,3))</f>
        <v>4</v>
      </c>
      <c r="P75" s="39">
        <f>IF(ISNUMBER(SEARCH("Yes",'2_all_summary'!$H74)),IF(ISNUMBER(SEARCH("Yes",'2_all_summary'!S74)),1,2),IF(ISNUMBER(SEARCH("No",'2_all_summary'!S74)),4,3))</f>
        <v>4</v>
      </c>
      <c r="Q75" s="39">
        <f>IF(ISNUMBER(SEARCH("Yes",'2_all_summary'!$H74)),IF(0&lt;'2_all_summary'!T74,1,2),IF(0='2_all_summary'!T74,4,3))</f>
        <v>4</v>
      </c>
      <c r="R75" s="39">
        <f>IF(ISNUMBER(SEARCH("Yes",'2_all_summary'!$H74)),IF(ISNUMBER(SEARCH("Yes",'2_all_summary'!U74)),1,2),IF(ISNUMBER(SEARCH("No",'2_all_summary'!U74)),4,3))</f>
        <v>4</v>
      </c>
    </row>
    <row r="76" spans="7:18" x14ac:dyDescent="0.3">
      <c r="G76" s="53"/>
      <c r="H76" s="39" t="str">
        <f>'2_all_summary'!D75</f>
        <v>Characteristics of successful asthma programs</v>
      </c>
      <c r="I76" s="39" t="str">
        <f>'2_all_summary'!E75</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v>
      </c>
      <c r="J76" s="39">
        <f>IF(ISNUMBER(SEARCH("Yes",'2_all_summary'!$H75)),IF(ISNUMBER(SEARCH("Yes",'2_all_summary'!M75)),1,2),IF(ISNUMBER(SEARCH("No",'2_all_summary'!M75)),4,3))</f>
        <v>4</v>
      </c>
      <c r="K76" s="39">
        <f>IF(ISNUMBER(SEARCH("Yes",'2_all_summary'!$H75)),IF(ISNUMBER(SEARCH("Yes",'2_all_summary'!N75)),1,2),IF(ISNUMBER(SEARCH("No",'2_all_summary'!N75)),4,3))</f>
        <v>4</v>
      </c>
      <c r="L76" s="39">
        <f>IF(ISNUMBER(SEARCH("Yes",'2_all_summary'!$H75)),IF(ISNUMBER(SEARCH("Yes",'2_all_summary'!O75)),1,2),IF(ISNUMBER(SEARCH("No",'2_all_summary'!O75)),4,3))</f>
        <v>4</v>
      </c>
      <c r="M76" s="39">
        <f>IF(ISNUMBER(SEARCH("Yes",'2_all_summary'!$H75)),IF(0&lt;'2_all_summary'!P75,1,2),IF(0='2_all_summary'!P75,4,3))</f>
        <v>4</v>
      </c>
      <c r="N76" s="39">
        <f>IF(ISNUMBER(SEARCH("Yes",'2_all_summary'!$H75)),IF(ISNUMBER(SEARCH("Yes",'2_all_summary'!Q75)),1,2),IF(ISNUMBER(SEARCH("No",'2_all_summary'!Q75)),4,3))</f>
        <v>4</v>
      </c>
      <c r="O76" s="39">
        <f>IF(ISNUMBER(SEARCH("Yes",'2_all_summary'!$H75)),IF(ISNUMBER(SEARCH("Yes",'2_all_summary'!R75)),1,2),IF(ISNUMBER(SEARCH("No",'2_all_summary'!R75)),4,3))</f>
        <v>4</v>
      </c>
      <c r="P76" s="39">
        <f>IF(ISNUMBER(SEARCH("Yes",'2_all_summary'!$H75)),IF(ISNUMBER(SEARCH("Yes",'2_all_summary'!S75)),1,2),IF(ISNUMBER(SEARCH("No",'2_all_summary'!S75)),4,3))</f>
        <v>4</v>
      </c>
      <c r="Q76" s="39">
        <f>IF(ISNUMBER(SEARCH("Yes",'2_all_summary'!$H75)),IF(0&lt;'2_all_summary'!T75,1,2),IF(0='2_all_summary'!T75,4,3))</f>
        <v>4</v>
      </c>
      <c r="R76" s="39">
        <f>IF(ISNUMBER(SEARCH("Yes",'2_all_summary'!$H75)),IF(ISNUMBER(SEARCH("Yes",'2_all_summary'!U75)),1,2),IF(ISNUMBER(SEARCH("No",'2_all_summary'!U75)),4,3))</f>
        <v>4</v>
      </c>
    </row>
    <row r="77" spans="7:18" x14ac:dyDescent="0.3">
      <c r="G77" s="53"/>
      <c r="H77" s="39" t="str">
        <f>'2_all_summary'!D76</f>
        <v>Mangrove forests in Sri Lanka: An updated review on distribution, diversity, current state of research and future perspectives</v>
      </c>
      <c r="I77" s="39" t="str">
        <f>'2_all_summary'!E76</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v>
      </c>
      <c r="J77" s="39">
        <f>IF(ISNUMBER(SEARCH("Yes",'2_all_summary'!$H76)),IF(ISNUMBER(SEARCH("Yes",'2_all_summary'!M76)),1,2),IF(ISNUMBER(SEARCH("No",'2_all_summary'!M76)),4,3))</f>
        <v>4</v>
      </c>
      <c r="K77" s="39">
        <f>IF(ISNUMBER(SEARCH("Yes",'2_all_summary'!$H76)),IF(ISNUMBER(SEARCH("Yes",'2_all_summary'!N76)),1,2),IF(ISNUMBER(SEARCH("No",'2_all_summary'!N76)),4,3))</f>
        <v>4</v>
      </c>
      <c r="L77" s="39">
        <f>IF(ISNUMBER(SEARCH("Yes",'2_all_summary'!$H76)),IF(ISNUMBER(SEARCH("Yes",'2_all_summary'!O76)),1,2),IF(ISNUMBER(SEARCH("No",'2_all_summary'!O76)),4,3))</f>
        <v>4</v>
      </c>
      <c r="M77" s="39">
        <f>IF(ISNUMBER(SEARCH("Yes",'2_all_summary'!$H76)),IF(0&lt;'2_all_summary'!P76,1,2),IF(0='2_all_summary'!P76,4,3))</f>
        <v>4</v>
      </c>
      <c r="N77" s="39">
        <f>IF(ISNUMBER(SEARCH("Yes",'2_all_summary'!$H76)),IF(ISNUMBER(SEARCH("Yes",'2_all_summary'!Q76)),1,2),IF(ISNUMBER(SEARCH("No",'2_all_summary'!Q76)),4,3))</f>
        <v>4</v>
      </c>
      <c r="O77" s="39">
        <f>IF(ISNUMBER(SEARCH("Yes",'2_all_summary'!$H76)),IF(ISNUMBER(SEARCH("Yes",'2_all_summary'!R76)),1,2),IF(ISNUMBER(SEARCH("No",'2_all_summary'!R76)),4,3))</f>
        <v>4</v>
      </c>
      <c r="P77" s="39">
        <f>IF(ISNUMBER(SEARCH("Yes",'2_all_summary'!$H76)),IF(ISNUMBER(SEARCH("Yes",'2_all_summary'!S76)),1,2),IF(ISNUMBER(SEARCH("No",'2_all_summary'!S76)),4,3))</f>
        <v>4</v>
      </c>
      <c r="Q77" s="39">
        <f>IF(ISNUMBER(SEARCH("Yes",'2_all_summary'!$H76)),IF(0&lt;'2_all_summary'!T76,1,2),IF(0='2_all_summary'!T76,4,3))</f>
        <v>4</v>
      </c>
      <c r="R77" s="39">
        <f>IF(ISNUMBER(SEARCH("Yes",'2_all_summary'!$H76)),IF(ISNUMBER(SEARCH("Yes",'2_all_summary'!U76)),1,2),IF(ISNUMBER(SEARCH("No",'2_all_summary'!U76)),4,3))</f>
        <v>4</v>
      </c>
    </row>
    <row r="78" spans="7:18" x14ac:dyDescent="0.3">
      <c r="G78" s="53"/>
      <c r="H78" s="39" t="str">
        <f>'2_all_summary'!D77</f>
        <v>Ten years of Inuit co-management: advancing research, resilience, and capacity in Nunatsiavut through fishery governance</v>
      </c>
      <c r="I78" s="39" t="str">
        <f>'2_all_summary'!E77</f>
        <v>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v>
      </c>
      <c r="J78" s="39">
        <f>IF(ISNUMBER(SEARCH("Yes",'2_all_summary'!$H77)),IF(ISNUMBER(SEARCH("Yes",'2_all_summary'!M77)),1,2),IF(ISNUMBER(SEARCH("No",'2_all_summary'!M77)),4,3))</f>
        <v>4</v>
      </c>
      <c r="K78" s="39">
        <f>IF(ISNUMBER(SEARCH("Yes",'2_all_summary'!$H77)),IF(ISNUMBER(SEARCH("Yes",'2_all_summary'!N77)),1,2),IF(ISNUMBER(SEARCH("No",'2_all_summary'!N77)),4,3))</f>
        <v>4</v>
      </c>
      <c r="L78" s="39">
        <f>IF(ISNUMBER(SEARCH("Yes",'2_all_summary'!$H77)),IF(ISNUMBER(SEARCH("Yes",'2_all_summary'!O77)),1,2),IF(ISNUMBER(SEARCH("No",'2_all_summary'!O77)),4,3))</f>
        <v>4</v>
      </c>
      <c r="M78" s="39">
        <f>IF(ISNUMBER(SEARCH("Yes",'2_all_summary'!$H77)),IF(0&lt;'2_all_summary'!P77,1,2),IF(0='2_all_summary'!P77,4,3))</f>
        <v>4</v>
      </c>
      <c r="N78" s="39">
        <f>IF(ISNUMBER(SEARCH("Yes",'2_all_summary'!$H77)),IF(ISNUMBER(SEARCH("Yes",'2_all_summary'!Q77)),1,2),IF(ISNUMBER(SEARCH("No",'2_all_summary'!Q77)),4,3))</f>
        <v>4</v>
      </c>
      <c r="O78" s="39">
        <f>IF(ISNUMBER(SEARCH("Yes",'2_all_summary'!$H77)),IF(ISNUMBER(SEARCH("Yes",'2_all_summary'!R77)),1,2),IF(ISNUMBER(SEARCH("No",'2_all_summary'!R77)),4,3))</f>
        <v>4</v>
      </c>
      <c r="P78" s="39">
        <f>IF(ISNUMBER(SEARCH("Yes",'2_all_summary'!$H77)),IF(ISNUMBER(SEARCH("Yes",'2_all_summary'!S77)),1,2),IF(ISNUMBER(SEARCH("No",'2_all_summary'!S77)),4,3))</f>
        <v>4</v>
      </c>
      <c r="Q78" s="39">
        <f>IF(ISNUMBER(SEARCH("Yes",'2_all_summary'!$H77)),IF(0&lt;'2_all_summary'!T77,1,2),IF(0='2_all_summary'!T77,4,3))</f>
        <v>4</v>
      </c>
      <c r="R78" s="39">
        <f>IF(ISNUMBER(SEARCH("Yes",'2_all_summary'!$H77)),IF(ISNUMBER(SEARCH("Yes",'2_all_summary'!U77)),1,2),IF(ISNUMBER(SEARCH("No",'2_all_summary'!U77)),4,3))</f>
        <v>4</v>
      </c>
    </row>
    <row r="79" spans="7:18" x14ac:dyDescent="0.3">
      <c r="G79" s="53"/>
      <c r="H79" s="39" t="str">
        <f>'2_all_summary'!D78</f>
        <v>Improving Adherence to Mediterranean-Style Diet with a Community Culinary Coaching Program: Methodology Development and Process Evaluation</v>
      </c>
      <c r="I79" s="39" t="str">
        <f>'2_all_summary'!E78</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v>
      </c>
      <c r="J79" s="39">
        <f>IF(ISNUMBER(SEARCH("Yes",'2_all_summary'!$H78)),IF(ISNUMBER(SEARCH("Yes",'2_all_summary'!M78)),1,2),IF(ISNUMBER(SEARCH("No",'2_all_summary'!M78)),4,3))</f>
        <v>4</v>
      </c>
      <c r="K79" s="39">
        <f>IF(ISNUMBER(SEARCH("Yes",'2_all_summary'!$H78)),IF(ISNUMBER(SEARCH("Yes",'2_all_summary'!N78)),1,2),IF(ISNUMBER(SEARCH("No",'2_all_summary'!N78)),4,3))</f>
        <v>4</v>
      </c>
      <c r="L79" s="39">
        <f>IF(ISNUMBER(SEARCH("Yes",'2_all_summary'!$H78)),IF(ISNUMBER(SEARCH("Yes",'2_all_summary'!O78)),1,2),IF(ISNUMBER(SEARCH("No",'2_all_summary'!O78)),4,3))</f>
        <v>4</v>
      </c>
      <c r="M79" s="39">
        <f>IF(ISNUMBER(SEARCH("Yes",'2_all_summary'!$H78)),IF(0&lt;'2_all_summary'!P78,1,2),IF(0='2_all_summary'!P78,4,3))</f>
        <v>4</v>
      </c>
      <c r="N79" s="39">
        <f>IF(ISNUMBER(SEARCH("Yes",'2_all_summary'!$H78)),IF(ISNUMBER(SEARCH("Yes",'2_all_summary'!Q78)),1,2),IF(ISNUMBER(SEARCH("No",'2_all_summary'!Q78)),4,3))</f>
        <v>4</v>
      </c>
      <c r="O79" s="39">
        <f>IF(ISNUMBER(SEARCH("Yes",'2_all_summary'!$H78)),IF(ISNUMBER(SEARCH("Yes",'2_all_summary'!R78)),1,2),IF(ISNUMBER(SEARCH("No",'2_all_summary'!R78)),4,3))</f>
        <v>4</v>
      </c>
      <c r="P79" s="39">
        <f>IF(ISNUMBER(SEARCH("Yes",'2_all_summary'!$H78)),IF(ISNUMBER(SEARCH("Yes",'2_all_summary'!S78)),1,2),IF(ISNUMBER(SEARCH("No",'2_all_summary'!S78)),4,3))</f>
        <v>4</v>
      </c>
      <c r="Q79" s="39">
        <f>IF(ISNUMBER(SEARCH("Yes",'2_all_summary'!$H78)),IF(0&lt;'2_all_summary'!T78,1,2),IF(0='2_all_summary'!T78,4,3))</f>
        <v>4</v>
      </c>
      <c r="R79" s="39">
        <f>IF(ISNUMBER(SEARCH("Yes",'2_all_summary'!$H78)),IF(ISNUMBER(SEARCH("Yes",'2_all_summary'!U78)),1,2),IF(ISNUMBER(SEARCH("No",'2_all_summary'!U78)),4,3))</f>
        <v>4</v>
      </c>
    </row>
    <row r="80" spans="7:18" x14ac:dyDescent="0.3">
      <c r="G80" s="53"/>
      <c r="H80" s="39" t="str">
        <f>'2_all_summary'!D79</f>
        <v>A Review of Factors Influencing the Seagrass-Sea Cucumber Association in Tropical Seagrass Meadows</v>
      </c>
      <c r="I80" s="39" t="str">
        <f>'2_all_summary'!E79</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v>
      </c>
      <c r="J80" s="39">
        <f>IF(ISNUMBER(SEARCH("Yes",'2_all_summary'!$H79)),IF(ISNUMBER(SEARCH("Yes",'2_all_summary'!M79)),1,2),IF(ISNUMBER(SEARCH("No",'2_all_summary'!M79)),4,3))</f>
        <v>4</v>
      </c>
      <c r="K80" s="39">
        <f>IF(ISNUMBER(SEARCH("Yes",'2_all_summary'!$H79)),IF(ISNUMBER(SEARCH("Yes",'2_all_summary'!N79)),1,2),IF(ISNUMBER(SEARCH("No",'2_all_summary'!N79)),4,3))</f>
        <v>4</v>
      </c>
      <c r="L80" s="39">
        <f>IF(ISNUMBER(SEARCH("Yes",'2_all_summary'!$H79)),IF(ISNUMBER(SEARCH("Yes",'2_all_summary'!O79)),1,2),IF(ISNUMBER(SEARCH("No",'2_all_summary'!O79)),4,3))</f>
        <v>4</v>
      </c>
      <c r="M80" s="39">
        <f>IF(ISNUMBER(SEARCH("Yes",'2_all_summary'!$H79)),IF(0&lt;'2_all_summary'!P79,1,2),IF(0='2_all_summary'!P79,4,3))</f>
        <v>4</v>
      </c>
      <c r="N80" s="39">
        <f>IF(ISNUMBER(SEARCH("Yes",'2_all_summary'!$H79)),IF(ISNUMBER(SEARCH("Yes",'2_all_summary'!Q79)),1,2),IF(ISNUMBER(SEARCH("No",'2_all_summary'!Q79)),4,3))</f>
        <v>4</v>
      </c>
      <c r="O80" s="39">
        <f>IF(ISNUMBER(SEARCH("Yes",'2_all_summary'!$H79)),IF(ISNUMBER(SEARCH("Yes",'2_all_summary'!R79)),1,2),IF(ISNUMBER(SEARCH("No",'2_all_summary'!R79)),4,3))</f>
        <v>4</v>
      </c>
      <c r="P80" s="39">
        <f>IF(ISNUMBER(SEARCH("Yes",'2_all_summary'!$H79)),IF(ISNUMBER(SEARCH("Yes",'2_all_summary'!S79)),1,2),IF(ISNUMBER(SEARCH("No",'2_all_summary'!S79)),4,3))</f>
        <v>4</v>
      </c>
      <c r="Q80" s="39">
        <f>IF(ISNUMBER(SEARCH("Yes",'2_all_summary'!$H79)),IF(0&lt;'2_all_summary'!T79,1,2),IF(0='2_all_summary'!T79,4,3))</f>
        <v>4</v>
      </c>
      <c r="R80" s="39">
        <f>IF(ISNUMBER(SEARCH("Yes",'2_all_summary'!$H79)),IF(ISNUMBER(SEARCH("Yes",'2_all_summary'!U79)),1,2),IF(ISNUMBER(SEARCH("No",'2_all_summary'!U79)),4,3))</f>
        <v>4</v>
      </c>
    </row>
    <row r="81" spans="7:18" x14ac:dyDescent="0.3">
      <c r="G81" s="53"/>
      <c r="H81" s="39" t="str">
        <f>'2_all_summary'!D80</f>
        <v>Recommendations for the management of subsistence fisheries in South Africa</v>
      </c>
      <c r="I81" s="39" t="str">
        <f>'2_all_summary'!E80</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1" s="39">
        <f>IF(ISNUMBER(SEARCH("Yes",'2_all_summary'!$H80)),IF(ISNUMBER(SEARCH("Yes",'2_all_summary'!M80)),1,2),IF(ISNUMBER(SEARCH("No",'2_all_summary'!M80)),4,3))</f>
        <v>4</v>
      </c>
      <c r="K81" s="39">
        <f>IF(ISNUMBER(SEARCH("Yes",'2_all_summary'!$H80)),IF(ISNUMBER(SEARCH("Yes",'2_all_summary'!N80)),1,2),IF(ISNUMBER(SEARCH("No",'2_all_summary'!N80)),4,3))</f>
        <v>4</v>
      </c>
      <c r="L81" s="39">
        <f>IF(ISNUMBER(SEARCH("Yes",'2_all_summary'!$H80)),IF(ISNUMBER(SEARCH("Yes",'2_all_summary'!O80)),1,2),IF(ISNUMBER(SEARCH("No",'2_all_summary'!O80)),4,3))</f>
        <v>4</v>
      </c>
      <c r="M81" s="39">
        <f>IF(ISNUMBER(SEARCH("Yes",'2_all_summary'!$H80)),IF(0&lt;'2_all_summary'!P80,1,2),IF(0='2_all_summary'!P80,4,3))</f>
        <v>4</v>
      </c>
      <c r="N81" s="39">
        <f>IF(ISNUMBER(SEARCH("Yes",'2_all_summary'!$H80)),IF(ISNUMBER(SEARCH("Yes",'2_all_summary'!Q80)),1,2),IF(ISNUMBER(SEARCH("No",'2_all_summary'!Q80)),4,3))</f>
        <v>4</v>
      </c>
      <c r="O81" s="39">
        <f>IF(ISNUMBER(SEARCH("Yes",'2_all_summary'!$H80)),IF(ISNUMBER(SEARCH("Yes",'2_all_summary'!R80)),1,2),IF(ISNUMBER(SEARCH("No",'2_all_summary'!R80)),4,3))</f>
        <v>4</v>
      </c>
      <c r="P81" s="39">
        <f>IF(ISNUMBER(SEARCH("Yes",'2_all_summary'!$H80)),IF(ISNUMBER(SEARCH("Yes",'2_all_summary'!S80)),1,2),IF(ISNUMBER(SEARCH("No",'2_all_summary'!S80)),4,3))</f>
        <v>4</v>
      </c>
      <c r="Q81" s="39">
        <f>IF(ISNUMBER(SEARCH("Yes",'2_all_summary'!$H80)),IF(0&lt;'2_all_summary'!T80,1,2),IF(0='2_all_summary'!T80,4,3))</f>
        <v>4</v>
      </c>
      <c r="R81" s="39">
        <f>IF(ISNUMBER(SEARCH("Yes",'2_all_summary'!$H80)),IF(ISNUMBER(SEARCH("Yes",'2_all_summary'!U80)),1,2),IF(ISNUMBER(SEARCH("No",'2_all_summary'!U80)),4,3))</f>
        <v>4</v>
      </c>
    </row>
    <row r="82" spans="7:18" x14ac:dyDescent="0.3">
      <c r="G82" s="53"/>
      <c r="H82" s="39" t="str">
        <f>'2_all_summary'!D81</f>
        <v>Fisheries resource-use culture in Fiji and its implications</v>
      </c>
      <c r="I82" s="39" t="str">
        <f>'2_all_summary'!E81</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82" s="39">
        <f>IF(ISNUMBER(SEARCH("Yes",'2_all_summary'!$H81)),IF(ISNUMBER(SEARCH("Yes",'2_all_summary'!M81)),1,2),IF(ISNUMBER(SEARCH("No",'2_all_summary'!M81)),4,3))</f>
        <v>1</v>
      </c>
      <c r="K82" s="39">
        <f>IF(ISNUMBER(SEARCH("Yes",'2_all_summary'!$H81)),IF(ISNUMBER(SEARCH("Yes",'2_all_summary'!N81)),1,2),IF(ISNUMBER(SEARCH("No",'2_all_summary'!N81)),4,3))</f>
        <v>1</v>
      </c>
      <c r="L82" s="39">
        <f>IF(ISNUMBER(SEARCH("Yes",'2_all_summary'!$H81)),IF(ISNUMBER(SEARCH("Yes",'2_all_summary'!O81)),1,2),IF(ISNUMBER(SEARCH("No",'2_all_summary'!O81)),4,3))</f>
        <v>1</v>
      </c>
      <c r="M82" s="39">
        <f>IF(ISNUMBER(SEARCH("Yes",'2_all_summary'!$H81)),IF(0&lt;'2_all_summary'!P81,1,2),IF(0='2_all_summary'!P81,4,3))</f>
        <v>1</v>
      </c>
      <c r="N82" s="39">
        <f>IF(ISNUMBER(SEARCH("Yes",'2_all_summary'!$H81)),IF(ISNUMBER(SEARCH("Yes",'2_all_summary'!Q81)),1,2),IF(ISNUMBER(SEARCH("No",'2_all_summary'!Q81)),4,3))</f>
        <v>1</v>
      </c>
      <c r="O82" s="39">
        <f>IF(ISNUMBER(SEARCH("Yes",'2_all_summary'!$H81)),IF(ISNUMBER(SEARCH("Yes",'2_all_summary'!R81)),1,2),IF(ISNUMBER(SEARCH("No",'2_all_summary'!R81)),4,3))</f>
        <v>1</v>
      </c>
      <c r="P82" s="39">
        <f>IF(ISNUMBER(SEARCH("Yes",'2_all_summary'!$H81)),IF(ISNUMBER(SEARCH("Yes",'2_all_summary'!S81)),1,2),IF(ISNUMBER(SEARCH("No",'2_all_summary'!S81)),4,3))</f>
        <v>1</v>
      </c>
      <c r="Q82" s="39">
        <f>IF(ISNUMBER(SEARCH("Yes",'2_all_summary'!$H81)),IF(0&lt;'2_all_summary'!T81,1,2),IF(0='2_all_summary'!T81,4,3))</f>
        <v>1</v>
      </c>
      <c r="R82" s="39">
        <f>IF(ISNUMBER(SEARCH("Yes",'2_all_summary'!$H81)),IF(ISNUMBER(SEARCH("Yes",'2_all_summary'!U81)),1,2),IF(ISNUMBER(SEARCH("No",'2_all_summary'!U81)),4,3))</f>
        <v>1</v>
      </c>
    </row>
    <row r="83" spans="7:18" x14ac:dyDescent="0.3">
      <c r="G83" s="53"/>
      <c r="H83" s="39" t="str">
        <f>'2_all_summary'!D82</f>
        <v>Introduction: Amazon fisheries</v>
      </c>
      <c r="I83" s="39" t="str">
        <f>'2_all_summary'!E82</f>
        <v>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v>
      </c>
      <c r="J83" s="39">
        <f>IF(ISNUMBER(SEARCH("Yes",'2_all_summary'!$H82)),IF(ISNUMBER(SEARCH("Yes",'2_all_summary'!M82)),1,2),IF(ISNUMBER(SEARCH("No",'2_all_summary'!M82)),4,3))</f>
        <v>4</v>
      </c>
      <c r="K83" s="39">
        <f>IF(ISNUMBER(SEARCH("Yes",'2_all_summary'!$H82)),IF(ISNUMBER(SEARCH("Yes",'2_all_summary'!N82)),1,2),IF(ISNUMBER(SEARCH("No",'2_all_summary'!N82)),4,3))</f>
        <v>4</v>
      </c>
      <c r="L83" s="39">
        <f>IF(ISNUMBER(SEARCH("Yes",'2_all_summary'!$H82)),IF(ISNUMBER(SEARCH("Yes",'2_all_summary'!O82)),1,2),IF(ISNUMBER(SEARCH("No",'2_all_summary'!O82)),4,3))</f>
        <v>4</v>
      </c>
      <c r="M83" s="39">
        <f>IF(ISNUMBER(SEARCH("Yes",'2_all_summary'!$H82)),IF(0&lt;'2_all_summary'!P82,1,2),IF(0='2_all_summary'!P82,4,3))</f>
        <v>4</v>
      </c>
      <c r="N83" s="39">
        <f>IF(ISNUMBER(SEARCH("Yes",'2_all_summary'!$H82)),IF(ISNUMBER(SEARCH("Yes",'2_all_summary'!Q82)),1,2),IF(ISNUMBER(SEARCH("No",'2_all_summary'!Q82)),4,3))</f>
        <v>4</v>
      </c>
      <c r="O83" s="39">
        <f>IF(ISNUMBER(SEARCH("Yes",'2_all_summary'!$H82)),IF(ISNUMBER(SEARCH("Yes",'2_all_summary'!R82)),1,2),IF(ISNUMBER(SEARCH("No",'2_all_summary'!R82)),4,3))</f>
        <v>4</v>
      </c>
      <c r="P83" s="39">
        <f>IF(ISNUMBER(SEARCH("Yes",'2_all_summary'!$H82)),IF(ISNUMBER(SEARCH("Yes",'2_all_summary'!S82)),1,2),IF(ISNUMBER(SEARCH("No",'2_all_summary'!S82)),4,3))</f>
        <v>4</v>
      </c>
      <c r="Q83" s="39">
        <f>IF(ISNUMBER(SEARCH("Yes",'2_all_summary'!$H82)),IF(0&lt;'2_all_summary'!T82,1,2),IF(0='2_all_summary'!T82,4,3))</f>
        <v>4</v>
      </c>
      <c r="R83" s="39">
        <f>IF(ISNUMBER(SEARCH("Yes",'2_all_summary'!$H82)),IF(ISNUMBER(SEARCH("Yes",'2_all_summary'!U82)),1,2),IF(ISNUMBER(SEARCH("No",'2_all_summary'!U82)),4,3))</f>
        <v>4</v>
      </c>
    </row>
    <row r="84" spans="7:18" x14ac:dyDescent="0.3">
      <c r="G84" s="53"/>
      <c r="H84" s="39" t="str">
        <f>'2_all_summary'!D83</f>
        <v>The role of taboos in the protection and recovery of sea turtles</v>
      </c>
      <c r="I84" s="39" t="str">
        <f>'2_all_summary'!E83</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v>
      </c>
      <c r="J84" s="39">
        <f>IF(ISNUMBER(SEARCH("Yes",'2_all_summary'!$H83)),IF(ISNUMBER(SEARCH("Yes",'2_all_summary'!M83)),1,2),IF(ISNUMBER(SEARCH("No",'2_all_summary'!M83)),4,3))</f>
        <v>4</v>
      </c>
      <c r="K84" s="39">
        <f>IF(ISNUMBER(SEARCH("Yes",'2_all_summary'!$H83)),IF(ISNUMBER(SEARCH("Yes",'2_all_summary'!N83)),1,2),IF(ISNUMBER(SEARCH("No",'2_all_summary'!N83)),4,3))</f>
        <v>4</v>
      </c>
      <c r="L84" s="39">
        <f>IF(ISNUMBER(SEARCH("Yes",'2_all_summary'!$H83)),IF(ISNUMBER(SEARCH("Yes",'2_all_summary'!O83)),1,2),IF(ISNUMBER(SEARCH("No",'2_all_summary'!O83)),4,3))</f>
        <v>4</v>
      </c>
      <c r="M84" s="39">
        <f>IF(ISNUMBER(SEARCH("Yes",'2_all_summary'!$H83)),IF(0&lt;'2_all_summary'!P83,1,2),IF(0='2_all_summary'!P83,4,3))</f>
        <v>4</v>
      </c>
      <c r="N84" s="39">
        <f>IF(ISNUMBER(SEARCH("Yes",'2_all_summary'!$H83)),IF(ISNUMBER(SEARCH("Yes",'2_all_summary'!Q83)),1,2),IF(ISNUMBER(SEARCH("No",'2_all_summary'!Q83)),4,3))</f>
        <v>4</v>
      </c>
      <c r="O84" s="39">
        <f>IF(ISNUMBER(SEARCH("Yes",'2_all_summary'!$H83)),IF(ISNUMBER(SEARCH("Yes",'2_all_summary'!R83)),1,2),IF(ISNUMBER(SEARCH("No",'2_all_summary'!R83)),4,3))</f>
        <v>4</v>
      </c>
      <c r="P84" s="39">
        <f>IF(ISNUMBER(SEARCH("Yes",'2_all_summary'!$H83)),IF(ISNUMBER(SEARCH("Yes",'2_all_summary'!S83)),1,2),IF(ISNUMBER(SEARCH("No",'2_all_summary'!S83)),4,3))</f>
        <v>4</v>
      </c>
      <c r="Q84" s="39">
        <f>IF(ISNUMBER(SEARCH("Yes",'2_all_summary'!$H83)),IF(0&lt;'2_all_summary'!T83,1,2),IF(0='2_all_summary'!T83,4,3))</f>
        <v>4</v>
      </c>
      <c r="R84" s="39">
        <f>IF(ISNUMBER(SEARCH("Yes",'2_all_summary'!$H83)),IF(ISNUMBER(SEARCH("Yes",'2_all_summary'!U83)),1,2),IF(ISNUMBER(SEARCH("No",'2_all_summary'!U83)),4,3))</f>
        <v>4</v>
      </c>
    </row>
    <row r="85" spans="7:18" x14ac:dyDescent="0.3">
      <c r="G85" s="53"/>
      <c r="H85" s="39" t="str">
        <f>'2_all_summary'!D84</f>
        <v>Politics of marine conservation area in Indonesia: From a centralised to a decentralised system</v>
      </c>
      <c r="I85" s="39" t="str">
        <f>'2_all_summary'!E84</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v>
      </c>
      <c r="J85" s="39">
        <f>IF(ISNUMBER(SEARCH("Yes",'2_all_summary'!$H84)),IF(ISNUMBER(SEARCH("Yes",'2_all_summary'!M84)),1,2),IF(ISNUMBER(SEARCH("No",'2_all_summary'!M84)),4,3))</f>
        <v>4</v>
      </c>
      <c r="K85" s="39">
        <f>IF(ISNUMBER(SEARCH("Yes",'2_all_summary'!$H84)),IF(ISNUMBER(SEARCH("Yes",'2_all_summary'!N84)),1,2),IF(ISNUMBER(SEARCH("No",'2_all_summary'!N84)),4,3))</f>
        <v>4</v>
      </c>
      <c r="L85" s="39">
        <f>IF(ISNUMBER(SEARCH("Yes",'2_all_summary'!$H84)),IF(ISNUMBER(SEARCH("Yes",'2_all_summary'!O84)),1,2),IF(ISNUMBER(SEARCH("No",'2_all_summary'!O84)),4,3))</f>
        <v>4</v>
      </c>
      <c r="M85" s="39">
        <f>IF(ISNUMBER(SEARCH("Yes",'2_all_summary'!$H84)),IF(0&lt;'2_all_summary'!P84,1,2),IF(0='2_all_summary'!P84,4,3))</f>
        <v>4</v>
      </c>
      <c r="N85" s="39">
        <f>IF(ISNUMBER(SEARCH("Yes",'2_all_summary'!$H84)),IF(ISNUMBER(SEARCH("Yes",'2_all_summary'!Q84)),1,2),IF(ISNUMBER(SEARCH("No",'2_all_summary'!Q84)),4,3))</f>
        <v>4</v>
      </c>
      <c r="O85" s="39">
        <f>IF(ISNUMBER(SEARCH("Yes",'2_all_summary'!$H84)),IF(ISNUMBER(SEARCH("Yes",'2_all_summary'!R84)),1,2),IF(ISNUMBER(SEARCH("No",'2_all_summary'!R84)),4,3))</f>
        <v>4</v>
      </c>
      <c r="P85" s="39">
        <f>IF(ISNUMBER(SEARCH("Yes",'2_all_summary'!$H84)),IF(ISNUMBER(SEARCH("Yes",'2_all_summary'!S84)),1,2),IF(ISNUMBER(SEARCH("No",'2_all_summary'!S84)),4,3))</f>
        <v>4</v>
      </c>
      <c r="Q85" s="39">
        <f>IF(ISNUMBER(SEARCH("Yes",'2_all_summary'!$H84)),IF(0&lt;'2_all_summary'!T84,1,2),IF(0='2_all_summary'!T84,4,3))</f>
        <v>4</v>
      </c>
      <c r="R85" s="39">
        <f>IF(ISNUMBER(SEARCH("Yes",'2_all_summary'!$H84)),IF(ISNUMBER(SEARCH("Yes",'2_all_summary'!U84)),1,2),IF(ISNUMBER(SEARCH("No",'2_all_summary'!U84)),4,3))</f>
        <v>4</v>
      </c>
    </row>
    <row r="86" spans="7:18" x14ac:dyDescent="0.3">
      <c r="G86" s="53"/>
      <c r="H86" s="39" t="str">
        <f>'2_all_summary'!D85</f>
        <v>Environmental awareness and biodiversity conservation among resettled communal farmers in Gwayi Valley Conservation Area, Zimbabwe</v>
      </c>
      <c r="I86" s="39" t="str">
        <f>'2_all_summary'!E85</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v>
      </c>
      <c r="J86" s="39">
        <f>IF(ISNUMBER(SEARCH("Yes",'2_all_summary'!$H85)),IF(ISNUMBER(SEARCH("Yes",'2_all_summary'!M85)),1,2),IF(ISNUMBER(SEARCH("No",'2_all_summary'!M85)),4,3))</f>
        <v>4</v>
      </c>
      <c r="K86" s="39">
        <f>IF(ISNUMBER(SEARCH("Yes",'2_all_summary'!$H85)),IF(ISNUMBER(SEARCH("Yes",'2_all_summary'!N85)),1,2),IF(ISNUMBER(SEARCH("No",'2_all_summary'!N85)),4,3))</f>
        <v>4</v>
      </c>
      <c r="L86" s="39">
        <f>IF(ISNUMBER(SEARCH("Yes",'2_all_summary'!$H85)),IF(ISNUMBER(SEARCH("Yes",'2_all_summary'!O85)),1,2),IF(ISNUMBER(SEARCH("No",'2_all_summary'!O85)),4,3))</f>
        <v>4</v>
      </c>
      <c r="M86" s="39">
        <f>IF(ISNUMBER(SEARCH("Yes",'2_all_summary'!$H85)),IF(0&lt;'2_all_summary'!P85,1,2),IF(0='2_all_summary'!P85,4,3))</f>
        <v>4</v>
      </c>
      <c r="N86" s="39">
        <f>IF(ISNUMBER(SEARCH("Yes",'2_all_summary'!$H85)),IF(ISNUMBER(SEARCH("Yes",'2_all_summary'!Q85)),1,2),IF(ISNUMBER(SEARCH("No",'2_all_summary'!Q85)),4,3))</f>
        <v>4</v>
      </c>
      <c r="O86" s="39">
        <f>IF(ISNUMBER(SEARCH("Yes",'2_all_summary'!$H85)),IF(ISNUMBER(SEARCH("Yes",'2_all_summary'!R85)),1,2),IF(ISNUMBER(SEARCH("No",'2_all_summary'!R85)),4,3))</f>
        <v>4</v>
      </c>
      <c r="P86" s="39">
        <f>IF(ISNUMBER(SEARCH("Yes",'2_all_summary'!$H85)),IF(ISNUMBER(SEARCH("Yes",'2_all_summary'!S85)),1,2),IF(ISNUMBER(SEARCH("No",'2_all_summary'!S85)),4,3))</f>
        <v>4</v>
      </c>
      <c r="Q86" s="39">
        <f>IF(ISNUMBER(SEARCH("Yes",'2_all_summary'!$H85)),IF(0&lt;'2_all_summary'!T85,1,2),IF(0='2_all_summary'!T85,4,3))</f>
        <v>4</v>
      </c>
      <c r="R86" s="39">
        <f>IF(ISNUMBER(SEARCH("Yes",'2_all_summary'!$H85)),IF(ISNUMBER(SEARCH("Yes",'2_all_summary'!U85)),1,2),IF(ISNUMBER(SEARCH("No",'2_all_summary'!U85)),4,3))</f>
        <v>4</v>
      </c>
    </row>
    <row r="87" spans="7:18" x14ac:dyDescent="0.3">
      <c r="G87" s="53"/>
      <c r="H87" s="39" t="str">
        <f>'2_all_summary'!D86</f>
        <v>Institutional restructuring of fisheries management system for humphead wrasse (Cheilinus undulatus R PPELL 1835) in Anambas and Natuna, Riau Archipelago Province, Indonesia</v>
      </c>
      <c r="I87" s="39" t="str">
        <f>'2_all_summary'!E86</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v>
      </c>
      <c r="J87" s="39">
        <f>IF(ISNUMBER(SEARCH("Yes",'2_all_summary'!$H86)),IF(ISNUMBER(SEARCH("Yes",'2_all_summary'!M86)),1,2),IF(ISNUMBER(SEARCH("No",'2_all_summary'!M86)),4,3))</f>
        <v>4</v>
      </c>
      <c r="K87" s="39">
        <f>IF(ISNUMBER(SEARCH("Yes",'2_all_summary'!$H86)),IF(ISNUMBER(SEARCH("Yes",'2_all_summary'!N86)),1,2),IF(ISNUMBER(SEARCH("No",'2_all_summary'!N86)),4,3))</f>
        <v>4</v>
      </c>
      <c r="L87" s="39">
        <f>IF(ISNUMBER(SEARCH("Yes",'2_all_summary'!$H86)),IF(ISNUMBER(SEARCH("Yes",'2_all_summary'!O86)),1,2),IF(ISNUMBER(SEARCH("No",'2_all_summary'!O86)),4,3))</f>
        <v>4</v>
      </c>
      <c r="M87" s="39">
        <f>IF(ISNUMBER(SEARCH("Yes",'2_all_summary'!$H86)),IF(0&lt;'2_all_summary'!P86,1,2),IF(0='2_all_summary'!P86,4,3))</f>
        <v>4</v>
      </c>
      <c r="N87" s="39">
        <f>IF(ISNUMBER(SEARCH("Yes",'2_all_summary'!$H86)),IF(ISNUMBER(SEARCH("Yes",'2_all_summary'!Q86)),1,2),IF(ISNUMBER(SEARCH("No",'2_all_summary'!Q86)),4,3))</f>
        <v>4</v>
      </c>
      <c r="O87" s="39">
        <f>IF(ISNUMBER(SEARCH("Yes",'2_all_summary'!$H86)),IF(ISNUMBER(SEARCH("Yes",'2_all_summary'!R86)),1,2),IF(ISNUMBER(SEARCH("No",'2_all_summary'!R86)),4,3))</f>
        <v>4</v>
      </c>
      <c r="P87" s="39">
        <f>IF(ISNUMBER(SEARCH("Yes",'2_all_summary'!$H86)),IF(ISNUMBER(SEARCH("Yes",'2_all_summary'!S86)),1,2),IF(ISNUMBER(SEARCH("No",'2_all_summary'!S86)),4,3))</f>
        <v>4</v>
      </c>
      <c r="Q87" s="39">
        <f>IF(ISNUMBER(SEARCH("Yes",'2_all_summary'!$H86)),IF(0&lt;'2_all_summary'!T86,1,2),IF(0='2_all_summary'!T86,4,3))</f>
        <v>4</v>
      </c>
      <c r="R87" s="39">
        <f>IF(ISNUMBER(SEARCH("Yes",'2_all_summary'!$H86)),IF(ISNUMBER(SEARCH("Yes",'2_all_summary'!U86)),1,2),IF(ISNUMBER(SEARCH("No",'2_all_summary'!U86)),4,3))</f>
        <v>4</v>
      </c>
    </row>
    <row r="88" spans="7:18" x14ac:dyDescent="0.3">
      <c r="G88" s="53"/>
      <c r="H88" s="39" t="str">
        <f>'2_all_summary'!D87</f>
        <v>Questioning community based coral reef management systems: Case study of awig-awig in Gili Indah, Indonesia</v>
      </c>
      <c r="I88" s="39" t="str">
        <f>'2_all_summary'!E87</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v>
      </c>
      <c r="J88" s="39">
        <f>IF(ISNUMBER(SEARCH("Yes",'2_all_summary'!$H87)),IF(ISNUMBER(SEARCH("Yes",'2_all_summary'!M87)),1,2),IF(ISNUMBER(SEARCH("No",'2_all_summary'!M87)),4,3))</f>
        <v>4</v>
      </c>
      <c r="K88" s="39">
        <f>IF(ISNUMBER(SEARCH("Yes",'2_all_summary'!$H87)),IF(ISNUMBER(SEARCH("Yes",'2_all_summary'!N87)),1,2),IF(ISNUMBER(SEARCH("No",'2_all_summary'!N87)),4,3))</f>
        <v>4</v>
      </c>
      <c r="L88" s="39">
        <f>IF(ISNUMBER(SEARCH("Yes",'2_all_summary'!$H87)),IF(ISNUMBER(SEARCH("Yes",'2_all_summary'!O87)),1,2),IF(ISNUMBER(SEARCH("No",'2_all_summary'!O87)),4,3))</f>
        <v>4</v>
      </c>
      <c r="M88" s="39">
        <f>IF(ISNUMBER(SEARCH("Yes",'2_all_summary'!$H87)),IF(0&lt;'2_all_summary'!P87,1,2),IF(0='2_all_summary'!P87,4,3))</f>
        <v>4</v>
      </c>
      <c r="N88" s="39">
        <f>IF(ISNUMBER(SEARCH("Yes",'2_all_summary'!$H87)),IF(ISNUMBER(SEARCH("Yes",'2_all_summary'!Q87)),1,2),IF(ISNUMBER(SEARCH("No",'2_all_summary'!Q87)),4,3))</f>
        <v>4</v>
      </c>
      <c r="O88" s="39">
        <f>IF(ISNUMBER(SEARCH("Yes",'2_all_summary'!$H87)),IF(ISNUMBER(SEARCH("Yes",'2_all_summary'!R87)),1,2),IF(ISNUMBER(SEARCH("No",'2_all_summary'!R87)),4,3))</f>
        <v>4</v>
      </c>
      <c r="P88" s="39">
        <f>IF(ISNUMBER(SEARCH("Yes",'2_all_summary'!$H87)),IF(ISNUMBER(SEARCH("Yes",'2_all_summary'!S87)),1,2),IF(ISNUMBER(SEARCH("No",'2_all_summary'!S87)),4,3))</f>
        <v>4</v>
      </c>
      <c r="Q88" s="39">
        <f>IF(ISNUMBER(SEARCH("Yes",'2_all_summary'!$H87)),IF(0&lt;'2_all_summary'!T87,1,2),IF(0='2_all_summary'!T87,4,3))</f>
        <v>4</v>
      </c>
      <c r="R88" s="39">
        <f>IF(ISNUMBER(SEARCH("Yes",'2_all_summary'!$H87)),IF(ISNUMBER(SEARCH("Yes",'2_all_summary'!U87)),1,2),IF(ISNUMBER(SEARCH("No",'2_all_summary'!U87)),4,3))</f>
        <v>4</v>
      </c>
    </row>
    <row r="89" spans="7:18" x14ac:dyDescent="0.3">
      <c r="G89" s="53"/>
      <c r="H89" s="39" t="str">
        <f>'2_all_summary'!D88</f>
        <v>Releases of cultured sub-adult Trochus niloticus generate broodstock for fishery replenishment in Vanuatu</v>
      </c>
      <c r="I89" s="39" t="str">
        <f>'2_all_summary'!E88</f>
        <v>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v>
      </c>
      <c r="J89" s="39">
        <f>IF(ISNUMBER(SEARCH("Yes",'2_all_summary'!$H88)),IF(ISNUMBER(SEARCH("Yes",'2_all_summary'!M88)),1,2),IF(ISNUMBER(SEARCH("No",'2_all_summary'!M88)),4,3))</f>
        <v>2</v>
      </c>
      <c r="K89" s="39">
        <f>IF(ISNUMBER(SEARCH("Yes",'2_all_summary'!$H88)),IF(ISNUMBER(SEARCH("Yes",'2_all_summary'!N88)),1,2),IF(ISNUMBER(SEARCH("No",'2_all_summary'!N88)),4,3))</f>
        <v>1</v>
      </c>
      <c r="L89" s="39">
        <f>IF(ISNUMBER(SEARCH("Yes",'2_all_summary'!$H88)),IF(ISNUMBER(SEARCH("Yes",'2_all_summary'!O88)),1,2),IF(ISNUMBER(SEARCH("No",'2_all_summary'!O88)),4,3))</f>
        <v>2</v>
      </c>
      <c r="M89" s="39">
        <f>IF(ISNUMBER(SEARCH("Yes",'2_all_summary'!$H88)),IF(0&lt;'2_all_summary'!P88,1,2),IF(0='2_all_summary'!P88,4,3))</f>
        <v>1</v>
      </c>
      <c r="N89" s="39">
        <f>IF(ISNUMBER(SEARCH("Yes",'2_all_summary'!$H88)),IF(ISNUMBER(SEARCH("Yes",'2_all_summary'!Q88)),1,2),IF(ISNUMBER(SEARCH("No",'2_all_summary'!Q88)),4,3))</f>
        <v>1</v>
      </c>
      <c r="O89" s="39">
        <f>IF(ISNUMBER(SEARCH("Yes",'2_all_summary'!$H88)),IF(ISNUMBER(SEARCH("Yes",'2_all_summary'!R88)),1,2),IF(ISNUMBER(SEARCH("No",'2_all_summary'!R88)),4,3))</f>
        <v>1</v>
      </c>
      <c r="P89" s="39">
        <f>IF(ISNUMBER(SEARCH("Yes",'2_all_summary'!$H88)),IF(ISNUMBER(SEARCH("Yes",'2_all_summary'!S88)),1,2),IF(ISNUMBER(SEARCH("No",'2_all_summary'!S88)),4,3))</f>
        <v>1</v>
      </c>
      <c r="Q89" s="39">
        <f>IF(ISNUMBER(SEARCH("Yes",'2_all_summary'!$H88)),IF(0&lt;'2_all_summary'!T88,1,2),IF(0='2_all_summary'!T88,4,3))</f>
        <v>1</v>
      </c>
      <c r="R89" s="39">
        <f>IF(ISNUMBER(SEARCH("Yes",'2_all_summary'!$H88)),IF(ISNUMBER(SEARCH("Yes",'2_all_summary'!U88)),1,2),IF(ISNUMBER(SEARCH("No",'2_all_summary'!U88)),4,3))</f>
        <v>1</v>
      </c>
    </row>
    <row r="90" spans="7:18" x14ac:dyDescent="0.3">
      <c r="G90" s="53"/>
      <c r="H90" s="39" t="str">
        <f>'2_all_summary'!D89</f>
        <v>Involvement of community in managing coastal Wetlands in South Asia: Status, issues and challenges</v>
      </c>
      <c r="I90" s="39" t="str">
        <f>'2_all_summary'!E89</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v>
      </c>
      <c r="J90" s="39">
        <f>IF(ISNUMBER(SEARCH("Yes",'2_all_summary'!$H89)),IF(ISNUMBER(SEARCH("Yes",'2_all_summary'!M89)),1,2),IF(ISNUMBER(SEARCH("No",'2_all_summary'!M89)),4,3))</f>
        <v>4</v>
      </c>
      <c r="K90" s="39">
        <f>IF(ISNUMBER(SEARCH("Yes",'2_all_summary'!$H89)),IF(ISNUMBER(SEARCH("Yes",'2_all_summary'!N89)),1,2),IF(ISNUMBER(SEARCH("No",'2_all_summary'!N89)),4,3))</f>
        <v>4</v>
      </c>
      <c r="L90" s="39">
        <f>IF(ISNUMBER(SEARCH("Yes",'2_all_summary'!$H89)),IF(ISNUMBER(SEARCH("Yes",'2_all_summary'!O89)),1,2),IF(ISNUMBER(SEARCH("No",'2_all_summary'!O89)),4,3))</f>
        <v>4</v>
      </c>
      <c r="M90" s="39">
        <f>IF(ISNUMBER(SEARCH("Yes",'2_all_summary'!$H89)),IF(0&lt;'2_all_summary'!P89,1,2),IF(0='2_all_summary'!P89,4,3))</f>
        <v>4</v>
      </c>
      <c r="N90" s="39">
        <f>IF(ISNUMBER(SEARCH("Yes",'2_all_summary'!$H89)),IF(ISNUMBER(SEARCH("Yes",'2_all_summary'!Q89)),1,2),IF(ISNUMBER(SEARCH("No",'2_all_summary'!Q89)),4,3))</f>
        <v>4</v>
      </c>
      <c r="O90" s="39">
        <f>IF(ISNUMBER(SEARCH("Yes",'2_all_summary'!$H89)),IF(ISNUMBER(SEARCH("Yes",'2_all_summary'!R89)),1,2),IF(ISNUMBER(SEARCH("No",'2_all_summary'!R89)),4,3))</f>
        <v>4</v>
      </c>
      <c r="P90" s="39">
        <f>IF(ISNUMBER(SEARCH("Yes",'2_all_summary'!$H89)),IF(ISNUMBER(SEARCH("Yes",'2_all_summary'!S89)),1,2),IF(ISNUMBER(SEARCH("No",'2_all_summary'!S89)),4,3))</f>
        <v>4</v>
      </c>
      <c r="Q90" s="39">
        <f>IF(ISNUMBER(SEARCH("Yes",'2_all_summary'!$H89)),IF(0&lt;'2_all_summary'!T89,1,2),IF(0='2_all_summary'!T89,4,3))</f>
        <v>4</v>
      </c>
      <c r="R90" s="39">
        <f>IF(ISNUMBER(SEARCH("Yes",'2_all_summary'!$H89)),IF(ISNUMBER(SEARCH("Yes",'2_all_summary'!U89)),1,2),IF(ISNUMBER(SEARCH("No",'2_all_summary'!U89)),4,3))</f>
        <v>4</v>
      </c>
    </row>
    <row r="91" spans="7:18" x14ac:dyDescent="0.3">
      <c r="G91" s="53"/>
      <c r="H91" s="39" t="str">
        <f>'2_all_summary'!D90</f>
        <v>Cultural influences on safety and health education among Vietnamese fishermen</v>
      </c>
      <c r="I91" s="39" t="str">
        <f>'2_all_summary'!E90</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v>
      </c>
      <c r="J91" s="39">
        <f>IF(ISNUMBER(SEARCH("Yes",'2_all_summary'!$H90)),IF(ISNUMBER(SEARCH("Yes",'2_all_summary'!M90)),1,2),IF(ISNUMBER(SEARCH("No",'2_all_summary'!M90)),4,3))</f>
        <v>4</v>
      </c>
      <c r="K91" s="39">
        <f>IF(ISNUMBER(SEARCH("Yes",'2_all_summary'!$H90)),IF(ISNUMBER(SEARCH("Yes",'2_all_summary'!N90)),1,2),IF(ISNUMBER(SEARCH("No",'2_all_summary'!N90)),4,3))</f>
        <v>4</v>
      </c>
      <c r="L91" s="39">
        <f>IF(ISNUMBER(SEARCH("Yes",'2_all_summary'!$H90)),IF(ISNUMBER(SEARCH("Yes",'2_all_summary'!O90)),1,2),IF(ISNUMBER(SEARCH("No",'2_all_summary'!O90)),4,3))</f>
        <v>4</v>
      </c>
      <c r="M91" s="39">
        <f>IF(ISNUMBER(SEARCH("Yes",'2_all_summary'!$H90)),IF(0&lt;'2_all_summary'!P90,1,2),IF(0='2_all_summary'!P90,4,3))</f>
        <v>4</v>
      </c>
      <c r="N91" s="39">
        <f>IF(ISNUMBER(SEARCH("Yes",'2_all_summary'!$H90)),IF(ISNUMBER(SEARCH("Yes",'2_all_summary'!Q90)),1,2),IF(ISNUMBER(SEARCH("No",'2_all_summary'!Q90)),4,3))</f>
        <v>4</v>
      </c>
      <c r="O91" s="39">
        <f>IF(ISNUMBER(SEARCH("Yes",'2_all_summary'!$H90)),IF(ISNUMBER(SEARCH("Yes",'2_all_summary'!R90)),1,2),IF(ISNUMBER(SEARCH("No",'2_all_summary'!R90)),4,3))</f>
        <v>4</v>
      </c>
      <c r="P91" s="39">
        <f>IF(ISNUMBER(SEARCH("Yes",'2_all_summary'!$H90)),IF(ISNUMBER(SEARCH("Yes",'2_all_summary'!S90)),1,2),IF(ISNUMBER(SEARCH("No",'2_all_summary'!S90)),4,3))</f>
        <v>4</v>
      </c>
      <c r="Q91" s="39">
        <f>IF(ISNUMBER(SEARCH("Yes",'2_all_summary'!$H90)),IF(0&lt;'2_all_summary'!T90,1,2),IF(0='2_all_summary'!T90,4,3))</f>
        <v>4</v>
      </c>
      <c r="R91" s="39">
        <f>IF(ISNUMBER(SEARCH("Yes",'2_all_summary'!$H90)),IF(ISNUMBER(SEARCH("Yes",'2_all_summary'!U90)),1,2),IF(ISNUMBER(SEARCH("No",'2_all_summary'!U90)),4,3))</f>
        <v>4</v>
      </c>
    </row>
    <row r="92" spans="7:18" x14ac:dyDescent="0.3">
      <c r="G92" s="53"/>
      <c r="H92" s="39" t="str">
        <f>'2_all_summary'!D91</f>
        <v>Climate variability and massive mortalities challenge giant clam conservation and management efforts in French Polynesia atolls</v>
      </c>
      <c r="I92" s="39" t="str">
        <f>'2_all_summary'!E91</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v>
      </c>
      <c r="J92" s="39">
        <f>IF(ISNUMBER(SEARCH("Yes",'2_all_summary'!$H91)),IF(ISNUMBER(SEARCH("Yes",'2_all_summary'!M91)),1,2),IF(ISNUMBER(SEARCH("No",'2_all_summary'!M91)),4,3))</f>
        <v>4</v>
      </c>
      <c r="K92" s="39">
        <f>IF(ISNUMBER(SEARCH("Yes",'2_all_summary'!$H91)),IF(ISNUMBER(SEARCH("Yes",'2_all_summary'!N91)),1,2),IF(ISNUMBER(SEARCH("No",'2_all_summary'!N91)),4,3))</f>
        <v>4</v>
      </c>
      <c r="L92" s="39">
        <f>IF(ISNUMBER(SEARCH("Yes",'2_all_summary'!$H91)),IF(ISNUMBER(SEARCH("Yes",'2_all_summary'!O91)),1,2),IF(ISNUMBER(SEARCH("No",'2_all_summary'!O91)),4,3))</f>
        <v>4</v>
      </c>
      <c r="M92" s="39">
        <f>IF(ISNUMBER(SEARCH("Yes",'2_all_summary'!$H91)),IF(0&lt;'2_all_summary'!P91,1,2),IF(0='2_all_summary'!P91,4,3))</f>
        <v>4</v>
      </c>
      <c r="N92" s="39">
        <f>IF(ISNUMBER(SEARCH("Yes",'2_all_summary'!$H91)),IF(ISNUMBER(SEARCH("Yes",'2_all_summary'!Q91)),1,2),IF(ISNUMBER(SEARCH("No",'2_all_summary'!Q91)),4,3))</f>
        <v>4</v>
      </c>
      <c r="O92" s="39">
        <f>IF(ISNUMBER(SEARCH("Yes",'2_all_summary'!$H91)),IF(ISNUMBER(SEARCH("Yes",'2_all_summary'!R91)),1,2),IF(ISNUMBER(SEARCH("No",'2_all_summary'!R91)),4,3))</f>
        <v>4</v>
      </c>
      <c r="P92" s="39">
        <f>IF(ISNUMBER(SEARCH("Yes",'2_all_summary'!$H91)),IF(ISNUMBER(SEARCH("Yes",'2_all_summary'!S91)),1,2),IF(ISNUMBER(SEARCH("No",'2_all_summary'!S91)),4,3))</f>
        <v>4</v>
      </c>
      <c r="Q92" s="39">
        <f>IF(ISNUMBER(SEARCH("Yes",'2_all_summary'!$H91)),IF(0&lt;'2_all_summary'!T91,1,2),IF(0='2_all_summary'!T91,4,3))</f>
        <v>4</v>
      </c>
      <c r="R92" s="39">
        <f>IF(ISNUMBER(SEARCH("Yes",'2_all_summary'!$H91)),IF(ISNUMBER(SEARCH("Yes",'2_all_summary'!U91)),1,2),IF(ISNUMBER(SEARCH("No",'2_all_summary'!U91)),4,3))</f>
        <v>4</v>
      </c>
    </row>
    <row r="93" spans="7:18" x14ac:dyDescent="0.3">
      <c r="G93" s="53"/>
      <c r="H93" s="39" t="str">
        <f>'2_all_summary'!D92</f>
        <v>Effectiveness of Marine Protected Areas in the Philippines for Biodiversity Conservation [Efectividad de las Ãreas Marinas Protegidas en las Filipinas para la ConservaciÃ³n de Biodiversidad]</v>
      </c>
      <c r="I93" s="39" t="str">
        <f>'2_all_summary'!E92</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v>
      </c>
      <c r="J93" s="39">
        <f>IF(ISNUMBER(SEARCH("Yes",'2_all_summary'!$H92)),IF(ISNUMBER(SEARCH("Yes",'2_all_summary'!M92)),1,2),IF(ISNUMBER(SEARCH("No",'2_all_summary'!M92)),4,3))</f>
        <v>4</v>
      </c>
      <c r="K93" s="39">
        <f>IF(ISNUMBER(SEARCH("Yes",'2_all_summary'!$H92)),IF(ISNUMBER(SEARCH("Yes",'2_all_summary'!N92)),1,2),IF(ISNUMBER(SEARCH("No",'2_all_summary'!N92)),4,3))</f>
        <v>4</v>
      </c>
      <c r="L93" s="39">
        <f>IF(ISNUMBER(SEARCH("Yes",'2_all_summary'!$H92)),IF(ISNUMBER(SEARCH("Yes",'2_all_summary'!O92)),1,2),IF(ISNUMBER(SEARCH("No",'2_all_summary'!O92)),4,3))</f>
        <v>4</v>
      </c>
      <c r="M93" s="39">
        <f>IF(ISNUMBER(SEARCH("Yes",'2_all_summary'!$H92)),IF(0&lt;'2_all_summary'!P92,1,2),IF(0='2_all_summary'!P92,4,3))</f>
        <v>4</v>
      </c>
      <c r="N93" s="39">
        <f>IF(ISNUMBER(SEARCH("Yes",'2_all_summary'!$H92)),IF(ISNUMBER(SEARCH("Yes",'2_all_summary'!Q92)),1,2),IF(ISNUMBER(SEARCH("No",'2_all_summary'!Q92)),4,3))</f>
        <v>4</v>
      </c>
      <c r="O93" s="39">
        <f>IF(ISNUMBER(SEARCH("Yes",'2_all_summary'!$H92)),IF(ISNUMBER(SEARCH("Yes",'2_all_summary'!R92)),1,2),IF(ISNUMBER(SEARCH("No",'2_all_summary'!R92)),4,3))</f>
        <v>4</v>
      </c>
      <c r="P93" s="39">
        <f>IF(ISNUMBER(SEARCH("Yes",'2_all_summary'!$H92)),IF(ISNUMBER(SEARCH("Yes",'2_all_summary'!S92)),1,2),IF(ISNUMBER(SEARCH("No",'2_all_summary'!S92)),4,3))</f>
        <v>4</v>
      </c>
      <c r="Q93" s="39">
        <f>IF(ISNUMBER(SEARCH("Yes",'2_all_summary'!$H92)),IF(0&lt;'2_all_summary'!T92,1,2),IF(0='2_all_summary'!T92,4,3))</f>
        <v>4</v>
      </c>
      <c r="R93" s="39">
        <f>IF(ISNUMBER(SEARCH("Yes",'2_all_summary'!$H92)),IF(ISNUMBER(SEARCH("Yes",'2_all_summary'!U92)),1,2),IF(ISNUMBER(SEARCH("No",'2_all_summary'!U92)),4,3))</f>
        <v>4</v>
      </c>
    </row>
    <row r="94" spans="7:18" x14ac:dyDescent="0.3">
      <c r="G94" s="53"/>
      <c r="H94" s="39" t="str">
        <f>'2_all_summary'!D93</f>
        <v>Using a participatory impact assessment framework to evaluate a community-led mangrove and fisheries conservation approach in West Kalimantan, Indonesia</v>
      </c>
      <c r="I94" s="39" t="str">
        <f>'2_all_summary'!E93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v>
      </c>
      <c r="J94" s="39">
        <f>IF(ISNUMBER(SEARCH("Yes",'2_all_summary'!$H93)),IF(ISNUMBER(SEARCH("Yes",'2_all_summary'!M93)),1,2),IF(ISNUMBER(SEARCH("No",'2_all_summary'!M93)),4,3))</f>
        <v>4</v>
      </c>
      <c r="K94" s="39">
        <f>IF(ISNUMBER(SEARCH("Yes",'2_all_summary'!$H93)),IF(ISNUMBER(SEARCH("Yes",'2_all_summary'!N93)),1,2),IF(ISNUMBER(SEARCH("No",'2_all_summary'!N93)),4,3))</f>
        <v>4</v>
      </c>
      <c r="L94" s="39">
        <f>IF(ISNUMBER(SEARCH("Yes",'2_all_summary'!$H93)),IF(ISNUMBER(SEARCH("Yes",'2_all_summary'!O93)),1,2),IF(ISNUMBER(SEARCH("No",'2_all_summary'!O93)),4,3))</f>
        <v>4</v>
      </c>
      <c r="M94" s="39">
        <f>IF(ISNUMBER(SEARCH("Yes",'2_all_summary'!$H93)),IF(0&lt;'2_all_summary'!P93,1,2),IF(0='2_all_summary'!P93,4,3))</f>
        <v>4</v>
      </c>
      <c r="N94" s="39">
        <f>IF(ISNUMBER(SEARCH("Yes",'2_all_summary'!$H93)),IF(ISNUMBER(SEARCH("Yes",'2_all_summary'!Q93)),1,2),IF(ISNUMBER(SEARCH("No",'2_all_summary'!Q93)),4,3))</f>
        <v>4</v>
      </c>
      <c r="O94" s="39">
        <f>IF(ISNUMBER(SEARCH("Yes",'2_all_summary'!$H93)),IF(ISNUMBER(SEARCH("Yes",'2_all_summary'!R93)),1,2),IF(ISNUMBER(SEARCH("No",'2_all_summary'!R93)),4,3))</f>
        <v>4</v>
      </c>
      <c r="P94" s="39">
        <f>IF(ISNUMBER(SEARCH("Yes",'2_all_summary'!$H93)),IF(ISNUMBER(SEARCH("Yes",'2_all_summary'!S93)),1,2),IF(ISNUMBER(SEARCH("No",'2_all_summary'!S93)),4,3))</f>
        <v>4</v>
      </c>
      <c r="Q94" s="39">
        <f>IF(ISNUMBER(SEARCH("Yes",'2_all_summary'!$H93)),IF(0&lt;'2_all_summary'!T93,1,2),IF(0='2_all_summary'!T93,4,3))</f>
        <v>4</v>
      </c>
      <c r="R94" s="39">
        <f>IF(ISNUMBER(SEARCH("Yes",'2_all_summary'!$H93)),IF(ISNUMBER(SEARCH("Yes",'2_all_summary'!U93)),1,2),IF(ISNUMBER(SEARCH("No",'2_all_summary'!U93)),4,3))</f>
        <v>4</v>
      </c>
    </row>
    <row r="95" spans="7:18" x14ac:dyDescent="0.3">
      <c r="G95" s="53"/>
      <c r="H95" s="39" t="str">
        <f>'2_all_summary'!D94</f>
        <v>Developing locally managed marine areas: Lessons learnt from Kenya</v>
      </c>
      <c r="I95" s="39" t="str">
        <f>'2_all_summary'!E94</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v>
      </c>
      <c r="J95" s="39">
        <f>IF(ISNUMBER(SEARCH("Yes",'2_all_summary'!$H94)),IF(ISNUMBER(SEARCH("Yes",'2_all_summary'!M94)),1,2),IF(ISNUMBER(SEARCH("No",'2_all_summary'!M94)),4,3))</f>
        <v>4</v>
      </c>
      <c r="K95" s="39">
        <f>IF(ISNUMBER(SEARCH("Yes",'2_all_summary'!$H94)),IF(ISNUMBER(SEARCH("Yes",'2_all_summary'!N94)),1,2),IF(ISNUMBER(SEARCH("No",'2_all_summary'!N94)),4,3))</f>
        <v>4</v>
      </c>
      <c r="L95" s="39">
        <f>IF(ISNUMBER(SEARCH("Yes",'2_all_summary'!$H94)),IF(ISNUMBER(SEARCH("Yes",'2_all_summary'!O94)),1,2),IF(ISNUMBER(SEARCH("No",'2_all_summary'!O94)),4,3))</f>
        <v>4</v>
      </c>
      <c r="M95" s="39">
        <f>IF(ISNUMBER(SEARCH("Yes",'2_all_summary'!$H94)),IF(0&lt;'2_all_summary'!P94,1,2),IF(0='2_all_summary'!P94,4,3))</f>
        <v>4</v>
      </c>
      <c r="N95" s="39">
        <f>IF(ISNUMBER(SEARCH("Yes",'2_all_summary'!$H94)),IF(ISNUMBER(SEARCH("Yes",'2_all_summary'!Q94)),1,2),IF(ISNUMBER(SEARCH("No",'2_all_summary'!Q94)),4,3))</f>
        <v>4</v>
      </c>
      <c r="O95" s="39">
        <f>IF(ISNUMBER(SEARCH("Yes",'2_all_summary'!$H94)),IF(ISNUMBER(SEARCH("Yes",'2_all_summary'!R94)),1,2),IF(ISNUMBER(SEARCH("No",'2_all_summary'!R94)),4,3))</f>
        <v>4</v>
      </c>
      <c r="P95" s="39">
        <f>IF(ISNUMBER(SEARCH("Yes",'2_all_summary'!$H94)),IF(ISNUMBER(SEARCH("Yes",'2_all_summary'!S94)),1,2),IF(ISNUMBER(SEARCH("No",'2_all_summary'!S94)),4,3))</f>
        <v>4</v>
      </c>
      <c r="Q95" s="39">
        <f>IF(ISNUMBER(SEARCH("Yes",'2_all_summary'!$H94)),IF(0&lt;'2_all_summary'!T94,1,2),IF(0='2_all_summary'!T94,4,3))</f>
        <v>4</v>
      </c>
      <c r="R95" s="39">
        <f>IF(ISNUMBER(SEARCH("Yes",'2_all_summary'!$H94)),IF(ISNUMBER(SEARCH("Yes",'2_all_summary'!U94)),1,2),IF(ISNUMBER(SEARCH("No",'2_all_summary'!U94)),4,3))</f>
        <v>4</v>
      </c>
    </row>
    <row r="96" spans="7:18" x14ac:dyDescent="0.3">
      <c r="G96" s="53"/>
      <c r="H96" s="39" t="str">
        <f>'2_all_summary'!D95</f>
        <v>Comparison of strategies to increase HIV testing among African-American gay, bisexual, and other men who have sex with men in Washington, DC</v>
      </c>
      <c r="I96" s="39" t="str">
        <f>'2_all_summary'!E95</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v>
      </c>
      <c r="J96" s="39">
        <f>IF(ISNUMBER(SEARCH("Yes",'2_all_summary'!$H95)),IF(ISNUMBER(SEARCH("Yes",'2_all_summary'!M95)),1,2),IF(ISNUMBER(SEARCH("No",'2_all_summary'!M95)),4,3))</f>
        <v>4</v>
      </c>
      <c r="K96" s="39">
        <f>IF(ISNUMBER(SEARCH("Yes",'2_all_summary'!$H95)),IF(ISNUMBER(SEARCH("Yes",'2_all_summary'!N95)),1,2),IF(ISNUMBER(SEARCH("No",'2_all_summary'!N95)),4,3))</f>
        <v>4</v>
      </c>
      <c r="L96" s="39">
        <f>IF(ISNUMBER(SEARCH("Yes",'2_all_summary'!$H95)),IF(ISNUMBER(SEARCH("Yes",'2_all_summary'!O95)),1,2),IF(ISNUMBER(SEARCH("No",'2_all_summary'!O95)),4,3))</f>
        <v>4</v>
      </c>
      <c r="M96" s="39">
        <f>IF(ISNUMBER(SEARCH("Yes",'2_all_summary'!$H95)),IF(0&lt;'2_all_summary'!P95,1,2),IF(0='2_all_summary'!P95,4,3))</f>
        <v>4</v>
      </c>
      <c r="N96" s="39">
        <f>IF(ISNUMBER(SEARCH("Yes",'2_all_summary'!$H95)),IF(ISNUMBER(SEARCH("Yes",'2_all_summary'!Q95)),1,2),IF(ISNUMBER(SEARCH("No",'2_all_summary'!Q95)),4,3))</f>
        <v>4</v>
      </c>
      <c r="O96" s="39">
        <f>IF(ISNUMBER(SEARCH("Yes",'2_all_summary'!$H95)),IF(ISNUMBER(SEARCH("Yes",'2_all_summary'!R95)),1,2),IF(ISNUMBER(SEARCH("No",'2_all_summary'!R95)),4,3))</f>
        <v>4</v>
      </c>
      <c r="P96" s="39">
        <f>IF(ISNUMBER(SEARCH("Yes",'2_all_summary'!$H95)),IF(ISNUMBER(SEARCH("Yes",'2_all_summary'!S95)),1,2),IF(ISNUMBER(SEARCH("No",'2_all_summary'!S95)),4,3))</f>
        <v>4</v>
      </c>
      <c r="Q96" s="39">
        <f>IF(ISNUMBER(SEARCH("Yes",'2_all_summary'!$H95)),IF(0&lt;'2_all_summary'!T95,1,2),IF(0='2_all_summary'!T95,4,3))</f>
        <v>4</v>
      </c>
      <c r="R96" s="39">
        <f>IF(ISNUMBER(SEARCH("Yes",'2_all_summary'!$H95)),IF(ISNUMBER(SEARCH("Yes",'2_all_summary'!U95)),1,2),IF(ISNUMBER(SEARCH("No",'2_all_summary'!U95)),4,3))</f>
        <v>4</v>
      </c>
    </row>
    <row r="97" spans="7:18" x14ac:dyDescent="0.3">
      <c r="G97" s="53"/>
      <c r="H97" s="39" t="str">
        <f>'2_all_summary'!D96</f>
        <v>The challenges of local governance: Gear-based fragmentation in the Dominican fishery of Buen Hombre</v>
      </c>
      <c r="I97" s="39" t="str">
        <f>'2_all_summary'!E96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v>
      </c>
      <c r="J97" s="39">
        <f>IF(ISNUMBER(SEARCH("Yes",'2_all_summary'!$H96)),IF(ISNUMBER(SEARCH("Yes",'2_all_summary'!M96)),1,2),IF(ISNUMBER(SEARCH("No",'2_all_summary'!M96)),4,3))</f>
        <v>4</v>
      </c>
      <c r="K97" s="39">
        <f>IF(ISNUMBER(SEARCH("Yes",'2_all_summary'!$H96)),IF(ISNUMBER(SEARCH("Yes",'2_all_summary'!N96)),1,2),IF(ISNUMBER(SEARCH("No",'2_all_summary'!N96)),4,3))</f>
        <v>4</v>
      </c>
      <c r="L97" s="39">
        <f>IF(ISNUMBER(SEARCH("Yes",'2_all_summary'!$H96)),IF(ISNUMBER(SEARCH("Yes",'2_all_summary'!O96)),1,2),IF(ISNUMBER(SEARCH("No",'2_all_summary'!O96)),4,3))</f>
        <v>4</v>
      </c>
      <c r="M97" s="39">
        <f>IF(ISNUMBER(SEARCH("Yes",'2_all_summary'!$H96)),IF(0&lt;'2_all_summary'!P96,1,2),IF(0='2_all_summary'!P96,4,3))</f>
        <v>4</v>
      </c>
      <c r="N97" s="39">
        <f>IF(ISNUMBER(SEARCH("Yes",'2_all_summary'!$H96)),IF(ISNUMBER(SEARCH("Yes",'2_all_summary'!Q96)),1,2),IF(ISNUMBER(SEARCH("No",'2_all_summary'!Q96)),4,3))</f>
        <v>4</v>
      </c>
      <c r="O97" s="39">
        <f>IF(ISNUMBER(SEARCH("Yes",'2_all_summary'!$H96)),IF(ISNUMBER(SEARCH("Yes",'2_all_summary'!R96)),1,2),IF(ISNUMBER(SEARCH("No",'2_all_summary'!R96)),4,3))</f>
        <v>4</v>
      </c>
      <c r="P97" s="39">
        <f>IF(ISNUMBER(SEARCH("Yes",'2_all_summary'!$H96)),IF(ISNUMBER(SEARCH("Yes",'2_all_summary'!S96)),1,2),IF(ISNUMBER(SEARCH("No",'2_all_summary'!S96)),4,3))</f>
        <v>4</v>
      </c>
      <c r="Q97" s="39">
        <f>IF(ISNUMBER(SEARCH("Yes",'2_all_summary'!$H96)),IF(0&lt;'2_all_summary'!T96,1,2),IF(0='2_all_summary'!T96,4,3))</f>
        <v>4</v>
      </c>
      <c r="R97" s="39">
        <f>IF(ISNUMBER(SEARCH("Yes",'2_all_summary'!$H96)),IF(ISNUMBER(SEARCH("Yes",'2_all_summary'!U96)),1,2),IF(ISNUMBER(SEARCH("No",'2_all_summary'!U96)),4,3))</f>
        <v>4</v>
      </c>
    </row>
    <row r="98" spans="7:18" x14ac:dyDescent="0.3">
      <c r="G98" s="53"/>
      <c r="H98" s="39" t="str">
        <f>'2_all_summary'!D97</f>
        <v>Whitefish fisheries in mountainous southeastern Norway: Abundant resources, but scarce fisherman</v>
      </c>
      <c r="I98" s="39" t="str">
        <f>'2_all_summary'!E97</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98" s="39">
        <f>IF(ISNUMBER(SEARCH("Yes",'2_all_summary'!$H97)),IF(ISNUMBER(SEARCH("Yes",'2_all_summary'!M97)),1,2),IF(ISNUMBER(SEARCH("No",'2_all_summary'!M97)),4,3))</f>
        <v>4</v>
      </c>
      <c r="K98" s="39">
        <f>IF(ISNUMBER(SEARCH("Yes",'2_all_summary'!$H97)),IF(ISNUMBER(SEARCH("Yes",'2_all_summary'!N97)),1,2),IF(ISNUMBER(SEARCH("No",'2_all_summary'!N97)),4,3))</f>
        <v>4</v>
      </c>
      <c r="L98" s="39">
        <f>IF(ISNUMBER(SEARCH("Yes",'2_all_summary'!$H97)),IF(ISNUMBER(SEARCH("Yes",'2_all_summary'!O97)),1,2),IF(ISNUMBER(SEARCH("No",'2_all_summary'!O97)),4,3))</f>
        <v>4</v>
      </c>
      <c r="M98" s="39">
        <f>IF(ISNUMBER(SEARCH("Yes",'2_all_summary'!$H97)),IF(0&lt;'2_all_summary'!P97,1,2),IF(0='2_all_summary'!P97,4,3))</f>
        <v>4</v>
      </c>
      <c r="N98" s="39">
        <f>IF(ISNUMBER(SEARCH("Yes",'2_all_summary'!$H97)),IF(ISNUMBER(SEARCH("Yes",'2_all_summary'!Q97)),1,2),IF(ISNUMBER(SEARCH("No",'2_all_summary'!Q97)),4,3))</f>
        <v>4</v>
      </c>
      <c r="O98" s="39">
        <f>IF(ISNUMBER(SEARCH("Yes",'2_all_summary'!$H97)),IF(ISNUMBER(SEARCH("Yes",'2_all_summary'!R97)),1,2),IF(ISNUMBER(SEARCH("No",'2_all_summary'!R97)),4,3))</f>
        <v>4</v>
      </c>
      <c r="P98" s="39">
        <f>IF(ISNUMBER(SEARCH("Yes",'2_all_summary'!$H97)),IF(ISNUMBER(SEARCH("Yes",'2_all_summary'!S97)),1,2),IF(ISNUMBER(SEARCH("No",'2_all_summary'!S97)),4,3))</f>
        <v>4</v>
      </c>
      <c r="Q98" s="39">
        <f>IF(ISNUMBER(SEARCH("Yes",'2_all_summary'!$H97)),IF(0&lt;'2_all_summary'!T97,1,2),IF(0='2_all_summary'!T97,4,3))</f>
        <v>4</v>
      </c>
      <c r="R98" s="39">
        <f>IF(ISNUMBER(SEARCH("Yes",'2_all_summary'!$H97)),IF(ISNUMBER(SEARCH("Yes",'2_all_summary'!U97)),1,2),IF(ISNUMBER(SEARCH("No",'2_all_summary'!U97)),4,3))</f>
        <v>4</v>
      </c>
    </row>
    <row r="99" spans="7:18" x14ac:dyDescent="0.3">
      <c r="G99" s="53"/>
      <c r="H99" s="39" t="str">
        <f>'2_all_summary'!D98</f>
        <v>Estimating willingness to pay with the stochastic payment card design: Further evidence from rural Cameroon</v>
      </c>
      <c r="I99" s="39" t="str">
        <f>'2_all_summary'!E98</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v>
      </c>
      <c r="J99" s="39">
        <f>IF(ISNUMBER(SEARCH("Yes",'2_all_summary'!$H98)),IF(ISNUMBER(SEARCH("Yes",'2_all_summary'!M98)),1,2),IF(ISNUMBER(SEARCH("No",'2_all_summary'!M98)),4,3))</f>
        <v>4</v>
      </c>
      <c r="K99" s="39">
        <f>IF(ISNUMBER(SEARCH("Yes",'2_all_summary'!$H98)),IF(ISNUMBER(SEARCH("Yes",'2_all_summary'!N98)),1,2),IF(ISNUMBER(SEARCH("No",'2_all_summary'!N98)),4,3))</f>
        <v>4</v>
      </c>
      <c r="L99" s="39">
        <f>IF(ISNUMBER(SEARCH("Yes",'2_all_summary'!$H98)),IF(ISNUMBER(SEARCH("Yes",'2_all_summary'!O98)),1,2),IF(ISNUMBER(SEARCH("No",'2_all_summary'!O98)),4,3))</f>
        <v>4</v>
      </c>
      <c r="M99" s="39">
        <f>IF(ISNUMBER(SEARCH("Yes",'2_all_summary'!$H98)),IF(0&lt;'2_all_summary'!P98,1,2),IF(0='2_all_summary'!P98,4,3))</f>
        <v>4</v>
      </c>
      <c r="N99" s="39">
        <f>IF(ISNUMBER(SEARCH("Yes",'2_all_summary'!$H98)),IF(ISNUMBER(SEARCH("Yes",'2_all_summary'!Q98)),1,2),IF(ISNUMBER(SEARCH("No",'2_all_summary'!Q98)),4,3))</f>
        <v>4</v>
      </c>
      <c r="O99" s="39">
        <f>IF(ISNUMBER(SEARCH("Yes",'2_all_summary'!$H98)),IF(ISNUMBER(SEARCH("Yes",'2_all_summary'!R98)),1,2),IF(ISNUMBER(SEARCH("No",'2_all_summary'!R98)),4,3))</f>
        <v>4</v>
      </c>
      <c r="P99" s="39">
        <f>IF(ISNUMBER(SEARCH("Yes",'2_all_summary'!$H98)),IF(ISNUMBER(SEARCH("Yes",'2_all_summary'!S98)),1,2),IF(ISNUMBER(SEARCH("No",'2_all_summary'!S98)),4,3))</f>
        <v>4</v>
      </c>
      <c r="Q99" s="39">
        <f>IF(ISNUMBER(SEARCH("Yes",'2_all_summary'!$H98)),IF(0&lt;'2_all_summary'!T98,1,2),IF(0='2_all_summary'!T98,4,3))</f>
        <v>4</v>
      </c>
      <c r="R99" s="39">
        <f>IF(ISNUMBER(SEARCH("Yes",'2_all_summary'!$H98)),IF(ISNUMBER(SEARCH("Yes",'2_all_summary'!U98)),1,2),IF(ISNUMBER(SEARCH("No",'2_all_summary'!U98)),4,3))</f>
        <v>4</v>
      </c>
    </row>
    <row r="100" spans="7:18" x14ac:dyDescent="0.3">
      <c r="G100" s="53"/>
      <c r="H100" s="39" t="str">
        <f>'2_all_summary'!D99</f>
        <v>Artisanal Fisher Association Leadersâ€™ Estimates of Poaching in Their Exclusive Access Management Areas</v>
      </c>
      <c r="I100" s="39" t="str">
        <f>'2_all_summary'!E99</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v>
      </c>
      <c r="J100" s="39">
        <f>IF(ISNUMBER(SEARCH("Yes",'2_all_summary'!$H99)),IF(ISNUMBER(SEARCH("Yes",'2_all_summary'!M99)),1,2),IF(ISNUMBER(SEARCH("No",'2_all_summary'!M99)),4,3))</f>
        <v>4</v>
      </c>
      <c r="K100" s="39">
        <f>IF(ISNUMBER(SEARCH("Yes",'2_all_summary'!$H99)),IF(ISNUMBER(SEARCH("Yes",'2_all_summary'!N99)),1,2),IF(ISNUMBER(SEARCH("No",'2_all_summary'!N99)),4,3))</f>
        <v>4</v>
      </c>
      <c r="L100" s="39">
        <f>IF(ISNUMBER(SEARCH("Yes",'2_all_summary'!$H99)),IF(ISNUMBER(SEARCH("Yes",'2_all_summary'!O99)),1,2),IF(ISNUMBER(SEARCH("No",'2_all_summary'!O99)),4,3))</f>
        <v>4</v>
      </c>
      <c r="M100" s="39">
        <f>IF(ISNUMBER(SEARCH("Yes",'2_all_summary'!$H99)),IF(0&lt;'2_all_summary'!P99,1,2),IF(0='2_all_summary'!P99,4,3))</f>
        <v>4</v>
      </c>
      <c r="N100" s="39">
        <f>IF(ISNUMBER(SEARCH("Yes",'2_all_summary'!$H99)),IF(ISNUMBER(SEARCH("Yes",'2_all_summary'!Q99)),1,2),IF(ISNUMBER(SEARCH("No",'2_all_summary'!Q99)),4,3))</f>
        <v>4</v>
      </c>
      <c r="O100" s="39">
        <f>IF(ISNUMBER(SEARCH("Yes",'2_all_summary'!$H99)),IF(ISNUMBER(SEARCH("Yes",'2_all_summary'!R99)),1,2),IF(ISNUMBER(SEARCH("No",'2_all_summary'!R99)),4,3))</f>
        <v>4</v>
      </c>
      <c r="P100" s="39">
        <f>IF(ISNUMBER(SEARCH("Yes",'2_all_summary'!$H99)),IF(ISNUMBER(SEARCH("Yes",'2_all_summary'!S99)),1,2),IF(ISNUMBER(SEARCH("No",'2_all_summary'!S99)),4,3))</f>
        <v>4</v>
      </c>
      <c r="Q100" s="39">
        <f>IF(ISNUMBER(SEARCH("Yes",'2_all_summary'!$H99)),IF(0&lt;'2_all_summary'!T99,1,2),IF(0='2_all_summary'!T99,4,3))</f>
        <v>4</v>
      </c>
      <c r="R100" s="39">
        <f>IF(ISNUMBER(SEARCH("Yes",'2_all_summary'!$H99)),IF(ISNUMBER(SEARCH("Yes",'2_all_summary'!U99)),1,2),IF(ISNUMBER(SEARCH("No",'2_all_summary'!U99)),4,3))</f>
        <v>4</v>
      </c>
    </row>
    <row r="101" spans="7:18" x14ac:dyDescent="0.3">
      <c r="G101" s="53"/>
      <c r="H101" s="39" t="str">
        <f>'2_all_summary'!D100</f>
        <v>Community science: A typology and its implications for governance of social-ecological systems</v>
      </c>
      <c r="I101" s="39" t="str">
        <f>'2_all_summary'!E100</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101" s="39">
        <f>IF(ISNUMBER(SEARCH("Yes",'2_all_summary'!$H100)),IF(ISNUMBER(SEARCH("Yes",'2_all_summary'!M100)),1,2),IF(ISNUMBER(SEARCH("No",'2_all_summary'!M100)),4,3))</f>
        <v>2</v>
      </c>
      <c r="K101" s="39">
        <f>IF(ISNUMBER(SEARCH("Yes",'2_all_summary'!$H100)),IF(ISNUMBER(SEARCH("Yes",'2_all_summary'!N100)),1,2),IF(ISNUMBER(SEARCH("No",'2_all_summary'!N100)),4,3))</f>
        <v>2</v>
      </c>
      <c r="L101" s="39">
        <f>IF(ISNUMBER(SEARCH("Yes",'2_all_summary'!$H100)),IF(ISNUMBER(SEARCH("Yes",'2_all_summary'!O100)),1,2),IF(ISNUMBER(SEARCH("No",'2_all_summary'!O100)),4,3))</f>
        <v>2</v>
      </c>
      <c r="M101" s="39">
        <f>IF(ISNUMBER(SEARCH("Yes",'2_all_summary'!$H100)),IF(0&lt;'2_all_summary'!P100,1,2),IF(0='2_all_summary'!P100,4,3))</f>
        <v>2</v>
      </c>
      <c r="N101" s="39">
        <f>IF(ISNUMBER(SEARCH("Yes",'2_all_summary'!$H100)),IF(ISNUMBER(SEARCH("Yes",'2_all_summary'!Q100)),1,2),IF(ISNUMBER(SEARCH("No",'2_all_summary'!Q100)),4,3))</f>
        <v>2</v>
      </c>
      <c r="O101" s="39">
        <f>IF(ISNUMBER(SEARCH("Yes",'2_all_summary'!$H100)),IF(ISNUMBER(SEARCH("Yes",'2_all_summary'!R100)),1,2),IF(ISNUMBER(SEARCH("No",'2_all_summary'!R100)),4,3))</f>
        <v>2</v>
      </c>
      <c r="P101" s="39">
        <f>IF(ISNUMBER(SEARCH("Yes",'2_all_summary'!$H100)),IF(ISNUMBER(SEARCH("Yes",'2_all_summary'!S100)),1,2),IF(ISNUMBER(SEARCH("No",'2_all_summary'!S100)),4,3))</f>
        <v>2</v>
      </c>
      <c r="Q101" s="39">
        <f>IF(ISNUMBER(SEARCH("Yes",'2_all_summary'!$H100)),IF(0&lt;'2_all_summary'!T100,1,2),IF(0='2_all_summary'!T100,4,3))</f>
        <v>2</v>
      </c>
      <c r="R101" s="39">
        <f>IF(ISNUMBER(SEARCH("Yes",'2_all_summary'!$H100)),IF(ISNUMBER(SEARCH("Yes",'2_all_summary'!U100)),1,2),IF(ISNUMBER(SEARCH("No",'2_all_summary'!U100)),4,3))</f>
        <v>2</v>
      </c>
    </row>
    <row r="102" spans="7:18" x14ac:dyDescent="0.3">
      <c r="G102" s="53"/>
      <c r="H102" s="39" t="str">
        <f>'2_all_summary'!D101</f>
        <v>Livelihoods and fisheries governance in a contemporary Pacific Island setting</v>
      </c>
      <c r="I102" s="39" t="str">
        <f>'2_all_summary'!E101</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v>
      </c>
      <c r="J102" s="39">
        <f>IF(ISNUMBER(SEARCH("Yes",'2_all_summary'!$H101)),IF(ISNUMBER(SEARCH("Yes",'2_all_summary'!M101)),1,2),IF(ISNUMBER(SEARCH("No",'2_all_summary'!M101)),4,3))</f>
        <v>1</v>
      </c>
      <c r="K102" s="39">
        <f>IF(ISNUMBER(SEARCH("Yes",'2_all_summary'!$H101)),IF(ISNUMBER(SEARCH("Yes",'2_all_summary'!N101)),1,2),IF(ISNUMBER(SEARCH("No",'2_all_summary'!N101)),4,3))</f>
        <v>1</v>
      </c>
      <c r="L102" s="39">
        <f>IF(ISNUMBER(SEARCH("Yes",'2_all_summary'!$H101)),IF(ISNUMBER(SEARCH("Yes",'2_all_summary'!O101)),1,2),IF(ISNUMBER(SEARCH("No",'2_all_summary'!O101)),4,3))</f>
        <v>1</v>
      </c>
      <c r="M102" s="39">
        <f>IF(ISNUMBER(SEARCH("Yes",'2_all_summary'!$H101)),IF(0&lt;'2_all_summary'!P101,1,2),IF(0='2_all_summary'!P101,4,3))</f>
        <v>1</v>
      </c>
      <c r="N102" s="39">
        <f>IF(ISNUMBER(SEARCH("Yes",'2_all_summary'!$H101)),IF(ISNUMBER(SEARCH("Yes",'2_all_summary'!Q101)),1,2),IF(ISNUMBER(SEARCH("No",'2_all_summary'!Q101)),4,3))</f>
        <v>1</v>
      </c>
      <c r="O102" s="39">
        <f>IF(ISNUMBER(SEARCH("Yes",'2_all_summary'!$H101)),IF(ISNUMBER(SEARCH("Yes",'2_all_summary'!R101)),1,2),IF(ISNUMBER(SEARCH("No",'2_all_summary'!R101)),4,3))</f>
        <v>1</v>
      </c>
      <c r="P102" s="39">
        <f>IF(ISNUMBER(SEARCH("Yes",'2_all_summary'!$H101)),IF(ISNUMBER(SEARCH("Yes",'2_all_summary'!S101)),1,2),IF(ISNUMBER(SEARCH("No",'2_all_summary'!S101)),4,3))</f>
        <v>1</v>
      </c>
      <c r="Q102" s="39">
        <f>IF(ISNUMBER(SEARCH("Yes",'2_all_summary'!$H101)),IF(0&lt;'2_all_summary'!T101,1,2),IF(0='2_all_summary'!T101,4,3))</f>
        <v>1</v>
      </c>
      <c r="R102" s="39">
        <f>IF(ISNUMBER(SEARCH("Yes",'2_all_summary'!$H101)),IF(ISNUMBER(SEARCH("Yes",'2_all_summary'!U101)),1,2),IF(ISNUMBER(SEARCH("No",'2_all_summary'!U101)),4,3))</f>
        <v>1</v>
      </c>
    </row>
    <row r="103" spans="7:18" x14ac:dyDescent="0.3">
      <c r="G103" s="53"/>
      <c r="H103" s="39" t="str">
        <f>'2_all_summary'!D102</f>
        <v>Translating systems thinking into practice for community action on childhood obesity</v>
      </c>
      <c r="I103" s="39" t="str">
        <f>'2_all_summary'!E102</f>
        <v>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v>
      </c>
      <c r="J103" s="39">
        <f>IF(ISNUMBER(SEARCH("Yes",'2_all_summary'!$H102)),IF(ISNUMBER(SEARCH("Yes",'2_all_summary'!M102)),1,2),IF(ISNUMBER(SEARCH("No",'2_all_summary'!M102)),4,3))</f>
        <v>4</v>
      </c>
      <c r="K103" s="39">
        <f>IF(ISNUMBER(SEARCH("Yes",'2_all_summary'!$H102)),IF(ISNUMBER(SEARCH("Yes",'2_all_summary'!N102)),1,2),IF(ISNUMBER(SEARCH("No",'2_all_summary'!N102)),4,3))</f>
        <v>4</v>
      </c>
      <c r="L103" s="39">
        <f>IF(ISNUMBER(SEARCH("Yes",'2_all_summary'!$H102)),IF(ISNUMBER(SEARCH("Yes",'2_all_summary'!O102)),1,2),IF(ISNUMBER(SEARCH("No",'2_all_summary'!O102)),4,3))</f>
        <v>4</v>
      </c>
      <c r="M103" s="39">
        <f>IF(ISNUMBER(SEARCH("Yes",'2_all_summary'!$H102)),IF(0&lt;'2_all_summary'!P102,1,2),IF(0='2_all_summary'!P102,4,3))</f>
        <v>4</v>
      </c>
      <c r="N103" s="39">
        <f>IF(ISNUMBER(SEARCH("Yes",'2_all_summary'!$H102)),IF(ISNUMBER(SEARCH("Yes",'2_all_summary'!Q102)),1,2),IF(ISNUMBER(SEARCH("No",'2_all_summary'!Q102)),4,3))</f>
        <v>4</v>
      </c>
      <c r="O103" s="39">
        <f>IF(ISNUMBER(SEARCH("Yes",'2_all_summary'!$H102)),IF(ISNUMBER(SEARCH("Yes",'2_all_summary'!R102)),1,2),IF(ISNUMBER(SEARCH("No",'2_all_summary'!R102)),4,3))</f>
        <v>4</v>
      </c>
      <c r="P103" s="39">
        <f>IF(ISNUMBER(SEARCH("Yes",'2_all_summary'!$H102)),IF(ISNUMBER(SEARCH("Yes",'2_all_summary'!S102)),1,2),IF(ISNUMBER(SEARCH("No",'2_all_summary'!S102)),4,3))</f>
        <v>4</v>
      </c>
      <c r="Q103" s="39">
        <f>IF(ISNUMBER(SEARCH("Yes",'2_all_summary'!$H102)),IF(0&lt;'2_all_summary'!T102,1,2),IF(0='2_all_summary'!T102,4,3))</f>
        <v>4</v>
      </c>
      <c r="R103" s="39">
        <f>IF(ISNUMBER(SEARCH("Yes",'2_all_summary'!$H102)),IF(ISNUMBER(SEARCH("Yes",'2_all_summary'!U102)),1,2),IF(ISNUMBER(SEARCH("No",'2_all_summary'!U102)),4,3))</f>
        <v>4</v>
      </c>
    </row>
    <row r="104" spans="7:18" x14ac:dyDescent="0.3">
      <c r="G104" s="53"/>
      <c r="H104" s="39" t="str">
        <f>'2_all_summary'!D103</f>
        <v>The Gunnison Basin sage-grouse strategic committee: A Colorado county's fight for conservation self-determination</v>
      </c>
      <c r="I104" s="39" t="str">
        <f>'2_all_summary'!E103</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104" s="39">
        <f>IF(ISNUMBER(SEARCH("Yes",'2_all_summary'!$H103)),IF(ISNUMBER(SEARCH("Yes",'2_all_summary'!M103)),1,2),IF(ISNUMBER(SEARCH("No",'2_all_summary'!M103)),4,3))</f>
        <v>4</v>
      </c>
      <c r="K104" s="39">
        <f>IF(ISNUMBER(SEARCH("Yes",'2_all_summary'!$H103)),IF(ISNUMBER(SEARCH("Yes",'2_all_summary'!N103)),1,2),IF(ISNUMBER(SEARCH("No",'2_all_summary'!N103)),4,3))</f>
        <v>4</v>
      </c>
      <c r="L104" s="39">
        <f>IF(ISNUMBER(SEARCH("Yes",'2_all_summary'!$H103)),IF(ISNUMBER(SEARCH("Yes",'2_all_summary'!O103)),1,2),IF(ISNUMBER(SEARCH("No",'2_all_summary'!O103)),4,3))</f>
        <v>4</v>
      </c>
      <c r="M104" s="39">
        <f>IF(ISNUMBER(SEARCH("Yes",'2_all_summary'!$H103)),IF(0&lt;'2_all_summary'!P103,1,2),IF(0='2_all_summary'!P103,4,3))</f>
        <v>4</v>
      </c>
      <c r="N104" s="39">
        <f>IF(ISNUMBER(SEARCH("Yes",'2_all_summary'!$H103)),IF(ISNUMBER(SEARCH("Yes",'2_all_summary'!Q103)),1,2),IF(ISNUMBER(SEARCH("No",'2_all_summary'!Q103)),4,3))</f>
        <v>4</v>
      </c>
      <c r="O104" s="39">
        <f>IF(ISNUMBER(SEARCH("Yes",'2_all_summary'!$H103)),IF(ISNUMBER(SEARCH("Yes",'2_all_summary'!R103)),1,2),IF(ISNUMBER(SEARCH("No",'2_all_summary'!R103)),4,3))</f>
        <v>4</v>
      </c>
      <c r="P104" s="39">
        <f>IF(ISNUMBER(SEARCH("Yes",'2_all_summary'!$H103)),IF(ISNUMBER(SEARCH("Yes",'2_all_summary'!S103)),1,2),IF(ISNUMBER(SEARCH("No",'2_all_summary'!S103)),4,3))</f>
        <v>4</v>
      </c>
      <c r="Q104" s="39">
        <f>IF(ISNUMBER(SEARCH("Yes",'2_all_summary'!$H103)),IF(0&lt;'2_all_summary'!T103,1,2),IF(0='2_all_summary'!T103,4,3))</f>
        <v>4</v>
      </c>
      <c r="R104" s="39">
        <f>IF(ISNUMBER(SEARCH("Yes",'2_all_summary'!$H103)),IF(ISNUMBER(SEARCH("Yes",'2_all_summary'!U103)),1,2),IF(ISNUMBER(SEARCH("No",'2_all_summary'!U103)),4,3))</f>
        <v>4</v>
      </c>
    </row>
    <row r="105" spans="7:18" x14ac:dyDescent="0.3">
      <c r="G105" s="53"/>
      <c r="H105" s="39" t="str">
        <f>'2_all_summary'!D104</f>
        <v>Uncommon among the commons? Disentangling the sustainability of the Peruvian anchovy fishery</v>
      </c>
      <c r="I105" s="39" t="str">
        <f>'2_all_summary'!E104</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v>
      </c>
      <c r="J105" s="39">
        <f>IF(ISNUMBER(SEARCH("Yes",'2_all_summary'!$H104)),IF(ISNUMBER(SEARCH("Yes",'2_all_summary'!M104)),1,2),IF(ISNUMBER(SEARCH("No",'2_all_summary'!M104)),4,3))</f>
        <v>4</v>
      </c>
      <c r="K105" s="39">
        <f>IF(ISNUMBER(SEARCH("Yes",'2_all_summary'!$H104)),IF(ISNUMBER(SEARCH("Yes",'2_all_summary'!N104)),1,2),IF(ISNUMBER(SEARCH("No",'2_all_summary'!N104)),4,3))</f>
        <v>4</v>
      </c>
      <c r="L105" s="39">
        <f>IF(ISNUMBER(SEARCH("Yes",'2_all_summary'!$H104)),IF(ISNUMBER(SEARCH("Yes",'2_all_summary'!O104)),1,2),IF(ISNUMBER(SEARCH("No",'2_all_summary'!O104)),4,3))</f>
        <v>4</v>
      </c>
      <c r="M105" s="39">
        <f>IF(ISNUMBER(SEARCH("Yes",'2_all_summary'!$H104)),IF(0&lt;'2_all_summary'!P104,1,2),IF(0='2_all_summary'!P104,4,3))</f>
        <v>4</v>
      </c>
      <c r="N105" s="39">
        <f>IF(ISNUMBER(SEARCH("Yes",'2_all_summary'!$H104)),IF(ISNUMBER(SEARCH("Yes",'2_all_summary'!Q104)),1,2),IF(ISNUMBER(SEARCH("No",'2_all_summary'!Q104)),4,3))</f>
        <v>4</v>
      </c>
      <c r="O105" s="39">
        <f>IF(ISNUMBER(SEARCH("Yes",'2_all_summary'!$H104)),IF(ISNUMBER(SEARCH("Yes",'2_all_summary'!R104)),1,2),IF(ISNUMBER(SEARCH("No",'2_all_summary'!R104)),4,3))</f>
        <v>4</v>
      </c>
      <c r="P105" s="39">
        <f>IF(ISNUMBER(SEARCH("Yes",'2_all_summary'!$H104)),IF(ISNUMBER(SEARCH("Yes",'2_all_summary'!S104)),1,2),IF(ISNUMBER(SEARCH("No",'2_all_summary'!S104)),4,3))</f>
        <v>4</v>
      </c>
      <c r="Q105" s="39">
        <f>IF(ISNUMBER(SEARCH("Yes",'2_all_summary'!$H104)),IF(0&lt;'2_all_summary'!T104,1,2),IF(0='2_all_summary'!T104,4,3))</f>
        <v>4</v>
      </c>
      <c r="R105" s="39">
        <f>IF(ISNUMBER(SEARCH("Yes",'2_all_summary'!$H104)),IF(ISNUMBER(SEARCH("Yes",'2_all_summary'!U104)),1,2),IF(ISNUMBER(SEARCH("No",'2_all_summary'!U104)),4,3))</f>
        <v>4</v>
      </c>
    </row>
    <row r="106" spans="7:18" x14ac:dyDescent="0.3">
      <c r="G106" s="53"/>
      <c r="H106" s="39" t="str">
        <f>'2_all_summary'!D105</f>
        <v>Qualitative participatory mapping of seal and walrus harvest and habitat areas: Documenting indigenous knowledge, preserving local values, and discouraging map misuse</v>
      </c>
      <c r="I106" s="39" t="str">
        <f>'2_all_summary'!E105</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v>
      </c>
      <c r="J106" s="39">
        <f>IF(ISNUMBER(SEARCH("Yes",'2_all_summary'!$H105)),IF(ISNUMBER(SEARCH("Yes",'2_all_summary'!M105)),1,2),IF(ISNUMBER(SEARCH("No",'2_all_summary'!M105)),4,3))</f>
        <v>4</v>
      </c>
      <c r="K106" s="39">
        <f>IF(ISNUMBER(SEARCH("Yes",'2_all_summary'!$H105)),IF(ISNUMBER(SEARCH("Yes",'2_all_summary'!N105)),1,2),IF(ISNUMBER(SEARCH("No",'2_all_summary'!N105)),4,3))</f>
        <v>4</v>
      </c>
      <c r="L106" s="39">
        <f>IF(ISNUMBER(SEARCH("Yes",'2_all_summary'!$H105)),IF(ISNUMBER(SEARCH("Yes",'2_all_summary'!O105)),1,2),IF(ISNUMBER(SEARCH("No",'2_all_summary'!O105)),4,3))</f>
        <v>4</v>
      </c>
      <c r="M106" s="39">
        <f>IF(ISNUMBER(SEARCH("Yes",'2_all_summary'!$H105)),IF(0&lt;'2_all_summary'!P105,1,2),IF(0='2_all_summary'!P105,4,3))</f>
        <v>4</v>
      </c>
      <c r="N106" s="39">
        <f>IF(ISNUMBER(SEARCH("Yes",'2_all_summary'!$H105)),IF(ISNUMBER(SEARCH("Yes",'2_all_summary'!Q105)),1,2),IF(ISNUMBER(SEARCH("No",'2_all_summary'!Q105)),4,3))</f>
        <v>4</v>
      </c>
      <c r="O106" s="39">
        <f>IF(ISNUMBER(SEARCH("Yes",'2_all_summary'!$H105)),IF(ISNUMBER(SEARCH("Yes",'2_all_summary'!R105)),1,2),IF(ISNUMBER(SEARCH("No",'2_all_summary'!R105)),4,3))</f>
        <v>4</v>
      </c>
      <c r="P106" s="39">
        <f>IF(ISNUMBER(SEARCH("Yes",'2_all_summary'!$H105)),IF(ISNUMBER(SEARCH("Yes",'2_all_summary'!S105)),1,2),IF(ISNUMBER(SEARCH("No",'2_all_summary'!S105)),4,3))</f>
        <v>4</v>
      </c>
      <c r="Q106" s="39">
        <f>IF(ISNUMBER(SEARCH("Yes",'2_all_summary'!$H105)),IF(0&lt;'2_all_summary'!T105,1,2),IF(0='2_all_summary'!T105,4,3))</f>
        <v>4</v>
      </c>
      <c r="R106" s="39">
        <f>IF(ISNUMBER(SEARCH("Yes",'2_all_summary'!$H105)),IF(ISNUMBER(SEARCH("Yes",'2_all_summary'!U105)),1,2),IF(ISNUMBER(SEARCH("No",'2_all_summary'!U105)),4,3))</f>
        <v>4</v>
      </c>
    </row>
    <row r="107" spans="7:18" x14ac:dyDescent="0.3">
      <c r="G107" s="53"/>
      <c r="H107" s="39" t="str">
        <f>'2_all_summary'!D106</f>
        <v>Gendering Marine Conservation: The Politics of Marine Protected Areas and Fisheries Access</v>
      </c>
      <c r="I107" s="39" t="str">
        <f>'2_all_summary'!E106</f>
        <v>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v>
      </c>
      <c r="J107" s="39">
        <f>IF(ISNUMBER(SEARCH("Yes",'2_all_summary'!$H106)),IF(ISNUMBER(SEARCH("Yes",'2_all_summary'!M106)),1,2),IF(ISNUMBER(SEARCH("No",'2_all_summary'!M106)),4,3))</f>
        <v>4</v>
      </c>
      <c r="K107" s="39">
        <f>IF(ISNUMBER(SEARCH("Yes",'2_all_summary'!$H106)),IF(ISNUMBER(SEARCH("Yes",'2_all_summary'!N106)),1,2),IF(ISNUMBER(SEARCH("No",'2_all_summary'!N106)),4,3))</f>
        <v>4</v>
      </c>
      <c r="L107" s="39">
        <f>IF(ISNUMBER(SEARCH("Yes",'2_all_summary'!$H106)),IF(ISNUMBER(SEARCH("Yes",'2_all_summary'!O106)),1,2),IF(ISNUMBER(SEARCH("No",'2_all_summary'!O106)),4,3))</f>
        <v>4</v>
      </c>
      <c r="M107" s="39">
        <f>IF(ISNUMBER(SEARCH("Yes",'2_all_summary'!$H106)),IF(0&lt;'2_all_summary'!P106,1,2),IF(0='2_all_summary'!P106,4,3))</f>
        <v>4</v>
      </c>
      <c r="N107" s="39">
        <f>IF(ISNUMBER(SEARCH("Yes",'2_all_summary'!$H106)),IF(ISNUMBER(SEARCH("Yes",'2_all_summary'!Q106)),1,2),IF(ISNUMBER(SEARCH("No",'2_all_summary'!Q106)),4,3))</f>
        <v>4</v>
      </c>
      <c r="O107" s="39">
        <f>IF(ISNUMBER(SEARCH("Yes",'2_all_summary'!$H106)),IF(ISNUMBER(SEARCH("Yes",'2_all_summary'!R106)),1,2),IF(ISNUMBER(SEARCH("No",'2_all_summary'!R106)),4,3))</f>
        <v>4</v>
      </c>
      <c r="P107" s="39">
        <f>IF(ISNUMBER(SEARCH("Yes",'2_all_summary'!$H106)),IF(ISNUMBER(SEARCH("Yes",'2_all_summary'!S106)),1,2),IF(ISNUMBER(SEARCH("No",'2_all_summary'!S106)),4,3))</f>
        <v>4</v>
      </c>
      <c r="Q107" s="39">
        <f>IF(ISNUMBER(SEARCH("Yes",'2_all_summary'!$H106)),IF(0&lt;'2_all_summary'!T106,1,2),IF(0='2_all_summary'!T106,4,3))</f>
        <v>4</v>
      </c>
      <c r="R107" s="39">
        <f>IF(ISNUMBER(SEARCH("Yes",'2_all_summary'!$H106)),IF(ISNUMBER(SEARCH("Yes",'2_all_summary'!U106)),1,2),IF(ISNUMBER(SEARCH("No",'2_all_summary'!U106)),4,3))</f>
        <v>4</v>
      </c>
    </row>
    <row r="108" spans="7:18" x14ac:dyDescent="0.3">
      <c r="G108" s="53"/>
      <c r="H108" s="39" t="str">
        <f>'2_all_summary'!D107</f>
        <v>Defining fishers in the South African context: Subsistence, artisanal and small-scale commercial sectors</v>
      </c>
      <c r="I108" s="39" t="str">
        <f>'2_all_summary'!E107</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108" s="39">
        <f>IF(ISNUMBER(SEARCH("Yes",'2_all_summary'!$H107)),IF(ISNUMBER(SEARCH("Yes",'2_all_summary'!M107)),1,2),IF(ISNUMBER(SEARCH("No",'2_all_summary'!M107)),4,3))</f>
        <v>4</v>
      </c>
      <c r="K108" s="39">
        <f>IF(ISNUMBER(SEARCH("Yes",'2_all_summary'!$H107)),IF(ISNUMBER(SEARCH("Yes",'2_all_summary'!N107)),1,2),IF(ISNUMBER(SEARCH("No",'2_all_summary'!N107)),4,3))</f>
        <v>4</v>
      </c>
      <c r="L108" s="39">
        <f>IF(ISNUMBER(SEARCH("Yes",'2_all_summary'!$H107)),IF(ISNUMBER(SEARCH("Yes",'2_all_summary'!O107)),1,2),IF(ISNUMBER(SEARCH("No",'2_all_summary'!O107)),4,3))</f>
        <v>4</v>
      </c>
      <c r="M108" s="39">
        <f>IF(ISNUMBER(SEARCH("Yes",'2_all_summary'!$H107)),IF(0&lt;'2_all_summary'!P107,1,2),IF(0='2_all_summary'!P107,4,3))</f>
        <v>4</v>
      </c>
      <c r="N108" s="39">
        <f>IF(ISNUMBER(SEARCH("Yes",'2_all_summary'!$H107)),IF(ISNUMBER(SEARCH("Yes",'2_all_summary'!Q107)),1,2),IF(ISNUMBER(SEARCH("No",'2_all_summary'!Q107)),4,3))</f>
        <v>4</v>
      </c>
      <c r="O108" s="39">
        <f>IF(ISNUMBER(SEARCH("Yes",'2_all_summary'!$H107)),IF(ISNUMBER(SEARCH("Yes",'2_all_summary'!R107)),1,2),IF(ISNUMBER(SEARCH("No",'2_all_summary'!R107)),4,3))</f>
        <v>4</v>
      </c>
      <c r="P108" s="39">
        <f>IF(ISNUMBER(SEARCH("Yes",'2_all_summary'!$H107)),IF(ISNUMBER(SEARCH("Yes",'2_all_summary'!S107)),1,2),IF(ISNUMBER(SEARCH("No",'2_all_summary'!S107)),4,3))</f>
        <v>4</v>
      </c>
      <c r="Q108" s="39">
        <f>IF(ISNUMBER(SEARCH("Yes",'2_all_summary'!$H107)),IF(0&lt;'2_all_summary'!T107,1,2),IF(0='2_all_summary'!T107,4,3))</f>
        <v>4</v>
      </c>
      <c r="R108" s="39">
        <f>IF(ISNUMBER(SEARCH("Yes",'2_all_summary'!$H107)),IF(ISNUMBER(SEARCH("Yes",'2_all_summary'!U107)),1,2),IF(ISNUMBER(SEARCH("No",'2_all_summary'!U107)),4,3))</f>
        <v>4</v>
      </c>
    </row>
    <row r="109" spans="7:18" x14ac:dyDescent="0.3">
      <c r="G109" s="53"/>
      <c r="H109" s="39" t="str">
        <f>'2_all_summary'!D108</f>
        <v>From reef to table: Social and ecological factors affecting coral reef fisheries, artisanal seafood supply chains, and seafood security</v>
      </c>
      <c r="I109" s="39" t="str">
        <f>'2_all_summary'!E108</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v>
      </c>
      <c r="J109" s="39">
        <f>IF(ISNUMBER(SEARCH("Yes",'2_all_summary'!$H108)),IF(ISNUMBER(SEARCH("Yes",'2_all_summary'!M108)),1,2),IF(ISNUMBER(SEARCH("No",'2_all_summary'!M108)),4,3))</f>
        <v>1</v>
      </c>
      <c r="K109" s="39">
        <f>IF(ISNUMBER(SEARCH("Yes",'2_all_summary'!$H108)),IF(ISNUMBER(SEARCH("Yes",'2_all_summary'!N108)),1,2),IF(ISNUMBER(SEARCH("No",'2_all_summary'!N108)),4,3))</f>
        <v>1</v>
      </c>
      <c r="L109" s="39">
        <f>IF(ISNUMBER(SEARCH("Yes",'2_all_summary'!$H108)),IF(ISNUMBER(SEARCH("Yes",'2_all_summary'!O108)),1,2),IF(ISNUMBER(SEARCH("No",'2_all_summary'!O108)),4,3))</f>
        <v>1</v>
      </c>
      <c r="M109" s="39">
        <f>IF(ISNUMBER(SEARCH("Yes",'2_all_summary'!$H108)),IF(0&lt;'2_all_summary'!P108,1,2),IF(0='2_all_summary'!P108,4,3))</f>
        <v>1</v>
      </c>
      <c r="N109" s="39">
        <f>IF(ISNUMBER(SEARCH("Yes",'2_all_summary'!$H108)),IF(ISNUMBER(SEARCH("Yes",'2_all_summary'!Q108)),1,2),IF(ISNUMBER(SEARCH("No",'2_all_summary'!Q108)),4,3))</f>
        <v>1</v>
      </c>
      <c r="O109" s="39">
        <f>IF(ISNUMBER(SEARCH("Yes",'2_all_summary'!$H108)),IF(ISNUMBER(SEARCH("Yes",'2_all_summary'!R108)),1,2),IF(ISNUMBER(SEARCH("No",'2_all_summary'!R108)),4,3))</f>
        <v>1</v>
      </c>
      <c r="P109" s="39">
        <f>IF(ISNUMBER(SEARCH("Yes",'2_all_summary'!$H108)),IF(ISNUMBER(SEARCH("Yes",'2_all_summary'!S108)),1,2),IF(ISNUMBER(SEARCH("No",'2_all_summary'!S108)),4,3))</f>
        <v>1</v>
      </c>
      <c r="Q109" s="39">
        <f>IF(ISNUMBER(SEARCH("Yes",'2_all_summary'!$H108)),IF(0&lt;'2_all_summary'!T108,1,2),IF(0='2_all_summary'!T108,4,3))</f>
        <v>1</v>
      </c>
      <c r="R109" s="39">
        <f>IF(ISNUMBER(SEARCH("Yes",'2_all_summary'!$H108)),IF(ISNUMBER(SEARCH("Yes",'2_all_summary'!U108)),1,2),IF(ISNUMBER(SEARCH("No",'2_all_summary'!U108)),4,3))</f>
        <v>1</v>
      </c>
    </row>
    <row r="110" spans="7:18" x14ac:dyDescent="0.3">
      <c r="G110" s="53"/>
      <c r="H110" s="39" t="str">
        <f>'2_all_summary'!D109</f>
        <v>Changing understandings of local knowledge in island environments</v>
      </c>
      <c r="I110" s="39" t="str">
        <f>'2_all_summary'!E109</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v>
      </c>
      <c r="J110" s="39">
        <f>IF(ISNUMBER(SEARCH("Yes",'2_all_summary'!$H109)),IF(ISNUMBER(SEARCH("Yes",'2_all_summary'!M109)),1,2),IF(ISNUMBER(SEARCH("No",'2_all_summary'!M109)),4,3))</f>
        <v>4</v>
      </c>
      <c r="K110" s="39">
        <f>IF(ISNUMBER(SEARCH("Yes",'2_all_summary'!$H109)),IF(ISNUMBER(SEARCH("Yes",'2_all_summary'!N109)),1,2),IF(ISNUMBER(SEARCH("No",'2_all_summary'!N109)),4,3))</f>
        <v>4</v>
      </c>
      <c r="L110" s="39">
        <f>IF(ISNUMBER(SEARCH("Yes",'2_all_summary'!$H109)),IF(ISNUMBER(SEARCH("Yes",'2_all_summary'!O109)),1,2),IF(ISNUMBER(SEARCH("No",'2_all_summary'!O109)),4,3))</f>
        <v>4</v>
      </c>
      <c r="M110" s="39">
        <f>IF(ISNUMBER(SEARCH("Yes",'2_all_summary'!$H109)),IF(0&lt;'2_all_summary'!P109,1,2),IF(0='2_all_summary'!P109,4,3))</f>
        <v>4</v>
      </c>
      <c r="N110" s="39">
        <f>IF(ISNUMBER(SEARCH("Yes",'2_all_summary'!$H109)),IF(ISNUMBER(SEARCH("Yes",'2_all_summary'!Q109)),1,2),IF(ISNUMBER(SEARCH("No",'2_all_summary'!Q109)),4,3))</f>
        <v>4</v>
      </c>
      <c r="O110" s="39">
        <f>IF(ISNUMBER(SEARCH("Yes",'2_all_summary'!$H109)),IF(ISNUMBER(SEARCH("Yes",'2_all_summary'!R109)),1,2),IF(ISNUMBER(SEARCH("No",'2_all_summary'!R109)),4,3))</f>
        <v>4</v>
      </c>
      <c r="P110" s="39">
        <f>IF(ISNUMBER(SEARCH("Yes",'2_all_summary'!$H109)),IF(ISNUMBER(SEARCH("Yes",'2_all_summary'!S109)),1,2),IF(ISNUMBER(SEARCH("No",'2_all_summary'!S109)),4,3))</f>
        <v>4</v>
      </c>
      <c r="Q110" s="39">
        <f>IF(ISNUMBER(SEARCH("Yes",'2_all_summary'!$H109)),IF(0&lt;'2_all_summary'!T109,1,2),IF(0='2_all_summary'!T109,4,3))</f>
        <v>4</v>
      </c>
      <c r="R110" s="39">
        <f>IF(ISNUMBER(SEARCH("Yes",'2_all_summary'!$H109)),IF(ISNUMBER(SEARCH("Yes",'2_all_summary'!U109)),1,2),IF(ISNUMBER(SEARCH("No",'2_all_summary'!U109)),4,3))</f>
        <v>4</v>
      </c>
    </row>
    <row r="111" spans="7:18" x14ac:dyDescent="0.3">
      <c r="G111" s="53"/>
      <c r="H111" s="39" t="str">
        <f>'2_all_summary'!D110</f>
        <v>Safeguarding Imperiled Biodiversity and Evolutionary Processes in the Wallacea Center of Endemism</v>
      </c>
      <c r="I111" s="39" t="str">
        <f>'2_all_summary'!E110</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v>
      </c>
      <c r="J111" s="39">
        <f>IF(ISNUMBER(SEARCH("Yes",'2_all_summary'!$H110)),IF(ISNUMBER(SEARCH("Yes",'2_all_summary'!M110)),1,2),IF(ISNUMBER(SEARCH("No",'2_all_summary'!M110)),4,3))</f>
        <v>4</v>
      </c>
      <c r="K111" s="39">
        <f>IF(ISNUMBER(SEARCH("Yes",'2_all_summary'!$H110)),IF(ISNUMBER(SEARCH("Yes",'2_all_summary'!N110)),1,2),IF(ISNUMBER(SEARCH("No",'2_all_summary'!N110)),4,3))</f>
        <v>4</v>
      </c>
      <c r="L111" s="39">
        <f>IF(ISNUMBER(SEARCH("Yes",'2_all_summary'!$H110)),IF(ISNUMBER(SEARCH("Yes",'2_all_summary'!O110)),1,2),IF(ISNUMBER(SEARCH("No",'2_all_summary'!O110)),4,3))</f>
        <v>4</v>
      </c>
      <c r="M111" s="39">
        <f>IF(ISNUMBER(SEARCH("Yes",'2_all_summary'!$H110)),IF(0&lt;'2_all_summary'!P110,1,2),IF(0='2_all_summary'!P110,4,3))</f>
        <v>4</v>
      </c>
      <c r="N111" s="39">
        <f>IF(ISNUMBER(SEARCH("Yes",'2_all_summary'!$H110)),IF(ISNUMBER(SEARCH("Yes",'2_all_summary'!Q110)),1,2),IF(ISNUMBER(SEARCH("No",'2_all_summary'!Q110)),4,3))</f>
        <v>4</v>
      </c>
      <c r="O111" s="39">
        <f>IF(ISNUMBER(SEARCH("Yes",'2_all_summary'!$H110)),IF(ISNUMBER(SEARCH("Yes",'2_all_summary'!R110)),1,2),IF(ISNUMBER(SEARCH("No",'2_all_summary'!R110)),4,3))</f>
        <v>4</v>
      </c>
      <c r="P111" s="39">
        <f>IF(ISNUMBER(SEARCH("Yes",'2_all_summary'!$H110)),IF(ISNUMBER(SEARCH("Yes",'2_all_summary'!S110)),1,2),IF(ISNUMBER(SEARCH("No",'2_all_summary'!S110)),4,3))</f>
        <v>4</v>
      </c>
      <c r="Q111" s="39">
        <f>IF(ISNUMBER(SEARCH("Yes",'2_all_summary'!$H110)),IF(0&lt;'2_all_summary'!T110,1,2),IF(0='2_all_summary'!T110,4,3))</f>
        <v>4</v>
      </c>
      <c r="R111" s="39">
        <f>IF(ISNUMBER(SEARCH("Yes",'2_all_summary'!$H110)),IF(ISNUMBER(SEARCH("Yes",'2_all_summary'!U110)),1,2),IF(ISNUMBER(SEARCH("No",'2_all_summary'!U110)),4,3))</f>
        <v>4</v>
      </c>
    </row>
    <row r="112" spans="7:18" x14ac:dyDescent="0.3">
      <c r="G112" s="53"/>
      <c r="H112" s="39" t="str">
        <f>'2_all_summary'!D111</f>
        <v>Combining human preference and biodiversity priorities for marine protected area site selection in Sabah, Malaysia</v>
      </c>
      <c r="I112" s="39" t="str">
        <f>'2_all_summary'!E111</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v>
      </c>
      <c r="J112" s="39">
        <f>IF(ISNUMBER(SEARCH("Yes",'2_all_summary'!$H111)),IF(ISNUMBER(SEARCH("Yes",'2_all_summary'!M111)),1,2),IF(ISNUMBER(SEARCH("No",'2_all_summary'!M111)),4,3))</f>
        <v>4</v>
      </c>
      <c r="K112" s="39">
        <f>IF(ISNUMBER(SEARCH("Yes",'2_all_summary'!$H111)),IF(ISNUMBER(SEARCH("Yes",'2_all_summary'!N111)),1,2),IF(ISNUMBER(SEARCH("No",'2_all_summary'!N111)),4,3))</f>
        <v>4</v>
      </c>
      <c r="L112" s="39">
        <f>IF(ISNUMBER(SEARCH("Yes",'2_all_summary'!$H111)),IF(ISNUMBER(SEARCH("Yes",'2_all_summary'!O111)),1,2),IF(ISNUMBER(SEARCH("No",'2_all_summary'!O111)),4,3))</f>
        <v>4</v>
      </c>
      <c r="M112" s="39">
        <f>IF(ISNUMBER(SEARCH("Yes",'2_all_summary'!$H111)),IF(0&lt;'2_all_summary'!P111,1,2),IF(0='2_all_summary'!P111,4,3))</f>
        <v>4</v>
      </c>
      <c r="N112" s="39">
        <f>IF(ISNUMBER(SEARCH("Yes",'2_all_summary'!$H111)),IF(ISNUMBER(SEARCH("Yes",'2_all_summary'!Q111)),1,2),IF(ISNUMBER(SEARCH("No",'2_all_summary'!Q111)),4,3))</f>
        <v>4</v>
      </c>
      <c r="O112" s="39">
        <f>IF(ISNUMBER(SEARCH("Yes",'2_all_summary'!$H111)),IF(ISNUMBER(SEARCH("Yes",'2_all_summary'!R111)),1,2),IF(ISNUMBER(SEARCH("No",'2_all_summary'!R111)),4,3))</f>
        <v>4</v>
      </c>
      <c r="P112" s="39">
        <f>IF(ISNUMBER(SEARCH("Yes",'2_all_summary'!$H111)),IF(ISNUMBER(SEARCH("Yes",'2_all_summary'!S111)),1,2),IF(ISNUMBER(SEARCH("No",'2_all_summary'!S111)),4,3))</f>
        <v>4</v>
      </c>
      <c r="Q112" s="39">
        <f>IF(ISNUMBER(SEARCH("Yes",'2_all_summary'!$H111)),IF(0&lt;'2_all_summary'!T111,1,2),IF(0='2_all_summary'!T111,4,3))</f>
        <v>4</v>
      </c>
      <c r="R112" s="39">
        <f>IF(ISNUMBER(SEARCH("Yes",'2_all_summary'!$H111)),IF(ISNUMBER(SEARCH("Yes",'2_all_summary'!U111)),1,2),IF(ISNUMBER(SEARCH("No",'2_all_summary'!U111)),4,3))</f>
        <v>4</v>
      </c>
    </row>
    <row r="113" spans="7:18" x14ac:dyDescent="0.3">
      <c r="G113" s="53"/>
      <c r="H113" s="39" t="str">
        <f>'2_all_summary'!D112</f>
        <v>A system dynamics model for marine conservation area management â€“ A case study of pulo pasi gusung local marine conservation area, Selayar, Indonesia</v>
      </c>
      <c r="I113" s="39" t="str">
        <f>'2_all_summary'!E112</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v>
      </c>
      <c r="J113" s="39">
        <f>IF(ISNUMBER(SEARCH("Yes",'2_all_summary'!$H112)),IF(ISNUMBER(SEARCH("Yes",'2_all_summary'!M112)),1,2),IF(ISNUMBER(SEARCH("No",'2_all_summary'!M112)),4,3))</f>
        <v>4</v>
      </c>
      <c r="K113" s="39">
        <f>IF(ISNUMBER(SEARCH("Yes",'2_all_summary'!$H112)),IF(ISNUMBER(SEARCH("Yes",'2_all_summary'!N112)),1,2),IF(ISNUMBER(SEARCH("No",'2_all_summary'!N112)),4,3))</f>
        <v>4</v>
      </c>
      <c r="L113" s="39">
        <f>IF(ISNUMBER(SEARCH("Yes",'2_all_summary'!$H112)),IF(ISNUMBER(SEARCH("Yes",'2_all_summary'!O112)),1,2),IF(ISNUMBER(SEARCH("No",'2_all_summary'!O112)),4,3))</f>
        <v>4</v>
      </c>
      <c r="M113" s="39">
        <f>IF(ISNUMBER(SEARCH("Yes",'2_all_summary'!$H112)),IF(0&lt;'2_all_summary'!P112,1,2),IF(0='2_all_summary'!P112,4,3))</f>
        <v>4</v>
      </c>
      <c r="N113" s="39">
        <f>IF(ISNUMBER(SEARCH("Yes",'2_all_summary'!$H112)),IF(ISNUMBER(SEARCH("Yes",'2_all_summary'!Q112)),1,2),IF(ISNUMBER(SEARCH("No",'2_all_summary'!Q112)),4,3))</f>
        <v>4</v>
      </c>
      <c r="O113" s="39">
        <f>IF(ISNUMBER(SEARCH("Yes",'2_all_summary'!$H112)),IF(ISNUMBER(SEARCH("Yes",'2_all_summary'!R112)),1,2),IF(ISNUMBER(SEARCH("No",'2_all_summary'!R112)),4,3))</f>
        <v>4</v>
      </c>
      <c r="P113" s="39">
        <f>IF(ISNUMBER(SEARCH("Yes",'2_all_summary'!$H112)),IF(ISNUMBER(SEARCH("Yes",'2_all_summary'!S112)),1,2),IF(ISNUMBER(SEARCH("No",'2_all_summary'!S112)),4,3))</f>
        <v>4</v>
      </c>
      <c r="Q113" s="39">
        <f>IF(ISNUMBER(SEARCH("Yes",'2_all_summary'!$H112)),IF(0&lt;'2_all_summary'!T112,1,2),IF(0='2_all_summary'!T112,4,3))</f>
        <v>4</v>
      </c>
      <c r="R113" s="39">
        <f>IF(ISNUMBER(SEARCH("Yes",'2_all_summary'!$H112)),IF(ISNUMBER(SEARCH("Yes",'2_all_summary'!U112)),1,2),IF(ISNUMBER(SEARCH("No",'2_all_summary'!U112)),4,3))</f>
        <v>4</v>
      </c>
    </row>
    <row r="114" spans="7:18" x14ac:dyDescent="0.3">
      <c r="G114" s="53"/>
      <c r="H114" s="39" t="str">
        <f>'2_all_summary'!D113</f>
        <v>Assessment of fresh water security in coastal Bangladesh: An insight from salinity, community perception and adaptation</v>
      </c>
      <c r="I114" s="39" t="str">
        <f>'2_all_summary'!E113</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v>
      </c>
      <c r="J114" s="39">
        <f>IF(ISNUMBER(SEARCH("Yes",'2_all_summary'!$H113)),IF(ISNUMBER(SEARCH("Yes",'2_all_summary'!M113)),1,2),IF(ISNUMBER(SEARCH("No",'2_all_summary'!M113)),4,3))</f>
        <v>4</v>
      </c>
      <c r="K114" s="39">
        <f>IF(ISNUMBER(SEARCH("Yes",'2_all_summary'!$H113)),IF(ISNUMBER(SEARCH("Yes",'2_all_summary'!N113)),1,2),IF(ISNUMBER(SEARCH("No",'2_all_summary'!N113)),4,3))</f>
        <v>4</v>
      </c>
      <c r="L114" s="39">
        <f>IF(ISNUMBER(SEARCH("Yes",'2_all_summary'!$H113)),IF(ISNUMBER(SEARCH("Yes",'2_all_summary'!O113)),1,2),IF(ISNUMBER(SEARCH("No",'2_all_summary'!O113)),4,3))</f>
        <v>4</v>
      </c>
      <c r="M114" s="39">
        <f>IF(ISNUMBER(SEARCH("Yes",'2_all_summary'!$H113)),IF(0&lt;'2_all_summary'!P113,1,2),IF(0='2_all_summary'!P113,4,3))</f>
        <v>4</v>
      </c>
      <c r="N114" s="39">
        <f>IF(ISNUMBER(SEARCH("Yes",'2_all_summary'!$H113)),IF(ISNUMBER(SEARCH("Yes",'2_all_summary'!Q113)),1,2),IF(ISNUMBER(SEARCH("No",'2_all_summary'!Q113)),4,3))</f>
        <v>4</v>
      </c>
      <c r="O114" s="39">
        <f>IF(ISNUMBER(SEARCH("Yes",'2_all_summary'!$H113)),IF(ISNUMBER(SEARCH("Yes",'2_all_summary'!R113)),1,2),IF(ISNUMBER(SEARCH("No",'2_all_summary'!R113)),4,3))</f>
        <v>4</v>
      </c>
      <c r="P114" s="39">
        <f>IF(ISNUMBER(SEARCH("Yes",'2_all_summary'!$H113)),IF(ISNUMBER(SEARCH("Yes",'2_all_summary'!S113)),1,2),IF(ISNUMBER(SEARCH("No",'2_all_summary'!S113)),4,3))</f>
        <v>4</v>
      </c>
      <c r="Q114" s="39">
        <f>IF(ISNUMBER(SEARCH("Yes",'2_all_summary'!$H113)),IF(0&lt;'2_all_summary'!T113,1,2),IF(0='2_all_summary'!T113,4,3))</f>
        <v>4</v>
      </c>
      <c r="R114" s="39">
        <f>IF(ISNUMBER(SEARCH("Yes",'2_all_summary'!$H113)),IF(ISNUMBER(SEARCH("Yes",'2_all_summary'!U113)),1,2),IF(ISNUMBER(SEARCH("No",'2_all_summary'!U113)),4,3))</f>
        <v>4</v>
      </c>
    </row>
    <row r="115" spans="7:18" x14ac:dyDescent="0.3">
      <c r="G115" s="53"/>
      <c r="H115" s="39" t="str">
        <f>'2_all_summary'!D114</f>
        <v>Exploring community-based marine aquaculture as a coastal resource management opportunity in Nova Scotia, Canada</v>
      </c>
      <c r="I115" s="39" t="str">
        <f>'2_all_summary'!E114</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v>
      </c>
      <c r="J115" s="39">
        <f>IF(ISNUMBER(SEARCH("Yes",'2_all_summary'!$H114)),IF(ISNUMBER(SEARCH("Yes",'2_all_summary'!M114)),1,2),IF(ISNUMBER(SEARCH("No",'2_all_summary'!M114)),4,3))</f>
        <v>4</v>
      </c>
      <c r="K115" s="39">
        <f>IF(ISNUMBER(SEARCH("Yes",'2_all_summary'!$H114)),IF(ISNUMBER(SEARCH("Yes",'2_all_summary'!N114)),1,2),IF(ISNUMBER(SEARCH("No",'2_all_summary'!N114)),4,3))</f>
        <v>4</v>
      </c>
      <c r="L115" s="39">
        <f>IF(ISNUMBER(SEARCH("Yes",'2_all_summary'!$H114)),IF(ISNUMBER(SEARCH("Yes",'2_all_summary'!O114)),1,2),IF(ISNUMBER(SEARCH("No",'2_all_summary'!O114)),4,3))</f>
        <v>4</v>
      </c>
      <c r="M115" s="39">
        <f>IF(ISNUMBER(SEARCH("Yes",'2_all_summary'!$H114)),IF(0&lt;'2_all_summary'!P114,1,2),IF(0='2_all_summary'!P114,4,3))</f>
        <v>4</v>
      </c>
      <c r="N115" s="39">
        <f>IF(ISNUMBER(SEARCH("Yes",'2_all_summary'!$H114)),IF(ISNUMBER(SEARCH("Yes",'2_all_summary'!Q114)),1,2),IF(ISNUMBER(SEARCH("No",'2_all_summary'!Q114)),4,3))</f>
        <v>4</v>
      </c>
      <c r="O115" s="39">
        <f>IF(ISNUMBER(SEARCH("Yes",'2_all_summary'!$H114)),IF(ISNUMBER(SEARCH("Yes",'2_all_summary'!R114)),1,2),IF(ISNUMBER(SEARCH("No",'2_all_summary'!R114)),4,3))</f>
        <v>4</v>
      </c>
      <c r="P115" s="39">
        <f>IF(ISNUMBER(SEARCH("Yes",'2_all_summary'!$H114)),IF(ISNUMBER(SEARCH("Yes",'2_all_summary'!S114)),1,2),IF(ISNUMBER(SEARCH("No",'2_all_summary'!S114)),4,3))</f>
        <v>4</v>
      </c>
      <c r="Q115" s="39">
        <f>IF(ISNUMBER(SEARCH("Yes",'2_all_summary'!$H114)),IF(0&lt;'2_all_summary'!T114,1,2),IF(0='2_all_summary'!T114,4,3))</f>
        <v>4</v>
      </c>
      <c r="R115" s="39">
        <f>IF(ISNUMBER(SEARCH("Yes",'2_all_summary'!$H114)),IF(ISNUMBER(SEARCH("Yes",'2_all_summary'!U114)),1,2),IF(ISNUMBER(SEARCH("No",'2_all_summary'!U114)),4,3))</f>
        <v>4</v>
      </c>
    </row>
    <row r="116" spans="7:18" x14ac:dyDescent="0.3">
      <c r="G116" s="53"/>
      <c r="H116" s="39" t="str">
        <f>'2_all_summary'!D115</f>
        <v>Effects of small, Fijian community-based marine protected areas on exploited reef fishes</v>
      </c>
      <c r="I116" s="39" t="str">
        <f>'2_all_summary'!E115</f>
        <v>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v>
      </c>
      <c r="J116" s="39">
        <f>IF(ISNUMBER(SEARCH("Yes",'2_all_summary'!$H115)),IF(ISNUMBER(SEARCH("Yes",'2_all_summary'!M115)),1,2),IF(ISNUMBER(SEARCH("No",'2_all_summary'!M115)),4,3))</f>
        <v>1</v>
      </c>
      <c r="K116" s="39">
        <f>IF(ISNUMBER(SEARCH("Yes",'2_all_summary'!$H115)),IF(ISNUMBER(SEARCH("Yes",'2_all_summary'!N115)),1,2),IF(ISNUMBER(SEARCH("No",'2_all_summary'!N115)),4,3))</f>
        <v>1</v>
      </c>
      <c r="L116" s="39">
        <f>IF(ISNUMBER(SEARCH("Yes",'2_all_summary'!$H115)),IF(ISNUMBER(SEARCH("Yes",'2_all_summary'!O115)),1,2),IF(ISNUMBER(SEARCH("No",'2_all_summary'!O115)),4,3))</f>
        <v>1</v>
      </c>
      <c r="M116" s="39">
        <f>IF(ISNUMBER(SEARCH("Yes",'2_all_summary'!$H115)),IF(0&lt;'2_all_summary'!P115,1,2),IF(0='2_all_summary'!P115,4,3))</f>
        <v>1</v>
      </c>
      <c r="N116" s="39">
        <f>IF(ISNUMBER(SEARCH("Yes",'2_all_summary'!$H115)),IF(ISNUMBER(SEARCH("Yes",'2_all_summary'!Q115)),1,2),IF(ISNUMBER(SEARCH("No",'2_all_summary'!Q115)),4,3))</f>
        <v>1</v>
      </c>
      <c r="O116" s="39">
        <f>IF(ISNUMBER(SEARCH("Yes",'2_all_summary'!$H115)),IF(ISNUMBER(SEARCH("Yes",'2_all_summary'!R115)),1,2),IF(ISNUMBER(SEARCH("No",'2_all_summary'!R115)),4,3))</f>
        <v>1</v>
      </c>
      <c r="P116" s="39">
        <f>IF(ISNUMBER(SEARCH("Yes",'2_all_summary'!$H115)),IF(ISNUMBER(SEARCH("Yes",'2_all_summary'!S115)),1,2),IF(ISNUMBER(SEARCH("No",'2_all_summary'!S115)),4,3))</f>
        <v>1</v>
      </c>
      <c r="Q116" s="39">
        <f>IF(ISNUMBER(SEARCH("Yes",'2_all_summary'!$H115)),IF(0&lt;'2_all_summary'!T115,1,2),IF(0='2_all_summary'!T115,4,3))</f>
        <v>1</v>
      </c>
      <c r="R116" s="39">
        <f>IF(ISNUMBER(SEARCH("Yes",'2_all_summary'!$H115)),IF(ISNUMBER(SEARCH("Yes",'2_all_summary'!U115)),1,2),IF(ISNUMBER(SEARCH("No",'2_all_summary'!U115)),4,3))</f>
        <v>1</v>
      </c>
    </row>
    <row r="117" spans="7:18" x14ac:dyDescent="0.3">
      <c r="G117" s="53"/>
      <c r="H117" s="39" t="str">
        <f>'2_all_summary'!D116</f>
        <v>Moving to sustainability by learning from successful fisheries</v>
      </c>
      <c r="I117" s="39" t="str">
        <f>'2_all_summary'!E116</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v>
      </c>
      <c r="J117" s="39">
        <f>IF(ISNUMBER(SEARCH("Yes",'2_all_summary'!$H116)),IF(ISNUMBER(SEARCH("Yes",'2_all_summary'!M116)),1,2),IF(ISNUMBER(SEARCH("No",'2_all_summary'!M116)),4,3))</f>
        <v>2</v>
      </c>
      <c r="K117" s="39">
        <f>IF(ISNUMBER(SEARCH("Yes",'2_all_summary'!$H116)),IF(ISNUMBER(SEARCH("Yes",'2_all_summary'!N116)),1,2),IF(ISNUMBER(SEARCH("No",'2_all_summary'!N116)),4,3))</f>
        <v>1</v>
      </c>
      <c r="L117" s="39">
        <f>IF(ISNUMBER(SEARCH("Yes",'2_all_summary'!$H116)),IF(ISNUMBER(SEARCH("Yes",'2_all_summary'!O116)),1,2),IF(ISNUMBER(SEARCH("No",'2_all_summary'!O116)),4,3))</f>
        <v>1</v>
      </c>
      <c r="M117" s="39">
        <f>IF(ISNUMBER(SEARCH("Yes",'2_all_summary'!$H116)),IF(0&lt;'2_all_summary'!P116,1,2),IF(0='2_all_summary'!P116,4,3))</f>
        <v>1</v>
      </c>
      <c r="N117" s="39">
        <f>IF(ISNUMBER(SEARCH("Yes",'2_all_summary'!$H116)),IF(ISNUMBER(SEARCH("Yes",'2_all_summary'!Q116)),1,2),IF(ISNUMBER(SEARCH("No",'2_all_summary'!Q116)),4,3))</f>
        <v>2</v>
      </c>
      <c r="O117" s="39">
        <f>IF(ISNUMBER(SEARCH("Yes",'2_all_summary'!$H116)),IF(ISNUMBER(SEARCH("Yes",'2_all_summary'!R116)),1,2),IF(ISNUMBER(SEARCH("No",'2_all_summary'!R116)),4,3))</f>
        <v>1</v>
      </c>
      <c r="P117" s="39">
        <f>IF(ISNUMBER(SEARCH("Yes",'2_all_summary'!$H116)),IF(ISNUMBER(SEARCH("Yes",'2_all_summary'!S116)),1,2),IF(ISNUMBER(SEARCH("No",'2_all_summary'!S116)),4,3))</f>
        <v>1</v>
      </c>
      <c r="Q117" s="39">
        <f>IF(ISNUMBER(SEARCH("Yes",'2_all_summary'!$H116)),IF(0&lt;'2_all_summary'!T116,1,2),IF(0='2_all_summary'!T116,4,3))</f>
        <v>1</v>
      </c>
      <c r="R117" s="39">
        <f>IF(ISNUMBER(SEARCH("Yes",'2_all_summary'!$H116)),IF(ISNUMBER(SEARCH("Yes",'2_all_summary'!U116)),1,2),IF(ISNUMBER(SEARCH("No",'2_all_summary'!U116)),4,3))</f>
        <v>1</v>
      </c>
    </row>
    <row r="118" spans="7:18" x14ac:dyDescent="0.3">
      <c r="G118" s="53"/>
      <c r="H118" s="39" t="str">
        <f>'2_all_summary'!D117</f>
        <v>International Women's Day speech.</v>
      </c>
      <c r="I118" s="39" t="str">
        <f>'2_all_summary'!E117</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118" s="39">
        <f>IF(ISNUMBER(SEARCH("Yes",'2_all_summary'!$H117)),IF(ISNUMBER(SEARCH("Yes",'2_all_summary'!M117)),1,2),IF(ISNUMBER(SEARCH("No",'2_all_summary'!M117)),4,3))</f>
        <v>4</v>
      </c>
      <c r="K118" s="39">
        <f>IF(ISNUMBER(SEARCH("Yes",'2_all_summary'!$H117)),IF(ISNUMBER(SEARCH("Yes",'2_all_summary'!N117)),1,2),IF(ISNUMBER(SEARCH("No",'2_all_summary'!N117)),4,3))</f>
        <v>4</v>
      </c>
      <c r="L118" s="39">
        <f>IF(ISNUMBER(SEARCH("Yes",'2_all_summary'!$H117)),IF(ISNUMBER(SEARCH("Yes",'2_all_summary'!O117)),1,2),IF(ISNUMBER(SEARCH("No",'2_all_summary'!O117)),4,3))</f>
        <v>4</v>
      </c>
      <c r="M118" s="39">
        <f>IF(ISNUMBER(SEARCH("Yes",'2_all_summary'!$H117)),IF(0&lt;'2_all_summary'!P117,1,2),IF(0='2_all_summary'!P117,4,3))</f>
        <v>4</v>
      </c>
      <c r="N118" s="39">
        <f>IF(ISNUMBER(SEARCH("Yes",'2_all_summary'!$H117)),IF(ISNUMBER(SEARCH("Yes",'2_all_summary'!Q117)),1,2),IF(ISNUMBER(SEARCH("No",'2_all_summary'!Q117)),4,3))</f>
        <v>4</v>
      </c>
      <c r="O118" s="39">
        <f>IF(ISNUMBER(SEARCH("Yes",'2_all_summary'!$H117)),IF(ISNUMBER(SEARCH("Yes",'2_all_summary'!R117)),1,2),IF(ISNUMBER(SEARCH("No",'2_all_summary'!R117)),4,3))</f>
        <v>4</v>
      </c>
      <c r="P118" s="39">
        <f>IF(ISNUMBER(SEARCH("Yes",'2_all_summary'!$H117)),IF(ISNUMBER(SEARCH("Yes",'2_all_summary'!S117)),1,2),IF(ISNUMBER(SEARCH("No",'2_all_summary'!S117)),4,3))</f>
        <v>4</v>
      </c>
      <c r="Q118" s="39">
        <f>IF(ISNUMBER(SEARCH("Yes",'2_all_summary'!$H117)),IF(0&lt;'2_all_summary'!T117,1,2),IF(0='2_all_summary'!T117,4,3))</f>
        <v>4</v>
      </c>
      <c r="R118" s="39">
        <f>IF(ISNUMBER(SEARCH("Yes",'2_all_summary'!$H117)),IF(ISNUMBER(SEARCH("Yes",'2_all_summary'!U117)),1,2),IF(ISNUMBER(SEARCH("No",'2_all_summary'!U117)),4,3))</f>
        <v>4</v>
      </c>
    </row>
    <row r="119" spans="7:18" x14ac:dyDescent="0.3">
      <c r="G119" s="53"/>
      <c r="H119" s="39" t="str">
        <f>'2_all_summary'!D118</f>
        <v>Livelihood Development in Coastal Chars in the Meghna Estuary: The Danida Experience</v>
      </c>
      <c r="I119" s="39" t="str">
        <f>'2_all_summary'!E118</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v>
      </c>
      <c r="J119" s="39">
        <f>IF(ISNUMBER(SEARCH("Yes",'2_all_summary'!$H118)),IF(ISNUMBER(SEARCH("Yes",'2_all_summary'!M118)),1,2),IF(ISNUMBER(SEARCH("No",'2_all_summary'!M118)),4,3))</f>
        <v>4</v>
      </c>
      <c r="K119" s="39">
        <f>IF(ISNUMBER(SEARCH("Yes",'2_all_summary'!$H118)),IF(ISNUMBER(SEARCH("Yes",'2_all_summary'!N118)),1,2),IF(ISNUMBER(SEARCH("No",'2_all_summary'!N118)),4,3))</f>
        <v>4</v>
      </c>
      <c r="L119" s="39">
        <f>IF(ISNUMBER(SEARCH("Yes",'2_all_summary'!$H118)),IF(ISNUMBER(SEARCH("Yes",'2_all_summary'!O118)),1,2),IF(ISNUMBER(SEARCH("No",'2_all_summary'!O118)),4,3))</f>
        <v>4</v>
      </c>
      <c r="M119" s="39">
        <f>IF(ISNUMBER(SEARCH("Yes",'2_all_summary'!$H118)),IF(0&lt;'2_all_summary'!P118,1,2),IF(0='2_all_summary'!P118,4,3))</f>
        <v>4</v>
      </c>
      <c r="N119" s="39">
        <f>IF(ISNUMBER(SEARCH("Yes",'2_all_summary'!$H118)),IF(ISNUMBER(SEARCH("Yes",'2_all_summary'!Q118)),1,2),IF(ISNUMBER(SEARCH("No",'2_all_summary'!Q118)),4,3))</f>
        <v>4</v>
      </c>
      <c r="O119" s="39">
        <f>IF(ISNUMBER(SEARCH("Yes",'2_all_summary'!$H118)),IF(ISNUMBER(SEARCH("Yes",'2_all_summary'!R118)),1,2),IF(ISNUMBER(SEARCH("No",'2_all_summary'!R118)),4,3))</f>
        <v>4</v>
      </c>
      <c r="P119" s="39">
        <f>IF(ISNUMBER(SEARCH("Yes",'2_all_summary'!$H118)),IF(ISNUMBER(SEARCH("Yes",'2_all_summary'!S118)),1,2),IF(ISNUMBER(SEARCH("No",'2_all_summary'!S118)),4,3))</f>
        <v>4</v>
      </c>
      <c r="Q119" s="39">
        <f>IF(ISNUMBER(SEARCH("Yes",'2_all_summary'!$H118)),IF(0&lt;'2_all_summary'!T118,1,2),IF(0='2_all_summary'!T118,4,3))</f>
        <v>4</v>
      </c>
      <c r="R119" s="39">
        <f>IF(ISNUMBER(SEARCH("Yes",'2_all_summary'!$H118)),IF(ISNUMBER(SEARCH("Yes",'2_all_summary'!U118)),1,2),IF(ISNUMBER(SEARCH("No",'2_all_summary'!U118)),4,3))</f>
        <v>4</v>
      </c>
    </row>
    <row r="120" spans="7:18" x14ac:dyDescent="0.3">
      <c r="G120" s="53"/>
      <c r="H120" s="39" t="str">
        <f>'2_all_summary'!D119</f>
        <v>Water, ice, and climate change in northwest Greenland</v>
      </c>
      <c r="I120" s="39" t="str">
        <f>'2_all_summary'!E119</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v>
      </c>
      <c r="J120" s="39">
        <f>IF(ISNUMBER(SEARCH("Yes",'2_all_summary'!$H119)),IF(ISNUMBER(SEARCH("Yes",'2_all_summary'!M119)),1,2),IF(ISNUMBER(SEARCH("No",'2_all_summary'!M119)),4,3))</f>
        <v>4</v>
      </c>
      <c r="K120" s="39">
        <f>IF(ISNUMBER(SEARCH("Yes",'2_all_summary'!$H119)),IF(ISNUMBER(SEARCH("Yes",'2_all_summary'!N119)),1,2),IF(ISNUMBER(SEARCH("No",'2_all_summary'!N119)),4,3))</f>
        <v>4</v>
      </c>
      <c r="L120" s="39">
        <f>IF(ISNUMBER(SEARCH("Yes",'2_all_summary'!$H119)),IF(ISNUMBER(SEARCH("Yes",'2_all_summary'!O119)),1,2),IF(ISNUMBER(SEARCH("No",'2_all_summary'!O119)),4,3))</f>
        <v>4</v>
      </c>
      <c r="M120" s="39">
        <f>IF(ISNUMBER(SEARCH("Yes",'2_all_summary'!$H119)),IF(0&lt;'2_all_summary'!P119,1,2),IF(0='2_all_summary'!P119,4,3))</f>
        <v>4</v>
      </c>
      <c r="N120" s="39">
        <f>IF(ISNUMBER(SEARCH("Yes",'2_all_summary'!$H119)),IF(ISNUMBER(SEARCH("Yes",'2_all_summary'!Q119)),1,2),IF(ISNUMBER(SEARCH("No",'2_all_summary'!Q119)),4,3))</f>
        <v>4</v>
      </c>
      <c r="O120" s="39">
        <f>IF(ISNUMBER(SEARCH("Yes",'2_all_summary'!$H119)),IF(ISNUMBER(SEARCH("Yes",'2_all_summary'!R119)),1,2),IF(ISNUMBER(SEARCH("No",'2_all_summary'!R119)),4,3))</f>
        <v>4</v>
      </c>
      <c r="P120" s="39">
        <f>IF(ISNUMBER(SEARCH("Yes",'2_all_summary'!$H119)),IF(ISNUMBER(SEARCH("Yes",'2_all_summary'!S119)),1,2),IF(ISNUMBER(SEARCH("No",'2_all_summary'!S119)),4,3))</f>
        <v>4</v>
      </c>
      <c r="Q120" s="39">
        <f>IF(ISNUMBER(SEARCH("Yes",'2_all_summary'!$H119)),IF(0&lt;'2_all_summary'!T119,1,2),IF(0='2_all_summary'!T119,4,3))</f>
        <v>4</v>
      </c>
      <c r="R120" s="39">
        <f>IF(ISNUMBER(SEARCH("Yes",'2_all_summary'!$H119)),IF(ISNUMBER(SEARCH("Yes",'2_all_summary'!U119)),1,2),IF(ISNUMBER(SEARCH("No",'2_all_summary'!U119)),4,3))</f>
        <v>4</v>
      </c>
    </row>
    <row r="121" spans="7:18" x14ac:dyDescent="0.3">
      <c r="G121" s="53"/>
      <c r="H121" s="39" t="str">
        <f>'2_all_summary'!D120</f>
        <v>Role of extension services with special reference to livelihood projects for supporting a community-based marine protected area in northern Luzon, Philippines</v>
      </c>
      <c r="I121" s="39" t="str">
        <f>'2_all_summary'!E120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v>
      </c>
      <c r="J121" s="39">
        <f>IF(ISNUMBER(SEARCH("Yes",'2_all_summary'!$H120)),IF(ISNUMBER(SEARCH("Yes",'2_all_summary'!M120)),1,2),IF(ISNUMBER(SEARCH("No",'2_all_summary'!M120)),4,3))</f>
        <v>4</v>
      </c>
      <c r="K121" s="39">
        <f>IF(ISNUMBER(SEARCH("Yes",'2_all_summary'!$H120)),IF(ISNUMBER(SEARCH("Yes",'2_all_summary'!N120)),1,2),IF(ISNUMBER(SEARCH("No",'2_all_summary'!N120)),4,3))</f>
        <v>4</v>
      </c>
      <c r="L121" s="39">
        <f>IF(ISNUMBER(SEARCH("Yes",'2_all_summary'!$H120)),IF(ISNUMBER(SEARCH("Yes",'2_all_summary'!O120)),1,2),IF(ISNUMBER(SEARCH("No",'2_all_summary'!O120)),4,3))</f>
        <v>4</v>
      </c>
      <c r="M121" s="39">
        <f>IF(ISNUMBER(SEARCH("Yes",'2_all_summary'!$H120)),IF(0&lt;'2_all_summary'!P120,1,2),IF(0='2_all_summary'!P120,4,3))</f>
        <v>4</v>
      </c>
      <c r="N121" s="39">
        <f>IF(ISNUMBER(SEARCH("Yes",'2_all_summary'!$H120)),IF(ISNUMBER(SEARCH("Yes",'2_all_summary'!Q120)),1,2),IF(ISNUMBER(SEARCH("No",'2_all_summary'!Q120)),4,3))</f>
        <v>4</v>
      </c>
      <c r="O121" s="39">
        <f>IF(ISNUMBER(SEARCH("Yes",'2_all_summary'!$H120)),IF(ISNUMBER(SEARCH("Yes",'2_all_summary'!R120)),1,2),IF(ISNUMBER(SEARCH("No",'2_all_summary'!R120)),4,3))</f>
        <v>4</v>
      </c>
      <c r="P121" s="39">
        <f>IF(ISNUMBER(SEARCH("Yes",'2_all_summary'!$H120)),IF(ISNUMBER(SEARCH("Yes",'2_all_summary'!S120)),1,2),IF(ISNUMBER(SEARCH("No",'2_all_summary'!S120)),4,3))</f>
        <v>4</v>
      </c>
      <c r="Q121" s="39">
        <f>IF(ISNUMBER(SEARCH("Yes",'2_all_summary'!$H120)),IF(0&lt;'2_all_summary'!T120,1,2),IF(0='2_all_summary'!T120,4,3))</f>
        <v>4</v>
      </c>
      <c r="R121" s="39">
        <f>IF(ISNUMBER(SEARCH("Yes",'2_all_summary'!$H120)),IF(ISNUMBER(SEARCH("Yes",'2_all_summary'!U120)),1,2),IF(ISNUMBER(SEARCH("No",'2_all_summary'!U120)),4,3))</f>
        <v>4</v>
      </c>
    </row>
    <row r="122" spans="7:18" x14ac:dyDescent="0.3">
      <c r="G122" s="53"/>
      <c r="H122" s="39" t="str">
        <f>'2_all_summary'!D121</f>
        <v>An unfished area enhances a spiny lobster, Panulirus argus, fishery: Implications for management and conservation within a Biosphere Reserve in the Mexican Caribbean</v>
      </c>
      <c r="I122" s="39" t="str">
        <f>'2_all_summary'!E121</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v>
      </c>
      <c r="J122" s="39">
        <f>IF(ISNUMBER(SEARCH("Yes",'2_all_summary'!$H121)),IF(ISNUMBER(SEARCH("Yes",'2_all_summary'!M121)),1,2),IF(ISNUMBER(SEARCH("No",'2_all_summary'!M121)),4,3))</f>
        <v>4</v>
      </c>
      <c r="K122" s="39">
        <f>IF(ISNUMBER(SEARCH("Yes",'2_all_summary'!$H121)),IF(ISNUMBER(SEARCH("Yes",'2_all_summary'!N121)),1,2),IF(ISNUMBER(SEARCH("No",'2_all_summary'!N121)),4,3))</f>
        <v>4</v>
      </c>
      <c r="L122" s="39">
        <f>IF(ISNUMBER(SEARCH("Yes",'2_all_summary'!$H121)),IF(ISNUMBER(SEARCH("Yes",'2_all_summary'!O121)),1,2),IF(ISNUMBER(SEARCH("No",'2_all_summary'!O121)),4,3))</f>
        <v>4</v>
      </c>
      <c r="M122" s="39">
        <f>IF(ISNUMBER(SEARCH("Yes",'2_all_summary'!$H121)),IF(0&lt;'2_all_summary'!P121,1,2),IF(0='2_all_summary'!P121,4,3))</f>
        <v>4</v>
      </c>
      <c r="N122" s="39">
        <f>IF(ISNUMBER(SEARCH("Yes",'2_all_summary'!$H121)),IF(ISNUMBER(SEARCH("Yes",'2_all_summary'!Q121)),1,2),IF(ISNUMBER(SEARCH("No",'2_all_summary'!Q121)),4,3))</f>
        <v>4</v>
      </c>
      <c r="O122" s="39">
        <f>IF(ISNUMBER(SEARCH("Yes",'2_all_summary'!$H121)),IF(ISNUMBER(SEARCH("Yes",'2_all_summary'!R121)),1,2),IF(ISNUMBER(SEARCH("No",'2_all_summary'!R121)),4,3))</f>
        <v>4</v>
      </c>
      <c r="P122" s="39">
        <f>IF(ISNUMBER(SEARCH("Yes",'2_all_summary'!$H121)),IF(ISNUMBER(SEARCH("Yes",'2_all_summary'!S121)),1,2),IF(ISNUMBER(SEARCH("No",'2_all_summary'!S121)),4,3))</f>
        <v>4</v>
      </c>
      <c r="Q122" s="39">
        <f>IF(ISNUMBER(SEARCH("Yes",'2_all_summary'!$H121)),IF(0&lt;'2_all_summary'!T121,1,2),IF(0='2_all_summary'!T121,4,3))</f>
        <v>4</v>
      </c>
      <c r="R122" s="39">
        <f>IF(ISNUMBER(SEARCH("Yes",'2_all_summary'!$H121)),IF(ISNUMBER(SEARCH("Yes",'2_all_summary'!U121)),1,2),IF(ISNUMBER(SEARCH("No",'2_all_summary'!U121)),4,3))</f>
        <v>4</v>
      </c>
    </row>
    <row r="123" spans="7:18" x14ac:dyDescent="0.3">
      <c r="G123" s="53"/>
      <c r="H123" s="39" t="str">
        <f>'2_all_summary'!D122</f>
        <v>Sea-to-sky highway improvement project: Environmental enhancements and project legacies</v>
      </c>
      <c r="I123" s="39" t="str">
        <f>'2_all_summary'!E122</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123" s="39">
        <f>IF(ISNUMBER(SEARCH("Yes",'2_all_summary'!$H122)),IF(ISNUMBER(SEARCH("Yes",'2_all_summary'!M122)),1,2),IF(ISNUMBER(SEARCH("No",'2_all_summary'!M122)),4,3))</f>
        <v>4</v>
      </c>
      <c r="K123" s="39">
        <f>IF(ISNUMBER(SEARCH("Yes",'2_all_summary'!$H122)),IF(ISNUMBER(SEARCH("Yes",'2_all_summary'!N122)),1,2),IF(ISNUMBER(SEARCH("No",'2_all_summary'!N122)),4,3))</f>
        <v>4</v>
      </c>
      <c r="L123" s="39">
        <f>IF(ISNUMBER(SEARCH("Yes",'2_all_summary'!$H122)),IF(ISNUMBER(SEARCH("Yes",'2_all_summary'!O122)),1,2),IF(ISNUMBER(SEARCH("No",'2_all_summary'!O122)),4,3))</f>
        <v>4</v>
      </c>
      <c r="M123" s="39">
        <f>IF(ISNUMBER(SEARCH("Yes",'2_all_summary'!$H122)),IF(0&lt;'2_all_summary'!P122,1,2),IF(0='2_all_summary'!P122,4,3))</f>
        <v>4</v>
      </c>
      <c r="N123" s="39">
        <f>IF(ISNUMBER(SEARCH("Yes",'2_all_summary'!$H122)),IF(ISNUMBER(SEARCH("Yes",'2_all_summary'!Q122)),1,2),IF(ISNUMBER(SEARCH("No",'2_all_summary'!Q122)),4,3))</f>
        <v>4</v>
      </c>
      <c r="O123" s="39">
        <f>IF(ISNUMBER(SEARCH("Yes",'2_all_summary'!$H122)),IF(ISNUMBER(SEARCH("Yes",'2_all_summary'!R122)),1,2),IF(ISNUMBER(SEARCH("No",'2_all_summary'!R122)),4,3))</f>
        <v>4</v>
      </c>
      <c r="P123" s="39">
        <f>IF(ISNUMBER(SEARCH("Yes",'2_all_summary'!$H122)),IF(ISNUMBER(SEARCH("Yes",'2_all_summary'!S122)),1,2),IF(ISNUMBER(SEARCH("No",'2_all_summary'!S122)),4,3))</f>
        <v>4</v>
      </c>
      <c r="Q123" s="39">
        <f>IF(ISNUMBER(SEARCH("Yes",'2_all_summary'!$H122)),IF(0&lt;'2_all_summary'!T122,1,2),IF(0='2_all_summary'!T122,4,3))</f>
        <v>4</v>
      </c>
      <c r="R123" s="39">
        <f>IF(ISNUMBER(SEARCH("Yes",'2_all_summary'!$H122)),IF(ISNUMBER(SEARCH("Yes",'2_all_summary'!U122)),1,2),IF(ISNUMBER(SEARCH("No",'2_all_summary'!U122)),4,3))</f>
        <v>4</v>
      </c>
    </row>
    <row r="124" spans="7:18" x14ac:dyDescent="0.3">
      <c r="G124" s="53"/>
      <c r="H124" s="39" t="str">
        <f>'2_all_summary'!D123</f>
        <v>Ecosystem services and community based coral reef management institutions in post blast-fishing Indonesia</v>
      </c>
      <c r="I124" s="39" t="str">
        <f>'2_all_summary'!E123</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v>
      </c>
      <c r="J124" s="39">
        <f>IF(ISNUMBER(SEARCH("Yes",'2_all_summary'!$H123)),IF(ISNUMBER(SEARCH("Yes",'2_all_summary'!M123)),1,2),IF(ISNUMBER(SEARCH("No",'2_all_summary'!M123)),4,3))</f>
        <v>4</v>
      </c>
      <c r="K124" s="39">
        <f>IF(ISNUMBER(SEARCH("Yes",'2_all_summary'!$H123)),IF(ISNUMBER(SEARCH("Yes",'2_all_summary'!N123)),1,2),IF(ISNUMBER(SEARCH("No",'2_all_summary'!N123)),4,3))</f>
        <v>4</v>
      </c>
      <c r="L124" s="39">
        <f>IF(ISNUMBER(SEARCH("Yes",'2_all_summary'!$H123)),IF(ISNUMBER(SEARCH("Yes",'2_all_summary'!O123)),1,2),IF(ISNUMBER(SEARCH("No",'2_all_summary'!O123)),4,3))</f>
        <v>4</v>
      </c>
      <c r="M124" s="39">
        <f>IF(ISNUMBER(SEARCH("Yes",'2_all_summary'!$H123)),IF(0&lt;'2_all_summary'!P123,1,2),IF(0='2_all_summary'!P123,4,3))</f>
        <v>4</v>
      </c>
      <c r="N124" s="39">
        <f>IF(ISNUMBER(SEARCH("Yes",'2_all_summary'!$H123)),IF(ISNUMBER(SEARCH("Yes",'2_all_summary'!Q123)),1,2),IF(ISNUMBER(SEARCH("No",'2_all_summary'!Q123)),4,3))</f>
        <v>4</v>
      </c>
      <c r="O124" s="39">
        <f>IF(ISNUMBER(SEARCH("Yes",'2_all_summary'!$H123)),IF(ISNUMBER(SEARCH("Yes",'2_all_summary'!R123)),1,2),IF(ISNUMBER(SEARCH("No",'2_all_summary'!R123)),4,3))</f>
        <v>4</v>
      </c>
      <c r="P124" s="39">
        <f>IF(ISNUMBER(SEARCH("Yes",'2_all_summary'!$H123)),IF(ISNUMBER(SEARCH("Yes",'2_all_summary'!S123)),1,2),IF(ISNUMBER(SEARCH("No",'2_all_summary'!S123)),4,3))</f>
        <v>4</v>
      </c>
      <c r="Q124" s="39">
        <f>IF(ISNUMBER(SEARCH("Yes",'2_all_summary'!$H123)),IF(0&lt;'2_all_summary'!T123,1,2),IF(0='2_all_summary'!T123,4,3))</f>
        <v>4</v>
      </c>
      <c r="R124" s="39">
        <f>IF(ISNUMBER(SEARCH("Yes",'2_all_summary'!$H123)),IF(ISNUMBER(SEARCH("Yes",'2_all_summary'!U123)),1,2),IF(ISNUMBER(SEARCH("No",'2_all_summary'!U123)),4,3))</f>
        <v>4</v>
      </c>
    </row>
    <row r="125" spans="7:18" x14ac:dyDescent="0.3">
      <c r="G125" s="53"/>
      <c r="H125" s="39" t="str">
        <f>'2_all_summary'!D124</f>
        <v>Performance of community-based coastal resource management (CBCRM) programs in the Philippines: A meta-analysis</v>
      </c>
      <c r="I125" s="39" t="str">
        <f>'2_all_summary'!E124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v>
      </c>
      <c r="J125" s="39">
        <f>IF(ISNUMBER(SEARCH("Yes",'2_all_summary'!$H124)),IF(ISNUMBER(SEARCH("Yes",'2_all_summary'!M124)),1,2),IF(ISNUMBER(SEARCH("No",'2_all_summary'!M124)),4,3))</f>
        <v>4</v>
      </c>
      <c r="K125" s="39">
        <f>IF(ISNUMBER(SEARCH("Yes",'2_all_summary'!$H124)),IF(ISNUMBER(SEARCH("Yes",'2_all_summary'!N124)),1,2),IF(ISNUMBER(SEARCH("No",'2_all_summary'!N124)),4,3))</f>
        <v>4</v>
      </c>
      <c r="L125" s="39">
        <f>IF(ISNUMBER(SEARCH("Yes",'2_all_summary'!$H124)),IF(ISNUMBER(SEARCH("Yes",'2_all_summary'!O124)),1,2),IF(ISNUMBER(SEARCH("No",'2_all_summary'!O124)),4,3))</f>
        <v>4</v>
      </c>
      <c r="M125" s="39">
        <f>IF(ISNUMBER(SEARCH("Yes",'2_all_summary'!$H124)),IF(0&lt;'2_all_summary'!P124,1,2),IF(0='2_all_summary'!P124,4,3))</f>
        <v>4</v>
      </c>
      <c r="N125" s="39">
        <f>IF(ISNUMBER(SEARCH("Yes",'2_all_summary'!$H124)),IF(ISNUMBER(SEARCH("Yes",'2_all_summary'!Q124)),1,2),IF(ISNUMBER(SEARCH("No",'2_all_summary'!Q124)),4,3))</f>
        <v>4</v>
      </c>
      <c r="O125" s="39">
        <f>IF(ISNUMBER(SEARCH("Yes",'2_all_summary'!$H124)),IF(ISNUMBER(SEARCH("Yes",'2_all_summary'!R124)),1,2),IF(ISNUMBER(SEARCH("No",'2_all_summary'!R124)),4,3))</f>
        <v>4</v>
      </c>
      <c r="P125" s="39">
        <f>IF(ISNUMBER(SEARCH("Yes",'2_all_summary'!$H124)),IF(ISNUMBER(SEARCH("Yes",'2_all_summary'!S124)),1,2),IF(ISNUMBER(SEARCH("No",'2_all_summary'!S124)),4,3))</f>
        <v>4</v>
      </c>
      <c r="Q125" s="39">
        <f>IF(ISNUMBER(SEARCH("Yes",'2_all_summary'!$H124)),IF(0&lt;'2_all_summary'!T124,1,2),IF(0='2_all_summary'!T124,4,3))</f>
        <v>4</v>
      </c>
      <c r="R125" s="39">
        <f>IF(ISNUMBER(SEARCH("Yes",'2_all_summary'!$H124)),IF(ISNUMBER(SEARCH("Yes",'2_all_summary'!U124)),1,2),IF(ISNUMBER(SEARCH("No",'2_all_summary'!U124)),4,3))</f>
        <v>4</v>
      </c>
    </row>
    <row r="126" spans="7:18" x14ac:dyDescent="0.3">
      <c r="G126" s="53"/>
      <c r="H126" s="39" t="str">
        <f>'2_all_summary'!D125</f>
        <v>Investing in agricultural water management to benefit smallholder farmers in Ethiopia: AgWater Solutions Project country synthesis report</v>
      </c>
      <c r="I126" s="39" t="str">
        <f>'2_all_summary'!E125</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v>
      </c>
      <c r="J126" s="39">
        <f>IF(ISNUMBER(SEARCH("Yes",'2_all_summary'!$H125)),IF(ISNUMBER(SEARCH("Yes",'2_all_summary'!M125)),1,2),IF(ISNUMBER(SEARCH("No",'2_all_summary'!M125)),4,3))</f>
        <v>4</v>
      </c>
      <c r="K126" s="39">
        <f>IF(ISNUMBER(SEARCH("Yes",'2_all_summary'!$H125)),IF(ISNUMBER(SEARCH("Yes",'2_all_summary'!N125)),1,2),IF(ISNUMBER(SEARCH("No",'2_all_summary'!N125)),4,3))</f>
        <v>4</v>
      </c>
      <c r="L126" s="39">
        <f>IF(ISNUMBER(SEARCH("Yes",'2_all_summary'!$H125)),IF(ISNUMBER(SEARCH("Yes",'2_all_summary'!O125)),1,2),IF(ISNUMBER(SEARCH("No",'2_all_summary'!O125)),4,3))</f>
        <v>4</v>
      </c>
      <c r="M126" s="39">
        <f>IF(ISNUMBER(SEARCH("Yes",'2_all_summary'!$H125)),IF(0&lt;'2_all_summary'!P125,1,2),IF(0='2_all_summary'!P125,4,3))</f>
        <v>4</v>
      </c>
      <c r="N126" s="39">
        <f>IF(ISNUMBER(SEARCH("Yes",'2_all_summary'!$H125)),IF(ISNUMBER(SEARCH("Yes",'2_all_summary'!Q125)),1,2),IF(ISNUMBER(SEARCH("No",'2_all_summary'!Q125)),4,3))</f>
        <v>4</v>
      </c>
      <c r="O126" s="39">
        <f>IF(ISNUMBER(SEARCH("Yes",'2_all_summary'!$H125)),IF(ISNUMBER(SEARCH("Yes",'2_all_summary'!R125)),1,2),IF(ISNUMBER(SEARCH("No",'2_all_summary'!R125)),4,3))</f>
        <v>4</v>
      </c>
      <c r="P126" s="39">
        <f>IF(ISNUMBER(SEARCH("Yes",'2_all_summary'!$H125)),IF(ISNUMBER(SEARCH("Yes",'2_all_summary'!S125)),1,2),IF(ISNUMBER(SEARCH("No",'2_all_summary'!S125)),4,3))</f>
        <v>4</v>
      </c>
      <c r="Q126" s="39">
        <f>IF(ISNUMBER(SEARCH("Yes",'2_all_summary'!$H125)),IF(0&lt;'2_all_summary'!T125,1,2),IF(0='2_all_summary'!T125,4,3))</f>
        <v>4</v>
      </c>
      <c r="R126" s="39">
        <f>IF(ISNUMBER(SEARCH("Yes",'2_all_summary'!$H125)),IF(ISNUMBER(SEARCH("Yes",'2_all_summary'!U125)),1,2),IF(ISNUMBER(SEARCH("No",'2_all_summary'!U125)),4,3))</f>
        <v>4</v>
      </c>
    </row>
    <row r="127" spans="7:18" x14ac:dyDescent="0.3">
      <c r="G127" s="53"/>
      <c r="H127" s="39" t="str">
        <f>'2_all_summary'!D126</f>
        <v>Relative influence of environmental factors and fishing on coral reef fish assemblages</v>
      </c>
      <c r="I127" s="39" t="str">
        <f>'2_all_summary'!E126</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v>
      </c>
      <c r="J127" s="39">
        <f>IF(ISNUMBER(SEARCH("Yes",'2_all_summary'!$H126)),IF(ISNUMBER(SEARCH("Yes",'2_all_summary'!M126)),1,2),IF(ISNUMBER(SEARCH("No",'2_all_summary'!M126)),4,3))</f>
        <v>4</v>
      </c>
      <c r="K127" s="39">
        <f>IF(ISNUMBER(SEARCH("Yes",'2_all_summary'!$H126)),IF(ISNUMBER(SEARCH("Yes",'2_all_summary'!N126)),1,2),IF(ISNUMBER(SEARCH("No",'2_all_summary'!N126)),4,3))</f>
        <v>4</v>
      </c>
      <c r="L127" s="39">
        <f>IF(ISNUMBER(SEARCH("Yes",'2_all_summary'!$H126)),IF(ISNUMBER(SEARCH("Yes",'2_all_summary'!O126)),1,2),IF(ISNUMBER(SEARCH("No",'2_all_summary'!O126)),4,3))</f>
        <v>4</v>
      </c>
      <c r="M127" s="39">
        <f>IF(ISNUMBER(SEARCH("Yes",'2_all_summary'!$H126)),IF(0&lt;'2_all_summary'!P126,1,2),IF(0='2_all_summary'!P126,4,3))</f>
        <v>4</v>
      </c>
      <c r="N127" s="39">
        <f>IF(ISNUMBER(SEARCH("Yes",'2_all_summary'!$H126)),IF(ISNUMBER(SEARCH("Yes",'2_all_summary'!Q126)),1,2),IF(ISNUMBER(SEARCH("No",'2_all_summary'!Q126)),4,3))</f>
        <v>4</v>
      </c>
      <c r="O127" s="39">
        <f>IF(ISNUMBER(SEARCH("Yes",'2_all_summary'!$H126)),IF(ISNUMBER(SEARCH("Yes",'2_all_summary'!R126)),1,2),IF(ISNUMBER(SEARCH("No",'2_all_summary'!R126)),4,3))</f>
        <v>4</v>
      </c>
      <c r="P127" s="39">
        <f>IF(ISNUMBER(SEARCH("Yes",'2_all_summary'!$H126)),IF(ISNUMBER(SEARCH("Yes",'2_all_summary'!S126)),1,2),IF(ISNUMBER(SEARCH("No",'2_all_summary'!S126)),4,3))</f>
        <v>4</v>
      </c>
      <c r="Q127" s="39">
        <f>IF(ISNUMBER(SEARCH("Yes",'2_all_summary'!$H126)),IF(0&lt;'2_all_summary'!T126,1,2),IF(0='2_all_summary'!T126,4,3))</f>
        <v>4</v>
      </c>
      <c r="R127" s="39">
        <f>IF(ISNUMBER(SEARCH("Yes",'2_all_summary'!$H126)),IF(ISNUMBER(SEARCH("Yes",'2_all_summary'!U126)),1,2),IF(ISNUMBER(SEARCH("No",'2_all_summary'!U126)),4,3))</f>
        <v>4</v>
      </c>
    </row>
    <row r="128" spans="7:18" x14ac:dyDescent="0.3">
      <c r="G128" s="53"/>
      <c r="H128" s="39" t="str">
        <f>'2_all_summary'!D127</f>
        <v>Aboriginal freshwater fisheries as resilient social-ecological systems</v>
      </c>
      <c r="I128" s="39" t="str">
        <f>'2_all_summary'!E127</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v>
      </c>
      <c r="J128" s="39">
        <f>IF(ISNUMBER(SEARCH("Yes",'2_all_summary'!$H127)),IF(ISNUMBER(SEARCH("Yes",'2_all_summary'!M127)),1,2),IF(ISNUMBER(SEARCH("No",'2_all_summary'!M127)),4,3))</f>
        <v>4</v>
      </c>
      <c r="K128" s="39">
        <f>IF(ISNUMBER(SEARCH("Yes",'2_all_summary'!$H127)),IF(ISNUMBER(SEARCH("Yes",'2_all_summary'!N127)),1,2),IF(ISNUMBER(SEARCH("No",'2_all_summary'!N127)),4,3))</f>
        <v>4</v>
      </c>
      <c r="L128" s="39">
        <f>IF(ISNUMBER(SEARCH("Yes",'2_all_summary'!$H127)),IF(ISNUMBER(SEARCH("Yes",'2_all_summary'!O127)),1,2),IF(ISNUMBER(SEARCH("No",'2_all_summary'!O127)),4,3))</f>
        <v>4</v>
      </c>
      <c r="M128" s="39">
        <f>IF(ISNUMBER(SEARCH("Yes",'2_all_summary'!$H127)),IF(0&lt;'2_all_summary'!P127,1,2),IF(0='2_all_summary'!P127,4,3))</f>
        <v>4</v>
      </c>
      <c r="N128" s="39">
        <f>IF(ISNUMBER(SEARCH("Yes",'2_all_summary'!$H127)),IF(ISNUMBER(SEARCH("Yes",'2_all_summary'!Q127)),1,2),IF(ISNUMBER(SEARCH("No",'2_all_summary'!Q127)),4,3))</f>
        <v>4</v>
      </c>
      <c r="O128" s="39">
        <f>IF(ISNUMBER(SEARCH("Yes",'2_all_summary'!$H127)),IF(ISNUMBER(SEARCH("Yes",'2_all_summary'!R127)),1,2),IF(ISNUMBER(SEARCH("No",'2_all_summary'!R127)),4,3))</f>
        <v>4</v>
      </c>
      <c r="P128" s="39">
        <f>IF(ISNUMBER(SEARCH("Yes",'2_all_summary'!$H127)),IF(ISNUMBER(SEARCH("Yes",'2_all_summary'!S127)),1,2),IF(ISNUMBER(SEARCH("No",'2_all_summary'!S127)),4,3))</f>
        <v>4</v>
      </c>
      <c r="Q128" s="39">
        <f>IF(ISNUMBER(SEARCH("Yes",'2_all_summary'!$H127)),IF(0&lt;'2_all_summary'!T127,1,2),IF(0='2_all_summary'!T127,4,3))</f>
        <v>4</v>
      </c>
      <c r="R128" s="39">
        <f>IF(ISNUMBER(SEARCH("Yes",'2_all_summary'!$H127)),IF(ISNUMBER(SEARCH("Yes",'2_all_summary'!U127)),1,2),IF(ISNUMBER(SEARCH("No",'2_all_summary'!U127)),4,3))</f>
        <v>4</v>
      </c>
    </row>
    <row r="129" spans="7:18" x14ac:dyDescent="0.3">
      <c r="G129" s="53"/>
      <c r="H129" s="39" t="str">
        <f>'2_all_summary'!D128</f>
        <v>Social capital as a key determinant of perceived benefits of community-based marine protected areas</v>
      </c>
      <c r="I129" s="39" t="str">
        <f>'2_all_summary'!E128</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v>
      </c>
      <c r="J129" s="39">
        <f>IF(ISNUMBER(SEARCH("Yes",'2_all_summary'!$H128)),IF(ISNUMBER(SEARCH("Yes",'2_all_summary'!M128)),1,2),IF(ISNUMBER(SEARCH("No",'2_all_summary'!M128)),4,3))</f>
        <v>4</v>
      </c>
      <c r="K129" s="39">
        <f>IF(ISNUMBER(SEARCH("Yes",'2_all_summary'!$H128)),IF(ISNUMBER(SEARCH("Yes",'2_all_summary'!N128)),1,2),IF(ISNUMBER(SEARCH("No",'2_all_summary'!N128)),4,3))</f>
        <v>4</v>
      </c>
      <c r="L129" s="39">
        <f>IF(ISNUMBER(SEARCH("Yes",'2_all_summary'!$H128)),IF(ISNUMBER(SEARCH("Yes",'2_all_summary'!O128)),1,2),IF(ISNUMBER(SEARCH("No",'2_all_summary'!O128)),4,3))</f>
        <v>4</v>
      </c>
      <c r="M129" s="39">
        <f>IF(ISNUMBER(SEARCH("Yes",'2_all_summary'!$H128)),IF(0&lt;'2_all_summary'!P128,1,2),IF(0='2_all_summary'!P128,4,3))</f>
        <v>4</v>
      </c>
      <c r="N129" s="39">
        <f>IF(ISNUMBER(SEARCH("Yes",'2_all_summary'!$H128)),IF(ISNUMBER(SEARCH("Yes",'2_all_summary'!Q128)),1,2),IF(ISNUMBER(SEARCH("No",'2_all_summary'!Q128)),4,3))</f>
        <v>4</v>
      </c>
      <c r="O129" s="39">
        <f>IF(ISNUMBER(SEARCH("Yes",'2_all_summary'!$H128)),IF(ISNUMBER(SEARCH("Yes",'2_all_summary'!R128)),1,2),IF(ISNUMBER(SEARCH("No",'2_all_summary'!R128)),4,3))</f>
        <v>4</v>
      </c>
      <c r="P129" s="39">
        <f>IF(ISNUMBER(SEARCH("Yes",'2_all_summary'!$H128)),IF(ISNUMBER(SEARCH("Yes",'2_all_summary'!S128)),1,2),IF(ISNUMBER(SEARCH("No",'2_all_summary'!S128)),4,3))</f>
        <v>4</v>
      </c>
      <c r="Q129" s="39">
        <f>IF(ISNUMBER(SEARCH("Yes",'2_all_summary'!$H128)),IF(0&lt;'2_all_summary'!T128,1,2),IF(0='2_all_summary'!T128,4,3))</f>
        <v>4</v>
      </c>
      <c r="R129" s="39">
        <f>IF(ISNUMBER(SEARCH("Yes",'2_all_summary'!$H128)),IF(ISNUMBER(SEARCH("Yes",'2_all_summary'!U128)),1,2),IF(ISNUMBER(SEARCH("No",'2_all_summary'!U128)),4,3))</f>
        <v>4</v>
      </c>
    </row>
    <row r="130" spans="7:18" x14ac:dyDescent="0.3">
      <c r="G130" s="53"/>
      <c r="H130" s="39" t="str">
        <f>'2_all_summary'!D129</f>
        <v>KÅkua aku, KÅkua mai: An Indigenous Consensus-driven and Place-based Approach to Community Led Dryland Restoration and Stewardship</v>
      </c>
      <c r="I130" s="39" t="str">
        <f>'2_all_summary'!E129</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v>
      </c>
      <c r="J130" s="39">
        <f>IF(ISNUMBER(SEARCH("Yes",'2_all_summary'!$H129)),IF(ISNUMBER(SEARCH("Yes",'2_all_summary'!M129)),1,2),IF(ISNUMBER(SEARCH("No",'2_all_summary'!M129)),4,3))</f>
        <v>4</v>
      </c>
      <c r="K130" s="39">
        <f>IF(ISNUMBER(SEARCH("Yes",'2_all_summary'!$H129)),IF(ISNUMBER(SEARCH("Yes",'2_all_summary'!N129)),1,2),IF(ISNUMBER(SEARCH("No",'2_all_summary'!N129)),4,3))</f>
        <v>4</v>
      </c>
      <c r="L130" s="39">
        <f>IF(ISNUMBER(SEARCH("Yes",'2_all_summary'!$H129)),IF(ISNUMBER(SEARCH("Yes",'2_all_summary'!O129)),1,2),IF(ISNUMBER(SEARCH("No",'2_all_summary'!O129)),4,3))</f>
        <v>4</v>
      </c>
      <c r="M130" s="39">
        <f>IF(ISNUMBER(SEARCH("Yes",'2_all_summary'!$H129)),IF(0&lt;'2_all_summary'!P129,1,2),IF(0='2_all_summary'!P129,4,3))</f>
        <v>4</v>
      </c>
      <c r="N130" s="39">
        <f>IF(ISNUMBER(SEARCH("Yes",'2_all_summary'!$H129)),IF(ISNUMBER(SEARCH("Yes",'2_all_summary'!Q129)),1,2),IF(ISNUMBER(SEARCH("No",'2_all_summary'!Q129)),4,3))</f>
        <v>4</v>
      </c>
      <c r="O130" s="39">
        <f>IF(ISNUMBER(SEARCH("Yes",'2_all_summary'!$H129)),IF(ISNUMBER(SEARCH("Yes",'2_all_summary'!R129)),1,2),IF(ISNUMBER(SEARCH("No",'2_all_summary'!R129)),4,3))</f>
        <v>4</v>
      </c>
      <c r="P130" s="39">
        <f>IF(ISNUMBER(SEARCH("Yes",'2_all_summary'!$H129)),IF(ISNUMBER(SEARCH("Yes",'2_all_summary'!S129)),1,2),IF(ISNUMBER(SEARCH("No",'2_all_summary'!S129)),4,3))</f>
        <v>4</v>
      </c>
      <c r="Q130" s="39">
        <f>IF(ISNUMBER(SEARCH("Yes",'2_all_summary'!$H129)),IF(0&lt;'2_all_summary'!T129,1,2),IF(0='2_all_summary'!T129,4,3))</f>
        <v>4</v>
      </c>
      <c r="R130" s="39">
        <f>IF(ISNUMBER(SEARCH("Yes",'2_all_summary'!$H129)),IF(ISNUMBER(SEARCH("Yes",'2_all_summary'!U129)),1,2),IF(ISNUMBER(SEARCH("No",'2_all_summary'!U129)),4,3))</f>
        <v>4</v>
      </c>
    </row>
    <row r="131" spans="7:18" x14ac:dyDescent="0.3">
      <c r="G131" s="53"/>
      <c r="H131" s="39" t="str">
        <f>'2_all_summary'!D130</f>
        <v>Diverse Familiesâ€™ Experiences with HPV Vaccine Information Sources: A Community-Based Participatory Approach</v>
      </c>
      <c r="I131" s="39" t="str">
        <f>'2_all_summary'!E130</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v>
      </c>
      <c r="J131" s="39">
        <f>IF(ISNUMBER(SEARCH("Yes",'2_all_summary'!$H130)),IF(ISNUMBER(SEARCH("Yes",'2_all_summary'!M130)),1,2),IF(ISNUMBER(SEARCH("No",'2_all_summary'!M130)),4,3))</f>
        <v>4</v>
      </c>
      <c r="K131" s="39">
        <f>IF(ISNUMBER(SEARCH("Yes",'2_all_summary'!$H130)),IF(ISNUMBER(SEARCH("Yes",'2_all_summary'!N130)),1,2),IF(ISNUMBER(SEARCH("No",'2_all_summary'!N130)),4,3))</f>
        <v>4</v>
      </c>
      <c r="L131" s="39">
        <f>IF(ISNUMBER(SEARCH("Yes",'2_all_summary'!$H130)),IF(ISNUMBER(SEARCH("Yes",'2_all_summary'!O130)),1,2),IF(ISNUMBER(SEARCH("No",'2_all_summary'!O130)),4,3))</f>
        <v>4</v>
      </c>
      <c r="M131" s="39">
        <f>IF(ISNUMBER(SEARCH("Yes",'2_all_summary'!$H130)),IF(0&lt;'2_all_summary'!P130,1,2),IF(0='2_all_summary'!P130,4,3))</f>
        <v>4</v>
      </c>
      <c r="N131" s="39">
        <f>IF(ISNUMBER(SEARCH("Yes",'2_all_summary'!$H130)),IF(ISNUMBER(SEARCH("Yes",'2_all_summary'!Q130)),1,2),IF(ISNUMBER(SEARCH("No",'2_all_summary'!Q130)),4,3))</f>
        <v>4</v>
      </c>
      <c r="O131" s="39">
        <f>IF(ISNUMBER(SEARCH("Yes",'2_all_summary'!$H130)),IF(ISNUMBER(SEARCH("Yes",'2_all_summary'!R130)),1,2),IF(ISNUMBER(SEARCH("No",'2_all_summary'!R130)),4,3))</f>
        <v>4</v>
      </c>
      <c r="P131" s="39">
        <f>IF(ISNUMBER(SEARCH("Yes",'2_all_summary'!$H130)),IF(ISNUMBER(SEARCH("Yes",'2_all_summary'!S130)),1,2),IF(ISNUMBER(SEARCH("No",'2_all_summary'!S130)),4,3))</f>
        <v>4</v>
      </c>
      <c r="Q131" s="39">
        <f>IF(ISNUMBER(SEARCH("Yes",'2_all_summary'!$H130)),IF(0&lt;'2_all_summary'!T130,1,2),IF(0='2_all_summary'!T130,4,3))</f>
        <v>4</v>
      </c>
      <c r="R131" s="39">
        <f>IF(ISNUMBER(SEARCH("Yes",'2_all_summary'!$H130)),IF(ISNUMBER(SEARCH("Yes",'2_all_summary'!U130)),1,2),IF(ISNUMBER(SEARCH("No",'2_all_summary'!U130)),4,3))</f>
        <v>4</v>
      </c>
    </row>
    <row r="132" spans="7:18" x14ac:dyDescent="0.3">
      <c r="G132" s="53"/>
      <c r="H132" s="39" t="str">
        <f>'2_all_summary'!D131</f>
        <v>Participation rhetoric or community-based management reality? Influences on willingness to participate in a Venezuelan freshwater fishery</v>
      </c>
      <c r="I132" s="39" t="str">
        <f>'2_all_summary'!E131</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v>
      </c>
      <c r="J132" s="39">
        <f>IF(ISNUMBER(SEARCH("Yes",'2_all_summary'!$H131)),IF(ISNUMBER(SEARCH("Yes",'2_all_summary'!M131)),1,2),IF(ISNUMBER(SEARCH("No",'2_all_summary'!M131)),4,3))</f>
        <v>4</v>
      </c>
      <c r="K132" s="39">
        <f>IF(ISNUMBER(SEARCH("Yes",'2_all_summary'!$H131)),IF(ISNUMBER(SEARCH("Yes",'2_all_summary'!N131)),1,2),IF(ISNUMBER(SEARCH("No",'2_all_summary'!N131)),4,3))</f>
        <v>4</v>
      </c>
      <c r="L132" s="39">
        <f>IF(ISNUMBER(SEARCH("Yes",'2_all_summary'!$H131)),IF(ISNUMBER(SEARCH("Yes",'2_all_summary'!O131)),1,2),IF(ISNUMBER(SEARCH("No",'2_all_summary'!O131)),4,3))</f>
        <v>4</v>
      </c>
      <c r="M132" s="39">
        <f>IF(ISNUMBER(SEARCH("Yes",'2_all_summary'!$H131)),IF(0&lt;'2_all_summary'!P131,1,2),IF(0='2_all_summary'!P131,4,3))</f>
        <v>4</v>
      </c>
      <c r="N132" s="39">
        <f>IF(ISNUMBER(SEARCH("Yes",'2_all_summary'!$H131)),IF(ISNUMBER(SEARCH("Yes",'2_all_summary'!Q131)),1,2),IF(ISNUMBER(SEARCH("No",'2_all_summary'!Q131)),4,3))</f>
        <v>4</v>
      </c>
      <c r="O132" s="39">
        <f>IF(ISNUMBER(SEARCH("Yes",'2_all_summary'!$H131)),IF(ISNUMBER(SEARCH("Yes",'2_all_summary'!R131)),1,2),IF(ISNUMBER(SEARCH("No",'2_all_summary'!R131)),4,3))</f>
        <v>4</v>
      </c>
      <c r="P132" s="39">
        <f>IF(ISNUMBER(SEARCH("Yes",'2_all_summary'!$H131)),IF(ISNUMBER(SEARCH("Yes",'2_all_summary'!S131)),1,2),IF(ISNUMBER(SEARCH("No",'2_all_summary'!S131)),4,3))</f>
        <v>4</v>
      </c>
      <c r="Q132" s="39">
        <f>IF(ISNUMBER(SEARCH("Yes",'2_all_summary'!$H131)),IF(0&lt;'2_all_summary'!T131,1,2),IF(0='2_all_summary'!T131,4,3))</f>
        <v>4</v>
      </c>
      <c r="R132" s="39">
        <f>IF(ISNUMBER(SEARCH("Yes",'2_all_summary'!$H131)),IF(ISNUMBER(SEARCH("Yes",'2_all_summary'!U131)),1,2),IF(ISNUMBER(SEARCH("No",'2_all_summary'!U131)),4,3))</f>
        <v>4</v>
      </c>
    </row>
    <row r="133" spans="7:18" x14ac:dyDescent="0.3">
      <c r="G133" s="53"/>
      <c r="H133" s="39" t="str">
        <f>'2_all_summary'!D132</f>
        <v>Communities, natural resources, and environments: African and Asian experiences</v>
      </c>
      <c r="I133" s="39" t="str">
        <f>'2_all_summary'!E132</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133" s="39">
        <f>IF(ISNUMBER(SEARCH("Yes",'2_all_summary'!$H132)),IF(ISNUMBER(SEARCH("Yes",'2_all_summary'!M132)),1,2),IF(ISNUMBER(SEARCH("No",'2_all_summary'!M132)),4,3))</f>
        <v>4</v>
      </c>
      <c r="K133" s="39">
        <f>IF(ISNUMBER(SEARCH("Yes",'2_all_summary'!$H132)),IF(ISNUMBER(SEARCH("Yes",'2_all_summary'!N132)),1,2),IF(ISNUMBER(SEARCH("No",'2_all_summary'!N132)),4,3))</f>
        <v>4</v>
      </c>
      <c r="L133" s="39">
        <f>IF(ISNUMBER(SEARCH("Yes",'2_all_summary'!$H132)),IF(ISNUMBER(SEARCH("Yes",'2_all_summary'!O132)),1,2),IF(ISNUMBER(SEARCH("No",'2_all_summary'!O132)),4,3))</f>
        <v>4</v>
      </c>
      <c r="M133" s="39">
        <f>IF(ISNUMBER(SEARCH("Yes",'2_all_summary'!$H132)),IF(0&lt;'2_all_summary'!P132,1,2),IF(0='2_all_summary'!P132,4,3))</f>
        <v>4</v>
      </c>
      <c r="N133" s="39">
        <f>IF(ISNUMBER(SEARCH("Yes",'2_all_summary'!$H132)),IF(ISNUMBER(SEARCH("Yes",'2_all_summary'!Q132)),1,2),IF(ISNUMBER(SEARCH("No",'2_all_summary'!Q132)),4,3))</f>
        <v>4</v>
      </c>
      <c r="O133" s="39">
        <f>IF(ISNUMBER(SEARCH("Yes",'2_all_summary'!$H132)),IF(ISNUMBER(SEARCH("Yes",'2_all_summary'!R132)),1,2),IF(ISNUMBER(SEARCH("No",'2_all_summary'!R132)),4,3))</f>
        <v>4</v>
      </c>
      <c r="P133" s="39">
        <f>IF(ISNUMBER(SEARCH("Yes",'2_all_summary'!$H132)),IF(ISNUMBER(SEARCH("Yes",'2_all_summary'!S132)),1,2),IF(ISNUMBER(SEARCH("No",'2_all_summary'!S132)),4,3))</f>
        <v>4</v>
      </c>
      <c r="Q133" s="39">
        <f>IF(ISNUMBER(SEARCH("Yes",'2_all_summary'!$H132)),IF(0&lt;'2_all_summary'!T132,1,2),IF(0='2_all_summary'!T132,4,3))</f>
        <v>4</v>
      </c>
      <c r="R133" s="39">
        <f>IF(ISNUMBER(SEARCH("Yes",'2_all_summary'!$H132)),IF(ISNUMBER(SEARCH("Yes",'2_all_summary'!U132)),1,2),IF(ISNUMBER(SEARCH("No",'2_all_summary'!U132)),4,3))</f>
        <v>4</v>
      </c>
    </row>
    <row r="134" spans="7:18" x14ac:dyDescent="0.3">
      <c r="G134" s="53"/>
      <c r="H134" s="39" t="str">
        <f>'2_all_summary'!D133</f>
        <v>Customary sea tenure in Oceania as a case of rights-based fishery management: Does it work?</v>
      </c>
      <c r="I134" s="39" t="str">
        <f>'2_all_summary'!E133</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v>
      </c>
      <c r="J134" s="39">
        <f>IF(ISNUMBER(SEARCH("Yes",'2_all_summary'!$H133)),IF(ISNUMBER(SEARCH("Yes",'2_all_summary'!M133)),1,2),IF(ISNUMBER(SEARCH("No",'2_all_summary'!M133)),4,3))</f>
        <v>1</v>
      </c>
      <c r="K134" s="39">
        <f>IF(ISNUMBER(SEARCH("Yes",'2_all_summary'!$H133)),IF(ISNUMBER(SEARCH("Yes",'2_all_summary'!N133)),1,2),IF(ISNUMBER(SEARCH("No",'2_all_summary'!N133)),4,3))</f>
        <v>1</v>
      </c>
      <c r="L134" s="39">
        <f>IF(ISNUMBER(SEARCH("Yes",'2_all_summary'!$H133)),IF(ISNUMBER(SEARCH("Yes",'2_all_summary'!O133)),1,2),IF(ISNUMBER(SEARCH("No",'2_all_summary'!O133)),4,3))</f>
        <v>1</v>
      </c>
      <c r="M134" s="39">
        <f>IF(ISNUMBER(SEARCH("Yes",'2_all_summary'!$H133)),IF(0&lt;'2_all_summary'!P133,1,2),IF(0='2_all_summary'!P133,4,3))</f>
        <v>1</v>
      </c>
      <c r="N134" s="39">
        <f>IF(ISNUMBER(SEARCH("Yes",'2_all_summary'!$H133)),IF(ISNUMBER(SEARCH("Yes",'2_all_summary'!Q133)),1,2),IF(ISNUMBER(SEARCH("No",'2_all_summary'!Q133)),4,3))</f>
        <v>2</v>
      </c>
      <c r="O134" s="39">
        <f>IF(ISNUMBER(SEARCH("Yes",'2_all_summary'!$H133)),IF(ISNUMBER(SEARCH("Yes",'2_all_summary'!R133)),1,2),IF(ISNUMBER(SEARCH("No",'2_all_summary'!R133)),4,3))</f>
        <v>2</v>
      </c>
      <c r="P134" s="39">
        <f>IF(ISNUMBER(SEARCH("Yes",'2_all_summary'!$H133)),IF(ISNUMBER(SEARCH("Yes",'2_all_summary'!S133)),1,2),IF(ISNUMBER(SEARCH("No",'2_all_summary'!S133)),4,3))</f>
        <v>1</v>
      </c>
      <c r="Q134" s="39">
        <f>IF(ISNUMBER(SEARCH("Yes",'2_all_summary'!$H133)),IF(0&lt;'2_all_summary'!T133,1,2),IF(0='2_all_summary'!T133,4,3))</f>
        <v>1</v>
      </c>
      <c r="R134" s="39">
        <f>IF(ISNUMBER(SEARCH("Yes",'2_all_summary'!$H133)),IF(ISNUMBER(SEARCH("Yes",'2_all_summary'!U133)),1,2),IF(ISNUMBER(SEARCH("No",'2_all_summary'!U133)),4,3))</f>
        <v>1</v>
      </c>
    </row>
    <row r="135" spans="7:18" x14ac:dyDescent="0.3">
      <c r="G135" s="53"/>
      <c r="H135" s="39" t="str">
        <f>'2_all_summary'!D134</f>
        <v>New valuation for defying degradation: Visualizing mangrove forest dynamics and local stewardship with remote sensing in coastal Ecuador</v>
      </c>
      <c r="I135" s="39" t="str">
        <f>'2_all_summary'!E134</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v>
      </c>
      <c r="J135" s="39">
        <f>IF(ISNUMBER(SEARCH("Yes",'2_all_summary'!$H134)),IF(ISNUMBER(SEARCH("Yes",'2_all_summary'!M134)),1,2),IF(ISNUMBER(SEARCH("No",'2_all_summary'!M134)),4,3))</f>
        <v>4</v>
      </c>
      <c r="K135" s="39">
        <f>IF(ISNUMBER(SEARCH("Yes",'2_all_summary'!$H134)),IF(ISNUMBER(SEARCH("Yes",'2_all_summary'!N134)),1,2),IF(ISNUMBER(SEARCH("No",'2_all_summary'!N134)),4,3))</f>
        <v>4</v>
      </c>
      <c r="L135" s="39">
        <f>IF(ISNUMBER(SEARCH("Yes",'2_all_summary'!$H134)),IF(ISNUMBER(SEARCH("Yes",'2_all_summary'!O134)),1,2),IF(ISNUMBER(SEARCH("No",'2_all_summary'!O134)),4,3))</f>
        <v>4</v>
      </c>
      <c r="M135" s="39">
        <f>IF(ISNUMBER(SEARCH("Yes",'2_all_summary'!$H134)),IF(0&lt;'2_all_summary'!P134,1,2),IF(0='2_all_summary'!P134,4,3))</f>
        <v>4</v>
      </c>
      <c r="N135" s="39">
        <f>IF(ISNUMBER(SEARCH("Yes",'2_all_summary'!$H134)),IF(ISNUMBER(SEARCH("Yes",'2_all_summary'!Q134)),1,2),IF(ISNUMBER(SEARCH("No",'2_all_summary'!Q134)),4,3))</f>
        <v>4</v>
      </c>
      <c r="O135" s="39">
        <f>IF(ISNUMBER(SEARCH("Yes",'2_all_summary'!$H134)),IF(ISNUMBER(SEARCH("Yes",'2_all_summary'!R134)),1,2),IF(ISNUMBER(SEARCH("No",'2_all_summary'!R134)),4,3))</f>
        <v>4</v>
      </c>
      <c r="P135" s="39">
        <f>IF(ISNUMBER(SEARCH("Yes",'2_all_summary'!$H134)),IF(ISNUMBER(SEARCH("Yes",'2_all_summary'!S134)),1,2),IF(ISNUMBER(SEARCH("No",'2_all_summary'!S134)),4,3))</f>
        <v>4</v>
      </c>
      <c r="Q135" s="39">
        <f>IF(ISNUMBER(SEARCH("Yes",'2_all_summary'!$H134)),IF(0&lt;'2_all_summary'!T134,1,2),IF(0='2_all_summary'!T134,4,3))</f>
        <v>4</v>
      </c>
      <c r="R135" s="39">
        <f>IF(ISNUMBER(SEARCH("Yes",'2_all_summary'!$H134)),IF(ISNUMBER(SEARCH("Yes",'2_all_summary'!U134)),1,2),IF(ISNUMBER(SEARCH("No",'2_all_summary'!U134)),4,3))</f>
        <v>4</v>
      </c>
    </row>
    <row r="136" spans="7:18" x14ac:dyDescent="0.3">
      <c r="G136" s="53"/>
      <c r="H136" s="39" t="str">
        <f>'2_all_summary'!D135</f>
        <v>Community-based Fisheries in the Canadian Maritimes</v>
      </c>
      <c r="I136" s="39" t="str">
        <f>'2_all_summary'!E135</f>
        <v>[No abstract available]</v>
      </c>
      <c r="J136" s="39">
        <f>IF(ISNUMBER(SEARCH("Yes",'2_all_summary'!$H135)),IF(ISNUMBER(SEARCH("Yes",'2_all_summary'!M135)),1,2),IF(ISNUMBER(SEARCH("No",'2_all_summary'!M135)),4,3))</f>
        <v>4</v>
      </c>
      <c r="K136" s="39">
        <f>IF(ISNUMBER(SEARCH("Yes",'2_all_summary'!$H135)),IF(ISNUMBER(SEARCH("Yes",'2_all_summary'!N135)),1,2),IF(ISNUMBER(SEARCH("No",'2_all_summary'!N135)),4,3))</f>
        <v>4</v>
      </c>
      <c r="L136" s="39">
        <f>IF(ISNUMBER(SEARCH("Yes",'2_all_summary'!$H135)),IF(ISNUMBER(SEARCH("Yes",'2_all_summary'!O135)),1,2),IF(ISNUMBER(SEARCH("No",'2_all_summary'!O135)),4,3))</f>
        <v>4</v>
      </c>
      <c r="M136" s="39">
        <f>IF(ISNUMBER(SEARCH("Yes",'2_all_summary'!$H135)),IF(0&lt;'2_all_summary'!P135,1,2),IF(0='2_all_summary'!P135,4,3))</f>
        <v>4</v>
      </c>
      <c r="N136" s="39">
        <f>IF(ISNUMBER(SEARCH("Yes",'2_all_summary'!$H135)),IF(ISNUMBER(SEARCH("Yes",'2_all_summary'!Q135)),1,2),IF(ISNUMBER(SEARCH("No",'2_all_summary'!Q135)),4,3))</f>
        <v>4</v>
      </c>
      <c r="O136" s="39">
        <f>IF(ISNUMBER(SEARCH("Yes",'2_all_summary'!$H135)),IF(ISNUMBER(SEARCH("Yes",'2_all_summary'!R135)),1,2),IF(ISNUMBER(SEARCH("No",'2_all_summary'!R135)),4,3))</f>
        <v>4</v>
      </c>
      <c r="P136" s="39">
        <f>IF(ISNUMBER(SEARCH("Yes",'2_all_summary'!$H135)),IF(ISNUMBER(SEARCH("Yes",'2_all_summary'!S135)),1,2),IF(ISNUMBER(SEARCH("No",'2_all_summary'!S135)),4,3))</f>
        <v>4</v>
      </c>
      <c r="Q136" s="39">
        <f>IF(ISNUMBER(SEARCH("Yes",'2_all_summary'!$H135)),IF(0&lt;'2_all_summary'!T135,1,2),IF(0='2_all_summary'!T135,4,3))</f>
        <v>4</v>
      </c>
      <c r="R136" s="39">
        <f>IF(ISNUMBER(SEARCH("Yes",'2_all_summary'!$H135)),IF(ISNUMBER(SEARCH("Yes",'2_all_summary'!U135)),1,2),IF(ISNUMBER(SEARCH("No",'2_all_summary'!U135)),4,3))</f>
        <v>4</v>
      </c>
    </row>
    <row r="137" spans="7:18" x14ac:dyDescent="0.3">
      <c r="G137" s="53"/>
      <c r="H137" s="39" t="str">
        <f>'2_all_summary'!D136</f>
        <v>The assessment 'toolbox': Community-based reef evaluation methods coupled with geochemical techniques to identify sources of stress</v>
      </c>
      <c r="I137" s="39" t="str">
        <f>'2_all_summary'!E136</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137" s="39">
        <f>IF(ISNUMBER(SEARCH("Yes",'2_all_summary'!$H136)),IF(ISNUMBER(SEARCH("Yes",'2_all_summary'!M136)),1,2),IF(ISNUMBER(SEARCH("No",'2_all_summary'!M136)),4,3))</f>
        <v>4</v>
      </c>
      <c r="K137" s="39">
        <f>IF(ISNUMBER(SEARCH("Yes",'2_all_summary'!$H136)),IF(ISNUMBER(SEARCH("Yes",'2_all_summary'!N136)),1,2),IF(ISNUMBER(SEARCH("No",'2_all_summary'!N136)),4,3))</f>
        <v>4</v>
      </c>
      <c r="L137" s="39">
        <f>IF(ISNUMBER(SEARCH("Yes",'2_all_summary'!$H136)),IF(ISNUMBER(SEARCH("Yes",'2_all_summary'!O136)),1,2),IF(ISNUMBER(SEARCH("No",'2_all_summary'!O136)),4,3))</f>
        <v>4</v>
      </c>
      <c r="M137" s="39">
        <f>IF(ISNUMBER(SEARCH("Yes",'2_all_summary'!$H136)),IF(0&lt;'2_all_summary'!P136,1,2),IF(0='2_all_summary'!P136,4,3))</f>
        <v>4</v>
      </c>
      <c r="N137" s="39">
        <f>IF(ISNUMBER(SEARCH("Yes",'2_all_summary'!$H136)),IF(ISNUMBER(SEARCH("Yes",'2_all_summary'!Q136)),1,2),IF(ISNUMBER(SEARCH("No",'2_all_summary'!Q136)),4,3))</f>
        <v>4</v>
      </c>
      <c r="O137" s="39">
        <f>IF(ISNUMBER(SEARCH("Yes",'2_all_summary'!$H136)),IF(ISNUMBER(SEARCH("Yes",'2_all_summary'!R136)),1,2),IF(ISNUMBER(SEARCH("No",'2_all_summary'!R136)),4,3))</f>
        <v>4</v>
      </c>
      <c r="P137" s="39">
        <f>IF(ISNUMBER(SEARCH("Yes",'2_all_summary'!$H136)),IF(ISNUMBER(SEARCH("Yes",'2_all_summary'!S136)),1,2),IF(ISNUMBER(SEARCH("No",'2_all_summary'!S136)),4,3))</f>
        <v>4</v>
      </c>
      <c r="Q137" s="39">
        <f>IF(ISNUMBER(SEARCH("Yes",'2_all_summary'!$H136)),IF(0&lt;'2_all_summary'!T136,1,2),IF(0='2_all_summary'!T136,4,3))</f>
        <v>4</v>
      </c>
      <c r="R137" s="39">
        <f>IF(ISNUMBER(SEARCH("Yes",'2_all_summary'!$H136)),IF(ISNUMBER(SEARCH("Yes",'2_all_summary'!U136)),1,2),IF(ISNUMBER(SEARCH("No",'2_all_summary'!U136)),4,3))</f>
        <v>4</v>
      </c>
    </row>
    <row r="138" spans="7:18" x14ac:dyDescent="0.3">
      <c r="G138" s="53"/>
      <c r="H138" s="39" t="str">
        <f>'2_all_summary'!D137</f>
        <v>Low Impact Development (LID) retrofit atrategies for CSO controls</v>
      </c>
      <c r="I138" s="39" t="str">
        <f>'2_all_summary'!E137</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138" s="39">
        <f>IF(ISNUMBER(SEARCH("Yes",'2_all_summary'!$H137)),IF(ISNUMBER(SEARCH("Yes",'2_all_summary'!M137)),1,2),IF(ISNUMBER(SEARCH("No",'2_all_summary'!M137)),4,3))</f>
        <v>4</v>
      </c>
      <c r="K138" s="39">
        <f>IF(ISNUMBER(SEARCH("Yes",'2_all_summary'!$H137)),IF(ISNUMBER(SEARCH("Yes",'2_all_summary'!N137)),1,2),IF(ISNUMBER(SEARCH("No",'2_all_summary'!N137)),4,3))</f>
        <v>4</v>
      </c>
      <c r="L138" s="39">
        <f>IF(ISNUMBER(SEARCH("Yes",'2_all_summary'!$H137)),IF(ISNUMBER(SEARCH("Yes",'2_all_summary'!O137)),1,2),IF(ISNUMBER(SEARCH("No",'2_all_summary'!O137)),4,3))</f>
        <v>4</v>
      </c>
      <c r="M138" s="39">
        <f>IF(ISNUMBER(SEARCH("Yes",'2_all_summary'!$H137)),IF(0&lt;'2_all_summary'!P137,1,2),IF(0='2_all_summary'!P137,4,3))</f>
        <v>4</v>
      </c>
      <c r="N138" s="39">
        <f>IF(ISNUMBER(SEARCH("Yes",'2_all_summary'!$H137)),IF(ISNUMBER(SEARCH("Yes",'2_all_summary'!Q137)),1,2),IF(ISNUMBER(SEARCH("No",'2_all_summary'!Q137)),4,3))</f>
        <v>4</v>
      </c>
      <c r="O138" s="39">
        <f>IF(ISNUMBER(SEARCH("Yes",'2_all_summary'!$H137)),IF(ISNUMBER(SEARCH("Yes",'2_all_summary'!R137)),1,2),IF(ISNUMBER(SEARCH("No",'2_all_summary'!R137)),4,3))</f>
        <v>4</v>
      </c>
      <c r="P138" s="39">
        <f>IF(ISNUMBER(SEARCH("Yes",'2_all_summary'!$H137)),IF(ISNUMBER(SEARCH("Yes",'2_all_summary'!S137)),1,2),IF(ISNUMBER(SEARCH("No",'2_all_summary'!S137)),4,3))</f>
        <v>4</v>
      </c>
      <c r="Q138" s="39">
        <f>IF(ISNUMBER(SEARCH("Yes",'2_all_summary'!$H137)),IF(0&lt;'2_all_summary'!T137,1,2),IF(0='2_all_summary'!T137,4,3))</f>
        <v>4</v>
      </c>
      <c r="R138" s="39">
        <f>IF(ISNUMBER(SEARCH("Yes",'2_all_summary'!$H137)),IF(ISNUMBER(SEARCH("Yes",'2_all_summary'!U137)),1,2),IF(ISNUMBER(SEARCH("No",'2_all_summary'!U137)),4,3))</f>
        <v>4</v>
      </c>
    </row>
    <row r="139" spans="7:18" x14ac:dyDescent="0.3">
      <c r="G139" s="53"/>
      <c r="H139" s="39" t="str">
        <f>'2_all_summary'!D138</f>
        <v>Fisheries biology, assessment and management: Second edition</v>
      </c>
      <c r="I139" s="39" t="str">
        <f>'2_all_summary'!E138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v>
      </c>
      <c r="J139" s="39">
        <f>IF(ISNUMBER(SEARCH("Yes",'2_all_summary'!$H138)),IF(ISNUMBER(SEARCH("Yes",'2_all_summary'!M138)),1,2),IF(ISNUMBER(SEARCH("No",'2_all_summary'!M138)),4,3))</f>
        <v>4</v>
      </c>
      <c r="K139" s="39">
        <f>IF(ISNUMBER(SEARCH("Yes",'2_all_summary'!$H138)),IF(ISNUMBER(SEARCH("Yes",'2_all_summary'!N138)),1,2),IF(ISNUMBER(SEARCH("No",'2_all_summary'!N138)),4,3))</f>
        <v>4</v>
      </c>
      <c r="L139" s="39">
        <f>IF(ISNUMBER(SEARCH("Yes",'2_all_summary'!$H138)),IF(ISNUMBER(SEARCH("Yes",'2_all_summary'!O138)),1,2),IF(ISNUMBER(SEARCH("No",'2_all_summary'!O138)),4,3))</f>
        <v>4</v>
      </c>
      <c r="M139" s="39">
        <f>IF(ISNUMBER(SEARCH("Yes",'2_all_summary'!$H138)),IF(0&lt;'2_all_summary'!P138,1,2),IF(0='2_all_summary'!P138,4,3))</f>
        <v>4</v>
      </c>
      <c r="N139" s="39">
        <f>IF(ISNUMBER(SEARCH("Yes",'2_all_summary'!$H138)),IF(ISNUMBER(SEARCH("Yes",'2_all_summary'!Q138)),1,2),IF(ISNUMBER(SEARCH("No",'2_all_summary'!Q138)),4,3))</f>
        <v>4</v>
      </c>
      <c r="O139" s="39">
        <f>IF(ISNUMBER(SEARCH("Yes",'2_all_summary'!$H138)),IF(ISNUMBER(SEARCH("Yes",'2_all_summary'!R138)),1,2),IF(ISNUMBER(SEARCH("No",'2_all_summary'!R138)),4,3))</f>
        <v>4</v>
      </c>
      <c r="P139" s="39">
        <f>IF(ISNUMBER(SEARCH("Yes",'2_all_summary'!$H138)),IF(ISNUMBER(SEARCH("Yes",'2_all_summary'!S138)),1,2),IF(ISNUMBER(SEARCH("No",'2_all_summary'!S138)),4,3))</f>
        <v>4</v>
      </c>
      <c r="Q139" s="39">
        <f>IF(ISNUMBER(SEARCH("Yes",'2_all_summary'!$H138)),IF(0&lt;'2_all_summary'!T138,1,2),IF(0='2_all_summary'!T138,4,3))</f>
        <v>4</v>
      </c>
      <c r="R139" s="39">
        <f>IF(ISNUMBER(SEARCH("Yes",'2_all_summary'!$H138)),IF(ISNUMBER(SEARCH("Yes",'2_all_summary'!U138)),1,2),IF(ISNUMBER(SEARCH("No",'2_all_summary'!U138)),4,3))</f>
        <v>4</v>
      </c>
    </row>
    <row r="140" spans="7:18" x14ac:dyDescent="0.3">
      <c r="G140" s="53"/>
      <c r="H140" s="39" t="str">
        <f>'2_all_summary'!D139</f>
        <v>Developing a sustainable community-based aquaculture plan for the lagoon of cuyutlÃ n through a public awareness and involvement process</v>
      </c>
      <c r="I140" s="39" t="str">
        <f>'2_all_summary'!E139</f>
        <v>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v>
      </c>
      <c r="J140" s="39">
        <f>IF(ISNUMBER(SEARCH("Yes",'2_all_summary'!$H139)),IF(ISNUMBER(SEARCH("Yes",'2_all_summary'!M139)),1,2),IF(ISNUMBER(SEARCH("No",'2_all_summary'!M139)),4,3))</f>
        <v>4</v>
      </c>
      <c r="K140" s="39">
        <f>IF(ISNUMBER(SEARCH("Yes",'2_all_summary'!$H139)),IF(ISNUMBER(SEARCH("Yes",'2_all_summary'!N139)),1,2),IF(ISNUMBER(SEARCH("No",'2_all_summary'!N139)),4,3))</f>
        <v>4</v>
      </c>
      <c r="L140" s="39">
        <f>IF(ISNUMBER(SEARCH("Yes",'2_all_summary'!$H139)),IF(ISNUMBER(SEARCH("Yes",'2_all_summary'!O139)),1,2),IF(ISNUMBER(SEARCH("No",'2_all_summary'!O139)),4,3))</f>
        <v>4</v>
      </c>
      <c r="M140" s="39">
        <f>IF(ISNUMBER(SEARCH("Yes",'2_all_summary'!$H139)),IF(0&lt;'2_all_summary'!P139,1,2),IF(0='2_all_summary'!P139,4,3))</f>
        <v>4</v>
      </c>
      <c r="N140" s="39">
        <f>IF(ISNUMBER(SEARCH("Yes",'2_all_summary'!$H139)),IF(ISNUMBER(SEARCH("Yes",'2_all_summary'!Q139)),1,2),IF(ISNUMBER(SEARCH("No",'2_all_summary'!Q139)),4,3))</f>
        <v>4</v>
      </c>
      <c r="O140" s="39">
        <f>IF(ISNUMBER(SEARCH("Yes",'2_all_summary'!$H139)),IF(ISNUMBER(SEARCH("Yes",'2_all_summary'!R139)),1,2),IF(ISNUMBER(SEARCH("No",'2_all_summary'!R139)),4,3))</f>
        <v>4</v>
      </c>
      <c r="P140" s="39">
        <f>IF(ISNUMBER(SEARCH("Yes",'2_all_summary'!$H139)),IF(ISNUMBER(SEARCH("Yes",'2_all_summary'!S139)),1,2),IF(ISNUMBER(SEARCH("No",'2_all_summary'!S139)),4,3))</f>
        <v>4</v>
      </c>
      <c r="Q140" s="39">
        <f>IF(ISNUMBER(SEARCH("Yes",'2_all_summary'!$H139)),IF(0&lt;'2_all_summary'!T139,1,2),IF(0='2_all_summary'!T139,4,3))</f>
        <v>4</v>
      </c>
      <c r="R140" s="39">
        <f>IF(ISNUMBER(SEARCH("Yes",'2_all_summary'!$H139)),IF(ISNUMBER(SEARCH("Yes",'2_all_summary'!U139)),1,2),IF(ISNUMBER(SEARCH("No",'2_all_summary'!U139)),4,3))</f>
        <v>4</v>
      </c>
    </row>
    <row r="141" spans="7:18" x14ac:dyDescent="0.3">
      <c r="G141" s="53"/>
      <c r="H141" s="39" t="str">
        <f>'2_all_summary'!D140</f>
        <v>Perceptions matter: How fishermen's perceptions affect trends of sustainability in Indian fisheries</v>
      </c>
      <c r="I141" s="39" t="str">
        <f>'2_all_summary'!E140</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v>
      </c>
      <c r="J141" s="39">
        <f>IF(ISNUMBER(SEARCH("Yes",'2_all_summary'!$H140)),IF(ISNUMBER(SEARCH("Yes",'2_all_summary'!M140)),1,2),IF(ISNUMBER(SEARCH("No",'2_all_summary'!M140)),4,3))</f>
        <v>4</v>
      </c>
      <c r="K141" s="39">
        <f>IF(ISNUMBER(SEARCH("Yes",'2_all_summary'!$H140)),IF(ISNUMBER(SEARCH("Yes",'2_all_summary'!N140)),1,2),IF(ISNUMBER(SEARCH("No",'2_all_summary'!N140)),4,3))</f>
        <v>4</v>
      </c>
      <c r="L141" s="39">
        <f>IF(ISNUMBER(SEARCH("Yes",'2_all_summary'!$H140)),IF(ISNUMBER(SEARCH("Yes",'2_all_summary'!O140)),1,2),IF(ISNUMBER(SEARCH("No",'2_all_summary'!O140)),4,3))</f>
        <v>4</v>
      </c>
      <c r="M141" s="39">
        <f>IF(ISNUMBER(SEARCH("Yes",'2_all_summary'!$H140)),IF(0&lt;'2_all_summary'!P140,1,2),IF(0='2_all_summary'!P140,4,3))</f>
        <v>4</v>
      </c>
      <c r="N141" s="39">
        <f>IF(ISNUMBER(SEARCH("Yes",'2_all_summary'!$H140)),IF(ISNUMBER(SEARCH("Yes",'2_all_summary'!Q140)),1,2),IF(ISNUMBER(SEARCH("No",'2_all_summary'!Q140)),4,3))</f>
        <v>4</v>
      </c>
      <c r="O141" s="39">
        <f>IF(ISNUMBER(SEARCH("Yes",'2_all_summary'!$H140)),IF(ISNUMBER(SEARCH("Yes",'2_all_summary'!R140)),1,2),IF(ISNUMBER(SEARCH("No",'2_all_summary'!R140)),4,3))</f>
        <v>4</v>
      </c>
      <c r="P141" s="39">
        <f>IF(ISNUMBER(SEARCH("Yes",'2_all_summary'!$H140)),IF(ISNUMBER(SEARCH("Yes",'2_all_summary'!S140)),1,2),IF(ISNUMBER(SEARCH("No",'2_all_summary'!S140)),4,3))</f>
        <v>4</v>
      </c>
      <c r="Q141" s="39">
        <f>IF(ISNUMBER(SEARCH("Yes",'2_all_summary'!$H140)),IF(0&lt;'2_all_summary'!T140,1,2),IF(0='2_all_summary'!T140,4,3))</f>
        <v>4</v>
      </c>
      <c r="R141" s="39">
        <f>IF(ISNUMBER(SEARCH("Yes",'2_all_summary'!$H140)),IF(ISNUMBER(SEARCH("Yes",'2_all_summary'!U140)),1,2),IF(ISNUMBER(SEARCH("No",'2_all_summary'!U140)),4,3))</f>
        <v>4</v>
      </c>
    </row>
    <row r="142" spans="7:18" x14ac:dyDescent="0.3">
      <c r="G142" s="53"/>
      <c r="H142" s="39" t="str">
        <f>'2_all_summary'!D141</f>
        <v>Review of status, threats, and conservation management options for the endangered Indus River blind dolphin</v>
      </c>
      <c r="I142" s="39" t="str">
        <f>'2_all_summary'!E141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v>
      </c>
      <c r="J142" s="39">
        <f>IF(ISNUMBER(SEARCH("Yes",'2_all_summary'!$H141)),IF(ISNUMBER(SEARCH("Yes",'2_all_summary'!M141)),1,2),IF(ISNUMBER(SEARCH("No",'2_all_summary'!M141)),4,3))</f>
        <v>4</v>
      </c>
      <c r="K142" s="39">
        <f>IF(ISNUMBER(SEARCH("Yes",'2_all_summary'!$H141)),IF(ISNUMBER(SEARCH("Yes",'2_all_summary'!N141)),1,2),IF(ISNUMBER(SEARCH("No",'2_all_summary'!N141)),4,3))</f>
        <v>4</v>
      </c>
      <c r="L142" s="39">
        <f>IF(ISNUMBER(SEARCH("Yes",'2_all_summary'!$H141)),IF(ISNUMBER(SEARCH("Yes",'2_all_summary'!O141)),1,2),IF(ISNUMBER(SEARCH("No",'2_all_summary'!O141)),4,3))</f>
        <v>4</v>
      </c>
      <c r="M142" s="39">
        <f>IF(ISNUMBER(SEARCH("Yes",'2_all_summary'!$H141)),IF(0&lt;'2_all_summary'!P141,1,2),IF(0='2_all_summary'!P141,4,3))</f>
        <v>4</v>
      </c>
      <c r="N142" s="39">
        <f>IF(ISNUMBER(SEARCH("Yes",'2_all_summary'!$H141)),IF(ISNUMBER(SEARCH("Yes",'2_all_summary'!Q141)),1,2),IF(ISNUMBER(SEARCH("No",'2_all_summary'!Q141)),4,3))</f>
        <v>4</v>
      </c>
      <c r="O142" s="39">
        <f>IF(ISNUMBER(SEARCH("Yes",'2_all_summary'!$H141)),IF(ISNUMBER(SEARCH("Yes",'2_all_summary'!R141)),1,2),IF(ISNUMBER(SEARCH("No",'2_all_summary'!R141)),4,3))</f>
        <v>4</v>
      </c>
      <c r="P142" s="39">
        <f>IF(ISNUMBER(SEARCH("Yes",'2_all_summary'!$H141)),IF(ISNUMBER(SEARCH("Yes",'2_all_summary'!S141)),1,2),IF(ISNUMBER(SEARCH("No",'2_all_summary'!S141)),4,3))</f>
        <v>4</v>
      </c>
      <c r="Q142" s="39">
        <f>IF(ISNUMBER(SEARCH("Yes",'2_all_summary'!$H141)),IF(0&lt;'2_all_summary'!T141,1,2),IF(0='2_all_summary'!T141,4,3))</f>
        <v>4</v>
      </c>
      <c r="R142" s="39">
        <f>IF(ISNUMBER(SEARCH("Yes",'2_all_summary'!$H141)),IF(ISNUMBER(SEARCH("Yes",'2_all_summary'!U141)),1,2),IF(ISNUMBER(SEARCH("No",'2_all_summary'!U141)),4,3))</f>
        <v>4</v>
      </c>
    </row>
    <row r="143" spans="7:18" x14ac:dyDescent="0.3">
      <c r="G143" s="53"/>
      <c r="H143" s="39" t="str">
        <f>'2_all_summary'!D142</f>
        <v>Contemporary approaches for small-scale oyster reef restoration to address substrate versus recruitment limitation: A review and comments relevant for the olympia oyster, Ostrea lurida carpenter 1864</v>
      </c>
      <c r="I143" s="39" t="str">
        <f>'2_all_summary'!E142</f>
        <v>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143" s="39">
        <f>IF(ISNUMBER(SEARCH("Yes",'2_all_summary'!$H142)),IF(ISNUMBER(SEARCH("Yes",'2_all_summary'!M142)),1,2),IF(ISNUMBER(SEARCH("No",'2_all_summary'!M142)),4,3))</f>
        <v>4</v>
      </c>
      <c r="K143" s="39">
        <f>IF(ISNUMBER(SEARCH("Yes",'2_all_summary'!$H142)),IF(ISNUMBER(SEARCH("Yes",'2_all_summary'!N142)),1,2),IF(ISNUMBER(SEARCH("No",'2_all_summary'!N142)),4,3))</f>
        <v>4</v>
      </c>
      <c r="L143" s="39">
        <f>IF(ISNUMBER(SEARCH("Yes",'2_all_summary'!$H142)),IF(ISNUMBER(SEARCH("Yes",'2_all_summary'!O142)),1,2),IF(ISNUMBER(SEARCH("No",'2_all_summary'!O142)),4,3))</f>
        <v>4</v>
      </c>
      <c r="M143" s="39">
        <f>IF(ISNUMBER(SEARCH("Yes",'2_all_summary'!$H142)),IF(0&lt;'2_all_summary'!P142,1,2),IF(0='2_all_summary'!P142,4,3))</f>
        <v>4</v>
      </c>
      <c r="N143" s="39">
        <f>IF(ISNUMBER(SEARCH("Yes",'2_all_summary'!$H142)),IF(ISNUMBER(SEARCH("Yes",'2_all_summary'!Q142)),1,2),IF(ISNUMBER(SEARCH("No",'2_all_summary'!Q142)),4,3))</f>
        <v>4</v>
      </c>
      <c r="O143" s="39">
        <f>IF(ISNUMBER(SEARCH("Yes",'2_all_summary'!$H142)),IF(ISNUMBER(SEARCH("Yes",'2_all_summary'!R142)),1,2),IF(ISNUMBER(SEARCH("No",'2_all_summary'!R142)),4,3))</f>
        <v>4</v>
      </c>
      <c r="P143" s="39">
        <f>IF(ISNUMBER(SEARCH("Yes",'2_all_summary'!$H142)),IF(ISNUMBER(SEARCH("Yes",'2_all_summary'!S142)),1,2),IF(ISNUMBER(SEARCH("No",'2_all_summary'!S142)),4,3))</f>
        <v>4</v>
      </c>
      <c r="Q143" s="39">
        <f>IF(ISNUMBER(SEARCH("Yes",'2_all_summary'!$H142)),IF(0&lt;'2_all_summary'!T142,1,2),IF(0='2_all_summary'!T142,4,3))</f>
        <v>4</v>
      </c>
      <c r="R143" s="39">
        <f>IF(ISNUMBER(SEARCH("Yes",'2_all_summary'!$H142)),IF(ISNUMBER(SEARCH("Yes",'2_all_summary'!U142)),1,2),IF(ISNUMBER(SEARCH("No",'2_all_summary'!U142)),4,3))</f>
        <v>4</v>
      </c>
    </row>
    <row r="144" spans="7:18" x14ac:dyDescent="0.3">
      <c r="G144" s="53"/>
      <c r="H144" s="39" t="str">
        <f>'2_all_summary'!D143</f>
        <v>Ecological quality assessment of small estuaries from the Portuguese coast based on fish assemblages indices</v>
      </c>
      <c r="I144" s="39" t="str">
        <f>'2_all_summary'!E143</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v>
      </c>
      <c r="J144" s="39">
        <f>IF(ISNUMBER(SEARCH("Yes",'2_all_summary'!$H143)),IF(ISNUMBER(SEARCH("Yes",'2_all_summary'!M143)),1,2),IF(ISNUMBER(SEARCH("No",'2_all_summary'!M143)),4,3))</f>
        <v>4</v>
      </c>
      <c r="K144" s="39">
        <f>IF(ISNUMBER(SEARCH("Yes",'2_all_summary'!$H143)),IF(ISNUMBER(SEARCH("Yes",'2_all_summary'!N143)),1,2),IF(ISNUMBER(SEARCH("No",'2_all_summary'!N143)),4,3))</f>
        <v>4</v>
      </c>
      <c r="L144" s="39">
        <f>IF(ISNUMBER(SEARCH("Yes",'2_all_summary'!$H143)),IF(ISNUMBER(SEARCH("Yes",'2_all_summary'!O143)),1,2),IF(ISNUMBER(SEARCH("No",'2_all_summary'!O143)),4,3))</f>
        <v>4</v>
      </c>
      <c r="M144" s="39">
        <f>IF(ISNUMBER(SEARCH("Yes",'2_all_summary'!$H143)),IF(0&lt;'2_all_summary'!P143,1,2),IF(0='2_all_summary'!P143,4,3))</f>
        <v>4</v>
      </c>
      <c r="N144" s="39">
        <f>IF(ISNUMBER(SEARCH("Yes",'2_all_summary'!$H143)),IF(ISNUMBER(SEARCH("Yes",'2_all_summary'!Q143)),1,2),IF(ISNUMBER(SEARCH("No",'2_all_summary'!Q143)),4,3))</f>
        <v>4</v>
      </c>
      <c r="O144" s="39">
        <f>IF(ISNUMBER(SEARCH("Yes",'2_all_summary'!$H143)),IF(ISNUMBER(SEARCH("Yes",'2_all_summary'!R143)),1,2),IF(ISNUMBER(SEARCH("No",'2_all_summary'!R143)),4,3))</f>
        <v>4</v>
      </c>
      <c r="P144" s="39">
        <f>IF(ISNUMBER(SEARCH("Yes",'2_all_summary'!$H143)),IF(ISNUMBER(SEARCH("Yes",'2_all_summary'!S143)),1,2),IF(ISNUMBER(SEARCH("No",'2_all_summary'!S143)),4,3))</f>
        <v>4</v>
      </c>
      <c r="Q144" s="39">
        <f>IF(ISNUMBER(SEARCH("Yes",'2_all_summary'!$H143)),IF(0&lt;'2_all_summary'!T143,1,2),IF(0='2_all_summary'!T143,4,3))</f>
        <v>4</v>
      </c>
      <c r="R144" s="39">
        <f>IF(ISNUMBER(SEARCH("Yes",'2_all_summary'!$H143)),IF(ISNUMBER(SEARCH("Yes",'2_all_summary'!U143)),1,2),IF(ISNUMBER(SEARCH("No",'2_all_summary'!U143)),4,3))</f>
        <v>4</v>
      </c>
    </row>
    <row r="145" spans="7:18" x14ac:dyDescent="0.3">
      <c r="G145" s="53"/>
      <c r="H145" s="39" t="str">
        <f>'2_all_summary'!D144</f>
        <v>Gender and marine protected areas: a case study of Danajon Bank, Philippines</v>
      </c>
      <c r="I145" s="39" t="str">
        <f>'2_all_summary'!E144</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v>
      </c>
      <c r="J145" s="39">
        <f>IF(ISNUMBER(SEARCH("Yes",'2_all_summary'!$H144)),IF(ISNUMBER(SEARCH("Yes",'2_all_summary'!M144)),1,2),IF(ISNUMBER(SEARCH("No",'2_all_summary'!M144)),4,3))</f>
        <v>4</v>
      </c>
      <c r="K145" s="39">
        <f>IF(ISNUMBER(SEARCH("Yes",'2_all_summary'!$H144)),IF(ISNUMBER(SEARCH("Yes",'2_all_summary'!N144)),1,2),IF(ISNUMBER(SEARCH("No",'2_all_summary'!N144)),4,3))</f>
        <v>4</v>
      </c>
      <c r="L145" s="39">
        <f>IF(ISNUMBER(SEARCH("Yes",'2_all_summary'!$H144)),IF(ISNUMBER(SEARCH("Yes",'2_all_summary'!O144)),1,2),IF(ISNUMBER(SEARCH("No",'2_all_summary'!O144)),4,3))</f>
        <v>4</v>
      </c>
      <c r="M145" s="39">
        <f>IF(ISNUMBER(SEARCH("Yes",'2_all_summary'!$H144)),IF(0&lt;'2_all_summary'!P144,1,2),IF(0='2_all_summary'!P144,4,3))</f>
        <v>4</v>
      </c>
      <c r="N145" s="39">
        <f>IF(ISNUMBER(SEARCH("Yes",'2_all_summary'!$H144)),IF(ISNUMBER(SEARCH("Yes",'2_all_summary'!Q144)),1,2),IF(ISNUMBER(SEARCH("No",'2_all_summary'!Q144)),4,3))</f>
        <v>4</v>
      </c>
      <c r="O145" s="39">
        <f>IF(ISNUMBER(SEARCH("Yes",'2_all_summary'!$H144)),IF(ISNUMBER(SEARCH("Yes",'2_all_summary'!R144)),1,2),IF(ISNUMBER(SEARCH("No",'2_all_summary'!R144)),4,3))</f>
        <v>4</v>
      </c>
      <c r="P145" s="39">
        <f>IF(ISNUMBER(SEARCH("Yes",'2_all_summary'!$H144)),IF(ISNUMBER(SEARCH("Yes",'2_all_summary'!S144)),1,2),IF(ISNUMBER(SEARCH("No",'2_all_summary'!S144)),4,3))</f>
        <v>4</v>
      </c>
      <c r="Q145" s="39">
        <f>IF(ISNUMBER(SEARCH("Yes",'2_all_summary'!$H144)),IF(0&lt;'2_all_summary'!T144,1,2),IF(0='2_all_summary'!T144,4,3))</f>
        <v>4</v>
      </c>
      <c r="R145" s="39">
        <f>IF(ISNUMBER(SEARCH("Yes",'2_all_summary'!$H144)),IF(ISNUMBER(SEARCH("Yes",'2_all_summary'!U144)),1,2),IF(ISNUMBER(SEARCH("No",'2_all_summary'!U144)),4,3))</f>
        <v>4</v>
      </c>
    </row>
    <row r="146" spans="7:18" x14ac:dyDescent="0.3">
      <c r="G146" s="53"/>
      <c r="H146" s="39" t="str">
        <f>'2_all_summary'!D145</f>
        <v>Managing coastal zone fisheries: A Mediterranean case study</v>
      </c>
      <c r="I146" s="39" t="str">
        <f>'2_all_summary'!E145</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v>
      </c>
      <c r="J146" s="39">
        <f>IF(ISNUMBER(SEARCH("Yes",'2_all_summary'!$H145)),IF(ISNUMBER(SEARCH("Yes",'2_all_summary'!M145)),1,2),IF(ISNUMBER(SEARCH("No",'2_all_summary'!M145)),4,3))</f>
        <v>4</v>
      </c>
      <c r="K146" s="39">
        <f>IF(ISNUMBER(SEARCH("Yes",'2_all_summary'!$H145)),IF(ISNUMBER(SEARCH("Yes",'2_all_summary'!N145)),1,2),IF(ISNUMBER(SEARCH("No",'2_all_summary'!N145)),4,3))</f>
        <v>4</v>
      </c>
      <c r="L146" s="39">
        <f>IF(ISNUMBER(SEARCH("Yes",'2_all_summary'!$H145)),IF(ISNUMBER(SEARCH("Yes",'2_all_summary'!O145)),1,2),IF(ISNUMBER(SEARCH("No",'2_all_summary'!O145)),4,3))</f>
        <v>4</v>
      </c>
      <c r="M146" s="39">
        <f>IF(ISNUMBER(SEARCH("Yes",'2_all_summary'!$H145)),IF(0&lt;'2_all_summary'!P145,1,2),IF(0='2_all_summary'!P145,4,3))</f>
        <v>4</v>
      </c>
      <c r="N146" s="39">
        <f>IF(ISNUMBER(SEARCH("Yes",'2_all_summary'!$H145)),IF(ISNUMBER(SEARCH("Yes",'2_all_summary'!Q145)),1,2),IF(ISNUMBER(SEARCH("No",'2_all_summary'!Q145)),4,3))</f>
        <v>4</v>
      </c>
      <c r="O146" s="39">
        <f>IF(ISNUMBER(SEARCH("Yes",'2_all_summary'!$H145)),IF(ISNUMBER(SEARCH("Yes",'2_all_summary'!R145)),1,2),IF(ISNUMBER(SEARCH("No",'2_all_summary'!R145)),4,3))</f>
        <v>4</v>
      </c>
      <c r="P146" s="39">
        <f>IF(ISNUMBER(SEARCH("Yes",'2_all_summary'!$H145)),IF(ISNUMBER(SEARCH("Yes",'2_all_summary'!S145)),1,2),IF(ISNUMBER(SEARCH("No",'2_all_summary'!S145)),4,3))</f>
        <v>4</v>
      </c>
      <c r="Q146" s="39">
        <f>IF(ISNUMBER(SEARCH("Yes",'2_all_summary'!$H145)),IF(0&lt;'2_all_summary'!T145,1,2),IF(0='2_all_summary'!T145,4,3))</f>
        <v>4</v>
      </c>
      <c r="R146" s="39">
        <f>IF(ISNUMBER(SEARCH("Yes",'2_all_summary'!$H145)),IF(ISNUMBER(SEARCH("Yes",'2_all_summary'!U145)),1,2),IF(ISNUMBER(SEARCH("No",'2_all_summary'!U145)),4,3))</f>
        <v>4</v>
      </c>
    </row>
    <row r="147" spans="7:18" x14ac:dyDescent="0.3">
      <c r="G147" s="53"/>
      <c r="H147" s="39" t="str">
        <f>'2_all_summary'!D146</f>
        <v>A network of small community-owned village fish reserves in Samoa</v>
      </c>
      <c r="I147" s="39" t="str">
        <f>'2_all_summary'!E146</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v>
      </c>
      <c r="J147" s="39">
        <f>IF(ISNUMBER(SEARCH("Yes",'2_all_summary'!$H146)),IF(ISNUMBER(SEARCH("Yes",'2_all_summary'!M146)),1,2),IF(ISNUMBER(SEARCH("No",'2_all_summary'!M146)),4,3))</f>
        <v>1</v>
      </c>
      <c r="K147" s="39">
        <f>IF(ISNUMBER(SEARCH("Yes",'2_all_summary'!$H146)),IF(ISNUMBER(SEARCH("Yes",'2_all_summary'!N146)),1,2),IF(ISNUMBER(SEARCH("No",'2_all_summary'!N146)),4,3))</f>
        <v>1</v>
      </c>
      <c r="L147" s="39">
        <f>IF(ISNUMBER(SEARCH("Yes",'2_all_summary'!$H146)),IF(ISNUMBER(SEARCH("Yes",'2_all_summary'!O146)),1,2),IF(ISNUMBER(SEARCH("No",'2_all_summary'!O146)),4,3))</f>
        <v>1</v>
      </c>
      <c r="M147" s="39">
        <f>IF(ISNUMBER(SEARCH("Yes",'2_all_summary'!$H146)),IF(0&lt;'2_all_summary'!P146,1,2),IF(0='2_all_summary'!P146,4,3))</f>
        <v>1</v>
      </c>
      <c r="N147" s="39">
        <f>IF(ISNUMBER(SEARCH("Yes",'2_all_summary'!$H146)),IF(ISNUMBER(SEARCH("Yes",'2_all_summary'!Q146)),1,2),IF(ISNUMBER(SEARCH("No",'2_all_summary'!Q146)),4,3))</f>
        <v>1</v>
      </c>
      <c r="O147" s="39">
        <f>IF(ISNUMBER(SEARCH("Yes",'2_all_summary'!$H146)),IF(ISNUMBER(SEARCH("Yes",'2_all_summary'!R146)),1,2),IF(ISNUMBER(SEARCH("No",'2_all_summary'!R146)),4,3))</f>
        <v>1</v>
      </c>
      <c r="P147" s="39">
        <f>IF(ISNUMBER(SEARCH("Yes",'2_all_summary'!$H146)),IF(ISNUMBER(SEARCH("Yes",'2_all_summary'!S146)),1,2),IF(ISNUMBER(SEARCH("No",'2_all_summary'!S146)),4,3))</f>
        <v>1</v>
      </c>
      <c r="Q147" s="39">
        <f>IF(ISNUMBER(SEARCH("Yes",'2_all_summary'!$H146)),IF(0&lt;'2_all_summary'!T146,1,2),IF(0='2_all_summary'!T146,4,3))</f>
        <v>1</v>
      </c>
      <c r="R147" s="39">
        <f>IF(ISNUMBER(SEARCH("Yes",'2_all_summary'!$H146)),IF(ISNUMBER(SEARCH("Yes",'2_all_summary'!U146)),1,2),IF(ISNUMBER(SEARCH("No",'2_all_summary'!U146)),4,3))</f>
        <v>1</v>
      </c>
    </row>
    <row r="148" spans="7:18" x14ac:dyDescent="0.3">
      <c r="G148" s="53"/>
      <c r="H148" s="39" t="str">
        <f>'2_all_summary'!D147</f>
        <v>The politics of mediation: Local-global interactions in the Central Amazon of Brazil</v>
      </c>
      <c r="I148" s="39" t="str">
        <f>'2_all_summary'!E147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v>
      </c>
      <c r="J148" s="39">
        <f>IF(ISNUMBER(SEARCH("Yes",'2_all_summary'!$H147)),IF(ISNUMBER(SEARCH("Yes",'2_all_summary'!M147)),1,2),IF(ISNUMBER(SEARCH("No",'2_all_summary'!M147)),4,3))</f>
        <v>4</v>
      </c>
      <c r="K148" s="39">
        <f>IF(ISNUMBER(SEARCH("Yes",'2_all_summary'!$H147)),IF(ISNUMBER(SEARCH("Yes",'2_all_summary'!N147)),1,2),IF(ISNUMBER(SEARCH("No",'2_all_summary'!N147)),4,3))</f>
        <v>4</v>
      </c>
      <c r="L148" s="39">
        <f>IF(ISNUMBER(SEARCH("Yes",'2_all_summary'!$H147)),IF(ISNUMBER(SEARCH("Yes",'2_all_summary'!O147)),1,2),IF(ISNUMBER(SEARCH("No",'2_all_summary'!O147)),4,3))</f>
        <v>4</v>
      </c>
      <c r="M148" s="39">
        <f>IF(ISNUMBER(SEARCH("Yes",'2_all_summary'!$H147)),IF(0&lt;'2_all_summary'!P147,1,2),IF(0='2_all_summary'!P147,4,3))</f>
        <v>4</v>
      </c>
      <c r="N148" s="39">
        <f>IF(ISNUMBER(SEARCH("Yes",'2_all_summary'!$H147)),IF(ISNUMBER(SEARCH("Yes",'2_all_summary'!Q147)),1,2),IF(ISNUMBER(SEARCH("No",'2_all_summary'!Q147)),4,3))</f>
        <v>4</v>
      </c>
      <c r="O148" s="39">
        <f>IF(ISNUMBER(SEARCH("Yes",'2_all_summary'!$H147)),IF(ISNUMBER(SEARCH("Yes",'2_all_summary'!R147)),1,2),IF(ISNUMBER(SEARCH("No",'2_all_summary'!R147)),4,3))</f>
        <v>4</v>
      </c>
      <c r="P148" s="39">
        <f>IF(ISNUMBER(SEARCH("Yes",'2_all_summary'!$H147)),IF(ISNUMBER(SEARCH("Yes",'2_all_summary'!S147)),1,2),IF(ISNUMBER(SEARCH("No",'2_all_summary'!S147)),4,3))</f>
        <v>4</v>
      </c>
      <c r="Q148" s="39">
        <f>IF(ISNUMBER(SEARCH("Yes",'2_all_summary'!$H147)),IF(0&lt;'2_all_summary'!T147,1,2),IF(0='2_all_summary'!T147,4,3))</f>
        <v>4</v>
      </c>
      <c r="R148" s="39">
        <f>IF(ISNUMBER(SEARCH("Yes",'2_all_summary'!$H147)),IF(ISNUMBER(SEARCH("Yes",'2_all_summary'!U147)),1,2),IF(ISNUMBER(SEARCH("No",'2_all_summary'!U147)),4,3))</f>
        <v>4</v>
      </c>
    </row>
    <row r="149" spans="7:18" x14ac:dyDescent="0.3">
      <c r="G149" s="53"/>
      <c r="H149" s="39" t="str">
        <f>'2_all_summary'!D148</f>
        <v>Using local ecological knowledge to identify shark river habitats in Fiji (South Pacific)</v>
      </c>
      <c r="I149" s="39" t="str">
        <f>'2_all_summary'!E148</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v>
      </c>
      <c r="J149" s="39">
        <f>IF(ISNUMBER(SEARCH("Yes",'2_all_summary'!$H148)),IF(ISNUMBER(SEARCH("Yes",'2_all_summary'!M148)),1,2),IF(ISNUMBER(SEARCH("No",'2_all_summary'!M148)),4,3))</f>
        <v>1</v>
      </c>
      <c r="K149" s="39">
        <f>IF(ISNUMBER(SEARCH("Yes",'2_all_summary'!$H148)),IF(ISNUMBER(SEARCH("Yes",'2_all_summary'!N148)),1,2),IF(ISNUMBER(SEARCH("No",'2_all_summary'!N148)),4,3))</f>
        <v>1</v>
      </c>
      <c r="L149" s="39">
        <f>IF(ISNUMBER(SEARCH("Yes",'2_all_summary'!$H148)),IF(ISNUMBER(SEARCH("Yes",'2_all_summary'!O148)),1,2),IF(ISNUMBER(SEARCH("No",'2_all_summary'!O148)),4,3))</f>
        <v>1</v>
      </c>
      <c r="M149" s="39">
        <f>IF(ISNUMBER(SEARCH("Yes",'2_all_summary'!$H148)),IF(0&lt;'2_all_summary'!P148,1,2),IF(0='2_all_summary'!P148,4,3))</f>
        <v>1</v>
      </c>
      <c r="N149" s="39">
        <f>IF(ISNUMBER(SEARCH("Yes",'2_all_summary'!$H148)),IF(ISNUMBER(SEARCH("Yes",'2_all_summary'!Q148)),1,2),IF(ISNUMBER(SEARCH("No",'2_all_summary'!Q148)),4,3))</f>
        <v>2</v>
      </c>
      <c r="O149" s="39">
        <f>IF(ISNUMBER(SEARCH("Yes",'2_all_summary'!$H148)),IF(ISNUMBER(SEARCH("Yes",'2_all_summary'!R148)),1,2),IF(ISNUMBER(SEARCH("No",'2_all_summary'!R148)),4,3))</f>
        <v>1</v>
      </c>
      <c r="P149" s="39">
        <f>IF(ISNUMBER(SEARCH("Yes",'2_all_summary'!$H148)),IF(ISNUMBER(SEARCH("Yes",'2_all_summary'!S148)),1,2),IF(ISNUMBER(SEARCH("No",'2_all_summary'!S148)),4,3))</f>
        <v>1</v>
      </c>
      <c r="Q149" s="39">
        <f>IF(ISNUMBER(SEARCH("Yes",'2_all_summary'!$H148)),IF(0&lt;'2_all_summary'!T148,1,2),IF(0='2_all_summary'!T148,4,3))</f>
        <v>1</v>
      </c>
      <c r="R149" s="39">
        <f>IF(ISNUMBER(SEARCH("Yes",'2_all_summary'!$H148)),IF(ISNUMBER(SEARCH("Yes",'2_all_summary'!U148)),1,2),IF(ISNUMBER(SEARCH("No",'2_all_summary'!U148)),4,3))</f>
        <v>1</v>
      </c>
    </row>
    <row r="150" spans="7:18" x14ac:dyDescent="0.3">
      <c r="G150" s="53"/>
      <c r="H150" s="39" t="str">
        <f>'2_all_summary'!D149</f>
        <v>Local management of mangrove forests in the Philippines: Successful conservation or efficient resource exploitation?</v>
      </c>
      <c r="I150" s="39" t="str">
        <f>'2_all_summary'!E149</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v>
      </c>
      <c r="J150" s="39">
        <f>IF(ISNUMBER(SEARCH("Yes",'2_all_summary'!$H149)),IF(ISNUMBER(SEARCH("Yes",'2_all_summary'!M149)),1,2),IF(ISNUMBER(SEARCH("No",'2_all_summary'!M149)),4,3))</f>
        <v>4</v>
      </c>
      <c r="K150" s="39">
        <f>IF(ISNUMBER(SEARCH("Yes",'2_all_summary'!$H149)),IF(ISNUMBER(SEARCH("Yes",'2_all_summary'!N149)),1,2),IF(ISNUMBER(SEARCH("No",'2_all_summary'!N149)),4,3))</f>
        <v>4</v>
      </c>
      <c r="L150" s="39">
        <f>IF(ISNUMBER(SEARCH("Yes",'2_all_summary'!$H149)),IF(ISNUMBER(SEARCH("Yes",'2_all_summary'!O149)),1,2),IF(ISNUMBER(SEARCH("No",'2_all_summary'!O149)),4,3))</f>
        <v>4</v>
      </c>
      <c r="M150" s="39">
        <f>IF(ISNUMBER(SEARCH("Yes",'2_all_summary'!$H149)),IF(0&lt;'2_all_summary'!P149,1,2),IF(0='2_all_summary'!P149,4,3))</f>
        <v>4</v>
      </c>
      <c r="N150" s="39">
        <f>IF(ISNUMBER(SEARCH("Yes",'2_all_summary'!$H149)),IF(ISNUMBER(SEARCH("Yes",'2_all_summary'!Q149)),1,2),IF(ISNUMBER(SEARCH("No",'2_all_summary'!Q149)),4,3))</f>
        <v>4</v>
      </c>
      <c r="O150" s="39">
        <f>IF(ISNUMBER(SEARCH("Yes",'2_all_summary'!$H149)),IF(ISNUMBER(SEARCH("Yes",'2_all_summary'!R149)),1,2),IF(ISNUMBER(SEARCH("No",'2_all_summary'!R149)),4,3))</f>
        <v>4</v>
      </c>
      <c r="P150" s="39">
        <f>IF(ISNUMBER(SEARCH("Yes",'2_all_summary'!$H149)),IF(ISNUMBER(SEARCH("Yes",'2_all_summary'!S149)),1,2),IF(ISNUMBER(SEARCH("No",'2_all_summary'!S149)),4,3))</f>
        <v>4</v>
      </c>
      <c r="Q150" s="39">
        <f>IF(ISNUMBER(SEARCH("Yes",'2_all_summary'!$H149)),IF(0&lt;'2_all_summary'!T149,1,2),IF(0='2_all_summary'!T149,4,3))</f>
        <v>4</v>
      </c>
      <c r="R150" s="39">
        <f>IF(ISNUMBER(SEARCH("Yes",'2_all_summary'!$H149)),IF(ISNUMBER(SEARCH("Yes",'2_all_summary'!U149)),1,2),IF(ISNUMBER(SEARCH("No",'2_all_summary'!U149)),4,3))</f>
        <v>4</v>
      </c>
    </row>
    <row r="151" spans="7:18" x14ac:dyDescent="0.3">
      <c r="G151" s="53"/>
      <c r="H151" s="39" t="str">
        <f>'2_all_summary'!D150</f>
        <v>Nesting biology and conservation of the leatherback sea turtle (Dermochelys coriaced) in the State of Espirito Santo, Brazil, 1988-1989 to 2003-2004</v>
      </c>
      <c r="I151" s="39" t="str">
        <f>'2_all_summary'!E150</f>
        <v>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v>
      </c>
      <c r="J151" s="39">
        <f>IF(ISNUMBER(SEARCH("Yes",'2_all_summary'!$H150)),IF(ISNUMBER(SEARCH("Yes",'2_all_summary'!M150)),1,2),IF(ISNUMBER(SEARCH("No",'2_all_summary'!M150)),4,3))</f>
        <v>4</v>
      </c>
      <c r="K151" s="39">
        <f>IF(ISNUMBER(SEARCH("Yes",'2_all_summary'!$H150)),IF(ISNUMBER(SEARCH("Yes",'2_all_summary'!N150)),1,2),IF(ISNUMBER(SEARCH("No",'2_all_summary'!N150)),4,3))</f>
        <v>4</v>
      </c>
      <c r="L151" s="39">
        <f>IF(ISNUMBER(SEARCH("Yes",'2_all_summary'!$H150)),IF(ISNUMBER(SEARCH("Yes",'2_all_summary'!O150)),1,2),IF(ISNUMBER(SEARCH("No",'2_all_summary'!O150)),4,3))</f>
        <v>4</v>
      </c>
      <c r="M151" s="39">
        <f>IF(ISNUMBER(SEARCH("Yes",'2_all_summary'!$H150)),IF(0&lt;'2_all_summary'!P150,1,2),IF(0='2_all_summary'!P150,4,3))</f>
        <v>4</v>
      </c>
      <c r="N151" s="39">
        <f>IF(ISNUMBER(SEARCH("Yes",'2_all_summary'!$H150)),IF(ISNUMBER(SEARCH("Yes",'2_all_summary'!Q150)),1,2),IF(ISNUMBER(SEARCH("No",'2_all_summary'!Q150)),4,3))</f>
        <v>4</v>
      </c>
      <c r="O151" s="39">
        <f>IF(ISNUMBER(SEARCH("Yes",'2_all_summary'!$H150)),IF(ISNUMBER(SEARCH("Yes",'2_all_summary'!R150)),1,2),IF(ISNUMBER(SEARCH("No",'2_all_summary'!R150)),4,3))</f>
        <v>4</v>
      </c>
      <c r="P151" s="39">
        <f>IF(ISNUMBER(SEARCH("Yes",'2_all_summary'!$H150)),IF(ISNUMBER(SEARCH("Yes",'2_all_summary'!S150)),1,2),IF(ISNUMBER(SEARCH("No",'2_all_summary'!S150)),4,3))</f>
        <v>4</v>
      </c>
      <c r="Q151" s="39">
        <f>IF(ISNUMBER(SEARCH("Yes",'2_all_summary'!$H150)),IF(0&lt;'2_all_summary'!T150,1,2),IF(0='2_all_summary'!T150,4,3))</f>
        <v>4</v>
      </c>
      <c r="R151" s="39">
        <f>IF(ISNUMBER(SEARCH("Yes",'2_all_summary'!$H150)),IF(ISNUMBER(SEARCH("Yes",'2_all_summary'!U150)),1,2),IF(ISNUMBER(SEARCH("No",'2_all_summary'!U150)),4,3))</f>
        <v>4</v>
      </c>
    </row>
    <row r="152" spans="7:18" x14ac:dyDescent="0.3">
      <c r="G152" s="53"/>
      <c r="H152" s="39" t="str">
        <f>'2_all_summary'!D151</f>
        <v>Northwest Forest Plan - The fist 10 years (1994-2003): Socioeconomic monitoring of Coos Bay district and three local communities</v>
      </c>
      <c r="I152" s="39" t="str">
        <f>'2_all_summary'!E151</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152" s="39">
        <f>IF(ISNUMBER(SEARCH("Yes",'2_all_summary'!$H151)),IF(ISNUMBER(SEARCH("Yes",'2_all_summary'!M151)),1,2),IF(ISNUMBER(SEARCH("No",'2_all_summary'!M151)),4,3))</f>
        <v>4</v>
      </c>
      <c r="K152" s="39">
        <f>IF(ISNUMBER(SEARCH("Yes",'2_all_summary'!$H151)),IF(ISNUMBER(SEARCH("Yes",'2_all_summary'!N151)),1,2),IF(ISNUMBER(SEARCH("No",'2_all_summary'!N151)),4,3))</f>
        <v>4</v>
      </c>
      <c r="L152" s="39">
        <f>IF(ISNUMBER(SEARCH("Yes",'2_all_summary'!$H151)),IF(ISNUMBER(SEARCH("Yes",'2_all_summary'!O151)),1,2),IF(ISNUMBER(SEARCH("No",'2_all_summary'!O151)),4,3))</f>
        <v>4</v>
      </c>
      <c r="M152" s="39">
        <f>IF(ISNUMBER(SEARCH("Yes",'2_all_summary'!$H151)),IF(0&lt;'2_all_summary'!P151,1,2),IF(0='2_all_summary'!P151,4,3))</f>
        <v>4</v>
      </c>
      <c r="N152" s="39">
        <f>IF(ISNUMBER(SEARCH("Yes",'2_all_summary'!$H151)),IF(ISNUMBER(SEARCH("Yes",'2_all_summary'!Q151)),1,2),IF(ISNUMBER(SEARCH("No",'2_all_summary'!Q151)),4,3))</f>
        <v>4</v>
      </c>
      <c r="O152" s="39">
        <f>IF(ISNUMBER(SEARCH("Yes",'2_all_summary'!$H151)),IF(ISNUMBER(SEARCH("Yes",'2_all_summary'!R151)),1,2),IF(ISNUMBER(SEARCH("No",'2_all_summary'!R151)),4,3))</f>
        <v>4</v>
      </c>
      <c r="P152" s="39">
        <f>IF(ISNUMBER(SEARCH("Yes",'2_all_summary'!$H151)),IF(ISNUMBER(SEARCH("Yes",'2_all_summary'!S151)),1,2),IF(ISNUMBER(SEARCH("No",'2_all_summary'!S151)),4,3))</f>
        <v>4</v>
      </c>
      <c r="Q152" s="39">
        <f>IF(ISNUMBER(SEARCH("Yes",'2_all_summary'!$H151)),IF(0&lt;'2_all_summary'!T151,1,2),IF(0='2_all_summary'!T151,4,3))</f>
        <v>4</v>
      </c>
      <c r="R152" s="39">
        <f>IF(ISNUMBER(SEARCH("Yes",'2_all_summary'!$H151)),IF(ISNUMBER(SEARCH("Yes",'2_all_summary'!U151)),1,2),IF(ISNUMBER(SEARCH("No",'2_all_summary'!U151)),4,3))</f>
        <v>4</v>
      </c>
    </row>
    <row r="153" spans="7:18" x14ac:dyDescent="0.3">
      <c r="G153" s="53"/>
      <c r="H153" s="39" t="str">
        <f>'2_all_summary'!D152</f>
        <v>Promoting community-based surveillance of economically important invasive species in lower-income economies: a case study of the suckermouth catfish (Pterygoplichthys pardalis) in Bangladesh</v>
      </c>
      <c r="I153" s="39" t="str">
        <f>'2_all_summary'!E152</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v>
      </c>
      <c r="J153" s="39">
        <f>IF(ISNUMBER(SEARCH("Yes",'2_all_summary'!$H152)),IF(ISNUMBER(SEARCH("Yes",'2_all_summary'!M152)),1,2),IF(ISNUMBER(SEARCH("No",'2_all_summary'!M152)),4,3))</f>
        <v>4</v>
      </c>
      <c r="K153" s="39">
        <f>IF(ISNUMBER(SEARCH("Yes",'2_all_summary'!$H152)),IF(ISNUMBER(SEARCH("Yes",'2_all_summary'!N152)),1,2),IF(ISNUMBER(SEARCH("No",'2_all_summary'!N152)),4,3))</f>
        <v>4</v>
      </c>
      <c r="L153" s="39">
        <f>IF(ISNUMBER(SEARCH("Yes",'2_all_summary'!$H152)),IF(ISNUMBER(SEARCH("Yes",'2_all_summary'!O152)),1,2),IF(ISNUMBER(SEARCH("No",'2_all_summary'!O152)),4,3))</f>
        <v>4</v>
      </c>
      <c r="M153" s="39">
        <f>IF(ISNUMBER(SEARCH("Yes",'2_all_summary'!$H152)),IF(0&lt;'2_all_summary'!P152,1,2),IF(0='2_all_summary'!P152,4,3))</f>
        <v>4</v>
      </c>
      <c r="N153" s="39">
        <f>IF(ISNUMBER(SEARCH("Yes",'2_all_summary'!$H152)),IF(ISNUMBER(SEARCH("Yes",'2_all_summary'!Q152)),1,2),IF(ISNUMBER(SEARCH("No",'2_all_summary'!Q152)),4,3))</f>
        <v>4</v>
      </c>
      <c r="O153" s="39">
        <f>IF(ISNUMBER(SEARCH("Yes",'2_all_summary'!$H152)),IF(ISNUMBER(SEARCH("Yes",'2_all_summary'!R152)),1,2),IF(ISNUMBER(SEARCH("No",'2_all_summary'!R152)),4,3))</f>
        <v>4</v>
      </c>
      <c r="P153" s="39">
        <f>IF(ISNUMBER(SEARCH("Yes",'2_all_summary'!$H152)),IF(ISNUMBER(SEARCH("Yes",'2_all_summary'!S152)),1,2),IF(ISNUMBER(SEARCH("No",'2_all_summary'!S152)),4,3))</f>
        <v>4</v>
      </c>
      <c r="Q153" s="39">
        <f>IF(ISNUMBER(SEARCH("Yes",'2_all_summary'!$H152)),IF(0&lt;'2_all_summary'!T152,1,2),IF(0='2_all_summary'!T152,4,3))</f>
        <v>4</v>
      </c>
      <c r="R153" s="39">
        <f>IF(ISNUMBER(SEARCH("Yes",'2_all_summary'!$H152)),IF(ISNUMBER(SEARCH("Yes",'2_all_summary'!U152)),1,2),IF(ISNUMBER(SEARCH("No",'2_all_summary'!U152)),4,3))</f>
        <v>4</v>
      </c>
    </row>
    <row r="154" spans="7:18" x14ac:dyDescent="0.3">
      <c r="G154" s="53"/>
      <c r="H154" s="39" t="str">
        <f>'2_all_summary'!D153</f>
        <v>Fisheries Management: Progress Towards Sustainability</v>
      </c>
      <c r="I154" s="39" t="str">
        <f>'2_all_summary'!E153</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154" s="39">
        <f>IF(ISNUMBER(SEARCH("Yes",'2_all_summary'!$H153)),IF(ISNUMBER(SEARCH("Yes",'2_all_summary'!M153)),1,2),IF(ISNUMBER(SEARCH("No",'2_all_summary'!M153)),4,3))</f>
        <v>4</v>
      </c>
      <c r="K154" s="39">
        <f>IF(ISNUMBER(SEARCH("Yes",'2_all_summary'!$H153)),IF(ISNUMBER(SEARCH("Yes",'2_all_summary'!N153)),1,2),IF(ISNUMBER(SEARCH("No",'2_all_summary'!N153)),4,3))</f>
        <v>4</v>
      </c>
      <c r="L154" s="39">
        <f>IF(ISNUMBER(SEARCH("Yes",'2_all_summary'!$H153)),IF(ISNUMBER(SEARCH("Yes",'2_all_summary'!O153)),1,2),IF(ISNUMBER(SEARCH("No",'2_all_summary'!O153)),4,3))</f>
        <v>3</v>
      </c>
      <c r="M154" s="39">
        <f>IF(ISNUMBER(SEARCH("Yes",'2_all_summary'!$H153)),IF(0&lt;'2_all_summary'!P153,1,2),IF(0='2_all_summary'!P153,4,3))</f>
        <v>3</v>
      </c>
      <c r="N154" s="39">
        <f>IF(ISNUMBER(SEARCH("Yes",'2_all_summary'!$H153)),IF(ISNUMBER(SEARCH("Yes",'2_all_summary'!Q153)),1,2),IF(ISNUMBER(SEARCH("No",'2_all_summary'!Q153)),4,3))</f>
        <v>4</v>
      </c>
      <c r="O154" s="39">
        <f>IF(ISNUMBER(SEARCH("Yes",'2_all_summary'!$H153)),IF(ISNUMBER(SEARCH("Yes",'2_all_summary'!R153)),1,2),IF(ISNUMBER(SEARCH("No",'2_all_summary'!R153)),4,3))</f>
        <v>4</v>
      </c>
      <c r="P154" s="39">
        <f>IF(ISNUMBER(SEARCH("Yes",'2_all_summary'!$H153)),IF(ISNUMBER(SEARCH("Yes",'2_all_summary'!S153)),1,2),IF(ISNUMBER(SEARCH("No",'2_all_summary'!S153)),4,3))</f>
        <v>4</v>
      </c>
      <c r="Q154" s="39">
        <f>IF(ISNUMBER(SEARCH("Yes",'2_all_summary'!$H153)),IF(0&lt;'2_all_summary'!T153,1,2),IF(0='2_all_summary'!T153,4,3))</f>
        <v>4</v>
      </c>
      <c r="R154" s="39">
        <f>IF(ISNUMBER(SEARCH("Yes",'2_all_summary'!$H153)),IF(ISNUMBER(SEARCH("Yes",'2_all_summary'!U153)),1,2),IF(ISNUMBER(SEARCH("No",'2_all_summary'!U153)),4,3))</f>
        <v>3</v>
      </c>
    </row>
    <row r="155" spans="7:18" x14ac:dyDescent="0.3">
      <c r="G155" s="53"/>
      <c r="H155" s="39" t="str">
        <f>'2_all_summary'!D154</f>
        <v>From community-based to co-management: Improvement or deterioration in fisheries governance in the Cherai Poyil fishery in the Cochin Estuary, Kerala, India?</v>
      </c>
      <c r="I155" s="39" t="str">
        <f>'2_all_summary'!E154</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v>
      </c>
      <c r="J155" s="39">
        <f>IF(ISNUMBER(SEARCH("Yes",'2_all_summary'!$H154)),IF(ISNUMBER(SEARCH("Yes",'2_all_summary'!M154)),1,2),IF(ISNUMBER(SEARCH("No",'2_all_summary'!M154)),4,3))</f>
        <v>4</v>
      </c>
      <c r="K155" s="39">
        <f>IF(ISNUMBER(SEARCH("Yes",'2_all_summary'!$H154)),IF(ISNUMBER(SEARCH("Yes",'2_all_summary'!N154)),1,2),IF(ISNUMBER(SEARCH("No",'2_all_summary'!N154)),4,3))</f>
        <v>4</v>
      </c>
      <c r="L155" s="39">
        <f>IF(ISNUMBER(SEARCH("Yes",'2_all_summary'!$H154)),IF(ISNUMBER(SEARCH("Yes",'2_all_summary'!O154)),1,2),IF(ISNUMBER(SEARCH("No",'2_all_summary'!O154)),4,3))</f>
        <v>4</v>
      </c>
      <c r="M155" s="39">
        <f>IF(ISNUMBER(SEARCH("Yes",'2_all_summary'!$H154)),IF(0&lt;'2_all_summary'!P154,1,2),IF(0='2_all_summary'!P154,4,3))</f>
        <v>4</v>
      </c>
      <c r="N155" s="39">
        <f>IF(ISNUMBER(SEARCH("Yes",'2_all_summary'!$H154)),IF(ISNUMBER(SEARCH("Yes",'2_all_summary'!Q154)),1,2),IF(ISNUMBER(SEARCH("No",'2_all_summary'!Q154)),4,3))</f>
        <v>4</v>
      </c>
      <c r="O155" s="39">
        <f>IF(ISNUMBER(SEARCH("Yes",'2_all_summary'!$H154)),IF(ISNUMBER(SEARCH("Yes",'2_all_summary'!R154)),1,2),IF(ISNUMBER(SEARCH("No",'2_all_summary'!R154)),4,3))</f>
        <v>4</v>
      </c>
      <c r="P155" s="39">
        <f>IF(ISNUMBER(SEARCH("Yes",'2_all_summary'!$H154)),IF(ISNUMBER(SEARCH("Yes",'2_all_summary'!S154)),1,2),IF(ISNUMBER(SEARCH("No",'2_all_summary'!S154)),4,3))</f>
        <v>4</v>
      </c>
      <c r="Q155" s="39">
        <f>IF(ISNUMBER(SEARCH("Yes",'2_all_summary'!$H154)),IF(0&lt;'2_all_summary'!T154,1,2),IF(0='2_all_summary'!T154,4,3))</f>
        <v>4</v>
      </c>
      <c r="R155" s="39">
        <f>IF(ISNUMBER(SEARCH("Yes",'2_all_summary'!$H154)),IF(ISNUMBER(SEARCH("Yes",'2_all_summary'!U154)),1,2),IF(ISNUMBER(SEARCH("No",'2_all_summary'!U154)),4,3))</f>
        <v>4</v>
      </c>
    </row>
    <row r="156" spans="7:18" x14ac:dyDescent="0.3">
      <c r="G156" s="53"/>
      <c r="H156" s="39" t="str">
        <f>'2_all_summary'!D155</f>
        <v>Participatory fishing community assessments to support coral reef fisheries comanagement</v>
      </c>
      <c r="I156" s="39" t="str">
        <f>'2_all_summary'!E155</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v>
      </c>
      <c r="J156" s="39">
        <f>IF(ISNUMBER(SEARCH("Yes",'2_all_summary'!$H155)),IF(ISNUMBER(SEARCH("Yes",'2_all_summary'!M155)),1,2),IF(ISNUMBER(SEARCH("No",'2_all_summary'!M155)),4,3))</f>
        <v>4</v>
      </c>
      <c r="K156" s="39">
        <f>IF(ISNUMBER(SEARCH("Yes",'2_all_summary'!$H155)),IF(ISNUMBER(SEARCH("Yes",'2_all_summary'!N155)),1,2),IF(ISNUMBER(SEARCH("No",'2_all_summary'!N155)),4,3))</f>
        <v>4</v>
      </c>
      <c r="L156" s="39">
        <f>IF(ISNUMBER(SEARCH("Yes",'2_all_summary'!$H155)),IF(ISNUMBER(SEARCH("Yes",'2_all_summary'!O155)),1,2),IF(ISNUMBER(SEARCH("No",'2_all_summary'!O155)),4,3))</f>
        <v>4</v>
      </c>
      <c r="M156" s="39">
        <f>IF(ISNUMBER(SEARCH("Yes",'2_all_summary'!$H155)),IF(0&lt;'2_all_summary'!P155,1,2),IF(0='2_all_summary'!P155,4,3))</f>
        <v>4</v>
      </c>
      <c r="N156" s="39">
        <f>IF(ISNUMBER(SEARCH("Yes",'2_all_summary'!$H155)),IF(ISNUMBER(SEARCH("Yes",'2_all_summary'!Q155)),1,2),IF(ISNUMBER(SEARCH("No",'2_all_summary'!Q155)),4,3))</f>
        <v>4</v>
      </c>
      <c r="O156" s="39">
        <f>IF(ISNUMBER(SEARCH("Yes",'2_all_summary'!$H155)),IF(ISNUMBER(SEARCH("Yes",'2_all_summary'!R155)),1,2),IF(ISNUMBER(SEARCH("No",'2_all_summary'!R155)),4,3))</f>
        <v>4</v>
      </c>
      <c r="P156" s="39">
        <f>IF(ISNUMBER(SEARCH("Yes",'2_all_summary'!$H155)),IF(ISNUMBER(SEARCH("Yes",'2_all_summary'!S155)),1,2),IF(ISNUMBER(SEARCH("No",'2_all_summary'!S155)),4,3))</f>
        <v>4</v>
      </c>
      <c r="Q156" s="39">
        <f>IF(ISNUMBER(SEARCH("Yes",'2_all_summary'!$H155)),IF(0&lt;'2_all_summary'!T155,1,2),IF(0='2_all_summary'!T155,4,3))</f>
        <v>4</v>
      </c>
      <c r="R156" s="39">
        <f>IF(ISNUMBER(SEARCH("Yes",'2_all_summary'!$H155)),IF(ISNUMBER(SEARCH("Yes",'2_all_summary'!U155)),1,2),IF(ISNUMBER(SEARCH("No",'2_all_summary'!U155)),4,3))</f>
        <v>4</v>
      </c>
    </row>
    <row r="157" spans="7:18" x14ac:dyDescent="0.3">
      <c r="G157" s="53"/>
      <c r="H157" s="39" t="str">
        <f>'2_all_summary'!D156</f>
        <v>Climate change adaptation governance in Nepal: A framework for sustainable generationof adaptation services</v>
      </c>
      <c r="I157" s="39" t="str">
        <f>'2_all_summary'!E156</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v>
      </c>
      <c r="J157" s="39">
        <f>IF(ISNUMBER(SEARCH("Yes",'2_all_summary'!$H156)),IF(ISNUMBER(SEARCH("Yes",'2_all_summary'!M156)),1,2),IF(ISNUMBER(SEARCH("No",'2_all_summary'!M156)),4,3))</f>
        <v>4</v>
      </c>
      <c r="K157" s="39">
        <f>IF(ISNUMBER(SEARCH("Yes",'2_all_summary'!$H156)),IF(ISNUMBER(SEARCH("Yes",'2_all_summary'!N156)),1,2),IF(ISNUMBER(SEARCH("No",'2_all_summary'!N156)),4,3))</f>
        <v>4</v>
      </c>
      <c r="L157" s="39">
        <f>IF(ISNUMBER(SEARCH("Yes",'2_all_summary'!$H156)),IF(ISNUMBER(SEARCH("Yes",'2_all_summary'!O156)),1,2),IF(ISNUMBER(SEARCH("No",'2_all_summary'!O156)),4,3))</f>
        <v>4</v>
      </c>
      <c r="M157" s="39">
        <f>IF(ISNUMBER(SEARCH("Yes",'2_all_summary'!$H156)),IF(0&lt;'2_all_summary'!P156,1,2),IF(0='2_all_summary'!P156,4,3))</f>
        <v>4</v>
      </c>
      <c r="N157" s="39">
        <f>IF(ISNUMBER(SEARCH("Yes",'2_all_summary'!$H156)),IF(ISNUMBER(SEARCH("Yes",'2_all_summary'!Q156)),1,2),IF(ISNUMBER(SEARCH("No",'2_all_summary'!Q156)),4,3))</f>
        <v>4</v>
      </c>
      <c r="O157" s="39">
        <f>IF(ISNUMBER(SEARCH("Yes",'2_all_summary'!$H156)),IF(ISNUMBER(SEARCH("Yes",'2_all_summary'!R156)),1,2),IF(ISNUMBER(SEARCH("No",'2_all_summary'!R156)),4,3))</f>
        <v>4</v>
      </c>
      <c r="P157" s="39">
        <f>IF(ISNUMBER(SEARCH("Yes",'2_all_summary'!$H156)),IF(ISNUMBER(SEARCH("Yes",'2_all_summary'!S156)),1,2),IF(ISNUMBER(SEARCH("No",'2_all_summary'!S156)),4,3))</f>
        <v>4</v>
      </c>
      <c r="Q157" s="39">
        <f>IF(ISNUMBER(SEARCH("Yes",'2_all_summary'!$H156)),IF(0&lt;'2_all_summary'!T156,1,2),IF(0='2_all_summary'!T156,4,3))</f>
        <v>4</v>
      </c>
      <c r="R157" s="39">
        <f>IF(ISNUMBER(SEARCH("Yes",'2_all_summary'!$H156)),IF(ISNUMBER(SEARCH("Yes",'2_all_summary'!U156)),1,2),IF(ISNUMBER(SEARCH("No",'2_all_summary'!U156)),4,3))</f>
        <v>4</v>
      </c>
    </row>
    <row r="158" spans="7:18" x14ac:dyDescent="0.3">
      <c r="G158" s="53"/>
      <c r="H158" s="39" t="str">
        <f>'2_all_summary'!D157</f>
        <v>Virtual population units: A new institutional approach to fisheries management</v>
      </c>
      <c r="I158" s="39" t="str">
        <f>'2_all_summary'!E157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v>
      </c>
      <c r="J158" s="39">
        <f>IF(ISNUMBER(SEARCH("Yes",'2_all_summary'!$H157)),IF(ISNUMBER(SEARCH("Yes",'2_all_summary'!M157)),1,2),IF(ISNUMBER(SEARCH("No",'2_all_summary'!M157)),4,3))</f>
        <v>4</v>
      </c>
      <c r="K158" s="39">
        <f>IF(ISNUMBER(SEARCH("Yes",'2_all_summary'!$H157)),IF(ISNUMBER(SEARCH("Yes",'2_all_summary'!N157)),1,2),IF(ISNUMBER(SEARCH("No",'2_all_summary'!N157)),4,3))</f>
        <v>4</v>
      </c>
      <c r="L158" s="39">
        <f>IF(ISNUMBER(SEARCH("Yes",'2_all_summary'!$H157)),IF(ISNUMBER(SEARCH("Yes",'2_all_summary'!O157)),1,2),IF(ISNUMBER(SEARCH("No",'2_all_summary'!O157)),4,3))</f>
        <v>4</v>
      </c>
      <c r="M158" s="39">
        <f>IF(ISNUMBER(SEARCH("Yes",'2_all_summary'!$H157)),IF(0&lt;'2_all_summary'!P157,1,2),IF(0='2_all_summary'!P157,4,3))</f>
        <v>4</v>
      </c>
      <c r="N158" s="39">
        <f>IF(ISNUMBER(SEARCH("Yes",'2_all_summary'!$H157)),IF(ISNUMBER(SEARCH("Yes",'2_all_summary'!Q157)),1,2),IF(ISNUMBER(SEARCH("No",'2_all_summary'!Q157)),4,3))</f>
        <v>4</v>
      </c>
      <c r="O158" s="39">
        <f>IF(ISNUMBER(SEARCH("Yes",'2_all_summary'!$H157)),IF(ISNUMBER(SEARCH("Yes",'2_all_summary'!R157)),1,2),IF(ISNUMBER(SEARCH("No",'2_all_summary'!R157)),4,3))</f>
        <v>4</v>
      </c>
      <c r="P158" s="39">
        <f>IF(ISNUMBER(SEARCH("Yes",'2_all_summary'!$H157)),IF(ISNUMBER(SEARCH("Yes",'2_all_summary'!S157)),1,2),IF(ISNUMBER(SEARCH("No",'2_all_summary'!S157)),4,3))</f>
        <v>4</v>
      </c>
      <c r="Q158" s="39">
        <f>IF(ISNUMBER(SEARCH("Yes",'2_all_summary'!$H157)),IF(0&lt;'2_all_summary'!T157,1,2),IF(0='2_all_summary'!T157,4,3))</f>
        <v>4</v>
      </c>
      <c r="R158" s="39">
        <f>IF(ISNUMBER(SEARCH("Yes",'2_all_summary'!$H157)),IF(ISNUMBER(SEARCH("Yes",'2_all_summary'!U157)),1,2),IF(ISNUMBER(SEARCH("No",'2_all_summary'!U157)),4,3))</f>
        <v>4</v>
      </c>
    </row>
    <row r="159" spans="7:18" x14ac:dyDescent="0.3">
      <c r="G159" s="53"/>
      <c r="H159" s="39" t="str">
        <f>'2_all_summary'!D158</f>
        <v>Coral reef fisheries and the role of communities in their management</v>
      </c>
      <c r="I159" s="39" t="str">
        <f>'2_all_summary'!E158</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159" s="39">
        <f>IF(ISNUMBER(SEARCH("Yes",'2_all_summary'!$H158)),IF(ISNUMBER(SEARCH("Yes",'2_all_summary'!M158)),1,2),IF(ISNUMBER(SEARCH("No",'2_all_summary'!M158)),4,3))</f>
        <v>3</v>
      </c>
      <c r="K159" s="39">
        <f>IF(ISNUMBER(SEARCH("Yes",'2_all_summary'!$H158)),IF(ISNUMBER(SEARCH("Yes",'2_all_summary'!N158)),1,2),IF(ISNUMBER(SEARCH("No",'2_all_summary'!N158)),4,3))</f>
        <v>3</v>
      </c>
      <c r="L159" s="39">
        <f>IF(ISNUMBER(SEARCH("Yes",'2_all_summary'!$H158)),IF(ISNUMBER(SEARCH("Yes",'2_all_summary'!O158)),1,2),IF(ISNUMBER(SEARCH("No",'2_all_summary'!O158)),4,3))</f>
        <v>3</v>
      </c>
      <c r="M159" s="39">
        <f>IF(ISNUMBER(SEARCH("Yes",'2_all_summary'!$H158)),IF(0&lt;'2_all_summary'!P158,1,2),IF(0='2_all_summary'!P158,4,3))</f>
        <v>3</v>
      </c>
      <c r="N159" s="39">
        <f>IF(ISNUMBER(SEARCH("Yes",'2_all_summary'!$H158)),IF(ISNUMBER(SEARCH("Yes",'2_all_summary'!Q158)),1,2),IF(ISNUMBER(SEARCH("No",'2_all_summary'!Q158)),4,3))</f>
        <v>3</v>
      </c>
      <c r="O159" s="39">
        <f>IF(ISNUMBER(SEARCH("Yes",'2_all_summary'!$H158)),IF(ISNUMBER(SEARCH("Yes",'2_all_summary'!R158)),1,2),IF(ISNUMBER(SEARCH("No",'2_all_summary'!R158)),4,3))</f>
        <v>3</v>
      </c>
      <c r="P159" s="39">
        <f>IF(ISNUMBER(SEARCH("Yes",'2_all_summary'!$H158)),IF(ISNUMBER(SEARCH("Yes",'2_all_summary'!S158)),1,2),IF(ISNUMBER(SEARCH("No",'2_all_summary'!S158)),4,3))</f>
        <v>3</v>
      </c>
      <c r="Q159" s="39">
        <f>IF(ISNUMBER(SEARCH("Yes",'2_all_summary'!$H158)),IF(0&lt;'2_all_summary'!T158,1,2),IF(0='2_all_summary'!T158,4,3))</f>
        <v>3</v>
      </c>
      <c r="R159" s="39">
        <f>IF(ISNUMBER(SEARCH("Yes",'2_all_summary'!$H158)),IF(ISNUMBER(SEARCH("Yes",'2_all_summary'!U158)),1,2),IF(ISNUMBER(SEARCH("No",'2_all_summary'!U158)),4,3))</f>
        <v>3</v>
      </c>
    </row>
    <row r="160" spans="7:18" x14ac:dyDescent="0.3">
      <c r="G160" s="53"/>
      <c r="H160" s="39" t="str">
        <f>'2_all_summary'!D159</f>
        <v>Vulnerability of nearshore tropical finfish in Cuba: implications for scientific and management planning</v>
      </c>
      <c r="I160" s="39" t="str">
        <f>'2_all_summary'!E159</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v>
      </c>
      <c r="J160" s="39">
        <f>IF(ISNUMBER(SEARCH("Yes",'2_all_summary'!$H159)),IF(ISNUMBER(SEARCH("Yes",'2_all_summary'!M159)),1,2),IF(ISNUMBER(SEARCH("No",'2_all_summary'!M159)),4,3))</f>
        <v>4</v>
      </c>
      <c r="K160" s="39">
        <f>IF(ISNUMBER(SEARCH("Yes",'2_all_summary'!$H159)),IF(ISNUMBER(SEARCH("Yes",'2_all_summary'!N159)),1,2),IF(ISNUMBER(SEARCH("No",'2_all_summary'!N159)),4,3))</f>
        <v>4</v>
      </c>
      <c r="L160" s="39">
        <f>IF(ISNUMBER(SEARCH("Yes",'2_all_summary'!$H159)),IF(ISNUMBER(SEARCH("Yes",'2_all_summary'!O159)),1,2),IF(ISNUMBER(SEARCH("No",'2_all_summary'!O159)),4,3))</f>
        <v>4</v>
      </c>
      <c r="M160" s="39">
        <f>IF(ISNUMBER(SEARCH("Yes",'2_all_summary'!$H159)),IF(0&lt;'2_all_summary'!P159,1,2),IF(0='2_all_summary'!P159,4,3))</f>
        <v>4</v>
      </c>
      <c r="N160" s="39">
        <f>IF(ISNUMBER(SEARCH("Yes",'2_all_summary'!$H159)),IF(ISNUMBER(SEARCH("Yes",'2_all_summary'!Q159)),1,2),IF(ISNUMBER(SEARCH("No",'2_all_summary'!Q159)),4,3))</f>
        <v>4</v>
      </c>
      <c r="O160" s="39">
        <f>IF(ISNUMBER(SEARCH("Yes",'2_all_summary'!$H159)),IF(ISNUMBER(SEARCH("Yes",'2_all_summary'!R159)),1,2),IF(ISNUMBER(SEARCH("No",'2_all_summary'!R159)),4,3))</f>
        <v>4</v>
      </c>
      <c r="P160" s="39">
        <f>IF(ISNUMBER(SEARCH("Yes",'2_all_summary'!$H159)),IF(ISNUMBER(SEARCH("Yes",'2_all_summary'!S159)),1,2),IF(ISNUMBER(SEARCH("No",'2_all_summary'!S159)),4,3))</f>
        <v>4</v>
      </c>
      <c r="Q160" s="39">
        <f>IF(ISNUMBER(SEARCH("Yes",'2_all_summary'!$H159)),IF(0&lt;'2_all_summary'!T159,1,2),IF(0='2_all_summary'!T159,4,3))</f>
        <v>4</v>
      </c>
      <c r="R160" s="39">
        <f>IF(ISNUMBER(SEARCH("Yes",'2_all_summary'!$H159)),IF(ISNUMBER(SEARCH("Yes",'2_all_summary'!U159)),1,2),IF(ISNUMBER(SEARCH("No",'2_all_summary'!U159)),4,3))</f>
        <v>4</v>
      </c>
    </row>
    <row r="161" spans="7:18" x14ac:dyDescent="0.3">
      <c r="G161" s="53"/>
      <c r="H161" s="39" t="str">
        <f>'2_all_summary'!D160</f>
        <v>Teens could get new message on waiting for sex. Sex education.</v>
      </c>
      <c r="I161" s="39" t="str">
        <f>'2_all_summary'!E160</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161" s="39">
        <f>IF(ISNUMBER(SEARCH("Yes",'2_all_summary'!$H160)),IF(ISNUMBER(SEARCH("Yes",'2_all_summary'!M160)),1,2),IF(ISNUMBER(SEARCH("No",'2_all_summary'!M160)),4,3))</f>
        <v>4</v>
      </c>
      <c r="K161" s="39">
        <f>IF(ISNUMBER(SEARCH("Yes",'2_all_summary'!$H160)),IF(ISNUMBER(SEARCH("Yes",'2_all_summary'!N160)),1,2),IF(ISNUMBER(SEARCH("No",'2_all_summary'!N160)),4,3))</f>
        <v>4</v>
      </c>
      <c r="L161" s="39">
        <f>IF(ISNUMBER(SEARCH("Yes",'2_all_summary'!$H160)),IF(ISNUMBER(SEARCH("Yes",'2_all_summary'!O160)),1,2),IF(ISNUMBER(SEARCH("No",'2_all_summary'!O160)),4,3))</f>
        <v>4</v>
      </c>
      <c r="M161" s="39">
        <f>IF(ISNUMBER(SEARCH("Yes",'2_all_summary'!$H160)),IF(0&lt;'2_all_summary'!P160,1,2),IF(0='2_all_summary'!P160,4,3))</f>
        <v>4</v>
      </c>
      <c r="N161" s="39">
        <f>IF(ISNUMBER(SEARCH("Yes",'2_all_summary'!$H160)),IF(ISNUMBER(SEARCH("Yes",'2_all_summary'!Q160)),1,2),IF(ISNUMBER(SEARCH("No",'2_all_summary'!Q160)),4,3))</f>
        <v>4</v>
      </c>
      <c r="O161" s="39">
        <f>IF(ISNUMBER(SEARCH("Yes",'2_all_summary'!$H160)),IF(ISNUMBER(SEARCH("Yes",'2_all_summary'!R160)),1,2),IF(ISNUMBER(SEARCH("No",'2_all_summary'!R160)),4,3))</f>
        <v>4</v>
      </c>
      <c r="P161" s="39">
        <f>IF(ISNUMBER(SEARCH("Yes",'2_all_summary'!$H160)),IF(ISNUMBER(SEARCH("Yes",'2_all_summary'!S160)),1,2),IF(ISNUMBER(SEARCH("No",'2_all_summary'!S160)),4,3))</f>
        <v>4</v>
      </c>
      <c r="Q161" s="39">
        <f>IF(ISNUMBER(SEARCH("Yes",'2_all_summary'!$H160)),IF(0&lt;'2_all_summary'!T160,1,2),IF(0='2_all_summary'!T160,4,3))</f>
        <v>4</v>
      </c>
      <c r="R161" s="39">
        <f>IF(ISNUMBER(SEARCH("Yes",'2_all_summary'!$H160)),IF(ISNUMBER(SEARCH("Yes",'2_all_summary'!U160)),1,2),IF(ISNUMBER(SEARCH("No",'2_all_summary'!U160)),4,3))</f>
        <v>4</v>
      </c>
    </row>
    <row r="162" spans="7:18" x14ac:dyDescent="0.3">
      <c r="G162" s="53"/>
      <c r="H162" s="39" t="str">
        <f>'2_all_summary'!D161</f>
        <v>Statistical power: an important consideration in designing community-based monitoring programs for Arctic and sub-Arctic subsistence fisheries</v>
      </c>
      <c r="I162" s="39" t="str">
        <f>'2_all_summary'!E161</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v>
      </c>
      <c r="J162" s="39">
        <f>IF(ISNUMBER(SEARCH("Yes",'2_all_summary'!$H161)),IF(ISNUMBER(SEARCH("Yes",'2_all_summary'!M161)),1,2),IF(ISNUMBER(SEARCH("No",'2_all_summary'!M161)),4,3))</f>
        <v>4</v>
      </c>
      <c r="K162" s="39">
        <f>IF(ISNUMBER(SEARCH("Yes",'2_all_summary'!$H161)),IF(ISNUMBER(SEARCH("Yes",'2_all_summary'!N161)),1,2),IF(ISNUMBER(SEARCH("No",'2_all_summary'!N161)),4,3))</f>
        <v>4</v>
      </c>
      <c r="L162" s="39">
        <f>IF(ISNUMBER(SEARCH("Yes",'2_all_summary'!$H161)),IF(ISNUMBER(SEARCH("Yes",'2_all_summary'!O161)),1,2),IF(ISNUMBER(SEARCH("No",'2_all_summary'!O161)),4,3))</f>
        <v>4</v>
      </c>
      <c r="M162" s="39">
        <f>IF(ISNUMBER(SEARCH("Yes",'2_all_summary'!$H161)),IF(0&lt;'2_all_summary'!P161,1,2),IF(0='2_all_summary'!P161,4,3))</f>
        <v>4</v>
      </c>
      <c r="N162" s="39">
        <f>IF(ISNUMBER(SEARCH("Yes",'2_all_summary'!$H161)),IF(ISNUMBER(SEARCH("Yes",'2_all_summary'!Q161)),1,2),IF(ISNUMBER(SEARCH("No",'2_all_summary'!Q161)),4,3))</f>
        <v>4</v>
      </c>
      <c r="O162" s="39">
        <f>IF(ISNUMBER(SEARCH("Yes",'2_all_summary'!$H161)),IF(ISNUMBER(SEARCH("Yes",'2_all_summary'!R161)),1,2),IF(ISNUMBER(SEARCH("No",'2_all_summary'!R161)),4,3))</f>
        <v>4</v>
      </c>
      <c r="P162" s="39">
        <f>IF(ISNUMBER(SEARCH("Yes",'2_all_summary'!$H161)),IF(ISNUMBER(SEARCH("Yes",'2_all_summary'!S161)),1,2),IF(ISNUMBER(SEARCH("No",'2_all_summary'!S161)),4,3))</f>
        <v>4</v>
      </c>
      <c r="Q162" s="39">
        <f>IF(ISNUMBER(SEARCH("Yes",'2_all_summary'!$H161)),IF(0&lt;'2_all_summary'!T161,1,2),IF(0='2_all_summary'!T161,4,3))</f>
        <v>4</v>
      </c>
      <c r="R162" s="39">
        <f>IF(ISNUMBER(SEARCH("Yes",'2_all_summary'!$H161)),IF(ISNUMBER(SEARCH("Yes",'2_all_summary'!U161)),1,2),IF(ISNUMBER(SEARCH("No",'2_all_summary'!U161)),4,3))</f>
        <v>4</v>
      </c>
    </row>
    <row r="163" spans="7:18" x14ac:dyDescent="0.3">
      <c r="G163" s="53"/>
      <c r="H163" s="39" t="str">
        <f>'2_all_summary'!D162</f>
        <v>The role of religion in coastal resource management: The case of kupo island, penghu (pescadores), Taiwan</v>
      </c>
      <c r="I163" s="39" t="str">
        <f>'2_all_summary'!E162</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v>
      </c>
      <c r="J163" s="39">
        <f>IF(ISNUMBER(SEARCH("Yes",'2_all_summary'!$H162)),IF(ISNUMBER(SEARCH("Yes",'2_all_summary'!M162)),1,2),IF(ISNUMBER(SEARCH("No",'2_all_summary'!M162)),4,3))</f>
        <v>4</v>
      </c>
      <c r="K163" s="39">
        <f>IF(ISNUMBER(SEARCH("Yes",'2_all_summary'!$H162)),IF(ISNUMBER(SEARCH("Yes",'2_all_summary'!N162)),1,2),IF(ISNUMBER(SEARCH("No",'2_all_summary'!N162)),4,3))</f>
        <v>4</v>
      </c>
      <c r="L163" s="39">
        <f>IF(ISNUMBER(SEARCH("Yes",'2_all_summary'!$H162)),IF(ISNUMBER(SEARCH("Yes",'2_all_summary'!O162)),1,2),IF(ISNUMBER(SEARCH("No",'2_all_summary'!O162)),4,3))</f>
        <v>4</v>
      </c>
      <c r="M163" s="39">
        <f>IF(ISNUMBER(SEARCH("Yes",'2_all_summary'!$H162)),IF(0&lt;'2_all_summary'!P162,1,2),IF(0='2_all_summary'!P162,4,3))</f>
        <v>4</v>
      </c>
      <c r="N163" s="39">
        <f>IF(ISNUMBER(SEARCH("Yes",'2_all_summary'!$H162)),IF(ISNUMBER(SEARCH("Yes",'2_all_summary'!Q162)),1,2),IF(ISNUMBER(SEARCH("No",'2_all_summary'!Q162)),4,3))</f>
        <v>4</v>
      </c>
      <c r="O163" s="39">
        <f>IF(ISNUMBER(SEARCH("Yes",'2_all_summary'!$H162)),IF(ISNUMBER(SEARCH("Yes",'2_all_summary'!R162)),1,2),IF(ISNUMBER(SEARCH("No",'2_all_summary'!R162)),4,3))</f>
        <v>4</v>
      </c>
      <c r="P163" s="39">
        <f>IF(ISNUMBER(SEARCH("Yes",'2_all_summary'!$H162)),IF(ISNUMBER(SEARCH("Yes",'2_all_summary'!S162)),1,2),IF(ISNUMBER(SEARCH("No",'2_all_summary'!S162)),4,3))</f>
        <v>4</v>
      </c>
      <c r="Q163" s="39">
        <f>IF(ISNUMBER(SEARCH("Yes",'2_all_summary'!$H162)),IF(0&lt;'2_all_summary'!T162,1,2),IF(0='2_all_summary'!T162,4,3))</f>
        <v>4</v>
      </c>
      <c r="R163" s="39">
        <f>IF(ISNUMBER(SEARCH("Yes",'2_all_summary'!$H162)),IF(ISNUMBER(SEARCH("Yes",'2_all_summary'!U162)),1,2),IF(ISNUMBER(SEARCH("No",'2_all_summary'!U162)),4,3))</f>
        <v>4</v>
      </c>
    </row>
    <row r="164" spans="7:18" x14ac:dyDescent="0.3">
      <c r="G164" s="53"/>
      <c r="H164" s="39" t="str">
        <f>'2_all_summary'!D163</f>
        <v>Supporting community-based mangrove forest management as Essential Ecosystem Area in Sungai Pakning, Riau</v>
      </c>
      <c r="I164" s="39" t="str">
        <f>'2_all_summary'!E163</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v>
      </c>
      <c r="J164" s="39">
        <f>IF(ISNUMBER(SEARCH("Yes",'2_all_summary'!$H163)),IF(ISNUMBER(SEARCH("Yes",'2_all_summary'!M163)),1,2),IF(ISNUMBER(SEARCH("No",'2_all_summary'!M163)),4,3))</f>
        <v>4</v>
      </c>
      <c r="K164" s="39">
        <f>IF(ISNUMBER(SEARCH("Yes",'2_all_summary'!$H163)),IF(ISNUMBER(SEARCH("Yes",'2_all_summary'!N163)),1,2),IF(ISNUMBER(SEARCH("No",'2_all_summary'!N163)),4,3))</f>
        <v>4</v>
      </c>
      <c r="L164" s="39">
        <f>IF(ISNUMBER(SEARCH("Yes",'2_all_summary'!$H163)),IF(ISNUMBER(SEARCH("Yes",'2_all_summary'!O163)),1,2),IF(ISNUMBER(SEARCH("No",'2_all_summary'!O163)),4,3))</f>
        <v>4</v>
      </c>
      <c r="M164" s="39">
        <f>IF(ISNUMBER(SEARCH("Yes",'2_all_summary'!$H163)),IF(0&lt;'2_all_summary'!P163,1,2),IF(0='2_all_summary'!P163,4,3))</f>
        <v>4</v>
      </c>
      <c r="N164" s="39">
        <f>IF(ISNUMBER(SEARCH("Yes",'2_all_summary'!$H163)),IF(ISNUMBER(SEARCH("Yes",'2_all_summary'!Q163)),1,2),IF(ISNUMBER(SEARCH("No",'2_all_summary'!Q163)),4,3))</f>
        <v>4</v>
      </c>
      <c r="O164" s="39">
        <f>IF(ISNUMBER(SEARCH("Yes",'2_all_summary'!$H163)),IF(ISNUMBER(SEARCH("Yes",'2_all_summary'!R163)),1,2),IF(ISNUMBER(SEARCH("No",'2_all_summary'!R163)),4,3))</f>
        <v>4</v>
      </c>
      <c r="P164" s="39">
        <f>IF(ISNUMBER(SEARCH("Yes",'2_all_summary'!$H163)),IF(ISNUMBER(SEARCH("Yes",'2_all_summary'!S163)),1,2),IF(ISNUMBER(SEARCH("No",'2_all_summary'!S163)),4,3))</f>
        <v>4</v>
      </c>
      <c r="Q164" s="39">
        <f>IF(ISNUMBER(SEARCH("Yes",'2_all_summary'!$H163)),IF(0&lt;'2_all_summary'!T163,1,2),IF(0='2_all_summary'!T163,4,3))</f>
        <v>4</v>
      </c>
      <c r="R164" s="39">
        <f>IF(ISNUMBER(SEARCH("Yes",'2_all_summary'!$H163)),IF(ISNUMBER(SEARCH("Yes",'2_all_summary'!U163)),1,2),IF(ISNUMBER(SEARCH("No",'2_all_summary'!U163)),4,3))</f>
        <v>4</v>
      </c>
    </row>
    <row r="165" spans="7:18" x14ac:dyDescent="0.3">
      <c r="G165" s="53"/>
      <c r="H165" s="39" t="str">
        <f>'2_all_summary'!D164</f>
        <v>Participatory research supporting community-based fishery management</v>
      </c>
      <c r="I165" s="39" t="str">
        <f>'2_all_summary'!E164</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v>
      </c>
      <c r="J165" s="39">
        <f>IF(ISNUMBER(SEARCH("Yes",'2_all_summary'!$H164)),IF(ISNUMBER(SEARCH("Yes",'2_all_summary'!M164)),1,2),IF(ISNUMBER(SEARCH("No",'2_all_summary'!M164)),4,3))</f>
        <v>4</v>
      </c>
      <c r="K165" s="39">
        <f>IF(ISNUMBER(SEARCH("Yes",'2_all_summary'!$H164)),IF(ISNUMBER(SEARCH("Yes",'2_all_summary'!N164)),1,2),IF(ISNUMBER(SEARCH("No",'2_all_summary'!N164)),4,3))</f>
        <v>4</v>
      </c>
      <c r="L165" s="39">
        <f>IF(ISNUMBER(SEARCH("Yes",'2_all_summary'!$H164)),IF(ISNUMBER(SEARCH("Yes",'2_all_summary'!O164)),1,2),IF(ISNUMBER(SEARCH("No",'2_all_summary'!O164)),4,3))</f>
        <v>4</v>
      </c>
      <c r="M165" s="39">
        <f>IF(ISNUMBER(SEARCH("Yes",'2_all_summary'!$H164)),IF(0&lt;'2_all_summary'!P164,1,2),IF(0='2_all_summary'!P164,4,3))</f>
        <v>4</v>
      </c>
      <c r="N165" s="39">
        <f>IF(ISNUMBER(SEARCH("Yes",'2_all_summary'!$H164)),IF(ISNUMBER(SEARCH("Yes",'2_all_summary'!Q164)),1,2),IF(ISNUMBER(SEARCH("No",'2_all_summary'!Q164)),4,3))</f>
        <v>4</v>
      </c>
      <c r="O165" s="39">
        <f>IF(ISNUMBER(SEARCH("Yes",'2_all_summary'!$H164)),IF(ISNUMBER(SEARCH("Yes",'2_all_summary'!R164)),1,2),IF(ISNUMBER(SEARCH("No",'2_all_summary'!R164)),4,3))</f>
        <v>4</v>
      </c>
      <c r="P165" s="39">
        <f>IF(ISNUMBER(SEARCH("Yes",'2_all_summary'!$H164)),IF(ISNUMBER(SEARCH("Yes",'2_all_summary'!S164)),1,2),IF(ISNUMBER(SEARCH("No",'2_all_summary'!S164)),4,3))</f>
        <v>4</v>
      </c>
      <c r="Q165" s="39">
        <f>IF(ISNUMBER(SEARCH("Yes",'2_all_summary'!$H164)),IF(0&lt;'2_all_summary'!T164,1,2),IF(0='2_all_summary'!T164,4,3))</f>
        <v>4</v>
      </c>
      <c r="R165" s="39">
        <f>IF(ISNUMBER(SEARCH("Yes",'2_all_summary'!$H164)),IF(ISNUMBER(SEARCH("Yes",'2_all_summary'!U164)),1,2),IF(ISNUMBER(SEARCH("No",'2_all_summary'!U164)),4,3))</f>
        <v>4</v>
      </c>
    </row>
    <row r="166" spans="7:18" x14ac:dyDescent="0.3">
      <c r="G166" s="53"/>
      <c r="H166" s="39" t="str">
        <f>'2_all_summary'!D165</f>
        <v>Country watch. Uganda.</v>
      </c>
      <c r="I166" s="39" t="str">
        <f>'2_all_summary'!E165</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166" s="39">
        <f>IF(ISNUMBER(SEARCH("Yes",'2_all_summary'!$H165)),IF(ISNUMBER(SEARCH("Yes",'2_all_summary'!M165)),1,2),IF(ISNUMBER(SEARCH("No",'2_all_summary'!M165)),4,3))</f>
        <v>4</v>
      </c>
      <c r="K166" s="39">
        <f>IF(ISNUMBER(SEARCH("Yes",'2_all_summary'!$H165)),IF(ISNUMBER(SEARCH("Yes",'2_all_summary'!N165)),1,2),IF(ISNUMBER(SEARCH("No",'2_all_summary'!N165)),4,3))</f>
        <v>4</v>
      </c>
      <c r="L166" s="39">
        <f>IF(ISNUMBER(SEARCH("Yes",'2_all_summary'!$H165)),IF(ISNUMBER(SEARCH("Yes",'2_all_summary'!O165)),1,2),IF(ISNUMBER(SEARCH("No",'2_all_summary'!O165)),4,3))</f>
        <v>4</v>
      </c>
      <c r="M166" s="39">
        <f>IF(ISNUMBER(SEARCH("Yes",'2_all_summary'!$H165)),IF(0&lt;'2_all_summary'!P165,1,2),IF(0='2_all_summary'!P165,4,3))</f>
        <v>4</v>
      </c>
      <c r="N166" s="39">
        <f>IF(ISNUMBER(SEARCH("Yes",'2_all_summary'!$H165)),IF(ISNUMBER(SEARCH("Yes",'2_all_summary'!Q165)),1,2),IF(ISNUMBER(SEARCH("No",'2_all_summary'!Q165)),4,3))</f>
        <v>4</v>
      </c>
      <c r="O166" s="39">
        <f>IF(ISNUMBER(SEARCH("Yes",'2_all_summary'!$H165)),IF(ISNUMBER(SEARCH("Yes",'2_all_summary'!R165)),1,2),IF(ISNUMBER(SEARCH("No",'2_all_summary'!R165)),4,3))</f>
        <v>4</v>
      </c>
      <c r="P166" s="39">
        <f>IF(ISNUMBER(SEARCH("Yes",'2_all_summary'!$H165)),IF(ISNUMBER(SEARCH("Yes",'2_all_summary'!S165)),1,2),IF(ISNUMBER(SEARCH("No",'2_all_summary'!S165)),4,3))</f>
        <v>4</v>
      </c>
      <c r="Q166" s="39">
        <f>IF(ISNUMBER(SEARCH("Yes",'2_all_summary'!$H165)),IF(0&lt;'2_all_summary'!T165,1,2),IF(0='2_all_summary'!T165,4,3))</f>
        <v>4</v>
      </c>
      <c r="R166" s="39">
        <f>IF(ISNUMBER(SEARCH("Yes",'2_all_summary'!$H165)),IF(ISNUMBER(SEARCH("Yes",'2_all_summary'!U165)),1,2),IF(ISNUMBER(SEARCH("No",'2_all_summary'!U165)),4,3))</f>
        <v>4</v>
      </c>
    </row>
    <row r="167" spans="7:18" x14ac:dyDescent="0.3">
      <c r="G167" s="53"/>
      <c r="H167" s="39" t="str">
        <f>'2_all_summary'!D166</f>
        <v>Political ecology and social representations on mangrove conservation, rehabilitation and restoration in catanduanes island, philippines</v>
      </c>
      <c r="I167" s="39" t="str">
        <f>'2_all_summary'!E166</f>
        <v>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v>
      </c>
      <c r="J167" s="39">
        <f>IF(ISNUMBER(SEARCH("Yes",'2_all_summary'!$H166)),IF(ISNUMBER(SEARCH("Yes",'2_all_summary'!M166)),1,2),IF(ISNUMBER(SEARCH("No",'2_all_summary'!M166)),4,3))</f>
        <v>4</v>
      </c>
      <c r="K167" s="39">
        <f>IF(ISNUMBER(SEARCH("Yes",'2_all_summary'!$H166)),IF(ISNUMBER(SEARCH("Yes",'2_all_summary'!N166)),1,2),IF(ISNUMBER(SEARCH("No",'2_all_summary'!N166)),4,3))</f>
        <v>4</v>
      </c>
      <c r="L167" s="39">
        <f>IF(ISNUMBER(SEARCH("Yes",'2_all_summary'!$H166)),IF(ISNUMBER(SEARCH("Yes",'2_all_summary'!O166)),1,2),IF(ISNUMBER(SEARCH("No",'2_all_summary'!O166)),4,3))</f>
        <v>4</v>
      </c>
      <c r="M167" s="39">
        <f>IF(ISNUMBER(SEARCH("Yes",'2_all_summary'!$H166)),IF(0&lt;'2_all_summary'!P166,1,2),IF(0='2_all_summary'!P166,4,3))</f>
        <v>4</v>
      </c>
      <c r="N167" s="39">
        <f>IF(ISNUMBER(SEARCH("Yes",'2_all_summary'!$H166)),IF(ISNUMBER(SEARCH("Yes",'2_all_summary'!Q166)),1,2),IF(ISNUMBER(SEARCH("No",'2_all_summary'!Q166)),4,3))</f>
        <v>4</v>
      </c>
      <c r="O167" s="39">
        <f>IF(ISNUMBER(SEARCH("Yes",'2_all_summary'!$H166)),IF(ISNUMBER(SEARCH("Yes",'2_all_summary'!R166)),1,2),IF(ISNUMBER(SEARCH("No",'2_all_summary'!R166)),4,3))</f>
        <v>4</v>
      </c>
      <c r="P167" s="39">
        <f>IF(ISNUMBER(SEARCH("Yes",'2_all_summary'!$H166)),IF(ISNUMBER(SEARCH("Yes",'2_all_summary'!S166)),1,2),IF(ISNUMBER(SEARCH("No",'2_all_summary'!S166)),4,3))</f>
        <v>4</v>
      </c>
      <c r="Q167" s="39">
        <f>IF(ISNUMBER(SEARCH("Yes",'2_all_summary'!$H166)),IF(0&lt;'2_all_summary'!T166,1,2),IF(0='2_all_summary'!T166,4,3))</f>
        <v>4</v>
      </c>
      <c r="R167" s="39">
        <f>IF(ISNUMBER(SEARCH("Yes",'2_all_summary'!$H166)),IF(ISNUMBER(SEARCH("Yes",'2_all_summary'!U166)),1,2),IF(ISNUMBER(SEARCH("No",'2_all_summary'!U166)),4,3))</f>
        <v>4</v>
      </c>
    </row>
    <row r="168" spans="7:18" x14ac:dyDescent="0.3">
      <c r="G168" s="53"/>
      <c r="H168" s="39" t="str">
        <f>'2_all_summary'!D167</f>
        <v>Cultural effectiveness in research: A summary report of a panel session entitled "engaging populations at risk"</v>
      </c>
      <c r="I168" s="39" t="str">
        <f>'2_all_summary'!E167</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v>
      </c>
      <c r="J168" s="39">
        <f>IF(ISNUMBER(SEARCH("Yes",'2_all_summary'!$H167)),IF(ISNUMBER(SEARCH("Yes",'2_all_summary'!M167)),1,2),IF(ISNUMBER(SEARCH("No",'2_all_summary'!M167)),4,3))</f>
        <v>4</v>
      </c>
      <c r="K168" s="39">
        <f>IF(ISNUMBER(SEARCH("Yes",'2_all_summary'!$H167)),IF(ISNUMBER(SEARCH("Yes",'2_all_summary'!N167)),1,2),IF(ISNUMBER(SEARCH("No",'2_all_summary'!N167)),4,3))</f>
        <v>4</v>
      </c>
      <c r="L168" s="39">
        <f>IF(ISNUMBER(SEARCH("Yes",'2_all_summary'!$H167)),IF(ISNUMBER(SEARCH("Yes",'2_all_summary'!O167)),1,2),IF(ISNUMBER(SEARCH("No",'2_all_summary'!O167)),4,3))</f>
        <v>4</v>
      </c>
      <c r="M168" s="39">
        <f>IF(ISNUMBER(SEARCH("Yes",'2_all_summary'!$H167)),IF(0&lt;'2_all_summary'!P167,1,2),IF(0='2_all_summary'!P167,4,3))</f>
        <v>4</v>
      </c>
      <c r="N168" s="39">
        <f>IF(ISNUMBER(SEARCH("Yes",'2_all_summary'!$H167)),IF(ISNUMBER(SEARCH("Yes",'2_all_summary'!Q167)),1,2),IF(ISNUMBER(SEARCH("No",'2_all_summary'!Q167)),4,3))</f>
        <v>4</v>
      </c>
      <c r="O168" s="39">
        <f>IF(ISNUMBER(SEARCH("Yes",'2_all_summary'!$H167)),IF(ISNUMBER(SEARCH("Yes",'2_all_summary'!R167)),1,2),IF(ISNUMBER(SEARCH("No",'2_all_summary'!R167)),4,3))</f>
        <v>4</v>
      </c>
      <c r="P168" s="39">
        <f>IF(ISNUMBER(SEARCH("Yes",'2_all_summary'!$H167)),IF(ISNUMBER(SEARCH("Yes",'2_all_summary'!S167)),1,2),IF(ISNUMBER(SEARCH("No",'2_all_summary'!S167)),4,3))</f>
        <v>4</v>
      </c>
      <c r="Q168" s="39">
        <f>IF(ISNUMBER(SEARCH("Yes",'2_all_summary'!$H167)),IF(0&lt;'2_all_summary'!T167,1,2),IF(0='2_all_summary'!T167,4,3))</f>
        <v>4</v>
      </c>
      <c r="R168" s="39">
        <f>IF(ISNUMBER(SEARCH("Yes",'2_all_summary'!$H167)),IF(ISNUMBER(SEARCH("Yes",'2_all_summary'!U167)),1,2),IF(ISNUMBER(SEARCH("No",'2_all_summary'!U167)),4,3))</f>
        <v>4</v>
      </c>
    </row>
    <row r="169" spans="7:18" x14ac:dyDescent="0.3">
      <c r="G169" s="53"/>
      <c r="H169" s="39" t="str">
        <f>'2_all_summary'!D168</f>
        <v>Unfinished business: Taiwan's experience with rights-based coastal fisheries management</v>
      </c>
      <c r="I169" s="39" t="str">
        <f>'2_all_summary'!E168</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v>
      </c>
      <c r="J169" s="39">
        <f>IF(ISNUMBER(SEARCH("Yes",'2_all_summary'!$H168)),IF(ISNUMBER(SEARCH("Yes",'2_all_summary'!M168)),1,2),IF(ISNUMBER(SEARCH("No",'2_all_summary'!M168)),4,3))</f>
        <v>4</v>
      </c>
      <c r="K169" s="39">
        <f>IF(ISNUMBER(SEARCH("Yes",'2_all_summary'!$H168)),IF(ISNUMBER(SEARCH("Yes",'2_all_summary'!N168)),1,2),IF(ISNUMBER(SEARCH("No",'2_all_summary'!N168)),4,3))</f>
        <v>4</v>
      </c>
      <c r="L169" s="39">
        <f>IF(ISNUMBER(SEARCH("Yes",'2_all_summary'!$H168)),IF(ISNUMBER(SEARCH("Yes",'2_all_summary'!O168)),1,2),IF(ISNUMBER(SEARCH("No",'2_all_summary'!O168)),4,3))</f>
        <v>4</v>
      </c>
      <c r="M169" s="39">
        <f>IF(ISNUMBER(SEARCH("Yes",'2_all_summary'!$H168)),IF(0&lt;'2_all_summary'!P168,1,2),IF(0='2_all_summary'!P168,4,3))</f>
        <v>4</v>
      </c>
      <c r="N169" s="39">
        <f>IF(ISNUMBER(SEARCH("Yes",'2_all_summary'!$H168)),IF(ISNUMBER(SEARCH("Yes",'2_all_summary'!Q168)),1,2),IF(ISNUMBER(SEARCH("No",'2_all_summary'!Q168)),4,3))</f>
        <v>4</v>
      </c>
      <c r="O169" s="39">
        <f>IF(ISNUMBER(SEARCH("Yes",'2_all_summary'!$H168)),IF(ISNUMBER(SEARCH("Yes",'2_all_summary'!R168)),1,2),IF(ISNUMBER(SEARCH("No",'2_all_summary'!R168)),4,3))</f>
        <v>4</v>
      </c>
      <c r="P169" s="39">
        <f>IF(ISNUMBER(SEARCH("Yes",'2_all_summary'!$H168)),IF(ISNUMBER(SEARCH("Yes",'2_all_summary'!S168)),1,2),IF(ISNUMBER(SEARCH("No",'2_all_summary'!S168)),4,3))</f>
        <v>4</v>
      </c>
      <c r="Q169" s="39">
        <f>IF(ISNUMBER(SEARCH("Yes",'2_all_summary'!$H168)),IF(0&lt;'2_all_summary'!T168,1,2),IF(0='2_all_summary'!T168,4,3))</f>
        <v>4</v>
      </c>
      <c r="R169" s="39">
        <f>IF(ISNUMBER(SEARCH("Yes",'2_all_summary'!$H168)),IF(ISNUMBER(SEARCH("Yes",'2_all_summary'!U168)),1,2),IF(ISNUMBER(SEARCH("No",'2_all_summary'!U168)),4,3))</f>
        <v>4</v>
      </c>
    </row>
    <row r="170" spans="7:18" x14ac:dyDescent="0.3">
      <c r="G170" s="53"/>
      <c r="H170" s="39" t="str">
        <f>'2_all_summary'!D169</f>
        <v>Using historical atlas data to develop high-resolution distribution models of freshwater fishes</v>
      </c>
      <c r="I170" s="39" t="str">
        <f>'2_all_summary'!E169</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v>
      </c>
      <c r="J170" s="39">
        <f>IF(ISNUMBER(SEARCH("Yes",'2_all_summary'!$H169)),IF(ISNUMBER(SEARCH("Yes",'2_all_summary'!M169)),1,2),IF(ISNUMBER(SEARCH("No",'2_all_summary'!M169)),4,3))</f>
        <v>4</v>
      </c>
      <c r="K170" s="39">
        <f>IF(ISNUMBER(SEARCH("Yes",'2_all_summary'!$H169)),IF(ISNUMBER(SEARCH("Yes",'2_all_summary'!N169)),1,2),IF(ISNUMBER(SEARCH("No",'2_all_summary'!N169)),4,3))</f>
        <v>4</v>
      </c>
      <c r="L170" s="39">
        <f>IF(ISNUMBER(SEARCH("Yes",'2_all_summary'!$H169)),IF(ISNUMBER(SEARCH("Yes",'2_all_summary'!O169)),1,2),IF(ISNUMBER(SEARCH("No",'2_all_summary'!O169)),4,3))</f>
        <v>4</v>
      </c>
      <c r="M170" s="39">
        <f>IF(ISNUMBER(SEARCH("Yes",'2_all_summary'!$H169)),IF(0&lt;'2_all_summary'!P169,1,2),IF(0='2_all_summary'!P169,4,3))</f>
        <v>4</v>
      </c>
      <c r="N170" s="39">
        <f>IF(ISNUMBER(SEARCH("Yes",'2_all_summary'!$H169)),IF(ISNUMBER(SEARCH("Yes",'2_all_summary'!Q169)),1,2),IF(ISNUMBER(SEARCH("No",'2_all_summary'!Q169)),4,3))</f>
        <v>4</v>
      </c>
      <c r="O170" s="39">
        <f>IF(ISNUMBER(SEARCH("Yes",'2_all_summary'!$H169)),IF(ISNUMBER(SEARCH("Yes",'2_all_summary'!R169)),1,2),IF(ISNUMBER(SEARCH("No",'2_all_summary'!R169)),4,3))</f>
        <v>4</v>
      </c>
      <c r="P170" s="39">
        <f>IF(ISNUMBER(SEARCH("Yes",'2_all_summary'!$H169)),IF(ISNUMBER(SEARCH("Yes",'2_all_summary'!S169)),1,2),IF(ISNUMBER(SEARCH("No",'2_all_summary'!S169)),4,3))</f>
        <v>4</v>
      </c>
      <c r="Q170" s="39">
        <f>IF(ISNUMBER(SEARCH("Yes",'2_all_summary'!$H169)),IF(0&lt;'2_all_summary'!T169,1,2),IF(0='2_all_summary'!T169,4,3))</f>
        <v>4</v>
      </c>
      <c r="R170" s="39">
        <f>IF(ISNUMBER(SEARCH("Yes",'2_all_summary'!$H169)),IF(ISNUMBER(SEARCH("Yes",'2_all_summary'!U169)),1,2),IF(ISNUMBER(SEARCH("No",'2_all_summary'!U169)),4,3))</f>
        <v>4</v>
      </c>
    </row>
    <row r="171" spans="7:18" x14ac:dyDescent="0.3">
      <c r="G171" s="53"/>
      <c r="H171" s="39" t="str">
        <f>'2_all_summary'!D170</f>
        <v>Towards wise coastal management practice in a tropical megacity - Jakarta</v>
      </c>
      <c r="I171" s="39" t="str">
        <f>'2_all_summary'!E170</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v>
      </c>
      <c r="J171" s="39">
        <f>IF(ISNUMBER(SEARCH("Yes",'2_all_summary'!$H170)),IF(ISNUMBER(SEARCH("Yes",'2_all_summary'!M170)),1,2),IF(ISNUMBER(SEARCH("No",'2_all_summary'!M170)),4,3))</f>
        <v>4</v>
      </c>
      <c r="K171" s="39">
        <f>IF(ISNUMBER(SEARCH("Yes",'2_all_summary'!$H170)),IF(ISNUMBER(SEARCH("Yes",'2_all_summary'!N170)),1,2),IF(ISNUMBER(SEARCH("No",'2_all_summary'!N170)),4,3))</f>
        <v>4</v>
      </c>
      <c r="L171" s="39">
        <f>IF(ISNUMBER(SEARCH("Yes",'2_all_summary'!$H170)),IF(ISNUMBER(SEARCH("Yes",'2_all_summary'!O170)),1,2),IF(ISNUMBER(SEARCH("No",'2_all_summary'!O170)),4,3))</f>
        <v>4</v>
      </c>
      <c r="M171" s="39">
        <f>IF(ISNUMBER(SEARCH("Yes",'2_all_summary'!$H170)),IF(0&lt;'2_all_summary'!P170,1,2),IF(0='2_all_summary'!P170,4,3))</f>
        <v>4</v>
      </c>
      <c r="N171" s="39">
        <f>IF(ISNUMBER(SEARCH("Yes",'2_all_summary'!$H170)),IF(ISNUMBER(SEARCH("Yes",'2_all_summary'!Q170)),1,2),IF(ISNUMBER(SEARCH("No",'2_all_summary'!Q170)),4,3))</f>
        <v>4</v>
      </c>
      <c r="O171" s="39">
        <f>IF(ISNUMBER(SEARCH("Yes",'2_all_summary'!$H170)),IF(ISNUMBER(SEARCH("Yes",'2_all_summary'!R170)),1,2),IF(ISNUMBER(SEARCH("No",'2_all_summary'!R170)),4,3))</f>
        <v>4</v>
      </c>
      <c r="P171" s="39">
        <f>IF(ISNUMBER(SEARCH("Yes",'2_all_summary'!$H170)),IF(ISNUMBER(SEARCH("Yes",'2_all_summary'!S170)),1,2),IF(ISNUMBER(SEARCH("No",'2_all_summary'!S170)),4,3))</f>
        <v>4</v>
      </c>
      <c r="Q171" s="39">
        <f>IF(ISNUMBER(SEARCH("Yes",'2_all_summary'!$H170)),IF(0&lt;'2_all_summary'!T170,1,2),IF(0='2_all_summary'!T170,4,3))</f>
        <v>4</v>
      </c>
      <c r="R171" s="39">
        <f>IF(ISNUMBER(SEARCH("Yes",'2_all_summary'!$H170)),IF(ISNUMBER(SEARCH("Yes",'2_all_summary'!U170)),1,2),IF(ISNUMBER(SEARCH("No",'2_all_summary'!U170)),4,3))</f>
        <v>4</v>
      </c>
    </row>
    <row r="172" spans="7:18" x14ac:dyDescent="0.3">
      <c r="G172" s="53"/>
      <c r="H172" s="39" t="str">
        <f>'2_all_summary'!D171</f>
        <v>The Philippines</v>
      </c>
      <c r="I172" s="39" t="str">
        <f>'2_all_summary'!E171</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v>
      </c>
      <c r="J172" s="39">
        <f>IF(ISNUMBER(SEARCH("Yes",'2_all_summary'!$H171)),IF(ISNUMBER(SEARCH("Yes",'2_all_summary'!M171)),1,2),IF(ISNUMBER(SEARCH("No",'2_all_summary'!M171)),4,3))</f>
        <v>4</v>
      </c>
      <c r="K172" s="39">
        <f>IF(ISNUMBER(SEARCH("Yes",'2_all_summary'!$H171)),IF(ISNUMBER(SEARCH("Yes",'2_all_summary'!N171)),1,2),IF(ISNUMBER(SEARCH("No",'2_all_summary'!N171)),4,3))</f>
        <v>4</v>
      </c>
      <c r="L172" s="39">
        <f>IF(ISNUMBER(SEARCH("Yes",'2_all_summary'!$H171)),IF(ISNUMBER(SEARCH("Yes",'2_all_summary'!O171)),1,2),IF(ISNUMBER(SEARCH("No",'2_all_summary'!O171)),4,3))</f>
        <v>4</v>
      </c>
      <c r="M172" s="39">
        <f>IF(ISNUMBER(SEARCH("Yes",'2_all_summary'!$H171)),IF(0&lt;'2_all_summary'!P171,1,2),IF(0='2_all_summary'!P171,4,3))</f>
        <v>4</v>
      </c>
      <c r="N172" s="39">
        <f>IF(ISNUMBER(SEARCH("Yes",'2_all_summary'!$H171)),IF(ISNUMBER(SEARCH("Yes",'2_all_summary'!Q171)),1,2),IF(ISNUMBER(SEARCH("No",'2_all_summary'!Q171)),4,3))</f>
        <v>4</v>
      </c>
      <c r="O172" s="39">
        <f>IF(ISNUMBER(SEARCH("Yes",'2_all_summary'!$H171)),IF(ISNUMBER(SEARCH("Yes",'2_all_summary'!R171)),1,2),IF(ISNUMBER(SEARCH("No",'2_all_summary'!R171)),4,3))</f>
        <v>4</v>
      </c>
      <c r="P172" s="39">
        <f>IF(ISNUMBER(SEARCH("Yes",'2_all_summary'!$H171)),IF(ISNUMBER(SEARCH("Yes",'2_all_summary'!S171)),1,2),IF(ISNUMBER(SEARCH("No",'2_all_summary'!S171)),4,3))</f>
        <v>4</v>
      </c>
      <c r="Q172" s="39">
        <f>IF(ISNUMBER(SEARCH("Yes",'2_all_summary'!$H171)),IF(0&lt;'2_all_summary'!T171,1,2),IF(0='2_all_summary'!T171,4,3))</f>
        <v>4</v>
      </c>
      <c r="R172" s="39">
        <f>IF(ISNUMBER(SEARCH("Yes",'2_all_summary'!$H171)),IF(ISNUMBER(SEARCH("Yes",'2_all_summary'!U171)),1,2),IF(ISNUMBER(SEARCH("No",'2_all_summary'!U171)),4,3))</f>
        <v>4</v>
      </c>
    </row>
    <row r="173" spans="7:18" x14ac:dyDescent="0.3">
      <c r="G173" s="53"/>
      <c r="H173" s="39" t="str">
        <f>'2_all_summary'!D172</f>
        <v>Fishers' perceived objectives of community-based coastal resource management in the Kei islands, Indonesia</v>
      </c>
      <c r="I173" s="39" t="str">
        <f>'2_all_summary'!E172</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v>
      </c>
      <c r="J173" s="39">
        <f>IF(ISNUMBER(SEARCH("Yes",'2_all_summary'!$H172)),IF(ISNUMBER(SEARCH("Yes",'2_all_summary'!M172)),1,2),IF(ISNUMBER(SEARCH("No",'2_all_summary'!M172)),4,3))</f>
        <v>4</v>
      </c>
      <c r="K173" s="39">
        <f>IF(ISNUMBER(SEARCH("Yes",'2_all_summary'!$H172)),IF(ISNUMBER(SEARCH("Yes",'2_all_summary'!N172)),1,2),IF(ISNUMBER(SEARCH("No",'2_all_summary'!N172)),4,3))</f>
        <v>4</v>
      </c>
      <c r="L173" s="39">
        <f>IF(ISNUMBER(SEARCH("Yes",'2_all_summary'!$H172)),IF(ISNUMBER(SEARCH("Yes",'2_all_summary'!O172)),1,2),IF(ISNUMBER(SEARCH("No",'2_all_summary'!O172)),4,3))</f>
        <v>4</v>
      </c>
      <c r="M173" s="39">
        <f>IF(ISNUMBER(SEARCH("Yes",'2_all_summary'!$H172)),IF(0&lt;'2_all_summary'!P172,1,2),IF(0='2_all_summary'!P172,4,3))</f>
        <v>4</v>
      </c>
      <c r="N173" s="39">
        <f>IF(ISNUMBER(SEARCH("Yes",'2_all_summary'!$H172)),IF(ISNUMBER(SEARCH("Yes",'2_all_summary'!Q172)),1,2),IF(ISNUMBER(SEARCH("No",'2_all_summary'!Q172)),4,3))</f>
        <v>4</v>
      </c>
      <c r="O173" s="39">
        <f>IF(ISNUMBER(SEARCH("Yes",'2_all_summary'!$H172)),IF(ISNUMBER(SEARCH("Yes",'2_all_summary'!R172)),1,2),IF(ISNUMBER(SEARCH("No",'2_all_summary'!R172)),4,3))</f>
        <v>4</v>
      </c>
      <c r="P173" s="39">
        <f>IF(ISNUMBER(SEARCH("Yes",'2_all_summary'!$H172)),IF(ISNUMBER(SEARCH("Yes",'2_all_summary'!S172)),1,2),IF(ISNUMBER(SEARCH("No",'2_all_summary'!S172)),4,3))</f>
        <v>4</v>
      </c>
      <c r="Q173" s="39">
        <f>IF(ISNUMBER(SEARCH("Yes",'2_all_summary'!$H172)),IF(0&lt;'2_all_summary'!T172,1,2),IF(0='2_all_summary'!T172,4,3))</f>
        <v>4</v>
      </c>
      <c r="R173" s="39">
        <f>IF(ISNUMBER(SEARCH("Yes",'2_all_summary'!$H172)),IF(ISNUMBER(SEARCH("Yes",'2_all_summary'!U172)),1,2),IF(ISNUMBER(SEARCH("No",'2_all_summary'!U172)),4,3))</f>
        <v>4</v>
      </c>
    </row>
    <row r="174" spans="7:18" x14ac:dyDescent="0.3">
      <c r="G174" s="53"/>
      <c r="H174" s="39" t="str">
        <f>'2_all_summary'!D173</f>
        <v>The dwindling community-based management strategies in the brush park fishery of a tropical estuary: Need for co-management</v>
      </c>
      <c r="I174" s="39" t="str">
        <f>'2_all_summary'!E173</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v>
      </c>
      <c r="J174" s="39">
        <f>IF(ISNUMBER(SEARCH("Yes",'2_all_summary'!$H173)),IF(ISNUMBER(SEARCH("Yes",'2_all_summary'!M173)),1,2),IF(ISNUMBER(SEARCH("No",'2_all_summary'!M173)),4,3))</f>
        <v>4</v>
      </c>
      <c r="K174" s="39">
        <f>IF(ISNUMBER(SEARCH("Yes",'2_all_summary'!$H173)),IF(ISNUMBER(SEARCH("Yes",'2_all_summary'!N173)),1,2),IF(ISNUMBER(SEARCH("No",'2_all_summary'!N173)),4,3))</f>
        <v>4</v>
      </c>
      <c r="L174" s="39">
        <f>IF(ISNUMBER(SEARCH("Yes",'2_all_summary'!$H173)),IF(ISNUMBER(SEARCH("Yes",'2_all_summary'!O173)),1,2),IF(ISNUMBER(SEARCH("No",'2_all_summary'!O173)),4,3))</f>
        <v>4</v>
      </c>
      <c r="M174" s="39">
        <f>IF(ISNUMBER(SEARCH("Yes",'2_all_summary'!$H173)),IF(0&lt;'2_all_summary'!P173,1,2),IF(0='2_all_summary'!P173,4,3))</f>
        <v>4</v>
      </c>
      <c r="N174" s="39">
        <f>IF(ISNUMBER(SEARCH("Yes",'2_all_summary'!$H173)),IF(ISNUMBER(SEARCH("Yes",'2_all_summary'!Q173)),1,2),IF(ISNUMBER(SEARCH("No",'2_all_summary'!Q173)),4,3))</f>
        <v>4</v>
      </c>
      <c r="O174" s="39">
        <f>IF(ISNUMBER(SEARCH("Yes",'2_all_summary'!$H173)),IF(ISNUMBER(SEARCH("Yes",'2_all_summary'!R173)),1,2),IF(ISNUMBER(SEARCH("No",'2_all_summary'!R173)),4,3))</f>
        <v>4</v>
      </c>
      <c r="P174" s="39">
        <f>IF(ISNUMBER(SEARCH("Yes",'2_all_summary'!$H173)),IF(ISNUMBER(SEARCH("Yes",'2_all_summary'!S173)),1,2),IF(ISNUMBER(SEARCH("No",'2_all_summary'!S173)),4,3))</f>
        <v>4</v>
      </c>
      <c r="Q174" s="39">
        <f>IF(ISNUMBER(SEARCH("Yes",'2_all_summary'!$H173)),IF(0&lt;'2_all_summary'!T173,1,2),IF(0='2_all_summary'!T173,4,3))</f>
        <v>4</v>
      </c>
      <c r="R174" s="39">
        <f>IF(ISNUMBER(SEARCH("Yes",'2_all_summary'!$H173)),IF(ISNUMBER(SEARCH("Yes",'2_all_summary'!U173)),1,2),IF(ISNUMBER(SEARCH("No",'2_all_summary'!U173)),4,3))</f>
        <v>4</v>
      </c>
    </row>
    <row r="175" spans="7:18" x14ac:dyDescent="0.3">
      <c r="G175" s="53"/>
      <c r="H175" s="39" t="str">
        <f>'2_all_summary'!D174</f>
        <v>Options for managing the sustainable use of green turtles: Perceptions of hammond islanders in torres strait</v>
      </c>
      <c r="I175" s="39" t="str">
        <f>'2_all_summary'!E174</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v>
      </c>
      <c r="J175" s="39">
        <f>IF(ISNUMBER(SEARCH("Yes",'2_all_summary'!$H174)),IF(ISNUMBER(SEARCH("Yes",'2_all_summary'!M174)),1,2),IF(ISNUMBER(SEARCH("No",'2_all_summary'!M174)),4,3))</f>
        <v>4</v>
      </c>
      <c r="K175" s="39">
        <f>IF(ISNUMBER(SEARCH("Yes",'2_all_summary'!$H174)),IF(ISNUMBER(SEARCH("Yes",'2_all_summary'!N174)),1,2),IF(ISNUMBER(SEARCH("No",'2_all_summary'!N174)),4,3))</f>
        <v>4</v>
      </c>
      <c r="L175" s="39">
        <f>IF(ISNUMBER(SEARCH("Yes",'2_all_summary'!$H174)),IF(ISNUMBER(SEARCH("Yes",'2_all_summary'!O174)),1,2),IF(ISNUMBER(SEARCH("No",'2_all_summary'!O174)),4,3))</f>
        <v>4</v>
      </c>
      <c r="M175" s="39">
        <f>IF(ISNUMBER(SEARCH("Yes",'2_all_summary'!$H174)),IF(0&lt;'2_all_summary'!P174,1,2),IF(0='2_all_summary'!P174,4,3))</f>
        <v>4</v>
      </c>
      <c r="N175" s="39">
        <f>IF(ISNUMBER(SEARCH("Yes",'2_all_summary'!$H174)),IF(ISNUMBER(SEARCH("Yes",'2_all_summary'!Q174)),1,2),IF(ISNUMBER(SEARCH("No",'2_all_summary'!Q174)),4,3))</f>
        <v>4</v>
      </c>
      <c r="O175" s="39">
        <f>IF(ISNUMBER(SEARCH("Yes",'2_all_summary'!$H174)),IF(ISNUMBER(SEARCH("Yes",'2_all_summary'!R174)),1,2),IF(ISNUMBER(SEARCH("No",'2_all_summary'!R174)),4,3))</f>
        <v>4</v>
      </c>
      <c r="P175" s="39">
        <f>IF(ISNUMBER(SEARCH("Yes",'2_all_summary'!$H174)),IF(ISNUMBER(SEARCH("Yes",'2_all_summary'!S174)),1,2),IF(ISNUMBER(SEARCH("No",'2_all_summary'!S174)),4,3))</f>
        <v>4</v>
      </c>
      <c r="Q175" s="39">
        <f>IF(ISNUMBER(SEARCH("Yes",'2_all_summary'!$H174)),IF(0&lt;'2_all_summary'!T174,1,2),IF(0='2_all_summary'!T174,4,3))</f>
        <v>4</v>
      </c>
      <c r="R175" s="39">
        <f>IF(ISNUMBER(SEARCH("Yes",'2_all_summary'!$H174)),IF(ISNUMBER(SEARCH("Yes",'2_all_summary'!U174)),1,2),IF(ISNUMBER(SEARCH("No",'2_all_summary'!U174)),4,3))</f>
        <v>4</v>
      </c>
    </row>
    <row r="176" spans="7:18" x14ac:dyDescent="0.3">
      <c r="G176" s="53"/>
      <c r="H176" s="39" t="str">
        <f>'2_all_summary'!D175</f>
        <v>Multiple water use as an approach for increased basin productivity and improved adaptation: A case study from Bangladesh</v>
      </c>
      <c r="I176" s="39" t="str">
        <f>'2_all_summary'!E175</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v>
      </c>
      <c r="J176" s="39">
        <f>IF(ISNUMBER(SEARCH("Yes",'2_all_summary'!$H175)),IF(ISNUMBER(SEARCH("Yes",'2_all_summary'!M175)),1,2),IF(ISNUMBER(SEARCH("No",'2_all_summary'!M175)),4,3))</f>
        <v>4</v>
      </c>
      <c r="K176" s="39">
        <f>IF(ISNUMBER(SEARCH("Yes",'2_all_summary'!$H175)),IF(ISNUMBER(SEARCH("Yes",'2_all_summary'!N175)),1,2),IF(ISNUMBER(SEARCH("No",'2_all_summary'!N175)),4,3))</f>
        <v>4</v>
      </c>
      <c r="L176" s="39">
        <f>IF(ISNUMBER(SEARCH("Yes",'2_all_summary'!$H175)),IF(ISNUMBER(SEARCH("Yes",'2_all_summary'!O175)),1,2),IF(ISNUMBER(SEARCH("No",'2_all_summary'!O175)),4,3))</f>
        <v>4</v>
      </c>
      <c r="M176" s="39">
        <f>IF(ISNUMBER(SEARCH("Yes",'2_all_summary'!$H175)),IF(0&lt;'2_all_summary'!P175,1,2),IF(0='2_all_summary'!P175,4,3))</f>
        <v>4</v>
      </c>
      <c r="N176" s="39">
        <f>IF(ISNUMBER(SEARCH("Yes",'2_all_summary'!$H175)),IF(ISNUMBER(SEARCH("Yes",'2_all_summary'!Q175)),1,2),IF(ISNUMBER(SEARCH("No",'2_all_summary'!Q175)),4,3))</f>
        <v>4</v>
      </c>
      <c r="O176" s="39">
        <f>IF(ISNUMBER(SEARCH("Yes",'2_all_summary'!$H175)),IF(ISNUMBER(SEARCH("Yes",'2_all_summary'!R175)),1,2),IF(ISNUMBER(SEARCH("No",'2_all_summary'!R175)),4,3))</f>
        <v>4</v>
      </c>
      <c r="P176" s="39">
        <f>IF(ISNUMBER(SEARCH("Yes",'2_all_summary'!$H175)),IF(ISNUMBER(SEARCH("Yes",'2_all_summary'!S175)),1,2),IF(ISNUMBER(SEARCH("No",'2_all_summary'!S175)),4,3))</f>
        <v>4</v>
      </c>
      <c r="Q176" s="39">
        <f>IF(ISNUMBER(SEARCH("Yes",'2_all_summary'!$H175)),IF(0&lt;'2_all_summary'!T175,1,2),IF(0='2_all_summary'!T175,4,3))</f>
        <v>4</v>
      </c>
      <c r="R176" s="39">
        <f>IF(ISNUMBER(SEARCH("Yes",'2_all_summary'!$H175)),IF(ISNUMBER(SEARCH("Yes",'2_all_summary'!U175)),1,2),IF(ISNUMBER(SEARCH("No",'2_all_summary'!U175)),4,3))</f>
        <v>4</v>
      </c>
    </row>
    <row r="177" spans="7:18" x14ac:dyDescent="0.3">
      <c r="G177" s="53"/>
      <c r="H177" s="39" t="str">
        <f>'2_all_summary'!D176</f>
        <v>A network of grassroots reserves protects tropical river fish diversity</v>
      </c>
      <c r="I177" s="39" t="str">
        <f>'2_all_summary'!E176</f>
        <v>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v>
      </c>
      <c r="J177" s="39">
        <f>IF(ISNUMBER(SEARCH("Yes",'2_all_summary'!$H176)),IF(ISNUMBER(SEARCH("Yes",'2_all_summary'!M176)),1,2),IF(ISNUMBER(SEARCH("No",'2_all_summary'!M176)),4,3))</f>
        <v>4</v>
      </c>
      <c r="K177" s="39">
        <f>IF(ISNUMBER(SEARCH("Yes",'2_all_summary'!$H176)),IF(ISNUMBER(SEARCH("Yes",'2_all_summary'!N176)),1,2),IF(ISNUMBER(SEARCH("No",'2_all_summary'!N176)),4,3))</f>
        <v>4</v>
      </c>
      <c r="L177" s="39">
        <f>IF(ISNUMBER(SEARCH("Yes",'2_all_summary'!$H176)),IF(ISNUMBER(SEARCH("Yes",'2_all_summary'!O176)),1,2),IF(ISNUMBER(SEARCH("No",'2_all_summary'!O176)),4,3))</f>
        <v>4</v>
      </c>
      <c r="M177" s="39">
        <f>IF(ISNUMBER(SEARCH("Yes",'2_all_summary'!$H176)),IF(0&lt;'2_all_summary'!P176,1,2),IF(0='2_all_summary'!P176,4,3))</f>
        <v>4</v>
      </c>
      <c r="N177" s="39">
        <f>IF(ISNUMBER(SEARCH("Yes",'2_all_summary'!$H176)),IF(ISNUMBER(SEARCH("Yes",'2_all_summary'!Q176)),1,2),IF(ISNUMBER(SEARCH("No",'2_all_summary'!Q176)),4,3))</f>
        <v>4</v>
      </c>
      <c r="O177" s="39">
        <f>IF(ISNUMBER(SEARCH("Yes",'2_all_summary'!$H176)),IF(ISNUMBER(SEARCH("Yes",'2_all_summary'!R176)),1,2),IF(ISNUMBER(SEARCH("No",'2_all_summary'!R176)),4,3))</f>
        <v>4</v>
      </c>
      <c r="P177" s="39">
        <f>IF(ISNUMBER(SEARCH("Yes",'2_all_summary'!$H176)),IF(ISNUMBER(SEARCH("Yes",'2_all_summary'!S176)),1,2),IF(ISNUMBER(SEARCH("No",'2_all_summary'!S176)),4,3))</f>
        <v>4</v>
      </c>
      <c r="Q177" s="39">
        <f>IF(ISNUMBER(SEARCH("Yes",'2_all_summary'!$H176)),IF(0&lt;'2_all_summary'!T176,1,2),IF(0='2_all_summary'!T176,4,3))</f>
        <v>4</v>
      </c>
      <c r="R177" s="39">
        <f>IF(ISNUMBER(SEARCH("Yes",'2_all_summary'!$H176)),IF(ISNUMBER(SEARCH("Yes",'2_all_summary'!U176)),1,2),IF(ISNUMBER(SEARCH("No",'2_all_summary'!U176)),4,3))</f>
        <v>4</v>
      </c>
    </row>
    <row r="178" spans="7:18" x14ac:dyDescent="0.3">
      <c r="G178" s="53"/>
      <c r="H178" s="39" t="str">
        <f>'2_all_summary'!D177</f>
        <v>Design principles for managing coastal fisheries commons in present-day Japan</v>
      </c>
      <c r="I178" s="39" t="str">
        <f>'2_all_summary'!E177</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v>
      </c>
      <c r="J178" s="39">
        <f>IF(ISNUMBER(SEARCH("Yes",'2_all_summary'!$H177)),IF(ISNUMBER(SEARCH("Yes",'2_all_summary'!M177)),1,2),IF(ISNUMBER(SEARCH("No",'2_all_summary'!M177)),4,3))</f>
        <v>4</v>
      </c>
      <c r="K178" s="39">
        <f>IF(ISNUMBER(SEARCH("Yes",'2_all_summary'!$H177)),IF(ISNUMBER(SEARCH("Yes",'2_all_summary'!N177)),1,2),IF(ISNUMBER(SEARCH("No",'2_all_summary'!N177)),4,3))</f>
        <v>4</v>
      </c>
      <c r="L178" s="39">
        <f>IF(ISNUMBER(SEARCH("Yes",'2_all_summary'!$H177)),IF(ISNUMBER(SEARCH("Yes",'2_all_summary'!O177)),1,2),IF(ISNUMBER(SEARCH("No",'2_all_summary'!O177)),4,3))</f>
        <v>4</v>
      </c>
      <c r="M178" s="39">
        <f>IF(ISNUMBER(SEARCH("Yes",'2_all_summary'!$H177)),IF(0&lt;'2_all_summary'!P177,1,2),IF(0='2_all_summary'!P177,4,3))</f>
        <v>4</v>
      </c>
      <c r="N178" s="39">
        <f>IF(ISNUMBER(SEARCH("Yes",'2_all_summary'!$H177)),IF(ISNUMBER(SEARCH("Yes",'2_all_summary'!Q177)),1,2),IF(ISNUMBER(SEARCH("No",'2_all_summary'!Q177)),4,3))</f>
        <v>4</v>
      </c>
      <c r="O178" s="39">
        <f>IF(ISNUMBER(SEARCH("Yes",'2_all_summary'!$H177)),IF(ISNUMBER(SEARCH("Yes",'2_all_summary'!R177)),1,2),IF(ISNUMBER(SEARCH("No",'2_all_summary'!R177)),4,3))</f>
        <v>4</v>
      </c>
      <c r="P178" s="39">
        <f>IF(ISNUMBER(SEARCH("Yes",'2_all_summary'!$H177)),IF(ISNUMBER(SEARCH("Yes",'2_all_summary'!S177)),1,2),IF(ISNUMBER(SEARCH("No",'2_all_summary'!S177)),4,3))</f>
        <v>4</v>
      </c>
      <c r="Q178" s="39">
        <f>IF(ISNUMBER(SEARCH("Yes",'2_all_summary'!$H177)),IF(0&lt;'2_all_summary'!T177,1,2),IF(0='2_all_summary'!T177,4,3))</f>
        <v>4</v>
      </c>
      <c r="R178" s="39">
        <f>IF(ISNUMBER(SEARCH("Yes",'2_all_summary'!$H177)),IF(ISNUMBER(SEARCH("Yes",'2_all_summary'!U177)),1,2),IF(ISNUMBER(SEARCH("No",'2_all_summary'!U177)),4,3))</f>
        <v>4</v>
      </c>
    </row>
    <row r="179" spans="7:18" x14ac:dyDescent="0.3">
      <c r="G179" s="53"/>
      <c r="H179" s="39" t="str">
        <f>'2_all_summary'!D178</f>
        <v>Co-management and spatial features contribute to secure fish abundance and fishing yields in tropical floodplain lakes</v>
      </c>
      <c r="I179" s="39" t="str">
        <f>'2_all_summary'!E178</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v>
      </c>
      <c r="J179" s="39">
        <f>IF(ISNUMBER(SEARCH("Yes",'2_all_summary'!$H178)),IF(ISNUMBER(SEARCH("Yes",'2_all_summary'!M178)),1,2),IF(ISNUMBER(SEARCH("No",'2_all_summary'!M178)),4,3))</f>
        <v>4</v>
      </c>
      <c r="K179" s="39">
        <f>IF(ISNUMBER(SEARCH("Yes",'2_all_summary'!$H178)),IF(ISNUMBER(SEARCH("Yes",'2_all_summary'!N178)),1,2),IF(ISNUMBER(SEARCH("No",'2_all_summary'!N178)),4,3))</f>
        <v>4</v>
      </c>
      <c r="L179" s="39">
        <f>IF(ISNUMBER(SEARCH("Yes",'2_all_summary'!$H178)),IF(ISNUMBER(SEARCH("Yes",'2_all_summary'!O178)),1,2),IF(ISNUMBER(SEARCH("No",'2_all_summary'!O178)),4,3))</f>
        <v>4</v>
      </c>
      <c r="M179" s="39">
        <f>IF(ISNUMBER(SEARCH("Yes",'2_all_summary'!$H178)),IF(0&lt;'2_all_summary'!P178,1,2),IF(0='2_all_summary'!P178,4,3))</f>
        <v>4</v>
      </c>
      <c r="N179" s="39">
        <f>IF(ISNUMBER(SEARCH("Yes",'2_all_summary'!$H178)),IF(ISNUMBER(SEARCH("Yes",'2_all_summary'!Q178)),1,2),IF(ISNUMBER(SEARCH("No",'2_all_summary'!Q178)),4,3))</f>
        <v>4</v>
      </c>
      <c r="O179" s="39">
        <f>IF(ISNUMBER(SEARCH("Yes",'2_all_summary'!$H178)),IF(ISNUMBER(SEARCH("Yes",'2_all_summary'!R178)),1,2),IF(ISNUMBER(SEARCH("No",'2_all_summary'!R178)),4,3))</f>
        <v>4</v>
      </c>
      <c r="P179" s="39">
        <f>IF(ISNUMBER(SEARCH("Yes",'2_all_summary'!$H178)),IF(ISNUMBER(SEARCH("Yes",'2_all_summary'!S178)),1,2),IF(ISNUMBER(SEARCH("No",'2_all_summary'!S178)),4,3))</f>
        <v>4</v>
      </c>
      <c r="Q179" s="39">
        <f>IF(ISNUMBER(SEARCH("Yes",'2_all_summary'!$H178)),IF(0&lt;'2_all_summary'!T178,1,2),IF(0='2_all_summary'!T178,4,3))</f>
        <v>4</v>
      </c>
      <c r="R179" s="39">
        <f>IF(ISNUMBER(SEARCH("Yes",'2_all_summary'!$H178)),IF(ISNUMBER(SEARCH("Yes",'2_all_summary'!U178)),1,2),IF(ISNUMBER(SEARCH("No",'2_all_summary'!U178)),4,3))</f>
        <v>4</v>
      </c>
    </row>
    <row r="180" spans="7:18" x14ac:dyDescent="0.3">
      <c r="G180" s="53"/>
      <c r="H180" s="39" t="str">
        <f>'2_all_summary'!D179</f>
        <v>Community-Based Management of Amazonian Biodiversity Assets</v>
      </c>
      <c r="I180" s="39" t="str">
        <f>'2_all_summary'!E179</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v>
      </c>
      <c r="J180" s="39">
        <f>IF(ISNUMBER(SEARCH("Yes",'2_all_summary'!$H179)),IF(ISNUMBER(SEARCH("Yes",'2_all_summary'!M179)),1,2),IF(ISNUMBER(SEARCH("No",'2_all_summary'!M179)),4,3))</f>
        <v>4</v>
      </c>
      <c r="K180" s="39">
        <f>IF(ISNUMBER(SEARCH("Yes",'2_all_summary'!$H179)),IF(ISNUMBER(SEARCH("Yes",'2_all_summary'!N179)),1,2),IF(ISNUMBER(SEARCH("No",'2_all_summary'!N179)),4,3))</f>
        <v>4</v>
      </c>
      <c r="L180" s="39">
        <f>IF(ISNUMBER(SEARCH("Yes",'2_all_summary'!$H179)),IF(ISNUMBER(SEARCH("Yes",'2_all_summary'!O179)),1,2),IF(ISNUMBER(SEARCH("No",'2_all_summary'!O179)),4,3))</f>
        <v>4</v>
      </c>
      <c r="M180" s="39">
        <f>IF(ISNUMBER(SEARCH("Yes",'2_all_summary'!$H179)),IF(0&lt;'2_all_summary'!P179,1,2),IF(0='2_all_summary'!P179,4,3))</f>
        <v>4</v>
      </c>
      <c r="N180" s="39">
        <f>IF(ISNUMBER(SEARCH("Yes",'2_all_summary'!$H179)),IF(ISNUMBER(SEARCH("Yes",'2_all_summary'!Q179)),1,2),IF(ISNUMBER(SEARCH("No",'2_all_summary'!Q179)),4,3))</f>
        <v>4</v>
      </c>
      <c r="O180" s="39">
        <f>IF(ISNUMBER(SEARCH("Yes",'2_all_summary'!$H179)),IF(ISNUMBER(SEARCH("Yes",'2_all_summary'!R179)),1,2),IF(ISNUMBER(SEARCH("No",'2_all_summary'!R179)),4,3))</f>
        <v>4</v>
      </c>
      <c r="P180" s="39">
        <f>IF(ISNUMBER(SEARCH("Yes",'2_all_summary'!$H179)),IF(ISNUMBER(SEARCH("Yes",'2_all_summary'!S179)),1,2),IF(ISNUMBER(SEARCH("No",'2_all_summary'!S179)),4,3))</f>
        <v>4</v>
      </c>
      <c r="Q180" s="39">
        <f>IF(ISNUMBER(SEARCH("Yes",'2_all_summary'!$H179)),IF(0&lt;'2_all_summary'!T179,1,2),IF(0='2_all_summary'!T179,4,3))</f>
        <v>4</v>
      </c>
      <c r="R180" s="39">
        <f>IF(ISNUMBER(SEARCH("Yes",'2_all_summary'!$H179)),IF(ISNUMBER(SEARCH("Yes",'2_all_summary'!U179)),1,2),IF(ISNUMBER(SEARCH("No",'2_all_summary'!U179)),4,3))</f>
        <v>4</v>
      </c>
    </row>
    <row r="181" spans="7:18" x14ac:dyDescent="0.3">
      <c r="G181" s="53"/>
      <c r="H181" s="39" t="str">
        <f>'2_all_summary'!D180</f>
        <v>The Sociopolitical Economics of Marine Ranching Program in Korea</v>
      </c>
      <c r="I181" s="39" t="str">
        <f>'2_all_summary'!E180</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81" s="39">
        <f>IF(ISNUMBER(SEARCH("Yes",'2_all_summary'!$H180)),IF(ISNUMBER(SEARCH("Yes",'2_all_summary'!M180)),1,2),IF(ISNUMBER(SEARCH("No",'2_all_summary'!M180)),4,3))</f>
        <v>4</v>
      </c>
      <c r="K181" s="39">
        <f>IF(ISNUMBER(SEARCH("Yes",'2_all_summary'!$H180)),IF(ISNUMBER(SEARCH("Yes",'2_all_summary'!N180)),1,2),IF(ISNUMBER(SEARCH("No",'2_all_summary'!N180)),4,3))</f>
        <v>4</v>
      </c>
      <c r="L181" s="39">
        <f>IF(ISNUMBER(SEARCH("Yes",'2_all_summary'!$H180)),IF(ISNUMBER(SEARCH("Yes",'2_all_summary'!O180)),1,2),IF(ISNUMBER(SEARCH("No",'2_all_summary'!O180)),4,3))</f>
        <v>4</v>
      </c>
      <c r="M181" s="39">
        <f>IF(ISNUMBER(SEARCH("Yes",'2_all_summary'!$H180)),IF(0&lt;'2_all_summary'!P180,1,2),IF(0='2_all_summary'!P180,4,3))</f>
        <v>4</v>
      </c>
      <c r="N181" s="39">
        <f>IF(ISNUMBER(SEARCH("Yes",'2_all_summary'!$H180)),IF(ISNUMBER(SEARCH("Yes",'2_all_summary'!Q180)),1,2),IF(ISNUMBER(SEARCH("No",'2_all_summary'!Q180)),4,3))</f>
        <v>4</v>
      </c>
      <c r="O181" s="39">
        <f>IF(ISNUMBER(SEARCH("Yes",'2_all_summary'!$H180)),IF(ISNUMBER(SEARCH("Yes",'2_all_summary'!R180)),1,2),IF(ISNUMBER(SEARCH("No",'2_all_summary'!R180)),4,3))</f>
        <v>4</v>
      </c>
      <c r="P181" s="39">
        <f>IF(ISNUMBER(SEARCH("Yes",'2_all_summary'!$H180)),IF(ISNUMBER(SEARCH("Yes",'2_all_summary'!S180)),1,2),IF(ISNUMBER(SEARCH("No",'2_all_summary'!S180)),4,3))</f>
        <v>4</v>
      </c>
      <c r="Q181" s="39">
        <f>IF(ISNUMBER(SEARCH("Yes",'2_all_summary'!$H180)),IF(0&lt;'2_all_summary'!T180,1,2),IF(0='2_all_summary'!T180,4,3))</f>
        <v>4</v>
      </c>
      <c r="R181" s="39">
        <f>IF(ISNUMBER(SEARCH("Yes",'2_all_summary'!$H180)),IF(ISNUMBER(SEARCH("Yes",'2_all_summary'!U180)),1,2),IF(ISNUMBER(SEARCH("No",'2_all_summary'!U180)),4,3))</f>
        <v>4</v>
      </c>
    </row>
    <row r="182" spans="7:18" x14ac:dyDescent="0.3">
      <c r="G182" s="53"/>
      <c r="H182" s="39" t="str">
        <f>'2_all_summary'!D181</f>
        <v>Multilevel governance and fisheries commons: Investigating performance and local capacities in rural Bangladesh</v>
      </c>
      <c r="I182" s="39" t="str">
        <f>'2_all_summary'!E181</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v>
      </c>
      <c r="J182" s="39">
        <f>IF(ISNUMBER(SEARCH("Yes",'2_all_summary'!$H181)),IF(ISNUMBER(SEARCH("Yes",'2_all_summary'!M181)),1,2),IF(ISNUMBER(SEARCH("No",'2_all_summary'!M181)),4,3))</f>
        <v>4</v>
      </c>
      <c r="K182" s="39">
        <f>IF(ISNUMBER(SEARCH("Yes",'2_all_summary'!$H181)),IF(ISNUMBER(SEARCH("Yes",'2_all_summary'!N181)),1,2),IF(ISNUMBER(SEARCH("No",'2_all_summary'!N181)),4,3))</f>
        <v>4</v>
      </c>
      <c r="L182" s="39">
        <f>IF(ISNUMBER(SEARCH("Yes",'2_all_summary'!$H181)),IF(ISNUMBER(SEARCH("Yes",'2_all_summary'!O181)),1,2),IF(ISNUMBER(SEARCH("No",'2_all_summary'!O181)),4,3))</f>
        <v>4</v>
      </c>
      <c r="M182" s="39">
        <f>IF(ISNUMBER(SEARCH("Yes",'2_all_summary'!$H181)),IF(0&lt;'2_all_summary'!P181,1,2),IF(0='2_all_summary'!P181,4,3))</f>
        <v>4</v>
      </c>
      <c r="N182" s="39">
        <f>IF(ISNUMBER(SEARCH("Yes",'2_all_summary'!$H181)),IF(ISNUMBER(SEARCH("Yes",'2_all_summary'!Q181)),1,2),IF(ISNUMBER(SEARCH("No",'2_all_summary'!Q181)),4,3))</f>
        <v>4</v>
      </c>
      <c r="O182" s="39">
        <f>IF(ISNUMBER(SEARCH("Yes",'2_all_summary'!$H181)),IF(ISNUMBER(SEARCH("Yes",'2_all_summary'!R181)),1,2),IF(ISNUMBER(SEARCH("No",'2_all_summary'!R181)),4,3))</f>
        <v>4</v>
      </c>
      <c r="P182" s="39">
        <f>IF(ISNUMBER(SEARCH("Yes",'2_all_summary'!$H181)),IF(ISNUMBER(SEARCH("Yes",'2_all_summary'!S181)),1,2),IF(ISNUMBER(SEARCH("No",'2_all_summary'!S181)),4,3))</f>
        <v>4</v>
      </c>
      <c r="Q182" s="39">
        <f>IF(ISNUMBER(SEARCH("Yes",'2_all_summary'!$H181)),IF(0&lt;'2_all_summary'!T181,1,2),IF(0='2_all_summary'!T181,4,3))</f>
        <v>4</v>
      </c>
      <c r="R182" s="39">
        <f>IF(ISNUMBER(SEARCH("Yes",'2_all_summary'!$H181)),IF(ISNUMBER(SEARCH("Yes",'2_all_summary'!U181)),1,2),IF(ISNUMBER(SEARCH("No",'2_all_summary'!U181)),4,3))</f>
        <v>4</v>
      </c>
    </row>
    <row r="183" spans="7:18" x14ac:dyDescent="0.3">
      <c r="G183" s="53"/>
      <c r="H183" s="39" t="str">
        <f>'2_all_summary'!D182</f>
        <v>Context matters in understanding the vulnerability of women: perspectives from southwestern Uganda</v>
      </c>
      <c r="I183" s="39" t="str">
        <f>'2_all_summary'!E182</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v>
      </c>
      <c r="J183" s="39">
        <f>IF(ISNUMBER(SEARCH("Yes",'2_all_summary'!$H182)),IF(ISNUMBER(SEARCH("Yes",'2_all_summary'!M182)),1,2),IF(ISNUMBER(SEARCH("No",'2_all_summary'!M182)),4,3))</f>
        <v>4</v>
      </c>
      <c r="K183" s="39">
        <f>IF(ISNUMBER(SEARCH("Yes",'2_all_summary'!$H182)),IF(ISNUMBER(SEARCH("Yes",'2_all_summary'!N182)),1,2),IF(ISNUMBER(SEARCH("No",'2_all_summary'!N182)),4,3))</f>
        <v>4</v>
      </c>
      <c r="L183" s="39">
        <f>IF(ISNUMBER(SEARCH("Yes",'2_all_summary'!$H182)),IF(ISNUMBER(SEARCH("Yes",'2_all_summary'!O182)),1,2),IF(ISNUMBER(SEARCH("No",'2_all_summary'!O182)),4,3))</f>
        <v>4</v>
      </c>
      <c r="M183" s="39">
        <f>IF(ISNUMBER(SEARCH("Yes",'2_all_summary'!$H182)),IF(0&lt;'2_all_summary'!P182,1,2),IF(0='2_all_summary'!P182,4,3))</f>
        <v>4</v>
      </c>
      <c r="N183" s="39">
        <f>IF(ISNUMBER(SEARCH("Yes",'2_all_summary'!$H182)),IF(ISNUMBER(SEARCH("Yes",'2_all_summary'!Q182)),1,2),IF(ISNUMBER(SEARCH("No",'2_all_summary'!Q182)),4,3))</f>
        <v>4</v>
      </c>
      <c r="O183" s="39">
        <f>IF(ISNUMBER(SEARCH("Yes",'2_all_summary'!$H182)),IF(ISNUMBER(SEARCH("Yes",'2_all_summary'!R182)),1,2),IF(ISNUMBER(SEARCH("No",'2_all_summary'!R182)),4,3))</f>
        <v>4</v>
      </c>
      <c r="P183" s="39">
        <f>IF(ISNUMBER(SEARCH("Yes",'2_all_summary'!$H182)),IF(ISNUMBER(SEARCH("Yes",'2_all_summary'!S182)),1,2),IF(ISNUMBER(SEARCH("No",'2_all_summary'!S182)),4,3))</f>
        <v>4</v>
      </c>
      <c r="Q183" s="39">
        <f>IF(ISNUMBER(SEARCH("Yes",'2_all_summary'!$H182)),IF(0&lt;'2_all_summary'!T182,1,2),IF(0='2_all_summary'!T182,4,3))</f>
        <v>4</v>
      </c>
      <c r="R183" s="39">
        <f>IF(ISNUMBER(SEARCH("Yes",'2_all_summary'!$H182)),IF(ISNUMBER(SEARCH("Yes",'2_all_summary'!U182)),1,2),IF(ISNUMBER(SEARCH("No",'2_all_summary'!U182)),4,3))</f>
        <v>4</v>
      </c>
    </row>
    <row r="184" spans="7:18" x14ac:dyDescent="0.3">
      <c r="G184" s="53"/>
      <c r="H184" s="39" t="str">
        <f>'2_all_summary'!D183</f>
        <v>The Finnmark Intervention Study: Is it possible to change CVD risk factors by community-based intervention in an Arctic village in crisis?</v>
      </c>
      <c r="I184" s="39" t="str">
        <f>'2_all_summary'!E183</f>
        <v>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v>
      </c>
      <c r="J184" s="39">
        <f>IF(ISNUMBER(SEARCH("Yes",'2_all_summary'!$H183)),IF(ISNUMBER(SEARCH("Yes",'2_all_summary'!M183)),1,2),IF(ISNUMBER(SEARCH("No",'2_all_summary'!M183)),4,3))</f>
        <v>4</v>
      </c>
      <c r="K184" s="39">
        <f>IF(ISNUMBER(SEARCH("Yes",'2_all_summary'!$H183)),IF(ISNUMBER(SEARCH("Yes",'2_all_summary'!N183)),1,2),IF(ISNUMBER(SEARCH("No",'2_all_summary'!N183)),4,3))</f>
        <v>4</v>
      </c>
      <c r="L184" s="39">
        <f>IF(ISNUMBER(SEARCH("Yes",'2_all_summary'!$H183)),IF(ISNUMBER(SEARCH("Yes",'2_all_summary'!O183)),1,2),IF(ISNUMBER(SEARCH("No",'2_all_summary'!O183)),4,3))</f>
        <v>4</v>
      </c>
      <c r="M184" s="39">
        <f>IF(ISNUMBER(SEARCH("Yes",'2_all_summary'!$H183)),IF(0&lt;'2_all_summary'!P183,1,2),IF(0='2_all_summary'!P183,4,3))</f>
        <v>4</v>
      </c>
      <c r="N184" s="39">
        <f>IF(ISNUMBER(SEARCH("Yes",'2_all_summary'!$H183)),IF(ISNUMBER(SEARCH("Yes",'2_all_summary'!Q183)),1,2),IF(ISNUMBER(SEARCH("No",'2_all_summary'!Q183)),4,3))</f>
        <v>4</v>
      </c>
      <c r="O184" s="39">
        <f>IF(ISNUMBER(SEARCH("Yes",'2_all_summary'!$H183)),IF(ISNUMBER(SEARCH("Yes",'2_all_summary'!R183)),1,2),IF(ISNUMBER(SEARCH("No",'2_all_summary'!R183)),4,3))</f>
        <v>4</v>
      </c>
      <c r="P184" s="39">
        <f>IF(ISNUMBER(SEARCH("Yes",'2_all_summary'!$H183)),IF(ISNUMBER(SEARCH("Yes",'2_all_summary'!S183)),1,2),IF(ISNUMBER(SEARCH("No",'2_all_summary'!S183)),4,3))</f>
        <v>4</v>
      </c>
      <c r="Q184" s="39">
        <f>IF(ISNUMBER(SEARCH("Yes",'2_all_summary'!$H183)),IF(0&lt;'2_all_summary'!T183,1,2),IF(0='2_all_summary'!T183,4,3))</f>
        <v>4</v>
      </c>
      <c r="R184" s="39">
        <f>IF(ISNUMBER(SEARCH("Yes",'2_all_summary'!$H183)),IF(ISNUMBER(SEARCH("Yes",'2_all_summary'!U183)),1,2),IF(ISNUMBER(SEARCH("No",'2_all_summary'!U183)),4,3))</f>
        <v>4</v>
      </c>
    </row>
    <row r="185" spans="7:18" x14ac:dyDescent="0.3">
      <c r="G185" s="53"/>
      <c r="H185" s="39" t="str">
        <f>'2_all_summary'!D184</f>
        <v>Predicting impact to assess the efficacy of community-based marine reserve design</v>
      </c>
      <c r="I185" s="39" t="str">
        <f>'2_all_summary'!E184</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v>
      </c>
      <c r="J185" s="39">
        <f>IF(ISNUMBER(SEARCH("Yes",'2_all_summary'!$H184)),IF(ISNUMBER(SEARCH("Yes",'2_all_summary'!M184)),1,2),IF(ISNUMBER(SEARCH("No",'2_all_summary'!M184)),4,3))</f>
        <v>1</v>
      </c>
      <c r="K185" s="39">
        <f>IF(ISNUMBER(SEARCH("Yes",'2_all_summary'!$H184)),IF(ISNUMBER(SEARCH("Yes",'2_all_summary'!N184)),1,2),IF(ISNUMBER(SEARCH("No",'2_all_summary'!N184)),4,3))</f>
        <v>1</v>
      </c>
      <c r="L185" s="39">
        <f>IF(ISNUMBER(SEARCH("Yes",'2_all_summary'!$H184)),IF(ISNUMBER(SEARCH("Yes",'2_all_summary'!O184)),1,2),IF(ISNUMBER(SEARCH("No",'2_all_summary'!O184)),4,3))</f>
        <v>1</v>
      </c>
      <c r="M185" s="39">
        <f>IF(ISNUMBER(SEARCH("Yes",'2_all_summary'!$H184)),IF(0&lt;'2_all_summary'!P184,1,2),IF(0='2_all_summary'!P184,4,3))</f>
        <v>1</v>
      </c>
      <c r="N185" s="39">
        <f>IF(ISNUMBER(SEARCH("Yes",'2_all_summary'!$H184)),IF(ISNUMBER(SEARCH("Yes",'2_all_summary'!Q184)),1,2),IF(ISNUMBER(SEARCH("No",'2_all_summary'!Q184)),4,3))</f>
        <v>1</v>
      </c>
      <c r="O185" s="39">
        <f>IF(ISNUMBER(SEARCH("Yes",'2_all_summary'!$H184)),IF(ISNUMBER(SEARCH("Yes",'2_all_summary'!R184)),1,2),IF(ISNUMBER(SEARCH("No",'2_all_summary'!R184)),4,3))</f>
        <v>1</v>
      </c>
      <c r="P185" s="39">
        <f>IF(ISNUMBER(SEARCH("Yes",'2_all_summary'!$H184)),IF(ISNUMBER(SEARCH("Yes",'2_all_summary'!S184)),1,2),IF(ISNUMBER(SEARCH("No",'2_all_summary'!S184)),4,3))</f>
        <v>1</v>
      </c>
      <c r="Q185" s="39">
        <f>IF(ISNUMBER(SEARCH("Yes",'2_all_summary'!$H184)),IF(0&lt;'2_all_summary'!T184,1,2),IF(0='2_all_summary'!T184,4,3))</f>
        <v>1</v>
      </c>
      <c r="R185" s="39">
        <f>IF(ISNUMBER(SEARCH("Yes",'2_all_summary'!$H184)),IF(ISNUMBER(SEARCH("Yes",'2_all_summary'!U184)),1,2),IF(ISNUMBER(SEARCH("No",'2_all_summary'!U184)),4,3))</f>
        <v>1</v>
      </c>
    </row>
    <row r="186" spans="7:18" x14ac:dyDescent="0.3">
      <c r="G186" s="53"/>
      <c r="H186" s="39" t="str">
        <f>'2_all_summary'!D185</f>
        <v>Transaction costs of community-based coastal resource management: The case of San Miguel Bay, Philippines</v>
      </c>
      <c r="I186" s="39" t="str">
        <f>'2_all_summary'!E185</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86" s="39">
        <f>IF(ISNUMBER(SEARCH("Yes",'2_all_summary'!$H185)),IF(ISNUMBER(SEARCH("Yes",'2_all_summary'!M185)),1,2),IF(ISNUMBER(SEARCH("No",'2_all_summary'!M185)),4,3))</f>
        <v>4</v>
      </c>
      <c r="K186" s="39">
        <f>IF(ISNUMBER(SEARCH("Yes",'2_all_summary'!$H185)),IF(ISNUMBER(SEARCH("Yes",'2_all_summary'!N185)),1,2),IF(ISNUMBER(SEARCH("No",'2_all_summary'!N185)),4,3))</f>
        <v>4</v>
      </c>
      <c r="L186" s="39">
        <f>IF(ISNUMBER(SEARCH("Yes",'2_all_summary'!$H185)),IF(ISNUMBER(SEARCH("Yes",'2_all_summary'!O185)),1,2),IF(ISNUMBER(SEARCH("No",'2_all_summary'!O185)),4,3))</f>
        <v>4</v>
      </c>
      <c r="M186" s="39">
        <f>IF(ISNUMBER(SEARCH("Yes",'2_all_summary'!$H185)),IF(0&lt;'2_all_summary'!P185,1,2),IF(0='2_all_summary'!P185,4,3))</f>
        <v>4</v>
      </c>
      <c r="N186" s="39">
        <f>IF(ISNUMBER(SEARCH("Yes",'2_all_summary'!$H185)),IF(ISNUMBER(SEARCH("Yes",'2_all_summary'!Q185)),1,2),IF(ISNUMBER(SEARCH("No",'2_all_summary'!Q185)),4,3))</f>
        <v>4</v>
      </c>
      <c r="O186" s="39">
        <f>IF(ISNUMBER(SEARCH("Yes",'2_all_summary'!$H185)),IF(ISNUMBER(SEARCH("Yes",'2_all_summary'!R185)),1,2),IF(ISNUMBER(SEARCH("No",'2_all_summary'!R185)),4,3))</f>
        <v>4</v>
      </c>
      <c r="P186" s="39">
        <f>IF(ISNUMBER(SEARCH("Yes",'2_all_summary'!$H185)),IF(ISNUMBER(SEARCH("Yes",'2_all_summary'!S185)),1,2),IF(ISNUMBER(SEARCH("No",'2_all_summary'!S185)),4,3))</f>
        <v>4</v>
      </c>
      <c r="Q186" s="39">
        <f>IF(ISNUMBER(SEARCH("Yes",'2_all_summary'!$H185)),IF(0&lt;'2_all_summary'!T185,1,2),IF(0='2_all_summary'!T185,4,3))</f>
        <v>4</v>
      </c>
      <c r="R186" s="39">
        <f>IF(ISNUMBER(SEARCH("Yes",'2_all_summary'!$H185)),IF(ISNUMBER(SEARCH("Yes",'2_all_summary'!U185)),1,2),IF(ISNUMBER(SEARCH("No",'2_all_summary'!U185)),4,3))</f>
        <v>4</v>
      </c>
    </row>
    <row r="187" spans="7:18" x14ac:dyDescent="0.3">
      <c r="G187" s="53"/>
      <c r="H187" s="39" t="str">
        <f>'2_all_summary'!D186</f>
        <v>FISHERIES LIVELIHOODS</v>
      </c>
      <c r="I187" s="39" t="str">
        <f>'2_all_summary'!E186</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187" s="39">
        <f>IF(ISNUMBER(SEARCH("Yes",'2_all_summary'!$H186)),IF(ISNUMBER(SEARCH("Yes",'2_all_summary'!M186)),1,2),IF(ISNUMBER(SEARCH("No",'2_all_summary'!M186)),4,3))</f>
        <v>3</v>
      </c>
      <c r="K187" s="39">
        <f>IF(ISNUMBER(SEARCH("Yes",'2_all_summary'!$H186)),IF(ISNUMBER(SEARCH("Yes",'2_all_summary'!N186)),1,2),IF(ISNUMBER(SEARCH("No",'2_all_summary'!N186)),4,3))</f>
        <v>3</v>
      </c>
      <c r="L187" s="39">
        <f>IF(ISNUMBER(SEARCH("Yes",'2_all_summary'!$H186)),IF(ISNUMBER(SEARCH("Yes",'2_all_summary'!O186)),1,2),IF(ISNUMBER(SEARCH("No",'2_all_summary'!O186)),4,3))</f>
        <v>3</v>
      </c>
      <c r="M187" s="39">
        <f>IF(ISNUMBER(SEARCH("Yes",'2_all_summary'!$H186)),IF(0&lt;'2_all_summary'!P186,1,2),IF(0='2_all_summary'!P186,4,3))</f>
        <v>3</v>
      </c>
      <c r="N187" s="39">
        <f>IF(ISNUMBER(SEARCH("Yes",'2_all_summary'!$H186)),IF(ISNUMBER(SEARCH("Yes",'2_all_summary'!Q186)),1,2),IF(ISNUMBER(SEARCH("No",'2_all_summary'!Q186)),4,3))</f>
        <v>4</v>
      </c>
      <c r="O187" s="39">
        <f>IF(ISNUMBER(SEARCH("Yes",'2_all_summary'!$H186)),IF(ISNUMBER(SEARCH("Yes",'2_all_summary'!R186)),1,2),IF(ISNUMBER(SEARCH("No",'2_all_summary'!R186)),4,3))</f>
        <v>4</v>
      </c>
      <c r="P187" s="39">
        <f>IF(ISNUMBER(SEARCH("Yes",'2_all_summary'!$H186)),IF(ISNUMBER(SEARCH("Yes",'2_all_summary'!S186)),1,2),IF(ISNUMBER(SEARCH("No",'2_all_summary'!S186)),4,3))</f>
        <v>4</v>
      </c>
      <c r="Q187" s="39">
        <f>IF(ISNUMBER(SEARCH("Yes",'2_all_summary'!$H186)),IF(0&lt;'2_all_summary'!T186,1,2),IF(0='2_all_summary'!T186,4,3))</f>
        <v>4</v>
      </c>
      <c r="R187" s="39">
        <f>IF(ISNUMBER(SEARCH("Yes",'2_all_summary'!$H186)),IF(ISNUMBER(SEARCH("Yes",'2_all_summary'!U186)),1,2),IF(ISNUMBER(SEARCH("No",'2_all_summary'!U186)),4,3))</f>
        <v>3</v>
      </c>
    </row>
    <row r="188" spans="7:18" x14ac:dyDescent="0.3">
      <c r="G188" s="53"/>
      <c r="H188" s="39" t="str">
        <f>'2_all_summary'!D187</f>
        <v>Mangrove forest restoration by fisheries communities in lampung bay: A study based on perceptions, willingness to pay, and management strategy</v>
      </c>
      <c r="I188" s="39" t="str">
        <f>'2_all_summary'!E187</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v>
      </c>
      <c r="J188" s="39">
        <f>IF(ISNUMBER(SEARCH("Yes",'2_all_summary'!$H187)),IF(ISNUMBER(SEARCH("Yes",'2_all_summary'!M187)),1,2),IF(ISNUMBER(SEARCH("No",'2_all_summary'!M187)),4,3))</f>
        <v>4</v>
      </c>
      <c r="K188" s="39">
        <f>IF(ISNUMBER(SEARCH("Yes",'2_all_summary'!$H187)),IF(ISNUMBER(SEARCH("Yes",'2_all_summary'!N187)),1,2),IF(ISNUMBER(SEARCH("No",'2_all_summary'!N187)),4,3))</f>
        <v>4</v>
      </c>
      <c r="L188" s="39">
        <f>IF(ISNUMBER(SEARCH("Yes",'2_all_summary'!$H187)),IF(ISNUMBER(SEARCH("Yes",'2_all_summary'!O187)),1,2),IF(ISNUMBER(SEARCH("No",'2_all_summary'!O187)),4,3))</f>
        <v>4</v>
      </c>
      <c r="M188" s="39">
        <f>IF(ISNUMBER(SEARCH("Yes",'2_all_summary'!$H187)),IF(0&lt;'2_all_summary'!P187,1,2),IF(0='2_all_summary'!P187,4,3))</f>
        <v>4</v>
      </c>
      <c r="N188" s="39">
        <f>IF(ISNUMBER(SEARCH("Yes",'2_all_summary'!$H187)),IF(ISNUMBER(SEARCH("Yes",'2_all_summary'!Q187)),1,2),IF(ISNUMBER(SEARCH("No",'2_all_summary'!Q187)),4,3))</f>
        <v>4</v>
      </c>
      <c r="O188" s="39">
        <f>IF(ISNUMBER(SEARCH("Yes",'2_all_summary'!$H187)),IF(ISNUMBER(SEARCH("Yes",'2_all_summary'!R187)),1,2),IF(ISNUMBER(SEARCH("No",'2_all_summary'!R187)),4,3))</f>
        <v>4</v>
      </c>
      <c r="P188" s="39">
        <f>IF(ISNUMBER(SEARCH("Yes",'2_all_summary'!$H187)),IF(ISNUMBER(SEARCH("Yes",'2_all_summary'!S187)),1,2),IF(ISNUMBER(SEARCH("No",'2_all_summary'!S187)),4,3))</f>
        <v>4</v>
      </c>
      <c r="Q188" s="39">
        <f>IF(ISNUMBER(SEARCH("Yes",'2_all_summary'!$H187)),IF(0&lt;'2_all_summary'!T187,1,2),IF(0='2_all_summary'!T187,4,3))</f>
        <v>4</v>
      </c>
      <c r="R188" s="39">
        <f>IF(ISNUMBER(SEARCH("Yes",'2_all_summary'!$H187)),IF(ISNUMBER(SEARCH("Yes",'2_all_summary'!U187)),1,2),IF(ISNUMBER(SEARCH("No",'2_all_summary'!U187)),4,3))</f>
        <v>4</v>
      </c>
    </row>
    <row r="189" spans="7:18" x14ac:dyDescent="0.3">
      <c r="G189" s="53"/>
      <c r="H189" s="39" t="str">
        <f>'2_all_summary'!D188</f>
        <v>Vanuatu</v>
      </c>
      <c r="I189" s="39" t="str">
        <f>'2_all_summary'!E188</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189" s="39">
        <f>IF(ISNUMBER(SEARCH("Yes",'2_all_summary'!$H188)),IF(ISNUMBER(SEARCH("Yes",'2_all_summary'!M188)),1,2),IF(ISNUMBER(SEARCH("No",'2_all_summary'!M188)),4,3))</f>
        <v>4</v>
      </c>
      <c r="K189" s="39">
        <f>IF(ISNUMBER(SEARCH("Yes",'2_all_summary'!$H188)),IF(ISNUMBER(SEARCH("Yes",'2_all_summary'!N188)),1,2),IF(ISNUMBER(SEARCH("No",'2_all_summary'!N188)),4,3))</f>
        <v>3</v>
      </c>
      <c r="L189" s="39">
        <f>IF(ISNUMBER(SEARCH("Yes",'2_all_summary'!$H188)),IF(ISNUMBER(SEARCH("Yes",'2_all_summary'!O188)),1,2),IF(ISNUMBER(SEARCH("No",'2_all_summary'!O188)),4,3))</f>
        <v>4</v>
      </c>
      <c r="M189" s="39">
        <f>IF(ISNUMBER(SEARCH("Yes",'2_all_summary'!$H188)),IF(0&lt;'2_all_summary'!P188,1,2),IF(0='2_all_summary'!P188,4,3))</f>
        <v>3</v>
      </c>
      <c r="N189" s="39">
        <f>IF(ISNUMBER(SEARCH("Yes",'2_all_summary'!$H188)),IF(ISNUMBER(SEARCH("Yes",'2_all_summary'!Q188)),1,2),IF(ISNUMBER(SEARCH("No",'2_all_summary'!Q188)),4,3))</f>
        <v>4</v>
      </c>
      <c r="O189" s="39">
        <f>IF(ISNUMBER(SEARCH("Yes",'2_all_summary'!$H188)),IF(ISNUMBER(SEARCH("Yes",'2_all_summary'!R188)),1,2),IF(ISNUMBER(SEARCH("No",'2_all_summary'!R188)),4,3))</f>
        <v>4</v>
      </c>
      <c r="P189" s="39">
        <f>IF(ISNUMBER(SEARCH("Yes",'2_all_summary'!$H188)),IF(ISNUMBER(SEARCH("Yes",'2_all_summary'!S188)),1,2),IF(ISNUMBER(SEARCH("No",'2_all_summary'!S188)),4,3))</f>
        <v>4</v>
      </c>
      <c r="Q189" s="39">
        <f>IF(ISNUMBER(SEARCH("Yes",'2_all_summary'!$H188)),IF(0&lt;'2_all_summary'!T188,1,2),IF(0='2_all_summary'!T188,4,3))</f>
        <v>4</v>
      </c>
      <c r="R189" s="39">
        <f>IF(ISNUMBER(SEARCH("Yes",'2_all_summary'!$H188)),IF(ISNUMBER(SEARCH("Yes",'2_all_summary'!U188)),1,2),IF(ISNUMBER(SEARCH("No",'2_all_summary'!U188)),4,3))</f>
        <v>3</v>
      </c>
    </row>
    <row r="190" spans="7:18" x14ac:dyDescent="0.3">
      <c r="G190" s="53"/>
      <c r="H190" s="39" t="str">
        <f>'2_all_summary'!D189</f>
        <v>Prevalence, awareness, treatment, and control of hypertension in Cameroonians aged 50Â years and older: A community-based study</v>
      </c>
      <c r="I190" s="39" t="str">
        <f>'2_all_summary'!E189</f>
        <v>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v>
      </c>
      <c r="J190" s="39">
        <f>IF(ISNUMBER(SEARCH("Yes",'2_all_summary'!$H189)),IF(ISNUMBER(SEARCH("Yes",'2_all_summary'!M189)),1,2),IF(ISNUMBER(SEARCH("No",'2_all_summary'!M189)),4,3))</f>
        <v>4</v>
      </c>
      <c r="K190" s="39">
        <f>IF(ISNUMBER(SEARCH("Yes",'2_all_summary'!$H189)),IF(ISNUMBER(SEARCH("Yes",'2_all_summary'!N189)),1,2),IF(ISNUMBER(SEARCH("No",'2_all_summary'!N189)),4,3))</f>
        <v>4</v>
      </c>
      <c r="L190" s="39">
        <f>IF(ISNUMBER(SEARCH("Yes",'2_all_summary'!$H189)),IF(ISNUMBER(SEARCH("Yes",'2_all_summary'!O189)),1,2),IF(ISNUMBER(SEARCH("No",'2_all_summary'!O189)),4,3))</f>
        <v>4</v>
      </c>
      <c r="M190" s="39">
        <f>IF(ISNUMBER(SEARCH("Yes",'2_all_summary'!$H189)),IF(0&lt;'2_all_summary'!P189,1,2),IF(0='2_all_summary'!P189,4,3))</f>
        <v>4</v>
      </c>
      <c r="N190" s="39">
        <f>IF(ISNUMBER(SEARCH("Yes",'2_all_summary'!$H189)),IF(ISNUMBER(SEARCH("Yes",'2_all_summary'!Q189)),1,2),IF(ISNUMBER(SEARCH("No",'2_all_summary'!Q189)),4,3))</f>
        <v>4</v>
      </c>
      <c r="O190" s="39">
        <f>IF(ISNUMBER(SEARCH("Yes",'2_all_summary'!$H189)),IF(ISNUMBER(SEARCH("Yes",'2_all_summary'!R189)),1,2),IF(ISNUMBER(SEARCH("No",'2_all_summary'!R189)),4,3))</f>
        <v>4</v>
      </c>
      <c r="P190" s="39">
        <f>IF(ISNUMBER(SEARCH("Yes",'2_all_summary'!$H189)),IF(ISNUMBER(SEARCH("Yes",'2_all_summary'!S189)),1,2),IF(ISNUMBER(SEARCH("No",'2_all_summary'!S189)),4,3))</f>
        <v>4</v>
      </c>
      <c r="Q190" s="39">
        <f>IF(ISNUMBER(SEARCH("Yes",'2_all_summary'!$H189)),IF(0&lt;'2_all_summary'!T189,1,2),IF(0='2_all_summary'!T189,4,3))</f>
        <v>4</v>
      </c>
      <c r="R190" s="39">
        <f>IF(ISNUMBER(SEARCH("Yes",'2_all_summary'!$H189)),IF(ISNUMBER(SEARCH("Yes",'2_all_summary'!U189)),1,2),IF(ISNUMBER(SEARCH("No",'2_all_summary'!U189)),4,3))</f>
        <v>4</v>
      </c>
    </row>
    <row r="191" spans="7:18" x14ac:dyDescent="0.3">
      <c r="G191" s="53"/>
      <c r="H191" s="39" t="str">
        <f>'2_all_summary'!D190</f>
        <v>The biodiversity of fishes at the islas marÃ­as biosphere reserve, mexico, as determined by baited remote underwater video [Biodiversidad de peces en la reserva de la biosfera islas marÃ­as, mÃ©xico, determinada por video subacuÃ¡tico remoto cebado con carnada]</v>
      </c>
      <c r="I191" s="39" t="str">
        <f>'2_all_summary'!E190</f>
        <v>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v>
      </c>
      <c r="J191" s="39">
        <f>IF(ISNUMBER(SEARCH("Yes",'2_all_summary'!$H190)),IF(ISNUMBER(SEARCH("Yes",'2_all_summary'!M190)),1,2),IF(ISNUMBER(SEARCH("No",'2_all_summary'!M190)),4,3))</f>
        <v>4</v>
      </c>
      <c r="K191" s="39">
        <f>IF(ISNUMBER(SEARCH("Yes",'2_all_summary'!$H190)),IF(ISNUMBER(SEARCH("Yes",'2_all_summary'!N190)),1,2),IF(ISNUMBER(SEARCH("No",'2_all_summary'!N190)),4,3))</f>
        <v>4</v>
      </c>
      <c r="L191" s="39">
        <f>IF(ISNUMBER(SEARCH("Yes",'2_all_summary'!$H190)),IF(ISNUMBER(SEARCH("Yes",'2_all_summary'!O190)),1,2),IF(ISNUMBER(SEARCH("No",'2_all_summary'!O190)),4,3))</f>
        <v>4</v>
      </c>
      <c r="M191" s="39">
        <f>IF(ISNUMBER(SEARCH("Yes",'2_all_summary'!$H190)),IF(0&lt;'2_all_summary'!P190,1,2),IF(0='2_all_summary'!P190,4,3))</f>
        <v>4</v>
      </c>
      <c r="N191" s="39">
        <f>IF(ISNUMBER(SEARCH("Yes",'2_all_summary'!$H190)),IF(ISNUMBER(SEARCH("Yes",'2_all_summary'!Q190)),1,2),IF(ISNUMBER(SEARCH("No",'2_all_summary'!Q190)),4,3))</f>
        <v>4</v>
      </c>
      <c r="O191" s="39">
        <f>IF(ISNUMBER(SEARCH("Yes",'2_all_summary'!$H190)),IF(ISNUMBER(SEARCH("Yes",'2_all_summary'!R190)),1,2),IF(ISNUMBER(SEARCH("No",'2_all_summary'!R190)),4,3))</f>
        <v>4</v>
      </c>
      <c r="P191" s="39">
        <f>IF(ISNUMBER(SEARCH("Yes",'2_all_summary'!$H190)),IF(ISNUMBER(SEARCH("Yes",'2_all_summary'!S190)),1,2),IF(ISNUMBER(SEARCH("No",'2_all_summary'!S190)),4,3))</f>
        <v>4</v>
      </c>
      <c r="Q191" s="39">
        <f>IF(ISNUMBER(SEARCH("Yes",'2_all_summary'!$H190)),IF(0&lt;'2_all_summary'!T190,1,2),IF(0='2_all_summary'!T190,4,3))</f>
        <v>4</v>
      </c>
      <c r="R191" s="39">
        <f>IF(ISNUMBER(SEARCH("Yes",'2_all_summary'!$H190)),IF(ISNUMBER(SEARCH("Yes",'2_all_summary'!U190)),1,2),IF(ISNUMBER(SEARCH("No",'2_all_summary'!U190)),4,3))</f>
        <v>4</v>
      </c>
    </row>
    <row r="192" spans="7:18" x14ac:dyDescent="0.3">
      <c r="G192" s="53"/>
      <c r="H192" s="39" t="str">
        <f>'2_all_summary'!D191</f>
        <v>Environmental impacts and adaptive techniques to cyclones in an off shore coastal island of Nijhum Dweep in Bangladesh</v>
      </c>
      <c r="I192" s="39" t="str">
        <f>'2_all_summary'!E191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192" s="39">
        <f>IF(ISNUMBER(SEARCH("Yes",'2_all_summary'!$H191)),IF(ISNUMBER(SEARCH("Yes",'2_all_summary'!M191)),1,2),IF(ISNUMBER(SEARCH("No",'2_all_summary'!M191)),4,3))</f>
        <v>4</v>
      </c>
      <c r="K192" s="39">
        <f>IF(ISNUMBER(SEARCH("Yes",'2_all_summary'!$H191)),IF(ISNUMBER(SEARCH("Yes",'2_all_summary'!N191)),1,2),IF(ISNUMBER(SEARCH("No",'2_all_summary'!N191)),4,3))</f>
        <v>4</v>
      </c>
      <c r="L192" s="39">
        <f>IF(ISNUMBER(SEARCH("Yes",'2_all_summary'!$H191)),IF(ISNUMBER(SEARCH("Yes",'2_all_summary'!O191)),1,2),IF(ISNUMBER(SEARCH("No",'2_all_summary'!O191)),4,3))</f>
        <v>4</v>
      </c>
      <c r="M192" s="39">
        <f>IF(ISNUMBER(SEARCH("Yes",'2_all_summary'!$H191)),IF(0&lt;'2_all_summary'!P191,1,2),IF(0='2_all_summary'!P191,4,3))</f>
        <v>4</v>
      </c>
      <c r="N192" s="39">
        <f>IF(ISNUMBER(SEARCH("Yes",'2_all_summary'!$H191)),IF(ISNUMBER(SEARCH("Yes",'2_all_summary'!Q191)),1,2),IF(ISNUMBER(SEARCH("No",'2_all_summary'!Q191)),4,3))</f>
        <v>4</v>
      </c>
      <c r="O192" s="39">
        <f>IF(ISNUMBER(SEARCH("Yes",'2_all_summary'!$H191)),IF(ISNUMBER(SEARCH("Yes",'2_all_summary'!R191)),1,2),IF(ISNUMBER(SEARCH("No",'2_all_summary'!R191)),4,3))</f>
        <v>4</v>
      </c>
      <c r="P192" s="39">
        <f>IF(ISNUMBER(SEARCH("Yes",'2_all_summary'!$H191)),IF(ISNUMBER(SEARCH("Yes",'2_all_summary'!S191)),1,2),IF(ISNUMBER(SEARCH("No",'2_all_summary'!S191)),4,3))</f>
        <v>4</v>
      </c>
      <c r="Q192" s="39">
        <f>IF(ISNUMBER(SEARCH("Yes",'2_all_summary'!$H191)),IF(0&lt;'2_all_summary'!T191,1,2),IF(0='2_all_summary'!T191,4,3))</f>
        <v>4</v>
      </c>
      <c r="R192" s="39">
        <f>IF(ISNUMBER(SEARCH("Yes",'2_all_summary'!$H191)),IF(ISNUMBER(SEARCH("Yes",'2_all_summary'!U191)),1,2),IF(ISNUMBER(SEARCH("No",'2_all_summary'!U191)),4,3))</f>
        <v>4</v>
      </c>
    </row>
    <row r="193" spans="7:18" x14ac:dyDescent="0.3">
      <c r="G193" s="53"/>
      <c r="H193" s="39" t="str">
        <f>'2_all_summary'!D192</f>
        <v>Fishery co-management: A practical handbook</v>
      </c>
      <c r="I193" s="39" t="str">
        <f>'2_all_summary'!E192</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193" s="39">
        <f>IF(ISNUMBER(SEARCH("Yes",'2_all_summary'!$H192)),IF(ISNUMBER(SEARCH("Yes",'2_all_summary'!M192)),1,2),IF(ISNUMBER(SEARCH("No",'2_all_summary'!M192)),4,3))</f>
        <v>4</v>
      </c>
      <c r="K193" s="39">
        <f>IF(ISNUMBER(SEARCH("Yes",'2_all_summary'!$H192)),IF(ISNUMBER(SEARCH("Yes",'2_all_summary'!N192)),1,2),IF(ISNUMBER(SEARCH("No",'2_all_summary'!N192)),4,3))</f>
        <v>4</v>
      </c>
      <c r="L193" s="39">
        <f>IF(ISNUMBER(SEARCH("Yes",'2_all_summary'!$H192)),IF(ISNUMBER(SEARCH("Yes",'2_all_summary'!O192)),1,2),IF(ISNUMBER(SEARCH("No",'2_all_summary'!O192)),4,3))</f>
        <v>4</v>
      </c>
      <c r="M193" s="39">
        <f>IF(ISNUMBER(SEARCH("Yes",'2_all_summary'!$H192)),IF(0&lt;'2_all_summary'!P192,1,2),IF(0='2_all_summary'!P192,4,3))</f>
        <v>4</v>
      </c>
      <c r="N193" s="39">
        <f>IF(ISNUMBER(SEARCH("Yes",'2_all_summary'!$H192)),IF(ISNUMBER(SEARCH("Yes",'2_all_summary'!Q192)),1,2),IF(ISNUMBER(SEARCH("No",'2_all_summary'!Q192)),4,3))</f>
        <v>3</v>
      </c>
      <c r="O193" s="39">
        <f>IF(ISNUMBER(SEARCH("Yes",'2_all_summary'!$H192)),IF(ISNUMBER(SEARCH("Yes",'2_all_summary'!R192)),1,2),IF(ISNUMBER(SEARCH("No",'2_all_summary'!R192)),4,3))</f>
        <v>4</v>
      </c>
      <c r="P193" s="39">
        <f>IF(ISNUMBER(SEARCH("Yes",'2_all_summary'!$H192)),IF(ISNUMBER(SEARCH("Yes",'2_all_summary'!S192)),1,2),IF(ISNUMBER(SEARCH("No",'2_all_summary'!S192)),4,3))</f>
        <v>4</v>
      </c>
      <c r="Q193" s="39">
        <f>IF(ISNUMBER(SEARCH("Yes",'2_all_summary'!$H192)),IF(0&lt;'2_all_summary'!T192,1,2),IF(0='2_all_summary'!T192,4,3))</f>
        <v>3</v>
      </c>
      <c r="R193" s="39">
        <f>IF(ISNUMBER(SEARCH("Yes",'2_all_summary'!$H192)),IF(ISNUMBER(SEARCH("Yes",'2_all_summary'!U192)),1,2),IF(ISNUMBER(SEARCH("No",'2_all_summary'!U192)),4,3))</f>
        <v>3</v>
      </c>
    </row>
    <row r="194" spans="7:18" x14ac:dyDescent="0.3">
      <c r="G194" s="53"/>
      <c r="H194" s="39" t="str">
        <f>'2_all_summary'!D193</f>
        <v>Control of Aedes aegypti larvae in household water containers by Chinese cat fish</v>
      </c>
      <c r="I194" s="39" t="str">
        <f>'2_all_summary'!E193</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194" s="39">
        <f>IF(ISNUMBER(SEARCH("Yes",'2_all_summary'!$H193)),IF(ISNUMBER(SEARCH("Yes",'2_all_summary'!M193)),1,2),IF(ISNUMBER(SEARCH("No",'2_all_summary'!M193)),4,3))</f>
        <v>4</v>
      </c>
      <c r="K194" s="39">
        <f>IF(ISNUMBER(SEARCH("Yes",'2_all_summary'!$H193)),IF(ISNUMBER(SEARCH("Yes",'2_all_summary'!N193)),1,2),IF(ISNUMBER(SEARCH("No",'2_all_summary'!N193)),4,3))</f>
        <v>4</v>
      </c>
      <c r="L194" s="39">
        <f>IF(ISNUMBER(SEARCH("Yes",'2_all_summary'!$H193)),IF(ISNUMBER(SEARCH("Yes",'2_all_summary'!O193)),1,2),IF(ISNUMBER(SEARCH("No",'2_all_summary'!O193)),4,3))</f>
        <v>4</v>
      </c>
      <c r="M194" s="39">
        <f>IF(ISNUMBER(SEARCH("Yes",'2_all_summary'!$H193)),IF(0&lt;'2_all_summary'!P193,1,2),IF(0='2_all_summary'!P193,4,3))</f>
        <v>4</v>
      </c>
      <c r="N194" s="39">
        <f>IF(ISNUMBER(SEARCH("Yes",'2_all_summary'!$H193)),IF(ISNUMBER(SEARCH("Yes",'2_all_summary'!Q193)),1,2),IF(ISNUMBER(SEARCH("No",'2_all_summary'!Q193)),4,3))</f>
        <v>4</v>
      </c>
      <c r="O194" s="39">
        <f>IF(ISNUMBER(SEARCH("Yes",'2_all_summary'!$H193)),IF(ISNUMBER(SEARCH("Yes",'2_all_summary'!R193)),1,2),IF(ISNUMBER(SEARCH("No",'2_all_summary'!R193)),4,3))</f>
        <v>4</v>
      </c>
      <c r="P194" s="39">
        <f>IF(ISNUMBER(SEARCH("Yes",'2_all_summary'!$H193)),IF(ISNUMBER(SEARCH("Yes",'2_all_summary'!S193)),1,2),IF(ISNUMBER(SEARCH("No",'2_all_summary'!S193)),4,3))</f>
        <v>4</v>
      </c>
      <c r="Q194" s="39">
        <f>IF(ISNUMBER(SEARCH("Yes",'2_all_summary'!$H193)),IF(0&lt;'2_all_summary'!T193,1,2),IF(0='2_all_summary'!T193,4,3))</f>
        <v>4</v>
      </c>
      <c r="R194" s="39">
        <f>IF(ISNUMBER(SEARCH("Yes",'2_all_summary'!$H193)),IF(ISNUMBER(SEARCH("Yes",'2_all_summary'!U193)),1,2),IF(ISNUMBER(SEARCH("No",'2_all_summary'!U193)),4,3))</f>
        <v>4</v>
      </c>
    </row>
    <row r="195" spans="7:18" x14ac:dyDescent="0.3">
      <c r="G195" s="53"/>
      <c r="H195" s="39" t="str">
        <f>'2_all_summary'!D194</f>
        <v>Ecological Value of Submerged Breakwaters for Habitat Enhancement on a Residential Scale</v>
      </c>
      <c r="I195" s="39" t="str">
        <f>'2_all_summary'!E194</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v>
      </c>
      <c r="J195" s="39">
        <f>IF(ISNUMBER(SEARCH("Yes",'2_all_summary'!$H194)),IF(ISNUMBER(SEARCH("Yes",'2_all_summary'!M194)),1,2),IF(ISNUMBER(SEARCH("No",'2_all_summary'!M194)),4,3))</f>
        <v>4</v>
      </c>
      <c r="K195" s="39">
        <f>IF(ISNUMBER(SEARCH("Yes",'2_all_summary'!$H194)),IF(ISNUMBER(SEARCH("Yes",'2_all_summary'!N194)),1,2),IF(ISNUMBER(SEARCH("No",'2_all_summary'!N194)),4,3))</f>
        <v>4</v>
      </c>
      <c r="L195" s="39">
        <f>IF(ISNUMBER(SEARCH("Yes",'2_all_summary'!$H194)),IF(ISNUMBER(SEARCH("Yes",'2_all_summary'!O194)),1,2),IF(ISNUMBER(SEARCH("No",'2_all_summary'!O194)),4,3))</f>
        <v>4</v>
      </c>
      <c r="M195" s="39">
        <f>IF(ISNUMBER(SEARCH("Yes",'2_all_summary'!$H194)),IF(0&lt;'2_all_summary'!P194,1,2),IF(0='2_all_summary'!P194,4,3))</f>
        <v>4</v>
      </c>
      <c r="N195" s="39">
        <f>IF(ISNUMBER(SEARCH("Yes",'2_all_summary'!$H194)),IF(ISNUMBER(SEARCH("Yes",'2_all_summary'!Q194)),1,2),IF(ISNUMBER(SEARCH("No",'2_all_summary'!Q194)),4,3))</f>
        <v>4</v>
      </c>
      <c r="O195" s="39">
        <f>IF(ISNUMBER(SEARCH("Yes",'2_all_summary'!$H194)),IF(ISNUMBER(SEARCH("Yes",'2_all_summary'!R194)),1,2),IF(ISNUMBER(SEARCH("No",'2_all_summary'!R194)),4,3))</f>
        <v>4</v>
      </c>
      <c r="P195" s="39">
        <f>IF(ISNUMBER(SEARCH("Yes",'2_all_summary'!$H194)),IF(ISNUMBER(SEARCH("Yes",'2_all_summary'!S194)),1,2),IF(ISNUMBER(SEARCH("No",'2_all_summary'!S194)),4,3))</f>
        <v>4</v>
      </c>
      <c r="Q195" s="39">
        <f>IF(ISNUMBER(SEARCH("Yes",'2_all_summary'!$H194)),IF(0&lt;'2_all_summary'!T194,1,2),IF(0='2_all_summary'!T194,4,3))</f>
        <v>4</v>
      </c>
      <c r="R195" s="39">
        <f>IF(ISNUMBER(SEARCH("Yes",'2_all_summary'!$H194)),IF(ISNUMBER(SEARCH("Yes",'2_all_summary'!U194)),1,2),IF(ISNUMBER(SEARCH("No",'2_all_summary'!U194)),4,3))</f>
        <v>4</v>
      </c>
    </row>
    <row r="196" spans="7:18" x14ac:dyDescent="0.3">
      <c r="G196" s="53"/>
      <c r="H196" s="39" t="str">
        <f>'2_all_summary'!D195</f>
        <v>Navigating the evolution of marine policy in Panama: Current policies and community responses in the Pearl Islands and Bocas del Toro Archipelagos of Panama</v>
      </c>
      <c r="I196" s="39" t="str">
        <f>'2_all_summary'!E195</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v>
      </c>
      <c r="J196" s="39">
        <f>IF(ISNUMBER(SEARCH("Yes",'2_all_summary'!$H195)),IF(ISNUMBER(SEARCH("Yes",'2_all_summary'!M195)),1,2),IF(ISNUMBER(SEARCH("No",'2_all_summary'!M195)),4,3))</f>
        <v>4</v>
      </c>
      <c r="K196" s="39">
        <f>IF(ISNUMBER(SEARCH("Yes",'2_all_summary'!$H195)),IF(ISNUMBER(SEARCH("Yes",'2_all_summary'!N195)),1,2),IF(ISNUMBER(SEARCH("No",'2_all_summary'!N195)),4,3))</f>
        <v>4</v>
      </c>
      <c r="L196" s="39">
        <f>IF(ISNUMBER(SEARCH("Yes",'2_all_summary'!$H195)),IF(ISNUMBER(SEARCH("Yes",'2_all_summary'!O195)),1,2),IF(ISNUMBER(SEARCH("No",'2_all_summary'!O195)),4,3))</f>
        <v>4</v>
      </c>
      <c r="M196" s="39">
        <f>IF(ISNUMBER(SEARCH("Yes",'2_all_summary'!$H195)),IF(0&lt;'2_all_summary'!P195,1,2),IF(0='2_all_summary'!P195,4,3))</f>
        <v>4</v>
      </c>
      <c r="N196" s="39">
        <f>IF(ISNUMBER(SEARCH("Yes",'2_all_summary'!$H195)),IF(ISNUMBER(SEARCH("Yes",'2_all_summary'!Q195)),1,2),IF(ISNUMBER(SEARCH("No",'2_all_summary'!Q195)),4,3))</f>
        <v>4</v>
      </c>
      <c r="O196" s="39">
        <f>IF(ISNUMBER(SEARCH("Yes",'2_all_summary'!$H195)),IF(ISNUMBER(SEARCH("Yes",'2_all_summary'!R195)),1,2),IF(ISNUMBER(SEARCH("No",'2_all_summary'!R195)),4,3))</f>
        <v>4</v>
      </c>
      <c r="P196" s="39">
        <f>IF(ISNUMBER(SEARCH("Yes",'2_all_summary'!$H195)),IF(ISNUMBER(SEARCH("Yes",'2_all_summary'!S195)),1,2),IF(ISNUMBER(SEARCH("No",'2_all_summary'!S195)),4,3))</f>
        <v>4</v>
      </c>
      <c r="Q196" s="39">
        <f>IF(ISNUMBER(SEARCH("Yes",'2_all_summary'!$H195)),IF(0&lt;'2_all_summary'!T195,1,2),IF(0='2_all_summary'!T195,4,3))</f>
        <v>4</v>
      </c>
      <c r="R196" s="39">
        <f>IF(ISNUMBER(SEARCH("Yes",'2_all_summary'!$H195)),IF(ISNUMBER(SEARCH("Yes",'2_all_summary'!U195)),1,2),IF(ISNUMBER(SEARCH("No",'2_all_summary'!U195)),4,3))</f>
        <v>4</v>
      </c>
    </row>
    <row r="197" spans="7:18" x14ac:dyDescent="0.3">
      <c r="G197" s="53"/>
      <c r="H197" s="39" t="str">
        <f>'2_all_summary'!D196</f>
        <v>Fisheriesmarine protected areatourism interactions in moalboal, cebu, philippines</v>
      </c>
      <c r="I197" s="39" t="str">
        <f>'2_all_summary'!E196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v>
      </c>
      <c r="J197" s="39">
        <f>IF(ISNUMBER(SEARCH("Yes",'2_all_summary'!$H196)),IF(ISNUMBER(SEARCH("Yes",'2_all_summary'!M196)),1,2),IF(ISNUMBER(SEARCH("No",'2_all_summary'!M196)),4,3))</f>
        <v>4</v>
      </c>
      <c r="K197" s="39">
        <f>IF(ISNUMBER(SEARCH("Yes",'2_all_summary'!$H196)),IF(ISNUMBER(SEARCH("Yes",'2_all_summary'!N196)),1,2),IF(ISNUMBER(SEARCH("No",'2_all_summary'!N196)),4,3))</f>
        <v>4</v>
      </c>
      <c r="L197" s="39">
        <f>IF(ISNUMBER(SEARCH("Yes",'2_all_summary'!$H196)),IF(ISNUMBER(SEARCH("Yes",'2_all_summary'!O196)),1,2),IF(ISNUMBER(SEARCH("No",'2_all_summary'!O196)),4,3))</f>
        <v>4</v>
      </c>
      <c r="M197" s="39">
        <f>IF(ISNUMBER(SEARCH("Yes",'2_all_summary'!$H196)),IF(0&lt;'2_all_summary'!P196,1,2),IF(0='2_all_summary'!P196,4,3))</f>
        <v>4</v>
      </c>
      <c r="N197" s="39">
        <f>IF(ISNUMBER(SEARCH("Yes",'2_all_summary'!$H196)),IF(ISNUMBER(SEARCH("Yes",'2_all_summary'!Q196)),1,2),IF(ISNUMBER(SEARCH("No",'2_all_summary'!Q196)),4,3))</f>
        <v>4</v>
      </c>
      <c r="O197" s="39">
        <f>IF(ISNUMBER(SEARCH("Yes",'2_all_summary'!$H196)),IF(ISNUMBER(SEARCH("Yes",'2_all_summary'!R196)),1,2),IF(ISNUMBER(SEARCH("No",'2_all_summary'!R196)),4,3))</f>
        <v>4</v>
      </c>
      <c r="P197" s="39">
        <f>IF(ISNUMBER(SEARCH("Yes",'2_all_summary'!$H196)),IF(ISNUMBER(SEARCH("Yes",'2_all_summary'!S196)),1,2),IF(ISNUMBER(SEARCH("No",'2_all_summary'!S196)),4,3))</f>
        <v>4</v>
      </c>
      <c r="Q197" s="39">
        <f>IF(ISNUMBER(SEARCH("Yes",'2_all_summary'!$H196)),IF(0&lt;'2_all_summary'!T196,1,2),IF(0='2_all_summary'!T196,4,3))</f>
        <v>4</v>
      </c>
      <c r="R197" s="39">
        <f>IF(ISNUMBER(SEARCH("Yes",'2_all_summary'!$H196)),IF(ISNUMBER(SEARCH("Yes",'2_all_summary'!U196)),1,2),IF(ISNUMBER(SEARCH("No",'2_all_summary'!U196)),4,3))</f>
        <v>4</v>
      </c>
    </row>
    <row r="198" spans="7:18" x14ac:dyDescent="0.3">
      <c r="G198" s="53"/>
      <c r="H198" s="39" t="str">
        <f>'2_all_summary'!D197</f>
        <v>Angling management organizations: Integrating the recreational sector into fishery management</v>
      </c>
      <c r="I198" s="39" t="str">
        <f>'2_all_summary'!E197</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198" s="39">
        <f>IF(ISNUMBER(SEARCH("Yes",'2_all_summary'!$H197)),IF(ISNUMBER(SEARCH("Yes",'2_all_summary'!M197)),1,2),IF(ISNUMBER(SEARCH("No",'2_all_summary'!M197)),4,3))</f>
        <v>4</v>
      </c>
      <c r="K198" s="39">
        <f>IF(ISNUMBER(SEARCH("Yes",'2_all_summary'!$H197)),IF(ISNUMBER(SEARCH("Yes",'2_all_summary'!N197)),1,2),IF(ISNUMBER(SEARCH("No",'2_all_summary'!N197)),4,3))</f>
        <v>4</v>
      </c>
      <c r="L198" s="39">
        <f>IF(ISNUMBER(SEARCH("Yes",'2_all_summary'!$H197)),IF(ISNUMBER(SEARCH("Yes",'2_all_summary'!O197)),1,2),IF(ISNUMBER(SEARCH("No",'2_all_summary'!O197)),4,3))</f>
        <v>4</v>
      </c>
      <c r="M198" s="39">
        <f>IF(ISNUMBER(SEARCH("Yes",'2_all_summary'!$H197)),IF(0&lt;'2_all_summary'!P197,1,2),IF(0='2_all_summary'!P197,4,3))</f>
        <v>4</v>
      </c>
      <c r="N198" s="39">
        <f>IF(ISNUMBER(SEARCH("Yes",'2_all_summary'!$H197)),IF(ISNUMBER(SEARCH("Yes",'2_all_summary'!Q197)),1,2),IF(ISNUMBER(SEARCH("No",'2_all_summary'!Q197)),4,3))</f>
        <v>3</v>
      </c>
      <c r="O198" s="39">
        <f>IF(ISNUMBER(SEARCH("Yes",'2_all_summary'!$H197)),IF(ISNUMBER(SEARCH("Yes",'2_all_summary'!R197)),1,2),IF(ISNUMBER(SEARCH("No",'2_all_summary'!R197)),4,3))</f>
        <v>4</v>
      </c>
      <c r="P198" s="39">
        <f>IF(ISNUMBER(SEARCH("Yes",'2_all_summary'!$H197)),IF(ISNUMBER(SEARCH("Yes",'2_all_summary'!S197)),1,2),IF(ISNUMBER(SEARCH("No",'2_all_summary'!S197)),4,3))</f>
        <v>4</v>
      </c>
      <c r="Q198" s="39">
        <f>IF(ISNUMBER(SEARCH("Yes",'2_all_summary'!$H197)),IF(0&lt;'2_all_summary'!T197,1,2),IF(0='2_all_summary'!T197,4,3))</f>
        <v>3</v>
      </c>
      <c r="R198" s="39">
        <f>IF(ISNUMBER(SEARCH("Yes",'2_all_summary'!$H197)),IF(ISNUMBER(SEARCH("Yes",'2_all_summary'!U197)),1,2),IF(ISNUMBER(SEARCH("No",'2_all_summary'!U197)),4,3))</f>
        <v>3</v>
      </c>
    </row>
    <row r="199" spans="7:18" x14ac:dyDescent="0.3">
      <c r="G199" s="53"/>
      <c r="H199" s="39" t="str">
        <f>'2_all_summary'!D198</f>
        <v>Public participation and willingness to cooperate in common-pool resource management: A field experiment with fishing communities in Brazil</v>
      </c>
      <c r="I199" s="39" t="str">
        <f>'2_all_summary'!E198</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v>
      </c>
      <c r="J199" s="39">
        <f>IF(ISNUMBER(SEARCH("Yes",'2_all_summary'!$H198)),IF(ISNUMBER(SEARCH("Yes",'2_all_summary'!M198)),1,2),IF(ISNUMBER(SEARCH("No",'2_all_summary'!M198)),4,3))</f>
        <v>4</v>
      </c>
      <c r="K199" s="39">
        <f>IF(ISNUMBER(SEARCH("Yes",'2_all_summary'!$H198)),IF(ISNUMBER(SEARCH("Yes",'2_all_summary'!N198)),1,2),IF(ISNUMBER(SEARCH("No",'2_all_summary'!N198)),4,3))</f>
        <v>4</v>
      </c>
      <c r="L199" s="39">
        <f>IF(ISNUMBER(SEARCH("Yes",'2_all_summary'!$H198)),IF(ISNUMBER(SEARCH("Yes",'2_all_summary'!O198)),1,2),IF(ISNUMBER(SEARCH("No",'2_all_summary'!O198)),4,3))</f>
        <v>4</v>
      </c>
      <c r="M199" s="39">
        <f>IF(ISNUMBER(SEARCH("Yes",'2_all_summary'!$H198)),IF(0&lt;'2_all_summary'!P198,1,2),IF(0='2_all_summary'!P198,4,3))</f>
        <v>4</v>
      </c>
      <c r="N199" s="39">
        <f>IF(ISNUMBER(SEARCH("Yes",'2_all_summary'!$H198)),IF(ISNUMBER(SEARCH("Yes",'2_all_summary'!Q198)),1,2),IF(ISNUMBER(SEARCH("No",'2_all_summary'!Q198)),4,3))</f>
        <v>4</v>
      </c>
      <c r="O199" s="39">
        <f>IF(ISNUMBER(SEARCH("Yes",'2_all_summary'!$H198)),IF(ISNUMBER(SEARCH("Yes",'2_all_summary'!R198)),1,2),IF(ISNUMBER(SEARCH("No",'2_all_summary'!R198)),4,3))</f>
        <v>4</v>
      </c>
      <c r="P199" s="39">
        <f>IF(ISNUMBER(SEARCH("Yes",'2_all_summary'!$H198)),IF(ISNUMBER(SEARCH("Yes",'2_all_summary'!S198)),1,2),IF(ISNUMBER(SEARCH("No",'2_all_summary'!S198)),4,3))</f>
        <v>4</v>
      </c>
      <c r="Q199" s="39">
        <f>IF(ISNUMBER(SEARCH("Yes",'2_all_summary'!$H198)),IF(0&lt;'2_all_summary'!T198,1,2),IF(0='2_all_summary'!T198,4,3))</f>
        <v>4</v>
      </c>
      <c r="R199" s="39">
        <f>IF(ISNUMBER(SEARCH("Yes",'2_all_summary'!$H198)),IF(ISNUMBER(SEARCH("Yes",'2_all_summary'!U198)),1,2),IF(ISNUMBER(SEARCH("No",'2_all_summary'!U198)),4,3))</f>
        <v>4</v>
      </c>
    </row>
    <row r="200" spans="7:18" x14ac:dyDescent="0.3">
      <c r="G200" s="53"/>
      <c r="H200" s="39" t="str">
        <f>'2_all_summary'!D199</f>
        <v>Hurricane 07B in the Godivari Delta, Andhra Pradesh, India: Vulnerability, mitigation and the spatial impact</v>
      </c>
      <c r="I200" s="39" t="str">
        <f>'2_all_summary'!E199</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200" s="39">
        <f>IF(ISNUMBER(SEARCH("Yes",'2_all_summary'!$H199)),IF(ISNUMBER(SEARCH("Yes",'2_all_summary'!M199)),1,2),IF(ISNUMBER(SEARCH("No",'2_all_summary'!M199)),4,3))</f>
        <v>4</v>
      </c>
      <c r="K200" s="39">
        <f>IF(ISNUMBER(SEARCH("Yes",'2_all_summary'!$H199)),IF(ISNUMBER(SEARCH("Yes",'2_all_summary'!N199)),1,2),IF(ISNUMBER(SEARCH("No",'2_all_summary'!N199)),4,3))</f>
        <v>4</v>
      </c>
      <c r="L200" s="39">
        <f>IF(ISNUMBER(SEARCH("Yes",'2_all_summary'!$H199)),IF(ISNUMBER(SEARCH("Yes",'2_all_summary'!O199)),1,2),IF(ISNUMBER(SEARCH("No",'2_all_summary'!O199)),4,3))</f>
        <v>4</v>
      </c>
      <c r="M200" s="39">
        <f>IF(ISNUMBER(SEARCH("Yes",'2_all_summary'!$H199)),IF(0&lt;'2_all_summary'!P199,1,2),IF(0='2_all_summary'!P199,4,3))</f>
        <v>4</v>
      </c>
      <c r="N200" s="39">
        <f>IF(ISNUMBER(SEARCH("Yes",'2_all_summary'!$H199)),IF(ISNUMBER(SEARCH("Yes",'2_all_summary'!Q199)),1,2),IF(ISNUMBER(SEARCH("No",'2_all_summary'!Q199)),4,3))</f>
        <v>4</v>
      </c>
      <c r="O200" s="39">
        <f>IF(ISNUMBER(SEARCH("Yes",'2_all_summary'!$H199)),IF(ISNUMBER(SEARCH("Yes",'2_all_summary'!R199)),1,2),IF(ISNUMBER(SEARCH("No",'2_all_summary'!R199)),4,3))</f>
        <v>4</v>
      </c>
      <c r="P200" s="39">
        <f>IF(ISNUMBER(SEARCH("Yes",'2_all_summary'!$H199)),IF(ISNUMBER(SEARCH("Yes",'2_all_summary'!S199)),1,2),IF(ISNUMBER(SEARCH("No",'2_all_summary'!S199)),4,3))</f>
        <v>4</v>
      </c>
      <c r="Q200" s="39">
        <f>IF(ISNUMBER(SEARCH("Yes",'2_all_summary'!$H199)),IF(0&lt;'2_all_summary'!T199,1,2),IF(0='2_all_summary'!T199,4,3))</f>
        <v>4</v>
      </c>
      <c r="R200" s="39">
        <f>IF(ISNUMBER(SEARCH("Yes",'2_all_summary'!$H199)),IF(ISNUMBER(SEARCH("Yes",'2_all_summary'!U199)),1,2),IF(ISNUMBER(SEARCH("No",'2_all_summary'!U199)),4,3))</f>
        <v>4</v>
      </c>
    </row>
    <row r="201" spans="7:18" x14ac:dyDescent="0.3">
      <c r="G201" s="53"/>
      <c r="H201" s="39" t="str">
        <f>'2_all_summary'!D200</f>
        <v>Constructed wetland system for treating wastewater of scattered small industries: A case study of fermented fish production industry in Phayao City, Thailand</v>
      </c>
      <c r="I201" s="39" t="str">
        <f>'2_all_summary'!E200</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v>
      </c>
      <c r="J201" s="39">
        <f>IF(ISNUMBER(SEARCH("Yes",'2_all_summary'!$H200)),IF(ISNUMBER(SEARCH("Yes",'2_all_summary'!M200)),1,2),IF(ISNUMBER(SEARCH("No",'2_all_summary'!M200)),4,3))</f>
        <v>4</v>
      </c>
      <c r="K201" s="39">
        <f>IF(ISNUMBER(SEARCH("Yes",'2_all_summary'!$H200)),IF(ISNUMBER(SEARCH("Yes",'2_all_summary'!N200)),1,2),IF(ISNUMBER(SEARCH("No",'2_all_summary'!N200)),4,3))</f>
        <v>4</v>
      </c>
      <c r="L201" s="39">
        <f>IF(ISNUMBER(SEARCH("Yes",'2_all_summary'!$H200)),IF(ISNUMBER(SEARCH("Yes",'2_all_summary'!O200)),1,2),IF(ISNUMBER(SEARCH("No",'2_all_summary'!O200)),4,3))</f>
        <v>4</v>
      </c>
      <c r="M201" s="39">
        <f>IF(ISNUMBER(SEARCH("Yes",'2_all_summary'!$H200)),IF(0&lt;'2_all_summary'!P200,1,2),IF(0='2_all_summary'!P200,4,3))</f>
        <v>4</v>
      </c>
      <c r="N201" s="39">
        <f>IF(ISNUMBER(SEARCH("Yes",'2_all_summary'!$H200)),IF(ISNUMBER(SEARCH("Yes",'2_all_summary'!Q200)),1,2),IF(ISNUMBER(SEARCH("No",'2_all_summary'!Q200)),4,3))</f>
        <v>4</v>
      </c>
      <c r="O201" s="39">
        <f>IF(ISNUMBER(SEARCH("Yes",'2_all_summary'!$H200)),IF(ISNUMBER(SEARCH("Yes",'2_all_summary'!R200)),1,2),IF(ISNUMBER(SEARCH("No",'2_all_summary'!R200)),4,3))</f>
        <v>4</v>
      </c>
      <c r="P201" s="39">
        <f>IF(ISNUMBER(SEARCH("Yes",'2_all_summary'!$H200)),IF(ISNUMBER(SEARCH("Yes",'2_all_summary'!S200)),1,2),IF(ISNUMBER(SEARCH("No",'2_all_summary'!S200)),4,3))</f>
        <v>4</v>
      </c>
      <c r="Q201" s="39">
        <f>IF(ISNUMBER(SEARCH("Yes",'2_all_summary'!$H200)),IF(0&lt;'2_all_summary'!T200,1,2),IF(0='2_all_summary'!T200,4,3))</f>
        <v>4</v>
      </c>
      <c r="R201" s="39">
        <f>IF(ISNUMBER(SEARCH("Yes",'2_all_summary'!$H200)),IF(ISNUMBER(SEARCH("Yes",'2_all_summary'!U200)),1,2),IF(ISNUMBER(SEARCH("No",'2_all_summary'!U200)),4,3))</f>
        <v>4</v>
      </c>
    </row>
    <row r="202" spans="7:18" x14ac:dyDescent="0.3">
      <c r="G202" s="53"/>
      <c r="H202" s="39" t="str">
        <f>'2_all_summary'!D201</f>
        <v>Contextualising the coupled socio-ecological conditions of marine megafauna bycatch</v>
      </c>
      <c r="I202" s="39" t="str">
        <f>'2_all_summary'!E201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v>
      </c>
      <c r="J202" s="39">
        <f>IF(ISNUMBER(SEARCH("Yes",'2_all_summary'!$H201)),IF(ISNUMBER(SEARCH("Yes",'2_all_summary'!M201)),1,2),IF(ISNUMBER(SEARCH("No",'2_all_summary'!M201)),4,3))</f>
        <v>4</v>
      </c>
      <c r="K202" s="39">
        <f>IF(ISNUMBER(SEARCH("Yes",'2_all_summary'!$H201)),IF(ISNUMBER(SEARCH("Yes",'2_all_summary'!N201)),1,2),IF(ISNUMBER(SEARCH("No",'2_all_summary'!N201)),4,3))</f>
        <v>4</v>
      </c>
      <c r="L202" s="39">
        <f>IF(ISNUMBER(SEARCH("Yes",'2_all_summary'!$H201)),IF(ISNUMBER(SEARCH("Yes",'2_all_summary'!O201)),1,2),IF(ISNUMBER(SEARCH("No",'2_all_summary'!O201)),4,3))</f>
        <v>4</v>
      </c>
      <c r="M202" s="39">
        <f>IF(ISNUMBER(SEARCH("Yes",'2_all_summary'!$H201)),IF(0&lt;'2_all_summary'!P201,1,2),IF(0='2_all_summary'!P201,4,3))</f>
        <v>4</v>
      </c>
      <c r="N202" s="39">
        <f>IF(ISNUMBER(SEARCH("Yes",'2_all_summary'!$H201)),IF(ISNUMBER(SEARCH("Yes",'2_all_summary'!Q201)),1,2),IF(ISNUMBER(SEARCH("No",'2_all_summary'!Q201)),4,3))</f>
        <v>4</v>
      </c>
      <c r="O202" s="39">
        <f>IF(ISNUMBER(SEARCH("Yes",'2_all_summary'!$H201)),IF(ISNUMBER(SEARCH("Yes",'2_all_summary'!R201)),1,2),IF(ISNUMBER(SEARCH("No",'2_all_summary'!R201)),4,3))</f>
        <v>4</v>
      </c>
      <c r="P202" s="39">
        <f>IF(ISNUMBER(SEARCH("Yes",'2_all_summary'!$H201)),IF(ISNUMBER(SEARCH("Yes",'2_all_summary'!S201)),1,2),IF(ISNUMBER(SEARCH("No",'2_all_summary'!S201)),4,3))</f>
        <v>4</v>
      </c>
      <c r="Q202" s="39">
        <f>IF(ISNUMBER(SEARCH("Yes",'2_all_summary'!$H201)),IF(0&lt;'2_all_summary'!T201,1,2),IF(0='2_all_summary'!T201,4,3))</f>
        <v>4</v>
      </c>
      <c r="R202" s="39">
        <f>IF(ISNUMBER(SEARCH("Yes",'2_all_summary'!$H201)),IF(ISNUMBER(SEARCH("Yes",'2_all_summary'!U201)),1,2),IF(ISNUMBER(SEARCH("No",'2_all_summary'!U201)),4,3))</f>
        <v>4</v>
      </c>
    </row>
    <row r="203" spans="7:18" x14ac:dyDescent="0.3">
      <c r="G203" s="53"/>
      <c r="H203" s="39" t="str">
        <f>'2_all_summary'!D202</f>
        <v>Not just a fisherman's wife: Women's contribution to health and wellbeing in commercial fishing</v>
      </c>
      <c r="I203" s="39" t="str">
        <f>'2_all_summary'!E202</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v>
      </c>
      <c r="J203" s="39">
        <f>IF(ISNUMBER(SEARCH("Yes",'2_all_summary'!$H202)),IF(ISNUMBER(SEARCH("Yes",'2_all_summary'!M202)),1,2),IF(ISNUMBER(SEARCH("No",'2_all_summary'!M202)),4,3))</f>
        <v>4</v>
      </c>
      <c r="K203" s="39">
        <f>IF(ISNUMBER(SEARCH("Yes",'2_all_summary'!$H202)),IF(ISNUMBER(SEARCH("Yes",'2_all_summary'!N202)),1,2),IF(ISNUMBER(SEARCH("No",'2_all_summary'!N202)),4,3))</f>
        <v>4</v>
      </c>
      <c r="L203" s="39">
        <f>IF(ISNUMBER(SEARCH("Yes",'2_all_summary'!$H202)),IF(ISNUMBER(SEARCH("Yes",'2_all_summary'!O202)),1,2),IF(ISNUMBER(SEARCH("No",'2_all_summary'!O202)),4,3))</f>
        <v>4</v>
      </c>
      <c r="M203" s="39">
        <f>IF(ISNUMBER(SEARCH("Yes",'2_all_summary'!$H202)),IF(0&lt;'2_all_summary'!P202,1,2),IF(0='2_all_summary'!P202,4,3))</f>
        <v>4</v>
      </c>
      <c r="N203" s="39">
        <f>IF(ISNUMBER(SEARCH("Yes",'2_all_summary'!$H202)),IF(ISNUMBER(SEARCH("Yes",'2_all_summary'!Q202)),1,2),IF(ISNUMBER(SEARCH("No",'2_all_summary'!Q202)),4,3))</f>
        <v>4</v>
      </c>
      <c r="O203" s="39">
        <f>IF(ISNUMBER(SEARCH("Yes",'2_all_summary'!$H202)),IF(ISNUMBER(SEARCH("Yes",'2_all_summary'!R202)),1,2),IF(ISNUMBER(SEARCH("No",'2_all_summary'!R202)),4,3))</f>
        <v>4</v>
      </c>
      <c r="P203" s="39">
        <f>IF(ISNUMBER(SEARCH("Yes",'2_all_summary'!$H202)),IF(ISNUMBER(SEARCH("Yes",'2_all_summary'!S202)),1,2),IF(ISNUMBER(SEARCH("No",'2_all_summary'!S202)),4,3))</f>
        <v>4</v>
      </c>
      <c r="Q203" s="39">
        <f>IF(ISNUMBER(SEARCH("Yes",'2_all_summary'!$H202)),IF(0&lt;'2_all_summary'!T202,1,2),IF(0='2_all_summary'!T202,4,3))</f>
        <v>4</v>
      </c>
      <c r="R203" s="39">
        <f>IF(ISNUMBER(SEARCH("Yes",'2_all_summary'!$H202)),IF(ISNUMBER(SEARCH("Yes",'2_all_summary'!U202)),1,2),IF(ISNUMBER(SEARCH("No",'2_all_summary'!U202)),4,3))</f>
        <v>4</v>
      </c>
    </row>
    <row r="204" spans="7:18" x14ac:dyDescent="0.3">
      <c r="G204" s="53"/>
      <c r="H204" s="39" t="str">
        <f>'2_all_summary'!D203</f>
        <v>A framework of lessons learned from community-based marine reserves and its effectiveness in guiding a new coastal management initiative in the Philippines</v>
      </c>
      <c r="I204" s="39" t="str">
        <f>'2_all_summary'!E203</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v>
      </c>
      <c r="J204" s="39">
        <f>IF(ISNUMBER(SEARCH("Yes",'2_all_summary'!$H203)),IF(ISNUMBER(SEARCH("Yes",'2_all_summary'!M203)),1,2),IF(ISNUMBER(SEARCH("No",'2_all_summary'!M203)),4,3))</f>
        <v>4</v>
      </c>
      <c r="K204" s="39">
        <f>IF(ISNUMBER(SEARCH("Yes",'2_all_summary'!$H203)),IF(ISNUMBER(SEARCH("Yes",'2_all_summary'!N203)),1,2),IF(ISNUMBER(SEARCH("No",'2_all_summary'!N203)),4,3))</f>
        <v>4</v>
      </c>
      <c r="L204" s="39">
        <f>IF(ISNUMBER(SEARCH("Yes",'2_all_summary'!$H203)),IF(ISNUMBER(SEARCH("Yes",'2_all_summary'!O203)),1,2),IF(ISNUMBER(SEARCH("No",'2_all_summary'!O203)),4,3))</f>
        <v>4</v>
      </c>
      <c r="M204" s="39">
        <f>IF(ISNUMBER(SEARCH("Yes",'2_all_summary'!$H203)),IF(0&lt;'2_all_summary'!P203,1,2),IF(0='2_all_summary'!P203,4,3))</f>
        <v>4</v>
      </c>
      <c r="N204" s="39">
        <f>IF(ISNUMBER(SEARCH("Yes",'2_all_summary'!$H203)),IF(ISNUMBER(SEARCH("Yes",'2_all_summary'!Q203)),1,2),IF(ISNUMBER(SEARCH("No",'2_all_summary'!Q203)),4,3))</f>
        <v>4</v>
      </c>
      <c r="O204" s="39">
        <f>IF(ISNUMBER(SEARCH("Yes",'2_all_summary'!$H203)),IF(ISNUMBER(SEARCH("Yes",'2_all_summary'!R203)),1,2),IF(ISNUMBER(SEARCH("No",'2_all_summary'!R203)),4,3))</f>
        <v>4</v>
      </c>
      <c r="P204" s="39">
        <f>IF(ISNUMBER(SEARCH("Yes",'2_all_summary'!$H203)),IF(ISNUMBER(SEARCH("Yes",'2_all_summary'!S203)),1,2),IF(ISNUMBER(SEARCH("No",'2_all_summary'!S203)),4,3))</f>
        <v>4</v>
      </c>
      <c r="Q204" s="39">
        <f>IF(ISNUMBER(SEARCH("Yes",'2_all_summary'!$H203)),IF(0&lt;'2_all_summary'!T203,1,2),IF(0='2_all_summary'!T203,4,3))</f>
        <v>4</v>
      </c>
      <c r="R204" s="39">
        <f>IF(ISNUMBER(SEARCH("Yes",'2_all_summary'!$H203)),IF(ISNUMBER(SEARCH("Yes",'2_all_summary'!U203)),1,2),IF(ISNUMBER(SEARCH("No",'2_all_summary'!U203)),4,3))</f>
        <v>4</v>
      </c>
    </row>
    <row r="205" spans="7:18" x14ac:dyDescent="0.3">
      <c r="G205" s="53"/>
      <c r="H205" s="39" t="str">
        <f>'2_all_summary'!D204</f>
        <v>Challenges and Opportunities for 'little brothers' in the tourism sector matrix: The case of local communities around Great Zimbabwe National Monument</v>
      </c>
      <c r="I205" s="39" t="str">
        <f>'2_all_summary'!E204</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v>
      </c>
      <c r="J205" s="39">
        <f>IF(ISNUMBER(SEARCH("Yes",'2_all_summary'!$H204)),IF(ISNUMBER(SEARCH("Yes",'2_all_summary'!M204)),1,2),IF(ISNUMBER(SEARCH("No",'2_all_summary'!M204)),4,3))</f>
        <v>4</v>
      </c>
      <c r="K205" s="39">
        <f>IF(ISNUMBER(SEARCH("Yes",'2_all_summary'!$H204)),IF(ISNUMBER(SEARCH("Yes",'2_all_summary'!N204)),1,2),IF(ISNUMBER(SEARCH("No",'2_all_summary'!N204)),4,3))</f>
        <v>4</v>
      </c>
      <c r="L205" s="39">
        <f>IF(ISNUMBER(SEARCH("Yes",'2_all_summary'!$H204)),IF(ISNUMBER(SEARCH("Yes",'2_all_summary'!O204)),1,2),IF(ISNUMBER(SEARCH("No",'2_all_summary'!O204)),4,3))</f>
        <v>4</v>
      </c>
      <c r="M205" s="39">
        <f>IF(ISNUMBER(SEARCH("Yes",'2_all_summary'!$H204)),IF(0&lt;'2_all_summary'!P204,1,2),IF(0='2_all_summary'!P204,4,3))</f>
        <v>4</v>
      </c>
      <c r="N205" s="39">
        <f>IF(ISNUMBER(SEARCH("Yes",'2_all_summary'!$H204)),IF(ISNUMBER(SEARCH("Yes",'2_all_summary'!Q204)),1,2),IF(ISNUMBER(SEARCH("No",'2_all_summary'!Q204)),4,3))</f>
        <v>4</v>
      </c>
      <c r="O205" s="39">
        <f>IF(ISNUMBER(SEARCH("Yes",'2_all_summary'!$H204)),IF(ISNUMBER(SEARCH("Yes",'2_all_summary'!R204)),1,2),IF(ISNUMBER(SEARCH("No",'2_all_summary'!R204)),4,3))</f>
        <v>4</v>
      </c>
      <c r="P205" s="39">
        <f>IF(ISNUMBER(SEARCH("Yes",'2_all_summary'!$H204)),IF(ISNUMBER(SEARCH("Yes",'2_all_summary'!S204)),1,2),IF(ISNUMBER(SEARCH("No",'2_all_summary'!S204)),4,3))</f>
        <v>4</v>
      </c>
      <c r="Q205" s="39">
        <f>IF(ISNUMBER(SEARCH("Yes",'2_all_summary'!$H204)),IF(0&lt;'2_all_summary'!T204,1,2),IF(0='2_all_summary'!T204,4,3))</f>
        <v>4</v>
      </c>
      <c r="R205" s="39">
        <f>IF(ISNUMBER(SEARCH("Yes",'2_all_summary'!$H204)),IF(ISNUMBER(SEARCH("Yes",'2_all_summary'!U204)),1,2),IF(ISNUMBER(SEARCH("No",'2_all_summary'!U204)),4,3))</f>
        <v>4</v>
      </c>
    </row>
    <row r="206" spans="7:18" x14ac:dyDescent="0.3">
      <c r="G206" s="53"/>
      <c r="H206" s="39" t="str">
        <f>'2_all_summary'!D205</f>
        <v>Incentive instruments for the sustainable use of marine resources</v>
      </c>
      <c r="I206" s="39" t="str">
        <f>'2_all_summary'!E205</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206" s="39">
        <f>IF(ISNUMBER(SEARCH("Yes",'2_all_summary'!$H205)),IF(ISNUMBER(SEARCH("Yes",'2_all_summary'!M205)),1,2),IF(ISNUMBER(SEARCH("No",'2_all_summary'!M205)),4,3))</f>
        <v>4</v>
      </c>
      <c r="K206" s="39">
        <f>IF(ISNUMBER(SEARCH("Yes",'2_all_summary'!$H205)),IF(ISNUMBER(SEARCH("Yes",'2_all_summary'!N205)),1,2),IF(ISNUMBER(SEARCH("No",'2_all_summary'!N205)),4,3))</f>
        <v>4</v>
      </c>
      <c r="L206" s="39">
        <f>IF(ISNUMBER(SEARCH("Yes",'2_all_summary'!$H205)),IF(ISNUMBER(SEARCH("Yes",'2_all_summary'!O205)),1,2),IF(ISNUMBER(SEARCH("No",'2_all_summary'!O205)),4,3))</f>
        <v>4</v>
      </c>
      <c r="M206" s="39">
        <f>IF(ISNUMBER(SEARCH("Yes",'2_all_summary'!$H205)),IF(0&lt;'2_all_summary'!P205,1,2),IF(0='2_all_summary'!P205,4,3))</f>
        <v>4</v>
      </c>
      <c r="N206" s="39">
        <f>IF(ISNUMBER(SEARCH("Yes",'2_all_summary'!$H205)),IF(ISNUMBER(SEARCH("Yes",'2_all_summary'!Q205)),1,2),IF(ISNUMBER(SEARCH("No",'2_all_summary'!Q205)),4,3))</f>
        <v>4</v>
      </c>
      <c r="O206" s="39">
        <f>IF(ISNUMBER(SEARCH("Yes",'2_all_summary'!$H205)),IF(ISNUMBER(SEARCH("Yes",'2_all_summary'!R205)),1,2),IF(ISNUMBER(SEARCH("No",'2_all_summary'!R205)),4,3))</f>
        <v>4</v>
      </c>
      <c r="P206" s="39">
        <f>IF(ISNUMBER(SEARCH("Yes",'2_all_summary'!$H205)),IF(ISNUMBER(SEARCH("Yes",'2_all_summary'!S205)),1,2),IF(ISNUMBER(SEARCH("No",'2_all_summary'!S205)),4,3))</f>
        <v>4</v>
      </c>
      <c r="Q206" s="39">
        <f>IF(ISNUMBER(SEARCH("Yes",'2_all_summary'!$H205)),IF(0&lt;'2_all_summary'!T205,1,2),IF(0='2_all_summary'!T205,4,3))</f>
        <v>4</v>
      </c>
      <c r="R206" s="39">
        <f>IF(ISNUMBER(SEARCH("Yes",'2_all_summary'!$H205)),IF(ISNUMBER(SEARCH("Yes",'2_all_summary'!U205)),1,2),IF(ISNUMBER(SEARCH("No",'2_all_summary'!U205)),4,3))</f>
        <v>4</v>
      </c>
    </row>
    <row r="207" spans="7:18" x14ac:dyDescent="0.3">
      <c r="G207" s="53"/>
      <c r="H207" s="39" t="str">
        <f>'2_all_summary'!D206</f>
        <v>Models of care for orphaned and separated children and upholding children's rights: Cross-sectional evidence from western Kenya</v>
      </c>
      <c r="I207" s="39" t="str">
        <f>'2_all_summary'!E206</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v>
      </c>
      <c r="J207" s="39">
        <f>IF(ISNUMBER(SEARCH("Yes",'2_all_summary'!$H206)),IF(ISNUMBER(SEARCH("Yes",'2_all_summary'!M206)),1,2),IF(ISNUMBER(SEARCH("No",'2_all_summary'!M206)),4,3))</f>
        <v>4</v>
      </c>
      <c r="K207" s="39">
        <f>IF(ISNUMBER(SEARCH("Yes",'2_all_summary'!$H206)),IF(ISNUMBER(SEARCH("Yes",'2_all_summary'!N206)),1,2),IF(ISNUMBER(SEARCH("No",'2_all_summary'!N206)),4,3))</f>
        <v>4</v>
      </c>
      <c r="L207" s="39">
        <f>IF(ISNUMBER(SEARCH("Yes",'2_all_summary'!$H206)),IF(ISNUMBER(SEARCH("Yes",'2_all_summary'!O206)),1,2),IF(ISNUMBER(SEARCH("No",'2_all_summary'!O206)),4,3))</f>
        <v>4</v>
      </c>
      <c r="M207" s="39">
        <f>IF(ISNUMBER(SEARCH("Yes",'2_all_summary'!$H206)),IF(0&lt;'2_all_summary'!P206,1,2),IF(0='2_all_summary'!P206,4,3))</f>
        <v>4</v>
      </c>
      <c r="N207" s="39">
        <f>IF(ISNUMBER(SEARCH("Yes",'2_all_summary'!$H206)),IF(ISNUMBER(SEARCH("Yes",'2_all_summary'!Q206)),1,2),IF(ISNUMBER(SEARCH("No",'2_all_summary'!Q206)),4,3))</f>
        <v>4</v>
      </c>
      <c r="O207" s="39">
        <f>IF(ISNUMBER(SEARCH("Yes",'2_all_summary'!$H206)),IF(ISNUMBER(SEARCH("Yes",'2_all_summary'!R206)),1,2),IF(ISNUMBER(SEARCH("No",'2_all_summary'!R206)),4,3))</f>
        <v>4</v>
      </c>
      <c r="P207" s="39">
        <f>IF(ISNUMBER(SEARCH("Yes",'2_all_summary'!$H206)),IF(ISNUMBER(SEARCH("Yes",'2_all_summary'!S206)),1,2),IF(ISNUMBER(SEARCH("No",'2_all_summary'!S206)),4,3))</f>
        <v>4</v>
      </c>
      <c r="Q207" s="39">
        <f>IF(ISNUMBER(SEARCH("Yes",'2_all_summary'!$H206)),IF(0&lt;'2_all_summary'!T206,1,2),IF(0='2_all_summary'!T206,4,3))</f>
        <v>4</v>
      </c>
      <c r="R207" s="39">
        <f>IF(ISNUMBER(SEARCH("Yes",'2_all_summary'!$H206)),IF(ISNUMBER(SEARCH("Yes",'2_all_summary'!U206)),1,2),IF(ISNUMBER(SEARCH("No",'2_all_summary'!U206)),4,3))</f>
        <v>4</v>
      </c>
    </row>
    <row r="208" spans="7:18" x14ac:dyDescent="0.3">
      <c r="G208" s="53"/>
      <c r="H208" s="39" t="str">
        <f>'2_all_summary'!D207</f>
        <v>Why human rights matter for marine conservation</v>
      </c>
      <c r="I208" s="39" t="str">
        <f>'2_all_summary'!E207</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v>
      </c>
      <c r="J208" s="39">
        <f>IF(ISNUMBER(SEARCH("Yes",'2_all_summary'!$H207)),IF(ISNUMBER(SEARCH("Yes",'2_all_summary'!M207)),1,2),IF(ISNUMBER(SEARCH("No",'2_all_summary'!M207)),4,3))</f>
        <v>4</v>
      </c>
      <c r="K208" s="39">
        <f>IF(ISNUMBER(SEARCH("Yes",'2_all_summary'!$H207)),IF(ISNUMBER(SEARCH("Yes",'2_all_summary'!N207)),1,2),IF(ISNUMBER(SEARCH("No",'2_all_summary'!N207)),4,3))</f>
        <v>4</v>
      </c>
      <c r="L208" s="39">
        <f>IF(ISNUMBER(SEARCH("Yes",'2_all_summary'!$H207)),IF(ISNUMBER(SEARCH("Yes",'2_all_summary'!O207)),1,2),IF(ISNUMBER(SEARCH("No",'2_all_summary'!O207)),4,3))</f>
        <v>4</v>
      </c>
      <c r="M208" s="39">
        <f>IF(ISNUMBER(SEARCH("Yes",'2_all_summary'!$H207)),IF(0&lt;'2_all_summary'!P207,1,2),IF(0='2_all_summary'!P207,4,3))</f>
        <v>4</v>
      </c>
      <c r="N208" s="39">
        <f>IF(ISNUMBER(SEARCH("Yes",'2_all_summary'!$H207)),IF(ISNUMBER(SEARCH("Yes",'2_all_summary'!Q207)),1,2),IF(ISNUMBER(SEARCH("No",'2_all_summary'!Q207)),4,3))</f>
        <v>4</v>
      </c>
      <c r="O208" s="39">
        <f>IF(ISNUMBER(SEARCH("Yes",'2_all_summary'!$H207)),IF(ISNUMBER(SEARCH("Yes",'2_all_summary'!R207)),1,2),IF(ISNUMBER(SEARCH("No",'2_all_summary'!R207)),4,3))</f>
        <v>4</v>
      </c>
      <c r="P208" s="39">
        <f>IF(ISNUMBER(SEARCH("Yes",'2_all_summary'!$H207)),IF(ISNUMBER(SEARCH("Yes",'2_all_summary'!S207)),1,2),IF(ISNUMBER(SEARCH("No",'2_all_summary'!S207)),4,3))</f>
        <v>4</v>
      </c>
      <c r="Q208" s="39">
        <f>IF(ISNUMBER(SEARCH("Yes",'2_all_summary'!$H207)),IF(0&lt;'2_all_summary'!T207,1,2),IF(0='2_all_summary'!T207,4,3))</f>
        <v>4</v>
      </c>
      <c r="R208" s="39">
        <f>IF(ISNUMBER(SEARCH("Yes",'2_all_summary'!$H207)),IF(ISNUMBER(SEARCH("Yes",'2_all_summary'!U207)),1,2),IF(ISNUMBER(SEARCH("No",'2_all_summary'!U207)),4,3))</f>
        <v>4</v>
      </c>
    </row>
    <row r="209" spans="7:18" x14ac:dyDescent="0.3">
      <c r="G209" s="53"/>
      <c r="H209" s="39" t="str">
        <f>'2_all_summary'!D208</f>
        <v>Development and perspectives for community-based management of the goose barnacle (Pollicipes pollicipes) fisheries in Galicia (NW Spain)</v>
      </c>
      <c r="I209" s="39" t="str">
        <f>'2_all_summary'!E208</f>
        <v>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v>
      </c>
      <c r="J209" s="39">
        <f>IF(ISNUMBER(SEARCH("Yes",'2_all_summary'!$H208)),IF(ISNUMBER(SEARCH("Yes",'2_all_summary'!M208)),1,2),IF(ISNUMBER(SEARCH("No",'2_all_summary'!M208)),4,3))</f>
        <v>4</v>
      </c>
      <c r="K209" s="39">
        <f>IF(ISNUMBER(SEARCH("Yes",'2_all_summary'!$H208)),IF(ISNUMBER(SEARCH("Yes",'2_all_summary'!N208)),1,2),IF(ISNUMBER(SEARCH("No",'2_all_summary'!N208)),4,3))</f>
        <v>4</v>
      </c>
      <c r="L209" s="39">
        <f>IF(ISNUMBER(SEARCH("Yes",'2_all_summary'!$H208)),IF(ISNUMBER(SEARCH("Yes",'2_all_summary'!O208)),1,2),IF(ISNUMBER(SEARCH("No",'2_all_summary'!O208)),4,3))</f>
        <v>4</v>
      </c>
      <c r="M209" s="39">
        <f>IF(ISNUMBER(SEARCH("Yes",'2_all_summary'!$H208)),IF(0&lt;'2_all_summary'!P208,1,2),IF(0='2_all_summary'!P208,4,3))</f>
        <v>4</v>
      </c>
      <c r="N209" s="39">
        <f>IF(ISNUMBER(SEARCH("Yes",'2_all_summary'!$H208)),IF(ISNUMBER(SEARCH("Yes",'2_all_summary'!Q208)),1,2),IF(ISNUMBER(SEARCH("No",'2_all_summary'!Q208)),4,3))</f>
        <v>4</v>
      </c>
      <c r="O209" s="39">
        <f>IF(ISNUMBER(SEARCH("Yes",'2_all_summary'!$H208)),IF(ISNUMBER(SEARCH("Yes",'2_all_summary'!R208)),1,2),IF(ISNUMBER(SEARCH("No",'2_all_summary'!R208)),4,3))</f>
        <v>4</v>
      </c>
      <c r="P209" s="39">
        <f>IF(ISNUMBER(SEARCH("Yes",'2_all_summary'!$H208)),IF(ISNUMBER(SEARCH("Yes",'2_all_summary'!S208)),1,2),IF(ISNUMBER(SEARCH("No",'2_all_summary'!S208)),4,3))</f>
        <v>4</v>
      </c>
      <c r="Q209" s="39">
        <f>IF(ISNUMBER(SEARCH("Yes",'2_all_summary'!$H208)),IF(0&lt;'2_all_summary'!T208,1,2),IF(0='2_all_summary'!T208,4,3))</f>
        <v>4</v>
      </c>
      <c r="R209" s="39">
        <f>IF(ISNUMBER(SEARCH("Yes",'2_all_summary'!$H208)),IF(ISNUMBER(SEARCH("Yes",'2_all_summary'!U208)),1,2),IF(ISNUMBER(SEARCH("No",'2_all_summary'!U208)),4,3))</f>
        <v>4</v>
      </c>
    </row>
    <row r="210" spans="7:18" x14ac:dyDescent="0.3">
      <c r="G210" s="53"/>
      <c r="H210" s="39" t="str">
        <f>'2_all_summary'!D209</f>
        <v>3 The gulf of guinea large marine ecosystem project: Turning challenges into achievements</v>
      </c>
      <c r="I210" s="39" t="str">
        <f>'2_all_summary'!E209</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v>
      </c>
      <c r="J210" s="39">
        <f>IF(ISNUMBER(SEARCH("Yes",'2_all_summary'!$H209)),IF(ISNUMBER(SEARCH("Yes",'2_all_summary'!M209)),1,2),IF(ISNUMBER(SEARCH("No",'2_all_summary'!M209)),4,3))</f>
        <v>4</v>
      </c>
      <c r="K210" s="39">
        <f>IF(ISNUMBER(SEARCH("Yes",'2_all_summary'!$H209)),IF(ISNUMBER(SEARCH("Yes",'2_all_summary'!N209)),1,2),IF(ISNUMBER(SEARCH("No",'2_all_summary'!N209)),4,3))</f>
        <v>4</v>
      </c>
      <c r="L210" s="39">
        <f>IF(ISNUMBER(SEARCH("Yes",'2_all_summary'!$H209)),IF(ISNUMBER(SEARCH("Yes",'2_all_summary'!O209)),1,2),IF(ISNUMBER(SEARCH("No",'2_all_summary'!O209)),4,3))</f>
        <v>4</v>
      </c>
      <c r="M210" s="39">
        <f>IF(ISNUMBER(SEARCH("Yes",'2_all_summary'!$H209)),IF(0&lt;'2_all_summary'!P209,1,2),IF(0='2_all_summary'!P209,4,3))</f>
        <v>4</v>
      </c>
      <c r="N210" s="39">
        <f>IF(ISNUMBER(SEARCH("Yes",'2_all_summary'!$H209)),IF(ISNUMBER(SEARCH("Yes",'2_all_summary'!Q209)),1,2),IF(ISNUMBER(SEARCH("No",'2_all_summary'!Q209)),4,3))</f>
        <v>4</v>
      </c>
      <c r="O210" s="39">
        <f>IF(ISNUMBER(SEARCH("Yes",'2_all_summary'!$H209)),IF(ISNUMBER(SEARCH("Yes",'2_all_summary'!R209)),1,2),IF(ISNUMBER(SEARCH("No",'2_all_summary'!R209)),4,3))</f>
        <v>4</v>
      </c>
      <c r="P210" s="39">
        <f>IF(ISNUMBER(SEARCH("Yes",'2_all_summary'!$H209)),IF(ISNUMBER(SEARCH("Yes",'2_all_summary'!S209)),1,2),IF(ISNUMBER(SEARCH("No",'2_all_summary'!S209)),4,3))</f>
        <v>4</v>
      </c>
      <c r="Q210" s="39">
        <f>IF(ISNUMBER(SEARCH("Yes",'2_all_summary'!$H209)),IF(0&lt;'2_all_summary'!T209,1,2),IF(0='2_all_summary'!T209,4,3))</f>
        <v>4</v>
      </c>
      <c r="R210" s="39">
        <f>IF(ISNUMBER(SEARCH("Yes",'2_all_summary'!$H209)),IF(ISNUMBER(SEARCH("Yes",'2_all_summary'!U209)),1,2),IF(ISNUMBER(SEARCH("No",'2_all_summary'!U209)),4,3))</f>
        <v>4</v>
      </c>
    </row>
    <row r="211" spans="7:18" x14ac:dyDescent="0.3">
      <c r="G211" s="53"/>
      <c r="H211" s="39" t="str">
        <f>'2_all_summary'!D210</f>
        <v>Governing offshore fish aggregating devices in the Eastern Caribbean: Exploring trade-offs using a qualitative network model</v>
      </c>
      <c r="I211" s="39" t="str">
        <f>'2_all_summary'!E210</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v>
      </c>
      <c r="J211" s="39">
        <f>IF(ISNUMBER(SEARCH("Yes",'2_all_summary'!$H210)),IF(ISNUMBER(SEARCH("Yes",'2_all_summary'!M210)),1,2),IF(ISNUMBER(SEARCH("No",'2_all_summary'!M210)),4,3))</f>
        <v>4</v>
      </c>
      <c r="K211" s="39">
        <f>IF(ISNUMBER(SEARCH("Yes",'2_all_summary'!$H210)),IF(ISNUMBER(SEARCH("Yes",'2_all_summary'!N210)),1,2),IF(ISNUMBER(SEARCH("No",'2_all_summary'!N210)),4,3))</f>
        <v>4</v>
      </c>
      <c r="L211" s="39">
        <f>IF(ISNUMBER(SEARCH("Yes",'2_all_summary'!$H210)),IF(ISNUMBER(SEARCH("Yes",'2_all_summary'!O210)),1,2),IF(ISNUMBER(SEARCH("No",'2_all_summary'!O210)),4,3))</f>
        <v>4</v>
      </c>
      <c r="M211" s="39">
        <f>IF(ISNUMBER(SEARCH("Yes",'2_all_summary'!$H210)),IF(0&lt;'2_all_summary'!P210,1,2),IF(0='2_all_summary'!P210,4,3))</f>
        <v>4</v>
      </c>
      <c r="N211" s="39">
        <f>IF(ISNUMBER(SEARCH("Yes",'2_all_summary'!$H210)),IF(ISNUMBER(SEARCH("Yes",'2_all_summary'!Q210)),1,2),IF(ISNUMBER(SEARCH("No",'2_all_summary'!Q210)),4,3))</f>
        <v>4</v>
      </c>
      <c r="O211" s="39">
        <f>IF(ISNUMBER(SEARCH("Yes",'2_all_summary'!$H210)),IF(ISNUMBER(SEARCH("Yes",'2_all_summary'!R210)),1,2),IF(ISNUMBER(SEARCH("No",'2_all_summary'!R210)),4,3))</f>
        <v>4</v>
      </c>
      <c r="P211" s="39">
        <f>IF(ISNUMBER(SEARCH("Yes",'2_all_summary'!$H210)),IF(ISNUMBER(SEARCH("Yes",'2_all_summary'!S210)),1,2),IF(ISNUMBER(SEARCH("No",'2_all_summary'!S210)),4,3))</f>
        <v>4</v>
      </c>
      <c r="Q211" s="39">
        <f>IF(ISNUMBER(SEARCH("Yes",'2_all_summary'!$H210)),IF(0&lt;'2_all_summary'!T210,1,2),IF(0='2_all_summary'!T210,4,3))</f>
        <v>4</v>
      </c>
      <c r="R211" s="39">
        <f>IF(ISNUMBER(SEARCH("Yes",'2_all_summary'!$H210)),IF(ISNUMBER(SEARCH("Yes",'2_all_summary'!U210)),1,2),IF(ISNUMBER(SEARCH("No",'2_all_summary'!U210)),4,3))</f>
        <v>4</v>
      </c>
    </row>
    <row r="212" spans="7:18" x14ac:dyDescent="0.3">
      <c r="G212" s="53"/>
      <c r="H212" s="39" t="str">
        <f>'2_all_summary'!D211</f>
        <v>ABU Media Summit on Climate Change and DRR in Krabi</v>
      </c>
      <c r="I212" s="39" t="str">
        <f>'2_all_summary'!E211</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212" s="39">
        <f>IF(ISNUMBER(SEARCH("Yes",'2_all_summary'!$H211)),IF(ISNUMBER(SEARCH("Yes",'2_all_summary'!M211)),1,2),IF(ISNUMBER(SEARCH("No",'2_all_summary'!M211)),4,3))</f>
        <v>4</v>
      </c>
      <c r="K212" s="39">
        <f>IF(ISNUMBER(SEARCH("Yes",'2_all_summary'!$H211)),IF(ISNUMBER(SEARCH("Yes",'2_all_summary'!N211)),1,2),IF(ISNUMBER(SEARCH("No",'2_all_summary'!N211)),4,3))</f>
        <v>4</v>
      </c>
      <c r="L212" s="39">
        <f>IF(ISNUMBER(SEARCH("Yes",'2_all_summary'!$H211)),IF(ISNUMBER(SEARCH("Yes",'2_all_summary'!O211)),1,2),IF(ISNUMBER(SEARCH("No",'2_all_summary'!O211)),4,3))</f>
        <v>4</v>
      </c>
      <c r="M212" s="39">
        <f>IF(ISNUMBER(SEARCH("Yes",'2_all_summary'!$H211)),IF(0&lt;'2_all_summary'!P211,1,2),IF(0='2_all_summary'!P211,4,3))</f>
        <v>4</v>
      </c>
      <c r="N212" s="39">
        <f>IF(ISNUMBER(SEARCH("Yes",'2_all_summary'!$H211)),IF(ISNUMBER(SEARCH("Yes",'2_all_summary'!Q211)),1,2),IF(ISNUMBER(SEARCH("No",'2_all_summary'!Q211)),4,3))</f>
        <v>4</v>
      </c>
      <c r="O212" s="39">
        <f>IF(ISNUMBER(SEARCH("Yes",'2_all_summary'!$H211)),IF(ISNUMBER(SEARCH("Yes",'2_all_summary'!R211)),1,2),IF(ISNUMBER(SEARCH("No",'2_all_summary'!R211)),4,3))</f>
        <v>4</v>
      </c>
      <c r="P212" s="39">
        <f>IF(ISNUMBER(SEARCH("Yes",'2_all_summary'!$H211)),IF(ISNUMBER(SEARCH("Yes",'2_all_summary'!S211)),1,2),IF(ISNUMBER(SEARCH("No",'2_all_summary'!S211)),4,3))</f>
        <v>4</v>
      </c>
      <c r="Q212" s="39">
        <f>IF(ISNUMBER(SEARCH("Yes",'2_all_summary'!$H211)),IF(0&lt;'2_all_summary'!T211,1,2),IF(0='2_all_summary'!T211,4,3))</f>
        <v>4</v>
      </c>
      <c r="R212" s="39">
        <f>IF(ISNUMBER(SEARCH("Yes",'2_all_summary'!$H211)),IF(ISNUMBER(SEARCH("Yes",'2_all_summary'!U211)),1,2),IF(ISNUMBER(SEARCH("No",'2_all_summary'!U211)),4,3))</f>
        <v>4</v>
      </c>
    </row>
    <row r="213" spans="7:18" x14ac:dyDescent="0.3">
      <c r="G213" s="53"/>
      <c r="H213" s="39" t="str">
        <f>'2_all_summary'!D212</f>
        <v>Consideration of customary marine tenure system in the establishment of marine protected areas in the South Pacific</v>
      </c>
      <c r="I213" s="39" t="str">
        <f>'2_all_summary'!E212</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213" s="39">
        <f>IF(ISNUMBER(SEARCH("Yes",'2_all_summary'!$H212)),IF(ISNUMBER(SEARCH("Yes",'2_all_summary'!M212)),1,2),IF(ISNUMBER(SEARCH("No",'2_all_summary'!M212)),4,3))</f>
        <v>3</v>
      </c>
      <c r="K213" s="39">
        <f>IF(ISNUMBER(SEARCH("Yes",'2_all_summary'!$H212)),IF(ISNUMBER(SEARCH("Yes",'2_all_summary'!N212)),1,2),IF(ISNUMBER(SEARCH("No",'2_all_summary'!N212)),4,3))</f>
        <v>3</v>
      </c>
      <c r="L213" s="39">
        <f>IF(ISNUMBER(SEARCH("Yes",'2_all_summary'!$H212)),IF(ISNUMBER(SEARCH("Yes",'2_all_summary'!O212)),1,2),IF(ISNUMBER(SEARCH("No",'2_all_summary'!O212)),4,3))</f>
        <v>3</v>
      </c>
      <c r="M213" s="39">
        <f>IF(ISNUMBER(SEARCH("Yes",'2_all_summary'!$H212)),IF(0&lt;'2_all_summary'!P212,1,2),IF(0='2_all_summary'!P212,4,3))</f>
        <v>3</v>
      </c>
      <c r="N213" s="39">
        <f>IF(ISNUMBER(SEARCH("Yes",'2_all_summary'!$H212)),IF(ISNUMBER(SEARCH("Yes",'2_all_summary'!Q212)),1,2),IF(ISNUMBER(SEARCH("No",'2_all_summary'!Q212)),4,3))</f>
        <v>3</v>
      </c>
      <c r="O213" s="39">
        <f>IF(ISNUMBER(SEARCH("Yes",'2_all_summary'!$H212)),IF(ISNUMBER(SEARCH("Yes",'2_all_summary'!R212)),1,2),IF(ISNUMBER(SEARCH("No",'2_all_summary'!R212)),4,3))</f>
        <v>3</v>
      </c>
      <c r="P213" s="39">
        <f>IF(ISNUMBER(SEARCH("Yes",'2_all_summary'!$H212)),IF(ISNUMBER(SEARCH("Yes",'2_all_summary'!S212)),1,2),IF(ISNUMBER(SEARCH("No",'2_all_summary'!S212)),4,3))</f>
        <v>3</v>
      </c>
      <c r="Q213" s="39">
        <f>IF(ISNUMBER(SEARCH("Yes",'2_all_summary'!$H212)),IF(0&lt;'2_all_summary'!T212,1,2),IF(0='2_all_summary'!T212,4,3))</f>
        <v>3</v>
      </c>
      <c r="R213" s="39">
        <f>IF(ISNUMBER(SEARCH("Yes",'2_all_summary'!$H212)),IF(ISNUMBER(SEARCH("Yes",'2_all_summary'!U212)),1,2),IF(ISNUMBER(SEARCH("No",'2_all_summary'!U212)),4,3))</f>
        <v>3</v>
      </c>
    </row>
    <row r="214" spans="7:18" x14ac:dyDescent="0.3">
      <c r="G214" s="53"/>
      <c r="H214" s="39" t="str">
        <f>'2_all_summary'!D213</f>
        <v>Effectiveness of specialist group treatment for smoking cessation vs. one-to-one treatment in primary care</v>
      </c>
      <c r="I214" s="39" t="str">
        <f>'2_all_summary'!E213</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v>
      </c>
      <c r="J214" s="39">
        <f>IF(ISNUMBER(SEARCH("Yes",'2_all_summary'!$H213)),IF(ISNUMBER(SEARCH("Yes",'2_all_summary'!M213)),1,2),IF(ISNUMBER(SEARCH("No",'2_all_summary'!M213)),4,3))</f>
        <v>4</v>
      </c>
      <c r="K214" s="39">
        <f>IF(ISNUMBER(SEARCH("Yes",'2_all_summary'!$H213)),IF(ISNUMBER(SEARCH("Yes",'2_all_summary'!N213)),1,2),IF(ISNUMBER(SEARCH("No",'2_all_summary'!N213)),4,3))</f>
        <v>4</v>
      </c>
      <c r="L214" s="39">
        <f>IF(ISNUMBER(SEARCH("Yes",'2_all_summary'!$H213)),IF(ISNUMBER(SEARCH("Yes",'2_all_summary'!O213)),1,2),IF(ISNUMBER(SEARCH("No",'2_all_summary'!O213)),4,3))</f>
        <v>4</v>
      </c>
      <c r="M214" s="39">
        <f>IF(ISNUMBER(SEARCH("Yes",'2_all_summary'!$H213)),IF(0&lt;'2_all_summary'!P213,1,2),IF(0='2_all_summary'!P213,4,3))</f>
        <v>4</v>
      </c>
      <c r="N214" s="39">
        <f>IF(ISNUMBER(SEARCH("Yes",'2_all_summary'!$H213)),IF(ISNUMBER(SEARCH("Yes",'2_all_summary'!Q213)),1,2),IF(ISNUMBER(SEARCH("No",'2_all_summary'!Q213)),4,3))</f>
        <v>4</v>
      </c>
      <c r="O214" s="39">
        <f>IF(ISNUMBER(SEARCH("Yes",'2_all_summary'!$H213)),IF(ISNUMBER(SEARCH("Yes",'2_all_summary'!R213)),1,2),IF(ISNUMBER(SEARCH("No",'2_all_summary'!R213)),4,3))</f>
        <v>4</v>
      </c>
      <c r="P214" s="39">
        <f>IF(ISNUMBER(SEARCH("Yes",'2_all_summary'!$H213)),IF(ISNUMBER(SEARCH("Yes",'2_all_summary'!S213)),1,2),IF(ISNUMBER(SEARCH("No",'2_all_summary'!S213)),4,3))</f>
        <v>4</v>
      </c>
      <c r="Q214" s="39">
        <f>IF(ISNUMBER(SEARCH("Yes",'2_all_summary'!$H213)),IF(0&lt;'2_all_summary'!T213,1,2),IF(0='2_all_summary'!T213,4,3))</f>
        <v>4</v>
      </c>
      <c r="R214" s="39">
        <f>IF(ISNUMBER(SEARCH("Yes",'2_all_summary'!$H213)),IF(ISNUMBER(SEARCH("Yes",'2_all_summary'!U213)),1,2),IF(ISNUMBER(SEARCH("No",'2_all_summary'!U213)),4,3))</f>
        <v>4</v>
      </c>
    </row>
    <row r="215" spans="7:18" x14ac:dyDescent="0.3">
      <c r="G215" s="53"/>
      <c r="H215" s="39" t="str">
        <f>'2_all_summary'!D214</f>
        <v>Thinking outside the framework: Equitable research partnerships for environmental research in Australia</v>
      </c>
      <c r="I215" s="39" t="str">
        <f>'2_all_summary'!E214</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v>
      </c>
      <c r="J215" s="39">
        <f>IF(ISNUMBER(SEARCH("Yes",'2_all_summary'!$H214)),IF(ISNUMBER(SEARCH("Yes",'2_all_summary'!M214)),1,2),IF(ISNUMBER(SEARCH("No",'2_all_summary'!M214)),4,3))</f>
        <v>4</v>
      </c>
      <c r="K215" s="39">
        <f>IF(ISNUMBER(SEARCH("Yes",'2_all_summary'!$H214)),IF(ISNUMBER(SEARCH("Yes",'2_all_summary'!N214)),1,2),IF(ISNUMBER(SEARCH("No",'2_all_summary'!N214)),4,3))</f>
        <v>4</v>
      </c>
      <c r="L215" s="39">
        <f>IF(ISNUMBER(SEARCH("Yes",'2_all_summary'!$H214)),IF(ISNUMBER(SEARCH("Yes",'2_all_summary'!O214)),1,2),IF(ISNUMBER(SEARCH("No",'2_all_summary'!O214)),4,3))</f>
        <v>4</v>
      </c>
      <c r="M215" s="39">
        <f>IF(ISNUMBER(SEARCH("Yes",'2_all_summary'!$H214)),IF(0&lt;'2_all_summary'!P214,1,2),IF(0='2_all_summary'!P214,4,3))</f>
        <v>4</v>
      </c>
      <c r="N215" s="39">
        <f>IF(ISNUMBER(SEARCH("Yes",'2_all_summary'!$H214)),IF(ISNUMBER(SEARCH("Yes",'2_all_summary'!Q214)),1,2),IF(ISNUMBER(SEARCH("No",'2_all_summary'!Q214)),4,3))</f>
        <v>4</v>
      </c>
      <c r="O215" s="39">
        <f>IF(ISNUMBER(SEARCH("Yes",'2_all_summary'!$H214)),IF(ISNUMBER(SEARCH("Yes",'2_all_summary'!R214)),1,2),IF(ISNUMBER(SEARCH("No",'2_all_summary'!R214)),4,3))</f>
        <v>4</v>
      </c>
      <c r="P215" s="39">
        <f>IF(ISNUMBER(SEARCH("Yes",'2_all_summary'!$H214)),IF(ISNUMBER(SEARCH("Yes",'2_all_summary'!S214)),1,2),IF(ISNUMBER(SEARCH("No",'2_all_summary'!S214)),4,3))</f>
        <v>4</v>
      </c>
      <c r="Q215" s="39">
        <f>IF(ISNUMBER(SEARCH("Yes",'2_all_summary'!$H214)),IF(0&lt;'2_all_summary'!T214,1,2),IF(0='2_all_summary'!T214,4,3))</f>
        <v>4</v>
      </c>
      <c r="R215" s="39">
        <f>IF(ISNUMBER(SEARCH("Yes",'2_all_summary'!$H214)),IF(ISNUMBER(SEARCH("Yes",'2_all_summary'!U214)),1,2),IF(ISNUMBER(SEARCH("No",'2_all_summary'!U214)),4,3))</f>
        <v>4</v>
      </c>
    </row>
    <row r="216" spans="7:18" x14ac:dyDescent="0.3">
      <c r="G216" s="53"/>
      <c r="H216" s="39" t="str">
        <f>'2_all_summary'!D215</f>
        <v>Effectiveness of participatory planning for community management of fisheries in Bangladesh</v>
      </c>
      <c r="I216" s="39" t="str">
        <f>'2_all_summary'!E215</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v>
      </c>
      <c r="J216" s="39">
        <f>IF(ISNUMBER(SEARCH("Yes",'2_all_summary'!$H215)),IF(ISNUMBER(SEARCH("Yes",'2_all_summary'!M215)),1,2),IF(ISNUMBER(SEARCH("No",'2_all_summary'!M215)),4,3))</f>
        <v>4</v>
      </c>
      <c r="K216" s="39">
        <f>IF(ISNUMBER(SEARCH("Yes",'2_all_summary'!$H215)),IF(ISNUMBER(SEARCH("Yes",'2_all_summary'!N215)),1,2),IF(ISNUMBER(SEARCH("No",'2_all_summary'!N215)),4,3))</f>
        <v>4</v>
      </c>
      <c r="L216" s="39">
        <f>IF(ISNUMBER(SEARCH("Yes",'2_all_summary'!$H215)),IF(ISNUMBER(SEARCH("Yes",'2_all_summary'!O215)),1,2),IF(ISNUMBER(SEARCH("No",'2_all_summary'!O215)),4,3))</f>
        <v>4</v>
      </c>
      <c r="M216" s="39">
        <f>IF(ISNUMBER(SEARCH("Yes",'2_all_summary'!$H215)),IF(0&lt;'2_all_summary'!P215,1,2),IF(0='2_all_summary'!P215,4,3))</f>
        <v>4</v>
      </c>
      <c r="N216" s="39">
        <f>IF(ISNUMBER(SEARCH("Yes",'2_all_summary'!$H215)),IF(ISNUMBER(SEARCH("Yes",'2_all_summary'!Q215)),1,2),IF(ISNUMBER(SEARCH("No",'2_all_summary'!Q215)),4,3))</f>
        <v>4</v>
      </c>
      <c r="O216" s="39">
        <f>IF(ISNUMBER(SEARCH("Yes",'2_all_summary'!$H215)),IF(ISNUMBER(SEARCH("Yes",'2_all_summary'!R215)),1,2),IF(ISNUMBER(SEARCH("No",'2_all_summary'!R215)),4,3))</f>
        <v>4</v>
      </c>
      <c r="P216" s="39">
        <f>IF(ISNUMBER(SEARCH("Yes",'2_all_summary'!$H215)),IF(ISNUMBER(SEARCH("Yes",'2_all_summary'!S215)),1,2),IF(ISNUMBER(SEARCH("No",'2_all_summary'!S215)),4,3))</f>
        <v>4</v>
      </c>
      <c r="Q216" s="39">
        <f>IF(ISNUMBER(SEARCH("Yes",'2_all_summary'!$H215)),IF(0&lt;'2_all_summary'!T215,1,2),IF(0='2_all_summary'!T215,4,3))</f>
        <v>4</v>
      </c>
      <c r="R216" s="39">
        <f>IF(ISNUMBER(SEARCH("Yes",'2_all_summary'!$H215)),IF(ISNUMBER(SEARCH("Yes",'2_all_summary'!U215)),1,2),IF(ISNUMBER(SEARCH("No",'2_all_summary'!U215)),4,3))</f>
        <v>4</v>
      </c>
    </row>
    <row r="217" spans="7:18" x14ac:dyDescent="0.3">
      <c r="G217" s="53"/>
      <c r="H217" s="39" t="str">
        <f>'2_all_summary'!D216</f>
        <v>Prospects for whale shark conservation in Eastern Indonesia through bajo traditional ecological knowledge and community-based monitoring</v>
      </c>
      <c r="I217" s="39" t="str">
        <f>'2_all_summary'!E216</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v>
      </c>
      <c r="J217" s="39">
        <f>IF(ISNUMBER(SEARCH("Yes",'2_all_summary'!$H216)),IF(ISNUMBER(SEARCH("Yes",'2_all_summary'!M216)),1,2),IF(ISNUMBER(SEARCH("No",'2_all_summary'!M216)),4,3))</f>
        <v>4</v>
      </c>
      <c r="K217" s="39">
        <f>IF(ISNUMBER(SEARCH("Yes",'2_all_summary'!$H216)),IF(ISNUMBER(SEARCH("Yes",'2_all_summary'!N216)),1,2),IF(ISNUMBER(SEARCH("No",'2_all_summary'!N216)),4,3))</f>
        <v>4</v>
      </c>
      <c r="L217" s="39">
        <f>IF(ISNUMBER(SEARCH("Yes",'2_all_summary'!$H216)),IF(ISNUMBER(SEARCH("Yes",'2_all_summary'!O216)),1,2),IF(ISNUMBER(SEARCH("No",'2_all_summary'!O216)),4,3))</f>
        <v>4</v>
      </c>
      <c r="M217" s="39">
        <f>IF(ISNUMBER(SEARCH("Yes",'2_all_summary'!$H216)),IF(0&lt;'2_all_summary'!P216,1,2),IF(0='2_all_summary'!P216,4,3))</f>
        <v>4</v>
      </c>
      <c r="N217" s="39">
        <f>IF(ISNUMBER(SEARCH("Yes",'2_all_summary'!$H216)),IF(ISNUMBER(SEARCH("Yes",'2_all_summary'!Q216)),1,2),IF(ISNUMBER(SEARCH("No",'2_all_summary'!Q216)),4,3))</f>
        <v>4</v>
      </c>
      <c r="O217" s="39">
        <f>IF(ISNUMBER(SEARCH("Yes",'2_all_summary'!$H216)),IF(ISNUMBER(SEARCH("Yes",'2_all_summary'!R216)),1,2),IF(ISNUMBER(SEARCH("No",'2_all_summary'!R216)),4,3))</f>
        <v>4</v>
      </c>
      <c r="P217" s="39">
        <f>IF(ISNUMBER(SEARCH("Yes",'2_all_summary'!$H216)),IF(ISNUMBER(SEARCH("Yes",'2_all_summary'!S216)),1,2),IF(ISNUMBER(SEARCH("No",'2_all_summary'!S216)),4,3))</f>
        <v>4</v>
      </c>
      <c r="Q217" s="39">
        <f>IF(ISNUMBER(SEARCH("Yes",'2_all_summary'!$H216)),IF(0&lt;'2_all_summary'!T216,1,2),IF(0='2_all_summary'!T216,4,3))</f>
        <v>4</v>
      </c>
      <c r="R217" s="39">
        <f>IF(ISNUMBER(SEARCH("Yes",'2_all_summary'!$H216)),IF(ISNUMBER(SEARCH("Yes",'2_all_summary'!U216)),1,2),IF(ISNUMBER(SEARCH("No",'2_all_summary'!U216)),4,3))</f>
        <v>4</v>
      </c>
    </row>
    <row r="218" spans="7:18" x14ac:dyDescent="0.3">
      <c r="G218" s="53"/>
      <c r="H218" s="39" t="str">
        <f>'2_all_summary'!D217</f>
        <v>Legislating community-based management: Lessons from the Venezuelan freshwater fishery</v>
      </c>
      <c r="I218" s="39" t="str">
        <f>'2_all_summary'!E217</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218" s="39">
        <f>IF(ISNUMBER(SEARCH("Yes",'2_all_summary'!$H217)),IF(ISNUMBER(SEARCH("Yes",'2_all_summary'!M217)),1,2),IF(ISNUMBER(SEARCH("No",'2_all_summary'!M217)),4,3))</f>
        <v>4</v>
      </c>
      <c r="K218" s="39">
        <f>IF(ISNUMBER(SEARCH("Yes",'2_all_summary'!$H217)),IF(ISNUMBER(SEARCH("Yes",'2_all_summary'!N217)),1,2),IF(ISNUMBER(SEARCH("No",'2_all_summary'!N217)),4,3))</f>
        <v>4</v>
      </c>
      <c r="L218" s="39">
        <f>IF(ISNUMBER(SEARCH("Yes",'2_all_summary'!$H217)),IF(ISNUMBER(SEARCH("Yes",'2_all_summary'!O217)),1,2),IF(ISNUMBER(SEARCH("No",'2_all_summary'!O217)),4,3))</f>
        <v>4</v>
      </c>
      <c r="M218" s="39">
        <f>IF(ISNUMBER(SEARCH("Yes",'2_all_summary'!$H217)),IF(0&lt;'2_all_summary'!P217,1,2),IF(0='2_all_summary'!P217,4,3))</f>
        <v>4</v>
      </c>
      <c r="N218" s="39">
        <f>IF(ISNUMBER(SEARCH("Yes",'2_all_summary'!$H217)),IF(ISNUMBER(SEARCH("Yes",'2_all_summary'!Q217)),1,2),IF(ISNUMBER(SEARCH("No",'2_all_summary'!Q217)),4,3))</f>
        <v>4</v>
      </c>
      <c r="O218" s="39">
        <f>IF(ISNUMBER(SEARCH("Yes",'2_all_summary'!$H217)),IF(ISNUMBER(SEARCH("Yes",'2_all_summary'!R217)),1,2),IF(ISNUMBER(SEARCH("No",'2_all_summary'!R217)),4,3))</f>
        <v>4</v>
      </c>
      <c r="P218" s="39">
        <f>IF(ISNUMBER(SEARCH("Yes",'2_all_summary'!$H217)),IF(ISNUMBER(SEARCH("Yes",'2_all_summary'!S217)),1,2),IF(ISNUMBER(SEARCH("No",'2_all_summary'!S217)),4,3))</f>
        <v>4</v>
      </c>
      <c r="Q218" s="39">
        <f>IF(ISNUMBER(SEARCH("Yes",'2_all_summary'!$H217)),IF(0&lt;'2_all_summary'!T217,1,2),IF(0='2_all_summary'!T217,4,3))</f>
        <v>4</v>
      </c>
      <c r="R218" s="39">
        <f>IF(ISNUMBER(SEARCH("Yes",'2_all_summary'!$H217)),IF(ISNUMBER(SEARCH("Yes",'2_all_summary'!U217)),1,2),IF(ISNUMBER(SEARCH("No",'2_all_summary'!U217)),4,3))</f>
        <v>4</v>
      </c>
    </row>
    <row r="219" spans="7:18" x14ac:dyDescent="0.3">
      <c r="G219" s="53"/>
      <c r="H219" s="39" t="str">
        <f>'2_all_summary'!D218</f>
        <v>Attitudes and perceptions of villagers toward community-based mariculture in Minahasa, North Sulawesi, Indonesia</v>
      </c>
      <c r="I219" s="39" t="str">
        <f>'2_all_summary'!E218</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v>
      </c>
      <c r="J219" s="39">
        <f>IF(ISNUMBER(SEARCH("Yes",'2_all_summary'!$H218)),IF(ISNUMBER(SEARCH("Yes",'2_all_summary'!M218)),1,2),IF(ISNUMBER(SEARCH("No",'2_all_summary'!M218)),4,3))</f>
        <v>4</v>
      </c>
      <c r="K219" s="39">
        <f>IF(ISNUMBER(SEARCH("Yes",'2_all_summary'!$H218)),IF(ISNUMBER(SEARCH("Yes",'2_all_summary'!N218)),1,2),IF(ISNUMBER(SEARCH("No",'2_all_summary'!N218)),4,3))</f>
        <v>4</v>
      </c>
      <c r="L219" s="39">
        <f>IF(ISNUMBER(SEARCH("Yes",'2_all_summary'!$H218)),IF(ISNUMBER(SEARCH("Yes",'2_all_summary'!O218)),1,2),IF(ISNUMBER(SEARCH("No",'2_all_summary'!O218)),4,3))</f>
        <v>4</v>
      </c>
      <c r="M219" s="39">
        <f>IF(ISNUMBER(SEARCH("Yes",'2_all_summary'!$H218)),IF(0&lt;'2_all_summary'!P218,1,2),IF(0='2_all_summary'!P218,4,3))</f>
        <v>4</v>
      </c>
      <c r="N219" s="39">
        <f>IF(ISNUMBER(SEARCH("Yes",'2_all_summary'!$H218)),IF(ISNUMBER(SEARCH("Yes",'2_all_summary'!Q218)),1,2),IF(ISNUMBER(SEARCH("No",'2_all_summary'!Q218)),4,3))</f>
        <v>4</v>
      </c>
      <c r="O219" s="39">
        <f>IF(ISNUMBER(SEARCH("Yes",'2_all_summary'!$H218)),IF(ISNUMBER(SEARCH("Yes",'2_all_summary'!R218)),1,2),IF(ISNUMBER(SEARCH("No",'2_all_summary'!R218)),4,3))</f>
        <v>4</v>
      </c>
      <c r="P219" s="39">
        <f>IF(ISNUMBER(SEARCH("Yes",'2_all_summary'!$H218)),IF(ISNUMBER(SEARCH("Yes",'2_all_summary'!S218)),1,2),IF(ISNUMBER(SEARCH("No",'2_all_summary'!S218)),4,3))</f>
        <v>4</v>
      </c>
      <c r="Q219" s="39">
        <f>IF(ISNUMBER(SEARCH("Yes",'2_all_summary'!$H218)),IF(0&lt;'2_all_summary'!T218,1,2),IF(0='2_all_summary'!T218,4,3))</f>
        <v>4</v>
      </c>
      <c r="R219" s="39">
        <f>IF(ISNUMBER(SEARCH("Yes",'2_all_summary'!$H218)),IF(ISNUMBER(SEARCH("Yes",'2_all_summary'!U218)),1,2),IF(ISNUMBER(SEARCH("No",'2_all_summary'!U218)),4,3))</f>
        <v>4</v>
      </c>
    </row>
    <row r="220" spans="7:18" x14ac:dyDescent="0.3">
      <c r="G220" s="53"/>
      <c r="H220" s="39" t="str">
        <f>'2_all_summary'!D219</f>
        <v>Investigating the causes of fish community change in the Dahan River (Taiwan) using an autecology matrix</v>
      </c>
      <c r="I220" s="39" t="str">
        <f>'2_all_summary'!E219</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v>
      </c>
      <c r="J220" s="39">
        <f>IF(ISNUMBER(SEARCH("Yes",'2_all_summary'!$H219)),IF(ISNUMBER(SEARCH("Yes",'2_all_summary'!M219)),1,2),IF(ISNUMBER(SEARCH("No",'2_all_summary'!M219)),4,3))</f>
        <v>4</v>
      </c>
      <c r="K220" s="39">
        <f>IF(ISNUMBER(SEARCH("Yes",'2_all_summary'!$H219)),IF(ISNUMBER(SEARCH("Yes",'2_all_summary'!N219)),1,2),IF(ISNUMBER(SEARCH("No",'2_all_summary'!N219)),4,3))</f>
        <v>4</v>
      </c>
      <c r="L220" s="39">
        <f>IF(ISNUMBER(SEARCH("Yes",'2_all_summary'!$H219)),IF(ISNUMBER(SEARCH("Yes",'2_all_summary'!O219)),1,2),IF(ISNUMBER(SEARCH("No",'2_all_summary'!O219)),4,3))</f>
        <v>4</v>
      </c>
      <c r="M220" s="39">
        <f>IF(ISNUMBER(SEARCH("Yes",'2_all_summary'!$H219)),IF(0&lt;'2_all_summary'!P219,1,2),IF(0='2_all_summary'!P219,4,3))</f>
        <v>4</v>
      </c>
      <c r="N220" s="39">
        <f>IF(ISNUMBER(SEARCH("Yes",'2_all_summary'!$H219)),IF(ISNUMBER(SEARCH("Yes",'2_all_summary'!Q219)),1,2),IF(ISNUMBER(SEARCH("No",'2_all_summary'!Q219)),4,3))</f>
        <v>4</v>
      </c>
      <c r="O220" s="39">
        <f>IF(ISNUMBER(SEARCH("Yes",'2_all_summary'!$H219)),IF(ISNUMBER(SEARCH("Yes",'2_all_summary'!R219)),1,2),IF(ISNUMBER(SEARCH("No",'2_all_summary'!R219)),4,3))</f>
        <v>4</v>
      </c>
      <c r="P220" s="39">
        <f>IF(ISNUMBER(SEARCH("Yes",'2_all_summary'!$H219)),IF(ISNUMBER(SEARCH("Yes",'2_all_summary'!S219)),1,2),IF(ISNUMBER(SEARCH("No",'2_all_summary'!S219)),4,3))</f>
        <v>4</v>
      </c>
      <c r="Q220" s="39">
        <f>IF(ISNUMBER(SEARCH("Yes",'2_all_summary'!$H219)),IF(0&lt;'2_all_summary'!T219,1,2),IF(0='2_all_summary'!T219,4,3))</f>
        <v>4</v>
      </c>
      <c r="R220" s="39">
        <f>IF(ISNUMBER(SEARCH("Yes",'2_all_summary'!$H219)),IF(ISNUMBER(SEARCH("Yes",'2_all_summary'!U219)),1,2),IF(ISNUMBER(SEARCH("No",'2_all_summary'!U219)),4,3))</f>
        <v>4</v>
      </c>
    </row>
    <row r="221" spans="7:18" x14ac:dyDescent="0.3">
      <c r="G221" s="53"/>
      <c r="H221" s="39" t="str">
        <f>'2_all_summary'!D220</f>
        <v>Co-management of coral reef fisheries: A critical evaluation of the literature</v>
      </c>
      <c r="I221" s="39" t="str">
        <f>'2_all_summary'!E220</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v>
      </c>
      <c r="J221" s="39">
        <f>IF(ISNUMBER(SEARCH("Yes",'2_all_summary'!$H220)),IF(ISNUMBER(SEARCH("Yes",'2_all_summary'!M220)),1,2),IF(ISNUMBER(SEARCH("No",'2_all_summary'!M220)),4,3))</f>
        <v>4</v>
      </c>
      <c r="K221" s="39">
        <f>IF(ISNUMBER(SEARCH("Yes",'2_all_summary'!$H220)),IF(ISNUMBER(SEARCH("Yes",'2_all_summary'!N220)),1,2),IF(ISNUMBER(SEARCH("No",'2_all_summary'!N220)),4,3))</f>
        <v>4</v>
      </c>
      <c r="L221" s="39">
        <f>IF(ISNUMBER(SEARCH("Yes",'2_all_summary'!$H220)),IF(ISNUMBER(SEARCH("Yes",'2_all_summary'!O220)),1,2),IF(ISNUMBER(SEARCH("No",'2_all_summary'!O220)),4,3))</f>
        <v>4</v>
      </c>
      <c r="M221" s="39">
        <f>IF(ISNUMBER(SEARCH("Yes",'2_all_summary'!$H220)),IF(0&lt;'2_all_summary'!P220,1,2),IF(0='2_all_summary'!P220,4,3))</f>
        <v>4</v>
      </c>
      <c r="N221" s="39">
        <f>IF(ISNUMBER(SEARCH("Yes",'2_all_summary'!$H220)),IF(ISNUMBER(SEARCH("Yes",'2_all_summary'!Q220)),1,2),IF(ISNUMBER(SEARCH("No",'2_all_summary'!Q220)),4,3))</f>
        <v>4</v>
      </c>
      <c r="O221" s="39">
        <f>IF(ISNUMBER(SEARCH("Yes",'2_all_summary'!$H220)),IF(ISNUMBER(SEARCH("Yes",'2_all_summary'!R220)),1,2),IF(ISNUMBER(SEARCH("No",'2_all_summary'!R220)),4,3))</f>
        <v>4</v>
      </c>
      <c r="P221" s="39">
        <f>IF(ISNUMBER(SEARCH("Yes",'2_all_summary'!$H220)),IF(ISNUMBER(SEARCH("Yes",'2_all_summary'!S220)),1,2),IF(ISNUMBER(SEARCH("No",'2_all_summary'!S220)),4,3))</f>
        <v>4</v>
      </c>
      <c r="Q221" s="39">
        <f>IF(ISNUMBER(SEARCH("Yes",'2_all_summary'!$H220)),IF(0&lt;'2_all_summary'!T220,1,2),IF(0='2_all_summary'!T220,4,3))</f>
        <v>4</v>
      </c>
      <c r="R221" s="39">
        <f>IF(ISNUMBER(SEARCH("Yes",'2_all_summary'!$H220)),IF(ISNUMBER(SEARCH("Yes",'2_all_summary'!U220)),1,2),IF(ISNUMBER(SEARCH("No",'2_all_summary'!U220)),4,3))</f>
        <v>4</v>
      </c>
    </row>
    <row r="222" spans="7:18" x14ac:dyDescent="0.3">
      <c r="G222" s="53"/>
      <c r="H222" s="39" t="str">
        <f>'2_all_summary'!D221</f>
        <v>Evaluating characteristics of community riparian awareness program interactions</v>
      </c>
      <c r="I222" s="39" t="str">
        <f>'2_all_summary'!E221</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v>
      </c>
      <c r="J222" s="39">
        <f>IF(ISNUMBER(SEARCH("Yes",'2_all_summary'!$H221)),IF(ISNUMBER(SEARCH("Yes",'2_all_summary'!M221)),1,2),IF(ISNUMBER(SEARCH("No",'2_all_summary'!M221)),4,3))</f>
        <v>4</v>
      </c>
      <c r="K222" s="39">
        <f>IF(ISNUMBER(SEARCH("Yes",'2_all_summary'!$H221)),IF(ISNUMBER(SEARCH("Yes",'2_all_summary'!N221)),1,2),IF(ISNUMBER(SEARCH("No",'2_all_summary'!N221)),4,3))</f>
        <v>4</v>
      </c>
      <c r="L222" s="39">
        <f>IF(ISNUMBER(SEARCH("Yes",'2_all_summary'!$H221)),IF(ISNUMBER(SEARCH("Yes",'2_all_summary'!O221)),1,2),IF(ISNUMBER(SEARCH("No",'2_all_summary'!O221)),4,3))</f>
        <v>4</v>
      </c>
      <c r="M222" s="39">
        <f>IF(ISNUMBER(SEARCH("Yes",'2_all_summary'!$H221)),IF(0&lt;'2_all_summary'!P221,1,2),IF(0='2_all_summary'!P221,4,3))</f>
        <v>4</v>
      </c>
      <c r="N222" s="39">
        <f>IF(ISNUMBER(SEARCH("Yes",'2_all_summary'!$H221)),IF(ISNUMBER(SEARCH("Yes",'2_all_summary'!Q221)),1,2),IF(ISNUMBER(SEARCH("No",'2_all_summary'!Q221)),4,3))</f>
        <v>4</v>
      </c>
      <c r="O222" s="39">
        <f>IF(ISNUMBER(SEARCH("Yes",'2_all_summary'!$H221)),IF(ISNUMBER(SEARCH("Yes",'2_all_summary'!R221)),1,2),IF(ISNUMBER(SEARCH("No",'2_all_summary'!R221)),4,3))</f>
        <v>4</v>
      </c>
      <c r="P222" s="39">
        <f>IF(ISNUMBER(SEARCH("Yes",'2_all_summary'!$H221)),IF(ISNUMBER(SEARCH("Yes",'2_all_summary'!S221)),1,2),IF(ISNUMBER(SEARCH("No",'2_all_summary'!S221)),4,3))</f>
        <v>4</v>
      </c>
      <c r="Q222" s="39">
        <f>IF(ISNUMBER(SEARCH("Yes",'2_all_summary'!$H221)),IF(0&lt;'2_all_summary'!T221,1,2),IF(0='2_all_summary'!T221,4,3))</f>
        <v>4</v>
      </c>
      <c r="R222" s="39">
        <f>IF(ISNUMBER(SEARCH("Yes",'2_all_summary'!$H221)),IF(ISNUMBER(SEARCH("Yes",'2_all_summary'!U221)),1,2),IF(ISNUMBER(SEARCH("No",'2_all_summary'!U221)),4,3))</f>
        <v>4</v>
      </c>
    </row>
    <row r="223" spans="7:18" x14ac:dyDescent="0.3">
      <c r="G223" s="53"/>
      <c r="H223" s="39" t="str">
        <f>'2_all_summary'!D222</f>
        <v>Action research as systems change</v>
      </c>
      <c r="I223" s="39" t="str">
        <f>'2_all_summary'!E222</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v>
      </c>
      <c r="J223" s="39">
        <f>IF(ISNUMBER(SEARCH("Yes",'2_all_summary'!$H222)),IF(ISNUMBER(SEARCH("Yes",'2_all_summary'!M222)),1,2),IF(ISNUMBER(SEARCH("No",'2_all_summary'!M222)),4,3))</f>
        <v>4</v>
      </c>
      <c r="K223" s="39">
        <f>IF(ISNUMBER(SEARCH("Yes",'2_all_summary'!$H222)),IF(ISNUMBER(SEARCH("Yes",'2_all_summary'!N222)),1,2),IF(ISNUMBER(SEARCH("No",'2_all_summary'!N222)),4,3))</f>
        <v>4</v>
      </c>
      <c r="L223" s="39">
        <f>IF(ISNUMBER(SEARCH("Yes",'2_all_summary'!$H222)),IF(ISNUMBER(SEARCH("Yes",'2_all_summary'!O222)),1,2),IF(ISNUMBER(SEARCH("No",'2_all_summary'!O222)),4,3))</f>
        <v>4</v>
      </c>
      <c r="M223" s="39">
        <f>IF(ISNUMBER(SEARCH("Yes",'2_all_summary'!$H222)),IF(0&lt;'2_all_summary'!P222,1,2),IF(0='2_all_summary'!P222,4,3))</f>
        <v>4</v>
      </c>
      <c r="N223" s="39">
        <f>IF(ISNUMBER(SEARCH("Yes",'2_all_summary'!$H222)),IF(ISNUMBER(SEARCH("Yes",'2_all_summary'!Q222)),1,2),IF(ISNUMBER(SEARCH("No",'2_all_summary'!Q222)),4,3))</f>
        <v>4</v>
      </c>
      <c r="O223" s="39">
        <f>IF(ISNUMBER(SEARCH("Yes",'2_all_summary'!$H222)),IF(ISNUMBER(SEARCH("Yes",'2_all_summary'!R222)),1,2),IF(ISNUMBER(SEARCH("No",'2_all_summary'!R222)),4,3))</f>
        <v>4</v>
      </c>
      <c r="P223" s="39">
        <f>IF(ISNUMBER(SEARCH("Yes",'2_all_summary'!$H222)),IF(ISNUMBER(SEARCH("Yes",'2_all_summary'!S222)),1,2),IF(ISNUMBER(SEARCH("No",'2_all_summary'!S222)),4,3))</f>
        <v>4</v>
      </c>
      <c r="Q223" s="39">
        <f>IF(ISNUMBER(SEARCH("Yes",'2_all_summary'!$H222)),IF(0&lt;'2_all_summary'!T222,1,2),IF(0='2_all_summary'!T222,4,3))</f>
        <v>4</v>
      </c>
      <c r="R223" s="39">
        <f>IF(ISNUMBER(SEARCH("Yes",'2_all_summary'!$H222)),IF(ISNUMBER(SEARCH("Yes",'2_all_summary'!U222)),1,2),IF(ISNUMBER(SEARCH("No",'2_all_summary'!U222)),4,3))</f>
        <v>4</v>
      </c>
    </row>
    <row r="224" spans="7:18" x14ac:dyDescent="0.3">
      <c r="G224" s="53"/>
      <c r="H224" s="39" t="str">
        <f>'2_all_summary'!D223</f>
        <v>Evaluating tools for the spatial management of fisheries</v>
      </c>
      <c r="I224" s="39" t="str">
        <f>'2_all_summary'!E223</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v>
      </c>
      <c r="J224" s="39">
        <f>IF(ISNUMBER(SEARCH("Yes",'2_all_summary'!$H223)),IF(ISNUMBER(SEARCH("Yes",'2_all_summary'!M223)),1,2),IF(ISNUMBER(SEARCH("No",'2_all_summary'!M223)),4,3))</f>
        <v>4</v>
      </c>
      <c r="K224" s="39">
        <f>IF(ISNUMBER(SEARCH("Yes",'2_all_summary'!$H223)),IF(ISNUMBER(SEARCH("Yes",'2_all_summary'!N223)),1,2),IF(ISNUMBER(SEARCH("No",'2_all_summary'!N223)),4,3))</f>
        <v>4</v>
      </c>
      <c r="L224" s="39">
        <f>IF(ISNUMBER(SEARCH("Yes",'2_all_summary'!$H223)),IF(ISNUMBER(SEARCH("Yes",'2_all_summary'!O223)),1,2),IF(ISNUMBER(SEARCH("No",'2_all_summary'!O223)),4,3))</f>
        <v>4</v>
      </c>
      <c r="M224" s="39">
        <f>IF(ISNUMBER(SEARCH("Yes",'2_all_summary'!$H223)),IF(0&lt;'2_all_summary'!P223,1,2),IF(0='2_all_summary'!P223,4,3))</f>
        <v>4</v>
      </c>
      <c r="N224" s="39">
        <f>IF(ISNUMBER(SEARCH("Yes",'2_all_summary'!$H223)),IF(ISNUMBER(SEARCH("Yes",'2_all_summary'!Q223)),1,2),IF(ISNUMBER(SEARCH("No",'2_all_summary'!Q223)),4,3))</f>
        <v>4</v>
      </c>
      <c r="O224" s="39">
        <f>IF(ISNUMBER(SEARCH("Yes",'2_all_summary'!$H223)),IF(ISNUMBER(SEARCH("Yes",'2_all_summary'!R223)),1,2),IF(ISNUMBER(SEARCH("No",'2_all_summary'!R223)),4,3))</f>
        <v>4</v>
      </c>
      <c r="P224" s="39">
        <f>IF(ISNUMBER(SEARCH("Yes",'2_all_summary'!$H223)),IF(ISNUMBER(SEARCH("Yes",'2_all_summary'!S223)),1,2),IF(ISNUMBER(SEARCH("No",'2_all_summary'!S223)),4,3))</f>
        <v>4</v>
      </c>
      <c r="Q224" s="39">
        <f>IF(ISNUMBER(SEARCH("Yes",'2_all_summary'!$H223)),IF(0&lt;'2_all_summary'!T223,1,2),IF(0='2_all_summary'!T223,4,3))</f>
        <v>4</v>
      </c>
      <c r="R224" s="39">
        <f>IF(ISNUMBER(SEARCH("Yes",'2_all_summary'!$H223)),IF(ISNUMBER(SEARCH("Yes",'2_all_summary'!U223)),1,2),IF(ISNUMBER(SEARCH("No",'2_all_summary'!U223)),4,3))</f>
        <v>4</v>
      </c>
    </row>
    <row r="225" spans="7:18" x14ac:dyDescent="0.3">
      <c r="G225" s="53"/>
      <c r="H225" s="39" t="str">
        <f>'2_all_summary'!D224</f>
        <v>The role of MSC certification in the empowerment of fishing cooperatives in Mexico: The case of red rock lobster co-managed fishery</v>
      </c>
      <c r="I225" s="39" t="str">
        <f>'2_all_summary'!E224</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v>
      </c>
      <c r="J225" s="39">
        <f>IF(ISNUMBER(SEARCH("Yes",'2_all_summary'!$H224)),IF(ISNUMBER(SEARCH("Yes",'2_all_summary'!M224)),1,2),IF(ISNUMBER(SEARCH("No",'2_all_summary'!M224)),4,3))</f>
        <v>4</v>
      </c>
      <c r="K225" s="39">
        <f>IF(ISNUMBER(SEARCH("Yes",'2_all_summary'!$H224)),IF(ISNUMBER(SEARCH("Yes",'2_all_summary'!N224)),1,2),IF(ISNUMBER(SEARCH("No",'2_all_summary'!N224)),4,3))</f>
        <v>4</v>
      </c>
      <c r="L225" s="39">
        <f>IF(ISNUMBER(SEARCH("Yes",'2_all_summary'!$H224)),IF(ISNUMBER(SEARCH("Yes",'2_all_summary'!O224)),1,2),IF(ISNUMBER(SEARCH("No",'2_all_summary'!O224)),4,3))</f>
        <v>4</v>
      </c>
      <c r="M225" s="39">
        <f>IF(ISNUMBER(SEARCH("Yes",'2_all_summary'!$H224)),IF(0&lt;'2_all_summary'!P224,1,2),IF(0='2_all_summary'!P224,4,3))</f>
        <v>4</v>
      </c>
      <c r="N225" s="39">
        <f>IF(ISNUMBER(SEARCH("Yes",'2_all_summary'!$H224)),IF(ISNUMBER(SEARCH("Yes",'2_all_summary'!Q224)),1,2),IF(ISNUMBER(SEARCH("No",'2_all_summary'!Q224)),4,3))</f>
        <v>4</v>
      </c>
      <c r="O225" s="39">
        <f>IF(ISNUMBER(SEARCH("Yes",'2_all_summary'!$H224)),IF(ISNUMBER(SEARCH("Yes",'2_all_summary'!R224)),1,2),IF(ISNUMBER(SEARCH("No",'2_all_summary'!R224)),4,3))</f>
        <v>4</v>
      </c>
      <c r="P225" s="39">
        <f>IF(ISNUMBER(SEARCH("Yes",'2_all_summary'!$H224)),IF(ISNUMBER(SEARCH("Yes",'2_all_summary'!S224)),1,2),IF(ISNUMBER(SEARCH("No",'2_all_summary'!S224)),4,3))</f>
        <v>4</v>
      </c>
      <c r="Q225" s="39">
        <f>IF(ISNUMBER(SEARCH("Yes",'2_all_summary'!$H224)),IF(0&lt;'2_all_summary'!T224,1,2),IF(0='2_all_summary'!T224,4,3))</f>
        <v>4</v>
      </c>
      <c r="R225" s="39">
        <f>IF(ISNUMBER(SEARCH("Yes",'2_all_summary'!$H224)),IF(ISNUMBER(SEARCH("Yes",'2_all_summary'!U224)),1,2),IF(ISNUMBER(SEARCH("No",'2_all_summary'!U224)),4,3))</f>
        <v>4</v>
      </c>
    </row>
    <row r="226" spans="7:18" x14ac:dyDescent="0.3">
      <c r="G226" s="53"/>
      <c r="H226" s="39" t="str">
        <f>'2_all_summary'!D225</f>
        <v>Decentralized coastal zone management in Malaysia and Indonesia: A comparative perspective</v>
      </c>
      <c r="I226" s="39" t="str">
        <f>'2_all_summary'!E225</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226" s="39">
        <f>IF(ISNUMBER(SEARCH("Yes",'2_all_summary'!$H225)),IF(ISNUMBER(SEARCH("Yes",'2_all_summary'!M225)),1,2),IF(ISNUMBER(SEARCH("No",'2_all_summary'!M225)),4,3))</f>
        <v>4</v>
      </c>
      <c r="K226" s="39">
        <f>IF(ISNUMBER(SEARCH("Yes",'2_all_summary'!$H225)),IF(ISNUMBER(SEARCH("Yes",'2_all_summary'!N225)),1,2),IF(ISNUMBER(SEARCH("No",'2_all_summary'!N225)),4,3))</f>
        <v>4</v>
      </c>
      <c r="L226" s="39">
        <f>IF(ISNUMBER(SEARCH("Yes",'2_all_summary'!$H225)),IF(ISNUMBER(SEARCH("Yes",'2_all_summary'!O225)),1,2),IF(ISNUMBER(SEARCH("No",'2_all_summary'!O225)),4,3))</f>
        <v>4</v>
      </c>
      <c r="M226" s="39">
        <f>IF(ISNUMBER(SEARCH("Yes",'2_all_summary'!$H225)),IF(0&lt;'2_all_summary'!P225,1,2),IF(0='2_all_summary'!P225,4,3))</f>
        <v>4</v>
      </c>
      <c r="N226" s="39">
        <f>IF(ISNUMBER(SEARCH("Yes",'2_all_summary'!$H225)),IF(ISNUMBER(SEARCH("Yes",'2_all_summary'!Q225)),1,2),IF(ISNUMBER(SEARCH("No",'2_all_summary'!Q225)),4,3))</f>
        <v>4</v>
      </c>
      <c r="O226" s="39">
        <f>IF(ISNUMBER(SEARCH("Yes",'2_all_summary'!$H225)),IF(ISNUMBER(SEARCH("Yes",'2_all_summary'!R225)),1,2),IF(ISNUMBER(SEARCH("No",'2_all_summary'!R225)),4,3))</f>
        <v>4</v>
      </c>
      <c r="P226" s="39">
        <f>IF(ISNUMBER(SEARCH("Yes",'2_all_summary'!$H225)),IF(ISNUMBER(SEARCH("Yes",'2_all_summary'!S225)),1,2),IF(ISNUMBER(SEARCH("No",'2_all_summary'!S225)),4,3))</f>
        <v>4</v>
      </c>
      <c r="Q226" s="39">
        <f>IF(ISNUMBER(SEARCH("Yes",'2_all_summary'!$H225)),IF(0&lt;'2_all_summary'!T225,1,2),IF(0='2_all_summary'!T225,4,3))</f>
        <v>4</v>
      </c>
      <c r="R226" s="39">
        <f>IF(ISNUMBER(SEARCH("Yes",'2_all_summary'!$H225)),IF(ISNUMBER(SEARCH("Yes",'2_all_summary'!U225)),1,2),IF(ISNUMBER(SEARCH("No",'2_all_summary'!U225)),4,3))</f>
        <v>4</v>
      </c>
    </row>
    <row r="227" spans="7:18" x14ac:dyDescent="0.3">
      <c r="G227" s="53"/>
      <c r="H227" s="39" t="str">
        <f>'2_all_summary'!D226</f>
        <v>Exploitation rates and management implications for the fisheries of Bontanga reservoir in the Northern Region of Ghana</v>
      </c>
      <c r="I227" s="39" t="str">
        <f>'2_all_summary'!E226</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227" s="39">
        <f>IF(ISNUMBER(SEARCH("Yes",'2_all_summary'!$H226)),IF(ISNUMBER(SEARCH("Yes",'2_all_summary'!M226)),1,2),IF(ISNUMBER(SEARCH("No",'2_all_summary'!M226)),4,3))</f>
        <v>4</v>
      </c>
      <c r="K227" s="39">
        <f>IF(ISNUMBER(SEARCH("Yes",'2_all_summary'!$H226)),IF(ISNUMBER(SEARCH("Yes",'2_all_summary'!N226)),1,2),IF(ISNUMBER(SEARCH("No",'2_all_summary'!N226)),4,3))</f>
        <v>4</v>
      </c>
      <c r="L227" s="39">
        <f>IF(ISNUMBER(SEARCH("Yes",'2_all_summary'!$H226)),IF(ISNUMBER(SEARCH("Yes",'2_all_summary'!O226)),1,2),IF(ISNUMBER(SEARCH("No",'2_all_summary'!O226)),4,3))</f>
        <v>4</v>
      </c>
      <c r="M227" s="39">
        <f>IF(ISNUMBER(SEARCH("Yes",'2_all_summary'!$H226)),IF(0&lt;'2_all_summary'!P226,1,2),IF(0='2_all_summary'!P226,4,3))</f>
        <v>4</v>
      </c>
      <c r="N227" s="39">
        <f>IF(ISNUMBER(SEARCH("Yes",'2_all_summary'!$H226)),IF(ISNUMBER(SEARCH("Yes",'2_all_summary'!Q226)),1,2),IF(ISNUMBER(SEARCH("No",'2_all_summary'!Q226)),4,3))</f>
        <v>4</v>
      </c>
      <c r="O227" s="39">
        <f>IF(ISNUMBER(SEARCH("Yes",'2_all_summary'!$H226)),IF(ISNUMBER(SEARCH("Yes",'2_all_summary'!R226)),1,2),IF(ISNUMBER(SEARCH("No",'2_all_summary'!R226)),4,3))</f>
        <v>4</v>
      </c>
      <c r="P227" s="39">
        <f>IF(ISNUMBER(SEARCH("Yes",'2_all_summary'!$H226)),IF(ISNUMBER(SEARCH("Yes",'2_all_summary'!S226)),1,2),IF(ISNUMBER(SEARCH("No",'2_all_summary'!S226)),4,3))</f>
        <v>4</v>
      </c>
      <c r="Q227" s="39">
        <f>IF(ISNUMBER(SEARCH("Yes",'2_all_summary'!$H226)),IF(0&lt;'2_all_summary'!T226,1,2),IF(0='2_all_summary'!T226,4,3))</f>
        <v>4</v>
      </c>
      <c r="R227" s="39">
        <f>IF(ISNUMBER(SEARCH("Yes",'2_all_summary'!$H226)),IF(ISNUMBER(SEARCH("Yes",'2_all_summary'!U226)),1,2),IF(ISNUMBER(SEARCH("No",'2_all_summary'!U226)),4,3))</f>
        <v>4</v>
      </c>
    </row>
    <row r="228" spans="7:18" x14ac:dyDescent="0.3">
      <c r="G228" s="53"/>
      <c r="H228" s="39" t="str">
        <f>'2_all_summary'!D227</f>
        <v>Marine protected area networks in the Philippines: Trends and challenges for establishment and governance</v>
      </c>
      <c r="I228" s="39" t="str">
        <f>'2_all_summary'!E227</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v>
      </c>
      <c r="J228" s="39">
        <f>IF(ISNUMBER(SEARCH("Yes",'2_all_summary'!$H227)),IF(ISNUMBER(SEARCH("Yes",'2_all_summary'!M227)),1,2),IF(ISNUMBER(SEARCH("No",'2_all_summary'!M227)),4,3))</f>
        <v>4</v>
      </c>
      <c r="K228" s="39">
        <f>IF(ISNUMBER(SEARCH("Yes",'2_all_summary'!$H227)),IF(ISNUMBER(SEARCH("Yes",'2_all_summary'!N227)),1,2),IF(ISNUMBER(SEARCH("No",'2_all_summary'!N227)),4,3))</f>
        <v>4</v>
      </c>
      <c r="L228" s="39">
        <f>IF(ISNUMBER(SEARCH("Yes",'2_all_summary'!$H227)),IF(ISNUMBER(SEARCH("Yes",'2_all_summary'!O227)),1,2),IF(ISNUMBER(SEARCH("No",'2_all_summary'!O227)),4,3))</f>
        <v>4</v>
      </c>
      <c r="M228" s="39">
        <f>IF(ISNUMBER(SEARCH("Yes",'2_all_summary'!$H227)),IF(0&lt;'2_all_summary'!P227,1,2),IF(0='2_all_summary'!P227,4,3))</f>
        <v>4</v>
      </c>
      <c r="N228" s="39">
        <f>IF(ISNUMBER(SEARCH("Yes",'2_all_summary'!$H227)),IF(ISNUMBER(SEARCH("Yes",'2_all_summary'!Q227)),1,2),IF(ISNUMBER(SEARCH("No",'2_all_summary'!Q227)),4,3))</f>
        <v>4</v>
      </c>
      <c r="O228" s="39">
        <f>IF(ISNUMBER(SEARCH("Yes",'2_all_summary'!$H227)),IF(ISNUMBER(SEARCH("Yes",'2_all_summary'!R227)),1,2),IF(ISNUMBER(SEARCH("No",'2_all_summary'!R227)),4,3))</f>
        <v>4</v>
      </c>
      <c r="P228" s="39">
        <f>IF(ISNUMBER(SEARCH("Yes",'2_all_summary'!$H227)),IF(ISNUMBER(SEARCH("Yes",'2_all_summary'!S227)),1,2),IF(ISNUMBER(SEARCH("No",'2_all_summary'!S227)),4,3))</f>
        <v>4</v>
      </c>
      <c r="Q228" s="39">
        <f>IF(ISNUMBER(SEARCH("Yes",'2_all_summary'!$H227)),IF(0&lt;'2_all_summary'!T227,1,2),IF(0='2_all_summary'!T227,4,3))</f>
        <v>4</v>
      </c>
      <c r="R228" s="39">
        <f>IF(ISNUMBER(SEARCH("Yes",'2_all_summary'!$H227)),IF(ISNUMBER(SEARCH("Yes",'2_all_summary'!U227)),1,2),IF(ISNUMBER(SEARCH("No",'2_all_summary'!U227)),4,3))</f>
        <v>4</v>
      </c>
    </row>
    <row r="229" spans="7:18" x14ac:dyDescent="0.3">
      <c r="G229" s="53"/>
      <c r="H229" s="39" t="str">
        <f>'2_all_summary'!D228</f>
        <v>Attitudes and behaviors toward Amazon River dolphins (Inia geoffrensis) in a sustainable use protected area</v>
      </c>
      <c r="I229" s="39" t="str">
        <f>'2_all_summary'!E228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v>
      </c>
      <c r="J229" s="39">
        <f>IF(ISNUMBER(SEARCH("Yes",'2_all_summary'!$H228)),IF(ISNUMBER(SEARCH("Yes",'2_all_summary'!M228)),1,2),IF(ISNUMBER(SEARCH("No",'2_all_summary'!M228)),4,3))</f>
        <v>4</v>
      </c>
      <c r="K229" s="39">
        <f>IF(ISNUMBER(SEARCH("Yes",'2_all_summary'!$H228)),IF(ISNUMBER(SEARCH("Yes",'2_all_summary'!N228)),1,2),IF(ISNUMBER(SEARCH("No",'2_all_summary'!N228)),4,3))</f>
        <v>4</v>
      </c>
      <c r="L229" s="39">
        <f>IF(ISNUMBER(SEARCH("Yes",'2_all_summary'!$H228)),IF(ISNUMBER(SEARCH("Yes",'2_all_summary'!O228)),1,2),IF(ISNUMBER(SEARCH("No",'2_all_summary'!O228)),4,3))</f>
        <v>4</v>
      </c>
      <c r="M229" s="39">
        <f>IF(ISNUMBER(SEARCH("Yes",'2_all_summary'!$H228)),IF(0&lt;'2_all_summary'!P228,1,2),IF(0='2_all_summary'!P228,4,3))</f>
        <v>4</v>
      </c>
      <c r="N229" s="39">
        <f>IF(ISNUMBER(SEARCH("Yes",'2_all_summary'!$H228)),IF(ISNUMBER(SEARCH("Yes",'2_all_summary'!Q228)),1,2),IF(ISNUMBER(SEARCH("No",'2_all_summary'!Q228)),4,3))</f>
        <v>4</v>
      </c>
      <c r="O229" s="39">
        <f>IF(ISNUMBER(SEARCH("Yes",'2_all_summary'!$H228)),IF(ISNUMBER(SEARCH("Yes",'2_all_summary'!R228)),1,2),IF(ISNUMBER(SEARCH("No",'2_all_summary'!R228)),4,3))</f>
        <v>4</v>
      </c>
      <c r="P229" s="39">
        <f>IF(ISNUMBER(SEARCH("Yes",'2_all_summary'!$H228)),IF(ISNUMBER(SEARCH("Yes",'2_all_summary'!S228)),1,2),IF(ISNUMBER(SEARCH("No",'2_all_summary'!S228)),4,3))</f>
        <v>4</v>
      </c>
      <c r="Q229" s="39">
        <f>IF(ISNUMBER(SEARCH("Yes",'2_all_summary'!$H228)),IF(0&lt;'2_all_summary'!T228,1,2),IF(0='2_all_summary'!T228,4,3))</f>
        <v>4</v>
      </c>
      <c r="R229" s="39">
        <f>IF(ISNUMBER(SEARCH("Yes",'2_all_summary'!$H228)),IF(ISNUMBER(SEARCH("Yes",'2_all_summary'!U228)),1,2),IF(ISNUMBER(SEARCH("No",'2_all_summary'!U228)),4,3))</f>
        <v>4</v>
      </c>
    </row>
    <row r="230" spans="7:18" x14ac:dyDescent="0.3">
      <c r="G230" s="53"/>
      <c r="H230" s="39" t="str">
        <f>'2_all_summary'!D229</f>
        <v>Community-based monitoring, assessment and management of data-limited inland fish stocks in North Rupununi, Guyana</v>
      </c>
      <c r="I230" s="39" t="str">
        <f>'2_all_summary'!E229</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v>
      </c>
      <c r="J230" s="39">
        <f>IF(ISNUMBER(SEARCH("Yes",'2_all_summary'!$H229)),IF(ISNUMBER(SEARCH("Yes",'2_all_summary'!M229)),1,2),IF(ISNUMBER(SEARCH("No",'2_all_summary'!M229)),4,3))</f>
        <v>4</v>
      </c>
      <c r="K230" s="39">
        <f>IF(ISNUMBER(SEARCH("Yes",'2_all_summary'!$H229)),IF(ISNUMBER(SEARCH("Yes",'2_all_summary'!N229)),1,2),IF(ISNUMBER(SEARCH("No",'2_all_summary'!N229)),4,3))</f>
        <v>4</v>
      </c>
      <c r="L230" s="39">
        <f>IF(ISNUMBER(SEARCH("Yes",'2_all_summary'!$H229)),IF(ISNUMBER(SEARCH("Yes",'2_all_summary'!O229)),1,2),IF(ISNUMBER(SEARCH("No",'2_all_summary'!O229)),4,3))</f>
        <v>4</v>
      </c>
      <c r="M230" s="39">
        <f>IF(ISNUMBER(SEARCH("Yes",'2_all_summary'!$H229)),IF(0&lt;'2_all_summary'!P229,1,2),IF(0='2_all_summary'!P229,4,3))</f>
        <v>4</v>
      </c>
      <c r="N230" s="39">
        <f>IF(ISNUMBER(SEARCH("Yes",'2_all_summary'!$H229)),IF(ISNUMBER(SEARCH("Yes",'2_all_summary'!Q229)),1,2),IF(ISNUMBER(SEARCH("No",'2_all_summary'!Q229)),4,3))</f>
        <v>4</v>
      </c>
      <c r="O230" s="39">
        <f>IF(ISNUMBER(SEARCH("Yes",'2_all_summary'!$H229)),IF(ISNUMBER(SEARCH("Yes",'2_all_summary'!R229)),1,2),IF(ISNUMBER(SEARCH("No",'2_all_summary'!R229)),4,3))</f>
        <v>4</v>
      </c>
      <c r="P230" s="39">
        <f>IF(ISNUMBER(SEARCH("Yes",'2_all_summary'!$H229)),IF(ISNUMBER(SEARCH("Yes",'2_all_summary'!S229)),1,2),IF(ISNUMBER(SEARCH("No",'2_all_summary'!S229)),4,3))</f>
        <v>4</v>
      </c>
      <c r="Q230" s="39">
        <f>IF(ISNUMBER(SEARCH("Yes",'2_all_summary'!$H229)),IF(0&lt;'2_all_summary'!T229,1,2),IF(0='2_all_summary'!T229,4,3))</f>
        <v>4</v>
      </c>
      <c r="R230" s="39">
        <f>IF(ISNUMBER(SEARCH("Yes",'2_all_summary'!$H229)),IF(ISNUMBER(SEARCH("Yes",'2_all_summary'!U229)),1,2),IF(ISNUMBER(SEARCH("No",'2_all_summary'!U229)),4,3))</f>
        <v>4</v>
      </c>
    </row>
    <row r="231" spans="7:18" x14ac:dyDescent="0.3">
      <c r="G231" s="53"/>
      <c r="H231" s="39" t="str">
        <f>'2_all_summary'!D230</f>
        <v>Mitigating cetacean bycatch in coastal Ecuador: Governance challenges for small-scale fisheries</v>
      </c>
      <c r="I231" s="39" t="str">
        <f>'2_all_summary'!E230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v>
      </c>
      <c r="J231" s="39">
        <f>IF(ISNUMBER(SEARCH("Yes",'2_all_summary'!$H230)),IF(ISNUMBER(SEARCH("Yes",'2_all_summary'!M230)),1,2),IF(ISNUMBER(SEARCH("No",'2_all_summary'!M230)),4,3))</f>
        <v>4</v>
      </c>
      <c r="K231" s="39">
        <f>IF(ISNUMBER(SEARCH("Yes",'2_all_summary'!$H230)),IF(ISNUMBER(SEARCH("Yes",'2_all_summary'!N230)),1,2),IF(ISNUMBER(SEARCH("No",'2_all_summary'!N230)),4,3))</f>
        <v>4</v>
      </c>
      <c r="L231" s="39">
        <f>IF(ISNUMBER(SEARCH("Yes",'2_all_summary'!$H230)),IF(ISNUMBER(SEARCH("Yes",'2_all_summary'!O230)),1,2),IF(ISNUMBER(SEARCH("No",'2_all_summary'!O230)),4,3))</f>
        <v>4</v>
      </c>
      <c r="M231" s="39">
        <f>IF(ISNUMBER(SEARCH("Yes",'2_all_summary'!$H230)),IF(0&lt;'2_all_summary'!P230,1,2),IF(0='2_all_summary'!P230,4,3))</f>
        <v>4</v>
      </c>
      <c r="N231" s="39">
        <f>IF(ISNUMBER(SEARCH("Yes",'2_all_summary'!$H230)),IF(ISNUMBER(SEARCH("Yes",'2_all_summary'!Q230)),1,2),IF(ISNUMBER(SEARCH("No",'2_all_summary'!Q230)),4,3))</f>
        <v>4</v>
      </c>
      <c r="O231" s="39">
        <f>IF(ISNUMBER(SEARCH("Yes",'2_all_summary'!$H230)),IF(ISNUMBER(SEARCH("Yes",'2_all_summary'!R230)),1,2),IF(ISNUMBER(SEARCH("No",'2_all_summary'!R230)),4,3))</f>
        <v>4</v>
      </c>
      <c r="P231" s="39">
        <f>IF(ISNUMBER(SEARCH("Yes",'2_all_summary'!$H230)),IF(ISNUMBER(SEARCH("Yes",'2_all_summary'!S230)),1,2),IF(ISNUMBER(SEARCH("No",'2_all_summary'!S230)),4,3))</f>
        <v>4</v>
      </c>
      <c r="Q231" s="39">
        <f>IF(ISNUMBER(SEARCH("Yes",'2_all_summary'!$H230)),IF(0&lt;'2_all_summary'!T230,1,2),IF(0='2_all_summary'!T230,4,3))</f>
        <v>4</v>
      </c>
      <c r="R231" s="39">
        <f>IF(ISNUMBER(SEARCH("Yes",'2_all_summary'!$H230)),IF(ISNUMBER(SEARCH("Yes",'2_all_summary'!U230)),1,2),IF(ISNUMBER(SEARCH("No",'2_all_summary'!U230)),4,3))</f>
        <v>4</v>
      </c>
    </row>
    <row r="232" spans="7:18" x14ac:dyDescent="0.3">
      <c r="G232" s="53"/>
      <c r="H232" s="39" t="str">
        <f>'2_all_summary'!D231</f>
        <v>Coastal Area Management through the Eco blue Sea concept in the settlement of tribe Bajo, Torokeku Village</v>
      </c>
      <c r="I232" s="39" t="str">
        <f>'2_all_summary'!E231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v>
      </c>
      <c r="J232" s="39">
        <f>IF(ISNUMBER(SEARCH("Yes",'2_all_summary'!$H231)),IF(ISNUMBER(SEARCH("Yes",'2_all_summary'!M231)),1,2),IF(ISNUMBER(SEARCH("No",'2_all_summary'!M231)),4,3))</f>
        <v>4</v>
      </c>
      <c r="K232" s="39">
        <f>IF(ISNUMBER(SEARCH("Yes",'2_all_summary'!$H231)),IF(ISNUMBER(SEARCH("Yes",'2_all_summary'!N231)),1,2),IF(ISNUMBER(SEARCH("No",'2_all_summary'!N231)),4,3))</f>
        <v>4</v>
      </c>
      <c r="L232" s="39">
        <f>IF(ISNUMBER(SEARCH("Yes",'2_all_summary'!$H231)),IF(ISNUMBER(SEARCH("Yes",'2_all_summary'!O231)),1,2),IF(ISNUMBER(SEARCH("No",'2_all_summary'!O231)),4,3))</f>
        <v>4</v>
      </c>
      <c r="M232" s="39">
        <f>IF(ISNUMBER(SEARCH("Yes",'2_all_summary'!$H231)),IF(0&lt;'2_all_summary'!P231,1,2),IF(0='2_all_summary'!P231,4,3))</f>
        <v>4</v>
      </c>
      <c r="N232" s="39">
        <f>IF(ISNUMBER(SEARCH("Yes",'2_all_summary'!$H231)),IF(ISNUMBER(SEARCH("Yes",'2_all_summary'!Q231)),1,2),IF(ISNUMBER(SEARCH("No",'2_all_summary'!Q231)),4,3))</f>
        <v>4</v>
      </c>
      <c r="O232" s="39">
        <f>IF(ISNUMBER(SEARCH("Yes",'2_all_summary'!$H231)),IF(ISNUMBER(SEARCH("Yes",'2_all_summary'!R231)),1,2),IF(ISNUMBER(SEARCH("No",'2_all_summary'!R231)),4,3))</f>
        <v>4</v>
      </c>
      <c r="P232" s="39">
        <f>IF(ISNUMBER(SEARCH("Yes",'2_all_summary'!$H231)),IF(ISNUMBER(SEARCH("Yes",'2_all_summary'!S231)),1,2),IF(ISNUMBER(SEARCH("No",'2_all_summary'!S231)),4,3))</f>
        <v>4</v>
      </c>
      <c r="Q232" s="39">
        <f>IF(ISNUMBER(SEARCH("Yes",'2_all_summary'!$H231)),IF(0&lt;'2_all_summary'!T231,1,2),IF(0='2_all_summary'!T231,4,3))</f>
        <v>4</v>
      </c>
      <c r="R232" s="39">
        <f>IF(ISNUMBER(SEARCH("Yes",'2_all_summary'!$H231)),IF(ISNUMBER(SEARCH("Yes",'2_all_summary'!U231)),1,2),IF(ISNUMBER(SEARCH("No",'2_all_summary'!U231)),4,3))</f>
        <v>4</v>
      </c>
    </row>
    <row r="233" spans="7:18" x14ac:dyDescent="0.3">
      <c r="G233" s="53"/>
      <c r="H233" s="39" t="str">
        <f>'2_all_summary'!D232</f>
        <v>Positive Deviance Approach: Local Community-Based Solution (A Case Study of Peranakan Etawa Goat Farm)</v>
      </c>
      <c r="I233" s="39" t="str">
        <f>'2_all_summary'!E232</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v>
      </c>
      <c r="J233" s="39">
        <f>IF(ISNUMBER(SEARCH("Yes",'2_all_summary'!$H232)),IF(ISNUMBER(SEARCH("Yes",'2_all_summary'!M232)),1,2),IF(ISNUMBER(SEARCH("No",'2_all_summary'!M232)),4,3))</f>
        <v>4</v>
      </c>
      <c r="K233" s="39">
        <f>IF(ISNUMBER(SEARCH("Yes",'2_all_summary'!$H232)),IF(ISNUMBER(SEARCH("Yes",'2_all_summary'!N232)),1,2),IF(ISNUMBER(SEARCH("No",'2_all_summary'!N232)),4,3))</f>
        <v>4</v>
      </c>
      <c r="L233" s="39">
        <f>IF(ISNUMBER(SEARCH("Yes",'2_all_summary'!$H232)),IF(ISNUMBER(SEARCH("Yes",'2_all_summary'!O232)),1,2),IF(ISNUMBER(SEARCH("No",'2_all_summary'!O232)),4,3))</f>
        <v>4</v>
      </c>
      <c r="M233" s="39">
        <f>IF(ISNUMBER(SEARCH("Yes",'2_all_summary'!$H232)),IF(0&lt;'2_all_summary'!P232,1,2),IF(0='2_all_summary'!P232,4,3))</f>
        <v>4</v>
      </c>
      <c r="N233" s="39">
        <f>IF(ISNUMBER(SEARCH("Yes",'2_all_summary'!$H232)),IF(ISNUMBER(SEARCH("Yes",'2_all_summary'!Q232)),1,2),IF(ISNUMBER(SEARCH("No",'2_all_summary'!Q232)),4,3))</f>
        <v>4</v>
      </c>
      <c r="O233" s="39">
        <f>IF(ISNUMBER(SEARCH("Yes",'2_all_summary'!$H232)),IF(ISNUMBER(SEARCH("Yes",'2_all_summary'!R232)),1,2),IF(ISNUMBER(SEARCH("No",'2_all_summary'!R232)),4,3))</f>
        <v>4</v>
      </c>
      <c r="P233" s="39">
        <f>IF(ISNUMBER(SEARCH("Yes",'2_all_summary'!$H232)),IF(ISNUMBER(SEARCH("Yes",'2_all_summary'!S232)),1,2),IF(ISNUMBER(SEARCH("No",'2_all_summary'!S232)),4,3))</f>
        <v>4</v>
      </c>
      <c r="Q233" s="39">
        <f>IF(ISNUMBER(SEARCH("Yes",'2_all_summary'!$H232)),IF(0&lt;'2_all_summary'!T232,1,2),IF(0='2_all_summary'!T232,4,3))</f>
        <v>4</v>
      </c>
      <c r="R233" s="39">
        <f>IF(ISNUMBER(SEARCH("Yes",'2_all_summary'!$H232)),IF(ISNUMBER(SEARCH("Yes",'2_all_summary'!U232)),1,2),IF(ISNUMBER(SEARCH("No",'2_all_summary'!U232)),4,3))</f>
        <v>4</v>
      </c>
    </row>
    <row r="234" spans="7:18" x14ac:dyDescent="0.3">
      <c r="G234" s="53"/>
      <c r="H234" s="39" t="str">
        <f>'2_all_summary'!D233</f>
        <v>Geophysical benthic habitat mapping in Lake Tanganyika (Tanzania): Implications for spatial planning of small-scale coastal protected areas</v>
      </c>
      <c r="I234" s="39" t="str">
        <f>'2_all_summary'!E233</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v>
      </c>
      <c r="J234" s="39">
        <f>IF(ISNUMBER(SEARCH("Yes",'2_all_summary'!$H233)),IF(ISNUMBER(SEARCH("Yes",'2_all_summary'!M233)),1,2),IF(ISNUMBER(SEARCH("No",'2_all_summary'!M233)),4,3))</f>
        <v>4</v>
      </c>
      <c r="K234" s="39">
        <f>IF(ISNUMBER(SEARCH("Yes",'2_all_summary'!$H233)),IF(ISNUMBER(SEARCH("Yes",'2_all_summary'!N233)),1,2),IF(ISNUMBER(SEARCH("No",'2_all_summary'!N233)),4,3))</f>
        <v>4</v>
      </c>
      <c r="L234" s="39">
        <f>IF(ISNUMBER(SEARCH("Yes",'2_all_summary'!$H233)),IF(ISNUMBER(SEARCH("Yes",'2_all_summary'!O233)),1,2),IF(ISNUMBER(SEARCH("No",'2_all_summary'!O233)),4,3))</f>
        <v>4</v>
      </c>
      <c r="M234" s="39">
        <f>IF(ISNUMBER(SEARCH("Yes",'2_all_summary'!$H233)),IF(0&lt;'2_all_summary'!P233,1,2),IF(0='2_all_summary'!P233,4,3))</f>
        <v>4</v>
      </c>
      <c r="N234" s="39">
        <f>IF(ISNUMBER(SEARCH("Yes",'2_all_summary'!$H233)),IF(ISNUMBER(SEARCH("Yes",'2_all_summary'!Q233)),1,2),IF(ISNUMBER(SEARCH("No",'2_all_summary'!Q233)),4,3))</f>
        <v>4</v>
      </c>
      <c r="O234" s="39">
        <f>IF(ISNUMBER(SEARCH("Yes",'2_all_summary'!$H233)),IF(ISNUMBER(SEARCH("Yes",'2_all_summary'!R233)),1,2),IF(ISNUMBER(SEARCH("No",'2_all_summary'!R233)),4,3))</f>
        <v>4</v>
      </c>
      <c r="P234" s="39">
        <f>IF(ISNUMBER(SEARCH("Yes",'2_all_summary'!$H233)),IF(ISNUMBER(SEARCH("Yes",'2_all_summary'!S233)),1,2),IF(ISNUMBER(SEARCH("No",'2_all_summary'!S233)),4,3))</f>
        <v>4</v>
      </c>
      <c r="Q234" s="39">
        <f>IF(ISNUMBER(SEARCH("Yes",'2_all_summary'!$H233)),IF(0&lt;'2_all_summary'!T233,1,2),IF(0='2_all_summary'!T233,4,3))</f>
        <v>4</v>
      </c>
      <c r="R234" s="39">
        <f>IF(ISNUMBER(SEARCH("Yes",'2_all_summary'!$H233)),IF(ISNUMBER(SEARCH("Yes",'2_all_summary'!U233)),1,2),IF(ISNUMBER(SEARCH("No",'2_all_summary'!U233)),4,3))</f>
        <v>4</v>
      </c>
    </row>
    <row r="235" spans="7:18" x14ac:dyDescent="0.3">
      <c r="G235" s="53"/>
      <c r="H235" s="39" t="str">
        <f>'2_all_summary'!D234</f>
        <v>Emerging customs: Small-scale fishing practices in Aceh, Indonesia</v>
      </c>
      <c r="I235" s="39" t="str">
        <f>'2_all_summary'!E234</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v>
      </c>
      <c r="J235" s="39">
        <f>IF(ISNUMBER(SEARCH("Yes",'2_all_summary'!$H234)),IF(ISNUMBER(SEARCH("Yes",'2_all_summary'!M234)),1,2),IF(ISNUMBER(SEARCH("No",'2_all_summary'!M234)),4,3))</f>
        <v>4</v>
      </c>
      <c r="K235" s="39">
        <f>IF(ISNUMBER(SEARCH("Yes",'2_all_summary'!$H234)),IF(ISNUMBER(SEARCH("Yes",'2_all_summary'!N234)),1,2),IF(ISNUMBER(SEARCH("No",'2_all_summary'!N234)),4,3))</f>
        <v>4</v>
      </c>
      <c r="L235" s="39">
        <f>IF(ISNUMBER(SEARCH("Yes",'2_all_summary'!$H234)),IF(ISNUMBER(SEARCH("Yes",'2_all_summary'!O234)),1,2),IF(ISNUMBER(SEARCH("No",'2_all_summary'!O234)),4,3))</f>
        <v>4</v>
      </c>
      <c r="M235" s="39">
        <f>IF(ISNUMBER(SEARCH("Yes",'2_all_summary'!$H234)),IF(0&lt;'2_all_summary'!P234,1,2),IF(0='2_all_summary'!P234,4,3))</f>
        <v>4</v>
      </c>
      <c r="N235" s="39">
        <f>IF(ISNUMBER(SEARCH("Yes",'2_all_summary'!$H234)),IF(ISNUMBER(SEARCH("Yes",'2_all_summary'!Q234)),1,2),IF(ISNUMBER(SEARCH("No",'2_all_summary'!Q234)),4,3))</f>
        <v>4</v>
      </c>
      <c r="O235" s="39">
        <f>IF(ISNUMBER(SEARCH("Yes",'2_all_summary'!$H234)),IF(ISNUMBER(SEARCH("Yes",'2_all_summary'!R234)),1,2),IF(ISNUMBER(SEARCH("No",'2_all_summary'!R234)),4,3))</f>
        <v>4</v>
      </c>
      <c r="P235" s="39">
        <f>IF(ISNUMBER(SEARCH("Yes",'2_all_summary'!$H234)),IF(ISNUMBER(SEARCH("Yes",'2_all_summary'!S234)),1,2),IF(ISNUMBER(SEARCH("No",'2_all_summary'!S234)),4,3))</f>
        <v>4</v>
      </c>
      <c r="Q235" s="39">
        <f>IF(ISNUMBER(SEARCH("Yes",'2_all_summary'!$H234)),IF(0&lt;'2_all_summary'!T234,1,2),IF(0='2_all_summary'!T234,4,3))</f>
        <v>4</v>
      </c>
      <c r="R235" s="39">
        <f>IF(ISNUMBER(SEARCH("Yes",'2_all_summary'!$H234)),IF(ISNUMBER(SEARCH("Yes",'2_all_summary'!U234)),1,2),IF(ISNUMBER(SEARCH("No",'2_all_summary'!U234)),4,3))</f>
        <v>4</v>
      </c>
    </row>
    <row r="236" spans="7:18" x14ac:dyDescent="0.3">
      <c r="G236" s="53"/>
      <c r="H236" s="39" t="str">
        <f>'2_all_summary'!D235</f>
        <v>Ten years of dynamic co-management of a multi-species reef fishery</v>
      </c>
      <c r="I236" s="39" t="str">
        <f>'2_all_summary'!E235</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236" s="39">
        <f>IF(ISNUMBER(SEARCH("Yes",'2_all_summary'!$H235)),IF(ISNUMBER(SEARCH("Yes",'2_all_summary'!M235)),1,2),IF(ISNUMBER(SEARCH("No",'2_all_summary'!M235)),4,3))</f>
        <v>4</v>
      </c>
      <c r="K236" s="39">
        <f>IF(ISNUMBER(SEARCH("Yes",'2_all_summary'!$H235)),IF(ISNUMBER(SEARCH("Yes",'2_all_summary'!N235)),1,2),IF(ISNUMBER(SEARCH("No",'2_all_summary'!N235)),4,3))</f>
        <v>4</v>
      </c>
      <c r="L236" s="39">
        <f>IF(ISNUMBER(SEARCH("Yes",'2_all_summary'!$H235)),IF(ISNUMBER(SEARCH("Yes",'2_all_summary'!O235)),1,2),IF(ISNUMBER(SEARCH("No",'2_all_summary'!O235)),4,3))</f>
        <v>4</v>
      </c>
      <c r="M236" s="39">
        <f>IF(ISNUMBER(SEARCH("Yes",'2_all_summary'!$H235)),IF(0&lt;'2_all_summary'!P235,1,2),IF(0='2_all_summary'!P235,4,3))</f>
        <v>4</v>
      </c>
      <c r="N236" s="39">
        <f>IF(ISNUMBER(SEARCH("Yes",'2_all_summary'!$H235)),IF(ISNUMBER(SEARCH("Yes",'2_all_summary'!Q235)),1,2),IF(ISNUMBER(SEARCH("No",'2_all_summary'!Q235)),4,3))</f>
        <v>3</v>
      </c>
      <c r="O236" s="39">
        <f>IF(ISNUMBER(SEARCH("Yes",'2_all_summary'!$H235)),IF(ISNUMBER(SEARCH("Yes",'2_all_summary'!R235)),1,2),IF(ISNUMBER(SEARCH("No",'2_all_summary'!R235)),4,3))</f>
        <v>3</v>
      </c>
      <c r="P236" s="39">
        <f>IF(ISNUMBER(SEARCH("Yes",'2_all_summary'!$H235)),IF(ISNUMBER(SEARCH("Yes",'2_all_summary'!S235)),1,2),IF(ISNUMBER(SEARCH("No",'2_all_summary'!S235)),4,3))</f>
        <v>3</v>
      </c>
      <c r="Q236" s="39">
        <f>IF(ISNUMBER(SEARCH("Yes",'2_all_summary'!$H235)),IF(0&lt;'2_all_summary'!T235,1,2),IF(0='2_all_summary'!T235,4,3))</f>
        <v>3</v>
      </c>
      <c r="R236" s="39">
        <f>IF(ISNUMBER(SEARCH("Yes",'2_all_summary'!$H235)),IF(ISNUMBER(SEARCH("Yes",'2_all_summary'!U235)),1,2),IF(ISNUMBER(SEARCH("No",'2_all_summary'!U235)),4,3))</f>
        <v>3</v>
      </c>
    </row>
    <row r="237" spans="7:18" x14ac:dyDescent="0.3">
      <c r="G237" s="53"/>
      <c r="H237" s="39" t="str">
        <f>'2_all_summary'!D236</f>
        <v>Predicting coastal fishing community characteristics in Tanzania using local monitoring data</v>
      </c>
      <c r="I237" s="39" t="str">
        <f>'2_all_summary'!E236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v>
      </c>
      <c r="J237" s="39">
        <f>IF(ISNUMBER(SEARCH("Yes",'2_all_summary'!$H236)),IF(ISNUMBER(SEARCH("Yes",'2_all_summary'!M236)),1,2),IF(ISNUMBER(SEARCH("No",'2_all_summary'!M236)),4,3))</f>
        <v>4</v>
      </c>
      <c r="K237" s="39">
        <f>IF(ISNUMBER(SEARCH("Yes",'2_all_summary'!$H236)),IF(ISNUMBER(SEARCH("Yes",'2_all_summary'!N236)),1,2),IF(ISNUMBER(SEARCH("No",'2_all_summary'!N236)),4,3))</f>
        <v>4</v>
      </c>
      <c r="L237" s="39">
        <f>IF(ISNUMBER(SEARCH("Yes",'2_all_summary'!$H236)),IF(ISNUMBER(SEARCH("Yes",'2_all_summary'!O236)),1,2),IF(ISNUMBER(SEARCH("No",'2_all_summary'!O236)),4,3))</f>
        <v>4</v>
      </c>
      <c r="M237" s="39">
        <f>IF(ISNUMBER(SEARCH("Yes",'2_all_summary'!$H236)),IF(0&lt;'2_all_summary'!P236,1,2),IF(0='2_all_summary'!P236,4,3))</f>
        <v>4</v>
      </c>
      <c r="N237" s="39">
        <f>IF(ISNUMBER(SEARCH("Yes",'2_all_summary'!$H236)),IF(ISNUMBER(SEARCH("Yes",'2_all_summary'!Q236)),1,2),IF(ISNUMBER(SEARCH("No",'2_all_summary'!Q236)),4,3))</f>
        <v>4</v>
      </c>
      <c r="O237" s="39">
        <f>IF(ISNUMBER(SEARCH("Yes",'2_all_summary'!$H236)),IF(ISNUMBER(SEARCH("Yes",'2_all_summary'!R236)),1,2),IF(ISNUMBER(SEARCH("No",'2_all_summary'!R236)),4,3))</f>
        <v>4</v>
      </c>
      <c r="P237" s="39">
        <f>IF(ISNUMBER(SEARCH("Yes",'2_all_summary'!$H236)),IF(ISNUMBER(SEARCH("Yes",'2_all_summary'!S236)),1,2),IF(ISNUMBER(SEARCH("No",'2_all_summary'!S236)),4,3))</f>
        <v>4</v>
      </c>
      <c r="Q237" s="39">
        <f>IF(ISNUMBER(SEARCH("Yes",'2_all_summary'!$H236)),IF(0&lt;'2_all_summary'!T236,1,2),IF(0='2_all_summary'!T236,4,3))</f>
        <v>4</v>
      </c>
      <c r="R237" s="39">
        <f>IF(ISNUMBER(SEARCH("Yes",'2_all_summary'!$H236)),IF(ISNUMBER(SEARCH("Yes",'2_all_summary'!U236)),1,2),IF(ISNUMBER(SEARCH("No",'2_all_summary'!U236)),4,3))</f>
        <v>4</v>
      </c>
    </row>
    <row r="238" spans="7:18" x14ac:dyDescent="0.3">
      <c r="G238" s="53"/>
      <c r="H238" s="39" t="str">
        <f>'2_all_summary'!D237</f>
        <v>Local perceptions on social-ecological dynamics in latin america in three community-based natural resource management systems</v>
      </c>
      <c r="I238" s="39" t="str">
        <f>'2_all_summary'!E237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v>
      </c>
      <c r="J238" s="39">
        <f>IF(ISNUMBER(SEARCH("Yes",'2_all_summary'!$H237)),IF(ISNUMBER(SEARCH("Yes",'2_all_summary'!M237)),1,2),IF(ISNUMBER(SEARCH("No",'2_all_summary'!M237)),4,3))</f>
        <v>4</v>
      </c>
      <c r="K238" s="39">
        <f>IF(ISNUMBER(SEARCH("Yes",'2_all_summary'!$H237)),IF(ISNUMBER(SEARCH("Yes",'2_all_summary'!N237)),1,2),IF(ISNUMBER(SEARCH("No",'2_all_summary'!N237)),4,3))</f>
        <v>4</v>
      </c>
      <c r="L238" s="39">
        <f>IF(ISNUMBER(SEARCH("Yes",'2_all_summary'!$H237)),IF(ISNUMBER(SEARCH("Yes",'2_all_summary'!O237)),1,2),IF(ISNUMBER(SEARCH("No",'2_all_summary'!O237)),4,3))</f>
        <v>4</v>
      </c>
      <c r="M238" s="39">
        <f>IF(ISNUMBER(SEARCH("Yes",'2_all_summary'!$H237)),IF(0&lt;'2_all_summary'!P237,1,2),IF(0='2_all_summary'!P237,4,3))</f>
        <v>4</v>
      </c>
      <c r="N238" s="39">
        <f>IF(ISNUMBER(SEARCH("Yes",'2_all_summary'!$H237)),IF(ISNUMBER(SEARCH("Yes",'2_all_summary'!Q237)),1,2),IF(ISNUMBER(SEARCH("No",'2_all_summary'!Q237)),4,3))</f>
        <v>4</v>
      </c>
      <c r="O238" s="39">
        <f>IF(ISNUMBER(SEARCH("Yes",'2_all_summary'!$H237)),IF(ISNUMBER(SEARCH("Yes",'2_all_summary'!R237)),1,2),IF(ISNUMBER(SEARCH("No",'2_all_summary'!R237)),4,3))</f>
        <v>4</v>
      </c>
      <c r="P238" s="39">
        <f>IF(ISNUMBER(SEARCH("Yes",'2_all_summary'!$H237)),IF(ISNUMBER(SEARCH("Yes",'2_all_summary'!S237)),1,2),IF(ISNUMBER(SEARCH("No",'2_all_summary'!S237)),4,3))</f>
        <v>4</v>
      </c>
      <c r="Q238" s="39">
        <f>IF(ISNUMBER(SEARCH("Yes",'2_all_summary'!$H237)),IF(0&lt;'2_all_summary'!T237,1,2),IF(0='2_all_summary'!T237,4,3))</f>
        <v>4</v>
      </c>
      <c r="R238" s="39">
        <f>IF(ISNUMBER(SEARCH("Yes",'2_all_summary'!$H237)),IF(ISNUMBER(SEARCH("Yes",'2_all_summary'!U237)),1,2),IF(ISNUMBER(SEARCH("No",'2_all_summary'!U237)),4,3))</f>
        <v>4</v>
      </c>
    </row>
    <row r="239" spans="7:18" x14ac:dyDescent="0.3">
      <c r="G239" s="53"/>
      <c r="H239" s="39" t="str">
        <f>'2_all_summary'!D238</f>
        <v>A model of participatory community-based ecotourism and mangrove forest conservation in Ban Hua Thang, Thailand</v>
      </c>
      <c r="I239" s="39" t="str">
        <f>'2_all_summary'!E238</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v>
      </c>
      <c r="J239" s="39">
        <f>IF(ISNUMBER(SEARCH("Yes",'2_all_summary'!$H238)),IF(ISNUMBER(SEARCH("Yes",'2_all_summary'!M238)),1,2),IF(ISNUMBER(SEARCH("No",'2_all_summary'!M238)),4,3))</f>
        <v>4</v>
      </c>
      <c r="K239" s="39">
        <f>IF(ISNUMBER(SEARCH("Yes",'2_all_summary'!$H238)),IF(ISNUMBER(SEARCH("Yes",'2_all_summary'!N238)),1,2),IF(ISNUMBER(SEARCH("No",'2_all_summary'!N238)),4,3))</f>
        <v>4</v>
      </c>
      <c r="L239" s="39">
        <f>IF(ISNUMBER(SEARCH("Yes",'2_all_summary'!$H238)),IF(ISNUMBER(SEARCH("Yes",'2_all_summary'!O238)),1,2),IF(ISNUMBER(SEARCH("No",'2_all_summary'!O238)),4,3))</f>
        <v>4</v>
      </c>
      <c r="M239" s="39">
        <f>IF(ISNUMBER(SEARCH("Yes",'2_all_summary'!$H238)),IF(0&lt;'2_all_summary'!P238,1,2),IF(0='2_all_summary'!P238,4,3))</f>
        <v>4</v>
      </c>
      <c r="N239" s="39">
        <f>IF(ISNUMBER(SEARCH("Yes",'2_all_summary'!$H238)),IF(ISNUMBER(SEARCH("Yes",'2_all_summary'!Q238)),1,2),IF(ISNUMBER(SEARCH("No",'2_all_summary'!Q238)),4,3))</f>
        <v>4</v>
      </c>
      <c r="O239" s="39">
        <f>IF(ISNUMBER(SEARCH("Yes",'2_all_summary'!$H238)),IF(ISNUMBER(SEARCH("Yes",'2_all_summary'!R238)),1,2),IF(ISNUMBER(SEARCH("No",'2_all_summary'!R238)),4,3))</f>
        <v>4</v>
      </c>
      <c r="P239" s="39">
        <f>IF(ISNUMBER(SEARCH("Yes",'2_all_summary'!$H238)),IF(ISNUMBER(SEARCH("Yes",'2_all_summary'!S238)),1,2),IF(ISNUMBER(SEARCH("No",'2_all_summary'!S238)),4,3))</f>
        <v>4</v>
      </c>
      <c r="Q239" s="39">
        <f>IF(ISNUMBER(SEARCH("Yes",'2_all_summary'!$H238)),IF(0&lt;'2_all_summary'!T238,1,2),IF(0='2_all_summary'!T238,4,3))</f>
        <v>4</v>
      </c>
      <c r="R239" s="39">
        <f>IF(ISNUMBER(SEARCH("Yes",'2_all_summary'!$H238)),IF(ISNUMBER(SEARCH("Yes",'2_all_summary'!U238)),1,2),IF(ISNUMBER(SEARCH("No",'2_all_summary'!U238)),4,3))</f>
        <v>4</v>
      </c>
    </row>
    <row r="240" spans="7:18" x14ac:dyDescent="0.3">
      <c r="G240" s="53"/>
      <c r="H240" s="39" t="str">
        <f>'2_all_summary'!D239</f>
        <v>How effective is community-based management of freshwater resources? A review</v>
      </c>
      <c r="I240" s="39" t="str">
        <f>'2_all_summary'!E239</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v>
      </c>
      <c r="J240" s="39">
        <f>IF(ISNUMBER(SEARCH("Yes",'2_all_summary'!$H239)),IF(ISNUMBER(SEARCH("Yes",'2_all_summary'!M239)),1,2),IF(ISNUMBER(SEARCH("No",'2_all_summary'!M239)),4,3))</f>
        <v>4</v>
      </c>
      <c r="K240" s="39">
        <f>IF(ISNUMBER(SEARCH("Yes",'2_all_summary'!$H239)),IF(ISNUMBER(SEARCH("Yes",'2_all_summary'!N239)),1,2),IF(ISNUMBER(SEARCH("No",'2_all_summary'!N239)),4,3))</f>
        <v>4</v>
      </c>
      <c r="L240" s="39">
        <f>IF(ISNUMBER(SEARCH("Yes",'2_all_summary'!$H239)),IF(ISNUMBER(SEARCH("Yes",'2_all_summary'!O239)),1,2),IF(ISNUMBER(SEARCH("No",'2_all_summary'!O239)),4,3))</f>
        <v>4</v>
      </c>
      <c r="M240" s="39">
        <f>IF(ISNUMBER(SEARCH("Yes",'2_all_summary'!$H239)),IF(0&lt;'2_all_summary'!P239,1,2),IF(0='2_all_summary'!P239,4,3))</f>
        <v>4</v>
      </c>
      <c r="N240" s="39">
        <f>IF(ISNUMBER(SEARCH("Yes",'2_all_summary'!$H239)),IF(ISNUMBER(SEARCH("Yes",'2_all_summary'!Q239)),1,2),IF(ISNUMBER(SEARCH("No",'2_all_summary'!Q239)),4,3))</f>
        <v>4</v>
      </c>
      <c r="O240" s="39">
        <f>IF(ISNUMBER(SEARCH("Yes",'2_all_summary'!$H239)),IF(ISNUMBER(SEARCH("Yes",'2_all_summary'!R239)),1,2),IF(ISNUMBER(SEARCH("No",'2_all_summary'!R239)),4,3))</f>
        <v>4</v>
      </c>
      <c r="P240" s="39">
        <f>IF(ISNUMBER(SEARCH("Yes",'2_all_summary'!$H239)),IF(ISNUMBER(SEARCH("Yes",'2_all_summary'!S239)),1,2),IF(ISNUMBER(SEARCH("No",'2_all_summary'!S239)),4,3))</f>
        <v>4</v>
      </c>
      <c r="Q240" s="39">
        <f>IF(ISNUMBER(SEARCH("Yes",'2_all_summary'!$H239)),IF(0&lt;'2_all_summary'!T239,1,2),IF(0='2_all_summary'!T239,4,3))</f>
        <v>4</v>
      </c>
      <c r="R240" s="39">
        <f>IF(ISNUMBER(SEARCH("Yes",'2_all_summary'!$H239)),IF(ISNUMBER(SEARCH("Yes",'2_all_summary'!U239)),1,2),IF(ISNUMBER(SEARCH("No",'2_all_summary'!U239)),4,3))</f>
        <v>4</v>
      </c>
    </row>
    <row r="241" spans="7:18" x14ac:dyDescent="0.3">
      <c r="G241" s="53"/>
      <c r="H241" s="39" t="str">
        <f>'2_all_summary'!D240</f>
        <v>Coral reef conservation incentives and revenue sharing</v>
      </c>
      <c r="I241" s="39" t="str">
        <f>'2_all_summary'!E240</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v>
      </c>
      <c r="J241" s="39">
        <f>IF(ISNUMBER(SEARCH("Yes",'2_all_summary'!$H240)),IF(ISNUMBER(SEARCH("Yes",'2_all_summary'!M240)),1,2),IF(ISNUMBER(SEARCH("No",'2_all_summary'!M240)),4,3))</f>
        <v>1</v>
      </c>
      <c r="K241" s="39">
        <f>IF(ISNUMBER(SEARCH("Yes",'2_all_summary'!$H240)),IF(ISNUMBER(SEARCH("Yes",'2_all_summary'!N240)),1,2),IF(ISNUMBER(SEARCH("No",'2_all_summary'!N240)),4,3))</f>
        <v>1</v>
      </c>
      <c r="L241" s="39">
        <f>IF(ISNUMBER(SEARCH("Yes",'2_all_summary'!$H240)),IF(ISNUMBER(SEARCH("Yes",'2_all_summary'!O240)),1,2),IF(ISNUMBER(SEARCH("No",'2_all_summary'!O240)),4,3))</f>
        <v>1</v>
      </c>
      <c r="M241" s="39">
        <f>IF(ISNUMBER(SEARCH("Yes",'2_all_summary'!$H240)),IF(0&lt;'2_all_summary'!P240,1,2),IF(0='2_all_summary'!P240,4,3))</f>
        <v>1</v>
      </c>
      <c r="N241" s="39">
        <f>IF(ISNUMBER(SEARCH("Yes",'2_all_summary'!$H240)),IF(ISNUMBER(SEARCH("Yes",'2_all_summary'!Q240)),1,2),IF(ISNUMBER(SEARCH("No",'2_all_summary'!Q240)),4,3))</f>
        <v>1</v>
      </c>
      <c r="O241" s="39">
        <f>IF(ISNUMBER(SEARCH("Yes",'2_all_summary'!$H240)),IF(ISNUMBER(SEARCH("Yes",'2_all_summary'!R240)),1,2),IF(ISNUMBER(SEARCH("No",'2_all_summary'!R240)),4,3))</f>
        <v>1</v>
      </c>
      <c r="P241" s="39">
        <f>IF(ISNUMBER(SEARCH("Yes",'2_all_summary'!$H240)),IF(ISNUMBER(SEARCH("Yes",'2_all_summary'!S240)),1,2),IF(ISNUMBER(SEARCH("No",'2_all_summary'!S240)),4,3))</f>
        <v>1</v>
      </c>
      <c r="Q241" s="39">
        <f>IF(ISNUMBER(SEARCH("Yes",'2_all_summary'!$H240)),IF(0&lt;'2_all_summary'!T240,1,2),IF(0='2_all_summary'!T240,4,3))</f>
        <v>1</v>
      </c>
      <c r="R241" s="39">
        <f>IF(ISNUMBER(SEARCH("Yes",'2_all_summary'!$H240)),IF(ISNUMBER(SEARCH("Yes",'2_all_summary'!U240)),1,2),IF(ISNUMBER(SEARCH("No",'2_all_summary'!U240)),4,3))</f>
        <v>1</v>
      </c>
    </row>
    <row r="242" spans="7:18" x14ac:dyDescent="0.3">
      <c r="G242" s="53"/>
      <c r="H242" s="39" t="str">
        <f>'2_all_summary'!D241</f>
        <v>Restoration of small lakes through cooperative management: A suitable strategy for poverty-laden areas in developing countries?</v>
      </c>
      <c r="I242" s="39" t="str">
        <f>'2_all_summary'!E241</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v>
      </c>
      <c r="J242" s="39">
        <f>IF(ISNUMBER(SEARCH("Yes",'2_all_summary'!$H241)),IF(ISNUMBER(SEARCH("Yes",'2_all_summary'!M241)),1,2),IF(ISNUMBER(SEARCH("No",'2_all_summary'!M241)),4,3))</f>
        <v>4</v>
      </c>
      <c r="K242" s="39">
        <f>IF(ISNUMBER(SEARCH("Yes",'2_all_summary'!$H241)),IF(ISNUMBER(SEARCH("Yes",'2_all_summary'!N241)),1,2),IF(ISNUMBER(SEARCH("No",'2_all_summary'!N241)),4,3))</f>
        <v>4</v>
      </c>
      <c r="L242" s="39">
        <f>IF(ISNUMBER(SEARCH("Yes",'2_all_summary'!$H241)),IF(ISNUMBER(SEARCH("Yes",'2_all_summary'!O241)),1,2),IF(ISNUMBER(SEARCH("No",'2_all_summary'!O241)),4,3))</f>
        <v>4</v>
      </c>
      <c r="M242" s="39">
        <f>IF(ISNUMBER(SEARCH("Yes",'2_all_summary'!$H241)),IF(0&lt;'2_all_summary'!P241,1,2),IF(0='2_all_summary'!P241,4,3))</f>
        <v>4</v>
      </c>
      <c r="N242" s="39">
        <f>IF(ISNUMBER(SEARCH("Yes",'2_all_summary'!$H241)),IF(ISNUMBER(SEARCH("Yes",'2_all_summary'!Q241)),1,2),IF(ISNUMBER(SEARCH("No",'2_all_summary'!Q241)),4,3))</f>
        <v>4</v>
      </c>
      <c r="O242" s="39">
        <f>IF(ISNUMBER(SEARCH("Yes",'2_all_summary'!$H241)),IF(ISNUMBER(SEARCH("Yes",'2_all_summary'!R241)),1,2),IF(ISNUMBER(SEARCH("No",'2_all_summary'!R241)),4,3))</f>
        <v>4</v>
      </c>
      <c r="P242" s="39">
        <f>IF(ISNUMBER(SEARCH("Yes",'2_all_summary'!$H241)),IF(ISNUMBER(SEARCH("Yes",'2_all_summary'!S241)),1,2),IF(ISNUMBER(SEARCH("No",'2_all_summary'!S241)),4,3))</f>
        <v>4</v>
      </c>
      <c r="Q242" s="39">
        <f>IF(ISNUMBER(SEARCH("Yes",'2_all_summary'!$H241)),IF(0&lt;'2_all_summary'!T241,1,2),IF(0='2_all_summary'!T241,4,3))</f>
        <v>4</v>
      </c>
      <c r="R242" s="39">
        <f>IF(ISNUMBER(SEARCH("Yes",'2_all_summary'!$H241)),IF(ISNUMBER(SEARCH("Yes",'2_all_summary'!U241)),1,2),IF(ISNUMBER(SEARCH("No",'2_all_summary'!U241)),4,3))</f>
        <v>4</v>
      </c>
    </row>
    <row r="243" spans="7:18" x14ac:dyDescent="0.3">
      <c r="G243" s="53"/>
      <c r="H243" s="39" t="str">
        <f>'2_all_summary'!D242</f>
        <v>Shuttling between land and sea: Contemporary practices among amis spearfishing men as a foundation for local marine-area management</v>
      </c>
      <c r="I243" s="39" t="str">
        <f>'2_all_summary'!E242</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v>
      </c>
      <c r="J243" s="39">
        <f>IF(ISNUMBER(SEARCH("Yes",'2_all_summary'!$H242)),IF(ISNUMBER(SEARCH("Yes",'2_all_summary'!M242)),1,2),IF(ISNUMBER(SEARCH("No",'2_all_summary'!M242)),4,3))</f>
        <v>4</v>
      </c>
      <c r="K243" s="39">
        <f>IF(ISNUMBER(SEARCH("Yes",'2_all_summary'!$H242)),IF(ISNUMBER(SEARCH("Yes",'2_all_summary'!N242)),1,2),IF(ISNUMBER(SEARCH("No",'2_all_summary'!N242)),4,3))</f>
        <v>4</v>
      </c>
      <c r="L243" s="39">
        <f>IF(ISNUMBER(SEARCH("Yes",'2_all_summary'!$H242)),IF(ISNUMBER(SEARCH("Yes",'2_all_summary'!O242)),1,2),IF(ISNUMBER(SEARCH("No",'2_all_summary'!O242)),4,3))</f>
        <v>4</v>
      </c>
      <c r="M243" s="39">
        <f>IF(ISNUMBER(SEARCH("Yes",'2_all_summary'!$H242)),IF(0&lt;'2_all_summary'!P242,1,2),IF(0='2_all_summary'!P242,4,3))</f>
        <v>4</v>
      </c>
      <c r="N243" s="39">
        <f>IF(ISNUMBER(SEARCH("Yes",'2_all_summary'!$H242)),IF(ISNUMBER(SEARCH("Yes",'2_all_summary'!Q242)),1,2),IF(ISNUMBER(SEARCH("No",'2_all_summary'!Q242)),4,3))</f>
        <v>4</v>
      </c>
      <c r="O243" s="39">
        <f>IF(ISNUMBER(SEARCH("Yes",'2_all_summary'!$H242)),IF(ISNUMBER(SEARCH("Yes",'2_all_summary'!R242)),1,2),IF(ISNUMBER(SEARCH("No",'2_all_summary'!R242)),4,3))</f>
        <v>4</v>
      </c>
      <c r="P243" s="39">
        <f>IF(ISNUMBER(SEARCH("Yes",'2_all_summary'!$H242)),IF(ISNUMBER(SEARCH("Yes",'2_all_summary'!S242)),1,2),IF(ISNUMBER(SEARCH("No",'2_all_summary'!S242)),4,3))</f>
        <v>4</v>
      </c>
      <c r="Q243" s="39">
        <f>IF(ISNUMBER(SEARCH("Yes",'2_all_summary'!$H242)),IF(0&lt;'2_all_summary'!T242,1,2),IF(0='2_all_summary'!T242,4,3))</f>
        <v>4</v>
      </c>
      <c r="R243" s="39">
        <f>IF(ISNUMBER(SEARCH("Yes",'2_all_summary'!$H242)),IF(ISNUMBER(SEARCH("Yes",'2_all_summary'!U242)),1,2),IF(ISNUMBER(SEARCH("No",'2_all_summary'!U242)),4,3))</f>
        <v>4</v>
      </c>
    </row>
    <row r="244" spans="7:18" x14ac:dyDescent="0.3">
      <c r="G244" s="53"/>
      <c r="H244" s="39" t="str">
        <f>'2_all_summary'!D243</f>
        <v>Positive Social-Ecological Feedbacks in Community-Based Conservation</v>
      </c>
      <c r="I244" s="39" t="str">
        <f>'2_all_summary'!E243</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v>
      </c>
      <c r="J244" s="39">
        <f>IF(ISNUMBER(SEARCH("Yes",'2_all_summary'!$H243)),IF(ISNUMBER(SEARCH("Yes",'2_all_summary'!M243)),1,2),IF(ISNUMBER(SEARCH("No",'2_all_summary'!M243)),4,3))</f>
        <v>4</v>
      </c>
      <c r="K244" s="39">
        <f>IF(ISNUMBER(SEARCH("Yes",'2_all_summary'!$H243)),IF(ISNUMBER(SEARCH("Yes",'2_all_summary'!N243)),1,2),IF(ISNUMBER(SEARCH("No",'2_all_summary'!N243)),4,3))</f>
        <v>4</v>
      </c>
      <c r="L244" s="39">
        <f>IF(ISNUMBER(SEARCH("Yes",'2_all_summary'!$H243)),IF(ISNUMBER(SEARCH("Yes",'2_all_summary'!O243)),1,2),IF(ISNUMBER(SEARCH("No",'2_all_summary'!O243)),4,3))</f>
        <v>4</v>
      </c>
      <c r="M244" s="39">
        <f>IF(ISNUMBER(SEARCH("Yes",'2_all_summary'!$H243)),IF(0&lt;'2_all_summary'!P243,1,2),IF(0='2_all_summary'!P243,4,3))</f>
        <v>4</v>
      </c>
      <c r="N244" s="39">
        <f>IF(ISNUMBER(SEARCH("Yes",'2_all_summary'!$H243)),IF(ISNUMBER(SEARCH("Yes",'2_all_summary'!Q243)),1,2),IF(ISNUMBER(SEARCH("No",'2_all_summary'!Q243)),4,3))</f>
        <v>4</v>
      </c>
      <c r="O244" s="39">
        <f>IF(ISNUMBER(SEARCH("Yes",'2_all_summary'!$H243)),IF(ISNUMBER(SEARCH("Yes",'2_all_summary'!R243)),1,2),IF(ISNUMBER(SEARCH("No",'2_all_summary'!R243)),4,3))</f>
        <v>4</v>
      </c>
      <c r="P244" s="39">
        <f>IF(ISNUMBER(SEARCH("Yes",'2_all_summary'!$H243)),IF(ISNUMBER(SEARCH("Yes",'2_all_summary'!S243)),1,2),IF(ISNUMBER(SEARCH("No",'2_all_summary'!S243)),4,3))</f>
        <v>4</v>
      </c>
      <c r="Q244" s="39">
        <f>IF(ISNUMBER(SEARCH("Yes",'2_all_summary'!$H243)),IF(0&lt;'2_all_summary'!T243,1,2),IF(0='2_all_summary'!T243,4,3))</f>
        <v>4</v>
      </c>
      <c r="R244" s="39">
        <f>IF(ISNUMBER(SEARCH("Yes",'2_all_summary'!$H243)),IF(ISNUMBER(SEARCH("Yes",'2_all_summary'!U243)),1,2),IF(ISNUMBER(SEARCH("No",'2_all_summary'!U243)),4,3))</f>
        <v>4</v>
      </c>
    </row>
    <row r="245" spans="7:18" x14ac:dyDescent="0.3">
      <c r="G245" s="53"/>
      <c r="H245" s="39" t="str">
        <f>'2_all_summary'!D244</f>
        <v>Undernutrition in the isolated elderly poor: Perspectives from a developing country humanitarian program</v>
      </c>
      <c r="I245" s="39" t="str">
        <f>'2_all_summary'!E244</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v>
      </c>
      <c r="J245" s="39">
        <f>IF(ISNUMBER(SEARCH("Yes",'2_all_summary'!$H244)),IF(ISNUMBER(SEARCH("Yes",'2_all_summary'!M244)),1,2),IF(ISNUMBER(SEARCH("No",'2_all_summary'!M244)),4,3))</f>
        <v>4</v>
      </c>
      <c r="K245" s="39">
        <f>IF(ISNUMBER(SEARCH("Yes",'2_all_summary'!$H244)),IF(ISNUMBER(SEARCH("Yes",'2_all_summary'!N244)),1,2),IF(ISNUMBER(SEARCH("No",'2_all_summary'!N244)),4,3))</f>
        <v>4</v>
      </c>
      <c r="L245" s="39">
        <f>IF(ISNUMBER(SEARCH("Yes",'2_all_summary'!$H244)),IF(ISNUMBER(SEARCH("Yes",'2_all_summary'!O244)),1,2),IF(ISNUMBER(SEARCH("No",'2_all_summary'!O244)),4,3))</f>
        <v>4</v>
      </c>
      <c r="M245" s="39">
        <f>IF(ISNUMBER(SEARCH("Yes",'2_all_summary'!$H244)),IF(0&lt;'2_all_summary'!P244,1,2),IF(0='2_all_summary'!P244,4,3))</f>
        <v>4</v>
      </c>
      <c r="N245" s="39">
        <f>IF(ISNUMBER(SEARCH("Yes",'2_all_summary'!$H244)),IF(ISNUMBER(SEARCH("Yes",'2_all_summary'!Q244)),1,2),IF(ISNUMBER(SEARCH("No",'2_all_summary'!Q244)),4,3))</f>
        <v>4</v>
      </c>
      <c r="O245" s="39">
        <f>IF(ISNUMBER(SEARCH("Yes",'2_all_summary'!$H244)),IF(ISNUMBER(SEARCH("Yes",'2_all_summary'!R244)),1,2),IF(ISNUMBER(SEARCH("No",'2_all_summary'!R244)),4,3))</f>
        <v>4</v>
      </c>
      <c r="P245" s="39">
        <f>IF(ISNUMBER(SEARCH("Yes",'2_all_summary'!$H244)),IF(ISNUMBER(SEARCH("Yes",'2_all_summary'!S244)),1,2),IF(ISNUMBER(SEARCH("No",'2_all_summary'!S244)),4,3))</f>
        <v>4</v>
      </c>
      <c r="Q245" s="39">
        <f>IF(ISNUMBER(SEARCH("Yes",'2_all_summary'!$H244)),IF(0&lt;'2_all_summary'!T244,1,2),IF(0='2_all_summary'!T244,4,3))</f>
        <v>4</v>
      </c>
      <c r="R245" s="39">
        <f>IF(ISNUMBER(SEARCH("Yes",'2_all_summary'!$H244)),IF(ISNUMBER(SEARCH("Yes",'2_all_summary'!U244)),1,2),IF(ISNUMBER(SEARCH("No",'2_all_summary'!U244)),4,3))</f>
        <v>4</v>
      </c>
    </row>
    <row r="246" spans="7:18" x14ac:dyDescent="0.3">
      <c r="G246" s="53"/>
      <c r="H246" s="39" t="str">
        <f>'2_all_summary'!D245</f>
        <v>Signals of Potential Species Associations Offer Clues about Community Organisation of Stream Fish across Seasons</v>
      </c>
      <c r="I246" s="39" t="str">
        <f>'2_all_summary'!E245</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v>
      </c>
      <c r="J246" s="39">
        <f>IF(ISNUMBER(SEARCH("Yes",'2_all_summary'!$H245)),IF(ISNUMBER(SEARCH("Yes",'2_all_summary'!M245)),1,2),IF(ISNUMBER(SEARCH("No",'2_all_summary'!M245)),4,3))</f>
        <v>4</v>
      </c>
      <c r="K246" s="39">
        <f>IF(ISNUMBER(SEARCH("Yes",'2_all_summary'!$H245)),IF(ISNUMBER(SEARCH("Yes",'2_all_summary'!N245)),1,2),IF(ISNUMBER(SEARCH("No",'2_all_summary'!N245)),4,3))</f>
        <v>4</v>
      </c>
      <c r="L246" s="39">
        <f>IF(ISNUMBER(SEARCH("Yes",'2_all_summary'!$H245)),IF(ISNUMBER(SEARCH("Yes",'2_all_summary'!O245)),1,2),IF(ISNUMBER(SEARCH("No",'2_all_summary'!O245)),4,3))</f>
        <v>4</v>
      </c>
      <c r="M246" s="39">
        <f>IF(ISNUMBER(SEARCH("Yes",'2_all_summary'!$H245)),IF(0&lt;'2_all_summary'!P245,1,2),IF(0='2_all_summary'!P245,4,3))</f>
        <v>4</v>
      </c>
      <c r="N246" s="39">
        <f>IF(ISNUMBER(SEARCH("Yes",'2_all_summary'!$H245)),IF(ISNUMBER(SEARCH("Yes",'2_all_summary'!Q245)),1,2),IF(ISNUMBER(SEARCH("No",'2_all_summary'!Q245)),4,3))</f>
        <v>4</v>
      </c>
      <c r="O246" s="39">
        <f>IF(ISNUMBER(SEARCH("Yes",'2_all_summary'!$H245)),IF(ISNUMBER(SEARCH("Yes",'2_all_summary'!R245)),1,2),IF(ISNUMBER(SEARCH("No",'2_all_summary'!R245)),4,3))</f>
        <v>4</v>
      </c>
      <c r="P246" s="39">
        <f>IF(ISNUMBER(SEARCH("Yes",'2_all_summary'!$H245)),IF(ISNUMBER(SEARCH("Yes",'2_all_summary'!S245)),1,2),IF(ISNUMBER(SEARCH("No",'2_all_summary'!S245)),4,3))</f>
        <v>4</v>
      </c>
      <c r="Q246" s="39">
        <f>IF(ISNUMBER(SEARCH("Yes",'2_all_summary'!$H245)),IF(0&lt;'2_all_summary'!T245,1,2),IF(0='2_all_summary'!T245,4,3))</f>
        <v>4</v>
      </c>
      <c r="R246" s="39">
        <f>IF(ISNUMBER(SEARCH("Yes",'2_all_summary'!$H245)),IF(ISNUMBER(SEARCH("Yes",'2_all_summary'!U245)),1,2),IF(ISNUMBER(SEARCH("No",'2_all_summary'!U245)),4,3))</f>
        <v>4</v>
      </c>
    </row>
    <row r="247" spans="7:18" x14ac:dyDescent="0.3">
      <c r="G247" s="53"/>
      <c r="H247" s="39" t="str">
        <f>'2_all_summary'!D246</f>
        <v>A Ghostly Issue: Managing abandoned, lost and discarded lobster fishing gear in the Bay of Fundy in Eastern Canada</v>
      </c>
      <c r="I247" s="39" t="str">
        <f>'2_all_summary'!E246</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v>
      </c>
      <c r="J247" s="39">
        <f>IF(ISNUMBER(SEARCH("Yes",'2_all_summary'!$H246)),IF(ISNUMBER(SEARCH("Yes",'2_all_summary'!M246)),1,2),IF(ISNUMBER(SEARCH("No",'2_all_summary'!M246)),4,3))</f>
        <v>4</v>
      </c>
      <c r="K247" s="39">
        <f>IF(ISNUMBER(SEARCH("Yes",'2_all_summary'!$H246)),IF(ISNUMBER(SEARCH("Yes",'2_all_summary'!N246)),1,2),IF(ISNUMBER(SEARCH("No",'2_all_summary'!N246)),4,3))</f>
        <v>4</v>
      </c>
      <c r="L247" s="39">
        <f>IF(ISNUMBER(SEARCH("Yes",'2_all_summary'!$H246)),IF(ISNUMBER(SEARCH("Yes",'2_all_summary'!O246)),1,2),IF(ISNUMBER(SEARCH("No",'2_all_summary'!O246)),4,3))</f>
        <v>4</v>
      </c>
      <c r="M247" s="39">
        <f>IF(ISNUMBER(SEARCH("Yes",'2_all_summary'!$H246)),IF(0&lt;'2_all_summary'!P246,1,2),IF(0='2_all_summary'!P246,4,3))</f>
        <v>4</v>
      </c>
      <c r="N247" s="39">
        <f>IF(ISNUMBER(SEARCH("Yes",'2_all_summary'!$H246)),IF(ISNUMBER(SEARCH("Yes",'2_all_summary'!Q246)),1,2),IF(ISNUMBER(SEARCH("No",'2_all_summary'!Q246)),4,3))</f>
        <v>4</v>
      </c>
      <c r="O247" s="39">
        <f>IF(ISNUMBER(SEARCH("Yes",'2_all_summary'!$H246)),IF(ISNUMBER(SEARCH("Yes",'2_all_summary'!R246)),1,2),IF(ISNUMBER(SEARCH("No",'2_all_summary'!R246)),4,3))</f>
        <v>4</v>
      </c>
      <c r="P247" s="39">
        <f>IF(ISNUMBER(SEARCH("Yes",'2_all_summary'!$H246)),IF(ISNUMBER(SEARCH("Yes",'2_all_summary'!S246)),1,2),IF(ISNUMBER(SEARCH("No",'2_all_summary'!S246)),4,3))</f>
        <v>4</v>
      </c>
      <c r="Q247" s="39">
        <f>IF(ISNUMBER(SEARCH("Yes",'2_all_summary'!$H246)),IF(0&lt;'2_all_summary'!T246,1,2),IF(0='2_all_summary'!T246,4,3))</f>
        <v>4</v>
      </c>
      <c r="R247" s="39">
        <f>IF(ISNUMBER(SEARCH("Yes",'2_all_summary'!$H246)),IF(ISNUMBER(SEARCH("Yes",'2_all_summary'!U246)),1,2),IF(ISNUMBER(SEARCH("No",'2_all_summary'!U246)),4,3))</f>
        <v>4</v>
      </c>
    </row>
    <row r="248" spans="7:18" x14ac:dyDescent="0.3">
      <c r="G248" s="53"/>
      <c r="H248" s="39" t="str">
        <f>'2_all_summary'!D247</f>
        <v>Fish catch during southwest monsoon season in taytay bay, northwest sulu sea, Philippines: With notes on live reef fisheries</v>
      </c>
      <c r="I248" s="39" t="str">
        <f>'2_all_summary'!E247</f>
        <v>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v>
      </c>
      <c r="J248" s="39">
        <f>IF(ISNUMBER(SEARCH("Yes",'2_all_summary'!$H247)),IF(ISNUMBER(SEARCH("Yes",'2_all_summary'!M247)),1,2),IF(ISNUMBER(SEARCH("No",'2_all_summary'!M247)),4,3))</f>
        <v>4</v>
      </c>
      <c r="K248" s="39">
        <f>IF(ISNUMBER(SEARCH("Yes",'2_all_summary'!$H247)),IF(ISNUMBER(SEARCH("Yes",'2_all_summary'!N247)),1,2),IF(ISNUMBER(SEARCH("No",'2_all_summary'!N247)),4,3))</f>
        <v>4</v>
      </c>
      <c r="L248" s="39">
        <f>IF(ISNUMBER(SEARCH("Yes",'2_all_summary'!$H247)),IF(ISNUMBER(SEARCH("Yes",'2_all_summary'!O247)),1,2),IF(ISNUMBER(SEARCH("No",'2_all_summary'!O247)),4,3))</f>
        <v>4</v>
      </c>
      <c r="M248" s="39">
        <f>IF(ISNUMBER(SEARCH("Yes",'2_all_summary'!$H247)),IF(0&lt;'2_all_summary'!P247,1,2),IF(0='2_all_summary'!P247,4,3))</f>
        <v>4</v>
      </c>
      <c r="N248" s="39">
        <f>IF(ISNUMBER(SEARCH("Yes",'2_all_summary'!$H247)),IF(ISNUMBER(SEARCH("Yes",'2_all_summary'!Q247)),1,2),IF(ISNUMBER(SEARCH("No",'2_all_summary'!Q247)),4,3))</f>
        <v>4</v>
      </c>
      <c r="O248" s="39">
        <f>IF(ISNUMBER(SEARCH("Yes",'2_all_summary'!$H247)),IF(ISNUMBER(SEARCH("Yes",'2_all_summary'!R247)),1,2),IF(ISNUMBER(SEARCH("No",'2_all_summary'!R247)),4,3))</f>
        <v>4</v>
      </c>
      <c r="P248" s="39">
        <f>IF(ISNUMBER(SEARCH("Yes",'2_all_summary'!$H247)),IF(ISNUMBER(SEARCH("Yes",'2_all_summary'!S247)),1,2),IF(ISNUMBER(SEARCH("No",'2_all_summary'!S247)),4,3))</f>
        <v>4</v>
      </c>
      <c r="Q248" s="39">
        <f>IF(ISNUMBER(SEARCH("Yes",'2_all_summary'!$H247)),IF(0&lt;'2_all_summary'!T247,1,2),IF(0='2_all_summary'!T247,4,3))</f>
        <v>4</v>
      </c>
      <c r="R248" s="39">
        <f>IF(ISNUMBER(SEARCH("Yes",'2_all_summary'!$H247)),IF(ISNUMBER(SEARCH("Yes",'2_all_summary'!U247)),1,2),IF(ISNUMBER(SEARCH("No",'2_all_summary'!U247)),4,3))</f>
        <v>4</v>
      </c>
    </row>
    <row r="249" spans="7:18" x14ac:dyDescent="0.3">
      <c r="G249" s="53"/>
      <c r="H249" s="39" t="str">
        <f>'2_all_summary'!D248</f>
        <v>Chapter 16: Histories and continuities of water governance in Northern Ghana</v>
      </c>
      <c r="I249" s="39" t="str">
        <f>'2_all_summary'!E248</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249" s="39">
        <f>IF(ISNUMBER(SEARCH("Yes",'2_all_summary'!$H248)),IF(ISNUMBER(SEARCH("Yes",'2_all_summary'!M248)),1,2),IF(ISNUMBER(SEARCH("No",'2_all_summary'!M248)),4,3))</f>
        <v>4</v>
      </c>
      <c r="K249" s="39">
        <f>IF(ISNUMBER(SEARCH("Yes",'2_all_summary'!$H248)),IF(ISNUMBER(SEARCH("Yes",'2_all_summary'!N248)),1,2),IF(ISNUMBER(SEARCH("No",'2_all_summary'!N248)),4,3))</f>
        <v>4</v>
      </c>
      <c r="L249" s="39">
        <f>IF(ISNUMBER(SEARCH("Yes",'2_all_summary'!$H248)),IF(ISNUMBER(SEARCH("Yes",'2_all_summary'!O248)),1,2),IF(ISNUMBER(SEARCH("No",'2_all_summary'!O248)),4,3))</f>
        <v>4</v>
      </c>
      <c r="M249" s="39">
        <f>IF(ISNUMBER(SEARCH("Yes",'2_all_summary'!$H248)),IF(0&lt;'2_all_summary'!P248,1,2),IF(0='2_all_summary'!P248,4,3))</f>
        <v>4</v>
      </c>
      <c r="N249" s="39">
        <f>IF(ISNUMBER(SEARCH("Yes",'2_all_summary'!$H248)),IF(ISNUMBER(SEARCH("Yes",'2_all_summary'!Q248)),1,2),IF(ISNUMBER(SEARCH("No",'2_all_summary'!Q248)),4,3))</f>
        <v>4</v>
      </c>
      <c r="O249" s="39">
        <f>IF(ISNUMBER(SEARCH("Yes",'2_all_summary'!$H248)),IF(ISNUMBER(SEARCH("Yes",'2_all_summary'!R248)),1,2),IF(ISNUMBER(SEARCH("No",'2_all_summary'!R248)),4,3))</f>
        <v>4</v>
      </c>
      <c r="P249" s="39">
        <f>IF(ISNUMBER(SEARCH("Yes",'2_all_summary'!$H248)),IF(ISNUMBER(SEARCH("Yes",'2_all_summary'!S248)),1,2),IF(ISNUMBER(SEARCH("No",'2_all_summary'!S248)),4,3))</f>
        <v>4</v>
      </c>
      <c r="Q249" s="39">
        <f>IF(ISNUMBER(SEARCH("Yes",'2_all_summary'!$H248)),IF(0&lt;'2_all_summary'!T248,1,2),IF(0='2_all_summary'!T248,4,3))</f>
        <v>4</v>
      </c>
      <c r="R249" s="39">
        <f>IF(ISNUMBER(SEARCH("Yes",'2_all_summary'!$H248)),IF(ISNUMBER(SEARCH("Yes",'2_all_summary'!U248)),1,2),IF(ISNUMBER(SEARCH("No",'2_all_summary'!U248)),4,3))</f>
        <v>4</v>
      </c>
    </row>
    <row r="250" spans="7:18" x14ac:dyDescent="0.3">
      <c r="G250" s="53"/>
      <c r="H250" s="39" t="str">
        <f>'2_all_summary'!D249</f>
        <v>Household preferences for pet keeping: Findings from a rural district of Sri Lanka</v>
      </c>
      <c r="I250" s="39" t="str">
        <f>'2_all_summary'!E249</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v>
      </c>
      <c r="J250" s="39">
        <f>IF(ISNUMBER(SEARCH("Yes",'2_all_summary'!$H249)),IF(ISNUMBER(SEARCH("Yes",'2_all_summary'!M249)),1,2),IF(ISNUMBER(SEARCH("No",'2_all_summary'!M249)),4,3))</f>
        <v>4</v>
      </c>
      <c r="K250" s="39">
        <f>IF(ISNUMBER(SEARCH("Yes",'2_all_summary'!$H249)),IF(ISNUMBER(SEARCH("Yes",'2_all_summary'!N249)),1,2),IF(ISNUMBER(SEARCH("No",'2_all_summary'!N249)),4,3))</f>
        <v>4</v>
      </c>
      <c r="L250" s="39">
        <f>IF(ISNUMBER(SEARCH("Yes",'2_all_summary'!$H249)),IF(ISNUMBER(SEARCH("Yes",'2_all_summary'!O249)),1,2),IF(ISNUMBER(SEARCH("No",'2_all_summary'!O249)),4,3))</f>
        <v>4</v>
      </c>
      <c r="M250" s="39">
        <f>IF(ISNUMBER(SEARCH("Yes",'2_all_summary'!$H249)),IF(0&lt;'2_all_summary'!P249,1,2),IF(0='2_all_summary'!P249,4,3))</f>
        <v>4</v>
      </c>
      <c r="N250" s="39">
        <f>IF(ISNUMBER(SEARCH("Yes",'2_all_summary'!$H249)),IF(ISNUMBER(SEARCH("Yes",'2_all_summary'!Q249)),1,2),IF(ISNUMBER(SEARCH("No",'2_all_summary'!Q249)),4,3))</f>
        <v>4</v>
      </c>
      <c r="O250" s="39">
        <f>IF(ISNUMBER(SEARCH("Yes",'2_all_summary'!$H249)),IF(ISNUMBER(SEARCH("Yes",'2_all_summary'!R249)),1,2),IF(ISNUMBER(SEARCH("No",'2_all_summary'!R249)),4,3))</f>
        <v>4</v>
      </c>
      <c r="P250" s="39">
        <f>IF(ISNUMBER(SEARCH("Yes",'2_all_summary'!$H249)),IF(ISNUMBER(SEARCH("Yes",'2_all_summary'!S249)),1,2),IF(ISNUMBER(SEARCH("No",'2_all_summary'!S249)),4,3))</f>
        <v>4</v>
      </c>
      <c r="Q250" s="39">
        <f>IF(ISNUMBER(SEARCH("Yes",'2_all_summary'!$H249)),IF(0&lt;'2_all_summary'!T249,1,2),IF(0='2_all_summary'!T249,4,3))</f>
        <v>4</v>
      </c>
      <c r="R250" s="39">
        <f>IF(ISNUMBER(SEARCH("Yes",'2_all_summary'!$H249)),IF(ISNUMBER(SEARCH("Yes",'2_all_summary'!U249)),1,2),IF(ISNUMBER(SEARCH("No",'2_all_summary'!U249)),4,3))</f>
        <v>4</v>
      </c>
    </row>
    <row r="251" spans="7:18" x14ac:dyDescent="0.3">
      <c r="G251" s="53"/>
      <c r="H251" s="39" t="str">
        <f>'2_all_summary'!D250</f>
        <v>Community based ecotourism development of Jatigede Reservoir in Pakualam Village of Darmaraja Sub district of Sumedang Regency</v>
      </c>
      <c r="I251" s="39" t="str">
        <f>'2_all_summary'!E250</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v>
      </c>
      <c r="J251" s="39">
        <f>IF(ISNUMBER(SEARCH("Yes",'2_all_summary'!$H250)),IF(ISNUMBER(SEARCH("Yes",'2_all_summary'!M250)),1,2),IF(ISNUMBER(SEARCH("No",'2_all_summary'!M250)),4,3))</f>
        <v>4</v>
      </c>
      <c r="K251" s="39">
        <f>IF(ISNUMBER(SEARCH("Yes",'2_all_summary'!$H250)),IF(ISNUMBER(SEARCH("Yes",'2_all_summary'!N250)),1,2),IF(ISNUMBER(SEARCH("No",'2_all_summary'!N250)),4,3))</f>
        <v>4</v>
      </c>
      <c r="L251" s="39">
        <f>IF(ISNUMBER(SEARCH("Yes",'2_all_summary'!$H250)),IF(ISNUMBER(SEARCH("Yes",'2_all_summary'!O250)),1,2),IF(ISNUMBER(SEARCH("No",'2_all_summary'!O250)),4,3))</f>
        <v>4</v>
      </c>
      <c r="M251" s="39">
        <f>IF(ISNUMBER(SEARCH("Yes",'2_all_summary'!$H250)),IF(0&lt;'2_all_summary'!P250,1,2),IF(0='2_all_summary'!P250,4,3))</f>
        <v>4</v>
      </c>
      <c r="N251" s="39">
        <f>IF(ISNUMBER(SEARCH("Yes",'2_all_summary'!$H250)),IF(ISNUMBER(SEARCH("Yes",'2_all_summary'!Q250)),1,2),IF(ISNUMBER(SEARCH("No",'2_all_summary'!Q250)),4,3))</f>
        <v>4</v>
      </c>
      <c r="O251" s="39">
        <f>IF(ISNUMBER(SEARCH("Yes",'2_all_summary'!$H250)),IF(ISNUMBER(SEARCH("Yes",'2_all_summary'!R250)),1,2),IF(ISNUMBER(SEARCH("No",'2_all_summary'!R250)),4,3))</f>
        <v>4</v>
      </c>
      <c r="P251" s="39">
        <f>IF(ISNUMBER(SEARCH("Yes",'2_all_summary'!$H250)),IF(ISNUMBER(SEARCH("Yes",'2_all_summary'!S250)),1,2),IF(ISNUMBER(SEARCH("No",'2_all_summary'!S250)),4,3))</f>
        <v>4</v>
      </c>
      <c r="Q251" s="39">
        <f>IF(ISNUMBER(SEARCH("Yes",'2_all_summary'!$H250)),IF(0&lt;'2_all_summary'!T250,1,2),IF(0='2_all_summary'!T250,4,3))</f>
        <v>4</v>
      </c>
      <c r="R251" s="39">
        <f>IF(ISNUMBER(SEARCH("Yes",'2_all_summary'!$H250)),IF(ISNUMBER(SEARCH("Yes",'2_all_summary'!U250)),1,2),IF(ISNUMBER(SEARCH("No",'2_all_summary'!U250)),4,3))</f>
        <v>4</v>
      </c>
    </row>
    <row r="252" spans="7:18" x14ac:dyDescent="0.3">
      <c r="G252" s="53"/>
      <c r="H252" s="39" t="str">
        <f>'2_all_summary'!D251</f>
        <v>Sport fisheries: Opportunities and challenges for diversifying coastal livelihoods in the Pacific</v>
      </c>
      <c r="I252" s="39" t="str">
        <f>'2_all_summary'!E251</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252" s="39">
        <f>IF(ISNUMBER(SEARCH("Yes",'2_all_summary'!$H251)),IF(ISNUMBER(SEARCH("Yes",'2_all_summary'!M251)),1,2),IF(ISNUMBER(SEARCH("No",'2_all_summary'!M251)),4,3))</f>
        <v>3</v>
      </c>
      <c r="K252" s="39">
        <f>IF(ISNUMBER(SEARCH("Yes",'2_all_summary'!$H251)),IF(ISNUMBER(SEARCH("Yes",'2_all_summary'!N251)),1,2),IF(ISNUMBER(SEARCH("No",'2_all_summary'!N251)),4,3))</f>
        <v>3</v>
      </c>
      <c r="L252" s="39">
        <f>IF(ISNUMBER(SEARCH("Yes",'2_all_summary'!$H251)),IF(ISNUMBER(SEARCH("Yes",'2_all_summary'!O251)),1,2),IF(ISNUMBER(SEARCH("No",'2_all_summary'!O251)),4,3))</f>
        <v>3</v>
      </c>
      <c r="M252" s="39">
        <f>IF(ISNUMBER(SEARCH("Yes",'2_all_summary'!$H251)),IF(0&lt;'2_all_summary'!P251,1,2),IF(0='2_all_summary'!P251,4,3))</f>
        <v>3</v>
      </c>
      <c r="N252" s="39">
        <f>IF(ISNUMBER(SEARCH("Yes",'2_all_summary'!$H251)),IF(ISNUMBER(SEARCH("Yes",'2_all_summary'!Q251)),1,2),IF(ISNUMBER(SEARCH("No",'2_all_summary'!Q251)),4,3))</f>
        <v>3</v>
      </c>
      <c r="O252" s="39">
        <f>IF(ISNUMBER(SEARCH("Yes",'2_all_summary'!$H251)),IF(ISNUMBER(SEARCH("Yes",'2_all_summary'!R251)),1,2),IF(ISNUMBER(SEARCH("No",'2_all_summary'!R251)),4,3))</f>
        <v>3</v>
      </c>
      <c r="P252" s="39">
        <f>IF(ISNUMBER(SEARCH("Yes",'2_all_summary'!$H251)),IF(ISNUMBER(SEARCH("Yes",'2_all_summary'!S251)),1,2),IF(ISNUMBER(SEARCH("No",'2_all_summary'!S251)),4,3))</f>
        <v>3</v>
      </c>
      <c r="Q252" s="39">
        <f>IF(ISNUMBER(SEARCH("Yes",'2_all_summary'!$H251)),IF(0&lt;'2_all_summary'!T251,1,2),IF(0='2_all_summary'!T251,4,3))</f>
        <v>3</v>
      </c>
      <c r="R252" s="39">
        <f>IF(ISNUMBER(SEARCH("Yes",'2_all_summary'!$H251)),IF(ISNUMBER(SEARCH("Yes",'2_all_summary'!U251)),1,2),IF(ISNUMBER(SEARCH("No",'2_all_summary'!U251)),4,3))</f>
        <v>3</v>
      </c>
    </row>
    <row r="253" spans="7:18" x14ac:dyDescent="0.3">
      <c r="G253" s="53"/>
      <c r="H253" s="39" t="str">
        <f>'2_all_summary'!D252</f>
        <v>Co-management policy can reduce resilience in traditionally managed marine ecosystems</v>
      </c>
      <c r="I253" s="39" t="str">
        <f>'2_all_summary'!E252</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v>
      </c>
      <c r="J253" s="39">
        <f>IF(ISNUMBER(SEARCH("Yes",'2_all_summary'!$H252)),IF(ISNUMBER(SEARCH("Yes",'2_all_summary'!M252)),1,2),IF(ISNUMBER(SEARCH("No",'2_all_summary'!M252)),4,3))</f>
        <v>4</v>
      </c>
      <c r="K253" s="39">
        <f>IF(ISNUMBER(SEARCH("Yes",'2_all_summary'!$H252)),IF(ISNUMBER(SEARCH("Yes",'2_all_summary'!N252)),1,2),IF(ISNUMBER(SEARCH("No",'2_all_summary'!N252)),4,3))</f>
        <v>4</v>
      </c>
      <c r="L253" s="39">
        <f>IF(ISNUMBER(SEARCH("Yes",'2_all_summary'!$H252)),IF(ISNUMBER(SEARCH("Yes",'2_all_summary'!O252)),1,2),IF(ISNUMBER(SEARCH("No",'2_all_summary'!O252)),4,3))</f>
        <v>4</v>
      </c>
      <c r="M253" s="39">
        <f>IF(ISNUMBER(SEARCH("Yes",'2_all_summary'!$H252)),IF(0&lt;'2_all_summary'!P252,1,2),IF(0='2_all_summary'!P252,4,3))</f>
        <v>4</v>
      </c>
      <c r="N253" s="39">
        <f>IF(ISNUMBER(SEARCH("Yes",'2_all_summary'!$H252)),IF(ISNUMBER(SEARCH("Yes",'2_all_summary'!Q252)),1,2),IF(ISNUMBER(SEARCH("No",'2_all_summary'!Q252)),4,3))</f>
        <v>4</v>
      </c>
      <c r="O253" s="39">
        <f>IF(ISNUMBER(SEARCH("Yes",'2_all_summary'!$H252)),IF(ISNUMBER(SEARCH("Yes",'2_all_summary'!R252)),1,2),IF(ISNUMBER(SEARCH("No",'2_all_summary'!R252)),4,3))</f>
        <v>4</v>
      </c>
      <c r="P253" s="39">
        <f>IF(ISNUMBER(SEARCH("Yes",'2_all_summary'!$H252)),IF(ISNUMBER(SEARCH("Yes",'2_all_summary'!S252)),1,2),IF(ISNUMBER(SEARCH("No",'2_all_summary'!S252)),4,3))</f>
        <v>4</v>
      </c>
      <c r="Q253" s="39">
        <f>IF(ISNUMBER(SEARCH("Yes",'2_all_summary'!$H252)),IF(0&lt;'2_all_summary'!T252,1,2),IF(0='2_all_summary'!T252,4,3))</f>
        <v>4</v>
      </c>
      <c r="R253" s="39">
        <f>IF(ISNUMBER(SEARCH("Yes",'2_all_summary'!$H252)),IF(ISNUMBER(SEARCH("Yes",'2_all_summary'!U252)),1,2),IF(ISNUMBER(SEARCH("No",'2_all_summary'!U252)),4,3))</f>
        <v>4</v>
      </c>
    </row>
    <row r="254" spans="7:18" x14ac:dyDescent="0.3">
      <c r="G254" s="53"/>
      <c r="H254" s="39" t="str">
        <f>'2_all_summary'!D253</f>
        <v>Coastal resource management in the Philippines: A case study in the Central Visayas region</v>
      </c>
      <c r="I254" s="39" t="str">
        <f>'2_all_summary'!E253</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254" s="39">
        <f>IF(ISNUMBER(SEARCH("Yes",'2_all_summary'!$H253)),IF(ISNUMBER(SEARCH("Yes",'2_all_summary'!M253)),1,2),IF(ISNUMBER(SEARCH("No",'2_all_summary'!M253)),4,3))</f>
        <v>4</v>
      </c>
      <c r="K254" s="39">
        <f>IF(ISNUMBER(SEARCH("Yes",'2_all_summary'!$H253)),IF(ISNUMBER(SEARCH("Yes",'2_all_summary'!N253)),1,2),IF(ISNUMBER(SEARCH("No",'2_all_summary'!N253)),4,3))</f>
        <v>4</v>
      </c>
      <c r="L254" s="39">
        <f>IF(ISNUMBER(SEARCH("Yes",'2_all_summary'!$H253)),IF(ISNUMBER(SEARCH("Yes",'2_all_summary'!O253)),1,2),IF(ISNUMBER(SEARCH("No",'2_all_summary'!O253)),4,3))</f>
        <v>4</v>
      </c>
      <c r="M254" s="39">
        <f>IF(ISNUMBER(SEARCH("Yes",'2_all_summary'!$H253)),IF(0&lt;'2_all_summary'!P253,1,2),IF(0='2_all_summary'!P253,4,3))</f>
        <v>4</v>
      </c>
      <c r="N254" s="39">
        <f>IF(ISNUMBER(SEARCH("Yes",'2_all_summary'!$H253)),IF(ISNUMBER(SEARCH("Yes",'2_all_summary'!Q253)),1,2),IF(ISNUMBER(SEARCH("No",'2_all_summary'!Q253)),4,3))</f>
        <v>4</v>
      </c>
      <c r="O254" s="39">
        <f>IF(ISNUMBER(SEARCH("Yes",'2_all_summary'!$H253)),IF(ISNUMBER(SEARCH("Yes",'2_all_summary'!R253)),1,2),IF(ISNUMBER(SEARCH("No",'2_all_summary'!R253)),4,3))</f>
        <v>4</v>
      </c>
      <c r="P254" s="39">
        <f>IF(ISNUMBER(SEARCH("Yes",'2_all_summary'!$H253)),IF(ISNUMBER(SEARCH("Yes",'2_all_summary'!S253)),1,2),IF(ISNUMBER(SEARCH("No",'2_all_summary'!S253)),4,3))</f>
        <v>4</v>
      </c>
      <c r="Q254" s="39">
        <f>IF(ISNUMBER(SEARCH("Yes",'2_all_summary'!$H253)),IF(0&lt;'2_all_summary'!T253,1,2),IF(0='2_all_summary'!T253,4,3))</f>
        <v>4</v>
      </c>
      <c r="R254" s="39">
        <f>IF(ISNUMBER(SEARCH("Yes",'2_all_summary'!$H253)),IF(ISNUMBER(SEARCH("Yes",'2_all_summary'!U253)),1,2),IF(ISNUMBER(SEARCH("No",'2_all_summary'!U253)),4,3))</f>
        <v>4</v>
      </c>
    </row>
    <row r="255" spans="7:18" x14ac:dyDescent="0.3">
      <c r="G255" s="53"/>
      <c r="H255" s="39" t="str">
        <f>'2_all_summary'!D254</f>
        <v>Coastal habitats and their importance for the diversity of benthic communities: A species- and trait-based approach</v>
      </c>
      <c r="I255" s="39" t="str">
        <f>'2_all_summary'!E254</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v>
      </c>
      <c r="J255" s="39">
        <f>IF(ISNUMBER(SEARCH("Yes",'2_all_summary'!$H254)),IF(ISNUMBER(SEARCH("Yes",'2_all_summary'!M254)),1,2),IF(ISNUMBER(SEARCH("No",'2_all_summary'!M254)),4,3))</f>
        <v>4</v>
      </c>
      <c r="K255" s="39">
        <f>IF(ISNUMBER(SEARCH("Yes",'2_all_summary'!$H254)),IF(ISNUMBER(SEARCH("Yes",'2_all_summary'!N254)),1,2),IF(ISNUMBER(SEARCH("No",'2_all_summary'!N254)),4,3))</f>
        <v>4</v>
      </c>
      <c r="L255" s="39">
        <f>IF(ISNUMBER(SEARCH("Yes",'2_all_summary'!$H254)),IF(ISNUMBER(SEARCH("Yes",'2_all_summary'!O254)),1,2),IF(ISNUMBER(SEARCH("No",'2_all_summary'!O254)),4,3))</f>
        <v>4</v>
      </c>
      <c r="M255" s="39">
        <f>IF(ISNUMBER(SEARCH("Yes",'2_all_summary'!$H254)),IF(0&lt;'2_all_summary'!P254,1,2),IF(0='2_all_summary'!P254,4,3))</f>
        <v>4</v>
      </c>
      <c r="N255" s="39">
        <f>IF(ISNUMBER(SEARCH("Yes",'2_all_summary'!$H254)),IF(ISNUMBER(SEARCH("Yes",'2_all_summary'!Q254)),1,2),IF(ISNUMBER(SEARCH("No",'2_all_summary'!Q254)),4,3))</f>
        <v>4</v>
      </c>
      <c r="O255" s="39">
        <f>IF(ISNUMBER(SEARCH("Yes",'2_all_summary'!$H254)),IF(ISNUMBER(SEARCH("Yes",'2_all_summary'!R254)),1,2),IF(ISNUMBER(SEARCH("No",'2_all_summary'!R254)),4,3))</f>
        <v>4</v>
      </c>
      <c r="P255" s="39">
        <f>IF(ISNUMBER(SEARCH("Yes",'2_all_summary'!$H254)),IF(ISNUMBER(SEARCH("Yes",'2_all_summary'!S254)),1,2),IF(ISNUMBER(SEARCH("No",'2_all_summary'!S254)),4,3))</f>
        <v>4</v>
      </c>
      <c r="Q255" s="39">
        <f>IF(ISNUMBER(SEARCH("Yes",'2_all_summary'!$H254)),IF(0&lt;'2_all_summary'!T254,1,2),IF(0='2_all_summary'!T254,4,3))</f>
        <v>4</v>
      </c>
      <c r="R255" s="39">
        <f>IF(ISNUMBER(SEARCH("Yes",'2_all_summary'!$H254)),IF(ISNUMBER(SEARCH("Yes",'2_all_summary'!U254)),1,2),IF(ISNUMBER(SEARCH("No",'2_all_summary'!U254)),4,3))</f>
        <v>4</v>
      </c>
    </row>
    <row r="256" spans="7:18" x14ac:dyDescent="0.3">
      <c r="G256" s="53"/>
      <c r="H256" s="39" t="str">
        <f>'2_all_summary'!D255</f>
        <v>Participatory planning of a community-based payments for ecosystem services initiative in Madagascar's mangroves</v>
      </c>
      <c r="I256" s="39" t="str">
        <f>'2_all_summary'!E255</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v>
      </c>
      <c r="J256" s="39">
        <f>IF(ISNUMBER(SEARCH("Yes",'2_all_summary'!$H255)),IF(ISNUMBER(SEARCH("Yes",'2_all_summary'!M255)),1,2),IF(ISNUMBER(SEARCH("No",'2_all_summary'!M255)),4,3))</f>
        <v>4</v>
      </c>
      <c r="K256" s="39">
        <f>IF(ISNUMBER(SEARCH("Yes",'2_all_summary'!$H255)),IF(ISNUMBER(SEARCH("Yes",'2_all_summary'!N255)),1,2),IF(ISNUMBER(SEARCH("No",'2_all_summary'!N255)),4,3))</f>
        <v>4</v>
      </c>
      <c r="L256" s="39">
        <f>IF(ISNUMBER(SEARCH("Yes",'2_all_summary'!$H255)),IF(ISNUMBER(SEARCH("Yes",'2_all_summary'!O255)),1,2),IF(ISNUMBER(SEARCH("No",'2_all_summary'!O255)),4,3))</f>
        <v>4</v>
      </c>
      <c r="M256" s="39">
        <f>IF(ISNUMBER(SEARCH("Yes",'2_all_summary'!$H255)),IF(0&lt;'2_all_summary'!P255,1,2),IF(0='2_all_summary'!P255,4,3))</f>
        <v>4</v>
      </c>
      <c r="N256" s="39">
        <f>IF(ISNUMBER(SEARCH("Yes",'2_all_summary'!$H255)),IF(ISNUMBER(SEARCH("Yes",'2_all_summary'!Q255)),1,2),IF(ISNUMBER(SEARCH("No",'2_all_summary'!Q255)),4,3))</f>
        <v>4</v>
      </c>
      <c r="O256" s="39">
        <f>IF(ISNUMBER(SEARCH("Yes",'2_all_summary'!$H255)),IF(ISNUMBER(SEARCH("Yes",'2_all_summary'!R255)),1,2),IF(ISNUMBER(SEARCH("No",'2_all_summary'!R255)),4,3))</f>
        <v>4</v>
      </c>
      <c r="P256" s="39">
        <f>IF(ISNUMBER(SEARCH("Yes",'2_all_summary'!$H255)),IF(ISNUMBER(SEARCH("Yes",'2_all_summary'!S255)),1,2),IF(ISNUMBER(SEARCH("No",'2_all_summary'!S255)),4,3))</f>
        <v>4</v>
      </c>
      <c r="Q256" s="39">
        <f>IF(ISNUMBER(SEARCH("Yes",'2_all_summary'!$H255)),IF(0&lt;'2_all_summary'!T255,1,2),IF(0='2_all_summary'!T255,4,3))</f>
        <v>4</v>
      </c>
      <c r="R256" s="39">
        <f>IF(ISNUMBER(SEARCH("Yes",'2_all_summary'!$H255)),IF(ISNUMBER(SEARCH("Yes",'2_all_summary'!U255)),1,2),IF(ISNUMBER(SEARCH("No",'2_all_summary'!U255)),4,3))</f>
        <v>4</v>
      </c>
    </row>
    <row r="257" spans="7:18" x14ac:dyDescent="0.3">
      <c r="G257" s="53"/>
      <c r="H257" s="39" t="str">
        <f>'2_all_summary'!D256</f>
        <v>Transforming the social-ecological systems framework into a knowledge exchange and deliberation tool for comanagement</v>
      </c>
      <c r="I257" s="39" t="str">
        <f>'2_all_summary'!E256</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v>
      </c>
      <c r="J257" s="39">
        <f>IF(ISNUMBER(SEARCH("Yes",'2_all_summary'!$H256)),IF(ISNUMBER(SEARCH("Yes",'2_all_summary'!M256)),1,2),IF(ISNUMBER(SEARCH("No",'2_all_summary'!M256)),4,3))</f>
        <v>4</v>
      </c>
      <c r="K257" s="39">
        <f>IF(ISNUMBER(SEARCH("Yes",'2_all_summary'!$H256)),IF(ISNUMBER(SEARCH("Yes",'2_all_summary'!N256)),1,2),IF(ISNUMBER(SEARCH("No",'2_all_summary'!N256)),4,3))</f>
        <v>4</v>
      </c>
      <c r="L257" s="39">
        <f>IF(ISNUMBER(SEARCH("Yes",'2_all_summary'!$H256)),IF(ISNUMBER(SEARCH("Yes",'2_all_summary'!O256)),1,2),IF(ISNUMBER(SEARCH("No",'2_all_summary'!O256)),4,3))</f>
        <v>4</v>
      </c>
      <c r="M257" s="39">
        <f>IF(ISNUMBER(SEARCH("Yes",'2_all_summary'!$H256)),IF(0&lt;'2_all_summary'!P256,1,2),IF(0='2_all_summary'!P256,4,3))</f>
        <v>4</v>
      </c>
      <c r="N257" s="39">
        <f>IF(ISNUMBER(SEARCH("Yes",'2_all_summary'!$H256)),IF(ISNUMBER(SEARCH("Yes",'2_all_summary'!Q256)),1,2),IF(ISNUMBER(SEARCH("No",'2_all_summary'!Q256)),4,3))</f>
        <v>4</v>
      </c>
      <c r="O257" s="39">
        <f>IF(ISNUMBER(SEARCH("Yes",'2_all_summary'!$H256)),IF(ISNUMBER(SEARCH("Yes",'2_all_summary'!R256)),1,2),IF(ISNUMBER(SEARCH("No",'2_all_summary'!R256)),4,3))</f>
        <v>4</v>
      </c>
      <c r="P257" s="39">
        <f>IF(ISNUMBER(SEARCH("Yes",'2_all_summary'!$H256)),IF(ISNUMBER(SEARCH("Yes",'2_all_summary'!S256)),1,2),IF(ISNUMBER(SEARCH("No",'2_all_summary'!S256)),4,3))</f>
        <v>4</v>
      </c>
      <c r="Q257" s="39">
        <f>IF(ISNUMBER(SEARCH("Yes",'2_all_summary'!$H256)),IF(0&lt;'2_all_summary'!T256,1,2),IF(0='2_all_summary'!T256,4,3))</f>
        <v>4</v>
      </c>
      <c r="R257" s="39">
        <f>IF(ISNUMBER(SEARCH("Yes",'2_all_summary'!$H256)),IF(ISNUMBER(SEARCH("Yes",'2_all_summary'!U256)),1,2),IF(ISNUMBER(SEARCH("No",'2_all_summary'!U256)),4,3))</f>
        <v>4</v>
      </c>
    </row>
    <row r="258" spans="7:18" x14ac:dyDescent="0.3">
      <c r="G258" s="53"/>
      <c r="H258" s="39" t="str">
        <f>'2_all_summary'!D257</f>
        <v>Conservation needs of the dugong Dugong dugon in Cambodia and Phu Quoc Island, Vietnam</v>
      </c>
      <c r="I258" s="39" t="str">
        <f>'2_all_summary'!E257</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v>
      </c>
      <c r="J258" s="39">
        <f>IF(ISNUMBER(SEARCH("Yes",'2_all_summary'!$H257)),IF(ISNUMBER(SEARCH("Yes",'2_all_summary'!M257)),1,2),IF(ISNUMBER(SEARCH("No",'2_all_summary'!M257)),4,3))</f>
        <v>4</v>
      </c>
      <c r="K258" s="39">
        <f>IF(ISNUMBER(SEARCH("Yes",'2_all_summary'!$H257)),IF(ISNUMBER(SEARCH("Yes",'2_all_summary'!N257)),1,2),IF(ISNUMBER(SEARCH("No",'2_all_summary'!N257)),4,3))</f>
        <v>4</v>
      </c>
      <c r="L258" s="39">
        <f>IF(ISNUMBER(SEARCH("Yes",'2_all_summary'!$H257)),IF(ISNUMBER(SEARCH("Yes",'2_all_summary'!O257)),1,2),IF(ISNUMBER(SEARCH("No",'2_all_summary'!O257)),4,3))</f>
        <v>4</v>
      </c>
      <c r="M258" s="39">
        <f>IF(ISNUMBER(SEARCH("Yes",'2_all_summary'!$H257)),IF(0&lt;'2_all_summary'!P257,1,2),IF(0='2_all_summary'!P257,4,3))</f>
        <v>4</v>
      </c>
      <c r="N258" s="39">
        <f>IF(ISNUMBER(SEARCH("Yes",'2_all_summary'!$H257)),IF(ISNUMBER(SEARCH("Yes",'2_all_summary'!Q257)),1,2),IF(ISNUMBER(SEARCH("No",'2_all_summary'!Q257)),4,3))</f>
        <v>4</v>
      </c>
      <c r="O258" s="39">
        <f>IF(ISNUMBER(SEARCH("Yes",'2_all_summary'!$H257)),IF(ISNUMBER(SEARCH("Yes",'2_all_summary'!R257)),1,2),IF(ISNUMBER(SEARCH("No",'2_all_summary'!R257)),4,3))</f>
        <v>4</v>
      </c>
      <c r="P258" s="39">
        <f>IF(ISNUMBER(SEARCH("Yes",'2_all_summary'!$H257)),IF(ISNUMBER(SEARCH("Yes",'2_all_summary'!S257)),1,2),IF(ISNUMBER(SEARCH("No",'2_all_summary'!S257)),4,3))</f>
        <v>4</v>
      </c>
      <c r="Q258" s="39">
        <f>IF(ISNUMBER(SEARCH("Yes",'2_all_summary'!$H257)),IF(0&lt;'2_all_summary'!T257,1,2),IF(0='2_all_summary'!T257,4,3))</f>
        <v>4</v>
      </c>
      <c r="R258" s="39">
        <f>IF(ISNUMBER(SEARCH("Yes",'2_all_summary'!$H257)),IF(ISNUMBER(SEARCH("Yes",'2_all_summary'!U257)),1,2),IF(ISNUMBER(SEARCH("No",'2_all_summary'!U257)),4,3))</f>
        <v>4</v>
      </c>
    </row>
    <row r="259" spans="7:18" x14ac:dyDescent="0.3">
      <c r="G259" s="53"/>
      <c r="H259" s="39" t="str">
        <f>'2_all_summary'!D258</f>
        <v>Institutions and collective action in a Costa Rican small-scale fisheries cooperative: the case of CoopeTÃ¡rcoles R.L</v>
      </c>
      <c r="I259" s="39" t="str">
        <f>'2_all_summary'!E258</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v>
      </c>
      <c r="J259" s="39">
        <f>IF(ISNUMBER(SEARCH("Yes",'2_all_summary'!$H258)),IF(ISNUMBER(SEARCH("Yes",'2_all_summary'!M258)),1,2),IF(ISNUMBER(SEARCH("No",'2_all_summary'!M258)),4,3))</f>
        <v>4</v>
      </c>
      <c r="K259" s="39">
        <f>IF(ISNUMBER(SEARCH("Yes",'2_all_summary'!$H258)),IF(ISNUMBER(SEARCH("Yes",'2_all_summary'!N258)),1,2),IF(ISNUMBER(SEARCH("No",'2_all_summary'!N258)),4,3))</f>
        <v>4</v>
      </c>
      <c r="L259" s="39">
        <f>IF(ISNUMBER(SEARCH("Yes",'2_all_summary'!$H258)),IF(ISNUMBER(SEARCH("Yes",'2_all_summary'!O258)),1,2),IF(ISNUMBER(SEARCH("No",'2_all_summary'!O258)),4,3))</f>
        <v>4</v>
      </c>
      <c r="M259" s="39">
        <f>IF(ISNUMBER(SEARCH("Yes",'2_all_summary'!$H258)),IF(0&lt;'2_all_summary'!P258,1,2),IF(0='2_all_summary'!P258,4,3))</f>
        <v>4</v>
      </c>
      <c r="N259" s="39">
        <f>IF(ISNUMBER(SEARCH("Yes",'2_all_summary'!$H258)),IF(ISNUMBER(SEARCH("Yes",'2_all_summary'!Q258)),1,2),IF(ISNUMBER(SEARCH("No",'2_all_summary'!Q258)),4,3))</f>
        <v>4</v>
      </c>
      <c r="O259" s="39">
        <f>IF(ISNUMBER(SEARCH("Yes",'2_all_summary'!$H258)),IF(ISNUMBER(SEARCH("Yes",'2_all_summary'!R258)),1,2),IF(ISNUMBER(SEARCH("No",'2_all_summary'!R258)),4,3))</f>
        <v>4</v>
      </c>
      <c r="P259" s="39">
        <f>IF(ISNUMBER(SEARCH("Yes",'2_all_summary'!$H258)),IF(ISNUMBER(SEARCH("Yes",'2_all_summary'!S258)),1,2),IF(ISNUMBER(SEARCH("No",'2_all_summary'!S258)),4,3))</f>
        <v>4</v>
      </c>
      <c r="Q259" s="39">
        <f>IF(ISNUMBER(SEARCH("Yes",'2_all_summary'!$H258)),IF(0&lt;'2_all_summary'!T258,1,2),IF(0='2_all_summary'!T258,4,3))</f>
        <v>4</v>
      </c>
      <c r="R259" s="39">
        <f>IF(ISNUMBER(SEARCH("Yes",'2_all_summary'!$H258)),IF(ISNUMBER(SEARCH("Yes",'2_all_summary'!U258)),1,2),IF(ISNUMBER(SEARCH("No",'2_all_summary'!U258)),4,3))</f>
        <v>4</v>
      </c>
    </row>
    <row r="260" spans="7:18" x14ac:dyDescent="0.3">
      <c r="G260" s="53"/>
      <c r="H260" s="39" t="str">
        <f>'2_all_summary'!D259</f>
        <v>Fish catch data: Less than what meets the eye</v>
      </c>
      <c r="I260" s="39" t="str">
        <f>'2_all_summary'!E259</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v>
      </c>
      <c r="J260" s="39">
        <f>IF(ISNUMBER(SEARCH("Yes",'2_all_summary'!$H259)),IF(ISNUMBER(SEARCH("Yes",'2_all_summary'!M259)),1,2),IF(ISNUMBER(SEARCH("No",'2_all_summary'!M259)),4,3))</f>
        <v>4</v>
      </c>
      <c r="K260" s="39">
        <f>IF(ISNUMBER(SEARCH("Yes",'2_all_summary'!$H259)),IF(ISNUMBER(SEARCH("Yes",'2_all_summary'!N259)),1,2),IF(ISNUMBER(SEARCH("No",'2_all_summary'!N259)),4,3))</f>
        <v>4</v>
      </c>
      <c r="L260" s="39">
        <f>IF(ISNUMBER(SEARCH("Yes",'2_all_summary'!$H259)),IF(ISNUMBER(SEARCH("Yes",'2_all_summary'!O259)),1,2),IF(ISNUMBER(SEARCH("No",'2_all_summary'!O259)),4,3))</f>
        <v>4</v>
      </c>
      <c r="M260" s="39">
        <f>IF(ISNUMBER(SEARCH("Yes",'2_all_summary'!$H259)),IF(0&lt;'2_all_summary'!P259,1,2),IF(0='2_all_summary'!P259,4,3))</f>
        <v>4</v>
      </c>
      <c r="N260" s="39">
        <f>IF(ISNUMBER(SEARCH("Yes",'2_all_summary'!$H259)),IF(ISNUMBER(SEARCH("Yes",'2_all_summary'!Q259)),1,2),IF(ISNUMBER(SEARCH("No",'2_all_summary'!Q259)),4,3))</f>
        <v>4</v>
      </c>
      <c r="O260" s="39">
        <f>IF(ISNUMBER(SEARCH("Yes",'2_all_summary'!$H259)),IF(ISNUMBER(SEARCH("Yes",'2_all_summary'!R259)),1,2),IF(ISNUMBER(SEARCH("No",'2_all_summary'!R259)),4,3))</f>
        <v>4</v>
      </c>
      <c r="P260" s="39">
        <f>IF(ISNUMBER(SEARCH("Yes",'2_all_summary'!$H259)),IF(ISNUMBER(SEARCH("Yes",'2_all_summary'!S259)),1,2),IF(ISNUMBER(SEARCH("No",'2_all_summary'!S259)),4,3))</f>
        <v>4</v>
      </c>
      <c r="Q260" s="39">
        <f>IF(ISNUMBER(SEARCH("Yes",'2_all_summary'!$H259)),IF(0&lt;'2_all_summary'!T259,1,2),IF(0='2_all_summary'!T259,4,3))</f>
        <v>4</v>
      </c>
      <c r="R260" s="39">
        <f>IF(ISNUMBER(SEARCH("Yes",'2_all_summary'!$H259)),IF(ISNUMBER(SEARCH("Yes",'2_all_summary'!U259)),1,2),IF(ISNUMBER(SEARCH("No",'2_all_summary'!U259)),4,3))</f>
        <v>4</v>
      </c>
    </row>
    <row r="261" spans="7:18" x14ac:dyDescent="0.3">
      <c r="G261" s="53"/>
      <c r="H261" s="39" t="str">
        <f>'2_all_summary'!D260</f>
        <v>Research partnerships with local communities: Two case studies from Papua New Guinea and Australia</v>
      </c>
      <c r="I261" s="39" t="str">
        <f>'2_all_summary'!E260</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261" s="39">
        <f>IF(ISNUMBER(SEARCH("Yes",'2_all_summary'!$H260)),IF(ISNUMBER(SEARCH("Yes",'2_all_summary'!M260)),1,2),IF(ISNUMBER(SEARCH("No",'2_all_summary'!M260)),4,3))</f>
        <v>3</v>
      </c>
      <c r="K261" s="39">
        <f>IF(ISNUMBER(SEARCH("Yes",'2_all_summary'!$H260)),IF(ISNUMBER(SEARCH("Yes",'2_all_summary'!N260)),1,2),IF(ISNUMBER(SEARCH("No",'2_all_summary'!N260)),4,3))</f>
        <v>3</v>
      </c>
      <c r="L261" s="39">
        <f>IF(ISNUMBER(SEARCH("Yes",'2_all_summary'!$H260)),IF(ISNUMBER(SEARCH("Yes",'2_all_summary'!O260)),1,2),IF(ISNUMBER(SEARCH("No",'2_all_summary'!O260)),4,3))</f>
        <v>3</v>
      </c>
      <c r="M261" s="39">
        <f>IF(ISNUMBER(SEARCH("Yes",'2_all_summary'!$H260)),IF(0&lt;'2_all_summary'!P260,1,2),IF(0='2_all_summary'!P260,4,3))</f>
        <v>3</v>
      </c>
      <c r="N261" s="39">
        <f>IF(ISNUMBER(SEARCH("Yes",'2_all_summary'!$H260)),IF(ISNUMBER(SEARCH("Yes",'2_all_summary'!Q260)),1,2),IF(ISNUMBER(SEARCH("No",'2_all_summary'!Q260)),4,3))</f>
        <v>4</v>
      </c>
      <c r="O261" s="39">
        <f>IF(ISNUMBER(SEARCH("Yes",'2_all_summary'!$H260)),IF(ISNUMBER(SEARCH("Yes",'2_all_summary'!R260)),1,2),IF(ISNUMBER(SEARCH("No",'2_all_summary'!R260)),4,3))</f>
        <v>3</v>
      </c>
      <c r="P261" s="39">
        <f>IF(ISNUMBER(SEARCH("Yes",'2_all_summary'!$H260)),IF(ISNUMBER(SEARCH("Yes",'2_all_summary'!S260)),1,2),IF(ISNUMBER(SEARCH("No",'2_all_summary'!S260)),4,3))</f>
        <v>4</v>
      </c>
      <c r="Q261" s="39">
        <f>IF(ISNUMBER(SEARCH("Yes",'2_all_summary'!$H260)),IF(0&lt;'2_all_summary'!T260,1,2),IF(0='2_all_summary'!T260,4,3))</f>
        <v>3</v>
      </c>
      <c r="R261" s="39">
        <f>IF(ISNUMBER(SEARCH("Yes",'2_all_summary'!$H260)),IF(ISNUMBER(SEARCH("Yes",'2_all_summary'!U260)),1,2),IF(ISNUMBER(SEARCH("No",'2_all_summary'!U260)),4,3))</f>
        <v>3</v>
      </c>
    </row>
    <row r="262" spans="7:18" x14ac:dyDescent="0.3">
      <c r="G262" s="53"/>
      <c r="H262" s="39" t="str">
        <f>'2_all_summary'!D261</f>
        <v>Addressing Marine Wildlife Entanglement in Derelict Fishing Nets Using Community-Based Social Marketing: Case Study and Lessons Learnt</v>
      </c>
      <c r="I262" s="39" t="str">
        <f>'2_all_summary'!E261</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v>
      </c>
      <c r="J262" s="39">
        <f>IF(ISNUMBER(SEARCH("Yes",'2_all_summary'!$H261)),IF(ISNUMBER(SEARCH("Yes",'2_all_summary'!M261)),1,2),IF(ISNUMBER(SEARCH("No",'2_all_summary'!M261)),4,3))</f>
        <v>4</v>
      </c>
      <c r="K262" s="39">
        <f>IF(ISNUMBER(SEARCH("Yes",'2_all_summary'!$H261)),IF(ISNUMBER(SEARCH("Yes",'2_all_summary'!N261)),1,2),IF(ISNUMBER(SEARCH("No",'2_all_summary'!N261)),4,3))</f>
        <v>4</v>
      </c>
      <c r="L262" s="39">
        <f>IF(ISNUMBER(SEARCH("Yes",'2_all_summary'!$H261)),IF(ISNUMBER(SEARCH("Yes",'2_all_summary'!O261)),1,2),IF(ISNUMBER(SEARCH("No",'2_all_summary'!O261)),4,3))</f>
        <v>4</v>
      </c>
      <c r="M262" s="39">
        <f>IF(ISNUMBER(SEARCH("Yes",'2_all_summary'!$H261)),IF(0&lt;'2_all_summary'!P261,1,2),IF(0='2_all_summary'!P261,4,3))</f>
        <v>4</v>
      </c>
      <c r="N262" s="39">
        <f>IF(ISNUMBER(SEARCH("Yes",'2_all_summary'!$H261)),IF(ISNUMBER(SEARCH("Yes",'2_all_summary'!Q261)),1,2),IF(ISNUMBER(SEARCH("No",'2_all_summary'!Q261)),4,3))</f>
        <v>4</v>
      </c>
      <c r="O262" s="39">
        <f>IF(ISNUMBER(SEARCH("Yes",'2_all_summary'!$H261)),IF(ISNUMBER(SEARCH("Yes",'2_all_summary'!R261)),1,2),IF(ISNUMBER(SEARCH("No",'2_all_summary'!R261)),4,3))</f>
        <v>4</v>
      </c>
      <c r="P262" s="39">
        <f>IF(ISNUMBER(SEARCH("Yes",'2_all_summary'!$H261)),IF(ISNUMBER(SEARCH("Yes",'2_all_summary'!S261)),1,2),IF(ISNUMBER(SEARCH("No",'2_all_summary'!S261)),4,3))</f>
        <v>4</v>
      </c>
      <c r="Q262" s="39">
        <f>IF(ISNUMBER(SEARCH("Yes",'2_all_summary'!$H261)),IF(0&lt;'2_all_summary'!T261,1,2),IF(0='2_all_summary'!T261,4,3))</f>
        <v>4</v>
      </c>
      <c r="R262" s="39">
        <f>IF(ISNUMBER(SEARCH("Yes",'2_all_summary'!$H261)),IF(ISNUMBER(SEARCH("Yes",'2_all_summary'!U261)),1,2),IF(ISNUMBER(SEARCH("No",'2_all_summary'!U261)),4,3))</f>
        <v>4</v>
      </c>
    </row>
    <row r="263" spans="7:18" x14ac:dyDescent="0.3">
      <c r="G263" s="53"/>
      <c r="H263" s="39" t="str">
        <f>'2_all_summary'!D262</f>
        <v>The effect of leadership and other contextual conditions on the ecological and socio-economic success of small-scale fisheries in Southeast Asia</v>
      </c>
      <c r="I263" s="39" t="str">
        <f>'2_all_summary'!E262</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v>
      </c>
      <c r="J263" s="39">
        <f>IF(ISNUMBER(SEARCH("Yes",'2_all_summary'!$H262)),IF(ISNUMBER(SEARCH("Yes",'2_all_summary'!M262)),1,2),IF(ISNUMBER(SEARCH("No",'2_all_summary'!M262)),4,3))</f>
        <v>4</v>
      </c>
      <c r="K263" s="39">
        <f>IF(ISNUMBER(SEARCH("Yes",'2_all_summary'!$H262)),IF(ISNUMBER(SEARCH("Yes",'2_all_summary'!N262)),1,2),IF(ISNUMBER(SEARCH("No",'2_all_summary'!N262)),4,3))</f>
        <v>4</v>
      </c>
      <c r="L263" s="39">
        <f>IF(ISNUMBER(SEARCH("Yes",'2_all_summary'!$H262)),IF(ISNUMBER(SEARCH("Yes",'2_all_summary'!O262)),1,2),IF(ISNUMBER(SEARCH("No",'2_all_summary'!O262)),4,3))</f>
        <v>4</v>
      </c>
      <c r="M263" s="39">
        <f>IF(ISNUMBER(SEARCH("Yes",'2_all_summary'!$H262)),IF(0&lt;'2_all_summary'!P262,1,2),IF(0='2_all_summary'!P262,4,3))</f>
        <v>4</v>
      </c>
      <c r="N263" s="39">
        <f>IF(ISNUMBER(SEARCH("Yes",'2_all_summary'!$H262)),IF(ISNUMBER(SEARCH("Yes",'2_all_summary'!Q262)),1,2),IF(ISNUMBER(SEARCH("No",'2_all_summary'!Q262)),4,3))</f>
        <v>4</v>
      </c>
      <c r="O263" s="39">
        <f>IF(ISNUMBER(SEARCH("Yes",'2_all_summary'!$H262)),IF(ISNUMBER(SEARCH("Yes",'2_all_summary'!R262)),1,2),IF(ISNUMBER(SEARCH("No",'2_all_summary'!R262)),4,3))</f>
        <v>4</v>
      </c>
      <c r="P263" s="39">
        <f>IF(ISNUMBER(SEARCH("Yes",'2_all_summary'!$H262)),IF(ISNUMBER(SEARCH("Yes",'2_all_summary'!S262)),1,2),IF(ISNUMBER(SEARCH("No",'2_all_summary'!S262)),4,3))</f>
        <v>4</v>
      </c>
      <c r="Q263" s="39">
        <f>IF(ISNUMBER(SEARCH("Yes",'2_all_summary'!$H262)),IF(0&lt;'2_all_summary'!T262,1,2),IF(0='2_all_summary'!T262,4,3))</f>
        <v>4</v>
      </c>
      <c r="R263" s="39">
        <f>IF(ISNUMBER(SEARCH("Yes",'2_all_summary'!$H262)),IF(ISNUMBER(SEARCH("Yes",'2_all_summary'!U262)),1,2),IF(ISNUMBER(SEARCH("No",'2_all_summary'!U262)),4,3))</f>
        <v>4</v>
      </c>
    </row>
    <row r="264" spans="7:18" x14ac:dyDescent="0.3">
      <c r="G264" s="53"/>
      <c r="H264" s="39" t="str">
        <f>'2_all_summary'!D263</f>
        <v>Assessing fishers' empowerment in inland openwater fisheries in Bangladesh</v>
      </c>
      <c r="I264" s="39" t="str">
        <f>'2_all_summary'!E263</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v>
      </c>
      <c r="J264" s="39">
        <f>IF(ISNUMBER(SEARCH("Yes",'2_all_summary'!$H263)),IF(ISNUMBER(SEARCH("Yes",'2_all_summary'!M263)),1,2),IF(ISNUMBER(SEARCH("No",'2_all_summary'!M263)),4,3))</f>
        <v>4</v>
      </c>
      <c r="K264" s="39">
        <f>IF(ISNUMBER(SEARCH("Yes",'2_all_summary'!$H263)),IF(ISNUMBER(SEARCH("Yes",'2_all_summary'!N263)),1,2),IF(ISNUMBER(SEARCH("No",'2_all_summary'!N263)),4,3))</f>
        <v>4</v>
      </c>
      <c r="L264" s="39">
        <f>IF(ISNUMBER(SEARCH("Yes",'2_all_summary'!$H263)),IF(ISNUMBER(SEARCH("Yes",'2_all_summary'!O263)),1,2),IF(ISNUMBER(SEARCH("No",'2_all_summary'!O263)),4,3))</f>
        <v>4</v>
      </c>
      <c r="M264" s="39">
        <f>IF(ISNUMBER(SEARCH("Yes",'2_all_summary'!$H263)),IF(0&lt;'2_all_summary'!P263,1,2),IF(0='2_all_summary'!P263,4,3))</f>
        <v>4</v>
      </c>
      <c r="N264" s="39">
        <f>IF(ISNUMBER(SEARCH("Yes",'2_all_summary'!$H263)),IF(ISNUMBER(SEARCH("Yes",'2_all_summary'!Q263)),1,2),IF(ISNUMBER(SEARCH("No",'2_all_summary'!Q263)),4,3))</f>
        <v>4</v>
      </c>
      <c r="O264" s="39">
        <f>IF(ISNUMBER(SEARCH("Yes",'2_all_summary'!$H263)),IF(ISNUMBER(SEARCH("Yes",'2_all_summary'!R263)),1,2),IF(ISNUMBER(SEARCH("No",'2_all_summary'!R263)),4,3))</f>
        <v>4</v>
      </c>
      <c r="P264" s="39">
        <f>IF(ISNUMBER(SEARCH("Yes",'2_all_summary'!$H263)),IF(ISNUMBER(SEARCH("Yes",'2_all_summary'!S263)),1,2),IF(ISNUMBER(SEARCH("No",'2_all_summary'!S263)),4,3))</f>
        <v>4</v>
      </c>
      <c r="Q264" s="39">
        <f>IF(ISNUMBER(SEARCH("Yes",'2_all_summary'!$H263)),IF(0&lt;'2_all_summary'!T263,1,2),IF(0='2_all_summary'!T263,4,3))</f>
        <v>4</v>
      </c>
      <c r="R264" s="39">
        <f>IF(ISNUMBER(SEARCH("Yes",'2_all_summary'!$H263)),IF(ISNUMBER(SEARCH("Yes",'2_all_summary'!U263)),1,2),IF(ISNUMBER(SEARCH("No",'2_all_summary'!U263)),4,3))</f>
        <v>4</v>
      </c>
    </row>
    <row r="265" spans="7:18" x14ac:dyDescent="0.3">
      <c r="G265" s="53"/>
      <c r="H265" s="39" t="str">
        <f>'2_all_summary'!D264</f>
        <v>Special area management planning in Ecuador's Rio Chone estuary</v>
      </c>
      <c r="I265" s="39" t="str">
        <f>'2_all_summary'!E264</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265" s="39">
        <f>IF(ISNUMBER(SEARCH("Yes",'2_all_summary'!$H264)),IF(ISNUMBER(SEARCH("Yes",'2_all_summary'!M264)),1,2),IF(ISNUMBER(SEARCH("No",'2_all_summary'!M264)),4,3))</f>
        <v>4</v>
      </c>
      <c r="K265" s="39">
        <f>IF(ISNUMBER(SEARCH("Yes",'2_all_summary'!$H264)),IF(ISNUMBER(SEARCH("Yes",'2_all_summary'!N264)),1,2),IF(ISNUMBER(SEARCH("No",'2_all_summary'!N264)),4,3))</f>
        <v>4</v>
      </c>
      <c r="L265" s="39">
        <f>IF(ISNUMBER(SEARCH("Yes",'2_all_summary'!$H264)),IF(ISNUMBER(SEARCH("Yes",'2_all_summary'!O264)),1,2),IF(ISNUMBER(SEARCH("No",'2_all_summary'!O264)),4,3))</f>
        <v>4</v>
      </c>
      <c r="M265" s="39">
        <f>IF(ISNUMBER(SEARCH("Yes",'2_all_summary'!$H264)),IF(0&lt;'2_all_summary'!P264,1,2),IF(0='2_all_summary'!P264,4,3))</f>
        <v>4</v>
      </c>
      <c r="N265" s="39">
        <f>IF(ISNUMBER(SEARCH("Yes",'2_all_summary'!$H264)),IF(ISNUMBER(SEARCH("Yes",'2_all_summary'!Q264)),1,2),IF(ISNUMBER(SEARCH("No",'2_all_summary'!Q264)),4,3))</f>
        <v>4</v>
      </c>
      <c r="O265" s="39">
        <f>IF(ISNUMBER(SEARCH("Yes",'2_all_summary'!$H264)),IF(ISNUMBER(SEARCH("Yes",'2_all_summary'!R264)),1,2),IF(ISNUMBER(SEARCH("No",'2_all_summary'!R264)),4,3))</f>
        <v>4</v>
      </c>
      <c r="P265" s="39">
        <f>IF(ISNUMBER(SEARCH("Yes",'2_all_summary'!$H264)),IF(ISNUMBER(SEARCH("Yes",'2_all_summary'!S264)),1,2),IF(ISNUMBER(SEARCH("No",'2_all_summary'!S264)),4,3))</f>
        <v>4</v>
      </c>
      <c r="Q265" s="39">
        <f>IF(ISNUMBER(SEARCH("Yes",'2_all_summary'!$H264)),IF(0&lt;'2_all_summary'!T264,1,2),IF(0='2_all_summary'!T264,4,3))</f>
        <v>4</v>
      </c>
      <c r="R265" s="39">
        <f>IF(ISNUMBER(SEARCH("Yes",'2_all_summary'!$H264)),IF(ISNUMBER(SEARCH("Yes",'2_all_summary'!U264)),1,2),IF(ISNUMBER(SEARCH("No",'2_all_summary'!U264)),4,3))</f>
        <v>4</v>
      </c>
    </row>
    <row r="266" spans="7:18" x14ac:dyDescent="0.3">
      <c r="G266" s="53"/>
      <c r="H266" s="39" t="str">
        <f>'2_all_summary'!D265</f>
        <v>Key Factors for Successful Implementation of HIV Prevention Services by THRIVE Community Collaboratives</v>
      </c>
      <c r="I266" s="39" t="str">
        <f>'2_all_summary'!E265</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v>
      </c>
      <c r="J266" s="39">
        <f>IF(ISNUMBER(SEARCH("Yes",'2_all_summary'!$H265)),IF(ISNUMBER(SEARCH("Yes",'2_all_summary'!M265)),1,2),IF(ISNUMBER(SEARCH("No",'2_all_summary'!M265)),4,3))</f>
        <v>4</v>
      </c>
      <c r="K266" s="39">
        <f>IF(ISNUMBER(SEARCH("Yes",'2_all_summary'!$H265)),IF(ISNUMBER(SEARCH("Yes",'2_all_summary'!N265)),1,2),IF(ISNUMBER(SEARCH("No",'2_all_summary'!N265)),4,3))</f>
        <v>4</v>
      </c>
      <c r="L266" s="39">
        <f>IF(ISNUMBER(SEARCH("Yes",'2_all_summary'!$H265)),IF(ISNUMBER(SEARCH("Yes",'2_all_summary'!O265)),1,2),IF(ISNUMBER(SEARCH("No",'2_all_summary'!O265)),4,3))</f>
        <v>4</v>
      </c>
      <c r="M266" s="39">
        <f>IF(ISNUMBER(SEARCH("Yes",'2_all_summary'!$H265)),IF(0&lt;'2_all_summary'!P265,1,2),IF(0='2_all_summary'!P265,4,3))</f>
        <v>4</v>
      </c>
      <c r="N266" s="39">
        <f>IF(ISNUMBER(SEARCH("Yes",'2_all_summary'!$H265)),IF(ISNUMBER(SEARCH("Yes",'2_all_summary'!Q265)),1,2),IF(ISNUMBER(SEARCH("No",'2_all_summary'!Q265)),4,3))</f>
        <v>4</v>
      </c>
      <c r="O266" s="39">
        <f>IF(ISNUMBER(SEARCH("Yes",'2_all_summary'!$H265)),IF(ISNUMBER(SEARCH("Yes",'2_all_summary'!R265)),1,2),IF(ISNUMBER(SEARCH("No",'2_all_summary'!R265)),4,3))</f>
        <v>4</v>
      </c>
      <c r="P266" s="39">
        <f>IF(ISNUMBER(SEARCH("Yes",'2_all_summary'!$H265)),IF(ISNUMBER(SEARCH("Yes",'2_all_summary'!S265)),1,2),IF(ISNUMBER(SEARCH("No",'2_all_summary'!S265)),4,3))</f>
        <v>4</v>
      </c>
      <c r="Q266" s="39">
        <f>IF(ISNUMBER(SEARCH("Yes",'2_all_summary'!$H265)),IF(0&lt;'2_all_summary'!T265,1,2),IF(0='2_all_summary'!T265,4,3))</f>
        <v>4</v>
      </c>
      <c r="R266" s="39">
        <f>IF(ISNUMBER(SEARCH("Yes",'2_all_summary'!$H265)),IF(ISNUMBER(SEARCH("Yes",'2_all_summary'!U265)),1,2),IF(ISNUMBER(SEARCH("No",'2_all_summary'!U265)),4,3))</f>
        <v>4</v>
      </c>
    </row>
    <row r="267" spans="7:18" x14ac:dyDescent="0.3">
      <c r="G267" s="53"/>
      <c r="H267" s="39" t="str">
        <f>'2_all_summary'!D266</f>
        <v>The influence of poverty and rabies knowledge on healthcare seeking behaviors and dog ownership, Cameroon</v>
      </c>
      <c r="I267" s="39" t="str">
        <f>'2_all_summary'!E266</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v>
      </c>
      <c r="J267" s="39">
        <f>IF(ISNUMBER(SEARCH("Yes",'2_all_summary'!$H266)),IF(ISNUMBER(SEARCH("Yes",'2_all_summary'!M266)),1,2),IF(ISNUMBER(SEARCH("No",'2_all_summary'!M266)),4,3))</f>
        <v>4</v>
      </c>
      <c r="K267" s="39">
        <f>IF(ISNUMBER(SEARCH("Yes",'2_all_summary'!$H266)),IF(ISNUMBER(SEARCH("Yes",'2_all_summary'!N266)),1,2),IF(ISNUMBER(SEARCH("No",'2_all_summary'!N266)),4,3))</f>
        <v>4</v>
      </c>
      <c r="L267" s="39">
        <f>IF(ISNUMBER(SEARCH("Yes",'2_all_summary'!$H266)),IF(ISNUMBER(SEARCH("Yes",'2_all_summary'!O266)),1,2),IF(ISNUMBER(SEARCH("No",'2_all_summary'!O266)),4,3))</f>
        <v>4</v>
      </c>
      <c r="M267" s="39">
        <f>IF(ISNUMBER(SEARCH("Yes",'2_all_summary'!$H266)),IF(0&lt;'2_all_summary'!P266,1,2),IF(0='2_all_summary'!P266,4,3))</f>
        <v>4</v>
      </c>
      <c r="N267" s="39">
        <f>IF(ISNUMBER(SEARCH("Yes",'2_all_summary'!$H266)),IF(ISNUMBER(SEARCH("Yes",'2_all_summary'!Q266)),1,2),IF(ISNUMBER(SEARCH("No",'2_all_summary'!Q266)),4,3))</f>
        <v>4</v>
      </c>
      <c r="O267" s="39">
        <f>IF(ISNUMBER(SEARCH("Yes",'2_all_summary'!$H266)),IF(ISNUMBER(SEARCH("Yes",'2_all_summary'!R266)),1,2),IF(ISNUMBER(SEARCH("No",'2_all_summary'!R266)),4,3))</f>
        <v>4</v>
      </c>
      <c r="P267" s="39">
        <f>IF(ISNUMBER(SEARCH("Yes",'2_all_summary'!$H266)),IF(ISNUMBER(SEARCH("Yes",'2_all_summary'!S266)),1,2),IF(ISNUMBER(SEARCH("No",'2_all_summary'!S266)),4,3))</f>
        <v>4</v>
      </c>
      <c r="Q267" s="39">
        <f>IF(ISNUMBER(SEARCH("Yes",'2_all_summary'!$H266)),IF(0&lt;'2_all_summary'!T266,1,2),IF(0='2_all_summary'!T266,4,3))</f>
        <v>4</v>
      </c>
      <c r="R267" s="39">
        <f>IF(ISNUMBER(SEARCH("Yes",'2_all_summary'!$H266)),IF(ISNUMBER(SEARCH("Yes",'2_all_summary'!U266)),1,2),IF(ISNUMBER(SEARCH("No",'2_all_summary'!U266)),4,3))</f>
        <v>4</v>
      </c>
    </row>
    <row r="268" spans="7:18" x14ac:dyDescent="0.3">
      <c r="G268" s="53"/>
      <c r="H268" s="39" t="str">
        <f>'2_all_summary'!D267</f>
        <v>Calling for institutional arrangements in Napoleon Wrasse conservation and management in Indonesia: The Anambas Islands case</v>
      </c>
      <c r="I268" s="39" t="str">
        <f>'2_all_summary'!E267</f>
        <v>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v>
      </c>
      <c r="J268" s="39">
        <f>IF(ISNUMBER(SEARCH("Yes",'2_all_summary'!$H267)),IF(ISNUMBER(SEARCH("Yes",'2_all_summary'!M267)),1,2),IF(ISNUMBER(SEARCH("No",'2_all_summary'!M267)),4,3))</f>
        <v>4</v>
      </c>
      <c r="K268" s="39">
        <f>IF(ISNUMBER(SEARCH("Yes",'2_all_summary'!$H267)),IF(ISNUMBER(SEARCH("Yes",'2_all_summary'!N267)),1,2),IF(ISNUMBER(SEARCH("No",'2_all_summary'!N267)),4,3))</f>
        <v>4</v>
      </c>
      <c r="L268" s="39">
        <f>IF(ISNUMBER(SEARCH("Yes",'2_all_summary'!$H267)),IF(ISNUMBER(SEARCH("Yes",'2_all_summary'!O267)),1,2),IF(ISNUMBER(SEARCH("No",'2_all_summary'!O267)),4,3))</f>
        <v>4</v>
      </c>
      <c r="M268" s="39">
        <f>IF(ISNUMBER(SEARCH("Yes",'2_all_summary'!$H267)),IF(0&lt;'2_all_summary'!P267,1,2),IF(0='2_all_summary'!P267,4,3))</f>
        <v>4</v>
      </c>
      <c r="N268" s="39">
        <f>IF(ISNUMBER(SEARCH("Yes",'2_all_summary'!$H267)),IF(ISNUMBER(SEARCH("Yes",'2_all_summary'!Q267)),1,2),IF(ISNUMBER(SEARCH("No",'2_all_summary'!Q267)),4,3))</f>
        <v>4</v>
      </c>
      <c r="O268" s="39">
        <f>IF(ISNUMBER(SEARCH("Yes",'2_all_summary'!$H267)),IF(ISNUMBER(SEARCH("Yes",'2_all_summary'!R267)),1,2),IF(ISNUMBER(SEARCH("No",'2_all_summary'!R267)),4,3))</f>
        <v>4</v>
      </c>
      <c r="P268" s="39">
        <f>IF(ISNUMBER(SEARCH("Yes",'2_all_summary'!$H267)),IF(ISNUMBER(SEARCH("Yes",'2_all_summary'!S267)),1,2),IF(ISNUMBER(SEARCH("No",'2_all_summary'!S267)),4,3))</f>
        <v>4</v>
      </c>
      <c r="Q268" s="39">
        <f>IF(ISNUMBER(SEARCH("Yes",'2_all_summary'!$H267)),IF(0&lt;'2_all_summary'!T267,1,2),IF(0='2_all_summary'!T267,4,3))</f>
        <v>4</v>
      </c>
      <c r="R268" s="39">
        <f>IF(ISNUMBER(SEARCH("Yes",'2_all_summary'!$H267)),IF(ISNUMBER(SEARCH("Yes",'2_all_summary'!U267)),1,2),IF(ISNUMBER(SEARCH("No",'2_all_summary'!U267)),4,3))</f>
        <v>4</v>
      </c>
    </row>
    <row r="269" spans="7:18" x14ac:dyDescent="0.3">
      <c r="G269" s="53"/>
      <c r="H269" s="39" t="str">
        <f>'2_all_summary'!D268</f>
        <v>Solomon Islands: Coastal and marine ecosystems</v>
      </c>
      <c r="I269" s="39" t="str">
        <f>'2_all_summary'!E268</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v>
      </c>
      <c r="J269" s="39">
        <f>IF(ISNUMBER(SEARCH("Yes",'2_all_summary'!$H268)),IF(ISNUMBER(SEARCH("Yes",'2_all_summary'!M268)),1,2),IF(ISNUMBER(SEARCH("No",'2_all_summary'!M268)),4,3))</f>
        <v>1</v>
      </c>
      <c r="K269" s="39">
        <f>IF(ISNUMBER(SEARCH("Yes",'2_all_summary'!$H268)),IF(ISNUMBER(SEARCH("Yes",'2_all_summary'!N268)),1,2),IF(ISNUMBER(SEARCH("No",'2_all_summary'!N268)),4,3))</f>
        <v>1</v>
      </c>
      <c r="L269" s="39">
        <f>IF(ISNUMBER(SEARCH("Yes",'2_all_summary'!$H268)),IF(ISNUMBER(SEARCH("Yes",'2_all_summary'!O268)),1,2),IF(ISNUMBER(SEARCH("No",'2_all_summary'!O268)),4,3))</f>
        <v>1</v>
      </c>
      <c r="M269" s="39">
        <f>IF(ISNUMBER(SEARCH("Yes",'2_all_summary'!$H268)),IF(0&lt;'2_all_summary'!P268,1,2),IF(0='2_all_summary'!P268,4,3))</f>
        <v>1</v>
      </c>
      <c r="N269" s="39">
        <f>IF(ISNUMBER(SEARCH("Yes",'2_all_summary'!$H268)),IF(ISNUMBER(SEARCH("Yes",'2_all_summary'!Q268)),1,2),IF(ISNUMBER(SEARCH("No",'2_all_summary'!Q268)),4,3))</f>
        <v>1</v>
      </c>
      <c r="O269" s="39">
        <f>IF(ISNUMBER(SEARCH("Yes",'2_all_summary'!$H268)),IF(ISNUMBER(SEARCH("Yes",'2_all_summary'!R268)),1,2),IF(ISNUMBER(SEARCH("No",'2_all_summary'!R268)),4,3))</f>
        <v>1</v>
      </c>
      <c r="P269" s="39">
        <f>IF(ISNUMBER(SEARCH("Yes",'2_all_summary'!$H268)),IF(ISNUMBER(SEARCH("Yes",'2_all_summary'!S268)),1,2),IF(ISNUMBER(SEARCH("No",'2_all_summary'!S268)),4,3))</f>
        <v>1</v>
      </c>
      <c r="Q269" s="39">
        <f>IF(ISNUMBER(SEARCH("Yes",'2_all_summary'!$H268)),IF(0&lt;'2_all_summary'!T268,1,2),IF(0='2_all_summary'!T268,4,3))</f>
        <v>1</v>
      </c>
      <c r="R269" s="39">
        <f>IF(ISNUMBER(SEARCH("Yes",'2_all_summary'!$H268)),IF(ISNUMBER(SEARCH("Yes",'2_all_summary'!U268)),1,2),IF(ISNUMBER(SEARCH("No",'2_all_summary'!U268)),4,3))</f>
        <v>1</v>
      </c>
    </row>
    <row r="270" spans="7:18" x14ac:dyDescent="0.3">
      <c r="G270" s="53"/>
      <c r="H270" s="39" t="str">
        <f>'2_all_summary'!D269</f>
        <v>Profiling the best-performing community medicine distributors for mass drug administration: A comprehensive, data-driven analysis of treatment for schistosomiasis, lymphatic filariasis, and soil-transmitted helminths in Uganda</v>
      </c>
      <c r="I270" s="39" t="str">
        <f>'2_all_summary'!E269</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v>
      </c>
      <c r="J270" s="39">
        <f>IF(ISNUMBER(SEARCH("Yes",'2_all_summary'!$H269)),IF(ISNUMBER(SEARCH("Yes",'2_all_summary'!M269)),1,2),IF(ISNUMBER(SEARCH("No",'2_all_summary'!M269)),4,3))</f>
        <v>4</v>
      </c>
      <c r="K270" s="39">
        <f>IF(ISNUMBER(SEARCH("Yes",'2_all_summary'!$H269)),IF(ISNUMBER(SEARCH("Yes",'2_all_summary'!N269)),1,2),IF(ISNUMBER(SEARCH("No",'2_all_summary'!N269)),4,3))</f>
        <v>4</v>
      </c>
      <c r="L270" s="39">
        <f>IF(ISNUMBER(SEARCH("Yes",'2_all_summary'!$H269)),IF(ISNUMBER(SEARCH("Yes",'2_all_summary'!O269)),1,2),IF(ISNUMBER(SEARCH("No",'2_all_summary'!O269)),4,3))</f>
        <v>4</v>
      </c>
      <c r="M270" s="39">
        <f>IF(ISNUMBER(SEARCH("Yes",'2_all_summary'!$H269)),IF(0&lt;'2_all_summary'!P269,1,2),IF(0='2_all_summary'!P269,4,3))</f>
        <v>4</v>
      </c>
      <c r="N270" s="39">
        <f>IF(ISNUMBER(SEARCH("Yes",'2_all_summary'!$H269)),IF(ISNUMBER(SEARCH("Yes",'2_all_summary'!Q269)),1,2),IF(ISNUMBER(SEARCH("No",'2_all_summary'!Q269)),4,3))</f>
        <v>4</v>
      </c>
      <c r="O270" s="39">
        <f>IF(ISNUMBER(SEARCH("Yes",'2_all_summary'!$H269)),IF(ISNUMBER(SEARCH("Yes",'2_all_summary'!R269)),1,2),IF(ISNUMBER(SEARCH("No",'2_all_summary'!R269)),4,3))</f>
        <v>4</v>
      </c>
      <c r="P270" s="39">
        <f>IF(ISNUMBER(SEARCH("Yes",'2_all_summary'!$H269)),IF(ISNUMBER(SEARCH("Yes",'2_all_summary'!S269)),1,2),IF(ISNUMBER(SEARCH("No",'2_all_summary'!S269)),4,3))</f>
        <v>4</v>
      </c>
      <c r="Q270" s="39">
        <f>IF(ISNUMBER(SEARCH("Yes",'2_all_summary'!$H269)),IF(0&lt;'2_all_summary'!T269,1,2),IF(0='2_all_summary'!T269,4,3))</f>
        <v>4</v>
      </c>
      <c r="R270" s="39">
        <f>IF(ISNUMBER(SEARCH("Yes",'2_all_summary'!$H269)),IF(ISNUMBER(SEARCH("Yes",'2_all_summary'!U269)),1,2),IF(ISNUMBER(SEARCH("No",'2_all_summary'!U269)),4,3))</f>
        <v>4</v>
      </c>
    </row>
    <row r="271" spans="7:18" x14ac:dyDescent="0.3">
      <c r="G271" s="53"/>
      <c r="H271" s="39" t="str">
        <f>'2_all_summary'!D270</f>
        <v>Degree of community participation in mangrove resources management as livelihood support in West Java, Indonesia</v>
      </c>
      <c r="I271" s="39" t="str">
        <f>'2_all_summary'!E270</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v>
      </c>
      <c r="J271" s="39">
        <f>IF(ISNUMBER(SEARCH("Yes",'2_all_summary'!$H270)),IF(ISNUMBER(SEARCH("Yes",'2_all_summary'!M270)),1,2),IF(ISNUMBER(SEARCH("No",'2_all_summary'!M270)),4,3))</f>
        <v>4</v>
      </c>
      <c r="K271" s="39">
        <f>IF(ISNUMBER(SEARCH("Yes",'2_all_summary'!$H270)),IF(ISNUMBER(SEARCH("Yes",'2_all_summary'!N270)),1,2),IF(ISNUMBER(SEARCH("No",'2_all_summary'!N270)),4,3))</f>
        <v>4</v>
      </c>
      <c r="L271" s="39">
        <f>IF(ISNUMBER(SEARCH("Yes",'2_all_summary'!$H270)),IF(ISNUMBER(SEARCH("Yes",'2_all_summary'!O270)),1,2),IF(ISNUMBER(SEARCH("No",'2_all_summary'!O270)),4,3))</f>
        <v>4</v>
      </c>
      <c r="M271" s="39">
        <f>IF(ISNUMBER(SEARCH("Yes",'2_all_summary'!$H270)),IF(0&lt;'2_all_summary'!P270,1,2),IF(0='2_all_summary'!P270,4,3))</f>
        <v>4</v>
      </c>
      <c r="N271" s="39">
        <f>IF(ISNUMBER(SEARCH("Yes",'2_all_summary'!$H270)),IF(ISNUMBER(SEARCH("Yes",'2_all_summary'!Q270)),1,2),IF(ISNUMBER(SEARCH("No",'2_all_summary'!Q270)),4,3))</f>
        <v>4</v>
      </c>
      <c r="O271" s="39">
        <f>IF(ISNUMBER(SEARCH("Yes",'2_all_summary'!$H270)),IF(ISNUMBER(SEARCH("Yes",'2_all_summary'!R270)),1,2),IF(ISNUMBER(SEARCH("No",'2_all_summary'!R270)),4,3))</f>
        <v>4</v>
      </c>
      <c r="P271" s="39">
        <f>IF(ISNUMBER(SEARCH("Yes",'2_all_summary'!$H270)),IF(ISNUMBER(SEARCH("Yes",'2_all_summary'!S270)),1,2),IF(ISNUMBER(SEARCH("No",'2_all_summary'!S270)),4,3))</f>
        <v>4</v>
      </c>
      <c r="Q271" s="39">
        <f>IF(ISNUMBER(SEARCH("Yes",'2_all_summary'!$H270)),IF(0&lt;'2_all_summary'!T270,1,2),IF(0='2_all_summary'!T270,4,3))</f>
        <v>4</v>
      </c>
      <c r="R271" s="39">
        <f>IF(ISNUMBER(SEARCH("Yes",'2_all_summary'!$H270)),IF(ISNUMBER(SEARCH("Yes",'2_all_summary'!U270)),1,2),IF(ISNUMBER(SEARCH("No",'2_all_summary'!U270)),4,3))</f>
        <v>4</v>
      </c>
    </row>
    <row r="272" spans="7:18" x14ac:dyDescent="0.3">
      <c r="G272" s="53"/>
      <c r="H272" s="39" t="str">
        <f>'2_all_summary'!D271</f>
        <v>Claims and realities of community-based water resources management: A case study of rural fisheries in Ghana</v>
      </c>
      <c r="I272" s="39" t="str">
        <f>'2_all_summary'!E271</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v>
      </c>
      <c r="J272" s="39">
        <f>IF(ISNUMBER(SEARCH("Yes",'2_all_summary'!$H271)),IF(ISNUMBER(SEARCH("Yes",'2_all_summary'!M271)),1,2),IF(ISNUMBER(SEARCH("No",'2_all_summary'!M271)),4,3))</f>
        <v>4</v>
      </c>
      <c r="K272" s="39">
        <f>IF(ISNUMBER(SEARCH("Yes",'2_all_summary'!$H271)),IF(ISNUMBER(SEARCH("Yes",'2_all_summary'!N271)),1,2),IF(ISNUMBER(SEARCH("No",'2_all_summary'!N271)),4,3))</f>
        <v>4</v>
      </c>
      <c r="L272" s="39">
        <f>IF(ISNUMBER(SEARCH("Yes",'2_all_summary'!$H271)),IF(ISNUMBER(SEARCH("Yes",'2_all_summary'!O271)),1,2),IF(ISNUMBER(SEARCH("No",'2_all_summary'!O271)),4,3))</f>
        <v>4</v>
      </c>
      <c r="M272" s="39">
        <f>IF(ISNUMBER(SEARCH("Yes",'2_all_summary'!$H271)),IF(0&lt;'2_all_summary'!P271,1,2),IF(0='2_all_summary'!P271,4,3))</f>
        <v>4</v>
      </c>
      <c r="N272" s="39">
        <f>IF(ISNUMBER(SEARCH("Yes",'2_all_summary'!$H271)),IF(ISNUMBER(SEARCH("Yes",'2_all_summary'!Q271)),1,2),IF(ISNUMBER(SEARCH("No",'2_all_summary'!Q271)),4,3))</f>
        <v>4</v>
      </c>
      <c r="O272" s="39">
        <f>IF(ISNUMBER(SEARCH("Yes",'2_all_summary'!$H271)),IF(ISNUMBER(SEARCH("Yes",'2_all_summary'!R271)),1,2),IF(ISNUMBER(SEARCH("No",'2_all_summary'!R271)),4,3))</f>
        <v>4</v>
      </c>
      <c r="P272" s="39">
        <f>IF(ISNUMBER(SEARCH("Yes",'2_all_summary'!$H271)),IF(ISNUMBER(SEARCH("Yes",'2_all_summary'!S271)),1,2),IF(ISNUMBER(SEARCH("No",'2_all_summary'!S271)),4,3))</f>
        <v>4</v>
      </c>
      <c r="Q272" s="39">
        <f>IF(ISNUMBER(SEARCH("Yes",'2_all_summary'!$H271)),IF(0&lt;'2_all_summary'!T271,1,2),IF(0='2_all_summary'!T271,4,3))</f>
        <v>4</v>
      </c>
      <c r="R272" s="39">
        <f>IF(ISNUMBER(SEARCH("Yes",'2_all_summary'!$H271)),IF(ISNUMBER(SEARCH("Yes",'2_all_summary'!U271)),1,2),IF(ISNUMBER(SEARCH("No",'2_all_summary'!U271)),4,3))</f>
        <v>4</v>
      </c>
    </row>
    <row r="273" spans="7:18" x14ac:dyDescent="0.3">
      <c r="G273" s="53"/>
      <c r="H273" s="39" t="str">
        <f>'2_all_summary'!D272</f>
        <v>Adaptations to maintain the contributions of small-scale fisheries to food security in the Pacific Islands</v>
      </c>
      <c r="I273" s="39" t="str">
        <f>'2_all_summary'!E272</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v>
      </c>
      <c r="J273" s="39">
        <f>IF(ISNUMBER(SEARCH("Yes",'2_all_summary'!$H272)),IF(ISNUMBER(SEARCH("Yes",'2_all_summary'!M272)),1,2),IF(ISNUMBER(SEARCH("No",'2_all_summary'!M272)),4,3))</f>
        <v>1</v>
      </c>
      <c r="K273" s="39">
        <f>IF(ISNUMBER(SEARCH("Yes",'2_all_summary'!$H272)),IF(ISNUMBER(SEARCH("Yes",'2_all_summary'!N272)),1,2),IF(ISNUMBER(SEARCH("No",'2_all_summary'!N272)),4,3))</f>
        <v>1</v>
      </c>
      <c r="L273" s="39">
        <f>IF(ISNUMBER(SEARCH("Yes",'2_all_summary'!$H272)),IF(ISNUMBER(SEARCH("Yes",'2_all_summary'!O272)),1,2),IF(ISNUMBER(SEARCH("No",'2_all_summary'!O272)),4,3))</f>
        <v>1</v>
      </c>
      <c r="M273" s="39">
        <f>IF(ISNUMBER(SEARCH("Yes",'2_all_summary'!$H272)),IF(0&lt;'2_all_summary'!P272,1,2),IF(0='2_all_summary'!P272,4,3))</f>
        <v>1</v>
      </c>
      <c r="N273" s="39">
        <f>IF(ISNUMBER(SEARCH("Yes",'2_all_summary'!$H272)),IF(ISNUMBER(SEARCH("Yes",'2_all_summary'!Q272)),1,2),IF(ISNUMBER(SEARCH("No",'2_all_summary'!Q272)),4,3))</f>
        <v>1</v>
      </c>
      <c r="O273" s="39">
        <f>IF(ISNUMBER(SEARCH("Yes",'2_all_summary'!$H272)),IF(ISNUMBER(SEARCH("Yes",'2_all_summary'!R272)),1,2),IF(ISNUMBER(SEARCH("No",'2_all_summary'!R272)),4,3))</f>
        <v>2</v>
      </c>
      <c r="P273" s="39">
        <f>IF(ISNUMBER(SEARCH("Yes",'2_all_summary'!$H272)),IF(ISNUMBER(SEARCH("Yes",'2_all_summary'!S272)),1,2),IF(ISNUMBER(SEARCH("No",'2_all_summary'!S272)),4,3))</f>
        <v>1</v>
      </c>
      <c r="Q273" s="39">
        <f>IF(ISNUMBER(SEARCH("Yes",'2_all_summary'!$H272)),IF(0&lt;'2_all_summary'!T272,1,2),IF(0='2_all_summary'!T272,4,3))</f>
        <v>1</v>
      </c>
      <c r="R273" s="39">
        <f>IF(ISNUMBER(SEARCH("Yes",'2_all_summary'!$H272)),IF(ISNUMBER(SEARCH("Yes",'2_all_summary'!U272)),1,2),IF(ISNUMBER(SEARCH("No",'2_all_summary'!U272)),4,3))</f>
        <v>1</v>
      </c>
    </row>
    <row r="274" spans="7:18" x14ac:dyDescent="0.3">
      <c r="G274" s="53"/>
      <c r="H274" s="39" t="str">
        <f>'2_all_summary'!D273</f>
        <v>Drivers and barriers to sustainable fisheries in two peri-urban impoundments in Zimbabwe</v>
      </c>
      <c r="I274" s="39" t="str">
        <f>'2_all_summary'!E273</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v>
      </c>
      <c r="J274" s="39">
        <f>IF(ISNUMBER(SEARCH("Yes",'2_all_summary'!$H273)),IF(ISNUMBER(SEARCH("Yes",'2_all_summary'!M273)),1,2),IF(ISNUMBER(SEARCH("No",'2_all_summary'!M273)),4,3))</f>
        <v>4</v>
      </c>
      <c r="K274" s="39">
        <f>IF(ISNUMBER(SEARCH("Yes",'2_all_summary'!$H273)),IF(ISNUMBER(SEARCH("Yes",'2_all_summary'!N273)),1,2),IF(ISNUMBER(SEARCH("No",'2_all_summary'!N273)),4,3))</f>
        <v>4</v>
      </c>
      <c r="L274" s="39">
        <f>IF(ISNUMBER(SEARCH("Yes",'2_all_summary'!$H273)),IF(ISNUMBER(SEARCH("Yes",'2_all_summary'!O273)),1,2),IF(ISNUMBER(SEARCH("No",'2_all_summary'!O273)),4,3))</f>
        <v>4</v>
      </c>
      <c r="M274" s="39">
        <f>IF(ISNUMBER(SEARCH("Yes",'2_all_summary'!$H273)),IF(0&lt;'2_all_summary'!P273,1,2),IF(0='2_all_summary'!P273,4,3))</f>
        <v>4</v>
      </c>
      <c r="N274" s="39">
        <f>IF(ISNUMBER(SEARCH("Yes",'2_all_summary'!$H273)),IF(ISNUMBER(SEARCH("Yes",'2_all_summary'!Q273)),1,2),IF(ISNUMBER(SEARCH("No",'2_all_summary'!Q273)),4,3))</f>
        <v>4</v>
      </c>
      <c r="O274" s="39">
        <f>IF(ISNUMBER(SEARCH("Yes",'2_all_summary'!$H273)),IF(ISNUMBER(SEARCH("Yes",'2_all_summary'!R273)),1,2),IF(ISNUMBER(SEARCH("No",'2_all_summary'!R273)),4,3))</f>
        <v>4</v>
      </c>
      <c r="P274" s="39">
        <f>IF(ISNUMBER(SEARCH("Yes",'2_all_summary'!$H273)),IF(ISNUMBER(SEARCH("Yes",'2_all_summary'!S273)),1,2),IF(ISNUMBER(SEARCH("No",'2_all_summary'!S273)),4,3))</f>
        <v>4</v>
      </c>
      <c r="Q274" s="39">
        <f>IF(ISNUMBER(SEARCH("Yes",'2_all_summary'!$H273)),IF(0&lt;'2_all_summary'!T273,1,2),IF(0='2_all_summary'!T273,4,3))</f>
        <v>4</v>
      </c>
      <c r="R274" s="39">
        <f>IF(ISNUMBER(SEARCH("Yes",'2_all_summary'!$H273)),IF(ISNUMBER(SEARCH("Yes",'2_all_summary'!U273)),1,2),IF(ISNUMBER(SEARCH("No",'2_all_summary'!U273)),4,3))</f>
        <v>4</v>
      </c>
    </row>
    <row r="275" spans="7:18" x14ac:dyDescent="0.3">
      <c r="G275" s="53"/>
      <c r="H275" s="39" t="str">
        <f>'2_all_summary'!D274</f>
        <v>Present status and approaches for the sustainable development of community based fish culture in seasonal floodplains of Bangladesh</v>
      </c>
      <c r="I275" s="39" t="str">
        <f>'2_all_summary'!E274</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v>
      </c>
      <c r="J275" s="39">
        <f>IF(ISNUMBER(SEARCH("Yes",'2_all_summary'!$H274)),IF(ISNUMBER(SEARCH("Yes",'2_all_summary'!M274)),1,2),IF(ISNUMBER(SEARCH("No",'2_all_summary'!M274)),4,3))</f>
        <v>4</v>
      </c>
      <c r="K275" s="39">
        <f>IF(ISNUMBER(SEARCH("Yes",'2_all_summary'!$H274)),IF(ISNUMBER(SEARCH("Yes",'2_all_summary'!N274)),1,2),IF(ISNUMBER(SEARCH("No",'2_all_summary'!N274)),4,3))</f>
        <v>4</v>
      </c>
      <c r="L275" s="39">
        <f>IF(ISNUMBER(SEARCH("Yes",'2_all_summary'!$H274)),IF(ISNUMBER(SEARCH("Yes",'2_all_summary'!O274)),1,2),IF(ISNUMBER(SEARCH("No",'2_all_summary'!O274)),4,3))</f>
        <v>4</v>
      </c>
      <c r="M275" s="39">
        <f>IF(ISNUMBER(SEARCH("Yes",'2_all_summary'!$H274)),IF(0&lt;'2_all_summary'!P274,1,2),IF(0='2_all_summary'!P274,4,3))</f>
        <v>4</v>
      </c>
      <c r="N275" s="39">
        <f>IF(ISNUMBER(SEARCH("Yes",'2_all_summary'!$H274)),IF(ISNUMBER(SEARCH("Yes",'2_all_summary'!Q274)),1,2),IF(ISNUMBER(SEARCH("No",'2_all_summary'!Q274)),4,3))</f>
        <v>4</v>
      </c>
      <c r="O275" s="39">
        <f>IF(ISNUMBER(SEARCH("Yes",'2_all_summary'!$H274)),IF(ISNUMBER(SEARCH("Yes",'2_all_summary'!R274)),1,2),IF(ISNUMBER(SEARCH("No",'2_all_summary'!R274)),4,3))</f>
        <v>4</v>
      </c>
      <c r="P275" s="39">
        <f>IF(ISNUMBER(SEARCH("Yes",'2_all_summary'!$H274)),IF(ISNUMBER(SEARCH("Yes",'2_all_summary'!S274)),1,2),IF(ISNUMBER(SEARCH("No",'2_all_summary'!S274)),4,3))</f>
        <v>4</v>
      </c>
      <c r="Q275" s="39">
        <f>IF(ISNUMBER(SEARCH("Yes",'2_all_summary'!$H274)),IF(0&lt;'2_all_summary'!T274,1,2),IF(0='2_all_summary'!T274,4,3))</f>
        <v>4</v>
      </c>
      <c r="R275" s="39">
        <f>IF(ISNUMBER(SEARCH("Yes",'2_all_summary'!$H274)),IF(ISNUMBER(SEARCH("Yes",'2_all_summary'!U274)),1,2),IF(ISNUMBER(SEARCH("No",'2_all_summary'!U274)),4,3))</f>
        <v>4</v>
      </c>
    </row>
    <row r="276" spans="7:18" x14ac:dyDescent="0.3">
      <c r="G276" s="53"/>
      <c r="H276" s="39" t="str">
        <f>'2_all_summary'!D275</f>
        <v>Patterns of catch and trophic signatures illustrate diverse management requirements of coastal fisheries in Solomon Islands</v>
      </c>
      <c r="I276" s="39" t="str">
        <f>'2_all_summary'!E275</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v>
      </c>
      <c r="J276" s="39">
        <f>IF(ISNUMBER(SEARCH("Yes",'2_all_summary'!$H275)),IF(ISNUMBER(SEARCH("Yes",'2_all_summary'!M275)),1,2),IF(ISNUMBER(SEARCH("No",'2_all_summary'!M275)),4,3))</f>
        <v>1</v>
      </c>
      <c r="K276" s="39">
        <f>IF(ISNUMBER(SEARCH("Yes",'2_all_summary'!$H275)),IF(ISNUMBER(SEARCH("Yes",'2_all_summary'!N275)),1,2),IF(ISNUMBER(SEARCH("No",'2_all_summary'!N275)),4,3))</f>
        <v>1</v>
      </c>
      <c r="L276" s="39">
        <f>IF(ISNUMBER(SEARCH("Yes",'2_all_summary'!$H275)),IF(ISNUMBER(SEARCH("Yes",'2_all_summary'!O275)),1,2),IF(ISNUMBER(SEARCH("No",'2_all_summary'!O275)),4,3))</f>
        <v>1</v>
      </c>
      <c r="M276" s="39">
        <f>IF(ISNUMBER(SEARCH("Yes",'2_all_summary'!$H275)),IF(0&lt;'2_all_summary'!P275,1,2),IF(0='2_all_summary'!P275,4,3))</f>
        <v>1</v>
      </c>
      <c r="N276" s="39">
        <f>IF(ISNUMBER(SEARCH("Yes",'2_all_summary'!$H275)),IF(ISNUMBER(SEARCH("Yes",'2_all_summary'!Q275)),1,2),IF(ISNUMBER(SEARCH("No",'2_all_summary'!Q275)),4,3))</f>
        <v>1</v>
      </c>
      <c r="O276" s="39">
        <f>IF(ISNUMBER(SEARCH("Yes",'2_all_summary'!$H275)),IF(ISNUMBER(SEARCH("Yes",'2_all_summary'!R275)),1,2),IF(ISNUMBER(SEARCH("No",'2_all_summary'!R275)),4,3))</f>
        <v>1</v>
      </c>
      <c r="P276" s="39">
        <f>IF(ISNUMBER(SEARCH("Yes",'2_all_summary'!$H275)),IF(ISNUMBER(SEARCH("Yes",'2_all_summary'!S275)),1,2),IF(ISNUMBER(SEARCH("No",'2_all_summary'!S275)),4,3))</f>
        <v>1</v>
      </c>
      <c r="Q276" s="39">
        <f>IF(ISNUMBER(SEARCH("Yes",'2_all_summary'!$H275)),IF(0&lt;'2_all_summary'!T275,1,2),IF(0='2_all_summary'!T275,4,3))</f>
        <v>1</v>
      </c>
      <c r="R276" s="39">
        <f>IF(ISNUMBER(SEARCH("Yes",'2_all_summary'!$H275)),IF(ISNUMBER(SEARCH("Yes",'2_all_summary'!U275)),1,2),IF(ISNUMBER(SEARCH("No",'2_all_summary'!U275)),4,3))</f>
        <v>1</v>
      </c>
    </row>
    <row r="277" spans="7:18" x14ac:dyDescent="0.3">
      <c r="G277" s="53"/>
      <c r="H277" s="39" t="str">
        <f>'2_all_summary'!D276</f>
        <v>Community resilience mechanism in an unexpected extreme weather event: An analysis of the Kerala floods of 2018, India</v>
      </c>
      <c r="I277" s="39" t="str">
        <f>'2_all_summary'!E276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v>
      </c>
      <c r="J277" s="39">
        <f>IF(ISNUMBER(SEARCH("Yes",'2_all_summary'!$H276)),IF(ISNUMBER(SEARCH("Yes",'2_all_summary'!M276)),1,2),IF(ISNUMBER(SEARCH("No",'2_all_summary'!M276)),4,3))</f>
        <v>4</v>
      </c>
      <c r="K277" s="39">
        <f>IF(ISNUMBER(SEARCH("Yes",'2_all_summary'!$H276)),IF(ISNUMBER(SEARCH("Yes",'2_all_summary'!N276)),1,2),IF(ISNUMBER(SEARCH("No",'2_all_summary'!N276)),4,3))</f>
        <v>4</v>
      </c>
      <c r="L277" s="39">
        <f>IF(ISNUMBER(SEARCH("Yes",'2_all_summary'!$H276)),IF(ISNUMBER(SEARCH("Yes",'2_all_summary'!O276)),1,2),IF(ISNUMBER(SEARCH("No",'2_all_summary'!O276)),4,3))</f>
        <v>4</v>
      </c>
      <c r="M277" s="39">
        <f>IF(ISNUMBER(SEARCH("Yes",'2_all_summary'!$H276)),IF(0&lt;'2_all_summary'!P276,1,2),IF(0='2_all_summary'!P276,4,3))</f>
        <v>4</v>
      </c>
      <c r="N277" s="39">
        <f>IF(ISNUMBER(SEARCH("Yes",'2_all_summary'!$H276)),IF(ISNUMBER(SEARCH("Yes",'2_all_summary'!Q276)),1,2),IF(ISNUMBER(SEARCH("No",'2_all_summary'!Q276)),4,3))</f>
        <v>4</v>
      </c>
      <c r="O277" s="39">
        <f>IF(ISNUMBER(SEARCH("Yes",'2_all_summary'!$H276)),IF(ISNUMBER(SEARCH("Yes",'2_all_summary'!R276)),1,2),IF(ISNUMBER(SEARCH("No",'2_all_summary'!R276)),4,3))</f>
        <v>4</v>
      </c>
      <c r="P277" s="39">
        <f>IF(ISNUMBER(SEARCH("Yes",'2_all_summary'!$H276)),IF(ISNUMBER(SEARCH("Yes",'2_all_summary'!S276)),1,2),IF(ISNUMBER(SEARCH("No",'2_all_summary'!S276)),4,3))</f>
        <v>4</v>
      </c>
      <c r="Q277" s="39">
        <f>IF(ISNUMBER(SEARCH("Yes",'2_all_summary'!$H276)),IF(0&lt;'2_all_summary'!T276,1,2),IF(0='2_all_summary'!T276,4,3))</f>
        <v>4</v>
      </c>
      <c r="R277" s="39">
        <f>IF(ISNUMBER(SEARCH("Yes",'2_all_summary'!$H276)),IF(ISNUMBER(SEARCH("Yes",'2_all_summary'!U276)),1,2),IF(ISNUMBER(SEARCH("No",'2_all_summary'!U276)),4,3))</f>
        <v>4</v>
      </c>
    </row>
    <row r="278" spans="7:18" x14ac:dyDescent="0.3">
      <c r="G278" s="53"/>
      <c r="H278" s="39" t="str">
        <f>'2_all_summary'!D277</f>
        <v>Community-based watershed restoration in He'eia (He'eia ahupua'a), O'ahu, Hawaiian Islands</v>
      </c>
      <c r="I278" s="39" t="str">
        <f>'2_all_summary'!E277</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v>
      </c>
      <c r="J278" s="39">
        <f>IF(ISNUMBER(SEARCH("Yes",'2_all_summary'!$H277)),IF(ISNUMBER(SEARCH("Yes",'2_all_summary'!M277)),1,2),IF(ISNUMBER(SEARCH("No",'2_all_summary'!M277)),4,3))</f>
        <v>4</v>
      </c>
      <c r="K278" s="39">
        <f>IF(ISNUMBER(SEARCH("Yes",'2_all_summary'!$H277)),IF(ISNUMBER(SEARCH("Yes",'2_all_summary'!N277)),1,2),IF(ISNUMBER(SEARCH("No",'2_all_summary'!N277)),4,3))</f>
        <v>4</v>
      </c>
      <c r="L278" s="39">
        <f>IF(ISNUMBER(SEARCH("Yes",'2_all_summary'!$H277)),IF(ISNUMBER(SEARCH("Yes",'2_all_summary'!O277)),1,2),IF(ISNUMBER(SEARCH("No",'2_all_summary'!O277)),4,3))</f>
        <v>4</v>
      </c>
      <c r="M278" s="39">
        <f>IF(ISNUMBER(SEARCH("Yes",'2_all_summary'!$H277)),IF(0&lt;'2_all_summary'!P277,1,2),IF(0='2_all_summary'!P277,4,3))</f>
        <v>4</v>
      </c>
      <c r="N278" s="39">
        <f>IF(ISNUMBER(SEARCH("Yes",'2_all_summary'!$H277)),IF(ISNUMBER(SEARCH("Yes",'2_all_summary'!Q277)),1,2),IF(ISNUMBER(SEARCH("No",'2_all_summary'!Q277)),4,3))</f>
        <v>4</v>
      </c>
      <c r="O278" s="39">
        <f>IF(ISNUMBER(SEARCH("Yes",'2_all_summary'!$H277)),IF(ISNUMBER(SEARCH("Yes",'2_all_summary'!R277)),1,2),IF(ISNUMBER(SEARCH("No",'2_all_summary'!R277)),4,3))</f>
        <v>4</v>
      </c>
      <c r="P278" s="39">
        <f>IF(ISNUMBER(SEARCH("Yes",'2_all_summary'!$H277)),IF(ISNUMBER(SEARCH("Yes",'2_all_summary'!S277)),1,2),IF(ISNUMBER(SEARCH("No",'2_all_summary'!S277)),4,3))</f>
        <v>4</v>
      </c>
      <c r="Q278" s="39">
        <f>IF(ISNUMBER(SEARCH("Yes",'2_all_summary'!$H277)),IF(0&lt;'2_all_summary'!T277,1,2),IF(0='2_all_summary'!T277,4,3))</f>
        <v>4</v>
      </c>
      <c r="R278" s="39">
        <f>IF(ISNUMBER(SEARCH("Yes",'2_all_summary'!$H277)),IF(ISNUMBER(SEARCH("Yes",'2_all_summary'!U277)),1,2),IF(ISNUMBER(SEARCH("No",'2_all_summary'!U277)),4,3))</f>
        <v>4</v>
      </c>
    </row>
    <row r="279" spans="7:18" x14ac:dyDescent="0.3">
      <c r="G279" s="53"/>
      <c r="H279" s="39" t="str">
        <f>'2_all_summary'!D278</f>
        <v>Dependence on forest resources and tropical deforestation in Ghana</v>
      </c>
      <c r="I279" s="39" t="str">
        <f>'2_all_summary'!E278</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v>
      </c>
      <c r="J279" s="39">
        <f>IF(ISNUMBER(SEARCH("Yes",'2_all_summary'!$H278)),IF(ISNUMBER(SEARCH("Yes",'2_all_summary'!M278)),1,2),IF(ISNUMBER(SEARCH("No",'2_all_summary'!M278)),4,3))</f>
        <v>4</v>
      </c>
      <c r="K279" s="39">
        <f>IF(ISNUMBER(SEARCH("Yes",'2_all_summary'!$H278)),IF(ISNUMBER(SEARCH("Yes",'2_all_summary'!N278)),1,2),IF(ISNUMBER(SEARCH("No",'2_all_summary'!N278)),4,3))</f>
        <v>4</v>
      </c>
      <c r="L279" s="39">
        <f>IF(ISNUMBER(SEARCH("Yes",'2_all_summary'!$H278)),IF(ISNUMBER(SEARCH("Yes",'2_all_summary'!O278)),1,2),IF(ISNUMBER(SEARCH("No",'2_all_summary'!O278)),4,3))</f>
        <v>4</v>
      </c>
      <c r="M279" s="39">
        <f>IF(ISNUMBER(SEARCH("Yes",'2_all_summary'!$H278)),IF(0&lt;'2_all_summary'!P278,1,2),IF(0='2_all_summary'!P278,4,3))</f>
        <v>4</v>
      </c>
      <c r="N279" s="39">
        <f>IF(ISNUMBER(SEARCH("Yes",'2_all_summary'!$H278)),IF(ISNUMBER(SEARCH("Yes",'2_all_summary'!Q278)),1,2),IF(ISNUMBER(SEARCH("No",'2_all_summary'!Q278)),4,3))</f>
        <v>4</v>
      </c>
      <c r="O279" s="39">
        <f>IF(ISNUMBER(SEARCH("Yes",'2_all_summary'!$H278)),IF(ISNUMBER(SEARCH("Yes",'2_all_summary'!R278)),1,2),IF(ISNUMBER(SEARCH("No",'2_all_summary'!R278)),4,3))</f>
        <v>4</v>
      </c>
      <c r="P279" s="39">
        <f>IF(ISNUMBER(SEARCH("Yes",'2_all_summary'!$H278)),IF(ISNUMBER(SEARCH("Yes",'2_all_summary'!S278)),1,2),IF(ISNUMBER(SEARCH("No",'2_all_summary'!S278)),4,3))</f>
        <v>4</v>
      </c>
      <c r="Q279" s="39">
        <f>IF(ISNUMBER(SEARCH("Yes",'2_all_summary'!$H278)),IF(0&lt;'2_all_summary'!T278,1,2),IF(0='2_all_summary'!T278,4,3))</f>
        <v>4</v>
      </c>
      <c r="R279" s="39">
        <f>IF(ISNUMBER(SEARCH("Yes",'2_all_summary'!$H278)),IF(ISNUMBER(SEARCH("Yes",'2_all_summary'!U278)),1,2),IF(ISNUMBER(SEARCH("No",'2_all_summary'!U278)),4,3))</f>
        <v>4</v>
      </c>
    </row>
    <row r="280" spans="7:18" x14ac:dyDescent="0.3">
      <c r="G280" s="53"/>
      <c r="H280" s="39" t="str">
        <f>'2_all_summary'!D279</f>
        <v>Comparison of prone and upright, stereotactic, and tomosynthesis-guided biopsies with secondary analysis of ultrasound-occult architectural distortions</v>
      </c>
      <c r="I280" s="39" t="str">
        <f>'2_all_summary'!E279</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v>
      </c>
      <c r="J280" s="39">
        <f>IF(ISNUMBER(SEARCH("Yes",'2_all_summary'!$H279)),IF(ISNUMBER(SEARCH("Yes",'2_all_summary'!M279)),1,2),IF(ISNUMBER(SEARCH("No",'2_all_summary'!M279)),4,3))</f>
        <v>4</v>
      </c>
      <c r="K280" s="39">
        <f>IF(ISNUMBER(SEARCH("Yes",'2_all_summary'!$H279)),IF(ISNUMBER(SEARCH("Yes",'2_all_summary'!N279)),1,2),IF(ISNUMBER(SEARCH("No",'2_all_summary'!N279)),4,3))</f>
        <v>4</v>
      </c>
      <c r="L280" s="39">
        <f>IF(ISNUMBER(SEARCH("Yes",'2_all_summary'!$H279)),IF(ISNUMBER(SEARCH("Yes",'2_all_summary'!O279)),1,2),IF(ISNUMBER(SEARCH("No",'2_all_summary'!O279)),4,3))</f>
        <v>4</v>
      </c>
      <c r="M280" s="39">
        <f>IF(ISNUMBER(SEARCH("Yes",'2_all_summary'!$H279)),IF(0&lt;'2_all_summary'!P279,1,2),IF(0='2_all_summary'!P279,4,3))</f>
        <v>4</v>
      </c>
      <c r="N280" s="39">
        <f>IF(ISNUMBER(SEARCH("Yes",'2_all_summary'!$H279)),IF(ISNUMBER(SEARCH("Yes",'2_all_summary'!Q279)),1,2),IF(ISNUMBER(SEARCH("No",'2_all_summary'!Q279)),4,3))</f>
        <v>4</v>
      </c>
      <c r="O280" s="39">
        <f>IF(ISNUMBER(SEARCH("Yes",'2_all_summary'!$H279)),IF(ISNUMBER(SEARCH("Yes",'2_all_summary'!R279)),1,2),IF(ISNUMBER(SEARCH("No",'2_all_summary'!R279)),4,3))</f>
        <v>4</v>
      </c>
      <c r="P280" s="39">
        <f>IF(ISNUMBER(SEARCH("Yes",'2_all_summary'!$H279)),IF(ISNUMBER(SEARCH("Yes",'2_all_summary'!S279)),1,2),IF(ISNUMBER(SEARCH("No",'2_all_summary'!S279)),4,3))</f>
        <v>4</v>
      </c>
      <c r="Q280" s="39">
        <f>IF(ISNUMBER(SEARCH("Yes",'2_all_summary'!$H279)),IF(0&lt;'2_all_summary'!T279,1,2),IF(0='2_all_summary'!T279,4,3))</f>
        <v>4</v>
      </c>
      <c r="R280" s="39">
        <f>IF(ISNUMBER(SEARCH("Yes",'2_all_summary'!$H279)),IF(ISNUMBER(SEARCH("Yes",'2_all_summary'!U279)),1,2),IF(ISNUMBER(SEARCH("No",'2_all_summary'!U279)),4,3))</f>
        <v>4</v>
      </c>
    </row>
    <row r="281" spans="7:18" x14ac:dyDescent="0.3">
      <c r="G281" s="53"/>
      <c r="H281" s="39" t="str">
        <f>'2_all_summary'!D280</f>
        <v>Sustainability of Community-Based Organizations in Bangladesh</v>
      </c>
      <c r="I281" s="39" t="str">
        <f>'2_all_summary'!E280</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v>
      </c>
      <c r="J281" s="39">
        <f>IF(ISNUMBER(SEARCH("Yes",'2_all_summary'!$H280)),IF(ISNUMBER(SEARCH("Yes",'2_all_summary'!M280)),1,2),IF(ISNUMBER(SEARCH("No",'2_all_summary'!M280)),4,3))</f>
        <v>4</v>
      </c>
      <c r="K281" s="39">
        <f>IF(ISNUMBER(SEARCH("Yes",'2_all_summary'!$H280)),IF(ISNUMBER(SEARCH("Yes",'2_all_summary'!N280)),1,2),IF(ISNUMBER(SEARCH("No",'2_all_summary'!N280)),4,3))</f>
        <v>4</v>
      </c>
      <c r="L281" s="39">
        <f>IF(ISNUMBER(SEARCH("Yes",'2_all_summary'!$H280)),IF(ISNUMBER(SEARCH("Yes",'2_all_summary'!O280)),1,2),IF(ISNUMBER(SEARCH("No",'2_all_summary'!O280)),4,3))</f>
        <v>4</v>
      </c>
      <c r="M281" s="39">
        <f>IF(ISNUMBER(SEARCH("Yes",'2_all_summary'!$H280)),IF(0&lt;'2_all_summary'!P280,1,2),IF(0='2_all_summary'!P280,4,3))</f>
        <v>4</v>
      </c>
      <c r="N281" s="39">
        <f>IF(ISNUMBER(SEARCH("Yes",'2_all_summary'!$H280)),IF(ISNUMBER(SEARCH("Yes",'2_all_summary'!Q280)),1,2),IF(ISNUMBER(SEARCH("No",'2_all_summary'!Q280)),4,3))</f>
        <v>4</v>
      </c>
      <c r="O281" s="39">
        <f>IF(ISNUMBER(SEARCH("Yes",'2_all_summary'!$H280)),IF(ISNUMBER(SEARCH("Yes",'2_all_summary'!R280)),1,2),IF(ISNUMBER(SEARCH("No",'2_all_summary'!R280)),4,3))</f>
        <v>4</v>
      </c>
      <c r="P281" s="39">
        <f>IF(ISNUMBER(SEARCH("Yes",'2_all_summary'!$H280)),IF(ISNUMBER(SEARCH("Yes",'2_all_summary'!S280)),1,2),IF(ISNUMBER(SEARCH("No",'2_all_summary'!S280)),4,3))</f>
        <v>4</v>
      </c>
      <c r="Q281" s="39">
        <f>IF(ISNUMBER(SEARCH("Yes",'2_all_summary'!$H280)),IF(0&lt;'2_all_summary'!T280,1,2),IF(0='2_all_summary'!T280,4,3))</f>
        <v>4</v>
      </c>
      <c r="R281" s="39">
        <f>IF(ISNUMBER(SEARCH("Yes",'2_all_summary'!$H280)),IF(ISNUMBER(SEARCH("Yes",'2_all_summary'!U280)),1,2),IF(ISNUMBER(SEARCH("No",'2_all_summary'!U280)),4,3))</f>
        <v>4</v>
      </c>
    </row>
    <row r="282" spans="7:18" x14ac:dyDescent="0.3">
      <c r="G282" s="53"/>
      <c r="H282" s="39" t="str">
        <f>'2_all_summary'!D281</f>
        <v>Leadership, social capital and incentives promote successful fisheries</v>
      </c>
      <c r="I282" s="39" t="str">
        <f>'2_all_summary'!E281</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282" s="39">
        <f>IF(ISNUMBER(SEARCH("Yes",'2_all_summary'!$H281)),IF(ISNUMBER(SEARCH("Yes",'2_all_summary'!M281)),1,2),IF(ISNUMBER(SEARCH("No",'2_all_summary'!M281)),4,3))</f>
        <v>3</v>
      </c>
      <c r="K282" s="39">
        <f>IF(ISNUMBER(SEARCH("Yes",'2_all_summary'!$H281)),IF(ISNUMBER(SEARCH("Yes",'2_all_summary'!N281)),1,2),IF(ISNUMBER(SEARCH("No",'2_all_summary'!N281)),4,3))</f>
        <v>3</v>
      </c>
      <c r="L282" s="39">
        <f>IF(ISNUMBER(SEARCH("Yes",'2_all_summary'!$H281)),IF(ISNUMBER(SEARCH("Yes",'2_all_summary'!O281)),1,2),IF(ISNUMBER(SEARCH("No",'2_all_summary'!O281)),4,3))</f>
        <v>3</v>
      </c>
      <c r="M282" s="39">
        <f>IF(ISNUMBER(SEARCH("Yes",'2_all_summary'!$H281)),IF(0&lt;'2_all_summary'!P281,1,2),IF(0='2_all_summary'!P281,4,3))</f>
        <v>3</v>
      </c>
      <c r="N282" s="39">
        <f>IF(ISNUMBER(SEARCH("Yes",'2_all_summary'!$H281)),IF(ISNUMBER(SEARCH("Yes",'2_all_summary'!Q281)),1,2),IF(ISNUMBER(SEARCH("No",'2_all_summary'!Q281)),4,3))</f>
        <v>3</v>
      </c>
      <c r="O282" s="39">
        <f>IF(ISNUMBER(SEARCH("Yes",'2_all_summary'!$H281)),IF(ISNUMBER(SEARCH("Yes",'2_all_summary'!R281)),1,2),IF(ISNUMBER(SEARCH("No",'2_all_summary'!R281)),4,3))</f>
        <v>3</v>
      </c>
      <c r="P282" s="39">
        <f>IF(ISNUMBER(SEARCH("Yes",'2_all_summary'!$H281)),IF(ISNUMBER(SEARCH("Yes",'2_all_summary'!S281)),1,2),IF(ISNUMBER(SEARCH("No",'2_all_summary'!S281)),4,3))</f>
        <v>3</v>
      </c>
      <c r="Q282" s="39">
        <f>IF(ISNUMBER(SEARCH("Yes",'2_all_summary'!$H281)),IF(0&lt;'2_all_summary'!T281,1,2),IF(0='2_all_summary'!T281,4,3))</f>
        <v>3</v>
      </c>
      <c r="R282" s="39">
        <f>IF(ISNUMBER(SEARCH("Yes",'2_all_summary'!$H281)),IF(ISNUMBER(SEARCH("Yes",'2_all_summary'!U281)),1,2),IF(ISNUMBER(SEARCH("No",'2_all_summary'!U281)),4,3))</f>
        <v>3</v>
      </c>
    </row>
    <row r="283" spans="7:18" x14ac:dyDescent="0.3">
      <c r="G283" s="53"/>
      <c r="H283" s="39" t="str">
        <f>'2_all_summary'!D282</f>
        <v>Estimating survival in a remote community-based fishery using acoustic telemetry</v>
      </c>
      <c r="I283" s="39" t="str">
        <f>'2_all_summary'!E282</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v>
      </c>
      <c r="J283" s="39">
        <f>IF(ISNUMBER(SEARCH("Yes",'2_all_summary'!$H282)),IF(ISNUMBER(SEARCH("Yes",'2_all_summary'!M282)),1,2),IF(ISNUMBER(SEARCH("No",'2_all_summary'!M282)),4,3))</f>
        <v>4</v>
      </c>
      <c r="K283" s="39">
        <f>IF(ISNUMBER(SEARCH("Yes",'2_all_summary'!$H282)),IF(ISNUMBER(SEARCH("Yes",'2_all_summary'!N282)),1,2),IF(ISNUMBER(SEARCH("No",'2_all_summary'!N282)),4,3))</f>
        <v>4</v>
      </c>
      <c r="L283" s="39">
        <f>IF(ISNUMBER(SEARCH("Yes",'2_all_summary'!$H282)),IF(ISNUMBER(SEARCH("Yes",'2_all_summary'!O282)),1,2),IF(ISNUMBER(SEARCH("No",'2_all_summary'!O282)),4,3))</f>
        <v>4</v>
      </c>
      <c r="M283" s="39">
        <f>IF(ISNUMBER(SEARCH("Yes",'2_all_summary'!$H282)),IF(0&lt;'2_all_summary'!P282,1,2),IF(0='2_all_summary'!P282,4,3))</f>
        <v>4</v>
      </c>
      <c r="N283" s="39">
        <f>IF(ISNUMBER(SEARCH("Yes",'2_all_summary'!$H282)),IF(ISNUMBER(SEARCH("Yes",'2_all_summary'!Q282)),1,2),IF(ISNUMBER(SEARCH("No",'2_all_summary'!Q282)),4,3))</f>
        <v>4</v>
      </c>
      <c r="O283" s="39">
        <f>IF(ISNUMBER(SEARCH("Yes",'2_all_summary'!$H282)),IF(ISNUMBER(SEARCH("Yes",'2_all_summary'!R282)),1,2),IF(ISNUMBER(SEARCH("No",'2_all_summary'!R282)),4,3))</f>
        <v>4</v>
      </c>
      <c r="P283" s="39">
        <f>IF(ISNUMBER(SEARCH("Yes",'2_all_summary'!$H282)),IF(ISNUMBER(SEARCH("Yes",'2_all_summary'!S282)),1,2),IF(ISNUMBER(SEARCH("No",'2_all_summary'!S282)),4,3))</f>
        <v>4</v>
      </c>
      <c r="Q283" s="39">
        <f>IF(ISNUMBER(SEARCH("Yes",'2_all_summary'!$H282)),IF(0&lt;'2_all_summary'!T282,1,2),IF(0='2_all_summary'!T282,4,3))</f>
        <v>4</v>
      </c>
      <c r="R283" s="39">
        <f>IF(ISNUMBER(SEARCH("Yes",'2_all_summary'!$H282)),IF(ISNUMBER(SEARCH("Yes",'2_all_summary'!U282)),1,2),IF(ISNUMBER(SEARCH("No",'2_all_summary'!U282)),4,3))</f>
        <v>4</v>
      </c>
    </row>
    <row r="284" spans="7:18" x14ac:dyDescent="0.3">
      <c r="G284" s="53"/>
      <c r="H284" s="39" t="str">
        <f>'2_all_summary'!D283</f>
        <v>Adapting to climate change in small-scale fisheries: Insights from indigenous communities in the global north and south</v>
      </c>
      <c r="I284" s="39" t="str">
        <f>'2_all_summary'!E283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284" s="39">
        <f>IF(ISNUMBER(SEARCH("Yes",'2_all_summary'!$H283)),IF(ISNUMBER(SEARCH("Yes",'2_all_summary'!M283)),1,2),IF(ISNUMBER(SEARCH("No",'2_all_summary'!M283)),4,3))</f>
        <v>4</v>
      </c>
      <c r="K284" s="39">
        <f>IF(ISNUMBER(SEARCH("Yes",'2_all_summary'!$H283)),IF(ISNUMBER(SEARCH("Yes",'2_all_summary'!N283)),1,2),IF(ISNUMBER(SEARCH("No",'2_all_summary'!N283)),4,3))</f>
        <v>4</v>
      </c>
      <c r="L284" s="39">
        <f>IF(ISNUMBER(SEARCH("Yes",'2_all_summary'!$H283)),IF(ISNUMBER(SEARCH("Yes",'2_all_summary'!O283)),1,2),IF(ISNUMBER(SEARCH("No",'2_all_summary'!O283)),4,3))</f>
        <v>4</v>
      </c>
      <c r="M284" s="39">
        <f>IF(ISNUMBER(SEARCH("Yes",'2_all_summary'!$H283)),IF(0&lt;'2_all_summary'!P283,1,2),IF(0='2_all_summary'!P283,4,3))</f>
        <v>4</v>
      </c>
      <c r="N284" s="39">
        <f>IF(ISNUMBER(SEARCH("Yes",'2_all_summary'!$H283)),IF(ISNUMBER(SEARCH("Yes",'2_all_summary'!Q283)),1,2),IF(ISNUMBER(SEARCH("No",'2_all_summary'!Q283)),4,3))</f>
        <v>4</v>
      </c>
      <c r="O284" s="39">
        <f>IF(ISNUMBER(SEARCH("Yes",'2_all_summary'!$H283)),IF(ISNUMBER(SEARCH("Yes",'2_all_summary'!R283)),1,2),IF(ISNUMBER(SEARCH("No",'2_all_summary'!R283)),4,3))</f>
        <v>4</v>
      </c>
      <c r="P284" s="39">
        <f>IF(ISNUMBER(SEARCH("Yes",'2_all_summary'!$H283)),IF(ISNUMBER(SEARCH("Yes",'2_all_summary'!S283)),1,2),IF(ISNUMBER(SEARCH("No",'2_all_summary'!S283)),4,3))</f>
        <v>4</v>
      </c>
      <c r="Q284" s="39">
        <f>IF(ISNUMBER(SEARCH("Yes",'2_all_summary'!$H283)),IF(0&lt;'2_all_summary'!T283,1,2),IF(0='2_all_summary'!T283,4,3))</f>
        <v>4</v>
      </c>
      <c r="R284" s="39">
        <f>IF(ISNUMBER(SEARCH("Yes",'2_all_summary'!$H283)),IF(ISNUMBER(SEARCH("Yes",'2_all_summary'!U283)),1,2),IF(ISNUMBER(SEARCH("No",'2_all_summary'!U283)),4,3))</f>
        <v>4</v>
      </c>
    </row>
    <row r="285" spans="7:18" x14ac:dyDescent="0.3">
      <c r="G285" s="53"/>
      <c r="H285" s="39" t="str">
        <f>'2_all_summary'!D284</f>
        <v>Challenges in managing freshwater fishery resource through Lebak Lebung Auction approach: A case study in Pangkalan Lampam District Ogan Komering Ilir Regency</v>
      </c>
      <c r="I285" s="39" t="str">
        <f>'2_all_summary'!E284</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v>
      </c>
      <c r="J285" s="39">
        <f>IF(ISNUMBER(SEARCH("Yes",'2_all_summary'!$H284)),IF(ISNUMBER(SEARCH("Yes",'2_all_summary'!M284)),1,2),IF(ISNUMBER(SEARCH("No",'2_all_summary'!M284)),4,3))</f>
        <v>4</v>
      </c>
      <c r="K285" s="39">
        <f>IF(ISNUMBER(SEARCH("Yes",'2_all_summary'!$H284)),IF(ISNUMBER(SEARCH("Yes",'2_all_summary'!N284)),1,2),IF(ISNUMBER(SEARCH("No",'2_all_summary'!N284)),4,3))</f>
        <v>4</v>
      </c>
      <c r="L285" s="39">
        <f>IF(ISNUMBER(SEARCH("Yes",'2_all_summary'!$H284)),IF(ISNUMBER(SEARCH("Yes",'2_all_summary'!O284)),1,2),IF(ISNUMBER(SEARCH("No",'2_all_summary'!O284)),4,3))</f>
        <v>4</v>
      </c>
      <c r="M285" s="39">
        <f>IF(ISNUMBER(SEARCH("Yes",'2_all_summary'!$H284)),IF(0&lt;'2_all_summary'!P284,1,2),IF(0='2_all_summary'!P284,4,3))</f>
        <v>4</v>
      </c>
      <c r="N285" s="39">
        <f>IF(ISNUMBER(SEARCH("Yes",'2_all_summary'!$H284)),IF(ISNUMBER(SEARCH("Yes",'2_all_summary'!Q284)),1,2),IF(ISNUMBER(SEARCH("No",'2_all_summary'!Q284)),4,3))</f>
        <v>4</v>
      </c>
      <c r="O285" s="39">
        <f>IF(ISNUMBER(SEARCH("Yes",'2_all_summary'!$H284)),IF(ISNUMBER(SEARCH("Yes",'2_all_summary'!R284)),1,2),IF(ISNUMBER(SEARCH("No",'2_all_summary'!R284)),4,3))</f>
        <v>4</v>
      </c>
      <c r="P285" s="39">
        <f>IF(ISNUMBER(SEARCH("Yes",'2_all_summary'!$H284)),IF(ISNUMBER(SEARCH("Yes",'2_all_summary'!S284)),1,2),IF(ISNUMBER(SEARCH("No",'2_all_summary'!S284)),4,3))</f>
        <v>4</v>
      </c>
      <c r="Q285" s="39">
        <f>IF(ISNUMBER(SEARCH("Yes",'2_all_summary'!$H284)),IF(0&lt;'2_all_summary'!T284,1,2),IF(0='2_all_summary'!T284,4,3))</f>
        <v>4</v>
      </c>
      <c r="R285" s="39">
        <f>IF(ISNUMBER(SEARCH("Yes",'2_all_summary'!$H284)),IF(ISNUMBER(SEARCH("Yes",'2_all_summary'!U284)),1,2),IF(ISNUMBER(SEARCH("No",'2_all_summary'!U284)),4,3))</f>
        <v>4</v>
      </c>
    </row>
    <row r="286" spans="7:18" x14ac:dyDescent="0.3">
      <c r="G286" s="53"/>
      <c r="H286" s="39" t="str">
        <f>'2_all_summary'!D285</f>
        <v>Burial societies in rural ethiopia</v>
      </c>
      <c r="I286" s="39" t="str">
        <f>'2_all_summary'!E285</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v>
      </c>
      <c r="J286" s="39">
        <f>IF(ISNUMBER(SEARCH("Yes",'2_all_summary'!$H285)),IF(ISNUMBER(SEARCH("Yes",'2_all_summary'!M285)),1,2),IF(ISNUMBER(SEARCH("No",'2_all_summary'!M285)),4,3))</f>
        <v>4</v>
      </c>
      <c r="K286" s="39">
        <f>IF(ISNUMBER(SEARCH("Yes",'2_all_summary'!$H285)),IF(ISNUMBER(SEARCH("Yes",'2_all_summary'!N285)),1,2),IF(ISNUMBER(SEARCH("No",'2_all_summary'!N285)),4,3))</f>
        <v>4</v>
      </c>
      <c r="L286" s="39">
        <f>IF(ISNUMBER(SEARCH("Yes",'2_all_summary'!$H285)),IF(ISNUMBER(SEARCH("Yes",'2_all_summary'!O285)),1,2),IF(ISNUMBER(SEARCH("No",'2_all_summary'!O285)),4,3))</f>
        <v>4</v>
      </c>
      <c r="M286" s="39">
        <f>IF(ISNUMBER(SEARCH("Yes",'2_all_summary'!$H285)),IF(0&lt;'2_all_summary'!P285,1,2),IF(0='2_all_summary'!P285,4,3))</f>
        <v>4</v>
      </c>
      <c r="N286" s="39">
        <f>IF(ISNUMBER(SEARCH("Yes",'2_all_summary'!$H285)),IF(ISNUMBER(SEARCH("Yes",'2_all_summary'!Q285)),1,2),IF(ISNUMBER(SEARCH("No",'2_all_summary'!Q285)),4,3))</f>
        <v>4</v>
      </c>
      <c r="O286" s="39">
        <f>IF(ISNUMBER(SEARCH("Yes",'2_all_summary'!$H285)),IF(ISNUMBER(SEARCH("Yes",'2_all_summary'!R285)),1,2),IF(ISNUMBER(SEARCH("No",'2_all_summary'!R285)),4,3))</f>
        <v>4</v>
      </c>
      <c r="P286" s="39">
        <f>IF(ISNUMBER(SEARCH("Yes",'2_all_summary'!$H285)),IF(ISNUMBER(SEARCH("Yes",'2_all_summary'!S285)),1,2),IF(ISNUMBER(SEARCH("No",'2_all_summary'!S285)),4,3))</f>
        <v>4</v>
      </c>
      <c r="Q286" s="39">
        <f>IF(ISNUMBER(SEARCH("Yes",'2_all_summary'!$H285)),IF(0&lt;'2_all_summary'!T285,1,2),IF(0='2_all_summary'!T285,4,3))</f>
        <v>4</v>
      </c>
      <c r="R286" s="39">
        <f>IF(ISNUMBER(SEARCH("Yes",'2_all_summary'!$H285)),IF(ISNUMBER(SEARCH("Yes",'2_all_summary'!U285)),1,2),IF(ISNUMBER(SEARCH("No",'2_all_summary'!U285)),4,3))</f>
        <v>4</v>
      </c>
    </row>
    <row r="287" spans="7:18" x14ac:dyDescent="0.3">
      <c r="G287" s="53"/>
      <c r="H287" s="39" t="str">
        <f>'2_all_summary'!D286</f>
        <v>Combining community-based research and local knowledge to confront asthma and subsistence-fishing hazards in Greenpoint/Williamsburg, Brooklyn, New York</v>
      </c>
      <c r="I287" s="39" t="str">
        <f>'2_all_summary'!E286</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287" s="39">
        <f>IF(ISNUMBER(SEARCH("Yes",'2_all_summary'!$H286)),IF(ISNUMBER(SEARCH("Yes",'2_all_summary'!M286)),1,2),IF(ISNUMBER(SEARCH("No",'2_all_summary'!M286)),4,3))</f>
        <v>4</v>
      </c>
      <c r="K287" s="39">
        <f>IF(ISNUMBER(SEARCH("Yes",'2_all_summary'!$H286)),IF(ISNUMBER(SEARCH("Yes",'2_all_summary'!N286)),1,2),IF(ISNUMBER(SEARCH("No",'2_all_summary'!N286)),4,3))</f>
        <v>4</v>
      </c>
      <c r="L287" s="39">
        <f>IF(ISNUMBER(SEARCH("Yes",'2_all_summary'!$H286)),IF(ISNUMBER(SEARCH("Yes",'2_all_summary'!O286)),1,2),IF(ISNUMBER(SEARCH("No",'2_all_summary'!O286)),4,3))</f>
        <v>4</v>
      </c>
      <c r="M287" s="39">
        <f>IF(ISNUMBER(SEARCH("Yes",'2_all_summary'!$H286)),IF(0&lt;'2_all_summary'!P286,1,2),IF(0='2_all_summary'!P286,4,3))</f>
        <v>4</v>
      </c>
      <c r="N287" s="39">
        <f>IF(ISNUMBER(SEARCH("Yes",'2_all_summary'!$H286)),IF(ISNUMBER(SEARCH("Yes",'2_all_summary'!Q286)),1,2),IF(ISNUMBER(SEARCH("No",'2_all_summary'!Q286)),4,3))</f>
        <v>4</v>
      </c>
      <c r="O287" s="39">
        <f>IF(ISNUMBER(SEARCH("Yes",'2_all_summary'!$H286)),IF(ISNUMBER(SEARCH("Yes",'2_all_summary'!R286)),1,2),IF(ISNUMBER(SEARCH("No",'2_all_summary'!R286)),4,3))</f>
        <v>4</v>
      </c>
      <c r="P287" s="39">
        <f>IF(ISNUMBER(SEARCH("Yes",'2_all_summary'!$H286)),IF(ISNUMBER(SEARCH("Yes",'2_all_summary'!S286)),1,2),IF(ISNUMBER(SEARCH("No",'2_all_summary'!S286)),4,3))</f>
        <v>4</v>
      </c>
      <c r="Q287" s="39">
        <f>IF(ISNUMBER(SEARCH("Yes",'2_all_summary'!$H286)),IF(0&lt;'2_all_summary'!T286,1,2),IF(0='2_all_summary'!T286,4,3))</f>
        <v>4</v>
      </c>
      <c r="R287" s="39">
        <f>IF(ISNUMBER(SEARCH("Yes",'2_all_summary'!$H286)),IF(ISNUMBER(SEARCH("Yes",'2_all_summary'!U286)),1,2),IF(ISNUMBER(SEARCH("No",'2_all_summary'!U286)),4,3))</f>
        <v>4</v>
      </c>
    </row>
    <row r="288" spans="7:18" x14ac:dyDescent="0.3">
      <c r="G288" s="53"/>
      <c r="H288" s="39" t="str">
        <f>'2_all_summary'!D287</f>
        <v>A DPSIR-analysis of water uses and related water quality issues in the Colombian Alto and Medio Dagua Community Council</v>
      </c>
      <c r="I288" s="39" t="str">
        <f>'2_all_summary'!E287</f>
        <v>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v>
      </c>
      <c r="J288" s="39">
        <f>IF(ISNUMBER(SEARCH("Yes",'2_all_summary'!$H287)),IF(ISNUMBER(SEARCH("Yes",'2_all_summary'!M287)),1,2),IF(ISNUMBER(SEARCH("No",'2_all_summary'!M287)),4,3))</f>
        <v>4</v>
      </c>
      <c r="K288" s="39">
        <f>IF(ISNUMBER(SEARCH("Yes",'2_all_summary'!$H287)),IF(ISNUMBER(SEARCH("Yes",'2_all_summary'!N287)),1,2),IF(ISNUMBER(SEARCH("No",'2_all_summary'!N287)),4,3))</f>
        <v>4</v>
      </c>
      <c r="L288" s="39">
        <f>IF(ISNUMBER(SEARCH("Yes",'2_all_summary'!$H287)),IF(ISNUMBER(SEARCH("Yes",'2_all_summary'!O287)),1,2),IF(ISNUMBER(SEARCH("No",'2_all_summary'!O287)),4,3))</f>
        <v>4</v>
      </c>
      <c r="M288" s="39">
        <f>IF(ISNUMBER(SEARCH("Yes",'2_all_summary'!$H287)),IF(0&lt;'2_all_summary'!P287,1,2),IF(0='2_all_summary'!P287,4,3))</f>
        <v>4</v>
      </c>
      <c r="N288" s="39">
        <f>IF(ISNUMBER(SEARCH("Yes",'2_all_summary'!$H287)),IF(ISNUMBER(SEARCH("Yes",'2_all_summary'!Q287)),1,2),IF(ISNUMBER(SEARCH("No",'2_all_summary'!Q287)),4,3))</f>
        <v>4</v>
      </c>
      <c r="O288" s="39">
        <f>IF(ISNUMBER(SEARCH("Yes",'2_all_summary'!$H287)),IF(ISNUMBER(SEARCH("Yes",'2_all_summary'!R287)),1,2),IF(ISNUMBER(SEARCH("No",'2_all_summary'!R287)),4,3))</f>
        <v>4</v>
      </c>
      <c r="P288" s="39">
        <f>IF(ISNUMBER(SEARCH("Yes",'2_all_summary'!$H287)),IF(ISNUMBER(SEARCH("Yes",'2_all_summary'!S287)),1,2),IF(ISNUMBER(SEARCH("No",'2_all_summary'!S287)),4,3))</f>
        <v>4</v>
      </c>
      <c r="Q288" s="39">
        <f>IF(ISNUMBER(SEARCH("Yes",'2_all_summary'!$H287)),IF(0&lt;'2_all_summary'!T287,1,2),IF(0='2_all_summary'!T287,4,3))</f>
        <v>4</v>
      </c>
      <c r="R288" s="39">
        <f>IF(ISNUMBER(SEARCH("Yes",'2_all_summary'!$H287)),IF(ISNUMBER(SEARCH("Yes",'2_all_summary'!U287)),1,2),IF(ISNUMBER(SEARCH("No",'2_all_summary'!U287)),4,3))</f>
        <v>4</v>
      </c>
    </row>
    <row r="289" spans="7:18" x14ac:dyDescent="0.3">
      <c r="G289" s="53"/>
      <c r="H289" s="39" t="str">
        <f>'2_all_summary'!D288</f>
        <v>Development of a case definition for hearing loss in community-based older adults: a cross-sectional validation study</v>
      </c>
      <c r="I289" s="39" t="str">
        <f>'2_all_summary'!E288</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v>
      </c>
      <c r="J289" s="39">
        <f>IF(ISNUMBER(SEARCH("Yes",'2_all_summary'!$H288)),IF(ISNUMBER(SEARCH("Yes",'2_all_summary'!M288)),1,2),IF(ISNUMBER(SEARCH("No",'2_all_summary'!M288)),4,3))</f>
        <v>4</v>
      </c>
      <c r="K289" s="39">
        <f>IF(ISNUMBER(SEARCH("Yes",'2_all_summary'!$H288)),IF(ISNUMBER(SEARCH("Yes",'2_all_summary'!N288)),1,2),IF(ISNUMBER(SEARCH("No",'2_all_summary'!N288)),4,3))</f>
        <v>4</v>
      </c>
      <c r="L289" s="39">
        <f>IF(ISNUMBER(SEARCH("Yes",'2_all_summary'!$H288)),IF(ISNUMBER(SEARCH("Yes",'2_all_summary'!O288)),1,2),IF(ISNUMBER(SEARCH("No",'2_all_summary'!O288)),4,3))</f>
        <v>4</v>
      </c>
      <c r="M289" s="39">
        <f>IF(ISNUMBER(SEARCH("Yes",'2_all_summary'!$H288)),IF(0&lt;'2_all_summary'!P288,1,2),IF(0='2_all_summary'!P288,4,3))</f>
        <v>4</v>
      </c>
      <c r="N289" s="39">
        <f>IF(ISNUMBER(SEARCH("Yes",'2_all_summary'!$H288)),IF(ISNUMBER(SEARCH("Yes",'2_all_summary'!Q288)),1,2),IF(ISNUMBER(SEARCH("No",'2_all_summary'!Q288)),4,3))</f>
        <v>4</v>
      </c>
      <c r="O289" s="39">
        <f>IF(ISNUMBER(SEARCH("Yes",'2_all_summary'!$H288)),IF(ISNUMBER(SEARCH("Yes",'2_all_summary'!R288)),1,2),IF(ISNUMBER(SEARCH("No",'2_all_summary'!R288)),4,3))</f>
        <v>4</v>
      </c>
      <c r="P289" s="39">
        <f>IF(ISNUMBER(SEARCH("Yes",'2_all_summary'!$H288)),IF(ISNUMBER(SEARCH("Yes",'2_all_summary'!S288)),1,2),IF(ISNUMBER(SEARCH("No",'2_all_summary'!S288)),4,3))</f>
        <v>4</v>
      </c>
      <c r="Q289" s="39">
        <f>IF(ISNUMBER(SEARCH("Yes",'2_all_summary'!$H288)),IF(0&lt;'2_all_summary'!T288,1,2),IF(0='2_all_summary'!T288,4,3))</f>
        <v>4</v>
      </c>
      <c r="R289" s="39">
        <f>IF(ISNUMBER(SEARCH("Yes",'2_all_summary'!$H288)),IF(ISNUMBER(SEARCH("Yes",'2_all_summary'!U288)),1,2),IF(ISNUMBER(SEARCH("No",'2_all_summary'!U288)),4,3))</f>
        <v>4</v>
      </c>
    </row>
    <row r="290" spans="7:18" x14ac:dyDescent="0.3">
      <c r="G290" s="53"/>
      <c r="H290" s="39" t="str">
        <f>'2_all_summary'!D289</f>
        <v>Enhanching small-scale community for coastal management in Puntondo Bay, Indonesia</v>
      </c>
      <c r="I290" s="39" t="str">
        <f>'2_all_summary'!E289</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v>
      </c>
      <c r="J290" s="39">
        <f>IF(ISNUMBER(SEARCH("Yes",'2_all_summary'!$H289)),IF(ISNUMBER(SEARCH("Yes",'2_all_summary'!M289)),1,2),IF(ISNUMBER(SEARCH("No",'2_all_summary'!M289)),4,3))</f>
        <v>4</v>
      </c>
      <c r="K290" s="39">
        <f>IF(ISNUMBER(SEARCH("Yes",'2_all_summary'!$H289)),IF(ISNUMBER(SEARCH("Yes",'2_all_summary'!N289)),1,2),IF(ISNUMBER(SEARCH("No",'2_all_summary'!N289)),4,3))</f>
        <v>4</v>
      </c>
      <c r="L290" s="39">
        <f>IF(ISNUMBER(SEARCH("Yes",'2_all_summary'!$H289)),IF(ISNUMBER(SEARCH("Yes",'2_all_summary'!O289)),1,2),IF(ISNUMBER(SEARCH("No",'2_all_summary'!O289)),4,3))</f>
        <v>4</v>
      </c>
      <c r="M290" s="39">
        <f>IF(ISNUMBER(SEARCH("Yes",'2_all_summary'!$H289)),IF(0&lt;'2_all_summary'!P289,1,2),IF(0='2_all_summary'!P289,4,3))</f>
        <v>4</v>
      </c>
      <c r="N290" s="39">
        <f>IF(ISNUMBER(SEARCH("Yes",'2_all_summary'!$H289)),IF(ISNUMBER(SEARCH("Yes",'2_all_summary'!Q289)),1,2),IF(ISNUMBER(SEARCH("No",'2_all_summary'!Q289)),4,3))</f>
        <v>4</v>
      </c>
      <c r="O290" s="39">
        <f>IF(ISNUMBER(SEARCH("Yes",'2_all_summary'!$H289)),IF(ISNUMBER(SEARCH("Yes",'2_all_summary'!R289)),1,2),IF(ISNUMBER(SEARCH("No",'2_all_summary'!R289)),4,3))</f>
        <v>4</v>
      </c>
      <c r="P290" s="39">
        <f>IF(ISNUMBER(SEARCH("Yes",'2_all_summary'!$H289)),IF(ISNUMBER(SEARCH("Yes",'2_all_summary'!S289)),1,2),IF(ISNUMBER(SEARCH("No",'2_all_summary'!S289)),4,3))</f>
        <v>4</v>
      </c>
      <c r="Q290" s="39">
        <f>IF(ISNUMBER(SEARCH("Yes",'2_all_summary'!$H289)),IF(0&lt;'2_all_summary'!T289,1,2),IF(0='2_all_summary'!T289,4,3))</f>
        <v>4</v>
      </c>
      <c r="R290" s="39">
        <f>IF(ISNUMBER(SEARCH("Yes",'2_all_summary'!$H289)),IF(ISNUMBER(SEARCH("Yes",'2_all_summary'!U289)),1,2),IF(ISNUMBER(SEARCH("No",'2_all_summary'!U289)),4,3))</f>
        <v>4</v>
      </c>
    </row>
    <row r="291" spans="7:18" x14ac:dyDescent="0.3">
      <c r="G291" s="53"/>
      <c r="H291" s="39" t="str">
        <f>'2_all_summary'!D290</f>
        <v>Ecologically sustainable but unjust? Negotiating equity and authority in common-pool marine resource management</v>
      </c>
      <c r="I291" s="39" t="str">
        <f>'2_all_summary'!E290</f>
        <v>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v>
      </c>
      <c r="J291" s="39">
        <f>IF(ISNUMBER(SEARCH("Yes",'2_all_summary'!$H290)),IF(ISNUMBER(SEARCH("Yes",'2_all_summary'!M290)),1,2),IF(ISNUMBER(SEARCH("No",'2_all_summary'!M290)),4,3))</f>
        <v>4</v>
      </c>
      <c r="K291" s="39">
        <f>IF(ISNUMBER(SEARCH("Yes",'2_all_summary'!$H290)),IF(ISNUMBER(SEARCH("Yes",'2_all_summary'!N290)),1,2),IF(ISNUMBER(SEARCH("No",'2_all_summary'!N290)),4,3))</f>
        <v>4</v>
      </c>
      <c r="L291" s="39">
        <f>IF(ISNUMBER(SEARCH("Yes",'2_all_summary'!$H290)),IF(ISNUMBER(SEARCH("Yes",'2_all_summary'!O290)),1,2),IF(ISNUMBER(SEARCH("No",'2_all_summary'!O290)),4,3))</f>
        <v>4</v>
      </c>
      <c r="M291" s="39">
        <f>IF(ISNUMBER(SEARCH("Yes",'2_all_summary'!$H290)),IF(0&lt;'2_all_summary'!P290,1,2),IF(0='2_all_summary'!P290,4,3))</f>
        <v>4</v>
      </c>
      <c r="N291" s="39">
        <f>IF(ISNUMBER(SEARCH("Yes",'2_all_summary'!$H290)),IF(ISNUMBER(SEARCH("Yes",'2_all_summary'!Q290)),1,2),IF(ISNUMBER(SEARCH("No",'2_all_summary'!Q290)),4,3))</f>
        <v>4</v>
      </c>
      <c r="O291" s="39">
        <f>IF(ISNUMBER(SEARCH("Yes",'2_all_summary'!$H290)),IF(ISNUMBER(SEARCH("Yes",'2_all_summary'!R290)),1,2),IF(ISNUMBER(SEARCH("No",'2_all_summary'!R290)),4,3))</f>
        <v>4</v>
      </c>
      <c r="P291" s="39">
        <f>IF(ISNUMBER(SEARCH("Yes",'2_all_summary'!$H290)),IF(ISNUMBER(SEARCH("Yes",'2_all_summary'!S290)),1,2),IF(ISNUMBER(SEARCH("No",'2_all_summary'!S290)),4,3))</f>
        <v>4</v>
      </c>
      <c r="Q291" s="39">
        <f>IF(ISNUMBER(SEARCH("Yes",'2_all_summary'!$H290)),IF(0&lt;'2_all_summary'!T290,1,2),IF(0='2_all_summary'!T290,4,3))</f>
        <v>4</v>
      </c>
      <c r="R291" s="39">
        <f>IF(ISNUMBER(SEARCH("Yes",'2_all_summary'!$H290)),IF(ISNUMBER(SEARCH("Yes",'2_all_summary'!U290)),1,2),IF(ISNUMBER(SEARCH("No",'2_all_summary'!U290)),4,3))</f>
        <v>4</v>
      </c>
    </row>
    <row r="292" spans="7:18" x14ac:dyDescent="0.3">
      <c r="G292" s="53"/>
      <c r="H292" s="39" t="str">
        <f>'2_all_summary'!D291</f>
        <v>Social dimensions of local fisheries co-management in the Coral Triangle</v>
      </c>
      <c r="I292" s="39" t="str">
        <f>'2_all_summary'!E291</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292" s="39">
        <f>IF(ISNUMBER(SEARCH("Yes",'2_all_summary'!$H291)),IF(ISNUMBER(SEARCH("Yes",'2_all_summary'!M291)),1,2),IF(ISNUMBER(SEARCH("No",'2_all_summary'!M291)),4,3))</f>
        <v>4</v>
      </c>
      <c r="K292" s="39">
        <f>IF(ISNUMBER(SEARCH("Yes",'2_all_summary'!$H291)),IF(ISNUMBER(SEARCH("Yes",'2_all_summary'!N291)),1,2),IF(ISNUMBER(SEARCH("No",'2_all_summary'!N291)),4,3))</f>
        <v>4</v>
      </c>
      <c r="L292" s="39">
        <f>IF(ISNUMBER(SEARCH("Yes",'2_all_summary'!$H291)),IF(ISNUMBER(SEARCH("Yes",'2_all_summary'!O291)),1,2),IF(ISNUMBER(SEARCH("No",'2_all_summary'!O291)),4,3))</f>
        <v>4</v>
      </c>
      <c r="M292" s="39">
        <f>IF(ISNUMBER(SEARCH("Yes",'2_all_summary'!$H291)),IF(0&lt;'2_all_summary'!P291,1,2),IF(0='2_all_summary'!P291,4,3))</f>
        <v>4</v>
      </c>
      <c r="N292" s="39">
        <f>IF(ISNUMBER(SEARCH("Yes",'2_all_summary'!$H291)),IF(ISNUMBER(SEARCH("Yes",'2_all_summary'!Q291)),1,2),IF(ISNUMBER(SEARCH("No",'2_all_summary'!Q291)),4,3))</f>
        <v>3</v>
      </c>
      <c r="O292" s="39">
        <f>IF(ISNUMBER(SEARCH("Yes",'2_all_summary'!$H291)),IF(ISNUMBER(SEARCH("Yes",'2_all_summary'!R291)),1,2),IF(ISNUMBER(SEARCH("No",'2_all_summary'!R291)),4,3))</f>
        <v>4</v>
      </c>
      <c r="P292" s="39">
        <f>IF(ISNUMBER(SEARCH("Yes",'2_all_summary'!$H291)),IF(ISNUMBER(SEARCH("Yes",'2_all_summary'!S291)),1,2),IF(ISNUMBER(SEARCH("No",'2_all_summary'!S291)),4,3))</f>
        <v>3</v>
      </c>
      <c r="Q292" s="39">
        <f>IF(ISNUMBER(SEARCH("Yes",'2_all_summary'!$H291)),IF(0&lt;'2_all_summary'!T291,1,2),IF(0='2_all_summary'!T291,4,3))</f>
        <v>3</v>
      </c>
      <c r="R292" s="39">
        <f>IF(ISNUMBER(SEARCH("Yes",'2_all_summary'!$H291)),IF(ISNUMBER(SEARCH("Yes",'2_all_summary'!U291)),1,2),IF(ISNUMBER(SEARCH("No",'2_all_summary'!U291)),4,3))</f>
        <v>3</v>
      </c>
    </row>
    <row r="293" spans="7:18" x14ac:dyDescent="0.3">
      <c r="G293" s="53"/>
      <c r="H293" s="39" t="str">
        <f>'2_all_summary'!D292</f>
        <v>Tonga</v>
      </c>
      <c r="I293" s="39" t="str">
        <f>'2_all_summary'!E292</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v>
      </c>
      <c r="J293" s="39">
        <f>IF(ISNUMBER(SEARCH("Yes",'2_all_summary'!$H292)),IF(ISNUMBER(SEARCH("Yes",'2_all_summary'!M292)),1,2),IF(ISNUMBER(SEARCH("No",'2_all_summary'!M292)),4,3))</f>
        <v>3</v>
      </c>
      <c r="K293" s="39">
        <f>IF(ISNUMBER(SEARCH("Yes",'2_all_summary'!$H292)),IF(ISNUMBER(SEARCH("Yes",'2_all_summary'!N292)),1,2),IF(ISNUMBER(SEARCH("No",'2_all_summary'!N292)),4,3))</f>
        <v>3</v>
      </c>
      <c r="L293" s="39">
        <f>IF(ISNUMBER(SEARCH("Yes",'2_all_summary'!$H292)),IF(ISNUMBER(SEARCH("Yes",'2_all_summary'!O292)),1,2),IF(ISNUMBER(SEARCH("No",'2_all_summary'!O292)),4,3))</f>
        <v>3</v>
      </c>
      <c r="M293" s="39">
        <f>IF(ISNUMBER(SEARCH("Yes",'2_all_summary'!$H292)),IF(0&lt;'2_all_summary'!P292,1,2),IF(0='2_all_summary'!P292,4,3))</f>
        <v>3</v>
      </c>
      <c r="N293" s="39">
        <f>IF(ISNUMBER(SEARCH("Yes",'2_all_summary'!$H292)),IF(ISNUMBER(SEARCH("Yes",'2_all_summary'!Q292)),1,2),IF(ISNUMBER(SEARCH("No",'2_all_summary'!Q292)),4,3))</f>
        <v>3</v>
      </c>
      <c r="O293" s="39">
        <f>IF(ISNUMBER(SEARCH("Yes",'2_all_summary'!$H292)),IF(ISNUMBER(SEARCH("Yes",'2_all_summary'!R292)),1,2),IF(ISNUMBER(SEARCH("No",'2_all_summary'!R292)),4,3))</f>
        <v>3</v>
      </c>
      <c r="P293" s="39">
        <f>IF(ISNUMBER(SEARCH("Yes",'2_all_summary'!$H292)),IF(ISNUMBER(SEARCH("Yes",'2_all_summary'!S292)),1,2),IF(ISNUMBER(SEARCH("No",'2_all_summary'!S292)),4,3))</f>
        <v>3</v>
      </c>
      <c r="Q293" s="39">
        <f>IF(ISNUMBER(SEARCH("Yes",'2_all_summary'!$H292)),IF(0&lt;'2_all_summary'!T292,1,2),IF(0='2_all_summary'!T292,4,3))</f>
        <v>3</v>
      </c>
      <c r="R293" s="39">
        <f>IF(ISNUMBER(SEARCH("Yes",'2_all_summary'!$H292)),IF(ISNUMBER(SEARCH("Yes",'2_all_summary'!U292)),1,2),IF(ISNUMBER(SEARCH("No",'2_all_summary'!U292)),4,3))</f>
        <v>3</v>
      </c>
    </row>
    <row r="294" spans="7:18" x14ac:dyDescent="0.3">
      <c r="G294" s="53"/>
      <c r="H294" s="39" t="str">
        <f>'2_all_summary'!D293</f>
        <v>The impact of community-based fisheries management (CBFM) on equity and sustainability of small-scale coastal fisheries in the Philippines</v>
      </c>
      <c r="I294" s="39" t="str">
        <f>'2_all_summary'!E293</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v>
      </c>
      <c r="J294" s="39">
        <f>IF(ISNUMBER(SEARCH("Yes",'2_all_summary'!$H293)),IF(ISNUMBER(SEARCH("Yes",'2_all_summary'!M293)),1,2),IF(ISNUMBER(SEARCH("No",'2_all_summary'!M293)),4,3))</f>
        <v>4</v>
      </c>
      <c r="K294" s="39">
        <f>IF(ISNUMBER(SEARCH("Yes",'2_all_summary'!$H293)),IF(ISNUMBER(SEARCH("Yes",'2_all_summary'!N293)),1,2),IF(ISNUMBER(SEARCH("No",'2_all_summary'!N293)),4,3))</f>
        <v>4</v>
      </c>
      <c r="L294" s="39">
        <f>IF(ISNUMBER(SEARCH("Yes",'2_all_summary'!$H293)),IF(ISNUMBER(SEARCH("Yes",'2_all_summary'!O293)),1,2),IF(ISNUMBER(SEARCH("No",'2_all_summary'!O293)),4,3))</f>
        <v>4</v>
      </c>
      <c r="M294" s="39">
        <f>IF(ISNUMBER(SEARCH("Yes",'2_all_summary'!$H293)),IF(0&lt;'2_all_summary'!P293,1,2),IF(0='2_all_summary'!P293,4,3))</f>
        <v>4</v>
      </c>
      <c r="N294" s="39">
        <f>IF(ISNUMBER(SEARCH("Yes",'2_all_summary'!$H293)),IF(ISNUMBER(SEARCH("Yes",'2_all_summary'!Q293)),1,2),IF(ISNUMBER(SEARCH("No",'2_all_summary'!Q293)),4,3))</f>
        <v>4</v>
      </c>
      <c r="O294" s="39">
        <f>IF(ISNUMBER(SEARCH("Yes",'2_all_summary'!$H293)),IF(ISNUMBER(SEARCH("Yes",'2_all_summary'!R293)),1,2),IF(ISNUMBER(SEARCH("No",'2_all_summary'!R293)),4,3))</f>
        <v>4</v>
      </c>
      <c r="P294" s="39">
        <f>IF(ISNUMBER(SEARCH("Yes",'2_all_summary'!$H293)),IF(ISNUMBER(SEARCH("Yes",'2_all_summary'!S293)),1,2),IF(ISNUMBER(SEARCH("No",'2_all_summary'!S293)),4,3))</f>
        <v>4</v>
      </c>
      <c r="Q294" s="39">
        <f>IF(ISNUMBER(SEARCH("Yes",'2_all_summary'!$H293)),IF(0&lt;'2_all_summary'!T293,1,2),IF(0='2_all_summary'!T293,4,3))</f>
        <v>4</v>
      </c>
      <c r="R294" s="39">
        <f>IF(ISNUMBER(SEARCH("Yes",'2_all_summary'!$H293)),IF(ISNUMBER(SEARCH("Yes",'2_all_summary'!U293)),1,2),IF(ISNUMBER(SEARCH("No",'2_all_summary'!U293)),4,3))</f>
        <v>4</v>
      </c>
    </row>
    <row r="295" spans="7:18" x14ac:dyDescent="0.3">
      <c r="G295" s="53"/>
      <c r="H295" s="39" t="str">
        <f>'2_all_summary'!D294</f>
        <v>Local Peoplesâ€™ Appreciation on and Contribution to Conservation of Peatland Swamp Forests: Experience from Peninsular Malaysia</v>
      </c>
      <c r="I295" s="39" t="str">
        <f>'2_all_summary'!E294</f>
        <v>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v>
      </c>
      <c r="J295" s="39">
        <f>IF(ISNUMBER(SEARCH("Yes",'2_all_summary'!$H294)),IF(ISNUMBER(SEARCH("Yes",'2_all_summary'!M294)),1,2),IF(ISNUMBER(SEARCH("No",'2_all_summary'!M294)),4,3))</f>
        <v>4</v>
      </c>
      <c r="K295" s="39">
        <f>IF(ISNUMBER(SEARCH("Yes",'2_all_summary'!$H294)),IF(ISNUMBER(SEARCH("Yes",'2_all_summary'!N294)),1,2),IF(ISNUMBER(SEARCH("No",'2_all_summary'!N294)),4,3))</f>
        <v>4</v>
      </c>
      <c r="L295" s="39">
        <f>IF(ISNUMBER(SEARCH("Yes",'2_all_summary'!$H294)),IF(ISNUMBER(SEARCH("Yes",'2_all_summary'!O294)),1,2),IF(ISNUMBER(SEARCH("No",'2_all_summary'!O294)),4,3))</f>
        <v>4</v>
      </c>
      <c r="M295" s="39">
        <f>IF(ISNUMBER(SEARCH("Yes",'2_all_summary'!$H294)),IF(0&lt;'2_all_summary'!P294,1,2),IF(0='2_all_summary'!P294,4,3))</f>
        <v>4</v>
      </c>
      <c r="N295" s="39">
        <f>IF(ISNUMBER(SEARCH("Yes",'2_all_summary'!$H294)),IF(ISNUMBER(SEARCH("Yes",'2_all_summary'!Q294)),1,2),IF(ISNUMBER(SEARCH("No",'2_all_summary'!Q294)),4,3))</f>
        <v>4</v>
      </c>
      <c r="O295" s="39">
        <f>IF(ISNUMBER(SEARCH("Yes",'2_all_summary'!$H294)),IF(ISNUMBER(SEARCH("Yes",'2_all_summary'!R294)),1,2),IF(ISNUMBER(SEARCH("No",'2_all_summary'!R294)),4,3))</f>
        <v>4</v>
      </c>
      <c r="P295" s="39">
        <f>IF(ISNUMBER(SEARCH("Yes",'2_all_summary'!$H294)),IF(ISNUMBER(SEARCH("Yes",'2_all_summary'!S294)),1,2),IF(ISNUMBER(SEARCH("No",'2_all_summary'!S294)),4,3))</f>
        <v>4</v>
      </c>
      <c r="Q295" s="39">
        <f>IF(ISNUMBER(SEARCH("Yes",'2_all_summary'!$H294)),IF(0&lt;'2_all_summary'!T294,1,2),IF(0='2_all_summary'!T294,4,3))</f>
        <v>4</v>
      </c>
      <c r="R295" s="39">
        <f>IF(ISNUMBER(SEARCH("Yes",'2_all_summary'!$H294)),IF(ISNUMBER(SEARCH("Yes",'2_all_summary'!U294)),1,2),IF(ISNUMBER(SEARCH("No",'2_all_summary'!U294)),4,3))</f>
        <v>4</v>
      </c>
    </row>
    <row r="296" spans="7:18" x14ac:dyDescent="0.3">
      <c r="G296" s="53"/>
      <c r="H296" s="39" t="str">
        <f>'2_all_summary'!D295</f>
        <v>Salient beliefs underlying donating to Caring for Children in Belize</v>
      </c>
      <c r="I296" s="39" t="str">
        <f>'2_all_summary'!E295</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v>
      </c>
      <c r="J296" s="39">
        <f>IF(ISNUMBER(SEARCH("Yes",'2_all_summary'!$H295)),IF(ISNUMBER(SEARCH("Yes",'2_all_summary'!M295)),1,2),IF(ISNUMBER(SEARCH("No",'2_all_summary'!M295)),4,3))</f>
        <v>4</v>
      </c>
      <c r="K296" s="39">
        <f>IF(ISNUMBER(SEARCH("Yes",'2_all_summary'!$H295)),IF(ISNUMBER(SEARCH("Yes",'2_all_summary'!N295)),1,2),IF(ISNUMBER(SEARCH("No",'2_all_summary'!N295)),4,3))</f>
        <v>4</v>
      </c>
      <c r="L296" s="39">
        <f>IF(ISNUMBER(SEARCH("Yes",'2_all_summary'!$H295)),IF(ISNUMBER(SEARCH("Yes",'2_all_summary'!O295)),1,2),IF(ISNUMBER(SEARCH("No",'2_all_summary'!O295)),4,3))</f>
        <v>4</v>
      </c>
      <c r="M296" s="39">
        <f>IF(ISNUMBER(SEARCH("Yes",'2_all_summary'!$H295)),IF(0&lt;'2_all_summary'!P295,1,2),IF(0='2_all_summary'!P295,4,3))</f>
        <v>4</v>
      </c>
      <c r="N296" s="39">
        <f>IF(ISNUMBER(SEARCH("Yes",'2_all_summary'!$H295)),IF(ISNUMBER(SEARCH("Yes",'2_all_summary'!Q295)),1,2),IF(ISNUMBER(SEARCH("No",'2_all_summary'!Q295)),4,3))</f>
        <v>4</v>
      </c>
      <c r="O296" s="39">
        <f>IF(ISNUMBER(SEARCH("Yes",'2_all_summary'!$H295)),IF(ISNUMBER(SEARCH("Yes",'2_all_summary'!R295)),1,2),IF(ISNUMBER(SEARCH("No",'2_all_summary'!R295)),4,3))</f>
        <v>4</v>
      </c>
      <c r="P296" s="39">
        <f>IF(ISNUMBER(SEARCH("Yes",'2_all_summary'!$H295)),IF(ISNUMBER(SEARCH("Yes",'2_all_summary'!S295)),1,2),IF(ISNUMBER(SEARCH("No",'2_all_summary'!S295)),4,3))</f>
        <v>4</v>
      </c>
      <c r="Q296" s="39">
        <f>IF(ISNUMBER(SEARCH("Yes",'2_all_summary'!$H295)),IF(0&lt;'2_all_summary'!T295,1,2),IF(0='2_all_summary'!T295,4,3))</f>
        <v>4</v>
      </c>
      <c r="R296" s="39">
        <f>IF(ISNUMBER(SEARCH("Yes",'2_all_summary'!$H295)),IF(ISNUMBER(SEARCH("Yes",'2_all_summary'!U295)),1,2),IF(ISNUMBER(SEARCH("No",'2_all_summary'!U295)),4,3))</f>
        <v>4</v>
      </c>
    </row>
    <row r="297" spans="7:18" x14ac:dyDescent="0.3">
      <c r="G297" s="53"/>
      <c r="H297" s="39" t="str">
        <f>'2_all_summary'!D296</f>
        <v>Culture-Based Fisheries in Rawa lebak lebung, South Sumatera, is it Applicable?</v>
      </c>
      <c r="I297" s="39" t="str">
        <f>'2_all_summary'!E296</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v>
      </c>
      <c r="J297" s="39">
        <f>IF(ISNUMBER(SEARCH("Yes",'2_all_summary'!$H296)),IF(ISNUMBER(SEARCH("Yes",'2_all_summary'!M296)),1,2),IF(ISNUMBER(SEARCH("No",'2_all_summary'!M296)),4,3))</f>
        <v>4</v>
      </c>
      <c r="K297" s="39">
        <f>IF(ISNUMBER(SEARCH("Yes",'2_all_summary'!$H296)),IF(ISNUMBER(SEARCH("Yes",'2_all_summary'!N296)),1,2),IF(ISNUMBER(SEARCH("No",'2_all_summary'!N296)),4,3))</f>
        <v>4</v>
      </c>
      <c r="L297" s="39">
        <f>IF(ISNUMBER(SEARCH("Yes",'2_all_summary'!$H296)),IF(ISNUMBER(SEARCH("Yes",'2_all_summary'!O296)),1,2),IF(ISNUMBER(SEARCH("No",'2_all_summary'!O296)),4,3))</f>
        <v>4</v>
      </c>
      <c r="M297" s="39">
        <f>IF(ISNUMBER(SEARCH("Yes",'2_all_summary'!$H296)),IF(0&lt;'2_all_summary'!P296,1,2),IF(0='2_all_summary'!P296,4,3))</f>
        <v>4</v>
      </c>
      <c r="N297" s="39">
        <f>IF(ISNUMBER(SEARCH("Yes",'2_all_summary'!$H296)),IF(ISNUMBER(SEARCH("Yes",'2_all_summary'!Q296)),1,2),IF(ISNUMBER(SEARCH("No",'2_all_summary'!Q296)),4,3))</f>
        <v>4</v>
      </c>
      <c r="O297" s="39">
        <f>IF(ISNUMBER(SEARCH("Yes",'2_all_summary'!$H296)),IF(ISNUMBER(SEARCH("Yes",'2_all_summary'!R296)),1,2),IF(ISNUMBER(SEARCH("No",'2_all_summary'!R296)),4,3))</f>
        <v>4</v>
      </c>
      <c r="P297" s="39">
        <f>IF(ISNUMBER(SEARCH("Yes",'2_all_summary'!$H296)),IF(ISNUMBER(SEARCH("Yes",'2_all_summary'!S296)),1,2),IF(ISNUMBER(SEARCH("No",'2_all_summary'!S296)),4,3))</f>
        <v>4</v>
      </c>
      <c r="Q297" s="39">
        <f>IF(ISNUMBER(SEARCH("Yes",'2_all_summary'!$H296)),IF(0&lt;'2_all_summary'!T296,1,2),IF(0='2_all_summary'!T296,4,3))</f>
        <v>4</v>
      </c>
      <c r="R297" s="39">
        <f>IF(ISNUMBER(SEARCH("Yes",'2_all_summary'!$H296)),IF(ISNUMBER(SEARCH("Yes",'2_all_summary'!U296)),1,2),IF(ISNUMBER(SEARCH("No",'2_all_summary'!U296)),4,3))</f>
        <v>4</v>
      </c>
    </row>
    <row r="298" spans="7:18" x14ac:dyDescent="0.3">
      <c r="G298" s="53"/>
      <c r="H298" s="39" t="str">
        <f>'2_all_summary'!D297</f>
        <v>Creating a TURF from the bottom-up: Antigua's community-based coral reef no-take reserve</v>
      </c>
      <c r="I298" s="39" t="str">
        <f>'2_all_summary'!E297</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v>
      </c>
      <c r="J298" s="39">
        <f>IF(ISNUMBER(SEARCH("Yes",'2_all_summary'!$H297)),IF(ISNUMBER(SEARCH("Yes",'2_all_summary'!M297)),1,2),IF(ISNUMBER(SEARCH("No",'2_all_summary'!M297)),4,3))</f>
        <v>4</v>
      </c>
      <c r="K298" s="39">
        <f>IF(ISNUMBER(SEARCH("Yes",'2_all_summary'!$H297)),IF(ISNUMBER(SEARCH("Yes",'2_all_summary'!N297)),1,2),IF(ISNUMBER(SEARCH("No",'2_all_summary'!N297)),4,3))</f>
        <v>4</v>
      </c>
      <c r="L298" s="39">
        <f>IF(ISNUMBER(SEARCH("Yes",'2_all_summary'!$H297)),IF(ISNUMBER(SEARCH("Yes",'2_all_summary'!O297)),1,2),IF(ISNUMBER(SEARCH("No",'2_all_summary'!O297)),4,3))</f>
        <v>4</v>
      </c>
      <c r="M298" s="39">
        <f>IF(ISNUMBER(SEARCH("Yes",'2_all_summary'!$H297)),IF(0&lt;'2_all_summary'!P297,1,2),IF(0='2_all_summary'!P297,4,3))</f>
        <v>4</v>
      </c>
      <c r="N298" s="39">
        <f>IF(ISNUMBER(SEARCH("Yes",'2_all_summary'!$H297)),IF(ISNUMBER(SEARCH("Yes",'2_all_summary'!Q297)),1,2),IF(ISNUMBER(SEARCH("No",'2_all_summary'!Q297)),4,3))</f>
        <v>4</v>
      </c>
      <c r="O298" s="39">
        <f>IF(ISNUMBER(SEARCH("Yes",'2_all_summary'!$H297)),IF(ISNUMBER(SEARCH("Yes",'2_all_summary'!R297)),1,2),IF(ISNUMBER(SEARCH("No",'2_all_summary'!R297)),4,3))</f>
        <v>4</v>
      </c>
      <c r="P298" s="39">
        <f>IF(ISNUMBER(SEARCH("Yes",'2_all_summary'!$H297)),IF(ISNUMBER(SEARCH("Yes",'2_all_summary'!S297)),1,2),IF(ISNUMBER(SEARCH("No",'2_all_summary'!S297)),4,3))</f>
        <v>4</v>
      </c>
      <c r="Q298" s="39">
        <f>IF(ISNUMBER(SEARCH("Yes",'2_all_summary'!$H297)),IF(0&lt;'2_all_summary'!T297,1,2),IF(0='2_all_summary'!T297,4,3))</f>
        <v>4</v>
      </c>
      <c r="R298" s="39">
        <f>IF(ISNUMBER(SEARCH("Yes",'2_all_summary'!$H297)),IF(ISNUMBER(SEARCH("Yes",'2_all_summary'!U297)),1,2),IF(ISNUMBER(SEARCH("No",'2_all_summary'!U297)),4,3))</f>
        <v>4</v>
      </c>
    </row>
    <row r="299" spans="7:18" x14ac:dyDescent="0.3">
      <c r="G299" s="53"/>
      <c r="H299" s="39" t="str">
        <f>'2_all_summary'!D298</f>
        <v>Promoting women's leadership under environmental decentralization: The roles of domestic policy, foreign aid, and population change</v>
      </c>
      <c r="I299" s="39" t="str">
        <f>'2_all_summary'!E298</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v>
      </c>
      <c r="J299" s="39">
        <f>IF(ISNUMBER(SEARCH("Yes",'2_all_summary'!$H298)),IF(ISNUMBER(SEARCH("Yes",'2_all_summary'!M298)),1,2),IF(ISNUMBER(SEARCH("No",'2_all_summary'!M298)),4,3))</f>
        <v>4</v>
      </c>
      <c r="K299" s="39">
        <f>IF(ISNUMBER(SEARCH("Yes",'2_all_summary'!$H298)),IF(ISNUMBER(SEARCH("Yes",'2_all_summary'!N298)),1,2),IF(ISNUMBER(SEARCH("No",'2_all_summary'!N298)),4,3))</f>
        <v>4</v>
      </c>
      <c r="L299" s="39">
        <f>IF(ISNUMBER(SEARCH("Yes",'2_all_summary'!$H298)),IF(ISNUMBER(SEARCH("Yes",'2_all_summary'!O298)),1,2),IF(ISNUMBER(SEARCH("No",'2_all_summary'!O298)),4,3))</f>
        <v>4</v>
      </c>
      <c r="M299" s="39">
        <f>IF(ISNUMBER(SEARCH("Yes",'2_all_summary'!$H298)),IF(0&lt;'2_all_summary'!P298,1,2),IF(0='2_all_summary'!P298,4,3))</f>
        <v>4</v>
      </c>
      <c r="N299" s="39">
        <f>IF(ISNUMBER(SEARCH("Yes",'2_all_summary'!$H298)),IF(ISNUMBER(SEARCH("Yes",'2_all_summary'!Q298)),1,2),IF(ISNUMBER(SEARCH("No",'2_all_summary'!Q298)),4,3))</f>
        <v>4</v>
      </c>
      <c r="O299" s="39">
        <f>IF(ISNUMBER(SEARCH("Yes",'2_all_summary'!$H298)),IF(ISNUMBER(SEARCH("Yes",'2_all_summary'!R298)),1,2),IF(ISNUMBER(SEARCH("No",'2_all_summary'!R298)),4,3))</f>
        <v>4</v>
      </c>
      <c r="P299" s="39">
        <f>IF(ISNUMBER(SEARCH("Yes",'2_all_summary'!$H298)),IF(ISNUMBER(SEARCH("Yes",'2_all_summary'!S298)),1,2),IF(ISNUMBER(SEARCH("No",'2_all_summary'!S298)),4,3))</f>
        <v>4</v>
      </c>
      <c r="Q299" s="39">
        <f>IF(ISNUMBER(SEARCH("Yes",'2_all_summary'!$H298)),IF(0&lt;'2_all_summary'!T298,1,2),IF(0='2_all_summary'!T298,4,3))</f>
        <v>4</v>
      </c>
      <c r="R299" s="39">
        <f>IF(ISNUMBER(SEARCH("Yes",'2_all_summary'!$H298)),IF(ISNUMBER(SEARCH("Yes",'2_all_summary'!U298)),1,2),IF(ISNUMBER(SEARCH("No",'2_all_summary'!U298)),4,3))</f>
        <v>4</v>
      </c>
    </row>
    <row r="300" spans="7:18" x14ac:dyDescent="0.3">
      <c r="G300" s="53"/>
      <c r="H300" s="39" t="str">
        <f>'2_all_summary'!D299</f>
        <v>Impact of climate change on biodiversity and food security: a global perspectiveâ€”a review article</v>
      </c>
      <c r="I300" s="39" t="str">
        <f>'2_all_summary'!E299</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v>
      </c>
      <c r="J300" s="39">
        <f>IF(ISNUMBER(SEARCH("Yes",'2_all_summary'!$H299)),IF(ISNUMBER(SEARCH("Yes",'2_all_summary'!M299)),1,2),IF(ISNUMBER(SEARCH("No",'2_all_summary'!M299)),4,3))</f>
        <v>4</v>
      </c>
      <c r="K300" s="39">
        <f>IF(ISNUMBER(SEARCH("Yes",'2_all_summary'!$H299)),IF(ISNUMBER(SEARCH("Yes",'2_all_summary'!N299)),1,2),IF(ISNUMBER(SEARCH("No",'2_all_summary'!N299)),4,3))</f>
        <v>4</v>
      </c>
      <c r="L300" s="39">
        <f>IF(ISNUMBER(SEARCH("Yes",'2_all_summary'!$H299)),IF(ISNUMBER(SEARCH("Yes",'2_all_summary'!O299)),1,2),IF(ISNUMBER(SEARCH("No",'2_all_summary'!O299)),4,3))</f>
        <v>4</v>
      </c>
      <c r="M300" s="39">
        <f>IF(ISNUMBER(SEARCH("Yes",'2_all_summary'!$H299)),IF(0&lt;'2_all_summary'!P299,1,2),IF(0='2_all_summary'!P299,4,3))</f>
        <v>4</v>
      </c>
      <c r="N300" s="39">
        <f>IF(ISNUMBER(SEARCH("Yes",'2_all_summary'!$H299)),IF(ISNUMBER(SEARCH("Yes",'2_all_summary'!Q299)),1,2),IF(ISNUMBER(SEARCH("No",'2_all_summary'!Q299)),4,3))</f>
        <v>4</v>
      </c>
      <c r="O300" s="39">
        <f>IF(ISNUMBER(SEARCH("Yes",'2_all_summary'!$H299)),IF(ISNUMBER(SEARCH("Yes",'2_all_summary'!R299)),1,2),IF(ISNUMBER(SEARCH("No",'2_all_summary'!R299)),4,3))</f>
        <v>4</v>
      </c>
      <c r="P300" s="39">
        <f>IF(ISNUMBER(SEARCH("Yes",'2_all_summary'!$H299)),IF(ISNUMBER(SEARCH("Yes",'2_all_summary'!S299)),1,2),IF(ISNUMBER(SEARCH("No",'2_all_summary'!S299)),4,3))</f>
        <v>4</v>
      </c>
      <c r="Q300" s="39">
        <f>IF(ISNUMBER(SEARCH("Yes",'2_all_summary'!$H299)),IF(0&lt;'2_all_summary'!T299,1,2),IF(0='2_all_summary'!T299,4,3))</f>
        <v>4</v>
      </c>
      <c r="R300" s="39">
        <f>IF(ISNUMBER(SEARCH("Yes",'2_all_summary'!$H299)),IF(ISNUMBER(SEARCH("Yes",'2_all_summary'!U299)),1,2),IF(ISNUMBER(SEARCH("No",'2_all_summary'!U299)),4,3))</f>
        <v>4</v>
      </c>
    </row>
    <row r="301" spans="7:18" x14ac:dyDescent="0.3">
      <c r="G301" s="53"/>
      <c r="H301" s="39" t="str">
        <f>'2_all_summary'!D300</f>
        <v>Learning the ropes: Lessons in integrated management of coastal resources in Canada's Maritime Provinces</v>
      </c>
      <c r="I301" s="39" t="str">
        <f>'2_all_summary'!E300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v>
      </c>
      <c r="J301" s="39">
        <f>IF(ISNUMBER(SEARCH("Yes",'2_all_summary'!$H300)),IF(ISNUMBER(SEARCH("Yes",'2_all_summary'!M300)),1,2),IF(ISNUMBER(SEARCH("No",'2_all_summary'!M300)),4,3))</f>
        <v>4</v>
      </c>
      <c r="K301" s="39">
        <f>IF(ISNUMBER(SEARCH("Yes",'2_all_summary'!$H300)),IF(ISNUMBER(SEARCH("Yes",'2_all_summary'!N300)),1,2),IF(ISNUMBER(SEARCH("No",'2_all_summary'!N300)),4,3))</f>
        <v>4</v>
      </c>
      <c r="L301" s="39">
        <f>IF(ISNUMBER(SEARCH("Yes",'2_all_summary'!$H300)),IF(ISNUMBER(SEARCH("Yes",'2_all_summary'!O300)),1,2),IF(ISNUMBER(SEARCH("No",'2_all_summary'!O300)),4,3))</f>
        <v>4</v>
      </c>
      <c r="M301" s="39">
        <f>IF(ISNUMBER(SEARCH("Yes",'2_all_summary'!$H300)),IF(0&lt;'2_all_summary'!P300,1,2),IF(0='2_all_summary'!P300,4,3))</f>
        <v>4</v>
      </c>
      <c r="N301" s="39">
        <f>IF(ISNUMBER(SEARCH("Yes",'2_all_summary'!$H300)),IF(ISNUMBER(SEARCH("Yes",'2_all_summary'!Q300)),1,2),IF(ISNUMBER(SEARCH("No",'2_all_summary'!Q300)),4,3))</f>
        <v>4</v>
      </c>
      <c r="O301" s="39">
        <f>IF(ISNUMBER(SEARCH("Yes",'2_all_summary'!$H300)),IF(ISNUMBER(SEARCH("Yes",'2_all_summary'!R300)),1,2),IF(ISNUMBER(SEARCH("No",'2_all_summary'!R300)),4,3))</f>
        <v>4</v>
      </c>
      <c r="P301" s="39">
        <f>IF(ISNUMBER(SEARCH("Yes",'2_all_summary'!$H300)),IF(ISNUMBER(SEARCH("Yes",'2_all_summary'!S300)),1,2),IF(ISNUMBER(SEARCH("No",'2_all_summary'!S300)),4,3))</f>
        <v>4</v>
      </c>
      <c r="Q301" s="39">
        <f>IF(ISNUMBER(SEARCH("Yes",'2_all_summary'!$H300)),IF(0&lt;'2_all_summary'!T300,1,2),IF(0='2_all_summary'!T300,4,3))</f>
        <v>4</v>
      </c>
      <c r="R301" s="39">
        <f>IF(ISNUMBER(SEARCH("Yes",'2_all_summary'!$H300)),IF(ISNUMBER(SEARCH("Yes",'2_all_summary'!U300)),1,2),IF(ISNUMBER(SEARCH("No",'2_all_summary'!U300)),4,3))</f>
        <v>4</v>
      </c>
    </row>
    <row r="302" spans="7:18" x14ac:dyDescent="0.3">
      <c r="G302" s="53"/>
      <c r="H302" s="39" t="str">
        <f>'2_all_summary'!D301</f>
        <v>Anthropogenic activities on mangrove areas (sÃ£o francisco river estuary, brazil northeast): A gis-based analysis of cbers and spot images to aid in local management</v>
      </c>
      <c r="I302" s="39" t="str">
        <f>'2_all_summary'!E301</f>
        <v>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v>
      </c>
      <c r="J302" s="39">
        <f>IF(ISNUMBER(SEARCH("Yes",'2_all_summary'!$H301)),IF(ISNUMBER(SEARCH("Yes",'2_all_summary'!M301)),1,2),IF(ISNUMBER(SEARCH("No",'2_all_summary'!M301)),4,3))</f>
        <v>4</v>
      </c>
      <c r="K302" s="39">
        <f>IF(ISNUMBER(SEARCH("Yes",'2_all_summary'!$H301)),IF(ISNUMBER(SEARCH("Yes",'2_all_summary'!N301)),1,2),IF(ISNUMBER(SEARCH("No",'2_all_summary'!N301)),4,3))</f>
        <v>4</v>
      </c>
      <c r="L302" s="39">
        <f>IF(ISNUMBER(SEARCH("Yes",'2_all_summary'!$H301)),IF(ISNUMBER(SEARCH("Yes",'2_all_summary'!O301)),1,2),IF(ISNUMBER(SEARCH("No",'2_all_summary'!O301)),4,3))</f>
        <v>4</v>
      </c>
      <c r="M302" s="39">
        <f>IF(ISNUMBER(SEARCH("Yes",'2_all_summary'!$H301)),IF(0&lt;'2_all_summary'!P301,1,2),IF(0='2_all_summary'!P301,4,3))</f>
        <v>4</v>
      </c>
      <c r="N302" s="39">
        <f>IF(ISNUMBER(SEARCH("Yes",'2_all_summary'!$H301)),IF(ISNUMBER(SEARCH("Yes",'2_all_summary'!Q301)),1,2),IF(ISNUMBER(SEARCH("No",'2_all_summary'!Q301)),4,3))</f>
        <v>4</v>
      </c>
      <c r="O302" s="39">
        <f>IF(ISNUMBER(SEARCH("Yes",'2_all_summary'!$H301)),IF(ISNUMBER(SEARCH("Yes",'2_all_summary'!R301)),1,2),IF(ISNUMBER(SEARCH("No",'2_all_summary'!R301)),4,3))</f>
        <v>4</v>
      </c>
      <c r="P302" s="39">
        <f>IF(ISNUMBER(SEARCH("Yes",'2_all_summary'!$H301)),IF(ISNUMBER(SEARCH("Yes",'2_all_summary'!S301)),1,2),IF(ISNUMBER(SEARCH("No",'2_all_summary'!S301)),4,3))</f>
        <v>4</v>
      </c>
      <c r="Q302" s="39">
        <f>IF(ISNUMBER(SEARCH("Yes",'2_all_summary'!$H301)),IF(0&lt;'2_all_summary'!T301,1,2),IF(0='2_all_summary'!T301,4,3))</f>
        <v>4</v>
      </c>
      <c r="R302" s="39">
        <f>IF(ISNUMBER(SEARCH("Yes",'2_all_summary'!$H301)),IF(ISNUMBER(SEARCH("Yes",'2_all_summary'!U301)),1,2),IF(ISNUMBER(SEARCH("No",'2_all_summary'!U301)),4,3))</f>
        <v>4</v>
      </c>
    </row>
    <row r="303" spans="7:18" x14ac:dyDescent="0.3">
      <c r="G303" s="53"/>
      <c r="H303" s="39" t="str">
        <f>'2_all_summary'!D302</f>
        <v>Community Development for Bote in Chitwan National Park, Nepal: A Political Ecology of Development Logic of Erasure</v>
      </c>
      <c r="I303" s="39" t="str">
        <f>'2_all_summary'!E302</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v>
      </c>
      <c r="J303" s="39">
        <f>IF(ISNUMBER(SEARCH("Yes",'2_all_summary'!$H302)),IF(ISNUMBER(SEARCH("Yes",'2_all_summary'!M302)),1,2),IF(ISNUMBER(SEARCH("No",'2_all_summary'!M302)),4,3))</f>
        <v>4</v>
      </c>
      <c r="K303" s="39">
        <f>IF(ISNUMBER(SEARCH("Yes",'2_all_summary'!$H302)),IF(ISNUMBER(SEARCH("Yes",'2_all_summary'!N302)),1,2),IF(ISNUMBER(SEARCH("No",'2_all_summary'!N302)),4,3))</f>
        <v>4</v>
      </c>
      <c r="L303" s="39">
        <f>IF(ISNUMBER(SEARCH("Yes",'2_all_summary'!$H302)),IF(ISNUMBER(SEARCH("Yes",'2_all_summary'!O302)),1,2),IF(ISNUMBER(SEARCH("No",'2_all_summary'!O302)),4,3))</f>
        <v>4</v>
      </c>
      <c r="M303" s="39">
        <f>IF(ISNUMBER(SEARCH("Yes",'2_all_summary'!$H302)),IF(0&lt;'2_all_summary'!P302,1,2),IF(0='2_all_summary'!P302,4,3))</f>
        <v>4</v>
      </c>
      <c r="N303" s="39">
        <f>IF(ISNUMBER(SEARCH("Yes",'2_all_summary'!$H302)),IF(ISNUMBER(SEARCH("Yes",'2_all_summary'!Q302)),1,2),IF(ISNUMBER(SEARCH("No",'2_all_summary'!Q302)),4,3))</f>
        <v>4</v>
      </c>
      <c r="O303" s="39">
        <f>IF(ISNUMBER(SEARCH("Yes",'2_all_summary'!$H302)),IF(ISNUMBER(SEARCH("Yes",'2_all_summary'!R302)),1,2),IF(ISNUMBER(SEARCH("No",'2_all_summary'!R302)),4,3))</f>
        <v>4</v>
      </c>
      <c r="P303" s="39">
        <f>IF(ISNUMBER(SEARCH("Yes",'2_all_summary'!$H302)),IF(ISNUMBER(SEARCH("Yes",'2_all_summary'!S302)),1,2),IF(ISNUMBER(SEARCH("No",'2_all_summary'!S302)),4,3))</f>
        <v>4</v>
      </c>
      <c r="Q303" s="39">
        <f>IF(ISNUMBER(SEARCH("Yes",'2_all_summary'!$H302)),IF(0&lt;'2_all_summary'!T302,1,2),IF(0='2_all_summary'!T302,4,3))</f>
        <v>4</v>
      </c>
      <c r="R303" s="39">
        <f>IF(ISNUMBER(SEARCH("Yes",'2_all_summary'!$H302)),IF(ISNUMBER(SEARCH("Yes",'2_all_summary'!U302)),1,2),IF(ISNUMBER(SEARCH("No",'2_all_summary'!U302)),4,3))</f>
        <v>4</v>
      </c>
    </row>
    <row r="304" spans="7:18" x14ac:dyDescent="0.3">
      <c r="G304" s="53"/>
      <c r="H304" s="39" t="str">
        <f>'2_all_summary'!D303</f>
        <v>Integrating comanagement and land tenure policies for the sustainable management of the Lower Amazon floodplain</v>
      </c>
      <c r="I304" s="39" t="str">
        <f>'2_all_summary'!E303</f>
        <v>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v>
      </c>
      <c r="J304" s="39">
        <f>IF(ISNUMBER(SEARCH("Yes",'2_all_summary'!$H303)),IF(ISNUMBER(SEARCH("Yes",'2_all_summary'!M303)),1,2),IF(ISNUMBER(SEARCH("No",'2_all_summary'!M303)),4,3))</f>
        <v>4</v>
      </c>
      <c r="K304" s="39">
        <f>IF(ISNUMBER(SEARCH("Yes",'2_all_summary'!$H303)),IF(ISNUMBER(SEARCH("Yes",'2_all_summary'!N303)),1,2),IF(ISNUMBER(SEARCH("No",'2_all_summary'!N303)),4,3))</f>
        <v>4</v>
      </c>
      <c r="L304" s="39">
        <f>IF(ISNUMBER(SEARCH("Yes",'2_all_summary'!$H303)),IF(ISNUMBER(SEARCH("Yes",'2_all_summary'!O303)),1,2),IF(ISNUMBER(SEARCH("No",'2_all_summary'!O303)),4,3))</f>
        <v>4</v>
      </c>
      <c r="M304" s="39">
        <f>IF(ISNUMBER(SEARCH("Yes",'2_all_summary'!$H303)),IF(0&lt;'2_all_summary'!P303,1,2),IF(0='2_all_summary'!P303,4,3))</f>
        <v>4</v>
      </c>
      <c r="N304" s="39">
        <f>IF(ISNUMBER(SEARCH("Yes",'2_all_summary'!$H303)),IF(ISNUMBER(SEARCH("Yes",'2_all_summary'!Q303)),1,2),IF(ISNUMBER(SEARCH("No",'2_all_summary'!Q303)),4,3))</f>
        <v>4</v>
      </c>
      <c r="O304" s="39">
        <f>IF(ISNUMBER(SEARCH("Yes",'2_all_summary'!$H303)),IF(ISNUMBER(SEARCH("Yes",'2_all_summary'!R303)),1,2),IF(ISNUMBER(SEARCH("No",'2_all_summary'!R303)),4,3))</f>
        <v>4</v>
      </c>
      <c r="P304" s="39">
        <f>IF(ISNUMBER(SEARCH("Yes",'2_all_summary'!$H303)),IF(ISNUMBER(SEARCH("Yes",'2_all_summary'!S303)),1,2),IF(ISNUMBER(SEARCH("No",'2_all_summary'!S303)),4,3))</f>
        <v>4</v>
      </c>
      <c r="Q304" s="39">
        <f>IF(ISNUMBER(SEARCH("Yes",'2_all_summary'!$H303)),IF(0&lt;'2_all_summary'!T303,1,2),IF(0='2_all_summary'!T303,4,3))</f>
        <v>4</v>
      </c>
      <c r="R304" s="39">
        <f>IF(ISNUMBER(SEARCH("Yes",'2_all_summary'!$H303)),IF(ISNUMBER(SEARCH("Yes",'2_all_summary'!U303)),1,2),IF(ISNUMBER(SEARCH("No",'2_all_summary'!U303)),4,3))</f>
        <v>4</v>
      </c>
    </row>
    <row r="305" spans="7:18" x14ac:dyDescent="0.3">
      <c r="G305" s="53"/>
      <c r="H305" s="39" t="str">
        <f>'2_all_summary'!D304</f>
        <v>A multiple index integrating different levels of organization</v>
      </c>
      <c r="I305" s="39" t="str">
        <f>'2_all_summary'!E304</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v>
      </c>
      <c r="J305" s="39">
        <f>IF(ISNUMBER(SEARCH("Yes",'2_all_summary'!$H304)),IF(ISNUMBER(SEARCH("Yes",'2_all_summary'!M304)),1,2),IF(ISNUMBER(SEARCH("No",'2_all_summary'!M304)),4,3))</f>
        <v>4</v>
      </c>
      <c r="K305" s="39">
        <f>IF(ISNUMBER(SEARCH("Yes",'2_all_summary'!$H304)),IF(ISNUMBER(SEARCH("Yes",'2_all_summary'!N304)),1,2),IF(ISNUMBER(SEARCH("No",'2_all_summary'!N304)),4,3))</f>
        <v>4</v>
      </c>
      <c r="L305" s="39">
        <f>IF(ISNUMBER(SEARCH("Yes",'2_all_summary'!$H304)),IF(ISNUMBER(SEARCH("Yes",'2_all_summary'!O304)),1,2),IF(ISNUMBER(SEARCH("No",'2_all_summary'!O304)),4,3))</f>
        <v>4</v>
      </c>
      <c r="M305" s="39">
        <f>IF(ISNUMBER(SEARCH("Yes",'2_all_summary'!$H304)),IF(0&lt;'2_all_summary'!P304,1,2),IF(0='2_all_summary'!P304,4,3))</f>
        <v>4</v>
      </c>
      <c r="N305" s="39">
        <f>IF(ISNUMBER(SEARCH("Yes",'2_all_summary'!$H304)),IF(ISNUMBER(SEARCH("Yes",'2_all_summary'!Q304)),1,2),IF(ISNUMBER(SEARCH("No",'2_all_summary'!Q304)),4,3))</f>
        <v>4</v>
      </c>
      <c r="O305" s="39">
        <f>IF(ISNUMBER(SEARCH("Yes",'2_all_summary'!$H304)),IF(ISNUMBER(SEARCH("Yes",'2_all_summary'!R304)),1,2),IF(ISNUMBER(SEARCH("No",'2_all_summary'!R304)),4,3))</f>
        <v>4</v>
      </c>
      <c r="P305" s="39">
        <f>IF(ISNUMBER(SEARCH("Yes",'2_all_summary'!$H304)),IF(ISNUMBER(SEARCH("Yes",'2_all_summary'!S304)),1,2),IF(ISNUMBER(SEARCH("No",'2_all_summary'!S304)),4,3))</f>
        <v>4</v>
      </c>
      <c r="Q305" s="39">
        <f>IF(ISNUMBER(SEARCH("Yes",'2_all_summary'!$H304)),IF(0&lt;'2_all_summary'!T304,1,2),IF(0='2_all_summary'!T304,4,3))</f>
        <v>4</v>
      </c>
      <c r="R305" s="39">
        <f>IF(ISNUMBER(SEARCH("Yes",'2_all_summary'!$H304)),IF(ISNUMBER(SEARCH("Yes",'2_all_summary'!U304)),1,2),IF(ISNUMBER(SEARCH("No",'2_all_summary'!U304)),4,3))</f>
        <v>4</v>
      </c>
    </row>
    <row r="306" spans="7:18" x14ac:dyDescent="0.3">
      <c r="G306" s="53"/>
      <c r="H306" s="39" t="str">
        <f>'2_all_summary'!D305</f>
        <v>An overview of increasing incidents of bottlenose dolphin harassment in the gulf of Mexico and possible solutions</v>
      </c>
      <c r="I306" s="39" t="str">
        <f>'2_all_summary'!E305</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v>
      </c>
      <c r="J306" s="39">
        <f>IF(ISNUMBER(SEARCH("Yes",'2_all_summary'!$H305)),IF(ISNUMBER(SEARCH("Yes",'2_all_summary'!M305)),1,2),IF(ISNUMBER(SEARCH("No",'2_all_summary'!M305)),4,3))</f>
        <v>4</v>
      </c>
      <c r="K306" s="39">
        <f>IF(ISNUMBER(SEARCH("Yes",'2_all_summary'!$H305)),IF(ISNUMBER(SEARCH("Yes",'2_all_summary'!N305)),1,2),IF(ISNUMBER(SEARCH("No",'2_all_summary'!N305)),4,3))</f>
        <v>4</v>
      </c>
      <c r="L306" s="39">
        <f>IF(ISNUMBER(SEARCH("Yes",'2_all_summary'!$H305)),IF(ISNUMBER(SEARCH("Yes",'2_all_summary'!O305)),1,2),IF(ISNUMBER(SEARCH("No",'2_all_summary'!O305)),4,3))</f>
        <v>4</v>
      </c>
      <c r="M306" s="39">
        <f>IF(ISNUMBER(SEARCH("Yes",'2_all_summary'!$H305)),IF(0&lt;'2_all_summary'!P305,1,2),IF(0='2_all_summary'!P305,4,3))</f>
        <v>4</v>
      </c>
      <c r="N306" s="39">
        <f>IF(ISNUMBER(SEARCH("Yes",'2_all_summary'!$H305)),IF(ISNUMBER(SEARCH("Yes",'2_all_summary'!Q305)),1,2),IF(ISNUMBER(SEARCH("No",'2_all_summary'!Q305)),4,3))</f>
        <v>4</v>
      </c>
      <c r="O306" s="39">
        <f>IF(ISNUMBER(SEARCH("Yes",'2_all_summary'!$H305)),IF(ISNUMBER(SEARCH("Yes",'2_all_summary'!R305)),1,2),IF(ISNUMBER(SEARCH("No",'2_all_summary'!R305)),4,3))</f>
        <v>4</v>
      </c>
      <c r="P306" s="39">
        <f>IF(ISNUMBER(SEARCH("Yes",'2_all_summary'!$H305)),IF(ISNUMBER(SEARCH("Yes",'2_all_summary'!S305)),1,2),IF(ISNUMBER(SEARCH("No",'2_all_summary'!S305)),4,3))</f>
        <v>4</v>
      </c>
      <c r="Q306" s="39">
        <f>IF(ISNUMBER(SEARCH("Yes",'2_all_summary'!$H305)),IF(0&lt;'2_all_summary'!T305,1,2),IF(0='2_all_summary'!T305,4,3))</f>
        <v>4</v>
      </c>
      <c r="R306" s="39">
        <f>IF(ISNUMBER(SEARCH("Yes",'2_all_summary'!$H305)),IF(ISNUMBER(SEARCH("Yes",'2_all_summary'!U305)),1,2),IF(ISNUMBER(SEARCH("No",'2_all_summary'!U305)),4,3))</f>
        <v>4</v>
      </c>
    </row>
    <row r="307" spans="7:18" x14ac:dyDescent="0.3">
      <c r="G307" s="53"/>
      <c r="H307" s="39" t="str">
        <f>'2_all_summary'!D306</f>
        <v>International Symposium on Aquatic Sciences and Resources Management</v>
      </c>
      <c r="I307" s="39" t="str">
        <f>'2_all_summary'!E306</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307" s="39">
        <f>IF(ISNUMBER(SEARCH("Yes",'2_all_summary'!$H306)),IF(ISNUMBER(SEARCH("Yes",'2_all_summary'!M306)),1,2),IF(ISNUMBER(SEARCH("No",'2_all_summary'!M306)),4,3))</f>
        <v>4</v>
      </c>
      <c r="K307" s="39">
        <f>IF(ISNUMBER(SEARCH("Yes",'2_all_summary'!$H306)),IF(ISNUMBER(SEARCH("Yes",'2_all_summary'!N306)),1,2),IF(ISNUMBER(SEARCH("No",'2_all_summary'!N306)),4,3))</f>
        <v>4</v>
      </c>
      <c r="L307" s="39">
        <f>IF(ISNUMBER(SEARCH("Yes",'2_all_summary'!$H306)),IF(ISNUMBER(SEARCH("Yes",'2_all_summary'!O306)),1,2),IF(ISNUMBER(SEARCH("No",'2_all_summary'!O306)),4,3))</f>
        <v>4</v>
      </c>
      <c r="M307" s="39">
        <f>IF(ISNUMBER(SEARCH("Yes",'2_all_summary'!$H306)),IF(0&lt;'2_all_summary'!P306,1,2),IF(0='2_all_summary'!P306,4,3))</f>
        <v>4</v>
      </c>
      <c r="N307" s="39">
        <f>IF(ISNUMBER(SEARCH("Yes",'2_all_summary'!$H306)),IF(ISNUMBER(SEARCH("Yes",'2_all_summary'!Q306)),1,2),IF(ISNUMBER(SEARCH("No",'2_all_summary'!Q306)),4,3))</f>
        <v>4</v>
      </c>
      <c r="O307" s="39">
        <f>IF(ISNUMBER(SEARCH("Yes",'2_all_summary'!$H306)),IF(ISNUMBER(SEARCH("Yes",'2_all_summary'!R306)),1,2),IF(ISNUMBER(SEARCH("No",'2_all_summary'!R306)),4,3))</f>
        <v>3</v>
      </c>
      <c r="P307" s="39">
        <f>IF(ISNUMBER(SEARCH("Yes",'2_all_summary'!$H306)),IF(ISNUMBER(SEARCH("Yes",'2_all_summary'!S306)),1,2),IF(ISNUMBER(SEARCH("No",'2_all_summary'!S306)),4,3))</f>
        <v>3</v>
      </c>
      <c r="Q307" s="39">
        <f>IF(ISNUMBER(SEARCH("Yes",'2_all_summary'!$H306)),IF(0&lt;'2_all_summary'!T306,1,2),IF(0='2_all_summary'!T306,4,3))</f>
        <v>3</v>
      </c>
      <c r="R307" s="39">
        <f>IF(ISNUMBER(SEARCH("Yes",'2_all_summary'!$H306)),IF(ISNUMBER(SEARCH("Yes",'2_all_summary'!U306)),1,2),IF(ISNUMBER(SEARCH("No",'2_all_summary'!U306)),4,3))</f>
        <v>3</v>
      </c>
    </row>
    <row r="308" spans="7:18" x14ac:dyDescent="0.3">
      <c r="G308" s="53"/>
      <c r="H308" s="39" t="str">
        <f>'2_all_summary'!D307</f>
        <v>Toward a sustainable Iceland scallop fishery in Gilbert Bay, a marine protected area in the eastern Canada coastal zone</v>
      </c>
      <c r="I308" s="39" t="str">
        <f>'2_all_summary'!E307</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v>
      </c>
      <c r="J308" s="39">
        <f>IF(ISNUMBER(SEARCH("Yes",'2_all_summary'!$H307)),IF(ISNUMBER(SEARCH("Yes",'2_all_summary'!M307)),1,2),IF(ISNUMBER(SEARCH("No",'2_all_summary'!M307)),4,3))</f>
        <v>4</v>
      </c>
      <c r="K308" s="39">
        <f>IF(ISNUMBER(SEARCH("Yes",'2_all_summary'!$H307)),IF(ISNUMBER(SEARCH("Yes",'2_all_summary'!N307)),1,2),IF(ISNUMBER(SEARCH("No",'2_all_summary'!N307)),4,3))</f>
        <v>4</v>
      </c>
      <c r="L308" s="39">
        <f>IF(ISNUMBER(SEARCH("Yes",'2_all_summary'!$H307)),IF(ISNUMBER(SEARCH("Yes",'2_all_summary'!O307)),1,2),IF(ISNUMBER(SEARCH("No",'2_all_summary'!O307)),4,3))</f>
        <v>4</v>
      </c>
      <c r="M308" s="39">
        <f>IF(ISNUMBER(SEARCH("Yes",'2_all_summary'!$H307)),IF(0&lt;'2_all_summary'!P307,1,2),IF(0='2_all_summary'!P307,4,3))</f>
        <v>4</v>
      </c>
      <c r="N308" s="39">
        <f>IF(ISNUMBER(SEARCH("Yes",'2_all_summary'!$H307)),IF(ISNUMBER(SEARCH("Yes",'2_all_summary'!Q307)),1,2),IF(ISNUMBER(SEARCH("No",'2_all_summary'!Q307)),4,3))</f>
        <v>4</v>
      </c>
      <c r="O308" s="39">
        <f>IF(ISNUMBER(SEARCH("Yes",'2_all_summary'!$H307)),IF(ISNUMBER(SEARCH("Yes",'2_all_summary'!R307)),1,2),IF(ISNUMBER(SEARCH("No",'2_all_summary'!R307)),4,3))</f>
        <v>4</v>
      </c>
      <c r="P308" s="39">
        <f>IF(ISNUMBER(SEARCH("Yes",'2_all_summary'!$H307)),IF(ISNUMBER(SEARCH("Yes",'2_all_summary'!S307)),1,2),IF(ISNUMBER(SEARCH("No",'2_all_summary'!S307)),4,3))</f>
        <v>4</v>
      </c>
      <c r="Q308" s="39">
        <f>IF(ISNUMBER(SEARCH("Yes",'2_all_summary'!$H307)),IF(0&lt;'2_all_summary'!T307,1,2),IF(0='2_all_summary'!T307,4,3))</f>
        <v>4</v>
      </c>
      <c r="R308" s="39">
        <f>IF(ISNUMBER(SEARCH("Yes",'2_all_summary'!$H307)),IF(ISNUMBER(SEARCH("Yes",'2_all_summary'!U307)),1,2),IF(ISNUMBER(SEARCH("No",'2_all_summary'!U307)),4,3))</f>
        <v>4</v>
      </c>
    </row>
    <row r="309" spans="7:18" x14ac:dyDescent="0.3">
      <c r="G309" s="53"/>
      <c r="H309" s="39" t="str">
        <f>'2_all_summary'!D308</f>
        <v>A just transition? Navigating the process of policy implementation in small-scale fisheries in South Africa</v>
      </c>
      <c r="I309" s="39" t="str">
        <f>'2_all_summary'!E308</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v>
      </c>
      <c r="J309" s="39">
        <f>IF(ISNUMBER(SEARCH("Yes",'2_all_summary'!$H308)),IF(ISNUMBER(SEARCH("Yes",'2_all_summary'!M308)),1,2),IF(ISNUMBER(SEARCH("No",'2_all_summary'!M308)),4,3))</f>
        <v>4</v>
      </c>
      <c r="K309" s="39">
        <f>IF(ISNUMBER(SEARCH("Yes",'2_all_summary'!$H308)),IF(ISNUMBER(SEARCH("Yes",'2_all_summary'!N308)),1,2),IF(ISNUMBER(SEARCH("No",'2_all_summary'!N308)),4,3))</f>
        <v>4</v>
      </c>
      <c r="L309" s="39">
        <f>IF(ISNUMBER(SEARCH("Yes",'2_all_summary'!$H308)),IF(ISNUMBER(SEARCH("Yes",'2_all_summary'!O308)),1,2),IF(ISNUMBER(SEARCH("No",'2_all_summary'!O308)),4,3))</f>
        <v>4</v>
      </c>
      <c r="M309" s="39">
        <f>IF(ISNUMBER(SEARCH("Yes",'2_all_summary'!$H308)),IF(0&lt;'2_all_summary'!P308,1,2),IF(0='2_all_summary'!P308,4,3))</f>
        <v>4</v>
      </c>
      <c r="N309" s="39">
        <f>IF(ISNUMBER(SEARCH("Yes",'2_all_summary'!$H308)),IF(ISNUMBER(SEARCH("Yes",'2_all_summary'!Q308)),1,2),IF(ISNUMBER(SEARCH("No",'2_all_summary'!Q308)),4,3))</f>
        <v>4</v>
      </c>
      <c r="O309" s="39">
        <f>IF(ISNUMBER(SEARCH("Yes",'2_all_summary'!$H308)),IF(ISNUMBER(SEARCH("Yes",'2_all_summary'!R308)),1,2),IF(ISNUMBER(SEARCH("No",'2_all_summary'!R308)),4,3))</f>
        <v>4</v>
      </c>
      <c r="P309" s="39">
        <f>IF(ISNUMBER(SEARCH("Yes",'2_all_summary'!$H308)),IF(ISNUMBER(SEARCH("Yes",'2_all_summary'!S308)),1,2),IF(ISNUMBER(SEARCH("No",'2_all_summary'!S308)),4,3))</f>
        <v>4</v>
      </c>
      <c r="Q309" s="39">
        <f>IF(ISNUMBER(SEARCH("Yes",'2_all_summary'!$H308)),IF(0&lt;'2_all_summary'!T308,1,2),IF(0='2_all_summary'!T308,4,3))</f>
        <v>4</v>
      </c>
      <c r="R309" s="39">
        <f>IF(ISNUMBER(SEARCH("Yes",'2_all_summary'!$H308)),IF(ISNUMBER(SEARCH("Yes",'2_all_summary'!U308)),1,2),IF(ISNUMBER(SEARCH("No",'2_all_summary'!U308)),4,3))</f>
        <v>4</v>
      </c>
    </row>
    <row r="310" spans="7:18" x14ac:dyDescent="0.3">
      <c r="G310" s="53"/>
      <c r="H310" s="39" t="str">
        <f>'2_all_summary'!D309</f>
        <v>Coral reefs of the ASEAN Region: status and management</v>
      </c>
      <c r="I310" s="39" t="str">
        <f>'2_all_summary'!E309</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310" s="39">
        <f>IF(ISNUMBER(SEARCH("Yes",'2_all_summary'!$H309)),IF(ISNUMBER(SEARCH("Yes",'2_all_summary'!M309)),1,2),IF(ISNUMBER(SEARCH("No",'2_all_summary'!M309)),4,3))</f>
        <v>3</v>
      </c>
      <c r="K310" s="39">
        <f>IF(ISNUMBER(SEARCH("Yes",'2_all_summary'!$H309)),IF(ISNUMBER(SEARCH("Yes",'2_all_summary'!N309)),1,2),IF(ISNUMBER(SEARCH("No",'2_all_summary'!N309)),4,3))</f>
        <v>3</v>
      </c>
      <c r="L310" s="39">
        <f>IF(ISNUMBER(SEARCH("Yes",'2_all_summary'!$H309)),IF(ISNUMBER(SEARCH("Yes",'2_all_summary'!O309)),1,2),IF(ISNUMBER(SEARCH("No",'2_all_summary'!O309)),4,3))</f>
        <v>3</v>
      </c>
      <c r="M310" s="39">
        <f>IF(ISNUMBER(SEARCH("Yes",'2_all_summary'!$H309)),IF(0&lt;'2_all_summary'!P309,1,2),IF(0='2_all_summary'!P309,4,3))</f>
        <v>3</v>
      </c>
      <c r="N310" s="39">
        <f>IF(ISNUMBER(SEARCH("Yes",'2_all_summary'!$H309)),IF(ISNUMBER(SEARCH("Yes",'2_all_summary'!Q309)),1,2),IF(ISNUMBER(SEARCH("No",'2_all_summary'!Q309)),4,3))</f>
        <v>3</v>
      </c>
      <c r="O310" s="39">
        <f>IF(ISNUMBER(SEARCH("Yes",'2_all_summary'!$H309)),IF(ISNUMBER(SEARCH("Yes",'2_all_summary'!R309)),1,2),IF(ISNUMBER(SEARCH("No",'2_all_summary'!R309)),4,3))</f>
        <v>3</v>
      </c>
      <c r="P310" s="39">
        <f>IF(ISNUMBER(SEARCH("Yes",'2_all_summary'!$H309)),IF(ISNUMBER(SEARCH("Yes",'2_all_summary'!S309)),1,2),IF(ISNUMBER(SEARCH("No",'2_all_summary'!S309)),4,3))</f>
        <v>4</v>
      </c>
      <c r="Q310" s="39">
        <f>IF(ISNUMBER(SEARCH("Yes",'2_all_summary'!$H309)),IF(0&lt;'2_all_summary'!T309,1,2),IF(0='2_all_summary'!T309,4,3))</f>
        <v>3</v>
      </c>
      <c r="R310" s="39">
        <f>IF(ISNUMBER(SEARCH("Yes",'2_all_summary'!$H309)),IF(ISNUMBER(SEARCH("Yes",'2_all_summary'!U309)),1,2),IF(ISNUMBER(SEARCH("No",'2_all_summary'!U309)),4,3))</f>
        <v>3</v>
      </c>
    </row>
    <row r="311" spans="7:18" x14ac:dyDescent="0.3">
      <c r="G311" s="53"/>
      <c r="H311" s="39" t="str">
        <f>'2_all_summary'!D310</f>
        <v>The codevelopment of coastal fisheries monitoring methods to support local management</v>
      </c>
      <c r="I311" s="39" t="str">
        <f>'2_all_summary'!E310</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311" s="39">
        <f>IF(ISNUMBER(SEARCH("Yes",'2_all_summary'!$H310)),IF(ISNUMBER(SEARCH("Yes",'2_all_summary'!M310)),1,2),IF(ISNUMBER(SEARCH("No",'2_all_summary'!M310)),4,3))</f>
        <v>3</v>
      </c>
      <c r="K311" s="39">
        <f>IF(ISNUMBER(SEARCH("Yes",'2_all_summary'!$H310)),IF(ISNUMBER(SEARCH("Yes",'2_all_summary'!N310)),1,2),IF(ISNUMBER(SEARCH("No",'2_all_summary'!N310)),4,3))</f>
        <v>3</v>
      </c>
      <c r="L311" s="39">
        <f>IF(ISNUMBER(SEARCH("Yes",'2_all_summary'!$H310)),IF(ISNUMBER(SEARCH("Yes",'2_all_summary'!O310)),1,2),IF(ISNUMBER(SEARCH("No",'2_all_summary'!O310)),4,3))</f>
        <v>3</v>
      </c>
      <c r="M311" s="39">
        <f>IF(ISNUMBER(SEARCH("Yes",'2_all_summary'!$H310)),IF(0&lt;'2_all_summary'!P310,1,2),IF(0='2_all_summary'!P310,4,3))</f>
        <v>3</v>
      </c>
      <c r="N311" s="39">
        <f>IF(ISNUMBER(SEARCH("Yes",'2_all_summary'!$H310)),IF(ISNUMBER(SEARCH("Yes",'2_all_summary'!Q310)),1,2),IF(ISNUMBER(SEARCH("No",'2_all_summary'!Q310)),4,3))</f>
        <v>3</v>
      </c>
      <c r="O311" s="39">
        <f>IF(ISNUMBER(SEARCH("Yes",'2_all_summary'!$H310)),IF(ISNUMBER(SEARCH("Yes",'2_all_summary'!R310)),1,2),IF(ISNUMBER(SEARCH("No",'2_all_summary'!R310)),4,3))</f>
        <v>3</v>
      </c>
      <c r="P311" s="39">
        <f>IF(ISNUMBER(SEARCH("Yes",'2_all_summary'!$H310)),IF(ISNUMBER(SEARCH("Yes",'2_all_summary'!S310)),1,2),IF(ISNUMBER(SEARCH("No",'2_all_summary'!S310)),4,3))</f>
        <v>3</v>
      </c>
      <c r="Q311" s="39">
        <f>IF(ISNUMBER(SEARCH("Yes",'2_all_summary'!$H310)),IF(0&lt;'2_all_summary'!T310,1,2),IF(0='2_all_summary'!T310,4,3))</f>
        <v>3</v>
      </c>
      <c r="R311" s="39">
        <f>IF(ISNUMBER(SEARCH("Yes",'2_all_summary'!$H310)),IF(ISNUMBER(SEARCH("Yes",'2_all_summary'!U310)),1,2),IF(ISNUMBER(SEARCH("No",'2_all_summary'!U310)),4,3))</f>
        <v>3</v>
      </c>
    </row>
    <row r="312" spans="7:18" x14ac:dyDescent="0.3">
      <c r="G312" s="53"/>
      <c r="H312" s="39" t="str">
        <f>'2_all_summary'!D311</f>
        <v>Community-Based Tourism and Political Communitarianism in Prainha do Canto Verde, Brazil</v>
      </c>
      <c r="I312" s="39" t="str">
        <f>'2_all_summary'!E311</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v>
      </c>
      <c r="J312" s="39">
        <f>IF(ISNUMBER(SEARCH("Yes",'2_all_summary'!$H311)),IF(ISNUMBER(SEARCH("Yes",'2_all_summary'!M311)),1,2),IF(ISNUMBER(SEARCH("No",'2_all_summary'!M311)),4,3))</f>
        <v>4</v>
      </c>
      <c r="K312" s="39">
        <f>IF(ISNUMBER(SEARCH("Yes",'2_all_summary'!$H311)),IF(ISNUMBER(SEARCH("Yes",'2_all_summary'!N311)),1,2),IF(ISNUMBER(SEARCH("No",'2_all_summary'!N311)),4,3))</f>
        <v>4</v>
      </c>
      <c r="L312" s="39">
        <f>IF(ISNUMBER(SEARCH("Yes",'2_all_summary'!$H311)),IF(ISNUMBER(SEARCH("Yes",'2_all_summary'!O311)),1,2),IF(ISNUMBER(SEARCH("No",'2_all_summary'!O311)),4,3))</f>
        <v>4</v>
      </c>
      <c r="M312" s="39">
        <f>IF(ISNUMBER(SEARCH("Yes",'2_all_summary'!$H311)),IF(0&lt;'2_all_summary'!P311,1,2),IF(0='2_all_summary'!P311,4,3))</f>
        <v>4</v>
      </c>
      <c r="N312" s="39">
        <f>IF(ISNUMBER(SEARCH("Yes",'2_all_summary'!$H311)),IF(ISNUMBER(SEARCH("Yes",'2_all_summary'!Q311)),1,2),IF(ISNUMBER(SEARCH("No",'2_all_summary'!Q311)),4,3))</f>
        <v>4</v>
      </c>
      <c r="O312" s="39">
        <f>IF(ISNUMBER(SEARCH("Yes",'2_all_summary'!$H311)),IF(ISNUMBER(SEARCH("Yes",'2_all_summary'!R311)),1,2),IF(ISNUMBER(SEARCH("No",'2_all_summary'!R311)),4,3))</f>
        <v>4</v>
      </c>
      <c r="P312" s="39">
        <f>IF(ISNUMBER(SEARCH("Yes",'2_all_summary'!$H311)),IF(ISNUMBER(SEARCH("Yes",'2_all_summary'!S311)),1,2),IF(ISNUMBER(SEARCH("No",'2_all_summary'!S311)),4,3))</f>
        <v>4</v>
      </c>
      <c r="Q312" s="39">
        <f>IF(ISNUMBER(SEARCH("Yes",'2_all_summary'!$H311)),IF(0&lt;'2_all_summary'!T311,1,2),IF(0='2_all_summary'!T311,4,3))</f>
        <v>4</v>
      </c>
      <c r="R312" s="39">
        <f>IF(ISNUMBER(SEARCH("Yes",'2_all_summary'!$H311)),IF(ISNUMBER(SEARCH("Yes",'2_all_summary'!U311)),1,2),IF(ISNUMBER(SEARCH("No",'2_all_summary'!U311)),4,3))</f>
        <v>4</v>
      </c>
    </row>
    <row r="313" spans="7:18" x14ac:dyDescent="0.3">
      <c r="G313" s="53"/>
      <c r="H313" s="39" t="str">
        <f>'2_all_summary'!D312</f>
        <v>Factors in overcoming barriers to implementing co-management in British Columbia salmon fisheries</v>
      </c>
      <c r="I313" s="39" t="str">
        <f>'2_all_summary'!E312</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v>
      </c>
      <c r="J313" s="39">
        <f>IF(ISNUMBER(SEARCH("Yes",'2_all_summary'!$H312)),IF(ISNUMBER(SEARCH("Yes",'2_all_summary'!M312)),1,2),IF(ISNUMBER(SEARCH("No",'2_all_summary'!M312)),4,3))</f>
        <v>4</v>
      </c>
      <c r="K313" s="39">
        <f>IF(ISNUMBER(SEARCH("Yes",'2_all_summary'!$H312)),IF(ISNUMBER(SEARCH("Yes",'2_all_summary'!N312)),1,2),IF(ISNUMBER(SEARCH("No",'2_all_summary'!N312)),4,3))</f>
        <v>4</v>
      </c>
      <c r="L313" s="39">
        <f>IF(ISNUMBER(SEARCH("Yes",'2_all_summary'!$H312)),IF(ISNUMBER(SEARCH("Yes",'2_all_summary'!O312)),1,2),IF(ISNUMBER(SEARCH("No",'2_all_summary'!O312)),4,3))</f>
        <v>4</v>
      </c>
      <c r="M313" s="39">
        <f>IF(ISNUMBER(SEARCH("Yes",'2_all_summary'!$H312)),IF(0&lt;'2_all_summary'!P312,1,2),IF(0='2_all_summary'!P312,4,3))</f>
        <v>4</v>
      </c>
      <c r="N313" s="39">
        <f>IF(ISNUMBER(SEARCH("Yes",'2_all_summary'!$H312)),IF(ISNUMBER(SEARCH("Yes",'2_all_summary'!Q312)),1,2),IF(ISNUMBER(SEARCH("No",'2_all_summary'!Q312)),4,3))</f>
        <v>4</v>
      </c>
      <c r="O313" s="39">
        <f>IF(ISNUMBER(SEARCH("Yes",'2_all_summary'!$H312)),IF(ISNUMBER(SEARCH("Yes",'2_all_summary'!R312)),1,2),IF(ISNUMBER(SEARCH("No",'2_all_summary'!R312)),4,3))</f>
        <v>4</v>
      </c>
      <c r="P313" s="39">
        <f>IF(ISNUMBER(SEARCH("Yes",'2_all_summary'!$H312)),IF(ISNUMBER(SEARCH("Yes",'2_all_summary'!S312)),1,2),IF(ISNUMBER(SEARCH("No",'2_all_summary'!S312)),4,3))</f>
        <v>4</v>
      </c>
      <c r="Q313" s="39">
        <f>IF(ISNUMBER(SEARCH("Yes",'2_all_summary'!$H312)),IF(0&lt;'2_all_summary'!T312,1,2),IF(0='2_all_summary'!T312,4,3))</f>
        <v>4</v>
      </c>
      <c r="R313" s="39">
        <f>IF(ISNUMBER(SEARCH("Yes",'2_all_summary'!$H312)),IF(ISNUMBER(SEARCH("Yes",'2_all_summary'!U312)),1,2),IF(ISNUMBER(SEARCH("No",'2_all_summary'!U312)),4,3))</f>
        <v>4</v>
      </c>
    </row>
    <row r="314" spans="7:18" x14ac:dyDescent="0.3">
      <c r="G314" s="53"/>
      <c r="H314" s="39" t="str">
        <f>'2_all_summary'!D313</f>
        <v>Indicators of the ecological impact of bottom-trawl disturbance on seabed communities</v>
      </c>
      <c r="I314" s="39" t="str">
        <f>'2_all_summary'!E313</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v>
      </c>
      <c r="J314" s="39">
        <f>IF(ISNUMBER(SEARCH("Yes",'2_all_summary'!$H313)),IF(ISNUMBER(SEARCH("Yes",'2_all_summary'!M313)),1,2),IF(ISNUMBER(SEARCH("No",'2_all_summary'!M313)),4,3))</f>
        <v>4</v>
      </c>
      <c r="K314" s="39">
        <f>IF(ISNUMBER(SEARCH("Yes",'2_all_summary'!$H313)),IF(ISNUMBER(SEARCH("Yes",'2_all_summary'!N313)),1,2),IF(ISNUMBER(SEARCH("No",'2_all_summary'!N313)),4,3))</f>
        <v>4</v>
      </c>
      <c r="L314" s="39">
        <f>IF(ISNUMBER(SEARCH("Yes",'2_all_summary'!$H313)),IF(ISNUMBER(SEARCH("Yes",'2_all_summary'!O313)),1,2),IF(ISNUMBER(SEARCH("No",'2_all_summary'!O313)),4,3))</f>
        <v>4</v>
      </c>
      <c r="M314" s="39">
        <f>IF(ISNUMBER(SEARCH("Yes",'2_all_summary'!$H313)),IF(0&lt;'2_all_summary'!P313,1,2),IF(0='2_all_summary'!P313,4,3))</f>
        <v>4</v>
      </c>
      <c r="N314" s="39">
        <f>IF(ISNUMBER(SEARCH("Yes",'2_all_summary'!$H313)),IF(ISNUMBER(SEARCH("Yes",'2_all_summary'!Q313)),1,2),IF(ISNUMBER(SEARCH("No",'2_all_summary'!Q313)),4,3))</f>
        <v>4</v>
      </c>
      <c r="O314" s="39">
        <f>IF(ISNUMBER(SEARCH("Yes",'2_all_summary'!$H313)),IF(ISNUMBER(SEARCH("Yes",'2_all_summary'!R313)),1,2),IF(ISNUMBER(SEARCH("No",'2_all_summary'!R313)),4,3))</f>
        <v>4</v>
      </c>
      <c r="P314" s="39">
        <f>IF(ISNUMBER(SEARCH("Yes",'2_all_summary'!$H313)),IF(ISNUMBER(SEARCH("Yes",'2_all_summary'!S313)),1,2),IF(ISNUMBER(SEARCH("No",'2_all_summary'!S313)),4,3))</f>
        <v>4</v>
      </c>
      <c r="Q314" s="39">
        <f>IF(ISNUMBER(SEARCH("Yes",'2_all_summary'!$H313)),IF(0&lt;'2_all_summary'!T313,1,2),IF(0='2_all_summary'!T313,4,3))</f>
        <v>4</v>
      </c>
      <c r="R314" s="39">
        <f>IF(ISNUMBER(SEARCH("Yes",'2_all_summary'!$H313)),IF(ISNUMBER(SEARCH("Yes",'2_all_summary'!U313)),1,2),IF(ISNUMBER(SEARCH("No",'2_all_summary'!U313)),4,3))</f>
        <v>4</v>
      </c>
    </row>
    <row r="315" spans="7:18" x14ac:dyDescent="0.3">
      <c r="G315" s="53"/>
      <c r="H315" s="39" t="str">
        <f>'2_all_summary'!D314</f>
        <v>Community-based management fails to halt declines of bumphead parrotfish and humphead wrasse in Roviana Lagoon, Solomon Islands</v>
      </c>
      <c r="I315" s="39" t="str">
        <f>'2_all_summary'!E314</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v>
      </c>
      <c r="J315" s="39">
        <f>IF(ISNUMBER(SEARCH("Yes",'2_all_summary'!$H314)),IF(ISNUMBER(SEARCH("Yes",'2_all_summary'!M314)),1,2),IF(ISNUMBER(SEARCH("No",'2_all_summary'!M314)),4,3))</f>
        <v>2</v>
      </c>
      <c r="K315" s="39">
        <f>IF(ISNUMBER(SEARCH("Yes",'2_all_summary'!$H314)),IF(ISNUMBER(SEARCH("Yes",'2_all_summary'!N314)),1,2),IF(ISNUMBER(SEARCH("No",'2_all_summary'!N314)),4,3))</f>
        <v>2</v>
      </c>
      <c r="L315" s="39">
        <f>IF(ISNUMBER(SEARCH("Yes",'2_all_summary'!$H314)),IF(ISNUMBER(SEARCH("Yes",'2_all_summary'!O314)),1,2),IF(ISNUMBER(SEARCH("No",'2_all_summary'!O314)),4,3))</f>
        <v>2</v>
      </c>
      <c r="M315" s="39">
        <f>IF(ISNUMBER(SEARCH("Yes",'2_all_summary'!$H314)),IF(0&lt;'2_all_summary'!P314,1,2),IF(0='2_all_summary'!P314,4,3))</f>
        <v>2</v>
      </c>
      <c r="N315" s="39">
        <f>IF(ISNUMBER(SEARCH("Yes",'2_all_summary'!$H314)),IF(ISNUMBER(SEARCH("Yes",'2_all_summary'!Q314)),1,2),IF(ISNUMBER(SEARCH("No",'2_all_summary'!Q314)),4,3))</f>
        <v>1</v>
      </c>
      <c r="O315" s="39">
        <f>IF(ISNUMBER(SEARCH("Yes",'2_all_summary'!$H314)),IF(ISNUMBER(SEARCH("Yes",'2_all_summary'!R314)),1,2),IF(ISNUMBER(SEARCH("No",'2_all_summary'!R314)),4,3))</f>
        <v>1</v>
      </c>
      <c r="P315" s="39">
        <f>IF(ISNUMBER(SEARCH("Yes",'2_all_summary'!$H314)),IF(ISNUMBER(SEARCH("Yes",'2_all_summary'!S314)),1,2),IF(ISNUMBER(SEARCH("No",'2_all_summary'!S314)),4,3))</f>
        <v>1</v>
      </c>
      <c r="Q315" s="39">
        <f>IF(ISNUMBER(SEARCH("Yes",'2_all_summary'!$H314)),IF(0&lt;'2_all_summary'!T314,1,2),IF(0='2_all_summary'!T314,4,3))</f>
        <v>1</v>
      </c>
      <c r="R315" s="39">
        <f>IF(ISNUMBER(SEARCH("Yes",'2_all_summary'!$H314)),IF(ISNUMBER(SEARCH("Yes",'2_all_summary'!U314)),1,2),IF(ISNUMBER(SEARCH("No",'2_all_summary'!U314)),4,3))</f>
        <v>1</v>
      </c>
    </row>
    <row r="316" spans="7:18" x14ac:dyDescent="0.3">
      <c r="G316" s="53"/>
      <c r="H316" s="39" t="str">
        <f>'2_all_summary'!D315</f>
        <v>Creating multi-functional landscapes: Using exclusion fences to frame feral ungulate management preferences in remote Aboriginal-owned northern Australia</v>
      </c>
      <c r="I316" s="39" t="str">
        <f>'2_all_summary'!E315</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v>
      </c>
      <c r="J316" s="39">
        <f>IF(ISNUMBER(SEARCH("Yes",'2_all_summary'!$H315)),IF(ISNUMBER(SEARCH("Yes",'2_all_summary'!M315)),1,2),IF(ISNUMBER(SEARCH("No",'2_all_summary'!M315)),4,3))</f>
        <v>4</v>
      </c>
      <c r="K316" s="39">
        <f>IF(ISNUMBER(SEARCH("Yes",'2_all_summary'!$H315)),IF(ISNUMBER(SEARCH("Yes",'2_all_summary'!N315)),1,2),IF(ISNUMBER(SEARCH("No",'2_all_summary'!N315)),4,3))</f>
        <v>4</v>
      </c>
      <c r="L316" s="39">
        <f>IF(ISNUMBER(SEARCH("Yes",'2_all_summary'!$H315)),IF(ISNUMBER(SEARCH("Yes",'2_all_summary'!O315)),1,2),IF(ISNUMBER(SEARCH("No",'2_all_summary'!O315)),4,3))</f>
        <v>4</v>
      </c>
      <c r="M316" s="39">
        <f>IF(ISNUMBER(SEARCH("Yes",'2_all_summary'!$H315)),IF(0&lt;'2_all_summary'!P315,1,2),IF(0='2_all_summary'!P315,4,3))</f>
        <v>4</v>
      </c>
      <c r="N316" s="39">
        <f>IF(ISNUMBER(SEARCH("Yes",'2_all_summary'!$H315)),IF(ISNUMBER(SEARCH("Yes",'2_all_summary'!Q315)),1,2),IF(ISNUMBER(SEARCH("No",'2_all_summary'!Q315)),4,3))</f>
        <v>4</v>
      </c>
      <c r="O316" s="39">
        <f>IF(ISNUMBER(SEARCH("Yes",'2_all_summary'!$H315)),IF(ISNUMBER(SEARCH("Yes",'2_all_summary'!R315)),1,2),IF(ISNUMBER(SEARCH("No",'2_all_summary'!R315)),4,3))</f>
        <v>4</v>
      </c>
      <c r="P316" s="39">
        <f>IF(ISNUMBER(SEARCH("Yes",'2_all_summary'!$H315)),IF(ISNUMBER(SEARCH("Yes",'2_all_summary'!S315)),1,2),IF(ISNUMBER(SEARCH("No",'2_all_summary'!S315)),4,3))</f>
        <v>4</v>
      </c>
      <c r="Q316" s="39">
        <f>IF(ISNUMBER(SEARCH("Yes",'2_all_summary'!$H315)),IF(0&lt;'2_all_summary'!T315,1,2),IF(0='2_all_summary'!T315,4,3))</f>
        <v>4</v>
      </c>
      <c r="R316" s="39">
        <f>IF(ISNUMBER(SEARCH("Yes",'2_all_summary'!$H315)),IF(ISNUMBER(SEARCH("Yes",'2_all_summary'!U315)),1,2),IF(ISNUMBER(SEARCH("No",'2_all_summary'!U315)),4,3))</f>
        <v>4</v>
      </c>
    </row>
    <row r="317" spans="7:18" x14ac:dyDescent="0.3">
      <c r="G317" s="53"/>
      <c r="H317" s="39" t="str">
        <f>'2_all_summary'!D316</f>
        <v>The micro-politics of small-scale fisheries governance in South Africa: a case study of community-based political representation as a form of brokerage</v>
      </c>
      <c r="I317" s="39" t="str">
        <f>'2_all_summary'!E316</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v>
      </c>
      <c r="J317" s="39">
        <f>IF(ISNUMBER(SEARCH("Yes",'2_all_summary'!$H316)),IF(ISNUMBER(SEARCH("Yes",'2_all_summary'!M316)),1,2),IF(ISNUMBER(SEARCH("No",'2_all_summary'!M316)),4,3))</f>
        <v>4</v>
      </c>
      <c r="K317" s="39">
        <f>IF(ISNUMBER(SEARCH("Yes",'2_all_summary'!$H316)),IF(ISNUMBER(SEARCH("Yes",'2_all_summary'!N316)),1,2),IF(ISNUMBER(SEARCH("No",'2_all_summary'!N316)),4,3))</f>
        <v>4</v>
      </c>
      <c r="L317" s="39">
        <f>IF(ISNUMBER(SEARCH("Yes",'2_all_summary'!$H316)),IF(ISNUMBER(SEARCH("Yes",'2_all_summary'!O316)),1,2),IF(ISNUMBER(SEARCH("No",'2_all_summary'!O316)),4,3))</f>
        <v>4</v>
      </c>
      <c r="M317" s="39">
        <f>IF(ISNUMBER(SEARCH("Yes",'2_all_summary'!$H316)),IF(0&lt;'2_all_summary'!P316,1,2),IF(0='2_all_summary'!P316,4,3))</f>
        <v>4</v>
      </c>
      <c r="N317" s="39">
        <f>IF(ISNUMBER(SEARCH("Yes",'2_all_summary'!$H316)),IF(ISNUMBER(SEARCH("Yes",'2_all_summary'!Q316)),1,2),IF(ISNUMBER(SEARCH("No",'2_all_summary'!Q316)),4,3))</f>
        <v>4</v>
      </c>
      <c r="O317" s="39">
        <f>IF(ISNUMBER(SEARCH("Yes",'2_all_summary'!$H316)),IF(ISNUMBER(SEARCH("Yes",'2_all_summary'!R316)),1,2),IF(ISNUMBER(SEARCH("No",'2_all_summary'!R316)),4,3))</f>
        <v>4</v>
      </c>
      <c r="P317" s="39">
        <f>IF(ISNUMBER(SEARCH("Yes",'2_all_summary'!$H316)),IF(ISNUMBER(SEARCH("Yes",'2_all_summary'!S316)),1,2),IF(ISNUMBER(SEARCH("No",'2_all_summary'!S316)),4,3))</f>
        <v>4</v>
      </c>
      <c r="Q317" s="39">
        <f>IF(ISNUMBER(SEARCH("Yes",'2_all_summary'!$H316)),IF(0&lt;'2_all_summary'!T316,1,2),IF(0='2_all_summary'!T316,4,3))</f>
        <v>4</v>
      </c>
      <c r="R317" s="39">
        <f>IF(ISNUMBER(SEARCH("Yes",'2_all_summary'!$H316)),IF(ISNUMBER(SEARCH("Yes",'2_all_summary'!U316)),1,2),IF(ISNUMBER(SEARCH("No",'2_all_summary'!U316)),4,3))</f>
        <v>4</v>
      </c>
    </row>
    <row r="318" spans="7:18" x14ac:dyDescent="0.3">
      <c r="G318" s="53"/>
      <c r="H318" s="39" t="str">
        <f>'2_all_summary'!D317</f>
        <v>Social capital, community-based governance and resilience in an African artisanal river fishery</v>
      </c>
      <c r="I318" s="39" t="str">
        <f>'2_all_summary'!E317</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318" s="39">
        <f>IF(ISNUMBER(SEARCH("Yes",'2_all_summary'!$H317)),IF(ISNUMBER(SEARCH("Yes",'2_all_summary'!M317)),1,2),IF(ISNUMBER(SEARCH("No",'2_all_summary'!M317)),4,3))</f>
        <v>4</v>
      </c>
      <c r="K318" s="39">
        <f>IF(ISNUMBER(SEARCH("Yes",'2_all_summary'!$H317)),IF(ISNUMBER(SEARCH("Yes",'2_all_summary'!N317)),1,2),IF(ISNUMBER(SEARCH("No",'2_all_summary'!N317)),4,3))</f>
        <v>4</v>
      </c>
      <c r="L318" s="39">
        <f>IF(ISNUMBER(SEARCH("Yes",'2_all_summary'!$H317)),IF(ISNUMBER(SEARCH("Yes",'2_all_summary'!O317)),1,2),IF(ISNUMBER(SEARCH("No",'2_all_summary'!O317)),4,3))</f>
        <v>4</v>
      </c>
      <c r="M318" s="39">
        <f>IF(ISNUMBER(SEARCH("Yes",'2_all_summary'!$H317)),IF(0&lt;'2_all_summary'!P317,1,2),IF(0='2_all_summary'!P317,4,3))</f>
        <v>4</v>
      </c>
      <c r="N318" s="39">
        <f>IF(ISNUMBER(SEARCH("Yes",'2_all_summary'!$H317)),IF(ISNUMBER(SEARCH("Yes",'2_all_summary'!Q317)),1,2),IF(ISNUMBER(SEARCH("No",'2_all_summary'!Q317)),4,3))</f>
        <v>4</v>
      </c>
      <c r="O318" s="39">
        <f>IF(ISNUMBER(SEARCH("Yes",'2_all_summary'!$H317)),IF(ISNUMBER(SEARCH("Yes",'2_all_summary'!R317)),1,2),IF(ISNUMBER(SEARCH("No",'2_all_summary'!R317)),4,3))</f>
        <v>4</v>
      </c>
      <c r="P318" s="39">
        <f>IF(ISNUMBER(SEARCH("Yes",'2_all_summary'!$H317)),IF(ISNUMBER(SEARCH("Yes",'2_all_summary'!S317)),1,2),IF(ISNUMBER(SEARCH("No",'2_all_summary'!S317)),4,3))</f>
        <v>4</v>
      </c>
      <c r="Q318" s="39">
        <f>IF(ISNUMBER(SEARCH("Yes",'2_all_summary'!$H317)),IF(0&lt;'2_all_summary'!T317,1,2),IF(0='2_all_summary'!T317,4,3))</f>
        <v>4</v>
      </c>
      <c r="R318" s="39">
        <f>IF(ISNUMBER(SEARCH("Yes",'2_all_summary'!$H317)),IF(ISNUMBER(SEARCH("Yes",'2_all_summary'!U317)),1,2),IF(ISNUMBER(SEARCH("No",'2_all_summary'!U317)),4,3))</f>
        <v>4</v>
      </c>
    </row>
    <row r="319" spans="7:18" x14ac:dyDescent="0.3">
      <c r="G319" s="53"/>
      <c r="H319" s="39" t="str">
        <f>'2_all_summary'!D318</f>
        <v>Counting what counts: using local knowledge to improve Arctic resource management</v>
      </c>
      <c r="I319" s="39" t="str">
        <f>'2_all_summary'!E318</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v>
      </c>
      <c r="J319" s="39">
        <f>IF(ISNUMBER(SEARCH("Yes",'2_all_summary'!$H318)),IF(ISNUMBER(SEARCH("Yes",'2_all_summary'!M318)),1,2),IF(ISNUMBER(SEARCH("No",'2_all_summary'!M318)),4,3))</f>
        <v>4</v>
      </c>
      <c r="K319" s="39">
        <f>IF(ISNUMBER(SEARCH("Yes",'2_all_summary'!$H318)),IF(ISNUMBER(SEARCH("Yes",'2_all_summary'!N318)),1,2),IF(ISNUMBER(SEARCH("No",'2_all_summary'!N318)),4,3))</f>
        <v>4</v>
      </c>
      <c r="L319" s="39">
        <f>IF(ISNUMBER(SEARCH("Yes",'2_all_summary'!$H318)),IF(ISNUMBER(SEARCH("Yes",'2_all_summary'!O318)),1,2),IF(ISNUMBER(SEARCH("No",'2_all_summary'!O318)),4,3))</f>
        <v>4</v>
      </c>
      <c r="M319" s="39">
        <f>IF(ISNUMBER(SEARCH("Yes",'2_all_summary'!$H318)),IF(0&lt;'2_all_summary'!P318,1,2),IF(0='2_all_summary'!P318,4,3))</f>
        <v>4</v>
      </c>
      <c r="N319" s="39">
        <f>IF(ISNUMBER(SEARCH("Yes",'2_all_summary'!$H318)),IF(ISNUMBER(SEARCH("Yes",'2_all_summary'!Q318)),1,2),IF(ISNUMBER(SEARCH("No",'2_all_summary'!Q318)),4,3))</f>
        <v>4</v>
      </c>
      <c r="O319" s="39">
        <f>IF(ISNUMBER(SEARCH("Yes",'2_all_summary'!$H318)),IF(ISNUMBER(SEARCH("Yes",'2_all_summary'!R318)),1,2),IF(ISNUMBER(SEARCH("No",'2_all_summary'!R318)),4,3))</f>
        <v>4</v>
      </c>
      <c r="P319" s="39">
        <f>IF(ISNUMBER(SEARCH("Yes",'2_all_summary'!$H318)),IF(ISNUMBER(SEARCH("Yes",'2_all_summary'!S318)),1,2),IF(ISNUMBER(SEARCH("No",'2_all_summary'!S318)),4,3))</f>
        <v>4</v>
      </c>
      <c r="Q319" s="39">
        <f>IF(ISNUMBER(SEARCH("Yes",'2_all_summary'!$H318)),IF(0&lt;'2_all_summary'!T318,1,2),IF(0='2_all_summary'!T318,4,3))</f>
        <v>4</v>
      </c>
      <c r="R319" s="39">
        <f>IF(ISNUMBER(SEARCH("Yes",'2_all_summary'!$H318)),IF(ISNUMBER(SEARCH("Yes",'2_all_summary'!U318)),1,2),IF(ISNUMBER(SEARCH("No",'2_all_summary'!U318)),4,3))</f>
        <v>4</v>
      </c>
    </row>
    <row r="320" spans="7:18" x14ac:dyDescent="0.3">
      <c r="G320" s="53"/>
      <c r="H320" s="39" t="str">
        <f>'2_all_summary'!D319</f>
        <v>Local awareness and perceptions: Consequences for conservation of marsh habitat at Lake Alaotra for one of the world's rarest lemurs</v>
      </c>
      <c r="I320" s="39" t="str">
        <f>'2_all_summary'!E319</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v>
      </c>
      <c r="J320" s="39">
        <f>IF(ISNUMBER(SEARCH("Yes",'2_all_summary'!$H319)),IF(ISNUMBER(SEARCH("Yes",'2_all_summary'!M319)),1,2),IF(ISNUMBER(SEARCH("No",'2_all_summary'!M319)),4,3))</f>
        <v>4</v>
      </c>
      <c r="K320" s="39">
        <f>IF(ISNUMBER(SEARCH("Yes",'2_all_summary'!$H319)),IF(ISNUMBER(SEARCH("Yes",'2_all_summary'!N319)),1,2),IF(ISNUMBER(SEARCH("No",'2_all_summary'!N319)),4,3))</f>
        <v>4</v>
      </c>
      <c r="L320" s="39">
        <f>IF(ISNUMBER(SEARCH("Yes",'2_all_summary'!$H319)),IF(ISNUMBER(SEARCH("Yes",'2_all_summary'!O319)),1,2),IF(ISNUMBER(SEARCH("No",'2_all_summary'!O319)),4,3))</f>
        <v>4</v>
      </c>
      <c r="M320" s="39">
        <f>IF(ISNUMBER(SEARCH("Yes",'2_all_summary'!$H319)),IF(0&lt;'2_all_summary'!P319,1,2),IF(0='2_all_summary'!P319,4,3))</f>
        <v>4</v>
      </c>
      <c r="N320" s="39">
        <f>IF(ISNUMBER(SEARCH("Yes",'2_all_summary'!$H319)),IF(ISNUMBER(SEARCH("Yes",'2_all_summary'!Q319)),1,2),IF(ISNUMBER(SEARCH("No",'2_all_summary'!Q319)),4,3))</f>
        <v>4</v>
      </c>
      <c r="O320" s="39">
        <f>IF(ISNUMBER(SEARCH("Yes",'2_all_summary'!$H319)),IF(ISNUMBER(SEARCH("Yes",'2_all_summary'!R319)),1,2),IF(ISNUMBER(SEARCH("No",'2_all_summary'!R319)),4,3))</f>
        <v>4</v>
      </c>
      <c r="P320" s="39">
        <f>IF(ISNUMBER(SEARCH("Yes",'2_all_summary'!$H319)),IF(ISNUMBER(SEARCH("Yes",'2_all_summary'!S319)),1,2),IF(ISNUMBER(SEARCH("No",'2_all_summary'!S319)),4,3))</f>
        <v>4</v>
      </c>
      <c r="Q320" s="39">
        <f>IF(ISNUMBER(SEARCH("Yes",'2_all_summary'!$H319)),IF(0&lt;'2_all_summary'!T319,1,2),IF(0='2_all_summary'!T319,4,3))</f>
        <v>4</v>
      </c>
      <c r="R320" s="39">
        <f>IF(ISNUMBER(SEARCH("Yes",'2_all_summary'!$H319)),IF(ISNUMBER(SEARCH("Yes",'2_all_summary'!U319)),1,2),IF(ISNUMBER(SEARCH("No",'2_all_summary'!U319)),4,3))</f>
        <v>4</v>
      </c>
    </row>
    <row r="321" spans="7:18" x14ac:dyDescent="0.3">
      <c r="G321" s="53"/>
      <c r="H321" s="39" t="str">
        <f>'2_all_summary'!D320</f>
        <v>Participatory modeling and community dialog about vulnerability of lobster fishing to climate change</v>
      </c>
      <c r="I321" s="39" t="str">
        <f>'2_all_summary'!E320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v>
      </c>
      <c r="J321" s="39">
        <f>IF(ISNUMBER(SEARCH("Yes",'2_all_summary'!$H320)),IF(ISNUMBER(SEARCH("Yes",'2_all_summary'!M320)),1,2),IF(ISNUMBER(SEARCH("No",'2_all_summary'!M320)),4,3))</f>
        <v>4</v>
      </c>
      <c r="K321" s="39">
        <f>IF(ISNUMBER(SEARCH("Yes",'2_all_summary'!$H320)),IF(ISNUMBER(SEARCH("Yes",'2_all_summary'!N320)),1,2),IF(ISNUMBER(SEARCH("No",'2_all_summary'!N320)),4,3))</f>
        <v>4</v>
      </c>
      <c r="L321" s="39">
        <f>IF(ISNUMBER(SEARCH("Yes",'2_all_summary'!$H320)),IF(ISNUMBER(SEARCH("Yes",'2_all_summary'!O320)),1,2),IF(ISNUMBER(SEARCH("No",'2_all_summary'!O320)),4,3))</f>
        <v>4</v>
      </c>
      <c r="M321" s="39">
        <f>IF(ISNUMBER(SEARCH("Yes",'2_all_summary'!$H320)),IF(0&lt;'2_all_summary'!P320,1,2),IF(0='2_all_summary'!P320,4,3))</f>
        <v>4</v>
      </c>
      <c r="N321" s="39">
        <f>IF(ISNUMBER(SEARCH("Yes",'2_all_summary'!$H320)),IF(ISNUMBER(SEARCH("Yes",'2_all_summary'!Q320)),1,2),IF(ISNUMBER(SEARCH("No",'2_all_summary'!Q320)),4,3))</f>
        <v>4</v>
      </c>
      <c r="O321" s="39">
        <f>IF(ISNUMBER(SEARCH("Yes",'2_all_summary'!$H320)),IF(ISNUMBER(SEARCH("Yes",'2_all_summary'!R320)),1,2),IF(ISNUMBER(SEARCH("No",'2_all_summary'!R320)),4,3))</f>
        <v>4</v>
      </c>
      <c r="P321" s="39">
        <f>IF(ISNUMBER(SEARCH("Yes",'2_all_summary'!$H320)),IF(ISNUMBER(SEARCH("Yes",'2_all_summary'!S320)),1,2),IF(ISNUMBER(SEARCH("No",'2_all_summary'!S320)),4,3))</f>
        <v>4</v>
      </c>
      <c r="Q321" s="39">
        <f>IF(ISNUMBER(SEARCH("Yes",'2_all_summary'!$H320)),IF(0&lt;'2_all_summary'!T320,1,2),IF(0='2_all_summary'!T320,4,3))</f>
        <v>4</v>
      </c>
      <c r="R321" s="39">
        <f>IF(ISNUMBER(SEARCH("Yes",'2_all_summary'!$H320)),IF(ISNUMBER(SEARCH("Yes",'2_all_summary'!U320)),1,2),IF(ISNUMBER(SEARCH("No",'2_all_summary'!U320)),4,3))</f>
        <v>4</v>
      </c>
    </row>
    <row r="322" spans="7:18" x14ac:dyDescent="0.3">
      <c r="G322" s="53"/>
      <c r="H322" s="39" t="str">
        <f>'2_all_summary'!D321</f>
        <v>Movement and mortality of invasive suckermouth armored catfish during a spearfishing control experiment</v>
      </c>
      <c r="I322" s="39" t="str">
        <f>'2_all_summary'!E321</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v>
      </c>
      <c r="J322" s="39">
        <f>IF(ISNUMBER(SEARCH("Yes",'2_all_summary'!$H321)),IF(ISNUMBER(SEARCH("Yes",'2_all_summary'!M321)),1,2),IF(ISNUMBER(SEARCH("No",'2_all_summary'!M321)),4,3))</f>
        <v>4</v>
      </c>
      <c r="K322" s="39">
        <f>IF(ISNUMBER(SEARCH("Yes",'2_all_summary'!$H321)),IF(ISNUMBER(SEARCH("Yes",'2_all_summary'!N321)),1,2),IF(ISNUMBER(SEARCH("No",'2_all_summary'!N321)),4,3))</f>
        <v>4</v>
      </c>
      <c r="L322" s="39">
        <f>IF(ISNUMBER(SEARCH("Yes",'2_all_summary'!$H321)),IF(ISNUMBER(SEARCH("Yes",'2_all_summary'!O321)),1,2),IF(ISNUMBER(SEARCH("No",'2_all_summary'!O321)),4,3))</f>
        <v>4</v>
      </c>
      <c r="M322" s="39">
        <f>IF(ISNUMBER(SEARCH("Yes",'2_all_summary'!$H321)),IF(0&lt;'2_all_summary'!P321,1,2),IF(0='2_all_summary'!P321,4,3))</f>
        <v>4</v>
      </c>
      <c r="N322" s="39">
        <f>IF(ISNUMBER(SEARCH("Yes",'2_all_summary'!$H321)),IF(ISNUMBER(SEARCH("Yes",'2_all_summary'!Q321)),1,2),IF(ISNUMBER(SEARCH("No",'2_all_summary'!Q321)),4,3))</f>
        <v>4</v>
      </c>
      <c r="O322" s="39">
        <f>IF(ISNUMBER(SEARCH("Yes",'2_all_summary'!$H321)),IF(ISNUMBER(SEARCH("Yes",'2_all_summary'!R321)),1,2),IF(ISNUMBER(SEARCH("No",'2_all_summary'!R321)),4,3))</f>
        <v>4</v>
      </c>
      <c r="P322" s="39">
        <f>IF(ISNUMBER(SEARCH("Yes",'2_all_summary'!$H321)),IF(ISNUMBER(SEARCH("Yes",'2_all_summary'!S321)),1,2),IF(ISNUMBER(SEARCH("No",'2_all_summary'!S321)),4,3))</f>
        <v>4</v>
      </c>
      <c r="Q322" s="39">
        <f>IF(ISNUMBER(SEARCH("Yes",'2_all_summary'!$H321)),IF(0&lt;'2_all_summary'!T321,1,2),IF(0='2_all_summary'!T321,4,3))</f>
        <v>4</v>
      </c>
      <c r="R322" s="39">
        <f>IF(ISNUMBER(SEARCH("Yes",'2_all_summary'!$H321)),IF(ISNUMBER(SEARCH("Yes",'2_all_summary'!U321)),1,2),IF(ISNUMBER(SEARCH("No",'2_all_summary'!U321)),4,3))</f>
        <v>4</v>
      </c>
    </row>
    <row r="323" spans="7:18" x14ac:dyDescent="0.3">
      <c r="G323" s="53"/>
      <c r="H323" s="39" t="str">
        <f>'2_all_summary'!D322</f>
        <v>Saugeen Ojibway Nation community input and action: Initiating a two-eyed seeing approach for dikameg (Coregonus clupeaformis) in Lake Huron</v>
      </c>
      <c r="I323" s="39" t="str">
        <f>'2_all_summary'!E322</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v>
      </c>
      <c r="J323" s="39">
        <f>IF(ISNUMBER(SEARCH("Yes",'2_all_summary'!$H322)),IF(ISNUMBER(SEARCH("Yes",'2_all_summary'!M322)),1,2),IF(ISNUMBER(SEARCH("No",'2_all_summary'!M322)),4,3))</f>
        <v>4</v>
      </c>
      <c r="K323" s="39">
        <f>IF(ISNUMBER(SEARCH("Yes",'2_all_summary'!$H322)),IF(ISNUMBER(SEARCH("Yes",'2_all_summary'!N322)),1,2),IF(ISNUMBER(SEARCH("No",'2_all_summary'!N322)),4,3))</f>
        <v>4</v>
      </c>
      <c r="L323" s="39">
        <f>IF(ISNUMBER(SEARCH("Yes",'2_all_summary'!$H322)),IF(ISNUMBER(SEARCH("Yes",'2_all_summary'!O322)),1,2),IF(ISNUMBER(SEARCH("No",'2_all_summary'!O322)),4,3))</f>
        <v>4</v>
      </c>
      <c r="M323" s="39">
        <f>IF(ISNUMBER(SEARCH("Yes",'2_all_summary'!$H322)),IF(0&lt;'2_all_summary'!P322,1,2),IF(0='2_all_summary'!P322,4,3))</f>
        <v>4</v>
      </c>
      <c r="N323" s="39">
        <f>IF(ISNUMBER(SEARCH("Yes",'2_all_summary'!$H322)),IF(ISNUMBER(SEARCH("Yes",'2_all_summary'!Q322)),1,2),IF(ISNUMBER(SEARCH("No",'2_all_summary'!Q322)),4,3))</f>
        <v>4</v>
      </c>
      <c r="O323" s="39">
        <f>IF(ISNUMBER(SEARCH("Yes",'2_all_summary'!$H322)),IF(ISNUMBER(SEARCH("Yes",'2_all_summary'!R322)),1,2),IF(ISNUMBER(SEARCH("No",'2_all_summary'!R322)),4,3))</f>
        <v>4</v>
      </c>
      <c r="P323" s="39">
        <f>IF(ISNUMBER(SEARCH("Yes",'2_all_summary'!$H322)),IF(ISNUMBER(SEARCH("Yes",'2_all_summary'!S322)),1,2),IF(ISNUMBER(SEARCH("No",'2_all_summary'!S322)),4,3))</f>
        <v>4</v>
      </c>
      <c r="Q323" s="39">
        <f>IF(ISNUMBER(SEARCH("Yes",'2_all_summary'!$H322)),IF(0&lt;'2_all_summary'!T322,1,2),IF(0='2_all_summary'!T322,4,3))</f>
        <v>4</v>
      </c>
      <c r="R323" s="39">
        <f>IF(ISNUMBER(SEARCH("Yes",'2_all_summary'!$H322)),IF(ISNUMBER(SEARCH("Yes",'2_all_summary'!U322)),1,2),IF(ISNUMBER(SEARCH("No",'2_all_summary'!U322)),4,3))</f>
        <v>4</v>
      </c>
    </row>
    <row r="324" spans="7:18" x14ac:dyDescent="0.3">
      <c r="G324" s="53"/>
      <c r="H324" s="39" t="str">
        <f>'2_all_summary'!D323</f>
        <v>Threat Perception of Stakeholders: Case study of Loktak Lake, a Ramsar Site under Montreux Record in North East India</v>
      </c>
      <c r="I324" s="39" t="str">
        <f>'2_all_summary'!E323</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v>
      </c>
      <c r="J324" s="39">
        <f>IF(ISNUMBER(SEARCH("Yes",'2_all_summary'!$H323)),IF(ISNUMBER(SEARCH("Yes",'2_all_summary'!M323)),1,2),IF(ISNUMBER(SEARCH("No",'2_all_summary'!M323)),4,3))</f>
        <v>4</v>
      </c>
      <c r="K324" s="39">
        <f>IF(ISNUMBER(SEARCH("Yes",'2_all_summary'!$H323)),IF(ISNUMBER(SEARCH("Yes",'2_all_summary'!N323)),1,2),IF(ISNUMBER(SEARCH("No",'2_all_summary'!N323)),4,3))</f>
        <v>4</v>
      </c>
      <c r="L324" s="39">
        <f>IF(ISNUMBER(SEARCH("Yes",'2_all_summary'!$H323)),IF(ISNUMBER(SEARCH("Yes",'2_all_summary'!O323)),1,2),IF(ISNUMBER(SEARCH("No",'2_all_summary'!O323)),4,3))</f>
        <v>4</v>
      </c>
      <c r="M324" s="39">
        <f>IF(ISNUMBER(SEARCH("Yes",'2_all_summary'!$H323)),IF(0&lt;'2_all_summary'!P323,1,2),IF(0='2_all_summary'!P323,4,3))</f>
        <v>4</v>
      </c>
      <c r="N324" s="39">
        <f>IF(ISNUMBER(SEARCH("Yes",'2_all_summary'!$H323)),IF(ISNUMBER(SEARCH("Yes",'2_all_summary'!Q323)),1,2),IF(ISNUMBER(SEARCH("No",'2_all_summary'!Q323)),4,3))</f>
        <v>4</v>
      </c>
      <c r="O324" s="39">
        <f>IF(ISNUMBER(SEARCH("Yes",'2_all_summary'!$H323)),IF(ISNUMBER(SEARCH("Yes",'2_all_summary'!R323)),1,2),IF(ISNUMBER(SEARCH("No",'2_all_summary'!R323)),4,3))</f>
        <v>4</v>
      </c>
      <c r="P324" s="39">
        <f>IF(ISNUMBER(SEARCH("Yes",'2_all_summary'!$H323)),IF(ISNUMBER(SEARCH("Yes",'2_all_summary'!S323)),1,2),IF(ISNUMBER(SEARCH("No",'2_all_summary'!S323)),4,3))</f>
        <v>4</v>
      </c>
      <c r="Q324" s="39">
        <f>IF(ISNUMBER(SEARCH("Yes",'2_all_summary'!$H323)),IF(0&lt;'2_all_summary'!T323,1,2),IF(0='2_all_summary'!T323,4,3))</f>
        <v>4</v>
      </c>
      <c r="R324" s="39">
        <f>IF(ISNUMBER(SEARCH("Yes",'2_all_summary'!$H323)),IF(ISNUMBER(SEARCH("Yes",'2_all_summary'!U323)),1,2),IF(ISNUMBER(SEARCH("No",'2_all_summary'!U323)),4,3))</f>
        <v>4</v>
      </c>
    </row>
    <row r="325" spans="7:18" x14ac:dyDescent="0.3">
      <c r="G325" s="53"/>
      <c r="H325" s="39" t="str">
        <f>'2_all_summary'!D324</f>
        <v>The nunavut wildlife management boardâ€™s community-based monitoring network: Documenting inuit harvesting experience using modern technology</v>
      </c>
      <c r="I325" s="39" t="str">
        <f>'2_all_summary'!E324</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v>
      </c>
      <c r="J325" s="39">
        <f>IF(ISNUMBER(SEARCH("Yes",'2_all_summary'!$H324)),IF(ISNUMBER(SEARCH("Yes",'2_all_summary'!M324)),1,2),IF(ISNUMBER(SEARCH("No",'2_all_summary'!M324)),4,3))</f>
        <v>4</v>
      </c>
      <c r="K325" s="39">
        <f>IF(ISNUMBER(SEARCH("Yes",'2_all_summary'!$H324)),IF(ISNUMBER(SEARCH("Yes",'2_all_summary'!N324)),1,2),IF(ISNUMBER(SEARCH("No",'2_all_summary'!N324)),4,3))</f>
        <v>4</v>
      </c>
      <c r="L325" s="39">
        <f>IF(ISNUMBER(SEARCH("Yes",'2_all_summary'!$H324)),IF(ISNUMBER(SEARCH("Yes",'2_all_summary'!O324)),1,2),IF(ISNUMBER(SEARCH("No",'2_all_summary'!O324)),4,3))</f>
        <v>4</v>
      </c>
      <c r="M325" s="39">
        <f>IF(ISNUMBER(SEARCH("Yes",'2_all_summary'!$H324)),IF(0&lt;'2_all_summary'!P324,1,2),IF(0='2_all_summary'!P324,4,3))</f>
        <v>4</v>
      </c>
      <c r="N325" s="39">
        <f>IF(ISNUMBER(SEARCH("Yes",'2_all_summary'!$H324)),IF(ISNUMBER(SEARCH("Yes",'2_all_summary'!Q324)),1,2),IF(ISNUMBER(SEARCH("No",'2_all_summary'!Q324)),4,3))</f>
        <v>4</v>
      </c>
      <c r="O325" s="39">
        <f>IF(ISNUMBER(SEARCH("Yes",'2_all_summary'!$H324)),IF(ISNUMBER(SEARCH("Yes",'2_all_summary'!R324)),1,2),IF(ISNUMBER(SEARCH("No",'2_all_summary'!R324)),4,3))</f>
        <v>4</v>
      </c>
      <c r="P325" s="39">
        <f>IF(ISNUMBER(SEARCH("Yes",'2_all_summary'!$H324)),IF(ISNUMBER(SEARCH("Yes",'2_all_summary'!S324)),1,2),IF(ISNUMBER(SEARCH("No",'2_all_summary'!S324)),4,3))</f>
        <v>4</v>
      </c>
      <c r="Q325" s="39">
        <f>IF(ISNUMBER(SEARCH("Yes",'2_all_summary'!$H324)),IF(0&lt;'2_all_summary'!T324,1,2),IF(0='2_all_summary'!T324,4,3))</f>
        <v>4</v>
      </c>
      <c r="R325" s="39">
        <f>IF(ISNUMBER(SEARCH("Yes",'2_all_summary'!$H324)),IF(ISNUMBER(SEARCH("Yes",'2_all_summary'!U324)),1,2),IF(ISNUMBER(SEARCH("No",'2_all_summary'!U324)),4,3))</f>
        <v>4</v>
      </c>
    </row>
    <row r="326" spans="7:18" x14ac:dyDescent="0.3">
      <c r="G326" s="53"/>
      <c r="H326" s="39" t="str">
        <f>'2_all_summary'!D325</f>
        <v>Trindade and the Struggle for its Territory: A Trajectory of Community Empowerment and Self-Governance in Southeastern Coast of Brazil</v>
      </c>
      <c r="I326" s="39" t="str">
        <f>'2_all_summary'!E325</f>
        <v>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v>
      </c>
      <c r="J326" s="39">
        <f>IF(ISNUMBER(SEARCH("Yes",'2_all_summary'!$H325)),IF(ISNUMBER(SEARCH("Yes",'2_all_summary'!M325)),1,2),IF(ISNUMBER(SEARCH("No",'2_all_summary'!M325)),4,3))</f>
        <v>4</v>
      </c>
      <c r="K326" s="39">
        <f>IF(ISNUMBER(SEARCH("Yes",'2_all_summary'!$H325)),IF(ISNUMBER(SEARCH("Yes",'2_all_summary'!N325)),1,2),IF(ISNUMBER(SEARCH("No",'2_all_summary'!N325)),4,3))</f>
        <v>4</v>
      </c>
      <c r="L326" s="39">
        <f>IF(ISNUMBER(SEARCH("Yes",'2_all_summary'!$H325)),IF(ISNUMBER(SEARCH("Yes",'2_all_summary'!O325)),1,2),IF(ISNUMBER(SEARCH("No",'2_all_summary'!O325)),4,3))</f>
        <v>4</v>
      </c>
      <c r="M326" s="39">
        <f>IF(ISNUMBER(SEARCH("Yes",'2_all_summary'!$H325)),IF(0&lt;'2_all_summary'!P325,1,2),IF(0='2_all_summary'!P325,4,3))</f>
        <v>4</v>
      </c>
      <c r="N326" s="39">
        <f>IF(ISNUMBER(SEARCH("Yes",'2_all_summary'!$H325)),IF(ISNUMBER(SEARCH("Yes",'2_all_summary'!Q325)),1,2),IF(ISNUMBER(SEARCH("No",'2_all_summary'!Q325)),4,3))</f>
        <v>4</v>
      </c>
      <c r="O326" s="39">
        <f>IF(ISNUMBER(SEARCH("Yes",'2_all_summary'!$H325)),IF(ISNUMBER(SEARCH("Yes",'2_all_summary'!R325)),1,2),IF(ISNUMBER(SEARCH("No",'2_all_summary'!R325)),4,3))</f>
        <v>4</v>
      </c>
      <c r="P326" s="39">
        <f>IF(ISNUMBER(SEARCH("Yes",'2_all_summary'!$H325)),IF(ISNUMBER(SEARCH("Yes",'2_all_summary'!S325)),1,2),IF(ISNUMBER(SEARCH("No",'2_all_summary'!S325)),4,3))</f>
        <v>4</v>
      </c>
      <c r="Q326" s="39">
        <f>IF(ISNUMBER(SEARCH("Yes",'2_all_summary'!$H325)),IF(0&lt;'2_all_summary'!T325,1,2),IF(0='2_all_summary'!T325,4,3))</f>
        <v>4</v>
      </c>
      <c r="R326" s="39">
        <f>IF(ISNUMBER(SEARCH("Yes",'2_all_summary'!$H325)),IF(ISNUMBER(SEARCH("Yes",'2_all_summary'!U325)),1,2),IF(ISNUMBER(SEARCH("No",'2_all_summary'!U325)),4,3))</f>
        <v>4</v>
      </c>
    </row>
    <row r="327" spans="7:18" x14ac:dyDescent="0.3">
      <c r="G327" s="53"/>
      <c r="H327" s="39" t="str">
        <f>'2_all_summary'!D326</f>
        <v>Enhancing rural farmer income through fish production: Secondary use of water resources in Sri Lanka and elsewhere</v>
      </c>
      <c r="I327" s="39" t="str">
        <f>'2_all_summary'!E326</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v>
      </c>
      <c r="J327" s="39">
        <f>IF(ISNUMBER(SEARCH("Yes",'2_all_summary'!$H326)),IF(ISNUMBER(SEARCH("Yes",'2_all_summary'!M326)),1,2),IF(ISNUMBER(SEARCH("No",'2_all_summary'!M326)),4,3))</f>
        <v>4</v>
      </c>
      <c r="K327" s="39">
        <f>IF(ISNUMBER(SEARCH("Yes",'2_all_summary'!$H326)),IF(ISNUMBER(SEARCH("Yes",'2_all_summary'!N326)),1,2),IF(ISNUMBER(SEARCH("No",'2_all_summary'!N326)),4,3))</f>
        <v>4</v>
      </c>
      <c r="L327" s="39">
        <f>IF(ISNUMBER(SEARCH("Yes",'2_all_summary'!$H326)),IF(ISNUMBER(SEARCH("Yes",'2_all_summary'!O326)),1,2),IF(ISNUMBER(SEARCH("No",'2_all_summary'!O326)),4,3))</f>
        <v>4</v>
      </c>
      <c r="M327" s="39">
        <f>IF(ISNUMBER(SEARCH("Yes",'2_all_summary'!$H326)),IF(0&lt;'2_all_summary'!P326,1,2),IF(0='2_all_summary'!P326,4,3))</f>
        <v>4</v>
      </c>
      <c r="N327" s="39">
        <f>IF(ISNUMBER(SEARCH("Yes",'2_all_summary'!$H326)),IF(ISNUMBER(SEARCH("Yes",'2_all_summary'!Q326)),1,2),IF(ISNUMBER(SEARCH("No",'2_all_summary'!Q326)),4,3))</f>
        <v>4</v>
      </c>
      <c r="O327" s="39">
        <f>IF(ISNUMBER(SEARCH("Yes",'2_all_summary'!$H326)),IF(ISNUMBER(SEARCH("Yes",'2_all_summary'!R326)),1,2),IF(ISNUMBER(SEARCH("No",'2_all_summary'!R326)),4,3))</f>
        <v>4</v>
      </c>
      <c r="P327" s="39">
        <f>IF(ISNUMBER(SEARCH("Yes",'2_all_summary'!$H326)),IF(ISNUMBER(SEARCH("Yes",'2_all_summary'!S326)),1,2),IF(ISNUMBER(SEARCH("No",'2_all_summary'!S326)),4,3))</f>
        <v>4</v>
      </c>
      <c r="Q327" s="39">
        <f>IF(ISNUMBER(SEARCH("Yes",'2_all_summary'!$H326)),IF(0&lt;'2_all_summary'!T326,1,2),IF(0='2_all_summary'!T326,4,3))</f>
        <v>4</v>
      </c>
      <c r="R327" s="39">
        <f>IF(ISNUMBER(SEARCH("Yes",'2_all_summary'!$H326)),IF(ISNUMBER(SEARCH("Yes",'2_all_summary'!U326)),1,2),IF(ISNUMBER(SEARCH("No",'2_all_summary'!U326)),4,3))</f>
        <v>4</v>
      </c>
    </row>
    <row r="328" spans="7:18" x14ac:dyDescent="0.3">
      <c r="G328" s="53"/>
      <c r="H328" s="39" t="str">
        <f>'2_all_summary'!D327</f>
        <v>The realities of community based natural resource management and biodiversity conservation in Sub-Saharan Africa</v>
      </c>
      <c r="I328" s="39" t="str">
        <f>'2_all_summary'!E327</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v>
      </c>
      <c r="J328" s="39">
        <f>IF(ISNUMBER(SEARCH("Yes",'2_all_summary'!$H327)),IF(ISNUMBER(SEARCH("Yes",'2_all_summary'!M327)),1,2),IF(ISNUMBER(SEARCH("No",'2_all_summary'!M327)),4,3))</f>
        <v>4</v>
      </c>
      <c r="K328" s="39">
        <f>IF(ISNUMBER(SEARCH("Yes",'2_all_summary'!$H327)),IF(ISNUMBER(SEARCH("Yes",'2_all_summary'!N327)),1,2),IF(ISNUMBER(SEARCH("No",'2_all_summary'!N327)),4,3))</f>
        <v>4</v>
      </c>
      <c r="L328" s="39">
        <f>IF(ISNUMBER(SEARCH("Yes",'2_all_summary'!$H327)),IF(ISNUMBER(SEARCH("Yes",'2_all_summary'!O327)),1,2),IF(ISNUMBER(SEARCH("No",'2_all_summary'!O327)),4,3))</f>
        <v>4</v>
      </c>
      <c r="M328" s="39">
        <f>IF(ISNUMBER(SEARCH("Yes",'2_all_summary'!$H327)),IF(0&lt;'2_all_summary'!P327,1,2),IF(0='2_all_summary'!P327,4,3))</f>
        <v>4</v>
      </c>
      <c r="N328" s="39">
        <f>IF(ISNUMBER(SEARCH("Yes",'2_all_summary'!$H327)),IF(ISNUMBER(SEARCH("Yes",'2_all_summary'!Q327)),1,2),IF(ISNUMBER(SEARCH("No",'2_all_summary'!Q327)),4,3))</f>
        <v>4</v>
      </c>
      <c r="O328" s="39">
        <f>IF(ISNUMBER(SEARCH("Yes",'2_all_summary'!$H327)),IF(ISNUMBER(SEARCH("Yes",'2_all_summary'!R327)),1,2),IF(ISNUMBER(SEARCH("No",'2_all_summary'!R327)),4,3))</f>
        <v>4</v>
      </c>
      <c r="P328" s="39">
        <f>IF(ISNUMBER(SEARCH("Yes",'2_all_summary'!$H327)),IF(ISNUMBER(SEARCH("Yes",'2_all_summary'!S327)),1,2),IF(ISNUMBER(SEARCH("No",'2_all_summary'!S327)),4,3))</f>
        <v>4</v>
      </c>
      <c r="Q328" s="39">
        <f>IF(ISNUMBER(SEARCH("Yes",'2_all_summary'!$H327)),IF(0&lt;'2_all_summary'!T327,1,2),IF(0='2_all_summary'!T327,4,3))</f>
        <v>4</v>
      </c>
      <c r="R328" s="39">
        <f>IF(ISNUMBER(SEARCH("Yes",'2_all_summary'!$H327)),IF(ISNUMBER(SEARCH("Yes",'2_all_summary'!U327)),1,2),IF(ISNUMBER(SEARCH("No",'2_all_summary'!U327)),4,3))</f>
        <v>4</v>
      </c>
    </row>
    <row r="329" spans="7:18" x14ac:dyDescent="0.3">
      <c r="G329" s="53"/>
      <c r="H329" s="39" t="str">
        <f>'2_all_summary'!D328</f>
        <v>Critical analysis of the governance of the Sainte Luce Locally Managed Marine Area (LMMA), southeast Madagascar</v>
      </c>
      <c r="I329" s="39" t="str">
        <f>'2_all_summary'!E328</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v>
      </c>
      <c r="J329" s="39">
        <f>IF(ISNUMBER(SEARCH("Yes",'2_all_summary'!$H328)),IF(ISNUMBER(SEARCH("Yes",'2_all_summary'!M328)),1,2),IF(ISNUMBER(SEARCH("No",'2_all_summary'!M328)),4,3))</f>
        <v>4</v>
      </c>
      <c r="K329" s="39">
        <f>IF(ISNUMBER(SEARCH("Yes",'2_all_summary'!$H328)),IF(ISNUMBER(SEARCH("Yes",'2_all_summary'!N328)),1,2),IF(ISNUMBER(SEARCH("No",'2_all_summary'!N328)),4,3))</f>
        <v>4</v>
      </c>
      <c r="L329" s="39">
        <f>IF(ISNUMBER(SEARCH("Yes",'2_all_summary'!$H328)),IF(ISNUMBER(SEARCH("Yes",'2_all_summary'!O328)),1,2),IF(ISNUMBER(SEARCH("No",'2_all_summary'!O328)),4,3))</f>
        <v>4</v>
      </c>
      <c r="M329" s="39">
        <f>IF(ISNUMBER(SEARCH("Yes",'2_all_summary'!$H328)),IF(0&lt;'2_all_summary'!P328,1,2),IF(0='2_all_summary'!P328,4,3))</f>
        <v>4</v>
      </c>
      <c r="N329" s="39">
        <f>IF(ISNUMBER(SEARCH("Yes",'2_all_summary'!$H328)),IF(ISNUMBER(SEARCH("Yes",'2_all_summary'!Q328)),1,2),IF(ISNUMBER(SEARCH("No",'2_all_summary'!Q328)),4,3))</f>
        <v>4</v>
      </c>
      <c r="O329" s="39">
        <f>IF(ISNUMBER(SEARCH("Yes",'2_all_summary'!$H328)),IF(ISNUMBER(SEARCH("Yes",'2_all_summary'!R328)),1,2),IF(ISNUMBER(SEARCH("No",'2_all_summary'!R328)),4,3))</f>
        <v>4</v>
      </c>
      <c r="P329" s="39">
        <f>IF(ISNUMBER(SEARCH("Yes",'2_all_summary'!$H328)),IF(ISNUMBER(SEARCH("Yes",'2_all_summary'!S328)),1,2),IF(ISNUMBER(SEARCH("No",'2_all_summary'!S328)),4,3))</f>
        <v>4</v>
      </c>
      <c r="Q329" s="39">
        <f>IF(ISNUMBER(SEARCH("Yes",'2_all_summary'!$H328)),IF(0&lt;'2_all_summary'!T328,1,2),IF(0='2_all_summary'!T328,4,3))</f>
        <v>4</v>
      </c>
      <c r="R329" s="39">
        <f>IF(ISNUMBER(SEARCH("Yes",'2_all_summary'!$H328)),IF(ISNUMBER(SEARCH("Yes",'2_all_summary'!U328)),1,2),IF(ISNUMBER(SEARCH("No",'2_all_summary'!U328)),4,3))</f>
        <v>4</v>
      </c>
    </row>
    <row r="330" spans="7:18" x14ac:dyDescent="0.3">
      <c r="G330" s="53"/>
      <c r="H330" s="39" t="str">
        <f>'2_all_summary'!D329</f>
        <v>Interactions between finfish aquaculture and American lobster in Atlantic Canada</v>
      </c>
      <c r="I330" s="39" t="str">
        <f>'2_all_summary'!E329</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v>
      </c>
      <c r="J330" s="39">
        <f>IF(ISNUMBER(SEARCH("Yes",'2_all_summary'!$H329)),IF(ISNUMBER(SEARCH("Yes",'2_all_summary'!M329)),1,2),IF(ISNUMBER(SEARCH("No",'2_all_summary'!M329)),4,3))</f>
        <v>4</v>
      </c>
      <c r="K330" s="39">
        <f>IF(ISNUMBER(SEARCH("Yes",'2_all_summary'!$H329)),IF(ISNUMBER(SEARCH("Yes",'2_all_summary'!N329)),1,2),IF(ISNUMBER(SEARCH("No",'2_all_summary'!N329)),4,3))</f>
        <v>4</v>
      </c>
      <c r="L330" s="39">
        <f>IF(ISNUMBER(SEARCH("Yes",'2_all_summary'!$H329)),IF(ISNUMBER(SEARCH("Yes",'2_all_summary'!O329)),1,2),IF(ISNUMBER(SEARCH("No",'2_all_summary'!O329)),4,3))</f>
        <v>4</v>
      </c>
      <c r="M330" s="39">
        <f>IF(ISNUMBER(SEARCH("Yes",'2_all_summary'!$H329)),IF(0&lt;'2_all_summary'!P329,1,2),IF(0='2_all_summary'!P329,4,3))</f>
        <v>4</v>
      </c>
      <c r="N330" s="39">
        <f>IF(ISNUMBER(SEARCH("Yes",'2_all_summary'!$H329)),IF(ISNUMBER(SEARCH("Yes",'2_all_summary'!Q329)),1,2),IF(ISNUMBER(SEARCH("No",'2_all_summary'!Q329)),4,3))</f>
        <v>4</v>
      </c>
      <c r="O330" s="39">
        <f>IF(ISNUMBER(SEARCH("Yes",'2_all_summary'!$H329)),IF(ISNUMBER(SEARCH("Yes",'2_all_summary'!R329)),1,2),IF(ISNUMBER(SEARCH("No",'2_all_summary'!R329)),4,3))</f>
        <v>4</v>
      </c>
      <c r="P330" s="39">
        <f>IF(ISNUMBER(SEARCH("Yes",'2_all_summary'!$H329)),IF(ISNUMBER(SEARCH("Yes",'2_all_summary'!S329)),1,2),IF(ISNUMBER(SEARCH("No",'2_all_summary'!S329)),4,3))</f>
        <v>4</v>
      </c>
      <c r="Q330" s="39">
        <f>IF(ISNUMBER(SEARCH("Yes",'2_all_summary'!$H329)),IF(0&lt;'2_all_summary'!T329,1,2),IF(0='2_all_summary'!T329,4,3))</f>
        <v>4</v>
      </c>
      <c r="R330" s="39">
        <f>IF(ISNUMBER(SEARCH("Yes",'2_all_summary'!$H329)),IF(ISNUMBER(SEARCH("Yes",'2_all_summary'!U329)),1,2),IF(ISNUMBER(SEARCH("No",'2_all_summary'!U329)),4,3))</f>
        <v>4</v>
      </c>
    </row>
    <row r="331" spans="7:18" x14ac:dyDescent="0.3">
      <c r="G331" s="53"/>
      <c r="H331" s="39" t="str">
        <f>'2_all_summary'!D330</f>
        <v>Fisheries science and marine education catalyze the renaissance of traditional management (rahui) to improve an artisanal fishery in French Polynesia</v>
      </c>
      <c r="I331" s="39" t="str">
        <f>'2_all_summary'!E330</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331" s="39">
        <f>IF(ISNUMBER(SEARCH("Yes",'2_all_summary'!$H330)),IF(ISNUMBER(SEARCH("Yes",'2_all_summary'!M330)),1,2),IF(ISNUMBER(SEARCH("No",'2_all_summary'!M330)),4,3))</f>
        <v>3</v>
      </c>
      <c r="K331" s="39">
        <f>IF(ISNUMBER(SEARCH("Yes",'2_all_summary'!$H330)),IF(ISNUMBER(SEARCH("Yes",'2_all_summary'!N330)),1,2),IF(ISNUMBER(SEARCH("No",'2_all_summary'!N330)),4,3))</f>
        <v>3</v>
      </c>
      <c r="L331" s="39">
        <f>IF(ISNUMBER(SEARCH("Yes",'2_all_summary'!$H330)),IF(ISNUMBER(SEARCH("Yes",'2_all_summary'!O330)),1,2),IF(ISNUMBER(SEARCH("No",'2_all_summary'!O330)),4,3))</f>
        <v>3</v>
      </c>
      <c r="M331" s="39">
        <f>IF(ISNUMBER(SEARCH("Yes",'2_all_summary'!$H330)),IF(0&lt;'2_all_summary'!P330,1,2),IF(0='2_all_summary'!P330,4,3))</f>
        <v>3</v>
      </c>
      <c r="N331" s="39">
        <f>IF(ISNUMBER(SEARCH("Yes",'2_all_summary'!$H330)),IF(ISNUMBER(SEARCH("Yes",'2_all_summary'!Q330)),1,2),IF(ISNUMBER(SEARCH("No",'2_all_summary'!Q330)),4,3))</f>
        <v>3</v>
      </c>
      <c r="O331" s="39">
        <f>IF(ISNUMBER(SEARCH("Yes",'2_all_summary'!$H330)),IF(ISNUMBER(SEARCH("Yes",'2_all_summary'!R330)),1,2),IF(ISNUMBER(SEARCH("No",'2_all_summary'!R330)),4,3))</f>
        <v>3</v>
      </c>
      <c r="P331" s="39">
        <f>IF(ISNUMBER(SEARCH("Yes",'2_all_summary'!$H330)),IF(ISNUMBER(SEARCH("Yes",'2_all_summary'!S330)),1,2),IF(ISNUMBER(SEARCH("No",'2_all_summary'!S330)),4,3))</f>
        <v>3</v>
      </c>
      <c r="Q331" s="39">
        <f>IF(ISNUMBER(SEARCH("Yes",'2_all_summary'!$H330)),IF(0&lt;'2_all_summary'!T330,1,2),IF(0='2_all_summary'!T330,4,3))</f>
        <v>3</v>
      </c>
      <c r="R331" s="39">
        <f>IF(ISNUMBER(SEARCH("Yes",'2_all_summary'!$H330)),IF(ISNUMBER(SEARCH("Yes",'2_all_summary'!U330)),1,2),IF(ISNUMBER(SEARCH("No",'2_all_summary'!U330)),4,3))</f>
        <v>3</v>
      </c>
    </row>
    <row r="332" spans="7:18" x14ac:dyDescent="0.3">
      <c r="G332" s="53"/>
      <c r="H332" s="39" t="str">
        <f>'2_all_summary'!D331</f>
        <v>Managing inequality: The political ecology of a small-scale fishery, Mweru-Luapula, Zambia</v>
      </c>
      <c r="I332" s="39" t="str">
        <f>'2_all_summary'!E331</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332" s="39">
        <f>IF(ISNUMBER(SEARCH("Yes",'2_all_summary'!$H331)),IF(ISNUMBER(SEARCH("Yes",'2_all_summary'!M331)),1,2),IF(ISNUMBER(SEARCH("No",'2_all_summary'!M331)),4,3))</f>
        <v>4</v>
      </c>
      <c r="K332" s="39">
        <f>IF(ISNUMBER(SEARCH("Yes",'2_all_summary'!$H331)),IF(ISNUMBER(SEARCH("Yes",'2_all_summary'!N331)),1,2),IF(ISNUMBER(SEARCH("No",'2_all_summary'!N331)),4,3))</f>
        <v>4</v>
      </c>
      <c r="L332" s="39">
        <f>IF(ISNUMBER(SEARCH("Yes",'2_all_summary'!$H331)),IF(ISNUMBER(SEARCH("Yes",'2_all_summary'!O331)),1,2),IF(ISNUMBER(SEARCH("No",'2_all_summary'!O331)),4,3))</f>
        <v>4</v>
      </c>
      <c r="M332" s="39">
        <f>IF(ISNUMBER(SEARCH("Yes",'2_all_summary'!$H331)),IF(0&lt;'2_all_summary'!P331,1,2),IF(0='2_all_summary'!P331,4,3))</f>
        <v>4</v>
      </c>
      <c r="N332" s="39">
        <f>IF(ISNUMBER(SEARCH("Yes",'2_all_summary'!$H331)),IF(ISNUMBER(SEARCH("Yes",'2_all_summary'!Q331)),1,2),IF(ISNUMBER(SEARCH("No",'2_all_summary'!Q331)),4,3))</f>
        <v>4</v>
      </c>
      <c r="O332" s="39">
        <f>IF(ISNUMBER(SEARCH("Yes",'2_all_summary'!$H331)),IF(ISNUMBER(SEARCH("Yes",'2_all_summary'!R331)),1,2),IF(ISNUMBER(SEARCH("No",'2_all_summary'!R331)),4,3))</f>
        <v>4</v>
      </c>
      <c r="P332" s="39">
        <f>IF(ISNUMBER(SEARCH("Yes",'2_all_summary'!$H331)),IF(ISNUMBER(SEARCH("Yes",'2_all_summary'!S331)),1,2),IF(ISNUMBER(SEARCH("No",'2_all_summary'!S331)),4,3))</f>
        <v>4</v>
      </c>
      <c r="Q332" s="39">
        <f>IF(ISNUMBER(SEARCH("Yes",'2_all_summary'!$H331)),IF(0&lt;'2_all_summary'!T331,1,2),IF(0='2_all_summary'!T331,4,3))</f>
        <v>4</v>
      </c>
      <c r="R332" s="39">
        <f>IF(ISNUMBER(SEARCH("Yes",'2_all_summary'!$H331)),IF(ISNUMBER(SEARCH("Yes",'2_all_summary'!U331)),1,2),IF(ISNUMBER(SEARCH("No",'2_all_summary'!U331)),4,3))</f>
        <v>4</v>
      </c>
    </row>
    <row r="333" spans="7:18" x14ac:dyDescent="0.3">
      <c r="G333" s="53"/>
      <c r="H333" s="39" t="str">
        <f>'2_all_summary'!D332</f>
        <v>Community based aquaculture in the western indian ocean: Challenges and opportunities for developing sustainable coastal livelihoods</v>
      </c>
      <c r="I333" s="39" t="str">
        <f>'2_all_summary'!E332</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333" s="39">
        <f>IF(ISNUMBER(SEARCH("Yes",'2_all_summary'!$H332)),IF(ISNUMBER(SEARCH("Yes",'2_all_summary'!M332)),1,2),IF(ISNUMBER(SEARCH("No",'2_all_summary'!M332)),4,3))</f>
        <v>3</v>
      </c>
      <c r="K333" s="39">
        <f>IF(ISNUMBER(SEARCH("Yes",'2_all_summary'!$H332)),IF(ISNUMBER(SEARCH("Yes",'2_all_summary'!N332)),1,2),IF(ISNUMBER(SEARCH("No",'2_all_summary'!N332)),4,3))</f>
        <v>3</v>
      </c>
      <c r="L333" s="39">
        <f>IF(ISNUMBER(SEARCH("Yes",'2_all_summary'!$H332)),IF(ISNUMBER(SEARCH("Yes",'2_all_summary'!O332)),1,2),IF(ISNUMBER(SEARCH("No",'2_all_summary'!O332)),4,3))</f>
        <v>3</v>
      </c>
      <c r="M333" s="39">
        <f>IF(ISNUMBER(SEARCH("Yes",'2_all_summary'!$H332)),IF(0&lt;'2_all_summary'!P332,1,2),IF(0='2_all_summary'!P332,4,3))</f>
        <v>3</v>
      </c>
      <c r="N333" s="39">
        <f>IF(ISNUMBER(SEARCH("Yes",'2_all_summary'!$H332)),IF(ISNUMBER(SEARCH("Yes",'2_all_summary'!Q332)),1,2),IF(ISNUMBER(SEARCH("No",'2_all_summary'!Q332)),4,3))</f>
        <v>4</v>
      </c>
      <c r="O333" s="39">
        <f>IF(ISNUMBER(SEARCH("Yes",'2_all_summary'!$H332)),IF(ISNUMBER(SEARCH("Yes",'2_all_summary'!R332)),1,2),IF(ISNUMBER(SEARCH("No",'2_all_summary'!R332)),4,3))</f>
        <v>3</v>
      </c>
      <c r="P333" s="39">
        <f>IF(ISNUMBER(SEARCH("Yes",'2_all_summary'!$H332)),IF(ISNUMBER(SEARCH("Yes",'2_all_summary'!S332)),1,2),IF(ISNUMBER(SEARCH("No",'2_all_summary'!S332)),4,3))</f>
        <v>3</v>
      </c>
      <c r="Q333" s="39">
        <f>IF(ISNUMBER(SEARCH("Yes",'2_all_summary'!$H332)),IF(0&lt;'2_all_summary'!T332,1,2),IF(0='2_all_summary'!T332,4,3))</f>
        <v>3</v>
      </c>
      <c r="R333" s="39">
        <f>IF(ISNUMBER(SEARCH("Yes",'2_all_summary'!$H332)),IF(ISNUMBER(SEARCH("Yes",'2_all_summary'!U332)),1,2),IF(ISNUMBER(SEARCH("No",'2_all_summary'!U332)),4,3))</f>
        <v>3</v>
      </c>
    </row>
    <row r="334" spans="7:18" x14ac:dyDescent="0.3">
      <c r="G334" s="53"/>
      <c r="H334" s="39" t="str">
        <f>'2_all_summary'!D333</f>
        <v>Exploitation of the window-pane shell Placuna placenta in the Philippines</v>
      </c>
      <c r="I334" s="39" t="str">
        <f>'2_all_summary'!E333</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v>
      </c>
      <c r="J334" s="39">
        <f>IF(ISNUMBER(SEARCH("Yes",'2_all_summary'!$H333)),IF(ISNUMBER(SEARCH("Yes",'2_all_summary'!M333)),1,2),IF(ISNUMBER(SEARCH("No",'2_all_summary'!M333)),4,3))</f>
        <v>4</v>
      </c>
      <c r="K334" s="39">
        <f>IF(ISNUMBER(SEARCH("Yes",'2_all_summary'!$H333)),IF(ISNUMBER(SEARCH("Yes",'2_all_summary'!N333)),1,2),IF(ISNUMBER(SEARCH("No",'2_all_summary'!N333)),4,3))</f>
        <v>4</v>
      </c>
      <c r="L334" s="39">
        <f>IF(ISNUMBER(SEARCH("Yes",'2_all_summary'!$H333)),IF(ISNUMBER(SEARCH("Yes",'2_all_summary'!O333)),1,2),IF(ISNUMBER(SEARCH("No",'2_all_summary'!O333)),4,3))</f>
        <v>4</v>
      </c>
      <c r="M334" s="39">
        <f>IF(ISNUMBER(SEARCH("Yes",'2_all_summary'!$H333)),IF(0&lt;'2_all_summary'!P333,1,2),IF(0='2_all_summary'!P333,4,3))</f>
        <v>4</v>
      </c>
      <c r="N334" s="39">
        <f>IF(ISNUMBER(SEARCH("Yes",'2_all_summary'!$H333)),IF(ISNUMBER(SEARCH("Yes",'2_all_summary'!Q333)),1,2),IF(ISNUMBER(SEARCH("No",'2_all_summary'!Q333)),4,3))</f>
        <v>4</v>
      </c>
      <c r="O334" s="39">
        <f>IF(ISNUMBER(SEARCH("Yes",'2_all_summary'!$H333)),IF(ISNUMBER(SEARCH("Yes",'2_all_summary'!R333)),1,2),IF(ISNUMBER(SEARCH("No",'2_all_summary'!R333)),4,3))</f>
        <v>4</v>
      </c>
      <c r="P334" s="39">
        <f>IF(ISNUMBER(SEARCH("Yes",'2_all_summary'!$H333)),IF(ISNUMBER(SEARCH("Yes",'2_all_summary'!S333)),1,2),IF(ISNUMBER(SEARCH("No",'2_all_summary'!S333)),4,3))</f>
        <v>4</v>
      </c>
      <c r="Q334" s="39">
        <f>IF(ISNUMBER(SEARCH("Yes",'2_all_summary'!$H333)),IF(0&lt;'2_all_summary'!T333,1,2),IF(0='2_all_summary'!T333,4,3))</f>
        <v>4</v>
      </c>
      <c r="R334" s="39">
        <f>IF(ISNUMBER(SEARCH("Yes",'2_all_summary'!$H333)),IF(ISNUMBER(SEARCH("Yes",'2_all_summary'!U333)),1,2),IF(ISNUMBER(SEARCH("No",'2_all_summary'!U333)),4,3))</f>
        <v>4</v>
      </c>
    </row>
    <row r="335" spans="7:18" x14ac:dyDescent="0.3">
      <c r="G335" s="53"/>
      <c r="H335" s="39" t="str">
        <f>'2_all_summary'!D334</f>
        <v>Flow of Economic Benefits From Coral Reefs in a Multi-Use Caribbean Marine Protected Area Using Network Theory</v>
      </c>
      <c r="I335" s="39" t="str">
        <f>'2_all_summary'!E334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v>
      </c>
      <c r="J335" s="39">
        <f>IF(ISNUMBER(SEARCH("Yes",'2_all_summary'!$H334)),IF(ISNUMBER(SEARCH("Yes",'2_all_summary'!M334)),1,2),IF(ISNUMBER(SEARCH("No",'2_all_summary'!M334)),4,3))</f>
        <v>4</v>
      </c>
      <c r="K335" s="39">
        <f>IF(ISNUMBER(SEARCH("Yes",'2_all_summary'!$H334)),IF(ISNUMBER(SEARCH("Yes",'2_all_summary'!N334)),1,2),IF(ISNUMBER(SEARCH("No",'2_all_summary'!N334)),4,3))</f>
        <v>4</v>
      </c>
      <c r="L335" s="39">
        <f>IF(ISNUMBER(SEARCH("Yes",'2_all_summary'!$H334)),IF(ISNUMBER(SEARCH("Yes",'2_all_summary'!O334)),1,2),IF(ISNUMBER(SEARCH("No",'2_all_summary'!O334)),4,3))</f>
        <v>4</v>
      </c>
      <c r="M335" s="39">
        <f>IF(ISNUMBER(SEARCH("Yes",'2_all_summary'!$H334)),IF(0&lt;'2_all_summary'!P334,1,2),IF(0='2_all_summary'!P334,4,3))</f>
        <v>4</v>
      </c>
      <c r="N335" s="39">
        <f>IF(ISNUMBER(SEARCH("Yes",'2_all_summary'!$H334)),IF(ISNUMBER(SEARCH("Yes",'2_all_summary'!Q334)),1,2),IF(ISNUMBER(SEARCH("No",'2_all_summary'!Q334)),4,3))</f>
        <v>4</v>
      </c>
      <c r="O335" s="39">
        <f>IF(ISNUMBER(SEARCH("Yes",'2_all_summary'!$H334)),IF(ISNUMBER(SEARCH("Yes",'2_all_summary'!R334)),1,2),IF(ISNUMBER(SEARCH("No",'2_all_summary'!R334)),4,3))</f>
        <v>4</v>
      </c>
      <c r="P335" s="39">
        <f>IF(ISNUMBER(SEARCH("Yes",'2_all_summary'!$H334)),IF(ISNUMBER(SEARCH("Yes",'2_all_summary'!S334)),1,2),IF(ISNUMBER(SEARCH("No",'2_all_summary'!S334)),4,3))</f>
        <v>4</v>
      </c>
      <c r="Q335" s="39">
        <f>IF(ISNUMBER(SEARCH("Yes",'2_all_summary'!$H334)),IF(0&lt;'2_all_summary'!T334,1,2),IF(0='2_all_summary'!T334,4,3))</f>
        <v>4</v>
      </c>
      <c r="R335" s="39">
        <f>IF(ISNUMBER(SEARCH("Yes",'2_all_summary'!$H334)),IF(ISNUMBER(SEARCH("Yes",'2_all_summary'!U334)),1,2),IF(ISNUMBER(SEARCH("No",'2_all_summary'!U334)),4,3))</f>
        <v>4</v>
      </c>
    </row>
    <row r="336" spans="7:18" x14ac:dyDescent="0.3">
      <c r="G336" s="53"/>
      <c r="H336" s="39" t="str">
        <f>'2_all_summary'!D335</f>
        <v>Livelihood strategy approach to community-based planning andassessment: A case study of Molas, Indonesia</v>
      </c>
      <c r="I336" s="39" t="str">
        <f>'2_all_summary'!E335</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336" s="39">
        <f>IF(ISNUMBER(SEARCH("Yes",'2_all_summary'!$H335)),IF(ISNUMBER(SEARCH("Yes",'2_all_summary'!M335)),1,2),IF(ISNUMBER(SEARCH("No",'2_all_summary'!M335)),4,3))</f>
        <v>4</v>
      </c>
      <c r="K336" s="39">
        <f>IF(ISNUMBER(SEARCH("Yes",'2_all_summary'!$H335)),IF(ISNUMBER(SEARCH("Yes",'2_all_summary'!N335)),1,2),IF(ISNUMBER(SEARCH("No",'2_all_summary'!N335)),4,3))</f>
        <v>4</v>
      </c>
      <c r="L336" s="39">
        <f>IF(ISNUMBER(SEARCH("Yes",'2_all_summary'!$H335)),IF(ISNUMBER(SEARCH("Yes",'2_all_summary'!O335)),1,2),IF(ISNUMBER(SEARCH("No",'2_all_summary'!O335)),4,3))</f>
        <v>4</v>
      </c>
      <c r="M336" s="39">
        <f>IF(ISNUMBER(SEARCH("Yes",'2_all_summary'!$H335)),IF(0&lt;'2_all_summary'!P335,1,2),IF(0='2_all_summary'!P335,4,3))</f>
        <v>4</v>
      </c>
      <c r="N336" s="39">
        <f>IF(ISNUMBER(SEARCH("Yes",'2_all_summary'!$H335)),IF(ISNUMBER(SEARCH("Yes",'2_all_summary'!Q335)),1,2),IF(ISNUMBER(SEARCH("No",'2_all_summary'!Q335)),4,3))</f>
        <v>4</v>
      </c>
      <c r="O336" s="39">
        <f>IF(ISNUMBER(SEARCH("Yes",'2_all_summary'!$H335)),IF(ISNUMBER(SEARCH("Yes",'2_all_summary'!R335)),1,2),IF(ISNUMBER(SEARCH("No",'2_all_summary'!R335)),4,3))</f>
        <v>4</v>
      </c>
      <c r="P336" s="39">
        <f>IF(ISNUMBER(SEARCH("Yes",'2_all_summary'!$H335)),IF(ISNUMBER(SEARCH("Yes",'2_all_summary'!S335)),1,2),IF(ISNUMBER(SEARCH("No",'2_all_summary'!S335)),4,3))</f>
        <v>4</v>
      </c>
      <c r="Q336" s="39">
        <f>IF(ISNUMBER(SEARCH("Yes",'2_all_summary'!$H335)),IF(0&lt;'2_all_summary'!T335,1,2),IF(0='2_all_summary'!T335,4,3))</f>
        <v>4</v>
      </c>
      <c r="R336" s="39">
        <f>IF(ISNUMBER(SEARCH("Yes",'2_all_summary'!$H335)),IF(ISNUMBER(SEARCH("Yes",'2_all_summary'!U335)),1,2),IF(ISNUMBER(SEARCH("No",'2_all_summary'!U335)),4,3))</f>
        <v>4</v>
      </c>
    </row>
    <row r="337" spans="7:18" x14ac:dyDescent="0.3">
      <c r="G337" s="53"/>
      <c r="H337" s="39" t="str">
        <f>'2_all_summary'!D336</f>
        <v>Carotid intima media thickness and low high-density lipoprotein (HDL) in South Asian immigrants: Could dysfunctional HDL be the missing link?</v>
      </c>
      <c r="I337" s="39" t="str">
        <f>'2_all_summary'!E336</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v>
      </c>
      <c r="J337" s="39">
        <f>IF(ISNUMBER(SEARCH("Yes",'2_all_summary'!$H336)),IF(ISNUMBER(SEARCH("Yes",'2_all_summary'!M336)),1,2),IF(ISNUMBER(SEARCH("No",'2_all_summary'!M336)),4,3))</f>
        <v>4</v>
      </c>
      <c r="K337" s="39">
        <f>IF(ISNUMBER(SEARCH("Yes",'2_all_summary'!$H336)),IF(ISNUMBER(SEARCH("Yes",'2_all_summary'!N336)),1,2),IF(ISNUMBER(SEARCH("No",'2_all_summary'!N336)),4,3))</f>
        <v>4</v>
      </c>
      <c r="L337" s="39">
        <f>IF(ISNUMBER(SEARCH("Yes",'2_all_summary'!$H336)),IF(ISNUMBER(SEARCH("Yes",'2_all_summary'!O336)),1,2),IF(ISNUMBER(SEARCH("No",'2_all_summary'!O336)),4,3))</f>
        <v>4</v>
      </c>
      <c r="M337" s="39">
        <f>IF(ISNUMBER(SEARCH("Yes",'2_all_summary'!$H336)),IF(0&lt;'2_all_summary'!P336,1,2),IF(0='2_all_summary'!P336,4,3))</f>
        <v>4</v>
      </c>
      <c r="N337" s="39">
        <f>IF(ISNUMBER(SEARCH("Yes",'2_all_summary'!$H336)),IF(ISNUMBER(SEARCH("Yes",'2_all_summary'!Q336)),1,2),IF(ISNUMBER(SEARCH("No",'2_all_summary'!Q336)),4,3))</f>
        <v>4</v>
      </c>
      <c r="O337" s="39">
        <f>IF(ISNUMBER(SEARCH("Yes",'2_all_summary'!$H336)),IF(ISNUMBER(SEARCH("Yes",'2_all_summary'!R336)),1,2),IF(ISNUMBER(SEARCH("No",'2_all_summary'!R336)),4,3))</f>
        <v>4</v>
      </c>
      <c r="P337" s="39">
        <f>IF(ISNUMBER(SEARCH("Yes",'2_all_summary'!$H336)),IF(ISNUMBER(SEARCH("Yes",'2_all_summary'!S336)),1,2),IF(ISNUMBER(SEARCH("No",'2_all_summary'!S336)),4,3))</f>
        <v>4</v>
      </c>
      <c r="Q337" s="39">
        <f>IF(ISNUMBER(SEARCH("Yes",'2_all_summary'!$H336)),IF(0&lt;'2_all_summary'!T336,1,2),IF(0='2_all_summary'!T336,4,3))</f>
        <v>4</v>
      </c>
      <c r="R337" s="39">
        <f>IF(ISNUMBER(SEARCH("Yes",'2_all_summary'!$H336)),IF(ISNUMBER(SEARCH("Yes",'2_all_summary'!U336)),1,2),IF(ISNUMBER(SEARCH("No",'2_all_summary'!U336)),4,3))</f>
        <v>4</v>
      </c>
    </row>
    <row r="338" spans="7:18" x14ac:dyDescent="0.3">
      <c r="G338" s="53"/>
      <c r="H338" s="39" t="str">
        <f>'2_all_summary'!D337</f>
        <v>Legal and institutional framework for integrated governance in a Biosphere reserve</v>
      </c>
      <c r="I338" s="39" t="str">
        <f>'2_all_summary'!E337</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338" s="39">
        <f>IF(ISNUMBER(SEARCH("Yes",'2_all_summary'!$H337)),IF(ISNUMBER(SEARCH("Yes",'2_all_summary'!M337)),1,2),IF(ISNUMBER(SEARCH("No",'2_all_summary'!M337)),4,3))</f>
        <v>4</v>
      </c>
      <c r="K338" s="39">
        <f>IF(ISNUMBER(SEARCH("Yes",'2_all_summary'!$H337)),IF(ISNUMBER(SEARCH("Yes",'2_all_summary'!N337)),1,2),IF(ISNUMBER(SEARCH("No",'2_all_summary'!N337)),4,3))</f>
        <v>4</v>
      </c>
      <c r="L338" s="39">
        <f>IF(ISNUMBER(SEARCH("Yes",'2_all_summary'!$H337)),IF(ISNUMBER(SEARCH("Yes",'2_all_summary'!O337)),1,2),IF(ISNUMBER(SEARCH("No",'2_all_summary'!O337)),4,3))</f>
        <v>4</v>
      </c>
      <c r="M338" s="39">
        <f>IF(ISNUMBER(SEARCH("Yes",'2_all_summary'!$H337)),IF(0&lt;'2_all_summary'!P337,1,2),IF(0='2_all_summary'!P337,4,3))</f>
        <v>4</v>
      </c>
      <c r="N338" s="39">
        <f>IF(ISNUMBER(SEARCH("Yes",'2_all_summary'!$H337)),IF(ISNUMBER(SEARCH("Yes",'2_all_summary'!Q337)),1,2),IF(ISNUMBER(SEARCH("No",'2_all_summary'!Q337)),4,3))</f>
        <v>4</v>
      </c>
      <c r="O338" s="39">
        <f>IF(ISNUMBER(SEARCH("Yes",'2_all_summary'!$H337)),IF(ISNUMBER(SEARCH("Yes",'2_all_summary'!R337)),1,2),IF(ISNUMBER(SEARCH("No",'2_all_summary'!R337)),4,3))</f>
        <v>4</v>
      </c>
      <c r="P338" s="39">
        <f>IF(ISNUMBER(SEARCH("Yes",'2_all_summary'!$H337)),IF(ISNUMBER(SEARCH("Yes",'2_all_summary'!S337)),1,2),IF(ISNUMBER(SEARCH("No",'2_all_summary'!S337)),4,3))</f>
        <v>4</v>
      </c>
      <c r="Q338" s="39">
        <f>IF(ISNUMBER(SEARCH("Yes",'2_all_summary'!$H337)),IF(0&lt;'2_all_summary'!T337,1,2),IF(0='2_all_summary'!T337,4,3))</f>
        <v>4</v>
      </c>
      <c r="R338" s="39">
        <f>IF(ISNUMBER(SEARCH("Yes",'2_all_summary'!$H337)),IF(ISNUMBER(SEARCH("Yes",'2_all_summary'!U337)),1,2),IF(ISNUMBER(SEARCH("No",'2_all_summary'!U337)),4,3))</f>
        <v>4</v>
      </c>
    </row>
    <row r="339" spans="7:18" x14ac:dyDescent="0.3">
      <c r="G339" s="53"/>
      <c r="H339" s="39" t="str">
        <f>'2_all_summary'!D338</f>
        <v>Challenges to the elite exclusion-inclusion dichotomy - reconsidering elite capture in community-based natural resource management</v>
      </c>
      <c r="I339" s="39" t="str">
        <f>'2_all_summary'!E338</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v>
      </c>
      <c r="J339" s="39">
        <f>IF(ISNUMBER(SEARCH("Yes",'2_all_summary'!$H338)),IF(ISNUMBER(SEARCH("Yes",'2_all_summary'!M338)),1,2),IF(ISNUMBER(SEARCH("No",'2_all_summary'!M338)),4,3))</f>
        <v>4</v>
      </c>
      <c r="K339" s="39">
        <f>IF(ISNUMBER(SEARCH("Yes",'2_all_summary'!$H338)),IF(ISNUMBER(SEARCH("Yes",'2_all_summary'!N338)),1,2),IF(ISNUMBER(SEARCH("No",'2_all_summary'!N338)),4,3))</f>
        <v>4</v>
      </c>
      <c r="L339" s="39">
        <f>IF(ISNUMBER(SEARCH("Yes",'2_all_summary'!$H338)),IF(ISNUMBER(SEARCH("Yes",'2_all_summary'!O338)),1,2),IF(ISNUMBER(SEARCH("No",'2_all_summary'!O338)),4,3))</f>
        <v>4</v>
      </c>
      <c r="M339" s="39">
        <f>IF(ISNUMBER(SEARCH("Yes",'2_all_summary'!$H338)),IF(0&lt;'2_all_summary'!P338,1,2),IF(0='2_all_summary'!P338,4,3))</f>
        <v>4</v>
      </c>
      <c r="N339" s="39">
        <f>IF(ISNUMBER(SEARCH("Yes",'2_all_summary'!$H338)),IF(ISNUMBER(SEARCH("Yes",'2_all_summary'!Q338)),1,2),IF(ISNUMBER(SEARCH("No",'2_all_summary'!Q338)),4,3))</f>
        <v>4</v>
      </c>
      <c r="O339" s="39">
        <f>IF(ISNUMBER(SEARCH("Yes",'2_all_summary'!$H338)),IF(ISNUMBER(SEARCH("Yes",'2_all_summary'!R338)),1,2),IF(ISNUMBER(SEARCH("No",'2_all_summary'!R338)),4,3))</f>
        <v>4</v>
      </c>
      <c r="P339" s="39">
        <f>IF(ISNUMBER(SEARCH("Yes",'2_all_summary'!$H338)),IF(ISNUMBER(SEARCH("Yes",'2_all_summary'!S338)),1,2),IF(ISNUMBER(SEARCH("No",'2_all_summary'!S338)),4,3))</f>
        <v>4</v>
      </c>
      <c r="Q339" s="39">
        <f>IF(ISNUMBER(SEARCH("Yes",'2_all_summary'!$H338)),IF(0&lt;'2_all_summary'!T338,1,2),IF(0='2_all_summary'!T338,4,3))</f>
        <v>4</v>
      </c>
      <c r="R339" s="39">
        <f>IF(ISNUMBER(SEARCH("Yes",'2_all_summary'!$H338)),IF(ISNUMBER(SEARCH("Yes",'2_all_summary'!U338)),1,2),IF(ISNUMBER(SEARCH("No",'2_all_summary'!U338)),4,3))</f>
        <v>4</v>
      </c>
    </row>
    <row r="340" spans="7:18" x14ac:dyDescent="0.3">
      <c r="G340" s="53"/>
      <c r="H340" s="39" t="str">
        <f>'2_all_summary'!D339</f>
        <v>Life-history characteristics of an exploited bonefish Albula glossodonta population in a remote South Pacific atoll</v>
      </c>
      <c r="I340" s="39" t="str">
        <f>'2_all_summary'!E339</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340" s="39">
        <f>IF(ISNUMBER(SEARCH("Yes",'2_all_summary'!$H339)),IF(ISNUMBER(SEARCH("Yes",'2_all_summary'!M339)),1,2),IF(ISNUMBER(SEARCH("No",'2_all_summary'!M339)),4,3))</f>
        <v>4</v>
      </c>
      <c r="K340" s="39">
        <f>IF(ISNUMBER(SEARCH("Yes",'2_all_summary'!$H339)),IF(ISNUMBER(SEARCH("Yes",'2_all_summary'!N339)),1,2),IF(ISNUMBER(SEARCH("No",'2_all_summary'!N339)),4,3))</f>
        <v>4</v>
      </c>
      <c r="L340" s="39">
        <f>IF(ISNUMBER(SEARCH("Yes",'2_all_summary'!$H339)),IF(ISNUMBER(SEARCH("Yes",'2_all_summary'!O339)),1,2),IF(ISNUMBER(SEARCH("No",'2_all_summary'!O339)),4,3))</f>
        <v>4</v>
      </c>
      <c r="M340" s="39">
        <f>IF(ISNUMBER(SEARCH("Yes",'2_all_summary'!$H339)),IF(0&lt;'2_all_summary'!P339,1,2),IF(0='2_all_summary'!P339,4,3))</f>
        <v>4</v>
      </c>
      <c r="N340" s="39">
        <f>IF(ISNUMBER(SEARCH("Yes",'2_all_summary'!$H339)),IF(ISNUMBER(SEARCH("Yes",'2_all_summary'!Q339)),1,2),IF(ISNUMBER(SEARCH("No",'2_all_summary'!Q339)),4,3))</f>
        <v>4</v>
      </c>
      <c r="O340" s="39">
        <f>IF(ISNUMBER(SEARCH("Yes",'2_all_summary'!$H339)),IF(ISNUMBER(SEARCH("Yes",'2_all_summary'!R339)),1,2),IF(ISNUMBER(SEARCH("No",'2_all_summary'!R339)),4,3))</f>
        <v>3</v>
      </c>
      <c r="P340" s="39">
        <f>IF(ISNUMBER(SEARCH("Yes",'2_all_summary'!$H339)),IF(ISNUMBER(SEARCH("Yes",'2_all_summary'!S339)),1,2),IF(ISNUMBER(SEARCH("No",'2_all_summary'!S339)),4,3))</f>
        <v>4</v>
      </c>
      <c r="Q340" s="39">
        <f>IF(ISNUMBER(SEARCH("Yes",'2_all_summary'!$H339)),IF(0&lt;'2_all_summary'!T339,1,2),IF(0='2_all_summary'!T339,4,3))</f>
        <v>3</v>
      </c>
      <c r="R340" s="39">
        <f>IF(ISNUMBER(SEARCH("Yes",'2_all_summary'!$H339)),IF(ISNUMBER(SEARCH("Yes",'2_all_summary'!U339)),1,2),IF(ISNUMBER(SEARCH("No",'2_all_summary'!U339)),4,3))</f>
        <v>3</v>
      </c>
    </row>
    <row r="341" spans="7:18" x14ac:dyDescent="0.3">
      <c r="G341" s="53"/>
      <c r="H341" s="39" t="str">
        <f>'2_all_summary'!D340</f>
        <v>Community-based management of near-shore fisheries in vanuatu: What works?</v>
      </c>
      <c r="I341" s="39" t="str">
        <f>'2_all_summary'!E340</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v>
      </c>
      <c r="J341" s="39">
        <f>IF(ISNUMBER(SEARCH("Yes",'2_all_summary'!$H340)),IF(ISNUMBER(SEARCH("Yes",'2_all_summary'!M340)),1,2),IF(ISNUMBER(SEARCH("No",'2_all_summary'!M340)),4,3))</f>
        <v>1</v>
      </c>
      <c r="K341" s="39">
        <f>IF(ISNUMBER(SEARCH("Yes",'2_all_summary'!$H340)),IF(ISNUMBER(SEARCH("Yes",'2_all_summary'!N340)),1,2),IF(ISNUMBER(SEARCH("No",'2_all_summary'!N340)),4,3))</f>
        <v>1</v>
      </c>
      <c r="L341" s="39">
        <f>IF(ISNUMBER(SEARCH("Yes",'2_all_summary'!$H340)),IF(ISNUMBER(SEARCH("Yes",'2_all_summary'!O340)),1,2),IF(ISNUMBER(SEARCH("No",'2_all_summary'!O340)),4,3))</f>
        <v>1</v>
      </c>
      <c r="M341" s="39">
        <f>IF(ISNUMBER(SEARCH("Yes",'2_all_summary'!$H340)),IF(0&lt;'2_all_summary'!P340,1,2),IF(0='2_all_summary'!P340,4,3))</f>
        <v>1</v>
      </c>
      <c r="N341" s="39">
        <f>IF(ISNUMBER(SEARCH("Yes",'2_all_summary'!$H340)),IF(ISNUMBER(SEARCH("Yes",'2_all_summary'!Q340)),1,2),IF(ISNUMBER(SEARCH("No",'2_all_summary'!Q340)),4,3))</f>
        <v>1</v>
      </c>
      <c r="O341" s="39">
        <f>IF(ISNUMBER(SEARCH("Yes",'2_all_summary'!$H340)),IF(ISNUMBER(SEARCH("Yes",'2_all_summary'!R340)),1,2),IF(ISNUMBER(SEARCH("No",'2_all_summary'!R340)),4,3))</f>
        <v>1</v>
      </c>
      <c r="P341" s="39">
        <f>IF(ISNUMBER(SEARCH("Yes",'2_all_summary'!$H340)),IF(ISNUMBER(SEARCH("Yes",'2_all_summary'!S340)),1,2),IF(ISNUMBER(SEARCH("No",'2_all_summary'!S340)),4,3))</f>
        <v>1</v>
      </c>
      <c r="Q341" s="39">
        <f>IF(ISNUMBER(SEARCH("Yes",'2_all_summary'!$H340)),IF(0&lt;'2_all_summary'!T340,1,2),IF(0='2_all_summary'!T340,4,3))</f>
        <v>1</v>
      </c>
      <c r="R341" s="39">
        <f>IF(ISNUMBER(SEARCH("Yes",'2_all_summary'!$H340)),IF(ISNUMBER(SEARCH("Yes",'2_all_summary'!U340)),1,2),IF(ISNUMBER(SEARCH("No",'2_all_summary'!U340)),4,3))</f>
        <v>1</v>
      </c>
    </row>
    <row r="342" spans="7:18" x14ac:dyDescent="0.3">
      <c r="G342" s="53"/>
      <c r="H342" s="39" t="str">
        <f>'2_all_summary'!D341</f>
        <v>Patterns in artisanal coral reef fisheries revealed through local monitoring efforts</v>
      </c>
      <c r="I342" s="39" t="str">
        <f>'2_all_summary'!E341</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v>
      </c>
      <c r="J342" s="39">
        <f>IF(ISNUMBER(SEARCH("Yes",'2_all_summary'!$H341)),IF(ISNUMBER(SEARCH("Yes",'2_all_summary'!M341)),1,2),IF(ISNUMBER(SEARCH("No",'2_all_summary'!M341)),4,3))</f>
        <v>4</v>
      </c>
      <c r="K342" s="39">
        <f>IF(ISNUMBER(SEARCH("Yes",'2_all_summary'!$H341)),IF(ISNUMBER(SEARCH("Yes",'2_all_summary'!N341)),1,2),IF(ISNUMBER(SEARCH("No",'2_all_summary'!N341)),4,3))</f>
        <v>4</v>
      </c>
      <c r="L342" s="39">
        <f>IF(ISNUMBER(SEARCH("Yes",'2_all_summary'!$H341)),IF(ISNUMBER(SEARCH("Yes",'2_all_summary'!O341)),1,2),IF(ISNUMBER(SEARCH("No",'2_all_summary'!O341)),4,3))</f>
        <v>4</v>
      </c>
      <c r="M342" s="39">
        <f>IF(ISNUMBER(SEARCH("Yes",'2_all_summary'!$H341)),IF(0&lt;'2_all_summary'!P341,1,2),IF(0='2_all_summary'!P341,4,3))</f>
        <v>4</v>
      </c>
      <c r="N342" s="39">
        <f>IF(ISNUMBER(SEARCH("Yes",'2_all_summary'!$H341)),IF(ISNUMBER(SEARCH("Yes",'2_all_summary'!Q341)),1,2),IF(ISNUMBER(SEARCH("No",'2_all_summary'!Q341)),4,3))</f>
        <v>4</v>
      </c>
      <c r="O342" s="39">
        <f>IF(ISNUMBER(SEARCH("Yes",'2_all_summary'!$H341)),IF(ISNUMBER(SEARCH("Yes",'2_all_summary'!R341)),1,2),IF(ISNUMBER(SEARCH("No",'2_all_summary'!R341)),4,3))</f>
        <v>4</v>
      </c>
      <c r="P342" s="39">
        <f>IF(ISNUMBER(SEARCH("Yes",'2_all_summary'!$H341)),IF(ISNUMBER(SEARCH("Yes",'2_all_summary'!S341)),1,2),IF(ISNUMBER(SEARCH("No",'2_all_summary'!S341)),4,3))</f>
        <v>4</v>
      </c>
      <c r="Q342" s="39">
        <f>IF(ISNUMBER(SEARCH("Yes",'2_all_summary'!$H341)),IF(0&lt;'2_all_summary'!T341,1,2),IF(0='2_all_summary'!T341,4,3))</f>
        <v>4</v>
      </c>
      <c r="R342" s="39">
        <f>IF(ISNUMBER(SEARCH("Yes",'2_all_summary'!$H341)),IF(ISNUMBER(SEARCH("Yes",'2_all_summary'!U341)),1,2),IF(ISNUMBER(SEARCH("No",'2_all_summary'!U341)),4,3))</f>
        <v>4</v>
      </c>
    </row>
    <row r="343" spans="7:18" x14ac:dyDescent="0.3">
      <c r="G343" s="53"/>
      <c r="H343" s="39" t="str">
        <f>'2_all_summary'!D342</f>
        <v>Nitrogen removal from wastewater by coupling anammox and methane-dependent denitrification in a membrane biofilm reactor</v>
      </c>
      <c r="I343" s="39" t="str">
        <f>'2_all_summary'!E342</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v>
      </c>
      <c r="J343" s="39">
        <f>IF(ISNUMBER(SEARCH("Yes",'2_all_summary'!$H342)),IF(ISNUMBER(SEARCH("Yes",'2_all_summary'!M342)),1,2),IF(ISNUMBER(SEARCH("No",'2_all_summary'!M342)),4,3))</f>
        <v>4</v>
      </c>
      <c r="K343" s="39">
        <f>IF(ISNUMBER(SEARCH("Yes",'2_all_summary'!$H342)),IF(ISNUMBER(SEARCH("Yes",'2_all_summary'!N342)),1,2),IF(ISNUMBER(SEARCH("No",'2_all_summary'!N342)),4,3))</f>
        <v>4</v>
      </c>
      <c r="L343" s="39">
        <f>IF(ISNUMBER(SEARCH("Yes",'2_all_summary'!$H342)),IF(ISNUMBER(SEARCH("Yes",'2_all_summary'!O342)),1,2),IF(ISNUMBER(SEARCH("No",'2_all_summary'!O342)),4,3))</f>
        <v>4</v>
      </c>
      <c r="M343" s="39">
        <f>IF(ISNUMBER(SEARCH("Yes",'2_all_summary'!$H342)),IF(0&lt;'2_all_summary'!P342,1,2),IF(0='2_all_summary'!P342,4,3))</f>
        <v>4</v>
      </c>
      <c r="N343" s="39">
        <f>IF(ISNUMBER(SEARCH("Yes",'2_all_summary'!$H342)),IF(ISNUMBER(SEARCH("Yes",'2_all_summary'!Q342)),1,2),IF(ISNUMBER(SEARCH("No",'2_all_summary'!Q342)),4,3))</f>
        <v>4</v>
      </c>
      <c r="O343" s="39">
        <f>IF(ISNUMBER(SEARCH("Yes",'2_all_summary'!$H342)),IF(ISNUMBER(SEARCH("Yes",'2_all_summary'!R342)),1,2),IF(ISNUMBER(SEARCH("No",'2_all_summary'!R342)),4,3))</f>
        <v>4</v>
      </c>
      <c r="P343" s="39">
        <f>IF(ISNUMBER(SEARCH("Yes",'2_all_summary'!$H342)),IF(ISNUMBER(SEARCH("Yes",'2_all_summary'!S342)),1,2),IF(ISNUMBER(SEARCH("No",'2_all_summary'!S342)),4,3))</f>
        <v>4</v>
      </c>
      <c r="Q343" s="39">
        <f>IF(ISNUMBER(SEARCH("Yes",'2_all_summary'!$H342)),IF(0&lt;'2_all_summary'!T342,1,2),IF(0='2_all_summary'!T342,4,3))</f>
        <v>4</v>
      </c>
      <c r="R343" s="39">
        <f>IF(ISNUMBER(SEARCH("Yes",'2_all_summary'!$H342)),IF(ISNUMBER(SEARCH("Yes",'2_all_summary'!U342)),1,2),IF(ISNUMBER(SEARCH("No",'2_all_summary'!U342)),4,3))</f>
        <v>4</v>
      </c>
    </row>
    <row r="344" spans="7:18" x14ac:dyDescent="0.3">
      <c r="G344" s="53"/>
      <c r="H344" s="39" t="str">
        <f>'2_all_summary'!D343</f>
        <v>Primary Care Intervention to Prevent and Control Cholangiocarcinoma: Lesson from Nakhon Ratchasima, Thailand</v>
      </c>
      <c r="I344" s="39" t="str">
        <f>'2_all_summary'!E343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344" s="39">
        <f>IF(ISNUMBER(SEARCH("Yes",'2_all_summary'!$H343)),IF(ISNUMBER(SEARCH("Yes",'2_all_summary'!M343)),1,2),IF(ISNUMBER(SEARCH("No",'2_all_summary'!M343)),4,3))</f>
        <v>4</v>
      </c>
      <c r="K344" s="39">
        <f>IF(ISNUMBER(SEARCH("Yes",'2_all_summary'!$H343)),IF(ISNUMBER(SEARCH("Yes",'2_all_summary'!N343)),1,2),IF(ISNUMBER(SEARCH("No",'2_all_summary'!N343)),4,3))</f>
        <v>4</v>
      </c>
      <c r="L344" s="39">
        <f>IF(ISNUMBER(SEARCH("Yes",'2_all_summary'!$H343)),IF(ISNUMBER(SEARCH("Yes",'2_all_summary'!O343)),1,2),IF(ISNUMBER(SEARCH("No",'2_all_summary'!O343)),4,3))</f>
        <v>4</v>
      </c>
      <c r="M344" s="39">
        <f>IF(ISNUMBER(SEARCH("Yes",'2_all_summary'!$H343)),IF(0&lt;'2_all_summary'!P343,1,2),IF(0='2_all_summary'!P343,4,3))</f>
        <v>4</v>
      </c>
      <c r="N344" s="39">
        <f>IF(ISNUMBER(SEARCH("Yes",'2_all_summary'!$H343)),IF(ISNUMBER(SEARCH("Yes",'2_all_summary'!Q343)),1,2),IF(ISNUMBER(SEARCH("No",'2_all_summary'!Q343)),4,3))</f>
        <v>4</v>
      </c>
      <c r="O344" s="39">
        <f>IF(ISNUMBER(SEARCH("Yes",'2_all_summary'!$H343)),IF(ISNUMBER(SEARCH("Yes",'2_all_summary'!R343)),1,2),IF(ISNUMBER(SEARCH("No",'2_all_summary'!R343)),4,3))</f>
        <v>4</v>
      </c>
      <c r="P344" s="39">
        <f>IF(ISNUMBER(SEARCH("Yes",'2_all_summary'!$H343)),IF(ISNUMBER(SEARCH("Yes",'2_all_summary'!S343)),1,2),IF(ISNUMBER(SEARCH("No",'2_all_summary'!S343)),4,3))</f>
        <v>4</v>
      </c>
      <c r="Q344" s="39">
        <f>IF(ISNUMBER(SEARCH("Yes",'2_all_summary'!$H343)),IF(0&lt;'2_all_summary'!T343,1,2),IF(0='2_all_summary'!T343,4,3))</f>
        <v>4</v>
      </c>
      <c r="R344" s="39">
        <f>IF(ISNUMBER(SEARCH("Yes",'2_all_summary'!$H343)),IF(ISNUMBER(SEARCH("Yes",'2_all_summary'!U343)),1,2),IF(ISNUMBER(SEARCH("No",'2_all_summary'!U343)),4,3))</f>
        <v>4</v>
      </c>
    </row>
    <row r="345" spans="7:18" x14ac:dyDescent="0.3">
      <c r="G345" s="53"/>
      <c r="H345" s="39" t="str">
        <f>'2_all_summary'!D344</f>
        <v>Risk Factors of Stunting and Wasting among Children Aged 6-59 Months in Household Food Insecurity of Jima Geneti District, Western Oromia, Ethiopia: An Observational Study</v>
      </c>
      <c r="I345" s="39" t="str">
        <f>'2_all_summary'!E344</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v>
      </c>
      <c r="J345" s="39">
        <f>IF(ISNUMBER(SEARCH("Yes",'2_all_summary'!$H344)),IF(ISNUMBER(SEARCH("Yes",'2_all_summary'!M344)),1,2),IF(ISNUMBER(SEARCH("No",'2_all_summary'!M344)),4,3))</f>
        <v>4</v>
      </c>
      <c r="K345" s="39">
        <f>IF(ISNUMBER(SEARCH("Yes",'2_all_summary'!$H344)),IF(ISNUMBER(SEARCH("Yes",'2_all_summary'!N344)),1,2),IF(ISNUMBER(SEARCH("No",'2_all_summary'!N344)),4,3))</f>
        <v>4</v>
      </c>
      <c r="L345" s="39">
        <f>IF(ISNUMBER(SEARCH("Yes",'2_all_summary'!$H344)),IF(ISNUMBER(SEARCH("Yes",'2_all_summary'!O344)),1,2),IF(ISNUMBER(SEARCH("No",'2_all_summary'!O344)),4,3))</f>
        <v>4</v>
      </c>
      <c r="M345" s="39">
        <f>IF(ISNUMBER(SEARCH("Yes",'2_all_summary'!$H344)),IF(0&lt;'2_all_summary'!P344,1,2),IF(0='2_all_summary'!P344,4,3))</f>
        <v>4</v>
      </c>
      <c r="N345" s="39">
        <f>IF(ISNUMBER(SEARCH("Yes",'2_all_summary'!$H344)),IF(ISNUMBER(SEARCH("Yes",'2_all_summary'!Q344)),1,2),IF(ISNUMBER(SEARCH("No",'2_all_summary'!Q344)),4,3))</f>
        <v>4</v>
      </c>
      <c r="O345" s="39">
        <f>IF(ISNUMBER(SEARCH("Yes",'2_all_summary'!$H344)),IF(ISNUMBER(SEARCH("Yes",'2_all_summary'!R344)),1,2),IF(ISNUMBER(SEARCH("No",'2_all_summary'!R344)),4,3))</f>
        <v>4</v>
      </c>
      <c r="P345" s="39">
        <f>IF(ISNUMBER(SEARCH("Yes",'2_all_summary'!$H344)),IF(ISNUMBER(SEARCH("Yes",'2_all_summary'!S344)),1,2),IF(ISNUMBER(SEARCH("No",'2_all_summary'!S344)),4,3))</f>
        <v>4</v>
      </c>
      <c r="Q345" s="39">
        <f>IF(ISNUMBER(SEARCH("Yes",'2_all_summary'!$H344)),IF(0&lt;'2_all_summary'!T344,1,2),IF(0='2_all_summary'!T344,4,3))</f>
        <v>4</v>
      </c>
      <c r="R345" s="39">
        <f>IF(ISNUMBER(SEARCH("Yes",'2_all_summary'!$H344)),IF(ISNUMBER(SEARCH("Yes",'2_all_summary'!U344)),1,2),IF(ISNUMBER(SEARCH("No",'2_all_summary'!U344)),4,3))</f>
        <v>4</v>
      </c>
    </row>
    <row r="346" spans="7:18" x14ac:dyDescent="0.3">
      <c r="G346" s="53"/>
      <c r="H346" s="39" t="str">
        <f>'2_all_summary'!D345</f>
        <v>Community-based conflict resolution strategies for sustainable management of the tsitsikamma national park, South Africa</v>
      </c>
      <c r="I346" s="39" t="str">
        <f>'2_all_summary'!E345</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v>
      </c>
      <c r="J346" s="39">
        <f>IF(ISNUMBER(SEARCH("Yes",'2_all_summary'!$H345)),IF(ISNUMBER(SEARCH("Yes",'2_all_summary'!M345)),1,2),IF(ISNUMBER(SEARCH("No",'2_all_summary'!M345)),4,3))</f>
        <v>4</v>
      </c>
      <c r="K346" s="39">
        <f>IF(ISNUMBER(SEARCH("Yes",'2_all_summary'!$H345)),IF(ISNUMBER(SEARCH("Yes",'2_all_summary'!N345)),1,2),IF(ISNUMBER(SEARCH("No",'2_all_summary'!N345)),4,3))</f>
        <v>4</v>
      </c>
      <c r="L346" s="39">
        <f>IF(ISNUMBER(SEARCH("Yes",'2_all_summary'!$H345)),IF(ISNUMBER(SEARCH("Yes",'2_all_summary'!O345)),1,2),IF(ISNUMBER(SEARCH("No",'2_all_summary'!O345)),4,3))</f>
        <v>4</v>
      </c>
      <c r="M346" s="39">
        <f>IF(ISNUMBER(SEARCH("Yes",'2_all_summary'!$H345)),IF(0&lt;'2_all_summary'!P345,1,2),IF(0='2_all_summary'!P345,4,3))</f>
        <v>4</v>
      </c>
      <c r="N346" s="39">
        <f>IF(ISNUMBER(SEARCH("Yes",'2_all_summary'!$H345)),IF(ISNUMBER(SEARCH("Yes",'2_all_summary'!Q345)),1,2),IF(ISNUMBER(SEARCH("No",'2_all_summary'!Q345)),4,3))</f>
        <v>4</v>
      </c>
      <c r="O346" s="39">
        <f>IF(ISNUMBER(SEARCH("Yes",'2_all_summary'!$H345)),IF(ISNUMBER(SEARCH("Yes",'2_all_summary'!R345)),1,2),IF(ISNUMBER(SEARCH("No",'2_all_summary'!R345)),4,3))</f>
        <v>4</v>
      </c>
      <c r="P346" s="39">
        <f>IF(ISNUMBER(SEARCH("Yes",'2_all_summary'!$H345)),IF(ISNUMBER(SEARCH("Yes",'2_all_summary'!S345)),1,2),IF(ISNUMBER(SEARCH("No",'2_all_summary'!S345)),4,3))</f>
        <v>4</v>
      </c>
      <c r="Q346" s="39">
        <f>IF(ISNUMBER(SEARCH("Yes",'2_all_summary'!$H345)),IF(0&lt;'2_all_summary'!T345,1,2),IF(0='2_all_summary'!T345,4,3))</f>
        <v>4</v>
      </c>
      <c r="R346" s="39">
        <f>IF(ISNUMBER(SEARCH("Yes",'2_all_summary'!$H345)),IF(ISNUMBER(SEARCH("Yes",'2_all_summary'!U345)),1,2),IF(ISNUMBER(SEARCH("No",'2_all_summary'!U345)),4,3))</f>
        <v>4</v>
      </c>
    </row>
    <row r="347" spans="7:18" x14ac:dyDescent="0.3">
      <c r="G347" s="53"/>
      <c r="H347" s="39" t="str">
        <f>'2_all_summary'!D346</f>
        <v>Wetland resource management in bangladesh: Implications for marginalization and vulnerability of local harvesters</v>
      </c>
      <c r="I347" s="39" t="str">
        <f>'2_all_summary'!E346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v>
      </c>
      <c r="J347" s="39">
        <f>IF(ISNUMBER(SEARCH("Yes",'2_all_summary'!$H346)),IF(ISNUMBER(SEARCH("Yes",'2_all_summary'!M346)),1,2),IF(ISNUMBER(SEARCH("No",'2_all_summary'!M346)),4,3))</f>
        <v>4</v>
      </c>
      <c r="K347" s="39">
        <f>IF(ISNUMBER(SEARCH("Yes",'2_all_summary'!$H346)),IF(ISNUMBER(SEARCH("Yes",'2_all_summary'!N346)),1,2),IF(ISNUMBER(SEARCH("No",'2_all_summary'!N346)),4,3))</f>
        <v>4</v>
      </c>
      <c r="L347" s="39">
        <f>IF(ISNUMBER(SEARCH("Yes",'2_all_summary'!$H346)),IF(ISNUMBER(SEARCH("Yes",'2_all_summary'!O346)),1,2),IF(ISNUMBER(SEARCH("No",'2_all_summary'!O346)),4,3))</f>
        <v>4</v>
      </c>
      <c r="M347" s="39">
        <f>IF(ISNUMBER(SEARCH("Yes",'2_all_summary'!$H346)),IF(0&lt;'2_all_summary'!P346,1,2),IF(0='2_all_summary'!P346,4,3))</f>
        <v>4</v>
      </c>
      <c r="N347" s="39">
        <f>IF(ISNUMBER(SEARCH("Yes",'2_all_summary'!$H346)),IF(ISNUMBER(SEARCH("Yes",'2_all_summary'!Q346)),1,2),IF(ISNUMBER(SEARCH("No",'2_all_summary'!Q346)),4,3))</f>
        <v>4</v>
      </c>
      <c r="O347" s="39">
        <f>IF(ISNUMBER(SEARCH("Yes",'2_all_summary'!$H346)),IF(ISNUMBER(SEARCH("Yes",'2_all_summary'!R346)),1,2),IF(ISNUMBER(SEARCH("No",'2_all_summary'!R346)),4,3))</f>
        <v>4</v>
      </c>
      <c r="P347" s="39">
        <f>IF(ISNUMBER(SEARCH("Yes",'2_all_summary'!$H346)),IF(ISNUMBER(SEARCH("Yes",'2_all_summary'!S346)),1,2),IF(ISNUMBER(SEARCH("No",'2_all_summary'!S346)),4,3))</f>
        <v>4</v>
      </c>
      <c r="Q347" s="39">
        <f>IF(ISNUMBER(SEARCH("Yes",'2_all_summary'!$H346)),IF(0&lt;'2_all_summary'!T346,1,2),IF(0='2_all_summary'!T346,4,3))</f>
        <v>4</v>
      </c>
      <c r="R347" s="39">
        <f>IF(ISNUMBER(SEARCH("Yes",'2_all_summary'!$H346)),IF(ISNUMBER(SEARCH("Yes",'2_all_summary'!U346)),1,2),IF(ISNUMBER(SEARCH("No",'2_all_summary'!U346)),4,3))</f>
        <v>4</v>
      </c>
    </row>
    <row r="348" spans="7:18" x14ac:dyDescent="0.3">
      <c r="G348" s="53"/>
      <c r="H348" s="39" t="str">
        <f>'2_all_summary'!D347</f>
        <v>Classed conservation: Socio-economic drivers of participation in marine resource management</v>
      </c>
      <c r="I348" s="39" t="str">
        <f>'2_all_summary'!E347</f>
        <v>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v>
      </c>
      <c r="J348" s="39">
        <f>IF(ISNUMBER(SEARCH("Yes",'2_all_summary'!$H347)),IF(ISNUMBER(SEARCH("Yes",'2_all_summary'!M347)),1,2),IF(ISNUMBER(SEARCH("No",'2_all_summary'!M347)),4,3))</f>
        <v>4</v>
      </c>
      <c r="K348" s="39">
        <f>IF(ISNUMBER(SEARCH("Yes",'2_all_summary'!$H347)),IF(ISNUMBER(SEARCH("Yes",'2_all_summary'!N347)),1,2),IF(ISNUMBER(SEARCH("No",'2_all_summary'!N347)),4,3))</f>
        <v>4</v>
      </c>
      <c r="L348" s="39">
        <f>IF(ISNUMBER(SEARCH("Yes",'2_all_summary'!$H347)),IF(ISNUMBER(SEARCH("Yes",'2_all_summary'!O347)),1,2),IF(ISNUMBER(SEARCH("No",'2_all_summary'!O347)),4,3))</f>
        <v>4</v>
      </c>
      <c r="M348" s="39">
        <f>IF(ISNUMBER(SEARCH("Yes",'2_all_summary'!$H347)),IF(0&lt;'2_all_summary'!P347,1,2),IF(0='2_all_summary'!P347,4,3))</f>
        <v>4</v>
      </c>
      <c r="N348" s="39">
        <f>IF(ISNUMBER(SEARCH("Yes",'2_all_summary'!$H347)),IF(ISNUMBER(SEARCH("Yes",'2_all_summary'!Q347)),1,2),IF(ISNUMBER(SEARCH("No",'2_all_summary'!Q347)),4,3))</f>
        <v>4</v>
      </c>
      <c r="O348" s="39">
        <f>IF(ISNUMBER(SEARCH("Yes",'2_all_summary'!$H347)),IF(ISNUMBER(SEARCH("Yes",'2_all_summary'!R347)),1,2),IF(ISNUMBER(SEARCH("No",'2_all_summary'!R347)),4,3))</f>
        <v>4</v>
      </c>
      <c r="P348" s="39">
        <f>IF(ISNUMBER(SEARCH("Yes",'2_all_summary'!$H347)),IF(ISNUMBER(SEARCH("Yes",'2_all_summary'!S347)),1,2),IF(ISNUMBER(SEARCH("No",'2_all_summary'!S347)),4,3))</f>
        <v>4</v>
      </c>
      <c r="Q348" s="39">
        <f>IF(ISNUMBER(SEARCH("Yes",'2_all_summary'!$H347)),IF(0&lt;'2_all_summary'!T347,1,2),IF(0='2_all_summary'!T347,4,3))</f>
        <v>4</v>
      </c>
      <c r="R348" s="39">
        <f>IF(ISNUMBER(SEARCH("Yes",'2_all_summary'!$H347)),IF(ISNUMBER(SEARCH("Yes",'2_all_summary'!U347)),1,2),IF(ISNUMBER(SEARCH("No",'2_all_summary'!U347)),4,3))</f>
        <v>4</v>
      </c>
    </row>
    <row r="349" spans="7:18" x14ac:dyDescent="0.3">
      <c r="G349" s="53"/>
      <c r="H349" s="39" t="str">
        <f>'2_all_summary'!D348</f>
        <v>Dietary exposure to persistent organic pollutants and metals among Inuit and Chukchi in Russian arctic Chukotka</v>
      </c>
      <c r="I349" s="39" t="str">
        <f>'2_all_summary'!E348</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v>
      </c>
      <c r="J349" s="39">
        <f>IF(ISNUMBER(SEARCH("Yes",'2_all_summary'!$H348)),IF(ISNUMBER(SEARCH("Yes",'2_all_summary'!M348)),1,2),IF(ISNUMBER(SEARCH("No",'2_all_summary'!M348)),4,3))</f>
        <v>4</v>
      </c>
      <c r="K349" s="39">
        <f>IF(ISNUMBER(SEARCH("Yes",'2_all_summary'!$H348)),IF(ISNUMBER(SEARCH("Yes",'2_all_summary'!N348)),1,2),IF(ISNUMBER(SEARCH("No",'2_all_summary'!N348)),4,3))</f>
        <v>4</v>
      </c>
      <c r="L349" s="39">
        <f>IF(ISNUMBER(SEARCH("Yes",'2_all_summary'!$H348)),IF(ISNUMBER(SEARCH("Yes",'2_all_summary'!O348)),1,2),IF(ISNUMBER(SEARCH("No",'2_all_summary'!O348)),4,3))</f>
        <v>4</v>
      </c>
      <c r="M349" s="39">
        <f>IF(ISNUMBER(SEARCH("Yes",'2_all_summary'!$H348)),IF(0&lt;'2_all_summary'!P348,1,2),IF(0='2_all_summary'!P348,4,3))</f>
        <v>4</v>
      </c>
      <c r="N349" s="39">
        <f>IF(ISNUMBER(SEARCH("Yes",'2_all_summary'!$H348)),IF(ISNUMBER(SEARCH("Yes",'2_all_summary'!Q348)),1,2),IF(ISNUMBER(SEARCH("No",'2_all_summary'!Q348)),4,3))</f>
        <v>4</v>
      </c>
      <c r="O349" s="39">
        <f>IF(ISNUMBER(SEARCH("Yes",'2_all_summary'!$H348)),IF(ISNUMBER(SEARCH("Yes",'2_all_summary'!R348)),1,2),IF(ISNUMBER(SEARCH("No",'2_all_summary'!R348)),4,3))</f>
        <v>4</v>
      </c>
      <c r="P349" s="39">
        <f>IF(ISNUMBER(SEARCH("Yes",'2_all_summary'!$H348)),IF(ISNUMBER(SEARCH("Yes",'2_all_summary'!S348)),1,2),IF(ISNUMBER(SEARCH("No",'2_all_summary'!S348)),4,3))</f>
        <v>4</v>
      </c>
      <c r="Q349" s="39">
        <f>IF(ISNUMBER(SEARCH("Yes",'2_all_summary'!$H348)),IF(0&lt;'2_all_summary'!T348,1,2),IF(0='2_all_summary'!T348,4,3))</f>
        <v>4</v>
      </c>
      <c r="R349" s="39">
        <f>IF(ISNUMBER(SEARCH("Yes",'2_all_summary'!$H348)),IF(ISNUMBER(SEARCH("Yes",'2_all_summary'!U348)),1,2),IF(ISNUMBER(SEARCH("No",'2_all_summary'!U348)),4,3))</f>
        <v>4</v>
      </c>
    </row>
    <row r="350" spans="7:18" x14ac:dyDescent="0.3">
      <c r="G350" s="53"/>
      <c r="H350" s="39" t="str">
        <f>'2_all_summary'!D349</f>
        <v>Non-management of natural resources: The case of Inland Fisheries in the Mayan Zone, Quintana Roo, MÃ©xico</v>
      </c>
      <c r="I350" s="39" t="str">
        <f>'2_all_summary'!E349</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v>
      </c>
      <c r="J350" s="39">
        <f>IF(ISNUMBER(SEARCH("Yes",'2_all_summary'!$H349)),IF(ISNUMBER(SEARCH("Yes",'2_all_summary'!M349)),1,2),IF(ISNUMBER(SEARCH("No",'2_all_summary'!M349)),4,3))</f>
        <v>4</v>
      </c>
      <c r="K350" s="39">
        <f>IF(ISNUMBER(SEARCH("Yes",'2_all_summary'!$H349)),IF(ISNUMBER(SEARCH("Yes",'2_all_summary'!N349)),1,2),IF(ISNUMBER(SEARCH("No",'2_all_summary'!N349)),4,3))</f>
        <v>4</v>
      </c>
      <c r="L350" s="39">
        <f>IF(ISNUMBER(SEARCH("Yes",'2_all_summary'!$H349)),IF(ISNUMBER(SEARCH("Yes",'2_all_summary'!O349)),1,2),IF(ISNUMBER(SEARCH("No",'2_all_summary'!O349)),4,3))</f>
        <v>4</v>
      </c>
      <c r="M350" s="39">
        <f>IF(ISNUMBER(SEARCH("Yes",'2_all_summary'!$H349)),IF(0&lt;'2_all_summary'!P349,1,2),IF(0='2_all_summary'!P349,4,3))</f>
        <v>4</v>
      </c>
      <c r="N350" s="39">
        <f>IF(ISNUMBER(SEARCH("Yes",'2_all_summary'!$H349)),IF(ISNUMBER(SEARCH("Yes",'2_all_summary'!Q349)),1,2),IF(ISNUMBER(SEARCH("No",'2_all_summary'!Q349)),4,3))</f>
        <v>4</v>
      </c>
      <c r="O350" s="39">
        <f>IF(ISNUMBER(SEARCH("Yes",'2_all_summary'!$H349)),IF(ISNUMBER(SEARCH("Yes",'2_all_summary'!R349)),1,2),IF(ISNUMBER(SEARCH("No",'2_all_summary'!R349)),4,3))</f>
        <v>4</v>
      </c>
      <c r="P350" s="39">
        <f>IF(ISNUMBER(SEARCH("Yes",'2_all_summary'!$H349)),IF(ISNUMBER(SEARCH("Yes",'2_all_summary'!S349)),1,2),IF(ISNUMBER(SEARCH("No",'2_all_summary'!S349)),4,3))</f>
        <v>4</v>
      </c>
      <c r="Q350" s="39">
        <f>IF(ISNUMBER(SEARCH("Yes",'2_all_summary'!$H349)),IF(0&lt;'2_all_summary'!T349,1,2),IF(0='2_all_summary'!T349,4,3))</f>
        <v>4</v>
      </c>
      <c r="R350" s="39">
        <f>IF(ISNUMBER(SEARCH("Yes",'2_all_summary'!$H349)),IF(ISNUMBER(SEARCH("Yes",'2_all_summary'!U349)),1,2),IF(ISNUMBER(SEARCH("No",'2_all_summary'!U349)),4,3))</f>
        <v>4</v>
      </c>
    </row>
    <row r="351" spans="7:18" x14ac:dyDescent="0.3">
      <c r="G351" s="53"/>
      <c r="H351" s="39" t="str">
        <f>'2_all_summary'!D350</f>
        <v>Smart Kampung: Characterisation of Surabaya Urban Coastal Settlements through Smart City Measurement</v>
      </c>
      <c r="I351" s="39" t="str">
        <f>'2_all_summary'!E350</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v>
      </c>
      <c r="J351" s="39">
        <f>IF(ISNUMBER(SEARCH("Yes",'2_all_summary'!$H350)),IF(ISNUMBER(SEARCH("Yes",'2_all_summary'!M350)),1,2),IF(ISNUMBER(SEARCH("No",'2_all_summary'!M350)),4,3))</f>
        <v>4</v>
      </c>
      <c r="K351" s="39">
        <f>IF(ISNUMBER(SEARCH("Yes",'2_all_summary'!$H350)),IF(ISNUMBER(SEARCH("Yes",'2_all_summary'!N350)),1,2),IF(ISNUMBER(SEARCH("No",'2_all_summary'!N350)),4,3))</f>
        <v>4</v>
      </c>
      <c r="L351" s="39">
        <f>IF(ISNUMBER(SEARCH("Yes",'2_all_summary'!$H350)),IF(ISNUMBER(SEARCH("Yes",'2_all_summary'!O350)),1,2),IF(ISNUMBER(SEARCH("No",'2_all_summary'!O350)),4,3))</f>
        <v>4</v>
      </c>
      <c r="M351" s="39">
        <f>IF(ISNUMBER(SEARCH("Yes",'2_all_summary'!$H350)),IF(0&lt;'2_all_summary'!P350,1,2),IF(0='2_all_summary'!P350,4,3))</f>
        <v>4</v>
      </c>
      <c r="N351" s="39">
        <f>IF(ISNUMBER(SEARCH("Yes",'2_all_summary'!$H350)),IF(ISNUMBER(SEARCH("Yes",'2_all_summary'!Q350)),1,2),IF(ISNUMBER(SEARCH("No",'2_all_summary'!Q350)),4,3))</f>
        <v>4</v>
      </c>
      <c r="O351" s="39">
        <f>IF(ISNUMBER(SEARCH("Yes",'2_all_summary'!$H350)),IF(ISNUMBER(SEARCH("Yes",'2_all_summary'!R350)),1,2),IF(ISNUMBER(SEARCH("No",'2_all_summary'!R350)),4,3))</f>
        <v>4</v>
      </c>
      <c r="P351" s="39">
        <f>IF(ISNUMBER(SEARCH("Yes",'2_all_summary'!$H350)),IF(ISNUMBER(SEARCH("Yes",'2_all_summary'!S350)),1,2),IF(ISNUMBER(SEARCH("No",'2_all_summary'!S350)),4,3))</f>
        <v>4</v>
      </c>
      <c r="Q351" s="39">
        <f>IF(ISNUMBER(SEARCH("Yes",'2_all_summary'!$H350)),IF(0&lt;'2_all_summary'!T350,1,2),IF(0='2_all_summary'!T350,4,3))</f>
        <v>4</v>
      </c>
      <c r="R351" s="39">
        <f>IF(ISNUMBER(SEARCH("Yes",'2_all_summary'!$H350)),IF(ISNUMBER(SEARCH("Yes",'2_all_summary'!U350)),1,2),IF(ISNUMBER(SEARCH("No",'2_all_summary'!U350)),4,3))</f>
        <v>4</v>
      </c>
    </row>
    <row r="352" spans="7:18" x14ac:dyDescent="0.3">
      <c r="G352" s="53"/>
      <c r="H352" s="39" t="str">
        <f>'2_all_summary'!D351</f>
        <v>Short-term impacts and value of a periodic no take zone (NTZ) in a community-managed small-scale lobster fishery, Madagascar</v>
      </c>
      <c r="I352" s="39" t="str">
        <f>'2_all_summary'!E351</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v>
      </c>
      <c r="J352" s="39">
        <f>IF(ISNUMBER(SEARCH("Yes",'2_all_summary'!$H351)),IF(ISNUMBER(SEARCH("Yes",'2_all_summary'!M351)),1,2),IF(ISNUMBER(SEARCH("No",'2_all_summary'!M351)),4,3))</f>
        <v>4</v>
      </c>
      <c r="K352" s="39">
        <f>IF(ISNUMBER(SEARCH("Yes",'2_all_summary'!$H351)),IF(ISNUMBER(SEARCH("Yes",'2_all_summary'!N351)),1,2),IF(ISNUMBER(SEARCH("No",'2_all_summary'!N351)),4,3))</f>
        <v>4</v>
      </c>
      <c r="L352" s="39">
        <f>IF(ISNUMBER(SEARCH("Yes",'2_all_summary'!$H351)),IF(ISNUMBER(SEARCH("Yes",'2_all_summary'!O351)),1,2),IF(ISNUMBER(SEARCH("No",'2_all_summary'!O351)),4,3))</f>
        <v>4</v>
      </c>
      <c r="M352" s="39">
        <f>IF(ISNUMBER(SEARCH("Yes",'2_all_summary'!$H351)),IF(0&lt;'2_all_summary'!P351,1,2),IF(0='2_all_summary'!P351,4,3))</f>
        <v>4</v>
      </c>
      <c r="N352" s="39">
        <f>IF(ISNUMBER(SEARCH("Yes",'2_all_summary'!$H351)),IF(ISNUMBER(SEARCH("Yes",'2_all_summary'!Q351)),1,2),IF(ISNUMBER(SEARCH("No",'2_all_summary'!Q351)),4,3))</f>
        <v>4</v>
      </c>
      <c r="O352" s="39">
        <f>IF(ISNUMBER(SEARCH("Yes",'2_all_summary'!$H351)),IF(ISNUMBER(SEARCH("Yes",'2_all_summary'!R351)),1,2),IF(ISNUMBER(SEARCH("No",'2_all_summary'!R351)),4,3))</f>
        <v>4</v>
      </c>
      <c r="P352" s="39">
        <f>IF(ISNUMBER(SEARCH("Yes",'2_all_summary'!$H351)),IF(ISNUMBER(SEARCH("Yes",'2_all_summary'!S351)),1,2),IF(ISNUMBER(SEARCH("No",'2_all_summary'!S351)),4,3))</f>
        <v>4</v>
      </c>
      <c r="Q352" s="39">
        <f>IF(ISNUMBER(SEARCH("Yes",'2_all_summary'!$H351)),IF(0&lt;'2_all_summary'!T351,1,2),IF(0='2_all_summary'!T351,4,3))</f>
        <v>4</v>
      </c>
      <c r="R352" s="39">
        <f>IF(ISNUMBER(SEARCH("Yes",'2_all_summary'!$H351)),IF(ISNUMBER(SEARCH("Yes",'2_all_summary'!U351)),1,2),IF(ISNUMBER(SEARCH("No",'2_all_summary'!U351)),4,3))</f>
        <v>4</v>
      </c>
    </row>
    <row r="353" spans="7:18" x14ac:dyDescent="0.3">
      <c r="G353" s="53"/>
      <c r="H353" s="39" t="str">
        <f>'2_all_summary'!D352</f>
        <v>In search of appropriate approaches to coastal zone management in Indonesia</v>
      </c>
      <c r="I353" s="39" t="str">
        <f>'2_all_summary'!E352</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v>
      </c>
      <c r="J353" s="39">
        <f>IF(ISNUMBER(SEARCH("Yes",'2_all_summary'!$H352)),IF(ISNUMBER(SEARCH("Yes",'2_all_summary'!M352)),1,2),IF(ISNUMBER(SEARCH("No",'2_all_summary'!M352)),4,3))</f>
        <v>4</v>
      </c>
      <c r="K353" s="39">
        <f>IF(ISNUMBER(SEARCH("Yes",'2_all_summary'!$H352)),IF(ISNUMBER(SEARCH("Yes",'2_all_summary'!N352)),1,2),IF(ISNUMBER(SEARCH("No",'2_all_summary'!N352)),4,3))</f>
        <v>4</v>
      </c>
      <c r="L353" s="39">
        <f>IF(ISNUMBER(SEARCH("Yes",'2_all_summary'!$H352)),IF(ISNUMBER(SEARCH("Yes",'2_all_summary'!O352)),1,2),IF(ISNUMBER(SEARCH("No",'2_all_summary'!O352)),4,3))</f>
        <v>4</v>
      </c>
      <c r="M353" s="39">
        <f>IF(ISNUMBER(SEARCH("Yes",'2_all_summary'!$H352)),IF(0&lt;'2_all_summary'!P352,1,2),IF(0='2_all_summary'!P352,4,3))</f>
        <v>4</v>
      </c>
      <c r="N353" s="39">
        <f>IF(ISNUMBER(SEARCH("Yes",'2_all_summary'!$H352)),IF(ISNUMBER(SEARCH("Yes",'2_all_summary'!Q352)),1,2),IF(ISNUMBER(SEARCH("No",'2_all_summary'!Q352)),4,3))</f>
        <v>4</v>
      </c>
      <c r="O353" s="39">
        <f>IF(ISNUMBER(SEARCH("Yes",'2_all_summary'!$H352)),IF(ISNUMBER(SEARCH("Yes",'2_all_summary'!R352)),1,2),IF(ISNUMBER(SEARCH("No",'2_all_summary'!R352)),4,3))</f>
        <v>4</v>
      </c>
      <c r="P353" s="39">
        <f>IF(ISNUMBER(SEARCH("Yes",'2_all_summary'!$H352)),IF(ISNUMBER(SEARCH("Yes",'2_all_summary'!S352)),1,2),IF(ISNUMBER(SEARCH("No",'2_all_summary'!S352)),4,3))</f>
        <v>4</v>
      </c>
      <c r="Q353" s="39">
        <f>IF(ISNUMBER(SEARCH("Yes",'2_all_summary'!$H352)),IF(0&lt;'2_all_summary'!T352,1,2),IF(0='2_all_summary'!T352,4,3))</f>
        <v>4</v>
      </c>
      <c r="R353" s="39">
        <f>IF(ISNUMBER(SEARCH("Yes",'2_all_summary'!$H352)),IF(ISNUMBER(SEARCH("Yes",'2_all_summary'!U352)),1,2),IF(ISNUMBER(SEARCH("No",'2_all_summary'!U352)),4,3))</f>
        <v>4</v>
      </c>
    </row>
    <row r="354" spans="7:18" x14ac:dyDescent="0.3">
      <c r="G354" s="53"/>
      <c r="H354" s="39" t="str">
        <f>'2_all_summary'!D353</f>
        <v>Integrated reservoir eutrophication remediation plan: Hartbeespoort dam</v>
      </c>
      <c r="I354" s="39" t="str">
        <f>'2_all_summary'!E353</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354" s="39">
        <f>IF(ISNUMBER(SEARCH("Yes",'2_all_summary'!$H353)),IF(ISNUMBER(SEARCH("Yes",'2_all_summary'!M353)),1,2),IF(ISNUMBER(SEARCH("No",'2_all_summary'!M353)),4,3))</f>
        <v>4</v>
      </c>
      <c r="K354" s="39">
        <f>IF(ISNUMBER(SEARCH("Yes",'2_all_summary'!$H353)),IF(ISNUMBER(SEARCH("Yes",'2_all_summary'!N353)),1,2),IF(ISNUMBER(SEARCH("No",'2_all_summary'!N353)),4,3))</f>
        <v>4</v>
      </c>
      <c r="L354" s="39">
        <f>IF(ISNUMBER(SEARCH("Yes",'2_all_summary'!$H353)),IF(ISNUMBER(SEARCH("Yes",'2_all_summary'!O353)),1,2),IF(ISNUMBER(SEARCH("No",'2_all_summary'!O353)),4,3))</f>
        <v>4</v>
      </c>
      <c r="M354" s="39">
        <f>IF(ISNUMBER(SEARCH("Yes",'2_all_summary'!$H353)),IF(0&lt;'2_all_summary'!P353,1,2),IF(0='2_all_summary'!P353,4,3))</f>
        <v>4</v>
      </c>
      <c r="N354" s="39">
        <f>IF(ISNUMBER(SEARCH("Yes",'2_all_summary'!$H353)),IF(ISNUMBER(SEARCH("Yes",'2_all_summary'!Q353)),1,2),IF(ISNUMBER(SEARCH("No",'2_all_summary'!Q353)),4,3))</f>
        <v>4</v>
      </c>
      <c r="O354" s="39">
        <f>IF(ISNUMBER(SEARCH("Yes",'2_all_summary'!$H353)),IF(ISNUMBER(SEARCH("Yes",'2_all_summary'!R353)),1,2),IF(ISNUMBER(SEARCH("No",'2_all_summary'!R353)),4,3))</f>
        <v>4</v>
      </c>
      <c r="P354" s="39">
        <f>IF(ISNUMBER(SEARCH("Yes",'2_all_summary'!$H353)),IF(ISNUMBER(SEARCH("Yes",'2_all_summary'!S353)),1,2),IF(ISNUMBER(SEARCH("No",'2_all_summary'!S353)),4,3))</f>
        <v>4</v>
      </c>
      <c r="Q354" s="39">
        <f>IF(ISNUMBER(SEARCH("Yes",'2_all_summary'!$H353)),IF(0&lt;'2_all_summary'!T353,1,2),IF(0='2_all_summary'!T353,4,3))</f>
        <v>4</v>
      </c>
      <c r="R354" s="39">
        <f>IF(ISNUMBER(SEARCH("Yes",'2_all_summary'!$H353)),IF(ISNUMBER(SEARCH("Yes",'2_all_summary'!U353)),1,2),IF(ISNUMBER(SEARCH("No",'2_all_summary'!U353)),4,3))</f>
        <v>4</v>
      </c>
    </row>
    <row r="355" spans="7:18" x14ac:dyDescent="0.3">
      <c r="G355" s="53"/>
      <c r="H355" s="39" t="str">
        <f>'2_all_summary'!D354</f>
        <v>Coastal-marine extractive reserves: Reflections on the pre-implementation stage</v>
      </c>
      <c r="I355" s="39" t="str">
        <f>'2_all_summary'!E354</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v>
      </c>
      <c r="J355" s="39">
        <f>IF(ISNUMBER(SEARCH("Yes",'2_all_summary'!$H354)),IF(ISNUMBER(SEARCH("Yes",'2_all_summary'!M354)),1,2),IF(ISNUMBER(SEARCH("No",'2_all_summary'!M354)),4,3))</f>
        <v>4</v>
      </c>
      <c r="K355" s="39">
        <f>IF(ISNUMBER(SEARCH("Yes",'2_all_summary'!$H354)),IF(ISNUMBER(SEARCH("Yes",'2_all_summary'!N354)),1,2),IF(ISNUMBER(SEARCH("No",'2_all_summary'!N354)),4,3))</f>
        <v>4</v>
      </c>
      <c r="L355" s="39">
        <f>IF(ISNUMBER(SEARCH("Yes",'2_all_summary'!$H354)),IF(ISNUMBER(SEARCH("Yes",'2_all_summary'!O354)),1,2),IF(ISNUMBER(SEARCH("No",'2_all_summary'!O354)),4,3))</f>
        <v>4</v>
      </c>
      <c r="M355" s="39">
        <f>IF(ISNUMBER(SEARCH("Yes",'2_all_summary'!$H354)),IF(0&lt;'2_all_summary'!P354,1,2),IF(0='2_all_summary'!P354,4,3))</f>
        <v>4</v>
      </c>
      <c r="N355" s="39">
        <f>IF(ISNUMBER(SEARCH("Yes",'2_all_summary'!$H354)),IF(ISNUMBER(SEARCH("Yes",'2_all_summary'!Q354)),1,2),IF(ISNUMBER(SEARCH("No",'2_all_summary'!Q354)),4,3))</f>
        <v>4</v>
      </c>
      <c r="O355" s="39">
        <f>IF(ISNUMBER(SEARCH("Yes",'2_all_summary'!$H354)),IF(ISNUMBER(SEARCH("Yes",'2_all_summary'!R354)),1,2),IF(ISNUMBER(SEARCH("No",'2_all_summary'!R354)),4,3))</f>
        <v>4</v>
      </c>
      <c r="P355" s="39">
        <f>IF(ISNUMBER(SEARCH("Yes",'2_all_summary'!$H354)),IF(ISNUMBER(SEARCH("Yes",'2_all_summary'!S354)),1,2),IF(ISNUMBER(SEARCH("No",'2_all_summary'!S354)),4,3))</f>
        <v>4</v>
      </c>
      <c r="Q355" s="39">
        <f>IF(ISNUMBER(SEARCH("Yes",'2_all_summary'!$H354)),IF(0&lt;'2_all_summary'!T354,1,2),IF(0='2_all_summary'!T354,4,3))</f>
        <v>4</v>
      </c>
      <c r="R355" s="39">
        <f>IF(ISNUMBER(SEARCH("Yes",'2_all_summary'!$H354)),IF(ISNUMBER(SEARCH("Yes",'2_all_summary'!U354)),1,2),IF(ISNUMBER(SEARCH("No",'2_all_summary'!U354)),4,3))</f>
        <v>4</v>
      </c>
    </row>
    <row r="356" spans="7:18" x14ac:dyDescent="0.3">
      <c r="G356" s="53"/>
      <c r="H356" s="39" t="str">
        <f>'2_all_summary'!D355</f>
        <v>A legal pluralism perspective on coastal fisheries governance in two Pacific Island countries</v>
      </c>
      <c r="I356" s="39" t="str">
        <f>'2_all_summary'!E355</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v>
      </c>
      <c r="J356" s="39">
        <f>IF(ISNUMBER(SEARCH("Yes",'2_all_summary'!$H355)),IF(ISNUMBER(SEARCH("Yes",'2_all_summary'!M355)),1,2),IF(ISNUMBER(SEARCH("No",'2_all_summary'!M355)),4,3))</f>
        <v>1</v>
      </c>
      <c r="K356" s="39">
        <f>IF(ISNUMBER(SEARCH("Yes",'2_all_summary'!$H355)),IF(ISNUMBER(SEARCH("Yes",'2_all_summary'!N355)),1,2),IF(ISNUMBER(SEARCH("No",'2_all_summary'!N355)),4,3))</f>
        <v>1</v>
      </c>
      <c r="L356" s="39">
        <f>IF(ISNUMBER(SEARCH("Yes",'2_all_summary'!$H355)),IF(ISNUMBER(SEARCH("Yes",'2_all_summary'!O355)),1,2),IF(ISNUMBER(SEARCH("No",'2_all_summary'!O355)),4,3))</f>
        <v>1</v>
      </c>
      <c r="M356" s="39">
        <f>IF(ISNUMBER(SEARCH("Yes",'2_all_summary'!$H355)),IF(0&lt;'2_all_summary'!P355,1,2),IF(0='2_all_summary'!P355,4,3))</f>
        <v>1</v>
      </c>
      <c r="N356" s="39">
        <f>IF(ISNUMBER(SEARCH("Yes",'2_all_summary'!$H355)),IF(ISNUMBER(SEARCH("Yes",'2_all_summary'!Q355)),1,2),IF(ISNUMBER(SEARCH("No",'2_all_summary'!Q355)),4,3))</f>
        <v>1</v>
      </c>
      <c r="O356" s="39">
        <f>IF(ISNUMBER(SEARCH("Yes",'2_all_summary'!$H355)),IF(ISNUMBER(SEARCH("Yes",'2_all_summary'!R355)),1,2),IF(ISNUMBER(SEARCH("No",'2_all_summary'!R355)),4,3))</f>
        <v>1</v>
      </c>
      <c r="P356" s="39">
        <f>IF(ISNUMBER(SEARCH("Yes",'2_all_summary'!$H355)),IF(ISNUMBER(SEARCH("Yes",'2_all_summary'!S355)),1,2),IF(ISNUMBER(SEARCH("No",'2_all_summary'!S355)),4,3))</f>
        <v>1</v>
      </c>
      <c r="Q356" s="39">
        <f>IF(ISNUMBER(SEARCH("Yes",'2_all_summary'!$H355)),IF(0&lt;'2_all_summary'!T355,1,2),IF(0='2_all_summary'!T355,4,3))</f>
        <v>1</v>
      </c>
      <c r="R356" s="39">
        <f>IF(ISNUMBER(SEARCH("Yes",'2_all_summary'!$H355)),IF(ISNUMBER(SEARCH("Yes",'2_all_summary'!U355)),1,2),IF(ISNUMBER(SEARCH("No",'2_all_summary'!U355)),4,3))</f>
        <v>1</v>
      </c>
    </row>
    <row r="357" spans="7:18" x14ac:dyDescent="0.3">
      <c r="G357" s="53"/>
      <c r="H357" s="39" t="str">
        <f>'2_all_summary'!D356</f>
        <v>Territorial use rights in fisheries to manage areas for farming coral reef fish and invertebrates for the aquarium trade</v>
      </c>
      <c r="I357" s="39" t="str">
        <f>'2_all_summary'!E356</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357" s="39">
        <f>IF(ISNUMBER(SEARCH("Yes",'2_all_summary'!$H356)),IF(ISNUMBER(SEARCH("Yes",'2_all_summary'!M356)),1,2),IF(ISNUMBER(SEARCH("No",'2_all_summary'!M356)),4,3))</f>
        <v>4</v>
      </c>
      <c r="K357" s="39">
        <f>IF(ISNUMBER(SEARCH("Yes",'2_all_summary'!$H356)),IF(ISNUMBER(SEARCH("Yes",'2_all_summary'!N356)),1,2),IF(ISNUMBER(SEARCH("No",'2_all_summary'!N356)),4,3))</f>
        <v>4</v>
      </c>
      <c r="L357" s="39">
        <f>IF(ISNUMBER(SEARCH("Yes",'2_all_summary'!$H356)),IF(ISNUMBER(SEARCH("Yes",'2_all_summary'!O356)),1,2),IF(ISNUMBER(SEARCH("No",'2_all_summary'!O356)),4,3))</f>
        <v>4</v>
      </c>
      <c r="M357" s="39">
        <f>IF(ISNUMBER(SEARCH("Yes",'2_all_summary'!$H356)),IF(0&lt;'2_all_summary'!P356,1,2),IF(0='2_all_summary'!P356,4,3))</f>
        <v>4</v>
      </c>
      <c r="N357" s="39">
        <f>IF(ISNUMBER(SEARCH("Yes",'2_all_summary'!$H356)),IF(ISNUMBER(SEARCH("Yes",'2_all_summary'!Q356)),1,2),IF(ISNUMBER(SEARCH("No",'2_all_summary'!Q356)),4,3))</f>
        <v>4</v>
      </c>
      <c r="O357" s="39">
        <f>IF(ISNUMBER(SEARCH("Yes",'2_all_summary'!$H356)),IF(ISNUMBER(SEARCH("Yes",'2_all_summary'!R356)),1,2),IF(ISNUMBER(SEARCH("No",'2_all_summary'!R356)),4,3))</f>
        <v>4</v>
      </c>
      <c r="P357" s="39">
        <f>IF(ISNUMBER(SEARCH("Yes",'2_all_summary'!$H356)),IF(ISNUMBER(SEARCH("Yes",'2_all_summary'!S356)),1,2),IF(ISNUMBER(SEARCH("No",'2_all_summary'!S356)),4,3))</f>
        <v>4</v>
      </c>
      <c r="Q357" s="39">
        <f>IF(ISNUMBER(SEARCH("Yes",'2_all_summary'!$H356)),IF(0&lt;'2_all_summary'!T356,1,2),IF(0='2_all_summary'!T356,4,3))</f>
        <v>4</v>
      </c>
      <c r="R357" s="39">
        <f>IF(ISNUMBER(SEARCH("Yes",'2_all_summary'!$H356)),IF(ISNUMBER(SEARCH("Yes",'2_all_summary'!U356)),1,2),IF(ISNUMBER(SEARCH("No",'2_all_summary'!U356)),4,3))</f>
        <v>4</v>
      </c>
    </row>
    <row r="358" spans="7:18" x14ac:dyDescent="0.3">
      <c r="G358" s="53"/>
      <c r="H358" s="39" t="str">
        <f>'2_all_summary'!D357</f>
        <v>The Finnmark Intervention Study: Better health for the fishery population in an Arctic village in North Norway</v>
      </c>
      <c r="I358" s="39" t="str">
        <f>'2_all_summary'!E357</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358" s="39">
        <f>IF(ISNUMBER(SEARCH("Yes",'2_all_summary'!$H357)),IF(ISNUMBER(SEARCH("Yes",'2_all_summary'!M357)),1,2),IF(ISNUMBER(SEARCH("No",'2_all_summary'!M357)),4,3))</f>
        <v>4</v>
      </c>
      <c r="K358" s="39">
        <f>IF(ISNUMBER(SEARCH("Yes",'2_all_summary'!$H357)),IF(ISNUMBER(SEARCH("Yes",'2_all_summary'!N357)),1,2),IF(ISNUMBER(SEARCH("No",'2_all_summary'!N357)),4,3))</f>
        <v>4</v>
      </c>
      <c r="L358" s="39">
        <f>IF(ISNUMBER(SEARCH("Yes",'2_all_summary'!$H357)),IF(ISNUMBER(SEARCH("Yes",'2_all_summary'!O357)),1,2),IF(ISNUMBER(SEARCH("No",'2_all_summary'!O357)),4,3))</f>
        <v>4</v>
      </c>
      <c r="M358" s="39">
        <f>IF(ISNUMBER(SEARCH("Yes",'2_all_summary'!$H357)),IF(0&lt;'2_all_summary'!P357,1,2),IF(0='2_all_summary'!P357,4,3))</f>
        <v>4</v>
      </c>
      <c r="N358" s="39">
        <f>IF(ISNUMBER(SEARCH("Yes",'2_all_summary'!$H357)),IF(ISNUMBER(SEARCH("Yes",'2_all_summary'!Q357)),1,2),IF(ISNUMBER(SEARCH("No",'2_all_summary'!Q357)),4,3))</f>
        <v>4</v>
      </c>
      <c r="O358" s="39">
        <f>IF(ISNUMBER(SEARCH("Yes",'2_all_summary'!$H357)),IF(ISNUMBER(SEARCH("Yes",'2_all_summary'!R357)),1,2),IF(ISNUMBER(SEARCH("No",'2_all_summary'!R357)),4,3))</f>
        <v>4</v>
      </c>
      <c r="P358" s="39">
        <f>IF(ISNUMBER(SEARCH("Yes",'2_all_summary'!$H357)),IF(ISNUMBER(SEARCH("Yes",'2_all_summary'!S357)),1,2),IF(ISNUMBER(SEARCH("No",'2_all_summary'!S357)),4,3))</f>
        <v>4</v>
      </c>
      <c r="Q358" s="39">
        <f>IF(ISNUMBER(SEARCH("Yes",'2_all_summary'!$H357)),IF(0&lt;'2_all_summary'!T357,1,2),IF(0='2_all_summary'!T357,4,3))</f>
        <v>4</v>
      </c>
      <c r="R358" s="39">
        <f>IF(ISNUMBER(SEARCH("Yes",'2_all_summary'!$H357)),IF(ISNUMBER(SEARCH("Yes",'2_all_summary'!U357)),1,2),IF(ISNUMBER(SEARCH("No",'2_all_summary'!U357)),4,3))</f>
        <v>4</v>
      </c>
    </row>
    <row r="359" spans="7:18" x14ac:dyDescent="0.3">
      <c r="G359" s="53"/>
      <c r="H359" s="39" t="str">
        <f>'2_all_summary'!D358</f>
        <v>Attitudes and perceptions of indigenous fishermen towards marine resource management in Kuna Yala, Panama</v>
      </c>
      <c r="I359" s="39" t="str">
        <f>'2_all_summary'!E358</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v>
      </c>
      <c r="J359" s="39">
        <f>IF(ISNUMBER(SEARCH("Yes",'2_all_summary'!$H358)),IF(ISNUMBER(SEARCH("Yes",'2_all_summary'!M358)),1,2),IF(ISNUMBER(SEARCH("No",'2_all_summary'!M358)),4,3))</f>
        <v>4</v>
      </c>
      <c r="K359" s="39">
        <f>IF(ISNUMBER(SEARCH("Yes",'2_all_summary'!$H358)),IF(ISNUMBER(SEARCH("Yes",'2_all_summary'!N358)),1,2),IF(ISNUMBER(SEARCH("No",'2_all_summary'!N358)),4,3))</f>
        <v>4</v>
      </c>
      <c r="L359" s="39">
        <f>IF(ISNUMBER(SEARCH("Yes",'2_all_summary'!$H358)),IF(ISNUMBER(SEARCH("Yes",'2_all_summary'!O358)),1,2),IF(ISNUMBER(SEARCH("No",'2_all_summary'!O358)),4,3))</f>
        <v>4</v>
      </c>
      <c r="M359" s="39">
        <f>IF(ISNUMBER(SEARCH("Yes",'2_all_summary'!$H358)),IF(0&lt;'2_all_summary'!P358,1,2),IF(0='2_all_summary'!P358,4,3))</f>
        <v>4</v>
      </c>
      <c r="N359" s="39">
        <f>IF(ISNUMBER(SEARCH("Yes",'2_all_summary'!$H358)),IF(ISNUMBER(SEARCH("Yes",'2_all_summary'!Q358)),1,2),IF(ISNUMBER(SEARCH("No",'2_all_summary'!Q358)),4,3))</f>
        <v>4</v>
      </c>
      <c r="O359" s="39">
        <f>IF(ISNUMBER(SEARCH("Yes",'2_all_summary'!$H358)),IF(ISNUMBER(SEARCH("Yes",'2_all_summary'!R358)),1,2),IF(ISNUMBER(SEARCH("No",'2_all_summary'!R358)),4,3))</f>
        <v>4</v>
      </c>
      <c r="P359" s="39">
        <f>IF(ISNUMBER(SEARCH("Yes",'2_all_summary'!$H358)),IF(ISNUMBER(SEARCH("Yes",'2_all_summary'!S358)),1,2),IF(ISNUMBER(SEARCH("No",'2_all_summary'!S358)),4,3))</f>
        <v>4</v>
      </c>
      <c r="Q359" s="39">
        <f>IF(ISNUMBER(SEARCH("Yes",'2_all_summary'!$H358)),IF(0&lt;'2_all_summary'!T358,1,2),IF(0='2_all_summary'!T358,4,3))</f>
        <v>4</v>
      </c>
      <c r="R359" s="39">
        <f>IF(ISNUMBER(SEARCH("Yes",'2_all_summary'!$H358)),IF(ISNUMBER(SEARCH("Yes",'2_all_summary'!U358)),1,2),IF(ISNUMBER(SEARCH("No",'2_all_summary'!U358)),4,3))</f>
        <v>4</v>
      </c>
    </row>
    <row r="360" spans="7:18" x14ac:dyDescent="0.3">
      <c r="G360" s="53"/>
      <c r="H360" s="39" t="str">
        <f>'2_all_summary'!D359</f>
        <v>Biodiversity conservation and sustainable tourism: Philippine initiatives</v>
      </c>
      <c r="I360" s="39" t="str">
        <f>'2_all_summary'!E359</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v>
      </c>
      <c r="J360" s="39">
        <f>IF(ISNUMBER(SEARCH("Yes",'2_all_summary'!$H359)),IF(ISNUMBER(SEARCH("Yes",'2_all_summary'!M359)),1,2),IF(ISNUMBER(SEARCH("No",'2_all_summary'!M359)),4,3))</f>
        <v>4</v>
      </c>
      <c r="K360" s="39">
        <f>IF(ISNUMBER(SEARCH("Yes",'2_all_summary'!$H359)),IF(ISNUMBER(SEARCH("Yes",'2_all_summary'!N359)),1,2),IF(ISNUMBER(SEARCH("No",'2_all_summary'!N359)),4,3))</f>
        <v>4</v>
      </c>
      <c r="L360" s="39">
        <f>IF(ISNUMBER(SEARCH("Yes",'2_all_summary'!$H359)),IF(ISNUMBER(SEARCH("Yes",'2_all_summary'!O359)),1,2),IF(ISNUMBER(SEARCH("No",'2_all_summary'!O359)),4,3))</f>
        <v>4</v>
      </c>
      <c r="M360" s="39">
        <f>IF(ISNUMBER(SEARCH("Yes",'2_all_summary'!$H359)),IF(0&lt;'2_all_summary'!P359,1,2),IF(0='2_all_summary'!P359,4,3))</f>
        <v>4</v>
      </c>
      <c r="N360" s="39">
        <f>IF(ISNUMBER(SEARCH("Yes",'2_all_summary'!$H359)),IF(ISNUMBER(SEARCH("Yes",'2_all_summary'!Q359)),1,2),IF(ISNUMBER(SEARCH("No",'2_all_summary'!Q359)),4,3))</f>
        <v>4</v>
      </c>
      <c r="O360" s="39">
        <f>IF(ISNUMBER(SEARCH("Yes",'2_all_summary'!$H359)),IF(ISNUMBER(SEARCH("Yes",'2_all_summary'!R359)),1,2),IF(ISNUMBER(SEARCH("No",'2_all_summary'!R359)),4,3))</f>
        <v>4</v>
      </c>
      <c r="P360" s="39">
        <f>IF(ISNUMBER(SEARCH("Yes",'2_all_summary'!$H359)),IF(ISNUMBER(SEARCH("Yes",'2_all_summary'!S359)),1,2),IF(ISNUMBER(SEARCH("No",'2_all_summary'!S359)),4,3))</f>
        <v>4</v>
      </c>
      <c r="Q360" s="39">
        <f>IF(ISNUMBER(SEARCH("Yes",'2_all_summary'!$H359)),IF(0&lt;'2_all_summary'!T359,1,2),IF(0='2_all_summary'!T359,4,3))</f>
        <v>4</v>
      </c>
      <c r="R360" s="39">
        <f>IF(ISNUMBER(SEARCH("Yes",'2_all_summary'!$H359)),IF(ISNUMBER(SEARCH("Yes",'2_all_summary'!U359)),1,2),IF(ISNUMBER(SEARCH("No",'2_all_summary'!U359)),4,3))</f>
        <v>4</v>
      </c>
    </row>
    <row r="361" spans="7:18" x14ac:dyDescent="0.3">
      <c r="G361" s="53"/>
      <c r="H361" s="39" t="str">
        <f>'2_all_summary'!D360</f>
        <v>Evaluating the fit of co-management for small-scale fisheries governance in timor-leste</v>
      </c>
      <c r="I361" s="39" t="str">
        <f>'2_all_summary'!E360</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v>
      </c>
      <c r="J361" s="39">
        <f>IF(ISNUMBER(SEARCH("Yes",'2_all_summary'!$H360)),IF(ISNUMBER(SEARCH("Yes",'2_all_summary'!M360)),1,2),IF(ISNUMBER(SEARCH("No",'2_all_summary'!M360)),4,3))</f>
        <v>4</v>
      </c>
      <c r="K361" s="39">
        <f>IF(ISNUMBER(SEARCH("Yes",'2_all_summary'!$H360)),IF(ISNUMBER(SEARCH("Yes",'2_all_summary'!N360)),1,2),IF(ISNUMBER(SEARCH("No",'2_all_summary'!N360)),4,3))</f>
        <v>4</v>
      </c>
      <c r="L361" s="39">
        <f>IF(ISNUMBER(SEARCH("Yes",'2_all_summary'!$H360)),IF(ISNUMBER(SEARCH("Yes",'2_all_summary'!O360)),1,2),IF(ISNUMBER(SEARCH("No",'2_all_summary'!O360)),4,3))</f>
        <v>4</v>
      </c>
      <c r="M361" s="39">
        <f>IF(ISNUMBER(SEARCH("Yes",'2_all_summary'!$H360)),IF(0&lt;'2_all_summary'!P360,1,2),IF(0='2_all_summary'!P360,4,3))</f>
        <v>4</v>
      </c>
      <c r="N361" s="39">
        <f>IF(ISNUMBER(SEARCH("Yes",'2_all_summary'!$H360)),IF(ISNUMBER(SEARCH("Yes",'2_all_summary'!Q360)),1,2),IF(ISNUMBER(SEARCH("No",'2_all_summary'!Q360)),4,3))</f>
        <v>4</v>
      </c>
      <c r="O361" s="39">
        <f>IF(ISNUMBER(SEARCH("Yes",'2_all_summary'!$H360)),IF(ISNUMBER(SEARCH("Yes",'2_all_summary'!R360)),1,2),IF(ISNUMBER(SEARCH("No",'2_all_summary'!R360)),4,3))</f>
        <v>4</v>
      </c>
      <c r="P361" s="39">
        <f>IF(ISNUMBER(SEARCH("Yes",'2_all_summary'!$H360)),IF(ISNUMBER(SEARCH("Yes",'2_all_summary'!S360)),1,2),IF(ISNUMBER(SEARCH("No",'2_all_summary'!S360)),4,3))</f>
        <v>4</v>
      </c>
      <c r="Q361" s="39">
        <f>IF(ISNUMBER(SEARCH("Yes",'2_all_summary'!$H360)),IF(0&lt;'2_all_summary'!T360,1,2),IF(0='2_all_summary'!T360,4,3))</f>
        <v>4</v>
      </c>
      <c r="R361" s="39">
        <f>IF(ISNUMBER(SEARCH("Yes",'2_all_summary'!$H360)),IF(ISNUMBER(SEARCH("Yes",'2_all_summary'!U360)),1,2),IF(ISNUMBER(SEARCH("No",'2_all_summary'!U360)),4,3))</f>
        <v>4</v>
      </c>
    </row>
    <row r="362" spans="7:18" x14ac:dyDescent="0.3">
      <c r="G362" s="53"/>
      <c r="H362" s="39" t="str">
        <f>'2_all_summary'!D361</f>
        <v>Developing a framework for evaluating tallgrass prairie reconstruction methods and management</v>
      </c>
      <c r="I362" s="39" t="str">
        <f>'2_all_summary'!E361</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v>
      </c>
      <c r="J362" s="39">
        <f>IF(ISNUMBER(SEARCH("Yes",'2_all_summary'!$H361)),IF(ISNUMBER(SEARCH("Yes",'2_all_summary'!M361)),1,2),IF(ISNUMBER(SEARCH("No",'2_all_summary'!M361)),4,3))</f>
        <v>4</v>
      </c>
      <c r="K362" s="39">
        <f>IF(ISNUMBER(SEARCH("Yes",'2_all_summary'!$H361)),IF(ISNUMBER(SEARCH("Yes",'2_all_summary'!N361)),1,2),IF(ISNUMBER(SEARCH("No",'2_all_summary'!N361)),4,3))</f>
        <v>4</v>
      </c>
      <c r="L362" s="39">
        <f>IF(ISNUMBER(SEARCH("Yes",'2_all_summary'!$H361)),IF(ISNUMBER(SEARCH("Yes",'2_all_summary'!O361)),1,2),IF(ISNUMBER(SEARCH("No",'2_all_summary'!O361)),4,3))</f>
        <v>4</v>
      </c>
      <c r="M362" s="39">
        <f>IF(ISNUMBER(SEARCH("Yes",'2_all_summary'!$H361)),IF(0&lt;'2_all_summary'!P361,1,2),IF(0='2_all_summary'!P361,4,3))</f>
        <v>4</v>
      </c>
      <c r="N362" s="39">
        <f>IF(ISNUMBER(SEARCH("Yes",'2_all_summary'!$H361)),IF(ISNUMBER(SEARCH("Yes",'2_all_summary'!Q361)),1,2),IF(ISNUMBER(SEARCH("No",'2_all_summary'!Q361)),4,3))</f>
        <v>4</v>
      </c>
      <c r="O362" s="39">
        <f>IF(ISNUMBER(SEARCH("Yes",'2_all_summary'!$H361)),IF(ISNUMBER(SEARCH("Yes",'2_all_summary'!R361)),1,2),IF(ISNUMBER(SEARCH("No",'2_all_summary'!R361)),4,3))</f>
        <v>4</v>
      </c>
      <c r="P362" s="39">
        <f>IF(ISNUMBER(SEARCH("Yes",'2_all_summary'!$H361)),IF(ISNUMBER(SEARCH("Yes",'2_all_summary'!S361)),1,2),IF(ISNUMBER(SEARCH("No",'2_all_summary'!S361)),4,3))</f>
        <v>4</v>
      </c>
      <c r="Q362" s="39">
        <f>IF(ISNUMBER(SEARCH("Yes",'2_all_summary'!$H361)),IF(0&lt;'2_all_summary'!T361,1,2),IF(0='2_all_summary'!T361,4,3))</f>
        <v>4</v>
      </c>
      <c r="R362" s="39">
        <f>IF(ISNUMBER(SEARCH("Yes",'2_all_summary'!$H361)),IF(ISNUMBER(SEARCH("Yes",'2_all_summary'!U361)),1,2),IF(ISNUMBER(SEARCH("No",'2_all_summary'!U361)),4,3))</f>
        <v>4</v>
      </c>
    </row>
    <row r="363" spans="7:18" x14ac:dyDescent="0.3">
      <c r="G363" s="53"/>
      <c r="H363" s="39" t="str">
        <f>'2_all_summary'!D362</f>
        <v>Increased income from seasonally flooded rice fields through community based fish culture in Bangladesh and Vietnam</v>
      </c>
      <c r="I363" s="39" t="str">
        <f>'2_all_summary'!E362</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363" s="39">
        <f>IF(ISNUMBER(SEARCH("Yes",'2_all_summary'!$H362)),IF(ISNUMBER(SEARCH("Yes",'2_all_summary'!M362)),1,2),IF(ISNUMBER(SEARCH("No",'2_all_summary'!M362)),4,3))</f>
        <v>4</v>
      </c>
      <c r="K363" s="39">
        <f>IF(ISNUMBER(SEARCH("Yes",'2_all_summary'!$H362)),IF(ISNUMBER(SEARCH("Yes",'2_all_summary'!N362)),1,2),IF(ISNUMBER(SEARCH("No",'2_all_summary'!N362)),4,3))</f>
        <v>4</v>
      </c>
      <c r="L363" s="39">
        <f>IF(ISNUMBER(SEARCH("Yes",'2_all_summary'!$H362)),IF(ISNUMBER(SEARCH("Yes",'2_all_summary'!O362)),1,2),IF(ISNUMBER(SEARCH("No",'2_all_summary'!O362)),4,3))</f>
        <v>4</v>
      </c>
      <c r="M363" s="39">
        <f>IF(ISNUMBER(SEARCH("Yes",'2_all_summary'!$H362)),IF(0&lt;'2_all_summary'!P362,1,2),IF(0='2_all_summary'!P362,4,3))</f>
        <v>4</v>
      </c>
      <c r="N363" s="39">
        <f>IF(ISNUMBER(SEARCH("Yes",'2_all_summary'!$H362)),IF(ISNUMBER(SEARCH("Yes",'2_all_summary'!Q362)),1,2),IF(ISNUMBER(SEARCH("No",'2_all_summary'!Q362)),4,3))</f>
        <v>4</v>
      </c>
      <c r="O363" s="39">
        <f>IF(ISNUMBER(SEARCH("Yes",'2_all_summary'!$H362)),IF(ISNUMBER(SEARCH("Yes",'2_all_summary'!R362)),1,2),IF(ISNUMBER(SEARCH("No",'2_all_summary'!R362)),4,3))</f>
        <v>4</v>
      </c>
      <c r="P363" s="39">
        <f>IF(ISNUMBER(SEARCH("Yes",'2_all_summary'!$H362)),IF(ISNUMBER(SEARCH("Yes",'2_all_summary'!S362)),1,2),IF(ISNUMBER(SEARCH("No",'2_all_summary'!S362)),4,3))</f>
        <v>4</v>
      </c>
      <c r="Q363" s="39">
        <f>IF(ISNUMBER(SEARCH("Yes",'2_all_summary'!$H362)),IF(0&lt;'2_all_summary'!T362,1,2),IF(0='2_all_summary'!T362,4,3))</f>
        <v>4</v>
      </c>
      <c r="R363" s="39">
        <f>IF(ISNUMBER(SEARCH("Yes",'2_all_summary'!$H362)),IF(ISNUMBER(SEARCH("Yes",'2_all_summary'!U362)),1,2),IF(ISNUMBER(SEARCH("No",'2_all_summary'!U362)),4,3))</f>
        <v>4</v>
      </c>
    </row>
    <row r="364" spans="7:18" x14ac:dyDescent="0.3">
      <c r="G364" s="53"/>
      <c r="H364" s="39" t="str">
        <f>'2_all_summary'!D363</f>
        <v>Determinants of metabolic syndrome (MetS) amongst persons living in Dibrugarh District of Assam</v>
      </c>
      <c r="I364" s="39" t="str">
        <f>'2_all_summary'!E363</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v>
      </c>
      <c r="J364" s="39">
        <f>IF(ISNUMBER(SEARCH("Yes",'2_all_summary'!$H363)),IF(ISNUMBER(SEARCH("Yes",'2_all_summary'!M363)),1,2),IF(ISNUMBER(SEARCH("No",'2_all_summary'!M363)),4,3))</f>
        <v>4</v>
      </c>
      <c r="K364" s="39">
        <f>IF(ISNUMBER(SEARCH("Yes",'2_all_summary'!$H363)),IF(ISNUMBER(SEARCH("Yes",'2_all_summary'!N363)),1,2),IF(ISNUMBER(SEARCH("No",'2_all_summary'!N363)),4,3))</f>
        <v>4</v>
      </c>
      <c r="L364" s="39">
        <f>IF(ISNUMBER(SEARCH("Yes",'2_all_summary'!$H363)),IF(ISNUMBER(SEARCH("Yes",'2_all_summary'!O363)),1,2),IF(ISNUMBER(SEARCH("No",'2_all_summary'!O363)),4,3))</f>
        <v>4</v>
      </c>
      <c r="M364" s="39">
        <f>IF(ISNUMBER(SEARCH("Yes",'2_all_summary'!$H363)),IF(0&lt;'2_all_summary'!P363,1,2),IF(0='2_all_summary'!P363,4,3))</f>
        <v>4</v>
      </c>
      <c r="N364" s="39">
        <f>IF(ISNUMBER(SEARCH("Yes",'2_all_summary'!$H363)),IF(ISNUMBER(SEARCH("Yes",'2_all_summary'!Q363)),1,2),IF(ISNUMBER(SEARCH("No",'2_all_summary'!Q363)),4,3))</f>
        <v>4</v>
      </c>
      <c r="O364" s="39">
        <f>IF(ISNUMBER(SEARCH("Yes",'2_all_summary'!$H363)),IF(ISNUMBER(SEARCH("Yes",'2_all_summary'!R363)),1,2),IF(ISNUMBER(SEARCH("No",'2_all_summary'!R363)),4,3))</f>
        <v>4</v>
      </c>
      <c r="P364" s="39">
        <f>IF(ISNUMBER(SEARCH("Yes",'2_all_summary'!$H363)),IF(ISNUMBER(SEARCH("Yes",'2_all_summary'!S363)),1,2),IF(ISNUMBER(SEARCH("No",'2_all_summary'!S363)),4,3))</f>
        <v>4</v>
      </c>
      <c r="Q364" s="39">
        <f>IF(ISNUMBER(SEARCH("Yes",'2_all_summary'!$H363)),IF(0&lt;'2_all_summary'!T363,1,2),IF(0='2_all_summary'!T363,4,3))</f>
        <v>4</v>
      </c>
      <c r="R364" s="39">
        <f>IF(ISNUMBER(SEARCH("Yes",'2_all_summary'!$H363)),IF(ISNUMBER(SEARCH("Yes",'2_all_summary'!U363)),1,2),IF(ISNUMBER(SEARCH("No",'2_all_summary'!U363)),4,3))</f>
        <v>4</v>
      </c>
    </row>
    <row r="365" spans="7:18" x14ac:dyDescent="0.3">
      <c r="G365" s="53"/>
      <c r="H365" s="39" t="str">
        <f>'2_all_summary'!D364</f>
        <v>Local ecological knowledge and the management of marine protected areas in Brazil</v>
      </c>
      <c r="I365" s="39" t="str">
        <f>'2_all_summary'!E364</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v>
      </c>
      <c r="J365" s="39">
        <f>IF(ISNUMBER(SEARCH("Yes",'2_all_summary'!$H364)),IF(ISNUMBER(SEARCH("Yes",'2_all_summary'!M364)),1,2),IF(ISNUMBER(SEARCH("No",'2_all_summary'!M364)),4,3))</f>
        <v>4</v>
      </c>
      <c r="K365" s="39">
        <f>IF(ISNUMBER(SEARCH("Yes",'2_all_summary'!$H364)),IF(ISNUMBER(SEARCH("Yes",'2_all_summary'!N364)),1,2),IF(ISNUMBER(SEARCH("No",'2_all_summary'!N364)),4,3))</f>
        <v>4</v>
      </c>
      <c r="L365" s="39">
        <f>IF(ISNUMBER(SEARCH("Yes",'2_all_summary'!$H364)),IF(ISNUMBER(SEARCH("Yes",'2_all_summary'!O364)),1,2),IF(ISNUMBER(SEARCH("No",'2_all_summary'!O364)),4,3))</f>
        <v>4</v>
      </c>
      <c r="M365" s="39">
        <f>IF(ISNUMBER(SEARCH("Yes",'2_all_summary'!$H364)),IF(0&lt;'2_all_summary'!P364,1,2),IF(0='2_all_summary'!P364,4,3))</f>
        <v>4</v>
      </c>
      <c r="N365" s="39">
        <f>IF(ISNUMBER(SEARCH("Yes",'2_all_summary'!$H364)),IF(ISNUMBER(SEARCH("Yes",'2_all_summary'!Q364)),1,2),IF(ISNUMBER(SEARCH("No",'2_all_summary'!Q364)),4,3))</f>
        <v>4</v>
      </c>
      <c r="O365" s="39">
        <f>IF(ISNUMBER(SEARCH("Yes",'2_all_summary'!$H364)),IF(ISNUMBER(SEARCH("Yes",'2_all_summary'!R364)),1,2),IF(ISNUMBER(SEARCH("No",'2_all_summary'!R364)),4,3))</f>
        <v>4</v>
      </c>
      <c r="P365" s="39">
        <f>IF(ISNUMBER(SEARCH("Yes",'2_all_summary'!$H364)),IF(ISNUMBER(SEARCH("Yes",'2_all_summary'!S364)),1,2),IF(ISNUMBER(SEARCH("No",'2_all_summary'!S364)),4,3))</f>
        <v>4</v>
      </c>
      <c r="Q365" s="39">
        <f>IF(ISNUMBER(SEARCH("Yes",'2_all_summary'!$H364)),IF(0&lt;'2_all_summary'!T364,1,2),IF(0='2_all_summary'!T364,4,3))</f>
        <v>4</v>
      </c>
      <c r="R365" s="39">
        <f>IF(ISNUMBER(SEARCH("Yes",'2_all_summary'!$H364)),IF(ISNUMBER(SEARCH("Yes",'2_all_summary'!U364)),1,2),IF(ISNUMBER(SEARCH("No",'2_all_summary'!U364)),4,3))</f>
        <v>4</v>
      </c>
    </row>
    <row r="366" spans="7:18" x14ac:dyDescent="0.3">
      <c r="G366" s="53"/>
      <c r="H366" s="39" t="str">
        <f>'2_all_summary'!D365</f>
        <v>A co-designed, transdisciplinary adaptive management framework for artisanal fisheries of Pehuen Co and Monte Hermoso (Argentina)</v>
      </c>
      <c r="I366" s="39" t="str">
        <f>'2_all_summary'!E365</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v>
      </c>
      <c r="J366" s="39">
        <f>IF(ISNUMBER(SEARCH("Yes",'2_all_summary'!$H365)),IF(ISNUMBER(SEARCH("Yes",'2_all_summary'!M365)),1,2),IF(ISNUMBER(SEARCH("No",'2_all_summary'!M365)),4,3))</f>
        <v>4</v>
      </c>
      <c r="K366" s="39">
        <f>IF(ISNUMBER(SEARCH("Yes",'2_all_summary'!$H365)),IF(ISNUMBER(SEARCH("Yes",'2_all_summary'!N365)),1,2),IF(ISNUMBER(SEARCH("No",'2_all_summary'!N365)),4,3))</f>
        <v>4</v>
      </c>
      <c r="L366" s="39">
        <f>IF(ISNUMBER(SEARCH("Yes",'2_all_summary'!$H365)),IF(ISNUMBER(SEARCH("Yes",'2_all_summary'!O365)),1,2),IF(ISNUMBER(SEARCH("No",'2_all_summary'!O365)),4,3))</f>
        <v>4</v>
      </c>
      <c r="M366" s="39">
        <f>IF(ISNUMBER(SEARCH("Yes",'2_all_summary'!$H365)),IF(0&lt;'2_all_summary'!P365,1,2),IF(0='2_all_summary'!P365,4,3))</f>
        <v>4</v>
      </c>
      <c r="N366" s="39">
        <f>IF(ISNUMBER(SEARCH("Yes",'2_all_summary'!$H365)),IF(ISNUMBER(SEARCH("Yes",'2_all_summary'!Q365)),1,2),IF(ISNUMBER(SEARCH("No",'2_all_summary'!Q365)),4,3))</f>
        <v>4</v>
      </c>
      <c r="O366" s="39">
        <f>IF(ISNUMBER(SEARCH("Yes",'2_all_summary'!$H365)),IF(ISNUMBER(SEARCH("Yes",'2_all_summary'!R365)),1,2),IF(ISNUMBER(SEARCH("No",'2_all_summary'!R365)),4,3))</f>
        <v>4</v>
      </c>
      <c r="P366" s="39">
        <f>IF(ISNUMBER(SEARCH("Yes",'2_all_summary'!$H365)),IF(ISNUMBER(SEARCH("Yes",'2_all_summary'!S365)),1,2),IF(ISNUMBER(SEARCH("No",'2_all_summary'!S365)),4,3))</f>
        <v>4</v>
      </c>
      <c r="Q366" s="39">
        <f>IF(ISNUMBER(SEARCH("Yes",'2_all_summary'!$H365)),IF(0&lt;'2_all_summary'!T365,1,2),IF(0='2_all_summary'!T365,4,3))</f>
        <v>4</v>
      </c>
      <c r="R366" s="39">
        <f>IF(ISNUMBER(SEARCH("Yes",'2_all_summary'!$H365)),IF(ISNUMBER(SEARCH("Yes",'2_all_summary'!U365)),1,2),IF(ISNUMBER(SEARCH("No",'2_all_summary'!U365)),4,3))</f>
        <v>4</v>
      </c>
    </row>
    <row r="367" spans="7:18" x14ac:dyDescent="0.3">
      <c r="G367" s="53"/>
      <c r="H367" s="39" t="str">
        <f>'2_all_summary'!D366</f>
        <v>Gender, social difference and coastal resource management in lowland Philippine fishing communities</v>
      </c>
      <c r="I367" s="39" t="str">
        <f>'2_all_summary'!E366</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v>
      </c>
      <c r="J367" s="39">
        <f>IF(ISNUMBER(SEARCH("Yes",'2_all_summary'!$H366)),IF(ISNUMBER(SEARCH("Yes",'2_all_summary'!M366)),1,2),IF(ISNUMBER(SEARCH("No",'2_all_summary'!M366)),4,3))</f>
        <v>4</v>
      </c>
      <c r="K367" s="39">
        <f>IF(ISNUMBER(SEARCH("Yes",'2_all_summary'!$H366)),IF(ISNUMBER(SEARCH("Yes",'2_all_summary'!N366)),1,2),IF(ISNUMBER(SEARCH("No",'2_all_summary'!N366)),4,3))</f>
        <v>4</v>
      </c>
      <c r="L367" s="39">
        <f>IF(ISNUMBER(SEARCH("Yes",'2_all_summary'!$H366)),IF(ISNUMBER(SEARCH("Yes",'2_all_summary'!O366)),1,2),IF(ISNUMBER(SEARCH("No",'2_all_summary'!O366)),4,3))</f>
        <v>4</v>
      </c>
      <c r="M367" s="39">
        <f>IF(ISNUMBER(SEARCH("Yes",'2_all_summary'!$H366)),IF(0&lt;'2_all_summary'!P366,1,2),IF(0='2_all_summary'!P366,4,3))</f>
        <v>4</v>
      </c>
      <c r="N367" s="39">
        <f>IF(ISNUMBER(SEARCH("Yes",'2_all_summary'!$H366)),IF(ISNUMBER(SEARCH("Yes",'2_all_summary'!Q366)),1,2),IF(ISNUMBER(SEARCH("No",'2_all_summary'!Q366)),4,3))</f>
        <v>4</v>
      </c>
      <c r="O367" s="39">
        <f>IF(ISNUMBER(SEARCH("Yes",'2_all_summary'!$H366)),IF(ISNUMBER(SEARCH("Yes",'2_all_summary'!R366)),1,2),IF(ISNUMBER(SEARCH("No",'2_all_summary'!R366)),4,3))</f>
        <v>4</v>
      </c>
      <c r="P367" s="39">
        <f>IF(ISNUMBER(SEARCH("Yes",'2_all_summary'!$H366)),IF(ISNUMBER(SEARCH("Yes",'2_all_summary'!S366)),1,2),IF(ISNUMBER(SEARCH("No",'2_all_summary'!S366)),4,3))</f>
        <v>4</v>
      </c>
      <c r="Q367" s="39">
        <f>IF(ISNUMBER(SEARCH("Yes",'2_all_summary'!$H366)),IF(0&lt;'2_all_summary'!T366,1,2),IF(0='2_all_summary'!T366,4,3))</f>
        <v>4</v>
      </c>
      <c r="R367" s="39">
        <f>IF(ISNUMBER(SEARCH("Yes",'2_all_summary'!$H366)),IF(ISNUMBER(SEARCH("Yes",'2_all_summary'!U366)),1,2),IF(ISNUMBER(SEARCH("No",'2_all_summary'!U366)),4,3))</f>
        <v>4</v>
      </c>
    </row>
    <row r="368" spans="7:18" x14ac:dyDescent="0.3">
      <c r="G368" s="53"/>
      <c r="H368" s="39" t="str">
        <f>'2_all_summary'!D367</f>
        <v>Customary marine tenure systems and sustainable fisheries management in Papua New Guinea</v>
      </c>
      <c r="I368" s="39" t="str">
        <f>'2_all_summary'!E367</f>
        <v>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v>
      </c>
      <c r="J368" s="39">
        <f>IF(ISNUMBER(SEARCH("Yes",'2_all_summary'!$H367)),IF(ISNUMBER(SEARCH("Yes",'2_all_summary'!M367)),1,2),IF(ISNUMBER(SEARCH("No",'2_all_summary'!M367)),4,3))</f>
        <v>1</v>
      </c>
      <c r="K368" s="39">
        <f>IF(ISNUMBER(SEARCH("Yes",'2_all_summary'!$H367)),IF(ISNUMBER(SEARCH("Yes",'2_all_summary'!N367)),1,2),IF(ISNUMBER(SEARCH("No",'2_all_summary'!N367)),4,3))</f>
        <v>1</v>
      </c>
      <c r="L368" s="39">
        <f>IF(ISNUMBER(SEARCH("Yes",'2_all_summary'!$H367)),IF(ISNUMBER(SEARCH("Yes",'2_all_summary'!O367)),1,2),IF(ISNUMBER(SEARCH("No",'2_all_summary'!O367)),4,3))</f>
        <v>1</v>
      </c>
      <c r="M368" s="39">
        <f>IF(ISNUMBER(SEARCH("Yes",'2_all_summary'!$H367)),IF(0&lt;'2_all_summary'!P367,1,2),IF(0='2_all_summary'!P367,4,3))</f>
        <v>1</v>
      </c>
      <c r="N368" s="39">
        <f>IF(ISNUMBER(SEARCH("Yes",'2_all_summary'!$H367)),IF(ISNUMBER(SEARCH("Yes",'2_all_summary'!Q367)),1,2),IF(ISNUMBER(SEARCH("No",'2_all_summary'!Q367)),4,3))</f>
        <v>1</v>
      </c>
      <c r="O368" s="39">
        <f>IF(ISNUMBER(SEARCH("Yes",'2_all_summary'!$H367)),IF(ISNUMBER(SEARCH("Yes",'2_all_summary'!R367)),1,2),IF(ISNUMBER(SEARCH("No",'2_all_summary'!R367)),4,3))</f>
        <v>1</v>
      </c>
      <c r="P368" s="39">
        <f>IF(ISNUMBER(SEARCH("Yes",'2_all_summary'!$H367)),IF(ISNUMBER(SEARCH("Yes",'2_all_summary'!S367)),1,2),IF(ISNUMBER(SEARCH("No",'2_all_summary'!S367)),4,3))</f>
        <v>1</v>
      </c>
      <c r="Q368" s="39">
        <f>IF(ISNUMBER(SEARCH("Yes",'2_all_summary'!$H367)),IF(0&lt;'2_all_summary'!T367,1,2),IF(0='2_all_summary'!T367,4,3))</f>
        <v>1</v>
      </c>
      <c r="R368" s="39">
        <f>IF(ISNUMBER(SEARCH("Yes",'2_all_summary'!$H367)),IF(ISNUMBER(SEARCH("Yes",'2_all_summary'!U367)),1,2),IF(ISNUMBER(SEARCH("No",'2_all_summary'!U367)),4,3))</f>
        <v>1</v>
      </c>
    </row>
    <row r="369" spans="7:18" x14ac:dyDescent="0.3">
      <c r="G369" s="53"/>
      <c r="H369" s="39" t="str">
        <f>'2_all_summary'!D368</f>
        <v>Resilient salmon, resilient fisheries for British Columbia, Canada</v>
      </c>
      <c r="I369" s="39" t="str">
        <f>'2_all_summary'!E368</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v>
      </c>
      <c r="J369" s="39">
        <f>IF(ISNUMBER(SEARCH("Yes",'2_all_summary'!$H368)),IF(ISNUMBER(SEARCH("Yes",'2_all_summary'!M368)),1,2),IF(ISNUMBER(SEARCH("No",'2_all_summary'!M368)),4,3))</f>
        <v>4</v>
      </c>
      <c r="K369" s="39">
        <f>IF(ISNUMBER(SEARCH("Yes",'2_all_summary'!$H368)),IF(ISNUMBER(SEARCH("Yes",'2_all_summary'!N368)),1,2),IF(ISNUMBER(SEARCH("No",'2_all_summary'!N368)),4,3))</f>
        <v>4</v>
      </c>
      <c r="L369" s="39">
        <f>IF(ISNUMBER(SEARCH("Yes",'2_all_summary'!$H368)),IF(ISNUMBER(SEARCH("Yes",'2_all_summary'!O368)),1,2),IF(ISNUMBER(SEARCH("No",'2_all_summary'!O368)),4,3))</f>
        <v>4</v>
      </c>
      <c r="M369" s="39">
        <f>IF(ISNUMBER(SEARCH("Yes",'2_all_summary'!$H368)),IF(0&lt;'2_all_summary'!P368,1,2),IF(0='2_all_summary'!P368,4,3))</f>
        <v>4</v>
      </c>
      <c r="N369" s="39">
        <f>IF(ISNUMBER(SEARCH("Yes",'2_all_summary'!$H368)),IF(ISNUMBER(SEARCH("Yes",'2_all_summary'!Q368)),1,2),IF(ISNUMBER(SEARCH("No",'2_all_summary'!Q368)),4,3))</f>
        <v>4</v>
      </c>
      <c r="O369" s="39">
        <f>IF(ISNUMBER(SEARCH("Yes",'2_all_summary'!$H368)),IF(ISNUMBER(SEARCH("Yes",'2_all_summary'!R368)),1,2),IF(ISNUMBER(SEARCH("No",'2_all_summary'!R368)),4,3))</f>
        <v>4</v>
      </c>
      <c r="P369" s="39">
        <f>IF(ISNUMBER(SEARCH("Yes",'2_all_summary'!$H368)),IF(ISNUMBER(SEARCH("Yes",'2_all_summary'!S368)),1,2),IF(ISNUMBER(SEARCH("No",'2_all_summary'!S368)),4,3))</f>
        <v>4</v>
      </c>
      <c r="Q369" s="39">
        <f>IF(ISNUMBER(SEARCH("Yes",'2_all_summary'!$H368)),IF(0&lt;'2_all_summary'!T368,1,2),IF(0='2_all_summary'!T368,4,3))</f>
        <v>4</v>
      </c>
      <c r="R369" s="39">
        <f>IF(ISNUMBER(SEARCH("Yes",'2_all_summary'!$H368)),IF(ISNUMBER(SEARCH("Yes",'2_all_summary'!U368)),1,2),IF(ISNUMBER(SEARCH("No",'2_all_summary'!U368)),4,3))</f>
        <v>4</v>
      </c>
    </row>
    <row r="370" spans="7:18" x14ac:dyDescent="0.3">
      <c r="G370" s="53"/>
      <c r="H370" s="39" t="str">
        <f>'2_all_summary'!D369</f>
        <v>Benefits and challenges of scaling up expansion of marine protected area networks in the Verde Island Passage, Central Philippines</v>
      </c>
      <c r="I370" s="39" t="str">
        <f>'2_all_summary'!E369</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v>
      </c>
      <c r="J370" s="39">
        <f>IF(ISNUMBER(SEARCH("Yes",'2_all_summary'!$H369)),IF(ISNUMBER(SEARCH("Yes",'2_all_summary'!M369)),1,2),IF(ISNUMBER(SEARCH("No",'2_all_summary'!M369)),4,3))</f>
        <v>4</v>
      </c>
      <c r="K370" s="39">
        <f>IF(ISNUMBER(SEARCH("Yes",'2_all_summary'!$H369)),IF(ISNUMBER(SEARCH("Yes",'2_all_summary'!N369)),1,2),IF(ISNUMBER(SEARCH("No",'2_all_summary'!N369)),4,3))</f>
        <v>4</v>
      </c>
      <c r="L370" s="39">
        <f>IF(ISNUMBER(SEARCH("Yes",'2_all_summary'!$H369)),IF(ISNUMBER(SEARCH("Yes",'2_all_summary'!O369)),1,2),IF(ISNUMBER(SEARCH("No",'2_all_summary'!O369)),4,3))</f>
        <v>4</v>
      </c>
      <c r="M370" s="39">
        <f>IF(ISNUMBER(SEARCH("Yes",'2_all_summary'!$H369)),IF(0&lt;'2_all_summary'!P369,1,2),IF(0='2_all_summary'!P369,4,3))</f>
        <v>4</v>
      </c>
      <c r="N370" s="39">
        <f>IF(ISNUMBER(SEARCH("Yes",'2_all_summary'!$H369)),IF(ISNUMBER(SEARCH("Yes",'2_all_summary'!Q369)),1,2),IF(ISNUMBER(SEARCH("No",'2_all_summary'!Q369)),4,3))</f>
        <v>4</v>
      </c>
      <c r="O370" s="39">
        <f>IF(ISNUMBER(SEARCH("Yes",'2_all_summary'!$H369)),IF(ISNUMBER(SEARCH("Yes",'2_all_summary'!R369)),1,2),IF(ISNUMBER(SEARCH("No",'2_all_summary'!R369)),4,3))</f>
        <v>4</v>
      </c>
      <c r="P370" s="39">
        <f>IF(ISNUMBER(SEARCH("Yes",'2_all_summary'!$H369)),IF(ISNUMBER(SEARCH("Yes",'2_all_summary'!S369)),1,2),IF(ISNUMBER(SEARCH("No",'2_all_summary'!S369)),4,3))</f>
        <v>4</v>
      </c>
      <c r="Q370" s="39">
        <f>IF(ISNUMBER(SEARCH("Yes",'2_all_summary'!$H369)),IF(0&lt;'2_all_summary'!T369,1,2),IF(0='2_all_summary'!T369,4,3))</f>
        <v>4</v>
      </c>
      <c r="R370" s="39">
        <f>IF(ISNUMBER(SEARCH("Yes",'2_all_summary'!$H369)),IF(ISNUMBER(SEARCH("Yes",'2_all_summary'!U369)),1,2),IF(ISNUMBER(SEARCH("No",'2_all_summary'!U369)),4,3))</f>
        <v>4</v>
      </c>
    </row>
    <row r="371" spans="7:18" x14ac:dyDescent="0.3">
      <c r="G371" s="53"/>
      <c r="H371" s="39" t="str">
        <f>'2_all_summary'!D370</f>
        <v>Rethinking spatial costs and benefits of fisheries in marine conservation</v>
      </c>
      <c r="I371" s="39" t="str">
        <f>'2_all_summary'!E370</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371" s="39">
        <f>IF(ISNUMBER(SEARCH("Yes",'2_all_summary'!$H370)),IF(ISNUMBER(SEARCH("Yes",'2_all_summary'!M370)),1,2),IF(ISNUMBER(SEARCH("No",'2_all_summary'!M370)),4,3))</f>
        <v>4</v>
      </c>
      <c r="K371" s="39">
        <f>IF(ISNUMBER(SEARCH("Yes",'2_all_summary'!$H370)),IF(ISNUMBER(SEARCH("Yes",'2_all_summary'!N370)),1,2),IF(ISNUMBER(SEARCH("No",'2_all_summary'!N370)),4,3))</f>
        <v>4</v>
      </c>
      <c r="L371" s="39">
        <f>IF(ISNUMBER(SEARCH("Yes",'2_all_summary'!$H370)),IF(ISNUMBER(SEARCH("Yes",'2_all_summary'!O370)),1,2),IF(ISNUMBER(SEARCH("No",'2_all_summary'!O370)),4,3))</f>
        <v>3</v>
      </c>
      <c r="M371" s="39">
        <f>IF(ISNUMBER(SEARCH("Yes",'2_all_summary'!$H370)),IF(0&lt;'2_all_summary'!P370,1,2),IF(0='2_all_summary'!P370,4,3))</f>
        <v>3</v>
      </c>
      <c r="N371" s="39">
        <f>IF(ISNUMBER(SEARCH("Yes",'2_all_summary'!$H370)),IF(ISNUMBER(SEARCH("Yes",'2_all_summary'!Q370)),1,2),IF(ISNUMBER(SEARCH("No",'2_all_summary'!Q370)),4,3))</f>
        <v>4</v>
      </c>
      <c r="O371" s="39">
        <f>IF(ISNUMBER(SEARCH("Yes",'2_all_summary'!$H370)),IF(ISNUMBER(SEARCH("Yes",'2_all_summary'!R370)),1,2),IF(ISNUMBER(SEARCH("No",'2_all_summary'!R370)),4,3))</f>
        <v>4</v>
      </c>
      <c r="P371" s="39">
        <f>IF(ISNUMBER(SEARCH("Yes",'2_all_summary'!$H370)),IF(ISNUMBER(SEARCH("Yes",'2_all_summary'!S370)),1,2),IF(ISNUMBER(SEARCH("No",'2_all_summary'!S370)),4,3))</f>
        <v>4</v>
      </c>
      <c r="Q371" s="39">
        <f>IF(ISNUMBER(SEARCH("Yes",'2_all_summary'!$H370)),IF(0&lt;'2_all_summary'!T370,1,2),IF(0='2_all_summary'!T370,4,3))</f>
        <v>4</v>
      </c>
      <c r="R371" s="39">
        <f>IF(ISNUMBER(SEARCH("Yes",'2_all_summary'!$H370)),IF(ISNUMBER(SEARCH("Yes",'2_all_summary'!U370)),1,2),IF(ISNUMBER(SEARCH("No",'2_all_summary'!U370)),4,3))</f>
        <v>3</v>
      </c>
    </row>
    <row r="372" spans="7:18" x14ac:dyDescent="0.3">
      <c r="G372" s="53"/>
      <c r="H372" s="39" t="str">
        <f>'2_all_summary'!D371</f>
        <v>Coral reefs: Artisanal fisheries and community-based management</v>
      </c>
      <c r="I372" s="39" t="str">
        <f>'2_all_summary'!E371</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372" s="39">
        <f>IF(ISNUMBER(SEARCH("Yes",'2_all_summary'!$H371)),IF(ISNUMBER(SEARCH("Yes",'2_all_summary'!M371)),1,2),IF(ISNUMBER(SEARCH("No",'2_all_summary'!M371)),4,3))</f>
        <v>3</v>
      </c>
      <c r="K372" s="39">
        <f>IF(ISNUMBER(SEARCH("Yes",'2_all_summary'!$H371)),IF(ISNUMBER(SEARCH("Yes",'2_all_summary'!N371)),1,2),IF(ISNUMBER(SEARCH("No",'2_all_summary'!N371)),4,3))</f>
        <v>3</v>
      </c>
      <c r="L372" s="39">
        <f>IF(ISNUMBER(SEARCH("Yes",'2_all_summary'!$H371)),IF(ISNUMBER(SEARCH("Yes",'2_all_summary'!O371)),1,2),IF(ISNUMBER(SEARCH("No",'2_all_summary'!O371)),4,3))</f>
        <v>3</v>
      </c>
      <c r="M372" s="39">
        <f>IF(ISNUMBER(SEARCH("Yes",'2_all_summary'!$H371)),IF(0&lt;'2_all_summary'!P371,1,2),IF(0='2_all_summary'!P371,4,3))</f>
        <v>3</v>
      </c>
      <c r="N372" s="39">
        <f>IF(ISNUMBER(SEARCH("Yes",'2_all_summary'!$H371)),IF(ISNUMBER(SEARCH("Yes",'2_all_summary'!Q371)),1,2),IF(ISNUMBER(SEARCH("No",'2_all_summary'!Q371)),4,3))</f>
        <v>4</v>
      </c>
      <c r="O372" s="39">
        <f>IF(ISNUMBER(SEARCH("Yes",'2_all_summary'!$H371)),IF(ISNUMBER(SEARCH("Yes",'2_all_summary'!R371)),1,2),IF(ISNUMBER(SEARCH("No",'2_all_summary'!R371)),4,3))</f>
        <v>4</v>
      </c>
      <c r="P372" s="39">
        <f>IF(ISNUMBER(SEARCH("Yes",'2_all_summary'!$H371)),IF(ISNUMBER(SEARCH("Yes",'2_all_summary'!S371)),1,2),IF(ISNUMBER(SEARCH("No",'2_all_summary'!S371)),4,3))</f>
        <v>4</v>
      </c>
      <c r="Q372" s="39">
        <f>IF(ISNUMBER(SEARCH("Yes",'2_all_summary'!$H371)),IF(0&lt;'2_all_summary'!T371,1,2),IF(0='2_all_summary'!T371,4,3))</f>
        <v>4</v>
      </c>
      <c r="R372" s="39">
        <f>IF(ISNUMBER(SEARCH("Yes",'2_all_summary'!$H371)),IF(ISNUMBER(SEARCH("Yes",'2_all_summary'!U371)),1,2),IF(ISNUMBER(SEARCH("No",'2_all_summary'!U371)),4,3))</f>
        <v>3</v>
      </c>
    </row>
    <row r="373" spans="7:18" x14ac:dyDescent="0.3">
      <c r="G373" s="53"/>
      <c r="H373" s="39" t="str">
        <f>'2_all_summary'!D372</f>
        <v>A communication framework for climatic risk and enhanced green growth in the eastern coast of Ghana</v>
      </c>
      <c r="I373" s="39" t="str">
        <f>'2_all_summary'!E372</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v>
      </c>
      <c r="J373" s="39">
        <f>IF(ISNUMBER(SEARCH("Yes",'2_all_summary'!$H372)),IF(ISNUMBER(SEARCH("Yes",'2_all_summary'!M372)),1,2),IF(ISNUMBER(SEARCH("No",'2_all_summary'!M372)),4,3))</f>
        <v>4</v>
      </c>
      <c r="K373" s="39">
        <f>IF(ISNUMBER(SEARCH("Yes",'2_all_summary'!$H372)),IF(ISNUMBER(SEARCH("Yes",'2_all_summary'!N372)),1,2),IF(ISNUMBER(SEARCH("No",'2_all_summary'!N372)),4,3))</f>
        <v>4</v>
      </c>
      <c r="L373" s="39">
        <f>IF(ISNUMBER(SEARCH("Yes",'2_all_summary'!$H372)),IF(ISNUMBER(SEARCH("Yes",'2_all_summary'!O372)),1,2),IF(ISNUMBER(SEARCH("No",'2_all_summary'!O372)),4,3))</f>
        <v>4</v>
      </c>
      <c r="M373" s="39">
        <f>IF(ISNUMBER(SEARCH("Yes",'2_all_summary'!$H372)),IF(0&lt;'2_all_summary'!P372,1,2),IF(0='2_all_summary'!P372,4,3))</f>
        <v>4</v>
      </c>
      <c r="N373" s="39">
        <f>IF(ISNUMBER(SEARCH("Yes",'2_all_summary'!$H372)),IF(ISNUMBER(SEARCH("Yes",'2_all_summary'!Q372)),1,2),IF(ISNUMBER(SEARCH("No",'2_all_summary'!Q372)),4,3))</f>
        <v>4</v>
      </c>
      <c r="O373" s="39">
        <f>IF(ISNUMBER(SEARCH("Yes",'2_all_summary'!$H372)),IF(ISNUMBER(SEARCH("Yes",'2_all_summary'!R372)),1,2),IF(ISNUMBER(SEARCH("No",'2_all_summary'!R372)),4,3))</f>
        <v>4</v>
      </c>
      <c r="P373" s="39">
        <f>IF(ISNUMBER(SEARCH("Yes",'2_all_summary'!$H372)),IF(ISNUMBER(SEARCH("Yes",'2_all_summary'!S372)),1,2),IF(ISNUMBER(SEARCH("No",'2_all_summary'!S372)),4,3))</f>
        <v>4</v>
      </c>
      <c r="Q373" s="39">
        <f>IF(ISNUMBER(SEARCH("Yes",'2_all_summary'!$H372)),IF(0&lt;'2_all_summary'!T372,1,2),IF(0='2_all_summary'!T372,4,3))</f>
        <v>4</v>
      </c>
      <c r="R373" s="39">
        <f>IF(ISNUMBER(SEARCH("Yes",'2_all_summary'!$H372)),IF(ISNUMBER(SEARCH("Yes",'2_all_summary'!U372)),1,2),IF(ISNUMBER(SEARCH("No",'2_all_summary'!U372)),4,3))</f>
        <v>4</v>
      </c>
    </row>
    <row r="374" spans="7:18" x14ac:dyDescent="0.3">
      <c r="G374" s="53"/>
      <c r="H374" s="39" t="str">
        <f>'2_all_summary'!D373</f>
        <v>Association of Transforming Growth Factor Î² Polymorphism C-509T With Radiation-Induced Fibrosis Among Patients With Early-Stage Breast Cancer: A Secondary Analysis of a Randomized Clinical Trial</v>
      </c>
      <c r="I374" s="39" t="str">
        <f>'2_all_summary'!E373</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v>
      </c>
      <c r="J374" s="39">
        <f>IF(ISNUMBER(SEARCH("Yes",'2_all_summary'!$H373)),IF(ISNUMBER(SEARCH("Yes",'2_all_summary'!M373)),1,2),IF(ISNUMBER(SEARCH("No",'2_all_summary'!M373)),4,3))</f>
        <v>4</v>
      </c>
      <c r="K374" s="39">
        <f>IF(ISNUMBER(SEARCH("Yes",'2_all_summary'!$H373)),IF(ISNUMBER(SEARCH("Yes",'2_all_summary'!N373)),1,2),IF(ISNUMBER(SEARCH("No",'2_all_summary'!N373)),4,3))</f>
        <v>4</v>
      </c>
      <c r="L374" s="39">
        <f>IF(ISNUMBER(SEARCH("Yes",'2_all_summary'!$H373)),IF(ISNUMBER(SEARCH("Yes",'2_all_summary'!O373)),1,2),IF(ISNUMBER(SEARCH("No",'2_all_summary'!O373)),4,3))</f>
        <v>4</v>
      </c>
      <c r="M374" s="39">
        <f>IF(ISNUMBER(SEARCH("Yes",'2_all_summary'!$H373)),IF(0&lt;'2_all_summary'!P373,1,2),IF(0='2_all_summary'!P373,4,3))</f>
        <v>4</v>
      </c>
      <c r="N374" s="39">
        <f>IF(ISNUMBER(SEARCH("Yes",'2_all_summary'!$H373)),IF(ISNUMBER(SEARCH("Yes",'2_all_summary'!Q373)),1,2),IF(ISNUMBER(SEARCH("No",'2_all_summary'!Q373)),4,3))</f>
        <v>4</v>
      </c>
      <c r="O374" s="39">
        <f>IF(ISNUMBER(SEARCH("Yes",'2_all_summary'!$H373)),IF(ISNUMBER(SEARCH("Yes",'2_all_summary'!R373)),1,2),IF(ISNUMBER(SEARCH("No",'2_all_summary'!R373)),4,3))</f>
        <v>4</v>
      </c>
      <c r="P374" s="39">
        <f>IF(ISNUMBER(SEARCH("Yes",'2_all_summary'!$H373)),IF(ISNUMBER(SEARCH("Yes",'2_all_summary'!S373)),1,2),IF(ISNUMBER(SEARCH("No",'2_all_summary'!S373)),4,3))</f>
        <v>4</v>
      </c>
      <c r="Q374" s="39">
        <f>IF(ISNUMBER(SEARCH("Yes",'2_all_summary'!$H373)),IF(0&lt;'2_all_summary'!T373,1,2),IF(0='2_all_summary'!T373,4,3))</f>
        <v>4</v>
      </c>
      <c r="R374" s="39">
        <f>IF(ISNUMBER(SEARCH("Yes",'2_all_summary'!$H373)),IF(ISNUMBER(SEARCH("Yes",'2_all_summary'!U373)),1,2),IF(ISNUMBER(SEARCH("No",'2_all_summary'!U373)),4,3))</f>
        <v>4</v>
      </c>
    </row>
    <row r="375" spans="7:18" x14ac:dyDescent="0.3">
      <c r="G375" s="53"/>
      <c r="H375" s="39" t="str">
        <f>'2_all_summary'!D374</f>
        <v>Citizen-Science and Participatory Research as a Means to Improve Stakeholder Engagement in Resource Management: A Case Study of Vietnamese American Fishers on the US Gulf Coast</v>
      </c>
      <c r="I375" s="39" t="str">
        <f>'2_all_summary'!E374</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v>
      </c>
      <c r="J375" s="39">
        <f>IF(ISNUMBER(SEARCH("Yes",'2_all_summary'!$H374)),IF(ISNUMBER(SEARCH("Yes",'2_all_summary'!M374)),1,2),IF(ISNUMBER(SEARCH("No",'2_all_summary'!M374)),4,3))</f>
        <v>4</v>
      </c>
      <c r="K375" s="39">
        <f>IF(ISNUMBER(SEARCH("Yes",'2_all_summary'!$H374)),IF(ISNUMBER(SEARCH("Yes",'2_all_summary'!N374)),1,2),IF(ISNUMBER(SEARCH("No",'2_all_summary'!N374)),4,3))</f>
        <v>4</v>
      </c>
      <c r="L375" s="39">
        <f>IF(ISNUMBER(SEARCH("Yes",'2_all_summary'!$H374)),IF(ISNUMBER(SEARCH("Yes",'2_all_summary'!O374)),1,2),IF(ISNUMBER(SEARCH("No",'2_all_summary'!O374)),4,3))</f>
        <v>4</v>
      </c>
      <c r="M375" s="39">
        <f>IF(ISNUMBER(SEARCH("Yes",'2_all_summary'!$H374)),IF(0&lt;'2_all_summary'!P374,1,2),IF(0='2_all_summary'!P374,4,3))</f>
        <v>4</v>
      </c>
      <c r="N375" s="39">
        <f>IF(ISNUMBER(SEARCH("Yes",'2_all_summary'!$H374)),IF(ISNUMBER(SEARCH("Yes",'2_all_summary'!Q374)),1,2),IF(ISNUMBER(SEARCH("No",'2_all_summary'!Q374)),4,3))</f>
        <v>4</v>
      </c>
      <c r="O375" s="39">
        <f>IF(ISNUMBER(SEARCH("Yes",'2_all_summary'!$H374)),IF(ISNUMBER(SEARCH("Yes",'2_all_summary'!R374)),1,2),IF(ISNUMBER(SEARCH("No",'2_all_summary'!R374)),4,3))</f>
        <v>4</v>
      </c>
      <c r="P375" s="39">
        <f>IF(ISNUMBER(SEARCH("Yes",'2_all_summary'!$H374)),IF(ISNUMBER(SEARCH("Yes",'2_all_summary'!S374)),1,2),IF(ISNUMBER(SEARCH("No",'2_all_summary'!S374)),4,3))</f>
        <v>4</v>
      </c>
      <c r="Q375" s="39">
        <f>IF(ISNUMBER(SEARCH("Yes",'2_all_summary'!$H374)),IF(0&lt;'2_all_summary'!T374,1,2),IF(0='2_all_summary'!T374,4,3))</f>
        <v>4</v>
      </c>
      <c r="R375" s="39">
        <f>IF(ISNUMBER(SEARCH("Yes",'2_all_summary'!$H374)),IF(ISNUMBER(SEARCH("Yes",'2_all_summary'!U374)),1,2),IF(ISNUMBER(SEARCH("No",'2_all_summary'!U374)),4,3))</f>
        <v>4</v>
      </c>
    </row>
    <row r="376" spans="7:18" x14ac:dyDescent="0.3">
      <c r="G376" s="53"/>
      <c r="H376" s="39" t="str">
        <f>'2_all_summary'!D375</f>
        <v>Population characteristics of five major commercial fish species of the Tono Reservoir in northern Ghana</v>
      </c>
      <c r="I376" s="39" t="str">
        <f>'2_all_summary'!E375</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v>
      </c>
      <c r="J376" s="39">
        <f>IF(ISNUMBER(SEARCH("Yes",'2_all_summary'!$H375)),IF(ISNUMBER(SEARCH("Yes",'2_all_summary'!M375)),1,2),IF(ISNUMBER(SEARCH("No",'2_all_summary'!M375)),4,3))</f>
        <v>4</v>
      </c>
      <c r="K376" s="39">
        <f>IF(ISNUMBER(SEARCH("Yes",'2_all_summary'!$H375)),IF(ISNUMBER(SEARCH("Yes",'2_all_summary'!N375)),1,2),IF(ISNUMBER(SEARCH("No",'2_all_summary'!N375)),4,3))</f>
        <v>4</v>
      </c>
      <c r="L376" s="39">
        <f>IF(ISNUMBER(SEARCH("Yes",'2_all_summary'!$H375)),IF(ISNUMBER(SEARCH("Yes",'2_all_summary'!O375)),1,2),IF(ISNUMBER(SEARCH("No",'2_all_summary'!O375)),4,3))</f>
        <v>4</v>
      </c>
      <c r="M376" s="39">
        <f>IF(ISNUMBER(SEARCH("Yes",'2_all_summary'!$H375)),IF(0&lt;'2_all_summary'!P375,1,2),IF(0='2_all_summary'!P375,4,3))</f>
        <v>4</v>
      </c>
      <c r="N376" s="39">
        <f>IF(ISNUMBER(SEARCH("Yes",'2_all_summary'!$H375)),IF(ISNUMBER(SEARCH("Yes",'2_all_summary'!Q375)),1,2),IF(ISNUMBER(SEARCH("No",'2_all_summary'!Q375)),4,3))</f>
        <v>4</v>
      </c>
      <c r="O376" s="39">
        <f>IF(ISNUMBER(SEARCH("Yes",'2_all_summary'!$H375)),IF(ISNUMBER(SEARCH("Yes",'2_all_summary'!R375)),1,2),IF(ISNUMBER(SEARCH("No",'2_all_summary'!R375)),4,3))</f>
        <v>4</v>
      </c>
      <c r="P376" s="39">
        <f>IF(ISNUMBER(SEARCH("Yes",'2_all_summary'!$H375)),IF(ISNUMBER(SEARCH("Yes",'2_all_summary'!S375)),1,2),IF(ISNUMBER(SEARCH("No",'2_all_summary'!S375)),4,3))</f>
        <v>4</v>
      </c>
      <c r="Q376" s="39">
        <f>IF(ISNUMBER(SEARCH("Yes",'2_all_summary'!$H375)),IF(0&lt;'2_all_summary'!T375,1,2),IF(0='2_all_summary'!T375,4,3))</f>
        <v>4</v>
      </c>
      <c r="R376" s="39">
        <f>IF(ISNUMBER(SEARCH("Yes",'2_all_summary'!$H375)),IF(ISNUMBER(SEARCH("Yes",'2_all_summary'!U375)),1,2),IF(ISNUMBER(SEARCH("No",'2_all_summary'!U375)),4,3))</f>
        <v>4</v>
      </c>
    </row>
    <row r="377" spans="7:18" x14ac:dyDescent="0.3">
      <c r="G377" s="53"/>
      <c r="H377" s="39" t="str">
        <f>'2_all_summary'!D376</f>
        <v>Co-management in marine fisheries in Malalison Island, central Philippines</v>
      </c>
      <c r="I377" s="39" t="str">
        <f>'2_all_summary'!E376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v>
      </c>
      <c r="J377" s="39">
        <f>IF(ISNUMBER(SEARCH("Yes",'2_all_summary'!$H376)),IF(ISNUMBER(SEARCH("Yes",'2_all_summary'!M376)),1,2),IF(ISNUMBER(SEARCH("No",'2_all_summary'!M376)),4,3))</f>
        <v>4</v>
      </c>
      <c r="K377" s="39">
        <f>IF(ISNUMBER(SEARCH("Yes",'2_all_summary'!$H376)),IF(ISNUMBER(SEARCH("Yes",'2_all_summary'!N376)),1,2),IF(ISNUMBER(SEARCH("No",'2_all_summary'!N376)),4,3))</f>
        <v>4</v>
      </c>
      <c r="L377" s="39">
        <f>IF(ISNUMBER(SEARCH("Yes",'2_all_summary'!$H376)),IF(ISNUMBER(SEARCH("Yes",'2_all_summary'!O376)),1,2),IF(ISNUMBER(SEARCH("No",'2_all_summary'!O376)),4,3))</f>
        <v>4</v>
      </c>
      <c r="M377" s="39">
        <f>IF(ISNUMBER(SEARCH("Yes",'2_all_summary'!$H376)),IF(0&lt;'2_all_summary'!P376,1,2),IF(0='2_all_summary'!P376,4,3))</f>
        <v>4</v>
      </c>
      <c r="N377" s="39">
        <f>IF(ISNUMBER(SEARCH("Yes",'2_all_summary'!$H376)),IF(ISNUMBER(SEARCH("Yes",'2_all_summary'!Q376)),1,2),IF(ISNUMBER(SEARCH("No",'2_all_summary'!Q376)),4,3))</f>
        <v>4</v>
      </c>
      <c r="O377" s="39">
        <f>IF(ISNUMBER(SEARCH("Yes",'2_all_summary'!$H376)),IF(ISNUMBER(SEARCH("Yes",'2_all_summary'!R376)),1,2),IF(ISNUMBER(SEARCH("No",'2_all_summary'!R376)),4,3))</f>
        <v>4</v>
      </c>
      <c r="P377" s="39">
        <f>IF(ISNUMBER(SEARCH("Yes",'2_all_summary'!$H376)),IF(ISNUMBER(SEARCH("Yes",'2_all_summary'!S376)),1,2),IF(ISNUMBER(SEARCH("No",'2_all_summary'!S376)),4,3))</f>
        <v>4</v>
      </c>
      <c r="Q377" s="39">
        <f>IF(ISNUMBER(SEARCH("Yes",'2_all_summary'!$H376)),IF(0&lt;'2_all_summary'!T376,1,2),IF(0='2_all_summary'!T376,4,3))</f>
        <v>4</v>
      </c>
      <c r="R377" s="39">
        <f>IF(ISNUMBER(SEARCH("Yes",'2_all_summary'!$H376)),IF(ISNUMBER(SEARCH("Yes",'2_all_summary'!U376)),1,2),IF(ISNUMBER(SEARCH("No",'2_all_summary'!U376)),4,3))</f>
        <v>4</v>
      </c>
    </row>
    <row r="378" spans="7:18" x14ac:dyDescent="0.3">
      <c r="G378" s="53"/>
      <c r="H378" s="39" t="str">
        <f>'2_all_summary'!D377</f>
        <v>Does credit really matter to food security for the fishermen? A case of community based fishery mangement project in Bangldesh</v>
      </c>
      <c r="I378" s="39" t="str">
        <f>'2_all_summary'!E377</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v>
      </c>
      <c r="J378" s="39">
        <f>IF(ISNUMBER(SEARCH("Yes",'2_all_summary'!$H377)),IF(ISNUMBER(SEARCH("Yes",'2_all_summary'!M377)),1,2),IF(ISNUMBER(SEARCH("No",'2_all_summary'!M377)),4,3))</f>
        <v>4</v>
      </c>
      <c r="K378" s="39">
        <f>IF(ISNUMBER(SEARCH("Yes",'2_all_summary'!$H377)),IF(ISNUMBER(SEARCH("Yes",'2_all_summary'!N377)),1,2),IF(ISNUMBER(SEARCH("No",'2_all_summary'!N377)),4,3))</f>
        <v>4</v>
      </c>
      <c r="L378" s="39">
        <f>IF(ISNUMBER(SEARCH("Yes",'2_all_summary'!$H377)),IF(ISNUMBER(SEARCH("Yes",'2_all_summary'!O377)),1,2),IF(ISNUMBER(SEARCH("No",'2_all_summary'!O377)),4,3))</f>
        <v>4</v>
      </c>
      <c r="M378" s="39">
        <f>IF(ISNUMBER(SEARCH("Yes",'2_all_summary'!$H377)),IF(0&lt;'2_all_summary'!P377,1,2),IF(0='2_all_summary'!P377,4,3))</f>
        <v>4</v>
      </c>
      <c r="N378" s="39">
        <f>IF(ISNUMBER(SEARCH("Yes",'2_all_summary'!$H377)),IF(ISNUMBER(SEARCH("Yes",'2_all_summary'!Q377)),1,2),IF(ISNUMBER(SEARCH("No",'2_all_summary'!Q377)),4,3))</f>
        <v>4</v>
      </c>
      <c r="O378" s="39">
        <f>IF(ISNUMBER(SEARCH("Yes",'2_all_summary'!$H377)),IF(ISNUMBER(SEARCH("Yes",'2_all_summary'!R377)),1,2),IF(ISNUMBER(SEARCH("No",'2_all_summary'!R377)),4,3))</f>
        <v>4</v>
      </c>
      <c r="P378" s="39">
        <f>IF(ISNUMBER(SEARCH("Yes",'2_all_summary'!$H377)),IF(ISNUMBER(SEARCH("Yes",'2_all_summary'!S377)),1,2),IF(ISNUMBER(SEARCH("No",'2_all_summary'!S377)),4,3))</f>
        <v>4</v>
      </c>
      <c r="Q378" s="39">
        <f>IF(ISNUMBER(SEARCH("Yes",'2_all_summary'!$H377)),IF(0&lt;'2_all_summary'!T377,1,2),IF(0='2_all_summary'!T377,4,3))</f>
        <v>4</v>
      </c>
      <c r="R378" s="39">
        <f>IF(ISNUMBER(SEARCH("Yes",'2_all_summary'!$H377)),IF(ISNUMBER(SEARCH("Yes",'2_all_summary'!U377)),1,2),IF(ISNUMBER(SEARCH("No",'2_all_summary'!U377)),4,3))</f>
        <v>4</v>
      </c>
    </row>
    <row r="379" spans="7:18" x14ac:dyDescent="0.3">
      <c r="G379" s="53"/>
      <c r="H379" s="39" t="str">
        <f>'2_all_summary'!D378</f>
        <v>Nudging statutory law to make space for customary processes and community-based fisheries management in Solomon Islands</v>
      </c>
      <c r="I379" s="39" t="str">
        <f>'2_all_summary'!E378</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v>
      </c>
      <c r="J379" s="39">
        <f>IF(ISNUMBER(SEARCH("Yes",'2_all_summary'!$H378)),IF(ISNUMBER(SEARCH("Yes",'2_all_summary'!M378)),1,2),IF(ISNUMBER(SEARCH("No",'2_all_summary'!M378)),4,3))</f>
        <v>1</v>
      </c>
      <c r="K379" s="39">
        <f>IF(ISNUMBER(SEARCH("Yes",'2_all_summary'!$H378)),IF(ISNUMBER(SEARCH("Yes",'2_all_summary'!N378)),1,2),IF(ISNUMBER(SEARCH("No",'2_all_summary'!N378)),4,3))</f>
        <v>1</v>
      </c>
      <c r="L379" s="39">
        <f>IF(ISNUMBER(SEARCH("Yes",'2_all_summary'!$H378)),IF(ISNUMBER(SEARCH("Yes",'2_all_summary'!O378)),1,2),IF(ISNUMBER(SEARCH("No",'2_all_summary'!O378)),4,3))</f>
        <v>1</v>
      </c>
      <c r="M379" s="39">
        <f>IF(ISNUMBER(SEARCH("Yes",'2_all_summary'!$H378)),IF(0&lt;'2_all_summary'!P378,1,2),IF(0='2_all_summary'!P378,4,3))</f>
        <v>1</v>
      </c>
      <c r="N379" s="39">
        <f>IF(ISNUMBER(SEARCH("Yes",'2_all_summary'!$H378)),IF(ISNUMBER(SEARCH("Yes",'2_all_summary'!Q378)),1,2),IF(ISNUMBER(SEARCH("No",'2_all_summary'!Q378)),4,3))</f>
        <v>2</v>
      </c>
      <c r="O379" s="39">
        <f>IF(ISNUMBER(SEARCH("Yes",'2_all_summary'!$H378)),IF(ISNUMBER(SEARCH("Yes",'2_all_summary'!R378)),1,2),IF(ISNUMBER(SEARCH("No",'2_all_summary'!R378)),4,3))</f>
        <v>1</v>
      </c>
      <c r="P379" s="39">
        <f>IF(ISNUMBER(SEARCH("Yes",'2_all_summary'!$H378)),IF(ISNUMBER(SEARCH("Yes",'2_all_summary'!S378)),1,2),IF(ISNUMBER(SEARCH("No",'2_all_summary'!S378)),4,3))</f>
        <v>2</v>
      </c>
      <c r="Q379" s="39">
        <f>IF(ISNUMBER(SEARCH("Yes",'2_all_summary'!$H378)),IF(0&lt;'2_all_summary'!T378,1,2),IF(0='2_all_summary'!T378,4,3))</f>
        <v>1</v>
      </c>
      <c r="R379" s="39">
        <f>IF(ISNUMBER(SEARCH("Yes",'2_all_summary'!$H378)),IF(ISNUMBER(SEARCH("Yes",'2_all_summary'!U378)),1,2),IF(ISNUMBER(SEARCH("No",'2_all_summary'!U378)),4,3))</f>
        <v>1</v>
      </c>
    </row>
    <row r="380" spans="7:18" x14ac:dyDescent="0.3">
      <c r="G380" s="53"/>
      <c r="H380" s="39" t="str">
        <f>'2_all_summary'!D379</f>
        <v>Management of fishery resources: Tragedies, private appropriation or reinvention of the art of cooperation in governing resources</v>
      </c>
      <c r="I380" s="39" t="str">
        <f>'2_all_summary'!E379</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380" s="39">
        <f>IF(ISNUMBER(SEARCH("Yes",'2_all_summary'!$H379)),IF(ISNUMBER(SEARCH("Yes",'2_all_summary'!M379)),1,2),IF(ISNUMBER(SEARCH("No",'2_all_summary'!M379)),4,3))</f>
        <v>4</v>
      </c>
      <c r="K380" s="39">
        <f>IF(ISNUMBER(SEARCH("Yes",'2_all_summary'!$H379)),IF(ISNUMBER(SEARCH("Yes",'2_all_summary'!N379)),1,2),IF(ISNUMBER(SEARCH("No",'2_all_summary'!N379)),4,3))</f>
        <v>4</v>
      </c>
      <c r="L380" s="39">
        <f>IF(ISNUMBER(SEARCH("Yes",'2_all_summary'!$H379)),IF(ISNUMBER(SEARCH("Yes",'2_all_summary'!O379)),1,2),IF(ISNUMBER(SEARCH("No",'2_all_summary'!O379)),4,3))</f>
        <v>4</v>
      </c>
      <c r="M380" s="39">
        <f>IF(ISNUMBER(SEARCH("Yes",'2_all_summary'!$H379)),IF(0&lt;'2_all_summary'!P379,1,2),IF(0='2_all_summary'!P379,4,3))</f>
        <v>4</v>
      </c>
      <c r="N380" s="39">
        <f>IF(ISNUMBER(SEARCH("Yes",'2_all_summary'!$H379)),IF(ISNUMBER(SEARCH("Yes",'2_all_summary'!Q379)),1,2),IF(ISNUMBER(SEARCH("No",'2_all_summary'!Q379)),4,3))</f>
        <v>4</v>
      </c>
      <c r="O380" s="39">
        <f>IF(ISNUMBER(SEARCH("Yes",'2_all_summary'!$H379)),IF(ISNUMBER(SEARCH("Yes",'2_all_summary'!R379)),1,2),IF(ISNUMBER(SEARCH("No",'2_all_summary'!R379)),4,3))</f>
        <v>4</v>
      </c>
      <c r="P380" s="39">
        <f>IF(ISNUMBER(SEARCH("Yes",'2_all_summary'!$H379)),IF(ISNUMBER(SEARCH("Yes",'2_all_summary'!S379)),1,2),IF(ISNUMBER(SEARCH("No",'2_all_summary'!S379)),4,3))</f>
        <v>4</v>
      </c>
      <c r="Q380" s="39">
        <f>IF(ISNUMBER(SEARCH("Yes",'2_all_summary'!$H379)),IF(0&lt;'2_all_summary'!T379,1,2),IF(0='2_all_summary'!T379,4,3))</f>
        <v>4</v>
      </c>
      <c r="R380" s="39">
        <f>IF(ISNUMBER(SEARCH("Yes",'2_all_summary'!$H379)),IF(ISNUMBER(SEARCH("Yes",'2_all_summary'!U379)),1,2),IF(ISNUMBER(SEARCH("No",'2_all_summary'!U379)),4,3))</f>
        <v>4</v>
      </c>
    </row>
    <row r="381" spans="7:18" x14ac:dyDescent="0.3">
      <c r="G381" s="53"/>
      <c r="H381" s="39" t="str">
        <f>'2_all_summary'!D380</f>
        <v>Quantitative decision support tools facilitate social-ecological alignment in community-based marine protected area design</v>
      </c>
      <c r="I381" s="39" t="str">
        <f>'2_all_summary'!E380</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v>
      </c>
      <c r="J381" s="39">
        <f>IF(ISNUMBER(SEARCH("Yes",'2_all_summary'!$H380)),IF(ISNUMBER(SEARCH("Yes",'2_all_summary'!M380)),1,2),IF(ISNUMBER(SEARCH("No",'2_all_summary'!M380)),4,3))</f>
        <v>4</v>
      </c>
      <c r="K381" s="39">
        <f>IF(ISNUMBER(SEARCH("Yes",'2_all_summary'!$H380)),IF(ISNUMBER(SEARCH("Yes",'2_all_summary'!N380)),1,2),IF(ISNUMBER(SEARCH("No",'2_all_summary'!N380)),4,3))</f>
        <v>4</v>
      </c>
      <c r="L381" s="39">
        <f>IF(ISNUMBER(SEARCH("Yes",'2_all_summary'!$H380)),IF(ISNUMBER(SEARCH("Yes",'2_all_summary'!O380)),1,2),IF(ISNUMBER(SEARCH("No",'2_all_summary'!O380)),4,3))</f>
        <v>4</v>
      </c>
      <c r="M381" s="39">
        <f>IF(ISNUMBER(SEARCH("Yes",'2_all_summary'!$H380)),IF(0&lt;'2_all_summary'!P380,1,2),IF(0='2_all_summary'!P380,4,3))</f>
        <v>4</v>
      </c>
      <c r="N381" s="39">
        <f>IF(ISNUMBER(SEARCH("Yes",'2_all_summary'!$H380)),IF(ISNUMBER(SEARCH("Yes",'2_all_summary'!Q380)),1,2),IF(ISNUMBER(SEARCH("No",'2_all_summary'!Q380)),4,3))</f>
        <v>4</v>
      </c>
      <c r="O381" s="39">
        <f>IF(ISNUMBER(SEARCH("Yes",'2_all_summary'!$H380)),IF(ISNUMBER(SEARCH("Yes",'2_all_summary'!R380)),1,2),IF(ISNUMBER(SEARCH("No",'2_all_summary'!R380)),4,3))</f>
        <v>4</v>
      </c>
      <c r="P381" s="39">
        <f>IF(ISNUMBER(SEARCH("Yes",'2_all_summary'!$H380)),IF(ISNUMBER(SEARCH("Yes",'2_all_summary'!S380)),1,2),IF(ISNUMBER(SEARCH("No",'2_all_summary'!S380)),4,3))</f>
        <v>4</v>
      </c>
      <c r="Q381" s="39">
        <f>IF(ISNUMBER(SEARCH("Yes",'2_all_summary'!$H380)),IF(0&lt;'2_all_summary'!T380,1,2),IF(0='2_all_summary'!T380,4,3))</f>
        <v>4</v>
      </c>
      <c r="R381" s="39">
        <f>IF(ISNUMBER(SEARCH("Yes",'2_all_summary'!$H380)),IF(ISNUMBER(SEARCH("Yes",'2_all_summary'!U380)),1,2),IF(ISNUMBER(SEARCH("No",'2_all_summary'!U380)),4,3))</f>
        <v>4</v>
      </c>
    </row>
    <row r="382" spans="7:18" x14ac:dyDescent="0.3">
      <c r="G382" s="53"/>
      <c r="H382" s="39" t="str">
        <f>'2_all_summary'!D381</f>
        <v>Tolerance for the Florida panther in exurban southwest Florida</v>
      </c>
      <c r="I382" s="39" t="str">
        <f>'2_all_summary'!E381</f>
        <v>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v>
      </c>
      <c r="J382" s="39">
        <f>IF(ISNUMBER(SEARCH("Yes",'2_all_summary'!$H381)),IF(ISNUMBER(SEARCH("Yes",'2_all_summary'!M381)),1,2),IF(ISNUMBER(SEARCH("No",'2_all_summary'!M381)),4,3))</f>
        <v>4</v>
      </c>
      <c r="K382" s="39">
        <f>IF(ISNUMBER(SEARCH("Yes",'2_all_summary'!$H381)),IF(ISNUMBER(SEARCH("Yes",'2_all_summary'!N381)),1,2),IF(ISNUMBER(SEARCH("No",'2_all_summary'!N381)),4,3))</f>
        <v>4</v>
      </c>
      <c r="L382" s="39">
        <f>IF(ISNUMBER(SEARCH("Yes",'2_all_summary'!$H381)),IF(ISNUMBER(SEARCH("Yes",'2_all_summary'!O381)),1,2),IF(ISNUMBER(SEARCH("No",'2_all_summary'!O381)),4,3))</f>
        <v>4</v>
      </c>
      <c r="M382" s="39">
        <f>IF(ISNUMBER(SEARCH("Yes",'2_all_summary'!$H381)),IF(0&lt;'2_all_summary'!P381,1,2),IF(0='2_all_summary'!P381,4,3))</f>
        <v>4</v>
      </c>
      <c r="N382" s="39">
        <f>IF(ISNUMBER(SEARCH("Yes",'2_all_summary'!$H381)),IF(ISNUMBER(SEARCH("Yes",'2_all_summary'!Q381)),1,2),IF(ISNUMBER(SEARCH("No",'2_all_summary'!Q381)),4,3))</f>
        <v>4</v>
      </c>
      <c r="O382" s="39">
        <f>IF(ISNUMBER(SEARCH("Yes",'2_all_summary'!$H381)),IF(ISNUMBER(SEARCH("Yes",'2_all_summary'!R381)),1,2),IF(ISNUMBER(SEARCH("No",'2_all_summary'!R381)),4,3))</f>
        <v>4</v>
      </c>
      <c r="P382" s="39">
        <f>IF(ISNUMBER(SEARCH("Yes",'2_all_summary'!$H381)),IF(ISNUMBER(SEARCH("Yes",'2_all_summary'!S381)),1,2),IF(ISNUMBER(SEARCH("No",'2_all_summary'!S381)),4,3))</f>
        <v>4</v>
      </c>
      <c r="Q382" s="39">
        <f>IF(ISNUMBER(SEARCH("Yes",'2_all_summary'!$H381)),IF(0&lt;'2_all_summary'!T381,1,2),IF(0='2_all_summary'!T381,4,3))</f>
        <v>4</v>
      </c>
      <c r="R382" s="39">
        <f>IF(ISNUMBER(SEARCH("Yes",'2_all_summary'!$H381)),IF(ISNUMBER(SEARCH("Yes",'2_all_summary'!U381)),1,2),IF(ISNUMBER(SEARCH("No",'2_all_summary'!U381)),4,3))</f>
        <v>4</v>
      </c>
    </row>
    <row r="383" spans="7:18" x14ac:dyDescent="0.3">
      <c r="G383" s="53"/>
      <c r="H383" s="39" t="str">
        <f>'2_all_summary'!D382</f>
        <v>Marketing systems of freshwater prawns in three coastal districts of Bangladesh</v>
      </c>
      <c r="I383" s="39" t="str">
        <f>'2_all_summary'!E382</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v>
      </c>
      <c r="J383" s="39">
        <f>IF(ISNUMBER(SEARCH("Yes",'2_all_summary'!$H382)),IF(ISNUMBER(SEARCH("Yes",'2_all_summary'!M382)),1,2),IF(ISNUMBER(SEARCH("No",'2_all_summary'!M382)),4,3))</f>
        <v>4</v>
      </c>
      <c r="K383" s="39">
        <f>IF(ISNUMBER(SEARCH("Yes",'2_all_summary'!$H382)),IF(ISNUMBER(SEARCH("Yes",'2_all_summary'!N382)),1,2),IF(ISNUMBER(SEARCH("No",'2_all_summary'!N382)),4,3))</f>
        <v>4</v>
      </c>
      <c r="L383" s="39">
        <f>IF(ISNUMBER(SEARCH("Yes",'2_all_summary'!$H382)),IF(ISNUMBER(SEARCH("Yes",'2_all_summary'!O382)),1,2),IF(ISNUMBER(SEARCH("No",'2_all_summary'!O382)),4,3))</f>
        <v>4</v>
      </c>
      <c r="M383" s="39">
        <f>IF(ISNUMBER(SEARCH("Yes",'2_all_summary'!$H382)),IF(0&lt;'2_all_summary'!P382,1,2),IF(0='2_all_summary'!P382,4,3))</f>
        <v>4</v>
      </c>
      <c r="N383" s="39">
        <f>IF(ISNUMBER(SEARCH("Yes",'2_all_summary'!$H382)),IF(ISNUMBER(SEARCH("Yes",'2_all_summary'!Q382)),1,2),IF(ISNUMBER(SEARCH("No",'2_all_summary'!Q382)),4,3))</f>
        <v>4</v>
      </c>
      <c r="O383" s="39">
        <f>IF(ISNUMBER(SEARCH("Yes",'2_all_summary'!$H382)),IF(ISNUMBER(SEARCH("Yes",'2_all_summary'!R382)),1,2),IF(ISNUMBER(SEARCH("No",'2_all_summary'!R382)),4,3))</f>
        <v>4</v>
      </c>
      <c r="P383" s="39">
        <f>IF(ISNUMBER(SEARCH("Yes",'2_all_summary'!$H382)),IF(ISNUMBER(SEARCH("Yes",'2_all_summary'!S382)),1,2),IF(ISNUMBER(SEARCH("No",'2_all_summary'!S382)),4,3))</f>
        <v>4</v>
      </c>
      <c r="Q383" s="39">
        <f>IF(ISNUMBER(SEARCH("Yes",'2_all_summary'!$H382)),IF(0&lt;'2_all_summary'!T382,1,2),IF(0='2_all_summary'!T382,4,3))</f>
        <v>4</v>
      </c>
      <c r="R383" s="39">
        <f>IF(ISNUMBER(SEARCH("Yes",'2_all_summary'!$H382)),IF(ISNUMBER(SEARCH("Yes",'2_all_summary'!U382)),1,2),IF(ISNUMBER(SEARCH("No",'2_all_summary'!U382)),4,3))</f>
        <v>4</v>
      </c>
    </row>
    <row r="384" spans="7:18" x14ac:dyDescent="0.3">
      <c r="G384" s="53"/>
      <c r="H384" s="39" t="str">
        <f>'2_all_summary'!D383</f>
        <v>Community-based monitoring of small-scale fisheries with digital devices in Brazilian Amazon</v>
      </c>
      <c r="I384" s="39" t="str">
        <f>'2_all_summary'!E383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v>
      </c>
      <c r="J384" s="39">
        <f>IF(ISNUMBER(SEARCH("Yes",'2_all_summary'!$H383)),IF(ISNUMBER(SEARCH("Yes",'2_all_summary'!M383)),1,2),IF(ISNUMBER(SEARCH("No",'2_all_summary'!M383)),4,3))</f>
        <v>4</v>
      </c>
      <c r="K384" s="39">
        <f>IF(ISNUMBER(SEARCH("Yes",'2_all_summary'!$H383)),IF(ISNUMBER(SEARCH("Yes",'2_all_summary'!N383)),1,2),IF(ISNUMBER(SEARCH("No",'2_all_summary'!N383)),4,3))</f>
        <v>4</v>
      </c>
      <c r="L384" s="39">
        <f>IF(ISNUMBER(SEARCH("Yes",'2_all_summary'!$H383)),IF(ISNUMBER(SEARCH("Yes",'2_all_summary'!O383)),1,2),IF(ISNUMBER(SEARCH("No",'2_all_summary'!O383)),4,3))</f>
        <v>4</v>
      </c>
      <c r="M384" s="39">
        <f>IF(ISNUMBER(SEARCH("Yes",'2_all_summary'!$H383)),IF(0&lt;'2_all_summary'!P383,1,2),IF(0='2_all_summary'!P383,4,3))</f>
        <v>4</v>
      </c>
      <c r="N384" s="39">
        <f>IF(ISNUMBER(SEARCH("Yes",'2_all_summary'!$H383)),IF(ISNUMBER(SEARCH("Yes",'2_all_summary'!Q383)),1,2),IF(ISNUMBER(SEARCH("No",'2_all_summary'!Q383)),4,3))</f>
        <v>4</v>
      </c>
      <c r="O384" s="39">
        <f>IF(ISNUMBER(SEARCH("Yes",'2_all_summary'!$H383)),IF(ISNUMBER(SEARCH("Yes",'2_all_summary'!R383)),1,2),IF(ISNUMBER(SEARCH("No",'2_all_summary'!R383)),4,3))</f>
        <v>4</v>
      </c>
      <c r="P384" s="39">
        <f>IF(ISNUMBER(SEARCH("Yes",'2_all_summary'!$H383)),IF(ISNUMBER(SEARCH("Yes",'2_all_summary'!S383)),1,2),IF(ISNUMBER(SEARCH("No",'2_all_summary'!S383)),4,3))</f>
        <v>4</v>
      </c>
      <c r="Q384" s="39">
        <f>IF(ISNUMBER(SEARCH("Yes",'2_all_summary'!$H383)),IF(0&lt;'2_all_summary'!T383,1,2),IF(0='2_all_summary'!T383,4,3))</f>
        <v>4</v>
      </c>
      <c r="R384" s="39">
        <f>IF(ISNUMBER(SEARCH("Yes",'2_all_summary'!$H383)),IF(ISNUMBER(SEARCH("Yes",'2_all_summary'!U383)),1,2),IF(ISNUMBER(SEARCH("No",'2_all_summary'!U383)),4,3))</f>
        <v>4</v>
      </c>
    </row>
    <row r="385" spans="7:18" x14ac:dyDescent="0.3">
      <c r="G385" s="53"/>
      <c r="H385" s="39" t="str">
        <f>'2_all_summary'!D384</f>
        <v>Enhancing the participation of small-scale fishing sector in decision-making: Good practices from Atlantic in EU</v>
      </c>
      <c r="I385" s="39" t="str">
        <f>'2_all_summary'!E384</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v>
      </c>
      <c r="J385" s="39">
        <f>IF(ISNUMBER(SEARCH("Yes",'2_all_summary'!$H384)),IF(ISNUMBER(SEARCH("Yes",'2_all_summary'!M384)),1,2),IF(ISNUMBER(SEARCH("No",'2_all_summary'!M384)),4,3))</f>
        <v>4</v>
      </c>
      <c r="K385" s="39">
        <f>IF(ISNUMBER(SEARCH("Yes",'2_all_summary'!$H384)),IF(ISNUMBER(SEARCH("Yes",'2_all_summary'!N384)),1,2),IF(ISNUMBER(SEARCH("No",'2_all_summary'!N384)),4,3))</f>
        <v>4</v>
      </c>
      <c r="L385" s="39">
        <f>IF(ISNUMBER(SEARCH("Yes",'2_all_summary'!$H384)),IF(ISNUMBER(SEARCH("Yes",'2_all_summary'!O384)),1,2),IF(ISNUMBER(SEARCH("No",'2_all_summary'!O384)),4,3))</f>
        <v>4</v>
      </c>
      <c r="M385" s="39">
        <f>IF(ISNUMBER(SEARCH("Yes",'2_all_summary'!$H384)),IF(0&lt;'2_all_summary'!P384,1,2),IF(0='2_all_summary'!P384,4,3))</f>
        <v>4</v>
      </c>
      <c r="N385" s="39">
        <f>IF(ISNUMBER(SEARCH("Yes",'2_all_summary'!$H384)),IF(ISNUMBER(SEARCH("Yes",'2_all_summary'!Q384)),1,2),IF(ISNUMBER(SEARCH("No",'2_all_summary'!Q384)),4,3))</f>
        <v>4</v>
      </c>
      <c r="O385" s="39">
        <f>IF(ISNUMBER(SEARCH("Yes",'2_all_summary'!$H384)),IF(ISNUMBER(SEARCH("Yes",'2_all_summary'!R384)),1,2),IF(ISNUMBER(SEARCH("No",'2_all_summary'!R384)),4,3))</f>
        <v>4</v>
      </c>
      <c r="P385" s="39">
        <f>IF(ISNUMBER(SEARCH("Yes",'2_all_summary'!$H384)),IF(ISNUMBER(SEARCH("Yes",'2_all_summary'!S384)),1,2),IF(ISNUMBER(SEARCH("No",'2_all_summary'!S384)),4,3))</f>
        <v>4</v>
      </c>
      <c r="Q385" s="39">
        <f>IF(ISNUMBER(SEARCH("Yes",'2_all_summary'!$H384)),IF(0&lt;'2_all_summary'!T384,1,2),IF(0='2_all_summary'!T384,4,3))</f>
        <v>4</v>
      </c>
      <c r="R385" s="39">
        <f>IF(ISNUMBER(SEARCH("Yes",'2_all_summary'!$H384)),IF(ISNUMBER(SEARCH("Yes",'2_all_summary'!U384)),1,2),IF(ISNUMBER(SEARCH("No",'2_all_summary'!U384)),4,3))</f>
        <v>4</v>
      </c>
    </row>
    <row r="386" spans="7:18" x14ac:dyDescent="0.3">
      <c r="G386" s="53"/>
      <c r="H386" s="39" t="str">
        <f>'2_all_summary'!D385</f>
        <v>Conditions for sustainability of small-scale fisheries in developing countries</v>
      </c>
      <c r="I386" s="39" t="str">
        <f>'2_all_summary'!E385</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v>
      </c>
      <c r="J386" s="39">
        <f>IF(ISNUMBER(SEARCH("Yes",'2_all_summary'!$H385)),IF(ISNUMBER(SEARCH("Yes",'2_all_summary'!M385)),1,2),IF(ISNUMBER(SEARCH("No",'2_all_summary'!M385)),4,3))</f>
        <v>1</v>
      </c>
      <c r="K386" s="39">
        <f>IF(ISNUMBER(SEARCH("Yes",'2_all_summary'!$H385)),IF(ISNUMBER(SEARCH("Yes",'2_all_summary'!N385)),1,2),IF(ISNUMBER(SEARCH("No",'2_all_summary'!N385)),4,3))</f>
        <v>1</v>
      </c>
      <c r="L386" s="39">
        <f>IF(ISNUMBER(SEARCH("Yes",'2_all_summary'!$H385)),IF(ISNUMBER(SEARCH("Yes",'2_all_summary'!O385)),1,2),IF(ISNUMBER(SEARCH("No",'2_all_summary'!O385)),4,3))</f>
        <v>1</v>
      </c>
      <c r="M386" s="39">
        <f>IF(ISNUMBER(SEARCH("Yes",'2_all_summary'!$H385)),IF(0&lt;'2_all_summary'!P385,1,2),IF(0='2_all_summary'!P385,4,3))</f>
        <v>1</v>
      </c>
      <c r="N386" s="39">
        <f>IF(ISNUMBER(SEARCH("Yes",'2_all_summary'!$H385)),IF(ISNUMBER(SEARCH("Yes",'2_all_summary'!Q385)),1,2),IF(ISNUMBER(SEARCH("No",'2_all_summary'!Q385)),4,3))</f>
        <v>2</v>
      </c>
      <c r="O386" s="39">
        <f>IF(ISNUMBER(SEARCH("Yes",'2_all_summary'!$H385)),IF(ISNUMBER(SEARCH("Yes",'2_all_summary'!R385)),1,2),IF(ISNUMBER(SEARCH("No",'2_all_summary'!R385)),4,3))</f>
        <v>1</v>
      </c>
      <c r="P386" s="39">
        <f>IF(ISNUMBER(SEARCH("Yes",'2_all_summary'!$H385)),IF(ISNUMBER(SEARCH("Yes",'2_all_summary'!S385)),1,2),IF(ISNUMBER(SEARCH("No",'2_all_summary'!S385)),4,3))</f>
        <v>1</v>
      </c>
      <c r="Q386" s="39">
        <f>IF(ISNUMBER(SEARCH("Yes",'2_all_summary'!$H385)),IF(0&lt;'2_all_summary'!T385,1,2),IF(0='2_all_summary'!T385,4,3))</f>
        <v>1</v>
      </c>
      <c r="R386" s="39">
        <f>IF(ISNUMBER(SEARCH("Yes",'2_all_summary'!$H385)),IF(ISNUMBER(SEARCH("Yes",'2_all_summary'!U385)),1,2),IF(ISNUMBER(SEARCH("No",'2_all_summary'!U385)),4,3))</f>
        <v>1</v>
      </c>
    </row>
    <row r="387" spans="7:18" x14ac:dyDescent="0.3">
      <c r="G387" s="53"/>
      <c r="H387" s="39" t="str">
        <f>'2_all_summary'!D386</f>
        <v>Identifying indicators to evaluate community-managed freshwater protected areas in the lower mekong basin: A review of marine and freshwater examples</v>
      </c>
      <c r="I387" s="39" t="str">
        <f>'2_all_summary'!E386</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387" s="39">
        <f>IF(ISNUMBER(SEARCH("Yes",'2_all_summary'!$H386)),IF(ISNUMBER(SEARCH("Yes",'2_all_summary'!M386)),1,2),IF(ISNUMBER(SEARCH("No",'2_all_summary'!M386)),4,3))</f>
        <v>4</v>
      </c>
      <c r="K387" s="39">
        <f>IF(ISNUMBER(SEARCH("Yes",'2_all_summary'!$H386)),IF(ISNUMBER(SEARCH("Yes",'2_all_summary'!N386)),1,2),IF(ISNUMBER(SEARCH("No",'2_all_summary'!N386)),4,3))</f>
        <v>4</v>
      </c>
      <c r="L387" s="39">
        <f>IF(ISNUMBER(SEARCH("Yes",'2_all_summary'!$H386)),IF(ISNUMBER(SEARCH("Yes",'2_all_summary'!O386)),1,2),IF(ISNUMBER(SEARCH("No",'2_all_summary'!O386)),4,3))</f>
        <v>3</v>
      </c>
      <c r="M387" s="39">
        <f>IF(ISNUMBER(SEARCH("Yes",'2_all_summary'!$H386)),IF(0&lt;'2_all_summary'!P386,1,2),IF(0='2_all_summary'!P386,4,3))</f>
        <v>3</v>
      </c>
      <c r="N387" s="39">
        <f>IF(ISNUMBER(SEARCH("Yes",'2_all_summary'!$H386)),IF(ISNUMBER(SEARCH("Yes",'2_all_summary'!Q386)),1,2),IF(ISNUMBER(SEARCH("No",'2_all_summary'!Q386)),4,3))</f>
        <v>4</v>
      </c>
      <c r="O387" s="39">
        <f>IF(ISNUMBER(SEARCH("Yes",'2_all_summary'!$H386)),IF(ISNUMBER(SEARCH("Yes",'2_all_summary'!R386)),1,2),IF(ISNUMBER(SEARCH("No",'2_all_summary'!R386)),4,3))</f>
        <v>4</v>
      </c>
      <c r="P387" s="39">
        <f>IF(ISNUMBER(SEARCH("Yes",'2_all_summary'!$H386)),IF(ISNUMBER(SEARCH("Yes",'2_all_summary'!S386)),1,2),IF(ISNUMBER(SEARCH("No",'2_all_summary'!S386)),4,3))</f>
        <v>3</v>
      </c>
      <c r="Q387" s="39">
        <f>IF(ISNUMBER(SEARCH("Yes",'2_all_summary'!$H386)),IF(0&lt;'2_all_summary'!T386,1,2),IF(0='2_all_summary'!T386,4,3))</f>
        <v>3</v>
      </c>
      <c r="R387" s="39">
        <f>IF(ISNUMBER(SEARCH("Yes",'2_all_summary'!$H386)),IF(ISNUMBER(SEARCH("Yes",'2_all_summary'!U386)),1,2),IF(ISNUMBER(SEARCH("No",'2_all_summary'!U386)),4,3))</f>
        <v>3</v>
      </c>
    </row>
    <row r="388" spans="7:18" x14ac:dyDescent="0.3">
      <c r="G388" s="53"/>
      <c r="H388" s="39" t="str">
        <f>'2_all_summary'!D387</f>
        <v>Schooling practices, curriculum, and educational opportunities of the children in the fisherman' neighbourhoods in Indonesia archipelago</v>
      </c>
      <c r="I388" s="39" t="str">
        <f>'2_all_summary'!E387</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v>
      </c>
      <c r="J388" s="39">
        <f>IF(ISNUMBER(SEARCH("Yes",'2_all_summary'!$H387)),IF(ISNUMBER(SEARCH("Yes",'2_all_summary'!M387)),1,2),IF(ISNUMBER(SEARCH("No",'2_all_summary'!M387)),4,3))</f>
        <v>4</v>
      </c>
      <c r="K388" s="39">
        <f>IF(ISNUMBER(SEARCH("Yes",'2_all_summary'!$H387)),IF(ISNUMBER(SEARCH("Yes",'2_all_summary'!N387)),1,2),IF(ISNUMBER(SEARCH("No",'2_all_summary'!N387)),4,3))</f>
        <v>4</v>
      </c>
      <c r="L388" s="39">
        <f>IF(ISNUMBER(SEARCH("Yes",'2_all_summary'!$H387)),IF(ISNUMBER(SEARCH("Yes",'2_all_summary'!O387)),1,2),IF(ISNUMBER(SEARCH("No",'2_all_summary'!O387)),4,3))</f>
        <v>4</v>
      </c>
      <c r="M388" s="39">
        <f>IF(ISNUMBER(SEARCH("Yes",'2_all_summary'!$H387)),IF(0&lt;'2_all_summary'!P387,1,2),IF(0='2_all_summary'!P387,4,3))</f>
        <v>4</v>
      </c>
      <c r="N388" s="39">
        <f>IF(ISNUMBER(SEARCH("Yes",'2_all_summary'!$H387)),IF(ISNUMBER(SEARCH("Yes",'2_all_summary'!Q387)),1,2),IF(ISNUMBER(SEARCH("No",'2_all_summary'!Q387)),4,3))</f>
        <v>4</v>
      </c>
      <c r="O388" s="39">
        <f>IF(ISNUMBER(SEARCH("Yes",'2_all_summary'!$H387)),IF(ISNUMBER(SEARCH("Yes",'2_all_summary'!R387)),1,2),IF(ISNUMBER(SEARCH("No",'2_all_summary'!R387)),4,3))</f>
        <v>4</v>
      </c>
      <c r="P388" s="39">
        <f>IF(ISNUMBER(SEARCH("Yes",'2_all_summary'!$H387)),IF(ISNUMBER(SEARCH("Yes",'2_all_summary'!S387)),1,2),IF(ISNUMBER(SEARCH("No",'2_all_summary'!S387)),4,3))</f>
        <v>4</v>
      </c>
      <c r="Q388" s="39">
        <f>IF(ISNUMBER(SEARCH("Yes",'2_all_summary'!$H387)),IF(0&lt;'2_all_summary'!T387,1,2),IF(0='2_all_summary'!T387,4,3))</f>
        <v>4</v>
      </c>
      <c r="R388" s="39">
        <f>IF(ISNUMBER(SEARCH("Yes",'2_all_summary'!$H387)),IF(ISNUMBER(SEARCH("Yes",'2_all_summary'!U387)),1,2),IF(ISNUMBER(SEARCH("No",'2_all_summary'!U387)),4,3))</f>
        <v>4</v>
      </c>
    </row>
    <row r="389" spans="7:18" x14ac:dyDescent="0.3">
      <c r="G389" s="53"/>
      <c r="H389" s="39" t="str">
        <f>'2_all_summary'!D388</f>
        <v>Community - Based aquaculture - An evaluation</v>
      </c>
      <c r="I389" s="39" t="str">
        <f>'2_all_summary'!E388</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389" s="39">
        <f>IF(ISNUMBER(SEARCH("Yes",'2_all_summary'!$H388)),IF(ISNUMBER(SEARCH("Yes",'2_all_summary'!M388)),1,2),IF(ISNUMBER(SEARCH("No",'2_all_summary'!M388)),4,3))</f>
        <v>4</v>
      </c>
      <c r="K389" s="39">
        <f>IF(ISNUMBER(SEARCH("Yes",'2_all_summary'!$H388)),IF(ISNUMBER(SEARCH("Yes",'2_all_summary'!N388)),1,2),IF(ISNUMBER(SEARCH("No",'2_all_summary'!N388)),4,3))</f>
        <v>4</v>
      </c>
      <c r="L389" s="39">
        <f>IF(ISNUMBER(SEARCH("Yes",'2_all_summary'!$H388)),IF(ISNUMBER(SEARCH("Yes",'2_all_summary'!O388)),1,2),IF(ISNUMBER(SEARCH("No",'2_all_summary'!O388)),4,3))</f>
        <v>4</v>
      </c>
      <c r="M389" s="39">
        <f>IF(ISNUMBER(SEARCH("Yes",'2_all_summary'!$H388)),IF(0&lt;'2_all_summary'!P388,1,2),IF(0='2_all_summary'!P388,4,3))</f>
        <v>4</v>
      </c>
      <c r="N389" s="39">
        <f>IF(ISNUMBER(SEARCH("Yes",'2_all_summary'!$H388)),IF(ISNUMBER(SEARCH("Yes",'2_all_summary'!Q388)),1,2),IF(ISNUMBER(SEARCH("No",'2_all_summary'!Q388)),4,3))</f>
        <v>4</v>
      </c>
      <c r="O389" s="39">
        <f>IF(ISNUMBER(SEARCH("Yes",'2_all_summary'!$H388)),IF(ISNUMBER(SEARCH("Yes",'2_all_summary'!R388)),1,2),IF(ISNUMBER(SEARCH("No",'2_all_summary'!R388)),4,3))</f>
        <v>4</v>
      </c>
      <c r="P389" s="39">
        <f>IF(ISNUMBER(SEARCH("Yes",'2_all_summary'!$H388)),IF(ISNUMBER(SEARCH("Yes",'2_all_summary'!S388)),1,2),IF(ISNUMBER(SEARCH("No",'2_all_summary'!S388)),4,3))</f>
        <v>4</v>
      </c>
      <c r="Q389" s="39">
        <f>IF(ISNUMBER(SEARCH("Yes",'2_all_summary'!$H388)),IF(0&lt;'2_all_summary'!T388,1,2),IF(0='2_all_summary'!T388,4,3))</f>
        <v>4</v>
      </c>
      <c r="R389" s="39">
        <f>IF(ISNUMBER(SEARCH("Yes",'2_all_summary'!$H388)),IF(ISNUMBER(SEARCH("Yes",'2_all_summary'!U388)),1,2),IF(ISNUMBER(SEARCH("No",'2_all_summary'!U388)),4,3))</f>
        <v>4</v>
      </c>
    </row>
    <row r="390" spans="7:18" x14ac:dyDescent="0.3">
      <c r="G390" s="53"/>
      <c r="H390" s="39" t="str">
        <f>'2_all_summary'!D389</f>
        <v>Land management policy in the coastal area based on the local wisdom</v>
      </c>
      <c r="I390" s="39" t="str">
        <f>'2_all_summary'!E389</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v>
      </c>
      <c r="J390" s="39">
        <f>IF(ISNUMBER(SEARCH("Yes",'2_all_summary'!$H389)),IF(ISNUMBER(SEARCH("Yes",'2_all_summary'!M389)),1,2),IF(ISNUMBER(SEARCH("No",'2_all_summary'!M389)),4,3))</f>
        <v>4</v>
      </c>
      <c r="K390" s="39">
        <f>IF(ISNUMBER(SEARCH("Yes",'2_all_summary'!$H389)),IF(ISNUMBER(SEARCH("Yes",'2_all_summary'!N389)),1,2),IF(ISNUMBER(SEARCH("No",'2_all_summary'!N389)),4,3))</f>
        <v>4</v>
      </c>
      <c r="L390" s="39">
        <f>IF(ISNUMBER(SEARCH("Yes",'2_all_summary'!$H389)),IF(ISNUMBER(SEARCH("Yes",'2_all_summary'!O389)),1,2),IF(ISNUMBER(SEARCH("No",'2_all_summary'!O389)),4,3))</f>
        <v>4</v>
      </c>
      <c r="M390" s="39">
        <f>IF(ISNUMBER(SEARCH("Yes",'2_all_summary'!$H389)),IF(0&lt;'2_all_summary'!P389,1,2),IF(0='2_all_summary'!P389,4,3))</f>
        <v>4</v>
      </c>
      <c r="N390" s="39">
        <f>IF(ISNUMBER(SEARCH("Yes",'2_all_summary'!$H389)),IF(ISNUMBER(SEARCH("Yes",'2_all_summary'!Q389)),1,2),IF(ISNUMBER(SEARCH("No",'2_all_summary'!Q389)),4,3))</f>
        <v>4</v>
      </c>
      <c r="O390" s="39">
        <f>IF(ISNUMBER(SEARCH("Yes",'2_all_summary'!$H389)),IF(ISNUMBER(SEARCH("Yes",'2_all_summary'!R389)),1,2),IF(ISNUMBER(SEARCH("No",'2_all_summary'!R389)),4,3))</f>
        <v>4</v>
      </c>
      <c r="P390" s="39">
        <f>IF(ISNUMBER(SEARCH("Yes",'2_all_summary'!$H389)),IF(ISNUMBER(SEARCH("Yes",'2_all_summary'!S389)),1,2),IF(ISNUMBER(SEARCH("No",'2_all_summary'!S389)),4,3))</f>
        <v>4</v>
      </c>
      <c r="Q390" s="39">
        <f>IF(ISNUMBER(SEARCH("Yes",'2_all_summary'!$H389)),IF(0&lt;'2_all_summary'!T389,1,2),IF(0='2_all_summary'!T389,4,3))</f>
        <v>4</v>
      </c>
      <c r="R390" s="39">
        <f>IF(ISNUMBER(SEARCH("Yes",'2_all_summary'!$H389)),IF(ISNUMBER(SEARCH("Yes",'2_all_summary'!U389)),1,2),IF(ISNUMBER(SEARCH("No",'2_all_summary'!U389)),4,3))</f>
        <v>4</v>
      </c>
    </row>
    <row r="391" spans="7:18" x14ac:dyDescent="0.3">
      <c r="G391" s="53"/>
      <c r="H391" s="39" t="str">
        <f>'2_all_summary'!D390</f>
        <v>Drought conditions and recovery in the Coorong wetland, south Australia in 1997-2013</v>
      </c>
      <c r="I391" s="39" t="str">
        <f>'2_all_summary'!E390</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v>
      </c>
      <c r="J391" s="39">
        <f>IF(ISNUMBER(SEARCH("Yes",'2_all_summary'!$H390)),IF(ISNUMBER(SEARCH("Yes",'2_all_summary'!M390)),1,2),IF(ISNUMBER(SEARCH("No",'2_all_summary'!M390)),4,3))</f>
        <v>4</v>
      </c>
      <c r="K391" s="39">
        <f>IF(ISNUMBER(SEARCH("Yes",'2_all_summary'!$H390)),IF(ISNUMBER(SEARCH("Yes",'2_all_summary'!N390)),1,2),IF(ISNUMBER(SEARCH("No",'2_all_summary'!N390)),4,3))</f>
        <v>4</v>
      </c>
      <c r="L391" s="39">
        <f>IF(ISNUMBER(SEARCH("Yes",'2_all_summary'!$H390)),IF(ISNUMBER(SEARCH("Yes",'2_all_summary'!O390)),1,2),IF(ISNUMBER(SEARCH("No",'2_all_summary'!O390)),4,3))</f>
        <v>4</v>
      </c>
      <c r="M391" s="39">
        <f>IF(ISNUMBER(SEARCH("Yes",'2_all_summary'!$H390)),IF(0&lt;'2_all_summary'!P390,1,2),IF(0='2_all_summary'!P390,4,3))</f>
        <v>4</v>
      </c>
      <c r="N391" s="39">
        <f>IF(ISNUMBER(SEARCH("Yes",'2_all_summary'!$H390)),IF(ISNUMBER(SEARCH("Yes",'2_all_summary'!Q390)),1,2),IF(ISNUMBER(SEARCH("No",'2_all_summary'!Q390)),4,3))</f>
        <v>4</v>
      </c>
      <c r="O391" s="39">
        <f>IF(ISNUMBER(SEARCH("Yes",'2_all_summary'!$H390)),IF(ISNUMBER(SEARCH("Yes",'2_all_summary'!R390)),1,2),IF(ISNUMBER(SEARCH("No",'2_all_summary'!R390)),4,3))</f>
        <v>4</v>
      </c>
      <c r="P391" s="39">
        <f>IF(ISNUMBER(SEARCH("Yes",'2_all_summary'!$H390)),IF(ISNUMBER(SEARCH("Yes",'2_all_summary'!S390)),1,2),IF(ISNUMBER(SEARCH("No",'2_all_summary'!S390)),4,3))</f>
        <v>4</v>
      </c>
      <c r="Q391" s="39">
        <f>IF(ISNUMBER(SEARCH("Yes",'2_all_summary'!$H390)),IF(0&lt;'2_all_summary'!T390,1,2),IF(0='2_all_summary'!T390,4,3))</f>
        <v>4</v>
      </c>
      <c r="R391" s="39">
        <f>IF(ISNUMBER(SEARCH("Yes",'2_all_summary'!$H390)),IF(ISNUMBER(SEARCH("Yes",'2_all_summary'!U390)),1,2),IF(ISNUMBER(SEARCH("No",'2_all_summary'!U390)),4,3))</f>
        <v>4</v>
      </c>
    </row>
    <row r="392" spans="7:18" x14ac:dyDescent="0.3">
      <c r="G392" s="53"/>
      <c r="H392" s="39" t="str">
        <f>'2_all_summary'!D391</f>
        <v>Untangling Tales of Tropical Sardines: Local Knowledge From Fisheries in Timor-Leste</v>
      </c>
      <c r="I392" s="39" t="str">
        <f>'2_all_summary'!E391</f>
        <v>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v>
      </c>
      <c r="J392" s="39">
        <f>IF(ISNUMBER(SEARCH("Yes",'2_all_summary'!$H391)),IF(ISNUMBER(SEARCH("Yes",'2_all_summary'!M391)),1,2),IF(ISNUMBER(SEARCH("No",'2_all_summary'!M391)),4,3))</f>
        <v>4</v>
      </c>
      <c r="K392" s="39">
        <f>IF(ISNUMBER(SEARCH("Yes",'2_all_summary'!$H391)),IF(ISNUMBER(SEARCH("Yes",'2_all_summary'!N391)),1,2),IF(ISNUMBER(SEARCH("No",'2_all_summary'!N391)),4,3))</f>
        <v>4</v>
      </c>
      <c r="L392" s="39">
        <f>IF(ISNUMBER(SEARCH("Yes",'2_all_summary'!$H391)),IF(ISNUMBER(SEARCH("Yes",'2_all_summary'!O391)),1,2),IF(ISNUMBER(SEARCH("No",'2_all_summary'!O391)),4,3))</f>
        <v>4</v>
      </c>
      <c r="M392" s="39">
        <f>IF(ISNUMBER(SEARCH("Yes",'2_all_summary'!$H391)),IF(0&lt;'2_all_summary'!P391,1,2),IF(0='2_all_summary'!P391,4,3))</f>
        <v>4</v>
      </c>
      <c r="N392" s="39">
        <f>IF(ISNUMBER(SEARCH("Yes",'2_all_summary'!$H391)),IF(ISNUMBER(SEARCH("Yes",'2_all_summary'!Q391)),1,2),IF(ISNUMBER(SEARCH("No",'2_all_summary'!Q391)),4,3))</f>
        <v>4</v>
      </c>
      <c r="O392" s="39">
        <f>IF(ISNUMBER(SEARCH("Yes",'2_all_summary'!$H391)),IF(ISNUMBER(SEARCH("Yes",'2_all_summary'!R391)),1,2),IF(ISNUMBER(SEARCH("No",'2_all_summary'!R391)),4,3))</f>
        <v>4</v>
      </c>
      <c r="P392" s="39">
        <f>IF(ISNUMBER(SEARCH("Yes",'2_all_summary'!$H391)),IF(ISNUMBER(SEARCH("Yes",'2_all_summary'!S391)),1,2),IF(ISNUMBER(SEARCH("No",'2_all_summary'!S391)),4,3))</f>
        <v>4</v>
      </c>
      <c r="Q392" s="39">
        <f>IF(ISNUMBER(SEARCH("Yes",'2_all_summary'!$H391)),IF(0&lt;'2_all_summary'!T391,1,2),IF(0='2_all_summary'!T391,4,3))</f>
        <v>4</v>
      </c>
      <c r="R392" s="39">
        <f>IF(ISNUMBER(SEARCH("Yes",'2_all_summary'!$H391)),IF(ISNUMBER(SEARCH("Yes",'2_all_summary'!U391)),1,2),IF(ISNUMBER(SEARCH("No",'2_all_summary'!U391)),4,3))</f>
        <v>4</v>
      </c>
    </row>
    <row r="393" spans="7:18" x14ac:dyDescent="0.3">
      <c r="G393" s="53"/>
      <c r="H393" s="39" t="str">
        <f>'2_all_summary'!D392</f>
        <v>Impact of the Community-based Fish Culture System on Expenditure and Inequality: Evidence from Bangladesh</v>
      </c>
      <c r="I393" s="39" t="str">
        <f>'2_all_summary'!E392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v>
      </c>
      <c r="J393" s="39">
        <f>IF(ISNUMBER(SEARCH("Yes",'2_all_summary'!$H392)),IF(ISNUMBER(SEARCH("Yes",'2_all_summary'!M392)),1,2),IF(ISNUMBER(SEARCH("No",'2_all_summary'!M392)),4,3))</f>
        <v>4</v>
      </c>
      <c r="K393" s="39">
        <f>IF(ISNUMBER(SEARCH("Yes",'2_all_summary'!$H392)),IF(ISNUMBER(SEARCH("Yes",'2_all_summary'!N392)),1,2),IF(ISNUMBER(SEARCH("No",'2_all_summary'!N392)),4,3))</f>
        <v>4</v>
      </c>
      <c r="L393" s="39">
        <f>IF(ISNUMBER(SEARCH("Yes",'2_all_summary'!$H392)),IF(ISNUMBER(SEARCH("Yes",'2_all_summary'!O392)),1,2),IF(ISNUMBER(SEARCH("No",'2_all_summary'!O392)),4,3))</f>
        <v>4</v>
      </c>
      <c r="M393" s="39">
        <f>IF(ISNUMBER(SEARCH("Yes",'2_all_summary'!$H392)),IF(0&lt;'2_all_summary'!P392,1,2),IF(0='2_all_summary'!P392,4,3))</f>
        <v>4</v>
      </c>
      <c r="N393" s="39">
        <f>IF(ISNUMBER(SEARCH("Yes",'2_all_summary'!$H392)),IF(ISNUMBER(SEARCH("Yes",'2_all_summary'!Q392)),1,2),IF(ISNUMBER(SEARCH("No",'2_all_summary'!Q392)),4,3))</f>
        <v>4</v>
      </c>
      <c r="O393" s="39">
        <f>IF(ISNUMBER(SEARCH("Yes",'2_all_summary'!$H392)),IF(ISNUMBER(SEARCH("Yes",'2_all_summary'!R392)),1,2),IF(ISNUMBER(SEARCH("No",'2_all_summary'!R392)),4,3))</f>
        <v>4</v>
      </c>
      <c r="P393" s="39">
        <f>IF(ISNUMBER(SEARCH("Yes",'2_all_summary'!$H392)),IF(ISNUMBER(SEARCH("Yes",'2_all_summary'!S392)),1,2),IF(ISNUMBER(SEARCH("No",'2_all_summary'!S392)),4,3))</f>
        <v>4</v>
      </c>
      <c r="Q393" s="39">
        <f>IF(ISNUMBER(SEARCH("Yes",'2_all_summary'!$H392)),IF(0&lt;'2_all_summary'!T392,1,2),IF(0='2_all_summary'!T392,4,3))</f>
        <v>4</v>
      </c>
      <c r="R393" s="39">
        <f>IF(ISNUMBER(SEARCH("Yes",'2_all_summary'!$H392)),IF(ISNUMBER(SEARCH("Yes",'2_all_summary'!U392)),1,2),IF(ISNUMBER(SEARCH("No",'2_all_summary'!U392)),4,3))</f>
        <v>4</v>
      </c>
    </row>
    <row r="394" spans="7:18" x14ac:dyDescent="0.3">
      <c r="G394" s="53"/>
      <c r="H394" s="39" t="str">
        <f>'2_all_summary'!D393</f>
        <v>Proceedings of the Eighth Biennial Watershed Management Council Conference on Managing Watersheds in the New Century</v>
      </c>
      <c r="I394" s="39" t="str">
        <f>'2_all_summary'!E393</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394" s="39">
        <f>IF(ISNUMBER(SEARCH("Yes",'2_all_summary'!$H393)),IF(ISNUMBER(SEARCH("Yes",'2_all_summary'!M393)),1,2),IF(ISNUMBER(SEARCH("No",'2_all_summary'!M393)),4,3))</f>
        <v>4</v>
      </c>
      <c r="K394" s="39">
        <f>IF(ISNUMBER(SEARCH("Yes",'2_all_summary'!$H393)),IF(ISNUMBER(SEARCH("Yes",'2_all_summary'!N393)),1,2),IF(ISNUMBER(SEARCH("No",'2_all_summary'!N393)),4,3))</f>
        <v>4</v>
      </c>
      <c r="L394" s="39">
        <f>IF(ISNUMBER(SEARCH("Yes",'2_all_summary'!$H393)),IF(ISNUMBER(SEARCH("Yes",'2_all_summary'!O393)),1,2),IF(ISNUMBER(SEARCH("No",'2_all_summary'!O393)),4,3))</f>
        <v>4</v>
      </c>
      <c r="M394" s="39">
        <f>IF(ISNUMBER(SEARCH("Yes",'2_all_summary'!$H393)),IF(0&lt;'2_all_summary'!P393,1,2),IF(0='2_all_summary'!P393,4,3))</f>
        <v>4</v>
      </c>
      <c r="N394" s="39">
        <f>IF(ISNUMBER(SEARCH("Yes",'2_all_summary'!$H393)),IF(ISNUMBER(SEARCH("Yes",'2_all_summary'!Q393)),1,2),IF(ISNUMBER(SEARCH("No",'2_all_summary'!Q393)),4,3))</f>
        <v>4</v>
      </c>
      <c r="O394" s="39">
        <f>IF(ISNUMBER(SEARCH("Yes",'2_all_summary'!$H393)),IF(ISNUMBER(SEARCH("Yes",'2_all_summary'!R393)),1,2),IF(ISNUMBER(SEARCH("No",'2_all_summary'!R393)),4,3))</f>
        <v>4</v>
      </c>
      <c r="P394" s="39">
        <f>IF(ISNUMBER(SEARCH("Yes",'2_all_summary'!$H393)),IF(ISNUMBER(SEARCH("Yes",'2_all_summary'!S393)),1,2),IF(ISNUMBER(SEARCH("No",'2_all_summary'!S393)),4,3))</f>
        <v>4</v>
      </c>
      <c r="Q394" s="39">
        <f>IF(ISNUMBER(SEARCH("Yes",'2_all_summary'!$H393)),IF(0&lt;'2_all_summary'!T393,1,2),IF(0='2_all_summary'!T393,4,3))</f>
        <v>4</v>
      </c>
      <c r="R394" s="39">
        <f>IF(ISNUMBER(SEARCH("Yes",'2_all_summary'!$H393)),IF(ISNUMBER(SEARCH("Yes",'2_all_summary'!U393)),1,2),IF(ISNUMBER(SEARCH("No",'2_all_summary'!U393)),4,3))</f>
        <v>4</v>
      </c>
    </row>
    <row r="395" spans="7:18" x14ac:dyDescent="0.3">
      <c r="G395" s="53"/>
      <c r="H395" s="39" t="str">
        <f>'2_all_summary'!D394</f>
        <v>The shetland way: Morality in a resource regime</v>
      </c>
      <c r="I395" s="39" t="str">
        <f>'2_all_summary'!E394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v>
      </c>
      <c r="J395" s="39">
        <f>IF(ISNUMBER(SEARCH("Yes",'2_all_summary'!$H394)),IF(ISNUMBER(SEARCH("Yes",'2_all_summary'!M394)),1,2),IF(ISNUMBER(SEARCH("No",'2_all_summary'!M394)),4,3))</f>
        <v>4</v>
      </c>
      <c r="K395" s="39">
        <f>IF(ISNUMBER(SEARCH("Yes",'2_all_summary'!$H394)),IF(ISNUMBER(SEARCH("Yes",'2_all_summary'!N394)),1,2),IF(ISNUMBER(SEARCH("No",'2_all_summary'!N394)),4,3))</f>
        <v>4</v>
      </c>
      <c r="L395" s="39">
        <f>IF(ISNUMBER(SEARCH("Yes",'2_all_summary'!$H394)),IF(ISNUMBER(SEARCH("Yes",'2_all_summary'!O394)),1,2),IF(ISNUMBER(SEARCH("No",'2_all_summary'!O394)),4,3))</f>
        <v>4</v>
      </c>
      <c r="M395" s="39">
        <f>IF(ISNUMBER(SEARCH("Yes",'2_all_summary'!$H394)),IF(0&lt;'2_all_summary'!P394,1,2),IF(0='2_all_summary'!P394,4,3))</f>
        <v>4</v>
      </c>
      <c r="N395" s="39">
        <f>IF(ISNUMBER(SEARCH("Yes",'2_all_summary'!$H394)),IF(ISNUMBER(SEARCH("Yes",'2_all_summary'!Q394)),1,2),IF(ISNUMBER(SEARCH("No",'2_all_summary'!Q394)),4,3))</f>
        <v>4</v>
      </c>
      <c r="O395" s="39">
        <f>IF(ISNUMBER(SEARCH("Yes",'2_all_summary'!$H394)),IF(ISNUMBER(SEARCH("Yes",'2_all_summary'!R394)),1,2),IF(ISNUMBER(SEARCH("No",'2_all_summary'!R394)),4,3))</f>
        <v>4</v>
      </c>
      <c r="P395" s="39">
        <f>IF(ISNUMBER(SEARCH("Yes",'2_all_summary'!$H394)),IF(ISNUMBER(SEARCH("Yes",'2_all_summary'!S394)),1,2),IF(ISNUMBER(SEARCH("No",'2_all_summary'!S394)),4,3))</f>
        <v>4</v>
      </c>
      <c r="Q395" s="39">
        <f>IF(ISNUMBER(SEARCH("Yes",'2_all_summary'!$H394)),IF(0&lt;'2_all_summary'!T394,1,2),IF(0='2_all_summary'!T394,4,3))</f>
        <v>4</v>
      </c>
      <c r="R395" s="39">
        <f>IF(ISNUMBER(SEARCH("Yes",'2_all_summary'!$H394)),IF(ISNUMBER(SEARCH("Yes",'2_all_summary'!U394)),1,2),IF(ISNUMBER(SEARCH("No",'2_all_summary'!U394)),4,3))</f>
        <v>4</v>
      </c>
    </row>
    <row r="396" spans="7:18" x14ac:dyDescent="0.3">
      <c r="G396" s="53"/>
      <c r="H396" s="39" t="str">
        <f>'2_all_summary'!D395</f>
        <v>Developing fish community based ecohydrological indicators for water resources management in Taiwan</v>
      </c>
      <c r="I396" s="39" t="str">
        <f>'2_all_summary'!E395</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v>
      </c>
      <c r="J396" s="39">
        <f>IF(ISNUMBER(SEARCH("Yes",'2_all_summary'!$H395)),IF(ISNUMBER(SEARCH("Yes",'2_all_summary'!M395)),1,2),IF(ISNUMBER(SEARCH("No",'2_all_summary'!M395)),4,3))</f>
        <v>4</v>
      </c>
      <c r="K396" s="39">
        <f>IF(ISNUMBER(SEARCH("Yes",'2_all_summary'!$H395)),IF(ISNUMBER(SEARCH("Yes",'2_all_summary'!N395)),1,2),IF(ISNUMBER(SEARCH("No",'2_all_summary'!N395)),4,3))</f>
        <v>4</v>
      </c>
      <c r="L396" s="39">
        <f>IF(ISNUMBER(SEARCH("Yes",'2_all_summary'!$H395)),IF(ISNUMBER(SEARCH("Yes",'2_all_summary'!O395)),1,2),IF(ISNUMBER(SEARCH("No",'2_all_summary'!O395)),4,3))</f>
        <v>4</v>
      </c>
      <c r="M396" s="39">
        <f>IF(ISNUMBER(SEARCH("Yes",'2_all_summary'!$H395)),IF(0&lt;'2_all_summary'!P395,1,2),IF(0='2_all_summary'!P395,4,3))</f>
        <v>4</v>
      </c>
      <c r="N396" s="39">
        <f>IF(ISNUMBER(SEARCH("Yes",'2_all_summary'!$H395)),IF(ISNUMBER(SEARCH("Yes",'2_all_summary'!Q395)),1,2),IF(ISNUMBER(SEARCH("No",'2_all_summary'!Q395)),4,3))</f>
        <v>4</v>
      </c>
      <c r="O396" s="39">
        <f>IF(ISNUMBER(SEARCH("Yes",'2_all_summary'!$H395)),IF(ISNUMBER(SEARCH("Yes",'2_all_summary'!R395)),1,2),IF(ISNUMBER(SEARCH("No",'2_all_summary'!R395)),4,3))</f>
        <v>4</v>
      </c>
      <c r="P396" s="39">
        <f>IF(ISNUMBER(SEARCH("Yes",'2_all_summary'!$H395)),IF(ISNUMBER(SEARCH("Yes",'2_all_summary'!S395)),1,2),IF(ISNUMBER(SEARCH("No",'2_all_summary'!S395)),4,3))</f>
        <v>4</v>
      </c>
      <c r="Q396" s="39">
        <f>IF(ISNUMBER(SEARCH("Yes",'2_all_summary'!$H395)),IF(0&lt;'2_all_summary'!T395,1,2),IF(0='2_all_summary'!T395,4,3))</f>
        <v>4</v>
      </c>
      <c r="R396" s="39">
        <f>IF(ISNUMBER(SEARCH("Yes",'2_all_summary'!$H395)),IF(ISNUMBER(SEARCH("Yes",'2_all_summary'!U395)),1,2),IF(ISNUMBER(SEARCH("No",'2_all_summary'!U395)),4,3))</f>
        <v>4</v>
      </c>
    </row>
    <row r="397" spans="7:18" x14ac:dyDescent="0.3">
      <c r="G397" s="53"/>
      <c r="H397" s="39" t="str">
        <f>'2_all_summary'!D396</f>
        <v>Influence of social, management and enforcement factors on the long-term ecological effects of marine sanctuaries</v>
      </c>
      <c r="I397" s="39" t="str">
        <f>'2_all_summary'!E396</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397" s="39">
        <f>IF(ISNUMBER(SEARCH("Yes",'2_all_summary'!$H396)),IF(ISNUMBER(SEARCH("Yes",'2_all_summary'!M396)),1,2),IF(ISNUMBER(SEARCH("No",'2_all_summary'!M396)),4,3))</f>
        <v>4</v>
      </c>
      <c r="K397" s="39">
        <f>IF(ISNUMBER(SEARCH("Yes",'2_all_summary'!$H396)),IF(ISNUMBER(SEARCH("Yes",'2_all_summary'!N396)),1,2),IF(ISNUMBER(SEARCH("No",'2_all_summary'!N396)),4,3))</f>
        <v>4</v>
      </c>
      <c r="L397" s="39">
        <f>IF(ISNUMBER(SEARCH("Yes",'2_all_summary'!$H396)),IF(ISNUMBER(SEARCH("Yes",'2_all_summary'!O396)),1,2),IF(ISNUMBER(SEARCH("No",'2_all_summary'!O396)),4,3))</f>
        <v>4</v>
      </c>
      <c r="M397" s="39">
        <f>IF(ISNUMBER(SEARCH("Yes",'2_all_summary'!$H396)),IF(0&lt;'2_all_summary'!P396,1,2),IF(0='2_all_summary'!P396,4,3))</f>
        <v>4</v>
      </c>
      <c r="N397" s="39">
        <f>IF(ISNUMBER(SEARCH("Yes",'2_all_summary'!$H396)),IF(ISNUMBER(SEARCH("Yes",'2_all_summary'!Q396)),1,2),IF(ISNUMBER(SEARCH("No",'2_all_summary'!Q396)),4,3))</f>
        <v>4</v>
      </c>
      <c r="O397" s="39">
        <f>IF(ISNUMBER(SEARCH("Yes",'2_all_summary'!$H396)),IF(ISNUMBER(SEARCH("Yes",'2_all_summary'!R396)),1,2),IF(ISNUMBER(SEARCH("No",'2_all_summary'!R396)),4,3))</f>
        <v>4</v>
      </c>
      <c r="P397" s="39">
        <f>IF(ISNUMBER(SEARCH("Yes",'2_all_summary'!$H396)),IF(ISNUMBER(SEARCH("Yes",'2_all_summary'!S396)),1,2),IF(ISNUMBER(SEARCH("No",'2_all_summary'!S396)),4,3))</f>
        <v>4</v>
      </c>
      <c r="Q397" s="39">
        <f>IF(ISNUMBER(SEARCH("Yes",'2_all_summary'!$H396)),IF(0&lt;'2_all_summary'!T396,1,2),IF(0='2_all_summary'!T396,4,3))</f>
        <v>4</v>
      </c>
      <c r="R397" s="39">
        <f>IF(ISNUMBER(SEARCH("Yes",'2_all_summary'!$H396)),IF(ISNUMBER(SEARCH("Yes",'2_all_summary'!U396)),1,2),IF(ISNUMBER(SEARCH("No",'2_all_summary'!U396)),4,3))</f>
        <v>4</v>
      </c>
    </row>
    <row r="398" spans="7:18" x14ac:dyDescent="0.3">
      <c r="G398" s="53"/>
      <c r="H398" s="39" t="str">
        <f>'2_all_summary'!D397</f>
        <v>Crisis and conservation at the end of the world: Sheep ranching in Argentine Patagonia</v>
      </c>
      <c r="I398" s="39" t="str">
        <f>'2_all_summary'!E397</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98" s="39">
        <f>IF(ISNUMBER(SEARCH("Yes",'2_all_summary'!$H397)),IF(ISNUMBER(SEARCH("Yes",'2_all_summary'!M397)),1,2),IF(ISNUMBER(SEARCH("No",'2_all_summary'!M397)),4,3))</f>
        <v>4</v>
      </c>
      <c r="K398" s="39">
        <f>IF(ISNUMBER(SEARCH("Yes",'2_all_summary'!$H397)),IF(ISNUMBER(SEARCH("Yes",'2_all_summary'!N397)),1,2),IF(ISNUMBER(SEARCH("No",'2_all_summary'!N397)),4,3))</f>
        <v>4</v>
      </c>
      <c r="L398" s="39">
        <f>IF(ISNUMBER(SEARCH("Yes",'2_all_summary'!$H397)),IF(ISNUMBER(SEARCH("Yes",'2_all_summary'!O397)),1,2),IF(ISNUMBER(SEARCH("No",'2_all_summary'!O397)),4,3))</f>
        <v>4</v>
      </c>
      <c r="M398" s="39">
        <f>IF(ISNUMBER(SEARCH("Yes",'2_all_summary'!$H397)),IF(0&lt;'2_all_summary'!P397,1,2),IF(0='2_all_summary'!P397,4,3))</f>
        <v>4</v>
      </c>
      <c r="N398" s="39">
        <f>IF(ISNUMBER(SEARCH("Yes",'2_all_summary'!$H397)),IF(ISNUMBER(SEARCH("Yes",'2_all_summary'!Q397)),1,2),IF(ISNUMBER(SEARCH("No",'2_all_summary'!Q397)),4,3))</f>
        <v>4</v>
      </c>
      <c r="O398" s="39">
        <f>IF(ISNUMBER(SEARCH("Yes",'2_all_summary'!$H397)),IF(ISNUMBER(SEARCH("Yes",'2_all_summary'!R397)),1,2),IF(ISNUMBER(SEARCH("No",'2_all_summary'!R397)),4,3))</f>
        <v>4</v>
      </c>
      <c r="P398" s="39">
        <f>IF(ISNUMBER(SEARCH("Yes",'2_all_summary'!$H397)),IF(ISNUMBER(SEARCH("Yes",'2_all_summary'!S397)),1,2),IF(ISNUMBER(SEARCH("No",'2_all_summary'!S397)),4,3))</f>
        <v>4</v>
      </c>
      <c r="Q398" s="39">
        <f>IF(ISNUMBER(SEARCH("Yes",'2_all_summary'!$H397)),IF(0&lt;'2_all_summary'!T397,1,2),IF(0='2_all_summary'!T397,4,3))</f>
        <v>4</v>
      </c>
      <c r="R398" s="39">
        <f>IF(ISNUMBER(SEARCH("Yes",'2_all_summary'!$H397)),IF(ISNUMBER(SEARCH("Yes",'2_all_summary'!U397)),1,2),IF(ISNUMBER(SEARCH("No",'2_all_summary'!U397)),4,3))</f>
        <v>4</v>
      </c>
    </row>
    <row r="399" spans="7:18" x14ac:dyDescent="0.3">
      <c r="G399" s="53"/>
      <c r="H399" s="39" t="str">
        <f>'2_all_summary'!D398</f>
        <v>Towards local governance of marine resources and ecosystems on Easter Island</v>
      </c>
      <c r="I399" s="39" t="str">
        <f>'2_all_summary'!E398</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v>
      </c>
      <c r="J399" s="39">
        <f>IF(ISNUMBER(SEARCH("Yes",'2_all_summary'!$H398)),IF(ISNUMBER(SEARCH("Yes",'2_all_summary'!M398)),1,2),IF(ISNUMBER(SEARCH("No",'2_all_summary'!M398)),4,3))</f>
        <v>4</v>
      </c>
      <c r="K399" s="39">
        <f>IF(ISNUMBER(SEARCH("Yes",'2_all_summary'!$H398)),IF(ISNUMBER(SEARCH("Yes",'2_all_summary'!N398)),1,2),IF(ISNUMBER(SEARCH("No",'2_all_summary'!N398)),4,3))</f>
        <v>4</v>
      </c>
      <c r="L399" s="39">
        <f>IF(ISNUMBER(SEARCH("Yes",'2_all_summary'!$H398)),IF(ISNUMBER(SEARCH("Yes",'2_all_summary'!O398)),1,2),IF(ISNUMBER(SEARCH("No",'2_all_summary'!O398)),4,3))</f>
        <v>4</v>
      </c>
      <c r="M399" s="39">
        <f>IF(ISNUMBER(SEARCH("Yes",'2_all_summary'!$H398)),IF(0&lt;'2_all_summary'!P398,1,2),IF(0='2_all_summary'!P398,4,3))</f>
        <v>4</v>
      </c>
      <c r="N399" s="39">
        <f>IF(ISNUMBER(SEARCH("Yes",'2_all_summary'!$H398)),IF(ISNUMBER(SEARCH("Yes",'2_all_summary'!Q398)),1,2),IF(ISNUMBER(SEARCH("No",'2_all_summary'!Q398)),4,3))</f>
        <v>4</v>
      </c>
      <c r="O399" s="39">
        <f>IF(ISNUMBER(SEARCH("Yes",'2_all_summary'!$H398)),IF(ISNUMBER(SEARCH("Yes",'2_all_summary'!R398)),1,2),IF(ISNUMBER(SEARCH("No",'2_all_summary'!R398)),4,3))</f>
        <v>4</v>
      </c>
      <c r="P399" s="39">
        <f>IF(ISNUMBER(SEARCH("Yes",'2_all_summary'!$H398)),IF(ISNUMBER(SEARCH("Yes",'2_all_summary'!S398)),1,2),IF(ISNUMBER(SEARCH("No",'2_all_summary'!S398)),4,3))</f>
        <v>4</v>
      </c>
      <c r="Q399" s="39">
        <f>IF(ISNUMBER(SEARCH("Yes",'2_all_summary'!$H398)),IF(0&lt;'2_all_summary'!T398,1,2),IF(0='2_all_summary'!T398,4,3))</f>
        <v>4</v>
      </c>
      <c r="R399" s="39">
        <f>IF(ISNUMBER(SEARCH("Yes",'2_all_summary'!$H398)),IF(ISNUMBER(SEARCH("Yes",'2_all_summary'!U398)),1,2),IF(ISNUMBER(SEARCH("No",'2_all_summary'!U398)),4,3))</f>
        <v>4</v>
      </c>
    </row>
    <row r="400" spans="7:18" x14ac:dyDescent="0.3">
      <c r="G400" s="53"/>
      <c r="H400" s="39" t="str">
        <f>'2_all_summary'!D399</f>
        <v>Marine protected area strategies: Issues, divergences and the search for middle ground</v>
      </c>
      <c r="I400" s="39" t="str">
        <f>'2_all_summary'!E399</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400" s="39">
        <f>IF(ISNUMBER(SEARCH("Yes",'2_all_summary'!$H399)),IF(ISNUMBER(SEARCH("Yes",'2_all_summary'!M399)),1,2),IF(ISNUMBER(SEARCH("No",'2_all_summary'!M399)),4,3))</f>
        <v>4</v>
      </c>
      <c r="K400" s="39">
        <f>IF(ISNUMBER(SEARCH("Yes",'2_all_summary'!$H399)),IF(ISNUMBER(SEARCH("Yes",'2_all_summary'!N399)),1,2),IF(ISNUMBER(SEARCH("No",'2_all_summary'!N399)),4,3))</f>
        <v>4</v>
      </c>
      <c r="L400" s="39">
        <f>IF(ISNUMBER(SEARCH("Yes",'2_all_summary'!$H399)),IF(ISNUMBER(SEARCH("Yes",'2_all_summary'!O399)),1,2),IF(ISNUMBER(SEARCH("No",'2_all_summary'!O399)),4,3))</f>
        <v>4</v>
      </c>
      <c r="M400" s="39">
        <f>IF(ISNUMBER(SEARCH("Yes",'2_all_summary'!$H399)),IF(0&lt;'2_all_summary'!P399,1,2),IF(0='2_all_summary'!P399,4,3))</f>
        <v>4</v>
      </c>
      <c r="N400" s="39">
        <f>IF(ISNUMBER(SEARCH("Yes",'2_all_summary'!$H399)),IF(ISNUMBER(SEARCH("Yes",'2_all_summary'!Q399)),1,2),IF(ISNUMBER(SEARCH("No",'2_all_summary'!Q399)),4,3))</f>
        <v>4</v>
      </c>
      <c r="O400" s="39">
        <f>IF(ISNUMBER(SEARCH("Yes",'2_all_summary'!$H399)),IF(ISNUMBER(SEARCH("Yes",'2_all_summary'!R399)),1,2),IF(ISNUMBER(SEARCH("No",'2_all_summary'!R399)),4,3))</f>
        <v>4</v>
      </c>
      <c r="P400" s="39">
        <f>IF(ISNUMBER(SEARCH("Yes",'2_all_summary'!$H399)),IF(ISNUMBER(SEARCH("Yes",'2_all_summary'!S399)),1,2),IF(ISNUMBER(SEARCH("No",'2_all_summary'!S399)),4,3))</f>
        <v>4</v>
      </c>
      <c r="Q400" s="39">
        <f>IF(ISNUMBER(SEARCH("Yes",'2_all_summary'!$H399)),IF(0&lt;'2_all_summary'!T399,1,2),IF(0='2_all_summary'!T399,4,3))</f>
        <v>4</v>
      </c>
      <c r="R400" s="39">
        <f>IF(ISNUMBER(SEARCH("Yes",'2_all_summary'!$H399)),IF(ISNUMBER(SEARCH("Yes",'2_all_summary'!U399)),1,2),IF(ISNUMBER(SEARCH("No",'2_all_summary'!U399)),4,3))</f>
        <v>4</v>
      </c>
    </row>
    <row r="401" spans="7:18" x14ac:dyDescent="0.3">
      <c r="G401" s="53"/>
      <c r="H401" s="39" t="str">
        <f>'2_all_summary'!D400</f>
        <v>Opportunities in community-government cooperation to maintain marine ecosystem services in the Asia-Pacific and Oceania</v>
      </c>
      <c r="I401" s="39" t="str">
        <f>'2_all_summary'!E400</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401" s="39">
        <f>IF(ISNUMBER(SEARCH("Yes",'2_all_summary'!$H400)),IF(ISNUMBER(SEARCH("Yes",'2_all_summary'!M400)),1,2),IF(ISNUMBER(SEARCH("No",'2_all_summary'!M400)),4,3))</f>
        <v>3</v>
      </c>
      <c r="K401" s="39">
        <f>IF(ISNUMBER(SEARCH("Yes",'2_all_summary'!$H400)),IF(ISNUMBER(SEARCH("Yes",'2_all_summary'!N400)),1,2),IF(ISNUMBER(SEARCH("No",'2_all_summary'!N400)),4,3))</f>
        <v>3</v>
      </c>
      <c r="L401" s="39">
        <f>IF(ISNUMBER(SEARCH("Yes",'2_all_summary'!$H400)),IF(ISNUMBER(SEARCH("Yes",'2_all_summary'!O400)),1,2),IF(ISNUMBER(SEARCH("No",'2_all_summary'!O400)),4,3))</f>
        <v>3</v>
      </c>
      <c r="M401" s="39">
        <f>IF(ISNUMBER(SEARCH("Yes",'2_all_summary'!$H400)),IF(0&lt;'2_all_summary'!P400,1,2),IF(0='2_all_summary'!P400,4,3))</f>
        <v>3</v>
      </c>
      <c r="N401" s="39">
        <f>IF(ISNUMBER(SEARCH("Yes",'2_all_summary'!$H400)),IF(ISNUMBER(SEARCH("Yes",'2_all_summary'!Q400)),1,2),IF(ISNUMBER(SEARCH("No",'2_all_summary'!Q400)),4,3))</f>
        <v>4</v>
      </c>
      <c r="O401" s="39">
        <f>IF(ISNUMBER(SEARCH("Yes",'2_all_summary'!$H400)),IF(ISNUMBER(SEARCH("Yes",'2_all_summary'!R400)),1,2),IF(ISNUMBER(SEARCH("No",'2_all_summary'!R400)),4,3))</f>
        <v>3</v>
      </c>
      <c r="P401" s="39">
        <f>IF(ISNUMBER(SEARCH("Yes",'2_all_summary'!$H400)),IF(ISNUMBER(SEARCH("Yes",'2_all_summary'!S400)),1,2),IF(ISNUMBER(SEARCH("No",'2_all_summary'!S400)),4,3))</f>
        <v>4</v>
      </c>
      <c r="Q401" s="39">
        <f>IF(ISNUMBER(SEARCH("Yes",'2_all_summary'!$H400)),IF(0&lt;'2_all_summary'!T400,1,2),IF(0='2_all_summary'!T400,4,3))</f>
        <v>3</v>
      </c>
      <c r="R401" s="39">
        <f>IF(ISNUMBER(SEARCH("Yes",'2_all_summary'!$H400)),IF(ISNUMBER(SEARCH("Yes",'2_all_summary'!U400)),1,2),IF(ISNUMBER(SEARCH("No",'2_all_summary'!U400)),4,3))</f>
        <v>3</v>
      </c>
    </row>
    <row r="402" spans="7:18" x14ac:dyDescent="0.3">
      <c r="G402" s="53"/>
      <c r="H402" s="39" t="str">
        <f>'2_all_summary'!D401</f>
        <v>Zooplankton community structure in the Yellow Sea and East China Sea in autumn</v>
      </c>
      <c r="I402" s="39" t="str">
        <f>'2_all_summary'!E401</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v>
      </c>
      <c r="J402" s="39">
        <f>IF(ISNUMBER(SEARCH("Yes",'2_all_summary'!$H401)),IF(ISNUMBER(SEARCH("Yes",'2_all_summary'!M401)),1,2),IF(ISNUMBER(SEARCH("No",'2_all_summary'!M401)),4,3))</f>
        <v>4</v>
      </c>
      <c r="K402" s="39">
        <f>IF(ISNUMBER(SEARCH("Yes",'2_all_summary'!$H401)),IF(ISNUMBER(SEARCH("Yes",'2_all_summary'!N401)),1,2),IF(ISNUMBER(SEARCH("No",'2_all_summary'!N401)),4,3))</f>
        <v>4</v>
      </c>
      <c r="L402" s="39">
        <f>IF(ISNUMBER(SEARCH("Yes",'2_all_summary'!$H401)),IF(ISNUMBER(SEARCH("Yes",'2_all_summary'!O401)),1,2),IF(ISNUMBER(SEARCH("No",'2_all_summary'!O401)),4,3))</f>
        <v>4</v>
      </c>
      <c r="M402" s="39">
        <f>IF(ISNUMBER(SEARCH("Yes",'2_all_summary'!$H401)),IF(0&lt;'2_all_summary'!P401,1,2),IF(0='2_all_summary'!P401,4,3))</f>
        <v>4</v>
      </c>
      <c r="N402" s="39">
        <f>IF(ISNUMBER(SEARCH("Yes",'2_all_summary'!$H401)),IF(ISNUMBER(SEARCH("Yes",'2_all_summary'!Q401)),1,2),IF(ISNUMBER(SEARCH("No",'2_all_summary'!Q401)),4,3))</f>
        <v>4</v>
      </c>
      <c r="O402" s="39">
        <f>IF(ISNUMBER(SEARCH("Yes",'2_all_summary'!$H401)),IF(ISNUMBER(SEARCH("Yes",'2_all_summary'!R401)),1,2),IF(ISNUMBER(SEARCH("No",'2_all_summary'!R401)),4,3))</f>
        <v>4</v>
      </c>
      <c r="P402" s="39">
        <f>IF(ISNUMBER(SEARCH("Yes",'2_all_summary'!$H401)),IF(ISNUMBER(SEARCH("Yes",'2_all_summary'!S401)),1,2),IF(ISNUMBER(SEARCH("No",'2_all_summary'!S401)),4,3))</f>
        <v>4</v>
      </c>
      <c r="Q402" s="39">
        <f>IF(ISNUMBER(SEARCH("Yes",'2_all_summary'!$H401)),IF(0&lt;'2_all_summary'!T401,1,2),IF(0='2_all_summary'!T401,4,3))</f>
        <v>4</v>
      </c>
      <c r="R402" s="39">
        <f>IF(ISNUMBER(SEARCH("Yes",'2_all_summary'!$H401)),IF(ISNUMBER(SEARCH("Yes",'2_all_summary'!U401)),1,2),IF(ISNUMBER(SEARCH("No",'2_all_summary'!U401)),4,3))</f>
        <v>4</v>
      </c>
    </row>
    <row r="403" spans="7:18" x14ac:dyDescent="0.3">
      <c r="G403" s="53"/>
      <c r="H403" s="39" t="str">
        <f>'2_all_summary'!D402</f>
        <v>Community-based fisheries organisations and sustainable development: Lessons learned from a comparison between European and Asian countries</v>
      </c>
      <c r="I403" s="39" t="str">
        <f>'2_all_summary'!E402</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v>
      </c>
      <c r="J403" s="39">
        <f>IF(ISNUMBER(SEARCH("Yes",'2_all_summary'!$H402)),IF(ISNUMBER(SEARCH("Yes",'2_all_summary'!M402)),1,2),IF(ISNUMBER(SEARCH("No",'2_all_summary'!M402)),4,3))</f>
        <v>4</v>
      </c>
      <c r="K403" s="39">
        <f>IF(ISNUMBER(SEARCH("Yes",'2_all_summary'!$H402)),IF(ISNUMBER(SEARCH("Yes",'2_all_summary'!N402)),1,2),IF(ISNUMBER(SEARCH("No",'2_all_summary'!N402)),4,3))</f>
        <v>4</v>
      </c>
      <c r="L403" s="39">
        <f>IF(ISNUMBER(SEARCH("Yes",'2_all_summary'!$H402)),IF(ISNUMBER(SEARCH("Yes",'2_all_summary'!O402)),1,2),IF(ISNUMBER(SEARCH("No",'2_all_summary'!O402)),4,3))</f>
        <v>4</v>
      </c>
      <c r="M403" s="39">
        <f>IF(ISNUMBER(SEARCH("Yes",'2_all_summary'!$H402)),IF(0&lt;'2_all_summary'!P402,1,2),IF(0='2_all_summary'!P402,4,3))</f>
        <v>4</v>
      </c>
      <c r="N403" s="39">
        <f>IF(ISNUMBER(SEARCH("Yes",'2_all_summary'!$H402)),IF(ISNUMBER(SEARCH("Yes",'2_all_summary'!Q402)),1,2),IF(ISNUMBER(SEARCH("No",'2_all_summary'!Q402)),4,3))</f>
        <v>4</v>
      </c>
      <c r="O403" s="39">
        <f>IF(ISNUMBER(SEARCH("Yes",'2_all_summary'!$H402)),IF(ISNUMBER(SEARCH("Yes",'2_all_summary'!R402)),1,2),IF(ISNUMBER(SEARCH("No",'2_all_summary'!R402)),4,3))</f>
        <v>4</v>
      </c>
      <c r="P403" s="39">
        <f>IF(ISNUMBER(SEARCH("Yes",'2_all_summary'!$H402)),IF(ISNUMBER(SEARCH("Yes",'2_all_summary'!S402)),1,2),IF(ISNUMBER(SEARCH("No",'2_all_summary'!S402)),4,3))</f>
        <v>4</v>
      </c>
      <c r="Q403" s="39">
        <f>IF(ISNUMBER(SEARCH("Yes",'2_all_summary'!$H402)),IF(0&lt;'2_all_summary'!T402,1,2),IF(0='2_all_summary'!T402,4,3))</f>
        <v>4</v>
      </c>
      <c r="R403" s="39">
        <f>IF(ISNUMBER(SEARCH("Yes",'2_all_summary'!$H402)),IF(ISNUMBER(SEARCH("Yes",'2_all_summary'!U402)),1,2),IF(ISNUMBER(SEARCH("No",'2_all_summary'!U402)),4,3))</f>
        <v>4</v>
      </c>
    </row>
    <row r="404" spans="7:18" x14ac:dyDescent="0.3">
      <c r="G404" s="53"/>
      <c r="H404" s="39" t="str">
        <f>'2_all_summary'!D403</f>
        <v>Management of inland open water fisheries resources of Bangladesh: Issues and options</v>
      </c>
      <c r="I404" s="39" t="str">
        <f>'2_all_summary'!E403</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v>
      </c>
      <c r="J404" s="39">
        <f>IF(ISNUMBER(SEARCH("Yes",'2_all_summary'!$H403)),IF(ISNUMBER(SEARCH("Yes",'2_all_summary'!M403)),1,2),IF(ISNUMBER(SEARCH("No",'2_all_summary'!M403)),4,3))</f>
        <v>4</v>
      </c>
      <c r="K404" s="39">
        <f>IF(ISNUMBER(SEARCH("Yes",'2_all_summary'!$H403)),IF(ISNUMBER(SEARCH("Yes",'2_all_summary'!N403)),1,2),IF(ISNUMBER(SEARCH("No",'2_all_summary'!N403)),4,3))</f>
        <v>4</v>
      </c>
      <c r="L404" s="39">
        <f>IF(ISNUMBER(SEARCH("Yes",'2_all_summary'!$H403)),IF(ISNUMBER(SEARCH("Yes",'2_all_summary'!O403)),1,2),IF(ISNUMBER(SEARCH("No",'2_all_summary'!O403)),4,3))</f>
        <v>4</v>
      </c>
      <c r="M404" s="39">
        <f>IF(ISNUMBER(SEARCH("Yes",'2_all_summary'!$H403)),IF(0&lt;'2_all_summary'!P403,1,2),IF(0='2_all_summary'!P403,4,3))</f>
        <v>4</v>
      </c>
      <c r="N404" s="39">
        <f>IF(ISNUMBER(SEARCH("Yes",'2_all_summary'!$H403)),IF(ISNUMBER(SEARCH("Yes",'2_all_summary'!Q403)),1,2),IF(ISNUMBER(SEARCH("No",'2_all_summary'!Q403)),4,3))</f>
        <v>4</v>
      </c>
      <c r="O404" s="39">
        <f>IF(ISNUMBER(SEARCH("Yes",'2_all_summary'!$H403)),IF(ISNUMBER(SEARCH("Yes",'2_all_summary'!R403)),1,2),IF(ISNUMBER(SEARCH("No",'2_all_summary'!R403)),4,3))</f>
        <v>4</v>
      </c>
      <c r="P404" s="39">
        <f>IF(ISNUMBER(SEARCH("Yes",'2_all_summary'!$H403)),IF(ISNUMBER(SEARCH("Yes",'2_all_summary'!S403)),1,2),IF(ISNUMBER(SEARCH("No",'2_all_summary'!S403)),4,3))</f>
        <v>4</v>
      </c>
      <c r="Q404" s="39">
        <f>IF(ISNUMBER(SEARCH("Yes",'2_all_summary'!$H403)),IF(0&lt;'2_all_summary'!T403,1,2),IF(0='2_all_summary'!T403,4,3))</f>
        <v>4</v>
      </c>
      <c r="R404" s="39">
        <f>IF(ISNUMBER(SEARCH("Yes",'2_all_summary'!$H403)),IF(ISNUMBER(SEARCH("Yes",'2_all_summary'!U403)),1,2),IF(ISNUMBER(SEARCH("No",'2_all_summary'!U403)),4,3))</f>
        <v>4</v>
      </c>
    </row>
    <row r="405" spans="7:18" x14ac:dyDescent="0.3">
      <c r="G405" s="53"/>
      <c r="H405" s="39" t="str">
        <f>'2_all_summary'!D404</f>
        <v>Social and economic challenges to community-based sea cucumber mariculture development in new Ireland province, Papua New Guinea</v>
      </c>
      <c r="I405" s="39" t="str">
        <f>'2_all_summary'!E404</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v>
      </c>
      <c r="J405" s="39">
        <f>IF(ISNUMBER(SEARCH("Yes",'2_all_summary'!$H404)),IF(ISNUMBER(SEARCH("Yes",'2_all_summary'!M404)),1,2),IF(ISNUMBER(SEARCH("No",'2_all_summary'!M404)),4,3))</f>
        <v>1</v>
      </c>
      <c r="K405" s="39">
        <f>IF(ISNUMBER(SEARCH("Yes",'2_all_summary'!$H404)),IF(ISNUMBER(SEARCH("Yes",'2_all_summary'!N404)),1,2),IF(ISNUMBER(SEARCH("No",'2_all_summary'!N404)),4,3))</f>
        <v>1</v>
      </c>
      <c r="L405" s="39">
        <f>IF(ISNUMBER(SEARCH("Yes",'2_all_summary'!$H404)),IF(ISNUMBER(SEARCH("Yes",'2_all_summary'!O404)),1,2),IF(ISNUMBER(SEARCH("No",'2_all_summary'!O404)),4,3))</f>
        <v>1</v>
      </c>
      <c r="M405" s="39">
        <f>IF(ISNUMBER(SEARCH("Yes",'2_all_summary'!$H404)),IF(0&lt;'2_all_summary'!P404,1,2),IF(0='2_all_summary'!P404,4,3))</f>
        <v>1</v>
      </c>
      <c r="N405" s="39">
        <f>IF(ISNUMBER(SEARCH("Yes",'2_all_summary'!$H404)),IF(ISNUMBER(SEARCH("Yes",'2_all_summary'!Q404)),1,2),IF(ISNUMBER(SEARCH("No",'2_all_summary'!Q404)),4,3))</f>
        <v>2</v>
      </c>
      <c r="O405" s="39">
        <f>IF(ISNUMBER(SEARCH("Yes",'2_all_summary'!$H404)),IF(ISNUMBER(SEARCH("Yes",'2_all_summary'!R404)),1,2),IF(ISNUMBER(SEARCH("No",'2_all_summary'!R404)),4,3))</f>
        <v>2</v>
      </c>
      <c r="P405" s="39">
        <f>IF(ISNUMBER(SEARCH("Yes",'2_all_summary'!$H404)),IF(ISNUMBER(SEARCH("Yes",'2_all_summary'!S404)),1,2),IF(ISNUMBER(SEARCH("No",'2_all_summary'!S404)),4,3))</f>
        <v>2</v>
      </c>
      <c r="Q405" s="39">
        <f>IF(ISNUMBER(SEARCH("Yes",'2_all_summary'!$H404)),IF(0&lt;'2_all_summary'!T404,1,2),IF(0='2_all_summary'!T404,4,3))</f>
        <v>2</v>
      </c>
      <c r="R405" s="39">
        <f>IF(ISNUMBER(SEARCH("Yes",'2_all_summary'!$H404)),IF(ISNUMBER(SEARCH("Yes",'2_all_summary'!U404)),1,2),IF(ISNUMBER(SEARCH("No",'2_all_summary'!U404)),4,3))</f>
        <v>1</v>
      </c>
    </row>
    <row r="406" spans="7:18" x14ac:dyDescent="0.3">
      <c r="G406" s="53"/>
      <c r="H406" s="39" t="str">
        <f>'2_all_summary'!D405</f>
        <v>Philippine Tubbataha Reef National Marine Park: Status, Management Issues, and Proposed Plan</v>
      </c>
      <c r="I406" s="39" t="str">
        <f>'2_all_summary'!E405</f>
        <v>[No abstract available]</v>
      </c>
      <c r="J406" s="39">
        <f>IF(ISNUMBER(SEARCH("Yes",'2_all_summary'!$H405)),IF(ISNUMBER(SEARCH("Yes",'2_all_summary'!M405)),1,2),IF(ISNUMBER(SEARCH("No",'2_all_summary'!M405)),4,3))</f>
        <v>4</v>
      </c>
      <c r="K406" s="39">
        <f>IF(ISNUMBER(SEARCH("Yes",'2_all_summary'!$H405)),IF(ISNUMBER(SEARCH("Yes",'2_all_summary'!N405)),1,2),IF(ISNUMBER(SEARCH("No",'2_all_summary'!N405)),4,3))</f>
        <v>4</v>
      </c>
      <c r="L406" s="39">
        <f>IF(ISNUMBER(SEARCH("Yes",'2_all_summary'!$H405)),IF(ISNUMBER(SEARCH("Yes",'2_all_summary'!O405)),1,2),IF(ISNUMBER(SEARCH("No",'2_all_summary'!O405)),4,3))</f>
        <v>4</v>
      </c>
      <c r="M406" s="39">
        <f>IF(ISNUMBER(SEARCH("Yes",'2_all_summary'!$H405)),IF(0&lt;'2_all_summary'!P405,1,2),IF(0='2_all_summary'!P405,4,3))</f>
        <v>4</v>
      </c>
      <c r="N406" s="39">
        <f>IF(ISNUMBER(SEARCH("Yes",'2_all_summary'!$H405)),IF(ISNUMBER(SEARCH("Yes",'2_all_summary'!Q405)),1,2),IF(ISNUMBER(SEARCH("No",'2_all_summary'!Q405)),4,3))</f>
        <v>4</v>
      </c>
      <c r="O406" s="39">
        <f>IF(ISNUMBER(SEARCH("Yes",'2_all_summary'!$H405)),IF(ISNUMBER(SEARCH("Yes",'2_all_summary'!R405)),1,2),IF(ISNUMBER(SEARCH("No",'2_all_summary'!R405)),4,3))</f>
        <v>4</v>
      </c>
      <c r="P406" s="39">
        <f>IF(ISNUMBER(SEARCH("Yes",'2_all_summary'!$H405)),IF(ISNUMBER(SEARCH("Yes",'2_all_summary'!S405)),1,2),IF(ISNUMBER(SEARCH("No",'2_all_summary'!S405)),4,3))</f>
        <v>4</v>
      </c>
      <c r="Q406" s="39">
        <f>IF(ISNUMBER(SEARCH("Yes",'2_all_summary'!$H405)),IF(0&lt;'2_all_summary'!T405,1,2),IF(0='2_all_summary'!T405,4,3))</f>
        <v>4</v>
      </c>
      <c r="R406" s="39">
        <f>IF(ISNUMBER(SEARCH("Yes",'2_all_summary'!$H405)),IF(ISNUMBER(SEARCH("Yes",'2_all_summary'!U405)),1,2),IF(ISNUMBER(SEARCH("No",'2_all_summary'!U405)),4,3))</f>
        <v>4</v>
      </c>
    </row>
    <row r="407" spans="7:18" x14ac:dyDescent="0.3">
      <c r="G407" s="53"/>
      <c r="H407" s="39" t="str">
        <f>'2_all_summary'!D406</f>
        <v>Regional differences of the community-based management of spiny lobster gillnet fisheries in kushimoto-cho, the southernmost of Kii Peninsula</v>
      </c>
      <c r="I407" s="39" t="str">
        <f>'2_all_summary'!E406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407" s="39">
        <f>IF(ISNUMBER(SEARCH("Yes",'2_all_summary'!$H406)),IF(ISNUMBER(SEARCH("Yes",'2_all_summary'!M406)),1,2),IF(ISNUMBER(SEARCH("No",'2_all_summary'!M406)),4,3))</f>
        <v>4</v>
      </c>
      <c r="K407" s="39">
        <f>IF(ISNUMBER(SEARCH("Yes",'2_all_summary'!$H406)),IF(ISNUMBER(SEARCH("Yes",'2_all_summary'!N406)),1,2),IF(ISNUMBER(SEARCH("No",'2_all_summary'!N406)),4,3))</f>
        <v>4</v>
      </c>
      <c r="L407" s="39">
        <f>IF(ISNUMBER(SEARCH("Yes",'2_all_summary'!$H406)),IF(ISNUMBER(SEARCH("Yes",'2_all_summary'!O406)),1,2),IF(ISNUMBER(SEARCH("No",'2_all_summary'!O406)),4,3))</f>
        <v>4</v>
      </c>
      <c r="M407" s="39">
        <f>IF(ISNUMBER(SEARCH("Yes",'2_all_summary'!$H406)),IF(0&lt;'2_all_summary'!P406,1,2),IF(0='2_all_summary'!P406,4,3))</f>
        <v>4</v>
      </c>
      <c r="N407" s="39">
        <f>IF(ISNUMBER(SEARCH("Yes",'2_all_summary'!$H406)),IF(ISNUMBER(SEARCH("Yes",'2_all_summary'!Q406)),1,2),IF(ISNUMBER(SEARCH("No",'2_all_summary'!Q406)),4,3))</f>
        <v>4</v>
      </c>
      <c r="O407" s="39">
        <f>IF(ISNUMBER(SEARCH("Yes",'2_all_summary'!$H406)),IF(ISNUMBER(SEARCH("Yes",'2_all_summary'!R406)),1,2),IF(ISNUMBER(SEARCH("No",'2_all_summary'!R406)),4,3))</f>
        <v>4</v>
      </c>
      <c r="P407" s="39">
        <f>IF(ISNUMBER(SEARCH("Yes",'2_all_summary'!$H406)),IF(ISNUMBER(SEARCH("Yes",'2_all_summary'!S406)),1,2),IF(ISNUMBER(SEARCH("No",'2_all_summary'!S406)),4,3))</f>
        <v>4</v>
      </c>
      <c r="Q407" s="39">
        <f>IF(ISNUMBER(SEARCH("Yes",'2_all_summary'!$H406)),IF(0&lt;'2_all_summary'!T406,1,2),IF(0='2_all_summary'!T406,4,3))</f>
        <v>4</v>
      </c>
      <c r="R407" s="39">
        <f>IF(ISNUMBER(SEARCH("Yes",'2_all_summary'!$H406)),IF(ISNUMBER(SEARCH("Yes",'2_all_summary'!U406)),1,2),IF(ISNUMBER(SEARCH("No",'2_all_summary'!U406)),4,3))</f>
        <v>4</v>
      </c>
    </row>
    <row r="408" spans="7:18" x14ac:dyDescent="0.3">
      <c r="G408" s="53"/>
      <c r="H408" s="39" t="str">
        <f>'2_all_summary'!D407</f>
        <v>Outcomes of the "BRCA Quality Improvement Dissemination Program": An initiative to improve patient receipt of cancer genetics services at five health systems</v>
      </c>
      <c r="I408" s="39" t="str">
        <f>'2_all_summary'!E407</f>
        <v>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v>
      </c>
      <c r="J408" s="39">
        <f>IF(ISNUMBER(SEARCH("Yes",'2_all_summary'!$H407)),IF(ISNUMBER(SEARCH("Yes",'2_all_summary'!M407)),1,2),IF(ISNUMBER(SEARCH("No",'2_all_summary'!M407)),4,3))</f>
        <v>4</v>
      </c>
      <c r="K408" s="39">
        <f>IF(ISNUMBER(SEARCH("Yes",'2_all_summary'!$H407)),IF(ISNUMBER(SEARCH("Yes",'2_all_summary'!N407)),1,2),IF(ISNUMBER(SEARCH("No",'2_all_summary'!N407)),4,3))</f>
        <v>4</v>
      </c>
      <c r="L408" s="39">
        <f>IF(ISNUMBER(SEARCH("Yes",'2_all_summary'!$H407)),IF(ISNUMBER(SEARCH("Yes",'2_all_summary'!O407)),1,2),IF(ISNUMBER(SEARCH("No",'2_all_summary'!O407)),4,3))</f>
        <v>4</v>
      </c>
      <c r="M408" s="39">
        <f>IF(ISNUMBER(SEARCH("Yes",'2_all_summary'!$H407)),IF(0&lt;'2_all_summary'!P407,1,2),IF(0='2_all_summary'!P407,4,3))</f>
        <v>4</v>
      </c>
      <c r="N408" s="39">
        <f>IF(ISNUMBER(SEARCH("Yes",'2_all_summary'!$H407)),IF(ISNUMBER(SEARCH("Yes",'2_all_summary'!Q407)),1,2),IF(ISNUMBER(SEARCH("No",'2_all_summary'!Q407)),4,3))</f>
        <v>4</v>
      </c>
      <c r="O408" s="39">
        <f>IF(ISNUMBER(SEARCH("Yes",'2_all_summary'!$H407)),IF(ISNUMBER(SEARCH("Yes",'2_all_summary'!R407)),1,2),IF(ISNUMBER(SEARCH("No",'2_all_summary'!R407)),4,3))</f>
        <v>4</v>
      </c>
      <c r="P408" s="39">
        <f>IF(ISNUMBER(SEARCH("Yes",'2_all_summary'!$H407)),IF(ISNUMBER(SEARCH("Yes",'2_all_summary'!S407)),1,2),IF(ISNUMBER(SEARCH("No",'2_all_summary'!S407)),4,3))</f>
        <v>4</v>
      </c>
      <c r="Q408" s="39">
        <f>IF(ISNUMBER(SEARCH("Yes",'2_all_summary'!$H407)),IF(0&lt;'2_all_summary'!T407,1,2),IF(0='2_all_summary'!T407,4,3))</f>
        <v>4</v>
      </c>
      <c r="R408" s="39">
        <f>IF(ISNUMBER(SEARCH("Yes",'2_all_summary'!$H407)),IF(ISNUMBER(SEARCH("Yes",'2_all_summary'!U407)),1,2),IF(ISNUMBER(SEARCH("No",'2_all_summary'!U407)),4,3))</f>
        <v>4</v>
      </c>
    </row>
    <row r="409" spans="7:18" x14ac:dyDescent="0.3">
      <c r="G409" s="53"/>
      <c r="H409" s="39" t="str">
        <f>'2_all_summary'!D408</f>
        <v>The role of information sources in watershed management</v>
      </c>
      <c r="I409" s="39" t="str">
        <f>'2_all_summary'!E408</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409" s="39">
        <f>IF(ISNUMBER(SEARCH("Yes",'2_all_summary'!$H408)),IF(ISNUMBER(SEARCH("Yes",'2_all_summary'!M408)),1,2),IF(ISNUMBER(SEARCH("No",'2_all_summary'!M408)),4,3))</f>
        <v>4</v>
      </c>
      <c r="K409" s="39">
        <f>IF(ISNUMBER(SEARCH("Yes",'2_all_summary'!$H408)),IF(ISNUMBER(SEARCH("Yes",'2_all_summary'!N408)),1,2),IF(ISNUMBER(SEARCH("No",'2_all_summary'!N408)),4,3))</f>
        <v>4</v>
      </c>
      <c r="L409" s="39">
        <f>IF(ISNUMBER(SEARCH("Yes",'2_all_summary'!$H408)),IF(ISNUMBER(SEARCH("Yes",'2_all_summary'!O408)),1,2),IF(ISNUMBER(SEARCH("No",'2_all_summary'!O408)),4,3))</f>
        <v>4</v>
      </c>
      <c r="M409" s="39">
        <f>IF(ISNUMBER(SEARCH("Yes",'2_all_summary'!$H408)),IF(0&lt;'2_all_summary'!P408,1,2),IF(0='2_all_summary'!P408,4,3))</f>
        <v>4</v>
      </c>
      <c r="N409" s="39">
        <f>IF(ISNUMBER(SEARCH("Yes",'2_all_summary'!$H408)),IF(ISNUMBER(SEARCH("Yes",'2_all_summary'!Q408)),1,2),IF(ISNUMBER(SEARCH("No",'2_all_summary'!Q408)),4,3))</f>
        <v>4</v>
      </c>
      <c r="O409" s="39">
        <f>IF(ISNUMBER(SEARCH("Yes",'2_all_summary'!$H408)),IF(ISNUMBER(SEARCH("Yes",'2_all_summary'!R408)),1,2),IF(ISNUMBER(SEARCH("No",'2_all_summary'!R408)),4,3))</f>
        <v>4</v>
      </c>
      <c r="P409" s="39">
        <f>IF(ISNUMBER(SEARCH("Yes",'2_all_summary'!$H408)),IF(ISNUMBER(SEARCH("Yes",'2_all_summary'!S408)),1,2),IF(ISNUMBER(SEARCH("No",'2_all_summary'!S408)),4,3))</f>
        <v>4</v>
      </c>
      <c r="Q409" s="39">
        <f>IF(ISNUMBER(SEARCH("Yes",'2_all_summary'!$H408)),IF(0&lt;'2_all_summary'!T408,1,2),IF(0='2_all_summary'!T408,4,3))</f>
        <v>4</v>
      </c>
      <c r="R409" s="39">
        <f>IF(ISNUMBER(SEARCH("Yes",'2_all_summary'!$H408)),IF(ISNUMBER(SEARCH("Yes",'2_all_summary'!U408)),1,2),IF(ISNUMBER(SEARCH("No",'2_all_summary'!U408)),4,3))</f>
        <v>4</v>
      </c>
    </row>
    <row r="410" spans="7:18" x14ac:dyDescent="0.3">
      <c r="G410" s="53"/>
      <c r="H410" s="39" t="str">
        <f>'2_all_summary'!D409</f>
        <v>Revenue Sharing and Social Capital in Community-Based Resource Management: Empirical Evidence from Japanese Surf-Clam Fisheries</v>
      </c>
      <c r="I410" s="39" t="str">
        <f>'2_all_summary'!E409</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v>
      </c>
      <c r="J410" s="39">
        <f>IF(ISNUMBER(SEARCH("Yes",'2_all_summary'!$H409)),IF(ISNUMBER(SEARCH("Yes",'2_all_summary'!M409)),1,2),IF(ISNUMBER(SEARCH("No",'2_all_summary'!M409)),4,3))</f>
        <v>4</v>
      </c>
      <c r="K410" s="39">
        <f>IF(ISNUMBER(SEARCH("Yes",'2_all_summary'!$H409)),IF(ISNUMBER(SEARCH("Yes",'2_all_summary'!N409)),1,2),IF(ISNUMBER(SEARCH("No",'2_all_summary'!N409)),4,3))</f>
        <v>4</v>
      </c>
      <c r="L410" s="39">
        <f>IF(ISNUMBER(SEARCH("Yes",'2_all_summary'!$H409)),IF(ISNUMBER(SEARCH("Yes",'2_all_summary'!O409)),1,2),IF(ISNUMBER(SEARCH("No",'2_all_summary'!O409)),4,3))</f>
        <v>4</v>
      </c>
      <c r="M410" s="39">
        <f>IF(ISNUMBER(SEARCH("Yes",'2_all_summary'!$H409)),IF(0&lt;'2_all_summary'!P409,1,2),IF(0='2_all_summary'!P409,4,3))</f>
        <v>4</v>
      </c>
      <c r="N410" s="39">
        <f>IF(ISNUMBER(SEARCH("Yes",'2_all_summary'!$H409)),IF(ISNUMBER(SEARCH("Yes",'2_all_summary'!Q409)),1,2),IF(ISNUMBER(SEARCH("No",'2_all_summary'!Q409)),4,3))</f>
        <v>4</v>
      </c>
      <c r="O410" s="39">
        <f>IF(ISNUMBER(SEARCH("Yes",'2_all_summary'!$H409)),IF(ISNUMBER(SEARCH("Yes",'2_all_summary'!R409)),1,2),IF(ISNUMBER(SEARCH("No",'2_all_summary'!R409)),4,3))</f>
        <v>4</v>
      </c>
      <c r="P410" s="39">
        <f>IF(ISNUMBER(SEARCH("Yes",'2_all_summary'!$H409)),IF(ISNUMBER(SEARCH("Yes",'2_all_summary'!S409)),1,2),IF(ISNUMBER(SEARCH("No",'2_all_summary'!S409)),4,3))</f>
        <v>4</v>
      </c>
      <c r="Q410" s="39">
        <f>IF(ISNUMBER(SEARCH("Yes",'2_all_summary'!$H409)),IF(0&lt;'2_all_summary'!T409,1,2),IF(0='2_all_summary'!T409,4,3))</f>
        <v>4</v>
      </c>
      <c r="R410" s="39">
        <f>IF(ISNUMBER(SEARCH("Yes",'2_all_summary'!$H409)),IF(ISNUMBER(SEARCH("Yes",'2_all_summary'!U409)),1,2),IF(ISNUMBER(SEARCH("No",'2_all_summary'!U409)),4,3))</f>
        <v>4</v>
      </c>
    </row>
    <row r="411" spans="7:18" x14ac:dyDescent="0.3">
      <c r="G411" s="53"/>
      <c r="H411" s="39" t="str">
        <f>'2_all_summary'!D410</f>
        <v>Community-based mangrove forest management: Implications for local livelihoods and coastal resource conservation along the Volta estuary catchment area of Ghana</v>
      </c>
      <c r="I411" s="39" t="str">
        <f>'2_all_summary'!E410</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v>
      </c>
      <c r="J411" s="39">
        <f>IF(ISNUMBER(SEARCH("Yes",'2_all_summary'!$H410)),IF(ISNUMBER(SEARCH("Yes",'2_all_summary'!M410)),1,2),IF(ISNUMBER(SEARCH("No",'2_all_summary'!M410)),4,3))</f>
        <v>4</v>
      </c>
      <c r="K411" s="39">
        <f>IF(ISNUMBER(SEARCH("Yes",'2_all_summary'!$H410)),IF(ISNUMBER(SEARCH("Yes",'2_all_summary'!N410)),1,2),IF(ISNUMBER(SEARCH("No",'2_all_summary'!N410)),4,3))</f>
        <v>4</v>
      </c>
      <c r="L411" s="39">
        <f>IF(ISNUMBER(SEARCH("Yes",'2_all_summary'!$H410)),IF(ISNUMBER(SEARCH("Yes",'2_all_summary'!O410)),1,2),IF(ISNUMBER(SEARCH("No",'2_all_summary'!O410)),4,3))</f>
        <v>4</v>
      </c>
      <c r="M411" s="39">
        <f>IF(ISNUMBER(SEARCH("Yes",'2_all_summary'!$H410)),IF(0&lt;'2_all_summary'!P410,1,2),IF(0='2_all_summary'!P410,4,3))</f>
        <v>4</v>
      </c>
      <c r="N411" s="39">
        <f>IF(ISNUMBER(SEARCH("Yes",'2_all_summary'!$H410)),IF(ISNUMBER(SEARCH("Yes",'2_all_summary'!Q410)),1,2),IF(ISNUMBER(SEARCH("No",'2_all_summary'!Q410)),4,3))</f>
        <v>4</v>
      </c>
      <c r="O411" s="39">
        <f>IF(ISNUMBER(SEARCH("Yes",'2_all_summary'!$H410)),IF(ISNUMBER(SEARCH("Yes",'2_all_summary'!R410)),1,2),IF(ISNUMBER(SEARCH("No",'2_all_summary'!R410)),4,3))</f>
        <v>4</v>
      </c>
      <c r="P411" s="39">
        <f>IF(ISNUMBER(SEARCH("Yes",'2_all_summary'!$H410)),IF(ISNUMBER(SEARCH("Yes",'2_all_summary'!S410)),1,2),IF(ISNUMBER(SEARCH("No",'2_all_summary'!S410)),4,3))</f>
        <v>4</v>
      </c>
      <c r="Q411" s="39">
        <f>IF(ISNUMBER(SEARCH("Yes",'2_all_summary'!$H410)),IF(0&lt;'2_all_summary'!T410,1,2),IF(0='2_all_summary'!T410,4,3))</f>
        <v>4</v>
      </c>
      <c r="R411" s="39">
        <f>IF(ISNUMBER(SEARCH("Yes",'2_all_summary'!$H410)),IF(ISNUMBER(SEARCH("Yes",'2_all_summary'!U410)),1,2),IF(ISNUMBER(SEARCH("No",'2_all_summary'!U410)),4,3))</f>
        <v>4</v>
      </c>
    </row>
    <row r="412" spans="7:18" x14ac:dyDescent="0.3">
      <c r="G412" s="53"/>
      <c r="H412" s="39" t="str">
        <f>'2_all_summary'!D411</f>
        <v>Making a case for community-based oyster restoration: An example from Hampton Roads, Virginia, U.S.A.</v>
      </c>
      <c r="I412" s="39" t="str">
        <f>'2_all_summary'!E411</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412" s="39">
        <f>IF(ISNUMBER(SEARCH("Yes",'2_all_summary'!$H411)),IF(ISNUMBER(SEARCH("Yes",'2_all_summary'!M411)),1,2),IF(ISNUMBER(SEARCH("No",'2_all_summary'!M411)),4,3))</f>
        <v>4</v>
      </c>
      <c r="K412" s="39">
        <f>IF(ISNUMBER(SEARCH("Yes",'2_all_summary'!$H411)),IF(ISNUMBER(SEARCH("Yes",'2_all_summary'!N411)),1,2),IF(ISNUMBER(SEARCH("No",'2_all_summary'!N411)),4,3))</f>
        <v>4</v>
      </c>
      <c r="L412" s="39">
        <f>IF(ISNUMBER(SEARCH("Yes",'2_all_summary'!$H411)),IF(ISNUMBER(SEARCH("Yes",'2_all_summary'!O411)),1,2),IF(ISNUMBER(SEARCH("No",'2_all_summary'!O411)),4,3))</f>
        <v>4</v>
      </c>
      <c r="M412" s="39">
        <f>IF(ISNUMBER(SEARCH("Yes",'2_all_summary'!$H411)),IF(0&lt;'2_all_summary'!P411,1,2),IF(0='2_all_summary'!P411,4,3))</f>
        <v>4</v>
      </c>
      <c r="N412" s="39">
        <f>IF(ISNUMBER(SEARCH("Yes",'2_all_summary'!$H411)),IF(ISNUMBER(SEARCH("Yes",'2_all_summary'!Q411)),1,2),IF(ISNUMBER(SEARCH("No",'2_all_summary'!Q411)),4,3))</f>
        <v>4</v>
      </c>
      <c r="O412" s="39">
        <f>IF(ISNUMBER(SEARCH("Yes",'2_all_summary'!$H411)),IF(ISNUMBER(SEARCH("Yes",'2_all_summary'!R411)),1,2),IF(ISNUMBER(SEARCH("No",'2_all_summary'!R411)),4,3))</f>
        <v>4</v>
      </c>
      <c r="P412" s="39">
        <f>IF(ISNUMBER(SEARCH("Yes",'2_all_summary'!$H411)),IF(ISNUMBER(SEARCH("Yes",'2_all_summary'!S411)),1,2),IF(ISNUMBER(SEARCH("No",'2_all_summary'!S411)),4,3))</f>
        <v>4</v>
      </c>
      <c r="Q412" s="39">
        <f>IF(ISNUMBER(SEARCH("Yes",'2_all_summary'!$H411)),IF(0&lt;'2_all_summary'!T411,1,2),IF(0='2_all_summary'!T411,4,3))</f>
        <v>4</v>
      </c>
      <c r="R412" s="39">
        <f>IF(ISNUMBER(SEARCH("Yes",'2_all_summary'!$H411)),IF(ISNUMBER(SEARCH("Yes",'2_all_summary'!U411)),1,2),IF(ISNUMBER(SEARCH("No",'2_all_summary'!U411)),4,3))</f>
        <v>4</v>
      </c>
    </row>
    <row r="413" spans="7:18" x14ac:dyDescent="0.3">
      <c r="G413" s="53"/>
      <c r="H413" s="39" t="str">
        <f>'2_all_summary'!D412</f>
        <v>The role of livelihoods in collective engagement in sustainable integrated coastal management: Oslob Whale Sharks</v>
      </c>
      <c r="I413" s="39" t="str">
        <f>'2_all_summary'!E412</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413" s="39">
        <f>IF(ISNUMBER(SEARCH("Yes",'2_all_summary'!$H412)),IF(ISNUMBER(SEARCH("Yes",'2_all_summary'!M412)),1,2),IF(ISNUMBER(SEARCH("No",'2_all_summary'!M412)),4,3))</f>
        <v>4</v>
      </c>
      <c r="K413" s="39">
        <f>IF(ISNUMBER(SEARCH("Yes",'2_all_summary'!$H412)),IF(ISNUMBER(SEARCH("Yes",'2_all_summary'!N412)),1,2),IF(ISNUMBER(SEARCH("No",'2_all_summary'!N412)),4,3))</f>
        <v>4</v>
      </c>
      <c r="L413" s="39">
        <f>IF(ISNUMBER(SEARCH("Yes",'2_all_summary'!$H412)),IF(ISNUMBER(SEARCH("Yes",'2_all_summary'!O412)),1,2),IF(ISNUMBER(SEARCH("No",'2_all_summary'!O412)),4,3))</f>
        <v>3</v>
      </c>
      <c r="M413" s="39">
        <f>IF(ISNUMBER(SEARCH("Yes",'2_all_summary'!$H412)),IF(0&lt;'2_all_summary'!P412,1,2),IF(0='2_all_summary'!P412,4,3))</f>
        <v>3</v>
      </c>
      <c r="N413" s="39">
        <f>IF(ISNUMBER(SEARCH("Yes",'2_all_summary'!$H412)),IF(ISNUMBER(SEARCH("Yes",'2_all_summary'!Q412)),1,2),IF(ISNUMBER(SEARCH("No",'2_all_summary'!Q412)),4,3))</f>
        <v>4</v>
      </c>
      <c r="O413" s="39">
        <f>IF(ISNUMBER(SEARCH("Yes",'2_all_summary'!$H412)),IF(ISNUMBER(SEARCH("Yes",'2_all_summary'!R412)),1,2),IF(ISNUMBER(SEARCH("No",'2_all_summary'!R412)),4,3))</f>
        <v>4</v>
      </c>
      <c r="P413" s="39">
        <f>IF(ISNUMBER(SEARCH("Yes",'2_all_summary'!$H412)),IF(ISNUMBER(SEARCH("Yes",'2_all_summary'!S412)),1,2),IF(ISNUMBER(SEARCH("No",'2_all_summary'!S412)),4,3))</f>
        <v>3</v>
      </c>
      <c r="Q413" s="39">
        <f>IF(ISNUMBER(SEARCH("Yes",'2_all_summary'!$H412)),IF(0&lt;'2_all_summary'!T412,1,2),IF(0='2_all_summary'!T412,4,3))</f>
        <v>3</v>
      </c>
      <c r="R413" s="39">
        <f>IF(ISNUMBER(SEARCH("Yes",'2_all_summary'!$H412)),IF(ISNUMBER(SEARCH("Yes",'2_all_summary'!U412)),1,2),IF(ISNUMBER(SEARCH("No",'2_all_summary'!U412)),4,3))</f>
        <v>3</v>
      </c>
    </row>
    <row r="414" spans="7:18" x14ac:dyDescent="0.3">
      <c r="G414" s="53"/>
      <c r="H414" s="39" t="str">
        <f>'2_all_summary'!D413</f>
        <v>Evaluation of mangrove management through community-based silvofishery in North Sumatra, Indonesia</v>
      </c>
      <c r="I414" s="39" t="str">
        <f>'2_all_summary'!E413</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v>
      </c>
      <c r="J414" s="39">
        <f>IF(ISNUMBER(SEARCH("Yes",'2_all_summary'!$H413)),IF(ISNUMBER(SEARCH("Yes",'2_all_summary'!M413)),1,2),IF(ISNUMBER(SEARCH("No",'2_all_summary'!M413)),4,3))</f>
        <v>4</v>
      </c>
      <c r="K414" s="39">
        <f>IF(ISNUMBER(SEARCH("Yes",'2_all_summary'!$H413)),IF(ISNUMBER(SEARCH("Yes",'2_all_summary'!N413)),1,2),IF(ISNUMBER(SEARCH("No",'2_all_summary'!N413)),4,3))</f>
        <v>4</v>
      </c>
      <c r="L414" s="39">
        <f>IF(ISNUMBER(SEARCH("Yes",'2_all_summary'!$H413)),IF(ISNUMBER(SEARCH("Yes",'2_all_summary'!O413)),1,2),IF(ISNUMBER(SEARCH("No",'2_all_summary'!O413)),4,3))</f>
        <v>4</v>
      </c>
      <c r="M414" s="39">
        <f>IF(ISNUMBER(SEARCH("Yes",'2_all_summary'!$H413)),IF(0&lt;'2_all_summary'!P413,1,2),IF(0='2_all_summary'!P413,4,3))</f>
        <v>4</v>
      </c>
      <c r="N414" s="39">
        <f>IF(ISNUMBER(SEARCH("Yes",'2_all_summary'!$H413)),IF(ISNUMBER(SEARCH("Yes",'2_all_summary'!Q413)),1,2),IF(ISNUMBER(SEARCH("No",'2_all_summary'!Q413)),4,3))</f>
        <v>4</v>
      </c>
      <c r="O414" s="39">
        <f>IF(ISNUMBER(SEARCH("Yes",'2_all_summary'!$H413)),IF(ISNUMBER(SEARCH("Yes",'2_all_summary'!R413)),1,2),IF(ISNUMBER(SEARCH("No",'2_all_summary'!R413)),4,3))</f>
        <v>4</v>
      </c>
      <c r="P414" s="39">
        <f>IF(ISNUMBER(SEARCH("Yes",'2_all_summary'!$H413)),IF(ISNUMBER(SEARCH("Yes",'2_all_summary'!S413)),1,2),IF(ISNUMBER(SEARCH("No",'2_all_summary'!S413)),4,3))</f>
        <v>4</v>
      </c>
      <c r="Q414" s="39">
        <f>IF(ISNUMBER(SEARCH("Yes",'2_all_summary'!$H413)),IF(0&lt;'2_all_summary'!T413,1,2),IF(0='2_all_summary'!T413,4,3))</f>
        <v>4</v>
      </c>
      <c r="R414" s="39">
        <f>IF(ISNUMBER(SEARCH("Yes",'2_all_summary'!$H413)),IF(ISNUMBER(SEARCH("Yes",'2_all_summary'!U413)),1,2),IF(ISNUMBER(SEARCH("No",'2_all_summary'!U413)),4,3))</f>
        <v>4</v>
      </c>
    </row>
    <row r="415" spans="7:18" x14ac:dyDescent="0.3">
      <c r="G415" s="53"/>
      <c r="H415" s="39" t="str">
        <f>'2_all_summary'!D414</f>
        <v>Rehearsing Inclusive Participation Through Fishery Stakeholder Workshops in the Philippines</v>
      </c>
      <c r="I415" s="39" t="str">
        <f>'2_all_summary'!E414</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v>
      </c>
      <c r="J415" s="39">
        <f>IF(ISNUMBER(SEARCH("Yes",'2_all_summary'!$H414)),IF(ISNUMBER(SEARCH("Yes",'2_all_summary'!M414)),1,2),IF(ISNUMBER(SEARCH("No",'2_all_summary'!M414)),4,3))</f>
        <v>4</v>
      </c>
      <c r="K415" s="39">
        <f>IF(ISNUMBER(SEARCH("Yes",'2_all_summary'!$H414)),IF(ISNUMBER(SEARCH("Yes",'2_all_summary'!N414)),1,2),IF(ISNUMBER(SEARCH("No",'2_all_summary'!N414)),4,3))</f>
        <v>4</v>
      </c>
      <c r="L415" s="39">
        <f>IF(ISNUMBER(SEARCH("Yes",'2_all_summary'!$H414)),IF(ISNUMBER(SEARCH("Yes",'2_all_summary'!O414)),1,2),IF(ISNUMBER(SEARCH("No",'2_all_summary'!O414)),4,3))</f>
        <v>4</v>
      </c>
      <c r="M415" s="39">
        <f>IF(ISNUMBER(SEARCH("Yes",'2_all_summary'!$H414)),IF(0&lt;'2_all_summary'!P414,1,2),IF(0='2_all_summary'!P414,4,3))</f>
        <v>4</v>
      </c>
      <c r="N415" s="39">
        <f>IF(ISNUMBER(SEARCH("Yes",'2_all_summary'!$H414)),IF(ISNUMBER(SEARCH("Yes",'2_all_summary'!Q414)),1,2),IF(ISNUMBER(SEARCH("No",'2_all_summary'!Q414)),4,3))</f>
        <v>4</v>
      </c>
      <c r="O415" s="39">
        <f>IF(ISNUMBER(SEARCH("Yes",'2_all_summary'!$H414)),IF(ISNUMBER(SEARCH("Yes",'2_all_summary'!R414)),1,2),IF(ISNUMBER(SEARCH("No",'2_all_summary'!R414)),4,3))</f>
        <v>4</v>
      </c>
      <c r="P415" s="39">
        <f>IF(ISNUMBER(SEARCH("Yes",'2_all_summary'!$H414)),IF(ISNUMBER(SEARCH("Yes",'2_all_summary'!S414)),1,2),IF(ISNUMBER(SEARCH("No",'2_all_summary'!S414)),4,3))</f>
        <v>4</v>
      </c>
      <c r="Q415" s="39">
        <f>IF(ISNUMBER(SEARCH("Yes",'2_all_summary'!$H414)),IF(0&lt;'2_all_summary'!T414,1,2),IF(0='2_all_summary'!T414,4,3))</f>
        <v>4</v>
      </c>
      <c r="R415" s="39">
        <f>IF(ISNUMBER(SEARCH("Yes",'2_all_summary'!$H414)),IF(ISNUMBER(SEARCH("Yes",'2_all_summary'!U414)),1,2),IF(ISNUMBER(SEARCH("No",'2_all_summary'!U414)),4,3))</f>
        <v>4</v>
      </c>
    </row>
    <row r="416" spans="7:18" x14ac:dyDescent="0.3">
      <c r="G416" s="53"/>
      <c r="H416" s="39" t="str">
        <f>'2_all_summary'!D415</f>
        <v>Integrated coastal management in Philippine local governance: Evolution and benefits</v>
      </c>
      <c r="I416" s="39" t="str">
        <f>'2_all_summary'!E415</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416" s="39">
        <f>IF(ISNUMBER(SEARCH("Yes",'2_all_summary'!$H415)),IF(ISNUMBER(SEARCH("Yes",'2_all_summary'!M415)),1,2),IF(ISNUMBER(SEARCH("No",'2_all_summary'!M415)),4,3))</f>
        <v>4</v>
      </c>
      <c r="K416" s="39">
        <f>IF(ISNUMBER(SEARCH("Yes",'2_all_summary'!$H415)),IF(ISNUMBER(SEARCH("Yes",'2_all_summary'!N415)),1,2),IF(ISNUMBER(SEARCH("No",'2_all_summary'!N415)),4,3))</f>
        <v>4</v>
      </c>
      <c r="L416" s="39">
        <f>IF(ISNUMBER(SEARCH("Yes",'2_all_summary'!$H415)),IF(ISNUMBER(SEARCH("Yes",'2_all_summary'!O415)),1,2),IF(ISNUMBER(SEARCH("No",'2_all_summary'!O415)),4,3))</f>
        <v>4</v>
      </c>
      <c r="M416" s="39">
        <f>IF(ISNUMBER(SEARCH("Yes",'2_all_summary'!$H415)),IF(0&lt;'2_all_summary'!P415,1,2),IF(0='2_all_summary'!P415,4,3))</f>
        <v>4</v>
      </c>
      <c r="N416" s="39">
        <f>IF(ISNUMBER(SEARCH("Yes",'2_all_summary'!$H415)),IF(ISNUMBER(SEARCH("Yes",'2_all_summary'!Q415)),1,2),IF(ISNUMBER(SEARCH("No",'2_all_summary'!Q415)),4,3))</f>
        <v>4</v>
      </c>
      <c r="O416" s="39">
        <f>IF(ISNUMBER(SEARCH("Yes",'2_all_summary'!$H415)),IF(ISNUMBER(SEARCH("Yes",'2_all_summary'!R415)),1,2),IF(ISNUMBER(SEARCH("No",'2_all_summary'!R415)),4,3))</f>
        <v>3</v>
      </c>
      <c r="P416" s="39">
        <f>IF(ISNUMBER(SEARCH("Yes",'2_all_summary'!$H415)),IF(ISNUMBER(SEARCH("Yes",'2_all_summary'!S415)),1,2),IF(ISNUMBER(SEARCH("No",'2_all_summary'!S415)),4,3))</f>
        <v>4</v>
      </c>
      <c r="Q416" s="39">
        <f>IF(ISNUMBER(SEARCH("Yes",'2_all_summary'!$H415)),IF(0&lt;'2_all_summary'!T415,1,2),IF(0='2_all_summary'!T415,4,3))</f>
        <v>3</v>
      </c>
      <c r="R416" s="39">
        <f>IF(ISNUMBER(SEARCH("Yes",'2_all_summary'!$H415)),IF(ISNUMBER(SEARCH("Yes",'2_all_summary'!U415)),1,2),IF(ISNUMBER(SEARCH("No",'2_all_summary'!U415)),4,3))</f>
        <v>3</v>
      </c>
    </row>
    <row r="417" spans="7:18" x14ac:dyDescent="0.3">
      <c r="G417" s="53"/>
      <c r="H417" s="39" t="str">
        <f>'2_all_summary'!D416</f>
        <v>Comparing five methods for quantifying abundance and diversity of fish assemblages in seagrass habitat</v>
      </c>
      <c r="I417" s="39" t="str">
        <f>'2_all_summary'!E416</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v>
      </c>
      <c r="J417" s="39">
        <f>IF(ISNUMBER(SEARCH("Yes",'2_all_summary'!$H416)),IF(ISNUMBER(SEARCH("Yes",'2_all_summary'!M416)),1,2),IF(ISNUMBER(SEARCH("No",'2_all_summary'!M416)),4,3))</f>
        <v>4</v>
      </c>
      <c r="K417" s="39">
        <f>IF(ISNUMBER(SEARCH("Yes",'2_all_summary'!$H416)),IF(ISNUMBER(SEARCH("Yes",'2_all_summary'!N416)),1,2),IF(ISNUMBER(SEARCH("No",'2_all_summary'!N416)),4,3))</f>
        <v>4</v>
      </c>
      <c r="L417" s="39">
        <f>IF(ISNUMBER(SEARCH("Yes",'2_all_summary'!$H416)),IF(ISNUMBER(SEARCH("Yes",'2_all_summary'!O416)),1,2),IF(ISNUMBER(SEARCH("No",'2_all_summary'!O416)),4,3))</f>
        <v>4</v>
      </c>
      <c r="M417" s="39">
        <f>IF(ISNUMBER(SEARCH("Yes",'2_all_summary'!$H416)),IF(0&lt;'2_all_summary'!P416,1,2),IF(0='2_all_summary'!P416,4,3))</f>
        <v>4</v>
      </c>
      <c r="N417" s="39">
        <f>IF(ISNUMBER(SEARCH("Yes",'2_all_summary'!$H416)),IF(ISNUMBER(SEARCH("Yes",'2_all_summary'!Q416)),1,2),IF(ISNUMBER(SEARCH("No",'2_all_summary'!Q416)),4,3))</f>
        <v>4</v>
      </c>
      <c r="O417" s="39">
        <f>IF(ISNUMBER(SEARCH("Yes",'2_all_summary'!$H416)),IF(ISNUMBER(SEARCH("Yes",'2_all_summary'!R416)),1,2),IF(ISNUMBER(SEARCH("No",'2_all_summary'!R416)),4,3))</f>
        <v>4</v>
      </c>
      <c r="P417" s="39">
        <f>IF(ISNUMBER(SEARCH("Yes",'2_all_summary'!$H416)),IF(ISNUMBER(SEARCH("Yes",'2_all_summary'!S416)),1,2),IF(ISNUMBER(SEARCH("No",'2_all_summary'!S416)),4,3))</f>
        <v>4</v>
      </c>
      <c r="Q417" s="39">
        <f>IF(ISNUMBER(SEARCH("Yes",'2_all_summary'!$H416)),IF(0&lt;'2_all_summary'!T416,1,2),IF(0='2_all_summary'!T416,4,3))</f>
        <v>4</v>
      </c>
      <c r="R417" s="39">
        <f>IF(ISNUMBER(SEARCH("Yes",'2_all_summary'!$H416)),IF(ISNUMBER(SEARCH("Yes",'2_all_summary'!U416)),1,2),IF(ISNUMBER(SEARCH("No",'2_all_summary'!U416)),4,3))</f>
        <v>4</v>
      </c>
    </row>
    <row r="418" spans="7:18" x14ac:dyDescent="0.3">
      <c r="G418" s="53"/>
      <c r="H418" s="39" t="str">
        <f>'2_all_summary'!D417</f>
        <v>Results of a community based disease monitoring program of marine mammals in Arctic Canada</v>
      </c>
      <c r="I418" s="39" t="str">
        <f>'2_all_summary'!E417</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v>
      </c>
      <c r="J418" s="39">
        <f>IF(ISNUMBER(SEARCH("Yes",'2_all_summary'!$H417)),IF(ISNUMBER(SEARCH("Yes",'2_all_summary'!M417)),1,2),IF(ISNUMBER(SEARCH("No",'2_all_summary'!M417)),4,3))</f>
        <v>4</v>
      </c>
      <c r="K418" s="39">
        <f>IF(ISNUMBER(SEARCH("Yes",'2_all_summary'!$H417)),IF(ISNUMBER(SEARCH("Yes",'2_all_summary'!N417)),1,2),IF(ISNUMBER(SEARCH("No",'2_all_summary'!N417)),4,3))</f>
        <v>4</v>
      </c>
      <c r="L418" s="39">
        <f>IF(ISNUMBER(SEARCH("Yes",'2_all_summary'!$H417)),IF(ISNUMBER(SEARCH("Yes",'2_all_summary'!O417)),1,2),IF(ISNUMBER(SEARCH("No",'2_all_summary'!O417)),4,3))</f>
        <v>4</v>
      </c>
      <c r="M418" s="39">
        <f>IF(ISNUMBER(SEARCH("Yes",'2_all_summary'!$H417)),IF(0&lt;'2_all_summary'!P417,1,2),IF(0='2_all_summary'!P417,4,3))</f>
        <v>4</v>
      </c>
      <c r="N418" s="39">
        <f>IF(ISNUMBER(SEARCH("Yes",'2_all_summary'!$H417)),IF(ISNUMBER(SEARCH("Yes",'2_all_summary'!Q417)),1,2),IF(ISNUMBER(SEARCH("No",'2_all_summary'!Q417)),4,3))</f>
        <v>4</v>
      </c>
      <c r="O418" s="39">
        <f>IF(ISNUMBER(SEARCH("Yes",'2_all_summary'!$H417)),IF(ISNUMBER(SEARCH("Yes",'2_all_summary'!R417)),1,2),IF(ISNUMBER(SEARCH("No",'2_all_summary'!R417)),4,3))</f>
        <v>4</v>
      </c>
      <c r="P418" s="39">
        <f>IF(ISNUMBER(SEARCH("Yes",'2_all_summary'!$H417)),IF(ISNUMBER(SEARCH("Yes",'2_all_summary'!S417)),1,2),IF(ISNUMBER(SEARCH("No",'2_all_summary'!S417)),4,3))</f>
        <v>4</v>
      </c>
      <c r="Q418" s="39">
        <f>IF(ISNUMBER(SEARCH("Yes",'2_all_summary'!$H417)),IF(0&lt;'2_all_summary'!T417,1,2),IF(0='2_all_summary'!T417,4,3))</f>
        <v>4</v>
      </c>
      <c r="R418" s="39">
        <f>IF(ISNUMBER(SEARCH("Yes",'2_all_summary'!$H417)),IF(ISNUMBER(SEARCH("Yes",'2_all_summary'!U417)),1,2),IF(ISNUMBER(SEARCH("No",'2_all_summary'!U417)),4,3))</f>
        <v>4</v>
      </c>
    </row>
    <row r="419" spans="7:18" x14ac:dyDescent="0.3">
      <c r="G419" s="53"/>
      <c r="H419" s="39" t="str">
        <f>'2_all_summary'!D418</f>
        <v>Restricted grouper reproductive migrations support community-based management</v>
      </c>
      <c r="I419" s="39" t="str">
        <f>'2_all_summary'!E418</f>
        <v>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v>
      </c>
      <c r="J419" s="39">
        <f>IF(ISNUMBER(SEARCH("Yes",'2_all_summary'!$H418)),IF(ISNUMBER(SEARCH("Yes",'2_all_summary'!M418)),1,2),IF(ISNUMBER(SEARCH("No",'2_all_summary'!M418)),4,3))</f>
        <v>1</v>
      </c>
      <c r="K419" s="39">
        <f>IF(ISNUMBER(SEARCH("Yes",'2_all_summary'!$H418)),IF(ISNUMBER(SEARCH("Yes",'2_all_summary'!N418)),1,2),IF(ISNUMBER(SEARCH("No",'2_all_summary'!N418)),4,3))</f>
        <v>1</v>
      </c>
      <c r="L419" s="39">
        <f>IF(ISNUMBER(SEARCH("Yes",'2_all_summary'!$H418)),IF(ISNUMBER(SEARCH("Yes",'2_all_summary'!O418)),1,2),IF(ISNUMBER(SEARCH("No",'2_all_summary'!O418)),4,3))</f>
        <v>1</v>
      </c>
      <c r="M419" s="39">
        <f>IF(ISNUMBER(SEARCH("Yes",'2_all_summary'!$H418)),IF(0&lt;'2_all_summary'!P418,1,2),IF(0='2_all_summary'!P418,4,3))</f>
        <v>1</v>
      </c>
      <c r="N419" s="39">
        <f>IF(ISNUMBER(SEARCH("Yes",'2_all_summary'!$H418)),IF(ISNUMBER(SEARCH("Yes",'2_all_summary'!Q418)),1,2),IF(ISNUMBER(SEARCH("No",'2_all_summary'!Q418)),4,3))</f>
        <v>1</v>
      </c>
      <c r="O419" s="39">
        <f>IF(ISNUMBER(SEARCH("Yes",'2_all_summary'!$H418)),IF(ISNUMBER(SEARCH("Yes",'2_all_summary'!R418)),1,2),IF(ISNUMBER(SEARCH("No",'2_all_summary'!R418)),4,3))</f>
        <v>1</v>
      </c>
      <c r="P419" s="39">
        <f>IF(ISNUMBER(SEARCH("Yes",'2_all_summary'!$H418)),IF(ISNUMBER(SEARCH("Yes",'2_all_summary'!S418)),1,2),IF(ISNUMBER(SEARCH("No",'2_all_summary'!S418)),4,3))</f>
        <v>1</v>
      </c>
      <c r="Q419" s="39">
        <f>IF(ISNUMBER(SEARCH("Yes",'2_all_summary'!$H418)),IF(0&lt;'2_all_summary'!T418,1,2),IF(0='2_all_summary'!T418,4,3))</f>
        <v>1</v>
      </c>
      <c r="R419" s="39">
        <f>IF(ISNUMBER(SEARCH("Yes",'2_all_summary'!$H418)),IF(ISNUMBER(SEARCH("Yes",'2_all_summary'!U418)),1,2),IF(ISNUMBER(SEARCH("No",'2_all_summary'!U418)),4,3))</f>
        <v>1</v>
      </c>
    </row>
    <row r="420" spans="7:18" x14ac:dyDescent="0.3">
      <c r="G420" s="53"/>
      <c r="H420" s="39" t="str">
        <f>'2_all_summary'!D419</f>
        <v>Community-based management of the environment: Lessons from the past and options for the future</v>
      </c>
      <c r="I420" s="39" t="str">
        <f>'2_all_summary'!E419</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v>
      </c>
      <c r="J420" s="39">
        <f>IF(ISNUMBER(SEARCH("Yes",'2_all_summary'!$H419)),IF(ISNUMBER(SEARCH("Yes",'2_all_summary'!M419)),1,2),IF(ISNUMBER(SEARCH("No",'2_all_summary'!M419)),4,3))</f>
        <v>1</v>
      </c>
      <c r="K420" s="39">
        <f>IF(ISNUMBER(SEARCH("Yes",'2_all_summary'!$H419)),IF(ISNUMBER(SEARCH("Yes",'2_all_summary'!N419)),1,2),IF(ISNUMBER(SEARCH("No",'2_all_summary'!N419)),4,3))</f>
        <v>1</v>
      </c>
      <c r="L420" s="39">
        <f>IF(ISNUMBER(SEARCH("Yes",'2_all_summary'!$H419)),IF(ISNUMBER(SEARCH("Yes",'2_all_summary'!O419)),1,2),IF(ISNUMBER(SEARCH("No",'2_all_summary'!O419)),4,3))</f>
        <v>1</v>
      </c>
      <c r="M420" s="39">
        <f>IF(ISNUMBER(SEARCH("Yes",'2_all_summary'!$H419)),IF(0&lt;'2_all_summary'!P419,1,2),IF(0='2_all_summary'!P419,4,3))</f>
        <v>1</v>
      </c>
      <c r="N420" s="39">
        <f>IF(ISNUMBER(SEARCH("Yes",'2_all_summary'!$H419)),IF(ISNUMBER(SEARCH("Yes",'2_all_summary'!Q419)),1,2),IF(ISNUMBER(SEARCH("No",'2_all_summary'!Q419)),4,3))</f>
        <v>2</v>
      </c>
      <c r="O420" s="39">
        <f>IF(ISNUMBER(SEARCH("Yes",'2_all_summary'!$H419)),IF(ISNUMBER(SEARCH("Yes",'2_all_summary'!R419)),1,2),IF(ISNUMBER(SEARCH("No",'2_all_summary'!R419)),4,3))</f>
        <v>1</v>
      </c>
      <c r="P420" s="39">
        <f>IF(ISNUMBER(SEARCH("Yes",'2_all_summary'!$H419)),IF(ISNUMBER(SEARCH("Yes",'2_all_summary'!S419)),1,2),IF(ISNUMBER(SEARCH("No",'2_all_summary'!S419)),4,3))</f>
        <v>2</v>
      </c>
      <c r="Q420" s="39">
        <f>IF(ISNUMBER(SEARCH("Yes",'2_all_summary'!$H419)),IF(0&lt;'2_all_summary'!T419,1,2),IF(0='2_all_summary'!T419,4,3))</f>
        <v>1</v>
      </c>
      <c r="R420" s="39">
        <f>IF(ISNUMBER(SEARCH("Yes",'2_all_summary'!$H419)),IF(ISNUMBER(SEARCH("Yes",'2_all_summary'!U419)),1,2),IF(ISNUMBER(SEARCH("No",'2_all_summary'!U419)),4,3))</f>
        <v>1</v>
      </c>
    </row>
    <row r="421" spans="7:18" x14ac:dyDescent="0.3">
      <c r="G421" s="53"/>
      <c r="H421" s="39" t="str">
        <f>'2_all_summary'!D420</f>
        <v>Crafting the success and failure of decentralized marine management</v>
      </c>
      <c r="I421" s="39" t="str">
        <f>'2_all_summary'!E420</f>
        <v>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v>
      </c>
      <c r="J421" s="39">
        <f>IF(ISNUMBER(SEARCH("Yes",'2_all_summary'!$H420)),IF(ISNUMBER(SEARCH("Yes",'2_all_summary'!M420)),1,2),IF(ISNUMBER(SEARCH("No",'2_all_summary'!M420)),4,3))</f>
        <v>4</v>
      </c>
      <c r="K421" s="39">
        <f>IF(ISNUMBER(SEARCH("Yes",'2_all_summary'!$H420)),IF(ISNUMBER(SEARCH("Yes",'2_all_summary'!N420)),1,2),IF(ISNUMBER(SEARCH("No",'2_all_summary'!N420)),4,3))</f>
        <v>4</v>
      </c>
      <c r="L421" s="39">
        <f>IF(ISNUMBER(SEARCH("Yes",'2_all_summary'!$H420)),IF(ISNUMBER(SEARCH("Yes",'2_all_summary'!O420)),1,2),IF(ISNUMBER(SEARCH("No",'2_all_summary'!O420)),4,3))</f>
        <v>4</v>
      </c>
      <c r="M421" s="39">
        <f>IF(ISNUMBER(SEARCH("Yes",'2_all_summary'!$H420)),IF(0&lt;'2_all_summary'!P420,1,2),IF(0='2_all_summary'!P420,4,3))</f>
        <v>4</v>
      </c>
      <c r="N421" s="39">
        <f>IF(ISNUMBER(SEARCH("Yes",'2_all_summary'!$H420)),IF(ISNUMBER(SEARCH("Yes",'2_all_summary'!Q420)),1,2),IF(ISNUMBER(SEARCH("No",'2_all_summary'!Q420)),4,3))</f>
        <v>4</v>
      </c>
      <c r="O421" s="39">
        <f>IF(ISNUMBER(SEARCH("Yes",'2_all_summary'!$H420)),IF(ISNUMBER(SEARCH("Yes",'2_all_summary'!R420)),1,2),IF(ISNUMBER(SEARCH("No",'2_all_summary'!R420)),4,3))</f>
        <v>4</v>
      </c>
      <c r="P421" s="39">
        <f>IF(ISNUMBER(SEARCH("Yes",'2_all_summary'!$H420)),IF(ISNUMBER(SEARCH("Yes",'2_all_summary'!S420)),1,2),IF(ISNUMBER(SEARCH("No",'2_all_summary'!S420)),4,3))</f>
        <v>4</v>
      </c>
      <c r="Q421" s="39">
        <f>IF(ISNUMBER(SEARCH("Yes",'2_all_summary'!$H420)),IF(0&lt;'2_all_summary'!T420,1,2),IF(0='2_all_summary'!T420,4,3))</f>
        <v>4</v>
      </c>
      <c r="R421" s="39">
        <f>IF(ISNUMBER(SEARCH("Yes",'2_all_summary'!$H420)),IF(ISNUMBER(SEARCH("Yes",'2_all_summary'!U420)),1,2),IF(ISNUMBER(SEARCH("No",'2_all_summary'!U420)),4,3))</f>
        <v>4</v>
      </c>
    </row>
    <row r="422" spans="7:18" x14ac:dyDescent="0.3">
      <c r="G422" s="53"/>
      <c r="H422" s="39" t="str">
        <f>'2_all_summary'!D421</f>
        <v>River fisheries management in Bangladesh: Drawing lessons from Community Based Fisheries Management (CBFM) experiences</v>
      </c>
      <c r="I422" s="39" t="str">
        <f>'2_all_summary'!E421</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v>
      </c>
      <c r="J422" s="39">
        <f>IF(ISNUMBER(SEARCH("Yes",'2_all_summary'!$H421)),IF(ISNUMBER(SEARCH("Yes",'2_all_summary'!M421)),1,2),IF(ISNUMBER(SEARCH("No",'2_all_summary'!M421)),4,3))</f>
        <v>4</v>
      </c>
      <c r="K422" s="39">
        <f>IF(ISNUMBER(SEARCH("Yes",'2_all_summary'!$H421)),IF(ISNUMBER(SEARCH("Yes",'2_all_summary'!N421)),1,2),IF(ISNUMBER(SEARCH("No",'2_all_summary'!N421)),4,3))</f>
        <v>4</v>
      </c>
      <c r="L422" s="39">
        <f>IF(ISNUMBER(SEARCH("Yes",'2_all_summary'!$H421)),IF(ISNUMBER(SEARCH("Yes",'2_all_summary'!O421)),1,2),IF(ISNUMBER(SEARCH("No",'2_all_summary'!O421)),4,3))</f>
        <v>4</v>
      </c>
      <c r="M422" s="39">
        <f>IF(ISNUMBER(SEARCH("Yes",'2_all_summary'!$H421)),IF(0&lt;'2_all_summary'!P421,1,2),IF(0='2_all_summary'!P421,4,3))</f>
        <v>4</v>
      </c>
      <c r="N422" s="39">
        <f>IF(ISNUMBER(SEARCH("Yes",'2_all_summary'!$H421)),IF(ISNUMBER(SEARCH("Yes",'2_all_summary'!Q421)),1,2),IF(ISNUMBER(SEARCH("No",'2_all_summary'!Q421)),4,3))</f>
        <v>4</v>
      </c>
      <c r="O422" s="39">
        <f>IF(ISNUMBER(SEARCH("Yes",'2_all_summary'!$H421)),IF(ISNUMBER(SEARCH("Yes",'2_all_summary'!R421)),1,2),IF(ISNUMBER(SEARCH("No",'2_all_summary'!R421)),4,3))</f>
        <v>4</v>
      </c>
      <c r="P422" s="39">
        <f>IF(ISNUMBER(SEARCH("Yes",'2_all_summary'!$H421)),IF(ISNUMBER(SEARCH("Yes",'2_all_summary'!S421)),1,2),IF(ISNUMBER(SEARCH("No",'2_all_summary'!S421)),4,3))</f>
        <v>4</v>
      </c>
      <c r="Q422" s="39">
        <f>IF(ISNUMBER(SEARCH("Yes",'2_all_summary'!$H421)),IF(0&lt;'2_all_summary'!T421,1,2),IF(0='2_all_summary'!T421,4,3))</f>
        <v>4</v>
      </c>
      <c r="R422" s="39">
        <f>IF(ISNUMBER(SEARCH("Yes",'2_all_summary'!$H421)),IF(ISNUMBER(SEARCH("Yes",'2_all_summary'!U421)),1,2),IF(ISNUMBER(SEARCH("No",'2_all_summary'!U421)),4,3))</f>
        <v>4</v>
      </c>
    </row>
    <row r="423" spans="7:18" x14ac:dyDescent="0.3">
      <c r="G423" s="53"/>
      <c r="H423" s="39" t="str">
        <f>'2_all_summary'!D422</f>
        <v>Perceptions of gender dynamics in small-scale fisheries and conservation areas in the Pursat province of Tonle Sap Lake, Cambodia</v>
      </c>
      <c r="I423" s="39" t="str">
        <f>'2_all_summary'!E422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v>
      </c>
      <c r="J423" s="39">
        <f>IF(ISNUMBER(SEARCH("Yes",'2_all_summary'!$H422)),IF(ISNUMBER(SEARCH("Yes",'2_all_summary'!M422)),1,2),IF(ISNUMBER(SEARCH("No",'2_all_summary'!M422)),4,3))</f>
        <v>4</v>
      </c>
      <c r="K423" s="39">
        <f>IF(ISNUMBER(SEARCH("Yes",'2_all_summary'!$H422)),IF(ISNUMBER(SEARCH("Yes",'2_all_summary'!N422)),1,2),IF(ISNUMBER(SEARCH("No",'2_all_summary'!N422)),4,3))</f>
        <v>4</v>
      </c>
      <c r="L423" s="39">
        <f>IF(ISNUMBER(SEARCH("Yes",'2_all_summary'!$H422)),IF(ISNUMBER(SEARCH("Yes",'2_all_summary'!O422)),1,2),IF(ISNUMBER(SEARCH("No",'2_all_summary'!O422)),4,3))</f>
        <v>4</v>
      </c>
      <c r="M423" s="39">
        <f>IF(ISNUMBER(SEARCH("Yes",'2_all_summary'!$H422)),IF(0&lt;'2_all_summary'!P422,1,2),IF(0='2_all_summary'!P422,4,3))</f>
        <v>4</v>
      </c>
      <c r="N423" s="39">
        <f>IF(ISNUMBER(SEARCH("Yes",'2_all_summary'!$H422)),IF(ISNUMBER(SEARCH("Yes",'2_all_summary'!Q422)),1,2),IF(ISNUMBER(SEARCH("No",'2_all_summary'!Q422)),4,3))</f>
        <v>4</v>
      </c>
      <c r="O423" s="39">
        <f>IF(ISNUMBER(SEARCH("Yes",'2_all_summary'!$H422)),IF(ISNUMBER(SEARCH("Yes",'2_all_summary'!R422)),1,2),IF(ISNUMBER(SEARCH("No",'2_all_summary'!R422)),4,3))</f>
        <v>4</v>
      </c>
      <c r="P423" s="39">
        <f>IF(ISNUMBER(SEARCH("Yes",'2_all_summary'!$H422)),IF(ISNUMBER(SEARCH("Yes",'2_all_summary'!S422)),1,2),IF(ISNUMBER(SEARCH("No",'2_all_summary'!S422)),4,3))</f>
        <v>4</v>
      </c>
      <c r="Q423" s="39">
        <f>IF(ISNUMBER(SEARCH("Yes",'2_all_summary'!$H422)),IF(0&lt;'2_all_summary'!T422,1,2),IF(0='2_all_summary'!T422,4,3))</f>
        <v>4</v>
      </c>
      <c r="R423" s="39">
        <f>IF(ISNUMBER(SEARCH("Yes",'2_all_summary'!$H422)),IF(ISNUMBER(SEARCH("Yes",'2_all_summary'!U422)),1,2),IF(ISNUMBER(SEARCH("No",'2_all_summary'!U422)),4,3))</f>
        <v>4</v>
      </c>
    </row>
    <row r="424" spans="7:18" x14ac:dyDescent="0.3">
      <c r="G424" s="53"/>
      <c r="H424" s="39" t="str">
        <f>'2_all_summary'!D423</f>
        <v>Strategies for rebuilding closer links between local indigenous communities and their customary fisheries in Aotearoa/New Zealand</v>
      </c>
      <c r="I424" s="39" t="str">
        <f>'2_all_summary'!E423</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424" s="39">
        <f>IF(ISNUMBER(SEARCH("Yes",'2_all_summary'!$H423)),IF(ISNUMBER(SEARCH("Yes",'2_all_summary'!M423)),1,2),IF(ISNUMBER(SEARCH("No",'2_all_summary'!M423)),4,3))</f>
        <v>4</v>
      </c>
      <c r="K424" s="39">
        <f>IF(ISNUMBER(SEARCH("Yes",'2_all_summary'!$H423)),IF(ISNUMBER(SEARCH("Yes",'2_all_summary'!N423)),1,2),IF(ISNUMBER(SEARCH("No",'2_all_summary'!N423)),4,3))</f>
        <v>4</v>
      </c>
      <c r="L424" s="39">
        <f>IF(ISNUMBER(SEARCH("Yes",'2_all_summary'!$H423)),IF(ISNUMBER(SEARCH("Yes",'2_all_summary'!O423)),1,2),IF(ISNUMBER(SEARCH("No",'2_all_summary'!O423)),4,3))</f>
        <v>4</v>
      </c>
      <c r="M424" s="39">
        <f>IF(ISNUMBER(SEARCH("Yes",'2_all_summary'!$H423)),IF(0&lt;'2_all_summary'!P423,1,2),IF(0='2_all_summary'!P423,4,3))</f>
        <v>4</v>
      </c>
      <c r="N424" s="39">
        <f>IF(ISNUMBER(SEARCH("Yes",'2_all_summary'!$H423)),IF(ISNUMBER(SEARCH("Yes",'2_all_summary'!Q423)),1,2),IF(ISNUMBER(SEARCH("No",'2_all_summary'!Q423)),4,3))</f>
        <v>4</v>
      </c>
      <c r="O424" s="39">
        <f>IF(ISNUMBER(SEARCH("Yes",'2_all_summary'!$H423)),IF(ISNUMBER(SEARCH("Yes",'2_all_summary'!R423)),1,2),IF(ISNUMBER(SEARCH("No",'2_all_summary'!R423)),4,3))</f>
        <v>4</v>
      </c>
      <c r="P424" s="39">
        <f>IF(ISNUMBER(SEARCH("Yes",'2_all_summary'!$H423)),IF(ISNUMBER(SEARCH("Yes",'2_all_summary'!S423)),1,2),IF(ISNUMBER(SEARCH("No",'2_all_summary'!S423)),4,3))</f>
        <v>4</v>
      </c>
      <c r="Q424" s="39">
        <f>IF(ISNUMBER(SEARCH("Yes",'2_all_summary'!$H423)),IF(0&lt;'2_all_summary'!T423,1,2),IF(0='2_all_summary'!T423,4,3))</f>
        <v>4</v>
      </c>
      <c r="R424" s="39">
        <f>IF(ISNUMBER(SEARCH("Yes",'2_all_summary'!$H423)),IF(ISNUMBER(SEARCH("Yes",'2_all_summary'!U423)),1,2),IF(ISNUMBER(SEARCH("No",'2_all_summary'!U423)),4,3))</f>
        <v>4</v>
      </c>
    </row>
    <row r="425" spans="7:18" x14ac:dyDescent="0.3">
      <c r="G425" s="53"/>
      <c r="H425" s="39" t="str">
        <f>'2_all_summary'!D424</f>
        <v>Impact of a local, coastal community based management regime when defining marine protected areas: Empirical results from a study in okinawa, Japan</v>
      </c>
      <c r="I425" s="39" t="str">
        <f>'2_all_summary'!E424</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v>
      </c>
      <c r="J425" s="39">
        <f>IF(ISNUMBER(SEARCH("Yes",'2_all_summary'!$H424)),IF(ISNUMBER(SEARCH("Yes",'2_all_summary'!M424)),1,2),IF(ISNUMBER(SEARCH("No",'2_all_summary'!M424)),4,3))</f>
        <v>4</v>
      </c>
      <c r="K425" s="39">
        <f>IF(ISNUMBER(SEARCH("Yes",'2_all_summary'!$H424)),IF(ISNUMBER(SEARCH("Yes",'2_all_summary'!N424)),1,2),IF(ISNUMBER(SEARCH("No",'2_all_summary'!N424)),4,3))</f>
        <v>4</v>
      </c>
      <c r="L425" s="39">
        <f>IF(ISNUMBER(SEARCH("Yes",'2_all_summary'!$H424)),IF(ISNUMBER(SEARCH("Yes",'2_all_summary'!O424)),1,2),IF(ISNUMBER(SEARCH("No",'2_all_summary'!O424)),4,3))</f>
        <v>4</v>
      </c>
      <c r="M425" s="39">
        <f>IF(ISNUMBER(SEARCH("Yes",'2_all_summary'!$H424)),IF(0&lt;'2_all_summary'!P424,1,2),IF(0='2_all_summary'!P424,4,3))</f>
        <v>4</v>
      </c>
      <c r="N425" s="39">
        <f>IF(ISNUMBER(SEARCH("Yes",'2_all_summary'!$H424)),IF(ISNUMBER(SEARCH("Yes",'2_all_summary'!Q424)),1,2),IF(ISNUMBER(SEARCH("No",'2_all_summary'!Q424)),4,3))</f>
        <v>4</v>
      </c>
      <c r="O425" s="39">
        <f>IF(ISNUMBER(SEARCH("Yes",'2_all_summary'!$H424)),IF(ISNUMBER(SEARCH("Yes",'2_all_summary'!R424)),1,2),IF(ISNUMBER(SEARCH("No",'2_all_summary'!R424)),4,3))</f>
        <v>4</v>
      </c>
      <c r="P425" s="39">
        <f>IF(ISNUMBER(SEARCH("Yes",'2_all_summary'!$H424)),IF(ISNUMBER(SEARCH("Yes",'2_all_summary'!S424)),1,2),IF(ISNUMBER(SEARCH("No",'2_all_summary'!S424)),4,3))</f>
        <v>4</v>
      </c>
      <c r="Q425" s="39">
        <f>IF(ISNUMBER(SEARCH("Yes",'2_all_summary'!$H424)),IF(0&lt;'2_all_summary'!T424,1,2),IF(0='2_all_summary'!T424,4,3))</f>
        <v>4</v>
      </c>
      <c r="R425" s="39">
        <f>IF(ISNUMBER(SEARCH("Yes",'2_all_summary'!$H424)),IF(ISNUMBER(SEARCH("Yes",'2_all_summary'!U424)),1,2),IF(ISNUMBER(SEARCH("No",'2_all_summary'!U424)),4,3))</f>
        <v>4</v>
      </c>
    </row>
    <row r="426" spans="7:18" x14ac:dyDescent="0.3">
      <c r="G426" s="53"/>
      <c r="H426" s="39" t="str">
        <f>'2_all_summary'!D425</f>
        <v>Locally-managed marine areas: Multiple objectives and diverse strategies</v>
      </c>
      <c r="I426" s="39" t="str">
        <f>'2_all_summary'!E425</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426" s="39">
        <f>IF(ISNUMBER(SEARCH("Yes",'2_all_summary'!$H425)),IF(ISNUMBER(SEARCH("Yes",'2_all_summary'!M425)),1,2),IF(ISNUMBER(SEARCH("No",'2_all_summary'!M425)),4,3))</f>
        <v>1</v>
      </c>
      <c r="K426" s="39">
        <f>IF(ISNUMBER(SEARCH("Yes",'2_all_summary'!$H425)),IF(ISNUMBER(SEARCH("Yes",'2_all_summary'!N425)),1,2),IF(ISNUMBER(SEARCH("No",'2_all_summary'!N425)),4,3))</f>
        <v>1</v>
      </c>
      <c r="L426" s="39">
        <f>IF(ISNUMBER(SEARCH("Yes",'2_all_summary'!$H425)),IF(ISNUMBER(SEARCH("Yes",'2_all_summary'!O425)),1,2),IF(ISNUMBER(SEARCH("No",'2_all_summary'!O425)),4,3))</f>
        <v>1</v>
      </c>
      <c r="M426" s="39">
        <f>IF(ISNUMBER(SEARCH("Yes",'2_all_summary'!$H425)),IF(0&lt;'2_all_summary'!P425,1,2),IF(0='2_all_summary'!P425,4,3))</f>
        <v>1</v>
      </c>
      <c r="N426" s="39">
        <f>IF(ISNUMBER(SEARCH("Yes",'2_all_summary'!$H425)),IF(ISNUMBER(SEARCH("Yes",'2_all_summary'!Q425)),1,2),IF(ISNUMBER(SEARCH("No",'2_all_summary'!Q425)),4,3))</f>
        <v>1</v>
      </c>
      <c r="O426" s="39">
        <f>IF(ISNUMBER(SEARCH("Yes",'2_all_summary'!$H425)),IF(ISNUMBER(SEARCH("Yes",'2_all_summary'!R425)),1,2),IF(ISNUMBER(SEARCH("No",'2_all_summary'!R425)),4,3))</f>
        <v>1</v>
      </c>
      <c r="P426" s="39">
        <f>IF(ISNUMBER(SEARCH("Yes",'2_all_summary'!$H425)),IF(ISNUMBER(SEARCH("Yes",'2_all_summary'!S425)),1,2),IF(ISNUMBER(SEARCH("No",'2_all_summary'!S425)),4,3))</f>
        <v>1</v>
      </c>
      <c r="Q426" s="39">
        <f>IF(ISNUMBER(SEARCH("Yes",'2_all_summary'!$H425)),IF(0&lt;'2_all_summary'!T425,1,2),IF(0='2_all_summary'!T425,4,3))</f>
        <v>1</v>
      </c>
      <c r="R426" s="39">
        <f>IF(ISNUMBER(SEARCH("Yes",'2_all_summary'!$H425)),IF(ISNUMBER(SEARCH("Yes",'2_all_summary'!U425)),1,2),IF(ISNUMBER(SEARCH("No",'2_all_summary'!U425)),4,3))</f>
        <v>1</v>
      </c>
    </row>
    <row r="427" spans="7:18" x14ac:dyDescent="0.3">
      <c r="G427" s="53"/>
      <c r="H427" s="39" t="str">
        <f>'2_all_summary'!D426</f>
        <v>Effectiveness of shore-based remote camera monitoring for quantifying recreational fisher compliance in marine conservation areas</v>
      </c>
      <c r="I427" s="39" t="str">
        <f>'2_all_summary'!E426</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v>
      </c>
      <c r="J427" s="39">
        <f>IF(ISNUMBER(SEARCH("Yes",'2_all_summary'!$H426)),IF(ISNUMBER(SEARCH("Yes",'2_all_summary'!M426)),1,2),IF(ISNUMBER(SEARCH("No",'2_all_summary'!M426)),4,3))</f>
        <v>4</v>
      </c>
      <c r="K427" s="39">
        <f>IF(ISNUMBER(SEARCH("Yes",'2_all_summary'!$H426)),IF(ISNUMBER(SEARCH("Yes",'2_all_summary'!N426)),1,2),IF(ISNUMBER(SEARCH("No",'2_all_summary'!N426)),4,3))</f>
        <v>4</v>
      </c>
      <c r="L427" s="39">
        <f>IF(ISNUMBER(SEARCH("Yes",'2_all_summary'!$H426)),IF(ISNUMBER(SEARCH("Yes",'2_all_summary'!O426)),1,2),IF(ISNUMBER(SEARCH("No",'2_all_summary'!O426)),4,3))</f>
        <v>4</v>
      </c>
      <c r="M427" s="39">
        <f>IF(ISNUMBER(SEARCH("Yes",'2_all_summary'!$H426)),IF(0&lt;'2_all_summary'!P426,1,2),IF(0='2_all_summary'!P426,4,3))</f>
        <v>4</v>
      </c>
      <c r="N427" s="39">
        <f>IF(ISNUMBER(SEARCH("Yes",'2_all_summary'!$H426)),IF(ISNUMBER(SEARCH("Yes",'2_all_summary'!Q426)),1,2),IF(ISNUMBER(SEARCH("No",'2_all_summary'!Q426)),4,3))</f>
        <v>4</v>
      </c>
      <c r="O427" s="39">
        <f>IF(ISNUMBER(SEARCH("Yes",'2_all_summary'!$H426)),IF(ISNUMBER(SEARCH("Yes",'2_all_summary'!R426)),1,2),IF(ISNUMBER(SEARCH("No",'2_all_summary'!R426)),4,3))</f>
        <v>4</v>
      </c>
      <c r="P427" s="39">
        <f>IF(ISNUMBER(SEARCH("Yes",'2_all_summary'!$H426)),IF(ISNUMBER(SEARCH("Yes",'2_all_summary'!S426)),1,2),IF(ISNUMBER(SEARCH("No",'2_all_summary'!S426)),4,3))</f>
        <v>4</v>
      </c>
      <c r="Q427" s="39">
        <f>IF(ISNUMBER(SEARCH("Yes",'2_all_summary'!$H426)),IF(0&lt;'2_all_summary'!T426,1,2),IF(0='2_all_summary'!T426,4,3))</f>
        <v>4</v>
      </c>
      <c r="R427" s="39">
        <f>IF(ISNUMBER(SEARCH("Yes",'2_all_summary'!$H426)),IF(ISNUMBER(SEARCH("Yes",'2_all_summary'!U426)),1,2),IF(ISNUMBER(SEARCH("No",'2_all_summary'!U426)),4,3))</f>
        <v>4</v>
      </c>
    </row>
    <row r="428" spans="7:18" x14ac:dyDescent="0.3">
      <c r="G428" s="53"/>
      <c r="H428" s="39" t="str">
        <f>'2_all_summary'!D427</f>
        <v>Socio-ecological vulnerability assessment in coastal communities in the BCLME region</v>
      </c>
      <c r="I428" s="39" t="str">
        <f>'2_all_summary'!E427</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428" s="39">
        <f>IF(ISNUMBER(SEARCH("Yes",'2_all_summary'!$H427)),IF(ISNUMBER(SEARCH("Yes",'2_all_summary'!M427)),1,2),IF(ISNUMBER(SEARCH("No",'2_all_summary'!M427)),4,3))</f>
        <v>3</v>
      </c>
      <c r="K428" s="39">
        <f>IF(ISNUMBER(SEARCH("Yes",'2_all_summary'!$H427)),IF(ISNUMBER(SEARCH("Yes",'2_all_summary'!N427)),1,2),IF(ISNUMBER(SEARCH("No",'2_all_summary'!N427)),4,3))</f>
        <v>4</v>
      </c>
      <c r="L428" s="39">
        <f>IF(ISNUMBER(SEARCH("Yes",'2_all_summary'!$H427)),IF(ISNUMBER(SEARCH("Yes",'2_all_summary'!O427)),1,2),IF(ISNUMBER(SEARCH("No",'2_all_summary'!O427)),4,3))</f>
        <v>3</v>
      </c>
      <c r="M428" s="39">
        <f>IF(ISNUMBER(SEARCH("Yes",'2_all_summary'!$H427)),IF(0&lt;'2_all_summary'!P427,1,2),IF(0='2_all_summary'!P427,4,3))</f>
        <v>3</v>
      </c>
      <c r="N428" s="39">
        <f>IF(ISNUMBER(SEARCH("Yes",'2_all_summary'!$H427)),IF(ISNUMBER(SEARCH("Yes",'2_all_summary'!Q427)),1,2),IF(ISNUMBER(SEARCH("No",'2_all_summary'!Q427)),4,3))</f>
        <v>3</v>
      </c>
      <c r="O428" s="39">
        <f>IF(ISNUMBER(SEARCH("Yes",'2_all_summary'!$H427)),IF(ISNUMBER(SEARCH("Yes",'2_all_summary'!R427)),1,2),IF(ISNUMBER(SEARCH("No",'2_all_summary'!R427)),4,3))</f>
        <v>4</v>
      </c>
      <c r="P428" s="39">
        <f>IF(ISNUMBER(SEARCH("Yes",'2_all_summary'!$H427)),IF(ISNUMBER(SEARCH("Yes",'2_all_summary'!S427)),1,2),IF(ISNUMBER(SEARCH("No",'2_all_summary'!S427)),4,3))</f>
        <v>3</v>
      </c>
      <c r="Q428" s="39">
        <f>IF(ISNUMBER(SEARCH("Yes",'2_all_summary'!$H427)),IF(0&lt;'2_all_summary'!T427,1,2),IF(0='2_all_summary'!T427,4,3))</f>
        <v>3</v>
      </c>
      <c r="R428" s="39">
        <f>IF(ISNUMBER(SEARCH("Yes",'2_all_summary'!$H427)),IF(ISNUMBER(SEARCH("Yes",'2_all_summary'!U427)),1,2),IF(ISNUMBER(SEARCH("No",'2_all_summary'!U427)),4,3))</f>
        <v>3</v>
      </c>
    </row>
    <row r="429" spans="7:18" x14ac:dyDescent="0.3">
      <c r="G429" s="53"/>
      <c r="H429" s="39" t="str">
        <f>'2_all_summary'!D428</f>
        <v>A vaccination survey using the EPI methodology to evaluate the impact of a child health outreach programme in an urban area of South Africa</v>
      </c>
      <c r="I429" s="39" t="str">
        <f>'2_all_summary'!E428</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429" s="39">
        <f>IF(ISNUMBER(SEARCH("Yes",'2_all_summary'!$H428)),IF(ISNUMBER(SEARCH("Yes",'2_all_summary'!M428)),1,2),IF(ISNUMBER(SEARCH("No",'2_all_summary'!M428)),4,3))</f>
        <v>4</v>
      </c>
      <c r="K429" s="39">
        <f>IF(ISNUMBER(SEARCH("Yes",'2_all_summary'!$H428)),IF(ISNUMBER(SEARCH("Yes",'2_all_summary'!N428)),1,2),IF(ISNUMBER(SEARCH("No",'2_all_summary'!N428)),4,3))</f>
        <v>4</v>
      </c>
      <c r="L429" s="39">
        <f>IF(ISNUMBER(SEARCH("Yes",'2_all_summary'!$H428)),IF(ISNUMBER(SEARCH("Yes",'2_all_summary'!O428)),1,2),IF(ISNUMBER(SEARCH("No",'2_all_summary'!O428)),4,3))</f>
        <v>4</v>
      </c>
      <c r="M429" s="39">
        <f>IF(ISNUMBER(SEARCH("Yes",'2_all_summary'!$H428)),IF(0&lt;'2_all_summary'!P428,1,2),IF(0='2_all_summary'!P428,4,3))</f>
        <v>4</v>
      </c>
      <c r="N429" s="39">
        <f>IF(ISNUMBER(SEARCH("Yes",'2_all_summary'!$H428)),IF(ISNUMBER(SEARCH("Yes",'2_all_summary'!Q428)),1,2),IF(ISNUMBER(SEARCH("No",'2_all_summary'!Q428)),4,3))</f>
        <v>4</v>
      </c>
      <c r="O429" s="39">
        <f>IF(ISNUMBER(SEARCH("Yes",'2_all_summary'!$H428)),IF(ISNUMBER(SEARCH("Yes",'2_all_summary'!R428)),1,2),IF(ISNUMBER(SEARCH("No",'2_all_summary'!R428)),4,3))</f>
        <v>4</v>
      </c>
      <c r="P429" s="39">
        <f>IF(ISNUMBER(SEARCH("Yes",'2_all_summary'!$H428)),IF(ISNUMBER(SEARCH("Yes",'2_all_summary'!S428)),1,2),IF(ISNUMBER(SEARCH("No",'2_all_summary'!S428)),4,3))</f>
        <v>4</v>
      </c>
      <c r="Q429" s="39">
        <f>IF(ISNUMBER(SEARCH("Yes",'2_all_summary'!$H428)),IF(0&lt;'2_all_summary'!T428,1,2),IF(0='2_all_summary'!T428,4,3))</f>
        <v>4</v>
      </c>
      <c r="R429" s="39">
        <f>IF(ISNUMBER(SEARCH("Yes",'2_all_summary'!$H428)),IF(ISNUMBER(SEARCH("Yes",'2_all_summary'!U428)),1,2),IF(ISNUMBER(SEARCH("No",'2_all_summary'!U428)),4,3))</f>
        <v>4</v>
      </c>
    </row>
    <row r="430" spans="7:18" x14ac:dyDescent="0.3">
      <c r="G430" s="53"/>
      <c r="H430" s="39" t="str">
        <f>'2_all_summary'!D429</f>
        <v>Community management by decree? Lessons from Cambodia's fisheries reform</v>
      </c>
      <c r="I430" s="39" t="str">
        <f>'2_all_summary'!E429</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v>
      </c>
      <c r="J430" s="39">
        <f>IF(ISNUMBER(SEARCH("Yes",'2_all_summary'!$H429)),IF(ISNUMBER(SEARCH("Yes",'2_all_summary'!M429)),1,2),IF(ISNUMBER(SEARCH("No",'2_all_summary'!M429)),4,3))</f>
        <v>4</v>
      </c>
      <c r="K430" s="39">
        <f>IF(ISNUMBER(SEARCH("Yes",'2_all_summary'!$H429)),IF(ISNUMBER(SEARCH("Yes",'2_all_summary'!N429)),1,2),IF(ISNUMBER(SEARCH("No",'2_all_summary'!N429)),4,3))</f>
        <v>4</v>
      </c>
      <c r="L430" s="39">
        <f>IF(ISNUMBER(SEARCH("Yes",'2_all_summary'!$H429)),IF(ISNUMBER(SEARCH("Yes",'2_all_summary'!O429)),1,2),IF(ISNUMBER(SEARCH("No",'2_all_summary'!O429)),4,3))</f>
        <v>4</v>
      </c>
      <c r="M430" s="39">
        <f>IF(ISNUMBER(SEARCH("Yes",'2_all_summary'!$H429)),IF(0&lt;'2_all_summary'!P429,1,2),IF(0='2_all_summary'!P429,4,3))</f>
        <v>4</v>
      </c>
      <c r="N430" s="39">
        <f>IF(ISNUMBER(SEARCH("Yes",'2_all_summary'!$H429)),IF(ISNUMBER(SEARCH("Yes",'2_all_summary'!Q429)),1,2),IF(ISNUMBER(SEARCH("No",'2_all_summary'!Q429)),4,3))</f>
        <v>4</v>
      </c>
      <c r="O430" s="39">
        <f>IF(ISNUMBER(SEARCH("Yes",'2_all_summary'!$H429)),IF(ISNUMBER(SEARCH("Yes",'2_all_summary'!R429)),1,2),IF(ISNUMBER(SEARCH("No",'2_all_summary'!R429)),4,3))</f>
        <v>4</v>
      </c>
      <c r="P430" s="39">
        <f>IF(ISNUMBER(SEARCH("Yes",'2_all_summary'!$H429)),IF(ISNUMBER(SEARCH("Yes",'2_all_summary'!S429)),1,2),IF(ISNUMBER(SEARCH("No",'2_all_summary'!S429)),4,3))</f>
        <v>4</v>
      </c>
      <c r="Q430" s="39">
        <f>IF(ISNUMBER(SEARCH("Yes",'2_all_summary'!$H429)),IF(0&lt;'2_all_summary'!T429,1,2),IF(0='2_all_summary'!T429,4,3))</f>
        <v>4</v>
      </c>
      <c r="R430" s="39">
        <f>IF(ISNUMBER(SEARCH("Yes",'2_all_summary'!$H429)),IF(ISNUMBER(SEARCH("Yes",'2_all_summary'!U429)),1,2),IF(ISNUMBER(SEARCH("No",'2_all_summary'!U429)),4,3))</f>
        <v>4</v>
      </c>
    </row>
    <row r="431" spans="7:18" x14ac:dyDescent="0.3">
      <c r="G431" s="53"/>
      <c r="H431" s="39" t="str">
        <f>'2_all_summary'!D430</f>
        <v>Implementing strategies to overcome social-ecological traps: The role of community brokers and institutional bricolage in a locally managed marine area</v>
      </c>
      <c r="I431" s="39" t="str">
        <f>'2_all_summary'!E430</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v>
      </c>
      <c r="J431" s="39">
        <f>IF(ISNUMBER(SEARCH("Yes",'2_all_summary'!$H430)),IF(ISNUMBER(SEARCH("Yes",'2_all_summary'!M430)),1,2),IF(ISNUMBER(SEARCH("No",'2_all_summary'!M430)),4,3))</f>
        <v>4</v>
      </c>
      <c r="K431" s="39">
        <f>IF(ISNUMBER(SEARCH("Yes",'2_all_summary'!$H430)),IF(ISNUMBER(SEARCH("Yes",'2_all_summary'!N430)),1,2),IF(ISNUMBER(SEARCH("No",'2_all_summary'!N430)),4,3))</f>
        <v>3</v>
      </c>
      <c r="L431" s="39">
        <f>IF(ISNUMBER(SEARCH("Yes",'2_all_summary'!$H430)),IF(ISNUMBER(SEARCH("Yes",'2_all_summary'!O430)),1,2),IF(ISNUMBER(SEARCH("No",'2_all_summary'!O430)),4,3))</f>
        <v>3</v>
      </c>
      <c r="M431" s="39">
        <f>IF(ISNUMBER(SEARCH("Yes",'2_all_summary'!$H430)),IF(0&lt;'2_all_summary'!P430,1,2),IF(0='2_all_summary'!P430,4,3))</f>
        <v>3</v>
      </c>
      <c r="N431" s="39">
        <f>IF(ISNUMBER(SEARCH("Yes",'2_all_summary'!$H430)),IF(ISNUMBER(SEARCH("Yes",'2_all_summary'!Q430)),1,2),IF(ISNUMBER(SEARCH("No",'2_all_summary'!Q430)),4,3))</f>
        <v>4</v>
      </c>
      <c r="O431" s="39">
        <f>IF(ISNUMBER(SEARCH("Yes",'2_all_summary'!$H430)),IF(ISNUMBER(SEARCH("Yes",'2_all_summary'!R430)),1,2),IF(ISNUMBER(SEARCH("No",'2_all_summary'!R430)),4,3))</f>
        <v>4</v>
      </c>
      <c r="P431" s="39">
        <f>IF(ISNUMBER(SEARCH("Yes",'2_all_summary'!$H430)),IF(ISNUMBER(SEARCH("Yes",'2_all_summary'!S430)),1,2),IF(ISNUMBER(SEARCH("No",'2_all_summary'!S430)),4,3))</f>
        <v>3</v>
      </c>
      <c r="Q431" s="39">
        <f>IF(ISNUMBER(SEARCH("Yes",'2_all_summary'!$H430)),IF(0&lt;'2_all_summary'!T430,1,2),IF(0='2_all_summary'!T430,4,3))</f>
        <v>3</v>
      </c>
      <c r="R431" s="39">
        <f>IF(ISNUMBER(SEARCH("Yes",'2_all_summary'!$H430)),IF(ISNUMBER(SEARCH("Yes",'2_all_summary'!U430)),1,2),IF(ISNUMBER(SEARCH("No",'2_all_summary'!U430)),4,3))</f>
        <v>3</v>
      </c>
    </row>
    <row r="432" spans="7:18" x14ac:dyDescent="0.3">
      <c r="G432" s="53"/>
      <c r="H432" s="39" t="str">
        <f>'2_all_summary'!D431</f>
        <v>Marine ecotourism for small pelagics as a source of alternative income generating activities to fisheries in a tropical community</v>
      </c>
      <c r="I432" s="39" t="str">
        <f>'2_all_summary'!E431</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432" s="39">
        <f>IF(ISNUMBER(SEARCH("Yes",'2_all_summary'!$H431)),IF(ISNUMBER(SEARCH("Yes",'2_all_summary'!M431)),1,2),IF(ISNUMBER(SEARCH("No",'2_all_summary'!M431)),4,3))</f>
        <v>3</v>
      </c>
      <c r="K432" s="39">
        <f>IF(ISNUMBER(SEARCH("Yes",'2_all_summary'!$H431)),IF(ISNUMBER(SEARCH("Yes",'2_all_summary'!N431)),1,2),IF(ISNUMBER(SEARCH("No",'2_all_summary'!N431)),4,3))</f>
        <v>3</v>
      </c>
      <c r="L432" s="39">
        <f>IF(ISNUMBER(SEARCH("Yes",'2_all_summary'!$H431)),IF(ISNUMBER(SEARCH("Yes",'2_all_summary'!O431)),1,2),IF(ISNUMBER(SEARCH("No",'2_all_summary'!O431)),4,3))</f>
        <v>3</v>
      </c>
      <c r="M432" s="39">
        <f>IF(ISNUMBER(SEARCH("Yes",'2_all_summary'!$H431)),IF(0&lt;'2_all_summary'!P431,1,2),IF(0='2_all_summary'!P431,4,3))</f>
        <v>3</v>
      </c>
      <c r="N432" s="39">
        <f>IF(ISNUMBER(SEARCH("Yes",'2_all_summary'!$H431)),IF(ISNUMBER(SEARCH("Yes",'2_all_summary'!Q431)),1,2),IF(ISNUMBER(SEARCH("No",'2_all_summary'!Q431)),4,3))</f>
        <v>4</v>
      </c>
      <c r="O432" s="39">
        <f>IF(ISNUMBER(SEARCH("Yes",'2_all_summary'!$H431)),IF(ISNUMBER(SEARCH("Yes",'2_all_summary'!R431)),1,2),IF(ISNUMBER(SEARCH("No",'2_all_summary'!R431)),4,3))</f>
        <v>3</v>
      </c>
      <c r="P432" s="39">
        <f>IF(ISNUMBER(SEARCH("Yes",'2_all_summary'!$H431)),IF(ISNUMBER(SEARCH("Yes",'2_all_summary'!S431)),1,2),IF(ISNUMBER(SEARCH("No",'2_all_summary'!S431)),4,3))</f>
        <v>3</v>
      </c>
      <c r="Q432" s="39">
        <f>IF(ISNUMBER(SEARCH("Yes",'2_all_summary'!$H431)),IF(0&lt;'2_all_summary'!T431,1,2),IF(0='2_all_summary'!T431,4,3))</f>
        <v>3</v>
      </c>
      <c r="R432" s="39">
        <f>IF(ISNUMBER(SEARCH("Yes",'2_all_summary'!$H431)),IF(ISNUMBER(SEARCH("Yes",'2_all_summary'!U431)),1,2),IF(ISNUMBER(SEARCH("No",'2_all_summary'!U431)),4,3))</f>
        <v>3</v>
      </c>
    </row>
    <row r="433" spans="7:18" x14ac:dyDescent="0.3">
      <c r="G433" s="53"/>
      <c r="H433" s="39" t="str">
        <f>'2_all_summary'!D432</f>
        <v>Individual transferable quotas, community-based fisheries management systems, and "virtual" communities</v>
      </c>
      <c r="I433" s="39" t="str">
        <f>'2_all_summary'!E432</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433" s="39">
        <f>IF(ISNUMBER(SEARCH("Yes",'2_all_summary'!$H432)),IF(ISNUMBER(SEARCH("Yes",'2_all_summary'!M432)),1,2),IF(ISNUMBER(SEARCH("No",'2_all_summary'!M432)),4,3))</f>
        <v>4</v>
      </c>
      <c r="K433" s="39">
        <f>IF(ISNUMBER(SEARCH("Yes",'2_all_summary'!$H432)),IF(ISNUMBER(SEARCH("Yes",'2_all_summary'!N432)),1,2),IF(ISNUMBER(SEARCH("No",'2_all_summary'!N432)),4,3))</f>
        <v>4</v>
      </c>
      <c r="L433" s="39">
        <f>IF(ISNUMBER(SEARCH("Yes",'2_all_summary'!$H432)),IF(ISNUMBER(SEARCH("Yes",'2_all_summary'!O432)),1,2),IF(ISNUMBER(SEARCH("No",'2_all_summary'!O432)),4,3))</f>
        <v>4</v>
      </c>
      <c r="M433" s="39">
        <f>IF(ISNUMBER(SEARCH("Yes",'2_all_summary'!$H432)),IF(0&lt;'2_all_summary'!P432,1,2),IF(0='2_all_summary'!P432,4,3))</f>
        <v>4</v>
      </c>
      <c r="N433" s="39">
        <f>IF(ISNUMBER(SEARCH("Yes",'2_all_summary'!$H432)),IF(ISNUMBER(SEARCH("Yes",'2_all_summary'!Q432)),1,2),IF(ISNUMBER(SEARCH("No",'2_all_summary'!Q432)),4,3))</f>
        <v>4</v>
      </c>
      <c r="O433" s="39">
        <f>IF(ISNUMBER(SEARCH("Yes",'2_all_summary'!$H432)),IF(ISNUMBER(SEARCH("Yes",'2_all_summary'!R432)),1,2),IF(ISNUMBER(SEARCH("No",'2_all_summary'!R432)),4,3))</f>
        <v>4</v>
      </c>
      <c r="P433" s="39">
        <f>IF(ISNUMBER(SEARCH("Yes",'2_all_summary'!$H432)),IF(ISNUMBER(SEARCH("Yes",'2_all_summary'!S432)),1,2),IF(ISNUMBER(SEARCH("No",'2_all_summary'!S432)),4,3))</f>
        <v>4</v>
      </c>
      <c r="Q433" s="39">
        <f>IF(ISNUMBER(SEARCH("Yes",'2_all_summary'!$H432)),IF(0&lt;'2_all_summary'!T432,1,2),IF(0='2_all_summary'!T432,4,3))</f>
        <v>4</v>
      </c>
      <c r="R433" s="39">
        <f>IF(ISNUMBER(SEARCH("Yes",'2_all_summary'!$H432)),IF(ISNUMBER(SEARCH("Yes",'2_all_summary'!U432)),1,2),IF(ISNUMBER(SEARCH("No",'2_all_summary'!U432)),4,3))</f>
        <v>4</v>
      </c>
    </row>
    <row r="434" spans="7:18" x14ac:dyDescent="0.3">
      <c r="G434" s="53"/>
      <c r="H434" s="39" t="str">
        <f>'2_all_summary'!D433</f>
        <v>Linking community and national park development: A case from the Dominican Republic</v>
      </c>
      <c r="I434" s="39" t="str">
        <f>'2_all_summary'!E433</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434" s="39">
        <f>IF(ISNUMBER(SEARCH("Yes",'2_all_summary'!$H433)),IF(ISNUMBER(SEARCH("Yes",'2_all_summary'!M433)),1,2),IF(ISNUMBER(SEARCH("No",'2_all_summary'!M433)),4,3))</f>
        <v>4</v>
      </c>
      <c r="K434" s="39">
        <f>IF(ISNUMBER(SEARCH("Yes",'2_all_summary'!$H433)),IF(ISNUMBER(SEARCH("Yes",'2_all_summary'!N433)),1,2),IF(ISNUMBER(SEARCH("No",'2_all_summary'!N433)),4,3))</f>
        <v>4</v>
      </c>
      <c r="L434" s="39">
        <f>IF(ISNUMBER(SEARCH("Yes",'2_all_summary'!$H433)),IF(ISNUMBER(SEARCH("Yes",'2_all_summary'!O433)),1,2),IF(ISNUMBER(SEARCH("No",'2_all_summary'!O433)),4,3))</f>
        <v>4</v>
      </c>
      <c r="M434" s="39">
        <f>IF(ISNUMBER(SEARCH("Yes",'2_all_summary'!$H433)),IF(0&lt;'2_all_summary'!P433,1,2),IF(0='2_all_summary'!P433,4,3))</f>
        <v>4</v>
      </c>
      <c r="N434" s="39">
        <f>IF(ISNUMBER(SEARCH("Yes",'2_all_summary'!$H433)),IF(ISNUMBER(SEARCH("Yes",'2_all_summary'!Q433)),1,2),IF(ISNUMBER(SEARCH("No",'2_all_summary'!Q433)),4,3))</f>
        <v>4</v>
      </c>
      <c r="O434" s="39">
        <f>IF(ISNUMBER(SEARCH("Yes",'2_all_summary'!$H433)),IF(ISNUMBER(SEARCH("Yes",'2_all_summary'!R433)),1,2),IF(ISNUMBER(SEARCH("No",'2_all_summary'!R433)),4,3))</f>
        <v>4</v>
      </c>
      <c r="P434" s="39">
        <f>IF(ISNUMBER(SEARCH("Yes",'2_all_summary'!$H433)),IF(ISNUMBER(SEARCH("Yes",'2_all_summary'!S433)),1,2),IF(ISNUMBER(SEARCH("No",'2_all_summary'!S433)),4,3))</f>
        <v>4</v>
      </c>
      <c r="Q434" s="39">
        <f>IF(ISNUMBER(SEARCH("Yes",'2_all_summary'!$H433)),IF(0&lt;'2_all_summary'!T433,1,2),IF(0='2_all_summary'!T433,4,3))</f>
        <v>4</v>
      </c>
      <c r="R434" s="39">
        <f>IF(ISNUMBER(SEARCH("Yes",'2_all_summary'!$H433)),IF(ISNUMBER(SEARCH("Yes",'2_all_summary'!U433)),1,2),IF(ISNUMBER(SEARCH("No",'2_all_summary'!U433)),4,3))</f>
        <v>4</v>
      </c>
    </row>
    <row r="435" spans="7:18" x14ac:dyDescent="0.3">
      <c r="G435" s="53"/>
      <c r="H435" s="39" t="str">
        <f>'2_all_summary'!D434</f>
        <v>Integrated assessment of ecosystem health using multiple indicator species</v>
      </c>
      <c r="I435" s="39" t="str">
        <f>'2_all_summary'!E434</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v>
      </c>
      <c r="J435" s="39">
        <f>IF(ISNUMBER(SEARCH("Yes",'2_all_summary'!$H434)),IF(ISNUMBER(SEARCH("Yes",'2_all_summary'!M434)),1,2),IF(ISNUMBER(SEARCH("No",'2_all_summary'!M434)),4,3))</f>
        <v>4</v>
      </c>
      <c r="K435" s="39">
        <f>IF(ISNUMBER(SEARCH("Yes",'2_all_summary'!$H434)),IF(ISNUMBER(SEARCH("Yes",'2_all_summary'!N434)),1,2),IF(ISNUMBER(SEARCH("No",'2_all_summary'!N434)),4,3))</f>
        <v>4</v>
      </c>
      <c r="L435" s="39">
        <f>IF(ISNUMBER(SEARCH("Yes",'2_all_summary'!$H434)),IF(ISNUMBER(SEARCH("Yes",'2_all_summary'!O434)),1,2),IF(ISNUMBER(SEARCH("No",'2_all_summary'!O434)),4,3))</f>
        <v>4</v>
      </c>
      <c r="M435" s="39">
        <f>IF(ISNUMBER(SEARCH("Yes",'2_all_summary'!$H434)),IF(0&lt;'2_all_summary'!P434,1,2),IF(0='2_all_summary'!P434,4,3))</f>
        <v>4</v>
      </c>
      <c r="N435" s="39">
        <f>IF(ISNUMBER(SEARCH("Yes",'2_all_summary'!$H434)),IF(ISNUMBER(SEARCH("Yes",'2_all_summary'!Q434)),1,2),IF(ISNUMBER(SEARCH("No",'2_all_summary'!Q434)),4,3))</f>
        <v>4</v>
      </c>
      <c r="O435" s="39">
        <f>IF(ISNUMBER(SEARCH("Yes",'2_all_summary'!$H434)),IF(ISNUMBER(SEARCH("Yes",'2_all_summary'!R434)),1,2),IF(ISNUMBER(SEARCH("No",'2_all_summary'!R434)),4,3))</f>
        <v>4</v>
      </c>
      <c r="P435" s="39">
        <f>IF(ISNUMBER(SEARCH("Yes",'2_all_summary'!$H434)),IF(ISNUMBER(SEARCH("Yes",'2_all_summary'!S434)),1,2),IF(ISNUMBER(SEARCH("No",'2_all_summary'!S434)),4,3))</f>
        <v>4</v>
      </c>
      <c r="Q435" s="39">
        <f>IF(ISNUMBER(SEARCH("Yes",'2_all_summary'!$H434)),IF(0&lt;'2_all_summary'!T434,1,2),IF(0='2_all_summary'!T434,4,3))</f>
        <v>4</v>
      </c>
      <c r="R435" s="39">
        <f>IF(ISNUMBER(SEARCH("Yes",'2_all_summary'!$H434)),IF(ISNUMBER(SEARCH("Yes",'2_all_summary'!U434)),1,2),IF(ISNUMBER(SEARCH("No",'2_all_summary'!U434)),4,3))</f>
        <v>4</v>
      </c>
    </row>
    <row r="436" spans="7:18" x14ac:dyDescent="0.3">
      <c r="G436" s="53"/>
      <c r="H436" s="39" t="str">
        <f>'2_all_summary'!D435</f>
        <v>Swanp forest restoration in Haor area for livelihood security - A community based approach</v>
      </c>
      <c r="I436" s="39" t="str">
        <f>'2_all_summary'!E435</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v>
      </c>
      <c r="J436" s="39">
        <f>IF(ISNUMBER(SEARCH("Yes",'2_all_summary'!$H435)),IF(ISNUMBER(SEARCH("Yes",'2_all_summary'!M435)),1,2),IF(ISNUMBER(SEARCH("No",'2_all_summary'!M435)),4,3))</f>
        <v>4</v>
      </c>
      <c r="K436" s="39">
        <f>IF(ISNUMBER(SEARCH("Yes",'2_all_summary'!$H435)),IF(ISNUMBER(SEARCH("Yes",'2_all_summary'!N435)),1,2),IF(ISNUMBER(SEARCH("No",'2_all_summary'!N435)),4,3))</f>
        <v>4</v>
      </c>
      <c r="L436" s="39">
        <f>IF(ISNUMBER(SEARCH("Yes",'2_all_summary'!$H435)),IF(ISNUMBER(SEARCH("Yes",'2_all_summary'!O435)),1,2),IF(ISNUMBER(SEARCH("No",'2_all_summary'!O435)),4,3))</f>
        <v>4</v>
      </c>
      <c r="M436" s="39">
        <f>IF(ISNUMBER(SEARCH("Yes",'2_all_summary'!$H435)),IF(0&lt;'2_all_summary'!P435,1,2),IF(0='2_all_summary'!P435,4,3))</f>
        <v>4</v>
      </c>
      <c r="N436" s="39">
        <f>IF(ISNUMBER(SEARCH("Yes",'2_all_summary'!$H435)),IF(ISNUMBER(SEARCH("Yes",'2_all_summary'!Q435)),1,2),IF(ISNUMBER(SEARCH("No",'2_all_summary'!Q435)),4,3))</f>
        <v>4</v>
      </c>
      <c r="O436" s="39">
        <f>IF(ISNUMBER(SEARCH("Yes",'2_all_summary'!$H435)),IF(ISNUMBER(SEARCH("Yes",'2_all_summary'!R435)),1,2),IF(ISNUMBER(SEARCH("No",'2_all_summary'!R435)),4,3))</f>
        <v>4</v>
      </c>
      <c r="P436" s="39">
        <f>IF(ISNUMBER(SEARCH("Yes",'2_all_summary'!$H435)),IF(ISNUMBER(SEARCH("Yes",'2_all_summary'!S435)),1,2),IF(ISNUMBER(SEARCH("No",'2_all_summary'!S435)),4,3))</f>
        <v>4</v>
      </c>
      <c r="Q436" s="39">
        <f>IF(ISNUMBER(SEARCH("Yes",'2_all_summary'!$H435)),IF(0&lt;'2_all_summary'!T435,1,2),IF(0='2_all_summary'!T435,4,3))</f>
        <v>4</v>
      </c>
      <c r="R436" s="39">
        <f>IF(ISNUMBER(SEARCH("Yes",'2_all_summary'!$H435)),IF(ISNUMBER(SEARCH("Yes",'2_all_summary'!U435)),1,2),IF(ISNUMBER(SEARCH("No",'2_all_summary'!U435)),4,3))</f>
        <v>4</v>
      </c>
    </row>
    <row r="437" spans="7:18" x14ac:dyDescent="0.3">
      <c r="G437" s="53"/>
      <c r="H437" s="39" t="str">
        <f>'2_all_summary'!D436</f>
        <v>Conserving fish stocks in an inland aquatic ecosystem: The effect of community based fisheries management in Bangladesh</v>
      </c>
      <c r="I437" s="39" t="str">
        <f>'2_all_summary'!E436</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v>
      </c>
      <c r="J437" s="39">
        <f>IF(ISNUMBER(SEARCH("Yes",'2_all_summary'!$H436)),IF(ISNUMBER(SEARCH("Yes",'2_all_summary'!M436)),1,2),IF(ISNUMBER(SEARCH("No",'2_all_summary'!M436)),4,3))</f>
        <v>4</v>
      </c>
      <c r="K437" s="39">
        <f>IF(ISNUMBER(SEARCH("Yes",'2_all_summary'!$H436)),IF(ISNUMBER(SEARCH("Yes",'2_all_summary'!N436)),1,2),IF(ISNUMBER(SEARCH("No",'2_all_summary'!N436)),4,3))</f>
        <v>4</v>
      </c>
      <c r="L437" s="39">
        <f>IF(ISNUMBER(SEARCH("Yes",'2_all_summary'!$H436)),IF(ISNUMBER(SEARCH("Yes",'2_all_summary'!O436)),1,2),IF(ISNUMBER(SEARCH("No",'2_all_summary'!O436)),4,3))</f>
        <v>4</v>
      </c>
      <c r="M437" s="39">
        <f>IF(ISNUMBER(SEARCH("Yes",'2_all_summary'!$H436)),IF(0&lt;'2_all_summary'!P436,1,2),IF(0='2_all_summary'!P436,4,3))</f>
        <v>4</v>
      </c>
      <c r="N437" s="39">
        <f>IF(ISNUMBER(SEARCH("Yes",'2_all_summary'!$H436)),IF(ISNUMBER(SEARCH("Yes",'2_all_summary'!Q436)),1,2),IF(ISNUMBER(SEARCH("No",'2_all_summary'!Q436)),4,3))</f>
        <v>4</v>
      </c>
      <c r="O437" s="39">
        <f>IF(ISNUMBER(SEARCH("Yes",'2_all_summary'!$H436)),IF(ISNUMBER(SEARCH("Yes",'2_all_summary'!R436)),1,2),IF(ISNUMBER(SEARCH("No",'2_all_summary'!R436)),4,3))</f>
        <v>4</v>
      </c>
      <c r="P437" s="39">
        <f>IF(ISNUMBER(SEARCH("Yes",'2_all_summary'!$H436)),IF(ISNUMBER(SEARCH("Yes",'2_all_summary'!S436)),1,2),IF(ISNUMBER(SEARCH("No",'2_all_summary'!S436)),4,3))</f>
        <v>4</v>
      </c>
      <c r="Q437" s="39">
        <f>IF(ISNUMBER(SEARCH("Yes",'2_all_summary'!$H436)),IF(0&lt;'2_all_summary'!T436,1,2),IF(0='2_all_summary'!T436,4,3))</f>
        <v>4</v>
      </c>
      <c r="R437" s="39">
        <f>IF(ISNUMBER(SEARCH("Yes",'2_all_summary'!$H436)),IF(ISNUMBER(SEARCH("Yes",'2_all_summary'!U436)),1,2),IF(ISNUMBER(SEARCH("No",'2_all_summary'!U436)),4,3))</f>
        <v>4</v>
      </c>
    </row>
    <row r="438" spans="7:18" x14ac:dyDescent="0.3">
      <c r="G438" s="53"/>
      <c r="H438" s="39" t="str">
        <f>'2_all_summary'!D437</f>
        <v>Mangrove use and management within the Sine-Saloum Delta, Senegal</v>
      </c>
      <c r="I438" s="39" t="str">
        <f>'2_all_summary'!E437</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v>
      </c>
      <c r="J438" s="39">
        <f>IF(ISNUMBER(SEARCH("Yes",'2_all_summary'!$H437)),IF(ISNUMBER(SEARCH("Yes",'2_all_summary'!M437)),1,2),IF(ISNUMBER(SEARCH("No",'2_all_summary'!M437)),4,3))</f>
        <v>4</v>
      </c>
      <c r="K438" s="39">
        <f>IF(ISNUMBER(SEARCH("Yes",'2_all_summary'!$H437)),IF(ISNUMBER(SEARCH("Yes",'2_all_summary'!N437)),1,2),IF(ISNUMBER(SEARCH("No",'2_all_summary'!N437)),4,3))</f>
        <v>4</v>
      </c>
      <c r="L438" s="39">
        <f>IF(ISNUMBER(SEARCH("Yes",'2_all_summary'!$H437)),IF(ISNUMBER(SEARCH("Yes",'2_all_summary'!O437)),1,2),IF(ISNUMBER(SEARCH("No",'2_all_summary'!O437)),4,3))</f>
        <v>4</v>
      </c>
      <c r="M438" s="39">
        <f>IF(ISNUMBER(SEARCH("Yes",'2_all_summary'!$H437)),IF(0&lt;'2_all_summary'!P437,1,2),IF(0='2_all_summary'!P437,4,3))</f>
        <v>4</v>
      </c>
      <c r="N438" s="39">
        <f>IF(ISNUMBER(SEARCH("Yes",'2_all_summary'!$H437)),IF(ISNUMBER(SEARCH("Yes",'2_all_summary'!Q437)),1,2),IF(ISNUMBER(SEARCH("No",'2_all_summary'!Q437)),4,3))</f>
        <v>4</v>
      </c>
      <c r="O438" s="39">
        <f>IF(ISNUMBER(SEARCH("Yes",'2_all_summary'!$H437)),IF(ISNUMBER(SEARCH("Yes",'2_all_summary'!R437)),1,2),IF(ISNUMBER(SEARCH("No",'2_all_summary'!R437)),4,3))</f>
        <v>4</v>
      </c>
      <c r="P438" s="39">
        <f>IF(ISNUMBER(SEARCH("Yes",'2_all_summary'!$H437)),IF(ISNUMBER(SEARCH("Yes",'2_all_summary'!S437)),1,2),IF(ISNUMBER(SEARCH("No",'2_all_summary'!S437)),4,3))</f>
        <v>4</v>
      </c>
      <c r="Q438" s="39">
        <f>IF(ISNUMBER(SEARCH("Yes",'2_all_summary'!$H437)),IF(0&lt;'2_all_summary'!T437,1,2),IF(0='2_all_summary'!T437,4,3))</f>
        <v>4</v>
      </c>
      <c r="R438" s="39">
        <f>IF(ISNUMBER(SEARCH("Yes",'2_all_summary'!$H437)),IF(ISNUMBER(SEARCH("Yes",'2_all_summary'!U437)),1,2),IF(ISNUMBER(SEARCH("No",'2_all_summary'!U437)),4,3))</f>
        <v>4</v>
      </c>
    </row>
    <row r="439" spans="7:18" x14ac:dyDescent="0.3">
      <c r="G439" s="53"/>
      <c r="H439" s="39" t="str">
        <f>'2_all_summary'!D438</f>
        <v>Predicted impact of the invasive lionfish Pterois volitans on the food web of a Caribbean coral reef</v>
      </c>
      <c r="I439" s="39" t="str">
        <f>'2_all_summary'!E438</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439" s="39">
        <f>IF(ISNUMBER(SEARCH("Yes",'2_all_summary'!$H438)),IF(ISNUMBER(SEARCH("Yes",'2_all_summary'!M438)),1,2),IF(ISNUMBER(SEARCH("No",'2_all_summary'!M438)),4,3))</f>
        <v>4</v>
      </c>
      <c r="K439" s="39">
        <f>IF(ISNUMBER(SEARCH("Yes",'2_all_summary'!$H438)),IF(ISNUMBER(SEARCH("Yes",'2_all_summary'!N438)),1,2),IF(ISNUMBER(SEARCH("No",'2_all_summary'!N438)),4,3))</f>
        <v>4</v>
      </c>
      <c r="L439" s="39">
        <f>IF(ISNUMBER(SEARCH("Yes",'2_all_summary'!$H438)),IF(ISNUMBER(SEARCH("Yes",'2_all_summary'!O438)),1,2),IF(ISNUMBER(SEARCH("No",'2_all_summary'!O438)),4,3))</f>
        <v>4</v>
      </c>
      <c r="M439" s="39">
        <f>IF(ISNUMBER(SEARCH("Yes",'2_all_summary'!$H438)),IF(0&lt;'2_all_summary'!P438,1,2),IF(0='2_all_summary'!P438,4,3))</f>
        <v>4</v>
      </c>
      <c r="N439" s="39">
        <f>IF(ISNUMBER(SEARCH("Yes",'2_all_summary'!$H438)),IF(ISNUMBER(SEARCH("Yes",'2_all_summary'!Q438)),1,2),IF(ISNUMBER(SEARCH("No",'2_all_summary'!Q438)),4,3))</f>
        <v>4</v>
      </c>
      <c r="O439" s="39">
        <f>IF(ISNUMBER(SEARCH("Yes",'2_all_summary'!$H438)),IF(ISNUMBER(SEARCH("Yes",'2_all_summary'!R438)),1,2),IF(ISNUMBER(SEARCH("No",'2_all_summary'!R438)),4,3))</f>
        <v>3</v>
      </c>
      <c r="P439" s="39">
        <f>IF(ISNUMBER(SEARCH("Yes",'2_all_summary'!$H438)),IF(ISNUMBER(SEARCH("Yes",'2_all_summary'!S438)),1,2),IF(ISNUMBER(SEARCH("No",'2_all_summary'!S438)),4,3))</f>
        <v>4</v>
      </c>
      <c r="Q439" s="39">
        <f>IF(ISNUMBER(SEARCH("Yes",'2_all_summary'!$H438)),IF(0&lt;'2_all_summary'!T438,1,2),IF(0='2_all_summary'!T438,4,3))</f>
        <v>3</v>
      </c>
      <c r="R439" s="39">
        <f>IF(ISNUMBER(SEARCH("Yes",'2_all_summary'!$H438)),IF(ISNUMBER(SEARCH("Yes",'2_all_summary'!U438)),1,2),IF(ISNUMBER(SEARCH("No",'2_all_summary'!U438)),4,3))</f>
        <v>3</v>
      </c>
    </row>
    <row r="440" spans="7:18" x14ac:dyDescent="0.3">
      <c r="G440" s="53"/>
      <c r="H440" s="39" t="str">
        <f>'2_all_summary'!D439</f>
        <v>Effects of the Developing and Using a Model to Predict Dengue Risk Villages Based on Subdistrict Administrative Organization in Southern Thailand</v>
      </c>
      <c r="I440" s="39" t="str">
        <f>'2_all_summary'!E439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v>
      </c>
      <c r="J440" s="39">
        <f>IF(ISNUMBER(SEARCH("Yes",'2_all_summary'!$H439)),IF(ISNUMBER(SEARCH("Yes",'2_all_summary'!M439)),1,2),IF(ISNUMBER(SEARCH("No",'2_all_summary'!M439)),4,3))</f>
        <v>4</v>
      </c>
      <c r="K440" s="39">
        <f>IF(ISNUMBER(SEARCH("Yes",'2_all_summary'!$H439)),IF(ISNUMBER(SEARCH("Yes",'2_all_summary'!N439)),1,2),IF(ISNUMBER(SEARCH("No",'2_all_summary'!N439)),4,3))</f>
        <v>4</v>
      </c>
      <c r="L440" s="39">
        <f>IF(ISNUMBER(SEARCH("Yes",'2_all_summary'!$H439)),IF(ISNUMBER(SEARCH("Yes",'2_all_summary'!O439)),1,2),IF(ISNUMBER(SEARCH("No",'2_all_summary'!O439)),4,3))</f>
        <v>4</v>
      </c>
      <c r="M440" s="39">
        <f>IF(ISNUMBER(SEARCH("Yes",'2_all_summary'!$H439)),IF(0&lt;'2_all_summary'!P439,1,2),IF(0='2_all_summary'!P439,4,3))</f>
        <v>4</v>
      </c>
      <c r="N440" s="39">
        <f>IF(ISNUMBER(SEARCH("Yes",'2_all_summary'!$H439)),IF(ISNUMBER(SEARCH("Yes",'2_all_summary'!Q439)),1,2),IF(ISNUMBER(SEARCH("No",'2_all_summary'!Q439)),4,3))</f>
        <v>4</v>
      </c>
      <c r="O440" s="39">
        <f>IF(ISNUMBER(SEARCH("Yes",'2_all_summary'!$H439)),IF(ISNUMBER(SEARCH("Yes",'2_all_summary'!R439)),1,2),IF(ISNUMBER(SEARCH("No",'2_all_summary'!R439)),4,3))</f>
        <v>4</v>
      </c>
      <c r="P440" s="39">
        <f>IF(ISNUMBER(SEARCH("Yes",'2_all_summary'!$H439)),IF(ISNUMBER(SEARCH("Yes",'2_all_summary'!S439)),1,2),IF(ISNUMBER(SEARCH("No",'2_all_summary'!S439)),4,3))</f>
        <v>4</v>
      </c>
      <c r="Q440" s="39">
        <f>IF(ISNUMBER(SEARCH("Yes",'2_all_summary'!$H439)),IF(0&lt;'2_all_summary'!T439,1,2),IF(0='2_all_summary'!T439,4,3))</f>
        <v>4</v>
      </c>
      <c r="R440" s="39">
        <f>IF(ISNUMBER(SEARCH("Yes",'2_all_summary'!$H439)),IF(ISNUMBER(SEARCH("Yes",'2_all_summary'!U439)),1,2),IF(ISNUMBER(SEARCH("No",'2_all_summary'!U439)),4,3))</f>
        <v>4</v>
      </c>
    </row>
    <row r="441" spans="7:18" x14ac:dyDescent="0.3">
      <c r="G441" s="53"/>
      <c r="H441" s="39" t="str">
        <f>'2_all_summary'!D440</f>
        <v>Integrated coastal management and marine protected areas: Complementarity in the Philippines</v>
      </c>
      <c r="I441" s="39" t="str">
        <f>'2_all_summary'!E440</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v>
      </c>
      <c r="J441" s="39">
        <f>IF(ISNUMBER(SEARCH("Yes",'2_all_summary'!$H440)),IF(ISNUMBER(SEARCH("Yes",'2_all_summary'!M440)),1,2),IF(ISNUMBER(SEARCH("No",'2_all_summary'!M440)),4,3))</f>
        <v>4</v>
      </c>
      <c r="K441" s="39">
        <f>IF(ISNUMBER(SEARCH("Yes",'2_all_summary'!$H440)),IF(ISNUMBER(SEARCH("Yes",'2_all_summary'!N440)),1,2),IF(ISNUMBER(SEARCH("No",'2_all_summary'!N440)),4,3))</f>
        <v>4</v>
      </c>
      <c r="L441" s="39">
        <f>IF(ISNUMBER(SEARCH("Yes",'2_all_summary'!$H440)),IF(ISNUMBER(SEARCH("Yes",'2_all_summary'!O440)),1,2),IF(ISNUMBER(SEARCH("No",'2_all_summary'!O440)),4,3))</f>
        <v>4</v>
      </c>
      <c r="M441" s="39">
        <f>IF(ISNUMBER(SEARCH("Yes",'2_all_summary'!$H440)),IF(0&lt;'2_all_summary'!P440,1,2),IF(0='2_all_summary'!P440,4,3))</f>
        <v>4</v>
      </c>
      <c r="N441" s="39">
        <f>IF(ISNUMBER(SEARCH("Yes",'2_all_summary'!$H440)),IF(ISNUMBER(SEARCH("Yes",'2_all_summary'!Q440)),1,2),IF(ISNUMBER(SEARCH("No",'2_all_summary'!Q440)),4,3))</f>
        <v>4</v>
      </c>
      <c r="O441" s="39">
        <f>IF(ISNUMBER(SEARCH("Yes",'2_all_summary'!$H440)),IF(ISNUMBER(SEARCH("Yes",'2_all_summary'!R440)),1,2),IF(ISNUMBER(SEARCH("No",'2_all_summary'!R440)),4,3))</f>
        <v>4</v>
      </c>
      <c r="P441" s="39">
        <f>IF(ISNUMBER(SEARCH("Yes",'2_all_summary'!$H440)),IF(ISNUMBER(SEARCH("Yes",'2_all_summary'!S440)),1,2),IF(ISNUMBER(SEARCH("No",'2_all_summary'!S440)),4,3))</f>
        <v>4</v>
      </c>
      <c r="Q441" s="39">
        <f>IF(ISNUMBER(SEARCH("Yes",'2_all_summary'!$H440)),IF(0&lt;'2_all_summary'!T440,1,2),IF(0='2_all_summary'!T440,4,3))</f>
        <v>4</v>
      </c>
      <c r="R441" s="39">
        <f>IF(ISNUMBER(SEARCH("Yes",'2_all_summary'!$H440)),IF(ISNUMBER(SEARCH("Yes",'2_all_summary'!U440)),1,2),IF(ISNUMBER(SEARCH("No",'2_all_summary'!U440)),4,3))</f>
        <v>4</v>
      </c>
    </row>
    <row r="442" spans="7:18" x14ac:dyDescent="0.3">
      <c r="G442" s="53"/>
      <c r="H442" s="39" t="str">
        <f>'2_all_summary'!D441</f>
        <v>Seahorses in focus: Local ecological knowledge of seahorse-watching operators in a tropical estuary</v>
      </c>
      <c r="I442" s="39" t="str">
        <f>'2_all_summary'!E441</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v>
      </c>
      <c r="J442" s="39">
        <f>IF(ISNUMBER(SEARCH("Yes",'2_all_summary'!$H441)),IF(ISNUMBER(SEARCH("Yes",'2_all_summary'!M441)),1,2),IF(ISNUMBER(SEARCH("No",'2_all_summary'!M441)),4,3))</f>
        <v>4</v>
      </c>
      <c r="K442" s="39">
        <f>IF(ISNUMBER(SEARCH("Yes",'2_all_summary'!$H441)),IF(ISNUMBER(SEARCH("Yes",'2_all_summary'!N441)),1,2),IF(ISNUMBER(SEARCH("No",'2_all_summary'!N441)),4,3))</f>
        <v>4</v>
      </c>
      <c r="L442" s="39">
        <f>IF(ISNUMBER(SEARCH("Yes",'2_all_summary'!$H441)),IF(ISNUMBER(SEARCH("Yes",'2_all_summary'!O441)),1,2),IF(ISNUMBER(SEARCH("No",'2_all_summary'!O441)),4,3))</f>
        <v>4</v>
      </c>
      <c r="M442" s="39">
        <f>IF(ISNUMBER(SEARCH("Yes",'2_all_summary'!$H441)),IF(0&lt;'2_all_summary'!P441,1,2),IF(0='2_all_summary'!P441,4,3))</f>
        <v>4</v>
      </c>
      <c r="N442" s="39">
        <f>IF(ISNUMBER(SEARCH("Yes",'2_all_summary'!$H441)),IF(ISNUMBER(SEARCH("Yes",'2_all_summary'!Q441)),1,2),IF(ISNUMBER(SEARCH("No",'2_all_summary'!Q441)),4,3))</f>
        <v>4</v>
      </c>
      <c r="O442" s="39">
        <f>IF(ISNUMBER(SEARCH("Yes",'2_all_summary'!$H441)),IF(ISNUMBER(SEARCH("Yes",'2_all_summary'!R441)),1,2),IF(ISNUMBER(SEARCH("No",'2_all_summary'!R441)),4,3))</f>
        <v>4</v>
      </c>
      <c r="P442" s="39">
        <f>IF(ISNUMBER(SEARCH("Yes",'2_all_summary'!$H441)),IF(ISNUMBER(SEARCH("Yes",'2_all_summary'!S441)),1,2),IF(ISNUMBER(SEARCH("No",'2_all_summary'!S441)),4,3))</f>
        <v>4</v>
      </c>
      <c r="Q442" s="39">
        <f>IF(ISNUMBER(SEARCH("Yes",'2_all_summary'!$H441)),IF(0&lt;'2_all_summary'!T441,1,2),IF(0='2_all_summary'!T441,4,3))</f>
        <v>4</v>
      </c>
      <c r="R442" s="39">
        <f>IF(ISNUMBER(SEARCH("Yes",'2_all_summary'!$H441)),IF(ISNUMBER(SEARCH("Yes",'2_all_summary'!U441)),1,2),IF(ISNUMBER(SEARCH("No",'2_all_summary'!U441)),4,3))</f>
        <v>4</v>
      </c>
    </row>
    <row r="443" spans="7:18" x14ac:dyDescent="0.3">
      <c r="G443" s="53"/>
      <c r="H443" s="39" t="str">
        <f>'2_all_summary'!D442</f>
        <v>A preliminary review of NOAA's community-based dam removal and fish passage projects</v>
      </c>
      <c r="I443" s="39" t="str">
        <f>'2_all_summary'!E442</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443" s="39">
        <f>IF(ISNUMBER(SEARCH("Yes",'2_all_summary'!$H442)),IF(ISNUMBER(SEARCH("Yes",'2_all_summary'!M442)),1,2),IF(ISNUMBER(SEARCH("No",'2_all_summary'!M442)),4,3))</f>
        <v>4</v>
      </c>
      <c r="K443" s="39">
        <f>IF(ISNUMBER(SEARCH("Yes",'2_all_summary'!$H442)),IF(ISNUMBER(SEARCH("Yes",'2_all_summary'!N442)),1,2),IF(ISNUMBER(SEARCH("No",'2_all_summary'!N442)),4,3))</f>
        <v>4</v>
      </c>
      <c r="L443" s="39">
        <f>IF(ISNUMBER(SEARCH("Yes",'2_all_summary'!$H442)),IF(ISNUMBER(SEARCH("Yes",'2_all_summary'!O442)),1,2),IF(ISNUMBER(SEARCH("No",'2_all_summary'!O442)),4,3))</f>
        <v>4</v>
      </c>
      <c r="M443" s="39">
        <f>IF(ISNUMBER(SEARCH("Yes",'2_all_summary'!$H442)),IF(0&lt;'2_all_summary'!P442,1,2),IF(0='2_all_summary'!P442,4,3))</f>
        <v>4</v>
      </c>
      <c r="N443" s="39">
        <f>IF(ISNUMBER(SEARCH("Yes",'2_all_summary'!$H442)),IF(ISNUMBER(SEARCH("Yes",'2_all_summary'!Q442)),1,2),IF(ISNUMBER(SEARCH("No",'2_all_summary'!Q442)),4,3))</f>
        <v>4</v>
      </c>
      <c r="O443" s="39">
        <f>IF(ISNUMBER(SEARCH("Yes",'2_all_summary'!$H442)),IF(ISNUMBER(SEARCH("Yes",'2_all_summary'!R442)),1,2),IF(ISNUMBER(SEARCH("No",'2_all_summary'!R442)),4,3))</f>
        <v>4</v>
      </c>
      <c r="P443" s="39">
        <f>IF(ISNUMBER(SEARCH("Yes",'2_all_summary'!$H442)),IF(ISNUMBER(SEARCH("Yes",'2_all_summary'!S442)),1,2),IF(ISNUMBER(SEARCH("No",'2_all_summary'!S442)),4,3))</f>
        <v>4</v>
      </c>
      <c r="Q443" s="39">
        <f>IF(ISNUMBER(SEARCH("Yes",'2_all_summary'!$H442)),IF(0&lt;'2_all_summary'!T442,1,2),IF(0='2_all_summary'!T442,4,3))</f>
        <v>4</v>
      </c>
      <c r="R443" s="39">
        <f>IF(ISNUMBER(SEARCH("Yes",'2_all_summary'!$H442)),IF(ISNUMBER(SEARCH("Yes",'2_all_summary'!U442)),1,2),IF(ISNUMBER(SEARCH("No",'2_all_summary'!U442)),4,3))</f>
        <v>4</v>
      </c>
    </row>
    <row r="444" spans="7:18" x14ac:dyDescent="0.3">
      <c r="G444" s="53"/>
      <c r="H444" s="39" t="str">
        <f>'2_all_summary'!D443</f>
        <v>Community-based citizen science projects can support the distributional monitoring of fishes</v>
      </c>
      <c r="I444" s="39" t="str">
        <f>'2_all_summary'!E443</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444" s="39">
        <f>IF(ISNUMBER(SEARCH("Yes",'2_all_summary'!$H443)),IF(ISNUMBER(SEARCH("Yes",'2_all_summary'!M443)),1,2),IF(ISNUMBER(SEARCH("No",'2_all_summary'!M443)),4,3))</f>
        <v>3</v>
      </c>
      <c r="K444" s="39">
        <f>IF(ISNUMBER(SEARCH("Yes",'2_all_summary'!$H443)),IF(ISNUMBER(SEARCH("Yes",'2_all_summary'!N443)),1,2),IF(ISNUMBER(SEARCH("No",'2_all_summary'!N443)),4,3))</f>
        <v>3</v>
      </c>
      <c r="L444" s="39">
        <f>IF(ISNUMBER(SEARCH("Yes",'2_all_summary'!$H443)),IF(ISNUMBER(SEARCH("Yes",'2_all_summary'!O443)),1,2),IF(ISNUMBER(SEARCH("No",'2_all_summary'!O443)),4,3))</f>
        <v>4</v>
      </c>
      <c r="M444" s="39">
        <f>IF(ISNUMBER(SEARCH("Yes",'2_all_summary'!$H443)),IF(0&lt;'2_all_summary'!P443,1,2),IF(0='2_all_summary'!P443,4,3))</f>
        <v>3</v>
      </c>
      <c r="N444" s="39">
        <f>IF(ISNUMBER(SEARCH("Yes",'2_all_summary'!$H443)),IF(ISNUMBER(SEARCH("Yes",'2_all_summary'!Q443)),1,2),IF(ISNUMBER(SEARCH("No",'2_all_summary'!Q443)),4,3))</f>
        <v>4</v>
      </c>
      <c r="O444" s="39">
        <f>IF(ISNUMBER(SEARCH("Yes",'2_all_summary'!$H443)),IF(ISNUMBER(SEARCH("Yes",'2_all_summary'!R443)),1,2),IF(ISNUMBER(SEARCH("No",'2_all_summary'!R443)),4,3))</f>
        <v>3</v>
      </c>
      <c r="P444" s="39">
        <f>IF(ISNUMBER(SEARCH("Yes",'2_all_summary'!$H443)),IF(ISNUMBER(SEARCH("Yes",'2_all_summary'!S443)),1,2),IF(ISNUMBER(SEARCH("No",'2_all_summary'!S443)),4,3))</f>
        <v>4</v>
      </c>
      <c r="Q444" s="39">
        <f>IF(ISNUMBER(SEARCH("Yes",'2_all_summary'!$H443)),IF(0&lt;'2_all_summary'!T443,1,2),IF(0='2_all_summary'!T443,4,3))</f>
        <v>3</v>
      </c>
      <c r="R444" s="39">
        <f>IF(ISNUMBER(SEARCH("Yes",'2_all_summary'!$H443)),IF(ISNUMBER(SEARCH("Yes",'2_all_summary'!U443)),1,2),IF(ISNUMBER(SEARCH("No",'2_all_summary'!U443)),4,3))</f>
        <v>3</v>
      </c>
    </row>
    <row r="445" spans="7:18" x14ac:dyDescent="0.3">
      <c r="G445" s="53"/>
      <c r="H445" s="39" t="str">
        <f>'2_all_summary'!D444</f>
        <v>Participatory ecosystem service mapping to enhance community-based mangrove rehabilitation and management in Demak, Indonesia</v>
      </c>
      <c r="I445" s="39" t="str">
        <f>'2_all_summary'!E444</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v>
      </c>
      <c r="J445" s="39">
        <f>IF(ISNUMBER(SEARCH("Yes",'2_all_summary'!$H444)),IF(ISNUMBER(SEARCH("Yes",'2_all_summary'!M444)),1,2),IF(ISNUMBER(SEARCH("No",'2_all_summary'!M444)),4,3))</f>
        <v>4</v>
      </c>
      <c r="K445" s="39">
        <f>IF(ISNUMBER(SEARCH("Yes",'2_all_summary'!$H444)),IF(ISNUMBER(SEARCH("Yes",'2_all_summary'!N444)),1,2),IF(ISNUMBER(SEARCH("No",'2_all_summary'!N444)),4,3))</f>
        <v>4</v>
      </c>
      <c r="L445" s="39">
        <f>IF(ISNUMBER(SEARCH("Yes",'2_all_summary'!$H444)),IF(ISNUMBER(SEARCH("Yes",'2_all_summary'!O444)),1,2),IF(ISNUMBER(SEARCH("No",'2_all_summary'!O444)),4,3))</f>
        <v>4</v>
      </c>
      <c r="M445" s="39">
        <f>IF(ISNUMBER(SEARCH("Yes",'2_all_summary'!$H444)),IF(0&lt;'2_all_summary'!P444,1,2),IF(0='2_all_summary'!P444,4,3))</f>
        <v>4</v>
      </c>
      <c r="N445" s="39">
        <f>IF(ISNUMBER(SEARCH("Yes",'2_all_summary'!$H444)),IF(ISNUMBER(SEARCH("Yes",'2_all_summary'!Q444)),1,2),IF(ISNUMBER(SEARCH("No",'2_all_summary'!Q444)),4,3))</f>
        <v>4</v>
      </c>
      <c r="O445" s="39">
        <f>IF(ISNUMBER(SEARCH("Yes",'2_all_summary'!$H444)),IF(ISNUMBER(SEARCH("Yes",'2_all_summary'!R444)),1,2),IF(ISNUMBER(SEARCH("No",'2_all_summary'!R444)),4,3))</f>
        <v>4</v>
      </c>
      <c r="P445" s="39">
        <f>IF(ISNUMBER(SEARCH("Yes",'2_all_summary'!$H444)),IF(ISNUMBER(SEARCH("Yes",'2_all_summary'!S444)),1,2),IF(ISNUMBER(SEARCH("No",'2_all_summary'!S444)),4,3))</f>
        <v>4</v>
      </c>
      <c r="Q445" s="39">
        <f>IF(ISNUMBER(SEARCH("Yes",'2_all_summary'!$H444)),IF(0&lt;'2_all_summary'!T444,1,2),IF(0='2_all_summary'!T444,4,3))</f>
        <v>4</v>
      </c>
      <c r="R445" s="39">
        <f>IF(ISNUMBER(SEARCH("Yes",'2_all_summary'!$H444)),IF(ISNUMBER(SEARCH("Yes",'2_all_summary'!U444)),1,2),IF(ISNUMBER(SEARCH("No",'2_all_summary'!U444)),4,3))</f>
        <v>4</v>
      </c>
    </row>
    <row r="446" spans="7:18" x14ac:dyDescent="0.3">
      <c r="G446" s="53"/>
      <c r="H446" s="39" t="str">
        <f>'2_all_summary'!D445</f>
        <v>An agent-based model to optimize transboundary management for the walleye pollock (Gadus chalcogrammus) fishery in the Gulf of Alaska</v>
      </c>
      <c r="I446" s="39" t="str">
        <f>'2_all_summary'!E445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v>
      </c>
      <c r="J446" s="39">
        <f>IF(ISNUMBER(SEARCH("Yes",'2_all_summary'!$H445)),IF(ISNUMBER(SEARCH("Yes",'2_all_summary'!M445)),1,2),IF(ISNUMBER(SEARCH("No",'2_all_summary'!M445)),4,3))</f>
        <v>4</v>
      </c>
      <c r="K446" s="39">
        <f>IF(ISNUMBER(SEARCH("Yes",'2_all_summary'!$H445)),IF(ISNUMBER(SEARCH("Yes",'2_all_summary'!N445)),1,2),IF(ISNUMBER(SEARCH("No",'2_all_summary'!N445)),4,3))</f>
        <v>4</v>
      </c>
      <c r="L446" s="39">
        <f>IF(ISNUMBER(SEARCH("Yes",'2_all_summary'!$H445)),IF(ISNUMBER(SEARCH("Yes",'2_all_summary'!O445)),1,2),IF(ISNUMBER(SEARCH("No",'2_all_summary'!O445)),4,3))</f>
        <v>4</v>
      </c>
      <c r="M446" s="39">
        <f>IF(ISNUMBER(SEARCH("Yes",'2_all_summary'!$H445)),IF(0&lt;'2_all_summary'!P445,1,2),IF(0='2_all_summary'!P445,4,3))</f>
        <v>4</v>
      </c>
      <c r="N446" s="39">
        <f>IF(ISNUMBER(SEARCH("Yes",'2_all_summary'!$H445)),IF(ISNUMBER(SEARCH("Yes",'2_all_summary'!Q445)),1,2),IF(ISNUMBER(SEARCH("No",'2_all_summary'!Q445)),4,3))</f>
        <v>4</v>
      </c>
      <c r="O446" s="39">
        <f>IF(ISNUMBER(SEARCH("Yes",'2_all_summary'!$H445)),IF(ISNUMBER(SEARCH("Yes",'2_all_summary'!R445)),1,2),IF(ISNUMBER(SEARCH("No",'2_all_summary'!R445)),4,3))</f>
        <v>4</v>
      </c>
      <c r="P446" s="39">
        <f>IF(ISNUMBER(SEARCH("Yes",'2_all_summary'!$H445)),IF(ISNUMBER(SEARCH("Yes",'2_all_summary'!S445)),1,2),IF(ISNUMBER(SEARCH("No",'2_all_summary'!S445)),4,3))</f>
        <v>4</v>
      </c>
      <c r="Q446" s="39">
        <f>IF(ISNUMBER(SEARCH("Yes",'2_all_summary'!$H445)),IF(0&lt;'2_all_summary'!T445,1,2),IF(0='2_all_summary'!T445,4,3))</f>
        <v>4</v>
      </c>
      <c r="R446" s="39">
        <f>IF(ISNUMBER(SEARCH("Yes",'2_all_summary'!$H445)),IF(ISNUMBER(SEARCH("Yes",'2_all_summary'!U445)),1,2),IF(ISNUMBER(SEARCH("No",'2_all_summary'!U445)),4,3))</f>
        <v>4</v>
      </c>
    </row>
    <row r="447" spans="7:18" x14ac:dyDescent="0.3">
      <c r="G447" s="53"/>
      <c r="H447" s="39" t="str">
        <f>'2_all_summary'!D446</f>
        <v>Soil-transmitted helminths and associated factors among pre-school children in Butajira Town, south-central Ethiopia: A community-based cross-sectional study</v>
      </c>
      <c r="I447" s="39" t="str">
        <f>'2_all_summary'!E446</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v>
      </c>
      <c r="J447" s="39">
        <f>IF(ISNUMBER(SEARCH("Yes",'2_all_summary'!$H446)),IF(ISNUMBER(SEARCH("Yes",'2_all_summary'!M446)),1,2),IF(ISNUMBER(SEARCH("No",'2_all_summary'!M446)),4,3))</f>
        <v>4</v>
      </c>
      <c r="K447" s="39">
        <f>IF(ISNUMBER(SEARCH("Yes",'2_all_summary'!$H446)),IF(ISNUMBER(SEARCH("Yes",'2_all_summary'!N446)),1,2),IF(ISNUMBER(SEARCH("No",'2_all_summary'!N446)),4,3))</f>
        <v>4</v>
      </c>
      <c r="L447" s="39">
        <f>IF(ISNUMBER(SEARCH("Yes",'2_all_summary'!$H446)),IF(ISNUMBER(SEARCH("Yes",'2_all_summary'!O446)),1,2),IF(ISNUMBER(SEARCH("No",'2_all_summary'!O446)),4,3))</f>
        <v>4</v>
      </c>
      <c r="M447" s="39">
        <f>IF(ISNUMBER(SEARCH("Yes",'2_all_summary'!$H446)),IF(0&lt;'2_all_summary'!P446,1,2),IF(0='2_all_summary'!P446,4,3))</f>
        <v>4</v>
      </c>
      <c r="N447" s="39">
        <f>IF(ISNUMBER(SEARCH("Yes",'2_all_summary'!$H446)),IF(ISNUMBER(SEARCH("Yes",'2_all_summary'!Q446)),1,2),IF(ISNUMBER(SEARCH("No",'2_all_summary'!Q446)),4,3))</f>
        <v>4</v>
      </c>
      <c r="O447" s="39">
        <f>IF(ISNUMBER(SEARCH("Yes",'2_all_summary'!$H446)),IF(ISNUMBER(SEARCH("Yes",'2_all_summary'!R446)),1,2),IF(ISNUMBER(SEARCH("No",'2_all_summary'!R446)),4,3))</f>
        <v>4</v>
      </c>
      <c r="P447" s="39">
        <f>IF(ISNUMBER(SEARCH("Yes",'2_all_summary'!$H446)),IF(ISNUMBER(SEARCH("Yes",'2_all_summary'!S446)),1,2),IF(ISNUMBER(SEARCH("No",'2_all_summary'!S446)),4,3))</f>
        <v>4</v>
      </c>
      <c r="Q447" s="39">
        <f>IF(ISNUMBER(SEARCH("Yes",'2_all_summary'!$H446)),IF(0&lt;'2_all_summary'!T446,1,2),IF(0='2_all_summary'!T446,4,3))</f>
        <v>4</v>
      </c>
      <c r="R447" s="39">
        <f>IF(ISNUMBER(SEARCH("Yes",'2_all_summary'!$H446)),IF(ISNUMBER(SEARCH("Yes",'2_all_summary'!U446)),1,2),IF(ISNUMBER(SEARCH("No",'2_all_summary'!U446)),4,3))</f>
        <v>4</v>
      </c>
    </row>
    <row r="448" spans="7:18" x14ac:dyDescent="0.3">
      <c r="G448" s="53"/>
      <c r="H448" s="39" t="str">
        <f>'2_all_summary'!D447</f>
        <v>Dredging-induced shell damages to hard clam (Meretrix meretrix): A Malaysian case study</v>
      </c>
      <c r="I448" s="39" t="str">
        <f>'2_all_summary'!E447</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v>
      </c>
      <c r="J448" s="39">
        <f>IF(ISNUMBER(SEARCH("Yes",'2_all_summary'!$H447)),IF(ISNUMBER(SEARCH("Yes",'2_all_summary'!M447)),1,2),IF(ISNUMBER(SEARCH("No",'2_all_summary'!M447)),4,3))</f>
        <v>4</v>
      </c>
      <c r="K448" s="39">
        <f>IF(ISNUMBER(SEARCH("Yes",'2_all_summary'!$H447)),IF(ISNUMBER(SEARCH("Yes",'2_all_summary'!N447)),1,2),IF(ISNUMBER(SEARCH("No",'2_all_summary'!N447)),4,3))</f>
        <v>4</v>
      </c>
      <c r="L448" s="39">
        <f>IF(ISNUMBER(SEARCH("Yes",'2_all_summary'!$H447)),IF(ISNUMBER(SEARCH("Yes",'2_all_summary'!O447)),1,2),IF(ISNUMBER(SEARCH("No",'2_all_summary'!O447)),4,3))</f>
        <v>4</v>
      </c>
      <c r="M448" s="39">
        <f>IF(ISNUMBER(SEARCH("Yes",'2_all_summary'!$H447)),IF(0&lt;'2_all_summary'!P447,1,2),IF(0='2_all_summary'!P447,4,3))</f>
        <v>4</v>
      </c>
      <c r="N448" s="39">
        <f>IF(ISNUMBER(SEARCH("Yes",'2_all_summary'!$H447)),IF(ISNUMBER(SEARCH("Yes",'2_all_summary'!Q447)),1,2),IF(ISNUMBER(SEARCH("No",'2_all_summary'!Q447)),4,3))</f>
        <v>4</v>
      </c>
      <c r="O448" s="39">
        <f>IF(ISNUMBER(SEARCH("Yes",'2_all_summary'!$H447)),IF(ISNUMBER(SEARCH("Yes",'2_all_summary'!R447)),1,2),IF(ISNUMBER(SEARCH("No",'2_all_summary'!R447)),4,3))</f>
        <v>4</v>
      </c>
      <c r="P448" s="39">
        <f>IF(ISNUMBER(SEARCH("Yes",'2_all_summary'!$H447)),IF(ISNUMBER(SEARCH("Yes",'2_all_summary'!S447)),1,2),IF(ISNUMBER(SEARCH("No",'2_all_summary'!S447)),4,3))</f>
        <v>4</v>
      </c>
      <c r="Q448" s="39">
        <f>IF(ISNUMBER(SEARCH("Yes",'2_all_summary'!$H447)),IF(0&lt;'2_all_summary'!T447,1,2),IF(0='2_all_summary'!T447,4,3))</f>
        <v>4</v>
      </c>
      <c r="R448" s="39">
        <f>IF(ISNUMBER(SEARCH("Yes",'2_all_summary'!$H447)),IF(ISNUMBER(SEARCH("Yes",'2_all_summary'!U447)),1,2),IF(ISNUMBER(SEARCH("No",'2_all_summary'!U447)),4,3))</f>
        <v>4</v>
      </c>
    </row>
    <row r="449" spans="7:18" x14ac:dyDescent="0.3">
      <c r="G449" s="53"/>
      <c r="H449" s="39" t="str">
        <f>'2_all_summary'!D448</f>
        <v>Detecting, counting and following the giants of the sea: A review of monitoring methods for aquatic megavertebrates in the Caribbean</v>
      </c>
      <c r="I449" s="39" t="str">
        <f>'2_all_summary'!E448</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v>
      </c>
      <c r="J449" s="39">
        <f>IF(ISNUMBER(SEARCH("Yes",'2_all_summary'!$H448)),IF(ISNUMBER(SEARCH("Yes",'2_all_summary'!M448)),1,2),IF(ISNUMBER(SEARCH("No",'2_all_summary'!M448)),4,3))</f>
        <v>4</v>
      </c>
      <c r="K449" s="39">
        <f>IF(ISNUMBER(SEARCH("Yes",'2_all_summary'!$H448)),IF(ISNUMBER(SEARCH("Yes",'2_all_summary'!N448)),1,2),IF(ISNUMBER(SEARCH("No",'2_all_summary'!N448)),4,3))</f>
        <v>4</v>
      </c>
      <c r="L449" s="39">
        <f>IF(ISNUMBER(SEARCH("Yes",'2_all_summary'!$H448)),IF(ISNUMBER(SEARCH("Yes",'2_all_summary'!O448)),1,2),IF(ISNUMBER(SEARCH("No",'2_all_summary'!O448)),4,3))</f>
        <v>4</v>
      </c>
      <c r="M449" s="39">
        <f>IF(ISNUMBER(SEARCH("Yes",'2_all_summary'!$H448)),IF(0&lt;'2_all_summary'!P448,1,2),IF(0='2_all_summary'!P448,4,3))</f>
        <v>4</v>
      </c>
      <c r="N449" s="39">
        <f>IF(ISNUMBER(SEARCH("Yes",'2_all_summary'!$H448)),IF(ISNUMBER(SEARCH("Yes",'2_all_summary'!Q448)),1,2),IF(ISNUMBER(SEARCH("No",'2_all_summary'!Q448)),4,3))</f>
        <v>4</v>
      </c>
      <c r="O449" s="39">
        <f>IF(ISNUMBER(SEARCH("Yes",'2_all_summary'!$H448)),IF(ISNUMBER(SEARCH("Yes",'2_all_summary'!R448)),1,2),IF(ISNUMBER(SEARCH("No",'2_all_summary'!R448)),4,3))</f>
        <v>4</v>
      </c>
      <c r="P449" s="39">
        <f>IF(ISNUMBER(SEARCH("Yes",'2_all_summary'!$H448)),IF(ISNUMBER(SEARCH("Yes",'2_all_summary'!S448)),1,2),IF(ISNUMBER(SEARCH("No",'2_all_summary'!S448)),4,3))</f>
        <v>4</v>
      </c>
      <c r="Q449" s="39">
        <f>IF(ISNUMBER(SEARCH("Yes",'2_all_summary'!$H448)),IF(0&lt;'2_all_summary'!T448,1,2),IF(0='2_all_summary'!T448,4,3))</f>
        <v>4</v>
      </c>
      <c r="R449" s="39">
        <f>IF(ISNUMBER(SEARCH("Yes",'2_all_summary'!$H448)),IF(ISNUMBER(SEARCH("Yes",'2_all_summary'!U448)),1,2),IF(ISNUMBER(SEARCH("No",'2_all_summary'!U448)),4,3))</f>
        <v>4</v>
      </c>
    </row>
    <row r="450" spans="7:18" x14ac:dyDescent="0.3">
      <c r="G450" s="53"/>
      <c r="H450" s="39" t="str">
        <f>'2_all_summary'!D449</f>
        <v>Ecological assessment of the marine ecosystems of Barbuda, West Indies: Using rapid scientific assessment to inform ocean zoning and fisheries management</v>
      </c>
      <c r="I450" s="39" t="str">
        <f>'2_all_summary'!E449</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450" s="39">
        <f>IF(ISNUMBER(SEARCH("Yes",'2_all_summary'!$H449)),IF(ISNUMBER(SEARCH("Yes",'2_all_summary'!M449)),1,2),IF(ISNUMBER(SEARCH("No",'2_all_summary'!M449)),4,3))</f>
        <v>4</v>
      </c>
      <c r="K450" s="39">
        <f>IF(ISNUMBER(SEARCH("Yes",'2_all_summary'!$H449)),IF(ISNUMBER(SEARCH("Yes",'2_all_summary'!N449)),1,2),IF(ISNUMBER(SEARCH("No",'2_all_summary'!N449)),4,3))</f>
        <v>4</v>
      </c>
      <c r="L450" s="39">
        <f>IF(ISNUMBER(SEARCH("Yes",'2_all_summary'!$H449)),IF(ISNUMBER(SEARCH("Yes",'2_all_summary'!O449)),1,2),IF(ISNUMBER(SEARCH("No",'2_all_summary'!O449)),4,3))</f>
        <v>4</v>
      </c>
      <c r="M450" s="39">
        <f>IF(ISNUMBER(SEARCH("Yes",'2_all_summary'!$H449)),IF(0&lt;'2_all_summary'!P449,1,2),IF(0='2_all_summary'!P449,4,3))</f>
        <v>4</v>
      </c>
      <c r="N450" s="39">
        <f>IF(ISNUMBER(SEARCH("Yes",'2_all_summary'!$H449)),IF(ISNUMBER(SEARCH("Yes",'2_all_summary'!Q449)),1,2),IF(ISNUMBER(SEARCH("No",'2_all_summary'!Q449)),4,3))</f>
        <v>4</v>
      </c>
      <c r="O450" s="39">
        <f>IF(ISNUMBER(SEARCH("Yes",'2_all_summary'!$H449)),IF(ISNUMBER(SEARCH("Yes",'2_all_summary'!R449)),1,2),IF(ISNUMBER(SEARCH("No",'2_all_summary'!R449)),4,3))</f>
        <v>4</v>
      </c>
      <c r="P450" s="39">
        <f>IF(ISNUMBER(SEARCH("Yes",'2_all_summary'!$H449)),IF(ISNUMBER(SEARCH("Yes",'2_all_summary'!S449)),1,2),IF(ISNUMBER(SEARCH("No",'2_all_summary'!S449)),4,3))</f>
        <v>4</v>
      </c>
      <c r="Q450" s="39">
        <f>IF(ISNUMBER(SEARCH("Yes",'2_all_summary'!$H449)),IF(0&lt;'2_all_summary'!T449,1,2),IF(0='2_all_summary'!T449,4,3))</f>
        <v>4</v>
      </c>
      <c r="R450" s="39">
        <f>IF(ISNUMBER(SEARCH("Yes",'2_all_summary'!$H449)),IF(ISNUMBER(SEARCH("Yes",'2_all_summary'!U449)),1,2),IF(ISNUMBER(SEARCH("No",'2_all_summary'!U449)),4,3))</f>
        <v>4</v>
      </c>
    </row>
    <row r="451" spans="7:18" x14ac:dyDescent="0.3">
      <c r="G451" s="53"/>
      <c r="H451" s="39" t="str">
        <f>'2_all_summary'!D450</f>
        <v>Policy challenges and approaches for the conservation of mangrove forests in Southeast Asia</v>
      </c>
      <c r="I451" s="39" t="str">
        <f>'2_all_summary'!E450</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v>
      </c>
      <c r="J451" s="39">
        <f>IF(ISNUMBER(SEARCH("Yes",'2_all_summary'!$H450)),IF(ISNUMBER(SEARCH("Yes",'2_all_summary'!M450)),1,2),IF(ISNUMBER(SEARCH("No",'2_all_summary'!M450)),4,3))</f>
        <v>4</v>
      </c>
      <c r="K451" s="39">
        <f>IF(ISNUMBER(SEARCH("Yes",'2_all_summary'!$H450)),IF(ISNUMBER(SEARCH("Yes",'2_all_summary'!N450)),1,2),IF(ISNUMBER(SEARCH("No",'2_all_summary'!N450)),4,3))</f>
        <v>4</v>
      </c>
      <c r="L451" s="39">
        <f>IF(ISNUMBER(SEARCH("Yes",'2_all_summary'!$H450)),IF(ISNUMBER(SEARCH("Yes",'2_all_summary'!O450)),1,2),IF(ISNUMBER(SEARCH("No",'2_all_summary'!O450)),4,3))</f>
        <v>4</v>
      </c>
      <c r="M451" s="39">
        <f>IF(ISNUMBER(SEARCH("Yes",'2_all_summary'!$H450)),IF(0&lt;'2_all_summary'!P450,1,2),IF(0='2_all_summary'!P450,4,3))</f>
        <v>4</v>
      </c>
      <c r="N451" s="39">
        <f>IF(ISNUMBER(SEARCH("Yes",'2_all_summary'!$H450)),IF(ISNUMBER(SEARCH("Yes",'2_all_summary'!Q450)),1,2),IF(ISNUMBER(SEARCH("No",'2_all_summary'!Q450)),4,3))</f>
        <v>4</v>
      </c>
      <c r="O451" s="39">
        <f>IF(ISNUMBER(SEARCH("Yes",'2_all_summary'!$H450)),IF(ISNUMBER(SEARCH("Yes",'2_all_summary'!R450)),1,2),IF(ISNUMBER(SEARCH("No",'2_all_summary'!R450)),4,3))</f>
        <v>4</v>
      </c>
      <c r="P451" s="39">
        <f>IF(ISNUMBER(SEARCH("Yes",'2_all_summary'!$H450)),IF(ISNUMBER(SEARCH("Yes",'2_all_summary'!S450)),1,2),IF(ISNUMBER(SEARCH("No",'2_all_summary'!S450)),4,3))</f>
        <v>4</v>
      </c>
      <c r="Q451" s="39">
        <f>IF(ISNUMBER(SEARCH("Yes",'2_all_summary'!$H450)),IF(0&lt;'2_all_summary'!T450,1,2),IF(0='2_all_summary'!T450,4,3))</f>
        <v>4</v>
      </c>
      <c r="R451" s="39">
        <f>IF(ISNUMBER(SEARCH("Yes",'2_all_summary'!$H450)),IF(ISNUMBER(SEARCH("Yes",'2_all_summary'!U450)),1,2),IF(ISNUMBER(SEARCH("No",'2_all_summary'!U450)),4,3))</f>
        <v>4</v>
      </c>
    </row>
    <row r="452" spans="7:18" x14ac:dyDescent="0.3">
      <c r="G452" s="53"/>
      <c r="H452" s="39" t="str">
        <f>'2_all_summary'!D451</f>
        <v>Size-structured habitat selection by arapaima in floodplain lakes of the Lower Amazon</v>
      </c>
      <c r="I452" s="39" t="str">
        <f>'2_all_summary'!E451</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v>
      </c>
      <c r="J452" s="39">
        <f>IF(ISNUMBER(SEARCH("Yes",'2_all_summary'!$H451)),IF(ISNUMBER(SEARCH("Yes",'2_all_summary'!M451)),1,2),IF(ISNUMBER(SEARCH("No",'2_all_summary'!M451)),4,3))</f>
        <v>4</v>
      </c>
      <c r="K452" s="39">
        <f>IF(ISNUMBER(SEARCH("Yes",'2_all_summary'!$H451)),IF(ISNUMBER(SEARCH("Yes",'2_all_summary'!N451)),1,2),IF(ISNUMBER(SEARCH("No",'2_all_summary'!N451)),4,3))</f>
        <v>4</v>
      </c>
      <c r="L452" s="39">
        <f>IF(ISNUMBER(SEARCH("Yes",'2_all_summary'!$H451)),IF(ISNUMBER(SEARCH("Yes",'2_all_summary'!O451)),1,2),IF(ISNUMBER(SEARCH("No",'2_all_summary'!O451)),4,3))</f>
        <v>4</v>
      </c>
      <c r="M452" s="39">
        <f>IF(ISNUMBER(SEARCH("Yes",'2_all_summary'!$H451)),IF(0&lt;'2_all_summary'!P451,1,2),IF(0='2_all_summary'!P451,4,3))</f>
        <v>4</v>
      </c>
      <c r="N452" s="39">
        <f>IF(ISNUMBER(SEARCH("Yes",'2_all_summary'!$H451)),IF(ISNUMBER(SEARCH("Yes",'2_all_summary'!Q451)),1,2),IF(ISNUMBER(SEARCH("No",'2_all_summary'!Q451)),4,3))</f>
        <v>4</v>
      </c>
      <c r="O452" s="39">
        <f>IF(ISNUMBER(SEARCH("Yes",'2_all_summary'!$H451)),IF(ISNUMBER(SEARCH("Yes",'2_all_summary'!R451)),1,2),IF(ISNUMBER(SEARCH("No",'2_all_summary'!R451)),4,3))</f>
        <v>4</v>
      </c>
      <c r="P452" s="39">
        <f>IF(ISNUMBER(SEARCH("Yes",'2_all_summary'!$H451)),IF(ISNUMBER(SEARCH("Yes",'2_all_summary'!S451)),1,2),IF(ISNUMBER(SEARCH("No",'2_all_summary'!S451)),4,3))</f>
        <v>4</v>
      </c>
      <c r="Q452" s="39">
        <f>IF(ISNUMBER(SEARCH("Yes",'2_all_summary'!$H451)),IF(0&lt;'2_all_summary'!T451,1,2),IF(0='2_all_summary'!T451,4,3))</f>
        <v>4</v>
      </c>
      <c r="R452" s="39">
        <f>IF(ISNUMBER(SEARCH("Yes",'2_all_summary'!$H451)),IF(ISNUMBER(SEARCH("Yes",'2_all_summary'!U451)),1,2),IF(ISNUMBER(SEARCH("No",'2_all_summary'!U451)),4,3))</f>
        <v>4</v>
      </c>
    </row>
    <row r="453" spans="7:18" x14ac:dyDescent="0.3">
      <c r="G453" s="53"/>
      <c r="H453" s="39" t="str">
        <f>'2_all_summary'!D452</f>
        <v>Antimicrobial stewardship program (ASP): An effective implementing technique for the therapy efficiency of meropenem and vancomycin antibiotics in Iranian pediatric patients</v>
      </c>
      <c r="I453" s="39" t="str">
        <f>'2_all_summary'!E452</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v>
      </c>
      <c r="J453" s="39">
        <f>IF(ISNUMBER(SEARCH("Yes",'2_all_summary'!$H452)),IF(ISNUMBER(SEARCH("Yes",'2_all_summary'!M452)),1,2),IF(ISNUMBER(SEARCH("No",'2_all_summary'!M452)),4,3))</f>
        <v>4</v>
      </c>
      <c r="K453" s="39">
        <f>IF(ISNUMBER(SEARCH("Yes",'2_all_summary'!$H452)),IF(ISNUMBER(SEARCH("Yes",'2_all_summary'!N452)),1,2),IF(ISNUMBER(SEARCH("No",'2_all_summary'!N452)),4,3))</f>
        <v>4</v>
      </c>
      <c r="L453" s="39">
        <f>IF(ISNUMBER(SEARCH("Yes",'2_all_summary'!$H452)),IF(ISNUMBER(SEARCH("Yes",'2_all_summary'!O452)),1,2),IF(ISNUMBER(SEARCH("No",'2_all_summary'!O452)),4,3))</f>
        <v>4</v>
      </c>
      <c r="M453" s="39">
        <f>IF(ISNUMBER(SEARCH("Yes",'2_all_summary'!$H452)),IF(0&lt;'2_all_summary'!P452,1,2),IF(0='2_all_summary'!P452,4,3))</f>
        <v>4</v>
      </c>
      <c r="N453" s="39">
        <f>IF(ISNUMBER(SEARCH("Yes",'2_all_summary'!$H452)),IF(ISNUMBER(SEARCH("Yes",'2_all_summary'!Q452)),1,2),IF(ISNUMBER(SEARCH("No",'2_all_summary'!Q452)),4,3))</f>
        <v>4</v>
      </c>
      <c r="O453" s="39">
        <f>IF(ISNUMBER(SEARCH("Yes",'2_all_summary'!$H452)),IF(ISNUMBER(SEARCH("Yes",'2_all_summary'!R452)),1,2),IF(ISNUMBER(SEARCH("No",'2_all_summary'!R452)),4,3))</f>
        <v>4</v>
      </c>
      <c r="P453" s="39">
        <f>IF(ISNUMBER(SEARCH("Yes",'2_all_summary'!$H452)),IF(ISNUMBER(SEARCH("Yes",'2_all_summary'!S452)),1,2),IF(ISNUMBER(SEARCH("No",'2_all_summary'!S452)),4,3))</f>
        <v>4</v>
      </c>
      <c r="Q453" s="39">
        <f>IF(ISNUMBER(SEARCH("Yes",'2_all_summary'!$H452)),IF(0&lt;'2_all_summary'!T452,1,2),IF(0='2_all_summary'!T452,4,3))</f>
        <v>4</v>
      </c>
      <c r="R453" s="39">
        <f>IF(ISNUMBER(SEARCH("Yes",'2_all_summary'!$H452)),IF(ISNUMBER(SEARCH("Yes",'2_all_summary'!U452)),1,2),IF(ISNUMBER(SEARCH("No",'2_all_summary'!U452)),4,3))</f>
        <v>4</v>
      </c>
    </row>
    <row r="454" spans="7:18" x14ac:dyDescent="0.3">
      <c r="G454" s="53"/>
      <c r="H454" s="39" t="str">
        <f>'2_all_summary'!D453</f>
        <v>Dynamics of land use in Namhoum watershed, Nasaythong district, Vientiane capital, Lao PDR</v>
      </c>
      <c r="I454" s="39" t="str">
        <f>'2_all_summary'!E453</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454" s="39">
        <f>IF(ISNUMBER(SEARCH("Yes",'2_all_summary'!$H453)),IF(ISNUMBER(SEARCH("Yes",'2_all_summary'!M453)),1,2),IF(ISNUMBER(SEARCH("No",'2_all_summary'!M453)),4,3))</f>
        <v>4</v>
      </c>
      <c r="K454" s="39">
        <f>IF(ISNUMBER(SEARCH("Yes",'2_all_summary'!$H453)),IF(ISNUMBER(SEARCH("Yes",'2_all_summary'!N453)),1,2),IF(ISNUMBER(SEARCH("No",'2_all_summary'!N453)),4,3))</f>
        <v>4</v>
      </c>
      <c r="L454" s="39">
        <f>IF(ISNUMBER(SEARCH("Yes",'2_all_summary'!$H453)),IF(ISNUMBER(SEARCH("Yes",'2_all_summary'!O453)),1,2),IF(ISNUMBER(SEARCH("No",'2_all_summary'!O453)),4,3))</f>
        <v>4</v>
      </c>
      <c r="M454" s="39">
        <f>IF(ISNUMBER(SEARCH("Yes",'2_all_summary'!$H453)),IF(0&lt;'2_all_summary'!P453,1,2),IF(0='2_all_summary'!P453,4,3))</f>
        <v>4</v>
      </c>
      <c r="N454" s="39">
        <f>IF(ISNUMBER(SEARCH("Yes",'2_all_summary'!$H453)),IF(ISNUMBER(SEARCH("Yes",'2_all_summary'!Q453)),1,2),IF(ISNUMBER(SEARCH("No",'2_all_summary'!Q453)),4,3))</f>
        <v>4</v>
      </c>
      <c r="O454" s="39">
        <f>IF(ISNUMBER(SEARCH("Yes",'2_all_summary'!$H453)),IF(ISNUMBER(SEARCH("Yes",'2_all_summary'!R453)),1,2),IF(ISNUMBER(SEARCH("No",'2_all_summary'!R453)),4,3))</f>
        <v>4</v>
      </c>
      <c r="P454" s="39">
        <f>IF(ISNUMBER(SEARCH("Yes",'2_all_summary'!$H453)),IF(ISNUMBER(SEARCH("Yes",'2_all_summary'!S453)),1,2),IF(ISNUMBER(SEARCH("No",'2_all_summary'!S453)),4,3))</f>
        <v>4</v>
      </c>
      <c r="Q454" s="39">
        <f>IF(ISNUMBER(SEARCH("Yes",'2_all_summary'!$H453)),IF(0&lt;'2_all_summary'!T453,1,2),IF(0='2_all_summary'!T453,4,3))</f>
        <v>4</v>
      </c>
      <c r="R454" s="39">
        <f>IF(ISNUMBER(SEARCH("Yes",'2_all_summary'!$H453)),IF(ISNUMBER(SEARCH("Yes",'2_all_summary'!U453)),1,2),IF(ISNUMBER(SEARCH("No",'2_all_summary'!U453)),4,3))</f>
        <v>4</v>
      </c>
    </row>
    <row r="455" spans="7:18" x14ac:dyDescent="0.3">
      <c r="G455" s="53"/>
      <c r="H455" s="39" t="str">
        <f>'2_all_summary'!D454</f>
        <v>Community-level analysis of correlated fish production in fisheries and aquaculture: The case of Japan</v>
      </c>
      <c r="I455" s="39" t="str">
        <f>'2_all_summary'!E454</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v>
      </c>
      <c r="J455" s="39">
        <f>IF(ISNUMBER(SEARCH("Yes",'2_all_summary'!$H454)),IF(ISNUMBER(SEARCH("Yes",'2_all_summary'!M454)),1,2),IF(ISNUMBER(SEARCH("No",'2_all_summary'!M454)),4,3))</f>
        <v>4</v>
      </c>
      <c r="K455" s="39">
        <f>IF(ISNUMBER(SEARCH("Yes",'2_all_summary'!$H454)),IF(ISNUMBER(SEARCH("Yes",'2_all_summary'!N454)),1,2),IF(ISNUMBER(SEARCH("No",'2_all_summary'!N454)),4,3))</f>
        <v>4</v>
      </c>
      <c r="L455" s="39">
        <f>IF(ISNUMBER(SEARCH("Yes",'2_all_summary'!$H454)),IF(ISNUMBER(SEARCH("Yes",'2_all_summary'!O454)),1,2),IF(ISNUMBER(SEARCH("No",'2_all_summary'!O454)),4,3))</f>
        <v>4</v>
      </c>
      <c r="M455" s="39">
        <f>IF(ISNUMBER(SEARCH("Yes",'2_all_summary'!$H454)),IF(0&lt;'2_all_summary'!P454,1,2),IF(0='2_all_summary'!P454,4,3))</f>
        <v>4</v>
      </c>
      <c r="N455" s="39">
        <f>IF(ISNUMBER(SEARCH("Yes",'2_all_summary'!$H454)),IF(ISNUMBER(SEARCH("Yes",'2_all_summary'!Q454)),1,2),IF(ISNUMBER(SEARCH("No",'2_all_summary'!Q454)),4,3))</f>
        <v>4</v>
      </c>
      <c r="O455" s="39">
        <f>IF(ISNUMBER(SEARCH("Yes",'2_all_summary'!$H454)),IF(ISNUMBER(SEARCH("Yes",'2_all_summary'!R454)),1,2),IF(ISNUMBER(SEARCH("No",'2_all_summary'!R454)),4,3))</f>
        <v>4</v>
      </c>
      <c r="P455" s="39">
        <f>IF(ISNUMBER(SEARCH("Yes",'2_all_summary'!$H454)),IF(ISNUMBER(SEARCH("Yes",'2_all_summary'!S454)),1,2),IF(ISNUMBER(SEARCH("No",'2_all_summary'!S454)),4,3))</f>
        <v>4</v>
      </c>
      <c r="Q455" s="39">
        <f>IF(ISNUMBER(SEARCH("Yes",'2_all_summary'!$H454)),IF(0&lt;'2_all_summary'!T454,1,2),IF(0='2_all_summary'!T454,4,3))</f>
        <v>4</v>
      </c>
      <c r="R455" s="39">
        <f>IF(ISNUMBER(SEARCH("Yes",'2_all_summary'!$H454)),IF(ISNUMBER(SEARCH("Yes",'2_all_summary'!U454)),1,2),IF(ISNUMBER(SEARCH("No",'2_all_summary'!U454)),4,3))</f>
        <v>4</v>
      </c>
    </row>
    <row r="456" spans="7:18" x14ac:dyDescent="0.3">
      <c r="G456" s="53"/>
      <c r="H456" s="39" t="str">
        <f>'2_all_summary'!D455</f>
        <v>Lacking the means or the motivation? exploring the experience of community-based resource management among Fisherfolk on lake Victoria, Uganda</v>
      </c>
      <c r="I456" s="39" t="str">
        <f>'2_all_summary'!E455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v>
      </c>
      <c r="J456" s="39">
        <f>IF(ISNUMBER(SEARCH("Yes",'2_all_summary'!$H455)),IF(ISNUMBER(SEARCH("Yes",'2_all_summary'!M455)),1,2),IF(ISNUMBER(SEARCH("No",'2_all_summary'!M455)),4,3))</f>
        <v>4</v>
      </c>
      <c r="K456" s="39">
        <f>IF(ISNUMBER(SEARCH("Yes",'2_all_summary'!$H455)),IF(ISNUMBER(SEARCH("Yes",'2_all_summary'!N455)),1,2),IF(ISNUMBER(SEARCH("No",'2_all_summary'!N455)),4,3))</f>
        <v>4</v>
      </c>
      <c r="L456" s="39">
        <f>IF(ISNUMBER(SEARCH("Yes",'2_all_summary'!$H455)),IF(ISNUMBER(SEARCH("Yes",'2_all_summary'!O455)),1,2),IF(ISNUMBER(SEARCH("No",'2_all_summary'!O455)),4,3))</f>
        <v>4</v>
      </c>
      <c r="M456" s="39">
        <f>IF(ISNUMBER(SEARCH("Yes",'2_all_summary'!$H455)),IF(0&lt;'2_all_summary'!P455,1,2),IF(0='2_all_summary'!P455,4,3))</f>
        <v>4</v>
      </c>
      <c r="N456" s="39">
        <f>IF(ISNUMBER(SEARCH("Yes",'2_all_summary'!$H455)),IF(ISNUMBER(SEARCH("Yes",'2_all_summary'!Q455)),1,2),IF(ISNUMBER(SEARCH("No",'2_all_summary'!Q455)),4,3))</f>
        <v>4</v>
      </c>
      <c r="O456" s="39">
        <f>IF(ISNUMBER(SEARCH("Yes",'2_all_summary'!$H455)),IF(ISNUMBER(SEARCH("Yes",'2_all_summary'!R455)),1,2),IF(ISNUMBER(SEARCH("No",'2_all_summary'!R455)),4,3))</f>
        <v>4</v>
      </c>
      <c r="P456" s="39">
        <f>IF(ISNUMBER(SEARCH("Yes",'2_all_summary'!$H455)),IF(ISNUMBER(SEARCH("Yes",'2_all_summary'!S455)),1,2),IF(ISNUMBER(SEARCH("No",'2_all_summary'!S455)),4,3))</f>
        <v>4</v>
      </c>
      <c r="Q456" s="39">
        <f>IF(ISNUMBER(SEARCH("Yes",'2_all_summary'!$H455)),IF(0&lt;'2_all_summary'!T455,1,2),IF(0='2_all_summary'!T455,4,3))</f>
        <v>4</v>
      </c>
      <c r="R456" s="39">
        <f>IF(ISNUMBER(SEARCH("Yes",'2_all_summary'!$H455)),IF(ISNUMBER(SEARCH("Yes",'2_all_summary'!U455)),1,2),IF(ISNUMBER(SEARCH("No",'2_all_summary'!U455)),4,3))</f>
        <v>4</v>
      </c>
    </row>
    <row r="457" spans="7:18" x14ac:dyDescent="0.3">
      <c r="G457" s="53"/>
      <c r="H457" s="39" t="str">
        <f>'2_all_summary'!D456</f>
        <v>Frailty and Associated Factors among the Elderly in Vietnam: A Cross-Sectional Study</v>
      </c>
      <c r="I457" s="39" t="str">
        <f>'2_all_summary'!E456</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v>
      </c>
      <c r="J457" s="39">
        <f>IF(ISNUMBER(SEARCH("Yes",'2_all_summary'!$H456)),IF(ISNUMBER(SEARCH("Yes",'2_all_summary'!M456)),1,2),IF(ISNUMBER(SEARCH("No",'2_all_summary'!M456)),4,3))</f>
        <v>4</v>
      </c>
      <c r="K457" s="39">
        <f>IF(ISNUMBER(SEARCH("Yes",'2_all_summary'!$H456)),IF(ISNUMBER(SEARCH("Yes",'2_all_summary'!N456)),1,2),IF(ISNUMBER(SEARCH("No",'2_all_summary'!N456)),4,3))</f>
        <v>4</v>
      </c>
      <c r="L457" s="39">
        <f>IF(ISNUMBER(SEARCH("Yes",'2_all_summary'!$H456)),IF(ISNUMBER(SEARCH("Yes",'2_all_summary'!O456)),1,2),IF(ISNUMBER(SEARCH("No",'2_all_summary'!O456)),4,3))</f>
        <v>4</v>
      </c>
      <c r="M457" s="39">
        <f>IF(ISNUMBER(SEARCH("Yes",'2_all_summary'!$H456)),IF(0&lt;'2_all_summary'!P456,1,2),IF(0='2_all_summary'!P456,4,3))</f>
        <v>4</v>
      </c>
      <c r="N457" s="39">
        <f>IF(ISNUMBER(SEARCH("Yes",'2_all_summary'!$H456)),IF(ISNUMBER(SEARCH("Yes",'2_all_summary'!Q456)),1,2),IF(ISNUMBER(SEARCH("No",'2_all_summary'!Q456)),4,3))</f>
        <v>4</v>
      </c>
      <c r="O457" s="39">
        <f>IF(ISNUMBER(SEARCH("Yes",'2_all_summary'!$H456)),IF(ISNUMBER(SEARCH("Yes",'2_all_summary'!R456)),1,2),IF(ISNUMBER(SEARCH("No",'2_all_summary'!R456)),4,3))</f>
        <v>4</v>
      </c>
      <c r="P457" s="39">
        <f>IF(ISNUMBER(SEARCH("Yes",'2_all_summary'!$H456)),IF(ISNUMBER(SEARCH("Yes",'2_all_summary'!S456)),1,2),IF(ISNUMBER(SEARCH("No",'2_all_summary'!S456)),4,3))</f>
        <v>4</v>
      </c>
      <c r="Q457" s="39">
        <f>IF(ISNUMBER(SEARCH("Yes",'2_all_summary'!$H456)),IF(0&lt;'2_all_summary'!T456,1,2),IF(0='2_all_summary'!T456,4,3))</f>
        <v>4</v>
      </c>
      <c r="R457" s="39">
        <f>IF(ISNUMBER(SEARCH("Yes",'2_all_summary'!$H456)),IF(ISNUMBER(SEARCH("Yes",'2_all_summary'!U456)),1,2),IF(ISNUMBER(SEARCH("No",'2_all_summary'!U456)),4,3))</f>
        <v>4</v>
      </c>
    </row>
    <row r="458" spans="7:18" x14ac:dyDescent="0.3">
      <c r="G458" s="53"/>
      <c r="H458" s="39" t="str">
        <f>'2_all_summary'!D457</f>
        <v>Is community-based management of small-scale fisheries in Sierra Leone the answer to their problems?</v>
      </c>
      <c r="I458" s="39" t="str">
        <f>'2_all_summary'!E457</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v>
      </c>
      <c r="J458" s="39">
        <f>IF(ISNUMBER(SEARCH("Yes",'2_all_summary'!$H457)),IF(ISNUMBER(SEARCH("Yes",'2_all_summary'!M457)),1,2),IF(ISNUMBER(SEARCH("No",'2_all_summary'!M457)),4,3))</f>
        <v>4</v>
      </c>
      <c r="K458" s="39">
        <f>IF(ISNUMBER(SEARCH("Yes",'2_all_summary'!$H457)),IF(ISNUMBER(SEARCH("Yes",'2_all_summary'!N457)),1,2),IF(ISNUMBER(SEARCH("No",'2_all_summary'!N457)),4,3))</f>
        <v>4</v>
      </c>
      <c r="L458" s="39">
        <f>IF(ISNUMBER(SEARCH("Yes",'2_all_summary'!$H457)),IF(ISNUMBER(SEARCH("Yes",'2_all_summary'!O457)),1,2),IF(ISNUMBER(SEARCH("No",'2_all_summary'!O457)),4,3))</f>
        <v>4</v>
      </c>
      <c r="M458" s="39">
        <f>IF(ISNUMBER(SEARCH("Yes",'2_all_summary'!$H457)),IF(0&lt;'2_all_summary'!P457,1,2),IF(0='2_all_summary'!P457,4,3))</f>
        <v>4</v>
      </c>
      <c r="N458" s="39">
        <f>IF(ISNUMBER(SEARCH("Yes",'2_all_summary'!$H457)),IF(ISNUMBER(SEARCH("Yes",'2_all_summary'!Q457)),1,2),IF(ISNUMBER(SEARCH("No",'2_all_summary'!Q457)),4,3))</f>
        <v>4</v>
      </c>
      <c r="O458" s="39">
        <f>IF(ISNUMBER(SEARCH("Yes",'2_all_summary'!$H457)),IF(ISNUMBER(SEARCH("Yes",'2_all_summary'!R457)),1,2),IF(ISNUMBER(SEARCH("No",'2_all_summary'!R457)),4,3))</f>
        <v>4</v>
      </c>
      <c r="P458" s="39">
        <f>IF(ISNUMBER(SEARCH("Yes",'2_all_summary'!$H457)),IF(ISNUMBER(SEARCH("Yes",'2_all_summary'!S457)),1,2),IF(ISNUMBER(SEARCH("No",'2_all_summary'!S457)),4,3))</f>
        <v>4</v>
      </c>
      <c r="Q458" s="39">
        <f>IF(ISNUMBER(SEARCH("Yes",'2_all_summary'!$H457)),IF(0&lt;'2_all_summary'!T457,1,2),IF(0='2_all_summary'!T457,4,3))</f>
        <v>4</v>
      </c>
      <c r="R458" s="39">
        <f>IF(ISNUMBER(SEARCH("Yes",'2_all_summary'!$H457)),IF(ISNUMBER(SEARCH("Yes",'2_all_summary'!U457)),1,2),IF(ISNUMBER(SEARCH("No",'2_all_summary'!U457)),4,3))</f>
        <v>4</v>
      </c>
    </row>
    <row r="459" spans="7:18" x14ac:dyDescent="0.3">
      <c r="G459" s="53"/>
      <c r="H459" s="39" t="str">
        <f>'2_all_summary'!D458</f>
        <v>Understanding the access to livelihood assets and fishers' perceptions towards local practice for wetland fisheries sustainability</v>
      </c>
      <c r="I459" s="39" t="str">
        <f>'2_all_summary'!E458</f>
        <v>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v>
      </c>
      <c r="J459" s="39">
        <f>IF(ISNUMBER(SEARCH("Yes",'2_all_summary'!$H458)),IF(ISNUMBER(SEARCH("Yes",'2_all_summary'!M458)),1,2),IF(ISNUMBER(SEARCH("No",'2_all_summary'!M458)),4,3))</f>
        <v>4</v>
      </c>
      <c r="K459" s="39">
        <f>IF(ISNUMBER(SEARCH("Yes",'2_all_summary'!$H458)),IF(ISNUMBER(SEARCH("Yes",'2_all_summary'!N458)),1,2),IF(ISNUMBER(SEARCH("No",'2_all_summary'!N458)),4,3))</f>
        <v>4</v>
      </c>
      <c r="L459" s="39">
        <f>IF(ISNUMBER(SEARCH("Yes",'2_all_summary'!$H458)),IF(ISNUMBER(SEARCH("Yes",'2_all_summary'!O458)),1,2),IF(ISNUMBER(SEARCH("No",'2_all_summary'!O458)),4,3))</f>
        <v>4</v>
      </c>
      <c r="M459" s="39">
        <f>IF(ISNUMBER(SEARCH("Yes",'2_all_summary'!$H458)),IF(0&lt;'2_all_summary'!P458,1,2),IF(0='2_all_summary'!P458,4,3))</f>
        <v>4</v>
      </c>
      <c r="N459" s="39">
        <f>IF(ISNUMBER(SEARCH("Yes",'2_all_summary'!$H458)),IF(ISNUMBER(SEARCH("Yes",'2_all_summary'!Q458)),1,2),IF(ISNUMBER(SEARCH("No",'2_all_summary'!Q458)),4,3))</f>
        <v>4</v>
      </c>
      <c r="O459" s="39">
        <f>IF(ISNUMBER(SEARCH("Yes",'2_all_summary'!$H458)),IF(ISNUMBER(SEARCH("Yes",'2_all_summary'!R458)),1,2),IF(ISNUMBER(SEARCH("No",'2_all_summary'!R458)),4,3))</f>
        <v>4</v>
      </c>
      <c r="P459" s="39">
        <f>IF(ISNUMBER(SEARCH("Yes",'2_all_summary'!$H458)),IF(ISNUMBER(SEARCH("Yes",'2_all_summary'!S458)),1,2),IF(ISNUMBER(SEARCH("No",'2_all_summary'!S458)),4,3))</f>
        <v>4</v>
      </c>
      <c r="Q459" s="39">
        <f>IF(ISNUMBER(SEARCH("Yes",'2_all_summary'!$H458)),IF(0&lt;'2_all_summary'!T458,1,2),IF(0='2_all_summary'!T458,4,3))</f>
        <v>4</v>
      </c>
      <c r="R459" s="39">
        <f>IF(ISNUMBER(SEARCH("Yes",'2_all_summary'!$H458)),IF(ISNUMBER(SEARCH("Yes",'2_all_summary'!U458)),1,2),IF(ISNUMBER(SEARCH("No",'2_all_summary'!U458)),4,3))</f>
        <v>4</v>
      </c>
    </row>
    <row r="460" spans="7:18" x14ac:dyDescent="0.3">
      <c r="G460" s="53"/>
      <c r="H460" s="39" t="str">
        <f>'2_all_summary'!D459</f>
        <v>A Comparison of Home-Based Versus Outreach Event-Based Community HIV Testing in Ugandan Fisherfolk Communities</v>
      </c>
      <c r="I460" s="39" t="str">
        <f>'2_all_summary'!E459</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v>
      </c>
      <c r="J460" s="39">
        <f>IF(ISNUMBER(SEARCH("Yes",'2_all_summary'!$H459)),IF(ISNUMBER(SEARCH("Yes",'2_all_summary'!M459)),1,2),IF(ISNUMBER(SEARCH("No",'2_all_summary'!M459)),4,3))</f>
        <v>4</v>
      </c>
      <c r="K460" s="39">
        <f>IF(ISNUMBER(SEARCH("Yes",'2_all_summary'!$H459)),IF(ISNUMBER(SEARCH("Yes",'2_all_summary'!N459)),1,2),IF(ISNUMBER(SEARCH("No",'2_all_summary'!N459)),4,3))</f>
        <v>4</v>
      </c>
      <c r="L460" s="39">
        <f>IF(ISNUMBER(SEARCH("Yes",'2_all_summary'!$H459)),IF(ISNUMBER(SEARCH("Yes",'2_all_summary'!O459)),1,2),IF(ISNUMBER(SEARCH("No",'2_all_summary'!O459)),4,3))</f>
        <v>4</v>
      </c>
      <c r="M460" s="39">
        <f>IF(ISNUMBER(SEARCH("Yes",'2_all_summary'!$H459)),IF(0&lt;'2_all_summary'!P459,1,2),IF(0='2_all_summary'!P459,4,3))</f>
        <v>4</v>
      </c>
      <c r="N460" s="39">
        <f>IF(ISNUMBER(SEARCH("Yes",'2_all_summary'!$H459)),IF(ISNUMBER(SEARCH("Yes",'2_all_summary'!Q459)),1,2),IF(ISNUMBER(SEARCH("No",'2_all_summary'!Q459)),4,3))</f>
        <v>4</v>
      </c>
      <c r="O460" s="39">
        <f>IF(ISNUMBER(SEARCH("Yes",'2_all_summary'!$H459)),IF(ISNUMBER(SEARCH("Yes",'2_all_summary'!R459)),1,2),IF(ISNUMBER(SEARCH("No",'2_all_summary'!R459)),4,3))</f>
        <v>4</v>
      </c>
      <c r="P460" s="39">
        <f>IF(ISNUMBER(SEARCH("Yes",'2_all_summary'!$H459)),IF(ISNUMBER(SEARCH("Yes",'2_all_summary'!S459)),1,2),IF(ISNUMBER(SEARCH("No",'2_all_summary'!S459)),4,3))</f>
        <v>4</v>
      </c>
      <c r="Q460" s="39">
        <f>IF(ISNUMBER(SEARCH("Yes",'2_all_summary'!$H459)),IF(0&lt;'2_all_summary'!T459,1,2),IF(0='2_all_summary'!T459,4,3))</f>
        <v>4</v>
      </c>
      <c r="R460" s="39">
        <f>IF(ISNUMBER(SEARCH("Yes",'2_all_summary'!$H459)),IF(ISNUMBER(SEARCH("Yes",'2_all_summary'!U459)),1,2),IF(ISNUMBER(SEARCH("No",'2_all_summary'!U459)),4,3))</f>
        <v>4</v>
      </c>
    </row>
    <row r="461" spans="7:18" x14ac:dyDescent="0.3">
      <c r="G461" s="53"/>
      <c r="H461" s="39" t="str">
        <f>'2_all_summary'!D460</f>
        <v>Sustainable development of Lagong Hill forest reserve, Malaysia</v>
      </c>
      <c r="I461" s="39" t="str">
        <f>'2_all_summary'!E460</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461" s="39">
        <f>IF(ISNUMBER(SEARCH("Yes",'2_all_summary'!$H460)),IF(ISNUMBER(SEARCH("Yes",'2_all_summary'!M460)),1,2),IF(ISNUMBER(SEARCH("No",'2_all_summary'!M460)),4,3))</f>
        <v>4</v>
      </c>
      <c r="K461" s="39">
        <f>IF(ISNUMBER(SEARCH("Yes",'2_all_summary'!$H460)),IF(ISNUMBER(SEARCH("Yes",'2_all_summary'!N460)),1,2),IF(ISNUMBER(SEARCH("No",'2_all_summary'!N460)),4,3))</f>
        <v>4</v>
      </c>
      <c r="L461" s="39">
        <f>IF(ISNUMBER(SEARCH("Yes",'2_all_summary'!$H460)),IF(ISNUMBER(SEARCH("Yes",'2_all_summary'!O460)),1,2),IF(ISNUMBER(SEARCH("No",'2_all_summary'!O460)),4,3))</f>
        <v>4</v>
      </c>
      <c r="M461" s="39">
        <f>IF(ISNUMBER(SEARCH("Yes",'2_all_summary'!$H460)),IF(0&lt;'2_all_summary'!P460,1,2),IF(0='2_all_summary'!P460,4,3))</f>
        <v>4</v>
      </c>
      <c r="N461" s="39">
        <f>IF(ISNUMBER(SEARCH("Yes",'2_all_summary'!$H460)),IF(ISNUMBER(SEARCH("Yes",'2_all_summary'!Q460)),1,2),IF(ISNUMBER(SEARCH("No",'2_all_summary'!Q460)),4,3))</f>
        <v>4</v>
      </c>
      <c r="O461" s="39">
        <f>IF(ISNUMBER(SEARCH("Yes",'2_all_summary'!$H460)),IF(ISNUMBER(SEARCH("Yes",'2_all_summary'!R460)),1,2),IF(ISNUMBER(SEARCH("No",'2_all_summary'!R460)),4,3))</f>
        <v>4</v>
      </c>
      <c r="P461" s="39">
        <f>IF(ISNUMBER(SEARCH("Yes",'2_all_summary'!$H460)),IF(ISNUMBER(SEARCH("Yes",'2_all_summary'!S460)),1,2),IF(ISNUMBER(SEARCH("No",'2_all_summary'!S460)),4,3))</f>
        <v>4</v>
      </c>
      <c r="Q461" s="39">
        <f>IF(ISNUMBER(SEARCH("Yes",'2_all_summary'!$H460)),IF(0&lt;'2_all_summary'!T460,1,2),IF(0='2_all_summary'!T460,4,3))</f>
        <v>4</v>
      </c>
      <c r="R461" s="39">
        <f>IF(ISNUMBER(SEARCH("Yes",'2_all_summary'!$H460)),IF(ISNUMBER(SEARCH("Yes",'2_all_summary'!U460)),1,2),IF(ISNUMBER(SEARCH("No",'2_all_summary'!U460)),4,3))</f>
        <v>4</v>
      </c>
    </row>
    <row r="462" spans="7:18" x14ac:dyDescent="0.3">
      <c r="G462" s="53"/>
      <c r="H462" s="39" t="str">
        <f>'2_all_summary'!D461</f>
        <v>Community-based management of subsistence fisheries in Samoa</v>
      </c>
      <c r="I462" s="39" t="str">
        <f>'2_all_summary'!E461</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462" s="39">
        <f>IF(ISNUMBER(SEARCH("Yes",'2_all_summary'!$H461)),IF(ISNUMBER(SEARCH("Yes",'2_all_summary'!M461)),1,2),IF(ISNUMBER(SEARCH("No",'2_all_summary'!M461)),4,3))</f>
        <v>1</v>
      </c>
      <c r="K462" s="39">
        <f>IF(ISNUMBER(SEARCH("Yes",'2_all_summary'!$H461)),IF(ISNUMBER(SEARCH("Yes",'2_all_summary'!N461)),1,2),IF(ISNUMBER(SEARCH("No",'2_all_summary'!N461)),4,3))</f>
        <v>1</v>
      </c>
      <c r="L462" s="39">
        <f>IF(ISNUMBER(SEARCH("Yes",'2_all_summary'!$H461)),IF(ISNUMBER(SEARCH("Yes",'2_all_summary'!O461)),1,2),IF(ISNUMBER(SEARCH("No",'2_all_summary'!O461)),4,3))</f>
        <v>1</v>
      </c>
      <c r="M462" s="39">
        <f>IF(ISNUMBER(SEARCH("Yes",'2_all_summary'!$H461)),IF(0&lt;'2_all_summary'!P461,1,2),IF(0='2_all_summary'!P461,4,3))</f>
        <v>1</v>
      </c>
      <c r="N462" s="39">
        <f>IF(ISNUMBER(SEARCH("Yes",'2_all_summary'!$H461)),IF(ISNUMBER(SEARCH("Yes",'2_all_summary'!Q461)),1,2),IF(ISNUMBER(SEARCH("No",'2_all_summary'!Q461)),4,3))</f>
        <v>1</v>
      </c>
      <c r="O462" s="39">
        <f>IF(ISNUMBER(SEARCH("Yes",'2_all_summary'!$H461)),IF(ISNUMBER(SEARCH("Yes",'2_all_summary'!R461)),1,2),IF(ISNUMBER(SEARCH("No",'2_all_summary'!R461)),4,3))</f>
        <v>1</v>
      </c>
      <c r="P462" s="39">
        <f>IF(ISNUMBER(SEARCH("Yes",'2_all_summary'!$H461)),IF(ISNUMBER(SEARCH("Yes",'2_all_summary'!S461)),1,2),IF(ISNUMBER(SEARCH("No",'2_all_summary'!S461)),4,3))</f>
        <v>1</v>
      </c>
      <c r="Q462" s="39">
        <f>IF(ISNUMBER(SEARCH("Yes",'2_all_summary'!$H461)),IF(0&lt;'2_all_summary'!T461,1,2),IF(0='2_all_summary'!T461,4,3))</f>
        <v>1</v>
      </c>
      <c r="R462" s="39">
        <f>IF(ISNUMBER(SEARCH("Yes",'2_all_summary'!$H461)),IF(ISNUMBER(SEARCH("Yes",'2_all_summary'!U461)),1,2),IF(ISNUMBER(SEARCH("No",'2_all_summary'!U461)),4,3))</f>
        <v>1</v>
      </c>
    </row>
    <row r="463" spans="7:18" x14ac:dyDescent="0.3">
      <c r="G463" s="53"/>
      <c r="H463" s="39" t="str">
        <f>'2_all_summary'!D462</f>
        <v>Predation and competition: The impact of fisheries on marine-mammal populations over the next one hundred years</v>
      </c>
      <c r="I463" s="39" t="str">
        <f>'2_all_summary'!E462</f>
        <v>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463" s="39">
        <f>IF(ISNUMBER(SEARCH("Yes",'2_all_summary'!$H462)),IF(ISNUMBER(SEARCH("Yes",'2_all_summary'!M462)),1,2),IF(ISNUMBER(SEARCH("No",'2_all_summary'!M462)),4,3))</f>
        <v>4</v>
      </c>
      <c r="K463" s="39">
        <f>IF(ISNUMBER(SEARCH("Yes",'2_all_summary'!$H462)),IF(ISNUMBER(SEARCH("Yes",'2_all_summary'!N462)),1,2),IF(ISNUMBER(SEARCH("No",'2_all_summary'!N462)),4,3))</f>
        <v>4</v>
      </c>
      <c r="L463" s="39">
        <f>IF(ISNUMBER(SEARCH("Yes",'2_all_summary'!$H462)),IF(ISNUMBER(SEARCH("Yes",'2_all_summary'!O462)),1,2),IF(ISNUMBER(SEARCH("No",'2_all_summary'!O462)),4,3))</f>
        <v>4</v>
      </c>
      <c r="M463" s="39">
        <f>IF(ISNUMBER(SEARCH("Yes",'2_all_summary'!$H462)),IF(0&lt;'2_all_summary'!P462,1,2),IF(0='2_all_summary'!P462,4,3))</f>
        <v>4</v>
      </c>
      <c r="N463" s="39">
        <f>IF(ISNUMBER(SEARCH("Yes",'2_all_summary'!$H462)),IF(ISNUMBER(SEARCH("Yes",'2_all_summary'!Q462)),1,2),IF(ISNUMBER(SEARCH("No",'2_all_summary'!Q462)),4,3))</f>
        <v>4</v>
      </c>
      <c r="O463" s="39">
        <f>IF(ISNUMBER(SEARCH("Yes",'2_all_summary'!$H462)),IF(ISNUMBER(SEARCH("Yes",'2_all_summary'!R462)),1,2),IF(ISNUMBER(SEARCH("No",'2_all_summary'!R462)),4,3))</f>
        <v>4</v>
      </c>
      <c r="P463" s="39">
        <f>IF(ISNUMBER(SEARCH("Yes",'2_all_summary'!$H462)),IF(ISNUMBER(SEARCH("Yes",'2_all_summary'!S462)),1,2),IF(ISNUMBER(SEARCH("No",'2_all_summary'!S462)),4,3))</f>
        <v>4</v>
      </c>
      <c r="Q463" s="39">
        <f>IF(ISNUMBER(SEARCH("Yes",'2_all_summary'!$H462)),IF(0&lt;'2_all_summary'!T462,1,2),IF(0='2_all_summary'!T462,4,3))</f>
        <v>4</v>
      </c>
      <c r="R463" s="39">
        <f>IF(ISNUMBER(SEARCH("Yes",'2_all_summary'!$H462)),IF(ISNUMBER(SEARCH("Yes",'2_all_summary'!U462)),1,2),IF(ISNUMBER(SEARCH("No",'2_all_summary'!U462)),4,3))</f>
        <v>4</v>
      </c>
    </row>
    <row r="464" spans="7:18" x14ac:dyDescent="0.3">
      <c r="G464" s="53"/>
      <c r="H464" s="39" t="str">
        <f>'2_all_summary'!D463</f>
        <v>Hawaiian Islands Marine Ecosystem case study: Ecosystem- and community-based management in Hawaii</v>
      </c>
      <c r="I464" s="39" t="str">
        <f>'2_all_summary'!E463</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v>
      </c>
      <c r="J464" s="39">
        <f>IF(ISNUMBER(SEARCH("Yes",'2_all_summary'!$H463)),IF(ISNUMBER(SEARCH("Yes",'2_all_summary'!M463)),1,2),IF(ISNUMBER(SEARCH("No",'2_all_summary'!M463)),4,3))</f>
        <v>4</v>
      </c>
      <c r="K464" s="39">
        <f>IF(ISNUMBER(SEARCH("Yes",'2_all_summary'!$H463)),IF(ISNUMBER(SEARCH("Yes",'2_all_summary'!N463)),1,2),IF(ISNUMBER(SEARCH("No",'2_all_summary'!N463)),4,3))</f>
        <v>4</v>
      </c>
      <c r="L464" s="39">
        <f>IF(ISNUMBER(SEARCH("Yes",'2_all_summary'!$H463)),IF(ISNUMBER(SEARCH("Yes",'2_all_summary'!O463)),1,2),IF(ISNUMBER(SEARCH("No",'2_all_summary'!O463)),4,3))</f>
        <v>4</v>
      </c>
      <c r="M464" s="39">
        <f>IF(ISNUMBER(SEARCH("Yes",'2_all_summary'!$H463)),IF(0&lt;'2_all_summary'!P463,1,2),IF(0='2_all_summary'!P463,4,3))</f>
        <v>4</v>
      </c>
      <c r="N464" s="39">
        <f>IF(ISNUMBER(SEARCH("Yes",'2_all_summary'!$H463)),IF(ISNUMBER(SEARCH("Yes",'2_all_summary'!Q463)),1,2),IF(ISNUMBER(SEARCH("No",'2_all_summary'!Q463)),4,3))</f>
        <v>4</v>
      </c>
      <c r="O464" s="39">
        <f>IF(ISNUMBER(SEARCH("Yes",'2_all_summary'!$H463)),IF(ISNUMBER(SEARCH("Yes",'2_all_summary'!R463)),1,2),IF(ISNUMBER(SEARCH("No",'2_all_summary'!R463)),4,3))</f>
        <v>4</v>
      </c>
      <c r="P464" s="39">
        <f>IF(ISNUMBER(SEARCH("Yes",'2_all_summary'!$H463)),IF(ISNUMBER(SEARCH("Yes",'2_all_summary'!S463)),1,2),IF(ISNUMBER(SEARCH("No",'2_all_summary'!S463)),4,3))</f>
        <v>4</v>
      </c>
      <c r="Q464" s="39">
        <f>IF(ISNUMBER(SEARCH("Yes",'2_all_summary'!$H463)),IF(0&lt;'2_all_summary'!T463,1,2),IF(0='2_all_summary'!T463,4,3))</f>
        <v>4</v>
      </c>
      <c r="R464" s="39">
        <f>IF(ISNUMBER(SEARCH("Yes",'2_all_summary'!$H463)),IF(ISNUMBER(SEARCH("Yes",'2_all_summary'!U463)),1,2),IF(ISNUMBER(SEARCH("No",'2_all_summary'!U463)),4,3))</f>
        <v>4</v>
      </c>
    </row>
    <row r="465" spans="7:18" x14ac:dyDescent="0.3">
      <c r="G465" s="53"/>
      <c r="H465" s="39" t="str">
        <f>'2_all_summary'!D464</f>
        <v>Power play: ethical dilemmas of dealing with local officials and politicians: Experiences from post-tsunami research in Sri Lanka</v>
      </c>
      <c r="I465" s="39" t="str">
        <f>'2_all_summary'!E464</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v>
      </c>
      <c r="J465" s="39">
        <f>IF(ISNUMBER(SEARCH("Yes",'2_all_summary'!$H464)),IF(ISNUMBER(SEARCH("Yes",'2_all_summary'!M464)),1,2),IF(ISNUMBER(SEARCH("No",'2_all_summary'!M464)),4,3))</f>
        <v>4</v>
      </c>
      <c r="K465" s="39">
        <f>IF(ISNUMBER(SEARCH("Yes",'2_all_summary'!$H464)),IF(ISNUMBER(SEARCH("Yes",'2_all_summary'!N464)),1,2),IF(ISNUMBER(SEARCH("No",'2_all_summary'!N464)),4,3))</f>
        <v>4</v>
      </c>
      <c r="L465" s="39">
        <f>IF(ISNUMBER(SEARCH("Yes",'2_all_summary'!$H464)),IF(ISNUMBER(SEARCH("Yes",'2_all_summary'!O464)),1,2),IF(ISNUMBER(SEARCH("No",'2_all_summary'!O464)),4,3))</f>
        <v>4</v>
      </c>
      <c r="M465" s="39">
        <f>IF(ISNUMBER(SEARCH("Yes",'2_all_summary'!$H464)),IF(0&lt;'2_all_summary'!P464,1,2),IF(0='2_all_summary'!P464,4,3))</f>
        <v>4</v>
      </c>
      <c r="N465" s="39">
        <f>IF(ISNUMBER(SEARCH("Yes",'2_all_summary'!$H464)),IF(ISNUMBER(SEARCH("Yes",'2_all_summary'!Q464)),1,2),IF(ISNUMBER(SEARCH("No",'2_all_summary'!Q464)),4,3))</f>
        <v>4</v>
      </c>
      <c r="O465" s="39">
        <f>IF(ISNUMBER(SEARCH("Yes",'2_all_summary'!$H464)),IF(ISNUMBER(SEARCH("Yes",'2_all_summary'!R464)),1,2),IF(ISNUMBER(SEARCH("No",'2_all_summary'!R464)),4,3))</f>
        <v>4</v>
      </c>
      <c r="P465" s="39">
        <f>IF(ISNUMBER(SEARCH("Yes",'2_all_summary'!$H464)),IF(ISNUMBER(SEARCH("Yes",'2_all_summary'!S464)),1,2),IF(ISNUMBER(SEARCH("No",'2_all_summary'!S464)),4,3))</f>
        <v>4</v>
      </c>
      <c r="Q465" s="39">
        <f>IF(ISNUMBER(SEARCH("Yes",'2_all_summary'!$H464)),IF(0&lt;'2_all_summary'!T464,1,2),IF(0='2_all_summary'!T464,4,3))</f>
        <v>4</v>
      </c>
      <c r="R465" s="39">
        <f>IF(ISNUMBER(SEARCH("Yes",'2_all_summary'!$H464)),IF(ISNUMBER(SEARCH("Yes",'2_all_summary'!U464)),1,2),IF(ISNUMBER(SEARCH("No",'2_all_summary'!U464)),4,3))</f>
        <v>4</v>
      </c>
    </row>
    <row r="466" spans="7:18" x14ac:dyDescent="0.3">
      <c r="G466" s="53"/>
      <c r="H466" s="39" t="str">
        <f>'2_all_summary'!D465</f>
        <v>Neither bust nor boom: Institutional robustness in the beach seine fishery of southern Sri Lanka</v>
      </c>
      <c r="I466" s="39" t="str">
        <f>'2_all_summary'!E465</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v>
      </c>
      <c r="J466" s="39">
        <f>IF(ISNUMBER(SEARCH("Yes",'2_all_summary'!$H465)),IF(ISNUMBER(SEARCH("Yes",'2_all_summary'!M465)),1,2),IF(ISNUMBER(SEARCH("No",'2_all_summary'!M465)),4,3))</f>
        <v>4</v>
      </c>
      <c r="K466" s="39">
        <f>IF(ISNUMBER(SEARCH("Yes",'2_all_summary'!$H465)),IF(ISNUMBER(SEARCH("Yes",'2_all_summary'!N465)),1,2),IF(ISNUMBER(SEARCH("No",'2_all_summary'!N465)),4,3))</f>
        <v>4</v>
      </c>
      <c r="L466" s="39">
        <f>IF(ISNUMBER(SEARCH("Yes",'2_all_summary'!$H465)),IF(ISNUMBER(SEARCH("Yes",'2_all_summary'!O465)),1,2),IF(ISNUMBER(SEARCH("No",'2_all_summary'!O465)),4,3))</f>
        <v>4</v>
      </c>
      <c r="M466" s="39">
        <f>IF(ISNUMBER(SEARCH("Yes",'2_all_summary'!$H465)),IF(0&lt;'2_all_summary'!P465,1,2),IF(0='2_all_summary'!P465,4,3))</f>
        <v>4</v>
      </c>
      <c r="N466" s="39">
        <f>IF(ISNUMBER(SEARCH("Yes",'2_all_summary'!$H465)),IF(ISNUMBER(SEARCH("Yes",'2_all_summary'!Q465)),1,2),IF(ISNUMBER(SEARCH("No",'2_all_summary'!Q465)),4,3))</f>
        <v>4</v>
      </c>
      <c r="O466" s="39">
        <f>IF(ISNUMBER(SEARCH("Yes",'2_all_summary'!$H465)),IF(ISNUMBER(SEARCH("Yes",'2_all_summary'!R465)),1,2),IF(ISNUMBER(SEARCH("No",'2_all_summary'!R465)),4,3))</f>
        <v>4</v>
      </c>
      <c r="P466" s="39">
        <f>IF(ISNUMBER(SEARCH("Yes",'2_all_summary'!$H465)),IF(ISNUMBER(SEARCH("Yes",'2_all_summary'!S465)),1,2),IF(ISNUMBER(SEARCH("No",'2_all_summary'!S465)),4,3))</f>
        <v>4</v>
      </c>
      <c r="Q466" s="39">
        <f>IF(ISNUMBER(SEARCH("Yes",'2_all_summary'!$H465)),IF(0&lt;'2_all_summary'!T465,1,2),IF(0='2_all_summary'!T465,4,3))</f>
        <v>4</v>
      </c>
      <c r="R466" s="39">
        <f>IF(ISNUMBER(SEARCH("Yes",'2_all_summary'!$H465)),IF(ISNUMBER(SEARCH("Yes",'2_all_summary'!U465)),1,2),IF(ISNUMBER(SEARCH("No",'2_all_summary'!U465)),4,3))</f>
        <v>4</v>
      </c>
    </row>
    <row r="467" spans="7:18" x14ac:dyDescent="0.3">
      <c r="G467" s="53"/>
      <c r="H467" s="39" t="str">
        <f>'2_all_summary'!D466</f>
        <v>Engaging local communities in wildlife management area planning: An evaluation of the Lake Ontario Islands search conference</v>
      </c>
      <c r="I467" s="39" t="str">
        <f>'2_all_summary'!E466</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67" s="39">
        <f>IF(ISNUMBER(SEARCH("Yes",'2_all_summary'!$H466)),IF(ISNUMBER(SEARCH("Yes",'2_all_summary'!M466)),1,2),IF(ISNUMBER(SEARCH("No",'2_all_summary'!M466)),4,3))</f>
        <v>4</v>
      </c>
      <c r="K467" s="39">
        <f>IF(ISNUMBER(SEARCH("Yes",'2_all_summary'!$H466)),IF(ISNUMBER(SEARCH("Yes",'2_all_summary'!N466)),1,2),IF(ISNUMBER(SEARCH("No",'2_all_summary'!N466)),4,3))</f>
        <v>4</v>
      </c>
      <c r="L467" s="39">
        <f>IF(ISNUMBER(SEARCH("Yes",'2_all_summary'!$H466)),IF(ISNUMBER(SEARCH("Yes",'2_all_summary'!O466)),1,2),IF(ISNUMBER(SEARCH("No",'2_all_summary'!O466)),4,3))</f>
        <v>4</v>
      </c>
      <c r="M467" s="39">
        <f>IF(ISNUMBER(SEARCH("Yes",'2_all_summary'!$H466)),IF(0&lt;'2_all_summary'!P466,1,2),IF(0='2_all_summary'!P466,4,3))</f>
        <v>4</v>
      </c>
      <c r="N467" s="39">
        <f>IF(ISNUMBER(SEARCH("Yes",'2_all_summary'!$H466)),IF(ISNUMBER(SEARCH("Yes",'2_all_summary'!Q466)),1,2),IF(ISNUMBER(SEARCH("No",'2_all_summary'!Q466)),4,3))</f>
        <v>4</v>
      </c>
      <c r="O467" s="39">
        <f>IF(ISNUMBER(SEARCH("Yes",'2_all_summary'!$H466)),IF(ISNUMBER(SEARCH("Yes",'2_all_summary'!R466)),1,2),IF(ISNUMBER(SEARCH("No",'2_all_summary'!R466)),4,3))</f>
        <v>4</v>
      </c>
      <c r="P467" s="39">
        <f>IF(ISNUMBER(SEARCH("Yes",'2_all_summary'!$H466)),IF(ISNUMBER(SEARCH("Yes",'2_all_summary'!S466)),1,2),IF(ISNUMBER(SEARCH("No",'2_all_summary'!S466)),4,3))</f>
        <v>4</v>
      </c>
      <c r="Q467" s="39">
        <f>IF(ISNUMBER(SEARCH("Yes",'2_all_summary'!$H466)),IF(0&lt;'2_all_summary'!T466,1,2),IF(0='2_all_summary'!T466,4,3))</f>
        <v>4</v>
      </c>
      <c r="R467" s="39">
        <f>IF(ISNUMBER(SEARCH("Yes",'2_all_summary'!$H466)),IF(ISNUMBER(SEARCH("Yes",'2_all_summary'!U466)),1,2),IF(ISNUMBER(SEARCH("No",'2_all_summary'!U466)),4,3))</f>
        <v>4</v>
      </c>
    </row>
    <row r="468" spans="7:18" x14ac:dyDescent="0.3">
      <c r="G468" s="53"/>
      <c r="H468" s="39" t="str">
        <f>'2_all_summary'!D467</f>
        <v>Community-based tourism and the development of local small businesses in rural Baja California, Mexico</v>
      </c>
      <c r="I468" s="39" t="str">
        <f>'2_all_summary'!E467</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v>
      </c>
      <c r="J468" s="39">
        <f>IF(ISNUMBER(SEARCH("Yes",'2_all_summary'!$H467)),IF(ISNUMBER(SEARCH("Yes",'2_all_summary'!M467)),1,2),IF(ISNUMBER(SEARCH("No",'2_all_summary'!M467)),4,3))</f>
        <v>4</v>
      </c>
      <c r="K468" s="39">
        <f>IF(ISNUMBER(SEARCH("Yes",'2_all_summary'!$H467)),IF(ISNUMBER(SEARCH("Yes",'2_all_summary'!N467)),1,2),IF(ISNUMBER(SEARCH("No",'2_all_summary'!N467)),4,3))</f>
        <v>4</v>
      </c>
      <c r="L468" s="39">
        <f>IF(ISNUMBER(SEARCH("Yes",'2_all_summary'!$H467)),IF(ISNUMBER(SEARCH("Yes",'2_all_summary'!O467)),1,2),IF(ISNUMBER(SEARCH("No",'2_all_summary'!O467)),4,3))</f>
        <v>4</v>
      </c>
      <c r="M468" s="39">
        <f>IF(ISNUMBER(SEARCH("Yes",'2_all_summary'!$H467)),IF(0&lt;'2_all_summary'!P467,1,2),IF(0='2_all_summary'!P467,4,3))</f>
        <v>4</v>
      </c>
      <c r="N468" s="39">
        <f>IF(ISNUMBER(SEARCH("Yes",'2_all_summary'!$H467)),IF(ISNUMBER(SEARCH("Yes",'2_all_summary'!Q467)),1,2),IF(ISNUMBER(SEARCH("No",'2_all_summary'!Q467)),4,3))</f>
        <v>4</v>
      </c>
      <c r="O468" s="39">
        <f>IF(ISNUMBER(SEARCH("Yes",'2_all_summary'!$H467)),IF(ISNUMBER(SEARCH("Yes",'2_all_summary'!R467)),1,2),IF(ISNUMBER(SEARCH("No",'2_all_summary'!R467)),4,3))</f>
        <v>4</v>
      </c>
      <c r="P468" s="39">
        <f>IF(ISNUMBER(SEARCH("Yes",'2_all_summary'!$H467)),IF(ISNUMBER(SEARCH("Yes",'2_all_summary'!S467)),1,2),IF(ISNUMBER(SEARCH("No",'2_all_summary'!S467)),4,3))</f>
        <v>4</v>
      </c>
      <c r="Q468" s="39">
        <f>IF(ISNUMBER(SEARCH("Yes",'2_all_summary'!$H467)),IF(0&lt;'2_all_summary'!T467,1,2),IF(0='2_all_summary'!T467,4,3))</f>
        <v>4</v>
      </c>
      <c r="R468" s="39">
        <f>IF(ISNUMBER(SEARCH("Yes",'2_all_summary'!$H467)),IF(ISNUMBER(SEARCH("Yes",'2_all_summary'!U467)),1,2),IF(ISNUMBER(SEARCH("No",'2_all_summary'!U467)),4,3))</f>
        <v>4</v>
      </c>
    </row>
    <row r="469" spans="7:18" x14ac:dyDescent="0.3">
      <c r="G469" s="53"/>
      <c r="H469" s="39" t="str">
        <f>'2_all_summary'!D468</f>
        <v>Limnological perspectives on conservation of floodplain lakes in the Amazon basin</v>
      </c>
      <c r="I469" s="39" t="str">
        <f>'2_all_summary'!E468</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v>
      </c>
      <c r="J469" s="39">
        <f>IF(ISNUMBER(SEARCH("Yes",'2_all_summary'!$H468)),IF(ISNUMBER(SEARCH("Yes",'2_all_summary'!M468)),1,2),IF(ISNUMBER(SEARCH("No",'2_all_summary'!M468)),4,3))</f>
        <v>4</v>
      </c>
      <c r="K469" s="39">
        <f>IF(ISNUMBER(SEARCH("Yes",'2_all_summary'!$H468)),IF(ISNUMBER(SEARCH("Yes",'2_all_summary'!N468)),1,2),IF(ISNUMBER(SEARCH("No",'2_all_summary'!N468)),4,3))</f>
        <v>4</v>
      </c>
      <c r="L469" s="39">
        <f>IF(ISNUMBER(SEARCH("Yes",'2_all_summary'!$H468)),IF(ISNUMBER(SEARCH("Yes",'2_all_summary'!O468)),1,2),IF(ISNUMBER(SEARCH("No",'2_all_summary'!O468)),4,3))</f>
        <v>4</v>
      </c>
      <c r="M469" s="39">
        <f>IF(ISNUMBER(SEARCH("Yes",'2_all_summary'!$H468)),IF(0&lt;'2_all_summary'!P468,1,2),IF(0='2_all_summary'!P468,4,3))</f>
        <v>4</v>
      </c>
      <c r="N469" s="39">
        <f>IF(ISNUMBER(SEARCH("Yes",'2_all_summary'!$H468)),IF(ISNUMBER(SEARCH("Yes",'2_all_summary'!Q468)),1,2),IF(ISNUMBER(SEARCH("No",'2_all_summary'!Q468)),4,3))</f>
        <v>4</v>
      </c>
      <c r="O469" s="39">
        <f>IF(ISNUMBER(SEARCH("Yes",'2_all_summary'!$H468)),IF(ISNUMBER(SEARCH("Yes",'2_all_summary'!R468)),1,2),IF(ISNUMBER(SEARCH("No",'2_all_summary'!R468)),4,3))</f>
        <v>4</v>
      </c>
      <c r="P469" s="39">
        <f>IF(ISNUMBER(SEARCH("Yes",'2_all_summary'!$H468)),IF(ISNUMBER(SEARCH("Yes",'2_all_summary'!S468)),1,2),IF(ISNUMBER(SEARCH("No",'2_all_summary'!S468)),4,3))</f>
        <v>4</v>
      </c>
      <c r="Q469" s="39">
        <f>IF(ISNUMBER(SEARCH("Yes",'2_all_summary'!$H468)),IF(0&lt;'2_all_summary'!T468,1,2),IF(0='2_all_summary'!T468,4,3))</f>
        <v>4</v>
      </c>
      <c r="R469" s="39">
        <f>IF(ISNUMBER(SEARCH("Yes",'2_all_summary'!$H468)),IF(ISNUMBER(SEARCH("Yes",'2_all_summary'!U468)),1,2),IF(ISNUMBER(SEARCH("No",'2_all_summary'!U468)),4,3))</f>
        <v>4</v>
      </c>
    </row>
    <row r="470" spans="7:18" x14ac:dyDescent="0.3">
      <c r="G470" s="53"/>
      <c r="H470" s="39" t="str">
        <f>'2_all_summary'!D469</f>
        <v>Local community-based approach for sustainable management of artisanal fisheries on small islands</v>
      </c>
      <c r="I470" s="39" t="str">
        <f>'2_all_summary'!E469</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470" s="39">
        <f>IF(ISNUMBER(SEARCH("Yes",'2_all_summary'!$H469)),IF(ISNUMBER(SEARCH("Yes",'2_all_summary'!M469)),1,2),IF(ISNUMBER(SEARCH("No",'2_all_summary'!M469)),4,3))</f>
        <v>4</v>
      </c>
      <c r="K470" s="39">
        <f>IF(ISNUMBER(SEARCH("Yes",'2_all_summary'!$H469)),IF(ISNUMBER(SEARCH("Yes",'2_all_summary'!N469)),1,2),IF(ISNUMBER(SEARCH("No",'2_all_summary'!N469)),4,3))</f>
        <v>3</v>
      </c>
      <c r="L470" s="39">
        <f>IF(ISNUMBER(SEARCH("Yes",'2_all_summary'!$H469)),IF(ISNUMBER(SEARCH("Yes",'2_all_summary'!O469)),1,2),IF(ISNUMBER(SEARCH("No",'2_all_summary'!O469)),4,3))</f>
        <v>4</v>
      </c>
      <c r="M470" s="39">
        <f>IF(ISNUMBER(SEARCH("Yes",'2_all_summary'!$H469)),IF(0&lt;'2_all_summary'!P469,1,2),IF(0='2_all_summary'!P469,4,3))</f>
        <v>3</v>
      </c>
      <c r="N470" s="39">
        <f>IF(ISNUMBER(SEARCH("Yes",'2_all_summary'!$H469)),IF(ISNUMBER(SEARCH("Yes",'2_all_summary'!Q469)),1,2),IF(ISNUMBER(SEARCH("No",'2_all_summary'!Q469)),4,3))</f>
        <v>4</v>
      </c>
      <c r="O470" s="39">
        <f>IF(ISNUMBER(SEARCH("Yes",'2_all_summary'!$H469)),IF(ISNUMBER(SEARCH("Yes",'2_all_summary'!R469)),1,2),IF(ISNUMBER(SEARCH("No",'2_all_summary'!R469)),4,3))</f>
        <v>3</v>
      </c>
      <c r="P470" s="39">
        <f>IF(ISNUMBER(SEARCH("Yes",'2_all_summary'!$H469)),IF(ISNUMBER(SEARCH("Yes",'2_all_summary'!S469)),1,2),IF(ISNUMBER(SEARCH("No",'2_all_summary'!S469)),4,3))</f>
        <v>4</v>
      </c>
      <c r="Q470" s="39">
        <f>IF(ISNUMBER(SEARCH("Yes",'2_all_summary'!$H469)),IF(0&lt;'2_all_summary'!T469,1,2),IF(0='2_all_summary'!T469,4,3))</f>
        <v>3</v>
      </c>
      <c r="R470" s="39">
        <f>IF(ISNUMBER(SEARCH("Yes",'2_all_summary'!$H469)),IF(ISNUMBER(SEARCH("Yes",'2_all_summary'!U469)),1,2),IF(ISNUMBER(SEARCH("No",'2_all_summary'!U469)),4,3))</f>
        <v>3</v>
      </c>
    </row>
    <row r="471" spans="7:18" x14ac:dyDescent="0.3">
      <c r="G471" s="53"/>
      <c r="H471" s="39" t="str">
        <f>'2_all_summary'!D470</f>
        <v>Traditional and community-based marine resources management system in fiji: An evolving integrated process</v>
      </c>
      <c r="I471" s="39" t="str">
        <f>'2_all_summary'!E470</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v>
      </c>
      <c r="J471" s="39">
        <f>IF(ISNUMBER(SEARCH("Yes",'2_all_summary'!$H470)),IF(ISNUMBER(SEARCH("Yes",'2_all_summary'!M470)),1,2),IF(ISNUMBER(SEARCH("No",'2_all_summary'!M470)),4,3))</f>
        <v>1</v>
      </c>
      <c r="K471" s="39">
        <f>IF(ISNUMBER(SEARCH("Yes",'2_all_summary'!$H470)),IF(ISNUMBER(SEARCH("Yes",'2_all_summary'!N470)),1,2),IF(ISNUMBER(SEARCH("No",'2_all_summary'!N470)),4,3))</f>
        <v>1</v>
      </c>
      <c r="L471" s="39">
        <f>IF(ISNUMBER(SEARCH("Yes",'2_all_summary'!$H470)),IF(ISNUMBER(SEARCH("Yes",'2_all_summary'!O470)),1,2),IF(ISNUMBER(SEARCH("No",'2_all_summary'!O470)),4,3))</f>
        <v>1</v>
      </c>
      <c r="M471" s="39">
        <f>IF(ISNUMBER(SEARCH("Yes",'2_all_summary'!$H470)),IF(0&lt;'2_all_summary'!P470,1,2),IF(0='2_all_summary'!P470,4,3))</f>
        <v>1</v>
      </c>
      <c r="N471" s="39">
        <f>IF(ISNUMBER(SEARCH("Yes",'2_all_summary'!$H470)),IF(ISNUMBER(SEARCH("Yes",'2_all_summary'!Q470)),1,2),IF(ISNUMBER(SEARCH("No",'2_all_summary'!Q470)),4,3))</f>
        <v>1</v>
      </c>
      <c r="O471" s="39">
        <f>IF(ISNUMBER(SEARCH("Yes",'2_all_summary'!$H470)),IF(ISNUMBER(SEARCH("Yes",'2_all_summary'!R470)),1,2),IF(ISNUMBER(SEARCH("No",'2_all_summary'!R470)),4,3))</f>
        <v>1</v>
      </c>
      <c r="P471" s="39">
        <f>IF(ISNUMBER(SEARCH("Yes",'2_all_summary'!$H470)),IF(ISNUMBER(SEARCH("Yes",'2_all_summary'!S470)),1,2),IF(ISNUMBER(SEARCH("No",'2_all_summary'!S470)),4,3))</f>
        <v>1</v>
      </c>
      <c r="Q471" s="39">
        <f>IF(ISNUMBER(SEARCH("Yes",'2_all_summary'!$H470)),IF(0&lt;'2_all_summary'!T470,1,2),IF(0='2_all_summary'!T470,4,3))</f>
        <v>1</v>
      </c>
      <c r="R471" s="39">
        <f>IF(ISNUMBER(SEARCH("Yes",'2_all_summary'!$H470)),IF(ISNUMBER(SEARCH("Yes",'2_all_summary'!U470)),1,2),IF(ISNUMBER(SEARCH("No",'2_all_summary'!U470)),4,3))</f>
        <v>1</v>
      </c>
    </row>
    <row r="472" spans="7:18" x14ac:dyDescent="0.3">
      <c r="G472" s="53"/>
      <c r="H472" s="39" t="str">
        <f>'2_all_summary'!D471</f>
        <v>Fishery of mud crab Scylla serrata of Kotania Bay, Western Seram District: Potency, stock status and sustainable management</v>
      </c>
      <c r="I472" s="39" t="str">
        <f>'2_all_summary'!E471</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v>
      </c>
      <c r="J472" s="39">
        <f>IF(ISNUMBER(SEARCH("Yes",'2_all_summary'!$H471)),IF(ISNUMBER(SEARCH("Yes",'2_all_summary'!M471)),1,2),IF(ISNUMBER(SEARCH("No",'2_all_summary'!M471)),4,3))</f>
        <v>4</v>
      </c>
      <c r="K472" s="39">
        <f>IF(ISNUMBER(SEARCH("Yes",'2_all_summary'!$H471)),IF(ISNUMBER(SEARCH("Yes",'2_all_summary'!N471)),1,2),IF(ISNUMBER(SEARCH("No",'2_all_summary'!N471)),4,3))</f>
        <v>4</v>
      </c>
      <c r="L472" s="39">
        <f>IF(ISNUMBER(SEARCH("Yes",'2_all_summary'!$H471)),IF(ISNUMBER(SEARCH("Yes",'2_all_summary'!O471)),1,2),IF(ISNUMBER(SEARCH("No",'2_all_summary'!O471)),4,3))</f>
        <v>4</v>
      </c>
      <c r="M472" s="39">
        <f>IF(ISNUMBER(SEARCH("Yes",'2_all_summary'!$H471)),IF(0&lt;'2_all_summary'!P471,1,2),IF(0='2_all_summary'!P471,4,3))</f>
        <v>4</v>
      </c>
      <c r="N472" s="39">
        <f>IF(ISNUMBER(SEARCH("Yes",'2_all_summary'!$H471)),IF(ISNUMBER(SEARCH("Yes",'2_all_summary'!Q471)),1,2),IF(ISNUMBER(SEARCH("No",'2_all_summary'!Q471)),4,3))</f>
        <v>4</v>
      </c>
      <c r="O472" s="39">
        <f>IF(ISNUMBER(SEARCH("Yes",'2_all_summary'!$H471)),IF(ISNUMBER(SEARCH("Yes",'2_all_summary'!R471)),1,2),IF(ISNUMBER(SEARCH("No",'2_all_summary'!R471)),4,3))</f>
        <v>4</v>
      </c>
      <c r="P472" s="39">
        <f>IF(ISNUMBER(SEARCH("Yes",'2_all_summary'!$H471)),IF(ISNUMBER(SEARCH("Yes",'2_all_summary'!S471)),1,2),IF(ISNUMBER(SEARCH("No",'2_all_summary'!S471)),4,3))</f>
        <v>4</v>
      </c>
      <c r="Q472" s="39">
        <f>IF(ISNUMBER(SEARCH("Yes",'2_all_summary'!$H471)),IF(0&lt;'2_all_summary'!T471,1,2),IF(0='2_all_summary'!T471,4,3))</f>
        <v>4</v>
      </c>
      <c r="R472" s="39">
        <f>IF(ISNUMBER(SEARCH("Yes",'2_all_summary'!$H471)),IF(ISNUMBER(SEARCH("Yes",'2_all_summary'!U471)),1,2),IF(ISNUMBER(SEARCH("No",'2_all_summary'!U471)),4,3))</f>
        <v>4</v>
      </c>
    </row>
    <row r="473" spans="7:18" x14ac:dyDescent="0.3">
      <c r="G473" s="53"/>
      <c r="H473" s="39" t="str">
        <f>'2_all_summary'!D472</f>
        <v>End-To-End Models for the Analysis of Marine Ecosystems: Challenges, Issues, and Next Steps</v>
      </c>
      <c r="I473" s="39" t="str">
        <f>'2_all_summary'!E472</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v>
      </c>
      <c r="J473" s="39">
        <f>IF(ISNUMBER(SEARCH("Yes",'2_all_summary'!$H472)),IF(ISNUMBER(SEARCH("Yes",'2_all_summary'!M472)),1,2),IF(ISNUMBER(SEARCH("No",'2_all_summary'!M472)),4,3))</f>
        <v>4</v>
      </c>
      <c r="K473" s="39">
        <f>IF(ISNUMBER(SEARCH("Yes",'2_all_summary'!$H472)),IF(ISNUMBER(SEARCH("Yes",'2_all_summary'!N472)),1,2),IF(ISNUMBER(SEARCH("No",'2_all_summary'!N472)),4,3))</f>
        <v>4</v>
      </c>
      <c r="L473" s="39">
        <f>IF(ISNUMBER(SEARCH("Yes",'2_all_summary'!$H472)),IF(ISNUMBER(SEARCH("Yes",'2_all_summary'!O472)),1,2),IF(ISNUMBER(SEARCH("No",'2_all_summary'!O472)),4,3))</f>
        <v>4</v>
      </c>
      <c r="M473" s="39">
        <f>IF(ISNUMBER(SEARCH("Yes",'2_all_summary'!$H472)),IF(0&lt;'2_all_summary'!P472,1,2),IF(0='2_all_summary'!P472,4,3))</f>
        <v>4</v>
      </c>
      <c r="N473" s="39">
        <f>IF(ISNUMBER(SEARCH("Yes",'2_all_summary'!$H472)),IF(ISNUMBER(SEARCH("Yes",'2_all_summary'!Q472)),1,2),IF(ISNUMBER(SEARCH("No",'2_all_summary'!Q472)),4,3))</f>
        <v>4</v>
      </c>
      <c r="O473" s="39">
        <f>IF(ISNUMBER(SEARCH("Yes",'2_all_summary'!$H472)),IF(ISNUMBER(SEARCH("Yes",'2_all_summary'!R472)),1,2),IF(ISNUMBER(SEARCH("No",'2_all_summary'!R472)),4,3))</f>
        <v>4</v>
      </c>
      <c r="P473" s="39">
        <f>IF(ISNUMBER(SEARCH("Yes",'2_all_summary'!$H472)),IF(ISNUMBER(SEARCH("Yes",'2_all_summary'!S472)),1,2),IF(ISNUMBER(SEARCH("No",'2_all_summary'!S472)),4,3))</f>
        <v>4</v>
      </c>
      <c r="Q473" s="39">
        <f>IF(ISNUMBER(SEARCH("Yes",'2_all_summary'!$H472)),IF(0&lt;'2_all_summary'!T472,1,2),IF(0='2_all_summary'!T472,4,3))</f>
        <v>4</v>
      </c>
      <c r="R473" s="39">
        <f>IF(ISNUMBER(SEARCH("Yes",'2_all_summary'!$H472)),IF(ISNUMBER(SEARCH("Yes",'2_all_summary'!U472)),1,2),IF(ISNUMBER(SEARCH("No",'2_all_summary'!U472)),4,3))</f>
        <v>4</v>
      </c>
    </row>
    <row r="474" spans="7:18" x14ac:dyDescent="0.3">
      <c r="G474" s="53"/>
      <c r="H474" s="39" t="str">
        <f>'2_all_summary'!D473</f>
        <v>An assessment of the current status of the chokka squid fishery in South Africa and an evaluation of alternative allocation strategies</v>
      </c>
      <c r="I474" s="39" t="str">
        <f>'2_all_summary'!E473</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v>
      </c>
      <c r="J474" s="39">
        <f>IF(ISNUMBER(SEARCH("Yes",'2_all_summary'!$H473)),IF(ISNUMBER(SEARCH("Yes",'2_all_summary'!M473)),1,2),IF(ISNUMBER(SEARCH("No",'2_all_summary'!M473)),4,3))</f>
        <v>4</v>
      </c>
      <c r="K474" s="39">
        <f>IF(ISNUMBER(SEARCH("Yes",'2_all_summary'!$H473)),IF(ISNUMBER(SEARCH("Yes",'2_all_summary'!N473)),1,2),IF(ISNUMBER(SEARCH("No",'2_all_summary'!N473)),4,3))</f>
        <v>4</v>
      </c>
      <c r="L474" s="39">
        <f>IF(ISNUMBER(SEARCH("Yes",'2_all_summary'!$H473)),IF(ISNUMBER(SEARCH("Yes",'2_all_summary'!O473)),1,2),IF(ISNUMBER(SEARCH("No",'2_all_summary'!O473)),4,3))</f>
        <v>4</v>
      </c>
      <c r="M474" s="39">
        <f>IF(ISNUMBER(SEARCH("Yes",'2_all_summary'!$H473)),IF(0&lt;'2_all_summary'!P473,1,2),IF(0='2_all_summary'!P473,4,3))</f>
        <v>4</v>
      </c>
      <c r="N474" s="39">
        <f>IF(ISNUMBER(SEARCH("Yes",'2_all_summary'!$H473)),IF(ISNUMBER(SEARCH("Yes",'2_all_summary'!Q473)),1,2),IF(ISNUMBER(SEARCH("No",'2_all_summary'!Q473)),4,3))</f>
        <v>4</v>
      </c>
      <c r="O474" s="39">
        <f>IF(ISNUMBER(SEARCH("Yes",'2_all_summary'!$H473)),IF(ISNUMBER(SEARCH("Yes",'2_all_summary'!R473)),1,2),IF(ISNUMBER(SEARCH("No",'2_all_summary'!R473)),4,3))</f>
        <v>4</v>
      </c>
      <c r="P474" s="39">
        <f>IF(ISNUMBER(SEARCH("Yes",'2_all_summary'!$H473)),IF(ISNUMBER(SEARCH("Yes",'2_all_summary'!S473)),1,2),IF(ISNUMBER(SEARCH("No",'2_all_summary'!S473)),4,3))</f>
        <v>4</v>
      </c>
      <c r="Q474" s="39">
        <f>IF(ISNUMBER(SEARCH("Yes",'2_all_summary'!$H473)),IF(0&lt;'2_all_summary'!T473,1,2),IF(0='2_all_summary'!T473,4,3))</f>
        <v>4</v>
      </c>
      <c r="R474" s="39">
        <f>IF(ISNUMBER(SEARCH("Yes",'2_all_summary'!$H473)),IF(ISNUMBER(SEARCH("Yes",'2_all_summary'!U473)),1,2),IF(ISNUMBER(SEARCH("No",'2_all_summary'!U473)),4,3))</f>
        <v>4</v>
      </c>
    </row>
    <row r="475" spans="7:18" x14ac:dyDescent="0.3">
      <c r="G475" s="53"/>
      <c r="H475" s="39" t="str">
        <f>'2_all_summary'!D474</f>
        <v>Fishery trends, resource-use and management system in the Ungwana Bay fishery Kenya</v>
      </c>
      <c r="I475" s="39" t="str">
        <f>'2_all_summary'!E474</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v>
      </c>
      <c r="J475" s="39">
        <f>IF(ISNUMBER(SEARCH("Yes",'2_all_summary'!$H474)),IF(ISNUMBER(SEARCH("Yes",'2_all_summary'!M474)),1,2),IF(ISNUMBER(SEARCH("No",'2_all_summary'!M474)),4,3))</f>
        <v>4</v>
      </c>
      <c r="K475" s="39">
        <f>IF(ISNUMBER(SEARCH("Yes",'2_all_summary'!$H474)),IF(ISNUMBER(SEARCH("Yes",'2_all_summary'!N474)),1,2),IF(ISNUMBER(SEARCH("No",'2_all_summary'!N474)),4,3))</f>
        <v>4</v>
      </c>
      <c r="L475" s="39">
        <f>IF(ISNUMBER(SEARCH("Yes",'2_all_summary'!$H474)),IF(ISNUMBER(SEARCH("Yes",'2_all_summary'!O474)),1,2),IF(ISNUMBER(SEARCH("No",'2_all_summary'!O474)),4,3))</f>
        <v>4</v>
      </c>
      <c r="M475" s="39">
        <f>IF(ISNUMBER(SEARCH("Yes",'2_all_summary'!$H474)),IF(0&lt;'2_all_summary'!P474,1,2),IF(0='2_all_summary'!P474,4,3))</f>
        <v>4</v>
      </c>
      <c r="N475" s="39">
        <f>IF(ISNUMBER(SEARCH("Yes",'2_all_summary'!$H474)),IF(ISNUMBER(SEARCH("Yes",'2_all_summary'!Q474)),1,2),IF(ISNUMBER(SEARCH("No",'2_all_summary'!Q474)),4,3))</f>
        <v>4</v>
      </c>
      <c r="O475" s="39">
        <f>IF(ISNUMBER(SEARCH("Yes",'2_all_summary'!$H474)),IF(ISNUMBER(SEARCH("Yes",'2_all_summary'!R474)),1,2),IF(ISNUMBER(SEARCH("No",'2_all_summary'!R474)),4,3))</f>
        <v>4</v>
      </c>
      <c r="P475" s="39">
        <f>IF(ISNUMBER(SEARCH("Yes",'2_all_summary'!$H474)),IF(ISNUMBER(SEARCH("Yes",'2_all_summary'!S474)),1,2),IF(ISNUMBER(SEARCH("No",'2_all_summary'!S474)),4,3))</f>
        <v>4</v>
      </c>
      <c r="Q475" s="39">
        <f>IF(ISNUMBER(SEARCH("Yes",'2_all_summary'!$H474)),IF(0&lt;'2_all_summary'!T474,1,2),IF(0='2_all_summary'!T474,4,3))</f>
        <v>4</v>
      </c>
      <c r="R475" s="39">
        <f>IF(ISNUMBER(SEARCH("Yes",'2_all_summary'!$H474)),IF(ISNUMBER(SEARCH("Yes",'2_all_summary'!U474)),1,2),IF(ISNUMBER(SEARCH("No",'2_all_summary'!U474)),4,3))</f>
        <v>4</v>
      </c>
    </row>
    <row r="476" spans="7:18" x14ac:dyDescent="0.3">
      <c r="G476" s="53"/>
      <c r="H476" s="39" t="str">
        <f>'2_all_summary'!D475</f>
        <v>Conservation of migratory fishes in the Amazon basin</v>
      </c>
      <c r="I476" s="39" t="str">
        <f>'2_all_summary'!E475</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v>
      </c>
      <c r="J476" s="39">
        <f>IF(ISNUMBER(SEARCH("Yes",'2_all_summary'!$H475)),IF(ISNUMBER(SEARCH("Yes",'2_all_summary'!M475)),1,2),IF(ISNUMBER(SEARCH("No",'2_all_summary'!M475)),4,3))</f>
        <v>4</v>
      </c>
      <c r="K476" s="39">
        <f>IF(ISNUMBER(SEARCH("Yes",'2_all_summary'!$H475)),IF(ISNUMBER(SEARCH("Yes",'2_all_summary'!N475)),1,2),IF(ISNUMBER(SEARCH("No",'2_all_summary'!N475)),4,3))</f>
        <v>4</v>
      </c>
      <c r="L476" s="39">
        <f>IF(ISNUMBER(SEARCH("Yes",'2_all_summary'!$H475)),IF(ISNUMBER(SEARCH("Yes",'2_all_summary'!O475)),1,2),IF(ISNUMBER(SEARCH("No",'2_all_summary'!O475)),4,3))</f>
        <v>4</v>
      </c>
      <c r="M476" s="39">
        <f>IF(ISNUMBER(SEARCH("Yes",'2_all_summary'!$H475)),IF(0&lt;'2_all_summary'!P475,1,2),IF(0='2_all_summary'!P475,4,3))</f>
        <v>4</v>
      </c>
      <c r="N476" s="39">
        <f>IF(ISNUMBER(SEARCH("Yes",'2_all_summary'!$H475)),IF(ISNUMBER(SEARCH("Yes",'2_all_summary'!Q475)),1,2),IF(ISNUMBER(SEARCH("No",'2_all_summary'!Q475)),4,3))</f>
        <v>4</v>
      </c>
      <c r="O476" s="39">
        <f>IF(ISNUMBER(SEARCH("Yes",'2_all_summary'!$H475)),IF(ISNUMBER(SEARCH("Yes",'2_all_summary'!R475)),1,2),IF(ISNUMBER(SEARCH("No",'2_all_summary'!R475)),4,3))</f>
        <v>4</v>
      </c>
      <c r="P476" s="39">
        <f>IF(ISNUMBER(SEARCH("Yes",'2_all_summary'!$H475)),IF(ISNUMBER(SEARCH("Yes",'2_all_summary'!S475)),1,2),IF(ISNUMBER(SEARCH("No",'2_all_summary'!S475)),4,3))</f>
        <v>4</v>
      </c>
      <c r="Q476" s="39">
        <f>IF(ISNUMBER(SEARCH("Yes",'2_all_summary'!$H475)),IF(0&lt;'2_all_summary'!T475,1,2),IF(0='2_all_summary'!T475,4,3))</f>
        <v>4</v>
      </c>
      <c r="R476" s="39">
        <f>IF(ISNUMBER(SEARCH("Yes",'2_all_summary'!$H475)),IF(ISNUMBER(SEARCH("Yes",'2_all_summary'!U475)),1,2),IF(ISNUMBER(SEARCH("No",'2_all_summary'!U475)),4,3))</f>
        <v>4</v>
      </c>
    </row>
    <row r="477" spans="7:18" x14ac:dyDescent="0.3">
      <c r="G477" s="53"/>
      <c r="H477" s="39" t="str">
        <f>'2_all_summary'!D476</f>
        <v>Sacrificing mackerel for sustainability: case study of a local cultural festival in northeastern Taiwan</v>
      </c>
      <c r="I477" s="39" t="str">
        <f>'2_all_summary'!E476</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v>
      </c>
      <c r="J477" s="39">
        <f>IF(ISNUMBER(SEARCH("Yes",'2_all_summary'!$H476)),IF(ISNUMBER(SEARCH("Yes",'2_all_summary'!M476)),1,2),IF(ISNUMBER(SEARCH("No",'2_all_summary'!M476)),4,3))</f>
        <v>4</v>
      </c>
      <c r="K477" s="39">
        <f>IF(ISNUMBER(SEARCH("Yes",'2_all_summary'!$H476)),IF(ISNUMBER(SEARCH("Yes",'2_all_summary'!N476)),1,2),IF(ISNUMBER(SEARCH("No",'2_all_summary'!N476)),4,3))</f>
        <v>4</v>
      </c>
      <c r="L477" s="39">
        <f>IF(ISNUMBER(SEARCH("Yes",'2_all_summary'!$H476)),IF(ISNUMBER(SEARCH("Yes",'2_all_summary'!O476)),1,2),IF(ISNUMBER(SEARCH("No",'2_all_summary'!O476)),4,3))</f>
        <v>4</v>
      </c>
      <c r="M477" s="39">
        <f>IF(ISNUMBER(SEARCH("Yes",'2_all_summary'!$H476)),IF(0&lt;'2_all_summary'!P476,1,2),IF(0='2_all_summary'!P476,4,3))</f>
        <v>4</v>
      </c>
      <c r="N477" s="39">
        <f>IF(ISNUMBER(SEARCH("Yes",'2_all_summary'!$H476)),IF(ISNUMBER(SEARCH("Yes",'2_all_summary'!Q476)),1,2),IF(ISNUMBER(SEARCH("No",'2_all_summary'!Q476)),4,3))</f>
        <v>4</v>
      </c>
      <c r="O477" s="39">
        <f>IF(ISNUMBER(SEARCH("Yes",'2_all_summary'!$H476)),IF(ISNUMBER(SEARCH("Yes",'2_all_summary'!R476)),1,2),IF(ISNUMBER(SEARCH("No",'2_all_summary'!R476)),4,3))</f>
        <v>4</v>
      </c>
      <c r="P477" s="39">
        <f>IF(ISNUMBER(SEARCH("Yes",'2_all_summary'!$H476)),IF(ISNUMBER(SEARCH("Yes",'2_all_summary'!S476)),1,2),IF(ISNUMBER(SEARCH("No",'2_all_summary'!S476)),4,3))</f>
        <v>4</v>
      </c>
      <c r="Q477" s="39">
        <f>IF(ISNUMBER(SEARCH("Yes",'2_all_summary'!$H476)),IF(0&lt;'2_all_summary'!T476,1,2),IF(0='2_all_summary'!T476,4,3))</f>
        <v>4</v>
      </c>
      <c r="R477" s="39">
        <f>IF(ISNUMBER(SEARCH("Yes",'2_all_summary'!$H476)),IF(ISNUMBER(SEARCH("Yes",'2_all_summary'!U476)),1,2),IF(ISNUMBER(SEARCH("No",'2_all_summary'!U476)),4,3))</f>
        <v>4</v>
      </c>
    </row>
    <row r="478" spans="7:18" x14ac:dyDescent="0.3">
      <c r="G478" s="53"/>
      <c r="H478" s="39" t="str">
        <f>'2_all_summary'!D477</f>
        <v>Towards community- and scientific-based information integration in marine resource management in Indonesia: Bunaken National Park case study</v>
      </c>
      <c r="I478" s="39" t="str">
        <f>'2_all_summary'!E477</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478" s="39">
        <f>IF(ISNUMBER(SEARCH("Yes",'2_all_summary'!$H477)),IF(ISNUMBER(SEARCH("Yes",'2_all_summary'!M477)),1,2),IF(ISNUMBER(SEARCH("No",'2_all_summary'!M477)),4,3))</f>
        <v>4</v>
      </c>
      <c r="K478" s="39">
        <f>IF(ISNUMBER(SEARCH("Yes",'2_all_summary'!$H477)),IF(ISNUMBER(SEARCH("Yes",'2_all_summary'!N477)),1,2),IF(ISNUMBER(SEARCH("No",'2_all_summary'!N477)),4,3))</f>
        <v>4</v>
      </c>
      <c r="L478" s="39">
        <f>IF(ISNUMBER(SEARCH("Yes",'2_all_summary'!$H477)),IF(ISNUMBER(SEARCH("Yes",'2_all_summary'!O477)),1,2),IF(ISNUMBER(SEARCH("No",'2_all_summary'!O477)),4,3))</f>
        <v>4</v>
      </c>
      <c r="M478" s="39">
        <f>IF(ISNUMBER(SEARCH("Yes",'2_all_summary'!$H477)),IF(0&lt;'2_all_summary'!P477,1,2),IF(0='2_all_summary'!P477,4,3))</f>
        <v>4</v>
      </c>
      <c r="N478" s="39">
        <f>IF(ISNUMBER(SEARCH("Yes",'2_all_summary'!$H477)),IF(ISNUMBER(SEARCH("Yes",'2_all_summary'!Q477)),1,2),IF(ISNUMBER(SEARCH("No",'2_all_summary'!Q477)),4,3))</f>
        <v>4</v>
      </c>
      <c r="O478" s="39">
        <f>IF(ISNUMBER(SEARCH("Yes",'2_all_summary'!$H477)),IF(ISNUMBER(SEARCH("Yes",'2_all_summary'!R477)),1,2),IF(ISNUMBER(SEARCH("No",'2_all_summary'!R477)),4,3))</f>
        <v>4</v>
      </c>
      <c r="P478" s="39">
        <f>IF(ISNUMBER(SEARCH("Yes",'2_all_summary'!$H477)),IF(ISNUMBER(SEARCH("Yes",'2_all_summary'!S477)),1,2),IF(ISNUMBER(SEARCH("No",'2_all_summary'!S477)),4,3))</f>
        <v>4</v>
      </c>
      <c r="Q478" s="39">
        <f>IF(ISNUMBER(SEARCH("Yes",'2_all_summary'!$H477)),IF(0&lt;'2_all_summary'!T477,1,2),IF(0='2_all_summary'!T477,4,3))</f>
        <v>4</v>
      </c>
      <c r="R478" s="39">
        <f>IF(ISNUMBER(SEARCH("Yes",'2_all_summary'!$H477)),IF(ISNUMBER(SEARCH("Yes",'2_all_summary'!U477)),1,2),IF(ISNUMBER(SEARCH("No",'2_all_summary'!U477)),4,3))</f>
        <v>4</v>
      </c>
    </row>
    <row r="479" spans="7:18" x14ac:dyDescent="0.3">
      <c r="G479" s="53"/>
      <c r="H479" s="39" t="str">
        <f>'2_all_summary'!D478</f>
        <v>Effect of predictive factors on sustainable development and management of fresh water wetland fisheries</v>
      </c>
      <c r="I479" s="39" t="str">
        <f>'2_all_summary'!E478</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v>
      </c>
      <c r="J479" s="39">
        <f>IF(ISNUMBER(SEARCH("Yes",'2_all_summary'!$H478)),IF(ISNUMBER(SEARCH("Yes",'2_all_summary'!M478)),1,2),IF(ISNUMBER(SEARCH("No",'2_all_summary'!M478)),4,3))</f>
        <v>4</v>
      </c>
      <c r="K479" s="39">
        <f>IF(ISNUMBER(SEARCH("Yes",'2_all_summary'!$H478)),IF(ISNUMBER(SEARCH("Yes",'2_all_summary'!N478)),1,2),IF(ISNUMBER(SEARCH("No",'2_all_summary'!N478)),4,3))</f>
        <v>4</v>
      </c>
      <c r="L479" s="39">
        <f>IF(ISNUMBER(SEARCH("Yes",'2_all_summary'!$H478)),IF(ISNUMBER(SEARCH("Yes",'2_all_summary'!O478)),1,2),IF(ISNUMBER(SEARCH("No",'2_all_summary'!O478)),4,3))</f>
        <v>4</v>
      </c>
      <c r="M479" s="39">
        <f>IF(ISNUMBER(SEARCH("Yes",'2_all_summary'!$H478)),IF(0&lt;'2_all_summary'!P478,1,2),IF(0='2_all_summary'!P478,4,3))</f>
        <v>4</v>
      </c>
      <c r="N479" s="39">
        <f>IF(ISNUMBER(SEARCH("Yes",'2_all_summary'!$H478)),IF(ISNUMBER(SEARCH("Yes",'2_all_summary'!Q478)),1,2),IF(ISNUMBER(SEARCH("No",'2_all_summary'!Q478)),4,3))</f>
        <v>4</v>
      </c>
      <c r="O479" s="39">
        <f>IF(ISNUMBER(SEARCH("Yes",'2_all_summary'!$H478)),IF(ISNUMBER(SEARCH("Yes",'2_all_summary'!R478)),1,2),IF(ISNUMBER(SEARCH("No",'2_all_summary'!R478)),4,3))</f>
        <v>4</v>
      </c>
      <c r="P479" s="39">
        <f>IF(ISNUMBER(SEARCH("Yes",'2_all_summary'!$H478)),IF(ISNUMBER(SEARCH("Yes",'2_all_summary'!S478)),1,2),IF(ISNUMBER(SEARCH("No",'2_all_summary'!S478)),4,3))</f>
        <v>4</v>
      </c>
      <c r="Q479" s="39">
        <f>IF(ISNUMBER(SEARCH("Yes",'2_all_summary'!$H478)),IF(0&lt;'2_all_summary'!T478,1,2),IF(0='2_all_summary'!T478,4,3))</f>
        <v>4</v>
      </c>
      <c r="R479" s="39">
        <f>IF(ISNUMBER(SEARCH("Yes",'2_all_summary'!$H478)),IF(ISNUMBER(SEARCH("Yes",'2_all_summary'!U478)),1,2),IF(ISNUMBER(SEARCH("No",'2_all_summary'!U478)),4,3))</f>
        <v>4</v>
      </c>
    </row>
    <row r="480" spans="7:18" x14ac:dyDescent="0.3">
      <c r="G480" s="53"/>
      <c r="H480" s="39" t="str">
        <f>'2_all_summary'!D479</f>
        <v>Property rights and institutional arrangements in Southeast Asian fisheries</v>
      </c>
      <c r="I480" s="39" t="str">
        <f>'2_all_summary'!E479</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v>
      </c>
      <c r="J480" s="39">
        <f>IF(ISNUMBER(SEARCH("Yes",'2_all_summary'!$H479)),IF(ISNUMBER(SEARCH("Yes",'2_all_summary'!M479)),1,2),IF(ISNUMBER(SEARCH("No",'2_all_summary'!M479)),4,3))</f>
        <v>4</v>
      </c>
      <c r="K480" s="39">
        <f>IF(ISNUMBER(SEARCH("Yes",'2_all_summary'!$H479)),IF(ISNUMBER(SEARCH("Yes",'2_all_summary'!N479)),1,2),IF(ISNUMBER(SEARCH("No",'2_all_summary'!N479)),4,3))</f>
        <v>4</v>
      </c>
      <c r="L480" s="39">
        <f>IF(ISNUMBER(SEARCH("Yes",'2_all_summary'!$H479)),IF(ISNUMBER(SEARCH("Yes",'2_all_summary'!O479)),1,2),IF(ISNUMBER(SEARCH("No",'2_all_summary'!O479)),4,3))</f>
        <v>4</v>
      </c>
      <c r="M480" s="39">
        <f>IF(ISNUMBER(SEARCH("Yes",'2_all_summary'!$H479)),IF(0&lt;'2_all_summary'!P479,1,2),IF(0='2_all_summary'!P479,4,3))</f>
        <v>4</v>
      </c>
      <c r="N480" s="39">
        <f>IF(ISNUMBER(SEARCH("Yes",'2_all_summary'!$H479)),IF(ISNUMBER(SEARCH("Yes",'2_all_summary'!Q479)),1,2),IF(ISNUMBER(SEARCH("No",'2_all_summary'!Q479)),4,3))</f>
        <v>4</v>
      </c>
      <c r="O480" s="39">
        <f>IF(ISNUMBER(SEARCH("Yes",'2_all_summary'!$H479)),IF(ISNUMBER(SEARCH("Yes",'2_all_summary'!R479)),1,2),IF(ISNUMBER(SEARCH("No",'2_all_summary'!R479)),4,3))</f>
        <v>4</v>
      </c>
      <c r="P480" s="39">
        <f>IF(ISNUMBER(SEARCH("Yes",'2_all_summary'!$H479)),IF(ISNUMBER(SEARCH("Yes",'2_all_summary'!S479)),1,2),IF(ISNUMBER(SEARCH("No",'2_all_summary'!S479)),4,3))</f>
        <v>4</v>
      </c>
      <c r="Q480" s="39">
        <f>IF(ISNUMBER(SEARCH("Yes",'2_all_summary'!$H479)),IF(0&lt;'2_all_summary'!T479,1,2),IF(0='2_all_summary'!T479,4,3))</f>
        <v>4</v>
      </c>
      <c r="R480" s="39">
        <f>IF(ISNUMBER(SEARCH("Yes",'2_all_summary'!$H479)),IF(ISNUMBER(SEARCH("Yes",'2_all_summary'!U479)),1,2),IF(ISNUMBER(SEARCH("No",'2_all_summary'!U479)),4,3))</f>
        <v>4</v>
      </c>
    </row>
    <row r="481" spans="7:18" x14ac:dyDescent="0.3">
      <c r="G481" s="53"/>
      <c r="H481" s="39" t="str">
        <f>'2_all_summary'!D480</f>
        <v>Factors influencing progress in establishing community-based marine protected areas in Indonesia</v>
      </c>
      <c r="I481" s="39" t="str">
        <f>'2_all_summary'!E480</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v>
      </c>
      <c r="J481" s="39">
        <f>IF(ISNUMBER(SEARCH("Yes",'2_all_summary'!$H480)),IF(ISNUMBER(SEARCH("Yes",'2_all_summary'!M480)),1,2),IF(ISNUMBER(SEARCH("No",'2_all_summary'!M480)),4,3))</f>
        <v>4</v>
      </c>
      <c r="K481" s="39">
        <f>IF(ISNUMBER(SEARCH("Yes",'2_all_summary'!$H480)),IF(ISNUMBER(SEARCH("Yes",'2_all_summary'!N480)),1,2),IF(ISNUMBER(SEARCH("No",'2_all_summary'!N480)),4,3))</f>
        <v>4</v>
      </c>
      <c r="L481" s="39">
        <f>IF(ISNUMBER(SEARCH("Yes",'2_all_summary'!$H480)),IF(ISNUMBER(SEARCH("Yes",'2_all_summary'!O480)),1,2),IF(ISNUMBER(SEARCH("No",'2_all_summary'!O480)),4,3))</f>
        <v>4</v>
      </c>
      <c r="M481" s="39">
        <f>IF(ISNUMBER(SEARCH("Yes",'2_all_summary'!$H480)),IF(0&lt;'2_all_summary'!P480,1,2),IF(0='2_all_summary'!P480,4,3))</f>
        <v>4</v>
      </c>
      <c r="N481" s="39">
        <f>IF(ISNUMBER(SEARCH("Yes",'2_all_summary'!$H480)),IF(ISNUMBER(SEARCH("Yes",'2_all_summary'!Q480)),1,2),IF(ISNUMBER(SEARCH("No",'2_all_summary'!Q480)),4,3))</f>
        <v>4</v>
      </c>
      <c r="O481" s="39">
        <f>IF(ISNUMBER(SEARCH("Yes",'2_all_summary'!$H480)),IF(ISNUMBER(SEARCH("Yes",'2_all_summary'!R480)),1,2),IF(ISNUMBER(SEARCH("No",'2_all_summary'!R480)),4,3))</f>
        <v>4</v>
      </c>
      <c r="P481" s="39">
        <f>IF(ISNUMBER(SEARCH("Yes",'2_all_summary'!$H480)),IF(ISNUMBER(SEARCH("Yes",'2_all_summary'!S480)),1,2),IF(ISNUMBER(SEARCH("No",'2_all_summary'!S480)),4,3))</f>
        <v>4</v>
      </c>
      <c r="Q481" s="39">
        <f>IF(ISNUMBER(SEARCH("Yes",'2_all_summary'!$H480)),IF(0&lt;'2_all_summary'!T480,1,2),IF(0='2_all_summary'!T480,4,3))</f>
        <v>4</v>
      </c>
      <c r="R481" s="39">
        <f>IF(ISNUMBER(SEARCH("Yes",'2_all_summary'!$H480)),IF(ISNUMBER(SEARCH("Yes",'2_all_summary'!U480)),1,2),IF(ISNUMBER(SEARCH("No",'2_all_summary'!U480)),4,3))</f>
        <v>4</v>
      </c>
    </row>
    <row r="482" spans="7:18" x14ac:dyDescent="0.3">
      <c r="G482" s="53"/>
      <c r="H482" s="39" t="str">
        <f>'2_all_summary'!D481</f>
        <v>Hawaiian Islands (U.S.A.)</v>
      </c>
      <c r="I482" s="39" t="str">
        <f>'2_all_summary'!E481</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482" s="39">
        <f>IF(ISNUMBER(SEARCH("Yes",'2_all_summary'!$H481)),IF(ISNUMBER(SEARCH("Yes",'2_all_summary'!M481)),1,2),IF(ISNUMBER(SEARCH("No",'2_all_summary'!M481)),4,3))</f>
        <v>4</v>
      </c>
      <c r="K482" s="39">
        <f>IF(ISNUMBER(SEARCH("Yes",'2_all_summary'!$H481)),IF(ISNUMBER(SEARCH("Yes",'2_all_summary'!N481)),1,2),IF(ISNUMBER(SEARCH("No",'2_all_summary'!N481)),4,3))</f>
        <v>4</v>
      </c>
      <c r="L482" s="39">
        <f>IF(ISNUMBER(SEARCH("Yes",'2_all_summary'!$H481)),IF(ISNUMBER(SEARCH("Yes",'2_all_summary'!O481)),1,2),IF(ISNUMBER(SEARCH("No",'2_all_summary'!O481)),4,3))</f>
        <v>4</v>
      </c>
      <c r="M482" s="39">
        <f>IF(ISNUMBER(SEARCH("Yes",'2_all_summary'!$H481)),IF(0&lt;'2_all_summary'!P481,1,2),IF(0='2_all_summary'!P481,4,3))</f>
        <v>4</v>
      </c>
      <c r="N482" s="39">
        <f>IF(ISNUMBER(SEARCH("Yes",'2_all_summary'!$H481)),IF(ISNUMBER(SEARCH("Yes",'2_all_summary'!Q481)),1,2),IF(ISNUMBER(SEARCH("No",'2_all_summary'!Q481)),4,3))</f>
        <v>4</v>
      </c>
      <c r="O482" s="39">
        <f>IF(ISNUMBER(SEARCH("Yes",'2_all_summary'!$H481)),IF(ISNUMBER(SEARCH("Yes",'2_all_summary'!R481)),1,2),IF(ISNUMBER(SEARCH("No",'2_all_summary'!R481)),4,3))</f>
        <v>4</v>
      </c>
      <c r="P482" s="39">
        <f>IF(ISNUMBER(SEARCH("Yes",'2_all_summary'!$H481)),IF(ISNUMBER(SEARCH("Yes",'2_all_summary'!S481)),1,2),IF(ISNUMBER(SEARCH("No",'2_all_summary'!S481)),4,3))</f>
        <v>4</v>
      </c>
      <c r="Q482" s="39">
        <f>IF(ISNUMBER(SEARCH("Yes",'2_all_summary'!$H481)),IF(0&lt;'2_all_summary'!T481,1,2),IF(0='2_all_summary'!T481,4,3))</f>
        <v>4</v>
      </c>
      <c r="R482" s="39">
        <f>IF(ISNUMBER(SEARCH("Yes",'2_all_summary'!$H481)),IF(ISNUMBER(SEARCH("Yes",'2_all_summary'!U481)),1,2),IF(ISNUMBER(SEARCH("No",'2_all_summary'!U481)),4,3))</f>
        <v>4</v>
      </c>
    </row>
    <row r="483" spans="7:18" x14ac:dyDescent="0.3">
      <c r="G483" s="53"/>
      <c r="H483" s="39" t="str">
        <f>'2_all_summary'!D482</f>
        <v>Accounting for heterogeneity in small-scale fisheries management: The Amazon case</v>
      </c>
      <c r="I483" s="39" t="str">
        <f>'2_all_summary'!E482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v>
      </c>
      <c r="J483" s="39">
        <f>IF(ISNUMBER(SEARCH("Yes",'2_all_summary'!$H482)),IF(ISNUMBER(SEARCH("Yes",'2_all_summary'!M482)),1,2),IF(ISNUMBER(SEARCH("No",'2_all_summary'!M482)),4,3))</f>
        <v>4</v>
      </c>
      <c r="K483" s="39">
        <f>IF(ISNUMBER(SEARCH("Yes",'2_all_summary'!$H482)),IF(ISNUMBER(SEARCH("Yes",'2_all_summary'!N482)),1,2),IF(ISNUMBER(SEARCH("No",'2_all_summary'!N482)),4,3))</f>
        <v>4</v>
      </c>
      <c r="L483" s="39">
        <f>IF(ISNUMBER(SEARCH("Yes",'2_all_summary'!$H482)),IF(ISNUMBER(SEARCH("Yes",'2_all_summary'!O482)),1,2),IF(ISNUMBER(SEARCH("No",'2_all_summary'!O482)),4,3))</f>
        <v>4</v>
      </c>
      <c r="M483" s="39">
        <f>IF(ISNUMBER(SEARCH("Yes",'2_all_summary'!$H482)),IF(0&lt;'2_all_summary'!P482,1,2),IF(0='2_all_summary'!P482,4,3))</f>
        <v>4</v>
      </c>
      <c r="N483" s="39">
        <f>IF(ISNUMBER(SEARCH("Yes",'2_all_summary'!$H482)),IF(ISNUMBER(SEARCH("Yes",'2_all_summary'!Q482)),1,2),IF(ISNUMBER(SEARCH("No",'2_all_summary'!Q482)),4,3))</f>
        <v>4</v>
      </c>
      <c r="O483" s="39">
        <f>IF(ISNUMBER(SEARCH("Yes",'2_all_summary'!$H482)),IF(ISNUMBER(SEARCH("Yes",'2_all_summary'!R482)),1,2),IF(ISNUMBER(SEARCH("No",'2_all_summary'!R482)),4,3))</f>
        <v>4</v>
      </c>
      <c r="P483" s="39">
        <f>IF(ISNUMBER(SEARCH("Yes",'2_all_summary'!$H482)),IF(ISNUMBER(SEARCH("Yes",'2_all_summary'!S482)),1,2),IF(ISNUMBER(SEARCH("No",'2_all_summary'!S482)),4,3))</f>
        <v>4</v>
      </c>
      <c r="Q483" s="39">
        <f>IF(ISNUMBER(SEARCH("Yes",'2_all_summary'!$H482)),IF(0&lt;'2_all_summary'!T482,1,2),IF(0='2_all_summary'!T482,4,3))</f>
        <v>4</v>
      </c>
      <c r="R483" s="39">
        <f>IF(ISNUMBER(SEARCH("Yes",'2_all_summary'!$H482)),IF(ISNUMBER(SEARCH("Yes",'2_all_summary'!U482)),1,2),IF(ISNUMBER(SEARCH("No",'2_all_summary'!U482)),4,3))</f>
        <v>4</v>
      </c>
    </row>
    <row r="484" spans="7:18" x14ac:dyDescent="0.3">
      <c r="G484" s="53"/>
      <c r="H484" s="39" t="str">
        <f>'2_all_summary'!D483</f>
        <v>Consumers as co-creators in community-based tourism experience: Impacts on their motivation and satisfaction</v>
      </c>
      <c r="I484" s="39" t="str">
        <f>'2_all_summary'!E483</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v>
      </c>
      <c r="J484" s="39">
        <f>IF(ISNUMBER(SEARCH("Yes",'2_all_summary'!$H483)),IF(ISNUMBER(SEARCH("Yes",'2_all_summary'!M483)),1,2),IF(ISNUMBER(SEARCH("No",'2_all_summary'!M483)),4,3))</f>
        <v>4</v>
      </c>
      <c r="K484" s="39">
        <f>IF(ISNUMBER(SEARCH("Yes",'2_all_summary'!$H483)),IF(ISNUMBER(SEARCH("Yes",'2_all_summary'!N483)),1,2),IF(ISNUMBER(SEARCH("No",'2_all_summary'!N483)),4,3))</f>
        <v>4</v>
      </c>
      <c r="L484" s="39">
        <f>IF(ISNUMBER(SEARCH("Yes",'2_all_summary'!$H483)),IF(ISNUMBER(SEARCH("Yes",'2_all_summary'!O483)),1,2),IF(ISNUMBER(SEARCH("No",'2_all_summary'!O483)),4,3))</f>
        <v>4</v>
      </c>
      <c r="M484" s="39">
        <f>IF(ISNUMBER(SEARCH("Yes",'2_all_summary'!$H483)),IF(0&lt;'2_all_summary'!P483,1,2),IF(0='2_all_summary'!P483,4,3))</f>
        <v>4</v>
      </c>
      <c r="N484" s="39">
        <f>IF(ISNUMBER(SEARCH("Yes",'2_all_summary'!$H483)),IF(ISNUMBER(SEARCH("Yes",'2_all_summary'!Q483)),1,2),IF(ISNUMBER(SEARCH("No",'2_all_summary'!Q483)),4,3))</f>
        <v>4</v>
      </c>
      <c r="O484" s="39">
        <f>IF(ISNUMBER(SEARCH("Yes",'2_all_summary'!$H483)),IF(ISNUMBER(SEARCH("Yes",'2_all_summary'!R483)),1,2),IF(ISNUMBER(SEARCH("No",'2_all_summary'!R483)),4,3))</f>
        <v>4</v>
      </c>
      <c r="P484" s="39">
        <f>IF(ISNUMBER(SEARCH("Yes",'2_all_summary'!$H483)),IF(ISNUMBER(SEARCH("Yes",'2_all_summary'!S483)),1,2),IF(ISNUMBER(SEARCH("No",'2_all_summary'!S483)),4,3))</f>
        <v>4</v>
      </c>
      <c r="Q484" s="39">
        <f>IF(ISNUMBER(SEARCH("Yes",'2_all_summary'!$H483)),IF(0&lt;'2_all_summary'!T483,1,2),IF(0='2_all_summary'!T483,4,3))</f>
        <v>4</v>
      </c>
      <c r="R484" s="39">
        <f>IF(ISNUMBER(SEARCH("Yes",'2_all_summary'!$H483)),IF(ISNUMBER(SEARCH("Yes",'2_all_summary'!U483)),1,2),IF(ISNUMBER(SEARCH("No",'2_all_summary'!U483)),4,3))</f>
        <v>4</v>
      </c>
    </row>
    <row r="485" spans="7:18" x14ac:dyDescent="0.3">
      <c r="G485" s="53"/>
      <c r="H485" s="39" t="str">
        <f>'2_all_summary'!D484</f>
        <v>Community-based participatory research with workers and unions: Issues and challenges</v>
      </c>
      <c r="I485" s="39" t="str">
        <f>'2_all_summary'!E484</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v>
      </c>
      <c r="J485" s="39">
        <f>IF(ISNUMBER(SEARCH("Yes",'2_all_summary'!$H484)),IF(ISNUMBER(SEARCH("Yes",'2_all_summary'!M484)),1,2),IF(ISNUMBER(SEARCH("No",'2_all_summary'!M484)),4,3))</f>
        <v>4</v>
      </c>
      <c r="K485" s="39">
        <f>IF(ISNUMBER(SEARCH("Yes",'2_all_summary'!$H484)),IF(ISNUMBER(SEARCH("Yes",'2_all_summary'!N484)),1,2),IF(ISNUMBER(SEARCH("No",'2_all_summary'!N484)),4,3))</f>
        <v>4</v>
      </c>
      <c r="L485" s="39">
        <f>IF(ISNUMBER(SEARCH("Yes",'2_all_summary'!$H484)),IF(ISNUMBER(SEARCH("Yes",'2_all_summary'!O484)),1,2),IF(ISNUMBER(SEARCH("No",'2_all_summary'!O484)),4,3))</f>
        <v>4</v>
      </c>
      <c r="M485" s="39">
        <f>IF(ISNUMBER(SEARCH("Yes",'2_all_summary'!$H484)),IF(0&lt;'2_all_summary'!P484,1,2),IF(0='2_all_summary'!P484,4,3))</f>
        <v>4</v>
      </c>
      <c r="N485" s="39">
        <f>IF(ISNUMBER(SEARCH("Yes",'2_all_summary'!$H484)),IF(ISNUMBER(SEARCH("Yes",'2_all_summary'!Q484)),1,2),IF(ISNUMBER(SEARCH("No",'2_all_summary'!Q484)),4,3))</f>
        <v>4</v>
      </c>
      <c r="O485" s="39">
        <f>IF(ISNUMBER(SEARCH("Yes",'2_all_summary'!$H484)),IF(ISNUMBER(SEARCH("Yes",'2_all_summary'!R484)),1,2),IF(ISNUMBER(SEARCH("No",'2_all_summary'!R484)),4,3))</f>
        <v>4</v>
      </c>
      <c r="P485" s="39">
        <f>IF(ISNUMBER(SEARCH("Yes",'2_all_summary'!$H484)),IF(ISNUMBER(SEARCH("Yes",'2_all_summary'!S484)),1,2),IF(ISNUMBER(SEARCH("No",'2_all_summary'!S484)),4,3))</f>
        <v>4</v>
      </c>
      <c r="Q485" s="39">
        <f>IF(ISNUMBER(SEARCH("Yes",'2_all_summary'!$H484)),IF(0&lt;'2_all_summary'!T484,1,2),IF(0='2_all_summary'!T484,4,3))</f>
        <v>4</v>
      </c>
      <c r="R485" s="39">
        <f>IF(ISNUMBER(SEARCH("Yes",'2_all_summary'!$H484)),IF(ISNUMBER(SEARCH("Yes",'2_all_summary'!U484)),1,2),IF(ISNUMBER(SEARCH("No",'2_all_summary'!U484)),4,3))</f>
        <v>4</v>
      </c>
    </row>
    <row r="486" spans="7:18" x14ac:dyDescent="0.3">
      <c r="G486" s="53"/>
      <c r="H486" s="39" t="str">
        <f>'2_all_summary'!D485</f>
        <v>Relationships between relative weight, prey availability, and growth of walleyes in Oneida Lake, New York</v>
      </c>
      <c r="I486" s="39" t="str">
        <f>'2_all_summary'!E485</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v>
      </c>
      <c r="J486" s="39">
        <f>IF(ISNUMBER(SEARCH("Yes",'2_all_summary'!$H485)),IF(ISNUMBER(SEARCH("Yes",'2_all_summary'!M485)),1,2),IF(ISNUMBER(SEARCH("No",'2_all_summary'!M485)),4,3))</f>
        <v>4</v>
      </c>
      <c r="K486" s="39">
        <f>IF(ISNUMBER(SEARCH("Yes",'2_all_summary'!$H485)),IF(ISNUMBER(SEARCH("Yes",'2_all_summary'!N485)),1,2),IF(ISNUMBER(SEARCH("No",'2_all_summary'!N485)),4,3))</f>
        <v>4</v>
      </c>
      <c r="L486" s="39">
        <f>IF(ISNUMBER(SEARCH("Yes",'2_all_summary'!$H485)),IF(ISNUMBER(SEARCH("Yes",'2_all_summary'!O485)),1,2),IF(ISNUMBER(SEARCH("No",'2_all_summary'!O485)),4,3))</f>
        <v>4</v>
      </c>
      <c r="M486" s="39">
        <f>IF(ISNUMBER(SEARCH("Yes",'2_all_summary'!$H485)),IF(0&lt;'2_all_summary'!P485,1,2),IF(0='2_all_summary'!P485,4,3))</f>
        <v>4</v>
      </c>
      <c r="N486" s="39">
        <f>IF(ISNUMBER(SEARCH("Yes",'2_all_summary'!$H485)),IF(ISNUMBER(SEARCH("Yes",'2_all_summary'!Q485)),1,2),IF(ISNUMBER(SEARCH("No",'2_all_summary'!Q485)),4,3))</f>
        <v>4</v>
      </c>
      <c r="O486" s="39">
        <f>IF(ISNUMBER(SEARCH("Yes",'2_all_summary'!$H485)),IF(ISNUMBER(SEARCH("Yes",'2_all_summary'!R485)),1,2),IF(ISNUMBER(SEARCH("No",'2_all_summary'!R485)),4,3))</f>
        <v>4</v>
      </c>
      <c r="P486" s="39">
        <f>IF(ISNUMBER(SEARCH("Yes",'2_all_summary'!$H485)),IF(ISNUMBER(SEARCH("Yes",'2_all_summary'!S485)),1,2),IF(ISNUMBER(SEARCH("No",'2_all_summary'!S485)),4,3))</f>
        <v>4</v>
      </c>
      <c r="Q486" s="39">
        <f>IF(ISNUMBER(SEARCH("Yes",'2_all_summary'!$H485)),IF(0&lt;'2_all_summary'!T485,1,2),IF(0='2_all_summary'!T485,4,3))</f>
        <v>4</v>
      </c>
      <c r="R486" s="39">
        <f>IF(ISNUMBER(SEARCH("Yes",'2_all_summary'!$H485)),IF(ISNUMBER(SEARCH("Yes",'2_all_summary'!U485)),1,2),IF(ISNUMBER(SEARCH("No",'2_all_summary'!U485)),4,3))</f>
        <v>4</v>
      </c>
    </row>
    <row r="487" spans="7:18" x14ac:dyDescent="0.3">
      <c r="G487" s="53"/>
      <c r="H487" s="39" t="str">
        <f>'2_all_summary'!D486</f>
        <v>Collaborative research: An effective way to collect data for stock assessments and evaluate marine protected areas in California</v>
      </c>
      <c r="I487" s="39" t="str">
        <f>'2_all_summary'!E486</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v>
      </c>
      <c r="J487" s="39">
        <f>IF(ISNUMBER(SEARCH("Yes",'2_all_summary'!$H486)),IF(ISNUMBER(SEARCH("Yes",'2_all_summary'!M486)),1,2),IF(ISNUMBER(SEARCH("No",'2_all_summary'!M486)),4,3))</f>
        <v>4</v>
      </c>
      <c r="K487" s="39">
        <f>IF(ISNUMBER(SEARCH("Yes",'2_all_summary'!$H486)),IF(ISNUMBER(SEARCH("Yes",'2_all_summary'!N486)),1,2),IF(ISNUMBER(SEARCH("No",'2_all_summary'!N486)),4,3))</f>
        <v>4</v>
      </c>
      <c r="L487" s="39">
        <f>IF(ISNUMBER(SEARCH("Yes",'2_all_summary'!$H486)),IF(ISNUMBER(SEARCH("Yes",'2_all_summary'!O486)),1,2),IF(ISNUMBER(SEARCH("No",'2_all_summary'!O486)),4,3))</f>
        <v>4</v>
      </c>
      <c r="M487" s="39">
        <f>IF(ISNUMBER(SEARCH("Yes",'2_all_summary'!$H486)),IF(0&lt;'2_all_summary'!P486,1,2),IF(0='2_all_summary'!P486,4,3))</f>
        <v>4</v>
      </c>
      <c r="N487" s="39">
        <f>IF(ISNUMBER(SEARCH("Yes",'2_all_summary'!$H486)),IF(ISNUMBER(SEARCH("Yes",'2_all_summary'!Q486)),1,2),IF(ISNUMBER(SEARCH("No",'2_all_summary'!Q486)),4,3))</f>
        <v>4</v>
      </c>
      <c r="O487" s="39">
        <f>IF(ISNUMBER(SEARCH("Yes",'2_all_summary'!$H486)),IF(ISNUMBER(SEARCH("Yes",'2_all_summary'!R486)),1,2),IF(ISNUMBER(SEARCH("No",'2_all_summary'!R486)),4,3))</f>
        <v>4</v>
      </c>
      <c r="P487" s="39">
        <f>IF(ISNUMBER(SEARCH("Yes",'2_all_summary'!$H486)),IF(ISNUMBER(SEARCH("Yes",'2_all_summary'!S486)),1,2),IF(ISNUMBER(SEARCH("No",'2_all_summary'!S486)),4,3))</f>
        <v>4</v>
      </c>
      <c r="Q487" s="39">
        <f>IF(ISNUMBER(SEARCH("Yes",'2_all_summary'!$H486)),IF(0&lt;'2_all_summary'!T486,1,2),IF(0='2_all_summary'!T486,4,3))</f>
        <v>4</v>
      </c>
      <c r="R487" s="39">
        <f>IF(ISNUMBER(SEARCH("Yes",'2_all_summary'!$H486)),IF(ISNUMBER(SEARCH("Yes",'2_all_summary'!U486)),1,2),IF(ISNUMBER(SEARCH("No",'2_all_summary'!U486)),4,3))</f>
        <v>4</v>
      </c>
    </row>
    <row r="488" spans="7:18" x14ac:dyDescent="0.3">
      <c r="G488" s="53"/>
      <c r="H488" s="39" t="str">
        <f>'2_all_summary'!D487</f>
        <v>Indigenous Resource Management and Sustainable Development: Case Studies from Papua New Guinea and Indonesia</v>
      </c>
      <c r="I488" s="39" t="str">
        <f>'2_all_summary'!E487</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v>
      </c>
      <c r="J488" s="39">
        <f>IF(ISNUMBER(SEARCH("Yes",'2_all_summary'!$H487)),IF(ISNUMBER(SEARCH("Yes",'2_all_summary'!M487)),1,2),IF(ISNUMBER(SEARCH("No",'2_all_summary'!M487)),4,3))</f>
        <v>1</v>
      </c>
      <c r="K488" s="39">
        <f>IF(ISNUMBER(SEARCH("Yes",'2_all_summary'!$H487)),IF(ISNUMBER(SEARCH("Yes",'2_all_summary'!N487)),1,2),IF(ISNUMBER(SEARCH("No",'2_all_summary'!N487)),4,3))</f>
        <v>1</v>
      </c>
      <c r="L488" s="39">
        <f>IF(ISNUMBER(SEARCH("Yes",'2_all_summary'!$H487)),IF(ISNUMBER(SEARCH("Yes",'2_all_summary'!O487)),1,2),IF(ISNUMBER(SEARCH("No",'2_all_summary'!O487)),4,3))</f>
        <v>1</v>
      </c>
      <c r="M488" s="39">
        <f>IF(ISNUMBER(SEARCH("Yes",'2_all_summary'!$H487)),IF(0&lt;'2_all_summary'!P487,1,2),IF(0='2_all_summary'!P487,4,3))</f>
        <v>1</v>
      </c>
      <c r="N488" s="39">
        <f>IF(ISNUMBER(SEARCH("Yes",'2_all_summary'!$H487)),IF(ISNUMBER(SEARCH("Yes",'2_all_summary'!Q487)),1,2),IF(ISNUMBER(SEARCH("No",'2_all_summary'!Q487)),4,3))</f>
        <v>1</v>
      </c>
      <c r="O488" s="39">
        <f>IF(ISNUMBER(SEARCH("Yes",'2_all_summary'!$H487)),IF(ISNUMBER(SEARCH("Yes",'2_all_summary'!R487)),1,2),IF(ISNUMBER(SEARCH("No",'2_all_summary'!R487)),4,3))</f>
        <v>1</v>
      </c>
      <c r="P488" s="39">
        <f>IF(ISNUMBER(SEARCH("Yes",'2_all_summary'!$H487)),IF(ISNUMBER(SEARCH("Yes",'2_all_summary'!S487)),1,2),IF(ISNUMBER(SEARCH("No",'2_all_summary'!S487)),4,3))</f>
        <v>1</v>
      </c>
      <c r="Q488" s="39">
        <f>IF(ISNUMBER(SEARCH("Yes",'2_all_summary'!$H487)),IF(0&lt;'2_all_summary'!T487,1,2),IF(0='2_all_summary'!T487,4,3))</f>
        <v>1</v>
      </c>
      <c r="R488" s="39">
        <f>IF(ISNUMBER(SEARCH("Yes",'2_all_summary'!$H487)),IF(ISNUMBER(SEARCH("Yes",'2_all_summary'!U487)),1,2),IF(ISNUMBER(SEARCH("No",'2_all_summary'!U487)),4,3))</f>
        <v>1</v>
      </c>
    </row>
    <row r="489" spans="7:18" x14ac:dyDescent="0.3">
      <c r="G489" s="53"/>
      <c r="H489" s="39" t="str">
        <f>'2_all_summary'!D488</f>
        <v>Discovering factors that influence the success of community-based marine protected areas in the Visayas, Philippines</v>
      </c>
      <c r="I489" s="39" t="str">
        <f>'2_all_summary'!E488</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v>
      </c>
      <c r="J489" s="39">
        <f>IF(ISNUMBER(SEARCH("Yes",'2_all_summary'!$H488)),IF(ISNUMBER(SEARCH("Yes",'2_all_summary'!M488)),1,2),IF(ISNUMBER(SEARCH("No",'2_all_summary'!M488)),4,3))</f>
        <v>4</v>
      </c>
      <c r="K489" s="39">
        <f>IF(ISNUMBER(SEARCH("Yes",'2_all_summary'!$H488)),IF(ISNUMBER(SEARCH("Yes",'2_all_summary'!N488)),1,2),IF(ISNUMBER(SEARCH("No",'2_all_summary'!N488)),4,3))</f>
        <v>4</v>
      </c>
      <c r="L489" s="39">
        <f>IF(ISNUMBER(SEARCH("Yes",'2_all_summary'!$H488)),IF(ISNUMBER(SEARCH("Yes",'2_all_summary'!O488)),1,2),IF(ISNUMBER(SEARCH("No",'2_all_summary'!O488)),4,3))</f>
        <v>4</v>
      </c>
      <c r="M489" s="39">
        <f>IF(ISNUMBER(SEARCH("Yes",'2_all_summary'!$H488)),IF(0&lt;'2_all_summary'!P488,1,2),IF(0='2_all_summary'!P488,4,3))</f>
        <v>4</v>
      </c>
      <c r="N489" s="39">
        <f>IF(ISNUMBER(SEARCH("Yes",'2_all_summary'!$H488)),IF(ISNUMBER(SEARCH("Yes",'2_all_summary'!Q488)),1,2),IF(ISNUMBER(SEARCH("No",'2_all_summary'!Q488)),4,3))</f>
        <v>4</v>
      </c>
      <c r="O489" s="39">
        <f>IF(ISNUMBER(SEARCH("Yes",'2_all_summary'!$H488)),IF(ISNUMBER(SEARCH("Yes",'2_all_summary'!R488)),1,2),IF(ISNUMBER(SEARCH("No",'2_all_summary'!R488)),4,3))</f>
        <v>4</v>
      </c>
      <c r="P489" s="39">
        <f>IF(ISNUMBER(SEARCH("Yes",'2_all_summary'!$H488)),IF(ISNUMBER(SEARCH("Yes",'2_all_summary'!S488)),1,2),IF(ISNUMBER(SEARCH("No",'2_all_summary'!S488)),4,3))</f>
        <v>4</v>
      </c>
      <c r="Q489" s="39">
        <f>IF(ISNUMBER(SEARCH("Yes",'2_all_summary'!$H488)),IF(0&lt;'2_all_summary'!T488,1,2),IF(0='2_all_summary'!T488,4,3))</f>
        <v>4</v>
      </c>
      <c r="R489" s="39">
        <f>IF(ISNUMBER(SEARCH("Yes",'2_all_summary'!$H488)),IF(ISNUMBER(SEARCH("Yes",'2_all_summary'!U488)),1,2),IF(ISNUMBER(SEARCH("No",'2_all_summary'!U488)),4,3))</f>
        <v>4</v>
      </c>
    </row>
    <row r="490" spans="7:18" x14ac:dyDescent="0.3">
      <c r="G490" s="53"/>
      <c r="H490" s="39" t="str">
        <f>'2_all_summary'!D489</f>
        <v>Marine Conservation Begins at Home: How a Local Community and Protection of a Small Bay Sent Waves of Change Around the UK and Beyond</v>
      </c>
      <c r="I490" s="39" t="str">
        <f>'2_all_summary'!E489</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v>
      </c>
      <c r="J490" s="39">
        <f>IF(ISNUMBER(SEARCH("Yes",'2_all_summary'!$H489)),IF(ISNUMBER(SEARCH("Yes",'2_all_summary'!M489)),1,2),IF(ISNUMBER(SEARCH("No",'2_all_summary'!M489)),4,3))</f>
        <v>4</v>
      </c>
      <c r="K490" s="39">
        <f>IF(ISNUMBER(SEARCH("Yes",'2_all_summary'!$H489)),IF(ISNUMBER(SEARCH("Yes",'2_all_summary'!N489)),1,2),IF(ISNUMBER(SEARCH("No",'2_all_summary'!N489)),4,3))</f>
        <v>4</v>
      </c>
      <c r="L490" s="39">
        <f>IF(ISNUMBER(SEARCH("Yes",'2_all_summary'!$H489)),IF(ISNUMBER(SEARCH("Yes",'2_all_summary'!O489)),1,2),IF(ISNUMBER(SEARCH("No",'2_all_summary'!O489)),4,3))</f>
        <v>4</v>
      </c>
      <c r="M490" s="39">
        <f>IF(ISNUMBER(SEARCH("Yes",'2_all_summary'!$H489)),IF(0&lt;'2_all_summary'!P489,1,2),IF(0='2_all_summary'!P489,4,3))</f>
        <v>4</v>
      </c>
      <c r="N490" s="39">
        <f>IF(ISNUMBER(SEARCH("Yes",'2_all_summary'!$H489)),IF(ISNUMBER(SEARCH("Yes",'2_all_summary'!Q489)),1,2),IF(ISNUMBER(SEARCH("No",'2_all_summary'!Q489)),4,3))</f>
        <v>4</v>
      </c>
      <c r="O490" s="39">
        <f>IF(ISNUMBER(SEARCH("Yes",'2_all_summary'!$H489)),IF(ISNUMBER(SEARCH("Yes",'2_all_summary'!R489)),1,2),IF(ISNUMBER(SEARCH("No",'2_all_summary'!R489)),4,3))</f>
        <v>4</v>
      </c>
      <c r="P490" s="39">
        <f>IF(ISNUMBER(SEARCH("Yes",'2_all_summary'!$H489)),IF(ISNUMBER(SEARCH("Yes",'2_all_summary'!S489)),1,2),IF(ISNUMBER(SEARCH("No",'2_all_summary'!S489)),4,3))</f>
        <v>4</v>
      </c>
      <c r="Q490" s="39">
        <f>IF(ISNUMBER(SEARCH("Yes",'2_all_summary'!$H489)),IF(0&lt;'2_all_summary'!T489,1,2),IF(0='2_all_summary'!T489,4,3))</f>
        <v>4</v>
      </c>
      <c r="R490" s="39">
        <f>IF(ISNUMBER(SEARCH("Yes",'2_all_summary'!$H489)),IF(ISNUMBER(SEARCH("Yes",'2_all_summary'!U489)),1,2),IF(ISNUMBER(SEARCH("No",'2_all_summary'!U489)),4,3))</f>
        <v>4</v>
      </c>
    </row>
    <row r="491" spans="7:18" x14ac:dyDescent="0.3">
      <c r="G491" s="53"/>
      <c r="H491" s="39" t="str">
        <f>'2_all_summary'!D490</f>
        <v>Community involvement in marine protected areas: The case of Puerto Morelos reef, MÃ©xico</v>
      </c>
      <c r="I491" s="39" t="str">
        <f>'2_all_summary'!E490</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v>
      </c>
      <c r="J491" s="39">
        <f>IF(ISNUMBER(SEARCH("Yes",'2_all_summary'!$H490)),IF(ISNUMBER(SEARCH("Yes",'2_all_summary'!M490)),1,2),IF(ISNUMBER(SEARCH("No",'2_all_summary'!M490)),4,3))</f>
        <v>4</v>
      </c>
      <c r="K491" s="39">
        <f>IF(ISNUMBER(SEARCH("Yes",'2_all_summary'!$H490)),IF(ISNUMBER(SEARCH("Yes",'2_all_summary'!N490)),1,2),IF(ISNUMBER(SEARCH("No",'2_all_summary'!N490)),4,3))</f>
        <v>4</v>
      </c>
      <c r="L491" s="39">
        <f>IF(ISNUMBER(SEARCH("Yes",'2_all_summary'!$H490)),IF(ISNUMBER(SEARCH("Yes",'2_all_summary'!O490)),1,2),IF(ISNUMBER(SEARCH("No",'2_all_summary'!O490)),4,3))</f>
        <v>4</v>
      </c>
      <c r="M491" s="39">
        <f>IF(ISNUMBER(SEARCH("Yes",'2_all_summary'!$H490)),IF(0&lt;'2_all_summary'!P490,1,2),IF(0='2_all_summary'!P490,4,3))</f>
        <v>4</v>
      </c>
      <c r="N491" s="39">
        <f>IF(ISNUMBER(SEARCH("Yes",'2_all_summary'!$H490)),IF(ISNUMBER(SEARCH("Yes",'2_all_summary'!Q490)),1,2),IF(ISNUMBER(SEARCH("No",'2_all_summary'!Q490)),4,3))</f>
        <v>4</v>
      </c>
      <c r="O491" s="39">
        <f>IF(ISNUMBER(SEARCH("Yes",'2_all_summary'!$H490)),IF(ISNUMBER(SEARCH("Yes",'2_all_summary'!R490)),1,2),IF(ISNUMBER(SEARCH("No",'2_all_summary'!R490)),4,3))</f>
        <v>4</v>
      </c>
      <c r="P491" s="39">
        <f>IF(ISNUMBER(SEARCH("Yes",'2_all_summary'!$H490)),IF(ISNUMBER(SEARCH("Yes",'2_all_summary'!S490)),1,2),IF(ISNUMBER(SEARCH("No",'2_all_summary'!S490)),4,3))</f>
        <v>4</v>
      </c>
      <c r="Q491" s="39">
        <f>IF(ISNUMBER(SEARCH("Yes",'2_all_summary'!$H490)),IF(0&lt;'2_all_summary'!T490,1,2),IF(0='2_all_summary'!T490,4,3))</f>
        <v>4</v>
      </c>
      <c r="R491" s="39">
        <f>IF(ISNUMBER(SEARCH("Yes",'2_all_summary'!$H490)),IF(ISNUMBER(SEARCH("Yes",'2_all_summary'!U490)),1,2),IF(ISNUMBER(SEARCH("No",'2_all_summary'!U490)),4,3))</f>
        <v>4</v>
      </c>
    </row>
    <row r="492" spans="7:18" x14ac:dyDescent="0.3">
      <c r="G492" s="53"/>
      <c r="H492" s="39" t="str">
        <f>'2_all_summary'!D491</f>
        <v>Effectiveness of a health promotion programme for farmers and fishermen with type-2 diabetes in Taiwan</v>
      </c>
      <c r="I492" s="39" t="str">
        <f>'2_all_summary'!E491</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v>
      </c>
      <c r="J492" s="39">
        <f>IF(ISNUMBER(SEARCH("Yes",'2_all_summary'!$H491)),IF(ISNUMBER(SEARCH("Yes",'2_all_summary'!M491)),1,2),IF(ISNUMBER(SEARCH("No",'2_all_summary'!M491)),4,3))</f>
        <v>4</v>
      </c>
      <c r="K492" s="39">
        <f>IF(ISNUMBER(SEARCH("Yes",'2_all_summary'!$H491)),IF(ISNUMBER(SEARCH("Yes",'2_all_summary'!N491)),1,2),IF(ISNUMBER(SEARCH("No",'2_all_summary'!N491)),4,3))</f>
        <v>4</v>
      </c>
      <c r="L492" s="39">
        <f>IF(ISNUMBER(SEARCH("Yes",'2_all_summary'!$H491)),IF(ISNUMBER(SEARCH("Yes",'2_all_summary'!O491)),1,2),IF(ISNUMBER(SEARCH("No",'2_all_summary'!O491)),4,3))</f>
        <v>4</v>
      </c>
      <c r="M492" s="39">
        <f>IF(ISNUMBER(SEARCH("Yes",'2_all_summary'!$H491)),IF(0&lt;'2_all_summary'!P491,1,2),IF(0='2_all_summary'!P491,4,3))</f>
        <v>4</v>
      </c>
      <c r="N492" s="39">
        <f>IF(ISNUMBER(SEARCH("Yes",'2_all_summary'!$H491)),IF(ISNUMBER(SEARCH("Yes",'2_all_summary'!Q491)),1,2),IF(ISNUMBER(SEARCH("No",'2_all_summary'!Q491)),4,3))</f>
        <v>4</v>
      </c>
      <c r="O492" s="39">
        <f>IF(ISNUMBER(SEARCH("Yes",'2_all_summary'!$H491)),IF(ISNUMBER(SEARCH("Yes",'2_all_summary'!R491)),1,2),IF(ISNUMBER(SEARCH("No",'2_all_summary'!R491)),4,3))</f>
        <v>4</v>
      </c>
      <c r="P492" s="39">
        <f>IF(ISNUMBER(SEARCH("Yes",'2_all_summary'!$H491)),IF(ISNUMBER(SEARCH("Yes",'2_all_summary'!S491)),1,2),IF(ISNUMBER(SEARCH("No",'2_all_summary'!S491)),4,3))</f>
        <v>4</v>
      </c>
      <c r="Q492" s="39">
        <f>IF(ISNUMBER(SEARCH("Yes",'2_all_summary'!$H491)),IF(0&lt;'2_all_summary'!T491,1,2),IF(0='2_all_summary'!T491,4,3))</f>
        <v>4</v>
      </c>
      <c r="R492" s="39">
        <f>IF(ISNUMBER(SEARCH("Yes",'2_all_summary'!$H491)),IF(ISNUMBER(SEARCH("Yes",'2_all_summary'!U491)),1,2),IF(ISNUMBER(SEARCH("No",'2_all_summary'!U491)),4,3))</f>
        <v>4</v>
      </c>
    </row>
    <row r="493" spans="7:18" x14ac:dyDescent="0.3">
      <c r="G493" s="53"/>
      <c r="H493" s="39" t="str">
        <f>'2_all_summary'!D492</f>
        <v>Chenderoh Reservoir, Malaysia: The conservation and wise use of fish biodiversity in a small flow-through tropical reservoir</v>
      </c>
      <c r="I493" s="39" t="str">
        <f>'2_all_summary'!E492</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493" s="39">
        <f>IF(ISNUMBER(SEARCH("Yes",'2_all_summary'!$H492)),IF(ISNUMBER(SEARCH("Yes",'2_all_summary'!M492)),1,2),IF(ISNUMBER(SEARCH("No",'2_all_summary'!M492)),4,3))</f>
        <v>4</v>
      </c>
      <c r="K493" s="39">
        <f>IF(ISNUMBER(SEARCH("Yes",'2_all_summary'!$H492)),IF(ISNUMBER(SEARCH("Yes",'2_all_summary'!N492)),1,2),IF(ISNUMBER(SEARCH("No",'2_all_summary'!N492)),4,3))</f>
        <v>4</v>
      </c>
      <c r="L493" s="39">
        <f>IF(ISNUMBER(SEARCH("Yes",'2_all_summary'!$H492)),IF(ISNUMBER(SEARCH("Yes",'2_all_summary'!O492)),1,2),IF(ISNUMBER(SEARCH("No",'2_all_summary'!O492)),4,3))</f>
        <v>4</v>
      </c>
      <c r="M493" s="39">
        <f>IF(ISNUMBER(SEARCH("Yes",'2_all_summary'!$H492)),IF(0&lt;'2_all_summary'!P492,1,2),IF(0='2_all_summary'!P492,4,3))</f>
        <v>4</v>
      </c>
      <c r="N493" s="39">
        <f>IF(ISNUMBER(SEARCH("Yes",'2_all_summary'!$H492)),IF(ISNUMBER(SEARCH("Yes",'2_all_summary'!Q492)),1,2),IF(ISNUMBER(SEARCH("No",'2_all_summary'!Q492)),4,3))</f>
        <v>4</v>
      </c>
      <c r="O493" s="39">
        <f>IF(ISNUMBER(SEARCH("Yes",'2_all_summary'!$H492)),IF(ISNUMBER(SEARCH("Yes",'2_all_summary'!R492)),1,2),IF(ISNUMBER(SEARCH("No",'2_all_summary'!R492)),4,3))</f>
        <v>4</v>
      </c>
      <c r="P493" s="39">
        <f>IF(ISNUMBER(SEARCH("Yes",'2_all_summary'!$H492)),IF(ISNUMBER(SEARCH("Yes",'2_all_summary'!S492)),1,2),IF(ISNUMBER(SEARCH("No",'2_all_summary'!S492)),4,3))</f>
        <v>4</v>
      </c>
      <c r="Q493" s="39">
        <f>IF(ISNUMBER(SEARCH("Yes",'2_all_summary'!$H492)),IF(0&lt;'2_all_summary'!T492,1,2),IF(0='2_all_summary'!T492,4,3))</f>
        <v>4</v>
      </c>
      <c r="R493" s="39">
        <f>IF(ISNUMBER(SEARCH("Yes",'2_all_summary'!$H492)),IF(ISNUMBER(SEARCH("Yes",'2_all_summary'!U492)),1,2),IF(ISNUMBER(SEARCH("No",'2_all_summary'!U492)),4,3))</f>
        <v>4</v>
      </c>
    </row>
    <row r="494" spans="7:18" x14ac:dyDescent="0.3">
      <c r="G494" s="53"/>
      <c r="H494" s="39" t="str">
        <f>'2_all_summary'!D493</f>
        <v>Social media as a vehicle for user engagement with local history: A case study in the North East of Scotland</v>
      </c>
      <c r="I494" s="39" t="str">
        <f>'2_all_summary'!E493</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v>
      </c>
      <c r="J494" s="39">
        <f>IF(ISNUMBER(SEARCH("Yes",'2_all_summary'!$H493)),IF(ISNUMBER(SEARCH("Yes",'2_all_summary'!M493)),1,2),IF(ISNUMBER(SEARCH("No",'2_all_summary'!M493)),4,3))</f>
        <v>4</v>
      </c>
      <c r="K494" s="39">
        <f>IF(ISNUMBER(SEARCH("Yes",'2_all_summary'!$H493)),IF(ISNUMBER(SEARCH("Yes",'2_all_summary'!N493)),1,2),IF(ISNUMBER(SEARCH("No",'2_all_summary'!N493)),4,3))</f>
        <v>4</v>
      </c>
      <c r="L494" s="39">
        <f>IF(ISNUMBER(SEARCH("Yes",'2_all_summary'!$H493)),IF(ISNUMBER(SEARCH("Yes",'2_all_summary'!O493)),1,2),IF(ISNUMBER(SEARCH("No",'2_all_summary'!O493)),4,3))</f>
        <v>4</v>
      </c>
      <c r="M494" s="39">
        <f>IF(ISNUMBER(SEARCH("Yes",'2_all_summary'!$H493)),IF(0&lt;'2_all_summary'!P493,1,2),IF(0='2_all_summary'!P493,4,3))</f>
        <v>4</v>
      </c>
      <c r="N494" s="39">
        <f>IF(ISNUMBER(SEARCH("Yes",'2_all_summary'!$H493)),IF(ISNUMBER(SEARCH("Yes",'2_all_summary'!Q493)),1,2),IF(ISNUMBER(SEARCH("No",'2_all_summary'!Q493)),4,3))</f>
        <v>4</v>
      </c>
      <c r="O494" s="39">
        <f>IF(ISNUMBER(SEARCH("Yes",'2_all_summary'!$H493)),IF(ISNUMBER(SEARCH("Yes",'2_all_summary'!R493)),1,2),IF(ISNUMBER(SEARCH("No",'2_all_summary'!R493)),4,3))</f>
        <v>4</v>
      </c>
      <c r="P494" s="39">
        <f>IF(ISNUMBER(SEARCH("Yes",'2_all_summary'!$H493)),IF(ISNUMBER(SEARCH("Yes",'2_all_summary'!S493)),1,2),IF(ISNUMBER(SEARCH("No",'2_all_summary'!S493)),4,3))</f>
        <v>4</v>
      </c>
      <c r="Q494" s="39">
        <f>IF(ISNUMBER(SEARCH("Yes",'2_all_summary'!$H493)),IF(0&lt;'2_all_summary'!T493,1,2),IF(0='2_all_summary'!T493,4,3))</f>
        <v>4</v>
      </c>
      <c r="R494" s="39">
        <f>IF(ISNUMBER(SEARCH("Yes",'2_all_summary'!$H493)),IF(ISNUMBER(SEARCH("Yes",'2_all_summary'!U493)),1,2),IF(ISNUMBER(SEARCH("No",'2_all_summary'!U493)),4,3))</f>
        <v>4</v>
      </c>
    </row>
    <row r="495" spans="7:18" x14ac:dyDescent="0.3">
      <c r="G495" s="53"/>
      <c r="H495" s="39" t="str">
        <f>'2_all_summary'!D494</f>
        <v>Revisiting neoliberalism in the oceans: Governmentality and the biopolitics of â€˜improvementâ€™ in the Irish and European fisheries</v>
      </c>
      <c r="I495" s="39" t="str">
        <f>'2_all_summary'!E494</f>
        <v>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v>
      </c>
      <c r="J495" s="39">
        <f>IF(ISNUMBER(SEARCH("Yes",'2_all_summary'!$H494)),IF(ISNUMBER(SEARCH("Yes",'2_all_summary'!M494)),1,2),IF(ISNUMBER(SEARCH("No",'2_all_summary'!M494)),4,3))</f>
        <v>4</v>
      </c>
      <c r="K495" s="39">
        <f>IF(ISNUMBER(SEARCH("Yes",'2_all_summary'!$H494)),IF(ISNUMBER(SEARCH("Yes",'2_all_summary'!N494)),1,2),IF(ISNUMBER(SEARCH("No",'2_all_summary'!N494)),4,3))</f>
        <v>4</v>
      </c>
      <c r="L495" s="39">
        <f>IF(ISNUMBER(SEARCH("Yes",'2_all_summary'!$H494)),IF(ISNUMBER(SEARCH("Yes",'2_all_summary'!O494)),1,2),IF(ISNUMBER(SEARCH("No",'2_all_summary'!O494)),4,3))</f>
        <v>4</v>
      </c>
      <c r="M495" s="39">
        <f>IF(ISNUMBER(SEARCH("Yes",'2_all_summary'!$H494)),IF(0&lt;'2_all_summary'!P494,1,2),IF(0='2_all_summary'!P494,4,3))</f>
        <v>4</v>
      </c>
      <c r="N495" s="39">
        <f>IF(ISNUMBER(SEARCH("Yes",'2_all_summary'!$H494)),IF(ISNUMBER(SEARCH("Yes",'2_all_summary'!Q494)),1,2),IF(ISNUMBER(SEARCH("No",'2_all_summary'!Q494)),4,3))</f>
        <v>4</v>
      </c>
      <c r="O495" s="39">
        <f>IF(ISNUMBER(SEARCH("Yes",'2_all_summary'!$H494)),IF(ISNUMBER(SEARCH("Yes",'2_all_summary'!R494)),1,2),IF(ISNUMBER(SEARCH("No",'2_all_summary'!R494)),4,3))</f>
        <v>4</v>
      </c>
      <c r="P495" s="39">
        <f>IF(ISNUMBER(SEARCH("Yes",'2_all_summary'!$H494)),IF(ISNUMBER(SEARCH("Yes",'2_all_summary'!S494)),1,2),IF(ISNUMBER(SEARCH("No",'2_all_summary'!S494)),4,3))</f>
        <v>4</v>
      </c>
      <c r="Q495" s="39">
        <f>IF(ISNUMBER(SEARCH("Yes",'2_all_summary'!$H494)),IF(0&lt;'2_all_summary'!T494,1,2),IF(0='2_all_summary'!T494,4,3))</f>
        <v>4</v>
      </c>
      <c r="R495" s="39">
        <f>IF(ISNUMBER(SEARCH("Yes",'2_all_summary'!$H494)),IF(ISNUMBER(SEARCH("Yes",'2_all_summary'!U494)),1,2),IF(ISNUMBER(SEARCH("No",'2_all_summary'!U494)),4,3))</f>
        <v>4</v>
      </c>
    </row>
    <row r="496" spans="7:18" x14ac:dyDescent="0.3">
      <c r="G496" s="53"/>
      <c r="H496" s="39" t="str">
        <f>'2_all_summary'!D495</f>
        <v>Community-Based Fisheries Management: A Global Perspective</v>
      </c>
      <c r="I496" s="39" t="str">
        <f>'2_all_summary'!E495</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v>
      </c>
      <c r="J496" s="39">
        <f>IF(ISNUMBER(SEARCH("Yes",'2_all_summary'!$H495)),IF(ISNUMBER(SEARCH("Yes",'2_all_summary'!M495)),1,2),IF(ISNUMBER(SEARCH("No",'2_all_summary'!M495)),4,3))</f>
        <v>1</v>
      </c>
      <c r="K496" s="39">
        <f>IF(ISNUMBER(SEARCH("Yes",'2_all_summary'!$H495)),IF(ISNUMBER(SEARCH("Yes",'2_all_summary'!N495)),1,2),IF(ISNUMBER(SEARCH("No",'2_all_summary'!N495)),4,3))</f>
        <v>2</v>
      </c>
      <c r="L496" s="39">
        <f>IF(ISNUMBER(SEARCH("Yes",'2_all_summary'!$H495)),IF(ISNUMBER(SEARCH("Yes",'2_all_summary'!O495)),1,2),IF(ISNUMBER(SEARCH("No",'2_all_summary'!O495)),4,3))</f>
        <v>1</v>
      </c>
      <c r="M496" s="39">
        <f>IF(ISNUMBER(SEARCH("Yes",'2_all_summary'!$H495)),IF(0&lt;'2_all_summary'!P495,1,2),IF(0='2_all_summary'!P495,4,3))</f>
        <v>1</v>
      </c>
      <c r="N496" s="39">
        <f>IF(ISNUMBER(SEARCH("Yes",'2_all_summary'!$H495)),IF(ISNUMBER(SEARCH("Yes",'2_all_summary'!Q495)),1,2),IF(ISNUMBER(SEARCH("No",'2_all_summary'!Q495)),4,3))</f>
        <v>2</v>
      </c>
      <c r="O496" s="39">
        <f>IF(ISNUMBER(SEARCH("Yes",'2_all_summary'!$H495)),IF(ISNUMBER(SEARCH("Yes",'2_all_summary'!R495)),1,2),IF(ISNUMBER(SEARCH("No",'2_all_summary'!R495)),4,3))</f>
        <v>2</v>
      </c>
      <c r="P496" s="39">
        <f>IF(ISNUMBER(SEARCH("Yes",'2_all_summary'!$H495)),IF(ISNUMBER(SEARCH("Yes",'2_all_summary'!S495)),1,2),IF(ISNUMBER(SEARCH("No",'2_all_summary'!S495)),4,3))</f>
        <v>2</v>
      </c>
      <c r="Q496" s="39">
        <f>IF(ISNUMBER(SEARCH("Yes",'2_all_summary'!$H495)),IF(0&lt;'2_all_summary'!T495,1,2),IF(0='2_all_summary'!T495,4,3))</f>
        <v>2</v>
      </c>
      <c r="R496" s="39">
        <f>IF(ISNUMBER(SEARCH("Yes",'2_all_summary'!$H495)),IF(ISNUMBER(SEARCH("Yes",'2_all_summary'!U495)),1,2),IF(ISNUMBER(SEARCH("No",'2_all_summary'!U495)),4,3))</f>
        <v>1</v>
      </c>
    </row>
    <row r="497" spans="7:18" x14ac:dyDescent="0.3">
      <c r="G497" s="53"/>
      <c r="H497" s="39" t="str">
        <f>'2_all_summary'!D496</f>
        <v>A case study of community-based seasonally flooded ecosystem management in bangladesh: Proshika experience</v>
      </c>
      <c r="I497" s="39" t="str">
        <f>'2_all_summary'!E496</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497" s="39">
        <f>IF(ISNUMBER(SEARCH("Yes",'2_all_summary'!$H496)),IF(ISNUMBER(SEARCH("Yes",'2_all_summary'!M496)),1,2),IF(ISNUMBER(SEARCH("No",'2_all_summary'!M496)),4,3))</f>
        <v>4</v>
      </c>
      <c r="K497" s="39">
        <f>IF(ISNUMBER(SEARCH("Yes",'2_all_summary'!$H496)),IF(ISNUMBER(SEARCH("Yes",'2_all_summary'!N496)),1,2),IF(ISNUMBER(SEARCH("No",'2_all_summary'!N496)),4,3))</f>
        <v>4</v>
      </c>
      <c r="L497" s="39">
        <f>IF(ISNUMBER(SEARCH("Yes",'2_all_summary'!$H496)),IF(ISNUMBER(SEARCH("Yes",'2_all_summary'!O496)),1,2),IF(ISNUMBER(SEARCH("No",'2_all_summary'!O496)),4,3))</f>
        <v>4</v>
      </c>
      <c r="M497" s="39">
        <f>IF(ISNUMBER(SEARCH("Yes",'2_all_summary'!$H496)),IF(0&lt;'2_all_summary'!P496,1,2),IF(0='2_all_summary'!P496,4,3))</f>
        <v>4</v>
      </c>
      <c r="N497" s="39">
        <f>IF(ISNUMBER(SEARCH("Yes",'2_all_summary'!$H496)),IF(ISNUMBER(SEARCH("Yes",'2_all_summary'!Q496)),1,2),IF(ISNUMBER(SEARCH("No",'2_all_summary'!Q496)),4,3))</f>
        <v>4</v>
      </c>
      <c r="O497" s="39">
        <f>IF(ISNUMBER(SEARCH("Yes",'2_all_summary'!$H496)),IF(ISNUMBER(SEARCH("Yes",'2_all_summary'!R496)),1,2),IF(ISNUMBER(SEARCH("No",'2_all_summary'!R496)),4,3))</f>
        <v>4</v>
      </c>
      <c r="P497" s="39">
        <f>IF(ISNUMBER(SEARCH("Yes",'2_all_summary'!$H496)),IF(ISNUMBER(SEARCH("Yes",'2_all_summary'!S496)),1,2),IF(ISNUMBER(SEARCH("No",'2_all_summary'!S496)),4,3))</f>
        <v>4</v>
      </c>
      <c r="Q497" s="39">
        <f>IF(ISNUMBER(SEARCH("Yes",'2_all_summary'!$H496)),IF(0&lt;'2_all_summary'!T496,1,2),IF(0='2_all_summary'!T496,4,3))</f>
        <v>4</v>
      </c>
      <c r="R497" s="39">
        <f>IF(ISNUMBER(SEARCH("Yes",'2_all_summary'!$H496)),IF(ISNUMBER(SEARCH("Yes",'2_all_summary'!U496)),1,2),IF(ISNUMBER(SEARCH("No",'2_all_summary'!U496)),4,3))</f>
        <v>4</v>
      </c>
    </row>
    <row r="498" spans="7:18" x14ac:dyDescent="0.3">
      <c r="G498" s="53"/>
      <c r="H498" s="39" t="str">
        <f>'2_all_summary'!D497</f>
        <v>Perceptions of ecosystem services and benefits to human well-being from community-based marine protected areas in Kenya</v>
      </c>
      <c r="I498" s="39" t="str">
        <f>'2_all_summary'!E497</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v>
      </c>
      <c r="J498" s="39">
        <f>IF(ISNUMBER(SEARCH("Yes",'2_all_summary'!$H497)),IF(ISNUMBER(SEARCH("Yes",'2_all_summary'!M497)),1,2),IF(ISNUMBER(SEARCH("No",'2_all_summary'!M497)),4,3))</f>
        <v>4</v>
      </c>
      <c r="K498" s="39">
        <f>IF(ISNUMBER(SEARCH("Yes",'2_all_summary'!$H497)),IF(ISNUMBER(SEARCH("Yes",'2_all_summary'!N497)),1,2),IF(ISNUMBER(SEARCH("No",'2_all_summary'!N497)),4,3))</f>
        <v>4</v>
      </c>
      <c r="L498" s="39">
        <f>IF(ISNUMBER(SEARCH("Yes",'2_all_summary'!$H497)),IF(ISNUMBER(SEARCH("Yes",'2_all_summary'!O497)),1,2),IF(ISNUMBER(SEARCH("No",'2_all_summary'!O497)),4,3))</f>
        <v>4</v>
      </c>
      <c r="M498" s="39">
        <f>IF(ISNUMBER(SEARCH("Yes",'2_all_summary'!$H497)),IF(0&lt;'2_all_summary'!P497,1,2),IF(0='2_all_summary'!P497,4,3))</f>
        <v>4</v>
      </c>
      <c r="N498" s="39">
        <f>IF(ISNUMBER(SEARCH("Yes",'2_all_summary'!$H497)),IF(ISNUMBER(SEARCH("Yes",'2_all_summary'!Q497)),1,2),IF(ISNUMBER(SEARCH("No",'2_all_summary'!Q497)),4,3))</f>
        <v>4</v>
      </c>
      <c r="O498" s="39">
        <f>IF(ISNUMBER(SEARCH("Yes",'2_all_summary'!$H497)),IF(ISNUMBER(SEARCH("Yes",'2_all_summary'!R497)),1,2),IF(ISNUMBER(SEARCH("No",'2_all_summary'!R497)),4,3))</f>
        <v>4</v>
      </c>
      <c r="P498" s="39">
        <f>IF(ISNUMBER(SEARCH("Yes",'2_all_summary'!$H497)),IF(ISNUMBER(SEARCH("Yes",'2_all_summary'!S497)),1,2),IF(ISNUMBER(SEARCH("No",'2_all_summary'!S497)),4,3))</f>
        <v>4</v>
      </c>
      <c r="Q498" s="39">
        <f>IF(ISNUMBER(SEARCH("Yes",'2_all_summary'!$H497)),IF(0&lt;'2_all_summary'!T497,1,2),IF(0='2_all_summary'!T497,4,3))</f>
        <v>4</v>
      </c>
      <c r="R498" s="39">
        <f>IF(ISNUMBER(SEARCH("Yes",'2_all_summary'!$H497)),IF(ISNUMBER(SEARCH("Yes",'2_all_summary'!U497)),1,2),IF(ISNUMBER(SEARCH("No",'2_all_summary'!U497)),4,3))</f>
        <v>4</v>
      </c>
    </row>
    <row r="499" spans="7:18" x14ac:dyDescent="0.3">
      <c r="G499" s="53"/>
      <c r="H499" s="39" t="str">
        <f>'2_all_summary'!D498</f>
        <v>Resistance to alternative management in fisheries: Economic and cultural considerations of North Carolina's commercial fishers</v>
      </c>
      <c r="I499" s="39" t="str">
        <f>'2_all_summary'!E498</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v>
      </c>
      <c r="J499" s="39">
        <f>IF(ISNUMBER(SEARCH("Yes",'2_all_summary'!$H498)),IF(ISNUMBER(SEARCH("Yes",'2_all_summary'!M498)),1,2),IF(ISNUMBER(SEARCH("No",'2_all_summary'!M498)),4,3))</f>
        <v>4</v>
      </c>
      <c r="K499" s="39">
        <f>IF(ISNUMBER(SEARCH("Yes",'2_all_summary'!$H498)),IF(ISNUMBER(SEARCH("Yes",'2_all_summary'!N498)),1,2),IF(ISNUMBER(SEARCH("No",'2_all_summary'!N498)),4,3))</f>
        <v>4</v>
      </c>
      <c r="L499" s="39">
        <f>IF(ISNUMBER(SEARCH("Yes",'2_all_summary'!$H498)),IF(ISNUMBER(SEARCH("Yes",'2_all_summary'!O498)),1,2),IF(ISNUMBER(SEARCH("No",'2_all_summary'!O498)),4,3))</f>
        <v>4</v>
      </c>
      <c r="M499" s="39">
        <f>IF(ISNUMBER(SEARCH("Yes",'2_all_summary'!$H498)),IF(0&lt;'2_all_summary'!P498,1,2),IF(0='2_all_summary'!P498,4,3))</f>
        <v>4</v>
      </c>
      <c r="N499" s="39">
        <f>IF(ISNUMBER(SEARCH("Yes",'2_all_summary'!$H498)),IF(ISNUMBER(SEARCH("Yes",'2_all_summary'!Q498)),1,2),IF(ISNUMBER(SEARCH("No",'2_all_summary'!Q498)),4,3))</f>
        <v>4</v>
      </c>
      <c r="O499" s="39">
        <f>IF(ISNUMBER(SEARCH("Yes",'2_all_summary'!$H498)),IF(ISNUMBER(SEARCH("Yes",'2_all_summary'!R498)),1,2),IF(ISNUMBER(SEARCH("No",'2_all_summary'!R498)),4,3))</f>
        <v>4</v>
      </c>
      <c r="P499" s="39">
        <f>IF(ISNUMBER(SEARCH("Yes",'2_all_summary'!$H498)),IF(ISNUMBER(SEARCH("Yes",'2_all_summary'!S498)),1,2),IF(ISNUMBER(SEARCH("No",'2_all_summary'!S498)),4,3))</f>
        <v>4</v>
      </c>
      <c r="Q499" s="39">
        <f>IF(ISNUMBER(SEARCH("Yes",'2_all_summary'!$H498)),IF(0&lt;'2_all_summary'!T498,1,2),IF(0='2_all_summary'!T498,4,3))</f>
        <v>4</v>
      </c>
      <c r="R499" s="39">
        <f>IF(ISNUMBER(SEARCH("Yes",'2_all_summary'!$H498)),IF(ISNUMBER(SEARCH("Yes",'2_all_summary'!U498)),1,2),IF(ISNUMBER(SEARCH("No",'2_all_summary'!U498)),4,3))</f>
        <v>4</v>
      </c>
    </row>
    <row r="500" spans="7:18" x14ac:dyDescent="0.3">
      <c r="G500" s="53"/>
      <c r="H500" s="39" t="str">
        <f>'2_all_summary'!D499</f>
        <v>Local fisheries management at the Swedish coast: Biological and social preconditions</v>
      </c>
      <c r="I500" s="39" t="str">
        <f>'2_all_summary'!E499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v>
      </c>
      <c r="J500" s="39">
        <f>IF(ISNUMBER(SEARCH("Yes",'2_all_summary'!$H499)),IF(ISNUMBER(SEARCH("Yes",'2_all_summary'!M499)),1,2),IF(ISNUMBER(SEARCH("No",'2_all_summary'!M499)),4,3))</f>
        <v>4</v>
      </c>
      <c r="K500" s="39">
        <f>IF(ISNUMBER(SEARCH("Yes",'2_all_summary'!$H499)),IF(ISNUMBER(SEARCH("Yes",'2_all_summary'!N499)),1,2),IF(ISNUMBER(SEARCH("No",'2_all_summary'!N499)),4,3))</f>
        <v>4</v>
      </c>
      <c r="L500" s="39">
        <f>IF(ISNUMBER(SEARCH("Yes",'2_all_summary'!$H499)),IF(ISNUMBER(SEARCH("Yes",'2_all_summary'!O499)),1,2),IF(ISNUMBER(SEARCH("No",'2_all_summary'!O499)),4,3))</f>
        <v>4</v>
      </c>
      <c r="M500" s="39">
        <f>IF(ISNUMBER(SEARCH("Yes",'2_all_summary'!$H499)),IF(0&lt;'2_all_summary'!P499,1,2),IF(0='2_all_summary'!P499,4,3))</f>
        <v>4</v>
      </c>
      <c r="N500" s="39">
        <f>IF(ISNUMBER(SEARCH("Yes",'2_all_summary'!$H499)),IF(ISNUMBER(SEARCH("Yes",'2_all_summary'!Q499)),1,2),IF(ISNUMBER(SEARCH("No",'2_all_summary'!Q499)),4,3))</f>
        <v>4</v>
      </c>
      <c r="O500" s="39">
        <f>IF(ISNUMBER(SEARCH("Yes",'2_all_summary'!$H499)),IF(ISNUMBER(SEARCH("Yes",'2_all_summary'!R499)),1,2),IF(ISNUMBER(SEARCH("No",'2_all_summary'!R499)),4,3))</f>
        <v>4</v>
      </c>
      <c r="P500" s="39">
        <f>IF(ISNUMBER(SEARCH("Yes",'2_all_summary'!$H499)),IF(ISNUMBER(SEARCH("Yes",'2_all_summary'!S499)),1,2),IF(ISNUMBER(SEARCH("No",'2_all_summary'!S499)),4,3))</f>
        <v>4</v>
      </c>
      <c r="Q500" s="39">
        <f>IF(ISNUMBER(SEARCH("Yes",'2_all_summary'!$H499)),IF(0&lt;'2_all_summary'!T499,1,2),IF(0='2_all_summary'!T499,4,3))</f>
        <v>4</v>
      </c>
      <c r="R500" s="39">
        <f>IF(ISNUMBER(SEARCH("Yes",'2_all_summary'!$H499)),IF(ISNUMBER(SEARCH("Yes",'2_all_summary'!U499)),1,2),IF(ISNUMBER(SEARCH("No",'2_all_summary'!U499)),4,3))</f>
        <v>4</v>
      </c>
    </row>
    <row r="501" spans="7:18" x14ac:dyDescent="0.3">
      <c r="G501" s="53"/>
      <c r="H501" s="39" t="str">
        <f>'2_all_summary'!D500</f>
        <v>Using common-pool resource design principles to assess the viability of community-based fisheries co-management systems in American Samoa and Hawai'i</v>
      </c>
      <c r="I501" s="39" t="str">
        <f>'2_all_summary'!E500</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v>
      </c>
      <c r="J501" s="39">
        <f>IF(ISNUMBER(SEARCH("Yes",'2_all_summary'!$H500)),IF(ISNUMBER(SEARCH("Yes",'2_all_summary'!M500)),1,2),IF(ISNUMBER(SEARCH("No",'2_all_summary'!M500)),4,3))</f>
        <v>4</v>
      </c>
      <c r="K501" s="39">
        <f>IF(ISNUMBER(SEARCH("Yes",'2_all_summary'!$H500)),IF(ISNUMBER(SEARCH("Yes",'2_all_summary'!N500)),1,2),IF(ISNUMBER(SEARCH("No",'2_all_summary'!N500)),4,3))</f>
        <v>4</v>
      </c>
      <c r="L501" s="39">
        <f>IF(ISNUMBER(SEARCH("Yes",'2_all_summary'!$H500)),IF(ISNUMBER(SEARCH("Yes",'2_all_summary'!O500)),1,2),IF(ISNUMBER(SEARCH("No",'2_all_summary'!O500)),4,3))</f>
        <v>4</v>
      </c>
      <c r="M501" s="39">
        <f>IF(ISNUMBER(SEARCH("Yes",'2_all_summary'!$H500)),IF(0&lt;'2_all_summary'!P500,1,2),IF(0='2_all_summary'!P500,4,3))</f>
        <v>4</v>
      </c>
      <c r="N501" s="39">
        <f>IF(ISNUMBER(SEARCH("Yes",'2_all_summary'!$H500)),IF(ISNUMBER(SEARCH("Yes",'2_all_summary'!Q500)),1,2),IF(ISNUMBER(SEARCH("No",'2_all_summary'!Q500)),4,3))</f>
        <v>4</v>
      </c>
      <c r="O501" s="39">
        <f>IF(ISNUMBER(SEARCH("Yes",'2_all_summary'!$H500)),IF(ISNUMBER(SEARCH("Yes",'2_all_summary'!R500)),1,2),IF(ISNUMBER(SEARCH("No",'2_all_summary'!R500)),4,3))</f>
        <v>4</v>
      </c>
      <c r="P501" s="39">
        <f>IF(ISNUMBER(SEARCH("Yes",'2_all_summary'!$H500)),IF(ISNUMBER(SEARCH("Yes",'2_all_summary'!S500)),1,2),IF(ISNUMBER(SEARCH("No",'2_all_summary'!S500)),4,3))</f>
        <v>4</v>
      </c>
      <c r="Q501" s="39">
        <f>IF(ISNUMBER(SEARCH("Yes",'2_all_summary'!$H500)),IF(0&lt;'2_all_summary'!T500,1,2),IF(0='2_all_summary'!T500,4,3))</f>
        <v>4</v>
      </c>
      <c r="R501" s="39">
        <f>IF(ISNUMBER(SEARCH("Yes",'2_all_summary'!$H500)),IF(ISNUMBER(SEARCH("Yes",'2_all_summary'!U500)),1,2),IF(ISNUMBER(SEARCH("No",'2_all_summary'!U500)),4,3))</f>
        <v>4</v>
      </c>
    </row>
    <row r="502" spans="7:18" x14ac:dyDescent="0.3">
      <c r="G502" s="53"/>
      <c r="H502" s="39" t="str">
        <f>'2_all_summary'!D501</f>
        <v>Narrative assemblages for power-balanced coastal and marine governance. Tara Bandu as a tool for community-based fisheries co-management in Timor-Leste</v>
      </c>
      <c r="I502" s="39" t="str">
        <f>'2_all_summary'!E501</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v>
      </c>
      <c r="J502" s="39">
        <f>IF(ISNUMBER(SEARCH("Yes",'2_all_summary'!$H501)),IF(ISNUMBER(SEARCH("Yes",'2_all_summary'!M501)),1,2),IF(ISNUMBER(SEARCH("No",'2_all_summary'!M501)),4,3))</f>
        <v>4</v>
      </c>
      <c r="K502" s="39">
        <f>IF(ISNUMBER(SEARCH("Yes",'2_all_summary'!$H501)),IF(ISNUMBER(SEARCH("Yes",'2_all_summary'!N501)),1,2),IF(ISNUMBER(SEARCH("No",'2_all_summary'!N501)),4,3))</f>
        <v>4</v>
      </c>
      <c r="L502" s="39">
        <f>IF(ISNUMBER(SEARCH("Yes",'2_all_summary'!$H501)),IF(ISNUMBER(SEARCH("Yes",'2_all_summary'!O501)),1,2),IF(ISNUMBER(SEARCH("No",'2_all_summary'!O501)),4,3))</f>
        <v>4</v>
      </c>
      <c r="M502" s="39">
        <f>IF(ISNUMBER(SEARCH("Yes",'2_all_summary'!$H501)),IF(0&lt;'2_all_summary'!P501,1,2),IF(0='2_all_summary'!P501,4,3))</f>
        <v>4</v>
      </c>
      <c r="N502" s="39">
        <f>IF(ISNUMBER(SEARCH("Yes",'2_all_summary'!$H501)),IF(ISNUMBER(SEARCH("Yes",'2_all_summary'!Q501)),1,2),IF(ISNUMBER(SEARCH("No",'2_all_summary'!Q501)),4,3))</f>
        <v>4</v>
      </c>
      <c r="O502" s="39">
        <f>IF(ISNUMBER(SEARCH("Yes",'2_all_summary'!$H501)),IF(ISNUMBER(SEARCH("Yes",'2_all_summary'!R501)),1,2),IF(ISNUMBER(SEARCH("No",'2_all_summary'!R501)),4,3))</f>
        <v>4</v>
      </c>
      <c r="P502" s="39">
        <f>IF(ISNUMBER(SEARCH("Yes",'2_all_summary'!$H501)),IF(ISNUMBER(SEARCH("Yes",'2_all_summary'!S501)),1,2),IF(ISNUMBER(SEARCH("No",'2_all_summary'!S501)),4,3))</f>
        <v>4</v>
      </c>
      <c r="Q502" s="39">
        <f>IF(ISNUMBER(SEARCH("Yes",'2_all_summary'!$H501)),IF(0&lt;'2_all_summary'!T501,1,2),IF(0='2_all_summary'!T501,4,3))</f>
        <v>4</v>
      </c>
      <c r="R502" s="39">
        <f>IF(ISNUMBER(SEARCH("Yes",'2_all_summary'!$H501)),IF(ISNUMBER(SEARCH("Yes",'2_all_summary'!U501)),1,2),IF(ISNUMBER(SEARCH("No",'2_all_summary'!U501)),4,3))</f>
        <v>4</v>
      </c>
    </row>
    <row r="503" spans="7:18" x14ac:dyDescent="0.3">
      <c r="G503" s="53"/>
      <c r="H503" s="39" t="str">
        <f>'2_all_summary'!D502</f>
        <v>Reliability of community-based data monitoring in the Olifants River estuary (South Africa)</v>
      </c>
      <c r="I503" s="39" t="str">
        <f>'2_all_summary'!E502</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v>
      </c>
      <c r="J503" s="39">
        <f>IF(ISNUMBER(SEARCH("Yes",'2_all_summary'!$H502)),IF(ISNUMBER(SEARCH("Yes",'2_all_summary'!M502)),1,2),IF(ISNUMBER(SEARCH("No",'2_all_summary'!M502)),4,3))</f>
        <v>4</v>
      </c>
      <c r="K503" s="39">
        <f>IF(ISNUMBER(SEARCH("Yes",'2_all_summary'!$H502)),IF(ISNUMBER(SEARCH("Yes",'2_all_summary'!N502)),1,2),IF(ISNUMBER(SEARCH("No",'2_all_summary'!N502)),4,3))</f>
        <v>4</v>
      </c>
      <c r="L503" s="39">
        <f>IF(ISNUMBER(SEARCH("Yes",'2_all_summary'!$H502)),IF(ISNUMBER(SEARCH("Yes",'2_all_summary'!O502)),1,2),IF(ISNUMBER(SEARCH("No",'2_all_summary'!O502)),4,3))</f>
        <v>4</v>
      </c>
      <c r="M503" s="39">
        <f>IF(ISNUMBER(SEARCH("Yes",'2_all_summary'!$H502)),IF(0&lt;'2_all_summary'!P502,1,2),IF(0='2_all_summary'!P502,4,3))</f>
        <v>4</v>
      </c>
      <c r="N503" s="39">
        <f>IF(ISNUMBER(SEARCH("Yes",'2_all_summary'!$H502)),IF(ISNUMBER(SEARCH("Yes",'2_all_summary'!Q502)),1,2),IF(ISNUMBER(SEARCH("No",'2_all_summary'!Q502)),4,3))</f>
        <v>4</v>
      </c>
      <c r="O503" s="39">
        <f>IF(ISNUMBER(SEARCH("Yes",'2_all_summary'!$H502)),IF(ISNUMBER(SEARCH("Yes",'2_all_summary'!R502)),1,2),IF(ISNUMBER(SEARCH("No",'2_all_summary'!R502)),4,3))</f>
        <v>4</v>
      </c>
      <c r="P503" s="39">
        <f>IF(ISNUMBER(SEARCH("Yes",'2_all_summary'!$H502)),IF(ISNUMBER(SEARCH("Yes",'2_all_summary'!S502)),1,2),IF(ISNUMBER(SEARCH("No",'2_all_summary'!S502)),4,3))</f>
        <v>4</v>
      </c>
      <c r="Q503" s="39">
        <f>IF(ISNUMBER(SEARCH("Yes",'2_all_summary'!$H502)),IF(0&lt;'2_all_summary'!T502,1,2),IF(0='2_all_summary'!T502,4,3))</f>
        <v>4</v>
      </c>
      <c r="R503" s="39">
        <f>IF(ISNUMBER(SEARCH("Yes",'2_all_summary'!$H502)),IF(ISNUMBER(SEARCH("Yes",'2_all_summary'!U502)),1,2),IF(ISNUMBER(SEARCH("No",'2_all_summary'!U502)),4,3))</f>
        <v>4</v>
      </c>
    </row>
    <row r="504" spans="7:18" x14ac:dyDescent="0.3">
      <c r="G504" s="53"/>
      <c r="H504" s="39" t="str">
        <f>'2_all_summary'!D503</f>
        <v>Co-operation or capture? The paradox of co-management and community participation in natural resource management and environmental policy-making</v>
      </c>
      <c r="I504" s="39" t="str">
        <f>'2_all_summary'!E503</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504" s="39">
        <f>IF(ISNUMBER(SEARCH("Yes",'2_all_summary'!$H503)),IF(ISNUMBER(SEARCH("Yes",'2_all_summary'!M503)),1,2),IF(ISNUMBER(SEARCH("No",'2_all_summary'!M503)),4,3))</f>
        <v>4</v>
      </c>
      <c r="K504" s="39">
        <f>IF(ISNUMBER(SEARCH("Yes",'2_all_summary'!$H503)),IF(ISNUMBER(SEARCH("Yes",'2_all_summary'!N503)),1,2),IF(ISNUMBER(SEARCH("No",'2_all_summary'!N503)),4,3))</f>
        <v>4</v>
      </c>
      <c r="L504" s="39">
        <f>IF(ISNUMBER(SEARCH("Yes",'2_all_summary'!$H503)),IF(ISNUMBER(SEARCH("Yes",'2_all_summary'!O503)),1,2),IF(ISNUMBER(SEARCH("No",'2_all_summary'!O503)),4,3))</f>
        <v>4</v>
      </c>
      <c r="M504" s="39">
        <f>IF(ISNUMBER(SEARCH("Yes",'2_all_summary'!$H503)),IF(0&lt;'2_all_summary'!P503,1,2),IF(0='2_all_summary'!P503,4,3))</f>
        <v>4</v>
      </c>
      <c r="N504" s="39">
        <f>IF(ISNUMBER(SEARCH("Yes",'2_all_summary'!$H503)),IF(ISNUMBER(SEARCH("Yes",'2_all_summary'!Q503)),1,2),IF(ISNUMBER(SEARCH("No",'2_all_summary'!Q503)),4,3))</f>
        <v>4</v>
      </c>
      <c r="O504" s="39">
        <f>IF(ISNUMBER(SEARCH("Yes",'2_all_summary'!$H503)),IF(ISNUMBER(SEARCH("Yes",'2_all_summary'!R503)),1,2),IF(ISNUMBER(SEARCH("No",'2_all_summary'!R503)),4,3))</f>
        <v>4</v>
      </c>
      <c r="P504" s="39">
        <f>IF(ISNUMBER(SEARCH("Yes",'2_all_summary'!$H503)),IF(ISNUMBER(SEARCH("Yes",'2_all_summary'!S503)),1,2),IF(ISNUMBER(SEARCH("No",'2_all_summary'!S503)),4,3))</f>
        <v>4</v>
      </c>
      <c r="Q504" s="39">
        <f>IF(ISNUMBER(SEARCH("Yes",'2_all_summary'!$H503)),IF(0&lt;'2_all_summary'!T503,1,2),IF(0='2_all_summary'!T503,4,3))</f>
        <v>4</v>
      </c>
      <c r="R504" s="39">
        <f>IF(ISNUMBER(SEARCH("Yes",'2_all_summary'!$H503)),IF(ISNUMBER(SEARCH("Yes",'2_all_summary'!U503)),1,2),IF(ISNUMBER(SEARCH("No",'2_all_summary'!U503)),4,3))</f>
        <v>4</v>
      </c>
    </row>
    <row r="505" spans="7:18" x14ac:dyDescent="0.3">
      <c r="G505" s="53"/>
      <c r="H505" s="39" t="str">
        <f>'2_all_summary'!D504</f>
        <v>Voodoo versus fishing committees: The role of traditional and contemporary institutions in fisheries management</v>
      </c>
      <c r="I505" s="39" t="str">
        <f>'2_all_summary'!E504</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v>
      </c>
      <c r="J505" s="39">
        <f>IF(ISNUMBER(SEARCH("Yes",'2_all_summary'!$H504)),IF(ISNUMBER(SEARCH("Yes",'2_all_summary'!M504)),1,2),IF(ISNUMBER(SEARCH("No",'2_all_summary'!M504)),4,3))</f>
        <v>4</v>
      </c>
      <c r="K505" s="39">
        <f>IF(ISNUMBER(SEARCH("Yes",'2_all_summary'!$H504)),IF(ISNUMBER(SEARCH("Yes",'2_all_summary'!N504)),1,2),IF(ISNUMBER(SEARCH("No",'2_all_summary'!N504)),4,3))</f>
        <v>4</v>
      </c>
      <c r="L505" s="39">
        <f>IF(ISNUMBER(SEARCH("Yes",'2_all_summary'!$H504)),IF(ISNUMBER(SEARCH("Yes",'2_all_summary'!O504)),1,2),IF(ISNUMBER(SEARCH("No",'2_all_summary'!O504)),4,3))</f>
        <v>4</v>
      </c>
      <c r="M505" s="39">
        <f>IF(ISNUMBER(SEARCH("Yes",'2_all_summary'!$H504)),IF(0&lt;'2_all_summary'!P504,1,2),IF(0='2_all_summary'!P504,4,3))</f>
        <v>4</v>
      </c>
      <c r="N505" s="39">
        <f>IF(ISNUMBER(SEARCH("Yes",'2_all_summary'!$H504)),IF(ISNUMBER(SEARCH("Yes",'2_all_summary'!Q504)),1,2),IF(ISNUMBER(SEARCH("No",'2_all_summary'!Q504)),4,3))</f>
        <v>4</v>
      </c>
      <c r="O505" s="39">
        <f>IF(ISNUMBER(SEARCH("Yes",'2_all_summary'!$H504)),IF(ISNUMBER(SEARCH("Yes",'2_all_summary'!R504)),1,2),IF(ISNUMBER(SEARCH("No",'2_all_summary'!R504)),4,3))</f>
        <v>4</v>
      </c>
      <c r="P505" s="39">
        <f>IF(ISNUMBER(SEARCH("Yes",'2_all_summary'!$H504)),IF(ISNUMBER(SEARCH("Yes",'2_all_summary'!S504)),1,2),IF(ISNUMBER(SEARCH("No",'2_all_summary'!S504)),4,3))</f>
        <v>4</v>
      </c>
      <c r="Q505" s="39">
        <f>IF(ISNUMBER(SEARCH("Yes",'2_all_summary'!$H504)),IF(0&lt;'2_all_summary'!T504,1,2),IF(0='2_all_summary'!T504,4,3))</f>
        <v>4</v>
      </c>
      <c r="R505" s="39">
        <f>IF(ISNUMBER(SEARCH("Yes",'2_all_summary'!$H504)),IF(ISNUMBER(SEARCH("Yes",'2_all_summary'!U504)),1,2),IF(ISNUMBER(SEARCH("No",'2_all_summary'!U504)),4,3))</f>
        <v>4</v>
      </c>
    </row>
    <row r="506" spans="7:18" x14ac:dyDescent="0.3">
      <c r="G506" s="53"/>
      <c r="H506" s="39" t="str">
        <f>'2_all_summary'!D505</f>
        <v>The peri-urban interface: Approaches to sustainable natural and human resource use</v>
      </c>
      <c r="I506" s="39" t="str">
        <f>'2_all_summary'!E505</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v>
      </c>
      <c r="J506" s="39">
        <f>IF(ISNUMBER(SEARCH("Yes",'2_all_summary'!$H505)),IF(ISNUMBER(SEARCH("Yes",'2_all_summary'!M505)),1,2),IF(ISNUMBER(SEARCH("No",'2_all_summary'!M505)),4,3))</f>
        <v>4</v>
      </c>
      <c r="K506" s="39">
        <f>IF(ISNUMBER(SEARCH("Yes",'2_all_summary'!$H505)),IF(ISNUMBER(SEARCH("Yes",'2_all_summary'!N505)),1,2),IF(ISNUMBER(SEARCH("No",'2_all_summary'!N505)),4,3))</f>
        <v>4</v>
      </c>
      <c r="L506" s="39">
        <f>IF(ISNUMBER(SEARCH("Yes",'2_all_summary'!$H505)),IF(ISNUMBER(SEARCH("Yes",'2_all_summary'!O505)),1,2),IF(ISNUMBER(SEARCH("No",'2_all_summary'!O505)),4,3))</f>
        <v>4</v>
      </c>
      <c r="M506" s="39">
        <f>IF(ISNUMBER(SEARCH("Yes",'2_all_summary'!$H505)),IF(0&lt;'2_all_summary'!P505,1,2),IF(0='2_all_summary'!P505,4,3))</f>
        <v>4</v>
      </c>
      <c r="N506" s="39">
        <f>IF(ISNUMBER(SEARCH("Yes",'2_all_summary'!$H505)),IF(ISNUMBER(SEARCH("Yes",'2_all_summary'!Q505)),1,2),IF(ISNUMBER(SEARCH("No",'2_all_summary'!Q505)),4,3))</f>
        <v>4</v>
      </c>
      <c r="O506" s="39">
        <f>IF(ISNUMBER(SEARCH("Yes",'2_all_summary'!$H505)),IF(ISNUMBER(SEARCH("Yes",'2_all_summary'!R505)),1,2),IF(ISNUMBER(SEARCH("No",'2_all_summary'!R505)),4,3))</f>
        <v>4</v>
      </c>
      <c r="P506" s="39">
        <f>IF(ISNUMBER(SEARCH("Yes",'2_all_summary'!$H505)),IF(ISNUMBER(SEARCH("Yes",'2_all_summary'!S505)),1,2),IF(ISNUMBER(SEARCH("No",'2_all_summary'!S505)),4,3))</f>
        <v>4</v>
      </c>
      <c r="Q506" s="39">
        <f>IF(ISNUMBER(SEARCH("Yes",'2_all_summary'!$H505)),IF(0&lt;'2_all_summary'!T505,1,2),IF(0='2_all_summary'!T505,4,3))</f>
        <v>4</v>
      </c>
      <c r="R506" s="39">
        <f>IF(ISNUMBER(SEARCH("Yes",'2_all_summary'!$H505)),IF(ISNUMBER(SEARCH("Yes",'2_all_summary'!U505)),1,2),IF(ISNUMBER(SEARCH("No",'2_all_summary'!U505)),4,3))</f>
        <v>4</v>
      </c>
    </row>
    <row r="507" spans="7:18" x14ac:dyDescent="0.3">
      <c r="G507" s="53"/>
      <c r="H507" s="39" t="str">
        <f>'2_all_summary'!D506</f>
        <v>Past, present and future of fishery management on one of the world's last remaining pristine great lakes: Great Bear Lake, Northwest Territories, Canada</v>
      </c>
      <c r="I507" s="39" t="str">
        <f>'2_all_summary'!E506</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v>
      </c>
      <c r="J507" s="39">
        <f>IF(ISNUMBER(SEARCH("Yes",'2_all_summary'!$H506)),IF(ISNUMBER(SEARCH("Yes",'2_all_summary'!M506)),1,2),IF(ISNUMBER(SEARCH("No",'2_all_summary'!M506)),4,3))</f>
        <v>4</v>
      </c>
      <c r="K507" s="39">
        <f>IF(ISNUMBER(SEARCH("Yes",'2_all_summary'!$H506)),IF(ISNUMBER(SEARCH("Yes",'2_all_summary'!N506)),1,2),IF(ISNUMBER(SEARCH("No",'2_all_summary'!N506)),4,3))</f>
        <v>4</v>
      </c>
      <c r="L507" s="39">
        <f>IF(ISNUMBER(SEARCH("Yes",'2_all_summary'!$H506)),IF(ISNUMBER(SEARCH("Yes",'2_all_summary'!O506)),1,2),IF(ISNUMBER(SEARCH("No",'2_all_summary'!O506)),4,3))</f>
        <v>4</v>
      </c>
      <c r="M507" s="39">
        <f>IF(ISNUMBER(SEARCH("Yes",'2_all_summary'!$H506)),IF(0&lt;'2_all_summary'!P506,1,2),IF(0='2_all_summary'!P506,4,3))</f>
        <v>4</v>
      </c>
      <c r="N507" s="39">
        <f>IF(ISNUMBER(SEARCH("Yes",'2_all_summary'!$H506)),IF(ISNUMBER(SEARCH("Yes",'2_all_summary'!Q506)),1,2),IF(ISNUMBER(SEARCH("No",'2_all_summary'!Q506)),4,3))</f>
        <v>4</v>
      </c>
      <c r="O507" s="39">
        <f>IF(ISNUMBER(SEARCH("Yes",'2_all_summary'!$H506)),IF(ISNUMBER(SEARCH("Yes",'2_all_summary'!R506)),1,2),IF(ISNUMBER(SEARCH("No",'2_all_summary'!R506)),4,3))</f>
        <v>4</v>
      </c>
      <c r="P507" s="39">
        <f>IF(ISNUMBER(SEARCH("Yes",'2_all_summary'!$H506)),IF(ISNUMBER(SEARCH("Yes",'2_all_summary'!S506)),1,2),IF(ISNUMBER(SEARCH("No",'2_all_summary'!S506)),4,3))</f>
        <v>4</v>
      </c>
      <c r="Q507" s="39">
        <f>IF(ISNUMBER(SEARCH("Yes",'2_all_summary'!$H506)),IF(0&lt;'2_all_summary'!T506,1,2),IF(0='2_all_summary'!T506,4,3))</f>
        <v>4</v>
      </c>
      <c r="R507" s="39">
        <f>IF(ISNUMBER(SEARCH("Yes",'2_all_summary'!$H506)),IF(ISNUMBER(SEARCH("Yes",'2_all_summary'!U506)),1,2),IF(ISNUMBER(SEARCH("No",'2_all_summary'!U506)),4,3))</f>
        <v>4</v>
      </c>
    </row>
    <row r="508" spans="7:18" x14ac:dyDescent="0.3">
      <c r="G508" s="53"/>
      <c r="H508" s="39" t="str">
        <f>'2_all_summary'!D507</f>
        <v>Dynamics of Community Based Coastal Resource Management in Wabula Village, Buton Regency</v>
      </c>
      <c r="I508" s="39" t="str">
        <f>'2_all_summary'!E507</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v>
      </c>
      <c r="J508" s="39">
        <f>IF(ISNUMBER(SEARCH("Yes",'2_all_summary'!$H507)),IF(ISNUMBER(SEARCH("Yes",'2_all_summary'!M507)),1,2),IF(ISNUMBER(SEARCH("No",'2_all_summary'!M507)),4,3))</f>
        <v>4</v>
      </c>
      <c r="K508" s="39">
        <f>IF(ISNUMBER(SEARCH("Yes",'2_all_summary'!$H507)),IF(ISNUMBER(SEARCH("Yes",'2_all_summary'!N507)),1,2),IF(ISNUMBER(SEARCH("No",'2_all_summary'!N507)),4,3))</f>
        <v>4</v>
      </c>
      <c r="L508" s="39">
        <f>IF(ISNUMBER(SEARCH("Yes",'2_all_summary'!$H507)),IF(ISNUMBER(SEARCH("Yes",'2_all_summary'!O507)),1,2),IF(ISNUMBER(SEARCH("No",'2_all_summary'!O507)),4,3))</f>
        <v>4</v>
      </c>
      <c r="M508" s="39">
        <f>IF(ISNUMBER(SEARCH("Yes",'2_all_summary'!$H507)),IF(0&lt;'2_all_summary'!P507,1,2),IF(0='2_all_summary'!P507,4,3))</f>
        <v>4</v>
      </c>
      <c r="N508" s="39">
        <f>IF(ISNUMBER(SEARCH("Yes",'2_all_summary'!$H507)),IF(ISNUMBER(SEARCH("Yes",'2_all_summary'!Q507)),1,2),IF(ISNUMBER(SEARCH("No",'2_all_summary'!Q507)),4,3))</f>
        <v>4</v>
      </c>
      <c r="O508" s="39">
        <f>IF(ISNUMBER(SEARCH("Yes",'2_all_summary'!$H507)),IF(ISNUMBER(SEARCH("Yes",'2_all_summary'!R507)),1,2),IF(ISNUMBER(SEARCH("No",'2_all_summary'!R507)),4,3))</f>
        <v>4</v>
      </c>
      <c r="P508" s="39">
        <f>IF(ISNUMBER(SEARCH("Yes",'2_all_summary'!$H507)),IF(ISNUMBER(SEARCH("Yes",'2_all_summary'!S507)),1,2),IF(ISNUMBER(SEARCH("No",'2_all_summary'!S507)),4,3))</f>
        <v>4</v>
      </c>
      <c r="Q508" s="39">
        <f>IF(ISNUMBER(SEARCH("Yes",'2_all_summary'!$H507)),IF(0&lt;'2_all_summary'!T507,1,2),IF(0='2_all_summary'!T507,4,3))</f>
        <v>4</v>
      </c>
      <c r="R508" s="39">
        <f>IF(ISNUMBER(SEARCH("Yes",'2_all_summary'!$H507)),IF(ISNUMBER(SEARCH("Yes",'2_all_summary'!U507)),1,2),IF(ISNUMBER(SEARCH("No",'2_all_summary'!U507)),4,3))</f>
        <v>4</v>
      </c>
    </row>
    <row r="509" spans="7:18" x14ac:dyDescent="0.3">
      <c r="G509" s="53"/>
      <c r="H509" s="39" t="str">
        <f>'2_all_summary'!D508</f>
        <v>Modified decision support protocol for a small-scale multi-species marine fish hatchery of the Catanduanes State University, Philippines</v>
      </c>
      <c r="I509" s="39" t="str">
        <f>'2_all_summary'!E508</f>
        <v>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v>
      </c>
      <c r="J509" s="39">
        <f>IF(ISNUMBER(SEARCH("Yes",'2_all_summary'!$H508)),IF(ISNUMBER(SEARCH("Yes",'2_all_summary'!M508)),1,2),IF(ISNUMBER(SEARCH("No",'2_all_summary'!M508)),4,3))</f>
        <v>4</v>
      </c>
      <c r="K509" s="39">
        <f>IF(ISNUMBER(SEARCH("Yes",'2_all_summary'!$H508)),IF(ISNUMBER(SEARCH("Yes",'2_all_summary'!N508)),1,2),IF(ISNUMBER(SEARCH("No",'2_all_summary'!N508)),4,3))</f>
        <v>4</v>
      </c>
      <c r="L509" s="39">
        <f>IF(ISNUMBER(SEARCH("Yes",'2_all_summary'!$H508)),IF(ISNUMBER(SEARCH("Yes",'2_all_summary'!O508)),1,2),IF(ISNUMBER(SEARCH("No",'2_all_summary'!O508)),4,3))</f>
        <v>4</v>
      </c>
      <c r="M509" s="39">
        <f>IF(ISNUMBER(SEARCH("Yes",'2_all_summary'!$H508)),IF(0&lt;'2_all_summary'!P508,1,2),IF(0='2_all_summary'!P508,4,3))</f>
        <v>4</v>
      </c>
      <c r="N509" s="39">
        <f>IF(ISNUMBER(SEARCH("Yes",'2_all_summary'!$H508)),IF(ISNUMBER(SEARCH("Yes",'2_all_summary'!Q508)),1,2),IF(ISNUMBER(SEARCH("No",'2_all_summary'!Q508)),4,3))</f>
        <v>4</v>
      </c>
      <c r="O509" s="39">
        <f>IF(ISNUMBER(SEARCH("Yes",'2_all_summary'!$H508)),IF(ISNUMBER(SEARCH("Yes",'2_all_summary'!R508)),1,2),IF(ISNUMBER(SEARCH("No",'2_all_summary'!R508)),4,3))</f>
        <v>4</v>
      </c>
      <c r="P509" s="39">
        <f>IF(ISNUMBER(SEARCH("Yes",'2_all_summary'!$H508)),IF(ISNUMBER(SEARCH("Yes",'2_all_summary'!S508)),1,2),IF(ISNUMBER(SEARCH("No",'2_all_summary'!S508)),4,3))</f>
        <v>4</v>
      </c>
      <c r="Q509" s="39">
        <f>IF(ISNUMBER(SEARCH("Yes",'2_all_summary'!$H508)),IF(0&lt;'2_all_summary'!T508,1,2),IF(0='2_all_summary'!T508,4,3))</f>
        <v>4</v>
      </c>
      <c r="R509" s="39">
        <f>IF(ISNUMBER(SEARCH("Yes",'2_all_summary'!$H508)),IF(ISNUMBER(SEARCH("Yes",'2_all_summary'!U508)),1,2),IF(ISNUMBER(SEARCH("No",'2_all_summary'!U508)),4,3))</f>
        <v>4</v>
      </c>
    </row>
    <row r="510" spans="7:18" x14ac:dyDescent="0.3">
      <c r="G510" s="53"/>
      <c r="H510" s="39" t="str">
        <f>'2_all_summary'!D509</f>
        <v>Fisheries management influences phytoplankton biomass of Amazonian floodplain lakes</v>
      </c>
      <c r="I510" s="39" t="str">
        <f>'2_all_summary'!E509</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v>
      </c>
      <c r="J510" s="39">
        <f>IF(ISNUMBER(SEARCH("Yes",'2_all_summary'!$H509)),IF(ISNUMBER(SEARCH("Yes",'2_all_summary'!M509)),1,2),IF(ISNUMBER(SEARCH("No",'2_all_summary'!M509)),4,3))</f>
        <v>4</v>
      </c>
      <c r="K510" s="39">
        <f>IF(ISNUMBER(SEARCH("Yes",'2_all_summary'!$H509)),IF(ISNUMBER(SEARCH("Yes",'2_all_summary'!N509)),1,2),IF(ISNUMBER(SEARCH("No",'2_all_summary'!N509)),4,3))</f>
        <v>4</v>
      </c>
      <c r="L510" s="39">
        <f>IF(ISNUMBER(SEARCH("Yes",'2_all_summary'!$H509)),IF(ISNUMBER(SEARCH("Yes",'2_all_summary'!O509)),1,2),IF(ISNUMBER(SEARCH("No",'2_all_summary'!O509)),4,3))</f>
        <v>4</v>
      </c>
      <c r="M510" s="39">
        <f>IF(ISNUMBER(SEARCH("Yes",'2_all_summary'!$H509)),IF(0&lt;'2_all_summary'!P509,1,2),IF(0='2_all_summary'!P509,4,3))</f>
        <v>4</v>
      </c>
      <c r="N510" s="39">
        <f>IF(ISNUMBER(SEARCH("Yes",'2_all_summary'!$H509)),IF(ISNUMBER(SEARCH("Yes",'2_all_summary'!Q509)),1,2),IF(ISNUMBER(SEARCH("No",'2_all_summary'!Q509)),4,3))</f>
        <v>4</v>
      </c>
      <c r="O510" s="39">
        <f>IF(ISNUMBER(SEARCH("Yes",'2_all_summary'!$H509)),IF(ISNUMBER(SEARCH("Yes",'2_all_summary'!R509)),1,2),IF(ISNUMBER(SEARCH("No",'2_all_summary'!R509)),4,3))</f>
        <v>4</v>
      </c>
      <c r="P510" s="39">
        <f>IF(ISNUMBER(SEARCH("Yes",'2_all_summary'!$H509)),IF(ISNUMBER(SEARCH("Yes",'2_all_summary'!S509)),1,2),IF(ISNUMBER(SEARCH("No",'2_all_summary'!S509)),4,3))</f>
        <v>4</v>
      </c>
      <c r="Q510" s="39">
        <f>IF(ISNUMBER(SEARCH("Yes",'2_all_summary'!$H509)),IF(0&lt;'2_all_summary'!T509,1,2),IF(0='2_all_summary'!T509,4,3))</f>
        <v>4</v>
      </c>
      <c r="R510" s="39">
        <f>IF(ISNUMBER(SEARCH("Yes",'2_all_summary'!$H509)),IF(ISNUMBER(SEARCH("Yes",'2_all_summary'!U509)),1,2),IF(ISNUMBER(SEARCH("No",'2_all_summary'!U509)),4,3))</f>
        <v>4</v>
      </c>
    </row>
    <row r="511" spans="7:18" x14ac:dyDescent="0.3">
      <c r="G511" s="53"/>
      <c r="H511" s="39" t="str">
        <f>'2_all_summary'!D510</f>
        <v>An introduction to Japanese and French fisheries</v>
      </c>
      <c r="I511" s="39" t="str">
        <f>'2_all_summary'!E510</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511" s="39">
        <f>IF(ISNUMBER(SEARCH("Yes",'2_all_summary'!$H510)),IF(ISNUMBER(SEARCH("Yes",'2_all_summary'!M510)),1,2),IF(ISNUMBER(SEARCH("No",'2_all_summary'!M510)),4,3))</f>
        <v>4</v>
      </c>
      <c r="K511" s="39">
        <f>IF(ISNUMBER(SEARCH("Yes",'2_all_summary'!$H510)),IF(ISNUMBER(SEARCH("Yes",'2_all_summary'!N510)),1,2),IF(ISNUMBER(SEARCH("No",'2_all_summary'!N510)),4,3))</f>
        <v>4</v>
      </c>
      <c r="L511" s="39">
        <f>IF(ISNUMBER(SEARCH("Yes",'2_all_summary'!$H510)),IF(ISNUMBER(SEARCH("Yes",'2_all_summary'!O510)),1,2),IF(ISNUMBER(SEARCH("No",'2_all_summary'!O510)),4,3))</f>
        <v>4</v>
      </c>
      <c r="M511" s="39">
        <f>IF(ISNUMBER(SEARCH("Yes",'2_all_summary'!$H510)),IF(0&lt;'2_all_summary'!P510,1,2),IF(0='2_all_summary'!P510,4,3))</f>
        <v>4</v>
      </c>
      <c r="N511" s="39">
        <f>IF(ISNUMBER(SEARCH("Yes",'2_all_summary'!$H510)),IF(ISNUMBER(SEARCH("Yes",'2_all_summary'!Q510)),1,2),IF(ISNUMBER(SEARCH("No",'2_all_summary'!Q510)),4,3))</f>
        <v>4</v>
      </c>
      <c r="O511" s="39">
        <f>IF(ISNUMBER(SEARCH("Yes",'2_all_summary'!$H510)),IF(ISNUMBER(SEARCH("Yes",'2_all_summary'!R510)),1,2),IF(ISNUMBER(SEARCH("No",'2_all_summary'!R510)),4,3))</f>
        <v>4</v>
      </c>
      <c r="P511" s="39">
        <f>IF(ISNUMBER(SEARCH("Yes",'2_all_summary'!$H510)),IF(ISNUMBER(SEARCH("Yes",'2_all_summary'!S510)),1,2),IF(ISNUMBER(SEARCH("No",'2_all_summary'!S510)),4,3))</f>
        <v>4</v>
      </c>
      <c r="Q511" s="39">
        <f>IF(ISNUMBER(SEARCH("Yes",'2_all_summary'!$H510)),IF(0&lt;'2_all_summary'!T510,1,2),IF(0='2_all_summary'!T510,4,3))</f>
        <v>4</v>
      </c>
      <c r="R511" s="39">
        <f>IF(ISNUMBER(SEARCH("Yes",'2_all_summary'!$H510)),IF(ISNUMBER(SEARCH("Yes",'2_all_summary'!U510)),1,2),IF(ISNUMBER(SEARCH("No",'2_all_summary'!U510)),4,3))</f>
        <v>4</v>
      </c>
    </row>
    <row r="512" spans="7:18" x14ac:dyDescent="0.3">
      <c r="G512" s="53"/>
      <c r="H512" s="39" t="str">
        <f>'2_all_summary'!D511</f>
        <v>A community-based geotourism entrepreneurship: A case of Kilim geopark, Malaysia</v>
      </c>
      <c r="I512" s="39" t="str">
        <f>'2_all_summary'!E511</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v>
      </c>
      <c r="J512" s="39">
        <f>IF(ISNUMBER(SEARCH("Yes",'2_all_summary'!$H511)),IF(ISNUMBER(SEARCH("Yes",'2_all_summary'!M511)),1,2),IF(ISNUMBER(SEARCH("No",'2_all_summary'!M511)),4,3))</f>
        <v>4</v>
      </c>
      <c r="K512" s="39">
        <f>IF(ISNUMBER(SEARCH("Yes",'2_all_summary'!$H511)),IF(ISNUMBER(SEARCH("Yes",'2_all_summary'!N511)),1,2),IF(ISNUMBER(SEARCH("No",'2_all_summary'!N511)),4,3))</f>
        <v>4</v>
      </c>
      <c r="L512" s="39">
        <f>IF(ISNUMBER(SEARCH("Yes",'2_all_summary'!$H511)),IF(ISNUMBER(SEARCH("Yes",'2_all_summary'!O511)),1,2),IF(ISNUMBER(SEARCH("No",'2_all_summary'!O511)),4,3))</f>
        <v>4</v>
      </c>
      <c r="M512" s="39">
        <f>IF(ISNUMBER(SEARCH("Yes",'2_all_summary'!$H511)),IF(0&lt;'2_all_summary'!P511,1,2),IF(0='2_all_summary'!P511,4,3))</f>
        <v>4</v>
      </c>
      <c r="N512" s="39">
        <f>IF(ISNUMBER(SEARCH("Yes",'2_all_summary'!$H511)),IF(ISNUMBER(SEARCH("Yes",'2_all_summary'!Q511)),1,2),IF(ISNUMBER(SEARCH("No",'2_all_summary'!Q511)),4,3))</f>
        <v>4</v>
      </c>
      <c r="O512" s="39">
        <f>IF(ISNUMBER(SEARCH("Yes",'2_all_summary'!$H511)),IF(ISNUMBER(SEARCH("Yes",'2_all_summary'!R511)),1,2),IF(ISNUMBER(SEARCH("No",'2_all_summary'!R511)),4,3))</f>
        <v>4</v>
      </c>
      <c r="P512" s="39">
        <f>IF(ISNUMBER(SEARCH("Yes",'2_all_summary'!$H511)),IF(ISNUMBER(SEARCH("Yes",'2_all_summary'!S511)),1,2),IF(ISNUMBER(SEARCH("No",'2_all_summary'!S511)),4,3))</f>
        <v>4</v>
      </c>
      <c r="Q512" s="39">
        <f>IF(ISNUMBER(SEARCH("Yes",'2_all_summary'!$H511)),IF(0&lt;'2_all_summary'!T511,1,2),IF(0='2_all_summary'!T511,4,3))</f>
        <v>4</v>
      </c>
      <c r="R512" s="39">
        <f>IF(ISNUMBER(SEARCH("Yes",'2_all_summary'!$H511)),IF(ISNUMBER(SEARCH("Yes",'2_all_summary'!U511)),1,2),IF(ISNUMBER(SEARCH("No",'2_all_summary'!U511)),4,3))</f>
        <v>4</v>
      </c>
    </row>
    <row r="513" spans="7:18" x14ac:dyDescent="0.3">
      <c r="G513" s="53"/>
      <c r="H513" s="39" t="str">
        <f>'2_all_summary'!D512</f>
        <v>The promise of community - based fishery resource management</v>
      </c>
      <c r="I513" s="39" t="str">
        <f>'2_all_summary'!E512</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v>
      </c>
      <c r="J513" s="39">
        <f>IF(ISNUMBER(SEARCH("Yes",'2_all_summary'!$H512)),IF(ISNUMBER(SEARCH("Yes",'2_all_summary'!M512)),1,2),IF(ISNUMBER(SEARCH("No",'2_all_summary'!M512)),4,3))</f>
        <v>4</v>
      </c>
      <c r="K513" s="39">
        <f>IF(ISNUMBER(SEARCH("Yes",'2_all_summary'!$H512)),IF(ISNUMBER(SEARCH("Yes",'2_all_summary'!N512)),1,2),IF(ISNUMBER(SEARCH("No",'2_all_summary'!N512)),4,3))</f>
        <v>4</v>
      </c>
      <c r="L513" s="39">
        <f>IF(ISNUMBER(SEARCH("Yes",'2_all_summary'!$H512)),IF(ISNUMBER(SEARCH("Yes",'2_all_summary'!O512)),1,2),IF(ISNUMBER(SEARCH("No",'2_all_summary'!O512)),4,3))</f>
        <v>4</v>
      </c>
      <c r="M513" s="39">
        <f>IF(ISNUMBER(SEARCH("Yes",'2_all_summary'!$H512)),IF(0&lt;'2_all_summary'!P512,1,2),IF(0='2_all_summary'!P512,4,3))</f>
        <v>4</v>
      </c>
      <c r="N513" s="39">
        <f>IF(ISNUMBER(SEARCH("Yes",'2_all_summary'!$H512)),IF(ISNUMBER(SEARCH("Yes",'2_all_summary'!Q512)),1,2),IF(ISNUMBER(SEARCH("No",'2_all_summary'!Q512)),4,3))</f>
        <v>4</v>
      </c>
      <c r="O513" s="39">
        <f>IF(ISNUMBER(SEARCH("Yes",'2_all_summary'!$H512)),IF(ISNUMBER(SEARCH("Yes",'2_all_summary'!R512)),1,2),IF(ISNUMBER(SEARCH("No",'2_all_summary'!R512)),4,3))</f>
        <v>4</v>
      </c>
      <c r="P513" s="39">
        <f>IF(ISNUMBER(SEARCH("Yes",'2_all_summary'!$H512)),IF(ISNUMBER(SEARCH("Yes",'2_all_summary'!S512)),1,2),IF(ISNUMBER(SEARCH("No",'2_all_summary'!S512)),4,3))</f>
        <v>4</v>
      </c>
      <c r="Q513" s="39">
        <f>IF(ISNUMBER(SEARCH("Yes",'2_all_summary'!$H512)),IF(0&lt;'2_all_summary'!T512,1,2),IF(0='2_all_summary'!T512,4,3))</f>
        <v>4</v>
      </c>
      <c r="R513" s="39">
        <f>IF(ISNUMBER(SEARCH("Yes",'2_all_summary'!$H512)),IF(ISNUMBER(SEARCH("Yes",'2_all_summary'!U512)),1,2),IF(ISNUMBER(SEARCH("No",'2_all_summary'!U512)),4,3))</f>
        <v>4</v>
      </c>
    </row>
    <row r="514" spans="7:18" x14ac:dyDescent="0.3">
      <c r="G514" s="53"/>
      <c r="H514" s="39" t="str">
        <f>'2_all_summary'!D513</f>
        <v>Community-based and co-management institutions for sustainable coastal fisheries management in Southeast Asia</v>
      </c>
      <c r="I514" s="39" t="str">
        <f>'2_all_summary'!E513</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514" s="39">
        <f>IF(ISNUMBER(SEARCH("Yes",'2_all_summary'!$H513)),IF(ISNUMBER(SEARCH("Yes",'2_all_summary'!M513)),1,2),IF(ISNUMBER(SEARCH("No",'2_all_summary'!M513)),4,3))</f>
        <v>4</v>
      </c>
      <c r="K514" s="39">
        <f>IF(ISNUMBER(SEARCH("Yes",'2_all_summary'!$H513)),IF(ISNUMBER(SEARCH("Yes",'2_all_summary'!N513)),1,2),IF(ISNUMBER(SEARCH("No",'2_all_summary'!N513)),4,3))</f>
        <v>3</v>
      </c>
      <c r="L514" s="39">
        <f>IF(ISNUMBER(SEARCH("Yes",'2_all_summary'!$H513)),IF(ISNUMBER(SEARCH("Yes",'2_all_summary'!O513)),1,2),IF(ISNUMBER(SEARCH("No",'2_all_summary'!O513)),4,3))</f>
        <v>3</v>
      </c>
      <c r="M514" s="39">
        <f>IF(ISNUMBER(SEARCH("Yes",'2_all_summary'!$H513)),IF(0&lt;'2_all_summary'!P513,1,2),IF(0='2_all_summary'!P513,4,3))</f>
        <v>3</v>
      </c>
      <c r="N514" s="39">
        <f>IF(ISNUMBER(SEARCH("Yes",'2_all_summary'!$H513)),IF(ISNUMBER(SEARCH("Yes",'2_all_summary'!Q513)),1,2),IF(ISNUMBER(SEARCH("No",'2_all_summary'!Q513)),4,3))</f>
        <v>3</v>
      </c>
      <c r="O514" s="39">
        <f>IF(ISNUMBER(SEARCH("Yes",'2_all_summary'!$H513)),IF(ISNUMBER(SEARCH("Yes",'2_all_summary'!R513)),1,2),IF(ISNUMBER(SEARCH("No",'2_all_summary'!R513)),4,3))</f>
        <v>4</v>
      </c>
      <c r="P514" s="39">
        <f>IF(ISNUMBER(SEARCH("Yes",'2_all_summary'!$H513)),IF(ISNUMBER(SEARCH("Yes",'2_all_summary'!S513)),1,2),IF(ISNUMBER(SEARCH("No",'2_all_summary'!S513)),4,3))</f>
        <v>4</v>
      </c>
      <c r="Q514" s="39">
        <f>IF(ISNUMBER(SEARCH("Yes",'2_all_summary'!$H513)),IF(0&lt;'2_all_summary'!T513,1,2),IF(0='2_all_summary'!T513,4,3))</f>
        <v>3</v>
      </c>
      <c r="R514" s="39">
        <f>IF(ISNUMBER(SEARCH("Yes",'2_all_summary'!$H513)),IF(ISNUMBER(SEARCH("Yes",'2_all_summary'!U513)),1,2),IF(ISNUMBER(SEARCH("No",'2_all_summary'!U513)),4,3))</f>
        <v>3</v>
      </c>
    </row>
    <row r="515" spans="7:18" x14ac:dyDescent="0.3">
      <c r="G515" s="53"/>
      <c r="H515" s="39" t="str">
        <f>'2_all_summary'!D514</f>
        <v>Fishing for Power: Incursions of the Ugandan Authoritarian State</v>
      </c>
      <c r="I515" s="39" t="str">
        <f>'2_all_summary'!E514</f>
        <v>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v>
      </c>
      <c r="J515" s="39">
        <f>IF(ISNUMBER(SEARCH("Yes",'2_all_summary'!$H514)),IF(ISNUMBER(SEARCH("Yes",'2_all_summary'!M514)),1,2),IF(ISNUMBER(SEARCH("No",'2_all_summary'!M514)),4,3))</f>
        <v>4</v>
      </c>
      <c r="K515" s="39">
        <f>IF(ISNUMBER(SEARCH("Yes",'2_all_summary'!$H514)),IF(ISNUMBER(SEARCH("Yes",'2_all_summary'!N514)),1,2),IF(ISNUMBER(SEARCH("No",'2_all_summary'!N514)),4,3))</f>
        <v>4</v>
      </c>
      <c r="L515" s="39">
        <f>IF(ISNUMBER(SEARCH("Yes",'2_all_summary'!$H514)),IF(ISNUMBER(SEARCH("Yes",'2_all_summary'!O514)),1,2),IF(ISNUMBER(SEARCH("No",'2_all_summary'!O514)),4,3))</f>
        <v>4</v>
      </c>
      <c r="M515" s="39">
        <f>IF(ISNUMBER(SEARCH("Yes",'2_all_summary'!$H514)),IF(0&lt;'2_all_summary'!P514,1,2),IF(0='2_all_summary'!P514,4,3))</f>
        <v>4</v>
      </c>
      <c r="N515" s="39">
        <f>IF(ISNUMBER(SEARCH("Yes",'2_all_summary'!$H514)),IF(ISNUMBER(SEARCH("Yes",'2_all_summary'!Q514)),1,2),IF(ISNUMBER(SEARCH("No",'2_all_summary'!Q514)),4,3))</f>
        <v>4</v>
      </c>
      <c r="O515" s="39">
        <f>IF(ISNUMBER(SEARCH("Yes",'2_all_summary'!$H514)),IF(ISNUMBER(SEARCH("Yes",'2_all_summary'!R514)),1,2),IF(ISNUMBER(SEARCH("No",'2_all_summary'!R514)),4,3))</f>
        <v>4</v>
      </c>
      <c r="P515" s="39">
        <f>IF(ISNUMBER(SEARCH("Yes",'2_all_summary'!$H514)),IF(ISNUMBER(SEARCH("Yes",'2_all_summary'!S514)),1,2),IF(ISNUMBER(SEARCH("No",'2_all_summary'!S514)),4,3))</f>
        <v>4</v>
      </c>
      <c r="Q515" s="39">
        <f>IF(ISNUMBER(SEARCH("Yes",'2_all_summary'!$H514)),IF(0&lt;'2_all_summary'!T514,1,2),IF(0='2_all_summary'!T514,4,3))</f>
        <v>4</v>
      </c>
      <c r="R515" s="39">
        <f>IF(ISNUMBER(SEARCH("Yes",'2_all_summary'!$H514)),IF(ISNUMBER(SEARCH("Yes",'2_all_summary'!U514)),1,2),IF(ISNUMBER(SEARCH("No",'2_all_summary'!U514)),4,3))</f>
        <v>4</v>
      </c>
    </row>
    <row r="516" spans="7:18" x14ac:dyDescent="0.3">
      <c r="G516" s="53"/>
      <c r="H516" s="39" t="str">
        <f>'2_all_summary'!D515</f>
        <v>Climate change impacts outweigh conservation efforts in coral reefs that are highly exposed to thermal stresses in Zanzibar, Tanzania</v>
      </c>
      <c r="I516" s="39" t="str">
        <f>'2_all_summary'!E515</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v>
      </c>
      <c r="J516" s="39">
        <f>IF(ISNUMBER(SEARCH("Yes",'2_all_summary'!$H515)),IF(ISNUMBER(SEARCH("Yes",'2_all_summary'!M515)),1,2),IF(ISNUMBER(SEARCH("No",'2_all_summary'!M515)),4,3))</f>
        <v>4</v>
      </c>
      <c r="K516" s="39">
        <f>IF(ISNUMBER(SEARCH("Yes",'2_all_summary'!$H515)),IF(ISNUMBER(SEARCH("Yes",'2_all_summary'!N515)),1,2),IF(ISNUMBER(SEARCH("No",'2_all_summary'!N515)),4,3))</f>
        <v>4</v>
      </c>
      <c r="L516" s="39">
        <f>IF(ISNUMBER(SEARCH("Yes",'2_all_summary'!$H515)),IF(ISNUMBER(SEARCH("Yes",'2_all_summary'!O515)),1,2),IF(ISNUMBER(SEARCH("No",'2_all_summary'!O515)),4,3))</f>
        <v>4</v>
      </c>
      <c r="M516" s="39">
        <f>IF(ISNUMBER(SEARCH("Yes",'2_all_summary'!$H515)),IF(0&lt;'2_all_summary'!P515,1,2),IF(0='2_all_summary'!P515,4,3))</f>
        <v>4</v>
      </c>
      <c r="N516" s="39">
        <f>IF(ISNUMBER(SEARCH("Yes",'2_all_summary'!$H515)),IF(ISNUMBER(SEARCH("Yes",'2_all_summary'!Q515)),1,2),IF(ISNUMBER(SEARCH("No",'2_all_summary'!Q515)),4,3))</f>
        <v>4</v>
      </c>
      <c r="O516" s="39">
        <f>IF(ISNUMBER(SEARCH("Yes",'2_all_summary'!$H515)),IF(ISNUMBER(SEARCH("Yes",'2_all_summary'!R515)),1,2),IF(ISNUMBER(SEARCH("No",'2_all_summary'!R515)),4,3))</f>
        <v>4</v>
      </c>
      <c r="P516" s="39">
        <f>IF(ISNUMBER(SEARCH("Yes",'2_all_summary'!$H515)),IF(ISNUMBER(SEARCH("Yes",'2_all_summary'!S515)),1,2),IF(ISNUMBER(SEARCH("No",'2_all_summary'!S515)),4,3))</f>
        <v>4</v>
      </c>
      <c r="Q516" s="39">
        <f>IF(ISNUMBER(SEARCH("Yes",'2_all_summary'!$H515)),IF(0&lt;'2_all_summary'!T515,1,2),IF(0='2_all_summary'!T515,4,3))</f>
        <v>4</v>
      </c>
      <c r="R516" s="39">
        <f>IF(ISNUMBER(SEARCH("Yes",'2_all_summary'!$H515)),IF(ISNUMBER(SEARCH("Yes",'2_all_summary'!U515)),1,2),IF(ISNUMBER(SEARCH("No",'2_all_summary'!U515)),4,3))</f>
        <v>4</v>
      </c>
    </row>
    <row r="517" spans="7:18" x14ac:dyDescent="0.3">
      <c r="G517" s="53"/>
      <c r="H517" s="39" t="str">
        <f>'2_all_summary'!D516</f>
        <v>Womenâ€™s bargaining power and household expenditure in Indonesia: the role of gender-differentiated assets and social capital</v>
      </c>
      <c r="I517" s="39" t="str">
        <f>'2_all_summary'!E516</f>
        <v>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v>
      </c>
      <c r="J517" s="39">
        <f>IF(ISNUMBER(SEARCH("Yes",'2_all_summary'!$H516)),IF(ISNUMBER(SEARCH("Yes",'2_all_summary'!M516)),1,2),IF(ISNUMBER(SEARCH("No",'2_all_summary'!M516)),4,3))</f>
        <v>4</v>
      </c>
      <c r="K517" s="39">
        <f>IF(ISNUMBER(SEARCH("Yes",'2_all_summary'!$H516)),IF(ISNUMBER(SEARCH("Yes",'2_all_summary'!N516)),1,2),IF(ISNUMBER(SEARCH("No",'2_all_summary'!N516)),4,3))</f>
        <v>4</v>
      </c>
      <c r="L517" s="39">
        <f>IF(ISNUMBER(SEARCH("Yes",'2_all_summary'!$H516)),IF(ISNUMBER(SEARCH("Yes",'2_all_summary'!O516)),1,2),IF(ISNUMBER(SEARCH("No",'2_all_summary'!O516)),4,3))</f>
        <v>4</v>
      </c>
      <c r="M517" s="39">
        <f>IF(ISNUMBER(SEARCH("Yes",'2_all_summary'!$H516)),IF(0&lt;'2_all_summary'!P516,1,2),IF(0='2_all_summary'!P516,4,3))</f>
        <v>4</v>
      </c>
      <c r="N517" s="39">
        <f>IF(ISNUMBER(SEARCH("Yes",'2_all_summary'!$H516)),IF(ISNUMBER(SEARCH("Yes",'2_all_summary'!Q516)),1,2),IF(ISNUMBER(SEARCH("No",'2_all_summary'!Q516)),4,3))</f>
        <v>4</v>
      </c>
      <c r="O517" s="39">
        <f>IF(ISNUMBER(SEARCH("Yes",'2_all_summary'!$H516)),IF(ISNUMBER(SEARCH("Yes",'2_all_summary'!R516)),1,2),IF(ISNUMBER(SEARCH("No",'2_all_summary'!R516)),4,3))</f>
        <v>4</v>
      </c>
      <c r="P517" s="39">
        <f>IF(ISNUMBER(SEARCH("Yes",'2_all_summary'!$H516)),IF(ISNUMBER(SEARCH("Yes",'2_all_summary'!S516)),1,2),IF(ISNUMBER(SEARCH("No",'2_all_summary'!S516)),4,3))</f>
        <v>4</v>
      </c>
      <c r="Q517" s="39">
        <f>IF(ISNUMBER(SEARCH("Yes",'2_all_summary'!$H516)),IF(0&lt;'2_all_summary'!T516,1,2),IF(0='2_all_summary'!T516,4,3))</f>
        <v>4</v>
      </c>
      <c r="R517" s="39">
        <f>IF(ISNUMBER(SEARCH("Yes",'2_all_summary'!$H516)),IF(ISNUMBER(SEARCH("Yes",'2_all_summary'!U516)),1,2),IF(ISNUMBER(SEARCH("No",'2_all_summary'!U516)),4,3))</f>
        <v>4</v>
      </c>
    </row>
    <row r="518" spans="7:18" x14ac:dyDescent="0.3">
      <c r="G518" s="53"/>
      <c r="H518" s="39" t="str">
        <f>'2_all_summary'!D517</f>
        <v>Establishment of Community Managed Fisheriesâ€™ Closures in Kenya: Early Evolution of the Tengefu Movement</v>
      </c>
      <c r="I518" s="39" t="str">
        <f>'2_all_summary'!E517</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v>
      </c>
      <c r="J518" s="39">
        <f>IF(ISNUMBER(SEARCH("Yes",'2_all_summary'!$H517)),IF(ISNUMBER(SEARCH("Yes",'2_all_summary'!M517)),1,2),IF(ISNUMBER(SEARCH("No",'2_all_summary'!M517)),4,3))</f>
        <v>4</v>
      </c>
      <c r="K518" s="39">
        <f>IF(ISNUMBER(SEARCH("Yes",'2_all_summary'!$H517)),IF(ISNUMBER(SEARCH("Yes",'2_all_summary'!N517)),1,2),IF(ISNUMBER(SEARCH("No",'2_all_summary'!N517)),4,3))</f>
        <v>4</v>
      </c>
      <c r="L518" s="39">
        <f>IF(ISNUMBER(SEARCH("Yes",'2_all_summary'!$H517)),IF(ISNUMBER(SEARCH("Yes",'2_all_summary'!O517)),1,2),IF(ISNUMBER(SEARCH("No",'2_all_summary'!O517)),4,3))</f>
        <v>4</v>
      </c>
      <c r="M518" s="39">
        <f>IF(ISNUMBER(SEARCH("Yes",'2_all_summary'!$H517)),IF(0&lt;'2_all_summary'!P517,1,2),IF(0='2_all_summary'!P517,4,3))</f>
        <v>4</v>
      </c>
      <c r="N518" s="39">
        <f>IF(ISNUMBER(SEARCH("Yes",'2_all_summary'!$H517)),IF(ISNUMBER(SEARCH("Yes",'2_all_summary'!Q517)),1,2),IF(ISNUMBER(SEARCH("No",'2_all_summary'!Q517)),4,3))</f>
        <v>4</v>
      </c>
      <c r="O518" s="39">
        <f>IF(ISNUMBER(SEARCH("Yes",'2_all_summary'!$H517)),IF(ISNUMBER(SEARCH("Yes",'2_all_summary'!R517)),1,2),IF(ISNUMBER(SEARCH("No",'2_all_summary'!R517)),4,3))</f>
        <v>4</v>
      </c>
      <c r="P518" s="39">
        <f>IF(ISNUMBER(SEARCH("Yes",'2_all_summary'!$H517)),IF(ISNUMBER(SEARCH("Yes",'2_all_summary'!S517)),1,2),IF(ISNUMBER(SEARCH("No",'2_all_summary'!S517)),4,3))</f>
        <v>4</v>
      </c>
      <c r="Q518" s="39">
        <f>IF(ISNUMBER(SEARCH("Yes",'2_all_summary'!$H517)),IF(0&lt;'2_all_summary'!T517,1,2),IF(0='2_all_summary'!T517,4,3))</f>
        <v>4</v>
      </c>
      <c r="R518" s="39">
        <f>IF(ISNUMBER(SEARCH("Yes",'2_all_summary'!$H517)),IF(ISNUMBER(SEARCH("Yes",'2_all_summary'!U517)),1,2),IF(ISNUMBER(SEARCH("No",'2_all_summary'!U517)),4,3))</f>
        <v>4</v>
      </c>
    </row>
    <row r="519" spans="7:18" x14ac:dyDescent="0.3">
      <c r="G519" s="53"/>
      <c r="H519" s="39" t="str">
        <f>'2_all_summary'!D518</f>
        <v>â€œAcceptableâ€ and â€œunacceptableâ€ poachers: Lessons in managing poaching from the Galician shellfish sector</v>
      </c>
      <c r="I519" s="39" t="str">
        <f>'2_all_summary'!E518</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v>
      </c>
      <c r="J519" s="39">
        <f>IF(ISNUMBER(SEARCH("Yes",'2_all_summary'!$H518)),IF(ISNUMBER(SEARCH("Yes",'2_all_summary'!M518)),1,2),IF(ISNUMBER(SEARCH("No",'2_all_summary'!M518)),4,3))</f>
        <v>4</v>
      </c>
      <c r="K519" s="39">
        <f>IF(ISNUMBER(SEARCH("Yes",'2_all_summary'!$H518)),IF(ISNUMBER(SEARCH("Yes",'2_all_summary'!N518)),1,2),IF(ISNUMBER(SEARCH("No",'2_all_summary'!N518)),4,3))</f>
        <v>4</v>
      </c>
      <c r="L519" s="39">
        <f>IF(ISNUMBER(SEARCH("Yes",'2_all_summary'!$H518)),IF(ISNUMBER(SEARCH("Yes",'2_all_summary'!O518)),1,2),IF(ISNUMBER(SEARCH("No",'2_all_summary'!O518)),4,3))</f>
        <v>4</v>
      </c>
      <c r="M519" s="39">
        <f>IF(ISNUMBER(SEARCH("Yes",'2_all_summary'!$H518)),IF(0&lt;'2_all_summary'!P518,1,2),IF(0='2_all_summary'!P518,4,3))</f>
        <v>4</v>
      </c>
      <c r="N519" s="39">
        <f>IF(ISNUMBER(SEARCH("Yes",'2_all_summary'!$H518)),IF(ISNUMBER(SEARCH("Yes",'2_all_summary'!Q518)),1,2),IF(ISNUMBER(SEARCH("No",'2_all_summary'!Q518)),4,3))</f>
        <v>4</v>
      </c>
      <c r="O519" s="39">
        <f>IF(ISNUMBER(SEARCH("Yes",'2_all_summary'!$H518)),IF(ISNUMBER(SEARCH("Yes",'2_all_summary'!R518)),1,2),IF(ISNUMBER(SEARCH("No",'2_all_summary'!R518)),4,3))</f>
        <v>4</v>
      </c>
      <c r="P519" s="39">
        <f>IF(ISNUMBER(SEARCH("Yes",'2_all_summary'!$H518)),IF(ISNUMBER(SEARCH("Yes",'2_all_summary'!S518)),1,2),IF(ISNUMBER(SEARCH("No",'2_all_summary'!S518)),4,3))</f>
        <v>4</v>
      </c>
      <c r="Q519" s="39">
        <f>IF(ISNUMBER(SEARCH("Yes",'2_all_summary'!$H518)),IF(0&lt;'2_all_summary'!T518,1,2),IF(0='2_all_summary'!T518,4,3))</f>
        <v>4</v>
      </c>
      <c r="R519" s="39">
        <f>IF(ISNUMBER(SEARCH("Yes",'2_all_summary'!$H518)),IF(ISNUMBER(SEARCH("Yes",'2_all_summary'!U518)),1,2),IF(ISNUMBER(SEARCH("No",'2_all_summary'!U518)),4,3))</f>
        <v>4</v>
      </c>
    </row>
    <row r="520" spans="7:18" x14ac:dyDescent="0.3">
      <c r="G520" s="53"/>
      <c r="H520" s="39" t="str">
        <f>'2_all_summary'!D519</f>
        <v>Maritime claims and management rights of indigenous peoples: Rising tides in the Pacific and Northern Waters</v>
      </c>
      <c r="I520" s="39" t="str">
        <f>'2_all_summary'!E519</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520" s="39">
        <f>IF(ISNUMBER(SEARCH("Yes",'2_all_summary'!$H519)),IF(ISNUMBER(SEARCH("Yes",'2_all_summary'!M519)),1,2),IF(ISNUMBER(SEARCH("No",'2_all_summary'!M519)),4,3))</f>
        <v>4</v>
      </c>
      <c r="K520" s="39">
        <f>IF(ISNUMBER(SEARCH("Yes",'2_all_summary'!$H519)),IF(ISNUMBER(SEARCH("Yes",'2_all_summary'!N519)),1,2),IF(ISNUMBER(SEARCH("No",'2_all_summary'!N519)),4,3))</f>
        <v>4</v>
      </c>
      <c r="L520" s="39">
        <f>IF(ISNUMBER(SEARCH("Yes",'2_all_summary'!$H519)),IF(ISNUMBER(SEARCH("Yes",'2_all_summary'!O519)),1,2),IF(ISNUMBER(SEARCH("No",'2_all_summary'!O519)),4,3))</f>
        <v>3</v>
      </c>
      <c r="M520" s="39">
        <f>IF(ISNUMBER(SEARCH("Yes",'2_all_summary'!$H519)),IF(0&lt;'2_all_summary'!P519,1,2),IF(0='2_all_summary'!P519,4,3))</f>
        <v>3</v>
      </c>
      <c r="N520" s="39">
        <f>IF(ISNUMBER(SEARCH("Yes",'2_all_summary'!$H519)),IF(ISNUMBER(SEARCH("Yes",'2_all_summary'!Q519)),1,2),IF(ISNUMBER(SEARCH("No",'2_all_summary'!Q519)),4,3))</f>
        <v>4</v>
      </c>
      <c r="O520" s="39">
        <f>IF(ISNUMBER(SEARCH("Yes",'2_all_summary'!$H519)),IF(ISNUMBER(SEARCH("Yes",'2_all_summary'!R519)),1,2),IF(ISNUMBER(SEARCH("No",'2_all_summary'!R519)),4,3))</f>
        <v>4</v>
      </c>
      <c r="P520" s="39">
        <f>IF(ISNUMBER(SEARCH("Yes",'2_all_summary'!$H519)),IF(ISNUMBER(SEARCH("Yes",'2_all_summary'!S519)),1,2),IF(ISNUMBER(SEARCH("No",'2_all_summary'!S519)),4,3))</f>
        <v>4</v>
      </c>
      <c r="Q520" s="39">
        <f>IF(ISNUMBER(SEARCH("Yes",'2_all_summary'!$H519)),IF(0&lt;'2_all_summary'!T519,1,2),IF(0='2_all_summary'!T519,4,3))</f>
        <v>4</v>
      </c>
      <c r="R520" s="39">
        <f>IF(ISNUMBER(SEARCH("Yes",'2_all_summary'!$H519)),IF(ISNUMBER(SEARCH("Yes",'2_all_summary'!U519)),1,2),IF(ISNUMBER(SEARCH("No",'2_all_summary'!U519)),4,3))</f>
        <v>3</v>
      </c>
    </row>
    <row r="521" spans="7:18" x14ac:dyDescent="0.3">
      <c r="G521" s="53"/>
      <c r="H521" s="39" t="str">
        <f>'2_all_summary'!D520</f>
        <v>'If you don't fish, you are not a Caprivian': Freshwater fisheries in Caprivi, Namibia</v>
      </c>
      <c r="I521" s="39" t="str">
        <f>'2_all_summary'!E520</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21" s="39">
        <f>IF(ISNUMBER(SEARCH("Yes",'2_all_summary'!$H520)),IF(ISNUMBER(SEARCH("Yes",'2_all_summary'!M520)),1,2),IF(ISNUMBER(SEARCH("No",'2_all_summary'!M520)),4,3))</f>
        <v>4</v>
      </c>
      <c r="K521" s="39">
        <f>IF(ISNUMBER(SEARCH("Yes",'2_all_summary'!$H520)),IF(ISNUMBER(SEARCH("Yes",'2_all_summary'!N520)),1,2),IF(ISNUMBER(SEARCH("No",'2_all_summary'!N520)),4,3))</f>
        <v>4</v>
      </c>
      <c r="L521" s="39">
        <f>IF(ISNUMBER(SEARCH("Yes",'2_all_summary'!$H520)),IF(ISNUMBER(SEARCH("Yes",'2_all_summary'!O520)),1,2),IF(ISNUMBER(SEARCH("No",'2_all_summary'!O520)),4,3))</f>
        <v>4</v>
      </c>
      <c r="M521" s="39">
        <f>IF(ISNUMBER(SEARCH("Yes",'2_all_summary'!$H520)),IF(0&lt;'2_all_summary'!P520,1,2),IF(0='2_all_summary'!P520,4,3))</f>
        <v>4</v>
      </c>
      <c r="N521" s="39">
        <f>IF(ISNUMBER(SEARCH("Yes",'2_all_summary'!$H520)),IF(ISNUMBER(SEARCH("Yes",'2_all_summary'!Q520)),1,2),IF(ISNUMBER(SEARCH("No",'2_all_summary'!Q520)),4,3))</f>
        <v>4</v>
      </c>
      <c r="O521" s="39">
        <f>IF(ISNUMBER(SEARCH("Yes",'2_all_summary'!$H520)),IF(ISNUMBER(SEARCH("Yes",'2_all_summary'!R520)),1,2),IF(ISNUMBER(SEARCH("No",'2_all_summary'!R520)),4,3))</f>
        <v>4</v>
      </c>
      <c r="P521" s="39">
        <f>IF(ISNUMBER(SEARCH("Yes",'2_all_summary'!$H520)),IF(ISNUMBER(SEARCH("Yes",'2_all_summary'!S520)),1,2),IF(ISNUMBER(SEARCH("No",'2_all_summary'!S520)),4,3))</f>
        <v>4</v>
      </c>
      <c r="Q521" s="39">
        <f>IF(ISNUMBER(SEARCH("Yes",'2_all_summary'!$H520)),IF(0&lt;'2_all_summary'!T520,1,2),IF(0='2_all_summary'!T520,4,3))</f>
        <v>4</v>
      </c>
      <c r="R521" s="39">
        <f>IF(ISNUMBER(SEARCH("Yes",'2_all_summary'!$H520)),IF(ISNUMBER(SEARCH("Yes",'2_all_summary'!U520)),1,2),IF(ISNUMBER(SEARCH("No",'2_all_summary'!U520)),4,3))</f>
        <v>4</v>
      </c>
    </row>
    <row r="522" spans="7:18" x14ac:dyDescent="0.3">
      <c r="G522" s="53"/>
      <c r="H522" s="39" t="str">
        <f>'2_all_summary'!D521</f>
        <v>Stakeholder participation in lake management in Wisconsin (USA)</v>
      </c>
      <c r="I522" s="39" t="str">
        <f>'2_all_summary'!E521</f>
        <v>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v>
      </c>
      <c r="J522" s="39">
        <f>IF(ISNUMBER(SEARCH("Yes",'2_all_summary'!$H521)),IF(ISNUMBER(SEARCH("Yes",'2_all_summary'!M521)),1,2),IF(ISNUMBER(SEARCH("No",'2_all_summary'!M521)),4,3))</f>
        <v>4</v>
      </c>
      <c r="K522" s="39">
        <f>IF(ISNUMBER(SEARCH("Yes",'2_all_summary'!$H521)),IF(ISNUMBER(SEARCH("Yes",'2_all_summary'!N521)),1,2),IF(ISNUMBER(SEARCH("No",'2_all_summary'!N521)),4,3))</f>
        <v>4</v>
      </c>
      <c r="L522" s="39">
        <f>IF(ISNUMBER(SEARCH("Yes",'2_all_summary'!$H521)),IF(ISNUMBER(SEARCH("Yes",'2_all_summary'!O521)),1,2),IF(ISNUMBER(SEARCH("No",'2_all_summary'!O521)),4,3))</f>
        <v>4</v>
      </c>
      <c r="M522" s="39">
        <f>IF(ISNUMBER(SEARCH("Yes",'2_all_summary'!$H521)),IF(0&lt;'2_all_summary'!P521,1,2),IF(0='2_all_summary'!P521,4,3))</f>
        <v>4</v>
      </c>
      <c r="N522" s="39">
        <f>IF(ISNUMBER(SEARCH("Yes",'2_all_summary'!$H521)),IF(ISNUMBER(SEARCH("Yes",'2_all_summary'!Q521)),1,2),IF(ISNUMBER(SEARCH("No",'2_all_summary'!Q521)),4,3))</f>
        <v>4</v>
      </c>
      <c r="O522" s="39">
        <f>IF(ISNUMBER(SEARCH("Yes",'2_all_summary'!$H521)),IF(ISNUMBER(SEARCH("Yes",'2_all_summary'!R521)),1,2),IF(ISNUMBER(SEARCH("No",'2_all_summary'!R521)),4,3))</f>
        <v>4</v>
      </c>
      <c r="P522" s="39">
        <f>IF(ISNUMBER(SEARCH("Yes",'2_all_summary'!$H521)),IF(ISNUMBER(SEARCH("Yes",'2_all_summary'!S521)),1,2),IF(ISNUMBER(SEARCH("No",'2_all_summary'!S521)),4,3))</f>
        <v>4</v>
      </c>
      <c r="Q522" s="39">
        <f>IF(ISNUMBER(SEARCH("Yes",'2_all_summary'!$H521)),IF(0&lt;'2_all_summary'!T521,1,2),IF(0='2_all_summary'!T521,4,3))</f>
        <v>4</v>
      </c>
      <c r="R522" s="39">
        <f>IF(ISNUMBER(SEARCH("Yes",'2_all_summary'!$H521)),IF(ISNUMBER(SEARCH("Yes",'2_all_summary'!U521)),1,2),IF(ISNUMBER(SEARCH("No",'2_all_summary'!U521)),4,3))</f>
        <v>4</v>
      </c>
    </row>
    <row r="523" spans="7:18" x14ac:dyDescent="0.3">
      <c r="G523" s="53"/>
      <c r="H523" s="39" t="str">
        <f>'2_all_summary'!D522</f>
        <v>Incorporation of Spatial and Economic Analyses of Human-Use Data in the Design of Marine Protected Areas [IncorporaciÃ³n del AnÃ¡lisis Espacial y EconÃ³mico de Datos de Uso por Humanos al DiseÃ±o de Ãreas Marinas Protegidas]</v>
      </c>
      <c r="I523" s="39" t="str">
        <f>'2_all_summary'!E522</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v>
      </c>
      <c r="J523" s="39">
        <f>IF(ISNUMBER(SEARCH("Yes",'2_all_summary'!$H522)),IF(ISNUMBER(SEARCH("Yes",'2_all_summary'!M522)),1,2),IF(ISNUMBER(SEARCH("No",'2_all_summary'!M522)),4,3))</f>
        <v>4</v>
      </c>
      <c r="K523" s="39">
        <f>IF(ISNUMBER(SEARCH("Yes",'2_all_summary'!$H522)),IF(ISNUMBER(SEARCH("Yes",'2_all_summary'!N522)),1,2),IF(ISNUMBER(SEARCH("No",'2_all_summary'!N522)),4,3))</f>
        <v>4</v>
      </c>
      <c r="L523" s="39">
        <f>IF(ISNUMBER(SEARCH("Yes",'2_all_summary'!$H522)),IF(ISNUMBER(SEARCH("Yes",'2_all_summary'!O522)),1,2),IF(ISNUMBER(SEARCH("No",'2_all_summary'!O522)),4,3))</f>
        <v>4</v>
      </c>
      <c r="M523" s="39">
        <f>IF(ISNUMBER(SEARCH("Yes",'2_all_summary'!$H522)),IF(0&lt;'2_all_summary'!P522,1,2),IF(0='2_all_summary'!P522,4,3))</f>
        <v>4</v>
      </c>
      <c r="N523" s="39">
        <f>IF(ISNUMBER(SEARCH("Yes",'2_all_summary'!$H522)),IF(ISNUMBER(SEARCH("Yes",'2_all_summary'!Q522)),1,2),IF(ISNUMBER(SEARCH("No",'2_all_summary'!Q522)),4,3))</f>
        <v>4</v>
      </c>
      <c r="O523" s="39">
        <f>IF(ISNUMBER(SEARCH("Yes",'2_all_summary'!$H522)),IF(ISNUMBER(SEARCH("Yes",'2_all_summary'!R522)),1,2),IF(ISNUMBER(SEARCH("No",'2_all_summary'!R522)),4,3))</f>
        <v>4</v>
      </c>
      <c r="P523" s="39">
        <f>IF(ISNUMBER(SEARCH("Yes",'2_all_summary'!$H522)),IF(ISNUMBER(SEARCH("Yes",'2_all_summary'!S522)),1,2),IF(ISNUMBER(SEARCH("No",'2_all_summary'!S522)),4,3))</f>
        <v>4</v>
      </c>
      <c r="Q523" s="39">
        <f>IF(ISNUMBER(SEARCH("Yes",'2_all_summary'!$H522)),IF(0&lt;'2_all_summary'!T522,1,2),IF(0='2_all_summary'!T522,4,3))</f>
        <v>4</v>
      </c>
      <c r="R523" s="39">
        <f>IF(ISNUMBER(SEARCH("Yes",'2_all_summary'!$H522)),IF(ISNUMBER(SEARCH("Yes",'2_all_summary'!U522)),1,2),IF(ISNUMBER(SEARCH("No",'2_all_summary'!U522)),4,3))</f>
        <v>4</v>
      </c>
    </row>
    <row r="524" spans="7:18" x14ac:dyDescent="0.3">
      <c r="G524" s="53"/>
      <c r="H524" s="39" t="str">
        <f>'2_all_summary'!D523</f>
        <v>An institutional development process in community based coastal resource management: building the capacity and opportunity for community based co-management in a small-scale fisheries community</v>
      </c>
      <c r="I524" s="39" t="str">
        <f>'2_all_summary'!E523</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524" s="39">
        <f>IF(ISNUMBER(SEARCH("Yes",'2_all_summary'!$H523)),IF(ISNUMBER(SEARCH("Yes",'2_all_summary'!M523)),1,2),IF(ISNUMBER(SEARCH("No",'2_all_summary'!M523)),4,3))</f>
        <v>4</v>
      </c>
      <c r="K524" s="39">
        <f>IF(ISNUMBER(SEARCH("Yes",'2_all_summary'!$H523)),IF(ISNUMBER(SEARCH("Yes",'2_all_summary'!N523)),1,2),IF(ISNUMBER(SEARCH("No",'2_all_summary'!N523)),4,3))</f>
        <v>4</v>
      </c>
      <c r="L524" s="39">
        <f>IF(ISNUMBER(SEARCH("Yes",'2_all_summary'!$H523)),IF(ISNUMBER(SEARCH("Yes",'2_all_summary'!O523)),1,2),IF(ISNUMBER(SEARCH("No",'2_all_summary'!O523)),4,3))</f>
        <v>4</v>
      </c>
      <c r="M524" s="39">
        <f>IF(ISNUMBER(SEARCH("Yes",'2_all_summary'!$H523)),IF(0&lt;'2_all_summary'!P523,1,2),IF(0='2_all_summary'!P523,4,3))</f>
        <v>4</v>
      </c>
      <c r="N524" s="39">
        <f>IF(ISNUMBER(SEARCH("Yes",'2_all_summary'!$H523)),IF(ISNUMBER(SEARCH("Yes",'2_all_summary'!Q523)),1,2),IF(ISNUMBER(SEARCH("No",'2_all_summary'!Q523)),4,3))</f>
        <v>4</v>
      </c>
      <c r="O524" s="39">
        <f>IF(ISNUMBER(SEARCH("Yes",'2_all_summary'!$H523)),IF(ISNUMBER(SEARCH("Yes",'2_all_summary'!R523)),1,2),IF(ISNUMBER(SEARCH("No",'2_all_summary'!R523)),4,3))</f>
        <v>4</v>
      </c>
      <c r="P524" s="39">
        <f>IF(ISNUMBER(SEARCH("Yes",'2_all_summary'!$H523)),IF(ISNUMBER(SEARCH("Yes",'2_all_summary'!S523)),1,2),IF(ISNUMBER(SEARCH("No",'2_all_summary'!S523)),4,3))</f>
        <v>4</v>
      </c>
      <c r="Q524" s="39">
        <f>IF(ISNUMBER(SEARCH("Yes",'2_all_summary'!$H523)),IF(0&lt;'2_all_summary'!T523,1,2),IF(0='2_all_summary'!T523,4,3))</f>
        <v>4</v>
      </c>
      <c r="R524" s="39">
        <f>IF(ISNUMBER(SEARCH("Yes",'2_all_summary'!$H523)),IF(ISNUMBER(SEARCH("Yes",'2_all_summary'!U523)),1,2),IF(ISNUMBER(SEARCH("No",'2_all_summary'!U523)),4,3))</f>
        <v>4</v>
      </c>
    </row>
    <row r="525" spans="7:18" x14ac:dyDescent="0.3">
      <c r="G525" s="53"/>
      <c r="H525" s="39" t="str">
        <f>'2_all_summary'!D524</f>
        <v>Is MSC eco-labelling workable in Taiwan? Responses from various sectors of the Taiwanese sergestid shrimp fishery</v>
      </c>
      <c r="I525" s="39" t="str">
        <f>'2_all_summary'!E524</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v>
      </c>
      <c r="J525" s="39">
        <f>IF(ISNUMBER(SEARCH("Yes",'2_all_summary'!$H524)),IF(ISNUMBER(SEARCH("Yes",'2_all_summary'!M524)),1,2),IF(ISNUMBER(SEARCH("No",'2_all_summary'!M524)),4,3))</f>
        <v>4</v>
      </c>
      <c r="K525" s="39">
        <f>IF(ISNUMBER(SEARCH("Yes",'2_all_summary'!$H524)),IF(ISNUMBER(SEARCH("Yes",'2_all_summary'!N524)),1,2),IF(ISNUMBER(SEARCH("No",'2_all_summary'!N524)),4,3))</f>
        <v>4</v>
      </c>
      <c r="L525" s="39">
        <f>IF(ISNUMBER(SEARCH("Yes",'2_all_summary'!$H524)),IF(ISNUMBER(SEARCH("Yes",'2_all_summary'!O524)),1,2),IF(ISNUMBER(SEARCH("No",'2_all_summary'!O524)),4,3))</f>
        <v>4</v>
      </c>
      <c r="M525" s="39">
        <f>IF(ISNUMBER(SEARCH("Yes",'2_all_summary'!$H524)),IF(0&lt;'2_all_summary'!P524,1,2),IF(0='2_all_summary'!P524,4,3))</f>
        <v>4</v>
      </c>
      <c r="N525" s="39">
        <f>IF(ISNUMBER(SEARCH("Yes",'2_all_summary'!$H524)),IF(ISNUMBER(SEARCH("Yes",'2_all_summary'!Q524)),1,2),IF(ISNUMBER(SEARCH("No",'2_all_summary'!Q524)),4,3))</f>
        <v>4</v>
      </c>
      <c r="O525" s="39">
        <f>IF(ISNUMBER(SEARCH("Yes",'2_all_summary'!$H524)),IF(ISNUMBER(SEARCH("Yes",'2_all_summary'!R524)),1,2),IF(ISNUMBER(SEARCH("No",'2_all_summary'!R524)),4,3))</f>
        <v>4</v>
      </c>
      <c r="P525" s="39">
        <f>IF(ISNUMBER(SEARCH("Yes",'2_all_summary'!$H524)),IF(ISNUMBER(SEARCH("Yes",'2_all_summary'!S524)),1,2),IF(ISNUMBER(SEARCH("No",'2_all_summary'!S524)),4,3))</f>
        <v>4</v>
      </c>
      <c r="Q525" s="39">
        <f>IF(ISNUMBER(SEARCH("Yes",'2_all_summary'!$H524)),IF(0&lt;'2_all_summary'!T524,1,2),IF(0='2_all_summary'!T524,4,3))</f>
        <v>4</v>
      </c>
      <c r="R525" s="39">
        <f>IF(ISNUMBER(SEARCH("Yes",'2_all_summary'!$H524)),IF(ISNUMBER(SEARCH("Yes",'2_all_summary'!U524)),1,2),IF(ISNUMBER(SEARCH("No",'2_all_summary'!U524)),4,3))</f>
        <v>4</v>
      </c>
    </row>
    <row r="526" spans="7:18" x14ac:dyDescent="0.3">
      <c r="G526" s="53"/>
      <c r="H526" s="39" t="str">
        <f>'2_all_summary'!D525</f>
        <v>Understanding the Scale of Marine Protection in Hawai'i: From Community-Based Management to the Remote Northwestern Hawaiian Islands</v>
      </c>
      <c r="I526" s="39" t="str">
        <f>'2_all_summary'!E525</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v>
      </c>
      <c r="J526" s="39">
        <f>IF(ISNUMBER(SEARCH("Yes",'2_all_summary'!$H525)),IF(ISNUMBER(SEARCH("Yes",'2_all_summary'!M525)),1,2),IF(ISNUMBER(SEARCH("No",'2_all_summary'!M525)),4,3))</f>
        <v>4</v>
      </c>
      <c r="K526" s="39">
        <f>IF(ISNUMBER(SEARCH("Yes",'2_all_summary'!$H525)),IF(ISNUMBER(SEARCH("Yes",'2_all_summary'!N525)),1,2),IF(ISNUMBER(SEARCH("No",'2_all_summary'!N525)),4,3))</f>
        <v>4</v>
      </c>
      <c r="L526" s="39">
        <f>IF(ISNUMBER(SEARCH("Yes",'2_all_summary'!$H525)),IF(ISNUMBER(SEARCH("Yes",'2_all_summary'!O525)),1,2),IF(ISNUMBER(SEARCH("No",'2_all_summary'!O525)),4,3))</f>
        <v>4</v>
      </c>
      <c r="M526" s="39">
        <f>IF(ISNUMBER(SEARCH("Yes",'2_all_summary'!$H525)),IF(0&lt;'2_all_summary'!P525,1,2),IF(0='2_all_summary'!P525,4,3))</f>
        <v>4</v>
      </c>
      <c r="N526" s="39">
        <f>IF(ISNUMBER(SEARCH("Yes",'2_all_summary'!$H525)),IF(ISNUMBER(SEARCH("Yes",'2_all_summary'!Q525)),1,2),IF(ISNUMBER(SEARCH("No",'2_all_summary'!Q525)),4,3))</f>
        <v>4</v>
      </c>
      <c r="O526" s="39">
        <f>IF(ISNUMBER(SEARCH("Yes",'2_all_summary'!$H525)),IF(ISNUMBER(SEARCH("Yes",'2_all_summary'!R525)),1,2),IF(ISNUMBER(SEARCH("No",'2_all_summary'!R525)),4,3))</f>
        <v>4</v>
      </c>
      <c r="P526" s="39">
        <f>IF(ISNUMBER(SEARCH("Yes",'2_all_summary'!$H525)),IF(ISNUMBER(SEARCH("Yes",'2_all_summary'!S525)),1,2),IF(ISNUMBER(SEARCH("No",'2_all_summary'!S525)),4,3))</f>
        <v>4</v>
      </c>
      <c r="Q526" s="39">
        <f>IF(ISNUMBER(SEARCH("Yes",'2_all_summary'!$H525)),IF(0&lt;'2_all_summary'!T525,1,2),IF(0='2_all_summary'!T525,4,3))</f>
        <v>4</v>
      </c>
      <c r="R526" s="39">
        <f>IF(ISNUMBER(SEARCH("Yes",'2_all_summary'!$H525)),IF(ISNUMBER(SEARCH("Yes",'2_all_summary'!U525)),1,2),IF(ISNUMBER(SEARCH("No",'2_all_summary'!U525)),4,3))</f>
        <v>4</v>
      </c>
    </row>
    <row r="527" spans="7:18" x14ac:dyDescent="0.3">
      <c r="G527" s="53"/>
      <c r="H527" s="39" t="str">
        <f>'2_all_summary'!D526</f>
        <v>Post-filling phase ichthyofaunal community and fishery potential of Chitsuwa Reservoir, a small tropical reservoir in Zimbabwe</v>
      </c>
      <c r="I527" s="39" t="str">
        <f>'2_all_summary'!E526</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v>
      </c>
      <c r="J527" s="39">
        <f>IF(ISNUMBER(SEARCH("Yes",'2_all_summary'!$H526)),IF(ISNUMBER(SEARCH("Yes",'2_all_summary'!M526)),1,2),IF(ISNUMBER(SEARCH("No",'2_all_summary'!M526)),4,3))</f>
        <v>4</v>
      </c>
      <c r="K527" s="39">
        <f>IF(ISNUMBER(SEARCH("Yes",'2_all_summary'!$H526)),IF(ISNUMBER(SEARCH("Yes",'2_all_summary'!N526)),1,2),IF(ISNUMBER(SEARCH("No",'2_all_summary'!N526)),4,3))</f>
        <v>4</v>
      </c>
      <c r="L527" s="39">
        <f>IF(ISNUMBER(SEARCH("Yes",'2_all_summary'!$H526)),IF(ISNUMBER(SEARCH("Yes",'2_all_summary'!O526)),1,2),IF(ISNUMBER(SEARCH("No",'2_all_summary'!O526)),4,3))</f>
        <v>4</v>
      </c>
      <c r="M527" s="39">
        <f>IF(ISNUMBER(SEARCH("Yes",'2_all_summary'!$H526)),IF(0&lt;'2_all_summary'!P526,1,2),IF(0='2_all_summary'!P526,4,3))</f>
        <v>4</v>
      </c>
      <c r="N527" s="39">
        <f>IF(ISNUMBER(SEARCH("Yes",'2_all_summary'!$H526)),IF(ISNUMBER(SEARCH("Yes",'2_all_summary'!Q526)),1,2),IF(ISNUMBER(SEARCH("No",'2_all_summary'!Q526)),4,3))</f>
        <v>4</v>
      </c>
      <c r="O527" s="39">
        <f>IF(ISNUMBER(SEARCH("Yes",'2_all_summary'!$H526)),IF(ISNUMBER(SEARCH("Yes",'2_all_summary'!R526)),1,2),IF(ISNUMBER(SEARCH("No",'2_all_summary'!R526)),4,3))</f>
        <v>4</v>
      </c>
      <c r="P527" s="39">
        <f>IF(ISNUMBER(SEARCH("Yes",'2_all_summary'!$H526)),IF(ISNUMBER(SEARCH("Yes",'2_all_summary'!S526)),1,2),IF(ISNUMBER(SEARCH("No",'2_all_summary'!S526)),4,3))</f>
        <v>4</v>
      </c>
      <c r="Q527" s="39">
        <f>IF(ISNUMBER(SEARCH("Yes",'2_all_summary'!$H526)),IF(0&lt;'2_all_summary'!T526,1,2),IF(0='2_all_summary'!T526,4,3))</f>
        <v>4</v>
      </c>
      <c r="R527" s="39">
        <f>IF(ISNUMBER(SEARCH("Yes",'2_all_summary'!$H526)),IF(ISNUMBER(SEARCH("Yes",'2_all_summary'!U526)),1,2),IF(ISNUMBER(SEARCH("No",'2_all_summary'!U526)),4,3))</f>
        <v>4</v>
      </c>
    </row>
    <row r="528" spans="7:18" x14ac:dyDescent="0.3">
      <c r="G528" s="53"/>
      <c r="H528" s="39" t="str">
        <f>'2_all_summary'!D527</f>
        <v>A review of anthropogenic interaction and impact characteristics of the Sundaic mangroves in Southeast Asia</v>
      </c>
      <c r="I528" s="39" t="str">
        <f>'2_all_summary'!E527</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v>
      </c>
      <c r="J528" s="39">
        <f>IF(ISNUMBER(SEARCH("Yes",'2_all_summary'!$H527)),IF(ISNUMBER(SEARCH("Yes",'2_all_summary'!M527)),1,2),IF(ISNUMBER(SEARCH("No",'2_all_summary'!M527)),4,3))</f>
        <v>4</v>
      </c>
      <c r="K528" s="39">
        <f>IF(ISNUMBER(SEARCH("Yes",'2_all_summary'!$H527)),IF(ISNUMBER(SEARCH("Yes",'2_all_summary'!N527)),1,2),IF(ISNUMBER(SEARCH("No",'2_all_summary'!N527)),4,3))</f>
        <v>4</v>
      </c>
      <c r="L528" s="39">
        <f>IF(ISNUMBER(SEARCH("Yes",'2_all_summary'!$H527)),IF(ISNUMBER(SEARCH("Yes",'2_all_summary'!O527)),1,2),IF(ISNUMBER(SEARCH("No",'2_all_summary'!O527)),4,3))</f>
        <v>4</v>
      </c>
      <c r="M528" s="39">
        <f>IF(ISNUMBER(SEARCH("Yes",'2_all_summary'!$H527)),IF(0&lt;'2_all_summary'!P527,1,2),IF(0='2_all_summary'!P527,4,3))</f>
        <v>4</v>
      </c>
      <c r="N528" s="39">
        <f>IF(ISNUMBER(SEARCH("Yes",'2_all_summary'!$H527)),IF(ISNUMBER(SEARCH("Yes",'2_all_summary'!Q527)),1,2),IF(ISNUMBER(SEARCH("No",'2_all_summary'!Q527)),4,3))</f>
        <v>4</v>
      </c>
      <c r="O528" s="39">
        <f>IF(ISNUMBER(SEARCH("Yes",'2_all_summary'!$H527)),IF(ISNUMBER(SEARCH("Yes",'2_all_summary'!R527)),1,2),IF(ISNUMBER(SEARCH("No",'2_all_summary'!R527)),4,3))</f>
        <v>4</v>
      </c>
      <c r="P528" s="39">
        <f>IF(ISNUMBER(SEARCH("Yes",'2_all_summary'!$H527)),IF(ISNUMBER(SEARCH("Yes",'2_all_summary'!S527)),1,2),IF(ISNUMBER(SEARCH("No",'2_all_summary'!S527)),4,3))</f>
        <v>4</v>
      </c>
      <c r="Q528" s="39">
        <f>IF(ISNUMBER(SEARCH("Yes",'2_all_summary'!$H527)),IF(0&lt;'2_all_summary'!T527,1,2),IF(0='2_all_summary'!T527,4,3))</f>
        <v>4</v>
      </c>
      <c r="R528" s="39">
        <f>IF(ISNUMBER(SEARCH("Yes",'2_all_summary'!$H527)),IF(ISNUMBER(SEARCH("Yes",'2_all_summary'!U527)),1,2),IF(ISNUMBER(SEARCH("No",'2_all_summary'!U527)),4,3))</f>
        <v>4</v>
      </c>
    </row>
    <row r="529" spans="7:18" x14ac:dyDescent="0.3">
      <c r="G529" s="53"/>
      <c r="H529" s="39" t="str">
        <f>'2_all_summary'!D528</f>
        <v>Making Space for Community Use Rights: Insights From â€œCommunity Economiesâ€ in Newfoundland and Labrador</v>
      </c>
      <c r="I529" s="39" t="str">
        <f>'2_all_summary'!E528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v>
      </c>
      <c r="J529" s="39">
        <f>IF(ISNUMBER(SEARCH("Yes",'2_all_summary'!$H528)),IF(ISNUMBER(SEARCH("Yes",'2_all_summary'!M528)),1,2),IF(ISNUMBER(SEARCH("No",'2_all_summary'!M528)),4,3))</f>
        <v>4</v>
      </c>
      <c r="K529" s="39">
        <f>IF(ISNUMBER(SEARCH("Yes",'2_all_summary'!$H528)),IF(ISNUMBER(SEARCH("Yes",'2_all_summary'!N528)),1,2),IF(ISNUMBER(SEARCH("No",'2_all_summary'!N528)),4,3))</f>
        <v>4</v>
      </c>
      <c r="L529" s="39">
        <f>IF(ISNUMBER(SEARCH("Yes",'2_all_summary'!$H528)),IF(ISNUMBER(SEARCH("Yes",'2_all_summary'!O528)),1,2),IF(ISNUMBER(SEARCH("No",'2_all_summary'!O528)),4,3))</f>
        <v>4</v>
      </c>
      <c r="M529" s="39">
        <f>IF(ISNUMBER(SEARCH("Yes",'2_all_summary'!$H528)),IF(0&lt;'2_all_summary'!P528,1,2),IF(0='2_all_summary'!P528,4,3))</f>
        <v>4</v>
      </c>
      <c r="N529" s="39">
        <f>IF(ISNUMBER(SEARCH("Yes",'2_all_summary'!$H528)),IF(ISNUMBER(SEARCH("Yes",'2_all_summary'!Q528)),1,2),IF(ISNUMBER(SEARCH("No",'2_all_summary'!Q528)),4,3))</f>
        <v>4</v>
      </c>
      <c r="O529" s="39">
        <f>IF(ISNUMBER(SEARCH("Yes",'2_all_summary'!$H528)),IF(ISNUMBER(SEARCH("Yes",'2_all_summary'!R528)),1,2),IF(ISNUMBER(SEARCH("No",'2_all_summary'!R528)),4,3))</f>
        <v>4</v>
      </c>
      <c r="P529" s="39">
        <f>IF(ISNUMBER(SEARCH("Yes",'2_all_summary'!$H528)),IF(ISNUMBER(SEARCH("Yes",'2_all_summary'!S528)),1,2),IF(ISNUMBER(SEARCH("No",'2_all_summary'!S528)),4,3))</f>
        <v>4</v>
      </c>
      <c r="Q529" s="39">
        <f>IF(ISNUMBER(SEARCH("Yes",'2_all_summary'!$H528)),IF(0&lt;'2_all_summary'!T528,1,2),IF(0='2_all_summary'!T528,4,3))</f>
        <v>4</v>
      </c>
      <c r="R529" s="39">
        <f>IF(ISNUMBER(SEARCH("Yes",'2_all_summary'!$H528)),IF(ISNUMBER(SEARCH("Yes",'2_all_summary'!U528)),1,2),IF(ISNUMBER(SEARCH("No",'2_all_summary'!U528)),4,3))</f>
        <v>4</v>
      </c>
    </row>
    <row r="530" spans="7:18" x14ac:dyDescent="0.3">
      <c r="G530" s="53"/>
      <c r="H530" s="39" t="str">
        <f>'2_all_summary'!D529</f>
        <v>Co-management of Caribbean Community (CARICOM) fisheries</v>
      </c>
      <c r="I530" s="39" t="str">
        <f>'2_all_summary'!E529</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530" s="39">
        <f>IF(ISNUMBER(SEARCH("Yes",'2_all_summary'!$H529)),IF(ISNUMBER(SEARCH("Yes",'2_all_summary'!M529)),1,2),IF(ISNUMBER(SEARCH("No",'2_all_summary'!M529)),4,3))</f>
        <v>4</v>
      </c>
      <c r="K530" s="39">
        <f>IF(ISNUMBER(SEARCH("Yes",'2_all_summary'!$H529)),IF(ISNUMBER(SEARCH("Yes",'2_all_summary'!N529)),1,2),IF(ISNUMBER(SEARCH("No",'2_all_summary'!N529)),4,3))</f>
        <v>4</v>
      </c>
      <c r="L530" s="39">
        <f>IF(ISNUMBER(SEARCH("Yes",'2_all_summary'!$H529)),IF(ISNUMBER(SEARCH("Yes",'2_all_summary'!O529)),1,2),IF(ISNUMBER(SEARCH("No",'2_all_summary'!O529)),4,3))</f>
        <v>4</v>
      </c>
      <c r="M530" s="39">
        <f>IF(ISNUMBER(SEARCH("Yes",'2_all_summary'!$H529)),IF(0&lt;'2_all_summary'!P529,1,2),IF(0='2_all_summary'!P529,4,3))</f>
        <v>4</v>
      </c>
      <c r="N530" s="39">
        <f>IF(ISNUMBER(SEARCH("Yes",'2_all_summary'!$H529)),IF(ISNUMBER(SEARCH("Yes",'2_all_summary'!Q529)),1,2),IF(ISNUMBER(SEARCH("No",'2_all_summary'!Q529)),4,3))</f>
        <v>4</v>
      </c>
      <c r="O530" s="39">
        <f>IF(ISNUMBER(SEARCH("Yes",'2_all_summary'!$H529)),IF(ISNUMBER(SEARCH("Yes",'2_all_summary'!R529)),1,2),IF(ISNUMBER(SEARCH("No",'2_all_summary'!R529)),4,3))</f>
        <v>4</v>
      </c>
      <c r="P530" s="39">
        <f>IF(ISNUMBER(SEARCH("Yes",'2_all_summary'!$H529)),IF(ISNUMBER(SEARCH("Yes",'2_all_summary'!S529)),1,2),IF(ISNUMBER(SEARCH("No",'2_all_summary'!S529)),4,3))</f>
        <v>4</v>
      </c>
      <c r="Q530" s="39">
        <f>IF(ISNUMBER(SEARCH("Yes",'2_all_summary'!$H529)),IF(0&lt;'2_all_summary'!T529,1,2),IF(0='2_all_summary'!T529,4,3))</f>
        <v>4</v>
      </c>
      <c r="R530" s="39">
        <f>IF(ISNUMBER(SEARCH("Yes",'2_all_summary'!$H529)),IF(ISNUMBER(SEARCH("Yes",'2_all_summary'!U529)),1,2),IF(ISNUMBER(SEARCH("No",'2_all_summary'!U529)),4,3))</f>
        <v>4</v>
      </c>
    </row>
    <row r="531" spans="7:18" x14ac:dyDescent="0.3">
      <c r="G531" s="53"/>
      <c r="H531" s="39" t="str">
        <f>'2_all_summary'!D530</f>
        <v>Movements of a deep-water fish: Establishing marine fisheries management boundaries in coastal Arctic waters</v>
      </c>
      <c r="I531" s="39" t="str">
        <f>'2_all_summary'!E530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v>
      </c>
      <c r="J531" s="39">
        <f>IF(ISNUMBER(SEARCH("Yes",'2_all_summary'!$H530)),IF(ISNUMBER(SEARCH("Yes",'2_all_summary'!M530)),1,2),IF(ISNUMBER(SEARCH("No",'2_all_summary'!M530)),4,3))</f>
        <v>4</v>
      </c>
      <c r="K531" s="39">
        <f>IF(ISNUMBER(SEARCH("Yes",'2_all_summary'!$H530)),IF(ISNUMBER(SEARCH("Yes",'2_all_summary'!N530)),1,2),IF(ISNUMBER(SEARCH("No",'2_all_summary'!N530)),4,3))</f>
        <v>4</v>
      </c>
      <c r="L531" s="39">
        <f>IF(ISNUMBER(SEARCH("Yes",'2_all_summary'!$H530)),IF(ISNUMBER(SEARCH("Yes",'2_all_summary'!O530)),1,2),IF(ISNUMBER(SEARCH("No",'2_all_summary'!O530)),4,3))</f>
        <v>4</v>
      </c>
      <c r="M531" s="39">
        <f>IF(ISNUMBER(SEARCH("Yes",'2_all_summary'!$H530)),IF(0&lt;'2_all_summary'!P530,1,2),IF(0='2_all_summary'!P530,4,3))</f>
        <v>4</v>
      </c>
      <c r="N531" s="39">
        <f>IF(ISNUMBER(SEARCH("Yes",'2_all_summary'!$H530)),IF(ISNUMBER(SEARCH("Yes",'2_all_summary'!Q530)),1,2),IF(ISNUMBER(SEARCH("No",'2_all_summary'!Q530)),4,3))</f>
        <v>4</v>
      </c>
      <c r="O531" s="39">
        <f>IF(ISNUMBER(SEARCH("Yes",'2_all_summary'!$H530)),IF(ISNUMBER(SEARCH("Yes",'2_all_summary'!R530)),1,2),IF(ISNUMBER(SEARCH("No",'2_all_summary'!R530)),4,3))</f>
        <v>4</v>
      </c>
      <c r="P531" s="39">
        <f>IF(ISNUMBER(SEARCH("Yes",'2_all_summary'!$H530)),IF(ISNUMBER(SEARCH("Yes",'2_all_summary'!S530)),1,2),IF(ISNUMBER(SEARCH("No",'2_all_summary'!S530)),4,3))</f>
        <v>4</v>
      </c>
      <c r="Q531" s="39">
        <f>IF(ISNUMBER(SEARCH("Yes",'2_all_summary'!$H530)),IF(0&lt;'2_all_summary'!T530,1,2),IF(0='2_all_summary'!T530,4,3))</f>
        <v>4</v>
      </c>
      <c r="R531" s="39">
        <f>IF(ISNUMBER(SEARCH("Yes",'2_all_summary'!$H530)),IF(ISNUMBER(SEARCH("Yes",'2_all_summary'!U530)),1,2),IF(ISNUMBER(SEARCH("No",'2_all_summary'!U530)),4,3))</f>
        <v>4</v>
      </c>
    </row>
    <row r="532" spans="7:18" x14ac:dyDescent="0.3">
      <c r="G532" s="53"/>
      <c r="H532" s="39" t="str">
        <f>'2_all_summary'!D531</f>
        <v>Local people and conservation in Mexico's el vizcaÃ­no biosphere reserve</v>
      </c>
      <c r="I532" s="39" t="str">
        <f>'2_all_summary'!E531</f>
        <v>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532" s="39">
        <f>IF(ISNUMBER(SEARCH("Yes",'2_all_summary'!$H531)),IF(ISNUMBER(SEARCH("Yes",'2_all_summary'!M531)),1,2),IF(ISNUMBER(SEARCH("No",'2_all_summary'!M531)),4,3))</f>
        <v>4</v>
      </c>
      <c r="K532" s="39">
        <f>IF(ISNUMBER(SEARCH("Yes",'2_all_summary'!$H531)),IF(ISNUMBER(SEARCH("Yes",'2_all_summary'!N531)),1,2),IF(ISNUMBER(SEARCH("No",'2_all_summary'!N531)),4,3))</f>
        <v>4</v>
      </c>
      <c r="L532" s="39">
        <f>IF(ISNUMBER(SEARCH("Yes",'2_all_summary'!$H531)),IF(ISNUMBER(SEARCH("Yes",'2_all_summary'!O531)),1,2),IF(ISNUMBER(SEARCH("No",'2_all_summary'!O531)),4,3))</f>
        <v>4</v>
      </c>
      <c r="M532" s="39">
        <f>IF(ISNUMBER(SEARCH("Yes",'2_all_summary'!$H531)),IF(0&lt;'2_all_summary'!P531,1,2),IF(0='2_all_summary'!P531,4,3))</f>
        <v>4</v>
      </c>
      <c r="N532" s="39">
        <f>IF(ISNUMBER(SEARCH("Yes",'2_all_summary'!$H531)),IF(ISNUMBER(SEARCH("Yes",'2_all_summary'!Q531)),1,2),IF(ISNUMBER(SEARCH("No",'2_all_summary'!Q531)),4,3))</f>
        <v>4</v>
      </c>
      <c r="O532" s="39">
        <f>IF(ISNUMBER(SEARCH("Yes",'2_all_summary'!$H531)),IF(ISNUMBER(SEARCH("Yes",'2_all_summary'!R531)),1,2),IF(ISNUMBER(SEARCH("No",'2_all_summary'!R531)),4,3))</f>
        <v>4</v>
      </c>
      <c r="P532" s="39">
        <f>IF(ISNUMBER(SEARCH("Yes",'2_all_summary'!$H531)),IF(ISNUMBER(SEARCH("Yes",'2_all_summary'!S531)),1,2),IF(ISNUMBER(SEARCH("No",'2_all_summary'!S531)),4,3))</f>
        <v>4</v>
      </c>
      <c r="Q532" s="39">
        <f>IF(ISNUMBER(SEARCH("Yes",'2_all_summary'!$H531)),IF(0&lt;'2_all_summary'!T531,1,2),IF(0='2_all_summary'!T531,4,3))</f>
        <v>4</v>
      </c>
      <c r="R532" s="39">
        <f>IF(ISNUMBER(SEARCH("Yes",'2_all_summary'!$H531)),IF(ISNUMBER(SEARCH("Yes",'2_all_summary'!U531)),1,2),IF(ISNUMBER(SEARCH("No",'2_all_summary'!U531)),4,3))</f>
        <v>4</v>
      </c>
    </row>
    <row r="533" spans="7:18" x14ac:dyDescent="0.3">
      <c r="G533" s="53"/>
      <c r="H533" s="39" t="str">
        <f>'2_all_summary'!D532</f>
        <v>Evaluation of managed access approach in Anambas Islands Marine Recreational Park, Riau Islands Province</v>
      </c>
      <c r="I533" s="39" t="str">
        <f>'2_all_summary'!E532</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v>
      </c>
      <c r="J533" s="39">
        <f>IF(ISNUMBER(SEARCH("Yes",'2_all_summary'!$H532)),IF(ISNUMBER(SEARCH("Yes",'2_all_summary'!M532)),1,2),IF(ISNUMBER(SEARCH("No",'2_all_summary'!M532)),4,3))</f>
        <v>4</v>
      </c>
      <c r="K533" s="39">
        <f>IF(ISNUMBER(SEARCH("Yes",'2_all_summary'!$H532)),IF(ISNUMBER(SEARCH("Yes",'2_all_summary'!N532)),1,2),IF(ISNUMBER(SEARCH("No",'2_all_summary'!N532)),4,3))</f>
        <v>4</v>
      </c>
      <c r="L533" s="39">
        <f>IF(ISNUMBER(SEARCH("Yes",'2_all_summary'!$H532)),IF(ISNUMBER(SEARCH("Yes",'2_all_summary'!O532)),1,2),IF(ISNUMBER(SEARCH("No",'2_all_summary'!O532)),4,3))</f>
        <v>4</v>
      </c>
      <c r="M533" s="39">
        <f>IF(ISNUMBER(SEARCH("Yes",'2_all_summary'!$H532)),IF(0&lt;'2_all_summary'!P532,1,2),IF(0='2_all_summary'!P532,4,3))</f>
        <v>4</v>
      </c>
      <c r="N533" s="39">
        <f>IF(ISNUMBER(SEARCH("Yes",'2_all_summary'!$H532)),IF(ISNUMBER(SEARCH("Yes",'2_all_summary'!Q532)),1,2),IF(ISNUMBER(SEARCH("No",'2_all_summary'!Q532)),4,3))</f>
        <v>4</v>
      </c>
      <c r="O533" s="39">
        <f>IF(ISNUMBER(SEARCH("Yes",'2_all_summary'!$H532)),IF(ISNUMBER(SEARCH("Yes",'2_all_summary'!R532)),1,2),IF(ISNUMBER(SEARCH("No",'2_all_summary'!R532)),4,3))</f>
        <v>4</v>
      </c>
      <c r="P533" s="39">
        <f>IF(ISNUMBER(SEARCH("Yes",'2_all_summary'!$H532)),IF(ISNUMBER(SEARCH("Yes",'2_all_summary'!S532)),1,2),IF(ISNUMBER(SEARCH("No",'2_all_summary'!S532)),4,3))</f>
        <v>4</v>
      </c>
      <c r="Q533" s="39">
        <f>IF(ISNUMBER(SEARCH("Yes",'2_all_summary'!$H532)),IF(0&lt;'2_all_summary'!T532,1,2),IF(0='2_all_summary'!T532,4,3))</f>
        <v>4</v>
      </c>
      <c r="R533" s="39">
        <f>IF(ISNUMBER(SEARCH("Yes",'2_all_summary'!$H532)),IF(ISNUMBER(SEARCH("Yes",'2_all_summary'!U532)),1,2),IF(ISNUMBER(SEARCH("No",'2_all_summary'!U532)),4,3))</f>
        <v>4</v>
      </c>
    </row>
    <row r="534" spans="7:18" x14ac:dyDescent="0.3">
      <c r="G534" s="53"/>
      <c r="H534" s="39" t="str">
        <f>'2_all_summary'!D533</f>
        <v>Governance analysis of a community managed small-scale crab fishery in Madagascar: novel use of an empirical framework</v>
      </c>
      <c r="I534" s="39" t="str">
        <f>'2_all_summary'!E533</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v>
      </c>
      <c r="J534" s="39">
        <f>IF(ISNUMBER(SEARCH("Yes",'2_all_summary'!$H533)),IF(ISNUMBER(SEARCH("Yes",'2_all_summary'!M533)),1,2),IF(ISNUMBER(SEARCH("No",'2_all_summary'!M533)),4,3))</f>
        <v>4</v>
      </c>
      <c r="K534" s="39">
        <f>IF(ISNUMBER(SEARCH("Yes",'2_all_summary'!$H533)),IF(ISNUMBER(SEARCH("Yes",'2_all_summary'!N533)),1,2),IF(ISNUMBER(SEARCH("No",'2_all_summary'!N533)),4,3))</f>
        <v>4</v>
      </c>
      <c r="L534" s="39">
        <f>IF(ISNUMBER(SEARCH("Yes",'2_all_summary'!$H533)),IF(ISNUMBER(SEARCH("Yes",'2_all_summary'!O533)),1,2),IF(ISNUMBER(SEARCH("No",'2_all_summary'!O533)),4,3))</f>
        <v>4</v>
      </c>
      <c r="M534" s="39">
        <f>IF(ISNUMBER(SEARCH("Yes",'2_all_summary'!$H533)),IF(0&lt;'2_all_summary'!P533,1,2),IF(0='2_all_summary'!P533,4,3))</f>
        <v>4</v>
      </c>
      <c r="N534" s="39">
        <f>IF(ISNUMBER(SEARCH("Yes",'2_all_summary'!$H533)),IF(ISNUMBER(SEARCH("Yes",'2_all_summary'!Q533)),1,2),IF(ISNUMBER(SEARCH("No",'2_all_summary'!Q533)),4,3))</f>
        <v>4</v>
      </c>
      <c r="O534" s="39">
        <f>IF(ISNUMBER(SEARCH("Yes",'2_all_summary'!$H533)),IF(ISNUMBER(SEARCH("Yes",'2_all_summary'!R533)),1,2),IF(ISNUMBER(SEARCH("No",'2_all_summary'!R533)),4,3))</f>
        <v>4</v>
      </c>
      <c r="P534" s="39">
        <f>IF(ISNUMBER(SEARCH("Yes",'2_all_summary'!$H533)),IF(ISNUMBER(SEARCH("Yes",'2_all_summary'!S533)),1,2),IF(ISNUMBER(SEARCH("No",'2_all_summary'!S533)),4,3))</f>
        <v>4</v>
      </c>
      <c r="Q534" s="39">
        <f>IF(ISNUMBER(SEARCH("Yes",'2_all_summary'!$H533)),IF(0&lt;'2_all_summary'!T533,1,2),IF(0='2_all_summary'!T533,4,3))</f>
        <v>4</v>
      </c>
      <c r="R534" s="39">
        <f>IF(ISNUMBER(SEARCH("Yes",'2_all_summary'!$H533)),IF(ISNUMBER(SEARCH("Yes",'2_all_summary'!U533)),1,2),IF(ISNUMBER(SEARCH("No",'2_all_summary'!U533)),4,3))</f>
        <v>4</v>
      </c>
    </row>
    <row r="535" spans="7:18" x14ac:dyDescent="0.3">
      <c r="G535" s="53"/>
      <c r="H535" s="39" t="str">
        <f>'2_all_summary'!D534</f>
        <v>Building and Maintaining a Citizen Science Network With Fishermen and Fishing Communities Post Deepwater Horizon Oil Disaster Using a CBPR Approach</v>
      </c>
      <c r="I535" s="39" t="str">
        <f>'2_all_summary'!E534</f>
        <v>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v>
      </c>
      <c r="J535" s="39">
        <f>IF(ISNUMBER(SEARCH("Yes",'2_all_summary'!$H534)),IF(ISNUMBER(SEARCH("Yes",'2_all_summary'!M534)),1,2),IF(ISNUMBER(SEARCH("No",'2_all_summary'!M534)),4,3))</f>
        <v>4</v>
      </c>
      <c r="K535" s="39">
        <f>IF(ISNUMBER(SEARCH("Yes",'2_all_summary'!$H534)),IF(ISNUMBER(SEARCH("Yes",'2_all_summary'!N534)),1,2),IF(ISNUMBER(SEARCH("No",'2_all_summary'!N534)),4,3))</f>
        <v>4</v>
      </c>
      <c r="L535" s="39">
        <f>IF(ISNUMBER(SEARCH("Yes",'2_all_summary'!$H534)),IF(ISNUMBER(SEARCH("Yes",'2_all_summary'!O534)),1,2),IF(ISNUMBER(SEARCH("No",'2_all_summary'!O534)),4,3))</f>
        <v>4</v>
      </c>
      <c r="M535" s="39">
        <f>IF(ISNUMBER(SEARCH("Yes",'2_all_summary'!$H534)),IF(0&lt;'2_all_summary'!P534,1,2),IF(0='2_all_summary'!P534,4,3))</f>
        <v>4</v>
      </c>
      <c r="N535" s="39">
        <f>IF(ISNUMBER(SEARCH("Yes",'2_all_summary'!$H534)),IF(ISNUMBER(SEARCH("Yes",'2_all_summary'!Q534)),1,2),IF(ISNUMBER(SEARCH("No",'2_all_summary'!Q534)),4,3))</f>
        <v>4</v>
      </c>
      <c r="O535" s="39">
        <f>IF(ISNUMBER(SEARCH("Yes",'2_all_summary'!$H534)),IF(ISNUMBER(SEARCH("Yes",'2_all_summary'!R534)),1,2),IF(ISNUMBER(SEARCH("No",'2_all_summary'!R534)),4,3))</f>
        <v>4</v>
      </c>
      <c r="P535" s="39">
        <f>IF(ISNUMBER(SEARCH("Yes",'2_all_summary'!$H534)),IF(ISNUMBER(SEARCH("Yes",'2_all_summary'!S534)),1,2),IF(ISNUMBER(SEARCH("No",'2_all_summary'!S534)),4,3))</f>
        <v>4</v>
      </c>
      <c r="Q535" s="39">
        <f>IF(ISNUMBER(SEARCH("Yes",'2_all_summary'!$H534)),IF(0&lt;'2_all_summary'!T534,1,2),IF(0='2_all_summary'!T534,4,3))</f>
        <v>4</v>
      </c>
      <c r="R535" s="39">
        <f>IF(ISNUMBER(SEARCH("Yes",'2_all_summary'!$H534)),IF(ISNUMBER(SEARCH("Yes",'2_all_summary'!U534)),1,2),IF(ISNUMBER(SEARCH("No",'2_all_summary'!U534)),4,3))</f>
        <v>4</v>
      </c>
    </row>
    <row r="536" spans="7:18" x14ac:dyDescent="0.3">
      <c r="G536" s="53"/>
      <c r="H536" s="39" t="str">
        <f>'2_all_summary'!D535</f>
        <v>An exploration of Hul'qumi'num Coast Salish peoples' attitudes towards the establishment of no-take zones within marine protected areas in the Salish Sea, Canada</v>
      </c>
      <c r="I536" s="39" t="str">
        <f>'2_all_summary'!E535</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v>
      </c>
      <c r="J536" s="39">
        <f>IF(ISNUMBER(SEARCH("Yes",'2_all_summary'!$H535)),IF(ISNUMBER(SEARCH("Yes",'2_all_summary'!M535)),1,2),IF(ISNUMBER(SEARCH("No",'2_all_summary'!M535)),4,3))</f>
        <v>4</v>
      </c>
      <c r="K536" s="39">
        <f>IF(ISNUMBER(SEARCH("Yes",'2_all_summary'!$H535)),IF(ISNUMBER(SEARCH("Yes",'2_all_summary'!N535)),1,2),IF(ISNUMBER(SEARCH("No",'2_all_summary'!N535)),4,3))</f>
        <v>4</v>
      </c>
      <c r="L536" s="39">
        <f>IF(ISNUMBER(SEARCH("Yes",'2_all_summary'!$H535)),IF(ISNUMBER(SEARCH("Yes",'2_all_summary'!O535)),1,2),IF(ISNUMBER(SEARCH("No",'2_all_summary'!O535)),4,3))</f>
        <v>4</v>
      </c>
      <c r="M536" s="39">
        <f>IF(ISNUMBER(SEARCH("Yes",'2_all_summary'!$H535)),IF(0&lt;'2_all_summary'!P535,1,2),IF(0='2_all_summary'!P535,4,3))</f>
        <v>4</v>
      </c>
      <c r="N536" s="39">
        <f>IF(ISNUMBER(SEARCH("Yes",'2_all_summary'!$H535)),IF(ISNUMBER(SEARCH("Yes",'2_all_summary'!Q535)),1,2),IF(ISNUMBER(SEARCH("No",'2_all_summary'!Q535)),4,3))</f>
        <v>4</v>
      </c>
      <c r="O536" s="39">
        <f>IF(ISNUMBER(SEARCH("Yes",'2_all_summary'!$H535)),IF(ISNUMBER(SEARCH("Yes",'2_all_summary'!R535)),1,2),IF(ISNUMBER(SEARCH("No",'2_all_summary'!R535)),4,3))</f>
        <v>4</v>
      </c>
      <c r="P536" s="39">
        <f>IF(ISNUMBER(SEARCH("Yes",'2_all_summary'!$H535)),IF(ISNUMBER(SEARCH("Yes",'2_all_summary'!S535)),1,2),IF(ISNUMBER(SEARCH("No",'2_all_summary'!S535)),4,3))</f>
        <v>4</v>
      </c>
      <c r="Q536" s="39">
        <f>IF(ISNUMBER(SEARCH("Yes",'2_all_summary'!$H535)),IF(0&lt;'2_all_summary'!T535,1,2),IF(0='2_all_summary'!T535,4,3))</f>
        <v>4</v>
      </c>
      <c r="R536" s="39">
        <f>IF(ISNUMBER(SEARCH("Yes",'2_all_summary'!$H535)),IF(ISNUMBER(SEARCH("Yes",'2_all_summary'!U535)),1,2),IF(ISNUMBER(SEARCH("No",'2_all_summary'!U535)),4,3))</f>
        <v>4</v>
      </c>
    </row>
    <row r="537" spans="7:18" x14ac:dyDescent="0.3">
      <c r="G537" s="53"/>
      <c r="H537" s="39" t="str">
        <f>'2_all_summary'!D536</f>
        <v>Participation of local fishermen in scientific fisheries data collection: A case study from the Bangweulu Swamps, Zambia</v>
      </c>
      <c r="I537" s="39" t="str">
        <f>'2_all_summary'!E536</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537" s="39">
        <f>IF(ISNUMBER(SEARCH("Yes",'2_all_summary'!$H536)),IF(ISNUMBER(SEARCH("Yes",'2_all_summary'!M536)),1,2),IF(ISNUMBER(SEARCH("No",'2_all_summary'!M536)),4,3))</f>
        <v>4</v>
      </c>
      <c r="K537" s="39">
        <f>IF(ISNUMBER(SEARCH("Yes",'2_all_summary'!$H536)),IF(ISNUMBER(SEARCH("Yes",'2_all_summary'!N536)),1,2),IF(ISNUMBER(SEARCH("No",'2_all_summary'!N536)),4,3))</f>
        <v>4</v>
      </c>
      <c r="L537" s="39">
        <f>IF(ISNUMBER(SEARCH("Yes",'2_all_summary'!$H536)),IF(ISNUMBER(SEARCH("Yes",'2_all_summary'!O536)),1,2),IF(ISNUMBER(SEARCH("No",'2_all_summary'!O536)),4,3))</f>
        <v>4</v>
      </c>
      <c r="M537" s="39">
        <f>IF(ISNUMBER(SEARCH("Yes",'2_all_summary'!$H536)),IF(0&lt;'2_all_summary'!P536,1,2),IF(0='2_all_summary'!P536,4,3))</f>
        <v>4</v>
      </c>
      <c r="N537" s="39">
        <f>IF(ISNUMBER(SEARCH("Yes",'2_all_summary'!$H536)),IF(ISNUMBER(SEARCH("Yes",'2_all_summary'!Q536)),1,2),IF(ISNUMBER(SEARCH("No",'2_all_summary'!Q536)),4,3))</f>
        <v>4</v>
      </c>
      <c r="O537" s="39">
        <f>IF(ISNUMBER(SEARCH("Yes",'2_all_summary'!$H536)),IF(ISNUMBER(SEARCH("Yes",'2_all_summary'!R536)),1,2),IF(ISNUMBER(SEARCH("No",'2_all_summary'!R536)),4,3))</f>
        <v>4</v>
      </c>
      <c r="P537" s="39">
        <f>IF(ISNUMBER(SEARCH("Yes",'2_all_summary'!$H536)),IF(ISNUMBER(SEARCH("Yes",'2_all_summary'!S536)),1,2),IF(ISNUMBER(SEARCH("No",'2_all_summary'!S536)),4,3))</f>
        <v>4</v>
      </c>
      <c r="Q537" s="39">
        <f>IF(ISNUMBER(SEARCH("Yes",'2_all_summary'!$H536)),IF(0&lt;'2_all_summary'!T536,1,2),IF(0='2_all_summary'!T536,4,3))</f>
        <v>4</v>
      </c>
      <c r="R537" s="39">
        <f>IF(ISNUMBER(SEARCH("Yes",'2_all_summary'!$H536)),IF(ISNUMBER(SEARCH("Yes",'2_all_summary'!U536)),1,2),IF(ISNUMBER(SEARCH("No",'2_all_summary'!U536)),4,3))</f>
        <v>4</v>
      </c>
    </row>
    <row r="538" spans="7:18" x14ac:dyDescent="0.3">
      <c r="G538" s="53"/>
      <c r="H538" s="39" t="str">
        <f>'2_all_summary'!D537</f>
        <v>Collaborative and community-based management of coral reefs: lessons from experience</v>
      </c>
      <c r="I538" s="39" t="str">
        <f>'2_all_summary'!E537</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538" s="39">
        <f>IF(ISNUMBER(SEARCH("Yes",'2_all_summary'!$H537)),IF(ISNUMBER(SEARCH("Yes",'2_all_summary'!M537)),1,2),IF(ISNUMBER(SEARCH("No",'2_all_summary'!M537)),4,3))</f>
        <v>4</v>
      </c>
      <c r="K538" s="39">
        <f>IF(ISNUMBER(SEARCH("Yes",'2_all_summary'!$H537)),IF(ISNUMBER(SEARCH("Yes",'2_all_summary'!N537)),1,2),IF(ISNUMBER(SEARCH("No",'2_all_summary'!N537)),4,3))</f>
        <v>4</v>
      </c>
      <c r="L538" s="39">
        <f>IF(ISNUMBER(SEARCH("Yes",'2_all_summary'!$H537)),IF(ISNUMBER(SEARCH("Yes",'2_all_summary'!O537)),1,2),IF(ISNUMBER(SEARCH("No",'2_all_summary'!O537)),4,3))</f>
        <v>4</v>
      </c>
      <c r="M538" s="39">
        <f>IF(ISNUMBER(SEARCH("Yes",'2_all_summary'!$H537)),IF(0&lt;'2_all_summary'!P537,1,2),IF(0='2_all_summary'!P537,4,3))</f>
        <v>4</v>
      </c>
      <c r="N538" s="39">
        <f>IF(ISNUMBER(SEARCH("Yes",'2_all_summary'!$H537)),IF(ISNUMBER(SEARCH("Yes",'2_all_summary'!Q537)),1,2),IF(ISNUMBER(SEARCH("No",'2_all_summary'!Q537)),4,3))</f>
        <v>4</v>
      </c>
      <c r="O538" s="39">
        <f>IF(ISNUMBER(SEARCH("Yes",'2_all_summary'!$H537)),IF(ISNUMBER(SEARCH("Yes",'2_all_summary'!R537)),1,2),IF(ISNUMBER(SEARCH("No",'2_all_summary'!R537)),4,3))</f>
        <v>4</v>
      </c>
      <c r="P538" s="39">
        <f>IF(ISNUMBER(SEARCH("Yes",'2_all_summary'!$H537)),IF(ISNUMBER(SEARCH("Yes",'2_all_summary'!S537)),1,2),IF(ISNUMBER(SEARCH("No",'2_all_summary'!S537)),4,3))</f>
        <v>4</v>
      </c>
      <c r="Q538" s="39">
        <f>IF(ISNUMBER(SEARCH("Yes",'2_all_summary'!$H537)),IF(0&lt;'2_all_summary'!T537,1,2),IF(0='2_all_summary'!T537,4,3))</f>
        <v>4</v>
      </c>
      <c r="R538" s="39">
        <f>IF(ISNUMBER(SEARCH("Yes",'2_all_summary'!$H537)),IF(ISNUMBER(SEARCH("Yes",'2_all_summary'!U537)),1,2),IF(ISNUMBER(SEARCH("No",'2_all_summary'!U537)),4,3))</f>
        <v>4</v>
      </c>
    </row>
    <row r="539" spans="7:18" x14ac:dyDescent="0.3">
      <c r="G539" s="53"/>
      <c r="H539" s="39" t="str">
        <f>'2_all_summary'!D538</f>
        <v>Marudu bay community-based geloina spp. aquaculture management: Enhancing sustainable consumption, livelihood and food security</v>
      </c>
      <c r="I539" s="39" t="str">
        <f>'2_all_summary'!E538</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v>
      </c>
      <c r="J539" s="39">
        <f>IF(ISNUMBER(SEARCH("Yes",'2_all_summary'!$H538)),IF(ISNUMBER(SEARCH("Yes",'2_all_summary'!M538)),1,2),IF(ISNUMBER(SEARCH("No",'2_all_summary'!M538)),4,3))</f>
        <v>4</v>
      </c>
      <c r="K539" s="39">
        <f>IF(ISNUMBER(SEARCH("Yes",'2_all_summary'!$H538)),IF(ISNUMBER(SEARCH("Yes",'2_all_summary'!N538)),1,2),IF(ISNUMBER(SEARCH("No",'2_all_summary'!N538)),4,3))</f>
        <v>4</v>
      </c>
      <c r="L539" s="39">
        <f>IF(ISNUMBER(SEARCH("Yes",'2_all_summary'!$H538)),IF(ISNUMBER(SEARCH("Yes",'2_all_summary'!O538)),1,2),IF(ISNUMBER(SEARCH("No",'2_all_summary'!O538)),4,3))</f>
        <v>4</v>
      </c>
      <c r="M539" s="39">
        <f>IF(ISNUMBER(SEARCH("Yes",'2_all_summary'!$H538)),IF(0&lt;'2_all_summary'!P538,1,2),IF(0='2_all_summary'!P538,4,3))</f>
        <v>4</v>
      </c>
      <c r="N539" s="39">
        <f>IF(ISNUMBER(SEARCH("Yes",'2_all_summary'!$H538)),IF(ISNUMBER(SEARCH("Yes",'2_all_summary'!Q538)),1,2),IF(ISNUMBER(SEARCH("No",'2_all_summary'!Q538)),4,3))</f>
        <v>4</v>
      </c>
      <c r="O539" s="39">
        <f>IF(ISNUMBER(SEARCH("Yes",'2_all_summary'!$H538)),IF(ISNUMBER(SEARCH("Yes",'2_all_summary'!R538)),1,2),IF(ISNUMBER(SEARCH("No",'2_all_summary'!R538)),4,3))</f>
        <v>4</v>
      </c>
      <c r="P539" s="39">
        <f>IF(ISNUMBER(SEARCH("Yes",'2_all_summary'!$H538)),IF(ISNUMBER(SEARCH("Yes",'2_all_summary'!S538)),1,2),IF(ISNUMBER(SEARCH("No",'2_all_summary'!S538)),4,3))</f>
        <v>4</v>
      </c>
      <c r="Q539" s="39">
        <f>IF(ISNUMBER(SEARCH("Yes",'2_all_summary'!$H538)),IF(0&lt;'2_all_summary'!T538,1,2),IF(0='2_all_summary'!T538,4,3))</f>
        <v>4</v>
      </c>
      <c r="R539" s="39">
        <f>IF(ISNUMBER(SEARCH("Yes",'2_all_summary'!$H538)),IF(ISNUMBER(SEARCH("Yes",'2_all_summary'!U538)),1,2),IF(ISNUMBER(SEARCH("No",'2_all_summary'!U538)),4,3))</f>
        <v>4</v>
      </c>
    </row>
    <row r="540" spans="7:18" x14ac:dyDescent="0.3">
      <c r="G540" s="53"/>
      <c r="H540" s="39" t="str">
        <f>'2_all_summary'!D539</f>
        <v>CASE STUDY: Community based ecological mangrove rehabilitation (CBEMR) in Indonesia from small (12-33 ha) to medium scales (400 ha) with pathways for adoption at larger scales (&gt; 5000 ha)</v>
      </c>
      <c r="I540" s="39" t="str">
        <f>'2_all_summary'!E539</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v>
      </c>
      <c r="J540" s="39">
        <f>IF(ISNUMBER(SEARCH("Yes",'2_all_summary'!$H539)),IF(ISNUMBER(SEARCH("Yes",'2_all_summary'!M539)),1,2),IF(ISNUMBER(SEARCH("No",'2_all_summary'!M539)),4,3))</f>
        <v>4</v>
      </c>
      <c r="K540" s="39">
        <f>IF(ISNUMBER(SEARCH("Yes",'2_all_summary'!$H539)),IF(ISNUMBER(SEARCH("Yes",'2_all_summary'!N539)),1,2),IF(ISNUMBER(SEARCH("No",'2_all_summary'!N539)),4,3))</f>
        <v>4</v>
      </c>
      <c r="L540" s="39">
        <f>IF(ISNUMBER(SEARCH("Yes",'2_all_summary'!$H539)),IF(ISNUMBER(SEARCH("Yes",'2_all_summary'!O539)),1,2),IF(ISNUMBER(SEARCH("No",'2_all_summary'!O539)),4,3))</f>
        <v>4</v>
      </c>
      <c r="M540" s="39">
        <f>IF(ISNUMBER(SEARCH("Yes",'2_all_summary'!$H539)),IF(0&lt;'2_all_summary'!P539,1,2),IF(0='2_all_summary'!P539,4,3))</f>
        <v>4</v>
      </c>
      <c r="N540" s="39">
        <f>IF(ISNUMBER(SEARCH("Yes",'2_all_summary'!$H539)),IF(ISNUMBER(SEARCH("Yes",'2_all_summary'!Q539)),1,2),IF(ISNUMBER(SEARCH("No",'2_all_summary'!Q539)),4,3))</f>
        <v>4</v>
      </c>
      <c r="O540" s="39">
        <f>IF(ISNUMBER(SEARCH("Yes",'2_all_summary'!$H539)),IF(ISNUMBER(SEARCH("Yes",'2_all_summary'!R539)),1,2),IF(ISNUMBER(SEARCH("No",'2_all_summary'!R539)),4,3))</f>
        <v>4</v>
      </c>
      <c r="P540" s="39">
        <f>IF(ISNUMBER(SEARCH("Yes",'2_all_summary'!$H539)),IF(ISNUMBER(SEARCH("Yes",'2_all_summary'!S539)),1,2),IF(ISNUMBER(SEARCH("No",'2_all_summary'!S539)),4,3))</f>
        <v>4</v>
      </c>
      <c r="Q540" s="39">
        <f>IF(ISNUMBER(SEARCH("Yes",'2_all_summary'!$H539)),IF(0&lt;'2_all_summary'!T539,1,2),IF(0='2_all_summary'!T539,4,3))</f>
        <v>4</v>
      </c>
      <c r="R540" s="39">
        <f>IF(ISNUMBER(SEARCH("Yes",'2_all_summary'!$H539)),IF(ISNUMBER(SEARCH("Yes",'2_all_summary'!U539)),1,2),IF(ISNUMBER(SEARCH("No",'2_all_summary'!U539)),4,3))</f>
        <v>4</v>
      </c>
    </row>
    <row r="541" spans="7:18" x14ac:dyDescent="0.3">
      <c r="G541" s="53"/>
      <c r="H541" s="39" t="str">
        <f>'2_all_summary'!D540</f>
        <v>Women and fisheries co-management: Limits to participation on Lake Victoria</v>
      </c>
      <c r="I541" s="39" t="str">
        <f>'2_all_summary'!E540</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v>
      </c>
      <c r="J541" s="39">
        <f>IF(ISNUMBER(SEARCH("Yes",'2_all_summary'!$H540)),IF(ISNUMBER(SEARCH("Yes",'2_all_summary'!M540)),1,2),IF(ISNUMBER(SEARCH("No",'2_all_summary'!M540)),4,3))</f>
        <v>4</v>
      </c>
      <c r="K541" s="39">
        <f>IF(ISNUMBER(SEARCH("Yes",'2_all_summary'!$H540)),IF(ISNUMBER(SEARCH("Yes",'2_all_summary'!N540)),1,2),IF(ISNUMBER(SEARCH("No",'2_all_summary'!N540)),4,3))</f>
        <v>4</v>
      </c>
      <c r="L541" s="39">
        <f>IF(ISNUMBER(SEARCH("Yes",'2_all_summary'!$H540)),IF(ISNUMBER(SEARCH("Yes",'2_all_summary'!O540)),1,2),IF(ISNUMBER(SEARCH("No",'2_all_summary'!O540)),4,3))</f>
        <v>4</v>
      </c>
      <c r="M541" s="39">
        <f>IF(ISNUMBER(SEARCH("Yes",'2_all_summary'!$H540)),IF(0&lt;'2_all_summary'!P540,1,2),IF(0='2_all_summary'!P540,4,3))</f>
        <v>4</v>
      </c>
      <c r="N541" s="39">
        <f>IF(ISNUMBER(SEARCH("Yes",'2_all_summary'!$H540)),IF(ISNUMBER(SEARCH("Yes",'2_all_summary'!Q540)),1,2),IF(ISNUMBER(SEARCH("No",'2_all_summary'!Q540)),4,3))</f>
        <v>4</v>
      </c>
      <c r="O541" s="39">
        <f>IF(ISNUMBER(SEARCH("Yes",'2_all_summary'!$H540)),IF(ISNUMBER(SEARCH("Yes",'2_all_summary'!R540)),1,2),IF(ISNUMBER(SEARCH("No",'2_all_summary'!R540)),4,3))</f>
        <v>4</v>
      </c>
      <c r="P541" s="39">
        <f>IF(ISNUMBER(SEARCH("Yes",'2_all_summary'!$H540)),IF(ISNUMBER(SEARCH("Yes",'2_all_summary'!S540)),1,2),IF(ISNUMBER(SEARCH("No",'2_all_summary'!S540)),4,3))</f>
        <v>4</v>
      </c>
      <c r="Q541" s="39">
        <f>IF(ISNUMBER(SEARCH("Yes",'2_all_summary'!$H540)),IF(0&lt;'2_all_summary'!T540,1,2),IF(0='2_all_summary'!T540,4,3))</f>
        <v>4</v>
      </c>
      <c r="R541" s="39">
        <f>IF(ISNUMBER(SEARCH("Yes",'2_all_summary'!$H540)),IF(ISNUMBER(SEARCH("Yes",'2_all_summary'!U540)),1,2),IF(ISNUMBER(SEARCH("No",'2_all_summary'!U540)),4,3))</f>
        <v>4</v>
      </c>
    </row>
    <row r="542" spans="7:18" x14ac:dyDescent="0.3">
      <c r="G542" s="53"/>
      <c r="H542" s="39" t="str">
        <f>'2_all_summary'!D541</f>
        <v>Community champions of ecosystem services: The role of local agency in protecting Indonesian coral reefs</v>
      </c>
      <c r="I542" s="39" t="str">
        <f>'2_all_summary'!E541</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v>
      </c>
      <c r="J542" s="39">
        <f>IF(ISNUMBER(SEARCH("Yes",'2_all_summary'!$H541)),IF(ISNUMBER(SEARCH("Yes",'2_all_summary'!M541)),1,2),IF(ISNUMBER(SEARCH("No",'2_all_summary'!M541)),4,3))</f>
        <v>4</v>
      </c>
      <c r="K542" s="39">
        <f>IF(ISNUMBER(SEARCH("Yes",'2_all_summary'!$H541)),IF(ISNUMBER(SEARCH("Yes",'2_all_summary'!N541)),1,2),IF(ISNUMBER(SEARCH("No",'2_all_summary'!N541)),4,3))</f>
        <v>4</v>
      </c>
      <c r="L542" s="39">
        <f>IF(ISNUMBER(SEARCH("Yes",'2_all_summary'!$H541)),IF(ISNUMBER(SEARCH("Yes",'2_all_summary'!O541)),1,2),IF(ISNUMBER(SEARCH("No",'2_all_summary'!O541)),4,3))</f>
        <v>4</v>
      </c>
      <c r="M542" s="39">
        <f>IF(ISNUMBER(SEARCH("Yes",'2_all_summary'!$H541)),IF(0&lt;'2_all_summary'!P541,1,2),IF(0='2_all_summary'!P541,4,3))</f>
        <v>4</v>
      </c>
      <c r="N542" s="39">
        <f>IF(ISNUMBER(SEARCH("Yes",'2_all_summary'!$H541)),IF(ISNUMBER(SEARCH("Yes",'2_all_summary'!Q541)),1,2),IF(ISNUMBER(SEARCH("No",'2_all_summary'!Q541)),4,3))</f>
        <v>4</v>
      </c>
      <c r="O542" s="39">
        <f>IF(ISNUMBER(SEARCH("Yes",'2_all_summary'!$H541)),IF(ISNUMBER(SEARCH("Yes",'2_all_summary'!R541)),1,2),IF(ISNUMBER(SEARCH("No",'2_all_summary'!R541)),4,3))</f>
        <v>4</v>
      </c>
      <c r="P542" s="39">
        <f>IF(ISNUMBER(SEARCH("Yes",'2_all_summary'!$H541)),IF(ISNUMBER(SEARCH("Yes",'2_all_summary'!S541)),1,2),IF(ISNUMBER(SEARCH("No",'2_all_summary'!S541)),4,3))</f>
        <v>4</v>
      </c>
      <c r="Q542" s="39">
        <f>IF(ISNUMBER(SEARCH("Yes",'2_all_summary'!$H541)),IF(0&lt;'2_all_summary'!T541,1,2),IF(0='2_all_summary'!T541,4,3))</f>
        <v>4</v>
      </c>
      <c r="R542" s="39">
        <f>IF(ISNUMBER(SEARCH("Yes",'2_all_summary'!$H541)),IF(ISNUMBER(SEARCH("Yes",'2_all_summary'!U541)),1,2),IF(ISNUMBER(SEARCH("No",'2_all_summary'!U541)),4,3))</f>
        <v>4</v>
      </c>
    </row>
    <row r="543" spans="7:18" x14ac:dyDescent="0.3">
      <c r="G543" s="53"/>
      <c r="H543" s="39" t="str">
        <f>'2_all_summary'!D542</f>
        <v>Community-based climate change adaptation strategies for integrated prawn-fish-rice farming in Bangladesh to promote social-ecological resilience</v>
      </c>
      <c r="I543" s="39" t="str">
        <f>'2_all_summary'!E542</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v>
      </c>
      <c r="J543" s="39">
        <f>IF(ISNUMBER(SEARCH("Yes",'2_all_summary'!$H542)),IF(ISNUMBER(SEARCH("Yes",'2_all_summary'!M542)),1,2),IF(ISNUMBER(SEARCH("No",'2_all_summary'!M542)),4,3))</f>
        <v>4</v>
      </c>
      <c r="K543" s="39">
        <f>IF(ISNUMBER(SEARCH("Yes",'2_all_summary'!$H542)),IF(ISNUMBER(SEARCH("Yes",'2_all_summary'!N542)),1,2),IF(ISNUMBER(SEARCH("No",'2_all_summary'!N542)),4,3))</f>
        <v>4</v>
      </c>
      <c r="L543" s="39">
        <f>IF(ISNUMBER(SEARCH("Yes",'2_all_summary'!$H542)),IF(ISNUMBER(SEARCH("Yes",'2_all_summary'!O542)),1,2),IF(ISNUMBER(SEARCH("No",'2_all_summary'!O542)),4,3))</f>
        <v>4</v>
      </c>
      <c r="M543" s="39">
        <f>IF(ISNUMBER(SEARCH("Yes",'2_all_summary'!$H542)),IF(0&lt;'2_all_summary'!P542,1,2),IF(0='2_all_summary'!P542,4,3))</f>
        <v>4</v>
      </c>
      <c r="N543" s="39">
        <f>IF(ISNUMBER(SEARCH("Yes",'2_all_summary'!$H542)),IF(ISNUMBER(SEARCH("Yes",'2_all_summary'!Q542)),1,2),IF(ISNUMBER(SEARCH("No",'2_all_summary'!Q542)),4,3))</f>
        <v>4</v>
      </c>
      <c r="O543" s="39">
        <f>IF(ISNUMBER(SEARCH("Yes",'2_all_summary'!$H542)),IF(ISNUMBER(SEARCH("Yes",'2_all_summary'!R542)),1,2),IF(ISNUMBER(SEARCH("No",'2_all_summary'!R542)),4,3))</f>
        <v>4</v>
      </c>
      <c r="P543" s="39">
        <f>IF(ISNUMBER(SEARCH("Yes",'2_all_summary'!$H542)),IF(ISNUMBER(SEARCH("Yes",'2_all_summary'!S542)),1,2),IF(ISNUMBER(SEARCH("No",'2_all_summary'!S542)),4,3))</f>
        <v>4</v>
      </c>
      <c r="Q543" s="39">
        <f>IF(ISNUMBER(SEARCH("Yes",'2_all_summary'!$H542)),IF(0&lt;'2_all_summary'!T542,1,2),IF(0='2_all_summary'!T542,4,3))</f>
        <v>4</v>
      </c>
      <c r="R543" s="39">
        <f>IF(ISNUMBER(SEARCH("Yes",'2_all_summary'!$H542)),IF(ISNUMBER(SEARCH("Yes",'2_all_summary'!U542)),1,2),IF(ISNUMBER(SEARCH("No",'2_all_summary'!U542)),4,3))</f>
        <v>4</v>
      </c>
    </row>
    <row r="544" spans="7:18" x14ac:dyDescent="0.3">
      <c r="G544" s="53"/>
      <c r="H544" s="39" t="str">
        <f>'2_all_summary'!D543</f>
        <v>Suitable habitats of two coastal cetaceans along the northern Arabian Sea: Important marine mammal areas susceptible to conservation gaps</v>
      </c>
      <c r="I544" s="39" t="str">
        <f>'2_all_summary'!E543</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v>
      </c>
      <c r="J544" s="39">
        <f>IF(ISNUMBER(SEARCH("Yes",'2_all_summary'!$H543)),IF(ISNUMBER(SEARCH("Yes",'2_all_summary'!M543)),1,2),IF(ISNUMBER(SEARCH("No",'2_all_summary'!M543)),4,3))</f>
        <v>4</v>
      </c>
      <c r="K544" s="39">
        <f>IF(ISNUMBER(SEARCH("Yes",'2_all_summary'!$H543)),IF(ISNUMBER(SEARCH("Yes",'2_all_summary'!N543)),1,2),IF(ISNUMBER(SEARCH("No",'2_all_summary'!N543)),4,3))</f>
        <v>4</v>
      </c>
      <c r="L544" s="39">
        <f>IF(ISNUMBER(SEARCH("Yes",'2_all_summary'!$H543)),IF(ISNUMBER(SEARCH("Yes",'2_all_summary'!O543)),1,2),IF(ISNUMBER(SEARCH("No",'2_all_summary'!O543)),4,3))</f>
        <v>4</v>
      </c>
      <c r="M544" s="39">
        <f>IF(ISNUMBER(SEARCH("Yes",'2_all_summary'!$H543)),IF(0&lt;'2_all_summary'!P543,1,2),IF(0='2_all_summary'!P543,4,3))</f>
        <v>4</v>
      </c>
      <c r="N544" s="39">
        <f>IF(ISNUMBER(SEARCH("Yes",'2_all_summary'!$H543)),IF(ISNUMBER(SEARCH("Yes",'2_all_summary'!Q543)),1,2),IF(ISNUMBER(SEARCH("No",'2_all_summary'!Q543)),4,3))</f>
        <v>4</v>
      </c>
      <c r="O544" s="39">
        <f>IF(ISNUMBER(SEARCH("Yes",'2_all_summary'!$H543)),IF(ISNUMBER(SEARCH("Yes",'2_all_summary'!R543)),1,2),IF(ISNUMBER(SEARCH("No",'2_all_summary'!R543)),4,3))</f>
        <v>4</v>
      </c>
      <c r="P544" s="39">
        <f>IF(ISNUMBER(SEARCH("Yes",'2_all_summary'!$H543)),IF(ISNUMBER(SEARCH("Yes",'2_all_summary'!S543)),1,2),IF(ISNUMBER(SEARCH("No",'2_all_summary'!S543)),4,3))</f>
        <v>4</v>
      </c>
      <c r="Q544" s="39">
        <f>IF(ISNUMBER(SEARCH("Yes",'2_all_summary'!$H543)),IF(0&lt;'2_all_summary'!T543,1,2),IF(0='2_all_summary'!T543,4,3))</f>
        <v>4</v>
      </c>
      <c r="R544" s="39">
        <f>IF(ISNUMBER(SEARCH("Yes",'2_all_summary'!$H543)),IF(ISNUMBER(SEARCH("Yes",'2_all_summary'!U543)),1,2),IF(ISNUMBER(SEARCH("No",'2_all_summary'!U543)),4,3))</f>
        <v>4</v>
      </c>
    </row>
    <row r="545" spans="7:18" x14ac:dyDescent="0.3">
      <c r="G545" s="53"/>
      <c r="H545" s="39" t="str">
        <f>'2_all_summary'!D544</f>
        <v>Community-based participatory research projects and policy engagement to protect environmental health on St Lawrence Island, Alaska</v>
      </c>
      <c r="I545" s="39" t="str">
        <f>'2_all_summary'!E544</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v>
      </c>
      <c r="J545" s="39">
        <f>IF(ISNUMBER(SEARCH("Yes",'2_all_summary'!$H544)),IF(ISNUMBER(SEARCH("Yes",'2_all_summary'!M544)),1,2),IF(ISNUMBER(SEARCH("No",'2_all_summary'!M544)),4,3))</f>
        <v>4</v>
      </c>
      <c r="K545" s="39">
        <f>IF(ISNUMBER(SEARCH("Yes",'2_all_summary'!$H544)),IF(ISNUMBER(SEARCH("Yes",'2_all_summary'!N544)),1,2),IF(ISNUMBER(SEARCH("No",'2_all_summary'!N544)),4,3))</f>
        <v>4</v>
      </c>
      <c r="L545" s="39">
        <f>IF(ISNUMBER(SEARCH("Yes",'2_all_summary'!$H544)),IF(ISNUMBER(SEARCH("Yes",'2_all_summary'!O544)),1,2),IF(ISNUMBER(SEARCH("No",'2_all_summary'!O544)),4,3))</f>
        <v>4</v>
      </c>
      <c r="M545" s="39">
        <f>IF(ISNUMBER(SEARCH("Yes",'2_all_summary'!$H544)),IF(0&lt;'2_all_summary'!P544,1,2),IF(0='2_all_summary'!P544,4,3))</f>
        <v>4</v>
      </c>
      <c r="N545" s="39">
        <f>IF(ISNUMBER(SEARCH("Yes",'2_all_summary'!$H544)),IF(ISNUMBER(SEARCH("Yes",'2_all_summary'!Q544)),1,2),IF(ISNUMBER(SEARCH("No",'2_all_summary'!Q544)),4,3))</f>
        <v>4</v>
      </c>
      <c r="O545" s="39">
        <f>IF(ISNUMBER(SEARCH("Yes",'2_all_summary'!$H544)),IF(ISNUMBER(SEARCH("Yes",'2_all_summary'!R544)),1,2),IF(ISNUMBER(SEARCH("No",'2_all_summary'!R544)),4,3))</f>
        <v>4</v>
      </c>
      <c r="P545" s="39">
        <f>IF(ISNUMBER(SEARCH("Yes",'2_all_summary'!$H544)),IF(ISNUMBER(SEARCH("Yes",'2_all_summary'!S544)),1,2),IF(ISNUMBER(SEARCH("No",'2_all_summary'!S544)),4,3))</f>
        <v>4</v>
      </c>
      <c r="Q545" s="39">
        <f>IF(ISNUMBER(SEARCH("Yes",'2_all_summary'!$H544)),IF(0&lt;'2_all_summary'!T544,1,2),IF(0='2_all_summary'!T544,4,3))</f>
        <v>4</v>
      </c>
      <c r="R545" s="39">
        <f>IF(ISNUMBER(SEARCH("Yes",'2_all_summary'!$H544)),IF(ISNUMBER(SEARCH("Yes",'2_all_summary'!U544)),1,2),IF(ISNUMBER(SEARCH("No",'2_all_summary'!U544)),4,3))</f>
        <v>4</v>
      </c>
    </row>
    <row r="546" spans="7:18" x14ac:dyDescent="0.3">
      <c r="G546" s="53"/>
      <c r="H546" s="39" t="str">
        <f>'2_all_summary'!D545</f>
        <v>Considerations for management of metapopulations in small-scale fisheries of the Mesoamerican barrier reef ecosystem</v>
      </c>
      <c r="I546" s="39" t="str">
        <f>'2_all_summary'!E545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v>
      </c>
      <c r="J546" s="39">
        <f>IF(ISNUMBER(SEARCH("Yes",'2_all_summary'!$H545)),IF(ISNUMBER(SEARCH("Yes",'2_all_summary'!M545)),1,2),IF(ISNUMBER(SEARCH("No",'2_all_summary'!M545)),4,3))</f>
        <v>4</v>
      </c>
      <c r="K546" s="39">
        <f>IF(ISNUMBER(SEARCH("Yes",'2_all_summary'!$H545)),IF(ISNUMBER(SEARCH("Yes",'2_all_summary'!N545)),1,2),IF(ISNUMBER(SEARCH("No",'2_all_summary'!N545)),4,3))</f>
        <v>4</v>
      </c>
      <c r="L546" s="39">
        <f>IF(ISNUMBER(SEARCH("Yes",'2_all_summary'!$H545)),IF(ISNUMBER(SEARCH("Yes",'2_all_summary'!O545)),1,2),IF(ISNUMBER(SEARCH("No",'2_all_summary'!O545)),4,3))</f>
        <v>4</v>
      </c>
      <c r="M546" s="39">
        <f>IF(ISNUMBER(SEARCH("Yes",'2_all_summary'!$H545)),IF(0&lt;'2_all_summary'!P545,1,2),IF(0='2_all_summary'!P545,4,3))</f>
        <v>4</v>
      </c>
      <c r="N546" s="39">
        <f>IF(ISNUMBER(SEARCH("Yes",'2_all_summary'!$H545)),IF(ISNUMBER(SEARCH("Yes",'2_all_summary'!Q545)),1,2),IF(ISNUMBER(SEARCH("No",'2_all_summary'!Q545)),4,3))</f>
        <v>4</v>
      </c>
      <c r="O546" s="39">
        <f>IF(ISNUMBER(SEARCH("Yes",'2_all_summary'!$H545)),IF(ISNUMBER(SEARCH("Yes",'2_all_summary'!R545)),1,2),IF(ISNUMBER(SEARCH("No",'2_all_summary'!R545)),4,3))</f>
        <v>4</v>
      </c>
      <c r="P546" s="39">
        <f>IF(ISNUMBER(SEARCH("Yes",'2_all_summary'!$H545)),IF(ISNUMBER(SEARCH("Yes",'2_all_summary'!S545)),1,2),IF(ISNUMBER(SEARCH("No",'2_all_summary'!S545)),4,3))</f>
        <v>4</v>
      </c>
      <c r="Q546" s="39">
        <f>IF(ISNUMBER(SEARCH("Yes",'2_all_summary'!$H545)),IF(0&lt;'2_all_summary'!T545,1,2),IF(0='2_all_summary'!T545,4,3))</f>
        <v>4</v>
      </c>
      <c r="R546" s="39">
        <f>IF(ISNUMBER(SEARCH("Yes",'2_all_summary'!$H545)),IF(ISNUMBER(SEARCH("Yes",'2_all_summary'!U545)),1,2),IF(ISNUMBER(SEARCH("No",'2_all_summary'!U545)),4,3))</f>
        <v>4</v>
      </c>
    </row>
    <row r="547" spans="7:18" x14ac:dyDescent="0.3">
      <c r="G547" s="53"/>
      <c r="H547" s="39" t="str">
        <f>'2_all_summary'!D546</f>
        <v>Influence of latrine coverage and usage on diarrhoea incidence among children under 5 living in slum areas of Douala 5th sub-division, Cameroon</v>
      </c>
      <c r="I547" s="39" t="str">
        <f>'2_all_summary'!E546</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v>
      </c>
      <c r="J547" s="39">
        <f>IF(ISNUMBER(SEARCH("Yes",'2_all_summary'!$H546)),IF(ISNUMBER(SEARCH("Yes",'2_all_summary'!M546)),1,2),IF(ISNUMBER(SEARCH("No",'2_all_summary'!M546)),4,3))</f>
        <v>4</v>
      </c>
      <c r="K547" s="39">
        <f>IF(ISNUMBER(SEARCH("Yes",'2_all_summary'!$H546)),IF(ISNUMBER(SEARCH("Yes",'2_all_summary'!N546)),1,2),IF(ISNUMBER(SEARCH("No",'2_all_summary'!N546)),4,3))</f>
        <v>4</v>
      </c>
      <c r="L547" s="39">
        <f>IF(ISNUMBER(SEARCH("Yes",'2_all_summary'!$H546)),IF(ISNUMBER(SEARCH("Yes",'2_all_summary'!O546)),1,2),IF(ISNUMBER(SEARCH("No",'2_all_summary'!O546)),4,3))</f>
        <v>4</v>
      </c>
      <c r="M547" s="39">
        <f>IF(ISNUMBER(SEARCH("Yes",'2_all_summary'!$H546)),IF(0&lt;'2_all_summary'!P546,1,2),IF(0='2_all_summary'!P546,4,3))</f>
        <v>4</v>
      </c>
      <c r="N547" s="39">
        <f>IF(ISNUMBER(SEARCH("Yes",'2_all_summary'!$H546)),IF(ISNUMBER(SEARCH("Yes",'2_all_summary'!Q546)),1,2),IF(ISNUMBER(SEARCH("No",'2_all_summary'!Q546)),4,3))</f>
        <v>4</v>
      </c>
      <c r="O547" s="39">
        <f>IF(ISNUMBER(SEARCH("Yes",'2_all_summary'!$H546)),IF(ISNUMBER(SEARCH("Yes",'2_all_summary'!R546)),1,2),IF(ISNUMBER(SEARCH("No",'2_all_summary'!R546)),4,3))</f>
        <v>4</v>
      </c>
      <c r="P547" s="39">
        <f>IF(ISNUMBER(SEARCH("Yes",'2_all_summary'!$H546)),IF(ISNUMBER(SEARCH("Yes",'2_all_summary'!S546)),1,2),IF(ISNUMBER(SEARCH("No",'2_all_summary'!S546)),4,3))</f>
        <v>4</v>
      </c>
      <c r="Q547" s="39">
        <f>IF(ISNUMBER(SEARCH("Yes",'2_all_summary'!$H546)),IF(0&lt;'2_all_summary'!T546,1,2),IF(0='2_all_summary'!T546,4,3))</f>
        <v>4</v>
      </c>
      <c r="R547" s="39">
        <f>IF(ISNUMBER(SEARCH("Yes",'2_all_summary'!$H546)),IF(ISNUMBER(SEARCH("Yes",'2_all_summary'!U546)),1,2),IF(ISNUMBER(SEARCH("No",'2_all_summary'!U546)),4,3))</f>
        <v>4</v>
      </c>
    </row>
    <row r="548" spans="7:18" x14ac:dyDescent="0.3">
      <c r="G548" s="53"/>
      <c r="H548" s="39" t="str">
        <f>'2_all_summary'!D547</f>
        <v>Ostromâ€™s Governance Principles and Sustainable Financing of Fish Reserves</v>
      </c>
      <c r="I548" s="39" t="str">
        <f>'2_all_summary'!E547</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v>
      </c>
      <c r="J548" s="39">
        <f>IF(ISNUMBER(SEARCH("Yes",'2_all_summary'!$H547)),IF(ISNUMBER(SEARCH("Yes",'2_all_summary'!M547)),1,2),IF(ISNUMBER(SEARCH("No",'2_all_summary'!M547)),4,3))</f>
        <v>4</v>
      </c>
      <c r="K548" s="39">
        <f>IF(ISNUMBER(SEARCH("Yes",'2_all_summary'!$H547)),IF(ISNUMBER(SEARCH("Yes",'2_all_summary'!N547)),1,2),IF(ISNUMBER(SEARCH("No",'2_all_summary'!N547)),4,3))</f>
        <v>4</v>
      </c>
      <c r="L548" s="39">
        <f>IF(ISNUMBER(SEARCH("Yes",'2_all_summary'!$H547)),IF(ISNUMBER(SEARCH("Yes",'2_all_summary'!O547)),1,2),IF(ISNUMBER(SEARCH("No",'2_all_summary'!O547)),4,3))</f>
        <v>4</v>
      </c>
      <c r="M548" s="39">
        <f>IF(ISNUMBER(SEARCH("Yes",'2_all_summary'!$H547)),IF(0&lt;'2_all_summary'!P547,1,2),IF(0='2_all_summary'!P547,4,3))</f>
        <v>4</v>
      </c>
      <c r="N548" s="39">
        <f>IF(ISNUMBER(SEARCH("Yes",'2_all_summary'!$H547)),IF(ISNUMBER(SEARCH("Yes",'2_all_summary'!Q547)),1,2),IF(ISNUMBER(SEARCH("No",'2_all_summary'!Q547)),4,3))</f>
        <v>4</v>
      </c>
      <c r="O548" s="39">
        <f>IF(ISNUMBER(SEARCH("Yes",'2_all_summary'!$H547)),IF(ISNUMBER(SEARCH("Yes",'2_all_summary'!R547)),1,2),IF(ISNUMBER(SEARCH("No",'2_all_summary'!R547)),4,3))</f>
        <v>4</v>
      </c>
      <c r="P548" s="39">
        <f>IF(ISNUMBER(SEARCH("Yes",'2_all_summary'!$H547)),IF(ISNUMBER(SEARCH("Yes",'2_all_summary'!S547)),1,2),IF(ISNUMBER(SEARCH("No",'2_all_summary'!S547)),4,3))</f>
        <v>4</v>
      </c>
      <c r="Q548" s="39">
        <f>IF(ISNUMBER(SEARCH("Yes",'2_all_summary'!$H547)),IF(0&lt;'2_all_summary'!T547,1,2),IF(0='2_all_summary'!T547,4,3))</f>
        <v>4</v>
      </c>
      <c r="R548" s="39">
        <f>IF(ISNUMBER(SEARCH("Yes",'2_all_summary'!$H547)),IF(ISNUMBER(SEARCH("Yes",'2_all_summary'!U547)),1,2),IF(ISNUMBER(SEARCH("No",'2_all_summary'!U547)),4,3))</f>
        <v>4</v>
      </c>
    </row>
    <row r="549" spans="7:18" x14ac:dyDescent="0.3">
      <c r="G549" s="53"/>
      <c r="H549" s="39" t="str">
        <f>'2_all_summary'!D548</f>
        <v>Participatory community assessments for fishing measure establishment around estuarine riverin Southern Thailand</v>
      </c>
      <c r="I549" s="39" t="str">
        <f>'2_all_summary'!E548</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v>
      </c>
      <c r="J549" s="39">
        <f>IF(ISNUMBER(SEARCH("Yes",'2_all_summary'!$H548)),IF(ISNUMBER(SEARCH("Yes",'2_all_summary'!M548)),1,2),IF(ISNUMBER(SEARCH("No",'2_all_summary'!M548)),4,3))</f>
        <v>4</v>
      </c>
      <c r="K549" s="39">
        <f>IF(ISNUMBER(SEARCH("Yes",'2_all_summary'!$H548)),IF(ISNUMBER(SEARCH("Yes",'2_all_summary'!N548)),1,2),IF(ISNUMBER(SEARCH("No",'2_all_summary'!N548)),4,3))</f>
        <v>4</v>
      </c>
      <c r="L549" s="39">
        <f>IF(ISNUMBER(SEARCH("Yes",'2_all_summary'!$H548)),IF(ISNUMBER(SEARCH("Yes",'2_all_summary'!O548)),1,2),IF(ISNUMBER(SEARCH("No",'2_all_summary'!O548)),4,3))</f>
        <v>4</v>
      </c>
      <c r="M549" s="39">
        <f>IF(ISNUMBER(SEARCH("Yes",'2_all_summary'!$H548)),IF(0&lt;'2_all_summary'!P548,1,2),IF(0='2_all_summary'!P548,4,3))</f>
        <v>4</v>
      </c>
      <c r="N549" s="39">
        <f>IF(ISNUMBER(SEARCH("Yes",'2_all_summary'!$H548)),IF(ISNUMBER(SEARCH("Yes",'2_all_summary'!Q548)),1,2),IF(ISNUMBER(SEARCH("No",'2_all_summary'!Q548)),4,3))</f>
        <v>4</v>
      </c>
      <c r="O549" s="39">
        <f>IF(ISNUMBER(SEARCH("Yes",'2_all_summary'!$H548)),IF(ISNUMBER(SEARCH("Yes",'2_all_summary'!R548)),1,2),IF(ISNUMBER(SEARCH("No",'2_all_summary'!R548)),4,3))</f>
        <v>4</v>
      </c>
      <c r="P549" s="39">
        <f>IF(ISNUMBER(SEARCH("Yes",'2_all_summary'!$H548)),IF(ISNUMBER(SEARCH("Yes",'2_all_summary'!S548)),1,2),IF(ISNUMBER(SEARCH("No",'2_all_summary'!S548)),4,3))</f>
        <v>4</v>
      </c>
      <c r="Q549" s="39">
        <f>IF(ISNUMBER(SEARCH("Yes",'2_all_summary'!$H548)),IF(0&lt;'2_all_summary'!T548,1,2),IF(0='2_all_summary'!T548,4,3))</f>
        <v>4</v>
      </c>
      <c r="R549" s="39">
        <f>IF(ISNUMBER(SEARCH("Yes",'2_all_summary'!$H548)),IF(ISNUMBER(SEARCH("Yes",'2_all_summary'!U548)),1,2),IF(ISNUMBER(SEARCH("No",'2_all_summary'!U548)),4,3))</f>
        <v>4</v>
      </c>
    </row>
    <row r="550" spans="7:18" x14ac:dyDescent="0.3">
      <c r="G550" s="53"/>
      <c r="H550" s="39" t="str">
        <f>'2_all_summary'!D549</f>
        <v>Shifts in the distribution and abundance of coastal marine species along the eastern Pacific Ocean during marine heatwaves from 2013 to 2018</v>
      </c>
      <c r="I550" s="39" t="str">
        <f>'2_all_summary'!E549</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v>
      </c>
      <c r="J550" s="39">
        <f>IF(ISNUMBER(SEARCH("Yes",'2_all_summary'!$H549)),IF(ISNUMBER(SEARCH("Yes",'2_all_summary'!M549)),1,2),IF(ISNUMBER(SEARCH("No",'2_all_summary'!M549)),4,3))</f>
        <v>4</v>
      </c>
      <c r="K550" s="39">
        <f>IF(ISNUMBER(SEARCH("Yes",'2_all_summary'!$H549)),IF(ISNUMBER(SEARCH("Yes",'2_all_summary'!N549)),1,2),IF(ISNUMBER(SEARCH("No",'2_all_summary'!N549)),4,3))</f>
        <v>4</v>
      </c>
      <c r="L550" s="39">
        <f>IF(ISNUMBER(SEARCH("Yes",'2_all_summary'!$H549)),IF(ISNUMBER(SEARCH("Yes",'2_all_summary'!O549)),1,2),IF(ISNUMBER(SEARCH("No",'2_all_summary'!O549)),4,3))</f>
        <v>4</v>
      </c>
      <c r="M550" s="39">
        <f>IF(ISNUMBER(SEARCH("Yes",'2_all_summary'!$H549)),IF(0&lt;'2_all_summary'!P549,1,2),IF(0='2_all_summary'!P549,4,3))</f>
        <v>4</v>
      </c>
      <c r="N550" s="39">
        <f>IF(ISNUMBER(SEARCH("Yes",'2_all_summary'!$H549)),IF(ISNUMBER(SEARCH("Yes",'2_all_summary'!Q549)),1,2),IF(ISNUMBER(SEARCH("No",'2_all_summary'!Q549)),4,3))</f>
        <v>4</v>
      </c>
      <c r="O550" s="39">
        <f>IF(ISNUMBER(SEARCH("Yes",'2_all_summary'!$H549)),IF(ISNUMBER(SEARCH("Yes",'2_all_summary'!R549)),1,2),IF(ISNUMBER(SEARCH("No",'2_all_summary'!R549)),4,3))</f>
        <v>4</v>
      </c>
      <c r="P550" s="39">
        <f>IF(ISNUMBER(SEARCH("Yes",'2_all_summary'!$H549)),IF(ISNUMBER(SEARCH("Yes",'2_all_summary'!S549)),1,2),IF(ISNUMBER(SEARCH("No",'2_all_summary'!S549)),4,3))</f>
        <v>4</v>
      </c>
      <c r="Q550" s="39">
        <f>IF(ISNUMBER(SEARCH("Yes",'2_all_summary'!$H549)),IF(0&lt;'2_all_summary'!T549,1,2),IF(0='2_all_summary'!T549,4,3))</f>
        <v>4</v>
      </c>
      <c r="R550" s="39">
        <f>IF(ISNUMBER(SEARCH("Yes",'2_all_summary'!$H549)),IF(ISNUMBER(SEARCH("Yes",'2_all_summary'!U549)),1,2),IF(ISNUMBER(SEARCH("No",'2_all_summary'!U549)),4,3))</f>
        <v>4</v>
      </c>
    </row>
    <row r="551" spans="7:18" x14ac:dyDescent="0.3">
      <c r="G551" s="53"/>
      <c r="H551" s="39" t="str">
        <f>'2_all_summary'!D550</f>
        <v>Catalyzing sustainable fisheries management through behavior change interventions</v>
      </c>
      <c r="I551" s="39" t="str">
        <f>'2_all_summary'!E550</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v>
      </c>
      <c r="J551" s="39">
        <f>IF(ISNUMBER(SEARCH("Yes",'2_all_summary'!$H550)),IF(ISNUMBER(SEARCH("Yes",'2_all_summary'!M550)),1,2),IF(ISNUMBER(SEARCH("No",'2_all_summary'!M550)),4,3))</f>
        <v>4</v>
      </c>
      <c r="K551" s="39">
        <f>IF(ISNUMBER(SEARCH("Yes",'2_all_summary'!$H550)),IF(ISNUMBER(SEARCH("Yes",'2_all_summary'!N550)),1,2),IF(ISNUMBER(SEARCH("No",'2_all_summary'!N550)),4,3))</f>
        <v>4</v>
      </c>
      <c r="L551" s="39">
        <f>IF(ISNUMBER(SEARCH("Yes",'2_all_summary'!$H550)),IF(ISNUMBER(SEARCH("Yes",'2_all_summary'!O550)),1,2),IF(ISNUMBER(SEARCH("No",'2_all_summary'!O550)),4,3))</f>
        <v>4</v>
      </c>
      <c r="M551" s="39">
        <f>IF(ISNUMBER(SEARCH("Yes",'2_all_summary'!$H550)),IF(0&lt;'2_all_summary'!P550,1,2),IF(0='2_all_summary'!P550,4,3))</f>
        <v>4</v>
      </c>
      <c r="N551" s="39">
        <f>IF(ISNUMBER(SEARCH("Yes",'2_all_summary'!$H550)),IF(ISNUMBER(SEARCH("Yes",'2_all_summary'!Q550)),1,2),IF(ISNUMBER(SEARCH("No",'2_all_summary'!Q550)),4,3))</f>
        <v>4</v>
      </c>
      <c r="O551" s="39">
        <f>IF(ISNUMBER(SEARCH("Yes",'2_all_summary'!$H550)),IF(ISNUMBER(SEARCH("Yes",'2_all_summary'!R550)),1,2),IF(ISNUMBER(SEARCH("No",'2_all_summary'!R550)),4,3))</f>
        <v>4</v>
      </c>
      <c r="P551" s="39">
        <f>IF(ISNUMBER(SEARCH("Yes",'2_all_summary'!$H550)),IF(ISNUMBER(SEARCH("Yes",'2_all_summary'!S550)),1,2),IF(ISNUMBER(SEARCH("No",'2_all_summary'!S550)),4,3))</f>
        <v>4</v>
      </c>
      <c r="Q551" s="39">
        <f>IF(ISNUMBER(SEARCH("Yes",'2_all_summary'!$H550)),IF(0&lt;'2_all_summary'!T550,1,2),IF(0='2_all_summary'!T550,4,3))</f>
        <v>4</v>
      </c>
      <c r="R551" s="39">
        <f>IF(ISNUMBER(SEARCH("Yes",'2_all_summary'!$H550)),IF(ISNUMBER(SEARCH("Yes",'2_all_summary'!U550)),1,2),IF(ISNUMBER(SEARCH("No",'2_all_summary'!U550)),4,3))</f>
        <v>4</v>
      </c>
    </row>
    <row r="552" spans="7:18" x14ac:dyDescent="0.3">
      <c r="G552" s="53"/>
      <c r="H552" s="39" t="str">
        <f>'2_all_summary'!D551</f>
        <v>Adapting to declining fish resources: The differentiation of livelihood systems and fishing strategies in Singkarak Lake's fishing community, West Sumatra</v>
      </c>
      <c r="I552" s="39" t="str">
        <f>'2_all_summary'!E551</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v>
      </c>
      <c r="J552" s="39">
        <f>IF(ISNUMBER(SEARCH("Yes",'2_all_summary'!$H551)),IF(ISNUMBER(SEARCH("Yes",'2_all_summary'!M551)),1,2),IF(ISNUMBER(SEARCH("No",'2_all_summary'!M551)),4,3))</f>
        <v>4</v>
      </c>
      <c r="K552" s="39">
        <f>IF(ISNUMBER(SEARCH("Yes",'2_all_summary'!$H551)),IF(ISNUMBER(SEARCH("Yes",'2_all_summary'!N551)),1,2),IF(ISNUMBER(SEARCH("No",'2_all_summary'!N551)),4,3))</f>
        <v>4</v>
      </c>
      <c r="L552" s="39">
        <f>IF(ISNUMBER(SEARCH("Yes",'2_all_summary'!$H551)),IF(ISNUMBER(SEARCH("Yes",'2_all_summary'!O551)),1,2),IF(ISNUMBER(SEARCH("No",'2_all_summary'!O551)),4,3))</f>
        <v>4</v>
      </c>
      <c r="M552" s="39">
        <f>IF(ISNUMBER(SEARCH("Yes",'2_all_summary'!$H551)),IF(0&lt;'2_all_summary'!P551,1,2),IF(0='2_all_summary'!P551,4,3))</f>
        <v>4</v>
      </c>
      <c r="N552" s="39">
        <f>IF(ISNUMBER(SEARCH("Yes",'2_all_summary'!$H551)),IF(ISNUMBER(SEARCH("Yes",'2_all_summary'!Q551)),1,2),IF(ISNUMBER(SEARCH("No",'2_all_summary'!Q551)),4,3))</f>
        <v>4</v>
      </c>
      <c r="O552" s="39">
        <f>IF(ISNUMBER(SEARCH("Yes",'2_all_summary'!$H551)),IF(ISNUMBER(SEARCH("Yes",'2_all_summary'!R551)),1,2),IF(ISNUMBER(SEARCH("No",'2_all_summary'!R551)),4,3))</f>
        <v>4</v>
      </c>
      <c r="P552" s="39">
        <f>IF(ISNUMBER(SEARCH("Yes",'2_all_summary'!$H551)),IF(ISNUMBER(SEARCH("Yes",'2_all_summary'!S551)),1,2),IF(ISNUMBER(SEARCH("No",'2_all_summary'!S551)),4,3))</f>
        <v>4</v>
      </c>
      <c r="Q552" s="39">
        <f>IF(ISNUMBER(SEARCH("Yes",'2_all_summary'!$H551)),IF(0&lt;'2_all_summary'!T551,1,2),IF(0='2_all_summary'!T551,4,3))</f>
        <v>4</v>
      </c>
      <c r="R552" s="39">
        <f>IF(ISNUMBER(SEARCH("Yes",'2_all_summary'!$H551)),IF(ISNUMBER(SEARCH("Yes",'2_all_summary'!U551)),1,2),IF(ISNUMBER(SEARCH("No",'2_all_summary'!U551)),4,3))</f>
        <v>4</v>
      </c>
    </row>
    <row r="553" spans="7:18" x14ac:dyDescent="0.3">
      <c r="G553" s="53"/>
      <c r="H553" s="39" t="str">
        <f>'2_all_summary'!D552</f>
        <v>Establishment of a fish sanctuary for conserving indigenous fishes in the largest freshwater swamp forest of Bangladesh: A community-based management approach</v>
      </c>
      <c r="I553" s="39" t="str">
        <f>'2_all_summary'!E552</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v>
      </c>
      <c r="J553" s="39">
        <f>IF(ISNUMBER(SEARCH("Yes",'2_all_summary'!$H552)),IF(ISNUMBER(SEARCH("Yes",'2_all_summary'!M552)),1,2),IF(ISNUMBER(SEARCH("No",'2_all_summary'!M552)),4,3))</f>
        <v>4</v>
      </c>
      <c r="K553" s="39">
        <f>IF(ISNUMBER(SEARCH("Yes",'2_all_summary'!$H552)),IF(ISNUMBER(SEARCH("Yes",'2_all_summary'!N552)),1,2),IF(ISNUMBER(SEARCH("No",'2_all_summary'!N552)),4,3))</f>
        <v>4</v>
      </c>
      <c r="L553" s="39">
        <f>IF(ISNUMBER(SEARCH("Yes",'2_all_summary'!$H552)),IF(ISNUMBER(SEARCH("Yes",'2_all_summary'!O552)),1,2),IF(ISNUMBER(SEARCH("No",'2_all_summary'!O552)),4,3))</f>
        <v>4</v>
      </c>
      <c r="M553" s="39">
        <f>IF(ISNUMBER(SEARCH("Yes",'2_all_summary'!$H552)),IF(0&lt;'2_all_summary'!P552,1,2),IF(0='2_all_summary'!P552,4,3))</f>
        <v>4</v>
      </c>
      <c r="N553" s="39">
        <f>IF(ISNUMBER(SEARCH("Yes",'2_all_summary'!$H552)),IF(ISNUMBER(SEARCH("Yes",'2_all_summary'!Q552)),1,2),IF(ISNUMBER(SEARCH("No",'2_all_summary'!Q552)),4,3))</f>
        <v>4</v>
      </c>
      <c r="O553" s="39">
        <f>IF(ISNUMBER(SEARCH("Yes",'2_all_summary'!$H552)),IF(ISNUMBER(SEARCH("Yes",'2_all_summary'!R552)),1,2),IF(ISNUMBER(SEARCH("No",'2_all_summary'!R552)),4,3))</f>
        <v>4</v>
      </c>
      <c r="P553" s="39">
        <f>IF(ISNUMBER(SEARCH("Yes",'2_all_summary'!$H552)),IF(ISNUMBER(SEARCH("Yes",'2_all_summary'!S552)),1,2),IF(ISNUMBER(SEARCH("No",'2_all_summary'!S552)),4,3))</f>
        <v>4</v>
      </c>
      <c r="Q553" s="39">
        <f>IF(ISNUMBER(SEARCH("Yes",'2_all_summary'!$H552)),IF(0&lt;'2_all_summary'!T552,1,2),IF(0='2_all_summary'!T552,4,3))</f>
        <v>4</v>
      </c>
      <c r="R553" s="39">
        <f>IF(ISNUMBER(SEARCH("Yes",'2_all_summary'!$H552)),IF(ISNUMBER(SEARCH("Yes",'2_all_summary'!U552)),1,2),IF(ISNUMBER(SEARCH("No",'2_all_summary'!U552)),4,3))</f>
        <v>4</v>
      </c>
    </row>
    <row r="554" spans="7:18" x14ac:dyDescent="0.3">
      <c r="G554" s="53"/>
      <c r="H554" s="39" t="str">
        <f>'2_all_summary'!D553</f>
        <v>Seasonal variation of Opisthorchis viverrini infection in cyprinoid fish in north-east Thailand: Implications for parasite control and food safety</v>
      </c>
      <c r="I554" s="39" t="str">
        <f>'2_all_summary'!E553</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554" s="39">
        <f>IF(ISNUMBER(SEARCH("Yes",'2_all_summary'!$H553)),IF(ISNUMBER(SEARCH("Yes",'2_all_summary'!M553)),1,2),IF(ISNUMBER(SEARCH("No",'2_all_summary'!M553)),4,3))</f>
        <v>4</v>
      </c>
      <c r="K554" s="39">
        <f>IF(ISNUMBER(SEARCH("Yes",'2_all_summary'!$H553)),IF(ISNUMBER(SEARCH("Yes",'2_all_summary'!N553)),1,2),IF(ISNUMBER(SEARCH("No",'2_all_summary'!N553)),4,3))</f>
        <v>4</v>
      </c>
      <c r="L554" s="39">
        <f>IF(ISNUMBER(SEARCH("Yes",'2_all_summary'!$H553)),IF(ISNUMBER(SEARCH("Yes",'2_all_summary'!O553)),1,2),IF(ISNUMBER(SEARCH("No",'2_all_summary'!O553)),4,3))</f>
        <v>4</v>
      </c>
      <c r="M554" s="39">
        <f>IF(ISNUMBER(SEARCH("Yes",'2_all_summary'!$H553)),IF(0&lt;'2_all_summary'!P553,1,2),IF(0='2_all_summary'!P553,4,3))</f>
        <v>4</v>
      </c>
      <c r="N554" s="39">
        <f>IF(ISNUMBER(SEARCH("Yes",'2_all_summary'!$H553)),IF(ISNUMBER(SEARCH("Yes",'2_all_summary'!Q553)),1,2),IF(ISNUMBER(SEARCH("No",'2_all_summary'!Q553)),4,3))</f>
        <v>4</v>
      </c>
      <c r="O554" s="39">
        <f>IF(ISNUMBER(SEARCH("Yes",'2_all_summary'!$H553)),IF(ISNUMBER(SEARCH("Yes",'2_all_summary'!R553)),1,2),IF(ISNUMBER(SEARCH("No",'2_all_summary'!R553)),4,3))</f>
        <v>4</v>
      </c>
      <c r="P554" s="39">
        <f>IF(ISNUMBER(SEARCH("Yes",'2_all_summary'!$H553)),IF(ISNUMBER(SEARCH("Yes",'2_all_summary'!S553)),1,2),IF(ISNUMBER(SEARCH("No",'2_all_summary'!S553)),4,3))</f>
        <v>4</v>
      </c>
      <c r="Q554" s="39">
        <f>IF(ISNUMBER(SEARCH("Yes",'2_all_summary'!$H553)),IF(0&lt;'2_all_summary'!T553,1,2),IF(0='2_all_summary'!T553,4,3))</f>
        <v>4</v>
      </c>
      <c r="R554" s="39">
        <f>IF(ISNUMBER(SEARCH("Yes",'2_all_summary'!$H553)),IF(ISNUMBER(SEARCH("Yes",'2_all_summary'!U553)),1,2),IF(ISNUMBER(SEARCH("No",'2_all_summary'!U553)),4,3))</f>
        <v>4</v>
      </c>
    </row>
    <row r="555" spans="7:18" x14ac:dyDescent="0.3">
      <c r="G555" s="53"/>
      <c r="H555" s="39" t="str">
        <f>'2_all_summary'!D554</f>
        <v>Linking population to conservation. Special report: Pakistan.</v>
      </c>
      <c r="I555" s="39" t="str">
        <f>'2_all_summary'!E554</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555" s="39">
        <f>IF(ISNUMBER(SEARCH("Yes",'2_all_summary'!$H554)),IF(ISNUMBER(SEARCH("Yes",'2_all_summary'!M554)),1,2),IF(ISNUMBER(SEARCH("No",'2_all_summary'!M554)),4,3))</f>
        <v>4</v>
      </c>
      <c r="K555" s="39">
        <f>IF(ISNUMBER(SEARCH("Yes",'2_all_summary'!$H554)),IF(ISNUMBER(SEARCH("Yes",'2_all_summary'!N554)),1,2),IF(ISNUMBER(SEARCH("No",'2_all_summary'!N554)),4,3))</f>
        <v>4</v>
      </c>
      <c r="L555" s="39">
        <f>IF(ISNUMBER(SEARCH("Yes",'2_all_summary'!$H554)),IF(ISNUMBER(SEARCH("Yes",'2_all_summary'!O554)),1,2),IF(ISNUMBER(SEARCH("No",'2_all_summary'!O554)),4,3))</f>
        <v>4</v>
      </c>
      <c r="M555" s="39">
        <f>IF(ISNUMBER(SEARCH("Yes",'2_all_summary'!$H554)),IF(0&lt;'2_all_summary'!P554,1,2),IF(0='2_all_summary'!P554,4,3))</f>
        <v>4</v>
      </c>
      <c r="N555" s="39">
        <f>IF(ISNUMBER(SEARCH("Yes",'2_all_summary'!$H554)),IF(ISNUMBER(SEARCH("Yes",'2_all_summary'!Q554)),1,2),IF(ISNUMBER(SEARCH("No",'2_all_summary'!Q554)),4,3))</f>
        <v>4</v>
      </c>
      <c r="O555" s="39">
        <f>IF(ISNUMBER(SEARCH("Yes",'2_all_summary'!$H554)),IF(ISNUMBER(SEARCH("Yes",'2_all_summary'!R554)),1,2),IF(ISNUMBER(SEARCH("No",'2_all_summary'!R554)),4,3))</f>
        <v>4</v>
      </c>
      <c r="P555" s="39">
        <f>IF(ISNUMBER(SEARCH("Yes",'2_all_summary'!$H554)),IF(ISNUMBER(SEARCH("Yes",'2_all_summary'!S554)),1,2),IF(ISNUMBER(SEARCH("No",'2_all_summary'!S554)),4,3))</f>
        <v>4</v>
      </c>
      <c r="Q555" s="39">
        <f>IF(ISNUMBER(SEARCH("Yes",'2_all_summary'!$H554)),IF(0&lt;'2_all_summary'!T554,1,2),IF(0='2_all_summary'!T554,4,3))</f>
        <v>4</v>
      </c>
      <c r="R555" s="39">
        <f>IF(ISNUMBER(SEARCH("Yes",'2_all_summary'!$H554)),IF(ISNUMBER(SEARCH("Yes",'2_all_summary'!U554)),1,2),IF(ISNUMBER(SEARCH("No",'2_all_summary'!U554)),4,3))</f>
        <v>4</v>
      </c>
    </row>
    <row r="556" spans="7:18" x14ac:dyDescent="0.3">
      <c r="G556" s="53"/>
      <c r="H556" s="39" t="str">
        <f>'2_all_summary'!D555</f>
        <v>Community-Based Conservation of the Ngao River in Thailand: A Networked Story of Success</v>
      </c>
      <c r="I556" s="39" t="str">
        <f>'2_all_summary'!E555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v>
      </c>
      <c r="J556" s="39">
        <f>IF(ISNUMBER(SEARCH("Yes",'2_all_summary'!$H555)),IF(ISNUMBER(SEARCH("Yes",'2_all_summary'!M555)),1,2),IF(ISNUMBER(SEARCH("No",'2_all_summary'!M555)),4,3))</f>
        <v>4</v>
      </c>
      <c r="K556" s="39">
        <f>IF(ISNUMBER(SEARCH("Yes",'2_all_summary'!$H555)),IF(ISNUMBER(SEARCH("Yes",'2_all_summary'!N555)),1,2),IF(ISNUMBER(SEARCH("No",'2_all_summary'!N555)),4,3))</f>
        <v>4</v>
      </c>
      <c r="L556" s="39">
        <f>IF(ISNUMBER(SEARCH("Yes",'2_all_summary'!$H555)),IF(ISNUMBER(SEARCH("Yes",'2_all_summary'!O555)),1,2),IF(ISNUMBER(SEARCH("No",'2_all_summary'!O555)),4,3))</f>
        <v>4</v>
      </c>
      <c r="M556" s="39">
        <f>IF(ISNUMBER(SEARCH("Yes",'2_all_summary'!$H555)),IF(0&lt;'2_all_summary'!P555,1,2),IF(0='2_all_summary'!P555,4,3))</f>
        <v>4</v>
      </c>
      <c r="N556" s="39">
        <f>IF(ISNUMBER(SEARCH("Yes",'2_all_summary'!$H555)),IF(ISNUMBER(SEARCH("Yes",'2_all_summary'!Q555)),1,2),IF(ISNUMBER(SEARCH("No",'2_all_summary'!Q555)),4,3))</f>
        <v>4</v>
      </c>
      <c r="O556" s="39">
        <f>IF(ISNUMBER(SEARCH("Yes",'2_all_summary'!$H555)),IF(ISNUMBER(SEARCH("Yes",'2_all_summary'!R555)),1,2),IF(ISNUMBER(SEARCH("No",'2_all_summary'!R555)),4,3))</f>
        <v>4</v>
      </c>
      <c r="P556" s="39">
        <f>IF(ISNUMBER(SEARCH("Yes",'2_all_summary'!$H555)),IF(ISNUMBER(SEARCH("Yes",'2_all_summary'!S555)),1,2),IF(ISNUMBER(SEARCH("No",'2_all_summary'!S555)),4,3))</f>
        <v>4</v>
      </c>
      <c r="Q556" s="39">
        <f>IF(ISNUMBER(SEARCH("Yes",'2_all_summary'!$H555)),IF(0&lt;'2_all_summary'!T555,1,2),IF(0='2_all_summary'!T555,4,3))</f>
        <v>4</v>
      </c>
      <c r="R556" s="39">
        <f>IF(ISNUMBER(SEARCH("Yes",'2_all_summary'!$H555)),IF(ISNUMBER(SEARCH("Yes",'2_all_summary'!U555)),1,2),IF(ISNUMBER(SEARCH("No",'2_all_summary'!U555)),4,3))</f>
        <v>4</v>
      </c>
    </row>
    <row r="557" spans="7:18" x14ac:dyDescent="0.3">
      <c r="G557" s="53"/>
      <c r="H557" s="39" t="str">
        <f>'2_all_summary'!D556</f>
        <v>A sea change on the African coast? Preliminary social and ecological outcomes of a governance transformation in Kenyan fisheries</v>
      </c>
      <c r="I557" s="39" t="str">
        <f>'2_all_summary'!E556</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v>
      </c>
      <c r="J557" s="39">
        <f>IF(ISNUMBER(SEARCH("Yes",'2_all_summary'!$H556)),IF(ISNUMBER(SEARCH("Yes",'2_all_summary'!M556)),1,2),IF(ISNUMBER(SEARCH("No",'2_all_summary'!M556)),4,3))</f>
        <v>4</v>
      </c>
      <c r="K557" s="39">
        <f>IF(ISNUMBER(SEARCH("Yes",'2_all_summary'!$H556)),IF(ISNUMBER(SEARCH("Yes",'2_all_summary'!N556)),1,2),IF(ISNUMBER(SEARCH("No",'2_all_summary'!N556)),4,3))</f>
        <v>4</v>
      </c>
      <c r="L557" s="39">
        <f>IF(ISNUMBER(SEARCH("Yes",'2_all_summary'!$H556)),IF(ISNUMBER(SEARCH("Yes",'2_all_summary'!O556)),1,2),IF(ISNUMBER(SEARCH("No",'2_all_summary'!O556)),4,3))</f>
        <v>4</v>
      </c>
      <c r="M557" s="39">
        <f>IF(ISNUMBER(SEARCH("Yes",'2_all_summary'!$H556)),IF(0&lt;'2_all_summary'!P556,1,2),IF(0='2_all_summary'!P556,4,3))</f>
        <v>4</v>
      </c>
      <c r="N557" s="39">
        <f>IF(ISNUMBER(SEARCH("Yes",'2_all_summary'!$H556)),IF(ISNUMBER(SEARCH("Yes",'2_all_summary'!Q556)),1,2),IF(ISNUMBER(SEARCH("No",'2_all_summary'!Q556)),4,3))</f>
        <v>4</v>
      </c>
      <c r="O557" s="39">
        <f>IF(ISNUMBER(SEARCH("Yes",'2_all_summary'!$H556)),IF(ISNUMBER(SEARCH("Yes",'2_all_summary'!R556)),1,2),IF(ISNUMBER(SEARCH("No",'2_all_summary'!R556)),4,3))</f>
        <v>4</v>
      </c>
      <c r="P557" s="39">
        <f>IF(ISNUMBER(SEARCH("Yes",'2_all_summary'!$H556)),IF(ISNUMBER(SEARCH("Yes",'2_all_summary'!S556)),1,2),IF(ISNUMBER(SEARCH("No",'2_all_summary'!S556)),4,3))</f>
        <v>4</v>
      </c>
      <c r="Q557" s="39">
        <f>IF(ISNUMBER(SEARCH("Yes",'2_all_summary'!$H556)),IF(0&lt;'2_all_summary'!T556,1,2),IF(0='2_all_summary'!T556,4,3))</f>
        <v>4</v>
      </c>
      <c r="R557" s="39">
        <f>IF(ISNUMBER(SEARCH("Yes",'2_all_summary'!$H556)),IF(ISNUMBER(SEARCH("Yes",'2_all_summary'!U556)),1,2),IF(ISNUMBER(SEARCH("No",'2_all_summary'!U556)),4,3))</f>
        <v>4</v>
      </c>
    </row>
    <row r="558" spans="7:18" x14ac:dyDescent="0.3">
      <c r="G558" s="53"/>
      <c r="H558" s="39" t="str">
        <f>'2_all_summary'!D557</f>
        <v>Are mangroves worth replanting? The direct economic benefits of a community-based reforestation project</v>
      </c>
      <c r="I558" s="39" t="str">
        <f>'2_all_summary'!E557</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v>
      </c>
      <c r="J558" s="39">
        <f>IF(ISNUMBER(SEARCH("Yes",'2_all_summary'!$H557)),IF(ISNUMBER(SEARCH("Yes",'2_all_summary'!M557)),1,2),IF(ISNUMBER(SEARCH("No",'2_all_summary'!M557)),4,3))</f>
        <v>4</v>
      </c>
      <c r="K558" s="39">
        <f>IF(ISNUMBER(SEARCH("Yes",'2_all_summary'!$H557)),IF(ISNUMBER(SEARCH("Yes",'2_all_summary'!N557)),1,2),IF(ISNUMBER(SEARCH("No",'2_all_summary'!N557)),4,3))</f>
        <v>4</v>
      </c>
      <c r="L558" s="39">
        <f>IF(ISNUMBER(SEARCH("Yes",'2_all_summary'!$H557)),IF(ISNUMBER(SEARCH("Yes",'2_all_summary'!O557)),1,2),IF(ISNUMBER(SEARCH("No",'2_all_summary'!O557)),4,3))</f>
        <v>4</v>
      </c>
      <c r="M558" s="39">
        <f>IF(ISNUMBER(SEARCH("Yes",'2_all_summary'!$H557)),IF(0&lt;'2_all_summary'!P557,1,2),IF(0='2_all_summary'!P557,4,3))</f>
        <v>4</v>
      </c>
      <c r="N558" s="39">
        <f>IF(ISNUMBER(SEARCH("Yes",'2_all_summary'!$H557)),IF(ISNUMBER(SEARCH("Yes",'2_all_summary'!Q557)),1,2),IF(ISNUMBER(SEARCH("No",'2_all_summary'!Q557)),4,3))</f>
        <v>4</v>
      </c>
      <c r="O558" s="39">
        <f>IF(ISNUMBER(SEARCH("Yes",'2_all_summary'!$H557)),IF(ISNUMBER(SEARCH("Yes",'2_all_summary'!R557)),1,2),IF(ISNUMBER(SEARCH("No",'2_all_summary'!R557)),4,3))</f>
        <v>4</v>
      </c>
      <c r="P558" s="39">
        <f>IF(ISNUMBER(SEARCH("Yes",'2_all_summary'!$H557)),IF(ISNUMBER(SEARCH("Yes",'2_all_summary'!S557)),1,2),IF(ISNUMBER(SEARCH("No",'2_all_summary'!S557)),4,3))</f>
        <v>4</v>
      </c>
      <c r="Q558" s="39">
        <f>IF(ISNUMBER(SEARCH("Yes",'2_all_summary'!$H557)),IF(0&lt;'2_all_summary'!T557,1,2),IF(0='2_all_summary'!T557,4,3))</f>
        <v>4</v>
      </c>
      <c r="R558" s="39">
        <f>IF(ISNUMBER(SEARCH("Yes",'2_all_summary'!$H557)),IF(ISNUMBER(SEARCH("Yes",'2_all_summary'!U557)),1,2),IF(ISNUMBER(SEARCH("No",'2_all_summary'!U557)),4,3))</f>
        <v>4</v>
      </c>
    </row>
    <row r="559" spans="7:18" x14ac:dyDescent="0.3">
      <c r="G559" s="53"/>
      <c r="H559" s="39" t="str">
        <f>'2_all_summary'!D558</f>
        <v>Using community members to assess artisanal fisheries: The marine turtle fishery in Madagascar</v>
      </c>
      <c r="I559" s="39" t="str">
        <f>'2_all_summary'!E558</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v>
      </c>
      <c r="J559" s="39">
        <f>IF(ISNUMBER(SEARCH("Yes",'2_all_summary'!$H558)),IF(ISNUMBER(SEARCH("Yes",'2_all_summary'!M558)),1,2),IF(ISNUMBER(SEARCH("No",'2_all_summary'!M558)),4,3))</f>
        <v>4</v>
      </c>
      <c r="K559" s="39">
        <f>IF(ISNUMBER(SEARCH("Yes",'2_all_summary'!$H558)),IF(ISNUMBER(SEARCH("Yes",'2_all_summary'!N558)),1,2),IF(ISNUMBER(SEARCH("No",'2_all_summary'!N558)),4,3))</f>
        <v>4</v>
      </c>
      <c r="L559" s="39">
        <f>IF(ISNUMBER(SEARCH("Yes",'2_all_summary'!$H558)),IF(ISNUMBER(SEARCH("Yes",'2_all_summary'!O558)),1,2),IF(ISNUMBER(SEARCH("No",'2_all_summary'!O558)),4,3))</f>
        <v>4</v>
      </c>
      <c r="M559" s="39">
        <f>IF(ISNUMBER(SEARCH("Yes",'2_all_summary'!$H558)),IF(0&lt;'2_all_summary'!P558,1,2),IF(0='2_all_summary'!P558,4,3))</f>
        <v>4</v>
      </c>
      <c r="N559" s="39">
        <f>IF(ISNUMBER(SEARCH("Yes",'2_all_summary'!$H558)),IF(ISNUMBER(SEARCH("Yes",'2_all_summary'!Q558)),1,2),IF(ISNUMBER(SEARCH("No",'2_all_summary'!Q558)),4,3))</f>
        <v>4</v>
      </c>
      <c r="O559" s="39">
        <f>IF(ISNUMBER(SEARCH("Yes",'2_all_summary'!$H558)),IF(ISNUMBER(SEARCH("Yes",'2_all_summary'!R558)),1,2),IF(ISNUMBER(SEARCH("No",'2_all_summary'!R558)),4,3))</f>
        <v>4</v>
      </c>
      <c r="P559" s="39">
        <f>IF(ISNUMBER(SEARCH("Yes",'2_all_summary'!$H558)),IF(ISNUMBER(SEARCH("Yes",'2_all_summary'!S558)),1,2),IF(ISNUMBER(SEARCH("No",'2_all_summary'!S558)),4,3))</f>
        <v>4</v>
      </c>
      <c r="Q559" s="39">
        <f>IF(ISNUMBER(SEARCH("Yes",'2_all_summary'!$H558)),IF(0&lt;'2_all_summary'!T558,1,2),IF(0='2_all_summary'!T558,4,3))</f>
        <v>4</v>
      </c>
      <c r="R559" s="39">
        <f>IF(ISNUMBER(SEARCH("Yes",'2_all_summary'!$H558)),IF(ISNUMBER(SEARCH("Yes",'2_all_summary'!U558)),1,2),IF(ISNUMBER(SEARCH("No",'2_all_summary'!U558)),4,3))</f>
        <v>4</v>
      </c>
    </row>
    <row r="560" spans="7:18" x14ac:dyDescent="0.3">
      <c r="G560" s="53"/>
      <c r="H560" s="39" t="str">
        <f>'2_all_summary'!D559</f>
        <v>Gender and local floodplain management institutions: A case study from Bangladesh</v>
      </c>
      <c r="I560" s="39" t="str">
        <f>'2_all_summary'!E559</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v>
      </c>
      <c r="J560" s="39">
        <f>IF(ISNUMBER(SEARCH("Yes",'2_all_summary'!$H559)),IF(ISNUMBER(SEARCH("Yes",'2_all_summary'!M559)),1,2),IF(ISNUMBER(SEARCH("No",'2_all_summary'!M559)),4,3))</f>
        <v>4</v>
      </c>
      <c r="K560" s="39">
        <f>IF(ISNUMBER(SEARCH("Yes",'2_all_summary'!$H559)),IF(ISNUMBER(SEARCH("Yes",'2_all_summary'!N559)),1,2),IF(ISNUMBER(SEARCH("No",'2_all_summary'!N559)),4,3))</f>
        <v>4</v>
      </c>
      <c r="L560" s="39">
        <f>IF(ISNUMBER(SEARCH("Yes",'2_all_summary'!$H559)),IF(ISNUMBER(SEARCH("Yes",'2_all_summary'!O559)),1,2),IF(ISNUMBER(SEARCH("No",'2_all_summary'!O559)),4,3))</f>
        <v>4</v>
      </c>
      <c r="M560" s="39">
        <f>IF(ISNUMBER(SEARCH("Yes",'2_all_summary'!$H559)),IF(0&lt;'2_all_summary'!P559,1,2),IF(0='2_all_summary'!P559,4,3))</f>
        <v>4</v>
      </c>
      <c r="N560" s="39">
        <f>IF(ISNUMBER(SEARCH("Yes",'2_all_summary'!$H559)),IF(ISNUMBER(SEARCH("Yes",'2_all_summary'!Q559)),1,2),IF(ISNUMBER(SEARCH("No",'2_all_summary'!Q559)),4,3))</f>
        <v>4</v>
      </c>
      <c r="O560" s="39">
        <f>IF(ISNUMBER(SEARCH("Yes",'2_all_summary'!$H559)),IF(ISNUMBER(SEARCH("Yes",'2_all_summary'!R559)),1,2),IF(ISNUMBER(SEARCH("No",'2_all_summary'!R559)),4,3))</f>
        <v>4</v>
      </c>
      <c r="P560" s="39">
        <f>IF(ISNUMBER(SEARCH("Yes",'2_all_summary'!$H559)),IF(ISNUMBER(SEARCH("Yes",'2_all_summary'!S559)),1,2),IF(ISNUMBER(SEARCH("No",'2_all_summary'!S559)),4,3))</f>
        <v>4</v>
      </c>
      <c r="Q560" s="39">
        <f>IF(ISNUMBER(SEARCH("Yes",'2_all_summary'!$H559)),IF(0&lt;'2_all_summary'!T559,1,2),IF(0='2_all_summary'!T559,4,3))</f>
        <v>4</v>
      </c>
      <c r="R560" s="39">
        <f>IF(ISNUMBER(SEARCH("Yes",'2_all_summary'!$H559)),IF(ISNUMBER(SEARCH("Yes",'2_all_summary'!U559)),1,2),IF(ISNUMBER(SEARCH("No",'2_all_summary'!U559)),4,3))</f>
        <v>4</v>
      </c>
    </row>
    <row r="561" spans="7:18" x14ac:dyDescent="0.3">
      <c r="G561" s="53"/>
      <c r="H561" s="39" t="str">
        <f>'2_all_summary'!D560</f>
        <v>Procedural and distributive justice in a community-based managed Marine Protected Area in Zanzibar, Tanzania</v>
      </c>
      <c r="I561" s="39" t="str">
        <f>'2_all_summary'!E560</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v>
      </c>
      <c r="J561" s="39">
        <f>IF(ISNUMBER(SEARCH("Yes",'2_all_summary'!$H560)),IF(ISNUMBER(SEARCH("Yes",'2_all_summary'!M560)),1,2),IF(ISNUMBER(SEARCH("No",'2_all_summary'!M560)),4,3))</f>
        <v>4</v>
      </c>
      <c r="K561" s="39">
        <f>IF(ISNUMBER(SEARCH("Yes",'2_all_summary'!$H560)),IF(ISNUMBER(SEARCH("Yes",'2_all_summary'!N560)),1,2),IF(ISNUMBER(SEARCH("No",'2_all_summary'!N560)),4,3))</f>
        <v>4</v>
      </c>
      <c r="L561" s="39">
        <f>IF(ISNUMBER(SEARCH("Yes",'2_all_summary'!$H560)),IF(ISNUMBER(SEARCH("Yes",'2_all_summary'!O560)),1,2),IF(ISNUMBER(SEARCH("No",'2_all_summary'!O560)),4,3))</f>
        <v>4</v>
      </c>
      <c r="M561" s="39">
        <f>IF(ISNUMBER(SEARCH("Yes",'2_all_summary'!$H560)),IF(0&lt;'2_all_summary'!P560,1,2),IF(0='2_all_summary'!P560,4,3))</f>
        <v>4</v>
      </c>
      <c r="N561" s="39">
        <f>IF(ISNUMBER(SEARCH("Yes",'2_all_summary'!$H560)),IF(ISNUMBER(SEARCH("Yes",'2_all_summary'!Q560)),1,2),IF(ISNUMBER(SEARCH("No",'2_all_summary'!Q560)),4,3))</f>
        <v>4</v>
      </c>
      <c r="O561" s="39">
        <f>IF(ISNUMBER(SEARCH("Yes",'2_all_summary'!$H560)),IF(ISNUMBER(SEARCH("Yes",'2_all_summary'!R560)),1,2),IF(ISNUMBER(SEARCH("No",'2_all_summary'!R560)),4,3))</f>
        <v>4</v>
      </c>
      <c r="P561" s="39">
        <f>IF(ISNUMBER(SEARCH("Yes",'2_all_summary'!$H560)),IF(ISNUMBER(SEARCH("Yes",'2_all_summary'!S560)),1,2),IF(ISNUMBER(SEARCH("No",'2_all_summary'!S560)),4,3))</f>
        <v>4</v>
      </c>
      <c r="Q561" s="39">
        <f>IF(ISNUMBER(SEARCH("Yes",'2_all_summary'!$H560)),IF(0&lt;'2_all_summary'!T560,1,2),IF(0='2_all_summary'!T560,4,3))</f>
        <v>4</v>
      </c>
      <c r="R561" s="39">
        <f>IF(ISNUMBER(SEARCH("Yes",'2_all_summary'!$H560)),IF(ISNUMBER(SEARCH("Yes",'2_all_summary'!U560)),1,2),IF(ISNUMBER(SEARCH("No",'2_all_summary'!U560)),4,3))</f>
        <v>4</v>
      </c>
    </row>
    <row r="562" spans="7:18" x14ac:dyDescent="0.3">
      <c r="G562" s="53"/>
      <c r="H562" s="39" t="str">
        <f>'2_all_summary'!D561</f>
        <v>A multiple evidence-based approach to MÃ©tis community-based monitoring: a case study from the South Athabasca Oil Sands Area, Alberta, Canada</v>
      </c>
      <c r="I562" s="39" t="str">
        <f>'2_all_summary'!E561</f>
        <v>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v>
      </c>
      <c r="J562" s="39">
        <f>IF(ISNUMBER(SEARCH("Yes",'2_all_summary'!$H561)),IF(ISNUMBER(SEARCH("Yes",'2_all_summary'!M561)),1,2),IF(ISNUMBER(SEARCH("No",'2_all_summary'!M561)),4,3))</f>
        <v>4</v>
      </c>
      <c r="K562" s="39">
        <f>IF(ISNUMBER(SEARCH("Yes",'2_all_summary'!$H561)),IF(ISNUMBER(SEARCH("Yes",'2_all_summary'!N561)),1,2),IF(ISNUMBER(SEARCH("No",'2_all_summary'!N561)),4,3))</f>
        <v>4</v>
      </c>
      <c r="L562" s="39">
        <f>IF(ISNUMBER(SEARCH("Yes",'2_all_summary'!$H561)),IF(ISNUMBER(SEARCH("Yes",'2_all_summary'!O561)),1,2),IF(ISNUMBER(SEARCH("No",'2_all_summary'!O561)),4,3))</f>
        <v>4</v>
      </c>
      <c r="M562" s="39">
        <f>IF(ISNUMBER(SEARCH("Yes",'2_all_summary'!$H561)),IF(0&lt;'2_all_summary'!P561,1,2),IF(0='2_all_summary'!P561,4,3))</f>
        <v>4</v>
      </c>
      <c r="N562" s="39">
        <f>IF(ISNUMBER(SEARCH("Yes",'2_all_summary'!$H561)),IF(ISNUMBER(SEARCH("Yes",'2_all_summary'!Q561)),1,2),IF(ISNUMBER(SEARCH("No",'2_all_summary'!Q561)),4,3))</f>
        <v>4</v>
      </c>
      <c r="O562" s="39">
        <f>IF(ISNUMBER(SEARCH("Yes",'2_all_summary'!$H561)),IF(ISNUMBER(SEARCH("Yes",'2_all_summary'!R561)),1,2),IF(ISNUMBER(SEARCH("No",'2_all_summary'!R561)),4,3))</f>
        <v>4</v>
      </c>
      <c r="P562" s="39">
        <f>IF(ISNUMBER(SEARCH("Yes",'2_all_summary'!$H561)),IF(ISNUMBER(SEARCH("Yes",'2_all_summary'!S561)),1,2),IF(ISNUMBER(SEARCH("No",'2_all_summary'!S561)),4,3))</f>
        <v>4</v>
      </c>
      <c r="Q562" s="39">
        <f>IF(ISNUMBER(SEARCH("Yes",'2_all_summary'!$H561)),IF(0&lt;'2_all_summary'!T561,1,2),IF(0='2_all_summary'!T561,4,3))</f>
        <v>4</v>
      </c>
      <c r="R562" s="39">
        <f>IF(ISNUMBER(SEARCH("Yes",'2_all_summary'!$H561)),IF(ISNUMBER(SEARCH("Yes",'2_all_summary'!U561)),1,2),IF(ISNUMBER(SEARCH("No",'2_all_summary'!U561)),4,3))</f>
        <v>4</v>
      </c>
    </row>
    <row r="563" spans="7:18" x14ac:dyDescent="0.3">
      <c r="G563" s="53"/>
      <c r="H563" s="39" t="str">
        <f>'2_all_summary'!D562</f>
        <v>Taking care of people and communities: Rebuilding livelihoods through NGOs and the informal economy in Southern Thailand</v>
      </c>
      <c r="I563" s="39" t="str">
        <f>'2_all_summary'!E562</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v>
      </c>
      <c r="J563" s="39">
        <f>IF(ISNUMBER(SEARCH("Yes",'2_all_summary'!$H562)),IF(ISNUMBER(SEARCH("Yes",'2_all_summary'!M562)),1,2),IF(ISNUMBER(SEARCH("No",'2_all_summary'!M562)),4,3))</f>
        <v>4</v>
      </c>
      <c r="K563" s="39">
        <f>IF(ISNUMBER(SEARCH("Yes",'2_all_summary'!$H562)),IF(ISNUMBER(SEARCH("Yes",'2_all_summary'!N562)),1,2),IF(ISNUMBER(SEARCH("No",'2_all_summary'!N562)),4,3))</f>
        <v>4</v>
      </c>
      <c r="L563" s="39">
        <f>IF(ISNUMBER(SEARCH("Yes",'2_all_summary'!$H562)),IF(ISNUMBER(SEARCH("Yes",'2_all_summary'!O562)),1,2),IF(ISNUMBER(SEARCH("No",'2_all_summary'!O562)),4,3))</f>
        <v>4</v>
      </c>
      <c r="M563" s="39">
        <f>IF(ISNUMBER(SEARCH("Yes",'2_all_summary'!$H562)),IF(0&lt;'2_all_summary'!P562,1,2),IF(0='2_all_summary'!P562,4,3))</f>
        <v>4</v>
      </c>
      <c r="N563" s="39">
        <f>IF(ISNUMBER(SEARCH("Yes",'2_all_summary'!$H562)),IF(ISNUMBER(SEARCH("Yes",'2_all_summary'!Q562)),1,2),IF(ISNUMBER(SEARCH("No",'2_all_summary'!Q562)),4,3))</f>
        <v>4</v>
      </c>
      <c r="O563" s="39">
        <f>IF(ISNUMBER(SEARCH("Yes",'2_all_summary'!$H562)),IF(ISNUMBER(SEARCH("Yes",'2_all_summary'!R562)),1,2),IF(ISNUMBER(SEARCH("No",'2_all_summary'!R562)),4,3))</f>
        <v>4</v>
      </c>
      <c r="P563" s="39">
        <f>IF(ISNUMBER(SEARCH("Yes",'2_all_summary'!$H562)),IF(ISNUMBER(SEARCH("Yes",'2_all_summary'!S562)),1,2),IF(ISNUMBER(SEARCH("No",'2_all_summary'!S562)),4,3))</f>
        <v>4</v>
      </c>
      <c r="Q563" s="39">
        <f>IF(ISNUMBER(SEARCH("Yes",'2_all_summary'!$H562)),IF(0&lt;'2_all_summary'!T562,1,2),IF(0='2_all_summary'!T562,4,3))</f>
        <v>4</v>
      </c>
      <c r="R563" s="39">
        <f>IF(ISNUMBER(SEARCH("Yes",'2_all_summary'!$H562)),IF(ISNUMBER(SEARCH("Yes",'2_all_summary'!U562)),1,2),IF(ISNUMBER(SEARCH("No",'2_all_summary'!U562)),4,3))</f>
        <v>4</v>
      </c>
    </row>
    <row r="564" spans="7:18" x14ac:dyDescent="0.3">
      <c r="G564" s="53"/>
      <c r="H564" s="39" t="str">
        <f>'2_all_summary'!D563</f>
        <v>Conflict and collective action in Tonle Sap fisheries: adapting governance to support community livelihoods</v>
      </c>
      <c r="I564" s="39" t="str">
        <f>'2_all_summary'!E563</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564" s="39">
        <f>IF(ISNUMBER(SEARCH("Yes",'2_all_summary'!$H563)),IF(ISNUMBER(SEARCH("Yes",'2_all_summary'!M563)),1,2),IF(ISNUMBER(SEARCH("No",'2_all_summary'!M563)),4,3))</f>
        <v>4</v>
      </c>
      <c r="K564" s="39">
        <f>IF(ISNUMBER(SEARCH("Yes",'2_all_summary'!$H563)),IF(ISNUMBER(SEARCH("Yes",'2_all_summary'!N563)),1,2),IF(ISNUMBER(SEARCH("No",'2_all_summary'!N563)),4,3))</f>
        <v>4</v>
      </c>
      <c r="L564" s="39">
        <f>IF(ISNUMBER(SEARCH("Yes",'2_all_summary'!$H563)),IF(ISNUMBER(SEARCH("Yes",'2_all_summary'!O563)),1,2),IF(ISNUMBER(SEARCH("No",'2_all_summary'!O563)),4,3))</f>
        <v>4</v>
      </c>
      <c r="M564" s="39">
        <f>IF(ISNUMBER(SEARCH("Yes",'2_all_summary'!$H563)),IF(0&lt;'2_all_summary'!P563,1,2),IF(0='2_all_summary'!P563,4,3))</f>
        <v>4</v>
      </c>
      <c r="N564" s="39">
        <f>IF(ISNUMBER(SEARCH("Yes",'2_all_summary'!$H563)),IF(ISNUMBER(SEARCH("Yes",'2_all_summary'!Q563)),1,2),IF(ISNUMBER(SEARCH("No",'2_all_summary'!Q563)),4,3))</f>
        <v>4</v>
      </c>
      <c r="O564" s="39">
        <f>IF(ISNUMBER(SEARCH("Yes",'2_all_summary'!$H563)),IF(ISNUMBER(SEARCH("Yes",'2_all_summary'!R563)),1,2),IF(ISNUMBER(SEARCH("No",'2_all_summary'!R563)),4,3))</f>
        <v>4</v>
      </c>
      <c r="P564" s="39">
        <f>IF(ISNUMBER(SEARCH("Yes",'2_all_summary'!$H563)),IF(ISNUMBER(SEARCH("Yes",'2_all_summary'!S563)),1,2),IF(ISNUMBER(SEARCH("No",'2_all_summary'!S563)),4,3))</f>
        <v>3</v>
      </c>
      <c r="Q564" s="39">
        <f>IF(ISNUMBER(SEARCH("Yes",'2_all_summary'!$H563)),IF(0&lt;'2_all_summary'!T563,1,2),IF(0='2_all_summary'!T563,4,3))</f>
        <v>3</v>
      </c>
      <c r="R564" s="39">
        <f>IF(ISNUMBER(SEARCH("Yes",'2_all_summary'!$H563)),IF(ISNUMBER(SEARCH("Yes",'2_all_summary'!U563)),1,2),IF(ISNUMBER(SEARCH("No",'2_all_summary'!U563)),4,3))</f>
        <v>3</v>
      </c>
    </row>
    <row r="565" spans="7:18" x14ac:dyDescent="0.3">
      <c r="G565" s="53"/>
      <c r="H565" s="39" t="str">
        <f>'2_all_summary'!D564</f>
        <v>Inuit food security in canada: arctic marine ethnoecology</v>
      </c>
      <c r="I565" s="39" t="str">
        <f>'2_all_summary'!E564</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v>
      </c>
      <c r="J565" s="39">
        <f>IF(ISNUMBER(SEARCH("Yes",'2_all_summary'!$H564)),IF(ISNUMBER(SEARCH("Yes",'2_all_summary'!M564)),1,2),IF(ISNUMBER(SEARCH("No",'2_all_summary'!M564)),4,3))</f>
        <v>4</v>
      </c>
      <c r="K565" s="39">
        <f>IF(ISNUMBER(SEARCH("Yes",'2_all_summary'!$H564)),IF(ISNUMBER(SEARCH("Yes",'2_all_summary'!N564)),1,2),IF(ISNUMBER(SEARCH("No",'2_all_summary'!N564)),4,3))</f>
        <v>4</v>
      </c>
      <c r="L565" s="39">
        <f>IF(ISNUMBER(SEARCH("Yes",'2_all_summary'!$H564)),IF(ISNUMBER(SEARCH("Yes",'2_all_summary'!O564)),1,2),IF(ISNUMBER(SEARCH("No",'2_all_summary'!O564)),4,3))</f>
        <v>4</v>
      </c>
      <c r="M565" s="39">
        <f>IF(ISNUMBER(SEARCH("Yes",'2_all_summary'!$H564)),IF(0&lt;'2_all_summary'!P564,1,2),IF(0='2_all_summary'!P564,4,3))</f>
        <v>4</v>
      </c>
      <c r="N565" s="39">
        <f>IF(ISNUMBER(SEARCH("Yes",'2_all_summary'!$H564)),IF(ISNUMBER(SEARCH("Yes",'2_all_summary'!Q564)),1,2),IF(ISNUMBER(SEARCH("No",'2_all_summary'!Q564)),4,3))</f>
        <v>4</v>
      </c>
      <c r="O565" s="39">
        <f>IF(ISNUMBER(SEARCH("Yes",'2_all_summary'!$H564)),IF(ISNUMBER(SEARCH("Yes",'2_all_summary'!R564)),1,2),IF(ISNUMBER(SEARCH("No",'2_all_summary'!R564)),4,3))</f>
        <v>4</v>
      </c>
      <c r="P565" s="39">
        <f>IF(ISNUMBER(SEARCH("Yes",'2_all_summary'!$H564)),IF(ISNUMBER(SEARCH("Yes",'2_all_summary'!S564)),1,2),IF(ISNUMBER(SEARCH("No",'2_all_summary'!S564)),4,3))</f>
        <v>4</v>
      </c>
      <c r="Q565" s="39">
        <f>IF(ISNUMBER(SEARCH("Yes",'2_all_summary'!$H564)),IF(0&lt;'2_all_summary'!T564,1,2),IF(0='2_all_summary'!T564,4,3))</f>
        <v>4</v>
      </c>
      <c r="R565" s="39">
        <f>IF(ISNUMBER(SEARCH("Yes",'2_all_summary'!$H564)),IF(ISNUMBER(SEARCH("Yes",'2_all_summary'!U564)),1,2),IF(ISNUMBER(SEARCH("No",'2_all_summary'!U564)),4,3))</f>
        <v>4</v>
      </c>
    </row>
    <row r="566" spans="7:18" x14ac:dyDescent="0.3">
      <c r="G566" s="53"/>
      <c r="H566" s="39" t="str">
        <f>'2_all_summary'!D565</f>
        <v>Evaluation criteria for participatory research: Insights from coastal Uruguay</v>
      </c>
      <c r="I566" s="39" t="str">
        <f>'2_all_summary'!E565</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v>
      </c>
      <c r="J566" s="39">
        <f>IF(ISNUMBER(SEARCH("Yes",'2_all_summary'!$H565)),IF(ISNUMBER(SEARCH("Yes",'2_all_summary'!M565)),1,2),IF(ISNUMBER(SEARCH("No",'2_all_summary'!M565)),4,3))</f>
        <v>4</v>
      </c>
      <c r="K566" s="39">
        <f>IF(ISNUMBER(SEARCH("Yes",'2_all_summary'!$H565)),IF(ISNUMBER(SEARCH("Yes",'2_all_summary'!N565)),1,2),IF(ISNUMBER(SEARCH("No",'2_all_summary'!N565)),4,3))</f>
        <v>4</v>
      </c>
      <c r="L566" s="39">
        <f>IF(ISNUMBER(SEARCH("Yes",'2_all_summary'!$H565)),IF(ISNUMBER(SEARCH("Yes",'2_all_summary'!O565)),1,2),IF(ISNUMBER(SEARCH("No",'2_all_summary'!O565)),4,3))</f>
        <v>4</v>
      </c>
      <c r="M566" s="39">
        <f>IF(ISNUMBER(SEARCH("Yes",'2_all_summary'!$H565)),IF(0&lt;'2_all_summary'!P565,1,2),IF(0='2_all_summary'!P565,4,3))</f>
        <v>4</v>
      </c>
      <c r="N566" s="39">
        <f>IF(ISNUMBER(SEARCH("Yes",'2_all_summary'!$H565)),IF(ISNUMBER(SEARCH("Yes",'2_all_summary'!Q565)),1,2),IF(ISNUMBER(SEARCH("No",'2_all_summary'!Q565)),4,3))</f>
        <v>4</v>
      </c>
      <c r="O566" s="39">
        <f>IF(ISNUMBER(SEARCH("Yes",'2_all_summary'!$H565)),IF(ISNUMBER(SEARCH("Yes",'2_all_summary'!R565)),1,2),IF(ISNUMBER(SEARCH("No",'2_all_summary'!R565)),4,3))</f>
        <v>4</v>
      </c>
      <c r="P566" s="39">
        <f>IF(ISNUMBER(SEARCH("Yes",'2_all_summary'!$H565)),IF(ISNUMBER(SEARCH("Yes",'2_all_summary'!S565)),1,2),IF(ISNUMBER(SEARCH("No",'2_all_summary'!S565)),4,3))</f>
        <v>4</v>
      </c>
      <c r="Q566" s="39">
        <f>IF(ISNUMBER(SEARCH("Yes",'2_all_summary'!$H565)),IF(0&lt;'2_all_summary'!T565,1,2),IF(0='2_all_summary'!T565,4,3))</f>
        <v>4</v>
      </c>
      <c r="R566" s="39">
        <f>IF(ISNUMBER(SEARCH("Yes",'2_all_summary'!$H565)),IF(ISNUMBER(SEARCH("Yes",'2_all_summary'!U565)),1,2),IF(ISNUMBER(SEARCH("No",'2_all_summary'!U565)),4,3))</f>
        <v>4</v>
      </c>
    </row>
    <row r="567" spans="7:18" x14ac:dyDescent="0.3">
      <c r="G567" s="53"/>
      <c r="H567" s="39" t="str">
        <f>'2_all_summary'!D566</f>
        <v>Community-based coral reef conservation in the Bay Islands of Honduras</v>
      </c>
      <c r="I567" s="39" t="str">
        <f>'2_all_summary'!E566</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567" s="39">
        <f>IF(ISNUMBER(SEARCH("Yes",'2_all_summary'!$H566)),IF(ISNUMBER(SEARCH("Yes",'2_all_summary'!M566)),1,2),IF(ISNUMBER(SEARCH("No",'2_all_summary'!M566)),4,3))</f>
        <v>4</v>
      </c>
      <c r="K567" s="39">
        <f>IF(ISNUMBER(SEARCH("Yes",'2_all_summary'!$H566)),IF(ISNUMBER(SEARCH("Yes",'2_all_summary'!N566)),1,2),IF(ISNUMBER(SEARCH("No",'2_all_summary'!N566)),4,3))</f>
        <v>4</v>
      </c>
      <c r="L567" s="39">
        <f>IF(ISNUMBER(SEARCH("Yes",'2_all_summary'!$H566)),IF(ISNUMBER(SEARCH("Yes",'2_all_summary'!O566)),1,2),IF(ISNUMBER(SEARCH("No",'2_all_summary'!O566)),4,3))</f>
        <v>4</v>
      </c>
      <c r="M567" s="39">
        <f>IF(ISNUMBER(SEARCH("Yes",'2_all_summary'!$H566)),IF(0&lt;'2_all_summary'!P566,1,2),IF(0='2_all_summary'!P566,4,3))</f>
        <v>4</v>
      </c>
      <c r="N567" s="39">
        <f>IF(ISNUMBER(SEARCH("Yes",'2_all_summary'!$H566)),IF(ISNUMBER(SEARCH("Yes",'2_all_summary'!Q566)),1,2),IF(ISNUMBER(SEARCH("No",'2_all_summary'!Q566)),4,3))</f>
        <v>4</v>
      </c>
      <c r="O567" s="39">
        <f>IF(ISNUMBER(SEARCH("Yes",'2_all_summary'!$H566)),IF(ISNUMBER(SEARCH("Yes",'2_all_summary'!R566)),1,2),IF(ISNUMBER(SEARCH("No",'2_all_summary'!R566)),4,3))</f>
        <v>4</v>
      </c>
      <c r="P567" s="39">
        <f>IF(ISNUMBER(SEARCH("Yes",'2_all_summary'!$H566)),IF(ISNUMBER(SEARCH("Yes",'2_all_summary'!S566)),1,2),IF(ISNUMBER(SEARCH("No",'2_all_summary'!S566)),4,3))</f>
        <v>3</v>
      </c>
      <c r="Q567" s="39">
        <f>IF(ISNUMBER(SEARCH("Yes",'2_all_summary'!$H566)),IF(0&lt;'2_all_summary'!T566,1,2),IF(0='2_all_summary'!T566,4,3))</f>
        <v>3</v>
      </c>
      <c r="R567" s="39">
        <f>IF(ISNUMBER(SEARCH("Yes",'2_all_summary'!$H566)),IF(ISNUMBER(SEARCH("Yes",'2_all_summary'!U566)),1,2),IF(ISNUMBER(SEARCH("No",'2_all_summary'!U566)),4,3))</f>
        <v>3</v>
      </c>
    </row>
    <row r="568" spans="7:18" x14ac:dyDescent="0.3">
      <c r="G568" s="53"/>
      <c r="H568" s="39" t="str">
        <f>'2_all_summary'!D567</f>
        <v>MOdeling, visualizing, and mining hydrologic spatial hierarchies for water quality management</v>
      </c>
      <c r="I568" s="39" t="str">
        <f>'2_all_summary'!E567</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568" s="39">
        <f>IF(ISNUMBER(SEARCH("Yes",'2_all_summary'!$H567)),IF(ISNUMBER(SEARCH("Yes",'2_all_summary'!M567)),1,2),IF(ISNUMBER(SEARCH("No",'2_all_summary'!M567)),4,3))</f>
        <v>4</v>
      </c>
      <c r="K568" s="39">
        <f>IF(ISNUMBER(SEARCH("Yes",'2_all_summary'!$H567)),IF(ISNUMBER(SEARCH("Yes",'2_all_summary'!N567)),1,2),IF(ISNUMBER(SEARCH("No",'2_all_summary'!N567)),4,3))</f>
        <v>4</v>
      </c>
      <c r="L568" s="39">
        <f>IF(ISNUMBER(SEARCH("Yes",'2_all_summary'!$H567)),IF(ISNUMBER(SEARCH("Yes",'2_all_summary'!O567)),1,2),IF(ISNUMBER(SEARCH("No",'2_all_summary'!O567)),4,3))</f>
        <v>4</v>
      </c>
      <c r="M568" s="39">
        <f>IF(ISNUMBER(SEARCH("Yes",'2_all_summary'!$H567)),IF(0&lt;'2_all_summary'!P567,1,2),IF(0='2_all_summary'!P567,4,3))</f>
        <v>4</v>
      </c>
      <c r="N568" s="39">
        <f>IF(ISNUMBER(SEARCH("Yes",'2_all_summary'!$H567)),IF(ISNUMBER(SEARCH("Yes",'2_all_summary'!Q567)),1,2),IF(ISNUMBER(SEARCH("No",'2_all_summary'!Q567)),4,3))</f>
        <v>4</v>
      </c>
      <c r="O568" s="39">
        <f>IF(ISNUMBER(SEARCH("Yes",'2_all_summary'!$H567)),IF(ISNUMBER(SEARCH("Yes",'2_all_summary'!R567)),1,2),IF(ISNUMBER(SEARCH("No",'2_all_summary'!R567)),4,3))</f>
        <v>4</v>
      </c>
      <c r="P568" s="39">
        <f>IF(ISNUMBER(SEARCH("Yes",'2_all_summary'!$H567)),IF(ISNUMBER(SEARCH("Yes",'2_all_summary'!S567)),1,2),IF(ISNUMBER(SEARCH("No",'2_all_summary'!S567)),4,3))</f>
        <v>4</v>
      </c>
      <c r="Q568" s="39">
        <f>IF(ISNUMBER(SEARCH("Yes",'2_all_summary'!$H567)),IF(0&lt;'2_all_summary'!T567,1,2),IF(0='2_all_summary'!T567,4,3))</f>
        <v>4</v>
      </c>
      <c r="R568" s="39">
        <f>IF(ISNUMBER(SEARCH("Yes",'2_all_summary'!$H567)),IF(ISNUMBER(SEARCH("Yes",'2_all_summary'!U567)),1,2),IF(ISNUMBER(SEARCH("No",'2_all_summary'!U567)),4,3))</f>
        <v>4</v>
      </c>
    </row>
    <row r="569" spans="7:18" x14ac:dyDescent="0.3">
      <c r="G569" s="53"/>
      <c r="H569" s="39" t="str">
        <f>'2_all_summary'!D568</f>
        <v>Overall subarachnoid hemorrhage outcomes in Miyagi Prefecture: A comparative analysis for the years 1984 and 1991</v>
      </c>
      <c r="I569" s="39" t="str">
        <f>'2_all_summary'!E568</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569" s="39">
        <f>IF(ISNUMBER(SEARCH("Yes",'2_all_summary'!$H568)),IF(ISNUMBER(SEARCH("Yes",'2_all_summary'!M568)),1,2),IF(ISNUMBER(SEARCH("No",'2_all_summary'!M568)),4,3))</f>
        <v>4</v>
      </c>
      <c r="K569" s="39">
        <f>IF(ISNUMBER(SEARCH("Yes",'2_all_summary'!$H568)),IF(ISNUMBER(SEARCH("Yes",'2_all_summary'!N568)),1,2),IF(ISNUMBER(SEARCH("No",'2_all_summary'!N568)),4,3))</f>
        <v>4</v>
      </c>
      <c r="L569" s="39">
        <f>IF(ISNUMBER(SEARCH("Yes",'2_all_summary'!$H568)),IF(ISNUMBER(SEARCH("Yes",'2_all_summary'!O568)),1,2),IF(ISNUMBER(SEARCH("No",'2_all_summary'!O568)),4,3))</f>
        <v>4</v>
      </c>
      <c r="M569" s="39">
        <f>IF(ISNUMBER(SEARCH("Yes",'2_all_summary'!$H568)),IF(0&lt;'2_all_summary'!P568,1,2),IF(0='2_all_summary'!P568,4,3))</f>
        <v>4</v>
      </c>
      <c r="N569" s="39">
        <f>IF(ISNUMBER(SEARCH("Yes",'2_all_summary'!$H568)),IF(ISNUMBER(SEARCH("Yes",'2_all_summary'!Q568)),1,2),IF(ISNUMBER(SEARCH("No",'2_all_summary'!Q568)),4,3))</f>
        <v>4</v>
      </c>
      <c r="O569" s="39">
        <f>IF(ISNUMBER(SEARCH("Yes",'2_all_summary'!$H568)),IF(ISNUMBER(SEARCH("Yes",'2_all_summary'!R568)),1,2),IF(ISNUMBER(SEARCH("No",'2_all_summary'!R568)),4,3))</f>
        <v>4</v>
      </c>
      <c r="P569" s="39">
        <f>IF(ISNUMBER(SEARCH("Yes",'2_all_summary'!$H568)),IF(ISNUMBER(SEARCH("Yes",'2_all_summary'!S568)),1,2),IF(ISNUMBER(SEARCH("No",'2_all_summary'!S568)),4,3))</f>
        <v>4</v>
      </c>
      <c r="Q569" s="39">
        <f>IF(ISNUMBER(SEARCH("Yes",'2_all_summary'!$H568)),IF(0&lt;'2_all_summary'!T568,1,2),IF(0='2_all_summary'!T568,4,3))</f>
        <v>4</v>
      </c>
      <c r="R569" s="39">
        <f>IF(ISNUMBER(SEARCH("Yes",'2_all_summary'!$H568)),IF(ISNUMBER(SEARCH("Yes",'2_all_summary'!U568)),1,2),IF(ISNUMBER(SEARCH("No",'2_all_summary'!U568)),4,3))</f>
        <v>4</v>
      </c>
    </row>
    <row r="570" spans="7:18" x14ac:dyDescent="0.3">
      <c r="G570" s="53"/>
      <c r="H570" s="39" t="str">
        <f>'2_all_summary'!D569</f>
        <v>Do market and trust contexts spillover into public goods contributions? Evidence from experimental games in Papua New Guinea</v>
      </c>
      <c r="I570" s="39" t="str">
        <f>'2_all_summary'!E569</f>
        <v>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v>
      </c>
      <c r="J570" s="39">
        <f>IF(ISNUMBER(SEARCH("Yes",'2_all_summary'!$H569)),IF(ISNUMBER(SEARCH("Yes",'2_all_summary'!M569)),1,2),IF(ISNUMBER(SEARCH("No",'2_all_summary'!M569)),4,3))</f>
        <v>4</v>
      </c>
      <c r="K570" s="39">
        <f>IF(ISNUMBER(SEARCH("Yes",'2_all_summary'!$H569)),IF(ISNUMBER(SEARCH("Yes",'2_all_summary'!N569)),1,2),IF(ISNUMBER(SEARCH("No",'2_all_summary'!N569)),4,3))</f>
        <v>4</v>
      </c>
      <c r="L570" s="39">
        <f>IF(ISNUMBER(SEARCH("Yes",'2_all_summary'!$H569)),IF(ISNUMBER(SEARCH("Yes",'2_all_summary'!O569)),1,2),IF(ISNUMBER(SEARCH("No",'2_all_summary'!O569)),4,3))</f>
        <v>4</v>
      </c>
      <c r="M570" s="39">
        <f>IF(ISNUMBER(SEARCH("Yes",'2_all_summary'!$H569)),IF(0&lt;'2_all_summary'!P569,1,2),IF(0='2_all_summary'!P569,4,3))</f>
        <v>4</v>
      </c>
      <c r="N570" s="39">
        <f>IF(ISNUMBER(SEARCH("Yes",'2_all_summary'!$H569)),IF(ISNUMBER(SEARCH("Yes",'2_all_summary'!Q569)),1,2),IF(ISNUMBER(SEARCH("No",'2_all_summary'!Q569)),4,3))</f>
        <v>4</v>
      </c>
      <c r="O570" s="39">
        <f>IF(ISNUMBER(SEARCH("Yes",'2_all_summary'!$H569)),IF(ISNUMBER(SEARCH("Yes",'2_all_summary'!R569)),1,2),IF(ISNUMBER(SEARCH("No",'2_all_summary'!R569)),4,3))</f>
        <v>4</v>
      </c>
      <c r="P570" s="39">
        <f>IF(ISNUMBER(SEARCH("Yes",'2_all_summary'!$H569)),IF(ISNUMBER(SEARCH("Yes",'2_all_summary'!S569)),1,2),IF(ISNUMBER(SEARCH("No",'2_all_summary'!S569)),4,3))</f>
        <v>4</v>
      </c>
      <c r="Q570" s="39">
        <f>IF(ISNUMBER(SEARCH("Yes",'2_all_summary'!$H569)),IF(0&lt;'2_all_summary'!T569,1,2),IF(0='2_all_summary'!T569,4,3))</f>
        <v>4</v>
      </c>
      <c r="R570" s="39">
        <f>IF(ISNUMBER(SEARCH("Yes",'2_all_summary'!$H569)),IF(ISNUMBER(SEARCH("Yes",'2_all_summary'!U569)),1,2),IF(ISNUMBER(SEARCH("No",'2_all_summary'!U569)),4,3))</f>
        <v>4</v>
      </c>
    </row>
    <row r="571" spans="7:18" x14ac:dyDescent="0.3">
      <c r="G571" s="53"/>
      <c r="H571" s="39" t="str">
        <f>'2_all_summary'!D570</f>
        <v>Social and economic implications of small-scale mud crab (Scylla serrata) aquaculture: The case of organised community groups</v>
      </c>
      <c r="I571" s="39" t="str">
        <f>'2_all_summary'!E570</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v>
      </c>
      <c r="J571" s="39">
        <f>IF(ISNUMBER(SEARCH("Yes",'2_all_summary'!$H570)),IF(ISNUMBER(SEARCH("Yes",'2_all_summary'!M570)),1,2),IF(ISNUMBER(SEARCH("No",'2_all_summary'!M570)),4,3))</f>
        <v>4</v>
      </c>
      <c r="K571" s="39">
        <f>IF(ISNUMBER(SEARCH("Yes",'2_all_summary'!$H570)),IF(ISNUMBER(SEARCH("Yes",'2_all_summary'!N570)),1,2),IF(ISNUMBER(SEARCH("No",'2_all_summary'!N570)),4,3))</f>
        <v>4</v>
      </c>
      <c r="L571" s="39">
        <f>IF(ISNUMBER(SEARCH("Yes",'2_all_summary'!$H570)),IF(ISNUMBER(SEARCH("Yes",'2_all_summary'!O570)),1,2),IF(ISNUMBER(SEARCH("No",'2_all_summary'!O570)),4,3))</f>
        <v>4</v>
      </c>
      <c r="M571" s="39">
        <f>IF(ISNUMBER(SEARCH("Yes",'2_all_summary'!$H570)),IF(0&lt;'2_all_summary'!P570,1,2),IF(0='2_all_summary'!P570,4,3))</f>
        <v>4</v>
      </c>
      <c r="N571" s="39">
        <f>IF(ISNUMBER(SEARCH("Yes",'2_all_summary'!$H570)),IF(ISNUMBER(SEARCH("Yes",'2_all_summary'!Q570)),1,2),IF(ISNUMBER(SEARCH("No",'2_all_summary'!Q570)),4,3))</f>
        <v>4</v>
      </c>
      <c r="O571" s="39">
        <f>IF(ISNUMBER(SEARCH("Yes",'2_all_summary'!$H570)),IF(ISNUMBER(SEARCH("Yes",'2_all_summary'!R570)),1,2),IF(ISNUMBER(SEARCH("No",'2_all_summary'!R570)),4,3))</f>
        <v>4</v>
      </c>
      <c r="P571" s="39">
        <f>IF(ISNUMBER(SEARCH("Yes",'2_all_summary'!$H570)),IF(ISNUMBER(SEARCH("Yes",'2_all_summary'!S570)),1,2),IF(ISNUMBER(SEARCH("No",'2_all_summary'!S570)),4,3))</f>
        <v>4</v>
      </c>
      <c r="Q571" s="39">
        <f>IF(ISNUMBER(SEARCH("Yes",'2_all_summary'!$H570)),IF(0&lt;'2_all_summary'!T570,1,2),IF(0='2_all_summary'!T570,4,3))</f>
        <v>4</v>
      </c>
      <c r="R571" s="39">
        <f>IF(ISNUMBER(SEARCH("Yes",'2_all_summary'!$H570)),IF(ISNUMBER(SEARCH("Yes",'2_all_summary'!U570)),1,2),IF(ISNUMBER(SEARCH("No",'2_all_summary'!U570)),4,3))</f>
        <v>4</v>
      </c>
    </row>
    <row r="572" spans="7:18" x14ac:dyDescent="0.3">
      <c r="G572" s="53"/>
      <c r="H572" s="39" t="str">
        <f>'2_all_summary'!D571</f>
        <v>Monitoring NÃ»timesÃ¢nÃ¢n Following the Diversion of Our River: A Community-led Registry in Eeyou Istchee, Northern QuÃ©bec</v>
      </c>
      <c r="I572" s="39" t="str">
        <f>'2_all_summary'!E571</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v>
      </c>
      <c r="J572" s="39">
        <f>IF(ISNUMBER(SEARCH("Yes",'2_all_summary'!$H571)),IF(ISNUMBER(SEARCH("Yes",'2_all_summary'!M571)),1,2),IF(ISNUMBER(SEARCH("No",'2_all_summary'!M571)),4,3))</f>
        <v>4</v>
      </c>
      <c r="K572" s="39">
        <f>IF(ISNUMBER(SEARCH("Yes",'2_all_summary'!$H571)),IF(ISNUMBER(SEARCH("Yes",'2_all_summary'!N571)),1,2),IF(ISNUMBER(SEARCH("No",'2_all_summary'!N571)),4,3))</f>
        <v>4</v>
      </c>
      <c r="L572" s="39">
        <f>IF(ISNUMBER(SEARCH("Yes",'2_all_summary'!$H571)),IF(ISNUMBER(SEARCH("Yes",'2_all_summary'!O571)),1,2),IF(ISNUMBER(SEARCH("No",'2_all_summary'!O571)),4,3))</f>
        <v>4</v>
      </c>
      <c r="M572" s="39">
        <f>IF(ISNUMBER(SEARCH("Yes",'2_all_summary'!$H571)),IF(0&lt;'2_all_summary'!P571,1,2),IF(0='2_all_summary'!P571,4,3))</f>
        <v>4</v>
      </c>
      <c r="N572" s="39">
        <f>IF(ISNUMBER(SEARCH("Yes",'2_all_summary'!$H571)),IF(ISNUMBER(SEARCH("Yes",'2_all_summary'!Q571)),1,2),IF(ISNUMBER(SEARCH("No",'2_all_summary'!Q571)),4,3))</f>
        <v>4</v>
      </c>
      <c r="O572" s="39">
        <f>IF(ISNUMBER(SEARCH("Yes",'2_all_summary'!$H571)),IF(ISNUMBER(SEARCH("Yes",'2_all_summary'!R571)),1,2),IF(ISNUMBER(SEARCH("No",'2_all_summary'!R571)),4,3))</f>
        <v>4</v>
      </c>
      <c r="P572" s="39">
        <f>IF(ISNUMBER(SEARCH("Yes",'2_all_summary'!$H571)),IF(ISNUMBER(SEARCH("Yes",'2_all_summary'!S571)),1,2),IF(ISNUMBER(SEARCH("No",'2_all_summary'!S571)),4,3))</f>
        <v>4</v>
      </c>
      <c r="Q572" s="39">
        <f>IF(ISNUMBER(SEARCH("Yes",'2_all_summary'!$H571)),IF(0&lt;'2_all_summary'!T571,1,2),IF(0='2_all_summary'!T571,4,3))</f>
        <v>4</v>
      </c>
      <c r="R572" s="39">
        <f>IF(ISNUMBER(SEARCH("Yes",'2_all_summary'!$H571)),IF(ISNUMBER(SEARCH("Yes",'2_all_summary'!U571)),1,2),IF(ISNUMBER(SEARCH("No",'2_all_summary'!U571)),4,3))</f>
        <v>4</v>
      </c>
    </row>
    <row r="573" spans="7:18" x14ac:dyDescent="0.3">
      <c r="G573" s="53"/>
      <c r="H573" s="39" t="str">
        <f>'2_all_summary'!D572</f>
        <v>Community-based dopi beel wetland management</v>
      </c>
      <c r="I573" s="39" t="str">
        <f>'2_all_summary'!E572</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573" s="39">
        <f>IF(ISNUMBER(SEARCH("Yes",'2_all_summary'!$H572)),IF(ISNUMBER(SEARCH("Yes",'2_all_summary'!M572)),1,2),IF(ISNUMBER(SEARCH("No",'2_all_summary'!M572)),4,3))</f>
        <v>4</v>
      </c>
      <c r="K573" s="39">
        <f>IF(ISNUMBER(SEARCH("Yes",'2_all_summary'!$H572)),IF(ISNUMBER(SEARCH("Yes",'2_all_summary'!N572)),1,2),IF(ISNUMBER(SEARCH("No",'2_all_summary'!N572)),4,3))</f>
        <v>4</v>
      </c>
      <c r="L573" s="39">
        <f>IF(ISNUMBER(SEARCH("Yes",'2_all_summary'!$H572)),IF(ISNUMBER(SEARCH("Yes",'2_all_summary'!O572)),1,2),IF(ISNUMBER(SEARCH("No",'2_all_summary'!O572)),4,3))</f>
        <v>4</v>
      </c>
      <c r="M573" s="39">
        <f>IF(ISNUMBER(SEARCH("Yes",'2_all_summary'!$H572)),IF(0&lt;'2_all_summary'!P572,1,2),IF(0='2_all_summary'!P572,4,3))</f>
        <v>4</v>
      </c>
      <c r="N573" s="39">
        <f>IF(ISNUMBER(SEARCH("Yes",'2_all_summary'!$H572)),IF(ISNUMBER(SEARCH("Yes",'2_all_summary'!Q572)),1,2),IF(ISNUMBER(SEARCH("No",'2_all_summary'!Q572)),4,3))</f>
        <v>4</v>
      </c>
      <c r="O573" s="39">
        <f>IF(ISNUMBER(SEARCH("Yes",'2_all_summary'!$H572)),IF(ISNUMBER(SEARCH("Yes",'2_all_summary'!R572)),1,2),IF(ISNUMBER(SEARCH("No",'2_all_summary'!R572)),4,3))</f>
        <v>4</v>
      </c>
      <c r="P573" s="39">
        <f>IF(ISNUMBER(SEARCH("Yes",'2_all_summary'!$H572)),IF(ISNUMBER(SEARCH("Yes",'2_all_summary'!S572)),1,2),IF(ISNUMBER(SEARCH("No",'2_all_summary'!S572)),4,3))</f>
        <v>4</v>
      </c>
      <c r="Q573" s="39">
        <f>IF(ISNUMBER(SEARCH("Yes",'2_all_summary'!$H572)),IF(0&lt;'2_all_summary'!T572,1,2),IF(0='2_all_summary'!T572,4,3))</f>
        <v>4</v>
      </c>
      <c r="R573" s="39">
        <f>IF(ISNUMBER(SEARCH("Yes",'2_all_summary'!$H572)),IF(ISNUMBER(SEARCH("Yes",'2_all_summary'!U572)),1,2),IF(ISNUMBER(SEARCH("No",'2_all_summary'!U572)),4,3))</f>
        <v>4</v>
      </c>
    </row>
    <row r="574" spans="7:18" x14ac:dyDescent="0.3">
      <c r="G574" s="53"/>
      <c r="H574" s="39" t="str">
        <f>'2_all_summary'!D573</f>
        <v>Social attitudes towards marine resource management in two Fijian villages</v>
      </c>
      <c r="I574" s="39" t="str">
        <f>'2_all_summary'!E573</f>
        <v>[No abstract available]</v>
      </c>
      <c r="J574" s="39">
        <f>IF(ISNUMBER(SEARCH("Yes",'2_all_summary'!$H573)),IF(ISNUMBER(SEARCH("Yes",'2_all_summary'!M573)),1,2),IF(ISNUMBER(SEARCH("No",'2_all_summary'!M573)),4,3))</f>
        <v>1</v>
      </c>
      <c r="K574" s="39">
        <f>IF(ISNUMBER(SEARCH("Yes",'2_all_summary'!$H573)),IF(ISNUMBER(SEARCH("Yes",'2_all_summary'!N573)),1,2),IF(ISNUMBER(SEARCH("No",'2_all_summary'!N573)),4,3))</f>
        <v>1</v>
      </c>
      <c r="L574" s="39">
        <f>IF(ISNUMBER(SEARCH("Yes",'2_all_summary'!$H573)),IF(ISNUMBER(SEARCH("Yes",'2_all_summary'!O573)),1,2),IF(ISNUMBER(SEARCH("No",'2_all_summary'!O573)),4,3))</f>
        <v>1</v>
      </c>
      <c r="M574" s="39">
        <f>IF(ISNUMBER(SEARCH("Yes",'2_all_summary'!$H573)),IF(0&lt;'2_all_summary'!P573,1,2),IF(0='2_all_summary'!P573,4,3))</f>
        <v>1</v>
      </c>
      <c r="N574" s="39">
        <f>IF(ISNUMBER(SEARCH("Yes",'2_all_summary'!$H573)),IF(ISNUMBER(SEARCH("Yes",'2_all_summary'!Q573)),1,2),IF(ISNUMBER(SEARCH("No",'2_all_summary'!Q573)),4,3))</f>
        <v>1</v>
      </c>
      <c r="O574" s="39">
        <f>IF(ISNUMBER(SEARCH("Yes",'2_all_summary'!$H573)),IF(ISNUMBER(SEARCH("Yes",'2_all_summary'!R573)),1,2),IF(ISNUMBER(SEARCH("No",'2_all_summary'!R573)),4,3))</f>
        <v>1</v>
      </c>
      <c r="P574" s="39">
        <f>IF(ISNUMBER(SEARCH("Yes",'2_all_summary'!$H573)),IF(ISNUMBER(SEARCH("Yes",'2_all_summary'!S573)),1,2),IF(ISNUMBER(SEARCH("No",'2_all_summary'!S573)),4,3))</f>
        <v>1</v>
      </c>
      <c r="Q574" s="39">
        <f>IF(ISNUMBER(SEARCH("Yes",'2_all_summary'!$H573)),IF(0&lt;'2_all_summary'!T573,1,2),IF(0='2_all_summary'!T573,4,3))</f>
        <v>1</v>
      </c>
      <c r="R574" s="39">
        <f>IF(ISNUMBER(SEARCH("Yes",'2_all_summary'!$H573)),IF(ISNUMBER(SEARCH("Yes",'2_all_summary'!U573)),1,2),IF(ISNUMBER(SEARCH("No",'2_all_summary'!U573)),4,3))</f>
        <v>1</v>
      </c>
    </row>
    <row r="575" spans="7:18" x14ac:dyDescent="0.3">
      <c r="G575" s="53"/>
      <c r="H575" s="39" t="str">
        <f>'2_all_summary'!D574</f>
        <v>Community-based livelihood management in relations to natural disaster - A study on Teknaf (coastal) area of Bangladesh</v>
      </c>
      <c r="I575" s="39" t="str">
        <f>'2_all_summary'!E574</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v>
      </c>
      <c r="J575" s="39">
        <f>IF(ISNUMBER(SEARCH("Yes",'2_all_summary'!$H574)),IF(ISNUMBER(SEARCH("Yes",'2_all_summary'!M574)),1,2),IF(ISNUMBER(SEARCH("No",'2_all_summary'!M574)),4,3))</f>
        <v>4</v>
      </c>
      <c r="K575" s="39">
        <f>IF(ISNUMBER(SEARCH("Yes",'2_all_summary'!$H574)),IF(ISNUMBER(SEARCH("Yes",'2_all_summary'!N574)),1,2),IF(ISNUMBER(SEARCH("No",'2_all_summary'!N574)),4,3))</f>
        <v>4</v>
      </c>
      <c r="L575" s="39">
        <f>IF(ISNUMBER(SEARCH("Yes",'2_all_summary'!$H574)),IF(ISNUMBER(SEARCH("Yes",'2_all_summary'!O574)),1,2),IF(ISNUMBER(SEARCH("No",'2_all_summary'!O574)),4,3))</f>
        <v>4</v>
      </c>
      <c r="M575" s="39">
        <f>IF(ISNUMBER(SEARCH("Yes",'2_all_summary'!$H574)),IF(0&lt;'2_all_summary'!P574,1,2),IF(0='2_all_summary'!P574,4,3))</f>
        <v>4</v>
      </c>
      <c r="N575" s="39">
        <f>IF(ISNUMBER(SEARCH("Yes",'2_all_summary'!$H574)),IF(ISNUMBER(SEARCH("Yes",'2_all_summary'!Q574)),1,2),IF(ISNUMBER(SEARCH("No",'2_all_summary'!Q574)),4,3))</f>
        <v>4</v>
      </c>
      <c r="O575" s="39">
        <f>IF(ISNUMBER(SEARCH("Yes",'2_all_summary'!$H574)),IF(ISNUMBER(SEARCH("Yes",'2_all_summary'!R574)),1,2),IF(ISNUMBER(SEARCH("No",'2_all_summary'!R574)),4,3))</f>
        <v>4</v>
      </c>
      <c r="P575" s="39">
        <f>IF(ISNUMBER(SEARCH("Yes",'2_all_summary'!$H574)),IF(ISNUMBER(SEARCH("Yes",'2_all_summary'!S574)),1,2),IF(ISNUMBER(SEARCH("No",'2_all_summary'!S574)),4,3))</f>
        <v>4</v>
      </c>
      <c r="Q575" s="39">
        <f>IF(ISNUMBER(SEARCH("Yes",'2_all_summary'!$H574)),IF(0&lt;'2_all_summary'!T574,1,2),IF(0='2_all_summary'!T574,4,3))</f>
        <v>4</v>
      </c>
      <c r="R575" s="39">
        <f>IF(ISNUMBER(SEARCH("Yes",'2_all_summary'!$H574)),IF(ISNUMBER(SEARCH("Yes",'2_all_summary'!U574)),1,2),IF(ISNUMBER(SEARCH("No",'2_all_summary'!U574)),4,3))</f>
        <v>4</v>
      </c>
    </row>
    <row r="576" spans="7:18" x14ac:dyDescent="0.3">
      <c r="G576" s="53"/>
      <c r="H576" s="39" t="str">
        <f>'2_all_summary'!D575</f>
        <v>The Silos of Natural Resource Governance: Implications of Sector-led Coastal Management at the Village Level in Kenya and Zanzibar-Tanzania</v>
      </c>
      <c r="I576" s="39" t="str">
        <f>'2_all_summary'!E575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v>
      </c>
      <c r="J576" s="39">
        <f>IF(ISNUMBER(SEARCH("Yes",'2_all_summary'!$H575)),IF(ISNUMBER(SEARCH("Yes",'2_all_summary'!M575)),1,2),IF(ISNUMBER(SEARCH("No",'2_all_summary'!M575)),4,3))</f>
        <v>4</v>
      </c>
      <c r="K576" s="39">
        <f>IF(ISNUMBER(SEARCH("Yes",'2_all_summary'!$H575)),IF(ISNUMBER(SEARCH("Yes",'2_all_summary'!N575)),1,2),IF(ISNUMBER(SEARCH("No",'2_all_summary'!N575)),4,3))</f>
        <v>4</v>
      </c>
      <c r="L576" s="39">
        <f>IF(ISNUMBER(SEARCH("Yes",'2_all_summary'!$H575)),IF(ISNUMBER(SEARCH("Yes",'2_all_summary'!O575)),1,2),IF(ISNUMBER(SEARCH("No",'2_all_summary'!O575)),4,3))</f>
        <v>4</v>
      </c>
      <c r="M576" s="39">
        <f>IF(ISNUMBER(SEARCH("Yes",'2_all_summary'!$H575)),IF(0&lt;'2_all_summary'!P575,1,2),IF(0='2_all_summary'!P575,4,3))</f>
        <v>4</v>
      </c>
      <c r="N576" s="39">
        <f>IF(ISNUMBER(SEARCH("Yes",'2_all_summary'!$H575)),IF(ISNUMBER(SEARCH("Yes",'2_all_summary'!Q575)),1,2),IF(ISNUMBER(SEARCH("No",'2_all_summary'!Q575)),4,3))</f>
        <v>4</v>
      </c>
      <c r="O576" s="39">
        <f>IF(ISNUMBER(SEARCH("Yes",'2_all_summary'!$H575)),IF(ISNUMBER(SEARCH("Yes",'2_all_summary'!R575)),1,2),IF(ISNUMBER(SEARCH("No",'2_all_summary'!R575)),4,3))</f>
        <v>4</v>
      </c>
      <c r="P576" s="39">
        <f>IF(ISNUMBER(SEARCH("Yes",'2_all_summary'!$H575)),IF(ISNUMBER(SEARCH("Yes",'2_all_summary'!S575)),1,2),IF(ISNUMBER(SEARCH("No",'2_all_summary'!S575)),4,3))</f>
        <v>4</v>
      </c>
      <c r="Q576" s="39">
        <f>IF(ISNUMBER(SEARCH("Yes",'2_all_summary'!$H575)),IF(0&lt;'2_all_summary'!T575,1,2),IF(0='2_all_summary'!T575,4,3))</f>
        <v>4</v>
      </c>
      <c r="R576" s="39">
        <f>IF(ISNUMBER(SEARCH("Yes",'2_all_summary'!$H575)),IF(ISNUMBER(SEARCH("Yes",'2_all_summary'!U575)),1,2),IF(ISNUMBER(SEARCH("No",'2_all_summary'!U575)),4,3))</f>
        <v>4</v>
      </c>
    </row>
    <row r="577" spans="7:18" x14ac:dyDescent="0.3">
      <c r="G577" s="53"/>
      <c r="H577" s="39" t="str">
        <f>'2_all_summary'!D576</f>
        <v>The inclusion of fisheries and tourism in marine protected areas to support conservation in Indonesia</v>
      </c>
      <c r="I577" s="39" t="str">
        <f>'2_all_summary'!E576</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v>
      </c>
      <c r="J577" s="39">
        <f>IF(ISNUMBER(SEARCH("Yes",'2_all_summary'!$H576)),IF(ISNUMBER(SEARCH("Yes",'2_all_summary'!M576)),1,2),IF(ISNUMBER(SEARCH("No",'2_all_summary'!M576)),4,3))</f>
        <v>4</v>
      </c>
      <c r="K577" s="39">
        <f>IF(ISNUMBER(SEARCH("Yes",'2_all_summary'!$H576)),IF(ISNUMBER(SEARCH("Yes",'2_all_summary'!N576)),1,2),IF(ISNUMBER(SEARCH("No",'2_all_summary'!N576)),4,3))</f>
        <v>4</v>
      </c>
      <c r="L577" s="39">
        <f>IF(ISNUMBER(SEARCH("Yes",'2_all_summary'!$H576)),IF(ISNUMBER(SEARCH("Yes",'2_all_summary'!O576)),1,2),IF(ISNUMBER(SEARCH("No",'2_all_summary'!O576)),4,3))</f>
        <v>4</v>
      </c>
      <c r="M577" s="39">
        <f>IF(ISNUMBER(SEARCH("Yes",'2_all_summary'!$H576)),IF(0&lt;'2_all_summary'!P576,1,2),IF(0='2_all_summary'!P576,4,3))</f>
        <v>4</v>
      </c>
      <c r="N577" s="39">
        <f>IF(ISNUMBER(SEARCH("Yes",'2_all_summary'!$H576)),IF(ISNUMBER(SEARCH("Yes",'2_all_summary'!Q576)),1,2),IF(ISNUMBER(SEARCH("No",'2_all_summary'!Q576)),4,3))</f>
        <v>4</v>
      </c>
      <c r="O577" s="39">
        <f>IF(ISNUMBER(SEARCH("Yes",'2_all_summary'!$H576)),IF(ISNUMBER(SEARCH("Yes",'2_all_summary'!R576)),1,2),IF(ISNUMBER(SEARCH("No",'2_all_summary'!R576)),4,3))</f>
        <v>4</v>
      </c>
      <c r="P577" s="39">
        <f>IF(ISNUMBER(SEARCH("Yes",'2_all_summary'!$H576)),IF(ISNUMBER(SEARCH("Yes",'2_all_summary'!S576)),1,2),IF(ISNUMBER(SEARCH("No",'2_all_summary'!S576)),4,3))</f>
        <v>4</v>
      </c>
      <c r="Q577" s="39">
        <f>IF(ISNUMBER(SEARCH("Yes",'2_all_summary'!$H576)),IF(0&lt;'2_all_summary'!T576,1,2),IF(0='2_all_summary'!T576,4,3))</f>
        <v>4</v>
      </c>
      <c r="R577" s="39">
        <f>IF(ISNUMBER(SEARCH("Yes",'2_all_summary'!$H576)),IF(ISNUMBER(SEARCH("Yes",'2_all_summary'!U576)),1,2),IF(ISNUMBER(SEARCH("No",'2_all_summary'!U576)),4,3))</f>
        <v>4</v>
      </c>
    </row>
    <row r="578" spans="7:18" x14ac:dyDescent="0.3">
      <c r="G578" s="53"/>
      <c r="H578" s="39" t="str">
        <f>'2_all_summary'!D577</f>
        <v>The Community-based Management of Coastal Fisheries in Himeshima, Oita Prefecture, Japan: A Case Study of the Fishing Ground Regulations on the Offshore Fixed Gill Net Fishery</v>
      </c>
      <c r="I578" s="39" t="str">
        <f>'2_all_summary'!E577</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v>
      </c>
      <c r="J578" s="39">
        <f>IF(ISNUMBER(SEARCH("Yes",'2_all_summary'!$H577)),IF(ISNUMBER(SEARCH("Yes",'2_all_summary'!M577)),1,2),IF(ISNUMBER(SEARCH("No",'2_all_summary'!M577)),4,3))</f>
        <v>4</v>
      </c>
      <c r="K578" s="39">
        <f>IF(ISNUMBER(SEARCH("Yes",'2_all_summary'!$H577)),IF(ISNUMBER(SEARCH("Yes",'2_all_summary'!N577)),1,2),IF(ISNUMBER(SEARCH("No",'2_all_summary'!N577)),4,3))</f>
        <v>4</v>
      </c>
      <c r="L578" s="39">
        <f>IF(ISNUMBER(SEARCH("Yes",'2_all_summary'!$H577)),IF(ISNUMBER(SEARCH("Yes",'2_all_summary'!O577)),1,2),IF(ISNUMBER(SEARCH("No",'2_all_summary'!O577)),4,3))</f>
        <v>4</v>
      </c>
      <c r="M578" s="39">
        <f>IF(ISNUMBER(SEARCH("Yes",'2_all_summary'!$H577)),IF(0&lt;'2_all_summary'!P577,1,2),IF(0='2_all_summary'!P577,4,3))</f>
        <v>4</v>
      </c>
      <c r="N578" s="39">
        <f>IF(ISNUMBER(SEARCH("Yes",'2_all_summary'!$H577)),IF(ISNUMBER(SEARCH("Yes",'2_all_summary'!Q577)),1,2),IF(ISNUMBER(SEARCH("No",'2_all_summary'!Q577)),4,3))</f>
        <v>4</v>
      </c>
      <c r="O578" s="39">
        <f>IF(ISNUMBER(SEARCH("Yes",'2_all_summary'!$H577)),IF(ISNUMBER(SEARCH("Yes",'2_all_summary'!R577)),1,2),IF(ISNUMBER(SEARCH("No",'2_all_summary'!R577)),4,3))</f>
        <v>4</v>
      </c>
      <c r="P578" s="39">
        <f>IF(ISNUMBER(SEARCH("Yes",'2_all_summary'!$H577)),IF(ISNUMBER(SEARCH("Yes",'2_all_summary'!S577)),1,2),IF(ISNUMBER(SEARCH("No",'2_all_summary'!S577)),4,3))</f>
        <v>4</v>
      </c>
      <c r="Q578" s="39">
        <f>IF(ISNUMBER(SEARCH("Yes",'2_all_summary'!$H577)),IF(0&lt;'2_all_summary'!T577,1,2),IF(0='2_all_summary'!T577,4,3))</f>
        <v>4</v>
      </c>
      <c r="R578" s="39">
        <f>IF(ISNUMBER(SEARCH("Yes",'2_all_summary'!$H577)),IF(ISNUMBER(SEARCH("Yes",'2_all_summary'!U577)),1,2),IF(ISNUMBER(SEARCH("No",'2_all_summary'!U577)),4,3))</f>
        <v>4</v>
      </c>
    </row>
    <row r="579" spans="7:18" x14ac:dyDescent="0.3">
      <c r="G579" s="53"/>
      <c r="H579" s="39" t="str">
        <f>'2_all_summary'!D578</f>
        <v>Fishing for consensus: Community-based conservation and conflict in St Luciaâ€™s SoufriÃ¨re marine management area</v>
      </c>
      <c r="I579" s="39" t="str">
        <f>'2_all_summary'!E578</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v>
      </c>
      <c r="J579" s="39">
        <f>IF(ISNUMBER(SEARCH("Yes",'2_all_summary'!$H578)),IF(ISNUMBER(SEARCH("Yes",'2_all_summary'!M578)),1,2),IF(ISNUMBER(SEARCH("No",'2_all_summary'!M578)),4,3))</f>
        <v>4</v>
      </c>
      <c r="K579" s="39">
        <f>IF(ISNUMBER(SEARCH("Yes",'2_all_summary'!$H578)),IF(ISNUMBER(SEARCH("Yes",'2_all_summary'!N578)),1,2),IF(ISNUMBER(SEARCH("No",'2_all_summary'!N578)),4,3))</f>
        <v>4</v>
      </c>
      <c r="L579" s="39">
        <f>IF(ISNUMBER(SEARCH("Yes",'2_all_summary'!$H578)),IF(ISNUMBER(SEARCH("Yes",'2_all_summary'!O578)),1,2),IF(ISNUMBER(SEARCH("No",'2_all_summary'!O578)),4,3))</f>
        <v>4</v>
      </c>
      <c r="M579" s="39">
        <f>IF(ISNUMBER(SEARCH("Yes",'2_all_summary'!$H578)),IF(0&lt;'2_all_summary'!P578,1,2),IF(0='2_all_summary'!P578,4,3))</f>
        <v>4</v>
      </c>
      <c r="N579" s="39">
        <f>IF(ISNUMBER(SEARCH("Yes",'2_all_summary'!$H578)),IF(ISNUMBER(SEARCH("Yes",'2_all_summary'!Q578)),1,2),IF(ISNUMBER(SEARCH("No",'2_all_summary'!Q578)),4,3))</f>
        <v>4</v>
      </c>
      <c r="O579" s="39">
        <f>IF(ISNUMBER(SEARCH("Yes",'2_all_summary'!$H578)),IF(ISNUMBER(SEARCH("Yes",'2_all_summary'!R578)),1,2),IF(ISNUMBER(SEARCH("No",'2_all_summary'!R578)),4,3))</f>
        <v>4</v>
      </c>
      <c r="P579" s="39">
        <f>IF(ISNUMBER(SEARCH("Yes",'2_all_summary'!$H578)),IF(ISNUMBER(SEARCH("Yes",'2_all_summary'!S578)),1,2),IF(ISNUMBER(SEARCH("No",'2_all_summary'!S578)),4,3))</f>
        <v>4</v>
      </c>
      <c r="Q579" s="39">
        <f>IF(ISNUMBER(SEARCH("Yes",'2_all_summary'!$H578)),IF(0&lt;'2_all_summary'!T578,1,2),IF(0='2_all_summary'!T578,4,3))</f>
        <v>4</v>
      </c>
      <c r="R579" s="39">
        <f>IF(ISNUMBER(SEARCH("Yes",'2_all_summary'!$H578)),IF(ISNUMBER(SEARCH("Yes",'2_all_summary'!U578)),1,2),IF(ISNUMBER(SEARCH("No",'2_all_summary'!U578)),4,3))</f>
        <v>4</v>
      </c>
    </row>
    <row r="580" spans="7:18" x14ac:dyDescent="0.3">
      <c r="G580" s="53"/>
      <c r="H580" s="39" t="str">
        <f>'2_all_summary'!D579</f>
        <v>Managing redundancy in overexploited fisheries</v>
      </c>
      <c r="I580" s="39" t="str">
        <f>'2_all_summary'!E579</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580" s="39">
        <f>IF(ISNUMBER(SEARCH("Yes",'2_all_summary'!$H579)),IF(ISNUMBER(SEARCH("Yes",'2_all_summary'!M579)),1,2),IF(ISNUMBER(SEARCH("No",'2_all_summary'!M579)),4,3))</f>
        <v>4</v>
      </c>
      <c r="K580" s="39">
        <f>IF(ISNUMBER(SEARCH("Yes",'2_all_summary'!$H579)),IF(ISNUMBER(SEARCH("Yes",'2_all_summary'!N579)),1,2),IF(ISNUMBER(SEARCH("No",'2_all_summary'!N579)),4,3))</f>
        <v>4</v>
      </c>
      <c r="L580" s="39">
        <f>IF(ISNUMBER(SEARCH("Yes",'2_all_summary'!$H579)),IF(ISNUMBER(SEARCH("Yes",'2_all_summary'!O579)),1,2),IF(ISNUMBER(SEARCH("No",'2_all_summary'!O579)),4,3))</f>
        <v>4</v>
      </c>
      <c r="M580" s="39">
        <f>IF(ISNUMBER(SEARCH("Yes",'2_all_summary'!$H579)),IF(0&lt;'2_all_summary'!P579,1,2),IF(0='2_all_summary'!P579,4,3))</f>
        <v>4</v>
      </c>
      <c r="N580" s="39">
        <f>IF(ISNUMBER(SEARCH("Yes",'2_all_summary'!$H579)),IF(ISNUMBER(SEARCH("Yes",'2_all_summary'!Q579)),1,2),IF(ISNUMBER(SEARCH("No",'2_all_summary'!Q579)),4,3))</f>
        <v>4</v>
      </c>
      <c r="O580" s="39">
        <f>IF(ISNUMBER(SEARCH("Yes",'2_all_summary'!$H579)),IF(ISNUMBER(SEARCH("Yes",'2_all_summary'!R579)),1,2),IF(ISNUMBER(SEARCH("No",'2_all_summary'!R579)),4,3))</f>
        <v>4</v>
      </c>
      <c r="P580" s="39">
        <f>IF(ISNUMBER(SEARCH("Yes",'2_all_summary'!$H579)),IF(ISNUMBER(SEARCH("Yes",'2_all_summary'!S579)),1,2),IF(ISNUMBER(SEARCH("No",'2_all_summary'!S579)),4,3))</f>
        <v>4</v>
      </c>
      <c r="Q580" s="39">
        <f>IF(ISNUMBER(SEARCH("Yes",'2_all_summary'!$H579)),IF(0&lt;'2_all_summary'!T579,1,2),IF(0='2_all_summary'!T579,4,3))</f>
        <v>4</v>
      </c>
      <c r="R580" s="39">
        <f>IF(ISNUMBER(SEARCH("Yes",'2_all_summary'!$H579)),IF(ISNUMBER(SEARCH("Yes",'2_all_summary'!U579)),1,2),IF(ISNUMBER(SEARCH("No",'2_all_summary'!U579)),4,3))</f>
        <v>4</v>
      </c>
    </row>
    <row r="581" spans="7:18" x14ac:dyDescent="0.3">
      <c r="G581" s="53"/>
      <c r="H581" s="39" t="str">
        <f>'2_all_summary'!D580</f>
        <v>Participatory mapping: Assessing problems and defined marine conservation planning and zoning in jor bay, indonesia</v>
      </c>
      <c r="I581" s="39" t="str">
        <f>'2_all_summary'!E580</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v>
      </c>
      <c r="J581" s="39">
        <f>IF(ISNUMBER(SEARCH("Yes",'2_all_summary'!$H580)),IF(ISNUMBER(SEARCH("Yes",'2_all_summary'!M580)),1,2),IF(ISNUMBER(SEARCH("No",'2_all_summary'!M580)),4,3))</f>
        <v>4</v>
      </c>
      <c r="K581" s="39">
        <f>IF(ISNUMBER(SEARCH("Yes",'2_all_summary'!$H580)),IF(ISNUMBER(SEARCH("Yes",'2_all_summary'!N580)),1,2),IF(ISNUMBER(SEARCH("No",'2_all_summary'!N580)),4,3))</f>
        <v>4</v>
      </c>
      <c r="L581" s="39">
        <f>IF(ISNUMBER(SEARCH("Yes",'2_all_summary'!$H580)),IF(ISNUMBER(SEARCH("Yes",'2_all_summary'!O580)),1,2),IF(ISNUMBER(SEARCH("No",'2_all_summary'!O580)),4,3))</f>
        <v>4</v>
      </c>
      <c r="M581" s="39">
        <f>IF(ISNUMBER(SEARCH("Yes",'2_all_summary'!$H580)),IF(0&lt;'2_all_summary'!P580,1,2),IF(0='2_all_summary'!P580,4,3))</f>
        <v>4</v>
      </c>
      <c r="N581" s="39">
        <f>IF(ISNUMBER(SEARCH("Yes",'2_all_summary'!$H580)),IF(ISNUMBER(SEARCH("Yes",'2_all_summary'!Q580)),1,2),IF(ISNUMBER(SEARCH("No",'2_all_summary'!Q580)),4,3))</f>
        <v>4</v>
      </c>
      <c r="O581" s="39">
        <f>IF(ISNUMBER(SEARCH("Yes",'2_all_summary'!$H580)),IF(ISNUMBER(SEARCH("Yes",'2_all_summary'!R580)),1,2),IF(ISNUMBER(SEARCH("No",'2_all_summary'!R580)),4,3))</f>
        <v>4</v>
      </c>
      <c r="P581" s="39">
        <f>IF(ISNUMBER(SEARCH("Yes",'2_all_summary'!$H580)),IF(ISNUMBER(SEARCH("Yes",'2_all_summary'!S580)),1,2),IF(ISNUMBER(SEARCH("No",'2_all_summary'!S580)),4,3))</f>
        <v>4</v>
      </c>
      <c r="Q581" s="39">
        <f>IF(ISNUMBER(SEARCH("Yes",'2_all_summary'!$H580)),IF(0&lt;'2_all_summary'!T580,1,2),IF(0='2_all_summary'!T580,4,3))</f>
        <v>4</v>
      </c>
      <c r="R581" s="39">
        <f>IF(ISNUMBER(SEARCH("Yes",'2_all_summary'!$H580)),IF(ISNUMBER(SEARCH("Yes",'2_all_summary'!U580)),1,2),IF(ISNUMBER(SEARCH("No",'2_all_summary'!U580)),4,3))</f>
        <v>4</v>
      </c>
    </row>
    <row r="582" spans="7:18" x14ac:dyDescent="0.3">
      <c r="G582" s="53"/>
      <c r="H582" s="39" t="str">
        <f>'2_all_summary'!D581</f>
        <v>Distributed Generation: Systems, Performance and Emerging Technologies</v>
      </c>
      <c r="I582" s="39" t="str">
        <f>'2_all_summary'!E581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v>
      </c>
      <c r="J582" s="39">
        <f>IF(ISNUMBER(SEARCH("Yes",'2_all_summary'!$H581)),IF(ISNUMBER(SEARCH("Yes",'2_all_summary'!M581)),1,2),IF(ISNUMBER(SEARCH("No",'2_all_summary'!M581)),4,3))</f>
        <v>4</v>
      </c>
      <c r="K582" s="39">
        <f>IF(ISNUMBER(SEARCH("Yes",'2_all_summary'!$H581)),IF(ISNUMBER(SEARCH("Yes",'2_all_summary'!N581)),1,2),IF(ISNUMBER(SEARCH("No",'2_all_summary'!N581)),4,3))</f>
        <v>4</v>
      </c>
      <c r="L582" s="39">
        <f>IF(ISNUMBER(SEARCH("Yes",'2_all_summary'!$H581)),IF(ISNUMBER(SEARCH("Yes",'2_all_summary'!O581)),1,2),IF(ISNUMBER(SEARCH("No",'2_all_summary'!O581)),4,3))</f>
        <v>4</v>
      </c>
      <c r="M582" s="39">
        <f>IF(ISNUMBER(SEARCH("Yes",'2_all_summary'!$H581)),IF(0&lt;'2_all_summary'!P581,1,2),IF(0='2_all_summary'!P581,4,3))</f>
        <v>4</v>
      </c>
      <c r="N582" s="39">
        <f>IF(ISNUMBER(SEARCH("Yes",'2_all_summary'!$H581)),IF(ISNUMBER(SEARCH("Yes",'2_all_summary'!Q581)),1,2),IF(ISNUMBER(SEARCH("No",'2_all_summary'!Q581)),4,3))</f>
        <v>4</v>
      </c>
      <c r="O582" s="39">
        <f>IF(ISNUMBER(SEARCH("Yes",'2_all_summary'!$H581)),IF(ISNUMBER(SEARCH("Yes",'2_all_summary'!R581)),1,2),IF(ISNUMBER(SEARCH("No",'2_all_summary'!R581)),4,3))</f>
        <v>4</v>
      </c>
      <c r="P582" s="39">
        <f>IF(ISNUMBER(SEARCH("Yes",'2_all_summary'!$H581)),IF(ISNUMBER(SEARCH("Yes",'2_all_summary'!S581)),1,2),IF(ISNUMBER(SEARCH("No",'2_all_summary'!S581)),4,3))</f>
        <v>4</v>
      </c>
      <c r="Q582" s="39">
        <f>IF(ISNUMBER(SEARCH("Yes",'2_all_summary'!$H581)),IF(0&lt;'2_all_summary'!T581,1,2),IF(0='2_all_summary'!T581,4,3))</f>
        <v>4</v>
      </c>
      <c r="R582" s="39">
        <f>IF(ISNUMBER(SEARCH("Yes",'2_all_summary'!$H581)),IF(ISNUMBER(SEARCH("Yes",'2_all_summary'!U581)),1,2),IF(ISNUMBER(SEARCH("No",'2_all_summary'!U581)),4,3))</f>
        <v>4</v>
      </c>
    </row>
    <row r="583" spans="7:18" x14ac:dyDescent="0.3">
      <c r="G583" s="53"/>
      <c r="H583" s="39" t="str">
        <f>'2_all_summary'!D582</f>
        <v>Fishes and cowboy boots: An optimistic view</v>
      </c>
      <c r="I583" s="39" t="str">
        <f>'2_all_summary'!E582</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v>
      </c>
      <c r="J583" s="39">
        <f>IF(ISNUMBER(SEARCH("Yes",'2_all_summary'!$H582)),IF(ISNUMBER(SEARCH("Yes",'2_all_summary'!M582)),1,2),IF(ISNUMBER(SEARCH("No",'2_all_summary'!M582)),4,3))</f>
        <v>4</v>
      </c>
      <c r="K583" s="39">
        <f>IF(ISNUMBER(SEARCH("Yes",'2_all_summary'!$H582)),IF(ISNUMBER(SEARCH("Yes",'2_all_summary'!N582)),1,2),IF(ISNUMBER(SEARCH("No",'2_all_summary'!N582)),4,3))</f>
        <v>4</v>
      </c>
      <c r="L583" s="39">
        <f>IF(ISNUMBER(SEARCH("Yes",'2_all_summary'!$H582)),IF(ISNUMBER(SEARCH("Yes",'2_all_summary'!O582)),1,2),IF(ISNUMBER(SEARCH("No",'2_all_summary'!O582)),4,3))</f>
        <v>4</v>
      </c>
      <c r="M583" s="39">
        <f>IF(ISNUMBER(SEARCH("Yes",'2_all_summary'!$H582)),IF(0&lt;'2_all_summary'!P582,1,2),IF(0='2_all_summary'!P582,4,3))</f>
        <v>4</v>
      </c>
      <c r="N583" s="39">
        <f>IF(ISNUMBER(SEARCH("Yes",'2_all_summary'!$H582)),IF(ISNUMBER(SEARCH("Yes",'2_all_summary'!Q582)),1,2),IF(ISNUMBER(SEARCH("No",'2_all_summary'!Q582)),4,3))</f>
        <v>4</v>
      </c>
      <c r="O583" s="39">
        <f>IF(ISNUMBER(SEARCH("Yes",'2_all_summary'!$H582)),IF(ISNUMBER(SEARCH("Yes",'2_all_summary'!R582)),1,2),IF(ISNUMBER(SEARCH("No",'2_all_summary'!R582)),4,3))</f>
        <v>4</v>
      </c>
      <c r="P583" s="39">
        <f>IF(ISNUMBER(SEARCH("Yes",'2_all_summary'!$H582)),IF(ISNUMBER(SEARCH("Yes",'2_all_summary'!S582)),1,2),IF(ISNUMBER(SEARCH("No",'2_all_summary'!S582)),4,3))</f>
        <v>4</v>
      </c>
      <c r="Q583" s="39">
        <f>IF(ISNUMBER(SEARCH("Yes",'2_all_summary'!$H582)),IF(0&lt;'2_all_summary'!T582,1,2),IF(0='2_all_summary'!T582,4,3))</f>
        <v>4</v>
      </c>
      <c r="R583" s="39">
        <f>IF(ISNUMBER(SEARCH("Yes",'2_all_summary'!$H582)),IF(ISNUMBER(SEARCH("Yes",'2_all_summary'!U582)),1,2),IF(ISNUMBER(SEARCH("No",'2_all_summary'!U582)),4,3))</f>
        <v>4</v>
      </c>
    </row>
    <row r="584" spans="7:18" x14ac:dyDescent="0.3">
      <c r="G584" s="53"/>
      <c r="H584" s="39" t="str">
        <f>'2_all_summary'!D583</f>
        <v>Ecosystem services approach for community-based ecotourism: towards an equitable and sustainable blue economy</v>
      </c>
      <c r="I584" s="39" t="str">
        <f>'2_all_summary'!E583</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584" s="39">
        <f>IF(ISNUMBER(SEARCH("Yes",'2_all_summary'!$H583)),IF(ISNUMBER(SEARCH("Yes",'2_all_summary'!M583)),1,2),IF(ISNUMBER(SEARCH("No",'2_all_summary'!M583)),4,3))</f>
        <v>3</v>
      </c>
      <c r="K584" s="39">
        <f>IF(ISNUMBER(SEARCH("Yes",'2_all_summary'!$H583)),IF(ISNUMBER(SEARCH("Yes",'2_all_summary'!N583)),1,2),IF(ISNUMBER(SEARCH("No",'2_all_summary'!N583)),4,3))</f>
        <v>4</v>
      </c>
      <c r="L584" s="39">
        <f>IF(ISNUMBER(SEARCH("Yes",'2_all_summary'!$H583)),IF(ISNUMBER(SEARCH("Yes",'2_all_summary'!O583)),1,2),IF(ISNUMBER(SEARCH("No",'2_all_summary'!O583)),4,3))</f>
        <v>3</v>
      </c>
      <c r="M584" s="39">
        <f>IF(ISNUMBER(SEARCH("Yes",'2_all_summary'!$H583)),IF(0&lt;'2_all_summary'!P583,1,2),IF(0='2_all_summary'!P583,4,3))</f>
        <v>3</v>
      </c>
      <c r="N584" s="39">
        <f>IF(ISNUMBER(SEARCH("Yes",'2_all_summary'!$H583)),IF(ISNUMBER(SEARCH("Yes",'2_all_summary'!Q583)),1,2),IF(ISNUMBER(SEARCH("No",'2_all_summary'!Q583)),4,3))</f>
        <v>4</v>
      </c>
      <c r="O584" s="39">
        <f>IF(ISNUMBER(SEARCH("Yes",'2_all_summary'!$H583)),IF(ISNUMBER(SEARCH("Yes",'2_all_summary'!R583)),1,2),IF(ISNUMBER(SEARCH("No",'2_all_summary'!R583)),4,3))</f>
        <v>3</v>
      </c>
      <c r="P584" s="39">
        <f>IF(ISNUMBER(SEARCH("Yes",'2_all_summary'!$H583)),IF(ISNUMBER(SEARCH("Yes",'2_all_summary'!S583)),1,2),IF(ISNUMBER(SEARCH("No",'2_all_summary'!S583)),4,3))</f>
        <v>3</v>
      </c>
      <c r="Q584" s="39">
        <f>IF(ISNUMBER(SEARCH("Yes",'2_all_summary'!$H583)),IF(0&lt;'2_all_summary'!T583,1,2),IF(0='2_all_summary'!T583,4,3))</f>
        <v>3</v>
      </c>
      <c r="R584" s="39">
        <f>IF(ISNUMBER(SEARCH("Yes",'2_all_summary'!$H583)),IF(ISNUMBER(SEARCH("Yes",'2_all_summary'!U583)),1,2),IF(ISNUMBER(SEARCH("No",'2_all_summary'!U583)),4,3))</f>
        <v>3</v>
      </c>
    </row>
    <row r="585" spans="7:18" x14ac:dyDescent="0.3">
      <c r="G585" s="53"/>
      <c r="H585" s="39" t="str">
        <f>'2_all_summary'!D584</f>
        <v>The last generation? Perspectives of inshore fish harvesters from Change Islands, Newfoundland</v>
      </c>
      <c r="I585" s="39" t="str">
        <f>'2_all_summary'!E584</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v>
      </c>
      <c r="J585" s="39">
        <f>IF(ISNUMBER(SEARCH("Yes",'2_all_summary'!$H584)),IF(ISNUMBER(SEARCH("Yes",'2_all_summary'!M584)),1,2),IF(ISNUMBER(SEARCH("No",'2_all_summary'!M584)),4,3))</f>
        <v>4</v>
      </c>
      <c r="K585" s="39">
        <f>IF(ISNUMBER(SEARCH("Yes",'2_all_summary'!$H584)),IF(ISNUMBER(SEARCH("Yes",'2_all_summary'!N584)),1,2),IF(ISNUMBER(SEARCH("No",'2_all_summary'!N584)),4,3))</f>
        <v>4</v>
      </c>
      <c r="L585" s="39">
        <f>IF(ISNUMBER(SEARCH("Yes",'2_all_summary'!$H584)),IF(ISNUMBER(SEARCH("Yes",'2_all_summary'!O584)),1,2),IF(ISNUMBER(SEARCH("No",'2_all_summary'!O584)),4,3))</f>
        <v>4</v>
      </c>
      <c r="M585" s="39">
        <f>IF(ISNUMBER(SEARCH("Yes",'2_all_summary'!$H584)),IF(0&lt;'2_all_summary'!P584,1,2),IF(0='2_all_summary'!P584,4,3))</f>
        <v>4</v>
      </c>
      <c r="N585" s="39">
        <f>IF(ISNUMBER(SEARCH("Yes",'2_all_summary'!$H584)),IF(ISNUMBER(SEARCH("Yes",'2_all_summary'!Q584)),1,2),IF(ISNUMBER(SEARCH("No",'2_all_summary'!Q584)),4,3))</f>
        <v>4</v>
      </c>
      <c r="O585" s="39">
        <f>IF(ISNUMBER(SEARCH("Yes",'2_all_summary'!$H584)),IF(ISNUMBER(SEARCH("Yes",'2_all_summary'!R584)),1,2),IF(ISNUMBER(SEARCH("No",'2_all_summary'!R584)),4,3))</f>
        <v>4</v>
      </c>
      <c r="P585" s="39">
        <f>IF(ISNUMBER(SEARCH("Yes",'2_all_summary'!$H584)),IF(ISNUMBER(SEARCH("Yes",'2_all_summary'!S584)),1,2),IF(ISNUMBER(SEARCH("No",'2_all_summary'!S584)),4,3))</f>
        <v>4</v>
      </c>
      <c r="Q585" s="39">
        <f>IF(ISNUMBER(SEARCH("Yes",'2_all_summary'!$H584)),IF(0&lt;'2_all_summary'!T584,1,2),IF(0='2_all_summary'!T584,4,3))</f>
        <v>4</v>
      </c>
      <c r="R585" s="39">
        <f>IF(ISNUMBER(SEARCH("Yes",'2_all_summary'!$H584)),IF(ISNUMBER(SEARCH("Yes",'2_all_summary'!U584)),1,2),IF(ISNUMBER(SEARCH("No",'2_all_summary'!U584)),4,3))</f>
        <v>4</v>
      </c>
    </row>
    <row r="586" spans="7:18" x14ac:dyDescent="0.3">
      <c r="G586" s="53"/>
      <c r="H586" s="39" t="str">
        <f>'2_all_summary'!D585</f>
        <v>Local level sustainability planning for livelihoods: A Cambodian experience</v>
      </c>
      <c r="I586" s="39" t="str">
        <f>'2_all_summary'!E585</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v>
      </c>
      <c r="J586" s="39">
        <f>IF(ISNUMBER(SEARCH("Yes",'2_all_summary'!$H585)),IF(ISNUMBER(SEARCH("Yes",'2_all_summary'!M585)),1,2),IF(ISNUMBER(SEARCH("No",'2_all_summary'!M585)),4,3))</f>
        <v>4</v>
      </c>
      <c r="K586" s="39">
        <f>IF(ISNUMBER(SEARCH("Yes",'2_all_summary'!$H585)),IF(ISNUMBER(SEARCH("Yes",'2_all_summary'!N585)),1,2),IF(ISNUMBER(SEARCH("No",'2_all_summary'!N585)),4,3))</f>
        <v>4</v>
      </c>
      <c r="L586" s="39">
        <f>IF(ISNUMBER(SEARCH("Yes",'2_all_summary'!$H585)),IF(ISNUMBER(SEARCH("Yes",'2_all_summary'!O585)),1,2),IF(ISNUMBER(SEARCH("No",'2_all_summary'!O585)),4,3))</f>
        <v>4</v>
      </c>
      <c r="M586" s="39">
        <f>IF(ISNUMBER(SEARCH("Yes",'2_all_summary'!$H585)),IF(0&lt;'2_all_summary'!P585,1,2),IF(0='2_all_summary'!P585,4,3))</f>
        <v>4</v>
      </c>
      <c r="N586" s="39">
        <f>IF(ISNUMBER(SEARCH("Yes",'2_all_summary'!$H585)),IF(ISNUMBER(SEARCH("Yes",'2_all_summary'!Q585)),1,2),IF(ISNUMBER(SEARCH("No",'2_all_summary'!Q585)),4,3))</f>
        <v>4</v>
      </c>
      <c r="O586" s="39">
        <f>IF(ISNUMBER(SEARCH("Yes",'2_all_summary'!$H585)),IF(ISNUMBER(SEARCH("Yes",'2_all_summary'!R585)),1,2),IF(ISNUMBER(SEARCH("No",'2_all_summary'!R585)),4,3))</f>
        <v>4</v>
      </c>
      <c r="P586" s="39">
        <f>IF(ISNUMBER(SEARCH("Yes",'2_all_summary'!$H585)),IF(ISNUMBER(SEARCH("Yes",'2_all_summary'!S585)),1,2),IF(ISNUMBER(SEARCH("No",'2_all_summary'!S585)),4,3))</f>
        <v>4</v>
      </c>
      <c r="Q586" s="39">
        <f>IF(ISNUMBER(SEARCH("Yes",'2_all_summary'!$H585)),IF(0&lt;'2_all_summary'!T585,1,2),IF(0='2_all_summary'!T585,4,3))</f>
        <v>4</v>
      </c>
      <c r="R586" s="39">
        <f>IF(ISNUMBER(SEARCH("Yes",'2_all_summary'!$H585)),IF(ISNUMBER(SEARCH("Yes",'2_all_summary'!U585)),1,2),IF(ISNUMBER(SEARCH("No",'2_all_summary'!U585)),4,3))</f>
        <v>4</v>
      </c>
    </row>
    <row r="587" spans="7:18" x14ac:dyDescent="0.3">
      <c r="G587" s="53"/>
      <c r="H587" s="39" t="str">
        <f>'2_all_summary'!D586</f>
        <v>Social capital, community based management, and fishers' livelihood in Bangladesh</v>
      </c>
      <c r="I587" s="39" t="str">
        <f>'2_all_summary'!E586</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v>
      </c>
      <c r="J587" s="39">
        <f>IF(ISNUMBER(SEARCH("Yes",'2_all_summary'!$H586)),IF(ISNUMBER(SEARCH("Yes",'2_all_summary'!M586)),1,2),IF(ISNUMBER(SEARCH("No",'2_all_summary'!M586)),4,3))</f>
        <v>4</v>
      </c>
      <c r="K587" s="39">
        <f>IF(ISNUMBER(SEARCH("Yes",'2_all_summary'!$H586)),IF(ISNUMBER(SEARCH("Yes",'2_all_summary'!N586)),1,2),IF(ISNUMBER(SEARCH("No",'2_all_summary'!N586)),4,3))</f>
        <v>4</v>
      </c>
      <c r="L587" s="39">
        <f>IF(ISNUMBER(SEARCH("Yes",'2_all_summary'!$H586)),IF(ISNUMBER(SEARCH("Yes",'2_all_summary'!O586)),1,2),IF(ISNUMBER(SEARCH("No",'2_all_summary'!O586)),4,3))</f>
        <v>4</v>
      </c>
      <c r="M587" s="39">
        <f>IF(ISNUMBER(SEARCH("Yes",'2_all_summary'!$H586)),IF(0&lt;'2_all_summary'!P586,1,2),IF(0='2_all_summary'!P586,4,3))</f>
        <v>4</v>
      </c>
      <c r="N587" s="39">
        <f>IF(ISNUMBER(SEARCH("Yes",'2_all_summary'!$H586)),IF(ISNUMBER(SEARCH("Yes",'2_all_summary'!Q586)),1,2),IF(ISNUMBER(SEARCH("No",'2_all_summary'!Q586)),4,3))</f>
        <v>4</v>
      </c>
      <c r="O587" s="39">
        <f>IF(ISNUMBER(SEARCH("Yes",'2_all_summary'!$H586)),IF(ISNUMBER(SEARCH("Yes",'2_all_summary'!R586)),1,2),IF(ISNUMBER(SEARCH("No",'2_all_summary'!R586)),4,3))</f>
        <v>4</v>
      </c>
      <c r="P587" s="39">
        <f>IF(ISNUMBER(SEARCH("Yes",'2_all_summary'!$H586)),IF(ISNUMBER(SEARCH("Yes",'2_all_summary'!S586)),1,2),IF(ISNUMBER(SEARCH("No",'2_all_summary'!S586)),4,3))</f>
        <v>4</v>
      </c>
      <c r="Q587" s="39">
        <f>IF(ISNUMBER(SEARCH("Yes",'2_all_summary'!$H586)),IF(0&lt;'2_all_summary'!T586,1,2),IF(0='2_all_summary'!T586,4,3))</f>
        <v>4</v>
      </c>
      <c r="R587" s="39">
        <f>IF(ISNUMBER(SEARCH("Yes",'2_all_summary'!$H586)),IF(ISNUMBER(SEARCH("Yes",'2_all_summary'!U586)),1,2),IF(ISNUMBER(SEARCH("No",'2_all_summary'!U586)),4,3))</f>
        <v>4</v>
      </c>
    </row>
    <row r="588" spans="7:18" x14ac:dyDescent="0.3">
      <c r="G588" s="53"/>
      <c r="H588" s="39" t="str">
        <f>'2_all_summary'!D587</f>
        <v>Applying a ridge-to-reef framework to support watershed, water quality, and community-based fisheries management in American Samoa</v>
      </c>
      <c r="I588" s="39" t="str">
        <f>'2_all_summary'!E587</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588" s="39">
        <f>IF(ISNUMBER(SEARCH("Yes",'2_all_summary'!$H587)),IF(ISNUMBER(SEARCH("Yes",'2_all_summary'!M587)),1,2),IF(ISNUMBER(SEARCH("No",'2_all_summary'!M587)),4,3))</f>
        <v>3</v>
      </c>
      <c r="K588" s="39">
        <f>IF(ISNUMBER(SEARCH("Yes",'2_all_summary'!$H587)),IF(ISNUMBER(SEARCH("Yes",'2_all_summary'!N587)),1,2),IF(ISNUMBER(SEARCH("No",'2_all_summary'!N587)),4,3))</f>
        <v>3</v>
      </c>
      <c r="L588" s="39">
        <f>IF(ISNUMBER(SEARCH("Yes",'2_all_summary'!$H587)),IF(ISNUMBER(SEARCH("Yes",'2_all_summary'!O587)),1,2),IF(ISNUMBER(SEARCH("No",'2_all_summary'!O587)),4,3))</f>
        <v>3</v>
      </c>
      <c r="M588" s="39">
        <f>IF(ISNUMBER(SEARCH("Yes",'2_all_summary'!$H587)),IF(0&lt;'2_all_summary'!P587,1,2),IF(0='2_all_summary'!P587,4,3))</f>
        <v>3</v>
      </c>
      <c r="N588" s="39">
        <f>IF(ISNUMBER(SEARCH("Yes",'2_all_summary'!$H587)),IF(ISNUMBER(SEARCH("Yes",'2_all_summary'!Q587)),1,2),IF(ISNUMBER(SEARCH("No",'2_all_summary'!Q587)),4,3))</f>
        <v>3</v>
      </c>
      <c r="O588" s="39">
        <f>IF(ISNUMBER(SEARCH("Yes",'2_all_summary'!$H587)),IF(ISNUMBER(SEARCH("Yes",'2_all_summary'!R587)),1,2),IF(ISNUMBER(SEARCH("No",'2_all_summary'!R587)),4,3))</f>
        <v>3</v>
      </c>
      <c r="P588" s="39">
        <f>IF(ISNUMBER(SEARCH("Yes",'2_all_summary'!$H587)),IF(ISNUMBER(SEARCH("Yes",'2_all_summary'!S587)),1,2),IF(ISNUMBER(SEARCH("No",'2_all_summary'!S587)),4,3))</f>
        <v>3</v>
      </c>
      <c r="Q588" s="39">
        <f>IF(ISNUMBER(SEARCH("Yes",'2_all_summary'!$H587)),IF(0&lt;'2_all_summary'!T587,1,2),IF(0='2_all_summary'!T587,4,3))</f>
        <v>3</v>
      </c>
      <c r="R588" s="39">
        <f>IF(ISNUMBER(SEARCH("Yes",'2_all_summary'!$H587)),IF(ISNUMBER(SEARCH("Yes",'2_all_summary'!U587)),1,2),IF(ISNUMBER(SEARCH("No",'2_all_summary'!U587)),4,3))</f>
        <v>3</v>
      </c>
    </row>
    <row r="589" spans="7:18" x14ac:dyDescent="0.3">
      <c r="G589" s="53"/>
      <c r="H589" s="39" t="str">
        <f>'2_all_summary'!D588</f>
        <v>Seahorses helped drive creation of marine protected areas, so what did these protected areas do for the seahorses?</v>
      </c>
      <c r="I589" s="39" t="str">
        <f>'2_all_summary'!E588</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v>
      </c>
      <c r="J589" s="39">
        <f>IF(ISNUMBER(SEARCH("Yes",'2_all_summary'!$H588)),IF(ISNUMBER(SEARCH("Yes",'2_all_summary'!M588)),1,2),IF(ISNUMBER(SEARCH("No",'2_all_summary'!M588)),4,3))</f>
        <v>4</v>
      </c>
      <c r="K589" s="39">
        <f>IF(ISNUMBER(SEARCH("Yes",'2_all_summary'!$H588)),IF(ISNUMBER(SEARCH("Yes",'2_all_summary'!N588)),1,2),IF(ISNUMBER(SEARCH("No",'2_all_summary'!N588)),4,3))</f>
        <v>4</v>
      </c>
      <c r="L589" s="39">
        <f>IF(ISNUMBER(SEARCH("Yes",'2_all_summary'!$H588)),IF(ISNUMBER(SEARCH("Yes",'2_all_summary'!O588)),1,2),IF(ISNUMBER(SEARCH("No",'2_all_summary'!O588)),4,3))</f>
        <v>4</v>
      </c>
      <c r="M589" s="39">
        <f>IF(ISNUMBER(SEARCH("Yes",'2_all_summary'!$H588)),IF(0&lt;'2_all_summary'!P588,1,2),IF(0='2_all_summary'!P588,4,3))</f>
        <v>4</v>
      </c>
      <c r="N589" s="39">
        <f>IF(ISNUMBER(SEARCH("Yes",'2_all_summary'!$H588)),IF(ISNUMBER(SEARCH("Yes",'2_all_summary'!Q588)),1,2),IF(ISNUMBER(SEARCH("No",'2_all_summary'!Q588)),4,3))</f>
        <v>4</v>
      </c>
      <c r="O589" s="39">
        <f>IF(ISNUMBER(SEARCH("Yes",'2_all_summary'!$H588)),IF(ISNUMBER(SEARCH("Yes",'2_all_summary'!R588)),1,2),IF(ISNUMBER(SEARCH("No",'2_all_summary'!R588)),4,3))</f>
        <v>4</v>
      </c>
      <c r="P589" s="39">
        <f>IF(ISNUMBER(SEARCH("Yes",'2_all_summary'!$H588)),IF(ISNUMBER(SEARCH("Yes",'2_all_summary'!S588)),1,2),IF(ISNUMBER(SEARCH("No",'2_all_summary'!S588)),4,3))</f>
        <v>4</v>
      </c>
      <c r="Q589" s="39">
        <f>IF(ISNUMBER(SEARCH("Yes",'2_all_summary'!$H588)),IF(0&lt;'2_all_summary'!T588,1,2),IF(0='2_all_summary'!T588,4,3))</f>
        <v>4</v>
      </c>
      <c r="R589" s="39">
        <f>IF(ISNUMBER(SEARCH("Yes",'2_all_summary'!$H588)),IF(ISNUMBER(SEARCH("Yes",'2_all_summary'!U588)),1,2),IF(ISNUMBER(SEARCH("No",'2_all_summary'!U588)),4,3))</f>
        <v>4</v>
      </c>
    </row>
    <row r="590" spans="7:18" x14ac:dyDescent="0.3">
      <c r="G590" s="53"/>
      <c r="H590" s="39" t="str">
        <f>'2_all_summary'!D589</f>
        <v>Community-based conservation strategies to end open access: The case of Fish Refuges in Mexico</v>
      </c>
      <c r="I590" s="39" t="str">
        <f>'2_all_summary'!E589</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v>
      </c>
      <c r="J590" s="39">
        <f>IF(ISNUMBER(SEARCH("Yes",'2_all_summary'!$H589)),IF(ISNUMBER(SEARCH("Yes",'2_all_summary'!M589)),1,2),IF(ISNUMBER(SEARCH("No",'2_all_summary'!M589)),4,3))</f>
        <v>4</v>
      </c>
      <c r="K590" s="39">
        <f>IF(ISNUMBER(SEARCH("Yes",'2_all_summary'!$H589)),IF(ISNUMBER(SEARCH("Yes",'2_all_summary'!N589)),1,2),IF(ISNUMBER(SEARCH("No",'2_all_summary'!N589)),4,3))</f>
        <v>4</v>
      </c>
      <c r="L590" s="39">
        <f>IF(ISNUMBER(SEARCH("Yes",'2_all_summary'!$H589)),IF(ISNUMBER(SEARCH("Yes",'2_all_summary'!O589)),1,2),IF(ISNUMBER(SEARCH("No",'2_all_summary'!O589)),4,3))</f>
        <v>4</v>
      </c>
      <c r="M590" s="39">
        <f>IF(ISNUMBER(SEARCH("Yes",'2_all_summary'!$H589)),IF(0&lt;'2_all_summary'!P589,1,2),IF(0='2_all_summary'!P589,4,3))</f>
        <v>4</v>
      </c>
      <c r="N590" s="39">
        <f>IF(ISNUMBER(SEARCH("Yes",'2_all_summary'!$H589)),IF(ISNUMBER(SEARCH("Yes",'2_all_summary'!Q589)),1,2),IF(ISNUMBER(SEARCH("No",'2_all_summary'!Q589)),4,3))</f>
        <v>4</v>
      </c>
      <c r="O590" s="39">
        <f>IF(ISNUMBER(SEARCH("Yes",'2_all_summary'!$H589)),IF(ISNUMBER(SEARCH("Yes",'2_all_summary'!R589)),1,2),IF(ISNUMBER(SEARCH("No",'2_all_summary'!R589)),4,3))</f>
        <v>4</v>
      </c>
      <c r="P590" s="39">
        <f>IF(ISNUMBER(SEARCH("Yes",'2_all_summary'!$H589)),IF(ISNUMBER(SEARCH("Yes",'2_all_summary'!S589)),1,2),IF(ISNUMBER(SEARCH("No",'2_all_summary'!S589)),4,3))</f>
        <v>4</v>
      </c>
      <c r="Q590" s="39">
        <f>IF(ISNUMBER(SEARCH("Yes",'2_all_summary'!$H589)),IF(0&lt;'2_all_summary'!T589,1,2),IF(0='2_all_summary'!T589,4,3))</f>
        <v>4</v>
      </c>
      <c r="R590" s="39">
        <f>IF(ISNUMBER(SEARCH("Yes",'2_all_summary'!$H589)),IF(ISNUMBER(SEARCH("Yes",'2_all_summary'!U589)),1,2),IF(ISNUMBER(SEARCH("No",'2_all_summary'!U589)),4,3))</f>
        <v>4</v>
      </c>
    </row>
    <row r="591" spans="7:18" x14ac:dyDescent="0.3">
      <c r="G591" s="53"/>
      <c r="H591" s="39" t="str">
        <f>'2_all_summary'!D590</f>
        <v>Reclaiming the island reefs.</v>
      </c>
      <c r="I591" s="39" t="str">
        <f>'2_all_summary'!E590</f>
        <v>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591" s="39">
        <f>IF(ISNUMBER(SEARCH("Yes",'2_all_summary'!$H590)),IF(ISNUMBER(SEARCH("Yes",'2_all_summary'!M590)),1,2),IF(ISNUMBER(SEARCH("No",'2_all_summary'!M590)),4,3))</f>
        <v>4</v>
      </c>
      <c r="K591" s="39">
        <f>IF(ISNUMBER(SEARCH("Yes",'2_all_summary'!$H590)),IF(ISNUMBER(SEARCH("Yes",'2_all_summary'!N590)),1,2),IF(ISNUMBER(SEARCH("No",'2_all_summary'!N590)),4,3))</f>
        <v>4</v>
      </c>
      <c r="L591" s="39">
        <f>IF(ISNUMBER(SEARCH("Yes",'2_all_summary'!$H590)),IF(ISNUMBER(SEARCH("Yes",'2_all_summary'!O590)),1,2),IF(ISNUMBER(SEARCH("No",'2_all_summary'!O590)),4,3))</f>
        <v>4</v>
      </c>
      <c r="M591" s="39">
        <f>IF(ISNUMBER(SEARCH("Yes",'2_all_summary'!$H590)),IF(0&lt;'2_all_summary'!P590,1,2),IF(0='2_all_summary'!P590,4,3))</f>
        <v>4</v>
      </c>
      <c r="N591" s="39">
        <f>IF(ISNUMBER(SEARCH("Yes",'2_all_summary'!$H590)),IF(ISNUMBER(SEARCH("Yes",'2_all_summary'!Q590)),1,2),IF(ISNUMBER(SEARCH("No",'2_all_summary'!Q590)),4,3))</f>
        <v>4</v>
      </c>
      <c r="O591" s="39">
        <f>IF(ISNUMBER(SEARCH("Yes",'2_all_summary'!$H590)),IF(ISNUMBER(SEARCH("Yes",'2_all_summary'!R590)),1,2),IF(ISNUMBER(SEARCH("No",'2_all_summary'!R590)),4,3))</f>
        <v>4</v>
      </c>
      <c r="P591" s="39">
        <f>IF(ISNUMBER(SEARCH("Yes",'2_all_summary'!$H590)),IF(ISNUMBER(SEARCH("Yes",'2_all_summary'!S590)),1,2),IF(ISNUMBER(SEARCH("No",'2_all_summary'!S590)),4,3))</f>
        <v>4</v>
      </c>
      <c r="Q591" s="39">
        <f>IF(ISNUMBER(SEARCH("Yes",'2_all_summary'!$H590)),IF(0&lt;'2_all_summary'!T590,1,2),IF(0='2_all_summary'!T590,4,3))</f>
        <v>4</v>
      </c>
      <c r="R591" s="39">
        <f>IF(ISNUMBER(SEARCH("Yes",'2_all_summary'!$H590)),IF(ISNUMBER(SEARCH("Yes",'2_all_summary'!U590)),1,2),IF(ISNUMBER(SEARCH("No",'2_all_summary'!U590)),4,3))</f>
        <v>4</v>
      </c>
    </row>
    <row r="592" spans="7:18" x14ac:dyDescent="0.3">
      <c r="G592" s="53"/>
      <c r="H592" s="39" t="str">
        <f>'2_all_summary'!D591</f>
        <v>Octopuses in the south-west Pacific region: a review of fisheries, ecology, cultural importance and management</v>
      </c>
      <c r="I592" s="39" t="str">
        <f>'2_all_summary'!E591</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592" s="39">
        <f>IF(ISNUMBER(SEARCH("Yes",'2_all_summary'!$H591)),IF(ISNUMBER(SEARCH("Yes",'2_all_summary'!M591)),1,2),IF(ISNUMBER(SEARCH("No",'2_all_summary'!M591)),4,3))</f>
        <v>3</v>
      </c>
      <c r="K592" s="39">
        <f>IF(ISNUMBER(SEARCH("Yes",'2_all_summary'!$H591)),IF(ISNUMBER(SEARCH("Yes",'2_all_summary'!N591)),1,2),IF(ISNUMBER(SEARCH("No",'2_all_summary'!N591)),4,3))</f>
        <v>3</v>
      </c>
      <c r="L592" s="39">
        <f>IF(ISNUMBER(SEARCH("Yes",'2_all_summary'!$H591)),IF(ISNUMBER(SEARCH("Yes",'2_all_summary'!O591)),1,2),IF(ISNUMBER(SEARCH("No",'2_all_summary'!O591)),4,3))</f>
        <v>3</v>
      </c>
      <c r="M592" s="39">
        <f>IF(ISNUMBER(SEARCH("Yes",'2_all_summary'!$H591)),IF(0&lt;'2_all_summary'!P591,1,2),IF(0='2_all_summary'!P591,4,3))</f>
        <v>3</v>
      </c>
      <c r="N592" s="39">
        <f>IF(ISNUMBER(SEARCH("Yes",'2_all_summary'!$H591)),IF(ISNUMBER(SEARCH("Yes",'2_all_summary'!Q591)),1,2),IF(ISNUMBER(SEARCH("No",'2_all_summary'!Q591)),4,3))</f>
        <v>4</v>
      </c>
      <c r="O592" s="39">
        <f>IF(ISNUMBER(SEARCH("Yes",'2_all_summary'!$H591)),IF(ISNUMBER(SEARCH("Yes",'2_all_summary'!R591)),1,2),IF(ISNUMBER(SEARCH("No",'2_all_summary'!R591)),4,3))</f>
        <v>3</v>
      </c>
      <c r="P592" s="39">
        <f>IF(ISNUMBER(SEARCH("Yes",'2_all_summary'!$H591)),IF(ISNUMBER(SEARCH("Yes",'2_all_summary'!S591)),1,2),IF(ISNUMBER(SEARCH("No",'2_all_summary'!S591)),4,3))</f>
        <v>3</v>
      </c>
      <c r="Q592" s="39">
        <f>IF(ISNUMBER(SEARCH("Yes",'2_all_summary'!$H591)),IF(0&lt;'2_all_summary'!T591,1,2),IF(0='2_all_summary'!T591,4,3))</f>
        <v>3</v>
      </c>
      <c r="R592" s="39">
        <f>IF(ISNUMBER(SEARCH("Yes",'2_all_summary'!$H591)),IF(ISNUMBER(SEARCH("Yes",'2_all_summary'!U591)),1,2),IF(ISNUMBER(SEARCH("No",'2_all_summary'!U591)),4,3))</f>
        <v>3</v>
      </c>
    </row>
    <row r="593" spans="7:18" x14ac:dyDescent="0.3">
      <c r="G593" s="53"/>
      <c r="H593" s="39" t="str">
        <f>'2_all_summary'!D592</f>
        <v>Rivers as resources, rivers as borders: Community and transboundary management of fisheries in the Upper Zambezi River floodplains</v>
      </c>
      <c r="I593" s="39" t="str">
        <f>'2_all_summary'!E592</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v>
      </c>
      <c r="J593" s="39">
        <f>IF(ISNUMBER(SEARCH("Yes",'2_all_summary'!$H592)),IF(ISNUMBER(SEARCH("Yes",'2_all_summary'!M592)),1,2),IF(ISNUMBER(SEARCH("No",'2_all_summary'!M592)),4,3))</f>
        <v>4</v>
      </c>
      <c r="K593" s="39">
        <f>IF(ISNUMBER(SEARCH("Yes",'2_all_summary'!$H592)),IF(ISNUMBER(SEARCH("Yes",'2_all_summary'!N592)),1,2),IF(ISNUMBER(SEARCH("No",'2_all_summary'!N592)),4,3))</f>
        <v>4</v>
      </c>
      <c r="L593" s="39">
        <f>IF(ISNUMBER(SEARCH("Yes",'2_all_summary'!$H592)),IF(ISNUMBER(SEARCH("Yes",'2_all_summary'!O592)),1,2),IF(ISNUMBER(SEARCH("No",'2_all_summary'!O592)),4,3))</f>
        <v>4</v>
      </c>
      <c r="M593" s="39">
        <f>IF(ISNUMBER(SEARCH("Yes",'2_all_summary'!$H592)),IF(0&lt;'2_all_summary'!P592,1,2),IF(0='2_all_summary'!P592,4,3))</f>
        <v>4</v>
      </c>
      <c r="N593" s="39">
        <f>IF(ISNUMBER(SEARCH("Yes",'2_all_summary'!$H592)),IF(ISNUMBER(SEARCH("Yes",'2_all_summary'!Q592)),1,2),IF(ISNUMBER(SEARCH("No",'2_all_summary'!Q592)),4,3))</f>
        <v>4</v>
      </c>
      <c r="O593" s="39">
        <f>IF(ISNUMBER(SEARCH("Yes",'2_all_summary'!$H592)),IF(ISNUMBER(SEARCH("Yes",'2_all_summary'!R592)),1,2),IF(ISNUMBER(SEARCH("No",'2_all_summary'!R592)),4,3))</f>
        <v>4</v>
      </c>
      <c r="P593" s="39">
        <f>IF(ISNUMBER(SEARCH("Yes",'2_all_summary'!$H592)),IF(ISNUMBER(SEARCH("Yes",'2_all_summary'!S592)),1,2),IF(ISNUMBER(SEARCH("No",'2_all_summary'!S592)),4,3))</f>
        <v>4</v>
      </c>
      <c r="Q593" s="39">
        <f>IF(ISNUMBER(SEARCH("Yes",'2_all_summary'!$H592)),IF(0&lt;'2_all_summary'!T592,1,2),IF(0='2_all_summary'!T592,4,3))</f>
        <v>4</v>
      </c>
      <c r="R593" s="39">
        <f>IF(ISNUMBER(SEARCH("Yes",'2_all_summary'!$H592)),IF(ISNUMBER(SEARCH("Yes",'2_all_summary'!U592)),1,2),IF(ISNUMBER(SEARCH("No",'2_all_summary'!U592)),4,3))</f>
        <v>4</v>
      </c>
    </row>
    <row r="594" spans="7:18" x14ac:dyDescent="0.3">
      <c r="G594" s="53"/>
      <c r="H594" s="39" t="str">
        <f>'2_all_summary'!D593</f>
        <v>Fishers who don't fish: Precarity and distributive labor on Chile's coastal frontier</v>
      </c>
      <c r="I594" s="39" t="str">
        <f>'2_all_summary'!E593</f>
        <v>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v>
      </c>
      <c r="J594" s="39">
        <f>IF(ISNUMBER(SEARCH("Yes",'2_all_summary'!$H593)),IF(ISNUMBER(SEARCH("Yes",'2_all_summary'!M593)),1,2),IF(ISNUMBER(SEARCH("No",'2_all_summary'!M593)),4,3))</f>
        <v>4</v>
      </c>
      <c r="K594" s="39">
        <f>IF(ISNUMBER(SEARCH("Yes",'2_all_summary'!$H593)),IF(ISNUMBER(SEARCH("Yes",'2_all_summary'!N593)),1,2),IF(ISNUMBER(SEARCH("No",'2_all_summary'!N593)),4,3))</f>
        <v>4</v>
      </c>
      <c r="L594" s="39">
        <f>IF(ISNUMBER(SEARCH("Yes",'2_all_summary'!$H593)),IF(ISNUMBER(SEARCH("Yes",'2_all_summary'!O593)),1,2),IF(ISNUMBER(SEARCH("No",'2_all_summary'!O593)),4,3))</f>
        <v>4</v>
      </c>
      <c r="M594" s="39">
        <f>IF(ISNUMBER(SEARCH("Yes",'2_all_summary'!$H593)),IF(0&lt;'2_all_summary'!P593,1,2),IF(0='2_all_summary'!P593,4,3))</f>
        <v>4</v>
      </c>
      <c r="N594" s="39">
        <f>IF(ISNUMBER(SEARCH("Yes",'2_all_summary'!$H593)),IF(ISNUMBER(SEARCH("Yes",'2_all_summary'!Q593)),1,2),IF(ISNUMBER(SEARCH("No",'2_all_summary'!Q593)),4,3))</f>
        <v>4</v>
      </c>
      <c r="O594" s="39">
        <f>IF(ISNUMBER(SEARCH("Yes",'2_all_summary'!$H593)),IF(ISNUMBER(SEARCH("Yes",'2_all_summary'!R593)),1,2),IF(ISNUMBER(SEARCH("No",'2_all_summary'!R593)),4,3))</f>
        <v>4</v>
      </c>
      <c r="P594" s="39">
        <f>IF(ISNUMBER(SEARCH("Yes",'2_all_summary'!$H593)),IF(ISNUMBER(SEARCH("Yes",'2_all_summary'!S593)),1,2),IF(ISNUMBER(SEARCH("No",'2_all_summary'!S593)),4,3))</f>
        <v>4</v>
      </c>
      <c r="Q594" s="39">
        <f>IF(ISNUMBER(SEARCH("Yes",'2_all_summary'!$H593)),IF(0&lt;'2_all_summary'!T593,1,2),IF(0='2_all_summary'!T593,4,3))</f>
        <v>4</v>
      </c>
      <c r="R594" s="39">
        <f>IF(ISNUMBER(SEARCH("Yes",'2_all_summary'!$H593)),IF(ISNUMBER(SEARCH("Yes",'2_all_summary'!U593)),1,2),IF(ISNUMBER(SEARCH("No",'2_all_summary'!U593)),4,3))</f>
        <v>4</v>
      </c>
    </row>
    <row r="595" spans="7:18" x14ac:dyDescent="0.3">
      <c r="G595" s="53"/>
      <c r="H595" s="39" t="str">
        <f>'2_all_summary'!D594</f>
        <v>Investigation of the Negombo estuary (Sri Lanka) brush park fishery, with an emphasis on community-based management</v>
      </c>
      <c r="I595" s="39" t="str">
        <f>'2_all_summary'!E594</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595" s="39">
        <f>IF(ISNUMBER(SEARCH("Yes",'2_all_summary'!$H594)),IF(ISNUMBER(SEARCH("Yes",'2_all_summary'!M594)),1,2),IF(ISNUMBER(SEARCH("No",'2_all_summary'!M594)),4,3))</f>
        <v>4</v>
      </c>
      <c r="K595" s="39">
        <f>IF(ISNUMBER(SEARCH("Yes",'2_all_summary'!$H594)),IF(ISNUMBER(SEARCH("Yes",'2_all_summary'!N594)),1,2),IF(ISNUMBER(SEARCH("No",'2_all_summary'!N594)),4,3))</f>
        <v>4</v>
      </c>
      <c r="L595" s="39">
        <f>IF(ISNUMBER(SEARCH("Yes",'2_all_summary'!$H594)),IF(ISNUMBER(SEARCH("Yes",'2_all_summary'!O594)),1,2),IF(ISNUMBER(SEARCH("No",'2_all_summary'!O594)),4,3))</f>
        <v>4</v>
      </c>
      <c r="M595" s="39">
        <f>IF(ISNUMBER(SEARCH("Yes",'2_all_summary'!$H594)),IF(0&lt;'2_all_summary'!P594,1,2),IF(0='2_all_summary'!P594,4,3))</f>
        <v>4</v>
      </c>
      <c r="N595" s="39">
        <f>IF(ISNUMBER(SEARCH("Yes",'2_all_summary'!$H594)),IF(ISNUMBER(SEARCH("Yes",'2_all_summary'!Q594)),1,2),IF(ISNUMBER(SEARCH("No",'2_all_summary'!Q594)),4,3))</f>
        <v>4</v>
      </c>
      <c r="O595" s="39">
        <f>IF(ISNUMBER(SEARCH("Yes",'2_all_summary'!$H594)),IF(ISNUMBER(SEARCH("Yes",'2_all_summary'!R594)),1,2),IF(ISNUMBER(SEARCH("No",'2_all_summary'!R594)),4,3))</f>
        <v>4</v>
      </c>
      <c r="P595" s="39">
        <f>IF(ISNUMBER(SEARCH("Yes",'2_all_summary'!$H594)),IF(ISNUMBER(SEARCH("Yes",'2_all_summary'!S594)),1,2),IF(ISNUMBER(SEARCH("No",'2_all_summary'!S594)),4,3))</f>
        <v>4</v>
      </c>
      <c r="Q595" s="39">
        <f>IF(ISNUMBER(SEARCH("Yes",'2_all_summary'!$H594)),IF(0&lt;'2_all_summary'!T594,1,2),IF(0='2_all_summary'!T594,4,3))</f>
        <v>4</v>
      </c>
      <c r="R595" s="39">
        <f>IF(ISNUMBER(SEARCH("Yes",'2_all_summary'!$H594)),IF(ISNUMBER(SEARCH("Yes",'2_all_summary'!U594)),1,2),IF(ISNUMBER(SEARCH("No",'2_all_summary'!U594)),4,3))</f>
        <v>4</v>
      </c>
    </row>
    <row r="596" spans="7:18" x14ac:dyDescent="0.3">
      <c r="G596" s="53"/>
      <c r="H596" s="39" t="str">
        <f>'2_all_summary'!D595</f>
        <v>Effects of computerized physician order entry on medication turnaround time and orders requiring pharmacist intervention</v>
      </c>
      <c r="I596" s="39" t="str">
        <f>'2_all_summary'!E595</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v>
      </c>
      <c r="J596" s="39">
        <f>IF(ISNUMBER(SEARCH("Yes",'2_all_summary'!$H595)),IF(ISNUMBER(SEARCH("Yes",'2_all_summary'!M595)),1,2),IF(ISNUMBER(SEARCH("No",'2_all_summary'!M595)),4,3))</f>
        <v>4</v>
      </c>
      <c r="K596" s="39">
        <f>IF(ISNUMBER(SEARCH("Yes",'2_all_summary'!$H595)),IF(ISNUMBER(SEARCH("Yes",'2_all_summary'!N595)),1,2),IF(ISNUMBER(SEARCH("No",'2_all_summary'!N595)),4,3))</f>
        <v>4</v>
      </c>
      <c r="L596" s="39">
        <f>IF(ISNUMBER(SEARCH("Yes",'2_all_summary'!$H595)),IF(ISNUMBER(SEARCH("Yes",'2_all_summary'!O595)),1,2),IF(ISNUMBER(SEARCH("No",'2_all_summary'!O595)),4,3))</f>
        <v>4</v>
      </c>
      <c r="M596" s="39">
        <f>IF(ISNUMBER(SEARCH("Yes",'2_all_summary'!$H595)),IF(0&lt;'2_all_summary'!P595,1,2),IF(0='2_all_summary'!P595,4,3))</f>
        <v>4</v>
      </c>
      <c r="N596" s="39">
        <f>IF(ISNUMBER(SEARCH("Yes",'2_all_summary'!$H595)),IF(ISNUMBER(SEARCH("Yes",'2_all_summary'!Q595)),1,2),IF(ISNUMBER(SEARCH("No",'2_all_summary'!Q595)),4,3))</f>
        <v>4</v>
      </c>
      <c r="O596" s="39">
        <f>IF(ISNUMBER(SEARCH("Yes",'2_all_summary'!$H595)),IF(ISNUMBER(SEARCH("Yes",'2_all_summary'!R595)),1,2),IF(ISNUMBER(SEARCH("No",'2_all_summary'!R595)),4,3))</f>
        <v>4</v>
      </c>
      <c r="P596" s="39">
        <f>IF(ISNUMBER(SEARCH("Yes",'2_all_summary'!$H595)),IF(ISNUMBER(SEARCH("Yes",'2_all_summary'!S595)),1,2),IF(ISNUMBER(SEARCH("No",'2_all_summary'!S595)),4,3))</f>
        <v>4</v>
      </c>
      <c r="Q596" s="39">
        <f>IF(ISNUMBER(SEARCH("Yes",'2_all_summary'!$H595)),IF(0&lt;'2_all_summary'!T595,1,2),IF(0='2_all_summary'!T595,4,3))</f>
        <v>4</v>
      </c>
      <c r="R596" s="39">
        <f>IF(ISNUMBER(SEARCH("Yes",'2_all_summary'!$H595)),IF(ISNUMBER(SEARCH("Yes",'2_all_summary'!U595)),1,2),IF(ISNUMBER(SEARCH("No",'2_all_summary'!U595)),4,3))</f>
        <v>4</v>
      </c>
    </row>
    <row r="597" spans="7:18" x14ac:dyDescent="0.3">
      <c r="G597" s="53"/>
      <c r="H597" s="39" t="str">
        <f>'2_all_summary'!D596</f>
        <v>Combining natural history collections with fisher knowledge for community-based conservation in Fiji</v>
      </c>
      <c r="I597" s="39" t="str">
        <f>'2_all_summary'!E596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v>
      </c>
      <c r="J597" s="39">
        <f>IF(ISNUMBER(SEARCH("Yes",'2_all_summary'!$H596)),IF(ISNUMBER(SEARCH("Yes",'2_all_summary'!M596)),1,2),IF(ISNUMBER(SEARCH("No",'2_all_summary'!M596)),4,3))</f>
        <v>1</v>
      </c>
      <c r="K597" s="39">
        <f>IF(ISNUMBER(SEARCH("Yes",'2_all_summary'!$H596)),IF(ISNUMBER(SEARCH("Yes",'2_all_summary'!N596)),1,2),IF(ISNUMBER(SEARCH("No",'2_all_summary'!N596)),4,3))</f>
        <v>1</v>
      </c>
      <c r="L597" s="39">
        <f>IF(ISNUMBER(SEARCH("Yes",'2_all_summary'!$H596)),IF(ISNUMBER(SEARCH("Yes",'2_all_summary'!O596)),1,2),IF(ISNUMBER(SEARCH("No",'2_all_summary'!O596)),4,3))</f>
        <v>1</v>
      </c>
      <c r="M597" s="39">
        <f>IF(ISNUMBER(SEARCH("Yes",'2_all_summary'!$H596)),IF(0&lt;'2_all_summary'!P596,1,2),IF(0='2_all_summary'!P596,4,3))</f>
        <v>1</v>
      </c>
      <c r="N597" s="39">
        <f>IF(ISNUMBER(SEARCH("Yes",'2_all_summary'!$H596)),IF(ISNUMBER(SEARCH("Yes",'2_all_summary'!Q596)),1,2),IF(ISNUMBER(SEARCH("No",'2_all_summary'!Q596)),4,3))</f>
        <v>1</v>
      </c>
      <c r="O597" s="39">
        <f>IF(ISNUMBER(SEARCH("Yes",'2_all_summary'!$H596)),IF(ISNUMBER(SEARCH("Yes",'2_all_summary'!R596)),1,2),IF(ISNUMBER(SEARCH("No",'2_all_summary'!R596)),4,3))</f>
        <v>1</v>
      </c>
      <c r="P597" s="39">
        <f>IF(ISNUMBER(SEARCH("Yes",'2_all_summary'!$H596)),IF(ISNUMBER(SEARCH("Yes",'2_all_summary'!S596)),1,2),IF(ISNUMBER(SEARCH("No",'2_all_summary'!S596)),4,3))</f>
        <v>1</v>
      </c>
      <c r="Q597" s="39">
        <f>IF(ISNUMBER(SEARCH("Yes",'2_all_summary'!$H596)),IF(0&lt;'2_all_summary'!T596,1,2),IF(0='2_all_summary'!T596,4,3))</f>
        <v>1</v>
      </c>
      <c r="R597" s="39">
        <f>IF(ISNUMBER(SEARCH("Yes",'2_all_summary'!$H596)),IF(ISNUMBER(SEARCH("Yes",'2_all_summary'!U596)),1,2),IF(ISNUMBER(SEARCH("No",'2_all_summary'!U596)),4,3))</f>
        <v>1</v>
      </c>
    </row>
    <row r="598" spans="7:18" x14ac:dyDescent="0.3">
      <c r="G598" s="53"/>
      <c r="H598" s="39" t="str">
        <f>'2_all_summary'!D597</f>
        <v>Dynamics of fish assemblages on coral reefs subjected to different management regimes in the Abrolhos Bank, eastern Brazil</v>
      </c>
      <c r="I598" s="39" t="str">
        <f>'2_all_summary'!E597</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v>
      </c>
      <c r="J598" s="39">
        <f>IF(ISNUMBER(SEARCH("Yes",'2_all_summary'!$H597)),IF(ISNUMBER(SEARCH("Yes",'2_all_summary'!M597)),1,2),IF(ISNUMBER(SEARCH("No",'2_all_summary'!M597)),4,3))</f>
        <v>4</v>
      </c>
      <c r="K598" s="39">
        <f>IF(ISNUMBER(SEARCH("Yes",'2_all_summary'!$H597)),IF(ISNUMBER(SEARCH("Yes",'2_all_summary'!N597)),1,2),IF(ISNUMBER(SEARCH("No",'2_all_summary'!N597)),4,3))</f>
        <v>4</v>
      </c>
      <c r="L598" s="39">
        <f>IF(ISNUMBER(SEARCH("Yes",'2_all_summary'!$H597)),IF(ISNUMBER(SEARCH("Yes",'2_all_summary'!O597)),1,2),IF(ISNUMBER(SEARCH("No",'2_all_summary'!O597)),4,3))</f>
        <v>4</v>
      </c>
      <c r="M598" s="39">
        <f>IF(ISNUMBER(SEARCH("Yes",'2_all_summary'!$H597)),IF(0&lt;'2_all_summary'!P597,1,2),IF(0='2_all_summary'!P597,4,3))</f>
        <v>4</v>
      </c>
      <c r="N598" s="39">
        <f>IF(ISNUMBER(SEARCH("Yes",'2_all_summary'!$H597)),IF(ISNUMBER(SEARCH("Yes",'2_all_summary'!Q597)),1,2),IF(ISNUMBER(SEARCH("No",'2_all_summary'!Q597)),4,3))</f>
        <v>4</v>
      </c>
      <c r="O598" s="39">
        <f>IF(ISNUMBER(SEARCH("Yes",'2_all_summary'!$H597)),IF(ISNUMBER(SEARCH("Yes",'2_all_summary'!R597)),1,2),IF(ISNUMBER(SEARCH("No",'2_all_summary'!R597)),4,3))</f>
        <v>4</v>
      </c>
      <c r="P598" s="39">
        <f>IF(ISNUMBER(SEARCH("Yes",'2_all_summary'!$H597)),IF(ISNUMBER(SEARCH("Yes",'2_all_summary'!S597)),1,2),IF(ISNUMBER(SEARCH("No",'2_all_summary'!S597)),4,3))</f>
        <v>4</v>
      </c>
      <c r="Q598" s="39">
        <f>IF(ISNUMBER(SEARCH("Yes",'2_all_summary'!$H597)),IF(0&lt;'2_all_summary'!T597,1,2),IF(0='2_all_summary'!T597,4,3))</f>
        <v>4</v>
      </c>
      <c r="R598" s="39">
        <f>IF(ISNUMBER(SEARCH("Yes",'2_all_summary'!$H597)),IF(ISNUMBER(SEARCH("Yes",'2_all_summary'!U597)),1,2),IF(ISNUMBER(SEARCH("No",'2_all_summary'!U597)),4,3))</f>
        <v>4</v>
      </c>
    </row>
    <row r="599" spans="7:18" x14ac:dyDescent="0.3">
      <c r="G599" s="53"/>
      <c r="H599" s="39" t="str">
        <f>'2_all_summary'!D598</f>
        <v>Mangrove plantation and land property rights: A lesson from the coastal area of South Sulawesi, Indonesia</v>
      </c>
      <c r="I599" s="39" t="str">
        <f>'2_all_summary'!E598</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599" s="39">
        <f>IF(ISNUMBER(SEARCH("Yes",'2_all_summary'!$H598)),IF(ISNUMBER(SEARCH("Yes",'2_all_summary'!M598)),1,2),IF(ISNUMBER(SEARCH("No",'2_all_summary'!M598)),4,3))</f>
        <v>4</v>
      </c>
      <c r="K599" s="39">
        <f>IF(ISNUMBER(SEARCH("Yes",'2_all_summary'!$H598)),IF(ISNUMBER(SEARCH("Yes",'2_all_summary'!N598)),1,2),IF(ISNUMBER(SEARCH("No",'2_all_summary'!N598)),4,3))</f>
        <v>4</v>
      </c>
      <c r="L599" s="39">
        <f>IF(ISNUMBER(SEARCH("Yes",'2_all_summary'!$H598)),IF(ISNUMBER(SEARCH("Yes",'2_all_summary'!O598)),1,2),IF(ISNUMBER(SEARCH("No",'2_all_summary'!O598)),4,3))</f>
        <v>4</v>
      </c>
      <c r="M599" s="39">
        <f>IF(ISNUMBER(SEARCH("Yes",'2_all_summary'!$H598)),IF(0&lt;'2_all_summary'!P598,1,2),IF(0='2_all_summary'!P598,4,3))</f>
        <v>4</v>
      </c>
      <c r="N599" s="39">
        <f>IF(ISNUMBER(SEARCH("Yes",'2_all_summary'!$H598)),IF(ISNUMBER(SEARCH("Yes",'2_all_summary'!Q598)),1,2),IF(ISNUMBER(SEARCH("No",'2_all_summary'!Q598)),4,3))</f>
        <v>4</v>
      </c>
      <c r="O599" s="39">
        <f>IF(ISNUMBER(SEARCH("Yes",'2_all_summary'!$H598)),IF(ISNUMBER(SEARCH("Yes",'2_all_summary'!R598)),1,2),IF(ISNUMBER(SEARCH("No",'2_all_summary'!R598)),4,3))</f>
        <v>4</v>
      </c>
      <c r="P599" s="39">
        <f>IF(ISNUMBER(SEARCH("Yes",'2_all_summary'!$H598)),IF(ISNUMBER(SEARCH("Yes",'2_all_summary'!S598)),1,2),IF(ISNUMBER(SEARCH("No",'2_all_summary'!S598)),4,3))</f>
        <v>4</v>
      </c>
      <c r="Q599" s="39">
        <f>IF(ISNUMBER(SEARCH("Yes",'2_all_summary'!$H598)),IF(0&lt;'2_all_summary'!T598,1,2),IF(0='2_all_summary'!T598,4,3))</f>
        <v>4</v>
      </c>
      <c r="R599" s="39">
        <f>IF(ISNUMBER(SEARCH("Yes",'2_all_summary'!$H598)),IF(ISNUMBER(SEARCH("Yes",'2_all_summary'!U598)),1,2),IF(ISNUMBER(SEARCH("No",'2_all_summary'!U598)),4,3))</f>
        <v>4</v>
      </c>
    </row>
    <row r="600" spans="7:18" x14ac:dyDescent="0.3">
      <c r="G600" s="53"/>
      <c r="H600" s="39" t="str">
        <f>'2_all_summary'!D599</f>
        <v>Migratory diversity in an Arctic fish supporting subsistence harvest</v>
      </c>
      <c r="I600" s="39" t="str">
        <f>'2_all_summary'!E599</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v>
      </c>
      <c r="J600" s="39">
        <f>IF(ISNUMBER(SEARCH("Yes",'2_all_summary'!$H599)),IF(ISNUMBER(SEARCH("Yes",'2_all_summary'!M599)),1,2),IF(ISNUMBER(SEARCH("No",'2_all_summary'!M599)),4,3))</f>
        <v>4</v>
      </c>
      <c r="K600" s="39">
        <f>IF(ISNUMBER(SEARCH("Yes",'2_all_summary'!$H599)),IF(ISNUMBER(SEARCH("Yes",'2_all_summary'!N599)),1,2),IF(ISNUMBER(SEARCH("No",'2_all_summary'!N599)),4,3))</f>
        <v>4</v>
      </c>
      <c r="L600" s="39">
        <f>IF(ISNUMBER(SEARCH("Yes",'2_all_summary'!$H599)),IF(ISNUMBER(SEARCH("Yes",'2_all_summary'!O599)),1,2),IF(ISNUMBER(SEARCH("No",'2_all_summary'!O599)),4,3))</f>
        <v>4</v>
      </c>
      <c r="M600" s="39">
        <f>IF(ISNUMBER(SEARCH("Yes",'2_all_summary'!$H599)),IF(0&lt;'2_all_summary'!P599,1,2),IF(0='2_all_summary'!P599,4,3))</f>
        <v>4</v>
      </c>
      <c r="N600" s="39">
        <f>IF(ISNUMBER(SEARCH("Yes",'2_all_summary'!$H599)),IF(ISNUMBER(SEARCH("Yes",'2_all_summary'!Q599)),1,2),IF(ISNUMBER(SEARCH("No",'2_all_summary'!Q599)),4,3))</f>
        <v>4</v>
      </c>
      <c r="O600" s="39">
        <f>IF(ISNUMBER(SEARCH("Yes",'2_all_summary'!$H599)),IF(ISNUMBER(SEARCH("Yes",'2_all_summary'!R599)),1,2),IF(ISNUMBER(SEARCH("No",'2_all_summary'!R599)),4,3))</f>
        <v>4</v>
      </c>
      <c r="P600" s="39">
        <f>IF(ISNUMBER(SEARCH("Yes",'2_all_summary'!$H599)),IF(ISNUMBER(SEARCH("Yes",'2_all_summary'!S599)),1,2),IF(ISNUMBER(SEARCH("No",'2_all_summary'!S599)),4,3))</f>
        <v>4</v>
      </c>
      <c r="Q600" s="39">
        <f>IF(ISNUMBER(SEARCH("Yes",'2_all_summary'!$H599)),IF(0&lt;'2_all_summary'!T599,1,2),IF(0='2_all_summary'!T599,4,3))</f>
        <v>4</v>
      </c>
      <c r="R600" s="39">
        <f>IF(ISNUMBER(SEARCH("Yes",'2_all_summary'!$H599)),IF(ISNUMBER(SEARCH("Yes",'2_all_summary'!U599)),1,2),IF(ISNUMBER(SEARCH("No",'2_all_summary'!U599)),4,3))</f>
        <v>4</v>
      </c>
    </row>
    <row r="601" spans="7:18" x14ac:dyDescent="0.3">
      <c r="G601" s="53"/>
      <c r="H601" s="39" t="str">
        <f>'2_all_summary'!D600</f>
        <v>Governance of mangrove restoration and conservation to climate change resilience in Bintan Island</v>
      </c>
      <c r="I601" s="39" t="str">
        <f>'2_all_summary'!E600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v>
      </c>
      <c r="J601" s="39">
        <f>IF(ISNUMBER(SEARCH("Yes",'2_all_summary'!$H600)),IF(ISNUMBER(SEARCH("Yes",'2_all_summary'!M600)),1,2),IF(ISNUMBER(SEARCH("No",'2_all_summary'!M600)),4,3))</f>
        <v>4</v>
      </c>
      <c r="K601" s="39">
        <f>IF(ISNUMBER(SEARCH("Yes",'2_all_summary'!$H600)),IF(ISNUMBER(SEARCH("Yes",'2_all_summary'!N600)),1,2),IF(ISNUMBER(SEARCH("No",'2_all_summary'!N600)),4,3))</f>
        <v>4</v>
      </c>
      <c r="L601" s="39">
        <f>IF(ISNUMBER(SEARCH("Yes",'2_all_summary'!$H600)),IF(ISNUMBER(SEARCH("Yes",'2_all_summary'!O600)),1,2),IF(ISNUMBER(SEARCH("No",'2_all_summary'!O600)),4,3))</f>
        <v>4</v>
      </c>
      <c r="M601" s="39">
        <f>IF(ISNUMBER(SEARCH("Yes",'2_all_summary'!$H600)),IF(0&lt;'2_all_summary'!P600,1,2),IF(0='2_all_summary'!P600,4,3))</f>
        <v>4</v>
      </c>
      <c r="N601" s="39">
        <f>IF(ISNUMBER(SEARCH("Yes",'2_all_summary'!$H600)),IF(ISNUMBER(SEARCH("Yes",'2_all_summary'!Q600)),1,2),IF(ISNUMBER(SEARCH("No",'2_all_summary'!Q600)),4,3))</f>
        <v>4</v>
      </c>
      <c r="O601" s="39">
        <f>IF(ISNUMBER(SEARCH("Yes",'2_all_summary'!$H600)),IF(ISNUMBER(SEARCH("Yes",'2_all_summary'!R600)),1,2),IF(ISNUMBER(SEARCH("No",'2_all_summary'!R600)),4,3))</f>
        <v>4</v>
      </c>
      <c r="P601" s="39">
        <f>IF(ISNUMBER(SEARCH("Yes",'2_all_summary'!$H600)),IF(ISNUMBER(SEARCH("Yes",'2_all_summary'!S600)),1,2),IF(ISNUMBER(SEARCH("No",'2_all_summary'!S600)),4,3))</f>
        <v>4</v>
      </c>
      <c r="Q601" s="39">
        <f>IF(ISNUMBER(SEARCH("Yes",'2_all_summary'!$H600)),IF(0&lt;'2_all_summary'!T600,1,2),IF(0='2_all_summary'!T600,4,3))</f>
        <v>4</v>
      </c>
      <c r="R601" s="39">
        <f>IF(ISNUMBER(SEARCH("Yes",'2_all_summary'!$H600)),IF(ISNUMBER(SEARCH("Yes",'2_all_summary'!U600)),1,2),IF(ISNUMBER(SEARCH("No",'2_all_summary'!U600)),4,3))</f>
        <v>4</v>
      </c>
    </row>
    <row r="602" spans="7:18" x14ac:dyDescent="0.3">
      <c r="G602" s="53"/>
      <c r="H602" s="39" t="str">
        <f>'2_all_summary'!D601</f>
        <v>Role of docosahexaenoic acid in maternal and child mental health</v>
      </c>
      <c r="I602" s="39" t="str">
        <f>'2_all_summary'!E601</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v>
      </c>
      <c r="J602" s="39">
        <f>IF(ISNUMBER(SEARCH("Yes",'2_all_summary'!$H601)),IF(ISNUMBER(SEARCH("Yes",'2_all_summary'!M601)),1,2),IF(ISNUMBER(SEARCH("No",'2_all_summary'!M601)),4,3))</f>
        <v>4</v>
      </c>
      <c r="K602" s="39">
        <f>IF(ISNUMBER(SEARCH("Yes",'2_all_summary'!$H601)),IF(ISNUMBER(SEARCH("Yes",'2_all_summary'!N601)),1,2),IF(ISNUMBER(SEARCH("No",'2_all_summary'!N601)),4,3))</f>
        <v>4</v>
      </c>
      <c r="L602" s="39">
        <f>IF(ISNUMBER(SEARCH("Yes",'2_all_summary'!$H601)),IF(ISNUMBER(SEARCH("Yes",'2_all_summary'!O601)),1,2),IF(ISNUMBER(SEARCH("No",'2_all_summary'!O601)),4,3))</f>
        <v>4</v>
      </c>
      <c r="M602" s="39">
        <f>IF(ISNUMBER(SEARCH("Yes",'2_all_summary'!$H601)),IF(0&lt;'2_all_summary'!P601,1,2),IF(0='2_all_summary'!P601,4,3))</f>
        <v>4</v>
      </c>
      <c r="N602" s="39">
        <f>IF(ISNUMBER(SEARCH("Yes",'2_all_summary'!$H601)),IF(ISNUMBER(SEARCH("Yes",'2_all_summary'!Q601)),1,2),IF(ISNUMBER(SEARCH("No",'2_all_summary'!Q601)),4,3))</f>
        <v>4</v>
      </c>
      <c r="O602" s="39">
        <f>IF(ISNUMBER(SEARCH("Yes",'2_all_summary'!$H601)),IF(ISNUMBER(SEARCH("Yes",'2_all_summary'!R601)),1,2),IF(ISNUMBER(SEARCH("No",'2_all_summary'!R601)),4,3))</f>
        <v>4</v>
      </c>
      <c r="P602" s="39">
        <f>IF(ISNUMBER(SEARCH("Yes",'2_all_summary'!$H601)),IF(ISNUMBER(SEARCH("Yes",'2_all_summary'!S601)),1,2),IF(ISNUMBER(SEARCH("No",'2_all_summary'!S601)),4,3))</f>
        <v>4</v>
      </c>
      <c r="Q602" s="39">
        <f>IF(ISNUMBER(SEARCH("Yes",'2_all_summary'!$H601)),IF(0&lt;'2_all_summary'!T601,1,2),IF(0='2_all_summary'!T601,4,3))</f>
        <v>4</v>
      </c>
      <c r="R602" s="39">
        <f>IF(ISNUMBER(SEARCH("Yes",'2_all_summary'!$H601)),IF(ISNUMBER(SEARCH("Yes",'2_all_summary'!U601)),1,2),IF(ISNUMBER(SEARCH("No",'2_all_summary'!U601)),4,3))</f>
        <v>4</v>
      </c>
    </row>
    <row r="603" spans="7:18" x14ac:dyDescent="0.3">
      <c r="G603" s="53"/>
      <c r="H603" s="39" t="str">
        <f>'2_all_summary'!D602</f>
        <v>Evaluating factors contributing to the success of community-based coastal resource management: The Central Visayas Regional Project-1, Philippines</v>
      </c>
      <c r="I603" s="39" t="str">
        <f>'2_all_summary'!E602</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603" s="39">
        <f>IF(ISNUMBER(SEARCH("Yes",'2_all_summary'!$H602)),IF(ISNUMBER(SEARCH("Yes",'2_all_summary'!M602)),1,2),IF(ISNUMBER(SEARCH("No",'2_all_summary'!M602)),4,3))</f>
        <v>4</v>
      </c>
      <c r="K603" s="39">
        <f>IF(ISNUMBER(SEARCH("Yes",'2_all_summary'!$H602)),IF(ISNUMBER(SEARCH("Yes",'2_all_summary'!N602)),1,2),IF(ISNUMBER(SEARCH("No",'2_all_summary'!N602)),4,3))</f>
        <v>4</v>
      </c>
      <c r="L603" s="39">
        <f>IF(ISNUMBER(SEARCH("Yes",'2_all_summary'!$H602)),IF(ISNUMBER(SEARCH("Yes",'2_all_summary'!O602)),1,2),IF(ISNUMBER(SEARCH("No",'2_all_summary'!O602)),4,3))</f>
        <v>4</v>
      </c>
      <c r="M603" s="39">
        <f>IF(ISNUMBER(SEARCH("Yes",'2_all_summary'!$H602)),IF(0&lt;'2_all_summary'!P602,1,2),IF(0='2_all_summary'!P602,4,3))</f>
        <v>4</v>
      </c>
      <c r="N603" s="39">
        <f>IF(ISNUMBER(SEARCH("Yes",'2_all_summary'!$H602)),IF(ISNUMBER(SEARCH("Yes",'2_all_summary'!Q602)),1,2),IF(ISNUMBER(SEARCH("No",'2_all_summary'!Q602)),4,3))</f>
        <v>4</v>
      </c>
      <c r="O603" s="39">
        <f>IF(ISNUMBER(SEARCH("Yes",'2_all_summary'!$H602)),IF(ISNUMBER(SEARCH("Yes",'2_all_summary'!R602)),1,2),IF(ISNUMBER(SEARCH("No",'2_all_summary'!R602)),4,3))</f>
        <v>4</v>
      </c>
      <c r="P603" s="39">
        <f>IF(ISNUMBER(SEARCH("Yes",'2_all_summary'!$H602)),IF(ISNUMBER(SEARCH("Yes",'2_all_summary'!S602)),1,2),IF(ISNUMBER(SEARCH("No",'2_all_summary'!S602)),4,3))</f>
        <v>4</v>
      </c>
      <c r="Q603" s="39">
        <f>IF(ISNUMBER(SEARCH("Yes",'2_all_summary'!$H602)),IF(0&lt;'2_all_summary'!T602,1,2),IF(0='2_all_summary'!T602,4,3))</f>
        <v>4</v>
      </c>
      <c r="R603" s="39">
        <f>IF(ISNUMBER(SEARCH("Yes",'2_all_summary'!$H602)),IF(ISNUMBER(SEARCH("Yes",'2_all_summary'!U602)),1,2),IF(ISNUMBER(SEARCH("No",'2_all_summary'!U602)),4,3))</f>
        <v>4</v>
      </c>
    </row>
    <row r="604" spans="7:18" x14ac:dyDescent="0.3">
      <c r="G604" s="53"/>
      <c r="H604" s="39" t="str">
        <f>'2_all_summary'!D603</f>
        <v>The effectiveness of community-based governance of small-scale fisheries, Ngazidja island, Comoros</v>
      </c>
      <c r="I604" s="39" t="str">
        <f>'2_all_summary'!E603</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v>
      </c>
      <c r="J604" s="39">
        <f>IF(ISNUMBER(SEARCH("Yes",'2_all_summary'!$H603)),IF(ISNUMBER(SEARCH("Yes",'2_all_summary'!M603)),1,2),IF(ISNUMBER(SEARCH("No",'2_all_summary'!M603)),4,3))</f>
        <v>4</v>
      </c>
      <c r="K604" s="39">
        <f>IF(ISNUMBER(SEARCH("Yes",'2_all_summary'!$H603)),IF(ISNUMBER(SEARCH("Yes",'2_all_summary'!N603)),1,2),IF(ISNUMBER(SEARCH("No",'2_all_summary'!N603)),4,3))</f>
        <v>4</v>
      </c>
      <c r="L604" s="39">
        <f>IF(ISNUMBER(SEARCH("Yes",'2_all_summary'!$H603)),IF(ISNUMBER(SEARCH("Yes",'2_all_summary'!O603)),1,2),IF(ISNUMBER(SEARCH("No",'2_all_summary'!O603)),4,3))</f>
        <v>4</v>
      </c>
      <c r="M604" s="39">
        <f>IF(ISNUMBER(SEARCH("Yes",'2_all_summary'!$H603)),IF(0&lt;'2_all_summary'!P603,1,2),IF(0='2_all_summary'!P603,4,3))</f>
        <v>4</v>
      </c>
      <c r="N604" s="39">
        <f>IF(ISNUMBER(SEARCH("Yes",'2_all_summary'!$H603)),IF(ISNUMBER(SEARCH("Yes",'2_all_summary'!Q603)),1,2),IF(ISNUMBER(SEARCH("No",'2_all_summary'!Q603)),4,3))</f>
        <v>4</v>
      </c>
      <c r="O604" s="39">
        <f>IF(ISNUMBER(SEARCH("Yes",'2_all_summary'!$H603)),IF(ISNUMBER(SEARCH("Yes",'2_all_summary'!R603)),1,2),IF(ISNUMBER(SEARCH("No",'2_all_summary'!R603)),4,3))</f>
        <v>4</v>
      </c>
      <c r="P604" s="39">
        <f>IF(ISNUMBER(SEARCH("Yes",'2_all_summary'!$H603)),IF(ISNUMBER(SEARCH("Yes",'2_all_summary'!S603)),1,2),IF(ISNUMBER(SEARCH("No",'2_all_summary'!S603)),4,3))</f>
        <v>4</v>
      </c>
      <c r="Q604" s="39">
        <f>IF(ISNUMBER(SEARCH("Yes",'2_all_summary'!$H603)),IF(0&lt;'2_all_summary'!T603,1,2),IF(0='2_all_summary'!T603,4,3))</f>
        <v>4</v>
      </c>
      <c r="R604" s="39">
        <f>IF(ISNUMBER(SEARCH("Yes",'2_all_summary'!$H603)),IF(ISNUMBER(SEARCH("Yes",'2_all_summary'!U603)),1,2),IF(ISNUMBER(SEARCH("No",'2_all_summary'!U603)),4,3))</f>
        <v>4</v>
      </c>
    </row>
    <row r="605" spans="7:18" x14ac:dyDescent="0.3">
      <c r="G605" s="53"/>
      <c r="H605" s="39" t="str">
        <f>'2_all_summary'!D604</f>
        <v>The spawning migrations of an exploited Albulid in the tropical Pacific: implications for conservation and community-based management</v>
      </c>
      <c r="I605" s="39" t="str">
        <f>'2_all_summary'!E604</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605" s="39">
        <f>IF(ISNUMBER(SEARCH("Yes",'2_all_summary'!$H604)),IF(ISNUMBER(SEARCH("Yes",'2_all_summary'!M604)),1,2),IF(ISNUMBER(SEARCH("No",'2_all_summary'!M604)),4,3))</f>
        <v>3</v>
      </c>
      <c r="K605" s="39">
        <f>IF(ISNUMBER(SEARCH("Yes",'2_all_summary'!$H604)),IF(ISNUMBER(SEARCH("Yes",'2_all_summary'!N604)),1,2),IF(ISNUMBER(SEARCH("No",'2_all_summary'!N604)),4,3))</f>
        <v>3</v>
      </c>
      <c r="L605" s="39">
        <f>IF(ISNUMBER(SEARCH("Yes",'2_all_summary'!$H604)),IF(ISNUMBER(SEARCH("Yes",'2_all_summary'!O604)),1,2),IF(ISNUMBER(SEARCH("No",'2_all_summary'!O604)),4,3))</f>
        <v>3</v>
      </c>
      <c r="M605" s="39">
        <f>IF(ISNUMBER(SEARCH("Yes",'2_all_summary'!$H604)),IF(0&lt;'2_all_summary'!P604,1,2),IF(0='2_all_summary'!P604,4,3))</f>
        <v>3</v>
      </c>
      <c r="N605" s="39">
        <f>IF(ISNUMBER(SEARCH("Yes",'2_all_summary'!$H604)),IF(ISNUMBER(SEARCH("Yes",'2_all_summary'!Q604)),1,2),IF(ISNUMBER(SEARCH("No",'2_all_summary'!Q604)),4,3))</f>
        <v>3</v>
      </c>
      <c r="O605" s="39">
        <f>IF(ISNUMBER(SEARCH("Yes",'2_all_summary'!$H604)),IF(ISNUMBER(SEARCH("Yes",'2_all_summary'!R604)),1,2),IF(ISNUMBER(SEARCH("No",'2_all_summary'!R604)),4,3))</f>
        <v>3</v>
      </c>
      <c r="P605" s="39">
        <f>IF(ISNUMBER(SEARCH("Yes",'2_all_summary'!$H604)),IF(ISNUMBER(SEARCH("Yes",'2_all_summary'!S604)),1,2),IF(ISNUMBER(SEARCH("No",'2_all_summary'!S604)),4,3))</f>
        <v>3</v>
      </c>
      <c r="Q605" s="39">
        <f>IF(ISNUMBER(SEARCH("Yes",'2_all_summary'!$H604)),IF(0&lt;'2_all_summary'!T604,1,2),IF(0='2_all_summary'!T604,4,3))</f>
        <v>3</v>
      </c>
      <c r="R605" s="39">
        <f>IF(ISNUMBER(SEARCH("Yes",'2_all_summary'!$H604)),IF(ISNUMBER(SEARCH("Yes",'2_all_summary'!U604)),1,2),IF(ISNUMBER(SEARCH("No",'2_all_summary'!U604)),4,3))</f>
        <v>3</v>
      </c>
    </row>
    <row r="606" spans="7:18" x14ac:dyDescent="0.3">
      <c r="G606" s="53"/>
      <c r="H606" s="39" t="str">
        <f>'2_all_summary'!D605</f>
        <v>Net benefits: The ecological restoration of inland fisheries in Bangladesh</v>
      </c>
      <c r="I606" s="39" t="str">
        <f>'2_all_summary'!E605</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v>
      </c>
      <c r="J606" s="39">
        <f>IF(ISNUMBER(SEARCH("Yes",'2_all_summary'!$H605)),IF(ISNUMBER(SEARCH("Yes",'2_all_summary'!M605)),1,2),IF(ISNUMBER(SEARCH("No",'2_all_summary'!M605)),4,3))</f>
        <v>4</v>
      </c>
      <c r="K606" s="39">
        <f>IF(ISNUMBER(SEARCH("Yes",'2_all_summary'!$H605)),IF(ISNUMBER(SEARCH("Yes",'2_all_summary'!N605)),1,2),IF(ISNUMBER(SEARCH("No",'2_all_summary'!N605)),4,3))</f>
        <v>4</v>
      </c>
      <c r="L606" s="39">
        <f>IF(ISNUMBER(SEARCH("Yes",'2_all_summary'!$H605)),IF(ISNUMBER(SEARCH("Yes",'2_all_summary'!O605)),1,2),IF(ISNUMBER(SEARCH("No",'2_all_summary'!O605)),4,3))</f>
        <v>4</v>
      </c>
      <c r="M606" s="39">
        <f>IF(ISNUMBER(SEARCH("Yes",'2_all_summary'!$H605)),IF(0&lt;'2_all_summary'!P605,1,2),IF(0='2_all_summary'!P605,4,3))</f>
        <v>4</v>
      </c>
      <c r="N606" s="39">
        <f>IF(ISNUMBER(SEARCH("Yes",'2_all_summary'!$H605)),IF(ISNUMBER(SEARCH("Yes",'2_all_summary'!Q605)),1,2),IF(ISNUMBER(SEARCH("No",'2_all_summary'!Q605)),4,3))</f>
        <v>4</v>
      </c>
      <c r="O606" s="39">
        <f>IF(ISNUMBER(SEARCH("Yes",'2_all_summary'!$H605)),IF(ISNUMBER(SEARCH("Yes",'2_all_summary'!R605)),1,2),IF(ISNUMBER(SEARCH("No",'2_all_summary'!R605)),4,3))</f>
        <v>4</v>
      </c>
      <c r="P606" s="39">
        <f>IF(ISNUMBER(SEARCH("Yes",'2_all_summary'!$H605)),IF(ISNUMBER(SEARCH("Yes",'2_all_summary'!S605)),1,2),IF(ISNUMBER(SEARCH("No",'2_all_summary'!S605)),4,3))</f>
        <v>4</v>
      </c>
      <c r="Q606" s="39">
        <f>IF(ISNUMBER(SEARCH("Yes",'2_all_summary'!$H605)),IF(0&lt;'2_all_summary'!T605,1,2),IF(0='2_all_summary'!T605,4,3))</f>
        <v>4</v>
      </c>
      <c r="R606" s="39">
        <f>IF(ISNUMBER(SEARCH("Yes",'2_all_summary'!$H605)),IF(ISNUMBER(SEARCH("Yes",'2_all_summary'!U605)),1,2),IF(ISNUMBER(SEARCH("No",'2_all_summary'!U605)),4,3))</f>
        <v>4</v>
      </c>
    </row>
    <row r="607" spans="7:18" x14ac:dyDescent="0.3">
      <c r="G607" s="53"/>
      <c r="H607" s="39" t="str">
        <f>'2_all_summary'!D606</f>
        <v>Institutional and ecological interplay for successful self-governance of community-based fisheries</v>
      </c>
      <c r="I607" s="39" t="str">
        <f>'2_all_summary'!E606</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607" s="39">
        <f>IF(ISNUMBER(SEARCH("Yes",'2_all_summary'!$H606)),IF(ISNUMBER(SEARCH("Yes",'2_all_summary'!M606)),1,2),IF(ISNUMBER(SEARCH("No",'2_all_summary'!M606)),4,3))</f>
        <v>3</v>
      </c>
      <c r="K607" s="39">
        <f>IF(ISNUMBER(SEARCH("Yes",'2_all_summary'!$H606)),IF(ISNUMBER(SEARCH("Yes",'2_all_summary'!N606)),1,2),IF(ISNUMBER(SEARCH("No",'2_all_summary'!N606)),4,3))</f>
        <v>3</v>
      </c>
      <c r="L607" s="39">
        <f>IF(ISNUMBER(SEARCH("Yes",'2_all_summary'!$H606)),IF(ISNUMBER(SEARCH("Yes",'2_all_summary'!O606)),1,2),IF(ISNUMBER(SEARCH("No",'2_all_summary'!O606)),4,3))</f>
        <v>3</v>
      </c>
      <c r="M607" s="39">
        <f>IF(ISNUMBER(SEARCH("Yes",'2_all_summary'!$H606)),IF(0&lt;'2_all_summary'!P606,1,2),IF(0='2_all_summary'!P606,4,3))</f>
        <v>3</v>
      </c>
      <c r="N607" s="39">
        <f>IF(ISNUMBER(SEARCH("Yes",'2_all_summary'!$H606)),IF(ISNUMBER(SEARCH("Yes",'2_all_summary'!Q606)),1,2),IF(ISNUMBER(SEARCH("No",'2_all_summary'!Q606)),4,3))</f>
        <v>3</v>
      </c>
      <c r="O607" s="39">
        <f>IF(ISNUMBER(SEARCH("Yes",'2_all_summary'!$H606)),IF(ISNUMBER(SEARCH("Yes",'2_all_summary'!R606)),1,2),IF(ISNUMBER(SEARCH("No",'2_all_summary'!R606)),4,3))</f>
        <v>3</v>
      </c>
      <c r="P607" s="39">
        <f>IF(ISNUMBER(SEARCH("Yes",'2_all_summary'!$H606)),IF(ISNUMBER(SEARCH("Yes",'2_all_summary'!S606)),1,2),IF(ISNUMBER(SEARCH("No",'2_all_summary'!S606)),4,3))</f>
        <v>3</v>
      </c>
      <c r="Q607" s="39">
        <f>IF(ISNUMBER(SEARCH("Yes",'2_all_summary'!$H606)),IF(0&lt;'2_all_summary'!T606,1,2),IF(0='2_all_summary'!T606,4,3))</f>
        <v>3</v>
      </c>
      <c r="R607" s="39">
        <f>IF(ISNUMBER(SEARCH("Yes",'2_all_summary'!$H606)),IF(ISNUMBER(SEARCH("Yes",'2_all_summary'!U606)),1,2),IF(ISNUMBER(SEARCH("No",'2_all_summary'!U606)),4,3))</f>
        <v>3</v>
      </c>
    </row>
    <row r="608" spans="7:18" x14ac:dyDescent="0.3">
      <c r="G608" s="53"/>
      <c r="H608" s="39" t="str">
        <f>'2_all_summary'!D607</f>
        <v>Scaling territorial use rights in fisheries (TURFs) in Belize</v>
      </c>
      <c r="I608" s="39" t="str">
        <f>'2_all_summary'!E607</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v>
      </c>
      <c r="J608" s="39">
        <f>IF(ISNUMBER(SEARCH("Yes",'2_all_summary'!$H607)),IF(ISNUMBER(SEARCH("Yes",'2_all_summary'!M607)),1,2),IF(ISNUMBER(SEARCH("No",'2_all_summary'!M607)),4,3))</f>
        <v>4</v>
      </c>
      <c r="K608" s="39">
        <f>IF(ISNUMBER(SEARCH("Yes",'2_all_summary'!$H607)),IF(ISNUMBER(SEARCH("Yes",'2_all_summary'!N607)),1,2),IF(ISNUMBER(SEARCH("No",'2_all_summary'!N607)),4,3))</f>
        <v>4</v>
      </c>
      <c r="L608" s="39">
        <f>IF(ISNUMBER(SEARCH("Yes",'2_all_summary'!$H607)),IF(ISNUMBER(SEARCH("Yes",'2_all_summary'!O607)),1,2),IF(ISNUMBER(SEARCH("No",'2_all_summary'!O607)),4,3))</f>
        <v>4</v>
      </c>
      <c r="M608" s="39">
        <f>IF(ISNUMBER(SEARCH("Yes",'2_all_summary'!$H607)),IF(0&lt;'2_all_summary'!P607,1,2),IF(0='2_all_summary'!P607,4,3))</f>
        <v>4</v>
      </c>
      <c r="N608" s="39">
        <f>IF(ISNUMBER(SEARCH("Yes",'2_all_summary'!$H607)),IF(ISNUMBER(SEARCH("Yes",'2_all_summary'!Q607)),1,2),IF(ISNUMBER(SEARCH("No",'2_all_summary'!Q607)),4,3))</f>
        <v>4</v>
      </c>
      <c r="O608" s="39">
        <f>IF(ISNUMBER(SEARCH("Yes",'2_all_summary'!$H607)),IF(ISNUMBER(SEARCH("Yes",'2_all_summary'!R607)),1,2),IF(ISNUMBER(SEARCH("No",'2_all_summary'!R607)),4,3))</f>
        <v>4</v>
      </c>
      <c r="P608" s="39">
        <f>IF(ISNUMBER(SEARCH("Yes",'2_all_summary'!$H607)),IF(ISNUMBER(SEARCH("Yes",'2_all_summary'!S607)),1,2),IF(ISNUMBER(SEARCH("No",'2_all_summary'!S607)),4,3))</f>
        <v>4</v>
      </c>
      <c r="Q608" s="39">
        <f>IF(ISNUMBER(SEARCH("Yes",'2_all_summary'!$H607)),IF(0&lt;'2_all_summary'!T607,1,2),IF(0='2_all_summary'!T607,4,3))</f>
        <v>4</v>
      </c>
      <c r="R608" s="39">
        <f>IF(ISNUMBER(SEARCH("Yes",'2_all_summary'!$H607)),IF(ISNUMBER(SEARCH("Yes",'2_all_summary'!U607)),1,2),IF(ISNUMBER(SEARCH("No",'2_all_summary'!U607)),4,3))</f>
        <v>4</v>
      </c>
    </row>
    <row r="609" spans="7:18" x14ac:dyDescent="0.3">
      <c r="G609" s="53"/>
      <c r="H609" s="39" t="str">
        <f>'2_all_summary'!D608</f>
        <v>Fishing in the dark-local knowledge, night spearfishing and spawning aggregations in the Western Solomon Islands</v>
      </c>
      <c r="I609" s="39" t="str">
        <f>'2_all_summary'!E608</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v>
      </c>
      <c r="J609" s="39">
        <f>IF(ISNUMBER(SEARCH("Yes",'2_all_summary'!$H608)),IF(ISNUMBER(SEARCH("Yes",'2_all_summary'!M608)),1,2),IF(ISNUMBER(SEARCH("No",'2_all_summary'!M608)),4,3))</f>
        <v>1</v>
      </c>
      <c r="K609" s="39">
        <f>IF(ISNUMBER(SEARCH("Yes",'2_all_summary'!$H608)),IF(ISNUMBER(SEARCH("Yes",'2_all_summary'!N608)),1,2),IF(ISNUMBER(SEARCH("No",'2_all_summary'!N608)),4,3))</f>
        <v>1</v>
      </c>
      <c r="L609" s="39">
        <f>IF(ISNUMBER(SEARCH("Yes",'2_all_summary'!$H608)),IF(ISNUMBER(SEARCH("Yes",'2_all_summary'!O608)),1,2),IF(ISNUMBER(SEARCH("No",'2_all_summary'!O608)),4,3))</f>
        <v>1</v>
      </c>
      <c r="M609" s="39">
        <f>IF(ISNUMBER(SEARCH("Yes",'2_all_summary'!$H608)),IF(0&lt;'2_all_summary'!P608,1,2),IF(0='2_all_summary'!P608,4,3))</f>
        <v>1</v>
      </c>
      <c r="N609" s="39">
        <f>IF(ISNUMBER(SEARCH("Yes",'2_all_summary'!$H608)),IF(ISNUMBER(SEARCH("Yes",'2_all_summary'!Q608)),1,2),IF(ISNUMBER(SEARCH("No",'2_all_summary'!Q608)),4,3))</f>
        <v>1</v>
      </c>
      <c r="O609" s="39">
        <f>IF(ISNUMBER(SEARCH("Yes",'2_all_summary'!$H608)),IF(ISNUMBER(SEARCH("Yes",'2_all_summary'!R608)),1,2),IF(ISNUMBER(SEARCH("No",'2_all_summary'!R608)),4,3))</f>
        <v>1</v>
      </c>
      <c r="P609" s="39">
        <f>IF(ISNUMBER(SEARCH("Yes",'2_all_summary'!$H608)),IF(ISNUMBER(SEARCH("Yes",'2_all_summary'!S608)),1,2),IF(ISNUMBER(SEARCH("No",'2_all_summary'!S608)),4,3))</f>
        <v>1</v>
      </c>
      <c r="Q609" s="39">
        <f>IF(ISNUMBER(SEARCH("Yes",'2_all_summary'!$H608)),IF(0&lt;'2_all_summary'!T608,1,2),IF(0='2_all_summary'!T608,4,3))</f>
        <v>1</v>
      </c>
      <c r="R609" s="39">
        <f>IF(ISNUMBER(SEARCH("Yes",'2_all_summary'!$H608)),IF(ISNUMBER(SEARCH("Yes",'2_all_summary'!U608)),1,2),IF(ISNUMBER(SEARCH("No",'2_all_summary'!U608)),4,3))</f>
        <v>1</v>
      </c>
    </row>
    <row r="610" spans="7:18" x14ac:dyDescent="0.3">
      <c r="G610" s="53"/>
      <c r="H610" s="39" t="str">
        <f>'2_all_summary'!D609</f>
        <v>Assessment of sustainable utilization of ecosystem services in different stages of mangrove forest restoration at klong khone sub-district, Samut Songkhram province, Thailand</v>
      </c>
      <c r="I610" s="39" t="str">
        <f>'2_all_summary'!E609</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v>
      </c>
      <c r="J610" s="39">
        <f>IF(ISNUMBER(SEARCH("Yes",'2_all_summary'!$H609)),IF(ISNUMBER(SEARCH("Yes",'2_all_summary'!M609)),1,2),IF(ISNUMBER(SEARCH("No",'2_all_summary'!M609)),4,3))</f>
        <v>4</v>
      </c>
      <c r="K610" s="39">
        <f>IF(ISNUMBER(SEARCH("Yes",'2_all_summary'!$H609)),IF(ISNUMBER(SEARCH("Yes",'2_all_summary'!N609)),1,2),IF(ISNUMBER(SEARCH("No",'2_all_summary'!N609)),4,3))</f>
        <v>4</v>
      </c>
      <c r="L610" s="39">
        <f>IF(ISNUMBER(SEARCH("Yes",'2_all_summary'!$H609)),IF(ISNUMBER(SEARCH("Yes",'2_all_summary'!O609)),1,2),IF(ISNUMBER(SEARCH("No",'2_all_summary'!O609)),4,3))</f>
        <v>4</v>
      </c>
      <c r="M610" s="39">
        <f>IF(ISNUMBER(SEARCH("Yes",'2_all_summary'!$H609)),IF(0&lt;'2_all_summary'!P609,1,2),IF(0='2_all_summary'!P609,4,3))</f>
        <v>4</v>
      </c>
      <c r="N610" s="39">
        <f>IF(ISNUMBER(SEARCH("Yes",'2_all_summary'!$H609)),IF(ISNUMBER(SEARCH("Yes",'2_all_summary'!Q609)),1,2),IF(ISNUMBER(SEARCH("No",'2_all_summary'!Q609)),4,3))</f>
        <v>4</v>
      </c>
      <c r="O610" s="39">
        <f>IF(ISNUMBER(SEARCH("Yes",'2_all_summary'!$H609)),IF(ISNUMBER(SEARCH("Yes",'2_all_summary'!R609)),1,2),IF(ISNUMBER(SEARCH("No",'2_all_summary'!R609)),4,3))</f>
        <v>4</v>
      </c>
      <c r="P610" s="39">
        <f>IF(ISNUMBER(SEARCH("Yes",'2_all_summary'!$H609)),IF(ISNUMBER(SEARCH("Yes",'2_all_summary'!S609)),1,2),IF(ISNUMBER(SEARCH("No",'2_all_summary'!S609)),4,3))</f>
        <v>4</v>
      </c>
      <c r="Q610" s="39">
        <f>IF(ISNUMBER(SEARCH("Yes",'2_all_summary'!$H609)),IF(0&lt;'2_all_summary'!T609,1,2),IF(0='2_all_summary'!T609,4,3))</f>
        <v>4</v>
      </c>
      <c r="R610" s="39">
        <f>IF(ISNUMBER(SEARCH("Yes",'2_all_summary'!$H609)),IF(ISNUMBER(SEARCH("Yes",'2_all_summary'!U609)),1,2),IF(ISNUMBER(SEARCH("No",'2_all_summary'!U609)),4,3))</f>
        <v>4</v>
      </c>
    </row>
    <row r="611" spans="7:18" x14ac:dyDescent="0.3">
      <c r="G611" s="53"/>
      <c r="H611" s="39" t="str">
        <f>'2_all_summary'!D610</f>
        <v>Taking institutions seriously: Using the IAD framework to analyze fisheries policy</v>
      </c>
      <c r="I611" s="39" t="str">
        <f>'2_all_summary'!E610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v>
      </c>
      <c r="J611" s="39">
        <f>IF(ISNUMBER(SEARCH("Yes",'2_all_summary'!$H610)),IF(ISNUMBER(SEARCH("Yes",'2_all_summary'!M610)),1,2),IF(ISNUMBER(SEARCH("No",'2_all_summary'!M610)),4,3))</f>
        <v>4</v>
      </c>
      <c r="K611" s="39">
        <f>IF(ISNUMBER(SEARCH("Yes",'2_all_summary'!$H610)),IF(ISNUMBER(SEARCH("Yes",'2_all_summary'!N610)),1,2),IF(ISNUMBER(SEARCH("No",'2_all_summary'!N610)),4,3))</f>
        <v>4</v>
      </c>
      <c r="L611" s="39">
        <f>IF(ISNUMBER(SEARCH("Yes",'2_all_summary'!$H610)),IF(ISNUMBER(SEARCH("Yes",'2_all_summary'!O610)),1,2),IF(ISNUMBER(SEARCH("No",'2_all_summary'!O610)),4,3))</f>
        <v>4</v>
      </c>
      <c r="M611" s="39">
        <f>IF(ISNUMBER(SEARCH("Yes",'2_all_summary'!$H610)),IF(0&lt;'2_all_summary'!P610,1,2),IF(0='2_all_summary'!P610,4,3))</f>
        <v>4</v>
      </c>
      <c r="N611" s="39">
        <f>IF(ISNUMBER(SEARCH("Yes",'2_all_summary'!$H610)),IF(ISNUMBER(SEARCH("Yes",'2_all_summary'!Q610)),1,2),IF(ISNUMBER(SEARCH("No",'2_all_summary'!Q610)),4,3))</f>
        <v>4</v>
      </c>
      <c r="O611" s="39">
        <f>IF(ISNUMBER(SEARCH("Yes",'2_all_summary'!$H610)),IF(ISNUMBER(SEARCH("Yes",'2_all_summary'!R610)),1,2),IF(ISNUMBER(SEARCH("No",'2_all_summary'!R610)),4,3))</f>
        <v>4</v>
      </c>
      <c r="P611" s="39">
        <f>IF(ISNUMBER(SEARCH("Yes",'2_all_summary'!$H610)),IF(ISNUMBER(SEARCH("Yes",'2_all_summary'!S610)),1,2),IF(ISNUMBER(SEARCH("No",'2_all_summary'!S610)),4,3))</f>
        <v>4</v>
      </c>
      <c r="Q611" s="39">
        <f>IF(ISNUMBER(SEARCH("Yes",'2_all_summary'!$H610)),IF(0&lt;'2_all_summary'!T610,1,2),IF(0='2_all_summary'!T610,4,3))</f>
        <v>4</v>
      </c>
      <c r="R611" s="39">
        <f>IF(ISNUMBER(SEARCH("Yes",'2_all_summary'!$H610)),IF(ISNUMBER(SEARCH("Yes",'2_all_summary'!U610)),1,2),IF(ISNUMBER(SEARCH("No",'2_all_summary'!U610)),4,3))</f>
        <v>4</v>
      </c>
    </row>
    <row r="612" spans="7:18" x14ac:dyDescent="0.3">
      <c r="G612" s="53"/>
      <c r="H612" s="39" t="str">
        <f>'2_all_summary'!D611</f>
        <v>Understanding social-ecological change and transformation through community perceptions of system identity</v>
      </c>
      <c r="I612" s="39" t="str">
        <f>'2_all_summary'!E611</f>
        <v>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v>
      </c>
      <c r="J612" s="39">
        <f>IF(ISNUMBER(SEARCH("Yes",'2_all_summary'!$H611)),IF(ISNUMBER(SEARCH("Yes",'2_all_summary'!M611)),1,2),IF(ISNUMBER(SEARCH("No",'2_all_summary'!M611)),4,3))</f>
        <v>4</v>
      </c>
      <c r="K612" s="39">
        <f>IF(ISNUMBER(SEARCH("Yes",'2_all_summary'!$H611)),IF(ISNUMBER(SEARCH("Yes",'2_all_summary'!N611)),1,2),IF(ISNUMBER(SEARCH("No",'2_all_summary'!N611)),4,3))</f>
        <v>4</v>
      </c>
      <c r="L612" s="39">
        <f>IF(ISNUMBER(SEARCH("Yes",'2_all_summary'!$H611)),IF(ISNUMBER(SEARCH("Yes",'2_all_summary'!O611)),1,2),IF(ISNUMBER(SEARCH("No",'2_all_summary'!O611)),4,3))</f>
        <v>4</v>
      </c>
      <c r="M612" s="39">
        <f>IF(ISNUMBER(SEARCH("Yes",'2_all_summary'!$H611)),IF(0&lt;'2_all_summary'!P611,1,2),IF(0='2_all_summary'!P611,4,3))</f>
        <v>4</v>
      </c>
      <c r="N612" s="39">
        <f>IF(ISNUMBER(SEARCH("Yes",'2_all_summary'!$H611)),IF(ISNUMBER(SEARCH("Yes",'2_all_summary'!Q611)),1,2),IF(ISNUMBER(SEARCH("No",'2_all_summary'!Q611)),4,3))</f>
        <v>4</v>
      </c>
      <c r="O612" s="39">
        <f>IF(ISNUMBER(SEARCH("Yes",'2_all_summary'!$H611)),IF(ISNUMBER(SEARCH("Yes",'2_all_summary'!R611)),1,2),IF(ISNUMBER(SEARCH("No",'2_all_summary'!R611)),4,3))</f>
        <v>4</v>
      </c>
      <c r="P612" s="39">
        <f>IF(ISNUMBER(SEARCH("Yes",'2_all_summary'!$H611)),IF(ISNUMBER(SEARCH("Yes",'2_all_summary'!S611)),1,2),IF(ISNUMBER(SEARCH("No",'2_all_summary'!S611)),4,3))</f>
        <v>4</v>
      </c>
      <c r="Q612" s="39">
        <f>IF(ISNUMBER(SEARCH("Yes",'2_all_summary'!$H611)),IF(0&lt;'2_all_summary'!T611,1,2),IF(0='2_all_summary'!T611,4,3))</f>
        <v>4</v>
      </c>
      <c r="R612" s="39">
        <f>IF(ISNUMBER(SEARCH("Yes",'2_all_summary'!$H611)),IF(ISNUMBER(SEARCH("Yes",'2_all_summary'!U611)),1,2),IF(ISNUMBER(SEARCH("No",'2_all_summary'!U611)),4,3))</f>
        <v>4</v>
      </c>
    </row>
    <row r="613" spans="7:18" x14ac:dyDescent="0.3">
      <c r="G613" s="53"/>
      <c r="H613" s="39" t="str">
        <f>'2_all_summary'!D612</f>
        <v>Location and organizational features: What type of veteran communities participate in health programs?</v>
      </c>
      <c r="I613" s="39" t="str">
        <f>'2_all_summary'!E612</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v>
      </c>
      <c r="J613" s="39">
        <f>IF(ISNUMBER(SEARCH("Yes",'2_all_summary'!$H612)),IF(ISNUMBER(SEARCH("Yes",'2_all_summary'!M612)),1,2),IF(ISNUMBER(SEARCH("No",'2_all_summary'!M612)),4,3))</f>
        <v>4</v>
      </c>
      <c r="K613" s="39">
        <f>IF(ISNUMBER(SEARCH("Yes",'2_all_summary'!$H612)),IF(ISNUMBER(SEARCH("Yes",'2_all_summary'!N612)),1,2),IF(ISNUMBER(SEARCH("No",'2_all_summary'!N612)),4,3))</f>
        <v>4</v>
      </c>
      <c r="L613" s="39">
        <f>IF(ISNUMBER(SEARCH("Yes",'2_all_summary'!$H612)),IF(ISNUMBER(SEARCH("Yes",'2_all_summary'!O612)),1,2),IF(ISNUMBER(SEARCH("No",'2_all_summary'!O612)),4,3))</f>
        <v>4</v>
      </c>
      <c r="M613" s="39">
        <f>IF(ISNUMBER(SEARCH("Yes",'2_all_summary'!$H612)),IF(0&lt;'2_all_summary'!P612,1,2),IF(0='2_all_summary'!P612,4,3))</f>
        <v>4</v>
      </c>
      <c r="N613" s="39">
        <f>IF(ISNUMBER(SEARCH("Yes",'2_all_summary'!$H612)),IF(ISNUMBER(SEARCH("Yes",'2_all_summary'!Q612)),1,2),IF(ISNUMBER(SEARCH("No",'2_all_summary'!Q612)),4,3))</f>
        <v>4</v>
      </c>
      <c r="O613" s="39">
        <f>IF(ISNUMBER(SEARCH("Yes",'2_all_summary'!$H612)),IF(ISNUMBER(SEARCH("Yes",'2_all_summary'!R612)),1,2),IF(ISNUMBER(SEARCH("No",'2_all_summary'!R612)),4,3))</f>
        <v>4</v>
      </c>
      <c r="P613" s="39">
        <f>IF(ISNUMBER(SEARCH("Yes",'2_all_summary'!$H612)),IF(ISNUMBER(SEARCH("Yes",'2_all_summary'!S612)),1,2),IF(ISNUMBER(SEARCH("No",'2_all_summary'!S612)),4,3))</f>
        <v>4</v>
      </c>
      <c r="Q613" s="39">
        <f>IF(ISNUMBER(SEARCH("Yes",'2_all_summary'!$H612)),IF(0&lt;'2_all_summary'!T612,1,2),IF(0='2_all_summary'!T612,4,3))</f>
        <v>4</v>
      </c>
      <c r="R613" s="39">
        <f>IF(ISNUMBER(SEARCH("Yes",'2_all_summary'!$H612)),IF(ISNUMBER(SEARCH("Yes",'2_all_summary'!U612)),1,2),IF(ISNUMBER(SEARCH("No",'2_all_summary'!U612)),4,3))</f>
        <v>4</v>
      </c>
    </row>
    <row r="614" spans="7:18" x14ac:dyDescent="0.3">
      <c r="G614" s="53"/>
      <c r="H614" s="39" t="str">
        <f>'2_all_summary'!D613</f>
        <v>Hydrology and water quality factors driving spatiotemporal analyses of zoobenthos in a pilot city in China</v>
      </c>
      <c r="I614" s="39" t="str">
        <f>'2_all_summary'!E613</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v>
      </c>
      <c r="J614" s="39">
        <f>IF(ISNUMBER(SEARCH("Yes",'2_all_summary'!$H613)),IF(ISNUMBER(SEARCH("Yes",'2_all_summary'!M613)),1,2),IF(ISNUMBER(SEARCH("No",'2_all_summary'!M613)),4,3))</f>
        <v>4</v>
      </c>
      <c r="K614" s="39">
        <f>IF(ISNUMBER(SEARCH("Yes",'2_all_summary'!$H613)),IF(ISNUMBER(SEARCH("Yes",'2_all_summary'!N613)),1,2),IF(ISNUMBER(SEARCH("No",'2_all_summary'!N613)),4,3))</f>
        <v>4</v>
      </c>
      <c r="L614" s="39">
        <f>IF(ISNUMBER(SEARCH("Yes",'2_all_summary'!$H613)),IF(ISNUMBER(SEARCH("Yes",'2_all_summary'!O613)),1,2),IF(ISNUMBER(SEARCH("No",'2_all_summary'!O613)),4,3))</f>
        <v>4</v>
      </c>
      <c r="M614" s="39">
        <f>IF(ISNUMBER(SEARCH("Yes",'2_all_summary'!$H613)),IF(0&lt;'2_all_summary'!P613,1,2),IF(0='2_all_summary'!P613,4,3))</f>
        <v>4</v>
      </c>
      <c r="N614" s="39">
        <f>IF(ISNUMBER(SEARCH("Yes",'2_all_summary'!$H613)),IF(ISNUMBER(SEARCH("Yes",'2_all_summary'!Q613)),1,2),IF(ISNUMBER(SEARCH("No",'2_all_summary'!Q613)),4,3))</f>
        <v>4</v>
      </c>
      <c r="O614" s="39">
        <f>IF(ISNUMBER(SEARCH("Yes",'2_all_summary'!$H613)),IF(ISNUMBER(SEARCH("Yes",'2_all_summary'!R613)),1,2),IF(ISNUMBER(SEARCH("No",'2_all_summary'!R613)),4,3))</f>
        <v>4</v>
      </c>
      <c r="P614" s="39">
        <f>IF(ISNUMBER(SEARCH("Yes",'2_all_summary'!$H613)),IF(ISNUMBER(SEARCH("Yes",'2_all_summary'!S613)),1,2),IF(ISNUMBER(SEARCH("No",'2_all_summary'!S613)),4,3))</f>
        <v>4</v>
      </c>
      <c r="Q614" s="39">
        <f>IF(ISNUMBER(SEARCH("Yes",'2_all_summary'!$H613)),IF(0&lt;'2_all_summary'!T613,1,2),IF(0='2_all_summary'!T613,4,3))</f>
        <v>4</v>
      </c>
      <c r="R614" s="39">
        <f>IF(ISNUMBER(SEARCH("Yes",'2_all_summary'!$H613)),IF(ISNUMBER(SEARCH("Yes",'2_all_summary'!U613)),1,2),IF(ISNUMBER(SEARCH("No",'2_all_summary'!U613)),4,3))</f>
        <v>4</v>
      </c>
    </row>
    <row r="615" spans="7:18" x14ac:dyDescent="0.3">
      <c r="G615" s="53"/>
      <c r="H615" s="39" t="str">
        <f>'2_all_summary'!D614</f>
        <v>Communities, knowledge and fisheries of the future</v>
      </c>
      <c r="I615" s="39" t="str">
        <f>'2_all_summary'!E614</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615" s="39">
        <f>IF(ISNUMBER(SEARCH("Yes",'2_all_summary'!$H614)),IF(ISNUMBER(SEARCH("Yes",'2_all_summary'!M614)),1,2),IF(ISNUMBER(SEARCH("No",'2_all_summary'!M614)),4,3))</f>
        <v>3</v>
      </c>
      <c r="K615" s="39">
        <f>IF(ISNUMBER(SEARCH("Yes",'2_all_summary'!$H614)),IF(ISNUMBER(SEARCH("Yes",'2_all_summary'!N614)),1,2),IF(ISNUMBER(SEARCH("No",'2_all_summary'!N614)),4,3))</f>
        <v>3</v>
      </c>
      <c r="L615" s="39">
        <f>IF(ISNUMBER(SEARCH("Yes",'2_all_summary'!$H614)),IF(ISNUMBER(SEARCH("Yes",'2_all_summary'!O614)),1,2),IF(ISNUMBER(SEARCH("No",'2_all_summary'!O614)),4,3))</f>
        <v>3</v>
      </c>
      <c r="M615" s="39">
        <f>IF(ISNUMBER(SEARCH("Yes",'2_all_summary'!$H614)),IF(0&lt;'2_all_summary'!P614,1,2),IF(0='2_all_summary'!P614,4,3))</f>
        <v>3</v>
      </c>
      <c r="N615" s="39">
        <f>IF(ISNUMBER(SEARCH("Yes",'2_all_summary'!$H614)),IF(ISNUMBER(SEARCH("Yes",'2_all_summary'!Q614)),1,2),IF(ISNUMBER(SEARCH("No",'2_all_summary'!Q614)),4,3))</f>
        <v>3</v>
      </c>
      <c r="O615" s="39">
        <f>IF(ISNUMBER(SEARCH("Yes",'2_all_summary'!$H614)),IF(ISNUMBER(SEARCH("Yes",'2_all_summary'!R614)),1,2),IF(ISNUMBER(SEARCH("No",'2_all_summary'!R614)),4,3))</f>
        <v>3</v>
      </c>
      <c r="P615" s="39">
        <f>IF(ISNUMBER(SEARCH("Yes",'2_all_summary'!$H614)),IF(ISNUMBER(SEARCH("Yes",'2_all_summary'!S614)),1,2),IF(ISNUMBER(SEARCH("No",'2_all_summary'!S614)),4,3))</f>
        <v>3</v>
      </c>
      <c r="Q615" s="39">
        <f>IF(ISNUMBER(SEARCH("Yes",'2_all_summary'!$H614)),IF(0&lt;'2_all_summary'!T614,1,2),IF(0='2_all_summary'!T614,4,3))</f>
        <v>3</v>
      </c>
      <c r="R615" s="39">
        <f>IF(ISNUMBER(SEARCH("Yes",'2_all_summary'!$H614)),IF(ISNUMBER(SEARCH("Yes",'2_all_summary'!U614)),1,2),IF(ISNUMBER(SEARCH("No",'2_all_summary'!U614)),4,3))</f>
        <v>3</v>
      </c>
    </row>
    <row r="616" spans="7:18" x14ac:dyDescent="0.3">
      <c r="G616" s="53"/>
      <c r="H616" s="39" t="str">
        <f>'2_all_summary'!D615</f>
        <v>Building responsiveness to climate change through community based adaptation in Bangladesh</v>
      </c>
      <c r="I616" s="39" t="str">
        <f>'2_all_summary'!E615</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v>
      </c>
      <c r="J616" s="39">
        <f>IF(ISNUMBER(SEARCH("Yes",'2_all_summary'!$H615)),IF(ISNUMBER(SEARCH("Yes",'2_all_summary'!M615)),1,2),IF(ISNUMBER(SEARCH("No",'2_all_summary'!M615)),4,3))</f>
        <v>4</v>
      </c>
      <c r="K616" s="39">
        <f>IF(ISNUMBER(SEARCH("Yes",'2_all_summary'!$H615)),IF(ISNUMBER(SEARCH("Yes",'2_all_summary'!N615)),1,2),IF(ISNUMBER(SEARCH("No",'2_all_summary'!N615)),4,3))</f>
        <v>4</v>
      </c>
      <c r="L616" s="39">
        <f>IF(ISNUMBER(SEARCH("Yes",'2_all_summary'!$H615)),IF(ISNUMBER(SEARCH("Yes",'2_all_summary'!O615)),1,2),IF(ISNUMBER(SEARCH("No",'2_all_summary'!O615)),4,3))</f>
        <v>4</v>
      </c>
      <c r="M616" s="39">
        <f>IF(ISNUMBER(SEARCH("Yes",'2_all_summary'!$H615)),IF(0&lt;'2_all_summary'!P615,1,2),IF(0='2_all_summary'!P615,4,3))</f>
        <v>4</v>
      </c>
      <c r="N616" s="39">
        <f>IF(ISNUMBER(SEARCH("Yes",'2_all_summary'!$H615)),IF(ISNUMBER(SEARCH("Yes",'2_all_summary'!Q615)),1,2),IF(ISNUMBER(SEARCH("No",'2_all_summary'!Q615)),4,3))</f>
        <v>4</v>
      </c>
      <c r="O616" s="39">
        <f>IF(ISNUMBER(SEARCH("Yes",'2_all_summary'!$H615)),IF(ISNUMBER(SEARCH("Yes",'2_all_summary'!R615)),1,2),IF(ISNUMBER(SEARCH("No",'2_all_summary'!R615)),4,3))</f>
        <v>4</v>
      </c>
      <c r="P616" s="39">
        <f>IF(ISNUMBER(SEARCH("Yes",'2_all_summary'!$H615)),IF(ISNUMBER(SEARCH("Yes",'2_all_summary'!S615)),1,2),IF(ISNUMBER(SEARCH("No",'2_all_summary'!S615)),4,3))</f>
        <v>4</v>
      </c>
      <c r="Q616" s="39">
        <f>IF(ISNUMBER(SEARCH("Yes",'2_all_summary'!$H615)),IF(0&lt;'2_all_summary'!T615,1,2),IF(0='2_all_summary'!T615,4,3))</f>
        <v>4</v>
      </c>
      <c r="R616" s="39">
        <f>IF(ISNUMBER(SEARCH("Yes",'2_all_summary'!$H615)),IF(ISNUMBER(SEARCH("Yes",'2_all_summary'!U615)),1,2),IF(ISNUMBER(SEARCH("No",'2_all_summary'!U615)),4,3))</f>
        <v>4</v>
      </c>
    </row>
    <row r="617" spans="7:18" x14ac:dyDescent="0.3">
      <c r="G617" s="53"/>
      <c r="H617" s="39" t="str">
        <f>'2_all_summary'!D616</f>
        <v>Inland fisheries of tropical Africa</v>
      </c>
      <c r="I617" s="39" t="str">
        <f>'2_all_summary'!E616</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v>
      </c>
      <c r="J617" s="39">
        <f>IF(ISNUMBER(SEARCH("Yes",'2_all_summary'!$H616)),IF(ISNUMBER(SEARCH("Yes",'2_all_summary'!M616)),1,2),IF(ISNUMBER(SEARCH("No",'2_all_summary'!M616)),4,3))</f>
        <v>4</v>
      </c>
      <c r="K617" s="39">
        <f>IF(ISNUMBER(SEARCH("Yes",'2_all_summary'!$H616)),IF(ISNUMBER(SEARCH("Yes",'2_all_summary'!N616)),1,2),IF(ISNUMBER(SEARCH("No",'2_all_summary'!N616)),4,3))</f>
        <v>4</v>
      </c>
      <c r="L617" s="39">
        <f>IF(ISNUMBER(SEARCH("Yes",'2_all_summary'!$H616)),IF(ISNUMBER(SEARCH("Yes",'2_all_summary'!O616)),1,2),IF(ISNUMBER(SEARCH("No",'2_all_summary'!O616)),4,3))</f>
        <v>4</v>
      </c>
      <c r="M617" s="39">
        <f>IF(ISNUMBER(SEARCH("Yes",'2_all_summary'!$H616)),IF(0&lt;'2_all_summary'!P616,1,2),IF(0='2_all_summary'!P616,4,3))</f>
        <v>4</v>
      </c>
      <c r="N617" s="39">
        <f>IF(ISNUMBER(SEARCH("Yes",'2_all_summary'!$H616)),IF(ISNUMBER(SEARCH("Yes",'2_all_summary'!Q616)),1,2),IF(ISNUMBER(SEARCH("No",'2_all_summary'!Q616)),4,3))</f>
        <v>4</v>
      </c>
      <c r="O617" s="39">
        <f>IF(ISNUMBER(SEARCH("Yes",'2_all_summary'!$H616)),IF(ISNUMBER(SEARCH("Yes",'2_all_summary'!R616)),1,2),IF(ISNUMBER(SEARCH("No",'2_all_summary'!R616)),4,3))</f>
        <v>4</v>
      </c>
      <c r="P617" s="39">
        <f>IF(ISNUMBER(SEARCH("Yes",'2_all_summary'!$H616)),IF(ISNUMBER(SEARCH("Yes",'2_all_summary'!S616)),1,2),IF(ISNUMBER(SEARCH("No",'2_all_summary'!S616)),4,3))</f>
        <v>4</v>
      </c>
      <c r="Q617" s="39">
        <f>IF(ISNUMBER(SEARCH("Yes",'2_all_summary'!$H616)),IF(0&lt;'2_all_summary'!T616,1,2),IF(0='2_all_summary'!T616,4,3))</f>
        <v>4</v>
      </c>
      <c r="R617" s="39">
        <f>IF(ISNUMBER(SEARCH("Yes",'2_all_summary'!$H616)),IF(ISNUMBER(SEARCH("Yes",'2_all_summary'!U616)),1,2),IF(ISNUMBER(SEARCH("No",'2_all_summary'!U616)),4,3))</f>
        <v>4</v>
      </c>
    </row>
    <row r="618" spans="7:18" x14ac:dyDescent="0.3">
      <c r="G618" s="53"/>
      <c r="H618" s="39" t="str">
        <f>'2_all_summary'!D617</f>
        <v>Community management yields positive impacts for coastal fisheries resources and biodiversity conservation</v>
      </c>
      <c r="I618" s="39" t="str">
        <f>'2_all_summary'!E617</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v>
      </c>
      <c r="J618" s="39">
        <f>IF(ISNUMBER(SEARCH("Yes",'2_all_summary'!$H617)),IF(ISNUMBER(SEARCH("Yes",'2_all_summary'!M617)),1,2),IF(ISNUMBER(SEARCH("No",'2_all_summary'!M617)),4,3))</f>
        <v>1</v>
      </c>
      <c r="K618" s="39">
        <f>IF(ISNUMBER(SEARCH("Yes",'2_all_summary'!$H617)),IF(ISNUMBER(SEARCH("Yes",'2_all_summary'!N617)),1,2),IF(ISNUMBER(SEARCH("No",'2_all_summary'!N617)),4,3))</f>
        <v>1</v>
      </c>
      <c r="L618" s="39">
        <f>IF(ISNUMBER(SEARCH("Yes",'2_all_summary'!$H617)),IF(ISNUMBER(SEARCH("Yes",'2_all_summary'!O617)),1,2),IF(ISNUMBER(SEARCH("No",'2_all_summary'!O617)),4,3))</f>
        <v>1</v>
      </c>
      <c r="M618" s="39">
        <f>IF(ISNUMBER(SEARCH("Yes",'2_all_summary'!$H617)),IF(0&lt;'2_all_summary'!P617,1,2),IF(0='2_all_summary'!P617,4,3))</f>
        <v>1</v>
      </c>
      <c r="N618" s="39">
        <f>IF(ISNUMBER(SEARCH("Yes",'2_all_summary'!$H617)),IF(ISNUMBER(SEARCH("Yes",'2_all_summary'!Q617)),1,2),IF(ISNUMBER(SEARCH("No",'2_all_summary'!Q617)),4,3))</f>
        <v>1</v>
      </c>
      <c r="O618" s="39">
        <f>IF(ISNUMBER(SEARCH("Yes",'2_all_summary'!$H617)),IF(ISNUMBER(SEARCH("Yes",'2_all_summary'!R617)),1,2),IF(ISNUMBER(SEARCH("No",'2_all_summary'!R617)),4,3))</f>
        <v>1</v>
      </c>
      <c r="P618" s="39">
        <f>IF(ISNUMBER(SEARCH("Yes",'2_all_summary'!$H617)),IF(ISNUMBER(SEARCH("Yes",'2_all_summary'!S617)),1,2),IF(ISNUMBER(SEARCH("No",'2_all_summary'!S617)),4,3))</f>
        <v>1</v>
      </c>
      <c r="Q618" s="39">
        <f>IF(ISNUMBER(SEARCH("Yes",'2_all_summary'!$H617)),IF(0&lt;'2_all_summary'!T617,1,2),IF(0='2_all_summary'!T617,4,3))</f>
        <v>1</v>
      </c>
      <c r="R618" s="39">
        <f>IF(ISNUMBER(SEARCH("Yes",'2_all_summary'!$H617)),IF(ISNUMBER(SEARCH("Yes",'2_all_summary'!U617)),1,2),IF(ISNUMBER(SEARCH("No",'2_all_summary'!U617)),4,3))</f>
        <v>1</v>
      </c>
    </row>
    <row r="619" spans="7:18" x14ac:dyDescent="0.3">
      <c r="G619" s="53"/>
      <c r="H619" s="39" t="str">
        <f>'2_all_summary'!D618</f>
        <v>The impact of shrimp farming on mangrove ecosystems</v>
      </c>
      <c r="I619" s="39" t="str">
        <f>'2_all_summary'!E618</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v>
      </c>
      <c r="J619" s="39">
        <f>IF(ISNUMBER(SEARCH("Yes",'2_all_summary'!$H618)),IF(ISNUMBER(SEARCH("Yes",'2_all_summary'!M618)),1,2),IF(ISNUMBER(SEARCH("No",'2_all_summary'!M618)),4,3))</f>
        <v>4</v>
      </c>
      <c r="K619" s="39">
        <f>IF(ISNUMBER(SEARCH("Yes",'2_all_summary'!$H618)),IF(ISNUMBER(SEARCH("Yes",'2_all_summary'!N618)),1,2),IF(ISNUMBER(SEARCH("No",'2_all_summary'!N618)),4,3))</f>
        <v>4</v>
      </c>
      <c r="L619" s="39">
        <f>IF(ISNUMBER(SEARCH("Yes",'2_all_summary'!$H618)),IF(ISNUMBER(SEARCH("Yes",'2_all_summary'!O618)),1,2),IF(ISNUMBER(SEARCH("No",'2_all_summary'!O618)),4,3))</f>
        <v>4</v>
      </c>
      <c r="M619" s="39">
        <f>IF(ISNUMBER(SEARCH("Yes",'2_all_summary'!$H618)),IF(0&lt;'2_all_summary'!P618,1,2),IF(0='2_all_summary'!P618,4,3))</f>
        <v>4</v>
      </c>
      <c r="N619" s="39">
        <f>IF(ISNUMBER(SEARCH("Yes",'2_all_summary'!$H618)),IF(ISNUMBER(SEARCH("Yes",'2_all_summary'!Q618)),1,2),IF(ISNUMBER(SEARCH("No",'2_all_summary'!Q618)),4,3))</f>
        <v>4</v>
      </c>
      <c r="O619" s="39">
        <f>IF(ISNUMBER(SEARCH("Yes",'2_all_summary'!$H618)),IF(ISNUMBER(SEARCH("Yes",'2_all_summary'!R618)),1,2),IF(ISNUMBER(SEARCH("No",'2_all_summary'!R618)),4,3))</f>
        <v>4</v>
      </c>
      <c r="P619" s="39">
        <f>IF(ISNUMBER(SEARCH("Yes",'2_all_summary'!$H618)),IF(ISNUMBER(SEARCH("Yes",'2_all_summary'!S618)),1,2),IF(ISNUMBER(SEARCH("No",'2_all_summary'!S618)),4,3))</f>
        <v>4</v>
      </c>
      <c r="Q619" s="39">
        <f>IF(ISNUMBER(SEARCH("Yes",'2_all_summary'!$H618)),IF(0&lt;'2_all_summary'!T618,1,2),IF(0='2_all_summary'!T618,4,3))</f>
        <v>4</v>
      </c>
      <c r="R619" s="39">
        <f>IF(ISNUMBER(SEARCH("Yes",'2_all_summary'!$H618)),IF(ISNUMBER(SEARCH("Yes",'2_all_summary'!U618)),1,2),IF(ISNUMBER(SEARCH("No",'2_all_summary'!U618)),4,3))</f>
        <v>4</v>
      </c>
    </row>
    <row r="620" spans="7:18" x14ac:dyDescent="0.3">
      <c r="G620" s="53"/>
      <c r="H620" s="39" t="str">
        <f>'2_all_summary'!D619</f>
        <v>Can we reach agreement on a standardized approach to ecosystem-based fishery management?</v>
      </c>
      <c r="I620" s="39" t="str">
        <f>'2_all_summary'!E619</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620" s="39">
        <f>IF(ISNUMBER(SEARCH("Yes",'2_all_summary'!$H619)),IF(ISNUMBER(SEARCH("Yes",'2_all_summary'!M619)),1,2),IF(ISNUMBER(SEARCH("No",'2_all_summary'!M619)),4,3))</f>
        <v>4</v>
      </c>
      <c r="K620" s="39">
        <f>IF(ISNUMBER(SEARCH("Yes",'2_all_summary'!$H619)),IF(ISNUMBER(SEARCH("Yes",'2_all_summary'!N619)),1,2),IF(ISNUMBER(SEARCH("No",'2_all_summary'!N619)),4,3))</f>
        <v>4</v>
      </c>
      <c r="L620" s="39">
        <f>IF(ISNUMBER(SEARCH("Yes",'2_all_summary'!$H619)),IF(ISNUMBER(SEARCH("Yes",'2_all_summary'!O619)),1,2),IF(ISNUMBER(SEARCH("No",'2_all_summary'!O619)),4,3))</f>
        <v>4</v>
      </c>
      <c r="M620" s="39">
        <f>IF(ISNUMBER(SEARCH("Yes",'2_all_summary'!$H619)),IF(0&lt;'2_all_summary'!P619,1,2),IF(0='2_all_summary'!P619,4,3))</f>
        <v>4</v>
      </c>
      <c r="N620" s="39">
        <f>IF(ISNUMBER(SEARCH("Yes",'2_all_summary'!$H619)),IF(ISNUMBER(SEARCH("Yes",'2_all_summary'!Q619)),1,2),IF(ISNUMBER(SEARCH("No",'2_all_summary'!Q619)),4,3))</f>
        <v>4</v>
      </c>
      <c r="O620" s="39">
        <f>IF(ISNUMBER(SEARCH("Yes",'2_all_summary'!$H619)),IF(ISNUMBER(SEARCH("Yes",'2_all_summary'!R619)),1,2),IF(ISNUMBER(SEARCH("No",'2_all_summary'!R619)),4,3))</f>
        <v>4</v>
      </c>
      <c r="P620" s="39">
        <f>IF(ISNUMBER(SEARCH("Yes",'2_all_summary'!$H619)),IF(ISNUMBER(SEARCH("Yes",'2_all_summary'!S619)),1,2),IF(ISNUMBER(SEARCH("No",'2_all_summary'!S619)),4,3))</f>
        <v>4</v>
      </c>
      <c r="Q620" s="39">
        <f>IF(ISNUMBER(SEARCH("Yes",'2_all_summary'!$H619)),IF(0&lt;'2_all_summary'!T619,1,2),IF(0='2_all_summary'!T619,4,3))</f>
        <v>4</v>
      </c>
      <c r="R620" s="39">
        <f>IF(ISNUMBER(SEARCH("Yes",'2_all_summary'!$H619)),IF(ISNUMBER(SEARCH("Yes",'2_all_summary'!U619)),1,2),IF(ISNUMBER(SEARCH("No",'2_all_summary'!U619)),4,3))</f>
        <v>4</v>
      </c>
    </row>
    <row r="621" spans="7:18" x14ac:dyDescent="0.3">
      <c r="G621" s="53"/>
      <c r="H621" s="39" t="str">
        <f>'2_all_summary'!D620</f>
        <v>The implications of differing tourist/resident perceptions for community-based resource management: a Hawaiian coastal resource area study</v>
      </c>
      <c r="I621" s="39" t="str">
        <f>'2_all_summary'!E620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v>
      </c>
      <c r="J621" s="39">
        <f>IF(ISNUMBER(SEARCH("Yes",'2_all_summary'!$H620)),IF(ISNUMBER(SEARCH("Yes",'2_all_summary'!M620)),1,2),IF(ISNUMBER(SEARCH("No",'2_all_summary'!M620)),4,3))</f>
        <v>4</v>
      </c>
      <c r="K621" s="39">
        <f>IF(ISNUMBER(SEARCH("Yes",'2_all_summary'!$H620)),IF(ISNUMBER(SEARCH("Yes",'2_all_summary'!N620)),1,2),IF(ISNUMBER(SEARCH("No",'2_all_summary'!N620)),4,3))</f>
        <v>4</v>
      </c>
      <c r="L621" s="39">
        <f>IF(ISNUMBER(SEARCH("Yes",'2_all_summary'!$H620)),IF(ISNUMBER(SEARCH("Yes",'2_all_summary'!O620)),1,2),IF(ISNUMBER(SEARCH("No",'2_all_summary'!O620)),4,3))</f>
        <v>4</v>
      </c>
      <c r="M621" s="39">
        <f>IF(ISNUMBER(SEARCH("Yes",'2_all_summary'!$H620)),IF(0&lt;'2_all_summary'!P620,1,2),IF(0='2_all_summary'!P620,4,3))</f>
        <v>4</v>
      </c>
      <c r="N621" s="39">
        <f>IF(ISNUMBER(SEARCH("Yes",'2_all_summary'!$H620)),IF(ISNUMBER(SEARCH("Yes",'2_all_summary'!Q620)),1,2),IF(ISNUMBER(SEARCH("No",'2_all_summary'!Q620)),4,3))</f>
        <v>4</v>
      </c>
      <c r="O621" s="39">
        <f>IF(ISNUMBER(SEARCH("Yes",'2_all_summary'!$H620)),IF(ISNUMBER(SEARCH("Yes",'2_all_summary'!R620)),1,2),IF(ISNUMBER(SEARCH("No",'2_all_summary'!R620)),4,3))</f>
        <v>4</v>
      </c>
      <c r="P621" s="39">
        <f>IF(ISNUMBER(SEARCH("Yes",'2_all_summary'!$H620)),IF(ISNUMBER(SEARCH("Yes",'2_all_summary'!S620)),1,2),IF(ISNUMBER(SEARCH("No",'2_all_summary'!S620)),4,3))</f>
        <v>4</v>
      </c>
      <c r="Q621" s="39">
        <f>IF(ISNUMBER(SEARCH("Yes",'2_all_summary'!$H620)),IF(0&lt;'2_all_summary'!T620,1,2),IF(0='2_all_summary'!T620,4,3))</f>
        <v>4</v>
      </c>
      <c r="R621" s="39">
        <f>IF(ISNUMBER(SEARCH("Yes",'2_all_summary'!$H620)),IF(ISNUMBER(SEARCH("Yes",'2_all_summary'!U620)),1,2),IF(ISNUMBER(SEARCH("No",'2_all_summary'!U620)),4,3))</f>
        <v>4</v>
      </c>
    </row>
    <row r="622" spans="7:18" x14ac:dyDescent="0.3">
      <c r="G622" s="53"/>
      <c r="H622" s="39" t="str">
        <f>'2_all_summary'!D621</f>
        <v>Review on community-based strategies for improving the quality of lake waters (Case study: Urban Lake Rawa Besar, Depok, West Java, Indonesia)</v>
      </c>
      <c r="I622" s="39" t="str">
        <f>'2_all_summary'!E621</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v>
      </c>
      <c r="J622" s="39">
        <f>IF(ISNUMBER(SEARCH("Yes",'2_all_summary'!$H621)),IF(ISNUMBER(SEARCH("Yes",'2_all_summary'!M621)),1,2),IF(ISNUMBER(SEARCH("No",'2_all_summary'!M621)),4,3))</f>
        <v>4</v>
      </c>
      <c r="K622" s="39">
        <f>IF(ISNUMBER(SEARCH("Yes",'2_all_summary'!$H621)),IF(ISNUMBER(SEARCH("Yes",'2_all_summary'!N621)),1,2),IF(ISNUMBER(SEARCH("No",'2_all_summary'!N621)),4,3))</f>
        <v>4</v>
      </c>
      <c r="L622" s="39">
        <f>IF(ISNUMBER(SEARCH("Yes",'2_all_summary'!$H621)),IF(ISNUMBER(SEARCH("Yes",'2_all_summary'!O621)),1,2),IF(ISNUMBER(SEARCH("No",'2_all_summary'!O621)),4,3))</f>
        <v>4</v>
      </c>
      <c r="M622" s="39">
        <f>IF(ISNUMBER(SEARCH("Yes",'2_all_summary'!$H621)),IF(0&lt;'2_all_summary'!P621,1,2),IF(0='2_all_summary'!P621,4,3))</f>
        <v>4</v>
      </c>
      <c r="N622" s="39">
        <f>IF(ISNUMBER(SEARCH("Yes",'2_all_summary'!$H621)),IF(ISNUMBER(SEARCH("Yes",'2_all_summary'!Q621)),1,2),IF(ISNUMBER(SEARCH("No",'2_all_summary'!Q621)),4,3))</f>
        <v>4</v>
      </c>
      <c r="O622" s="39">
        <f>IF(ISNUMBER(SEARCH("Yes",'2_all_summary'!$H621)),IF(ISNUMBER(SEARCH("Yes",'2_all_summary'!R621)),1,2),IF(ISNUMBER(SEARCH("No",'2_all_summary'!R621)),4,3))</f>
        <v>4</v>
      </c>
      <c r="P622" s="39">
        <f>IF(ISNUMBER(SEARCH("Yes",'2_all_summary'!$H621)),IF(ISNUMBER(SEARCH("Yes",'2_all_summary'!S621)),1,2),IF(ISNUMBER(SEARCH("No",'2_all_summary'!S621)),4,3))</f>
        <v>4</v>
      </c>
      <c r="Q622" s="39">
        <f>IF(ISNUMBER(SEARCH("Yes",'2_all_summary'!$H621)),IF(0&lt;'2_all_summary'!T621,1,2),IF(0='2_all_summary'!T621,4,3))</f>
        <v>4</v>
      </c>
      <c r="R622" s="39">
        <f>IF(ISNUMBER(SEARCH("Yes",'2_all_summary'!$H621)),IF(ISNUMBER(SEARCH("Yes",'2_all_summary'!U621)),1,2),IF(ISNUMBER(SEARCH("No",'2_all_summary'!U621)),4,3))</f>
        <v>4</v>
      </c>
    </row>
    <row r="623" spans="7:18" x14ac:dyDescent="0.3">
      <c r="G623" s="53"/>
      <c r="H623" s="39" t="str">
        <f>'2_all_summary'!D622</f>
        <v>Deciphering contextual influences on local leadership in community-based fisheries management</v>
      </c>
      <c r="I623" s="39" t="str">
        <f>'2_all_summary'!E622</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v>
      </c>
      <c r="J623" s="39">
        <f>IF(ISNUMBER(SEARCH("Yes",'2_all_summary'!$H622)),IF(ISNUMBER(SEARCH("Yes",'2_all_summary'!M622)),1,2),IF(ISNUMBER(SEARCH("No",'2_all_summary'!M622)),4,3))</f>
        <v>1</v>
      </c>
      <c r="K623" s="39">
        <f>IF(ISNUMBER(SEARCH("Yes",'2_all_summary'!$H622)),IF(ISNUMBER(SEARCH("Yes",'2_all_summary'!N622)),1,2),IF(ISNUMBER(SEARCH("No",'2_all_summary'!N622)),4,3))</f>
        <v>2</v>
      </c>
      <c r="L623" s="39">
        <f>IF(ISNUMBER(SEARCH("Yes",'2_all_summary'!$H622)),IF(ISNUMBER(SEARCH("Yes",'2_all_summary'!O622)),1,2),IF(ISNUMBER(SEARCH("No",'2_all_summary'!O622)),4,3))</f>
        <v>1</v>
      </c>
      <c r="M623" s="39">
        <f>IF(ISNUMBER(SEARCH("Yes",'2_all_summary'!$H622)),IF(0&lt;'2_all_summary'!P622,1,2),IF(0='2_all_summary'!P622,4,3))</f>
        <v>1</v>
      </c>
      <c r="N623" s="39">
        <f>IF(ISNUMBER(SEARCH("Yes",'2_all_summary'!$H622)),IF(ISNUMBER(SEARCH("Yes",'2_all_summary'!Q622)),1,2),IF(ISNUMBER(SEARCH("No",'2_all_summary'!Q622)),4,3))</f>
        <v>1</v>
      </c>
      <c r="O623" s="39">
        <f>IF(ISNUMBER(SEARCH("Yes",'2_all_summary'!$H622)),IF(ISNUMBER(SEARCH("Yes",'2_all_summary'!R622)),1,2),IF(ISNUMBER(SEARCH("No",'2_all_summary'!R622)),4,3))</f>
        <v>2</v>
      </c>
      <c r="P623" s="39">
        <f>IF(ISNUMBER(SEARCH("Yes",'2_all_summary'!$H622)),IF(ISNUMBER(SEARCH("Yes",'2_all_summary'!S622)),1,2),IF(ISNUMBER(SEARCH("No",'2_all_summary'!S622)),4,3))</f>
        <v>1</v>
      </c>
      <c r="Q623" s="39">
        <f>IF(ISNUMBER(SEARCH("Yes",'2_all_summary'!$H622)),IF(0&lt;'2_all_summary'!T622,1,2),IF(0='2_all_summary'!T622,4,3))</f>
        <v>1</v>
      </c>
      <c r="R623" s="39">
        <f>IF(ISNUMBER(SEARCH("Yes",'2_all_summary'!$H622)),IF(ISNUMBER(SEARCH("Yes",'2_all_summary'!U622)),1,2),IF(ISNUMBER(SEARCH("No",'2_all_summary'!U622)),4,3))</f>
        <v>1</v>
      </c>
    </row>
    <row r="624" spans="7:18" x14ac:dyDescent="0.3">
      <c r="G624" s="53"/>
      <c r="H624" s="39" t="str">
        <f>'2_all_summary'!D623</f>
        <v>Multi-sectoral research on East China sea beach litter based on oceanographic methodology and local knowledge</v>
      </c>
      <c r="I624" s="39" t="str">
        <f>'2_all_summary'!E623</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624" s="39">
        <f>IF(ISNUMBER(SEARCH("Yes",'2_all_summary'!$H623)),IF(ISNUMBER(SEARCH("Yes",'2_all_summary'!M623)),1,2),IF(ISNUMBER(SEARCH("No",'2_all_summary'!M623)),4,3))</f>
        <v>4</v>
      </c>
      <c r="K624" s="39">
        <f>IF(ISNUMBER(SEARCH("Yes",'2_all_summary'!$H623)),IF(ISNUMBER(SEARCH("Yes",'2_all_summary'!N623)),1,2),IF(ISNUMBER(SEARCH("No",'2_all_summary'!N623)),4,3))</f>
        <v>4</v>
      </c>
      <c r="L624" s="39">
        <f>IF(ISNUMBER(SEARCH("Yes",'2_all_summary'!$H623)),IF(ISNUMBER(SEARCH("Yes",'2_all_summary'!O623)),1,2),IF(ISNUMBER(SEARCH("No",'2_all_summary'!O623)),4,3))</f>
        <v>4</v>
      </c>
      <c r="M624" s="39">
        <f>IF(ISNUMBER(SEARCH("Yes",'2_all_summary'!$H623)),IF(0&lt;'2_all_summary'!P623,1,2),IF(0='2_all_summary'!P623,4,3))</f>
        <v>4</v>
      </c>
      <c r="N624" s="39">
        <f>IF(ISNUMBER(SEARCH("Yes",'2_all_summary'!$H623)),IF(ISNUMBER(SEARCH("Yes",'2_all_summary'!Q623)),1,2),IF(ISNUMBER(SEARCH("No",'2_all_summary'!Q623)),4,3))</f>
        <v>4</v>
      </c>
      <c r="O624" s="39">
        <f>IF(ISNUMBER(SEARCH("Yes",'2_all_summary'!$H623)),IF(ISNUMBER(SEARCH("Yes",'2_all_summary'!R623)),1,2),IF(ISNUMBER(SEARCH("No",'2_all_summary'!R623)),4,3))</f>
        <v>4</v>
      </c>
      <c r="P624" s="39">
        <f>IF(ISNUMBER(SEARCH("Yes",'2_all_summary'!$H623)),IF(ISNUMBER(SEARCH("Yes",'2_all_summary'!S623)),1,2),IF(ISNUMBER(SEARCH("No",'2_all_summary'!S623)),4,3))</f>
        <v>4</v>
      </c>
      <c r="Q624" s="39">
        <f>IF(ISNUMBER(SEARCH("Yes",'2_all_summary'!$H623)),IF(0&lt;'2_all_summary'!T623,1,2),IF(0='2_all_summary'!T623,4,3))</f>
        <v>4</v>
      </c>
      <c r="R624" s="39">
        <f>IF(ISNUMBER(SEARCH("Yes",'2_all_summary'!$H623)),IF(ISNUMBER(SEARCH("Yes",'2_all_summary'!U623)),1,2),IF(ISNUMBER(SEARCH("No",'2_all_summary'!U623)),4,3))</f>
        <v>4</v>
      </c>
    </row>
    <row r="625" spans="7:18" x14ac:dyDescent="0.3">
      <c r="G625" s="53"/>
      <c r="H625" s="39" t="str">
        <f>'2_all_summary'!D624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39" t="str">
        <f>'2_all_summary'!E624</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v>
      </c>
      <c r="J625" s="39">
        <f>IF(ISNUMBER(SEARCH("Yes",'2_all_summary'!$H624)),IF(ISNUMBER(SEARCH("Yes",'2_all_summary'!M624)),1,2),IF(ISNUMBER(SEARCH("No",'2_all_summary'!M624)),4,3))</f>
        <v>4</v>
      </c>
      <c r="K625" s="39">
        <f>IF(ISNUMBER(SEARCH("Yes",'2_all_summary'!$H624)),IF(ISNUMBER(SEARCH("Yes",'2_all_summary'!N624)),1,2),IF(ISNUMBER(SEARCH("No",'2_all_summary'!N624)),4,3))</f>
        <v>4</v>
      </c>
      <c r="L625" s="39">
        <f>IF(ISNUMBER(SEARCH("Yes",'2_all_summary'!$H624)),IF(ISNUMBER(SEARCH("Yes",'2_all_summary'!O624)),1,2),IF(ISNUMBER(SEARCH("No",'2_all_summary'!O624)),4,3))</f>
        <v>4</v>
      </c>
      <c r="M625" s="39">
        <f>IF(ISNUMBER(SEARCH("Yes",'2_all_summary'!$H624)),IF(0&lt;'2_all_summary'!P624,1,2),IF(0='2_all_summary'!P624,4,3))</f>
        <v>4</v>
      </c>
      <c r="N625" s="39">
        <f>IF(ISNUMBER(SEARCH("Yes",'2_all_summary'!$H624)),IF(ISNUMBER(SEARCH("Yes",'2_all_summary'!Q624)),1,2),IF(ISNUMBER(SEARCH("No",'2_all_summary'!Q624)),4,3))</f>
        <v>4</v>
      </c>
      <c r="O625" s="39">
        <f>IF(ISNUMBER(SEARCH("Yes",'2_all_summary'!$H624)),IF(ISNUMBER(SEARCH("Yes",'2_all_summary'!R624)),1,2),IF(ISNUMBER(SEARCH("No",'2_all_summary'!R624)),4,3))</f>
        <v>4</v>
      </c>
      <c r="P625" s="39">
        <f>IF(ISNUMBER(SEARCH("Yes",'2_all_summary'!$H624)),IF(ISNUMBER(SEARCH("Yes",'2_all_summary'!S624)),1,2),IF(ISNUMBER(SEARCH("No",'2_all_summary'!S624)),4,3))</f>
        <v>4</v>
      </c>
      <c r="Q625" s="39">
        <f>IF(ISNUMBER(SEARCH("Yes",'2_all_summary'!$H624)),IF(0&lt;'2_all_summary'!T624,1,2),IF(0='2_all_summary'!T624,4,3))</f>
        <v>4</v>
      </c>
      <c r="R625" s="39">
        <f>IF(ISNUMBER(SEARCH("Yes",'2_all_summary'!$H624)),IF(ISNUMBER(SEARCH("Yes",'2_all_summary'!U624)),1,2),IF(ISNUMBER(SEARCH("No",'2_all_summary'!U624)),4,3))</f>
        <v>4</v>
      </c>
    </row>
    <row r="626" spans="7:18" x14ac:dyDescent="0.3">
      <c r="G626" s="53"/>
      <c r="H626" s="39" t="str">
        <f>'2_all_summary'!D625</f>
        <v>Balancing conservation with development in small-scale fisheries: Is ecotourism an empty promise?</v>
      </c>
      <c r="I626" s="39" t="str">
        <f>'2_all_summary'!E625</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626" s="39">
        <f>IF(ISNUMBER(SEARCH("Yes",'2_all_summary'!$H625)),IF(ISNUMBER(SEARCH("Yes",'2_all_summary'!M625)),1,2),IF(ISNUMBER(SEARCH("No",'2_all_summary'!M625)),4,3))</f>
        <v>4</v>
      </c>
      <c r="K626" s="39">
        <f>IF(ISNUMBER(SEARCH("Yes",'2_all_summary'!$H625)),IF(ISNUMBER(SEARCH("Yes",'2_all_summary'!N625)),1,2),IF(ISNUMBER(SEARCH("No",'2_all_summary'!N625)),4,3))</f>
        <v>4</v>
      </c>
      <c r="L626" s="39">
        <f>IF(ISNUMBER(SEARCH("Yes",'2_all_summary'!$H625)),IF(ISNUMBER(SEARCH("Yes",'2_all_summary'!O625)),1,2),IF(ISNUMBER(SEARCH("No",'2_all_summary'!O625)),4,3))</f>
        <v>4</v>
      </c>
      <c r="M626" s="39">
        <f>IF(ISNUMBER(SEARCH("Yes",'2_all_summary'!$H625)),IF(0&lt;'2_all_summary'!P625,1,2),IF(0='2_all_summary'!P625,4,3))</f>
        <v>4</v>
      </c>
      <c r="N626" s="39">
        <f>IF(ISNUMBER(SEARCH("Yes",'2_all_summary'!$H625)),IF(ISNUMBER(SEARCH("Yes",'2_all_summary'!Q625)),1,2),IF(ISNUMBER(SEARCH("No",'2_all_summary'!Q625)),4,3))</f>
        <v>4</v>
      </c>
      <c r="O626" s="39">
        <f>IF(ISNUMBER(SEARCH("Yes",'2_all_summary'!$H625)),IF(ISNUMBER(SEARCH("Yes",'2_all_summary'!R625)),1,2),IF(ISNUMBER(SEARCH("No",'2_all_summary'!R625)),4,3))</f>
        <v>4</v>
      </c>
      <c r="P626" s="39">
        <f>IF(ISNUMBER(SEARCH("Yes",'2_all_summary'!$H625)),IF(ISNUMBER(SEARCH("Yes",'2_all_summary'!S625)),1,2),IF(ISNUMBER(SEARCH("No",'2_all_summary'!S625)),4,3))</f>
        <v>4</v>
      </c>
      <c r="Q626" s="39">
        <f>IF(ISNUMBER(SEARCH("Yes",'2_all_summary'!$H625)),IF(0&lt;'2_all_summary'!T625,1,2),IF(0='2_all_summary'!T625,4,3))</f>
        <v>4</v>
      </c>
      <c r="R626" s="39">
        <f>IF(ISNUMBER(SEARCH("Yes",'2_all_summary'!$H625)),IF(ISNUMBER(SEARCH("Yes",'2_all_summary'!U625)),1,2),IF(ISNUMBER(SEARCH("No",'2_all_summary'!U625)),4,3))</f>
        <v>4</v>
      </c>
    </row>
    <row r="627" spans="7:18" x14ac:dyDescent="0.3">
      <c r="G627" s="53"/>
      <c r="H627" s="39" t="str">
        <f>'2_all_summary'!D626</f>
        <v>Improving food and nutritional security of small and marginal coconut growers through diversification of crops and enterprises</v>
      </c>
      <c r="I627" s="39" t="str">
        <f>'2_all_summary'!E626</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627" s="39">
        <f>IF(ISNUMBER(SEARCH("Yes",'2_all_summary'!$H626)),IF(ISNUMBER(SEARCH("Yes",'2_all_summary'!M626)),1,2),IF(ISNUMBER(SEARCH("No",'2_all_summary'!M626)),4,3))</f>
        <v>4</v>
      </c>
      <c r="K627" s="39">
        <f>IF(ISNUMBER(SEARCH("Yes",'2_all_summary'!$H626)),IF(ISNUMBER(SEARCH("Yes",'2_all_summary'!N626)),1,2),IF(ISNUMBER(SEARCH("No",'2_all_summary'!N626)),4,3))</f>
        <v>4</v>
      </c>
      <c r="L627" s="39">
        <f>IF(ISNUMBER(SEARCH("Yes",'2_all_summary'!$H626)),IF(ISNUMBER(SEARCH("Yes",'2_all_summary'!O626)),1,2),IF(ISNUMBER(SEARCH("No",'2_all_summary'!O626)),4,3))</f>
        <v>4</v>
      </c>
      <c r="M627" s="39">
        <f>IF(ISNUMBER(SEARCH("Yes",'2_all_summary'!$H626)),IF(0&lt;'2_all_summary'!P626,1,2),IF(0='2_all_summary'!P626,4,3))</f>
        <v>4</v>
      </c>
      <c r="N627" s="39">
        <f>IF(ISNUMBER(SEARCH("Yes",'2_all_summary'!$H626)),IF(ISNUMBER(SEARCH("Yes",'2_all_summary'!Q626)),1,2),IF(ISNUMBER(SEARCH("No",'2_all_summary'!Q626)),4,3))</f>
        <v>4</v>
      </c>
      <c r="O627" s="39">
        <f>IF(ISNUMBER(SEARCH("Yes",'2_all_summary'!$H626)),IF(ISNUMBER(SEARCH("Yes",'2_all_summary'!R626)),1,2),IF(ISNUMBER(SEARCH("No",'2_all_summary'!R626)),4,3))</f>
        <v>4</v>
      </c>
      <c r="P627" s="39">
        <f>IF(ISNUMBER(SEARCH("Yes",'2_all_summary'!$H626)),IF(ISNUMBER(SEARCH("Yes",'2_all_summary'!S626)),1,2),IF(ISNUMBER(SEARCH("No",'2_all_summary'!S626)),4,3))</f>
        <v>4</v>
      </c>
      <c r="Q627" s="39">
        <f>IF(ISNUMBER(SEARCH("Yes",'2_all_summary'!$H626)),IF(0&lt;'2_all_summary'!T626,1,2),IF(0='2_all_summary'!T626,4,3))</f>
        <v>4</v>
      </c>
      <c r="R627" s="39">
        <f>IF(ISNUMBER(SEARCH("Yes",'2_all_summary'!$H626)),IF(ISNUMBER(SEARCH("Yes",'2_all_summary'!U626)),1,2),IF(ISNUMBER(SEARCH("No",'2_all_summary'!U626)),4,3))</f>
        <v>4</v>
      </c>
    </row>
    <row r="628" spans="7:18" x14ac:dyDescent="0.3">
      <c r="G628" s="53"/>
      <c r="H628" s="39" t="str">
        <f>'2_all_summary'!D627</f>
        <v>Multi-stakeholder process of co-designing small-scale fisheries policy in South Africa</v>
      </c>
      <c r="I628" s="39" t="str">
        <f>'2_all_summary'!E627</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v>
      </c>
      <c r="J628" s="39">
        <f>IF(ISNUMBER(SEARCH("Yes",'2_all_summary'!$H627)),IF(ISNUMBER(SEARCH("Yes",'2_all_summary'!M627)),1,2),IF(ISNUMBER(SEARCH("No",'2_all_summary'!M627)),4,3))</f>
        <v>4</v>
      </c>
      <c r="K628" s="39">
        <f>IF(ISNUMBER(SEARCH("Yes",'2_all_summary'!$H627)),IF(ISNUMBER(SEARCH("Yes",'2_all_summary'!N627)),1,2),IF(ISNUMBER(SEARCH("No",'2_all_summary'!N627)),4,3))</f>
        <v>4</v>
      </c>
      <c r="L628" s="39">
        <f>IF(ISNUMBER(SEARCH("Yes",'2_all_summary'!$H627)),IF(ISNUMBER(SEARCH("Yes",'2_all_summary'!O627)),1,2),IF(ISNUMBER(SEARCH("No",'2_all_summary'!O627)),4,3))</f>
        <v>4</v>
      </c>
      <c r="M628" s="39">
        <f>IF(ISNUMBER(SEARCH("Yes",'2_all_summary'!$H627)),IF(0&lt;'2_all_summary'!P627,1,2),IF(0='2_all_summary'!P627,4,3))</f>
        <v>4</v>
      </c>
      <c r="N628" s="39">
        <f>IF(ISNUMBER(SEARCH("Yes",'2_all_summary'!$H627)),IF(ISNUMBER(SEARCH("Yes",'2_all_summary'!Q627)),1,2),IF(ISNUMBER(SEARCH("No",'2_all_summary'!Q627)),4,3))</f>
        <v>4</v>
      </c>
      <c r="O628" s="39">
        <f>IF(ISNUMBER(SEARCH("Yes",'2_all_summary'!$H627)),IF(ISNUMBER(SEARCH("Yes",'2_all_summary'!R627)),1,2),IF(ISNUMBER(SEARCH("No",'2_all_summary'!R627)),4,3))</f>
        <v>4</v>
      </c>
      <c r="P628" s="39">
        <f>IF(ISNUMBER(SEARCH("Yes",'2_all_summary'!$H627)),IF(ISNUMBER(SEARCH("Yes",'2_all_summary'!S627)),1,2),IF(ISNUMBER(SEARCH("No",'2_all_summary'!S627)),4,3))</f>
        <v>4</v>
      </c>
      <c r="Q628" s="39">
        <f>IF(ISNUMBER(SEARCH("Yes",'2_all_summary'!$H627)),IF(0&lt;'2_all_summary'!T627,1,2),IF(0='2_all_summary'!T627,4,3))</f>
        <v>4</v>
      </c>
      <c r="R628" s="39">
        <f>IF(ISNUMBER(SEARCH("Yes",'2_all_summary'!$H627)),IF(ISNUMBER(SEARCH("Yes",'2_all_summary'!U627)),1,2),IF(ISNUMBER(SEARCH("No",'2_all_summary'!U627)),4,3))</f>
        <v>4</v>
      </c>
    </row>
    <row r="629" spans="7:18" x14ac:dyDescent="0.3">
      <c r="G629" s="53"/>
      <c r="H629" s="39" t="str">
        <f>'2_all_summary'!D628</f>
        <v>Human rights for conservation: A rights-based approach to fisheries governance</v>
      </c>
      <c r="I629" s="39" t="str">
        <f>'2_all_summary'!E628</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v>
      </c>
      <c r="J629" s="39">
        <f>IF(ISNUMBER(SEARCH("Yes",'2_all_summary'!$H628)),IF(ISNUMBER(SEARCH("Yes",'2_all_summary'!M628)),1,2),IF(ISNUMBER(SEARCH("No",'2_all_summary'!M628)),4,3))</f>
        <v>1</v>
      </c>
      <c r="K629" s="39">
        <f>IF(ISNUMBER(SEARCH("Yes",'2_all_summary'!$H628)),IF(ISNUMBER(SEARCH("Yes",'2_all_summary'!N628)),1,2),IF(ISNUMBER(SEARCH("No",'2_all_summary'!N628)),4,3))</f>
        <v>1</v>
      </c>
      <c r="L629" s="39">
        <f>IF(ISNUMBER(SEARCH("Yes",'2_all_summary'!$H628)),IF(ISNUMBER(SEARCH("Yes",'2_all_summary'!O628)),1,2),IF(ISNUMBER(SEARCH("No",'2_all_summary'!O628)),4,3))</f>
        <v>2</v>
      </c>
      <c r="M629" s="39">
        <f>IF(ISNUMBER(SEARCH("Yes",'2_all_summary'!$H628)),IF(0&lt;'2_all_summary'!P628,1,2),IF(0='2_all_summary'!P628,4,3))</f>
        <v>1</v>
      </c>
      <c r="N629" s="39">
        <f>IF(ISNUMBER(SEARCH("Yes",'2_all_summary'!$H628)),IF(ISNUMBER(SEARCH("Yes",'2_all_summary'!Q628)),1,2),IF(ISNUMBER(SEARCH("No",'2_all_summary'!Q628)),4,3))</f>
        <v>1</v>
      </c>
      <c r="O629" s="39">
        <f>IF(ISNUMBER(SEARCH("Yes",'2_all_summary'!$H628)),IF(ISNUMBER(SEARCH("Yes",'2_all_summary'!R628)),1,2),IF(ISNUMBER(SEARCH("No",'2_all_summary'!R628)),4,3))</f>
        <v>1</v>
      </c>
      <c r="P629" s="39">
        <f>IF(ISNUMBER(SEARCH("Yes",'2_all_summary'!$H628)),IF(ISNUMBER(SEARCH("Yes",'2_all_summary'!S628)),1,2),IF(ISNUMBER(SEARCH("No",'2_all_summary'!S628)),4,3))</f>
        <v>1</v>
      </c>
      <c r="Q629" s="39">
        <f>IF(ISNUMBER(SEARCH("Yes",'2_all_summary'!$H628)),IF(0&lt;'2_all_summary'!T628,1,2),IF(0='2_all_summary'!T628,4,3))</f>
        <v>1</v>
      </c>
      <c r="R629" s="39">
        <f>IF(ISNUMBER(SEARCH("Yes",'2_all_summary'!$H628)),IF(ISNUMBER(SEARCH("Yes",'2_all_summary'!U628)),1,2),IF(ISNUMBER(SEARCH("No",'2_all_summary'!U628)),4,3))</f>
        <v>1</v>
      </c>
    </row>
    <row r="630" spans="7:18" x14ac:dyDescent="0.3">
      <c r="G630" s="53"/>
      <c r="H630" s="39" t="str">
        <f>'2_all_summary'!D629</f>
        <v>Governing enclosure for coastal communities: Social embeddedness in a Canadian shrimp fishery</v>
      </c>
      <c r="I630" s="39" t="str">
        <f>'2_all_summary'!E629</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v>
      </c>
      <c r="J630" s="39">
        <f>IF(ISNUMBER(SEARCH("Yes",'2_all_summary'!$H629)),IF(ISNUMBER(SEARCH("Yes",'2_all_summary'!M629)),1,2),IF(ISNUMBER(SEARCH("No",'2_all_summary'!M629)),4,3))</f>
        <v>4</v>
      </c>
      <c r="K630" s="39">
        <f>IF(ISNUMBER(SEARCH("Yes",'2_all_summary'!$H629)),IF(ISNUMBER(SEARCH("Yes",'2_all_summary'!N629)),1,2),IF(ISNUMBER(SEARCH("No",'2_all_summary'!N629)),4,3))</f>
        <v>4</v>
      </c>
      <c r="L630" s="39">
        <f>IF(ISNUMBER(SEARCH("Yes",'2_all_summary'!$H629)),IF(ISNUMBER(SEARCH("Yes",'2_all_summary'!O629)),1,2),IF(ISNUMBER(SEARCH("No",'2_all_summary'!O629)),4,3))</f>
        <v>4</v>
      </c>
      <c r="M630" s="39">
        <f>IF(ISNUMBER(SEARCH("Yes",'2_all_summary'!$H629)),IF(0&lt;'2_all_summary'!P629,1,2),IF(0='2_all_summary'!P629,4,3))</f>
        <v>4</v>
      </c>
      <c r="N630" s="39">
        <f>IF(ISNUMBER(SEARCH("Yes",'2_all_summary'!$H629)),IF(ISNUMBER(SEARCH("Yes",'2_all_summary'!Q629)),1,2),IF(ISNUMBER(SEARCH("No",'2_all_summary'!Q629)),4,3))</f>
        <v>4</v>
      </c>
      <c r="O630" s="39">
        <f>IF(ISNUMBER(SEARCH("Yes",'2_all_summary'!$H629)),IF(ISNUMBER(SEARCH("Yes",'2_all_summary'!R629)),1,2),IF(ISNUMBER(SEARCH("No",'2_all_summary'!R629)),4,3))</f>
        <v>4</v>
      </c>
      <c r="P630" s="39">
        <f>IF(ISNUMBER(SEARCH("Yes",'2_all_summary'!$H629)),IF(ISNUMBER(SEARCH("Yes",'2_all_summary'!S629)),1,2),IF(ISNUMBER(SEARCH("No",'2_all_summary'!S629)),4,3))</f>
        <v>4</v>
      </c>
      <c r="Q630" s="39">
        <f>IF(ISNUMBER(SEARCH("Yes",'2_all_summary'!$H629)),IF(0&lt;'2_all_summary'!T629,1,2),IF(0='2_all_summary'!T629,4,3))</f>
        <v>4</v>
      </c>
      <c r="R630" s="39">
        <f>IF(ISNUMBER(SEARCH("Yes",'2_all_summary'!$H629)),IF(ISNUMBER(SEARCH("Yes",'2_all_summary'!U629)),1,2),IF(ISNUMBER(SEARCH("No",'2_all_summary'!U629)),4,3))</f>
        <v>4</v>
      </c>
    </row>
    <row r="631" spans="7:18" x14ac:dyDescent="0.3">
      <c r="G631" s="53"/>
      <c r="H631" s="39" t="str">
        <f>'2_all_summary'!D630</f>
        <v>Fishery management, human dimension</v>
      </c>
      <c r="I631" s="39" t="str">
        <f>'2_all_summary'!E630</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631" s="39">
        <f>IF(ISNUMBER(SEARCH("Yes",'2_all_summary'!$H630)),IF(ISNUMBER(SEARCH("Yes",'2_all_summary'!M630)),1,2),IF(ISNUMBER(SEARCH("No",'2_all_summary'!M630)),4,3))</f>
        <v>4</v>
      </c>
      <c r="K631" s="39">
        <f>IF(ISNUMBER(SEARCH("Yes",'2_all_summary'!$H630)),IF(ISNUMBER(SEARCH("Yes",'2_all_summary'!N630)),1,2),IF(ISNUMBER(SEARCH("No",'2_all_summary'!N630)),4,3))</f>
        <v>4</v>
      </c>
      <c r="L631" s="39">
        <f>IF(ISNUMBER(SEARCH("Yes",'2_all_summary'!$H630)),IF(ISNUMBER(SEARCH("Yes",'2_all_summary'!O630)),1,2),IF(ISNUMBER(SEARCH("No",'2_all_summary'!O630)),4,3))</f>
        <v>4</v>
      </c>
      <c r="M631" s="39">
        <f>IF(ISNUMBER(SEARCH("Yes",'2_all_summary'!$H630)),IF(0&lt;'2_all_summary'!P630,1,2),IF(0='2_all_summary'!P630,4,3))</f>
        <v>4</v>
      </c>
      <c r="N631" s="39">
        <f>IF(ISNUMBER(SEARCH("Yes",'2_all_summary'!$H630)),IF(ISNUMBER(SEARCH("Yes",'2_all_summary'!Q630)),1,2),IF(ISNUMBER(SEARCH("No",'2_all_summary'!Q630)),4,3))</f>
        <v>4</v>
      </c>
      <c r="O631" s="39">
        <f>IF(ISNUMBER(SEARCH("Yes",'2_all_summary'!$H630)),IF(ISNUMBER(SEARCH("Yes",'2_all_summary'!R630)),1,2),IF(ISNUMBER(SEARCH("No",'2_all_summary'!R630)),4,3))</f>
        <v>3</v>
      </c>
      <c r="P631" s="39">
        <f>IF(ISNUMBER(SEARCH("Yes",'2_all_summary'!$H630)),IF(ISNUMBER(SEARCH("Yes",'2_all_summary'!S630)),1,2),IF(ISNUMBER(SEARCH("No",'2_all_summary'!S630)),4,3))</f>
        <v>3</v>
      </c>
      <c r="Q631" s="39">
        <f>IF(ISNUMBER(SEARCH("Yes",'2_all_summary'!$H630)),IF(0&lt;'2_all_summary'!T630,1,2),IF(0='2_all_summary'!T630,4,3))</f>
        <v>3</v>
      </c>
      <c r="R631" s="39">
        <f>IF(ISNUMBER(SEARCH("Yes",'2_all_summary'!$H630)),IF(ISNUMBER(SEARCH("Yes",'2_all_summary'!U630)),1,2),IF(ISNUMBER(SEARCH("No",'2_all_summary'!U630)),4,3))</f>
        <v>3</v>
      </c>
    </row>
    <row r="632" spans="7:18" x14ac:dyDescent="0.3">
      <c r="G632" s="53"/>
      <c r="H632" s="39" t="str">
        <f>'2_all_summary'!D631</f>
        <v>Reconciling social justice and ecosystem-based management in the wake of a successful predator reintroduction</v>
      </c>
      <c r="I632" s="39" t="str">
        <f>'2_all_summary'!E631</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v>
      </c>
      <c r="J632" s="39">
        <f>IF(ISNUMBER(SEARCH("Yes",'2_all_summary'!$H631)),IF(ISNUMBER(SEARCH("Yes",'2_all_summary'!M631)),1,2),IF(ISNUMBER(SEARCH("No",'2_all_summary'!M631)),4,3))</f>
        <v>4</v>
      </c>
      <c r="K632" s="39">
        <f>IF(ISNUMBER(SEARCH("Yes",'2_all_summary'!$H631)),IF(ISNUMBER(SEARCH("Yes",'2_all_summary'!N631)),1,2),IF(ISNUMBER(SEARCH("No",'2_all_summary'!N631)),4,3))</f>
        <v>4</v>
      </c>
      <c r="L632" s="39">
        <f>IF(ISNUMBER(SEARCH("Yes",'2_all_summary'!$H631)),IF(ISNUMBER(SEARCH("Yes",'2_all_summary'!O631)),1,2),IF(ISNUMBER(SEARCH("No",'2_all_summary'!O631)),4,3))</f>
        <v>4</v>
      </c>
      <c r="M632" s="39">
        <f>IF(ISNUMBER(SEARCH("Yes",'2_all_summary'!$H631)),IF(0&lt;'2_all_summary'!P631,1,2),IF(0='2_all_summary'!P631,4,3))</f>
        <v>4</v>
      </c>
      <c r="N632" s="39">
        <f>IF(ISNUMBER(SEARCH("Yes",'2_all_summary'!$H631)),IF(ISNUMBER(SEARCH("Yes",'2_all_summary'!Q631)),1,2),IF(ISNUMBER(SEARCH("No",'2_all_summary'!Q631)),4,3))</f>
        <v>4</v>
      </c>
      <c r="O632" s="39">
        <f>IF(ISNUMBER(SEARCH("Yes",'2_all_summary'!$H631)),IF(ISNUMBER(SEARCH("Yes",'2_all_summary'!R631)),1,2),IF(ISNUMBER(SEARCH("No",'2_all_summary'!R631)),4,3))</f>
        <v>4</v>
      </c>
      <c r="P632" s="39">
        <f>IF(ISNUMBER(SEARCH("Yes",'2_all_summary'!$H631)),IF(ISNUMBER(SEARCH("Yes",'2_all_summary'!S631)),1,2),IF(ISNUMBER(SEARCH("No",'2_all_summary'!S631)),4,3))</f>
        <v>4</v>
      </c>
      <c r="Q632" s="39">
        <f>IF(ISNUMBER(SEARCH("Yes",'2_all_summary'!$H631)),IF(0&lt;'2_all_summary'!T631,1,2),IF(0='2_all_summary'!T631,4,3))</f>
        <v>4</v>
      </c>
      <c r="R632" s="39">
        <f>IF(ISNUMBER(SEARCH("Yes",'2_all_summary'!$H631)),IF(ISNUMBER(SEARCH("Yes",'2_all_summary'!U631)),1,2),IF(ISNUMBER(SEARCH("No",'2_all_summary'!U631)),4,3))</f>
        <v>4</v>
      </c>
    </row>
    <row r="633" spans="7:18" x14ac:dyDescent="0.3">
      <c r="G633" s="53"/>
      <c r="H633" s="39" t="str">
        <f>'2_all_summary'!D632</f>
        <v>Conservation in a Crisis: Marine Resource Management Authority and Legitimacy during Political Instability in Madagascar</v>
      </c>
      <c r="I633" s="39" t="str">
        <f>'2_all_summary'!E632</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v>
      </c>
      <c r="J633" s="39">
        <f>IF(ISNUMBER(SEARCH("Yes",'2_all_summary'!$H632)),IF(ISNUMBER(SEARCH("Yes",'2_all_summary'!M632)),1,2),IF(ISNUMBER(SEARCH("No",'2_all_summary'!M632)),4,3))</f>
        <v>4</v>
      </c>
      <c r="K633" s="39">
        <f>IF(ISNUMBER(SEARCH("Yes",'2_all_summary'!$H632)),IF(ISNUMBER(SEARCH("Yes",'2_all_summary'!N632)),1,2),IF(ISNUMBER(SEARCH("No",'2_all_summary'!N632)),4,3))</f>
        <v>4</v>
      </c>
      <c r="L633" s="39">
        <f>IF(ISNUMBER(SEARCH("Yes",'2_all_summary'!$H632)),IF(ISNUMBER(SEARCH("Yes",'2_all_summary'!O632)),1,2),IF(ISNUMBER(SEARCH("No",'2_all_summary'!O632)),4,3))</f>
        <v>4</v>
      </c>
      <c r="M633" s="39">
        <f>IF(ISNUMBER(SEARCH("Yes",'2_all_summary'!$H632)),IF(0&lt;'2_all_summary'!P632,1,2),IF(0='2_all_summary'!P632,4,3))</f>
        <v>4</v>
      </c>
      <c r="N633" s="39">
        <f>IF(ISNUMBER(SEARCH("Yes",'2_all_summary'!$H632)),IF(ISNUMBER(SEARCH("Yes",'2_all_summary'!Q632)),1,2),IF(ISNUMBER(SEARCH("No",'2_all_summary'!Q632)),4,3))</f>
        <v>4</v>
      </c>
      <c r="O633" s="39">
        <f>IF(ISNUMBER(SEARCH("Yes",'2_all_summary'!$H632)),IF(ISNUMBER(SEARCH("Yes",'2_all_summary'!R632)),1,2),IF(ISNUMBER(SEARCH("No",'2_all_summary'!R632)),4,3))</f>
        <v>4</v>
      </c>
      <c r="P633" s="39">
        <f>IF(ISNUMBER(SEARCH("Yes",'2_all_summary'!$H632)),IF(ISNUMBER(SEARCH("Yes",'2_all_summary'!S632)),1,2),IF(ISNUMBER(SEARCH("No",'2_all_summary'!S632)),4,3))</f>
        <v>4</v>
      </c>
      <c r="Q633" s="39">
        <f>IF(ISNUMBER(SEARCH("Yes",'2_all_summary'!$H632)),IF(0&lt;'2_all_summary'!T632,1,2),IF(0='2_all_summary'!T632,4,3))</f>
        <v>4</v>
      </c>
      <c r="R633" s="39">
        <f>IF(ISNUMBER(SEARCH("Yes",'2_all_summary'!$H632)),IF(ISNUMBER(SEARCH("Yes",'2_all_summary'!U632)),1,2),IF(ISNUMBER(SEARCH("No",'2_all_summary'!U632)),4,3))</f>
        <v>4</v>
      </c>
    </row>
    <row r="634" spans="7:18" x14ac:dyDescent="0.3">
      <c r="G634" s="53"/>
      <c r="H634" s="39" t="str">
        <f>'2_all_summary'!D633</f>
        <v>Women at risk: Indonesia.</v>
      </c>
      <c r="I634" s="39" t="str">
        <f>'2_all_summary'!E633</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634" s="39">
        <f>IF(ISNUMBER(SEARCH("Yes",'2_all_summary'!$H633)),IF(ISNUMBER(SEARCH("Yes",'2_all_summary'!M633)),1,2),IF(ISNUMBER(SEARCH("No",'2_all_summary'!M633)),4,3))</f>
        <v>4</v>
      </c>
      <c r="K634" s="39">
        <f>IF(ISNUMBER(SEARCH("Yes",'2_all_summary'!$H633)),IF(ISNUMBER(SEARCH("Yes",'2_all_summary'!N633)),1,2),IF(ISNUMBER(SEARCH("No",'2_all_summary'!N633)),4,3))</f>
        <v>4</v>
      </c>
      <c r="L634" s="39">
        <f>IF(ISNUMBER(SEARCH("Yes",'2_all_summary'!$H633)),IF(ISNUMBER(SEARCH("Yes",'2_all_summary'!O633)),1,2),IF(ISNUMBER(SEARCH("No",'2_all_summary'!O633)),4,3))</f>
        <v>4</v>
      </c>
      <c r="M634" s="39">
        <f>IF(ISNUMBER(SEARCH("Yes",'2_all_summary'!$H633)),IF(0&lt;'2_all_summary'!P633,1,2),IF(0='2_all_summary'!P633,4,3))</f>
        <v>4</v>
      </c>
      <c r="N634" s="39">
        <f>IF(ISNUMBER(SEARCH("Yes",'2_all_summary'!$H633)),IF(ISNUMBER(SEARCH("Yes",'2_all_summary'!Q633)),1,2),IF(ISNUMBER(SEARCH("No",'2_all_summary'!Q633)),4,3))</f>
        <v>4</v>
      </c>
      <c r="O634" s="39">
        <f>IF(ISNUMBER(SEARCH("Yes",'2_all_summary'!$H633)),IF(ISNUMBER(SEARCH("Yes",'2_all_summary'!R633)),1,2),IF(ISNUMBER(SEARCH("No",'2_all_summary'!R633)),4,3))</f>
        <v>4</v>
      </c>
      <c r="P634" s="39">
        <f>IF(ISNUMBER(SEARCH("Yes",'2_all_summary'!$H633)),IF(ISNUMBER(SEARCH("Yes",'2_all_summary'!S633)),1,2),IF(ISNUMBER(SEARCH("No",'2_all_summary'!S633)),4,3))</f>
        <v>4</v>
      </c>
      <c r="Q634" s="39">
        <f>IF(ISNUMBER(SEARCH("Yes",'2_all_summary'!$H633)),IF(0&lt;'2_all_summary'!T633,1,2),IF(0='2_all_summary'!T633,4,3))</f>
        <v>4</v>
      </c>
      <c r="R634" s="39">
        <f>IF(ISNUMBER(SEARCH("Yes",'2_all_summary'!$H633)),IF(ISNUMBER(SEARCH("Yes",'2_all_summary'!U633)),1,2),IF(ISNUMBER(SEARCH("No",'2_all_summary'!U633)),4,3))</f>
        <v>4</v>
      </c>
    </row>
    <row r="635" spans="7:18" x14ac:dyDescent="0.3">
      <c r="G635" s="53"/>
      <c r="H635" s="39" t="str">
        <f>'2_all_summary'!D634</f>
        <v>Institutional effects on ecological outcomes of community-based management of fisheries in the Amazon</v>
      </c>
      <c r="I635" s="39" t="str">
        <f>'2_all_summary'!E634</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v>
      </c>
      <c r="J635" s="39">
        <f>IF(ISNUMBER(SEARCH("Yes",'2_all_summary'!$H634)),IF(ISNUMBER(SEARCH("Yes",'2_all_summary'!M634)),1,2),IF(ISNUMBER(SEARCH("No",'2_all_summary'!M634)),4,3))</f>
        <v>4</v>
      </c>
      <c r="K635" s="39">
        <f>IF(ISNUMBER(SEARCH("Yes",'2_all_summary'!$H634)),IF(ISNUMBER(SEARCH("Yes",'2_all_summary'!N634)),1,2),IF(ISNUMBER(SEARCH("No",'2_all_summary'!N634)),4,3))</f>
        <v>4</v>
      </c>
      <c r="L635" s="39">
        <f>IF(ISNUMBER(SEARCH("Yes",'2_all_summary'!$H634)),IF(ISNUMBER(SEARCH("Yes",'2_all_summary'!O634)),1,2),IF(ISNUMBER(SEARCH("No",'2_all_summary'!O634)),4,3))</f>
        <v>4</v>
      </c>
      <c r="M635" s="39">
        <f>IF(ISNUMBER(SEARCH("Yes",'2_all_summary'!$H634)),IF(0&lt;'2_all_summary'!P634,1,2),IF(0='2_all_summary'!P634,4,3))</f>
        <v>4</v>
      </c>
      <c r="N635" s="39">
        <f>IF(ISNUMBER(SEARCH("Yes",'2_all_summary'!$H634)),IF(ISNUMBER(SEARCH("Yes",'2_all_summary'!Q634)),1,2),IF(ISNUMBER(SEARCH("No",'2_all_summary'!Q634)),4,3))</f>
        <v>4</v>
      </c>
      <c r="O635" s="39">
        <f>IF(ISNUMBER(SEARCH("Yes",'2_all_summary'!$H634)),IF(ISNUMBER(SEARCH("Yes",'2_all_summary'!R634)),1,2),IF(ISNUMBER(SEARCH("No",'2_all_summary'!R634)),4,3))</f>
        <v>4</v>
      </c>
      <c r="P635" s="39">
        <f>IF(ISNUMBER(SEARCH("Yes",'2_all_summary'!$H634)),IF(ISNUMBER(SEARCH("Yes",'2_all_summary'!S634)),1,2),IF(ISNUMBER(SEARCH("No",'2_all_summary'!S634)),4,3))</f>
        <v>4</v>
      </c>
      <c r="Q635" s="39">
        <f>IF(ISNUMBER(SEARCH("Yes",'2_all_summary'!$H634)),IF(0&lt;'2_all_summary'!T634,1,2),IF(0='2_all_summary'!T634,4,3))</f>
        <v>4</v>
      </c>
      <c r="R635" s="39">
        <f>IF(ISNUMBER(SEARCH("Yes",'2_all_summary'!$H634)),IF(ISNUMBER(SEARCH("Yes",'2_all_summary'!U634)),1,2),IF(ISNUMBER(SEARCH("No",'2_all_summary'!U634)),4,3))</f>
        <v>4</v>
      </c>
    </row>
    <row r="636" spans="7:18" x14ac:dyDescent="0.3">
      <c r="G636" s="53"/>
      <c r="H636" s="39" t="str">
        <f>'2_all_summary'!D635</f>
        <v>Can community-based adaptation increase resilience?</v>
      </c>
      <c r="I636" s="39" t="str">
        <f>'2_all_summary'!E635</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v>
      </c>
      <c r="J636" s="39">
        <f>IF(ISNUMBER(SEARCH("Yes",'2_all_summary'!$H635)),IF(ISNUMBER(SEARCH("Yes",'2_all_summary'!M635)),1,2),IF(ISNUMBER(SEARCH("No",'2_all_summary'!M635)),4,3))</f>
        <v>4</v>
      </c>
      <c r="K636" s="39">
        <f>IF(ISNUMBER(SEARCH("Yes",'2_all_summary'!$H635)),IF(ISNUMBER(SEARCH("Yes",'2_all_summary'!N635)),1,2),IF(ISNUMBER(SEARCH("No",'2_all_summary'!N635)),4,3))</f>
        <v>4</v>
      </c>
      <c r="L636" s="39">
        <f>IF(ISNUMBER(SEARCH("Yes",'2_all_summary'!$H635)),IF(ISNUMBER(SEARCH("Yes",'2_all_summary'!O635)),1,2),IF(ISNUMBER(SEARCH("No",'2_all_summary'!O635)),4,3))</f>
        <v>4</v>
      </c>
      <c r="M636" s="39">
        <f>IF(ISNUMBER(SEARCH("Yes",'2_all_summary'!$H635)),IF(0&lt;'2_all_summary'!P635,1,2),IF(0='2_all_summary'!P635,4,3))</f>
        <v>4</v>
      </c>
      <c r="N636" s="39">
        <f>IF(ISNUMBER(SEARCH("Yes",'2_all_summary'!$H635)),IF(ISNUMBER(SEARCH("Yes",'2_all_summary'!Q635)),1,2),IF(ISNUMBER(SEARCH("No",'2_all_summary'!Q635)),4,3))</f>
        <v>4</v>
      </c>
      <c r="O636" s="39">
        <f>IF(ISNUMBER(SEARCH("Yes",'2_all_summary'!$H635)),IF(ISNUMBER(SEARCH("Yes",'2_all_summary'!R635)),1,2),IF(ISNUMBER(SEARCH("No",'2_all_summary'!R635)),4,3))</f>
        <v>4</v>
      </c>
      <c r="P636" s="39">
        <f>IF(ISNUMBER(SEARCH("Yes",'2_all_summary'!$H635)),IF(ISNUMBER(SEARCH("Yes",'2_all_summary'!S635)),1,2),IF(ISNUMBER(SEARCH("No",'2_all_summary'!S635)),4,3))</f>
        <v>4</v>
      </c>
      <c r="Q636" s="39">
        <f>IF(ISNUMBER(SEARCH("Yes",'2_all_summary'!$H635)),IF(0&lt;'2_all_summary'!T635,1,2),IF(0='2_all_summary'!T635,4,3))</f>
        <v>4</v>
      </c>
      <c r="R636" s="39">
        <f>IF(ISNUMBER(SEARCH("Yes",'2_all_summary'!$H635)),IF(ISNUMBER(SEARCH("Yes",'2_all_summary'!U635)),1,2),IF(ISNUMBER(SEARCH("No",'2_all_summary'!U635)),4,3))</f>
        <v>4</v>
      </c>
    </row>
    <row r="637" spans="7:18" x14ac:dyDescent="0.3">
      <c r="G637" s="53"/>
      <c r="H637" s="39" t="str">
        <f>'2_all_summary'!D636</f>
        <v>The Gulf of Maine Environmental Information Exchange: Participation, observation, conversation</v>
      </c>
      <c r="I637" s="39" t="str">
        <f>'2_all_summary'!E636</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637" s="39">
        <f>IF(ISNUMBER(SEARCH("Yes",'2_all_summary'!$H636)),IF(ISNUMBER(SEARCH("Yes",'2_all_summary'!M636)),1,2),IF(ISNUMBER(SEARCH("No",'2_all_summary'!M636)),4,3))</f>
        <v>4</v>
      </c>
      <c r="K637" s="39">
        <f>IF(ISNUMBER(SEARCH("Yes",'2_all_summary'!$H636)),IF(ISNUMBER(SEARCH("Yes",'2_all_summary'!N636)),1,2),IF(ISNUMBER(SEARCH("No",'2_all_summary'!N636)),4,3))</f>
        <v>4</v>
      </c>
      <c r="L637" s="39">
        <f>IF(ISNUMBER(SEARCH("Yes",'2_all_summary'!$H636)),IF(ISNUMBER(SEARCH("Yes",'2_all_summary'!O636)),1,2),IF(ISNUMBER(SEARCH("No",'2_all_summary'!O636)),4,3))</f>
        <v>4</v>
      </c>
      <c r="M637" s="39">
        <f>IF(ISNUMBER(SEARCH("Yes",'2_all_summary'!$H636)),IF(0&lt;'2_all_summary'!P636,1,2),IF(0='2_all_summary'!P636,4,3))</f>
        <v>4</v>
      </c>
      <c r="N637" s="39">
        <f>IF(ISNUMBER(SEARCH("Yes",'2_all_summary'!$H636)),IF(ISNUMBER(SEARCH("Yes",'2_all_summary'!Q636)),1,2),IF(ISNUMBER(SEARCH("No",'2_all_summary'!Q636)),4,3))</f>
        <v>4</v>
      </c>
      <c r="O637" s="39">
        <f>IF(ISNUMBER(SEARCH("Yes",'2_all_summary'!$H636)),IF(ISNUMBER(SEARCH("Yes",'2_all_summary'!R636)),1,2),IF(ISNUMBER(SEARCH("No",'2_all_summary'!R636)),4,3))</f>
        <v>4</v>
      </c>
      <c r="P637" s="39">
        <f>IF(ISNUMBER(SEARCH("Yes",'2_all_summary'!$H636)),IF(ISNUMBER(SEARCH("Yes",'2_all_summary'!S636)),1,2),IF(ISNUMBER(SEARCH("No",'2_all_summary'!S636)),4,3))</f>
        <v>4</v>
      </c>
      <c r="Q637" s="39">
        <f>IF(ISNUMBER(SEARCH("Yes",'2_all_summary'!$H636)),IF(0&lt;'2_all_summary'!T636,1,2),IF(0='2_all_summary'!T636,4,3))</f>
        <v>4</v>
      </c>
      <c r="R637" s="39">
        <f>IF(ISNUMBER(SEARCH("Yes",'2_all_summary'!$H636)),IF(ISNUMBER(SEARCH("Yes",'2_all_summary'!U636)),1,2),IF(ISNUMBER(SEARCH("No",'2_all_summary'!U636)),4,3))</f>
        <v>4</v>
      </c>
    </row>
    <row r="638" spans="7:18" x14ac:dyDescent="0.3">
      <c r="G638" s="53"/>
      <c r="H638" s="39" t="str">
        <f>'2_all_summary'!D637</f>
        <v>Future Use of Past Practices: Policy Implications of Insights from Two Community-Based Marine Resource Management Initiatives in Fiji</v>
      </c>
      <c r="I638" s="39" t="str">
        <f>'2_all_summary'!E637</f>
        <v>[No abstract available]</v>
      </c>
      <c r="J638" s="39">
        <f>IF(ISNUMBER(SEARCH("Yes",'2_all_summary'!$H637)),IF(ISNUMBER(SEARCH("Yes",'2_all_summary'!M637)),1,2),IF(ISNUMBER(SEARCH("No",'2_all_summary'!M637)),4,3))</f>
        <v>1</v>
      </c>
      <c r="K638" s="39">
        <f>IF(ISNUMBER(SEARCH("Yes",'2_all_summary'!$H637)),IF(ISNUMBER(SEARCH("Yes",'2_all_summary'!N637)),1,2),IF(ISNUMBER(SEARCH("No",'2_all_summary'!N637)),4,3))</f>
        <v>1</v>
      </c>
      <c r="L638" s="39">
        <f>IF(ISNUMBER(SEARCH("Yes",'2_all_summary'!$H637)),IF(ISNUMBER(SEARCH("Yes",'2_all_summary'!O637)),1,2),IF(ISNUMBER(SEARCH("No",'2_all_summary'!O637)),4,3))</f>
        <v>1</v>
      </c>
      <c r="M638" s="39">
        <f>IF(ISNUMBER(SEARCH("Yes",'2_all_summary'!$H637)),IF(0&lt;'2_all_summary'!P637,1,2),IF(0='2_all_summary'!P637,4,3))</f>
        <v>1</v>
      </c>
      <c r="N638" s="39">
        <f>IF(ISNUMBER(SEARCH("Yes",'2_all_summary'!$H637)),IF(ISNUMBER(SEARCH("Yes",'2_all_summary'!Q637)),1,2),IF(ISNUMBER(SEARCH("No",'2_all_summary'!Q637)),4,3))</f>
        <v>1</v>
      </c>
      <c r="O638" s="39">
        <f>IF(ISNUMBER(SEARCH("Yes",'2_all_summary'!$H637)),IF(ISNUMBER(SEARCH("Yes",'2_all_summary'!R637)),1,2),IF(ISNUMBER(SEARCH("No",'2_all_summary'!R637)),4,3))</f>
        <v>1</v>
      </c>
      <c r="P638" s="39">
        <f>IF(ISNUMBER(SEARCH("Yes",'2_all_summary'!$H637)),IF(ISNUMBER(SEARCH("Yes",'2_all_summary'!S637)),1,2),IF(ISNUMBER(SEARCH("No",'2_all_summary'!S637)),4,3))</f>
        <v>1</v>
      </c>
      <c r="Q638" s="39">
        <f>IF(ISNUMBER(SEARCH("Yes",'2_all_summary'!$H637)),IF(0&lt;'2_all_summary'!T637,1,2),IF(0='2_all_summary'!T637,4,3))</f>
        <v>1</v>
      </c>
      <c r="R638" s="39">
        <f>IF(ISNUMBER(SEARCH("Yes",'2_all_summary'!$H637)),IF(ISNUMBER(SEARCH("Yes",'2_all_summary'!U637)),1,2),IF(ISNUMBER(SEARCH("No",'2_all_summary'!U637)),4,3))</f>
        <v>1</v>
      </c>
    </row>
    <row r="639" spans="7:18" x14ac:dyDescent="0.3">
      <c r="G639" s="53"/>
      <c r="H639" s="39" t="str">
        <f>'2_all_summary'!D638</f>
        <v>Cooperatives, concessions, and co-management on the Pacific coast of Mexico</v>
      </c>
      <c r="I639" s="39" t="str">
        <f>'2_all_summary'!E638</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v>
      </c>
      <c r="J639" s="39">
        <f>IF(ISNUMBER(SEARCH("Yes",'2_all_summary'!$H638)),IF(ISNUMBER(SEARCH("Yes",'2_all_summary'!M638)),1,2),IF(ISNUMBER(SEARCH("No",'2_all_summary'!M638)),4,3))</f>
        <v>4</v>
      </c>
      <c r="K639" s="39">
        <f>IF(ISNUMBER(SEARCH("Yes",'2_all_summary'!$H638)),IF(ISNUMBER(SEARCH("Yes",'2_all_summary'!N638)),1,2),IF(ISNUMBER(SEARCH("No",'2_all_summary'!N638)),4,3))</f>
        <v>4</v>
      </c>
      <c r="L639" s="39">
        <f>IF(ISNUMBER(SEARCH("Yes",'2_all_summary'!$H638)),IF(ISNUMBER(SEARCH("Yes",'2_all_summary'!O638)),1,2),IF(ISNUMBER(SEARCH("No",'2_all_summary'!O638)),4,3))</f>
        <v>4</v>
      </c>
      <c r="M639" s="39">
        <f>IF(ISNUMBER(SEARCH("Yes",'2_all_summary'!$H638)),IF(0&lt;'2_all_summary'!P638,1,2),IF(0='2_all_summary'!P638,4,3))</f>
        <v>4</v>
      </c>
      <c r="N639" s="39">
        <f>IF(ISNUMBER(SEARCH("Yes",'2_all_summary'!$H638)),IF(ISNUMBER(SEARCH("Yes",'2_all_summary'!Q638)),1,2),IF(ISNUMBER(SEARCH("No",'2_all_summary'!Q638)),4,3))</f>
        <v>4</v>
      </c>
      <c r="O639" s="39">
        <f>IF(ISNUMBER(SEARCH("Yes",'2_all_summary'!$H638)),IF(ISNUMBER(SEARCH("Yes",'2_all_summary'!R638)),1,2),IF(ISNUMBER(SEARCH("No",'2_all_summary'!R638)),4,3))</f>
        <v>4</v>
      </c>
      <c r="P639" s="39">
        <f>IF(ISNUMBER(SEARCH("Yes",'2_all_summary'!$H638)),IF(ISNUMBER(SEARCH("Yes",'2_all_summary'!S638)),1,2),IF(ISNUMBER(SEARCH("No",'2_all_summary'!S638)),4,3))</f>
        <v>4</v>
      </c>
      <c r="Q639" s="39">
        <f>IF(ISNUMBER(SEARCH("Yes",'2_all_summary'!$H638)),IF(0&lt;'2_all_summary'!T638,1,2),IF(0='2_all_summary'!T638,4,3))</f>
        <v>4</v>
      </c>
      <c r="R639" s="39">
        <f>IF(ISNUMBER(SEARCH("Yes",'2_all_summary'!$H638)),IF(ISNUMBER(SEARCH("Yes",'2_all_summary'!U638)),1,2),IF(ISNUMBER(SEARCH("No",'2_all_summary'!U638)),4,3))</f>
        <v>4</v>
      </c>
    </row>
    <row r="640" spans="7:18" x14ac:dyDescent="0.3">
      <c r="G640" s="53"/>
      <c r="H640" s="39" t="str">
        <f>'2_all_summary'!D639</f>
        <v>ASSESSMENT of SEAGRASS PERCENT COVER and WATER QUALITY USING UAV IMAGES and FIELD MEASUREMENTS in BOLINAO, PANGASINAN</v>
      </c>
      <c r="I640" s="39" t="str">
        <f>'2_all_summary'!E639</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v>
      </c>
      <c r="J640" s="39">
        <f>IF(ISNUMBER(SEARCH("Yes",'2_all_summary'!$H639)),IF(ISNUMBER(SEARCH("Yes",'2_all_summary'!M639)),1,2),IF(ISNUMBER(SEARCH("No",'2_all_summary'!M639)),4,3))</f>
        <v>4</v>
      </c>
      <c r="K640" s="39">
        <f>IF(ISNUMBER(SEARCH("Yes",'2_all_summary'!$H639)),IF(ISNUMBER(SEARCH("Yes",'2_all_summary'!N639)),1,2),IF(ISNUMBER(SEARCH("No",'2_all_summary'!N639)),4,3))</f>
        <v>4</v>
      </c>
      <c r="L640" s="39">
        <f>IF(ISNUMBER(SEARCH("Yes",'2_all_summary'!$H639)),IF(ISNUMBER(SEARCH("Yes",'2_all_summary'!O639)),1,2),IF(ISNUMBER(SEARCH("No",'2_all_summary'!O639)),4,3))</f>
        <v>4</v>
      </c>
      <c r="M640" s="39">
        <f>IF(ISNUMBER(SEARCH("Yes",'2_all_summary'!$H639)),IF(0&lt;'2_all_summary'!P639,1,2),IF(0='2_all_summary'!P639,4,3))</f>
        <v>4</v>
      </c>
      <c r="N640" s="39">
        <f>IF(ISNUMBER(SEARCH("Yes",'2_all_summary'!$H639)),IF(ISNUMBER(SEARCH("Yes",'2_all_summary'!Q639)),1,2),IF(ISNUMBER(SEARCH("No",'2_all_summary'!Q639)),4,3))</f>
        <v>4</v>
      </c>
      <c r="O640" s="39">
        <f>IF(ISNUMBER(SEARCH("Yes",'2_all_summary'!$H639)),IF(ISNUMBER(SEARCH("Yes",'2_all_summary'!R639)),1,2),IF(ISNUMBER(SEARCH("No",'2_all_summary'!R639)),4,3))</f>
        <v>4</v>
      </c>
      <c r="P640" s="39">
        <f>IF(ISNUMBER(SEARCH("Yes",'2_all_summary'!$H639)),IF(ISNUMBER(SEARCH("Yes",'2_all_summary'!S639)),1,2),IF(ISNUMBER(SEARCH("No",'2_all_summary'!S639)),4,3))</f>
        <v>4</v>
      </c>
      <c r="Q640" s="39">
        <f>IF(ISNUMBER(SEARCH("Yes",'2_all_summary'!$H639)),IF(0&lt;'2_all_summary'!T639,1,2),IF(0='2_all_summary'!T639,4,3))</f>
        <v>4</v>
      </c>
      <c r="R640" s="39">
        <f>IF(ISNUMBER(SEARCH("Yes",'2_all_summary'!$H639)),IF(ISNUMBER(SEARCH("Yes",'2_all_summary'!U639)),1,2),IF(ISNUMBER(SEARCH("No",'2_all_summary'!U639)),4,3))</f>
        <v>4</v>
      </c>
    </row>
    <row r="641" spans="7:18" x14ac:dyDescent="0.3">
      <c r="G641" s="53"/>
      <c r="H641" s="39" t="str">
        <f>'2_all_summary'!D640</f>
        <v>Measurement frequency and target meeting rate of glycosylated hemoglobin in diabetics with lean six sigma management [ç²¾ç›Šå…­è¥¿æ ¼çŽ›ç®¡ç†æ¨¡åž‹å¯¹ç³–å°¿ç—…æ‚£è€…ç³–åŒ–è¡€çº¢è›‹ç™½æ£€æµ‹é¢‘çŽ‡å’Œè¾¾æ ‡çŽ‡çš„å½±å“ç ”ç©¶]</v>
      </c>
      <c r="I641" s="39" t="str">
        <f>'2_all_summary'!E640</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v>
      </c>
      <c r="J641" s="39">
        <f>IF(ISNUMBER(SEARCH("Yes",'2_all_summary'!$H640)),IF(ISNUMBER(SEARCH("Yes",'2_all_summary'!M640)),1,2),IF(ISNUMBER(SEARCH("No",'2_all_summary'!M640)),4,3))</f>
        <v>4</v>
      </c>
      <c r="K641" s="39">
        <f>IF(ISNUMBER(SEARCH("Yes",'2_all_summary'!$H640)),IF(ISNUMBER(SEARCH("Yes",'2_all_summary'!N640)),1,2),IF(ISNUMBER(SEARCH("No",'2_all_summary'!N640)),4,3))</f>
        <v>4</v>
      </c>
      <c r="L641" s="39">
        <f>IF(ISNUMBER(SEARCH("Yes",'2_all_summary'!$H640)),IF(ISNUMBER(SEARCH("Yes",'2_all_summary'!O640)),1,2),IF(ISNUMBER(SEARCH("No",'2_all_summary'!O640)),4,3))</f>
        <v>4</v>
      </c>
      <c r="M641" s="39">
        <f>IF(ISNUMBER(SEARCH("Yes",'2_all_summary'!$H640)),IF(0&lt;'2_all_summary'!P640,1,2),IF(0='2_all_summary'!P640,4,3))</f>
        <v>4</v>
      </c>
      <c r="N641" s="39">
        <f>IF(ISNUMBER(SEARCH("Yes",'2_all_summary'!$H640)),IF(ISNUMBER(SEARCH("Yes",'2_all_summary'!Q640)),1,2),IF(ISNUMBER(SEARCH("No",'2_all_summary'!Q640)),4,3))</f>
        <v>4</v>
      </c>
      <c r="O641" s="39">
        <f>IF(ISNUMBER(SEARCH("Yes",'2_all_summary'!$H640)),IF(ISNUMBER(SEARCH("Yes",'2_all_summary'!R640)),1,2),IF(ISNUMBER(SEARCH("No",'2_all_summary'!R640)),4,3))</f>
        <v>4</v>
      </c>
      <c r="P641" s="39">
        <f>IF(ISNUMBER(SEARCH("Yes",'2_all_summary'!$H640)),IF(ISNUMBER(SEARCH("Yes",'2_all_summary'!S640)),1,2),IF(ISNUMBER(SEARCH("No",'2_all_summary'!S640)),4,3))</f>
        <v>4</v>
      </c>
      <c r="Q641" s="39">
        <f>IF(ISNUMBER(SEARCH("Yes",'2_all_summary'!$H640)),IF(0&lt;'2_all_summary'!T640,1,2),IF(0='2_all_summary'!T640,4,3))</f>
        <v>4</v>
      </c>
      <c r="R641" s="39">
        <f>IF(ISNUMBER(SEARCH("Yes",'2_all_summary'!$H640)),IF(ISNUMBER(SEARCH("Yes",'2_all_summary'!U640)),1,2),IF(ISNUMBER(SEARCH("No",'2_all_summary'!U640)),4,3))</f>
        <v>4</v>
      </c>
    </row>
    <row r="642" spans="7:18" x14ac:dyDescent="0.3">
      <c r="G642" s="53"/>
      <c r="H642" s="39" t="str">
        <f>'2_all_summary'!D641</f>
        <v>Sustainability analysis of the benthic fisheries managed in the turf system in Chile</v>
      </c>
      <c r="I642" s="39" t="str">
        <f>'2_all_summary'!E641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v>
      </c>
      <c r="J642" s="39">
        <f>IF(ISNUMBER(SEARCH("Yes",'2_all_summary'!$H641)),IF(ISNUMBER(SEARCH("Yes",'2_all_summary'!M641)),1,2),IF(ISNUMBER(SEARCH("No",'2_all_summary'!M641)),4,3))</f>
        <v>4</v>
      </c>
      <c r="K642" s="39">
        <f>IF(ISNUMBER(SEARCH("Yes",'2_all_summary'!$H641)),IF(ISNUMBER(SEARCH("Yes",'2_all_summary'!N641)),1,2),IF(ISNUMBER(SEARCH("No",'2_all_summary'!N641)),4,3))</f>
        <v>4</v>
      </c>
      <c r="L642" s="39">
        <f>IF(ISNUMBER(SEARCH("Yes",'2_all_summary'!$H641)),IF(ISNUMBER(SEARCH("Yes",'2_all_summary'!O641)),1,2),IF(ISNUMBER(SEARCH("No",'2_all_summary'!O641)),4,3))</f>
        <v>4</v>
      </c>
      <c r="M642" s="39">
        <f>IF(ISNUMBER(SEARCH("Yes",'2_all_summary'!$H641)),IF(0&lt;'2_all_summary'!P641,1,2),IF(0='2_all_summary'!P641,4,3))</f>
        <v>4</v>
      </c>
      <c r="N642" s="39">
        <f>IF(ISNUMBER(SEARCH("Yes",'2_all_summary'!$H641)),IF(ISNUMBER(SEARCH("Yes",'2_all_summary'!Q641)),1,2),IF(ISNUMBER(SEARCH("No",'2_all_summary'!Q641)),4,3))</f>
        <v>4</v>
      </c>
      <c r="O642" s="39">
        <f>IF(ISNUMBER(SEARCH("Yes",'2_all_summary'!$H641)),IF(ISNUMBER(SEARCH("Yes",'2_all_summary'!R641)),1,2),IF(ISNUMBER(SEARCH("No",'2_all_summary'!R641)),4,3))</f>
        <v>4</v>
      </c>
      <c r="P642" s="39">
        <f>IF(ISNUMBER(SEARCH("Yes",'2_all_summary'!$H641)),IF(ISNUMBER(SEARCH("Yes",'2_all_summary'!S641)),1,2),IF(ISNUMBER(SEARCH("No",'2_all_summary'!S641)),4,3))</f>
        <v>4</v>
      </c>
      <c r="Q642" s="39">
        <f>IF(ISNUMBER(SEARCH("Yes",'2_all_summary'!$H641)),IF(0&lt;'2_all_summary'!T641,1,2),IF(0='2_all_summary'!T641,4,3))</f>
        <v>4</v>
      </c>
      <c r="R642" s="39">
        <f>IF(ISNUMBER(SEARCH("Yes",'2_all_summary'!$H641)),IF(ISNUMBER(SEARCH("Yes",'2_all_summary'!U641)),1,2),IF(ISNUMBER(SEARCH("No",'2_all_summary'!U641)),4,3))</f>
        <v>4</v>
      </c>
    </row>
    <row r="643" spans="7:18" x14ac:dyDescent="0.3">
      <c r="G643" s="53"/>
      <c r="H643" s="39" t="str">
        <f>'2_all_summary'!D642</f>
        <v>The context of policy design for existing community-based fisheries management systems in the Pacific Islands</v>
      </c>
      <c r="I643" s="39" t="str">
        <f>'2_all_summary'!E642</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643" s="39">
        <f>IF(ISNUMBER(SEARCH("Yes",'2_all_summary'!$H642)),IF(ISNUMBER(SEARCH("Yes",'2_all_summary'!M642)),1,2),IF(ISNUMBER(SEARCH("No",'2_all_summary'!M642)),4,3))</f>
        <v>1</v>
      </c>
      <c r="K643" s="39">
        <f>IF(ISNUMBER(SEARCH("Yes",'2_all_summary'!$H642)),IF(ISNUMBER(SEARCH("Yes",'2_all_summary'!N642)),1,2),IF(ISNUMBER(SEARCH("No",'2_all_summary'!N642)),4,3))</f>
        <v>1</v>
      </c>
      <c r="L643" s="39">
        <f>IF(ISNUMBER(SEARCH("Yes",'2_all_summary'!$H642)),IF(ISNUMBER(SEARCH("Yes",'2_all_summary'!O642)),1,2),IF(ISNUMBER(SEARCH("No",'2_all_summary'!O642)),4,3))</f>
        <v>1</v>
      </c>
      <c r="M643" s="39">
        <f>IF(ISNUMBER(SEARCH("Yes",'2_all_summary'!$H642)),IF(0&lt;'2_all_summary'!P642,1,2),IF(0='2_all_summary'!P642,4,3))</f>
        <v>1</v>
      </c>
      <c r="N643" s="39">
        <f>IF(ISNUMBER(SEARCH("Yes",'2_all_summary'!$H642)),IF(ISNUMBER(SEARCH("Yes",'2_all_summary'!Q642)),1,2),IF(ISNUMBER(SEARCH("No",'2_all_summary'!Q642)),4,3))</f>
        <v>1</v>
      </c>
      <c r="O643" s="39">
        <f>IF(ISNUMBER(SEARCH("Yes",'2_all_summary'!$H642)),IF(ISNUMBER(SEARCH("Yes",'2_all_summary'!R642)),1,2),IF(ISNUMBER(SEARCH("No",'2_all_summary'!R642)),4,3))</f>
        <v>1</v>
      </c>
      <c r="P643" s="39">
        <f>IF(ISNUMBER(SEARCH("Yes",'2_all_summary'!$H642)),IF(ISNUMBER(SEARCH("Yes",'2_all_summary'!S642)),1,2),IF(ISNUMBER(SEARCH("No",'2_all_summary'!S642)),4,3))</f>
        <v>1</v>
      </c>
      <c r="Q643" s="39">
        <f>IF(ISNUMBER(SEARCH("Yes",'2_all_summary'!$H642)),IF(0&lt;'2_all_summary'!T642,1,2),IF(0='2_all_summary'!T642,4,3))</f>
        <v>1</v>
      </c>
      <c r="R643" s="39">
        <f>IF(ISNUMBER(SEARCH("Yes",'2_all_summary'!$H642)),IF(ISNUMBER(SEARCH("Yes",'2_all_summary'!U642)),1,2),IF(ISNUMBER(SEARCH("No",'2_all_summary'!U642)),4,3))</f>
        <v>1</v>
      </c>
    </row>
    <row r="644" spans="7:18" x14ac:dyDescent="0.3">
      <c r="G644" s="53"/>
      <c r="H644" s="39" t="str">
        <f>'2_all_summary'!D643</f>
        <v>Village level institutions at the margins of natural resource management: The case of VDCS in Ngamiland, Botswana</v>
      </c>
      <c r="I644" s="39" t="str">
        <f>'2_all_summary'!E643</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v>
      </c>
      <c r="J644" s="39">
        <f>IF(ISNUMBER(SEARCH("Yes",'2_all_summary'!$H643)),IF(ISNUMBER(SEARCH("Yes",'2_all_summary'!M643)),1,2),IF(ISNUMBER(SEARCH("No",'2_all_summary'!M643)),4,3))</f>
        <v>4</v>
      </c>
      <c r="K644" s="39">
        <f>IF(ISNUMBER(SEARCH("Yes",'2_all_summary'!$H643)),IF(ISNUMBER(SEARCH("Yes",'2_all_summary'!N643)),1,2),IF(ISNUMBER(SEARCH("No",'2_all_summary'!N643)),4,3))</f>
        <v>4</v>
      </c>
      <c r="L644" s="39">
        <f>IF(ISNUMBER(SEARCH("Yes",'2_all_summary'!$H643)),IF(ISNUMBER(SEARCH("Yes",'2_all_summary'!O643)),1,2),IF(ISNUMBER(SEARCH("No",'2_all_summary'!O643)),4,3))</f>
        <v>4</v>
      </c>
      <c r="M644" s="39">
        <f>IF(ISNUMBER(SEARCH("Yes",'2_all_summary'!$H643)),IF(0&lt;'2_all_summary'!P643,1,2),IF(0='2_all_summary'!P643,4,3))</f>
        <v>4</v>
      </c>
      <c r="N644" s="39">
        <f>IF(ISNUMBER(SEARCH("Yes",'2_all_summary'!$H643)),IF(ISNUMBER(SEARCH("Yes",'2_all_summary'!Q643)),1,2),IF(ISNUMBER(SEARCH("No",'2_all_summary'!Q643)),4,3))</f>
        <v>4</v>
      </c>
      <c r="O644" s="39">
        <f>IF(ISNUMBER(SEARCH("Yes",'2_all_summary'!$H643)),IF(ISNUMBER(SEARCH("Yes",'2_all_summary'!R643)),1,2),IF(ISNUMBER(SEARCH("No",'2_all_summary'!R643)),4,3))</f>
        <v>4</v>
      </c>
      <c r="P644" s="39">
        <f>IF(ISNUMBER(SEARCH("Yes",'2_all_summary'!$H643)),IF(ISNUMBER(SEARCH("Yes",'2_all_summary'!S643)),1,2),IF(ISNUMBER(SEARCH("No",'2_all_summary'!S643)),4,3))</f>
        <v>4</v>
      </c>
      <c r="Q644" s="39">
        <f>IF(ISNUMBER(SEARCH("Yes",'2_all_summary'!$H643)),IF(0&lt;'2_all_summary'!T643,1,2),IF(0='2_all_summary'!T643,4,3))</f>
        <v>4</v>
      </c>
      <c r="R644" s="39">
        <f>IF(ISNUMBER(SEARCH("Yes",'2_all_summary'!$H643)),IF(ISNUMBER(SEARCH("Yes",'2_all_summary'!U643)),1,2),IF(ISNUMBER(SEARCH("No",'2_all_summary'!U643)),4,3))</f>
        <v>4</v>
      </c>
    </row>
    <row r="645" spans="7:18" x14ac:dyDescent="0.3">
      <c r="G645" s="53"/>
      <c r="H645" s="39" t="str">
        <f>'2_all_summary'!D644</f>
        <v>Conserving mangroves for their blue carbon: Insights and prospects for community-based mangrove management in southeast Asia</v>
      </c>
      <c r="I645" s="39" t="str">
        <f>'2_all_summary'!E644</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v>
      </c>
      <c r="J645" s="39">
        <f>IF(ISNUMBER(SEARCH("Yes",'2_all_summary'!$H644)),IF(ISNUMBER(SEARCH("Yes",'2_all_summary'!M644)),1,2),IF(ISNUMBER(SEARCH("No",'2_all_summary'!M644)),4,3))</f>
        <v>4</v>
      </c>
      <c r="K645" s="39">
        <f>IF(ISNUMBER(SEARCH("Yes",'2_all_summary'!$H644)),IF(ISNUMBER(SEARCH("Yes",'2_all_summary'!N644)),1,2),IF(ISNUMBER(SEARCH("No",'2_all_summary'!N644)),4,3))</f>
        <v>4</v>
      </c>
      <c r="L645" s="39">
        <f>IF(ISNUMBER(SEARCH("Yes",'2_all_summary'!$H644)),IF(ISNUMBER(SEARCH("Yes",'2_all_summary'!O644)),1,2),IF(ISNUMBER(SEARCH("No",'2_all_summary'!O644)),4,3))</f>
        <v>4</v>
      </c>
      <c r="M645" s="39">
        <f>IF(ISNUMBER(SEARCH("Yes",'2_all_summary'!$H644)),IF(0&lt;'2_all_summary'!P644,1,2),IF(0='2_all_summary'!P644,4,3))</f>
        <v>4</v>
      </c>
      <c r="N645" s="39">
        <f>IF(ISNUMBER(SEARCH("Yes",'2_all_summary'!$H644)),IF(ISNUMBER(SEARCH("Yes",'2_all_summary'!Q644)),1,2),IF(ISNUMBER(SEARCH("No",'2_all_summary'!Q644)),4,3))</f>
        <v>4</v>
      </c>
      <c r="O645" s="39">
        <f>IF(ISNUMBER(SEARCH("Yes",'2_all_summary'!$H644)),IF(ISNUMBER(SEARCH("Yes",'2_all_summary'!R644)),1,2),IF(ISNUMBER(SEARCH("No",'2_all_summary'!R644)),4,3))</f>
        <v>4</v>
      </c>
      <c r="P645" s="39">
        <f>IF(ISNUMBER(SEARCH("Yes",'2_all_summary'!$H644)),IF(ISNUMBER(SEARCH("Yes",'2_all_summary'!S644)),1,2),IF(ISNUMBER(SEARCH("No",'2_all_summary'!S644)),4,3))</f>
        <v>4</v>
      </c>
      <c r="Q645" s="39">
        <f>IF(ISNUMBER(SEARCH("Yes",'2_all_summary'!$H644)),IF(0&lt;'2_all_summary'!T644,1,2),IF(0='2_all_summary'!T644,4,3))</f>
        <v>4</v>
      </c>
      <c r="R645" s="39">
        <f>IF(ISNUMBER(SEARCH("Yes",'2_all_summary'!$H644)),IF(ISNUMBER(SEARCH("Yes",'2_all_summary'!U644)),1,2),IF(ISNUMBER(SEARCH("No",'2_all_summary'!U644)),4,3))</f>
        <v>4</v>
      </c>
    </row>
    <row r="646" spans="7:18" x14ac:dyDescent="0.3">
      <c r="G646" s="53"/>
      <c r="H646" s="39" t="str">
        <f>'2_all_summary'!D645</f>
        <v>Marine systematic conservation planning for Rodrigues Island, western Indian Ocean</v>
      </c>
      <c r="I646" s="39" t="str">
        <f>'2_all_summary'!E645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v>
      </c>
      <c r="J646" s="39">
        <f>IF(ISNUMBER(SEARCH("Yes",'2_all_summary'!$H645)),IF(ISNUMBER(SEARCH("Yes",'2_all_summary'!M645)),1,2),IF(ISNUMBER(SEARCH("No",'2_all_summary'!M645)),4,3))</f>
        <v>4</v>
      </c>
      <c r="K646" s="39">
        <f>IF(ISNUMBER(SEARCH("Yes",'2_all_summary'!$H645)),IF(ISNUMBER(SEARCH("Yes",'2_all_summary'!N645)),1,2),IF(ISNUMBER(SEARCH("No",'2_all_summary'!N645)),4,3))</f>
        <v>4</v>
      </c>
      <c r="L646" s="39">
        <f>IF(ISNUMBER(SEARCH("Yes",'2_all_summary'!$H645)),IF(ISNUMBER(SEARCH("Yes",'2_all_summary'!O645)),1,2),IF(ISNUMBER(SEARCH("No",'2_all_summary'!O645)),4,3))</f>
        <v>4</v>
      </c>
      <c r="M646" s="39">
        <f>IF(ISNUMBER(SEARCH("Yes",'2_all_summary'!$H645)),IF(0&lt;'2_all_summary'!P645,1,2),IF(0='2_all_summary'!P645,4,3))</f>
        <v>4</v>
      </c>
      <c r="N646" s="39">
        <f>IF(ISNUMBER(SEARCH("Yes",'2_all_summary'!$H645)),IF(ISNUMBER(SEARCH("Yes",'2_all_summary'!Q645)),1,2),IF(ISNUMBER(SEARCH("No",'2_all_summary'!Q645)),4,3))</f>
        <v>4</v>
      </c>
      <c r="O646" s="39">
        <f>IF(ISNUMBER(SEARCH("Yes",'2_all_summary'!$H645)),IF(ISNUMBER(SEARCH("Yes",'2_all_summary'!R645)),1,2),IF(ISNUMBER(SEARCH("No",'2_all_summary'!R645)),4,3))</f>
        <v>4</v>
      </c>
      <c r="P646" s="39">
        <f>IF(ISNUMBER(SEARCH("Yes",'2_all_summary'!$H645)),IF(ISNUMBER(SEARCH("Yes",'2_all_summary'!S645)),1,2),IF(ISNUMBER(SEARCH("No",'2_all_summary'!S645)),4,3))</f>
        <v>4</v>
      </c>
      <c r="Q646" s="39">
        <f>IF(ISNUMBER(SEARCH("Yes",'2_all_summary'!$H645)),IF(0&lt;'2_all_summary'!T645,1,2),IF(0='2_all_summary'!T645,4,3))</f>
        <v>4</v>
      </c>
      <c r="R646" s="39">
        <f>IF(ISNUMBER(SEARCH("Yes",'2_all_summary'!$H645)),IF(ISNUMBER(SEARCH("Yes",'2_all_summary'!U645)),1,2),IF(ISNUMBER(SEARCH("No",'2_all_summary'!U645)),4,3))</f>
        <v>4</v>
      </c>
    </row>
    <row r="647" spans="7:18" x14ac:dyDescent="0.3">
      <c r="G647" s="53"/>
      <c r="H647" s="39" t="str">
        <f>'2_all_summary'!D646</f>
        <v>â€˜Fishersâ€™ rights are human rightsâ€™: George v Minister of Environmental Affairs and Tourism 2005 (6) SA 297</v>
      </c>
      <c r="I647" s="39" t="str">
        <f>'2_all_summary'!E646</f>
        <v>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v>
      </c>
      <c r="J647" s="39">
        <f>IF(ISNUMBER(SEARCH("Yes",'2_all_summary'!$H646)),IF(ISNUMBER(SEARCH("Yes",'2_all_summary'!M646)),1,2),IF(ISNUMBER(SEARCH("No",'2_all_summary'!M646)),4,3))</f>
        <v>4</v>
      </c>
      <c r="K647" s="39">
        <f>IF(ISNUMBER(SEARCH("Yes",'2_all_summary'!$H646)),IF(ISNUMBER(SEARCH("Yes",'2_all_summary'!N646)),1,2),IF(ISNUMBER(SEARCH("No",'2_all_summary'!N646)),4,3))</f>
        <v>4</v>
      </c>
      <c r="L647" s="39">
        <f>IF(ISNUMBER(SEARCH("Yes",'2_all_summary'!$H646)),IF(ISNUMBER(SEARCH("Yes",'2_all_summary'!O646)),1,2),IF(ISNUMBER(SEARCH("No",'2_all_summary'!O646)),4,3))</f>
        <v>4</v>
      </c>
      <c r="M647" s="39">
        <f>IF(ISNUMBER(SEARCH("Yes",'2_all_summary'!$H646)),IF(0&lt;'2_all_summary'!P646,1,2),IF(0='2_all_summary'!P646,4,3))</f>
        <v>4</v>
      </c>
      <c r="N647" s="39">
        <f>IF(ISNUMBER(SEARCH("Yes",'2_all_summary'!$H646)),IF(ISNUMBER(SEARCH("Yes",'2_all_summary'!Q646)),1,2),IF(ISNUMBER(SEARCH("No",'2_all_summary'!Q646)),4,3))</f>
        <v>4</v>
      </c>
      <c r="O647" s="39">
        <f>IF(ISNUMBER(SEARCH("Yes",'2_all_summary'!$H646)),IF(ISNUMBER(SEARCH("Yes",'2_all_summary'!R646)),1,2),IF(ISNUMBER(SEARCH("No",'2_all_summary'!R646)),4,3))</f>
        <v>4</v>
      </c>
      <c r="P647" s="39">
        <f>IF(ISNUMBER(SEARCH("Yes",'2_all_summary'!$H646)),IF(ISNUMBER(SEARCH("Yes",'2_all_summary'!S646)),1,2),IF(ISNUMBER(SEARCH("No",'2_all_summary'!S646)),4,3))</f>
        <v>4</v>
      </c>
      <c r="Q647" s="39">
        <f>IF(ISNUMBER(SEARCH("Yes",'2_all_summary'!$H646)),IF(0&lt;'2_all_summary'!T646,1,2),IF(0='2_all_summary'!T646,4,3))</f>
        <v>4</v>
      </c>
      <c r="R647" s="39">
        <f>IF(ISNUMBER(SEARCH("Yes",'2_all_summary'!$H646)),IF(ISNUMBER(SEARCH("Yes",'2_all_summary'!U646)),1,2),IF(ISNUMBER(SEARCH("No",'2_all_summary'!U646)),4,3))</f>
        <v>4</v>
      </c>
    </row>
    <row r="648" spans="7:18" x14ac:dyDescent="0.3">
      <c r="G648" s="53"/>
      <c r="H648" s="39" t="str">
        <f>'2_all_summary'!D647</f>
        <v>Diversity of fishery resources and catch efficiency of fishing gears in Gorai River, Bangladesh</v>
      </c>
      <c r="I648" s="39" t="str">
        <f>'2_all_summary'!E647</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v>
      </c>
      <c r="J648" s="39">
        <f>IF(ISNUMBER(SEARCH("Yes",'2_all_summary'!$H647)),IF(ISNUMBER(SEARCH("Yes",'2_all_summary'!M647)),1,2),IF(ISNUMBER(SEARCH("No",'2_all_summary'!M647)),4,3))</f>
        <v>4</v>
      </c>
      <c r="K648" s="39">
        <f>IF(ISNUMBER(SEARCH("Yes",'2_all_summary'!$H647)),IF(ISNUMBER(SEARCH("Yes",'2_all_summary'!N647)),1,2),IF(ISNUMBER(SEARCH("No",'2_all_summary'!N647)),4,3))</f>
        <v>4</v>
      </c>
      <c r="L648" s="39">
        <f>IF(ISNUMBER(SEARCH("Yes",'2_all_summary'!$H647)),IF(ISNUMBER(SEARCH("Yes",'2_all_summary'!O647)),1,2),IF(ISNUMBER(SEARCH("No",'2_all_summary'!O647)),4,3))</f>
        <v>4</v>
      </c>
      <c r="M648" s="39">
        <f>IF(ISNUMBER(SEARCH("Yes",'2_all_summary'!$H647)),IF(0&lt;'2_all_summary'!P647,1,2),IF(0='2_all_summary'!P647,4,3))</f>
        <v>4</v>
      </c>
      <c r="N648" s="39">
        <f>IF(ISNUMBER(SEARCH("Yes",'2_all_summary'!$H647)),IF(ISNUMBER(SEARCH("Yes",'2_all_summary'!Q647)),1,2),IF(ISNUMBER(SEARCH("No",'2_all_summary'!Q647)),4,3))</f>
        <v>4</v>
      </c>
      <c r="O648" s="39">
        <f>IF(ISNUMBER(SEARCH("Yes",'2_all_summary'!$H647)),IF(ISNUMBER(SEARCH("Yes",'2_all_summary'!R647)),1,2),IF(ISNUMBER(SEARCH("No",'2_all_summary'!R647)),4,3))</f>
        <v>4</v>
      </c>
      <c r="P648" s="39">
        <f>IF(ISNUMBER(SEARCH("Yes",'2_all_summary'!$H647)),IF(ISNUMBER(SEARCH("Yes",'2_all_summary'!S647)),1,2),IF(ISNUMBER(SEARCH("No",'2_all_summary'!S647)),4,3))</f>
        <v>4</v>
      </c>
      <c r="Q648" s="39">
        <f>IF(ISNUMBER(SEARCH("Yes",'2_all_summary'!$H647)),IF(0&lt;'2_all_summary'!T647,1,2),IF(0='2_all_summary'!T647,4,3))</f>
        <v>4</v>
      </c>
      <c r="R648" s="39">
        <f>IF(ISNUMBER(SEARCH("Yes",'2_all_summary'!$H647)),IF(ISNUMBER(SEARCH("Yes",'2_all_summary'!U647)),1,2),IF(ISNUMBER(SEARCH("No",'2_all_summary'!U647)),4,3))</f>
        <v>4</v>
      </c>
    </row>
    <row r="649" spans="7:18" x14ac:dyDescent="0.3">
      <c r="G649" s="53"/>
      <c r="H649" s="39" t="str">
        <f>'2_all_summary'!D648</f>
        <v>Improving the management and use of water resources for small-scale irrigation farming in the Garu Tempane District of Ghana</v>
      </c>
      <c r="I649" s="39" t="str">
        <f>'2_all_summary'!E648</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v>
      </c>
      <c r="J649" s="39">
        <f>IF(ISNUMBER(SEARCH("Yes",'2_all_summary'!$H648)),IF(ISNUMBER(SEARCH("Yes",'2_all_summary'!M648)),1,2),IF(ISNUMBER(SEARCH("No",'2_all_summary'!M648)),4,3))</f>
        <v>4</v>
      </c>
      <c r="K649" s="39">
        <f>IF(ISNUMBER(SEARCH("Yes",'2_all_summary'!$H648)),IF(ISNUMBER(SEARCH("Yes",'2_all_summary'!N648)),1,2),IF(ISNUMBER(SEARCH("No",'2_all_summary'!N648)),4,3))</f>
        <v>4</v>
      </c>
      <c r="L649" s="39">
        <f>IF(ISNUMBER(SEARCH("Yes",'2_all_summary'!$H648)),IF(ISNUMBER(SEARCH("Yes",'2_all_summary'!O648)),1,2),IF(ISNUMBER(SEARCH("No",'2_all_summary'!O648)),4,3))</f>
        <v>4</v>
      </c>
      <c r="M649" s="39">
        <f>IF(ISNUMBER(SEARCH("Yes",'2_all_summary'!$H648)),IF(0&lt;'2_all_summary'!P648,1,2),IF(0='2_all_summary'!P648,4,3))</f>
        <v>4</v>
      </c>
      <c r="N649" s="39">
        <f>IF(ISNUMBER(SEARCH("Yes",'2_all_summary'!$H648)),IF(ISNUMBER(SEARCH("Yes",'2_all_summary'!Q648)),1,2),IF(ISNUMBER(SEARCH("No",'2_all_summary'!Q648)),4,3))</f>
        <v>4</v>
      </c>
      <c r="O649" s="39">
        <f>IF(ISNUMBER(SEARCH("Yes",'2_all_summary'!$H648)),IF(ISNUMBER(SEARCH("Yes",'2_all_summary'!R648)),1,2),IF(ISNUMBER(SEARCH("No",'2_all_summary'!R648)),4,3))</f>
        <v>4</v>
      </c>
      <c r="P649" s="39">
        <f>IF(ISNUMBER(SEARCH("Yes",'2_all_summary'!$H648)),IF(ISNUMBER(SEARCH("Yes",'2_all_summary'!S648)),1,2),IF(ISNUMBER(SEARCH("No",'2_all_summary'!S648)),4,3))</f>
        <v>4</v>
      </c>
      <c r="Q649" s="39">
        <f>IF(ISNUMBER(SEARCH("Yes",'2_all_summary'!$H648)),IF(0&lt;'2_all_summary'!T648,1,2),IF(0='2_all_summary'!T648,4,3))</f>
        <v>4</v>
      </c>
      <c r="R649" s="39">
        <f>IF(ISNUMBER(SEARCH("Yes",'2_all_summary'!$H648)),IF(ISNUMBER(SEARCH("Yes",'2_all_summary'!U648)),1,2),IF(ISNUMBER(SEARCH("No",'2_all_summary'!U648)),4,3))</f>
        <v>4</v>
      </c>
    </row>
    <row r="650" spans="7:18" x14ac:dyDescent="0.3">
      <c r="G650" s="53"/>
      <c r="H650" s="39" t="str">
        <f>'2_all_summary'!D649</f>
        <v>Integrated Community Based Coastal Management: Lesson from the Field</v>
      </c>
      <c r="I650" s="39" t="str">
        <f>'2_all_summary'!E649</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v>
      </c>
      <c r="J650" s="39">
        <f>IF(ISNUMBER(SEARCH("Yes",'2_all_summary'!$H649)),IF(ISNUMBER(SEARCH("Yes",'2_all_summary'!M649)),1,2),IF(ISNUMBER(SEARCH("No",'2_all_summary'!M649)),4,3))</f>
        <v>4</v>
      </c>
      <c r="K650" s="39">
        <f>IF(ISNUMBER(SEARCH("Yes",'2_all_summary'!$H649)),IF(ISNUMBER(SEARCH("Yes",'2_all_summary'!N649)),1,2),IF(ISNUMBER(SEARCH("No",'2_all_summary'!N649)),4,3))</f>
        <v>4</v>
      </c>
      <c r="L650" s="39">
        <f>IF(ISNUMBER(SEARCH("Yes",'2_all_summary'!$H649)),IF(ISNUMBER(SEARCH("Yes",'2_all_summary'!O649)),1,2),IF(ISNUMBER(SEARCH("No",'2_all_summary'!O649)),4,3))</f>
        <v>4</v>
      </c>
      <c r="M650" s="39">
        <f>IF(ISNUMBER(SEARCH("Yes",'2_all_summary'!$H649)),IF(0&lt;'2_all_summary'!P649,1,2),IF(0='2_all_summary'!P649,4,3))</f>
        <v>4</v>
      </c>
      <c r="N650" s="39">
        <f>IF(ISNUMBER(SEARCH("Yes",'2_all_summary'!$H649)),IF(ISNUMBER(SEARCH("Yes",'2_all_summary'!Q649)),1,2),IF(ISNUMBER(SEARCH("No",'2_all_summary'!Q649)),4,3))</f>
        <v>4</v>
      </c>
      <c r="O650" s="39">
        <f>IF(ISNUMBER(SEARCH("Yes",'2_all_summary'!$H649)),IF(ISNUMBER(SEARCH("Yes",'2_all_summary'!R649)),1,2),IF(ISNUMBER(SEARCH("No",'2_all_summary'!R649)),4,3))</f>
        <v>4</v>
      </c>
      <c r="P650" s="39">
        <f>IF(ISNUMBER(SEARCH("Yes",'2_all_summary'!$H649)),IF(ISNUMBER(SEARCH("Yes",'2_all_summary'!S649)),1,2),IF(ISNUMBER(SEARCH("No",'2_all_summary'!S649)),4,3))</f>
        <v>4</v>
      </c>
      <c r="Q650" s="39">
        <f>IF(ISNUMBER(SEARCH("Yes",'2_all_summary'!$H649)),IF(0&lt;'2_all_summary'!T649,1,2),IF(0='2_all_summary'!T649,4,3))</f>
        <v>4</v>
      </c>
      <c r="R650" s="39">
        <f>IF(ISNUMBER(SEARCH("Yes",'2_all_summary'!$H649)),IF(ISNUMBER(SEARCH("Yes",'2_all_summary'!U649)),1,2),IF(ISNUMBER(SEARCH("No",'2_all_summary'!U649)),4,3))</f>
        <v>4</v>
      </c>
    </row>
    <row r="651" spans="7:18" x14ac:dyDescent="0.3">
      <c r="G651" s="53"/>
      <c r="H651" s="39" t="str">
        <f>'2_all_summary'!D650</f>
        <v>The anatomy of primary care and mental health clinician communication: A quality improvement case study</v>
      </c>
      <c r="I651" s="39" t="str">
        <f>'2_all_summary'!E650</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v>
      </c>
      <c r="J651" s="39">
        <f>IF(ISNUMBER(SEARCH("Yes",'2_all_summary'!$H650)),IF(ISNUMBER(SEARCH("Yes",'2_all_summary'!M650)),1,2),IF(ISNUMBER(SEARCH("No",'2_all_summary'!M650)),4,3))</f>
        <v>4</v>
      </c>
      <c r="K651" s="39">
        <f>IF(ISNUMBER(SEARCH("Yes",'2_all_summary'!$H650)),IF(ISNUMBER(SEARCH("Yes",'2_all_summary'!N650)),1,2),IF(ISNUMBER(SEARCH("No",'2_all_summary'!N650)),4,3))</f>
        <v>4</v>
      </c>
      <c r="L651" s="39">
        <f>IF(ISNUMBER(SEARCH("Yes",'2_all_summary'!$H650)),IF(ISNUMBER(SEARCH("Yes",'2_all_summary'!O650)),1,2),IF(ISNUMBER(SEARCH("No",'2_all_summary'!O650)),4,3))</f>
        <v>4</v>
      </c>
      <c r="M651" s="39">
        <f>IF(ISNUMBER(SEARCH("Yes",'2_all_summary'!$H650)),IF(0&lt;'2_all_summary'!P650,1,2),IF(0='2_all_summary'!P650,4,3))</f>
        <v>4</v>
      </c>
      <c r="N651" s="39">
        <f>IF(ISNUMBER(SEARCH("Yes",'2_all_summary'!$H650)),IF(ISNUMBER(SEARCH("Yes",'2_all_summary'!Q650)),1,2),IF(ISNUMBER(SEARCH("No",'2_all_summary'!Q650)),4,3))</f>
        <v>4</v>
      </c>
      <c r="O651" s="39">
        <f>IF(ISNUMBER(SEARCH("Yes",'2_all_summary'!$H650)),IF(ISNUMBER(SEARCH("Yes",'2_all_summary'!R650)),1,2),IF(ISNUMBER(SEARCH("No",'2_all_summary'!R650)),4,3))</f>
        <v>4</v>
      </c>
      <c r="P651" s="39">
        <f>IF(ISNUMBER(SEARCH("Yes",'2_all_summary'!$H650)),IF(ISNUMBER(SEARCH("Yes",'2_all_summary'!S650)),1,2),IF(ISNUMBER(SEARCH("No",'2_all_summary'!S650)),4,3))</f>
        <v>4</v>
      </c>
      <c r="Q651" s="39">
        <f>IF(ISNUMBER(SEARCH("Yes",'2_all_summary'!$H650)),IF(0&lt;'2_all_summary'!T650,1,2),IF(0='2_all_summary'!T650,4,3))</f>
        <v>4</v>
      </c>
      <c r="R651" s="39">
        <f>IF(ISNUMBER(SEARCH("Yes",'2_all_summary'!$H650)),IF(ISNUMBER(SEARCH("Yes",'2_all_summary'!U650)),1,2),IF(ISNUMBER(SEARCH("No",'2_all_summary'!U650)),4,3))</f>
        <v>4</v>
      </c>
    </row>
    <row r="652" spans="7:18" x14ac:dyDescent="0.3">
      <c r="G652" s="53"/>
      <c r="H652" s="39" t="str">
        <f>'2_all_summary'!D651</f>
        <v>Studying common-pool resources over time: A longitudinal case study of the Buen Hombre fishery in the Dominican Republic</v>
      </c>
      <c r="I652" s="39" t="str">
        <f>'2_all_summary'!E651</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v>
      </c>
      <c r="J652" s="39">
        <f>IF(ISNUMBER(SEARCH("Yes",'2_all_summary'!$H651)),IF(ISNUMBER(SEARCH("Yes",'2_all_summary'!M651)),1,2),IF(ISNUMBER(SEARCH("No",'2_all_summary'!M651)),4,3))</f>
        <v>4</v>
      </c>
      <c r="K652" s="39">
        <f>IF(ISNUMBER(SEARCH("Yes",'2_all_summary'!$H651)),IF(ISNUMBER(SEARCH("Yes",'2_all_summary'!N651)),1,2),IF(ISNUMBER(SEARCH("No",'2_all_summary'!N651)),4,3))</f>
        <v>4</v>
      </c>
      <c r="L652" s="39">
        <f>IF(ISNUMBER(SEARCH("Yes",'2_all_summary'!$H651)),IF(ISNUMBER(SEARCH("Yes",'2_all_summary'!O651)),1,2),IF(ISNUMBER(SEARCH("No",'2_all_summary'!O651)),4,3))</f>
        <v>4</v>
      </c>
      <c r="M652" s="39">
        <f>IF(ISNUMBER(SEARCH("Yes",'2_all_summary'!$H651)),IF(0&lt;'2_all_summary'!P651,1,2),IF(0='2_all_summary'!P651,4,3))</f>
        <v>4</v>
      </c>
      <c r="N652" s="39">
        <f>IF(ISNUMBER(SEARCH("Yes",'2_all_summary'!$H651)),IF(ISNUMBER(SEARCH("Yes",'2_all_summary'!Q651)),1,2),IF(ISNUMBER(SEARCH("No",'2_all_summary'!Q651)),4,3))</f>
        <v>4</v>
      </c>
      <c r="O652" s="39">
        <f>IF(ISNUMBER(SEARCH("Yes",'2_all_summary'!$H651)),IF(ISNUMBER(SEARCH("Yes",'2_all_summary'!R651)),1,2),IF(ISNUMBER(SEARCH("No",'2_all_summary'!R651)),4,3))</f>
        <v>4</v>
      </c>
      <c r="P652" s="39">
        <f>IF(ISNUMBER(SEARCH("Yes",'2_all_summary'!$H651)),IF(ISNUMBER(SEARCH("Yes",'2_all_summary'!S651)),1,2),IF(ISNUMBER(SEARCH("No",'2_all_summary'!S651)),4,3))</f>
        <v>4</v>
      </c>
      <c r="Q652" s="39">
        <f>IF(ISNUMBER(SEARCH("Yes",'2_all_summary'!$H651)),IF(0&lt;'2_all_summary'!T651,1,2),IF(0='2_all_summary'!T651,4,3))</f>
        <v>4</v>
      </c>
      <c r="R652" s="39">
        <f>IF(ISNUMBER(SEARCH("Yes",'2_all_summary'!$H651)),IF(ISNUMBER(SEARCH("Yes",'2_all_summary'!U651)),1,2),IF(ISNUMBER(SEARCH("No",'2_all_summary'!U651)),4,3))</f>
        <v>4</v>
      </c>
    </row>
    <row r="653" spans="7:18" x14ac:dyDescent="0.3">
      <c r="G653" s="53"/>
      <c r="H653" s="39" t="str">
        <f>'2_all_summary'!D652</f>
        <v>Potential effects of united states-mexico border hardening on ecological and human communities in the malpai borderlands: Diversity</v>
      </c>
      <c r="I653" s="39" t="str">
        <f>'2_all_summary'!E652</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v>
      </c>
      <c r="J653" s="39">
        <f>IF(ISNUMBER(SEARCH("Yes",'2_all_summary'!$H652)),IF(ISNUMBER(SEARCH("Yes",'2_all_summary'!M652)),1,2),IF(ISNUMBER(SEARCH("No",'2_all_summary'!M652)),4,3))</f>
        <v>4</v>
      </c>
      <c r="K653" s="39">
        <f>IF(ISNUMBER(SEARCH("Yes",'2_all_summary'!$H652)),IF(ISNUMBER(SEARCH("Yes",'2_all_summary'!N652)),1,2),IF(ISNUMBER(SEARCH("No",'2_all_summary'!N652)),4,3))</f>
        <v>4</v>
      </c>
      <c r="L653" s="39">
        <f>IF(ISNUMBER(SEARCH("Yes",'2_all_summary'!$H652)),IF(ISNUMBER(SEARCH("Yes",'2_all_summary'!O652)),1,2),IF(ISNUMBER(SEARCH("No",'2_all_summary'!O652)),4,3))</f>
        <v>4</v>
      </c>
      <c r="M653" s="39">
        <f>IF(ISNUMBER(SEARCH("Yes",'2_all_summary'!$H652)),IF(0&lt;'2_all_summary'!P652,1,2),IF(0='2_all_summary'!P652,4,3))</f>
        <v>4</v>
      </c>
      <c r="N653" s="39">
        <f>IF(ISNUMBER(SEARCH("Yes",'2_all_summary'!$H652)),IF(ISNUMBER(SEARCH("Yes",'2_all_summary'!Q652)),1,2),IF(ISNUMBER(SEARCH("No",'2_all_summary'!Q652)),4,3))</f>
        <v>4</v>
      </c>
      <c r="O653" s="39">
        <f>IF(ISNUMBER(SEARCH("Yes",'2_all_summary'!$H652)),IF(ISNUMBER(SEARCH("Yes",'2_all_summary'!R652)),1,2),IF(ISNUMBER(SEARCH("No",'2_all_summary'!R652)),4,3))</f>
        <v>4</v>
      </c>
      <c r="P653" s="39">
        <f>IF(ISNUMBER(SEARCH("Yes",'2_all_summary'!$H652)),IF(ISNUMBER(SEARCH("Yes",'2_all_summary'!S652)),1,2),IF(ISNUMBER(SEARCH("No",'2_all_summary'!S652)),4,3))</f>
        <v>4</v>
      </c>
      <c r="Q653" s="39">
        <f>IF(ISNUMBER(SEARCH("Yes",'2_all_summary'!$H652)),IF(0&lt;'2_all_summary'!T652,1,2),IF(0='2_all_summary'!T652,4,3))</f>
        <v>4</v>
      </c>
      <c r="R653" s="39">
        <f>IF(ISNUMBER(SEARCH("Yes",'2_all_summary'!$H652)),IF(ISNUMBER(SEARCH("Yes",'2_all_summary'!U652)),1,2),IF(ISNUMBER(SEARCH("No",'2_all_summary'!U652)),4,3))</f>
        <v>4</v>
      </c>
    </row>
    <row r="654" spans="7:18" x14ac:dyDescent="0.3">
      <c r="G654" s="53"/>
      <c r="H654" s="39" t="str">
        <f>'2_all_summary'!D653</f>
        <v>Korean fishing communities in transition: Limitations of community-based resource management</v>
      </c>
      <c r="I654" s="39" t="str">
        <f>'2_all_summary'!E653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54" s="39">
        <f>IF(ISNUMBER(SEARCH("Yes",'2_all_summary'!$H653)),IF(ISNUMBER(SEARCH("Yes",'2_all_summary'!M653)),1,2),IF(ISNUMBER(SEARCH("No",'2_all_summary'!M653)),4,3))</f>
        <v>4</v>
      </c>
      <c r="K654" s="39">
        <f>IF(ISNUMBER(SEARCH("Yes",'2_all_summary'!$H653)),IF(ISNUMBER(SEARCH("Yes",'2_all_summary'!N653)),1,2),IF(ISNUMBER(SEARCH("No",'2_all_summary'!N653)),4,3))</f>
        <v>4</v>
      </c>
      <c r="L654" s="39">
        <f>IF(ISNUMBER(SEARCH("Yes",'2_all_summary'!$H653)),IF(ISNUMBER(SEARCH("Yes",'2_all_summary'!O653)),1,2),IF(ISNUMBER(SEARCH("No",'2_all_summary'!O653)),4,3))</f>
        <v>4</v>
      </c>
      <c r="M654" s="39">
        <f>IF(ISNUMBER(SEARCH("Yes",'2_all_summary'!$H653)),IF(0&lt;'2_all_summary'!P653,1,2),IF(0='2_all_summary'!P653,4,3))</f>
        <v>4</v>
      </c>
      <c r="N654" s="39">
        <f>IF(ISNUMBER(SEARCH("Yes",'2_all_summary'!$H653)),IF(ISNUMBER(SEARCH("Yes",'2_all_summary'!Q653)),1,2),IF(ISNUMBER(SEARCH("No",'2_all_summary'!Q653)),4,3))</f>
        <v>4</v>
      </c>
      <c r="O654" s="39">
        <f>IF(ISNUMBER(SEARCH("Yes",'2_all_summary'!$H653)),IF(ISNUMBER(SEARCH("Yes",'2_all_summary'!R653)),1,2),IF(ISNUMBER(SEARCH("No",'2_all_summary'!R653)),4,3))</f>
        <v>4</v>
      </c>
      <c r="P654" s="39">
        <f>IF(ISNUMBER(SEARCH("Yes",'2_all_summary'!$H653)),IF(ISNUMBER(SEARCH("Yes",'2_all_summary'!S653)),1,2),IF(ISNUMBER(SEARCH("No",'2_all_summary'!S653)),4,3))</f>
        <v>4</v>
      </c>
      <c r="Q654" s="39">
        <f>IF(ISNUMBER(SEARCH("Yes",'2_all_summary'!$H653)),IF(0&lt;'2_all_summary'!T653,1,2),IF(0='2_all_summary'!T653,4,3))</f>
        <v>4</v>
      </c>
      <c r="R654" s="39">
        <f>IF(ISNUMBER(SEARCH("Yes",'2_all_summary'!$H653)),IF(ISNUMBER(SEARCH("Yes",'2_all_summary'!U653)),1,2),IF(ISNUMBER(SEARCH("No",'2_all_summary'!U653)),4,3))</f>
        <v>4</v>
      </c>
    </row>
    <row r="655" spans="7:18" x14ac:dyDescent="0.3">
      <c r="G655" s="53"/>
      <c r="H655" s="39" t="str">
        <f>'2_all_summary'!D654</f>
        <v>Evaluating a science-based decision support tool used to prioritize brook charr conservation project proposals in the eastern United States</v>
      </c>
      <c r="I655" s="39" t="str">
        <f>'2_all_summary'!E654</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v>
      </c>
      <c r="J655" s="39">
        <f>IF(ISNUMBER(SEARCH("Yes",'2_all_summary'!$H654)),IF(ISNUMBER(SEARCH("Yes",'2_all_summary'!M654)),1,2),IF(ISNUMBER(SEARCH("No",'2_all_summary'!M654)),4,3))</f>
        <v>4</v>
      </c>
      <c r="K655" s="39">
        <f>IF(ISNUMBER(SEARCH("Yes",'2_all_summary'!$H654)),IF(ISNUMBER(SEARCH("Yes",'2_all_summary'!N654)),1,2),IF(ISNUMBER(SEARCH("No",'2_all_summary'!N654)),4,3))</f>
        <v>4</v>
      </c>
      <c r="L655" s="39">
        <f>IF(ISNUMBER(SEARCH("Yes",'2_all_summary'!$H654)),IF(ISNUMBER(SEARCH("Yes",'2_all_summary'!O654)),1,2),IF(ISNUMBER(SEARCH("No",'2_all_summary'!O654)),4,3))</f>
        <v>4</v>
      </c>
      <c r="M655" s="39">
        <f>IF(ISNUMBER(SEARCH("Yes",'2_all_summary'!$H654)),IF(0&lt;'2_all_summary'!P654,1,2),IF(0='2_all_summary'!P654,4,3))</f>
        <v>4</v>
      </c>
      <c r="N655" s="39">
        <f>IF(ISNUMBER(SEARCH("Yes",'2_all_summary'!$H654)),IF(ISNUMBER(SEARCH("Yes",'2_all_summary'!Q654)),1,2),IF(ISNUMBER(SEARCH("No",'2_all_summary'!Q654)),4,3))</f>
        <v>4</v>
      </c>
      <c r="O655" s="39">
        <f>IF(ISNUMBER(SEARCH("Yes",'2_all_summary'!$H654)),IF(ISNUMBER(SEARCH("Yes",'2_all_summary'!R654)),1,2),IF(ISNUMBER(SEARCH("No",'2_all_summary'!R654)),4,3))</f>
        <v>4</v>
      </c>
      <c r="P655" s="39">
        <f>IF(ISNUMBER(SEARCH("Yes",'2_all_summary'!$H654)),IF(ISNUMBER(SEARCH("Yes",'2_all_summary'!S654)),1,2),IF(ISNUMBER(SEARCH("No",'2_all_summary'!S654)),4,3))</f>
        <v>4</v>
      </c>
      <c r="Q655" s="39">
        <f>IF(ISNUMBER(SEARCH("Yes",'2_all_summary'!$H654)),IF(0&lt;'2_all_summary'!T654,1,2),IF(0='2_all_summary'!T654,4,3))</f>
        <v>4</v>
      </c>
      <c r="R655" s="39">
        <f>IF(ISNUMBER(SEARCH("Yes",'2_all_summary'!$H654)),IF(ISNUMBER(SEARCH("Yes",'2_all_summary'!U654)),1,2),IF(ISNUMBER(SEARCH("No",'2_all_summary'!U654)),4,3))</f>
        <v>4</v>
      </c>
    </row>
    <row r="656" spans="7:18" x14ac:dyDescent="0.3">
      <c r="G656" s="53"/>
      <c r="H656" s="39" t="str">
        <f>'2_all_summary'!D655</f>
        <v>Local knowledge and adult learning in environmental adult education: Community-based ecotourism in southern Thailand</v>
      </c>
      <c r="I656" s="39" t="str">
        <f>'2_all_summary'!E655</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v>
      </c>
      <c r="J656" s="39">
        <f>IF(ISNUMBER(SEARCH("Yes",'2_all_summary'!$H655)),IF(ISNUMBER(SEARCH("Yes",'2_all_summary'!M655)),1,2),IF(ISNUMBER(SEARCH("No",'2_all_summary'!M655)),4,3))</f>
        <v>4</v>
      </c>
      <c r="K656" s="39">
        <f>IF(ISNUMBER(SEARCH("Yes",'2_all_summary'!$H655)),IF(ISNUMBER(SEARCH("Yes",'2_all_summary'!N655)),1,2),IF(ISNUMBER(SEARCH("No",'2_all_summary'!N655)),4,3))</f>
        <v>4</v>
      </c>
      <c r="L656" s="39">
        <f>IF(ISNUMBER(SEARCH("Yes",'2_all_summary'!$H655)),IF(ISNUMBER(SEARCH("Yes",'2_all_summary'!O655)),1,2),IF(ISNUMBER(SEARCH("No",'2_all_summary'!O655)),4,3))</f>
        <v>4</v>
      </c>
      <c r="M656" s="39">
        <f>IF(ISNUMBER(SEARCH("Yes",'2_all_summary'!$H655)),IF(0&lt;'2_all_summary'!P655,1,2),IF(0='2_all_summary'!P655,4,3))</f>
        <v>4</v>
      </c>
      <c r="N656" s="39">
        <f>IF(ISNUMBER(SEARCH("Yes",'2_all_summary'!$H655)),IF(ISNUMBER(SEARCH("Yes",'2_all_summary'!Q655)),1,2),IF(ISNUMBER(SEARCH("No",'2_all_summary'!Q655)),4,3))</f>
        <v>4</v>
      </c>
      <c r="O656" s="39">
        <f>IF(ISNUMBER(SEARCH("Yes",'2_all_summary'!$H655)),IF(ISNUMBER(SEARCH("Yes",'2_all_summary'!R655)),1,2),IF(ISNUMBER(SEARCH("No",'2_all_summary'!R655)),4,3))</f>
        <v>4</v>
      </c>
      <c r="P656" s="39">
        <f>IF(ISNUMBER(SEARCH("Yes",'2_all_summary'!$H655)),IF(ISNUMBER(SEARCH("Yes",'2_all_summary'!S655)),1,2),IF(ISNUMBER(SEARCH("No",'2_all_summary'!S655)),4,3))</f>
        <v>4</v>
      </c>
      <c r="Q656" s="39">
        <f>IF(ISNUMBER(SEARCH("Yes",'2_all_summary'!$H655)),IF(0&lt;'2_all_summary'!T655,1,2),IF(0='2_all_summary'!T655,4,3))</f>
        <v>4</v>
      </c>
      <c r="R656" s="39">
        <f>IF(ISNUMBER(SEARCH("Yes",'2_all_summary'!$H655)),IF(ISNUMBER(SEARCH("Yes",'2_all_summary'!U655)),1,2),IF(ISNUMBER(SEARCH("No",'2_all_summary'!U655)),4,3))</f>
        <v>4</v>
      </c>
    </row>
    <row r="657" spans="7:18" x14ac:dyDescent="0.3">
      <c r="G657" s="53"/>
      <c r="H657" s="39" t="str">
        <f>'2_all_summary'!D656</f>
        <v>Community-based ecosystem management (CbEM) of Arial Beel at Munshiganj District in Bangladesh by integrating MIMES model</v>
      </c>
      <c r="I657" s="39" t="str">
        <f>'2_all_summary'!E656</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v>
      </c>
      <c r="J657" s="39">
        <f>IF(ISNUMBER(SEARCH("Yes",'2_all_summary'!$H656)),IF(ISNUMBER(SEARCH("Yes",'2_all_summary'!M656)),1,2),IF(ISNUMBER(SEARCH("No",'2_all_summary'!M656)),4,3))</f>
        <v>4</v>
      </c>
      <c r="K657" s="39">
        <f>IF(ISNUMBER(SEARCH("Yes",'2_all_summary'!$H656)),IF(ISNUMBER(SEARCH("Yes",'2_all_summary'!N656)),1,2),IF(ISNUMBER(SEARCH("No",'2_all_summary'!N656)),4,3))</f>
        <v>4</v>
      </c>
      <c r="L657" s="39">
        <f>IF(ISNUMBER(SEARCH("Yes",'2_all_summary'!$H656)),IF(ISNUMBER(SEARCH("Yes",'2_all_summary'!O656)),1,2),IF(ISNUMBER(SEARCH("No",'2_all_summary'!O656)),4,3))</f>
        <v>4</v>
      </c>
      <c r="M657" s="39">
        <f>IF(ISNUMBER(SEARCH("Yes",'2_all_summary'!$H656)),IF(0&lt;'2_all_summary'!P656,1,2),IF(0='2_all_summary'!P656,4,3))</f>
        <v>4</v>
      </c>
      <c r="N657" s="39">
        <f>IF(ISNUMBER(SEARCH("Yes",'2_all_summary'!$H656)),IF(ISNUMBER(SEARCH("Yes",'2_all_summary'!Q656)),1,2),IF(ISNUMBER(SEARCH("No",'2_all_summary'!Q656)),4,3))</f>
        <v>4</v>
      </c>
      <c r="O657" s="39">
        <f>IF(ISNUMBER(SEARCH("Yes",'2_all_summary'!$H656)),IF(ISNUMBER(SEARCH("Yes",'2_all_summary'!R656)),1,2),IF(ISNUMBER(SEARCH("No",'2_all_summary'!R656)),4,3))</f>
        <v>4</v>
      </c>
      <c r="P657" s="39">
        <f>IF(ISNUMBER(SEARCH("Yes",'2_all_summary'!$H656)),IF(ISNUMBER(SEARCH("Yes",'2_all_summary'!S656)),1,2),IF(ISNUMBER(SEARCH("No",'2_all_summary'!S656)),4,3))</f>
        <v>4</v>
      </c>
      <c r="Q657" s="39">
        <f>IF(ISNUMBER(SEARCH("Yes",'2_all_summary'!$H656)),IF(0&lt;'2_all_summary'!T656,1,2),IF(0='2_all_summary'!T656,4,3))</f>
        <v>4</v>
      </c>
      <c r="R657" s="39">
        <f>IF(ISNUMBER(SEARCH("Yes",'2_all_summary'!$H656)),IF(ISNUMBER(SEARCH("Yes",'2_all_summary'!U656)),1,2),IF(ISNUMBER(SEARCH("No",'2_all_summary'!U656)),4,3))</f>
        <v>4</v>
      </c>
    </row>
    <row r="658" spans="7:18" x14ac:dyDescent="0.3">
      <c r="G658" s="53"/>
      <c r="H658" s="39" t="str">
        <f>'2_all_summary'!D657</f>
        <v>Conservation and biomonitoring in the Vikramshila Gangetic Dolphin Sanctuary, Bihar, India</v>
      </c>
      <c r="I658" s="39" t="str">
        <f>'2_all_summary'!E657</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v>
      </c>
      <c r="J658" s="39">
        <f>IF(ISNUMBER(SEARCH("Yes",'2_all_summary'!$H657)),IF(ISNUMBER(SEARCH("Yes",'2_all_summary'!M657)),1,2),IF(ISNUMBER(SEARCH("No",'2_all_summary'!M657)),4,3))</f>
        <v>4</v>
      </c>
      <c r="K658" s="39">
        <f>IF(ISNUMBER(SEARCH("Yes",'2_all_summary'!$H657)),IF(ISNUMBER(SEARCH("Yes",'2_all_summary'!N657)),1,2),IF(ISNUMBER(SEARCH("No",'2_all_summary'!N657)),4,3))</f>
        <v>4</v>
      </c>
      <c r="L658" s="39">
        <f>IF(ISNUMBER(SEARCH("Yes",'2_all_summary'!$H657)),IF(ISNUMBER(SEARCH("Yes",'2_all_summary'!O657)),1,2),IF(ISNUMBER(SEARCH("No",'2_all_summary'!O657)),4,3))</f>
        <v>4</v>
      </c>
      <c r="M658" s="39">
        <f>IF(ISNUMBER(SEARCH("Yes",'2_all_summary'!$H657)),IF(0&lt;'2_all_summary'!P657,1,2),IF(0='2_all_summary'!P657,4,3))</f>
        <v>4</v>
      </c>
      <c r="N658" s="39">
        <f>IF(ISNUMBER(SEARCH("Yes",'2_all_summary'!$H657)),IF(ISNUMBER(SEARCH("Yes",'2_all_summary'!Q657)),1,2),IF(ISNUMBER(SEARCH("No",'2_all_summary'!Q657)),4,3))</f>
        <v>4</v>
      </c>
      <c r="O658" s="39">
        <f>IF(ISNUMBER(SEARCH("Yes",'2_all_summary'!$H657)),IF(ISNUMBER(SEARCH("Yes",'2_all_summary'!R657)),1,2),IF(ISNUMBER(SEARCH("No",'2_all_summary'!R657)),4,3))</f>
        <v>4</v>
      </c>
      <c r="P658" s="39">
        <f>IF(ISNUMBER(SEARCH("Yes",'2_all_summary'!$H657)),IF(ISNUMBER(SEARCH("Yes",'2_all_summary'!S657)),1,2),IF(ISNUMBER(SEARCH("No",'2_all_summary'!S657)),4,3))</f>
        <v>4</v>
      </c>
      <c r="Q658" s="39">
        <f>IF(ISNUMBER(SEARCH("Yes",'2_all_summary'!$H657)),IF(0&lt;'2_all_summary'!T657,1,2),IF(0='2_all_summary'!T657,4,3))</f>
        <v>4</v>
      </c>
      <c r="R658" s="39">
        <f>IF(ISNUMBER(SEARCH("Yes",'2_all_summary'!$H657)),IF(ISNUMBER(SEARCH("Yes",'2_all_summary'!U657)),1,2),IF(ISNUMBER(SEARCH("No",'2_all_summary'!U657)),4,3))</f>
        <v>4</v>
      </c>
    </row>
    <row r="659" spans="7:18" x14ac:dyDescent="0.3">
      <c r="G659" s="53"/>
      <c r="H659" s="39" t="str">
        <f>'2_all_summary'!D658</f>
        <v>Community-based natural resource use and management of Bigodi Wetland Sanctuary, Uganda, for livelihood benefits</v>
      </c>
      <c r="I659" s="39" t="str">
        <f>'2_all_summary'!E658</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v>
      </c>
      <c r="J659" s="39">
        <f>IF(ISNUMBER(SEARCH("Yes",'2_all_summary'!$H658)),IF(ISNUMBER(SEARCH("Yes",'2_all_summary'!M658)),1,2),IF(ISNUMBER(SEARCH("No",'2_all_summary'!M658)),4,3))</f>
        <v>4</v>
      </c>
      <c r="K659" s="39">
        <f>IF(ISNUMBER(SEARCH("Yes",'2_all_summary'!$H658)),IF(ISNUMBER(SEARCH("Yes",'2_all_summary'!N658)),1,2),IF(ISNUMBER(SEARCH("No",'2_all_summary'!N658)),4,3))</f>
        <v>4</v>
      </c>
      <c r="L659" s="39">
        <f>IF(ISNUMBER(SEARCH("Yes",'2_all_summary'!$H658)),IF(ISNUMBER(SEARCH("Yes",'2_all_summary'!O658)),1,2),IF(ISNUMBER(SEARCH("No",'2_all_summary'!O658)),4,3))</f>
        <v>4</v>
      </c>
      <c r="M659" s="39">
        <f>IF(ISNUMBER(SEARCH("Yes",'2_all_summary'!$H658)),IF(0&lt;'2_all_summary'!P658,1,2),IF(0='2_all_summary'!P658,4,3))</f>
        <v>4</v>
      </c>
      <c r="N659" s="39">
        <f>IF(ISNUMBER(SEARCH("Yes",'2_all_summary'!$H658)),IF(ISNUMBER(SEARCH("Yes",'2_all_summary'!Q658)),1,2),IF(ISNUMBER(SEARCH("No",'2_all_summary'!Q658)),4,3))</f>
        <v>4</v>
      </c>
      <c r="O659" s="39">
        <f>IF(ISNUMBER(SEARCH("Yes",'2_all_summary'!$H658)),IF(ISNUMBER(SEARCH("Yes",'2_all_summary'!R658)),1,2),IF(ISNUMBER(SEARCH("No",'2_all_summary'!R658)),4,3))</f>
        <v>4</v>
      </c>
      <c r="P659" s="39">
        <f>IF(ISNUMBER(SEARCH("Yes",'2_all_summary'!$H658)),IF(ISNUMBER(SEARCH("Yes",'2_all_summary'!S658)),1,2),IF(ISNUMBER(SEARCH("No",'2_all_summary'!S658)),4,3))</f>
        <v>4</v>
      </c>
      <c r="Q659" s="39">
        <f>IF(ISNUMBER(SEARCH("Yes",'2_all_summary'!$H658)),IF(0&lt;'2_all_summary'!T658,1,2),IF(0='2_all_summary'!T658,4,3))</f>
        <v>4</v>
      </c>
      <c r="R659" s="39">
        <f>IF(ISNUMBER(SEARCH("Yes",'2_all_summary'!$H658)),IF(ISNUMBER(SEARCH("Yes",'2_all_summary'!U658)),1,2),IF(ISNUMBER(SEARCH("No",'2_all_summary'!U658)),4,3))</f>
        <v>4</v>
      </c>
    </row>
    <row r="660" spans="7:18" x14ac:dyDescent="0.3">
      <c r="G660" s="53"/>
      <c r="H660" s="39" t="str">
        <f>'2_all_summary'!D659</f>
        <v>The present status of artisanal fisheries of extreme southern Brazil: An effort towards community-based management</v>
      </c>
      <c r="I660" s="39" t="str">
        <f>'2_all_summary'!E659</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660" s="39">
        <f>IF(ISNUMBER(SEARCH("Yes",'2_all_summary'!$H659)),IF(ISNUMBER(SEARCH("Yes",'2_all_summary'!M659)),1,2),IF(ISNUMBER(SEARCH("No",'2_all_summary'!M659)),4,3))</f>
        <v>4</v>
      </c>
      <c r="K660" s="39">
        <f>IF(ISNUMBER(SEARCH("Yes",'2_all_summary'!$H659)),IF(ISNUMBER(SEARCH("Yes",'2_all_summary'!N659)),1,2),IF(ISNUMBER(SEARCH("No",'2_all_summary'!N659)),4,3))</f>
        <v>4</v>
      </c>
      <c r="L660" s="39">
        <f>IF(ISNUMBER(SEARCH("Yes",'2_all_summary'!$H659)),IF(ISNUMBER(SEARCH("Yes",'2_all_summary'!O659)),1,2),IF(ISNUMBER(SEARCH("No",'2_all_summary'!O659)),4,3))</f>
        <v>4</v>
      </c>
      <c r="M660" s="39">
        <f>IF(ISNUMBER(SEARCH("Yes",'2_all_summary'!$H659)),IF(0&lt;'2_all_summary'!P659,1,2),IF(0='2_all_summary'!P659,4,3))</f>
        <v>4</v>
      </c>
      <c r="N660" s="39">
        <f>IF(ISNUMBER(SEARCH("Yes",'2_all_summary'!$H659)),IF(ISNUMBER(SEARCH("Yes",'2_all_summary'!Q659)),1,2),IF(ISNUMBER(SEARCH("No",'2_all_summary'!Q659)),4,3))</f>
        <v>4</v>
      </c>
      <c r="O660" s="39">
        <f>IF(ISNUMBER(SEARCH("Yes",'2_all_summary'!$H659)),IF(ISNUMBER(SEARCH("Yes",'2_all_summary'!R659)),1,2),IF(ISNUMBER(SEARCH("No",'2_all_summary'!R659)),4,3))</f>
        <v>4</v>
      </c>
      <c r="P660" s="39">
        <f>IF(ISNUMBER(SEARCH("Yes",'2_all_summary'!$H659)),IF(ISNUMBER(SEARCH("Yes",'2_all_summary'!S659)),1,2),IF(ISNUMBER(SEARCH("No",'2_all_summary'!S659)),4,3))</f>
        <v>4</v>
      </c>
      <c r="Q660" s="39">
        <f>IF(ISNUMBER(SEARCH("Yes",'2_all_summary'!$H659)),IF(0&lt;'2_all_summary'!T659,1,2),IF(0='2_all_summary'!T659,4,3))</f>
        <v>4</v>
      </c>
      <c r="R660" s="39">
        <f>IF(ISNUMBER(SEARCH("Yes",'2_all_summary'!$H659)),IF(ISNUMBER(SEARCH("Yes",'2_all_summary'!U659)),1,2),IF(ISNUMBER(SEARCH("No",'2_all_summary'!U659)),4,3))</f>
        <v>4</v>
      </c>
    </row>
    <row r="661" spans="7:18" x14ac:dyDescent="0.3">
      <c r="G661" s="53"/>
      <c r="H661" s="39" t="str">
        <f>'2_all_summary'!D660</f>
        <v>Lessons learnt from a collaborative management programme in coastal Tanzania</v>
      </c>
      <c r="I661" s="39" t="str">
        <f>'2_all_summary'!E660</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v>
      </c>
      <c r="J661" s="39">
        <f>IF(ISNUMBER(SEARCH("Yes",'2_all_summary'!$H660)),IF(ISNUMBER(SEARCH("Yes",'2_all_summary'!M660)),1,2),IF(ISNUMBER(SEARCH("No",'2_all_summary'!M660)),4,3))</f>
        <v>4</v>
      </c>
      <c r="K661" s="39">
        <f>IF(ISNUMBER(SEARCH("Yes",'2_all_summary'!$H660)),IF(ISNUMBER(SEARCH("Yes",'2_all_summary'!N660)),1,2),IF(ISNUMBER(SEARCH("No",'2_all_summary'!N660)),4,3))</f>
        <v>4</v>
      </c>
      <c r="L661" s="39">
        <f>IF(ISNUMBER(SEARCH("Yes",'2_all_summary'!$H660)),IF(ISNUMBER(SEARCH("Yes",'2_all_summary'!O660)),1,2),IF(ISNUMBER(SEARCH("No",'2_all_summary'!O660)),4,3))</f>
        <v>4</v>
      </c>
      <c r="M661" s="39">
        <f>IF(ISNUMBER(SEARCH("Yes",'2_all_summary'!$H660)),IF(0&lt;'2_all_summary'!P660,1,2),IF(0='2_all_summary'!P660,4,3))</f>
        <v>4</v>
      </c>
      <c r="N661" s="39">
        <f>IF(ISNUMBER(SEARCH("Yes",'2_all_summary'!$H660)),IF(ISNUMBER(SEARCH("Yes",'2_all_summary'!Q660)),1,2),IF(ISNUMBER(SEARCH("No",'2_all_summary'!Q660)),4,3))</f>
        <v>4</v>
      </c>
      <c r="O661" s="39">
        <f>IF(ISNUMBER(SEARCH("Yes",'2_all_summary'!$H660)),IF(ISNUMBER(SEARCH("Yes",'2_all_summary'!R660)),1,2),IF(ISNUMBER(SEARCH("No",'2_all_summary'!R660)),4,3))</f>
        <v>4</v>
      </c>
      <c r="P661" s="39">
        <f>IF(ISNUMBER(SEARCH("Yes",'2_all_summary'!$H660)),IF(ISNUMBER(SEARCH("Yes",'2_all_summary'!S660)),1,2),IF(ISNUMBER(SEARCH("No",'2_all_summary'!S660)),4,3))</f>
        <v>4</v>
      </c>
      <c r="Q661" s="39">
        <f>IF(ISNUMBER(SEARCH("Yes",'2_all_summary'!$H660)),IF(0&lt;'2_all_summary'!T660,1,2),IF(0='2_all_summary'!T660,4,3))</f>
        <v>4</v>
      </c>
      <c r="R661" s="39">
        <f>IF(ISNUMBER(SEARCH("Yes",'2_all_summary'!$H660)),IF(ISNUMBER(SEARCH("Yes",'2_all_summary'!U660)),1,2),IF(ISNUMBER(SEARCH("No",'2_all_summary'!U660)),4,3))</f>
        <v>4</v>
      </c>
    </row>
    <row r="662" spans="7:18" x14ac:dyDescent="0.3">
      <c r="G662" s="53"/>
      <c r="H662" s="39" t="str">
        <f>'2_all_summary'!D661</f>
        <v>A report on a fisheries conflict management training workshop in Laos</v>
      </c>
      <c r="I662" s="39" t="str">
        <f>'2_all_summary'!E661</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v>
      </c>
      <c r="J662" s="39">
        <f>IF(ISNUMBER(SEARCH("Yes",'2_all_summary'!$H661)),IF(ISNUMBER(SEARCH("Yes",'2_all_summary'!M661)),1,2),IF(ISNUMBER(SEARCH("No",'2_all_summary'!M661)),4,3))</f>
        <v>4</v>
      </c>
      <c r="K662" s="39">
        <f>IF(ISNUMBER(SEARCH("Yes",'2_all_summary'!$H661)),IF(ISNUMBER(SEARCH("Yes",'2_all_summary'!N661)),1,2),IF(ISNUMBER(SEARCH("No",'2_all_summary'!N661)),4,3))</f>
        <v>4</v>
      </c>
      <c r="L662" s="39">
        <f>IF(ISNUMBER(SEARCH("Yes",'2_all_summary'!$H661)),IF(ISNUMBER(SEARCH("Yes",'2_all_summary'!O661)),1,2),IF(ISNUMBER(SEARCH("No",'2_all_summary'!O661)),4,3))</f>
        <v>4</v>
      </c>
      <c r="M662" s="39">
        <f>IF(ISNUMBER(SEARCH("Yes",'2_all_summary'!$H661)),IF(0&lt;'2_all_summary'!P661,1,2),IF(0='2_all_summary'!P661,4,3))</f>
        <v>4</v>
      </c>
      <c r="N662" s="39">
        <f>IF(ISNUMBER(SEARCH("Yes",'2_all_summary'!$H661)),IF(ISNUMBER(SEARCH("Yes",'2_all_summary'!Q661)),1,2),IF(ISNUMBER(SEARCH("No",'2_all_summary'!Q661)),4,3))</f>
        <v>4</v>
      </c>
      <c r="O662" s="39">
        <f>IF(ISNUMBER(SEARCH("Yes",'2_all_summary'!$H661)),IF(ISNUMBER(SEARCH("Yes",'2_all_summary'!R661)),1,2),IF(ISNUMBER(SEARCH("No",'2_all_summary'!R661)),4,3))</f>
        <v>4</v>
      </c>
      <c r="P662" s="39">
        <f>IF(ISNUMBER(SEARCH("Yes",'2_all_summary'!$H661)),IF(ISNUMBER(SEARCH("Yes",'2_all_summary'!S661)),1,2),IF(ISNUMBER(SEARCH("No",'2_all_summary'!S661)),4,3))</f>
        <v>4</v>
      </c>
      <c r="Q662" s="39">
        <f>IF(ISNUMBER(SEARCH("Yes",'2_all_summary'!$H661)),IF(0&lt;'2_all_summary'!T661,1,2),IF(0='2_all_summary'!T661,4,3))</f>
        <v>4</v>
      </c>
      <c r="R662" s="39">
        <f>IF(ISNUMBER(SEARCH("Yes",'2_all_summary'!$H661)),IF(ISNUMBER(SEARCH("Yes",'2_all_summary'!U661)),1,2),IF(ISNUMBER(SEARCH("No",'2_all_summary'!U661)),4,3))</f>
        <v>4</v>
      </c>
    </row>
    <row r="663" spans="7:18" x14ac:dyDescent="0.3">
      <c r="G663" s="53"/>
      <c r="H663" s="39" t="str">
        <f>'2_all_summary'!D662</f>
        <v>How seasonal fish biodiversity is impacting local river fisheries and fishers socioeconomic condition: A case study in bangladesh</v>
      </c>
      <c r="I663" s="39" t="str">
        <f>'2_all_summary'!E662</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v>
      </c>
      <c r="J663" s="39">
        <f>IF(ISNUMBER(SEARCH("Yes",'2_all_summary'!$H662)),IF(ISNUMBER(SEARCH("Yes",'2_all_summary'!M662)),1,2),IF(ISNUMBER(SEARCH("No",'2_all_summary'!M662)),4,3))</f>
        <v>4</v>
      </c>
      <c r="K663" s="39">
        <f>IF(ISNUMBER(SEARCH("Yes",'2_all_summary'!$H662)),IF(ISNUMBER(SEARCH("Yes",'2_all_summary'!N662)),1,2),IF(ISNUMBER(SEARCH("No",'2_all_summary'!N662)),4,3))</f>
        <v>4</v>
      </c>
      <c r="L663" s="39">
        <f>IF(ISNUMBER(SEARCH("Yes",'2_all_summary'!$H662)),IF(ISNUMBER(SEARCH("Yes",'2_all_summary'!O662)),1,2),IF(ISNUMBER(SEARCH("No",'2_all_summary'!O662)),4,3))</f>
        <v>4</v>
      </c>
      <c r="M663" s="39">
        <f>IF(ISNUMBER(SEARCH("Yes",'2_all_summary'!$H662)),IF(0&lt;'2_all_summary'!P662,1,2),IF(0='2_all_summary'!P662,4,3))</f>
        <v>4</v>
      </c>
      <c r="N663" s="39">
        <f>IF(ISNUMBER(SEARCH("Yes",'2_all_summary'!$H662)),IF(ISNUMBER(SEARCH("Yes",'2_all_summary'!Q662)),1,2),IF(ISNUMBER(SEARCH("No",'2_all_summary'!Q662)),4,3))</f>
        <v>4</v>
      </c>
      <c r="O663" s="39">
        <f>IF(ISNUMBER(SEARCH("Yes",'2_all_summary'!$H662)),IF(ISNUMBER(SEARCH("Yes",'2_all_summary'!R662)),1,2),IF(ISNUMBER(SEARCH("No",'2_all_summary'!R662)),4,3))</f>
        <v>4</v>
      </c>
      <c r="P663" s="39">
        <f>IF(ISNUMBER(SEARCH("Yes",'2_all_summary'!$H662)),IF(ISNUMBER(SEARCH("Yes",'2_all_summary'!S662)),1,2),IF(ISNUMBER(SEARCH("No",'2_all_summary'!S662)),4,3))</f>
        <v>4</v>
      </c>
      <c r="Q663" s="39">
        <f>IF(ISNUMBER(SEARCH("Yes",'2_all_summary'!$H662)),IF(0&lt;'2_all_summary'!T662,1,2),IF(0='2_all_summary'!T662,4,3))</f>
        <v>4</v>
      </c>
      <c r="R663" s="39">
        <f>IF(ISNUMBER(SEARCH("Yes",'2_all_summary'!$H662)),IF(ISNUMBER(SEARCH("Yes",'2_all_summary'!U662)),1,2),IF(ISNUMBER(SEARCH("No",'2_all_summary'!U662)),4,3))</f>
        <v>4</v>
      </c>
    </row>
    <row r="664" spans="7:18" x14ac:dyDescent="0.3">
      <c r="G664" s="53"/>
      <c r="H664" s="39" t="str">
        <f>'2_all_summary'!D663</f>
        <v>Spatial zoning and community partnership on the development of coastal and marine resources in tourism spots of bali and lombok</v>
      </c>
      <c r="I664" s="39" t="str">
        <f>'2_all_summary'!E663</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v>
      </c>
      <c r="J664" s="39">
        <f>IF(ISNUMBER(SEARCH("Yes",'2_all_summary'!$H663)),IF(ISNUMBER(SEARCH("Yes",'2_all_summary'!M663)),1,2),IF(ISNUMBER(SEARCH("No",'2_all_summary'!M663)),4,3))</f>
        <v>4</v>
      </c>
      <c r="K664" s="39">
        <f>IF(ISNUMBER(SEARCH("Yes",'2_all_summary'!$H663)),IF(ISNUMBER(SEARCH("Yes",'2_all_summary'!N663)),1,2),IF(ISNUMBER(SEARCH("No",'2_all_summary'!N663)),4,3))</f>
        <v>4</v>
      </c>
      <c r="L664" s="39">
        <f>IF(ISNUMBER(SEARCH("Yes",'2_all_summary'!$H663)),IF(ISNUMBER(SEARCH("Yes",'2_all_summary'!O663)),1,2),IF(ISNUMBER(SEARCH("No",'2_all_summary'!O663)),4,3))</f>
        <v>4</v>
      </c>
      <c r="M664" s="39">
        <f>IF(ISNUMBER(SEARCH("Yes",'2_all_summary'!$H663)),IF(0&lt;'2_all_summary'!P663,1,2),IF(0='2_all_summary'!P663,4,3))</f>
        <v>4</v>
      </c>
      <c r="N664" s="39">
        <f>IF(ISNUMBER(SEARCH("Yes",'2_all_summary'!$H663)),IF(ISNUMBER(SEARCH("Yes",'2_all_summary'!Q663)),1,2),IF(ISNUMBER(SEARCH("No",'2_all_summary'!Q663)),4,3))</f>
        <v>4</v>
      </c>
      <c r="O664" s="39">
        <f>IF(ISNUMBER(SEARCH("Yes",'2_all_summary'!$H663)),IF(ISNUMBER(SEARCH("Yes",'2_all_summary'!R663)),1,2),IF(ISNUMBER(SEARCH("No",'2_all_summary'!R663)),4,3))</f>
        <v>4</v>
      </c>
      <c r="P664" s="39">
        <f>IF(ISNUMBER(SEARCH("Yes",'2_all_summary'!$H663)),IF(ISNUMBER(SEARCH("Yes",'2_all_summary'!S663)),1,2),IF(ISNUMBER(SEARCH("No",'2_all_summary'!S663)),4,3))</f>
        <v>4</v>
      </c>
      <c r="Q664" s="39">
        <f>IF(ISNUMBER(SEARCH("Yes",'2_all_summary'!$H663)),IF(0&lt;'2_all_summary'!T663,1,2),IF(0='2_all_summary'!T663,4,3))</f>
        <v>4</v>
      </c>
      <c r="R664" s="39">
        <f>IF(ISNUMBER(SEARCH("Yes",'2_all_summary'!$H663)),IF(ISNUMBER(SEARCH("Yes",'2_all_summary'!U663)),1,2),IF(ISNUMBER(SEARCH("No",'2_all_summary'!U663)),4,3))</f>
        <v>4</v>
      </c>
    </row>
    <row r="665" spans="7:18" x14ac:dyDescent="0.3">
      <c r="G665" s="53"/>
      <c r="H665" s="39" t="str">
        <f>'2_all_summary'!D664</f>
        <v>Locally managed marine areas: Implications for socio-economic impacts in Kadavu, Fiji</v>
      </c>
      <c r="I665" s="39" t="str">
        <f>'2_all_summary'!E664</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v>
      </c>
      <c r="J665" s="39">
        <f>IF(ISNUMBER(SEARCH("Yes",'2_all_summary'!$H664)),IF(ISNUMBER(SEARCH("Yes",'2_all_summary'!M664)),1,2),IF(ISNUMBER(SEARCH("No",'2_all_summary'!M664)),4,3))</f>
        <v>1</v>
      </c>
      <c r="K665" s="39">
        <f>IF(ISNUMBER(SEARCH("Yes",'2_all_summary'!$H664)),IF(ISNUMBER(SEARCH("Yes",'2_all_summary'!N664)),1,2),IF(ISNUMBER(SEARCH("No",'2_all_summary'!N664)),4,3))</f>
        <v>1</v>
      </c>
      <c r="L665" s="39">
        <f>IF(ISNUMBER(SEARCH("Yes",'2_all_summary'!$H664)),IF(ISNUMBER(SEARCH("Yes",'2_all_summary'!O664)),1,2),IF(ISNUMBER(SEARCH("No",'2_all_summary'!O664)),4,3))</f>
        <v>1</v>
      </c>
      <c r="M665" s="39">
        <f>IF(ISNUMBER(SEARCH("Yes",'2_all_summary'!$H664)),IF(0&lt;'2_all_summary'!P664,1,2),IF(0='2_all_summary'!P664,4,3))</f>
        <v>1</v>
      </c>
      <c r="N665" s="39">
        <f>IF(ISNUMBER(SEARCH("Yes",'2_all_summary'!$H664)),IF(ISNUMBER(SEARCH("Yes",'2_all_summary'!Q664)),1,2),IF(ISNUMBER(SEARCH("No",'2_all_summary'!Q664)),4,3))</f>
        <v>1</v>
      </c>
      <c r="O665" s="39">
        <f>IF(ISNUMBER(SEARCH("Yes",'2_all_summary'!$H664)),IF(ISNUMBER(SEARCH("Yes",'2_all_summary'!R664)),1,2),IF(ISNUMBER(SEARCH("No",'2_all_summary'!R664)),4,3))</f>
        <v>1</v>
      </c>
      <c r="P665" s="39">
        <f>IF(ISNUMBER(SEARCH("Yes",'2_all_summary'!$H664)),IF(ISNUMBER(SEARCH("Yes",'2_all_summary'!S664)),1,2),IF(ISNUMBER(SEARCH("No",'2_all_summary'!S664)),4,3))</f>
        <v>1</v>
      </c>
      <c r="Q665" s="39">
        <f>IF(ISNUMBER(SEARCH("Yes",'2_all_summary'!$H664)),IF(0&lt;'2_all_summary'!T664,1,2),IF(0='2_all_summary'!T664,4,3))</f>
        <v>1</v>
      </c>
      <c r="R665" s="39">
        <f>IF(ISNUMBER(SEARCH("Yes",'2_all_summary'!$H664)),IF(ISNUMBER(SEARCH("Yes",'2_all_summary'!U664)),1,2),IF(ISNUMBER(SEARCH("No",'2_all_summary'!U664)),4,3))</f>
        <v>1</v>
      </c>
    </row>
    <row r="666" spans="7:18" x14ac:dyDescent="0.3">
      <c r="G666" s="53"/>
      <c r="H666" s="39" t="str">
        <f>'2_all_summary'!D665</f>
        <v>Community Marine Monitoring Toolkit: A tool developed in the Pacific to inform community-based marine resource management</v>
      </c>
      <c r="I666" s="39" t="str">
        <f>'2_all_summary'!E665</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v>
      </c>
      <c r="J666" s="39">
        <f>IF(ISNUMBER(SEARCH("Yes",'2_all_summary'!$H665)),IF(ISNUMBER(SEARCH("Yes",'2_all_summary'!M665)),1,2),IF(ISNUMBER(SEARCH("No",'2_all_summary'!M665)),4,3))</f>
        <v>1</v>
      </c>
      <c r="K666" s="39">
        <f>IF(ISNUMBER(SEARCH("Yes",'2_all_summary'!$H665)),IF(ISNUMBER(SEARCH("Yes",'2_all_summary'!N665)),1,2),IF(ISNUMBER(SEARCH("No",'2_all_summary'!N665)),4,3))</f>
        <v>1</v>
      </c>
      <c r="L666" s="39">
        <f>IF(ISNUMBER(SEARCH("Yes",'2_all_summary'!$H665)),IF(ISNUMBER(SEARCH("Yes",'2_all_summary'!O665)),1,2),IF(ISNUMBER(SEARCH("No",'2_all_summary'!O665)),4,3))</f>
        <v>1</v>
      </c>
      <c r="M666" s="39">
        <f>IF(ISNUMBER(SEARCH("Yes",'2_all_summary'!$H665)),IF(0&lt;'2_all_summary'!P665,1,2),IF(0='2_all_summary'!P665,4,3))</f>
        <v>1</v>
      </c>
      <c r="N666" s="39">
        <f>IF(ISNUMBER(SEARCH("Yes",'2_all_summary'!$H665)),IF(ISNUMBER(SEARCH("Yes",'2_all_summary'!Q665)),1,2),IF(ISNUMBER(SEARCH("No",'2_all_summary'!Q665)),4,3))</f>
        <v>1</v>
      </c>
      <c r="O666" s="39">
        <f>IF(ISNUMBER(SEARCH("Yes",'2_all_summary'!$H665)),IF(ISNUMBER(SEARCH("Yes",'2_all_summary'!R665)),1,2),IF(ISNUMBER(SEARCH("No",'2_all_summary'!R665)),4,3))</f>
        <v>1</v>
      </c>
      <c r="P666" s="39">
        <f>IF(ISNUMBER(SEARCH("Yes",'2_all_summary'!$H665)),IF(ISNUMBER(SEARCH("Yes",'2_all_summary'!S665)),1,2),IF(ISNUMBER(SEARCH("No",'2_all_summary'!S665)),4,3))</f>
        <v>1</v>
      </c>
      <c r="Q666" s="39">
        <f>IF(ISNUMBER(SEARCH("Yes",'2_all_summary'!$H665)),IF(0&lt;'2_all_summary'!T665,1,2),IF(0='2_all_summary'!T665,4,3))</f>
        <v>1</v>
      </c>
      <c r="R666" s="39">
        <f>IF(ISNUMBER(SEARCH("Yes",'2_all_summary'!$H665)),IF(ISNUMBER(SEARCH("Yes",'2_all_summary'!U665)),1,2),IF(ISNUMBER(SEARCH("No",'2_all_summary'!U665)),4,3))</f>
        <v>1</v>
      </c>
    </row>
    <row r="667" spans="7:18" x14ac:dyDescent="0.3">
      <c r="G667" s="53"/>
      <c r="H667" s="39" t="str">
        <f>'2_all_summary'!D666</f>
        <v>HIV/AIDS morbidity/mortality, access to social support and household utilization of natural resources in Ngamiland, Botswana</v>
      </c>
      <c r="I667" s="39" t="str">
        <f>'2_all_summary'!E666</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667" s="39">
        <f>IF(ISNUMBER(SEARCH("Yes",'2_all_summary'!$H666)),IF(ISNUMBER(SEARCH("Yes",'2_all_summary'!M666)),1,2),IF(ISNUMBER(SEARCH("No",'2_all_summary'!M666)),4,3))</f>
        <v>4</v>
      </c>
      <c r="K667" s="39">
        <f>IF(ISNUMBER(SEARCH("Yes",'2_all_summary'!$H666)),IF(ISNUMBER(SEARCH("Yes",'2_all_summary'!N666)),1,2),IF(ISNUMBER(SEARCH("No",'2_all_summary'!N666)),4,3))</f>
        <v>4</v>
      </c>
      <c r="L667" s="39">
        <f>IF(ISNUMBER(SEARCH("Yes",'2_all_summary'!$H666)),IF(ISNUMBER(SEARCH("Yes",'2_all_summary'!O666)),1,2),IF(ISNUMBER(SEARCH("No",'2_all_summary'!O666)),4,3))</f>
        <v>4</v>
      </c>
      <c r="M667" s="39">
        <f>IF(ISNUMBER(SEARCH("Yes",'2_all_summary'!$H666)),IF(0&lt;'2_all_summary'!P666,1,2),IF(0='2_all_summary'!P666,4,3))</f>
        <v>4</v>
      </c>
      <c r="N667" s="39">
        <f>IF(ISNUMBER(SEARCH("Yes",'2_all_summary'!$H666)),IF(ISNUMBER(SEARCH("Yes",'2_all_summary'!Q666)),1,2),IF(ISNUMBER(SEARCH("No",'2_all_summary'!Q666)),4,3))</f>
        <v>4</v>
      </c>
      <c r="O667" s="39">
        <f>IF(ISNUMBER(SEARCH("Yes",'2_all_summary'!$H666)),IF(ISNUMBER(SEARCH("Yes",'2_all_summary'!R666)),1,2),IF(ISNUMBER(SEARCH("No",'2_all_summary'!R666)),4,3))</f>
        <v>4</v>
      </c>
      <c r="P667" s="39">
        <f>IF(ISNUMBER(SEARCH("Yes",'2_all_summary'!$H666)),IF(ISNUMBER(SEARCH("Yes",'2_all_summary'!S666)),1,2),IF(ISNUMBER(SEARCH("No",'2_all_summary'!S666)),4,3))</f>
        <v>4</v>
      </c>
      <c r="Q667" s="39">
        <f>IF(ISNUMBER(SEARCH("Yes",'2_all_summary'!$H666)),IF(0&lt;'2_all_summary'!T666,1,2),IF(0='2_all_summary'!T666,4,3))</f>
        <v>4</v>
      </c>
      <c r="R667" s="39">
        <f>IF(ISNUMBER(SEARCH("Yes",'2_all_summary'!$H666)),IF(ISNUMBER(SEARCH("Yes",'2_all_summary'!U666)),1,2),IF(ISNUMBER(SEARCH("No",'2_all_summary'!U666)),4,3))</f>
        <v>4</v>
      </c>
    </row>
    <row r="668" spans="7:18" x14ac:dyDescent="0.3">
      <c r="G668" s="53"/>
      <c r="H668" s="39" t="str">
        <f>'2_all_summary'!D667</f>
        <v>Developing policy-relevant river fish monitoring in Greece: Insights from a nationwide survey</v>
      </c>
      <c r="I668" s="39" t="str">
        <f>'2_all_summary'!E667</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668" s="39">
        <f>IF(ISNUMBER(SEARCH("Yes",'2_all_summary'!$H667)),IF(ISNUMBER(SEARCH("Yes",'2_all_summary'!M667)),1,2),IF(ISNUMBER(SEARCH("No",'2_all_summary'!M667)),4,3))</f>
        <v>4</v>
      </c>
      <c r="K668" s="39">
        <f>IF(ISNUMBER(SEARCH("Yes",'2_all_summary'!$H667)),IF(ISNUMBER(SEARCH("Yes",'2_all_summary'!N667)),1,2),IF(ISNUMBER(SEARCH("No",'2_all_summary'!N667)),4,3))</f>
        <v>4</v>
      </c>
      <c r="L668" s="39">
        <f>IF(ISNUMBER(SEARCH("Yes",'2_all_summary'!$H667)),IF(ISNUMBER(SEARCH("Yes",'2_all_summary'!O667)),1,2),IF(ISNUMBER(SEARCH("No",'2_all_summary'!O667)),4,3))</f>
        <v>4</v>
      </c>
      <c r="M668" s="39">
        <f>IF(ISNUMBER(SEARCH("Yes",'2_all_summary'!$H667)),IF(0&lt;'2_all_summary'!P667,1,2),IF(0='2_all_summary'!P667,4,3))</f>
        <v>4</v>
      </c>
      <c r="N668" s="39">
        <f>IF(ISNUMBER(SEARCH("Yes",'2_all_summary'!$H667)),IF(ISNUMBER(SEARCH("Yes",'2_all_summary'!Q667)),1,2),IF(ISNUMBER(SEARCH("No",'2_all_summary'!Q667)),4,3))</f>
        <v>4</v>
      </c>
      <c r="O668" s="39">
        <f>IF(ISNUMBER(SEARCH("Yes",'2_all_summary'!$H667)),IF(ISNUMBER(SEARCH("Yes",'2_all_summary'!R667)),1,2),IF(ISNUMBER(SEARCH("No",'2_all_summary'!R667)),4,3))</f>
        <v>4</v>
      </c>
      <c r="P668" s="39">
        <f>IF(ISNUMBER(SEARCH("Yes",'2_all_summary'!$H667)),IF(ISNUMBER(SEARCH("Yes",'2_all_summary'!S667)),1,2),IF(ISNUMBER(SEARCH("No",'2_all_summary'!S667)),4,3))</f>
        <v>4</v>
      </c>
      <c r="Q668" s="39">
        <f>IF(ISNUMBER(SEARCH("Yes",'2_all_summary'!$H667)),IF(0&lt;'2_all_summary'!T667,1,2),IF(0='2_all_summary'!T667,4,3))</f>
        <v>4</v>
      </c>
      <c r="R668" s="39">
        <f>IF(ISNUMBER(SEARCH("Yes",'2_all_summary'!$H667)),IF(ISNUMBER(SEARCH("Yes",'2_all_summary'!U667)),1,2),IF(ISNUMBER(SEARCH("No",'2_all_summary'!U667)),4,3))</f>
        <v>4</v>
      </c>
    </row>
    <row r="669" spans="7:18" x14ac:dyDescent="0.3">
      <c r="G669" s="53"/>
      <c r="H669" s="39" t="str">
        <f>'2_all_summary'!D668</f>
        <v>Management histories of Sumilon and Apo Marine Reserves, Philippines, and their influence on national marine resource policy</v>
      </c>
      <c r="I669" s="39" t="str">
        <f>'2_all_summary'!E668</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69" s="39">
        <f>IF(ISNUMBER(SEARCH("Yes",'2_all_summary'!$H668)),IF(ISNUMBER(SEARCH("Yes",'2_all_summary'!M668)),1,2),IF(ISNUMBER(SEARCH("No",'2_all_summary'!M668)),4,3))</f>
        <v>4</v>
      </c>
      <c r="K669" s="39">
        <f>IF(ISNUMBER(SEARCH("Yes",'2_all_summary'!$H668)),IF(ISNUMBER(SEARCH("Yes",'2_all_summary'!N668)),1,2),IF(ISNUMBER(SEARCH("No",'2_all_summary'!N668)),4,3))</f>
        <v>4</v>
      </c>
      <c r="L669" s="39">
        <f>IF(ISNUMBER(SEARCH("Yes",'2_all_summary'!$H668)),IF(ISNUMBER(SEARCH("Yes",'2_all_summary'!O668)),1,2),IF(ISNUMBER(SEARCH("No",'2_all_summary'!O668)),4,3))</f>
        <v>4</v>
      </c>
      <c r="M669" s="39">
        <f>IF(ISNUMBER(SEARCH("Yes",'2_all_summary'!$H668)),IF(0&lt;'2_all_summary'!P668,1,2),IF(0='2_all_summary'!P668,4,3))</f>
        <v>4</v>
      </c>
      <c r="N669" s="39">
        <f>IF(ISNUMBER(SEARCH("Yes",'2_all_summary'!$H668)),IF(ISNUMBER(SEARCH("Yes",'2_all_summary'!Q668)),1,2),IF(ISNUMBER(SEARCH("No",'2_all_summary'!Q668)),4,3))</f>
        <v>4</v>
      </c>
      <c r="O669" s="39">
        <f>IF(ISNUMBER(SEARCH("Yes",'2_all_summary'!$H668)),IF(ISNUMBER(SEARCH("Yes",'2_all_summary'!R668)),1,2),IF(ISNUMBER(SEARCH("No",'2_all_summary'!R668)),4,3))</f>
        <v>4</v>
      </c>
      <c r="P669" s="39">
        <f>IF(ISNUMBER(SEARCH("Yes",'2_all_summary'!$H668)),IF(ISNUMBER(SEARCH("Yes",'2_all_summary'!S668)),1,2),IF(ISNUMBER(SEARCH("No",'2_all_summary'!S668)),4,3))</f>
        <v>4</v>
      </c>
      <c r="Q669" s="39">
        <f>IF(ISNUMBER(SEARCH("Yes",'2_all_summary'!$H668)),IF(0&lt;'2_all_summary'!T668,1,2),IF(0='2_all_summary'!T668,4,3))</f>
        <v>4</v>
      </c>
      <c r="R669" s="39">
        <f>IF(ISNUMBER(SEARCH("Yes",'2_all_summary'!$H668)),IF(ISNUMBER(SEARCH("Yes",'2_all_summary'!U668)),1,2),IF(ISNUMBER(SEARCH("No",'2_all_summary'!U668)),4,3))</f>
        <v>4</v>
      </c>
    </row>
    <row r="670" spans="7:18" x14ac:dyDescent="0.3">
      <c r="G670" s="53"/>
      <c r="H670" s="39" t="str">
        <f>'2_all_summary'!D669</f>
        <v>Fixing marine governance in Fiji? The new scalar narrative of ecosystem-based management</v>
      </c>
      <c r="I670" s="39" t="str">
        <f>'2_all_summary'!E669</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v>
      </c>
      <c r="J670" s="39">
        <f>IF(ISNUMBER(SEARCH("Yes",'2_all_summary'!$H669)),IF(ISNUMBER(SEARCH("Yes",'2_all_summary'!M669)),1,2),IF(ISNUMBER(SEARCH("No",'2_all_summary'!M669)),4,3))</f>
        <v>1</v>
      </c>
      <c r="K670" s="39">
        <f>IF(ISNUMBER(SEARCH("Yes",'2_all_summary'!$H669)),IF(ISNUMBER(SEARCH("Yes",'2_all_summary'!N669)),1,2),IF(ISNUMBER(SEARCH("No",'2_all_summary'!N669)),4,3))</f>
        <v>1</v>
      </c>
      <c r="L670" s="39">
        <f>IF(ISNUMBER(SEARCH("Yes",'2_all_summary'!$H669)),IF(ISNUMBER(SEARCH("Yes",'2_all_summary'!O669)),1,2),IF(ISNUMBER(SEARCH("No",'2_all_summary'!O669)),4,3))</f>
        <v>1</v>
      </c>
      <c r="M670" s="39">
        <f>IF(ISNUMBER(SEARCH("Yes",'2_all_summary'!$H669)),IF(0&lt;'2_all_summary'!P669,1,2),IF(0='2_all_summary'!P669,4,3))</f>
        <v>1</v>
      </c>
      <c r="N670" s="39">
        <f>IF(ISNUMBER(SEARCH("Yes",'2_all_summary'!$H669)),IF(ISNUMBER(SEARCH("Yes",'2_all_summary'!Q669)),1,2),IF(ISNUMBER(SEARCH("No",'2_all_summary'!Q669)),4,3))</f>
        <v>1</v>
      </c>
      <c r="O670" s="39">
        <f>IF(ISNUMBER(SEARCH("Yes",'2_all_summary'!$H669)),IF(ISNUMBER(SEARCH("Yes",'2_all_summary'!R669)),1,2),IF(ISNUMBER(SEARCH("No",'2_all_summary'!R669)),4,3))</f>
        <v>1</v>
      </c>
      <c r="P670" s="39">
        <f>IF(ISNUMBER(SEARCH("Yes",'2_all_summary'!$H669)),IF(ISNUMBER(SEARCH("Yes",'2_all_summary'!S669)),1,2),IF(ISNUMBER(SEARCH("No",'2_all_summary'!S669)),4,3))</f>
        <v>1</v>
      </c>
      <c r="Q670" s="39">
        <f>IF(ISNUMBER(SEARCH("Yes",'2_all_summary'!$H669)),IF(0&lt;'2_all_summary'!T669,1,2),IF(0='2_all_summary'!T669,4,3))</f>
        <v>1</v>
      </c>
      <c r="R670" s="39">
        <f>IF(ISNUMBER(SEARCH("Yes",'2_all_summary'!$H669)),IF(ISNUMBER(SEARCH("Yes",'2_all_summary'!U669)),1,2),IF(ISNUMBER(SEARCH("No",'2_all_summary'!U669)),4,3))</f>
        <v>1</v>
      </c>
    </row>
    <row r="671" spans="7:18" x14ac:dyDescent="0.3">
      <c r="G671" s="53"/>
      <c r="H671" s="39" t="str">
        <f>'2_all_summary'!D670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39" t="str">
        <f>'2_all_summary'!E670</f>
        <v>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v>
      </c>
      <c r="J671" s="39">
        <f>IF(ISNUMBER(SEARCH("Yes",'2_all_summary'!$H670)),IF(ISNUMBER(SEARCH("Yes",'2_all_summary'!M670)),1,2),IF(ISNUMBER(SEARCH("No",'2_all_summary'!M670)),4,3))</f>
        <v>4</v>
      </c>
      <c r="K671" s="39">
        <f>IF(ISNUMBER(SEARCH("Yes",'2_all_summary'!$H670)),IF(ISNUMBER(SEARCH("Yes",'2_all_summary'!N670)),1,2),IF(ISNUMBER(SEARCH("No",'2_all_summary'!N670)),4,3))</f>
        <v>4</v>
      </c>
      <c r="L671" s="39">
        <f>IF(ISNUMBER(SEARCH("Yes",'2_all_summary'!$H670)),IF(ISNUMBER(SEARCH("Yes",'2_all_summary'!O670)),1,2),IF(ISNUMBER(SEARCH("No",'2_all_summary'!O670)),4,3))</f>
        <v>4</v>
      </c>
      <c r="M671" s="39">
        <f>IF(ISNUMBER(SEARCH("Yes",'2_all_summary'!$H670)),IF(0&lt;'2_all_summary'!P670,1,2),IF(0='2_all_summary'!P670,4,3))</f>
        <v>4</v>
      </c>
      <c r="N671" s="39">
        <f>IF(ISNUMBER(SEARCH("Yes",'2_all_summary'!$H670)),IF(ISNUMBER(SEARCH("Yes",'2_all_summary'!Q670)),1,2),IF(ISNUMBER(SEARCH("No",'2_all_summary'!Q670)),4,3))</f>
        <v>4</v>
      </c>
      <c r="O671" s="39">
        <f>IF(ISNUMBER(SEARCH("Yes",'2_all_summary'!$H670)),IF(ISNUMBER(SEARCH("Yes",'2_all_summary'!R670)),1,2),IF(ISNUMBER(SEARCH("No",'2_all_summary'!R670)),4,3))</f>
        <v>4</v>
      </c>
      <c r="P671" s="39">
        <f>IF(ISNUMBER(SEARCH("Yes",'2_all_summary'!$H670)),IF(ISNUMBER(SEARCH("Yes",'2_all_summary'!S670)),1,2),IF(ISNUMBER(SEARCH("No",'2_all_summary'!S670)),4,3))</f>
        <v>4</v>
      </c>
      <c r="Q671" s="39">
        <f>IF(ISNUMBER(SEARCH("Yes",'2_all_summary'!$H670)),IF(0&lt;'2_all_summary'!T670,1,2),IF(0='2_all_summary'!T670,4,3))</f>
        <v>4</v>
      </c>
      <c r="R671" s="39">
        <f>IF(ISNUMBER(SEARCH("Yes",'2_all_summary'!$H670)),IF(ISNUMBER(SEARCH("Yes",'2_all_summary'!U670)),1,2),IF(ISNUMBER(SEARCH("No",'2_all_summary'!U670)),4,3))</f>
        <v>4</v>
      </c>
    </row>
    <row r="672" spans="7:18" x14ac:dyDescent="0.3">
      <c r="G672" s="53"/>
      <c r="H672" s="39" t="str">
        <f>'2_all_summary'!D671</f>
        <v>FishNET: An automated relational database for zebrafish colony management</v>
      </c>
      <c r="I672" s="39" t="str">
        <f>'2_all_summary'!E671</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v>
      </c>
      <c r="J672" s="39">
        <f>IF(ISNUMBER(SEARCH("Yes",'2_all_summary'!$H671)),IF(ISNUMBER(SEARCH("Yes",'2_all_summary'!M671)),1,2),IF(ISNUMBER(SEARCH("No",'2_all_summary'!M671)),4,3))</f>
        <v>4</v>
      </c>
      <c r="K672" s="39">
        <f>IF(ISNUMBER(SEARCH("Yes",'2_all_summary'!$H671)),IF(ISNUMBER(SEARCH("Yes",'2_all_summary'!N671)),1,2),IF(ISNUMBER(SEARCH("No",'2_all_summary'!N671)),4,3))</f>
        <v>4</v>
      </c>
      <c r="L672" s="39">
        <f>IF(ISNUMBER(SEARCH("Yes",'2_all_summary'!$H671)),IF(ISNUMBER(SEARCH("Yes",'2_all_summary'!O671)),1,2),IF(ISNUMBER(SEARCH("No",'2_all_summary'!O671)),4,3))</f>
        <v>4</v>
      </c>
      <c r="M672" s="39">
        <f>IF(ISNUMBER(SEARCH("Yes",'2_all_summary'!$H671)),IF(0&lt;'2_all_summary'!P671,1,2),IF(0='2_all_summary'!P671,4,3))</f>
        <v>4</v>
      </c>
      <c r="N672" s="39">
        <f>IF(ISNUMBER(SEARCH("Yes",'2_all_summary'!$H671)),IF(ISNUMBER(SEARCH("Yes",'2_all_summary'!Q671)),1,2),IF(ISNUMBER(SEARCH("No",'2_all_summary'!Q671)),4,3))</f>
        <v>4</v>
      </c>
      <c r="O672" s="39">
        <f>IF(ISNUMBER(SEARCH("Yes",'2_all_summary'!$H671)),IF(ISNUMBER(SEARCH("Yes",'2_all_summary'!R671)),1,2),IF(ISNUMBER(SEARCH("No",'2_all_summary'!R671)),4,3))</f>
        <v>4</v>
      </c>
      <c r="P672" s="39">
        <f>IF(ISNUMBER(SEARCH("Yes",'2_all_summary'!$H671)),IF(ISNUMBER(SEARCH("Yes",'2_all_summary'!S671)),1,2),IF(ISNUMBER(SEARCH("No",'2_all_summary'!S671)),4,3))</f>
        <v>4</v>
      </c>
      <c r="Q672" s="39">
        <f>IF(ISNUMBER(SEARCH("Yes",'2_all_summary'!$H671)),IF(0&lt;'2_all_summary'!T671,1,2),IF(0='2_all_summary'!T671,4,3))</f>
        <v>4</v>
      </c>
      <c r="R672" s="39">
        <f>IF(ISNUMBER(SEARCH("Yes",'2_all_summary'!$H671)),IF(ISNUMBER(SEARCH("Yes",'2_all_summary'!U671)),1,2),IF(ISNUMBER(SEARCH("No",'2_all_summary'!U671)),4,3))</f>
        <v>4</v>
      </c>
    </row>
    <row r="673" spans="7:18" x14ac:dyDescent="0.3">
      <c r="G673" s="53"/>
      <c r="H673" s="39" t="str">
        <f>'2_all_summary'!D672</f>
        <v>Impacts and importance of introduction of culture-based fisheries in three medium sized perennial reservoirs in Sri Lanka</v>
      </c>
      <c r="I673" s="39" t="str">
        <f>'2_all_summary'!E672</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v>
      </c>
      <c r="J673" s="39">
        <f>IF(ISNUMBER(SEARCH("Yes",'2_all_summary'!$H672)),IF(ISNUMBER(SEARCH("Yes",'2_all_summary'!M672)),1,2),IF(ISNUMBER(SEARCH("No",'2_all_summary'!M672)),4,3))</f>
        <v>4</v>
      </c>
      <c r="K673" s="39">
        <f>IF(ISNUMBER(SEARCH("Yes",'2_all_summary'!$H672)),IF(ISNUMBER(SEARCH("Yes",'2_all_summary'!N672)),1,2),IF(ISNUMBER(SEARCH("No",'2_all_summary'!N672)),4,3))</f>
        <v>4</v>
      </c>
      <c r="L673" s="39">
        <f>IF(ISNUMBER(SEARCH("Yes",'2_all_summary'!$H672)),IF(ISNUMBER(SEARCH("Yes",'2_all_summary'!O672)),1,2),IF(ISNUMBER(SEARCH("No",'2_all_summary'!O672)),4,3))</f>
        <v>4</v>
      </c>
      <c r="M673" s="39">
        <f>IF(ISNUMBER(SEARCH("Yes",'2_all_summary'!$H672)),IF(0&lt;'2_all_summary'!P672,1,2),IF(0='2_all_summary'!P672,4,3))</f>
        <v>4</v>
      </c>
      <c r="N673" s="39">
        <f>IF(ISNUMBER(SEARCH("Yes",'2_all_summary'!$H672)),IF(ISNUMBER(SEARCH("Yes",'2_all_summary'!Q672)),1,2),IF(ISNUMBER(SEARCH("No",'2_all_summary'!Q672)),4,3))</f>
        <v>4</v>
      </c>
      <c r="O673" s="39">
        <f>IF(ISNUMBER(SEARCH("Yes",'2_all_summary'!$H672)),IF(ISNUMBER(SEARCH("Yes",'2_all_summary'!R672)),1,2),IF(ISNUMBER(SEARCH("No",'2_all_summary'!R672)),4,3))</f>
        <v>4</v>
      </c>
      <c r="P673" s="39">
        <f>IF(ISNUMBER(SEARCH("Yes",'2_all_summary'!$H672)),IF(ISNUMBER(SEARCH("Yes",'2_all_summary'!S672)),1,2),IF(ISNUMBER(SEARCH("No",'2_all_summary'!S672)),4,3))</f>
        <v>4</v>
      </c>
      <c r="Q673" s="39">
        <f>IF(ISNUMBER(SEARCH("Yes",'2_all_summary'!$H672)),IF(0&lt;'2_all_summary'!T672,1,2),IF(0='2_all_summary'!T672,4,3))</f>
        <v>4</v>
      </c>
      <c r="R673" s="39">
        <f>IF(ISNUMBER(SEARCH("Yes",'2_all_summary'!$H672)),IF(ISNUMBER(SEARCH("Yes",'2_all_summary'!U672)),1,2),IF(ISNUMBER(SEARCH("No",'2_all_summary'!U672)),4,3))</f>
        <v>4</v>
      </c>
    </row>
    <row r="674" spans="7:18" x14ac:dyDescent="0.3">
      <c r="G674" s="53"/>
      <c r="H674" s="39" t="str">
        <f>'2_all_summary'!D673</f>
        <v>Evolution and Lessons from Fisheries and Coastal Management in the Philippines</v>
      </c>
      <c r="I674" s="39" t="str">
        <f>'2_all_summary'!E673</f>
        <v>[No abstract available]</v>
      </c>
      <c r="J674" s="39">
        <f>IF(ISNUMBER(SEARCH("Yes",'2_all_summary'!$H673)),IF(ISNUMBER(SEARCH("Yes",'2_all_summary'!M673)),1,2),IF(ISNUMBER(SEARCH("No",'2_all_summary'!M673)),4,3))</f>
        <v>4</v>
      </c>
      <c r="K674" s="39">
        <f>IF(ISNUMBER(SEARCH("Yes",'2_all_summary'!$H673)),IF(ISNUMBER(SEARCH("Yes",'2_all_summary'!N673)),1,2),IF(ISNUMBER(SEARCH("No",'2_all_summary'!N673)),4,3))</f>
        <v>4</v>
      </c>
      <c r="L674" s="39">
        <f>IF(ISNUMBER(SEARCH("Yes",'2_all_summary'!$H673)),IF(ISNUMBER(SEARCH("Yes",'2_all_summary'!O673)),1,2),IF(ISNUMBER(SEARCH("No",'2_all_summary'!O673)),4,3))</f>
        <v>4</v>
      </c>
      <c r="M674" s="39">
        <f>IF(ISNUMBER(SEARCH("Yes",'2_all_summary'!$H673)),IF(0&lt;'2_all_summary'!P673,1,2),IF(0='2_all_summary'!P673,4,3))</f>
        <v>4</v>
      </c>
      <c r="N674" s="39">
        <f>IF(ISNUMBER(SEARCH("Yes",'2_all_summary'!$H673)),IF(ISNUMBER(SEARCH("Yes",'2_all_summary'!Q673)),1,2),IF(ISNUMBER(SEARCH("No",'2_all_summary'!Q673)),4,3))</f>
        <v>4</v>
      </c>
      <c r="O674" s="39">
        <f>IF(ISNUMBER(SEARCH("Yes",'2_all_summary'!$H673)),IF(ISNUMBER(SEARCH("Yes",'2_all_summary'!R673)),1,2),IF(ISNUMBER(SEARCH("No",'2_all_summary'!R673)),4,3))</f>
        <v>4</v>
      </c>
      <c r="P674" s="39">
        <f>IF(ISNUMBER(SEARCH("Yes",'2_all_summary'!$H673)),IF(ISNUMBER(SEARCH("Yes",'2_all_summary'!S673)),1,2),IF(ISNUMBER(SEARCH("No",'2_all_summary'!S673)),4,3))</f>
        <v>4</v>
      </c>
      <c r="Q674" s="39">
        <f>IF(ISNUMBER(SEARCH("Yes",'2_all_summary'!$H673)),IF(0&lt;'2_all_summary'!T673,1,2),IF(0='2_all_summary'!T673,4,3))</f>
        <v>4</v>
      </c>
      <c r="R674" s="39">
        <f>IF(ISNUMBER(SEARCH("Yes",'2_all_summary'!$H673)),IF(ISNUMBER(SEARCH("Yes",'2_all_summary'!U673)),1,2),IF(ISNUMBER(SEARCH("No",'2_all_summary'!U673)),4,3))</f>
        <v>4</v>
      </c>
    </row>
    <row r="675" spans="7:18" x14ac:dyDescent="0.3">
      <c r="G675" s="53"/>
      <c r="H675" s="39" t="str">
        <f>'2_all_summary'!D674</f>
        <v>Importance of deepening integration of crime and conservation sciences</v>
      </c>
      <c r="I675" s="39" t="str">
        <f>'2_all_summary'!E674</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v>
      </c>
      <c r="J675" s="39">
        <f>IF(ISNUMBER(SEARCH("Yes",'2_all_summary'!$H674)),IF(ISNUMBER(SEARCH("Yes",'2_all_summary'!M674)),1,2),IF(ISNUMBER(SEARCH("No",'2_all_summary'!M674)),4,3))</f>
        <v>4</v>
      </c>
      <c r="K675" s="39">
        <f>IF(ISNUMBER(SEARCH("Yes",'2_all_summary'!$H674)),IF(ISNUMBER(SEARCH("Yes",'2_all_summary'!N674)),1,2),IF(ISNUMBER(SEARCH("No",'2_all_summary'!N674)),4,3))</f>
        <v>4</v>
      </c>
      <c r="L675" s="39">
        <f>IF(ISNUMBER(SEARCH("Yes",'2_all_summary'!$H674)),IF(ISNUMBER(SEARCH("Yes",'2_all_summary'!O674)),1,2),IF(ISNUMBER(SEARCH("No",'2_all_summary'!O674)),4,3))</f>
        <v>4</v>
      </c>
      <c r="M675" s="39">
        <f>IF(ISNUMBER(SEARCH("Yes",'2_all_summary'!$H674)),IF(0&lt;'2_all_summary'!P674,1,2),IF(0='2_all_summary'!P674,4,3))</f>
        <v>4</v>
      </c>
      <c r="N675" s="39">
        <f>IF(ISNUMBER(SEARCH("Yes",'2_all_summary'!$H674)),IF(ISNUMBER(SEARCH("Yes",'2_all_summary'!Q674)),1,2),IF(ISNUMBER(SEARCH("No",'2_all_summary'!Q674)),4,3))</f>
        <v>4</v>
      </c>
      <c r="O675" s="39">
        <f>IF(ISNUMBER(SEARCH("Yes",'2_all_summary'!$H674)),IF(ISNUMBER(SEARCH("Yes",'2_all_summary'!R674)),1,2),IF(ISNUMBER(SEARCH("No",'2_all_summary'!R674)),4,3))</f>
        <v>4</v>
      </c>
      <c r="P675" s="39">
        <f>IF(ISNUMBER(SEARCH("Yes",'2_all_summary'!$H674)),IF(ISNUMBER(SEARCH("Yes",'2_all_summary'!S674)),1,2),IF(ISNUMBER(SEARCH("No",'2_all_summary'!S674)),4,3))</f>
        <v>4</v>
      </c>
      <c r="Q675" s="39">
        <f>IF(ISNUMBER(SEARCH("Yes",'2_all_summary'!$H674)),IF(0&lt;'2_all_summary'!T674,1,2),IF(0='2_all_summary'!T674,4,3))</f>
        <v>4</v>
      </c>
      <c r="R675" s="39">
        <f>IF(ISNUMBER(SEARCH("Yes",'2_all_summary'!$H674)),IF(ISNUMBER(SEARCH("Yes",'2_all_summary'!U674)),1,2),IF(ISNUMBER(SEARCH("No",'2_all_summary'!U674)),4,3))</f>
        <v>4</v>
      </c>
    </row>
    <row r="676" spans="7:18" x14ac:dyDescent="0.3">
      <c r="G676" s="53"/>
      <c r="H676" s="39" t="str">
        <f>'2_all_summary'!D675</f>
        <v>Aetiology, practice patterns and burden of end-stage kidney disease in South Asia and South-East Asia: A questionnaire-based survey</v>
      </c>
      <c r="I676" s="39" t="str">
        <f>'2_all_summary'!E675</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v>
      </c>
      <c r="J676" s="39">
        <f>IF(ISNUMBER(SEARCH("Yes",'2_all_summary'!$H675)),IF(ISNUMBER(SEARCH("Yes",'2_all_summary'!M675)),1,2),IF(ISNUMBER(SEARCH("No",'2_all_summary'!M675)),4,3))</f>
        <v>4</v>
      </c>
      <c r="K676" s="39">
        <f>IF(ISNUMBER(SEARCH("Yes",'2_all_summary'!$H675)),IF(ISNUMBER(SEARCH("Yes",'2_all_summary'!N675)),1,2),IF(ISNUMBER(SEARCH("No",'2_all_summary'!N675)),4,3))</f>
        <v>4</v>
      </c>
      <c r="L676" s="39">
        <f>IF(ISNUMBER(SEARCH("Yes",'2_all_summary'!$H675)),IF(ISNUMBER(SEARCH("Yes",'2_all_summary'!O675)),1,2),IF(ISNUMBER(SEARCH("No",'2_all_summary'!O675)),4,3))</f>
        <v>4</v>
      </c>
      <c r="M676" s="39">
        <f>IF(ISNUMBER(SEARCH("Yes",'2_all_summary'!$H675)),IF(0&lt;'2_all_summary'!P675,1,2),IF(0='2_all_summary'!P675,4,3))</f>
        <v>4</v>
      </c>
      <c r="N676" s="39">
        <f>IF(ISNUMBER(SEARCH("Yes",'2_all_summary'!$H675)),IF(ISNUMBER(SEARCH("Yes",'2_all_summary'!Q675)),1,2),IF(ISNUMBER(SEARCH("No",'2_all_summary'!Q675)),4,3))</f>
        <v>4</v>
      </c>
      <c r="O676" s="39">
        <f>IF(ISNUMBER(SEARCH("Yes",'2_all_summary'!$H675)),IF(ISNUMBER(SEARCH("Yes",'2_all_summary'!R675)),1,2),IF(ISNUMBER(SEARCH("No",'2_all_summary'!R675)),4,3))</f>
        <v>4</v>
      </c>
      <c r="P676" s="39">
        <f>IF(ISNUMBER(SEARCH("Yes",'2_all_summary'!$H675)),IF(ISNUMBER(SEARCH("Yes",'2_all_summary'!S675)),1,2),IF(ISNUMBER(SEARCH("No",'2_all_summary'!S675)),4,3))</f>
        <v>4</v>
      </c>
      <c r="Q676" s="39">
        <f>IF(ISNUMBER(SEARCH("Yes",'2_all_summary'!$H675)),IF(0&lt;'2_all_summary'!T675,1,2),IF(0='2_all_summary'!T675,4,3))</f>
        <v>4</v>
      </c>
      <c r="R676" s="39">
        <f>IF(ISNUMBER(SEARCH("Yes",'2_all_summary'!$H675)),IF(ISNUMBER(SEARCH("Yes",'2_all_summary'!U675)),1,2),IF(ISNUMBER(SEARCH("No",'2_all_summary'!U675)),4,3))</f>
        <v>4</v>
      </c>
    </row>
    <row r="677" spans="7:18" x14ac:dyDescent="0.3">
      <c r="G677" s="53"/>
      <c r="H677" s="39" t="str">
        <f>'2_all_summary'!D676</f>
        <v>Two sides of a coin: Effects of climate change on the native and non-native distribution of Colossoma macropomum in South America</v>
      </c>
      <c r="I677" s="39" t="str">
        <f>'2_all_summary'!E676</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v>
      </c>
      <c r="J677" s="39">
        <f>IF(ISNUMBER(SEARCH("Yes",'2_all_summary'!$H676)),IF(ISNUMBER(SEARCH("Yes",'2_all_summary'!M676)),1,2),IF(ISNUMBER(SEARCH("No",'2_all_summary'!M676)),4,3))</f>
        <v>4</v>
      </c>
      <c r="K677" s="39">
        <f>IF(ISNUMBER(SEARCH("Yes",'2_all_summary'!$H676)),IF(ISNUMBER(SEARCH("Yes",'2_all_summary'!N676)),1,2),IF(ISNUMBER(SEARCH("No",'2_all_summary'!N676)),4,3))</f>
        <v>4</v>
      </c>
      <c r="L677" s="39">
        <f>IF(ISNUMBER(SEARCH("Yes",'2_all_summary'!$H676)),IF(ISNUMBER(SEARCH("Yes",'2_all_summary'!O676)),1,2),IF(ISNUMBER(SEARCH("No",'2_all_summary'!O676)),4,3))</f>
        <v>4</v>
      </c>
      <c r="M677" s="39">
        <f>IF(ISNUMBER(SEARCH("Yes",'2_all_summary'!$H676)),IF(0&lt;'2_all_summary'!P676,1,2),IF(0='2_all_summary'!P676,4,3))</f>
        <v>4</v>
      </c>
      <c r="N677" s="39">
        <f>IF(ISNUMBER(SEARCH("Yes",'2_all_summary'!$H676)),IF(ISNUMBER(SEARCH("Yes",'2_all_summary'!Q676)),1,2),IF(ISNUMBER(SEARCH("No",'2_all_summary'!Q676)),4,3))</f>
        <v>4</v>
      </c>
      <c r="O677" s="39">
        <f>IF(ISNUMBER(SEARCH("Yes",'2_all_summary'!$H676)),IF(ISNUMBER(SEARCH("Yes",'2_all_summary'!R676)),1,2),IF(ISNUMBER(SEARCH("No",'2_all_summary'!R676)),4,3))</f>
        <v>4</v>
      </c>
      <c r="P677" s="39">
        <f>IF(ISNUMBER(SEARCH("Yes",'2_all_summary'!$H676)),IF(ISNUMBER(SEARCH("Yes",'2_all_summary'!S676)),1,2),IF(ISNUMBER(SEARCH("No",'2_all_summary'!S676)),4,3))</f>
        <v>4</v>
      </c>
      <c r="Q677" s="39">
        <f>IF(ISNUMBER(SEARCH("Yes",'2_all_summary'!$H676)),IF(0&lt;'2_all_summary'!T676,1,2),IF(0='2_all_summary'!T676,4,3))</f>
        <v>4</v>
      </c>
      <c r="R677" s="39">
        <f>IF(ISNUMBER(SEARCH("Yes",'2_all_summary'!$H676)),IF(ISNUMBER(SEARCH("Yes",'2_all_summary'!U676)),1,2),IF(ISNUMBER(SEARCH("No",'2_all_summary'!U676)),4,3))</f>
        <v>4</v>
      </c>
    </row>
    <row r="678" spans="7:18" x14ac:dyDescent="0.3">
      <c r="G678" s="53"/>
      <c r="H678" s="39" t="str">
        <f>'2_all_summary'!D677</f>
        <v>Integrating biological conservation into management: Community adaptive learning in the wetlands of bangladesh</v>
      </c>
      <c r="I678" s="39" t="str">
        <f>'2_all_summary'!E677</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v>
      </c>
      <c r="J678" s="39">
        <f>IF(ISNUMBER(SEARCH("Yes",'2_all_summary'!$H677)),IF(ISNUMBER(SEARCH("Yes",'2_all_summary'!M677)),1,2),IF(ISNUMBER(SEARCH("No",'2_all_summary'!M677)),4,3))</f>
        <v>4</v>
      </c>
      <c r="K678" s="39">
        <f>IF(ISNUMBER(SEARCH("Yes",'2_all_summary'!$H677)),IF(ISNUMBER(SEARCH("Yes",'2_all_summary'!N677)),1,2),IF(ISNUMBER(SEARCH("No",'2_all_summary'!N677)),4,3))</f>
        <v>4</v>
      </c>
      <c r="L678" s="39">
        <f>IF(ISNUMBER(SEARCH("Yes",'2_all_summary'!$H677)),IF(ISNUMBER(SEARCH("Yes",'2_all_summary'!O677)),1,2),IF(ISNUMBER(SEARCH("No",'2_all_summary'!O677)),4,3))</f>
        <v>4</v>
      </c>
      <c r="M678" s="39">
        <f>IF(ISNUMBER(SEARCH("Yes",'2_all_summary'!$H677)),IF(0&lt;'2_all_summary'!P677,1,2),IF(0='2_all_summary'!P677,4,3))</f>
        <v>4</v>
      </c>
      <c r="N678" s="39">
        <f>IF(ISNUMBER(SEARCH("Yes",'2_all_summary'!$H677)),IF(ISNUMBER(SEARCH("Yes",'2_all_summary'!Q677)),1,2),IF(ISNUMBER(SEARCH("No",'2_all_summary'!Q677)),4,3))</f>
        <v>4</v>
      </c>
      <c r="O678" s="39">
        <f>IF(ISNUMBER(SEARCH("Yes",'2_all_summary'!$H677)),IF(ISNUMBER(SEARCH("Yes",'2_all_summary'!R677)),1,2),IF(ISNUMBER(SEARCH("No",'2_all_summary'!R677)),4,3))</f>
        <v>4</v>
      </c>
      <c r="P678" s="39">
        <f>IF(ISNUMBER(SEARCH("Yes",'2_all_summary'!$H677)),IF(ISNUMBER(SEARCH("Yes",'2_all_summary'!S677)),1,2),IF(ISNUMBER(SEARCH("No",'2_all_summary'!S677)),4,3))</f>
        <v>4</v>
      </c>
      <c r="Q678" s="39">
        <f>IF(ISNUMBER(SEARCH("Yes",'2_all_summary'!$H677)),IF(0&lt;'2_all_summary'!T677,1,2),IF(0='2_all_summary'!T677,4,3))</f>
        <v>4</v>
      </c>
      <c r="R678" s="39">
        <f>IF(ISNUMBER(SEARCH("Yes",'2_all_summary'!$H677)),IF(ISNUMBER(SEARCH("Yes",'2_all_summary'!U677)),1,2),IF(ISNUMBER(SEARCH("No",'2_all_summary'!U677)),4,3))</f>
        <v>4</v>
      </c>
    </row>
    <row r="679" spans="7:18" x14ac:dyDescent="0.3">
      <c r="G679" s="53"/>
      <c r="H679" s="39" t="str">
        <f>'2_all_summary'!D678</f>
        <v>Managing the discourse of resource management: The case of sasi from 'Southeast' Maluku, Indonesia</v>
      </c>
      <c r="I679" s="39" t="str">
        <f>'2_all_summary'!E678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39">
        <f>IF(ISNUMBER(SEARCH("Yes",'2_all_summary'!$H678)),IF(ISNUMBER(SEARCH("Yes",'2_all_summary'!M678)),1,2),IF(ISNUMBER(SEARCH("No",'2_all_summary'!M678)),4,3))</f>
        <v>4</v>
      </c>
      <c r="K679" s="39">
        <f>IF(ISNUMBER(SEARCH("Yes",'2_all_summary'!$H678)),IF(ISNUMBER(SEARCH("Yes",'2_all_summary'!N678)),1,2),IF(ISNUMBER(SEARCH("No",'2_all_summary'!N678)),4,3))</f>
        <v>4</v>
      </c>
      <c r="L679" s="39">
        <f>IF(ISNUMBER(SEARCH("Yes",'2_all_summary'!$H678)),IF(ISNUMBER(SEARCH("Yes",'2_all_summary'!O678)),1,2),IF(ISNUMBER(SEARCH("No",'2_all_summary'!O678)),4,3))</f>
        <v>4</v>
      </c>
      <c r="M679" s="39">
        <f>IF(ISNUMBER(SEARCH("Yes",'2_all_summary'!$H678)),IF(0&lt;'2_all_summary'!P678,1,2),IF(0='2_all_summary'!P678,4,3))</f>
        <v>4</v>
      </c>
      <c r="N679" s="39">
        <f>IF(ISNUMBER(SEARCH("Yes",'2_all_summary'!$H678)),IF(ISNUMBER(SEARCH("Yes",'2_all_summary'!Q678)),1,2),IF(ISNUMBER(SEARCH("No",'2_all_summary'!Q678)),4,3))</f>
        <v>4</v>
      </c>
      <c r="O679" s="39">
        <f>IF(ISNUMBER(SEARCH("Yes",'2_all_summary'!$H678)),IF(ISNUMBER(SEARCH("Yes",'2_all_summary'!R678)),1,2),IF(ISNUMBER(SEARCH("No",'2_all_summary'!R678)),4,3))</f>
        <v>4</v>
      </c>
      <c r="P679" s="39">
        <f>IF(ISNUMBER(SEARCH("Yes",'2_all_summary'!$H678)),IF(ISNUMBER(SEARCH("Yes",'2_all_summary'!S678)),1,2),IF(ISNUMBER(SEARCH("No",'2_all_summary'!S678)),4,3))</f>
        <v>4</v>
      </c>
      <c r="Q679" s="39">
        <f>IF(ISNUMBER(SEARCH("Yes",'2_all_summary'!$H678)),IF(0&lt;'2_all_summary'!T678,1,2),IF(0='2_all_summary'!T678,4,3))</f>
        <v>4</v>
      </c>
      <c r="R679" s="39">
        <f>IF(ISNUMBER(SEARCH("Yes",'2_all_summary'!$H678)),IF(ISNUMBER(SEARCH("Yes",'2_all_summary'!U678)),1,2),IF(ISNUMBER(SEARCH("No",'2_all_summary'!U678)),4,3))</f>
        <v>4</v>
      </c>
    </row>
    <row r="680" spans="7:18" x14ac:dyDescent="0.3">
      <c r="G680" s="53"/>
      <c r="H680" s="39" t="str">
        <f>'2_all_summary'!D679</f>
        <v>Arapaima: An Amazonian fish species of immense proportions</v>
      </c>
      <c r="I680" s="39" t="str">
        <f>'2_all_summary'!E679</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v>
      </c>
      <c r="J680" s="39">
        <f>IF(ISNUMBER(SEARCH("Yes",'2_all_summary'!$H679)),IF(ISNUMBER(SEARCH("Yes",'2_all_summary'!M679)),1,2),IF(ISNUMBER(SEARCH("No",'2_all_summary'!M679)),4,3))</f>
        <v>4</v>
      </c>
      <c r="K680" s="39">
        <f>IF(ISNUMBER(SEARCH("Yes",'2_all_summary'!$H679)),IF(ISNUMBER(SEARCH("Yes",'2_all_summary'!N679)),1,2),IF(ISNUMBER(SEARCH("No",'2_all_summary'!N679)),4,3))</f>
        <v>4</v>
      </c>
      <c r="L680" s="39">
        <f>IF(ISNUMBER(SEARCH("Yes",'2_all_summary'!$H679)),IF(ISNUMBER(SEARCH("Yes",'2_all_summary'!O679)),1,2),IF(ISNUMBER(SEARCH("No",'2_all_summary'!O679)),4,3))</f>
        <v>4</v>
      </c>
      <c r="M680" s="39">
        <f>IF(ISNUMBER(SEARCH("Yes",'2_all_summary'!$H679)),IF(0&lt;'2_all_summary'!P679,1,2),IF(0='2_all_summary'!P679,4,3))</f>
        <v>4</v>
      </c>
      <c r="N680" s="39">
        <f>IF(ISNUMBER(SEARCH("Yes",'2_all_summary'!$H679)),IF(ISNUMBER(SEARCH("Yes",'2_all_summary'!Q679)),1,2),IF(ISNUMBER(SEARCH("No",'2_all_summary'!Q679)),4,3))</f>
        <v>4</v>
      </c>
      <c r="O680" s="39">
        <f>IF(ISNUMBER(SEARCH("Yes",'2_all_summary'!$H679)),IF(ISNUMBER(SEARCH("Yes",'2_all_summary'!R679)),1,2),IF(ISNUMBER(SEARCH("No",'2_all_summary'!R679)),4,3))</f>
        <v>4</v>
      </c>
      <c r="P680" s="39">
        <f>IF(ISNUMBER(SEARCH("Yes",'2_all_summary'!$H679)),IF(ISNUMBER(SEARCH("Yes",'2_all_summary'!S679)),1,2),IF(ISNUMBER(SEARCH("No",'2_all_summary'!S679)),4,3))</f>
        <v>4</v>
      </c>
      <c r="Q680" s="39">
        <f>IF(ISNUMBER(SEARCH("Yes",'2_all_summary'!$H679)),IF(0&lt;'2_all_summary'!T679,1,2),IF(0='2_all_summary'!T679,4,3))</f>
        <v>4</v>
      </c>
      <c r="R680" s="39">
        <f>IF(ISNUMBER(SEARCH("Yes",'2_all_summary'!$H679)),IF(ISNUMBER(SEARCH("Yes",'2_all_summary'!U679)),1,2),IF(ISNUMBER(SEARCH("No",'2_all_summary'!U679)),4,3))</f>
        <v>4</v>
      </c>
    </row>
    <row r="681" spans="7:18" x14ac:dyDescent="0.3">
      <c r="G681" s="53"/>
      <c r="H681" s="39" t="str">
        <f>'2_all_summary'!D680</f>
        <v>Spatial and temporal patterns of plant communities near small mountain streams in managed forests</v>
      </c>
      <c r="I681" s="39" t="str">
        <f>'2_all_summary'!E680</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681" s="39">
        <f>IF(ISNUMBER(SEARCH("Yes",'2_all_summary'!$H680)),IF(ISNUMBER(SEARCH("Yes",'2_all_summary'!M680)),1,2),IF(ISNUMBER(SEARCH("No",'2_all_summary'!M680)),4,3))</f>
        <v>4</v>
      </c>
      <c r="K681" s="39">
        <f>IF(ISNUMBER(SEARCH("Yes",'2_all_summary'!$H680)),IF(ISNUMBER(SEARCH("Yes",'2_all_summary'!N680)),1,2),IF(ISNUMBER(SEARCH("No",'2_all_summary'!N680)),4,3))</f>
        <v>4</v>
      </c>
      <c r="L681" s="39">
        <f>IF(ISNUMBER(SEARCH("Yes",'2_all_summary'!$H680)),IF(ISNUMBER(SEARCH("Yes",'2_all_summary'!O680)),1,2),IF(ISNUMBER(SEARCH("No",'2_all_summary'!O680)),4,3))</f>
        <v>4</v>
      </c>
      <c r="M681" s="39">
        <f>IF(ISNUMBER(SEARCH("Yes",'2_all_summary'!$H680)),IF(0&lt;'2_all_summary'!P680,1,2),IF(0='2_all_summary'!P680,4,3))</f>
        <v>4</v>
      </c>
      <c r="N681" s="39">
        <f>IF(ISNUMBER(SEARCH("Yes",'2_all_summary'!$H680)),IF(ISNUMBER(SEARCH("Yes",'2_all_summary'!Q680)),1,2),IF(ISNUMBER(SEARCH("No",'2_all_summary'!Q680)),4,3))</f>
        <v>4</v>
      </c>
      <c r="O681" s="39">
        <f>IF(ISNUMBER(SEARCH("Yes",'2_all_summary'!$H680)),IF(ISNUMBER(SEARCH("Yes",'2_all_summary'!R680)),1,2),IF(ISNUMBER(SEARCH("No",'2_all_summary'!R680)),4,3))</f>
        <v>4</v>
      </c>
      <c r="P681" s="39">
        <f>IF(ISNUMBER(SEARCH("Yes",'2_all_summary'!$H680)),IF(ISNUMBER(SEARCH("Yes",'2_all_summary'!S680)),1,2),IF(ISNUMBER(SEARCH("No",'2_all_summary'!S680)),4,3))</f>
        <v>4</v>
      </c>
      <c r="Q681" s="39">
        <f>IF(ISNUMBER(SEARCH("Yes",'2_all_summary'!$H680)),IF(0&lt;'2_all_summary'!T680,1,2),IF(0='2_all_summary'!T680,4,3))</f>
        <v>4</v>
      </c>
      <c r="R681" s="39">
        <f>IF(ISNUMBER(SEARCH("Yes",'2_all_summary'!$H680)),IF(ISNUMBER(SEARCH("Yes",'2_all_summary'!U680)),1,2),IF(ISNUMBER(SEARCH("No",'2_all_summary'!U680)),4,3))</f>
        <v>4</v>
      </c>
    </row>
    <row r="682" spans="7:18" x14ac:dyDescent="0.3">
      <c r="G682" s="53"/>
      <c r="H682" s="39" t="str">
        <f>'2_all_summary'!D681</f>
        <v>Perceptions of fishermen towards marine protected areas in Cambodia and the Philippines</v>
      </c>
      <c r="I682" s="39" t="str">
        <f>'2_all_summary'!E681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v>
      </c>
      <c r="J682" s="39">
        <f>IF(ISNUMBER(SEARCH("Yes",'2_all_summary'!$H681)),IF(ISNUMBER(SEARCH("Yes",'2_all_summary'!M681)),1,2),IF(ISNUMBER(SEARCH("No",'2_all_summary'!M681)),4,3))</f>
        <v>4</v>
      </c>
      <c r="K682" s="39">
        <f>IF(ISNUMBER(SEARCH("Yes",'2_all_summary'!$H681)),IF(ISNUMBER(SEARCH("Yes",'2_all_summary'!N681)),1,2),IF(ISNUMBER(SEARCH("No",'2_all_summary'!N681)),4,3))</f>
        <v>4</v>
      </c>
      <c r="L682" s="39">
        <f>IF(ISNUMBER(SEARCH("Yes",'2_all_summary'!$H681)),IF(ISNUMBER(SEARCH("Yes",'2_all_summary'!O681)),1,2),IF(ISNUMBER(SEARCH("No",'2_all_summary'!O681)),4,3))</f>
        <v>4</v>
      </c>
      <c r="M682" s="39">
        <f>IF(ISNUMBER(SEARCH("Yes",'2_all_summary'!$H681)),IF(0&lt;'2_all_summary'!P681,1,2),IF(0='2_all_summary'!P681,4,3))</f>
        <v>4</v>
      </c>
      <c r="N682" s="39">
        <f>IF(ISNUMBER(SEARCH("Yes",'2_all_summary'!$H681)),IF(ISNUMBER(SEARCH("Yes",'2_all_summary'!Q681)),1,2),IF(ISNUMBER(SEARCH("No",'2_all_summary'!Q681)),4,3))</f>
        <v>4</v>
      </c>
      <c r="O682" s="39">
        <f>IF(ISNUMBER(SEARCH("Yes",'2_all_summary'!$H681)),IF(ISNUMBER(SEARCH("Yes",'2_all_summary'!R681)),1,2),IF(ISNUMBER(SEARCH("No",'2_all_summary'!R681)),4,3))</f>
        <v>4</v>
      </c>
      <c r="P682" s="39">
        <f>IF(ISNUMBER(SEARCH("Yes",'2_all_summary'!$H681)),IF(ISNUMBER(SEARCH("Yes",'2_all_summary'!S681)),1,2),IF(ISNUMBER(SEARCH("No",'2_all_summary'!S681)),4,3))</f>
        <v>4</v>
      </c>
      <c r="Q682" s="39">
        <f>IF(ISNUMBER(SEARCH("Yes",'2_all_summary'!$H681)),IF(0&lt;'2_all_summary'!T681,1,2),IF(0='2_all_summary'!T681,4,3))</f>
        <v>4</v>
      </c>
      <c r="R682" s="39">
        <f>IF(ISNUMBER(SEARCH("Yes",'2_all_summary'!$H681)),IF(ISNUMBER(SEARCH("Yes",'2_all_summary'!U681)),1,2),IF(ISNUMBER(SEARCH("No",'2_all_summary'!U681)),4,3))</f>
        <v>4</v>
      </c>
    </row>
    <row r="683" spans="7:18" x14ac:dyDescent="0.3">
      <c r="G683" s="53"/>
      <c r="H683" s="39" t="str">
        <f>'2_all_summary'!D682</f>
        <v>Invasive Spartina alterniflora habitat forms high energy fluxes but low food web stability compared to adjacent native vegetated habitats</v>
      </c>
      <c r="I683" s="39" t="str">
        <f>'2_all_summary'!E682</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v>
      </c>
      <c r="J683" s="39">
        <f>IF(ISNUMBER(SEARCH("Yes",'2_all_summary'!$H682)),IF(ISNUMBER(SEARCH("Yes",'2_all_summary'!M682)),1,2),IF(ISNUMBER(SEARCH("No",'2_all_summary'!M682)),4,3))</f>
        <v>4</v>
      </c>
      <c r="K683" s="39">
        <f>IF(ISNUMBER(SEARCH("Yes",'2_all_summary'!$H682)),IF(ISNUMBER(SEARCH("Yes",'2_all_summary'!N682)),1,2),IF(ISNUMBER(SEARCH("No",'2_all_summary'!N682)),4,3))</f>
        <v>4</v>
      </c>
      <c r="L683" s="39">
        <f>IF(ISNUMBER(SEARCH("Yes",'2_all_summary'!$H682)),IF(ISNUMBER(SEARCH("Yes",'2_all_summary'!O682)),1,2),IF(ISNUMBER(SEARCH("No",'2_all_summary'!O682)),4,3))</f>
        <v>4</v>
      </c>
      <c r="M683" s="39">
        <f>IF(ISNUMBER(SEARCH("Yes",'2_all_summary'!$H682)),IF(0&lt;'2_all_summary'!P682,1,2),IF(0='2_all_summary'!P682,4,3))</f>
        <v>4</v>
      </c>
      <c r="N683" s="39">
        <f>IF(ISNUMBER(SEARCH("Yes",'2_all_summary'!$H682)),IF(ISNUMBER(SEARCH("Yes",'2_all_summary'!Q682)),1,2),IF(ISNUMBER(SEARCH("No",'2_all_summary'!Q682)),4,3))</f>
        <v>4</v>
      </c>
      <c r="O683" s="39">
        <f>IF(ISNUMBER(SEARCH("Yes",'2_all_summary'!$H682)),IF(ISNUMBER(SEARCH("Yes",'2_all_summary'!R682)),1,2),IF(ISNUMBER(SEARCH("No",'2_all_summary'!R682)),4,3))</f>
        <v>4</v>
      </c>
      <c r="P683" s="39">
        <f>IF(ISNUMBER(SEARCH("Yes",'2_all_summary'!$H682)),IF(ISNUMBER(SEARCH("Yes",'2_all_summary'!S682)),1,2),IF(ISNUMBER(SEARCH("No",'2_all_summary'!S682)),4,3))</f>
        <v>4</v>
      </c>
      <c r="Q683" s="39">
        <f>IF(ISNUMBER(SEARCH("Yes",'2_all_summary'!$H682)),IF(0&lt;'2_all_summary'!T682,1,2),IF(0='2_all_summary'!T682,4,3))</f>
        <v>4</v>
      </c>
      <c r="R683" s="39">
        <f>IF(ISNUMBER(SEARCH("Yes",'2_all_summary'!$H682)),IF(ISNUMBER(SEARCH("Yes",'2_all_summary'!U682)),1,2),IF(ISNUMBER(SEARCH("No",'2_all_summary'!U682)),4,3))</f>
        <v>4</v>
      </c>
    </row>
    <row r="684" spans="7:18" x14ac:dyDescent="0.3">
      <c r="G684" s="53"/>
      <c r="H684" s="39" t="str">
        <f>'2_all_summary'!D683</f>
        <v>Strength in diversity: Fish sanctuaries and deep-water pools in Lao PDR</v>
      </c>
      <c r="I684" s="39" t="str">
        <f>'2_all_summary'!E683</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v>
      </c>
      <c r="J684" s="39">
        <f>IF(ISNUMBER(SEARCH("Yes",'2_all_summary'!$H683)),IF(ISNUMBER(SEARCH("Yes",'2_all_summary'!M683)),1,2),IF(ISNUMBER(SEARCH("No",'2_all_summary'!M683)),4,3))</f>
        <v>4</v>
      </c>
      <c r="K684" s="39">
        <f>IF(ISNUMBER(SEARCH("Yes",'2_all_summary'!$H683)),IF(ISNUMBER(SEARCH("Yes",'2_all_summary'!N683)),1,2),IF(ISNUMBER(SEARCH("No",'2_all_summary'!N683)),4,3))</f>
        <v>4</v>
      </c>
      <c r="L684" s="39">
        <f>IF(ISNUMBER(SEARCH("Yes",'2_all_summary'!$H683)),IF(ISNUMBER(SEARCH("Yes",'2_all_summary'!O683)),1,2),IF(ISNUMBER(SEARCH("No",'2_all_summary'!O683)),4,3))</f>
        <v>4</v>
      </c>
      <c r="M684" s="39">
        <f>IF(ISNUMBER(SEARCH("Yes",'2_all_summary'!$H683)),IF(0&lt;'2_all_summary'!P683,1,2),IF(0='2_all_summary'!P683,4,3))</f>
        <v>4</v>
      </c>
      <c r="N684" s="39">
        <f>IF(ISNUMBER(SEARCH("Yes",'2_all_summary'!$H683)),IF(ISNUMBER(SEARCH("Yes",'2_all_summary'!Q683)),1,2),IF(ISNUMBER(SEARCH("No",'2_all_summary'!Q683)),4,3))</f>
        <v>4</v>
      </c>
      <c r="O684" s="39">
        <f>IF(ISNUMBER(SEARCH("Yes",'2_all_summary'!$H683)),IF(ISNUMBER(SEARCH("Yes",'2_all_summary'!R683)),1,2),IF(ISNUMBER(SEARCH("No",'2_all_summary'!R683)),4,3))</f>
        <v>4</v>
      </c>
      <c r="P684" s="39">
        <f>IF(ISNUMBER(SEARCH("Yes",'2_all_summary'!$H683)),IF(ISNUMBER(SEARCH("Yes",'2_all_summary'!S683)),1,2),IF(ISNUMBER(SEARCH("No",'2_all_summary'!S683)),4,3))</f>
        <v>4</v>
      </c>
      <c r="Q684" s="39">
        <f>IF(ISNUMBER(SEARCH("Yes",'2_all_summary'!$H683)),IF(0&lt;'2_all_summary'!T683,1,2),IF(0='2_all_summary'!T683,4,3))</f>
        <v>4</v>
      </c>
      <c r="R684" s="39">
        <f>IF(ISNUMBER(SEARCH("Yes",'2_all_summary'!$H683)),IF(ISNUMBER(SEARCH("Yes",'2_all_summary'!U683)),1,2),IF(ISNUMBER(SEARCH("No",'2_all_summary'!U683)),4,3))</f>
        <v>4</v>
      </c>
    </row>
    <row r="685" spans="7:18" x14ac:dyDescent="0.3">
      <c r="G685" s="53"/>
      <c r="H685" s="39" t="str">
        <f>'2_all_summary'!D684</f>
        <v>Linking livelihood and biodiversity conservation in protected areas: Community based tourism development perspective from developing country</v>
      </c>
      <c r="I685" s="39" t="str">
        <f>'2_all_summary'!E684</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v>
      </c>
      <c r="J685" s="39">
        <f>IF(ISNUMBER(SEARCH("Yes",'2_all_summary'!$H684)),IF(ISNUMBER(SEARCH("Yes",'2_all_summary'!M684)),1,2),IF(ISNUMBER(SEARCH("No",'2_all_summary'!M684)),4,3))</f>
        <v>4</v>
      </c>
      <c r="K685" s="39">
        <f>IF(ISNUMBER(SEARCH("Yes",'2_all_summary'!$H684)),IF(ISNUMBER(SEARCH("Yes",'2_all_summary'!N684)),1,2),IF(ISNUMBER(SEARCH("No",'2_all_summary'!N684)),4,3))</f>
        <v>4</v>
      </c>
      <c r="L685" s="39">
        <f>IF(ISNUMBER(SEARCH("Yes",'2_all_summary'!$H684)),IF(ISNUMBER(SEARCH("Yes",'2_all_summary'!O684)),1,2),IF(ISNUMBER(SEARCH("No",'2_all_summary'!O684)),4,3))</f>
        <v>4</v>
      </c>
      <c r="M685" s="39">
        <f>IF(ISNUMBER(SEARCH("Yes",'2_all_summary'!$H684)),IF(0&lt;'2_all_summary'!P684,1,2),IF(0='2_all_summary'!P684,4,3))</f>
        <v>4</v>
      </c>
      <c r="N685" s="39">
        <f>IF(ISNUMBER(SEARCH("Yes",'2_all_summary'!$H684)),IF(ISNUMBER(SEARCH("Yes",'2_all_summary'!Q684)),1,2),IF(ISNUMBER(SEARCH("No",'2_all_summary'!Q684)),4,3))</f>
        <v>4</v>
      </c>
      <c r="O685" s="39">
        <f>IF(ISNUMBER(SEARCH("Yes",'2_all_summary'!$H684)),IF(ISNUMBER(SEARCH("Yes",'2_all_summary'!R684)),1,2),IF(ISNUMBER(SEARCH("No",'2_all_summary'!R684)),4,3))</f>
        <v>4</v>
      </c>
      <c r="P685" s="39">
        <f>IF(ISNUMBER(SEARCH("Yes",'2_all_summary'!$H684)),IF(ISNUMBER(SEARCH("Yes",'2_all_summary'!S684)),1,2),IF(ISNUMBER(SEARCH("No",'2_all_summary'!S684)),4,3))</f>
        <v>4</v>
      </c>
      <c r="Q685" s="39">
        <f>IF(ISNUMBER(SEARCH("Yes",'2_all_summary'!$H684)),IF(0&lt;'2_all_summary'!T684,1,2),IF(0='2_all_summary'!T684,4,3))</f>
        <v>4</v>
      </c>
      <c r="R685" s="39">
        <f>IF(ISNUMBER(SEARCH("Yes",'2_all_summary'!$H684)),IF(ISNUMBER(SEARCH("Yes",'2_all_summary'!U684)),1,2),IF(ISNUMBER(SEARCH("No",'2_all_summary'!U684)),4,3))</f>
        <v>4</v>
      </c>
    </row>
    <row r="686" spans="7:18" x14ac:dyDescent="0.3">
      <c r="G686" s="53"/>
      <c r="H686" s="39" t="str">
        <f>'2_all_summary'!D685</f>
        <v>Enhancing community empowerment through participatory fisheries research</v>
      </c>
      <c r="I686" s="39" t="str">
        <f>'2_all_summary'!E685</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v>
      </c>
      <c r="J686" s="39">
        <f>IF(ISNUMBER(SEARCH("Yes",'2_all_summary'!$H685)),IF(ISNUMBER(SEARCH("Yes",'2_all_summary'!M685)),1,2),IF(ISNUMBER(SEARCH("No",'2_all_summary'!M685)),4,3))</f>
        <v>4</v>
      </c>
      <c r="K686" s="39">
        <f>IF(ISNUMBER(SEARCH("Yes",'2_all_summary'!$H685)),IF(ISNUMBER(SEARCH("Yes",'2_all_summary'!N685)),1,2),IF(ISNUMBER(SEARCH("No",'2_all_summary'!N685)),4,3))</f>
        <v>4</v>
      </c>
      <c r="L686" s="39">
        <f>IF(ISNUMBER(SEARCH("Yes",'2_all_summary'!$H685)),IF(ISNUMBER(SEARCH("Yes",'2_all_summary'!O685)),1,2),IF(ISNUMBER(SEARCH("No",'2_all_summary'!O685)),4,3))</f>
        <v>4</v>
      </c>
      <c r="M686" s="39">
        <f>IF(ISNUMBER(SEARCH("Yes",'2_all_summary'!$H685)),IF(0&lt;'2_all_summary'!P685,1,2),IF(0='2_all_summary'!P685,4,3))</f>
        <v>4</v>
      </c>
      <c r="N686" s="39">
        <f>IF(ISNUMBER(SEARCH("Yes",'2_all_summary'!$H685)),IF(ISNUMBER(SEARCH("Yes",'2_all_summary'!Q685)),1,2),IF(ISNUMBER(SEARCH("No",'2_all_summary'!Q685)),4,3))</f>
        <v>4</v>
      </c>
      <c r="O686" s="39">
        <f>IF(ISNUMBER(SEARCH("Yes",'2_all_summary'!$H685)),IF(ISNUMBER(SEARCH("Yes",'2_all_summary'!R685)),1,2),IF(ISNUMBER(SEARCH("No",'2_all_summary'!R685)),4,3))</f>
        <v>4</v>
      </c>
      <c r="P686" s="39">
        <f>IF(ISNUMBER(SEARCH("Yes",'2_all_summary'!$H685)),IF(ISNUMBER(SEARCH("Yes",'2_all_summary'!S685)),1,2),IF(ISNUMBER(SEARCH("No",'2_all_summary'!S685)),4,3))</f>
        <v>4</v>
      </c>
      <c r="Q686" s="39">
        <f>IF(ISNUMBER(SEARCH("Yes",'2_all_summary'!$H685)),IF(0&lt;'2_all_summary'!T685,1,2),IF(0='2_all_summary'!T685,4,3))</f>
        <v>4</v>
      </c>
      <c r="R686" s="39">
        <f>IF(ISNUMBER(SEARCH("Yes",'2_all_summary'!$H685)),IF(ISNUMBER(SEARCH("Yes",'2_all_summary'!U685)),1,2),IF(ISNUMBER(SEARCH("No",'2_all_summary'!U685)),4,3))</f>
        <v>4</v>
      </c>
    </row>
    <row r="687" spans="7:18" x14ac:dyDescent="0.3">
      <c r="G687" s="53"/>
      <c r="H687" s="39" t="str">
        <f>'2_all_summary'!D686</f>
        <v>Human migration and marine protected areas: Insights from Vezo fishers in Madagascar</v>
      </c>
      <c r="I687" s="39" t="str">
        <f>'2_all_summary'!E686</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v>
      </c>
      <c r="J687" s="39">
        <f>IF(ISNUMBER(SEARCH("Yes",'2_all_summary'!$H686)),IF(ISNUMBER(SEARCH("Yes",'2_all_summary'!M686)),1,2),IF(ISNUMBER(SEARCH("No",'2_all_summary'!M686)),4,3))</f>
        <v>4</v>
      </c>
      <c r="K687" s="39">
        <f>IF(ISNUMBER(SEARCH("Yes",'2_all_summary'!$H686)),IF(ISNUMBER(SEARCH("Yes",'2_all_summary'!N686)),1,2),IF(ISNUMBER(SEARCH("No",'2_all_summary'!N686)),4,3))</f>
        <v>4</v>
      </c>
      <c r="L687" s="39">
        <f>IF(ISNUMBER(SEARCH("Yes",'2_all_summary'!$H686)),IF(ISNUMBER(SEARCH("Yes",'2_all_summary'!O686)),1,2),IF(ISNUMBER(SEARCH("No",'2_all_summary'!O686)),4,3))</f>
        <v>4</v>
      </c>
      <c r="M687" s="39">
        <f>IF(ISNUMBER(SEARCH("Yes",'2_all_summary'!$H686)),IF(0&lt;'2_all_summary'!P686,1,2),IF(0='2_all_summary'!P686,4,3))</f>
        <v>4</v>
      </c>
      <c r="N687" s="39">
        <f>IF(ISNUMBER(SEARCH("Yes",'2_all_summary'!$H686)),IF(ISNUMBER(SEARCH("Yes",'2_all_summary'!Q686)),1,2),IF(ISNUMBER(SEARCH("No",'2_all_summary'!Q686)),4,3))</f>
        <v>4</v>
      </c>
      <c r="O687" s="39">
        <f>IF(ISNUMBER(SEARCH("Yes",'2_all_summary'!$H686)),IF(ISNUMBER(SEARCH("Yes",'2_all_summary'!R686)),1,2),IF(ISNUMBER(SEARCH("No",'2_all_summary'!R686)),4,3))</f>
        <v>4</v>
      </c>
      <c r="P687" s="39">
        <f>IF(ISNUMBER(SEARCH("Yes",'2_all_summary'!$H686)),IF(ISNUMBER(SEARCH("Yes",'2_all_summary'!S686)),1,2),IF(ISNUMBER(SEARCH("No",'2_all_summary'!S686)),4,3))</f>
        <v>4</v>
      </c>
      <c r="Q687" s="39">
        <f>IF(ISNUMBER(SEARCH("Yes",'2_all_summary'!$H686)),IF(0&lt;'2_all_summary'!T686,1,2),IF(0='2_all_summary'!T686,4,3))</f>
        <v>4</v>
      </c>
      <c r="R687" s="39">
        <f>IF(ISNUMBER(SEARCH("Yes",'2_all_summary'!$H686)),IF(ISNUMBER(SEARCH("Yes",'2_all_summary'!U686)),1,2),IF(ISNUMBER(SEARCH("No",'2_all_summary'!U686)),4,3))</f>
        <v>4</v>
      </c>
    </row>
    <row r="688" spans="7:18" x14ac:dyDescent="0.3">
      <c r="G688" s="53"/>
      <c r="H688" s="39" t="str">
        <f>'2_all_summary'!D687</f>
        <v>The Political Economy of Marine Stewardship Council Certification: Processors and Access in Newfoundland and Labrador's Inshore Shrimp Industry</v>
      </c>
      <c r="I688" s="39" t="str">
        <f>'2_all_summary'!E687</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v>
      </c>
      <c r="J688" s="39">
        <f>IF(ISNUMBER(SEARCH("Yes",'2_all_summary'!$H687)),IF(ISNUMBER(SEARCH("Yes",'2_all_summary'!M687)),1,2),IF(ISNUMBER(SEARCH("No",'2_all_summary'!M687)),4,3))</f>
        <v>4</v>
      </c>
      <c r="K688" s="39">
        <f>IF(ISNUMBER(SEARCH("Yes",'2_all_summary'!$H687)),IF(ISNUMBER(SEARCH("Yes",'2_all_summary'!N687)),1,2),IF(ISNUMBER(SEARCH("No",'2_all_summary'!N687)),4,3))</f>
        <v>4</v>
      </c>
      <c r="L688" s="39">
        <f>IF(ISNUMBER(SEARCH("Yes",'2_all_summary'!$H687)),IF(ISNUMBER(SEARCH("Yes",'2_all_summary'!O687)),1,2),IF(ISNUMBER(SEARCH("No",'2_all_summary'!O687)),4,3))</f>
        <v>4</v>
      </c>
      <c r="M688" s="39">
        <f>IF(ISNUMBER(SEARCH("Yes",'2_all_summary'!$H687)),IF(0&lt;'2_all_summary'!P687,1,2),IF(0='2_all_summary'!P687,4,3))</f>
        <v>4</v>
      </c>
      <c r="N688" s="39">
        <f>IF(ISNUMBER(SEARCH("Yes",'2_all_summary'!$H687)),IF(ISNUMBER(SEARCH("Yes",'2_all_summary'!Q687)),1,2),IF(ISNUMBER(SEARCH("No",'2_all_summary'!Q687)),4,3))</f>
        <v>4</v>
      </c>
      <c r="O688" s="39">
        <f>IF(ISNUMBER(SEARCH("Yes",'2_all_summary'!$H687)),IF(ISNUMBER(SEARCH("Yes",'2_all_summary'!R687)),1,2),IF(ISNUMBER(SEARCH("No",'2_all_summary'!R687)),4,3))</f>
        <v>4</v>
      </c>
      <c r="P688" s="39">
        <f>IF(ISNUMBER(SEARCH("Yes",'2_all_summary'!$H687)),IF(ISNUMBER(SEARCH("Yes",'2_all_summary'!S687)),1,2),IF(ISNUMBER(SEARCH("No",'2_all_summary'!S687)),4,3))</f>
        <v>4</v>
      </c>
      <c r="Q688" s="39">
        <f>IF(ISNUMBER(SEARCH("Yes",'2_all_summary'!$H687)),IF(0&lt;'2_all_summary'!T687,1,2),IF(0='2_all_summary'!T687,4,3))</f>
        <v>4</v>
      </c>
      <c r="R688" s="39">
        <f>IF(ISNUMBER(SEARCH("Yes",'2_all_summary'!$H687)),IF(ISNUMBER(SEARCH("Yes",'2_all_summary'!U687)),1,2),IF(ISNUMBER(SEARCH("No",'2_all_summary'!U687)),4,3))</f>
        <v>4</v>
      </c>
    </row>
    <row r="689" spans="7:18" x14ac:dyDescent="0.3">
      <c r="G689" s="53"/>
      <c r="H689" s="39" t="str">
        <f>'2_all_summary'!D688</f>
        <v>Changes in social orientation: Threats to a cultural institution in marine resource exploitation in Tonga</v>
      </c>
      <c r="I689" s="39" t="str">
        <f>'2_all_summary'!E688</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v>
      </c>
      <c r="J689" s="39">
        <f>IF(ISNUMBER(SEARCH("Yes",'2_all_summary'!$H688)),IF(ISNUMBER(SEARCH("Yes",'2_all_summary'!M688)),1,2),IF(ISNUMBER(SEARCH("No",'2_all_summary'!M688)),4,3))</f>
        <v>2</v>
      </c>
      <c r="K689" s="39">
        <f>IF(ISNUMBER(SEARCH("Yes",'2_all_summary'!$H688)),IF(ISNUMBER(SEARCH("Yes",'2_all_summary'!N688)),1,2),IF(ISNUMBER(SEARCH("No",'2_all_summary'!N688)),4,3))</f>
        <v>2</v>
      </c>
      <c r="L689" s="39">
        <f>IF(ISNUMBER(SEARCH("Yes",'2_all_summary'!$H688)),IF(ISNUMBER(SEARCH("Yes",'2_all_summary'!O688)),1,2),IF(ISNUMBER(SEARCH("No",'2_all_summary'!O688)),4,3))</f>
        <v>2</v>
      </c>
      <c r="M689" s="39">
        <f>IF(ISNUMBER(SEARCH("Yes",'2_all_summary'!$H688)),IF(0&lt;'2_all_summary'!P688,1,2),IF(0='2_all_summary'!P688,4,3))</f>
        <v>2</v>
      </c>
      <c r="N689" s="39">
        <f>IF(ISNUMBER(SEARCH("Yes",'2_all_summary'!$H688)),IF(ISNUMBER(SEARCH("Yes",'2_all_summary'!Q688)),1,2),IF(ISNUMBER(SEARCH("No",'2_all_summary'!Q688)),4,3))</f>
        <v>1</v>
      </c>
      <c r="O689" s="39">
        <f>IF(ISNUMBER(SEARCH("Yes",'2_all_summary'!$H688)),IF(ISNUMBER(SEARCH("Yes",'2_all_summary'!R688)),1,2),IF(ISNUMBER(SEARCH("No",'2_all_summary'!R688)),4,3))</f>
        <v>1</v>
      </c>
      <c r="P689" s="39">
        <f>IF(ISNUMBER(SEARCH("Yes",'2_all_summary'!$H688)),IF(ISNUMBER(SEARCH("Yes",'2_all_summary'!S688)),1,2),IF(ISNUMBER(SEARCH("No",'2_all_summary'!S688)),4,3))</f>
        <v>1</v>
      </c>
      <c r="Q689" s="39">
        <f>IF(ISNUMBER(SEARCH("Yes",'2_all_summary'!$H688)),IF(0&lt;'2_all_summary'!T688,1,2),IF(0='2_all_summary'!T688,4,3))</f>
        <v>1</v>
      </c>
      <c r="R689" s="39">
        <f>IF(ISNUMBER(SEARCH("Yes",'2_all_summary'!$H688)),IF(ISNUMBER(SEARCH("Yes",'2_all_summary'!U688)),1,2),IF(ISNUMBER(SEARCH("No",'2_all_summary'!U688)),4,3))</f>
        <v>1</v>
      </c>
    </row>
    <row r="690" spans="7:18" x14ac:dyDescent="0.3">
      <c r="G690" s="53"/>
      <c r="H690" s="39" t="str">
        <f>'2_all_summary'!D689</f>
        <v>Tracing innovation pathways behind fisheries co-management in Vanuatu</v>
      </c>
      <c r="I690" s="39" t="str">
        <f>'2_all_summary'!E689</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v>
      </c>
      <c r="J690" s="39">
        <f>IF(ISNUMBER(SEARCH("Yes",'2_all_summary'!$H689)),IF(ISNUMBER(SEARCH("Yes",'2_all_summary'!M689)),1,2),IF(ISNUMBER(SEARCH("No",'2_all_summary'!M689)),4,3))</f>
        <v>2</v>
      </c>
      <c r="K690" s="39">
        <f>IF(ISNUMBER(SEARCH("Yes",'2_all_summary'!$H689)),IF(ISNUMBER(SEARCH("Yes",'2_all_summary'!N689)),1,2),IF(ISNUMBER(SEARCH("No",'2_all_summary'!N689)),4,3))</f>
        <v>2</v>
      </c>
      <c r="L690" s="39">
        <f>IF(ISNUMBER(SEARCH("Yes",'2_all_summary'!$H689)),IF(ISNUMBER(SEARCH("Yes",'2_all_summary'!O689)),1,2),IF(ISNUMBER(SEARCH("No",'2_all_summary'!O689)),4,3))</f>
        <v>2</v>
      </c>
      <c r="M690" s="39">
        <f>IF(ISNUMBER(SEARCH("Yes",'2_all_summary'!$H689)),IF(0&lt;'2_all_summary'!P689,1,2),IF(0='2_all_summary'!P689,4,3))</f>
        <v>2</v>
      </c>
      <c r="N690" s="39">
        <f>IF(ISNUMBER(SEARCH("Yes",'2_all_summary'!$H689)),IF(ISNUMBER(SEARCH("Yes",'2_all_summary'!Q689)),1,2),IF(ISNUMBER(SEARCH("No",'2_all_summary'!Q689)),4,3))</f>
        <v>1</v>
      </c>
      <c r="O690" s="39">
        <f>IF(ISNUMBER(SEARCH("Yes",'2_all_summary'!$H689)),IF(ISNUMBER(SEARCH("Yes",'2_all_summary'!R689)),1,2),IF(ISNUMBER(SEARCH("No",'2_all_summary'!R689)),4,3))</f>
        <v>1</v>
      </c>
      <c r="P690" s="39">
        <f>IF(ISNUMBER(SEARCH("Yes",'2_all_summary'!$H689)),IF(ISNUMBER(SEARCH("Yes",'2_all_summary'!S689)),1,2),IF(ISNUMBER(SEARCH("No",'2_all_summary'!S689)),4,3))</f>
        <v>1</v>
      </c>
      <c r="Q690" s="39">
        <f>IF(ISNUMBER(SEARCH("Yes",'2_all_summary'!$H689)),IF(0&lt;'2_all_summary'!T689,1,2),IF(0='2_all_summary'!T689,4,3))</f>
        <v>1</v>
      </c>
      <c r="R690" s="39">
        <f>IF(ISNUMBER(SEARCH("Yes",'2_all_summary'!$H689)),IF(ISNUMBER(SEARCH("Yes",'2_all_summary'!U689)),1,2),IF(ISNUMBER(SEARCH("No",'2_all_summary'!U689)),4,3))</f>
        <v>1</v>
      </c>
    </row>
    <row r="691" spans="7:18" x14ac:dyDescent="0.3">
      <c r="G691" s="53"/>
      <c r="H691" s="39" t="str">
        <f>'2_all_summary'!D690</f>
        <v>Characterizing information on best practice guidelines for catch-and-release in websites of angling-based non-government organizations in the United States</v>
      </c>
      <c r="I691" s="39" t="str">
        <f>'2_all_summary'!E690</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v>
      </c>
      <c r="J691" s="39">
        <f>IF(ISNUMBER(SEARCH("Yes",'2_all_summary'!$H690)),IF(ISNUMBER(SEARCH("Yes",'2_all_summary'!M690)),1,2),IF(ISNUMBER(SEARCH("No",'2_all_summary'!M690)),4,3))</f>
        <v>4</v>
      </c>
      <c r="K691" s="39">
        <f>IF(ISNUMBER(SEARCH("Yes",'2_all_summary'!$H690)),IF(ISNUMBER(SEARCH("Yes",'2_all_summary'!N690)),1,2),IF(ISNUMBER(SEARCH("No",'2_all_summary'!N690)),4,3))</f>
        <v>4</v>
      </c>
      <c r="L691" s="39">
        <f>IF(ISNUMBER(SEARCH("Yes",'2_all_summary'!$H690)),IF(ISNUMBER(SEARCH("Yes",'2_all_summary'!O690)),1,2),IF(ISNUMBER(SEARCH("No",'2_all_summary'!O690)),4,3))</f>
        <v>4</v>
      </c>
      <c r="M691" s="39">
        <f>IF(ISNUMBER(SEARCH("Yes",'2_all_summary'!$H690)),IF(0&lt;'2_all_summary'!P690,1,2),IF(0='2_all_summary'!P690,4,3))</f>
        <v>4</v>
      </c>
      <c r="N691" s="39">
        <f>IF(ISNUMBER(SEARCH("Yes",'2_all_summary'!$H690)),IF(ISNUMBER(SEARCH("Yes",'2_all_summary'!Q690)),1,2),IF(ISNUMBER(SEARCH("No",'2_all_summary'!Q690)),4,3))</f>
        <v>4</v>
      </c>
      <c r="O691" s="39">
        <f>IF(ISNUMBER(SEARCH("Yes",'2_all_summary'!$H690)),IF(ISNUMBER(SEARCH("Yes",'2_all_summary'!R690)),1,2),IF(ISNUMBER(SEARCH("No",'2_all_summary'!R690)),4,3))</f>
        <v>4</v>
      </c>
      <c r="P691" s="39">
        <f>IF(ISNUMBER(SEARCH("Yes",'2_all_summary'!$H690)),IF(ISNUMBER(SEARCH("Yes",'2_all_summary'!S690)),1,2),IF(ISNUMBER(SEARCH("No",'2_all_summary'!S690)),4,3))</f>
        <v>4</v>
      </c>
      <c r="Q691" s="39">
        <f>IF(ISNUMBER(SEARCH("Yes",'2_all_summary'!$H690)),IF(0&lt;'2_all_summary'!T690,1,2),IF(0='2_all_summary'!T690,4,3))</f>
        <v>4</v>
      </c>
      <c r="R691" s="39">
        <f>IF(ISNUMBER(SEARCH("Yes",'2_all_summary'!$H690)),IF(ISNUMBER(SEARCH("Yes",'2_all_summary'!U690)),1,2),IF(ISNUMBER(SEARCH("No",'2_all_summary'!U690)),4,3))</f>
        <v>4</v>
      </c>
    </row>
    <row r="692" spans="7:18" x14ac:dyDescent="0.3">
      <c r="G692" s="53"/>
      <c r="H692" s="39" t="str">
        <f>'2_all_summary'!D691</f>
        <v>The challenges and rewards of community-based coastal resources management San Salvador Island, Philippines</v>
      </c>
      <c r="I692" s="39" t="str">
        <f>'2_all_summary'!E691</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v>
      </c>
      <c r="J692" s="39">
        <f>IF(ISNUMBER(SEARCH("Yes",'2_all_summary'!$H691)),IF(ISNUMBER(SEARCH("Yes",'2_all_summary'!M691)),1,2),IF(ISNUMBER(SEARCH("No",'2_all_summary'!M691)),4,3))</f>
        <v>4</v>
      </c>
      <c r="K692" s="39">
        <f>IF(ISNUMBER(SEARCH("Yes",'2_all_summary'!$H691)),IF(ISNUMBER(SEARCH("Yes",'2_all_summary'!N691)),1,2),IF(ISNUMBER(SEARCH("No",'2_all_summary'!N691)),4,3))</f>
        <v>4</v>
      </c>
      <c r="L692" s="39">
        <f>IF(ISNUMBER(SEARCH("Yes",'2_all_summary'!$H691)),IF(ISNUMBER(SEARCH("Yes",'2_all_summary'!O691)),1,2),IF(ISNUMBER(SEARCH("No",'2_all_summary'!O691)),4,3))</f>
        <v>4</v>
      </c>
      <c r="M692" s="39">
        <f>IF(ISNUMBER(SEARCH("Yes",'2_all_summary'!$H691)),IF(0&lt;'2_all_summary'!P691,1,2),IF(0='2_all_summary'!P691,4,3))</f>
        <v>4</v>
      </c>
      <c r="N692" s="39">
        <f>IF(ISNUMBER(SEARCH("Yes",'2_all_summary'!$H691)),IF(ISNUMBER(SEARCH("Yes",'2_all_summary'!Q691)),1,2),IF(ISNUMBER(SEARCH("No",'2_all_summary'!Q691)),4,3))</f>
        <v>4</v>
      </c>
      <c r="O692" s="39">
        <f>IF(ISNUMBER(SEARCH("Yes",'2_all_summary'!$H691)),IF(ISNUMBER(SEARCH("Yes",'2_all_summary'!R691)),1,2),IF(ISNUMBER(SEARCH("No",'2_all_summary'!R691)),4,3))</f>
        <v>4</v>
      </c>
      <c r="P692" s="39">
        <f>IF(ISNUMBER(SEARCH("Yes",'2_all_summary'!$H691)),IF(ISNUMBER(SEARCH("Yes",'2_all_summary'!S691)),1,2),IF(ISNUMBER(SEARCH("No",'2_all_summary'!S691)),4,3))</f>
        <v>4</v>
      </c>
      <c r="Q692" s="39">
        <f>IF(ISNUMBER(SEARCH("Yes",'2_all_summary'!$H691)),IF(0&lt;'2_all_summary'!T691,1,2),IF(0='2_all_summary'!T691,4,3))</f>
        <v>4</v>
      </c>
      <c r="R692" s="39">
        <f>IF(ISNUMBER(SEARCH("Yes",'2_all_summary'!$H691)),IF(ISNUMBER(SEARCH("Yes",'2_all_summary'!U691)),1,2),IF(ISNUMBER(SEARCH("No",'2_all_summary'!U691)),4,3))</f>
        <v>4</v>
      </c>
    </row>
    <row r="693" spans="7:18" x14ac:dyDescent="0.3">
      <c r="G693" s="53"/>
      <c r="H693" s="39" t="str">
        <f>'2_all_summary'!D692</f>
        <v>Ecosystem service approach for community-based management towards sustainable blue economy</v>
      </c>
      <c r="I693" s="39" t="str">
        <f>'2_all_summary'!E692</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v>
      </c>
      <c r="J693" s="39">
        <f>IF(ISNUMBER(SEARCH("Yes",'2_all_summary'!$H692)),IF(ISNUMBER(SEARCH("Yes",'2_all_summary'!M692)),1,2),IF(ISNUMBER(SEARCH("No",'2_all_summary'!M692)),4,3))</f>
        <v>4</v>
      </c>
      <c r="K693" s="39">
        <f>IF(ISNUMBER(SEARCH("Yes",'2_all_summary'!$H692)),IF(ISNUMBER(SEARCH("Yes",'2_all_summary'!N692)),1,2),IF(ISNUMBER(SEARCH("No",'2_all_summary'!N692)),4,3))</f>
        <v>4</v>
      </c>
      <c r="L693" s="39">
        <f>IF(ISNUMBER(SEARCH("Yes",'2_all_summary'!$H692)),IF(ISNUMBER(SEARCH("Yes",'2_all_summary'!O692)),1,2),IF(ISNUMBER(SEARCH("No",'2_all_summary'!O692)),4,3))</f>
        <v>4</v>
      </c>
      <c r="M693" s="39">
        <f>IF(ISNUMBER(SEARCH("Yes",'2_all_summary'!$H692)),IF(0&lt;'2_all_summary'!P692,1,2),IF(0='2_all_summary'!P692,4,3))</f>
        <v>4</v>
      </c>
      <c r="N693" s="39">
        <f>IF(ISNUMBER(SEARCH("Yes",'2_all_summary'!$H692)),IF(ISNUMBER(SEARCH("Yes",'2_all_summary'!Q692)),1,2),IF(ISNUMBER(SEARCH("No",'2_all_summary'!Q692)),4,3))</f>
        <v>4</v>
      </c>
      <c r="O693" s="39">
        <f>IF(ISNUMBER(SEARCH("Yes",'2_all_summary'!$H692)),IF(ISNUMBER(SEARCH("Yes",'2_all_summary'!R692)),1,2),IF(ISNUMBER(SEARCH("No",'2_all_summary'!R692)),4,3))</f>
        <v>4</v>
      </c>
      <c r="P693" s="39">
        <f>IF(ISNUMBER(SEARCH("Yes",'2_all_summary'!$H692)),IF(ISNUMBER(SEARCH("Yes",'2_all_summary'!S692)),1,2),IF(ISNUMBER(SEARCH("No",'2_all_summary'!S692)),4,3))</f>
        <v>4</v>
      </c>
      <c r="Q693" s="39">
        <f>IF(ISNUMBER(SEARCH("Yes",'2_all_summary'!$H692)),IF(0&lt;'2_all_summary'!T692,1,2),IF(0='2_all_summary'!T692,4,3))</f>
        <v>4</v>
      </c>
      <c r="R693" s="39">
        <f>IF(ISNUMBER(SEARCH("Yes",'2_all_summary'!$H692)),IF(ISNUMBER(SEARCH("Yes",'2_all_summary'!U692)),1,2),IF(ISNUMBER(SEARCH("No",'2_all_summary'!U692)),4,3))</f>
        <v>4</v>
      </c>
    </row>
    <row r="694" spans="7:18" x14ac:dyDescent="0.3">
      <c r="G694" s="53"/>
      <c r="H694" s="39" t="str">
        <f>'2_all_summary'!D693</f>
        <v>Individual and village-level effects on community support for Marine Protected Areas (MPAs) in the Philippines</v>
      </c>
      <c r="I694" s="39" t="str">
        <f>'2_all_summary'!E693</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v>
      </c>
      <c r="J694" s="39">
        <f>IF(ISNUMBER(SEARCH("Yes",'2_all_summary'!$H693)),IF(ISNUMBER(SEARCH("Yes",'2_all_summary'!M693)),1,2),IF(ISNUMBER(SEARCH("No",'2_all_summary'!M693)),4,3))</f>
        <v>4</v>
      </c>
      <c r="K694" s="39">
        <f>IF(ISNUMBER(SEARCH("Yes",'2_all_summary'!$H693)),IF(ISNUMBER(SEARCH("Yes",'2_all_summary'!N693)),1,2),IF(ISNUMBER(SEARCH("No",'2_all_summary'!N693)),4,3))</f>
        <v>4</v>
      </c>
      <c r="L694" s="39">
        <f>IF(ISNUMBER(SEARCH("Yes",'2_all_summary'!$H693)),IF(ISNUMBER(SEARCH("Yes",'2_all_summary'!O693)),1,2),IF(ISNUMBER(SEARCH("No",'2_all_summary'!O693)),4,3))</f>
        <v>4</v>
      </c>
      <c r="M694" s="39">
        <f>IF(ISNUMBER(SEARCH("Yes",'2_all_summary'!$H693)),IF(0&lt;'2_all_summary'!P693,1,2),IF(0='2_all_summary'!P693,4,3))</f>
        <v>4</v>
      </c>
      <c r="N694" s="39">
        <f>IF(ISNUMBER(SEARCH("Yes",'2_all_summary'!$H693)),IF(ISNUMBER(SEARCH("Yes",'2_all_summary'!Q693)),1,2),IF(ISNUMBER(SEARCH("No",'2_all_summary'!Q693)),4,3))</f>
        <v>4</v>
      </c>
      <c r="O694" s="39">
        <f>IF(ISNUMBER(SEARCH("Yes",'2_all_summary'!$H693)),IF(ISNUMBER(SEARCH("Yes",'2_all_summary'!R693)),1,2),IF(ISNUMBER(SEARCH("No",'2_all_summary'!R693)),4,3))</f>
        <v>4</v>
      </c>
      <c r="P694" s="39">
        <f>IF(ISNUMBER(SEARCH("Yes",'2_all_summary'!$H693)),IF(ISNUMBER(SEARCH("Yes",'2_all_summary'!S693)),1,2),IF(ISNUMBER(SEARCH("No",'2_all_summary'!S693)),4,3))</f>
        <v>4</v>
      </c>
      <c r="Q694" s="39">
        <f>IF(ISNUMBER(SEARCH("Yes",'2_all_summary'!$H693)),IF(0&lt;'2_all_summary'!T693,1,2),IF(0='2_all_summary'!T693,4,3))</f>
        <v>4</v>
      </c>
      <c r="R694" s="39">
        <f>IF(ISNUMBER(SEARCH("Yes",'2_all_summary'!$H693)),IF(ISNUMBER(SEARCH("Yes",'2_all_summary'!U693)),1,2),IF(ISNUMBER(SEARCH("No",'2_all_summary'!U693)),4,3))</f>
        <v>4</v>
      </c>
    </row>
    <row r="695" spans="7:18" x14ac:dyDescent="0.3">
      <c r="G695" s="53"/>
      <c r="H695" s="39" t="str">
        <f>'2_all_summary'!D694</f>
        <v>Linking coastal community livelihoods to marine conservation in Aceh, Indonesia</v>
      </c>
      <c r="I695" s="39" t="str">
        <f>'2_all_summary'!E694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v>
      </c>
      <c r="J695" s="39">
        <f>IF(ISNUMBER(SEARCH("Yes",'2_all_summary'!$H694)),IF(ISNUMBER(SEARCH("Yes",'2_all_summary'!M694)),1,2),IF(ISNUMBER(SEARCH("No",'2_all_summary'!M694)),4,3))</f>
        <v>4</v>
      </c>
      <c r="K695" s="39">
        <f>IF(ISNUMBER(SEARCH("Yes",'2_all_summary'!$H694)),IF(ISNUMBER(SEARCH("Yes",'2_all_summary'!N694)),1,2),IF(ISNUMBER(SEARCH("No",'2_all_summary'!N694)),4,3))</f>
        <v>4</v>
      </c>
      <c r="L695" s="39">
        <f>IF(ISNUMBER(SEARCH("Yes",'2_all_summary'!$H694)),IF(ISNUMBER(SEARCH("Yes",'2_all_summary'!O694)),1,2),IF(ISNUMBER(SEARCH("No",'2_all_summary'!O694)),4,3))</f>
        <v>4</v>
      </c>
      <c r="M695" s="39">
        <f>IF(ISNUMBER(SEARCH("Yes",'2_all_summary'!$H694)),IF(0&lt;'2_all_summary'!P694,1,2),IF(0='2_all_summary'!P694,4,3))</f>
        <v>4</v>
      </c>
      <c r="N695" s="39">
        <f>IF(ISNUMBER(SEARCH("Yes",'2_all_summary'!$H694)),IF(ISNUMBER(SEARCH("Yes",'2_all_summary'!Q694)),1,2),IF(ISNUMBER(SEARCH("No",'2_all_summary'!Q694)),4,3))</f>
        <v>4</v>
      </c>
      <c r="O695" s="39">
        <f>IF(ISNUMBER(SEARCH("Yes",'2_all_summary'!$H694)),IF(ISNUMBER(SEARCH("Yes",'2_all_summary'!R694)),1,2),IF(ISNUMBER(SEARCH("No",'2_all_summary'!R694)),4,3))</f>
        <v>4</v>
      </c>
      <c r="P695" s="39">
        <f>IF(ISNUMBER(SEARCH("Yes",'2_all_summary'!$H694)),IF(ISNUMBER(SEARCH("Yes",'2_all_summary'!S694)),1,2),IF(ISNUMBER(SEARCH("No",'2_all_summary'!S694)),4,3))</f>
        <v>4</v>
      </c>
      <c r="Q695" s="39">
        <f>IF(ISNUMBER(SEARCH("Yes",'2_all_summary'!$H694)),IF(0&lt;'2_all_summary'!T694,1,2),IF(0='2_all_summary'!T694,4,3))</f>
        <v>4</v>
      </c>
      <c r="R695" s="39">
        <f>IF(ISNUMBER(SEARCH("Yes",'2_all_summary'!$H694)),IF(ISNUMBER(SEARCH("Yes",'2_all_summary'!U694)),1,2),IF(ISNUMBER(SEARCH("No",'2_all_summary'!U694)),4,3))</f>
        <v>4</v>
      </c>
    </row>
    <row r="696" spans="7:18" x14ac:dyDescent="0.3">
      <c r="G696" s="53"/>
      <c r="H696" s="39" t="str">
        <f>'2_all_summary'!D695</f>
        <v>Moving mussels offshore? Perceptions of offshore aquaculture policy and expansion in New England</v>
      </c>
      <c r="I696" s="39" t="str">
        <f>'2_all_summary'!E695</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v>
      </c>
      <c r="J696" s="39">
        <f>IF(ISNUMBER(SEARCH("Yes",'2_all_summary'!$H695)),IF(ISNUMBER(SEARCH("Yes",'2_all_summary'!M695)),1,2),IF(ISNUMBER(SEARCH("No",'2_all_summary'!M695)),4,3))</f>
        <v>4</v>
      </c>
      <c r="K696" s="39">
        <f>IF(ISNUMBER(SEARCH("Yes",'2_all_summary'!$H695)),IF(ISNUMBER(SEARCH("Yes",'2_all_summary'!N695)),1,2),IF(ISNUMBER(SEARCH("No",'2_all_summary'!N695)),4,3))</f>
        <v>4</v>
      </c>
      <c r="L696" s="39">
        <f>IF(ISNUMBER(SEARCH("Yes",'2_all_summary'!$H695)),IF(ISNUMBER(SEARCH("Yes",'2_all_summary'!O695)),1,2),IF(ISNUMBER(SEARCH("No",'2_all_summary'!O695)),4,3))</f>
        <v>4</v>
      </c>
      <c r="M696" s="39">
        <f>IF(ISNUMBER(SEARCH("Yes",'2_all_summary'!$H695)),IF(0&lt;'2_all_summary'!P695,1,2),IF(0='2_all_summary'!P695,4,3))</f>
        <v>4</v>
      </c>
      <c r="N696" s="39">
        <f>IF(ISNUMBER(SEARCH("Yes",'2_all_summary'!$H695)),IF(ISNUMBER(SEARCH("Yes",'2_all_summary'!Q695)),1,2),IF(ISNUMBER(SEARCH("No",'2_all_summary'!Q695)),4,3))</f>
        <v>4</v>
      </c>
      <c r="O696" s="39">
        <f>IF(ISNUMBER(SEARCH("Yes",'2_all_summary'!$H695)),IF(ISNUMBER(SEARCH("Yes",'2_all_summary'!R695)),1,2),IF(ISNUMBER(SEARCH("No",'2_all_summary'!R695)),4,3))</f>
        <v>4</v>
      </c>
      <c r="P696" s="39">
        <f>IF(ISNUMBER(SEARCH("Yes",'2_all_summary'!$H695)),IF(ISNUMBER(SEARCH("Yes",'2_all_summary'!S695)),1,2),IF(ISNUMBER(SEARCH("No",'2_all_summary'!S695)),4,3))</f>
        <v>4</v>
      </c>
      <c r="Q696" s="39">
        <f>IF(ISNUMBER(SEARCH("Yes",'2_all_summary'!$H695)),IF(0&lt;'2_all_summary'!T695,1,2),IF(0='2_all_summary'!T695,4,3))</f>
        <v>4</v>
      </c>
      <c r="R696" s="39">
        <f>IF(ISNUMBER(SEARCH("Yes",'2_all_summary'!$H695)),IF(ISNUMBER(SEARCH("Yes",'2_all_summary'!U695)),1,2),IF(ISNUMBER(SEARCH("No",'2_all_summary'!U695)),4,3))</f>
        <v>4</v>
      </c>
    </row>
    <row r="697" spans="7:18" x14ac:dyDescent="0.3">
      <c r="G697" s="53"/>
      <c r="H697" s="39" t="str">
        <f>'2_all_summary'!D696</f>
        <v>The padu system of community-based fisheries management: Change and local institutional innovation in south India</v>
      </c>
      <c r="I697" s="39" t="str">
        <f>'2_all_summary'!E696</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v>
      </c>
      <c r="J697" s="39">
        <f>IF(ISNUMBER(SEARCH("Yes",'2_all_summary'!$H696)),IF(ISNUMBER(SEARCH("Yes",'2_all_summary'!M696)),1,2),IF(ISNUMBER(SEARCH("No",'2_all_summary'!M696)),4,3))</f>
        <v>4</v>
      </c>
      <c r="K697" s="39">
        <f>IF(ISNUMBER(SEARCH("Yes",'2_all_summary'!$H696)),IF(ISNUMBER(SEARCH("Yes",'2_all_summary'!N696)),1,2),IF(ISNUMBER(SEARCH("No",'2_all_summary'!N696)),4,3))</f>
        <v>4</v>
      </c>
      <c r="L697" s="39">
        <f>IF(ISNUMBER(SEARCH("Yes",'2_all_summary'!$H696)),IF(ISNUMBER(SEARCH("Yes",'2_all_summary'!O696)),1,2),IF(ISNUMBER(SEARCH("No",'2_all_summary'!O696)),4,3))</f>
        <v>4</v>
      </c>
      <c r="M697" s="39">
        <f>IF(ISNUMBER(SEARCH("Yes",'2_all_summary'!$H696)),IF(0&lt;'2_all_summary'!P696,1,2),IF(0='2_all_summary'!P696,4,3))</f>
        <v>4</v>
      </c>
      <c r="N697" s="39">
        <f>IF(ISNUMBER(SEARCH("Yes",'2_all_summary'!$H696)),IF(ISNUMBER(SEARCH("Yes",'2_all_summary'!Q696)),1,2),IF(ISNUMBER(SEARCH("No",'2_all_summary'!Q696)),4,3))</f>
        <v>4</v>
      </c>
      <c r="O697" s="39">
        <f>IF(ISNUMBER(SEARCH("Yes",'2_all_summary'!$H696)),IF(ISNUMBER(SEARCH("Yes",'2_all_summary'!R696)),1,2),IF(ISNUMBER(SEARCH("No",'2_all_summary'!R696)),4,3))</f>
        <v>4</v>
      </c>
      <c r="P697" s="39">
        <f>IF(ISNUMBER(SEARCH("Yes",'2_all_summary'!$H696)),IF(ISNUMBER(SEARCH("Yes",'2_all_summary'!S696)),1,2),IF(ISNUMBER(SEARCH("No",'2_all_summary'!S696)),4,3))</f>
        <v>4</v>
      </c>
      <c r="Q697" s="39">
        <f>IF(ISNUMBER(SEARCH("Yes",'2_all_summary'!$H696)),IF(0&lt;'2_all_summary'!T696,1,2),IF(0='2_all_summary'!T696,4,3))</f>
        <v>4</v>
      </c>
      <c r="R697" s="39">
        <f>IF(ISNUMBER(SEARCH("Yes",'2_all_summary'!$H696)),IF(ISNUMBER(SEARCH("Yes",'2_all_summary'!U696)),1,2),IF(ISNUMBER(SEARCH("No",'2_all_summary'!U696)),4,3))</f>
        <v>4</v>
      </c>
    </row>
    <row r="698" spans="7:18" x14ac:dyDescent="0.3">
      <c r="G698" s="53"/>
      <c r="H698" s="39" t="str">
        <f>'2_all_summary'!D697</f>
        <v>Wildlife resource policy issues in the west</v>
      </c>
      <c r="I698" s="39" t="str">
        <f>'2_all_summary'!E697</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v>
      </c>
      <c r="J698" s="39">
        <f>IF(ISNUMBER(SEARCH("Yes",'2_all_summary'!$H697)),IF(ISNUMBER(SEARCH("Yes",'2_all_summary'!M697)),1,2),IF(ISNUMBER(SEARCH("No",'2_all_summary'!M697)),4,3))</f>
        <v>4</v>
      </c>
      <c r="K698" s="39">
        <f>IF(ISNUMBER(SEARCH("Yes",'2_all_summary'!$H697)),IF(ISNUMBER(SEARCH("Yes",'2_all_summary'!N697)),1,2),IF(ISNUMBER(SEARCH("No",'2_all_summary'!N697)),4,3))</f>
        <v>4</v>
      </c>
      <c r="L698" s="39">
        <f>IF(ISNUMBER(SEARCH("Yes",'2_all_summary'!$H697)),IF(ISNUMBER(SEARCH("Yes",'2_all_summary'!O697)),1,2),IF(ISNUMBER(SEARCH("No",'2_all_summary'!O697)),4,3))</f>
        <v>4</v>
      </c>
      <c r="M698" s="39">
        <f>IF(ISNUMBER(SEARCH("Yes",'2_all_summary'!$H697)),IF(0&lt;'2_all_summary'!P697,1,2),IF(0='2_all_summary'!P697,4,3))</f>
        <v>4</v>
      </c>
      <c r="N698" s="39">
        <f>IF(ISNUMBER(SEARCH("Yes",'2_all_summary'!$H697)),IF(ISNUMBER(SEARCH("Yes",'2_all_summary'!Q697)),1,2),IF(ISNUMBER(SEARCH("No",'2_all_summary'!Q697)),4,3))</f>
        <v>4</v>
      </c>
      <c r="O698" s="39">
        <f>IF(ISNUMBER(SEARCH("Yes",'2_all_summary'!$H697)),IF(ISNUMBER(SEARCH("Yes",'2_all_summary'!R697)),1,2),IF(ISNUMBER(SEARCH("No",'2_all_summary'!R697)),4,3))</f>
        <v>4</v>
      </c>
      <c r="P698" s="39">
        <f>IF(ISNUMBER(SEARCH("Yes",'2_all_summary'!$H697)),IF(ISNUMBER(SEARCH("Yes",'2_all_summary'!S697)),1,2),IF(ISNUMBER(SEARCH("No",'2_all_summary'!S697)),4,3))</f>
        <v>4</v>
      </c>
      <c r="Q698" s="39">
        <f>IF(ISNUMBER(SEARCH("Yes",'2_all_summary'!$H697)),IF(0&lt;'2_all_summary'!T697,1,2),IF(0='2_all_summary'!T697,4,3))</f>
        <v>4</v>
      </c>
      <c r="R698" s="39">
        <f>IF(ISNUMBER(SEARCH("Yes",'2_all_summary'!$H697)),IF(ISNUMBER(SEARCH("Yes",'2_all_summary'!U697)),1,2),IF(ISNUMBER(SEARCH("No",'2_all_summary'!U697)),4,3))</f>
        <v>4</v>
      </c>
    </row>
    <row r="699" spans="7:18" x14ac:dyDescent="0.3">
      <c r="G699" s="53"/>
      <c r="H699" s="39" t="str">
        <f>'2_all_summary'!D698</f>
        <v>A review of the current global status of blast fishing: Causes, implications and solutions</v>
      </c>
      <c r="I699" s="39" t="str">
        <f>'2_all_summary'!E698</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v>
      </c>
      <c r="J699" s="39">
        <f>IF(ISNUMBER(SEARCH("Yes",'2_all_summary'!$H698)),IF(ISNUMBER(SEARCH("Yes",'2_all_summary'!M698)),1,2),IF(ISNUMBER(SEARCH("No",'2_all_summary'!M698)),4,3))</f>
        <v>4</v>
      </c>
      <c r="K699" s="39">
        <f>IF(ISNUMBER(SEARCH("Yes",'2_all_summary'!$H698)),IF(ISNUMBER(SEARCH("Yes",'2_all_summary'!N698)),1,2),IF(ISNUMBER(SEARCH("No",'2_all_summary'!N698)),4,3))</f>
        <v>4</v>
      </c>
      <c r="L699" s="39">
        <f>IF(ISNUMBER(SEARCH("Yes",'2_all_summary'!$H698)),IF(ISNUMBER(SEARCH("Yes",'2_all_summary'!O698)),1,2),IF(ISNUMBER(SEARCH("No",'2_all_summary'!O698)),4,3))</f>
        <v>4</v>
      </c>
      <c r="M699" s="39">
        <f>IF(ISNUMBER(SEARCH("Yes",'2_all_summary'!$H698)),IF(0&lt;'2_all_summary'!P698,1,2),IF(0='2_all_summary'!P698,4,3))</f>
        <v>4</v>
      </c>
      <c r="N699" s="39">
        <f>IF(ISNUMBER(SEARCH("Yes",'2_all_summary'!$H698)),IF(ISNUMBER(SEARCH("Yes",'2_all_summary'!Q698)),1,2),IF(ISNUMBER(SEARCH("No",'2_all_summary'!Q698)),4,3))</f>
        <v>4</v>
      </c>
      <c r="O699" s="39">
        <f>IF(ISNUMBER(SEARCH("Yes",'2_all_summary'!$H698)),IF(ISNUMBER(SEARCH("Yes",'2_all_summary'!R698)),1,2),IF(ISNUMBER(SEARCH("No",'2_all_summary'!R698)),4,3))</f>
        <v>4</v>
      </c>
      <c r="P699" s="39">
        <f>IF(ISNUMBER(SEARCH("Yes",'2_all_summary'!$H698)),IF(ISNUMBER(SEARCH("Yes",'2_all_summary'!S698)),1,2),IF(ISNUMBER(SEARCH("No",'2_all_summary'!S698)),4,3))</f>
        <v>4</v>
      </c>
      <c r="Q699" s="39">
        <f>IF(ISNUMBER(SEARCH("Yes",'2_all_summary'!$H698)),IF(0&lt;'2_all_summary'!T698,1,2),IF(0='2_all_summary'!T698,4,3))</f>
        <v>4</v>
      </c>
      <c r="R699" s="39">
        <f>IF(ISNUMBER(SEARCH("Yes",'2_all_summary'!$H698)),IF(ISNUMBER(SEARCH("Yes",'2_all_summary'!U698)),1,2),IF(ISNUMBER(SEARCH("No",'2_all_summary'!U698)),4,3))</f>
        <v>4</v>
      </c>
    </row>
    <row r="700" spans="7:18" x14ac:dyDescent="0.3">
      <c r="G700" s="53"/>
      <c r="H700" s="39" t="str">
        <f>'2_all_summary'!D699</f>
        <v>A community-based health education programme for bio-environmental control of malaria through folk theatre (Kalajatha) in rural India</v>
      </c>
      <c r="I700" s="39" t="str">
        <f>'2_all_summary'!E699</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v>
      </c>
      <c r="J700" s="39">
        <f>IF(ISNUMBER(SEARCH("Yes",'2_all_summary'!$H699)),IF(ISNUMBER(SEARCH("Yes",'2_all_summary'!M699)),1,2),IF(ISNUMBER(SEARCH("No",'2_all_summary'!M699)),4,3))</f>
        <v>4</v>
      </c>
      <c r="K700" s="39">
        <f>IF(ISNUMBER(SEARCH("Yes",'2_all_summary'!$H699)),IF(ISNUMBER(SEARCH("Yes",'2_all_summary'!N699)),1,2),IF(ISNUMBER(SEARCH("No",'2_all_summary'!N699)),4,3))</f>
        <v>4</v>
      </c>
      <c r="L700" s="39">
        <f>IF(ISNUMBER(SEARCH("Yes",'2_all_summary'!$H699)),IF(ISNUMBER(SEARCH("Yes",'2_all_summary'!O699)),1,2),IF(ISNUMBER(SEARCH("No",'2_all_summary'!O699)),4,3))</f>
        <v>4</v>
      </c>
      <c r="M700" s="39">
        <f>IF(ISNUMBER(SEARCH("Yes",'2_all_summary'!$H699)),IF(0&lt;'2_all_summary'!P699,1,2),IF(0='2_all_summary'!P699,4,3))</f>
        <v>4</v>
      </c>
      <c r="N700" s="39">
        <f>IF(ISNUMBER(SEARCH("Yes",'2_all_summary'!$H699)),IF(ISNUMBER(SEARCH("Yes",'2_all_summary'!Q699)),1,2),IF(ISNUMBER(SEARCH("No",'2_all_summary'!Q699)),4,3))</f>
        <v>4</v>
      </c>
      <c r="O700" s="39">
        <f>IF(ISNUMBER(SEARCH("Yes",'2_all_summary'!$H699)),IF(ISNUMBER(SEARCH("Yes",'2_all_summary'!R699)),1,2),IF(ISNUMBER(SEARCH("No",'2_all_summary'!R699)),4,3))</f>
        <v>4</v>
      </c>
      <c r="P700" s="39">
        <f>IF(ISNUMBER(SEARCH("Yes",'2_all_summary'!$H699)),IF(ISNUMBER(SEARCH("Yes",'2_all_summary'!S699)),1,2),IF(ISNUMBER(SEARCH("No",'2_all_summary'!S699)),4,3))</f>
        <v>4</v>
      </c>
      <c r="Q700" s="39">
        <f>IF(ISNUMBER(SEARCH("Yes",'2_all_summary'!$H699)),IF(0&lt;'2_all_summary'!T699,1,2),IF(0='2_all_summary'!T699,4,3))</f>
        <v>4</v>
      </c>
      <c r="R700" s="39">
        <f>IF(ISNUMBER(SEARCH("Yes",'2_all_summary'!$H699)),IF(ISNUMBER(SEARCH("Yes",'2_all_summary'!U699)),1,2),IF(ISNUMBER(SEARCH("No",'2_all_summary'!U699)),4,3))</f>
        <v>4</v>
      </c>
    </row>
    <row r="701" spans="7:18" x14ac:dyDescent="0.3">
      <c r="G701" s="53"/>
      <c r="H701" s="39" t="str">
        <f>'2_all_summary'!D700</f>
        <v>The Philippines context for marine tenure and small-scale fisheries</v>
      </c>
      <c r="I701" s="39" t="str">
        <f>'2_all_summary'!E700</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v>
      </c>
      <c r="J701" s="39">
        <f>IF(ISNUMBER(SEARCH("Yes",'2_all_summary'!$H700)),IF(ISNUMBER(SEARCH("Yes",'2_all_summary'!M700)),1,2),IF(ISNUMBER(SEARCH("No",'2_all_summary'!M700)),4,3))</f>
        <v>4</v>
      </c>
      <c r="K701" s="39">
        <f>IF(ISNUMBER(SEARCH("Yes",'2_all_summary'!$H700)),IF(ISNUMBER(SEARCH("Yes",'2_all_summary'!N700)),1,2),IF(ISNUMBER(SEARCH("No",'2_all_summary'!N700)),4,3))</f>
        <v>4</v>
      </c>
      <c r="L701" s="39">
        <f>IF(ISNUMBER(SEARCH("Yes",'2_all_summary'!$H700)),IF(ISNUMBER(SEARCH("Yes",'2_all_summary'!O700)),1,2),IF(ISNUMBER(SEARCH("No",'2_all_summary'!O700)),4,3))</f>
        <v>4</v>
      </c>
      <c r="M701" s="39">
        <f>IF(ISNUMBER(SEARCH("Yes",'2_all_summary'!$H700)),IF(0&lt;'2_all_summary'!P700,1,2),IF(0='2_all_summary'!P700,4,3))</f>
        <v>4</v>
      </c>
      <c r="N701" s="39">
        <f>IF(ISNUMBER(SEARCH("Yes",'2_all_summary'!$H700)),IF(ISNUMBER(SEARCH("Yes",'2_all_summary'!Q700)),1,2),IF(ISNUMBER(SEARCH("No",'2_all_summary'!Q700)),4,3))</f>
        <v>4</v>
      </c>
      <c r="O701" s="39">
        <f>IF(ISNUMBER(SEARCH("Yes",'2_all_summary'!$H700)),IF(ISNUMBER(SEARCH("Yes",'2_all_summary'!R700)),1,2),IF(ISNUMBER(SEARCH("No",'2_all_summary'!R700)),4,3))</f>
        <v>4</v>
      </c>
      <c r="P701" s="39">
        <f>IF(ISNUMBER(SEARCH("Yes",'2_all_summary'!$H700)),IF(ISNUMBER(SEARCH("Yes",'2_all_summary'!S700)),1,2),IF(ISNUMBER(SEARCH("No",'2_all_summary'!S700)),4,3))</f>
        <v>4</v>
      </c>
      <c r="Q701" s="39">
        <f>IF(ISNUMBER(SEARCH("Yes",'2_all_summary'!$H700)),IF(0&lt;'2_all_summary'!T700,1,2),IF(0='2_all_summary'!T700,4,3))</f>
        <v>4</v>
      </c>
      <c r="R701" s="39">
        <f>IF(ISNUMBER(SEARCH("Yes",'2_all_summary'!$H700)),IF(ISNUMBER(SEARCH("Yes",'2_all_summary'!U700)),1,2),IF(ISNUMBER(SEARCH("No",'2_all_summary'!U700)),4,3))</f>
        <v>4</v>
      </c>
    </row>
    <row r="702" spans="7:18" x14ac:dyDescent="0.3">
      <c r="G702" s="53"/>
      <c r="H702" s="39" t="str">
        <f>'2_all_summary'!D701</f>
        <v>Socioeconomics of individual transferable quotas and community-based fishery management</v>
      </c>
      <c r="I702" s="39" t="str">
        <f>'2_all_summary'!E701</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702" s="39">
        <f>IF(ISNUMBER(SEARCH("Yes",'2_all_summary'!$H701)),IF(ISNUMBER(SEARCH("Yes",'2_all_summary'!M701)),1,2),IF(ISNUMBER(SEARCH("No",'2_all_summary'!M701)),4,3))</f>
        <v>4</v>
      </c>
      <c r="K702" s="39">
        <f>IF(ISNUMBER(SEARCH("Yes",'2_all_summary'!$H701)),IF(ISNUMBER(SEARCH("Yes",'2_all_summary'!N701)),1,2),IF(ISNUMBER(SEARCH("No",'2_all_summary'!N701)),4,3))</f>
        <v>4</v>
      </c>
      <c r="L702" s="39">
        <f>IF(ISNUMBER(SEARCH("Yes",'2_all_summary'!$H701)),IF(ISNUMBER(SEARCH("Yes",'2_all_summary'!O701)),1,2),IF(ISNUMBER(SEARCH("No",'2_all_summary'!O701)),4,3))</f>
        <v>4</v>
      </c>
      <c r="M702" s="39">
        <f>IF(ISNUMBER(SEARCH("Yes",'2_all_summary'!$H701)),IF(0&lt;'2_all_summary'!P701,1,2),IF(0='2_all_summary'!P701,4,3))</f>
        <v>4</v>
      </c>
      <c r="N702" s="39">
        <f>IF(ISNUMBER(SEARCH("Yes",'2_all_summary'!$H701)),IF(ISNUMBER(SEARCH("Yes",'2_all_summary'!Q701)),1,2),IF(ISNUMBER(SEARCH("No",'2_all_summary'!Q701)),4,3))</f>
        <v>4</v>
      </c>
      <c r="O702" s="39">
        <f>IF(ISNUMBER(SEARCH("Yes",'2_all_summary'!$H701)),IF(ISNUMBER(SEARCH("Yes",'2_all_summary'!R701)),1,2),IF(ISNUMBER(SEARCH("No",'2_all_summary'!R701)),4,3))</f>
        <v>4</v>
      </c>
      <c r="P702" s="39">
        <f>IF(ISNUMBER(SEARCH("Yes",'2_all_summary'!$H701)),IF(ISNUMBER(SEARCH("Yes",'2_all_summary'!S701)),1,2),IF(ISNUMBER(SEARCH("No",'2_all_summary'!S701)),4,3))</f>
        <v>4</v>
      </c>
      <c r="Q702" s="39">
        <f>IF(ISNUMBER(SEARCH("Yes",'2_all_summary'!$H701)),IF(0&lt;'2_all_summary'!T701,1,2),IF(0='2_all_summary'!T701,4,3))</f>
        <v>4</v>
      </c>
      <c r="R702" s="39">
        <f>IF(ISNUMBER(SEARCH("Yes",'2_all_summary'!$H701)),IF(ISNUMBER(SEARCH("Yes",'2_all_summary'!U701)),1,2),IF(ISNUMBER(SEARCH("No",'2_all_summary'!U701)),4,3))</f>
        <v>4</v>
      </c>
    </row>
    <row r="703" spans="7:18" x14ac:dyDescent="0.3">
      <c r="G703" s="53"/>
      <c r="H703" s="39" t="str">
        <f>'2_all_summary'!D702</f>
        <v>Marine Protected Areas in Fiji: A critical assessment of 'Community Fisheries Management and Development Plans' as a mechanism for formalising customary MPAs, in particular LMMAs</v>
      </c>
      <c r="I703" s="39" t="str">
        <f>'2_all_summary'!E702</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v>
      </c>
      <c r="J703" s="39">
        <f>IF(ISNUMBER(SEARCH("Yes",'2_all_summary'!$H702)),IF(ISNUMBER(SEARCH("Yes",'2_all_summary'!M702)),1,2),IF(ISNUMBER(SEARCH("No",'2_all_summary'!M702)),4,3))</f>
        <v>1</v>
      </c>
      <c r="K703" s="39">
        <f>IF(ISNUMBER(SEARCH("Yes",'2_all_summary'!$H702)),IF(ISNUMBER(SEARCH("Yes",'2_all_summary'!N702)),1,2),IF(ISNUMBER(SEARCH("No",'2_all_summary'!N702)),4,3))</f>
        <v>1</v>
      </c>
      <c r="L703" s="39">
        <f>IF(ISNUMBER(SEARCH("Yes",'2_all_summary'!$H702)),IF(ISNUMBER(SEARCH("Yes",'2_all_summary'!O702)),1,2),IF(ISNUMBER(SEARCH("No",'2_all_summary'!O702)),4,3))</f>
        <v>1</v>
      </c>
      <c r="M703" s="39">
        <f>IF(ISNUMBER(SEARCH("Yes",'2_all_summary'!$H702)),IF(0&lt;'2_all_summary'!P702,1,2),IF(0='2_all_summary'!P702,4,3))</f>
        <v>1</v>
      </c>
      <c r="N703" s="39">
        <f>IF(ISNUMBER(SEARCH("Yes",'2_all_summary'!$H702)),IF(ISNUMBER(SEARCH("Yes",'2_all_summary'!Q702)),1,2),IF(ISNUMBER(SEARCH("No",'2_all_summary'!Q702)),4,3))</f>
        <v>1</v>
      </c>
      <c r="O703" s="39">
        <f>IF(ISNUMBER(SEARCH("Yes",'2_all_summary'!$H702)),IF(ISNUMBER(SEARCH("Yes",'2_all_summary'!R702)),1,2),IF(ISNUMBER(SEARCH("No",'2_all_summary'!R702)),4,3))</f>
        <v>1</v>
      </c>
      <c r="P703" s="39">
        <f>IF(ISNUMBER(SEARCH("Yes",'2_all_summary'!$H702)),IF(ISNUMBER(SEARCH("Yes",'2_all_summary'!S702)),1,2),IF(ISNUMBER(SEARCH("No",'2_all_summary'!S702)),4,3))</f>
        <v>1</v>
      </c>
      <c r="Q703" s="39">
        <f>IF(ISNUMBER(SEARCH("Yes",'2_all_summary'!$H702)),IF(0&lt;'2_all_summary'!T702,1,2),IF(0='2_all_summary'!T702,4,3))</f>
        <v>1</v>
      </c>
      <c r="R703" s="39">
        <f>IF(ISNUMBER(SEARCH("Yes",'2_all_summary'!$H702)),IF(ISNUMBER(SEARCH("Yes",'2_all_summary'!U702)),1,2),IF(ISNUMBER(SEARCH("No",'2_all_summary'!U702)),4,3))</f>
        <v>1</v>
      </c>
    </row>
    <row r="704" spans="7:18" x14ac:dyDescent="0.3">
      <c r="G704" s="53"/>
      <c r="H704" s="39" t="str">
        <f>'2_all_summary'!D703</f>
        <v>Evaluation of coral reef management effectiveness using conventional versus resilience-based metrics</v>
      </c>
      <c r="I704" s="39" t="str">
        <f>'2_all_summary'!E703</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v>
      </c>
      <c r="J704" s="39">
        <f>IF(ISNUMBER(SEARCH("Yes",'2_all_summary'!$H703)),IF(ISNUMBER(SEARCH("Yes",'2_all_summary'!M703)),1,2),IF(ISNUMBER(SEARCH("No",'2_all_summary'!M703)),4,3))</f>
        <v>1</v>
      </c>
      <c r="K704" s="39">
        <f>IF(ISNUMBER(SEARCH("Yes",'2_all_summary'!$H703)),IF(ISNUMBER(SEARCH("Yes",'2_all_summary'!N703)),1,2),IF(ISNUMBER(SEARCH("No",'2_all_summary'!N703)),4,3))</f>
        <v>1</v>
      </c>
      <c r="L704" s="39">
        <f>IF(ISNUMBER(SEARCH("Yes",'2_all_summary'!$H703)),IF(ISNUMBER(SEARCH("Yes",'2_all_summary'!O703)),1,2),IF(ISNUMBER(SEARCH("No",'2_all_summary'!O703)),4,3))</f>
        <v>1</v>
      </c>
      <c r="M704" s="39">
        <f>IF(ISNUMBER(SEARCH("Yes",'2_all_summary'!$H703)),IF(0&lt;'2_all_summary'!P703,1,2),IF(0='2_all_summary'!P703,4,3))</f>
        <v>1</v>
      </c>
      <c r="N704" s="39">
        <f>IF(ISNUMBER(SEARCH("Yes",'2_all_summary'!$H703)),IF(ISNUMBER(SEARCH("Yes",'2_all_summary'!Q703)),1,2),IF(ISNUMBER(SEARCH("No",'2_all_summary'!Q703)),4,3))</f>
        <v>1</v>
      </c>
      <c r="O704" s="39">
        <f>IF(ISNUMBER(SEARCH("Yes",'2_all_summary'!$H703)),IF(ISNUMBER(SEARCH("Yes",'2_all_summary'!R703)),1,2),IF(ISNUMBER(SEARCH("No",'2_all_summary'!R703)),4,3))</f>
        <v>1</v>
      </c>
      <c r="P704" s="39">
        <f>IF(ISNUMBER(SEARCH("Yes",'2_all_summary'!$H703)),IF(ISNUMBER(SEARCH("Yes",'2_all_summary'!S703)),1,2),IF(ISNUMBER(SEARCH("No",'2_all_summary'!S703)),4,3))</f>
        <v>1</v>
      </c>
      <c r="Q704" s="39">
        <f>IF(ISNUMBER(SEARCH("Yes",'2_all_summary'!$H703)),IF(0&lt;'2_all_summary'!T703,1,2),IF(0='2_all_summary'!T703,4,3))</f>
        <v>1</v>
      </c>
      <c r="R704" s="39">
        <f>IF(ISNUMBER(SEARCH("Yes",'2_all_summary'!$H703)),IF(ISNUMBER(SEARCH("Yes",'2_all_summary'!U703)),1,2),IF(ISNUMBER(SEARCH("No",'2_all_summary'!U703)),4,3))</f>
        <v>1</v>
      </c>
    </row>
    <row r="705" spans="7:18" x14ac:dyDescent="0.3">
      <c r="G705" s="53"/>
      <c r="H705" s="39" t="str">
        <f>'2_all_summary'!D704</f>
        <v>Capacity building for tourism development in a nested social-ecological system-case study of the South Penghu Archipelago Marine National Park, Taiwan</v>
      </c>
      <c r="I705" s="39" t="str">
        <f>'2_all_summary'!E704</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v>
      </c>
      <c r="J705" s="39">
        <f>IF(ISNUMBER(SEARCH("Yes",'2_all_summary'!$H704)),IF(ISNUMBER(SEARCH("Yes",'2_all_summary'!M704)),1,2),IF(ISNUMBER(SEARCH("No",'2_all_summary'!M704)),4,3))</f>
        <v>4</v>
      </c>
      <c r="K705" s="39">
        <f>IF(ISNUMBER(SEARCH("Yes",'2_all_summary'!$H704)),IF(ISNUMBER(SEARCH("Yes",'2_all_summary'!N704)),1,2),IF(ISNUMBER(SEARCH("No",'2_all_summary'!N704)),4,3))</f>
        <v>4</v>
      </c>
      <c r="L705" s="39">
        <f>IF(ISNUMBER(SEARCH("Yes",'2_all_summary'!$H704)),IF(ISNUMBER(SEARCH("Yes",'2_all_summary'!O704)),1,2),IF(ISNUMBER(SEARCH("No",'2_all_summary'!O704)),4,3))</f>
        <v>4</v>
      </c>
      <c r="M705" s="39">
        <f>IF(ISNUMBER(SEARCH("Yes",'2_all_summary'!$H704)),IF(0&lt;'2_all_summary'!P704,1,2),IF(0='2_all_summary'!P704,4,3))</f>
        <v>4</v>
      </c>
      <c r="N705" s="39">
        <f>IF(ISNUMBER(SEARCH("Yes",'2_all_summary'!$H704)),IF(ISNUMBER(SEARCH("Yes",'2_all_summary'!Q704)),1,2),IF(ISNUMBER(SEARCH("No",'2_all_summary'!Q704)),4,3))</f>
        <v>4</v>
      </c>
      <c r="O705" s="39">
        <f>IF(ISNUMBER(SEARCH("Yes",'2_all_summary'!$H704)),IF(ISNUMBER(SEARCH("Yes",'2_all_summary'!R704)),1,2),IF(ISNUMBER(SEARCH("No",'2_all_summary'!R704)),4,3))</f>
        <v>4</v>
      </c>
      <c r="P705" s="39">
        <f>IF(ISNUMBER(SEARCH("Yes",'2_all_summary'!$H704)),IF(ISNUMBER(SEARCH("Yes",'2_all_summary'!S704)),1,2),IF(ISNUMBER(SEARCH("No",'2_all_summary'!S704)),4,3))</f>
        <v>4</v>
      </c>
      <c r="Q705" s="39">
        <f>IF(ISNUMBER(SEARCH("Yes",'2_all_summary'!$H704)),IF(0&lt;'2_all_summary'!T704,1,2),IF(0='2_all_summary'!T704,4,3))</f>
        <v>4</v>
      </c>
      <c r="R705" s="39">
        <f>IF(ISNUMBER(SEARCH("Yes",'2_all_summary'!$H704)),IF(ISNUMBER(SEARCH("Yes",'2_all_summary'!U704)),1,2),IF(ISNUMBER(SEARCH("No",'2_all_summary'!U704)),4,3))</f>
        <v>4</v>
      </c>
    </row>
    <row r="706" spans="7:18" x14ac:dyDescent="0.3">
      <c r="G706" s="53"/>
      <c r="H706" s="39" t="str">
        <f>'2_all_summary'!D705</f>
        <v>An institutional model for comanagement of coastal resources in fiji</v>
      </c>
      <c r="I706" s="39" t="str">
        <f>'2_all_summary'!E705</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v>
      </c>
      <c r="J706" s="39">
        <f>IF(ISNUMBER(SEARCH("Yes",'2_all_summary'!$H705)),IF(ISNUMBER(SEARCH("Yes",'2_all_summary'!M705)),1,2),IF(ISNUMBER(SEARCH("No",'2_all_summary'!M705)),4,3))</f>
        <v>2</v>
      </c>
      <c r="K706" s="39">
        <f>IF(ISNUMBER(SEARCH("Yes",'2_all_summary'!$H705)),IF(ISNUMBER(SEARCH("Yes",'2_all_summary'!N705)),1,2),IF(ISNUMBER(SEARCH("No",'2_all_summary'!N705)),4,3))</f>
        <v>2</v>
      </c>
      <c r="L706" s="39">
        <f>IF(ISNUMBER(SEARCH("Yes",'2_all_summary'!$H705)),IF(ISNUMBER(SEARCH("Yes",'2_all_summary'!O705)),1,2),IF(ISNUMBER(SEARCH("No",'2_all_summary'!O705)),4,3))</f>
        <v>2</v>
      </c>
      <c r="M706" s="39">
        <f>IF(ISNUMBER(SEARCH("Yes",'2_all_summary'!$H705)),IF(0&lt;'2_all_summary'!P705,1,2),IF(0='2_all_summary'!P705,4,3))</f>
        <v>2</v>
      </c>
      <c r="N706" s="39">
        <f>IF(ISNUMBER(SEARCH("Yes",'2_all_summary'!$H705)),IF(ISNUMBER(SEARCH("Yes",'2_all_summary'!Q705)),1,2),IF(ISNUMBER(SEARCH("No",'2_all_summary'!Q705)),4,3))</f>
        <v>1</v>
      </c>
      <c r="O706" s="39">
        <f>IF(ISNUMBER(SEARCH("Yes",'2_all_summary'!$H705)),IF(ISNUMBER(SEARCH("Yes",'2_all_summary'!R705)),1,2),IF(ISNUMBER(SEARCH("No",'2_all_summary'!R705)),4,3))</f>
        <v>1</v>
      </c>
      <c r="P706" s="39">
        <f>IF(ISNUMBER(SEARCH("Yes",'2_all_summary'!$H705)),IF(ISNUMBER(SEARCH("Yes",'2_all_summary'!S705)),1,2),IF(ISNUMBER(SEARCH("No",'2_all_summary'!S705)),4,3))</f>
        <v>1</v>
      </c>
      <c r="Q706" s="39">
        <f>IF(ISNUMBER(SEARCH("Yes",'2_all_summary'!$H705)),IF(0&lt;'2_all_summary'!T705,1,2),IF(0='2_all_summary'!T705,4,3))</f>
        <v>1</v>
      </c>
      <c r="R706" s="39">
        <f>IF(ISNUMBER(SEARCH("Yes",'2_all_summary'!$H705)),IF(ISNUMBER(SEARCH("Yes",'2_all_summary'!U705)),1,2),IF(ISNUMBER(SEARCH("No",'2_all_summary'!U705)),4,3))</f>
        <v>1</v>
      </c>
    </row>
    <row r="707" spans="7:18" x14ac:dyDescent="0.3">
      <c r="G707" s="53"/>
      <c r="H707" s="39" t="str">
        <f>'2_all_summary'!D706</f>
        <v>Participatory monitoring in community-based fisheries management through a gender lens</v>
      </c>
      <c r="I707" s="39" t="str">
        <f>'2_all_summary'!E706</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07" s="39">
        <f>IF(ISNUMBER(SEARCH("Yes",'2_all_summary'!$H706)),IF(ISNUMBER(SEARCH("Yes",'2_all_summary'!M706)),1,2),IF(ISNUMBER(SEARCH("No",'2_all_summary'!M706)),4,3))</f>
        <v>4</v>
      </c>
      <c r="K707" s="39">
        <f>IF(ISNUMBER(SEARCH("Yes",'2_all_summary'!$H706)),IF(ISNUMBER(SEARCH("Yes",'2_all_summary'!N706)),1,2),IF(ISNUMBER(SEARCH("No",'2_all_summary'!N706)),4,3))</f>
        <v>4</v>
      </c>
      <c r="L707" s="39">
        <f>IF(ISNUMBER(SEARCH("Yes",'2_all_summary'!$H706)),IF(ISNUMBER(SEARCH("Yes",'2_all_summary'!O706)),1,2),IF(ISNUMBER(SEARCH("No",'2_all_summary'!O706)),4,3))</f>
        <v>4</v>
      </c>
      <c r="M707" s="39">
        <f>IF(ISNUMBER(SEARCH("Yes",'2_all_summary'!$H706)),IF(0&lt;'2_all_summary'!P706,1,2),IF(0='2_all_summary'!P706,4,3))</f>
        <v>4</v>
      </c>
      <c r="N707" s="39">
        <f>IF(ISNUMBER(SEARCH("Yes",'2_all_summary'!$H706)),IF(ISNUMBER(SEARCH("Yes",'2_all_summary'!Q706)),1,2),IF(ISNUMBER(SEARCH("No",'2_all_summary'!Q706)),4,3))</f>
        <v>4</v>
      </c>
      <c r="O707" s="39">
        <f>IF(ISNUMBER(SEARCH("Yes",'2_all_summary'!$H706)),IF(ISNUMBER(SEARCH("Yes",'2_all_summary'!R706)),1,2),IF(ISNUMBER(SEARCH("No",'2_all_summary'!R706)),4,3))</f>
        <v>4</v>
      </c>
      <c r="P707" s="39">
        <f>IF(ISNUMBER(SEARCH("Yes",'2_all_summary'!$H706)),IF(ISNUMBER(SEARCH("Yes",'2_all_summary'!S706)),1,2),IF(ISNUMBER(SEARCH("No",'2_all_summary'!S706)),4,3))</f>
        <v>4</v>
      </c>
      <c r="Q707" s="39">
        <f>IF(ISNUMBER(SEARCH("Yes",'2_all_summary'!$H706)),IF(0&lt;'2_all_summary'!T706,1,2),IF(0='2_all_summary'!T706,4,3))</f>
        <v>4</v>
      </c>
      <c r="R707" s="39">
        <f>IF(ISNUMBER(SEARCH("Yes",'2_all_summary'!$H706)),IF(ISNUMBER(SEARCH("Yes",'2_all_summary'!U706)),1,2),IF(ISNUMBER(SEARCH("No",'2_all_summary'!U706)),4,3))</f>
        <v>4</v>
      </c>
    </row>
    <row r="708" spans="7:18" x14ac:dyDescent="0.3">
      <c r="G708" s="53"/>
      <c r="H708" s="39" t="str">
        <f>'2_all_summary'!D707</f>
        <v>Collaborating for resilience: Conflict, collective action, and transformation on Cambodiaâ€™s Tonle Sap Lake</v>
      </c>
      <c r="I708" s="39" t="str">
        <f>'2_all_summary'!E707</f>
        <v>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v>
      </c>
      <c r="J708" s="39">
        <f>IF(ISNUMBER(SEARCH("Yes",'2_all_summary'!$H707)),IF(ISNUMBER(SEARCH("Yes",'2_all_summary'!M707)),1,2),IF(ISNUMBER(SEARCH("No",'2_all_summary'!M707)),4,3))</f>
        <v>4</v>
      </c>
      <c r="K708" s="39">
        <f>IF(ISNUMBER(SEARCH("Yes",'2_all_summary'!$H707)),IF(ISNUMBER(SEARCH("Yes",'2_all_summary'!N707)),1,2),IF(ISNUMBER(SEARCH("No",'2_all_summary'!N707)),4,3))</f>
        <v>4</v>
      </c>
      <c r="L708" s="39">
        <f>IF(ISNUMBER(SEARCH("Yes",'2_all_summary'!$H707)),IF(ISNUMBER(SEARCH("Yes",'2_all_summary'!O707)),1,2),IF(ISNUMBER(SEARCH("No",'2_all_summary'!O707)),4,3))</f>
        <v>4</v>
      </c>
      <c r="M708" s="39">
        <f>IF(ISNUMBER(SEARCH("Yes",'2_all_summary'!$H707)),IF(0&lt;'2_all_summary'!P707,1,2),IF(0='2_all_summary'!P707,4,3))</f>
        <v>4</v>
      </c>
      <c r="N708" s="39">
        <f>IF(ISNUMBER(SEARCH("Yes",'2_all_summary'!$H707)),IF(ISNUMBER(SEARCH("Yes",'2_all_summary'!Q707)),1,2),IF(ISNUMBER(SEARCH("No",'2_all_summary'!Q707)),4,3))</f>
        <v>4</v>
      </c>
      <c r="O708" s="39">
        <f>IF(ISNUMBER(SEARCH("Yes",'2_all_summary'!$H707)),IF(ISNUMBER(SEARCH("Yes",'2_all_summary'!R707)),1,2),IF(ISNUMBER(SEARCH("No",'2_all_summary'!R707)),4,3))</f>
        <v>4</v>
      </c>
      <c r="P708" s="39">
        <f>IF(ISNUMBER(SEARCH("Yes",'2_all_summary'!$H707)),IF(ISNUMBER(SEARCH("Yes",'2_all_summary'!S707)),1,2),IF(ISNUMBER(SEARCH("No",'2_all_summary'!S707)),4,3))</f>
        <v>4</v>
      </c>
      <c r="Q708" s="39">
        <f>IF(ISNUMBER(SEARCH("Yes",'2_all_summary'!$H707)),IF(0&lt;'2_all_summary'!T707,1,2),IF(0='2_all_summary'!T707,4,3))</f>
        <v>4</v>
      </c>
      <c r="R708" s="39">
        <f>IF(ISNUMBER(SEARCH("Yes",'2_all_summary'!$H707)),IF(ISNUMBER(SEARCH("Yes",'2_all_summary'!U707)),1,2),IF(ISNUMBER(SEARCH("No",'2_all_summary'!U707)),4,3))</f>
        <v>4</v>
      </c>
    </row>
    <row r="709" spans="7:18" x14ac:dyDescent="0.3">
      <c r="G709" s="53"/>
      <c r="H709" s="39" t="str">
        <f>'2_all_summary'!D708</f>
        <v>Community based fisheries management and fisher livelihoods: Bangladesh case studies</v>
      </c>
      <c r="I709" s="39" t="str">
        <f>'2_all_summary'!E708</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v>
      </c>
      <c r="J709" s="39">
        <f>IF(ISNUMBER(SEARCH("Yes",'2_all_summary'!$H708)),IF(ISNUMBER(SEARCH("Yes",'2_all_summary'!M708)),1,2),IF(ISNUMBER(SEARCH("No",'2_all_summary'!M708)),4,3))</f>
        <v>4</v>
      </c>
      <c r="K709" s="39">
        <f>IF(ISNUMBER(SEARCH("Yes",'2_all_summary'!$H708)),IF(ISNUMBER(SEARCH("Yes",'2_all_summary'!N708)),1,2),IF(ISNUMBER(SEARCH("No",'2_all_summary'!N708)),4,3))</f>
        <v>4</v>
      </c>
      <c r="L709" s="39">
        <f>IF(ISNUMBER(SEARCH("Yes",'2_all_summary'!$H708)),IF(ISNUMBER(SEARCH("Yes",'2_all_summary'!O708)),1,2),IF(ISNUMBER(SEARCH("No",'2_all_summary'!O708)),4,3))</f>
        <v>4</v>
      </c>
      <c r="M709" s="39">
        <f>IF(ISNUMBER(SEARCH("Yes",'2_all_summary'!$H708)),IF(0&lt;'2_all_summary'!P708,1,2),IF(0='2_all_summary'!P708,4,3))</f>
        <v>4</v>
      </c>
      <c r="N709" s="39">
        <f>IF(ISNUMBER(SEARCH("Yes",'2_all_summary'!$H708)),IF(ISNUMBER(SEARCH("Yes",'2_all_summary'!Q708)),1,2),IF(ISNUMBER(SEARCH("No",'2_all_summary'!Q708)),4,3))</f>
        <v>4</v>
      </c>
      <c r="O709" s="39">
        <f>IF(ISNUMBER(SEARCH("Yes",'2_all_summary'!$H708)),IF(ISNUMBER(SEARCH("Yes",'2_all_summary'!R708)),1,2),IF(ISNUMBER(SEARCH("No",'2_all_summary'!R708)),4,3))</f>
        <v>4</v>
      </c>
      <c r="P709" s="39">
        <f>IF(ISNUMBER(SEARCH("Yes",'2_all_summary'!$H708)),IF(ISNUMBER(SEARCH("Yes",'2_all_summary'!S708)),1,2),IF(ISNUMBER(SEARCH("No",'2_all_summary'!S708)),4,3))</f>
        <v>4</v>
      </c>
      <c r="Q709" s="39">
        <f>IF(ISNUMBER(SEARCH("Yes",'2_all_summary'!$H708)),IF(0&lt;'2_all_summary'!T708,1,2),IF(0='2_all_summary'!T708,4,3))</f>
        <v>4</v>
      </c>
      <c r="R709" s="39">
        <f>IF(ISNUMBER(SEARCH("Yes",'2_all_summary'!$H708)),IF(ISNUMBER(SEARCH("Yes",'2_all_summary'!U708)),1,2),IF(ISNUMBER(SEARCH("No",'2_all_summary'!U708)),4,3))</f>
        <v>4</v>
      </c>
    </row>
    <row r="710" spans="7:18" x14ac:dyDescent="0.3">
      <c r="G710" s="53"/>
      <c r="H710" s="39" t="str">
        <f>'2_all_summary'!D709</f>
        <v>Institutional adaptation and community-based conservation of natural resources: The cases of the Tao and Atayal in Taiwan</v>
      </c>
      <c r="I710" s="39" t="str">
        <f>'2_all_summary'!E709</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v>
      </c>
      <c r="J710" s="39">
        <f>IF(ISNUMBER(SEARCH("Yes",'2_all_summary'!$H709)),IF(ISNUMBER(SEARCH("Yes",'2_all_summary'!M709)),1,2),IF(ISNUMBER(SEARCH("No",'2_all_summary'!M709)),4,3))</f>
        <v>4</v>
      </c>
      <c r="K710" s="39">
        <f>IF(ISNUMBER(SEARCH("Yes",'2_all_summary'!$H709)),IF(ISNUMBER(SEARCH("Yes",'2_all_summary'!N709)),1,2),IF(ISNUMBER(SEARCH("No",'2_all_summary'!N709)),4,3))</f>
        <v>4</v>
      </c>
      <c r="L710" s="39">
        <f>IF(ISNUMBER(SEARCH("Yes",'2_all_summary'!$H709)),IF(ISNUMBER(SEARCH("Yes",'2_all_summary'!O709)),1,2),IF(ISNUMBER(SEARCH("No",'2_all_summary'!O709)),4,3))</f>
        <v>4</v>
      </c>
      <c r="M710" s="39">
        <f>IF(ISNUMBER(SEARCH("Yes",'2_all_summary'!$H709)),IF(0&lt;'2_all_summary'!P709,1,2),IF(0='2_all_summary'!P709,4,3))</f>
        <v>4</v>
      </c>
      <c r="N710" s="39">
        <f>IF(ISNUMBER(SEARCH("Yes",'2_all_summary'!$H709)),IF(ISNUMBER(SEARCH("Yes",'2_all_summary'!Q709)),1,2),IF(ISNUMBER(SEARCH("No",'2_all_summary'!Q709)),4,3))</f>
        <v>4</v>
      </c>
      <c r="O710" s="39">
        <f>IF(ISNUMBER(SEARCH("Yes",'2_all_summary'!$H709)),IF(ISNUMBER(SEARCH("Yes",'2_all_summary'!R709)),1,2),IF(ISNUMBER(SEARCH("No",'2_all_summary'!R709)),4,3))</f>
        <v>4</v>
      </c>
      <c r="P710" s="39">
        <f>IF(ISNUMBER(SEARCH("Yes",'2_all_summary'!$H709)),IF(ISNUMBER(SEARCH("Yes",'2_all_summary'!S709)),1,2),IF(ISNUMBER(SEARCH("No",'2_all_summary'!S709)),4,3))</f>
        <v>4</v>
      </c>
      <c r="Q710" s="39">
        <f>IF(ISNUMBER(SEARCH("Yes",'2_all_summary'!$H709)),IF(0&lt;'2_all_summary'!T709,1,2),IF(0='2_all_summary'!T709,4,3))</f>
        <v>4</v>
      </c>
      <c r="R710" s="39">
        <f>IF(ISNUMBER(SEARCH("Yes",'2_all_summary'!$H709)),IF(ISNUMBER(SEARCH("Yes",'2_all_summary'!U709)),1,2),IF(ISNUMBER(SEARCH("No",'2_all_summary'!U709)),4,3))</f>
        <v>4</v>
      </c>
    </row>
    <row r="711" spans="7:18" x14ac:dyDescent="0.3">
      <c r="G711" s="53"/>
      <c r="H711" s="39" t="str">
        <f>'2_all_summary'!D710</f>
        <v>INSTITUTIONS FOR SOLVING COMMONS PROBLEMS: Lessons and Implications for Institutional Design</v>
      </c>
      <c r="I711" s="39" t="str">
        <f>'2_all_summary'!E710</f>
        <v>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v>
      </c>
      <c r="J711" s="39">
        <f>IF(ISNUMBER(SEARCH("Yes",'2_all_summary'!$H710)),IF(ISNUMBER(SEARCH("Yes",'2_all_summary'!M710)),1,2),IF(ISNUMBER(SEARCH("No",'2_all_summary'!M710)),4,3))</f>
        <v>4</v>
      </c>
      <c r="K711" s="39">
        <f>IF(ISNUMBER(SEARCH("Yes",'2_all_summary'!$H710)),IF(ISNUMBER(SEARCH("Yes",'2_all_summary'!N710)),1,2),IF(ISNUMBER(SEARCH("No",'2_all_summary'!N710)),4,3))</f>
        <v>4</v>
      </c>
      <c r="L711" s="39">
        <f>IF(ISNUMBER(SEARCH("Yes",'2_all_summary'!$H710)),IF(ISNUMBER(SEARCH("Yes",'2_all_summary'!O710)),1,2),IF(ISNUMBER(SEARCH("No",'2_all_summary'!O710)),4,3))</f>
        <v>4</v>
      </c>
      <c r="M711" s="39">
        <f>IF(ISNUMBER(SEARCH("Yes",'2_all_summary'!$H710)),IF(0&lt;'2_all_summary'!P710,1,2),IF(0='2_all_summary'!P710,4,3))</f>
        <v>4</v>
      </c>
      <c r="N711" s="39">
        <f>IF(ISNUMBER(SEARCH("Yes",'2_all_summary'!$H710)),IF(ISNUMBER(SEARCH("Yes",'2_all_summary'!Q710)),1,2),IF(ISNUMBER(SEARCH("No",'2_all_summary'!Q710)),4,3))</f>
        <v>4</v>
      </c>
      <c r="O711" s="39">
        <f>IF(ISNUMBER(SEARCH("Yes",'2_all_summary'!$H710)),IF(ISNUMBER(SEARCH("Yes",'2_all_summary'!R710)),1,2),IF(ISNUMBER(SEARCH("No",'2_all_summary'!R710)),4,3))</f>
        <v>4</v>
      </c>
      <c r="P711" s="39">
        <f>IF(ISNUMBER(SEARCH("Yes",'2_all_summary'!$H710)),IF(ISNUMBER(SEARCH("Yes",'2_all_summary'!S710)),1,2),IF(ISNUMBER(SEARCH("No",'2_all_summary'!S710)),4,3))</f>
        <v>4</v>
      </c>
      <c r="Q711" s="39">
        <f>IF(ISNUMBER(SEARCH("Yes",'2_all_summary'!$H710)),IF(0&lt;'2_all_summary'!T710,1,2),IF(0='2_all_summary'!T710,4,3))</f>
        <v>4</v>
      </c>
      <c r="R711" s="39">
        <f>IF(ISNUMBER(SEARCH("Yes",'2_all_summary'!$H710)),IF(ISNUMBER(SEARCH("Yes",'2_all_summary'!U710)),1,2),IF(ISNUMBER(SEARCH("No",'2_all_summary'!U710)),4,3))</f>
        <v>4</v>
      </c>
    </row>
    <row r="712" spans="7:18" x14ac:dyDescent="0.3">
      <c r="G712" s="53"/>
      <c r="H712" s="39" t="str">
        <f>'2_all_summary'!D711</f>
        <v>Multiple drivers of local (non-) compliance in community-based marine resource management: Case studies from the South Pacific</v>
      </c>
      <c r="I712" s="39" t="str">
        <f>'2_all_summary'!E711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v>
      </c>
      <c r="J712" s="39">
        <f>IF(ISNUMBER(SEARCH("Yes",'2_all_summary'!$H711)),IF(ISNUMBER(SEARCH("Yes",'2_all_summary'!M711)),1,2),IF(ISNUMBER(SEARCH("No",'2_all_summary'!M711)),4,3))</f>
        <v>1</v>
      </c>
      <c r="K712" s="39">
        <f>IF(ISNUMBER(SEARCH("Yes",'2_all_summary'!$H711)),IF(ISNUMBER(SEARCH("Yes",'2_all_summary'!N711)),1,2),IF(ISNUMBER(SEARCH("No",'2_all_summary'!N711)),4,3))</f>
        <v>1</v>
      </c>
      <c r="L712" s="39">
        <f>IF(ISNUMBER(SEARCH("Yes",'2_all_summary'!$H711)),IF(ISNUMBER(SEARCH("Yes",'2_all_summary'!O711)),1,2),IF(ISNUMBER(SEARCH("No",'2_all_summary'!O711)),4,3))</f>
        <v>1</v>
      </c>
      <c r="M712" s="39">
        <f>IF(ISNUMBER(SEARCH("Yes",'2_all_summary'!$H711)),IF(0&lt;'2_all_summary'!P711,1,2),IF(0='2_all_summary'!P711,4,3))</f>
        <v>1</v>
      </c>
      <c r="N712" s="39">
        <f>IF(ISNUMBER(SEARCH("Yes",'2_all_summary'!$H711)),IF(ISNUMBER(SEARCH("Yes",'2_all_summary'!Q711)),1,2),IF(ISNUMBER(SEARCH("No",'2_all_summary'!Q711)),4,3))</f>
        <v>1</v>
      </c>
      <c r="O712" s="39">
        <f>IF(ISNUMBER(SEARCH("Yes",'2_all_summary'!$H711)),IF(ISNUMBER(SEARCH("Yes",'2_all_summary'!R711)),1,2),IF(ISNUMBER(SEARCH("No",'2_all_summary'!R711)),4,3))</f>
        <v>1</v>
      </c>
      <c r="P712" s="39">
        <f>IF(ISNUMBER(SEARCH("Yes",'2_all_summary'!$H711)),IF(ISNUMBER(SEARCH("Yes",'2_all_summary'!S711)),1,2),IF(ISNUMBER(SEARCH("No",'2_all_summary'!S711)),4,3))</f>
        <v>1</v>
      </c>
      <c r="Q712" s="39">
        <f>IF(ISNUMBER(SEARCH("Yes",'2_all_summary'!$H711)),IF(0&lt;'2_all_summary'!T711,1,2),IF(0='2_all_summary'!T711,4,3))</f>
        <v>1</v>
      </c>
      <c r="R712" s="39">
        <f>IF(ISNUMBER(SEARCH("Yes",'2_all_summary'!$H711)),IF(ISNUMBER(SEARCH("Yes",'2_all_summary'!U711)),1,2),IF(ISNUMBER(SEARCH("No",'2_all_summary'!U711)),4,3))</f>
        <v>1</v>
      </c>
    </row>
    <row r="713" spans="7:18" x14ac:dyDescent="0.3">
      <c r="G713" s="53"/>
      <c r="H713" s="39" t="str">
        <f>'2_all_summary'!D712</f>
        <v>Community-based coastal resource management in the Philippines: A case study</v>
      </c>
      <c r="I713" s="39" t="str">
        <f>'2_all_summary'!E712</f>
        <v>[No abstract available]</v>
      </c>
      <c r="J713" s="39">
        <f>IF(ISNUMBER(SEARCH("Yes",'2_all_summary'!$H712)),IF(ISNUMBER(SEARCH("Yes",'2_all_summary'!M712)),1,2),IF(ISNUMBER(SEARCH("No",'2_all_summary'!M712)),4,3))</f>
        <v>4</v>
      </c>
      <c r="K713" s="39">
        <f>IF(ISNUMBER(SEARCH("Yes",'2_all_summary'!$H712)),IF(ISNUMBER(SEARCH("Yes",'2_all_summary'!N712)),1,2),IF(ISNUMBER(SEARCH("No",'2_all_summary'!N712)),4,3))</f>
        <v>4</v>
      </c>
      <c r="L713" s="39">
        <f>IF(ISNUMBER(SEARCH("Yes",'2_all_summary'!$H712)),IF(ISNUMBER(SEARCH("Yes",'2_all_summary'!O712)),1,2),IF(ISNUMBER(SEARCH("No",'2_all_summary'!O712)),4,3))</f>
        <v>4</v>
      </c>
      <c r="M713" s="39">
        <f>IF(ISNUMBER(SEARCH("Yes",'2_all_summary'!$H712)),IF(0&lt;'2_all_summary'!P712,1,2),IF(0='2_all_summary'!P712,4,3))</f>
        <v>4</v>
      </c>
      <c r="N713" s="39">
        <f>IF(ISNUMBER(SEARCH("Yes",'2_all_summary'!$H712)),IF(ISNUMBER(SEARCH("Yes",'2_all_summary'!Q712)),1,2),IF(ISNUMBER(SEARCH("No",'2_all_summary'!Q712)),4,3))</f>
        <v>4</v>
      </c>
      <c r="O713" s="39">
        <f>IF(ISNUMBER(SEARCH("Yes",'2_all_summary'!$H712)),IF(ISNUMBER(SEARCH("Yes",'2_all_summary'!R712)),1,2),IF(ISNUMBER(SEARCH("No",'2_all_summary'!R712)),4,3))</f>
        <v>4</v>
      </c>
      <c r="P713" s="39">
        <f>IF(ISNUMBER(SEARCH("Yes",'2_all_summary'!$H712)),IF(ISNUMBER(SEARCH("Yes",'2_all_summary'!S712)),1,2),IF(ISNUMBER(SEARCH("No",'2_all_summary'!S712)),4,3))</f>
        <v>4</v>
      </c>
      <c r="Q713" s="39">
        <f>IF(ISNUMBER(SEARCH("Yes",'2_all_summary'!$H712)),IF(0&lt;'2_all_summary'!T712,1,2),IF(0='2_all_summary'!T712,4,3))</f>
        <v>4</v>
      </c>
      <c r="R713" s="39">
        <f>IF(ISNUMBER(SEARCH("Yes",'2_all_summary'!$H712)),IF(ISNUMBER(SEARCH("Yes",'2_all_summary'!U712)),1,2),IF(ISNUMBER(SEARCH("No",'2_all_summary'!U712)),4,3))</f>
        <v>4</v>
      </c>
    </row>
    <row r="714" spans="7:18" x14ac:dyDescent="0.3">
      <c r="G714" s="53"/>
      <c r="H714" s="39" t="str">
        <f>'2_all_summary'!D713</f>
        <v>Density-dependent recruitment of Puntius sophore in floodplain waterbodies in Bangladesh</v>
      </c>
      <c r="I714" s="39" t="str">
        <f>'2_all_summary'!E713</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714" s="39">
        <f>IF(ISNUMBER(SEARCH("Yes",'2_all_summary'!$H713)),IF(ISNUMBER(SEARCH("Yes",'2_all_summary'!M713)),1,2),IF(ISNUMBER(SEARCH("No",'2_all_summary'!M713)),4,3))</f>
        <v>4</v>
      </c>
      <c r="K714" s="39">
        <f>IF(ISNUMBER(SEARCH("Yes",'2_all_summary'!$H713)),IF(ISNUMBER(SEARCH("Yes",'2_all_summary'!N713)),1,2),IF(ISNUMBER(SEARCH("No",'2_all_summary'!N713)),4,3))</f>
        <v>4</v>
      </c>
      <c r="L714" s="39">
        <f>IF(ISNUMBER(SEARCH("Yes",'2_all_summary'!$H713)),IF(ISNUMBER(SEARCH("Yes",'2_all_summary'!O713)),1,2),IF(ISNUMBER(SEARCH("No",'2_all_summary'!O713)),4,3))</f>
        <v>4</v>
      </c>
      <c r="M714" s="39">
        <f>IF(ISNUMBER(SEARCH("Yes",'2_all_summary'!$H713)),IF(0&lt;'2_all_summary'!P713,1,2),IF(0='2_all_summary'!P713,4,3))</f>
        <v>4</v>
      </c>
      <c r="N714" s="39">
        <f>IF(ISNUMBER(SEARCH("Yes",'2_all_summary'!$H713)),IF(ISNUMBER(SEARCH("Yes",'2_all_summary'!Q713)),1,2),IF(ISNUMBER(SEARCH("No",'2_all_summary'!Q713)),4,3))</f>
        <v>4</v>
      </c>
      <c r="O714" s="39">
        <f>IF(ISNUMBER(SEARCH("Yes",'2_all_summary'!$H713)),IF(ISNUMBER(SEARCH("Yes",'2_all_summary'!R713)),1,2),IF(ISNUMBER(SEARCH("No",'2_all_summary'!R713)),4,3))</f>
        <v>4</v>
      </c>
      <c r="P714" s="39">
        <f>IF(ISNUMBER(SEARCH("Yes",'2_all_summary'!$H713)),IF(ISNUMBER(SEARCH("Yes",'2_all_summary'!S713)),1,2),IF(ISNUMBER(SEARCH("No",'2_all_summary'!S713)),4,3))</f>
        <v>4</v>
      </c>
      <c r="Q714" s="39">
        <f>IF(ISNUMBER(SEARCH("Yes",'2_all_summary'!$H713)),IF(0&lt;'2_all_summary'!T713,1,2),IF(0='2_all_summary'!T713,4,3))</f>
        <v>4</v>
      </c>
      <c r="R714" s="39">
        <f>IF(ISNUMBER(SEARCH("Yes",'2_all_summary'!$H713)),IF(ISNUMBER(SEARCH("Yes",'2_all_summary'!U713)),1,2),IF(ISNUMBER(SEARCH("No",'2_all_summary'!U713)),4,3))</f>
        <v>4</v>
      </c>
    </row>
    <row r="715" spans="7:18" x14ac:dyDescent="0.3">
      <c r="G715" s="53"/>
      <c r="H715" s="39" t="str">
        <f>'2_all_summary'!D714</f>
        <v>Assessment of the stock status of small-scale and multi-gear fisheries resources in the tropical Eastern Pacific region</v>
      </c>
      <c r="I715" s="39" t="str">
        <f>'2_all_summary'!E714</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v>
      </c>
      <c r="J715" s="39">
        <f>IF(ISNUMBER(SEARCH("Yes",'2_all_summary'!$H714)),IF(ISNUMBER(SEARCH("Yes",'2_all_summary'!M714)),1,2),IF(ISNUMBER(SEARCH("No",'2_all_summary'!M714)),4,3))</f>
        <v>4</v>
      </c>
      <c r="K715" s="39">
        <f>IF(ISNUMBER(SEARCH("Yes",'2_all_summary'!$H714)),IF(ISNUMBER(SEARCH("Yes",'2_all_summary'!N714)),1,2),IF(ISNUMBER(SEARCH("No",'2_all_summary'!N714)),4,3))</f>
        <v>4</v>
      </c>
      <c r="L715" s="39">
        <f>IF(ISNUMBER(SEARCH("Yes",'2_all_summary'!$H714)),IF(ISNUMBER(SEARCH("Yes",'2_all_summary'!O714)),1,2),IF(ISNUMBER(SEARCH("No",'2_all_summary'!O714)),4,3))</f>
        <v>4</v>
      </c>
      <c r="M715" s="39">
        <f>IF(ISNUMBER(SEARCH("Yes",'2_all_summary'!$H714)),IF(0&lt;'2_all_summary'!P714,1,2),IF(0='2_all_summary'!P714,4,3))</f>
        <v>4</v>
      </c>
      <c r="N715" s="39">
        <f>IF(ISNUMBER(SEARCH("Yes",'2_all_summary'!$H714)),IF(ISNUMBER(SEARCH("Yes",'2_all_summary'!Q714)),1,2),IF(ISNUMBER(SEARCH("No",'2_all_summary'!Q714)),4,3))</f>
        <v>4</v>
      </c>
      <c r="O715" s="39">
        <f>IF(ISNUMBER(SEARCH("Yes",'2_all_summary'!$H714)),IF(ISNUMBER(SEARCH("Yes",'2_all_summary'!R714)),1,2),IF(ISNUMBER(SEARCH("No",'2_all_summary'!R714)),4,3))</f>
        <v>4</v>
      </c>
      <c r="P715" s="39">
        <f>IF(ISNUMBER(SEARCH("Yes",'2_all_summary'!$H714)),IF(ISNUMBER(SEARCH("Yes",'2_all_summary'!S714)),1,2),IF(ISNUMBER(SEARCH("No",'2_all_summary'!S714)),4,3))</f>
        <v>4</v>
      </c>
      <c r="Q715" s="39">
        <f>IF(ISNUMBER(SEARCH("Yes",'2_all_summary'!$H714)),IF(0&lt;'2_all_summary'!T714,1,2),IF(0='2_all_summary'!T714,4,3))</f>
        <v>4</v>
      </c>
      <c r="R715" s="39">
        <f>IF(ISNUMBER(SEARCH("Yes",'2_all_summary'!$H714)),IF(ISNUMBER(SEARCH("Yes",'2_all_summary'!U714)),1,2),IF(ISNUMBER(SEARCH("No",'2_all_summary'!U714)),4,3))</f>
        <v>4</v>
      </c>
    </row>
    <row r="716" spans="7:18" x14ac:dyDescent="0.3">
      <c r="G716" s="53"/>
      <c r="H716" s="39" t="str">
        <f>'2_all_summary'!D715</f>
        <v>Role of Marine National Park for Sustainable Livelihoods of Artisan Fisherfolk: A Case Study of MNP, Jamnagar</v>
      </c>
      <c r="I716" s="39" t="str">
        <f>'2_all_summary'!E715</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v>
      </c>
      <c r="J716" s="39">
        <f>IF(ISNUMBER(SEARCH("Yes",'2_all_summary'!$H715)),IF(ISNUMBER(SEARCH("Yes",'2_all_summary'!M715)),1,2),IF(ISNUMBER(SEARCH("No",'2_all_summary'!M715)),4,3))</f>
        <v>4</v>
      </c>
      <c r="K716" s="39">
        <f>IF(ISNUMBER(SEARCH("Yes",'2_all_summary'!$H715)),IF(ISNUMBER(SEARCH("Yes",'2_all_summary'!N715)),1,2),IF(ISNUMBER(SEARCH("No",'2_all_summary'!N715)),4,3))</f>
        <v>4</v>
      </c>
      <c r="L716" s="39">
        <f>IF(ISNUMBER(SEARCH("Yes",'2_all_summary'!$H715)),IF(ISNUMBER(SEARCH("Yes",'2_all_summary'!O715)),1,2),IF(ISNUMBER(SEARCH("No",'2_all_summary'!O715)),4,3))</f>
        <v>4</v>
      </c>
      <c r="M716" s="39">
        <f>IF(ISNUMBER(SEARCH("Yes",'2_all_summary'!$H715)),IF(0&lt;'2_all_summary'!P715,1,2),IF(0='2_all_summary'!P715,4,3))</f>
        <v>4</v>
      </c>
      <c r="N716" s="39">
        <f>IF(ISNUMBER(SEARCH("Yes",'2_all_summary'!$H715)),IF(ISNUMBER(SEARCH("Yes",'2_all_summary'!Q715)),1,2),IF(ISNUMBER(SEARCH("No",'2_all_summary'!Q715)),4,3))</f>
        <v>4</v>
      </c>
      <c r="O716" s="39">
        <f>IF(ISNUMBER(SEARCH("Yes",'2_all_summary'!$H715)),IF(ISNUMBER(SEARCH("Yes",'2_all_summary'!R715)),1,2),IF(ISNUMBER(SEARCH("No",'2_all_summary'!R715)),4,3))</f>
        <v>4</v>
      </c>
      <c r="P716" s="39">
        <f>IF(ISNUMBER(SEARCH("Yes",'2_all_summary'!$H715)),IF(ISNUMBER(SEARCH("Yes",'2_all_summary'!S715)),1,2),IF(ISNUMBER(SEARCH("No",'2_all_summary'!S715)),4,3))</f>
        <v>4</v>
      </c>
      <c r="Q716" s="39">
        <f>IF(ISNUMBER(SEARCH("Yes",'2_all_summary'!$H715)),IF(0&lt;'2_all_summary'!T715,1,2),IF(0='2_all_summary'!T715,4,3))</f>
        <v>4</v>
      </c>
      <c r="R716" s="39">
        <f>IF(ISNUMBER(SEARCH("Yes",'2_all_summary'!$H715)),IF(ISNUMBER(SEARCH("Yes",'2_all_summary'!U715)),1,2),IF(ISNUMBER(SEARCH("No",'2_all_summary'!U715)),4,3))</f>
        <v>4</v>
      </c>
    </row>
    <row r="717" spans="7:18" x14ac:dyDescent="0.3">
      <c r="G717" s="53"/>
      <c r="H717" s="39" t="str">
        <f>'2_all_summary'!D716</f>
        <v>Perceptions of access and benefits from community-based aquaculture through Photovoice: A case study within a locally managed marine area in Madagascar</v>
      </c>
      <c r="I717" s="39" t="str">
        <f>'2_all_summary'!E716</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v>
      </c>
      <c r="J717" s="39">
        <f>IF(ISNUMBER(SEARCH("Yes",'2_all_summary'!$H716)),IF(ISNUMBER(SEARCH("Yes",'2_all_summary'!M716)),1,2),IF(ISNUMBER(SEARCH("No",'2_all_summary'!M716)),4,3))</f>
        <v>4</v>
      </c>
      <c r="K717" s="39">
        <f>IF(ISNUMBER(SEARCH("Yes",'2_all_summary'!$H716)),IF(ISNUMBER(SEARCH("Yes",'2_all_summary'!N716)),1,2),IF(ISNUMBER(SEARCH("No",'2_all_summary'!N716)),4,3))</f>
        <v>4</v>
      </c>
      <c r="L717" s="39">
        <f>IF(ISNUMBER(SEARCH("Yes",'2_all_summary'!$H716)),IF(ISNUMBER(SEARCH("Yes",'2_all_summary'!O716)),1,2),IF(ISNUMBER(SEARCH("No",'2_all_summary'!O716)),4,3))</f>
        <v>4</v>
      </c>
      <c r="M717" s="39">
        <f>IF(ISNUMBER(SEARCH("Yes",'2_all_summary'!$H716)),IF(0&lt;'2_all_summary'!P716,1,2),IF(0='2_all_summary'!P716,4,3))</f>
        <v>4</v>
      </c>
      <c r="N717" s="39">
        <f>IF(ISNUMBER(SEARCH("Yes",'2_all_summary'!$H716)),IF(ISNUMBER(SEARCH("Yes",'2_all_summary'!Q716)),1,2),IF(ISNUMBER(SEARCH("No",'2_all_summary'!Q716)),4,3))</f>
        <v>4</v>
      </c>
      <c r="O717" s="39">
        <f>IF(ISNUMBER(SEARCH("Yes",'2_all_summary'!$H716)),IF(ISNUMBER(SEARCH("Yes",'2_all_summary'!R716)),1,2),IF(ISNUMBER(SEARCH("No",'2_all_summary'!R716)),4,3))</f>
        <v>4</v>
      </c>
      <c r="P717" s="39">
        <f>IF(ISNUMBER(SEARCH("Yes",'2_all_summary'!$H716)),IF(ISNUMBER(SEARCH("Yes",'2_all_summary'!S716)),1,2),IF(ISNUMBER(SEARCH("No",'2_all_summary'!S716)),4,3))</f>
        <v>4</v>
      </c>
      <c r="Q717" s="39">
        <f>IF(ISNUMBER(SEARCH("Yes",'2_all_summary'!$H716)),IF(0&lt;'2_all_summary'!T716,1,2),IF(0='2_all_summary'!T716,4,3))</f>
        <v>4</v>
      </c>
      <c r="R717" s="39">
        <f>IF(ISNUMBER(SEARCH("Yes",'2_all_summary'!$H716)),IF(ISNUMBER(SEARCH("Yes",'2_all_summary'!U716)),1,2),IF(ISNUMBER(SEARCH("No",'2_all_summary'!U716)),4,3))</f>
        <v>4</v>
      </c>
    </row>
    <row r="718" spans="7:18" x14ac:dyDescent="0.3">
      <c r="G718" s="53"/>
      <c r="H718" s="39" t="str">
        <f>'2_all_summary'!D717</f>
        <v>Vaccination rates for pandemic influenza among pregnant women: An early observation from Chennai, South India</v>
      </c>
      <c r="I718" s="39" t="str">
        <f>'2_all_summary'!E717</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718" s="39">
        <f>IF(ISNUMBER(SEARCH("Yes",'2_all_summary'!$H717)),IF(ISNUMBER(SEARCH("Yes",'2_all_summary'!M717)),1,2),IF(ISNUMBER(SEARCH("No",'2_all_summary'!M717)),4,3))</f>
        <v>4</v>
      </c>
      <c r="K718" s="39">
        <f>IF(ISNUMBER(SEARCH("Yes",'2_all_summary'!$H717)),IF(ISNUMBER(SEARCH("Yes",'2_all_summary'!N717)),1,2),IF(ISNUMBER(SEARCH("No",'2_all_summary'!N717)),4,3))</f>
        <v>4</v>
      </c>
      <c r="L718" s="39">
        <f>IF(ISNUMBER(SEARCH("Yes",'2_all_summary'!$H717)),IF(ISNUMBER(SEARCH("Yes",'2_all_summary'!O717)),1,2),IF(ISNUMBER(SEARCH("No",'2_all_summary'!O717)),4,3))</f>
        <v>4</v>
      </c>
      <c r="M718" s="39">
        <f>IF(ISNUMBER(SEARCH("Yes",'2_all_summary'!$H717)),IF(0&lt;'2_all_summary'!P717,1,2),IF(0='2_all_summary'!P717,4,3))</f>
        <v>4</v>
      </c>
      <c r="N718" s="39">
        <f>IF(ISNUMBER(SEARCH("Yes",'2_all_summary'!$H717)),IF(ISNUMBER(SEARCH("Yes",'2_all_summary'!Q717)),1,2),IF(ISNUMBER(SEARCH("No",'2_all_summary'!Q717)),4,3))</f>
        <v>4</v>
      </c>
      <c r="O718" s="39">
        <f>IF(ISNUMBER(SEARCH("Yes",'2_all_summary'!$H717)),IF(ISNUMBER(SEARCH("Yes",'2_all_summary'!R717)),1,2),IF(ISNUMBER(SEARCH("No",'2_all_summary'!R717)),4,3))</f>
        <v>4</v>
      </c>
      <c r="P718" s="39">
        <f>IF(ISNUMBER(SEARCH("Yes",'2_all_summary'!$H717)),IF(ISNUMBER(SEARCH("Yes",'2_all_summary'!S717)),1,2),IF(ISNUMBER(SEARCH("No",'2_all_summary'!S717)),4,3))</f>
        <v>4</v>
      </c>
      <c r="Q718" s="39">
        <f>IF(ISNUMBER(SEARCH("Yes",'2_all_summary'!$H717)),IF(0&lt;'2_all_summary'!T717,1,2),IF(0='2_all_summary'!T717,4,3))</f>
        <v>4</v>
      </c>
      <c r="R718" s="39">
        <f>IF(ISNUMBER(SEARCH("Yes",'2_all_summary'!$H717)),IF(ISNUMBER(SEARCH("Yes",'2_all_summary'!U717)),1,2),IF(ISNUMBER(SEARCH("No",'2_all_summary'!U717)),4,3))</f>
        <v>4</v>
      </c>
    </row>
    <row r="719" spans="7:18" x14ac:dyDescent="0.3">
      <c r="G719" s="53"/>
      <c r="H719" s="39" t="str">
        <f>'2_all_summary'!D718</f>
        <v>Community based ecological mangrove rehabilitation (CBEMR) in Indonesia: From small (12-33 ha) to medium scales (400 ha) with pathways for adoption at larger scales (&gt;5000 ha)</v>
      </c>
      <c r="I719" s="39" t="str">
        <f>'2_all_summary'!E718</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v>
      </c>
      <c r="J719" s="39">
        <f>IF(ISNUMBER(SEARCH("Yes",'2_all_summary'!$H718)),IF(ISNUMBER(SEARCH("Yes",'2_all_summary'!M718)),1,2),IF(ISNUMBER(SEARCH("No",'2_all_summary'!M718)),4,3))</f>
        <v>4</v>
      </c>
      <c r="K719" s="39">
        <f>IF(ISNUMBER(SEARCH("Yes",'2_all_summary'!$H718)),IF(ISNUMBER(SEARCH("Yes",'2_all_summary'!N718)),1,2),IF(ISNUMBER(SEARCH("No",'2_all_summary'!N718)),4,3))</f>
        <v>4</v>
      </c>
      <c r="L719" s="39">
        <f>IF(ISNUMBER(SEARCH("Yes",'2_all_summary'!$H718)),IF(ISNUMBER(SEARCH("Yes",'2_all_summary'!O718)),1,2),IF(ISNUMBER(SEARCH("No",'2_all_summary'!O718)),4,3))</f>
        <v>4</v>
      </c>
      <c r="M719" s="39">
        <f>IF(ISNUMBER(SEARCH("Yes",'2_all_summary'!$H718)),IF(0&lt;'2_all_summary'!P718,1,2),IF(0='2_all_summary'!P718,4,3))</f>
        <v>4</v>
      </c>
      <c r="N719" s="39">
        <f>IF(ISNUMBER(SEARCH("Yes",'2_all_summary'!$H718)),IF(ISNUMBER(SEARCH("Yes",'2_all_summary'!Q718)),1,2),IF(ISNUMBER(SEARCH("No",'2_all_summary'!Q718)),4,3))</f>
        <v>4</v>
      </c>
      <c r="O719" s="39">
        <f>IF(ISNUMBER(SEARCH("Yes",'2_all_summary'!$H718)),IF(ISNUMBER(SEARCH("Yes",'2_all_summary'!R718)),1,2),IF(ISNUMBER(SEARCH("No",'2_all_summary'!R718)),4,3))</f>
        <v>4</v>
      </c>
      <c r="P719" s="39">
        <f>IF(ISNUMBER(SEARCH("Yes",'2_all_summary'!$H718)),IF(ISNUMBER(SEARCH("Yes",'2_all_summary'!S718)),1,2),IF(ISNUMBER(SEARCH("No",'2_all_summary'!S718)),4,3))</f>
        <v>4</v>
      </c>
      <c r="Q719" s="39">
        <f>IF(ISNUMBER(SEARCH("Yes",'2_all_summary'!$H718)),IF(0&lt;'2_all_summary'!T718,1,2),IF(0='2_all_summary'!T718,4,3))</f>
        <v>4</v>
      </c>
      <c r="R719" s="39">
        <f>IF(ISNUMBER(SEARCH("Yes",'2_all_summary'!$H718)),IF(ISNUMBER(SEARCH("Yes",'2_all_summary'!U718)),1,2),IF(ISNUMBER(SEARCH("No",'2_all_summary'!U718)),4,3))</f>
        <v>4</v>
      </c>
    </row>
    <row r="720" spans="7:18" x14ac:dyDescent="0.3">
      <c r="G720" s="53"/>
      <c r="H720" s="39" t="str">
        <f>'2_all_summary'!D719</f>
        <v>Community-based management induces rapid recovery of a high-value tropical freshwater fishery</v>
      </c>
      <c r="I720" s="39" t="str">
        <f>'2_all_summary'!E719</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v>
      </c>
      <c r="J720" s="39">
        <f>IF(ISNUMBER(SEARCH("Yes",'2_all_summary'!$H719)),IF(ISNUMBER(SEARCH("Yes",'2_all_summary'!M719)),1,2),IF(ISNUMBER(SEARCH("No",'2_all_summary'!M719)),4,3))</f>
        <v>4</v>
      </c>
      <c r="K720" s="39">
        <f>IF(ISNUMBER(SEARCH("Yes",'2_all_summary'!$H719)),IF(ISNUMBER(SEARCH("Yes",'2_all_summary'!N719)),1,2),IF(ISNUMBER(SEARCH("No",'2_all_summary'!N719)),4,3))</f>
        <v>4</v>
      </c>
      <c r="L720" s="39">
        <f>IF(ISNUMBER(SEARCH("Yes",'2_all_summary'!$H719)),IF(ISNUMBER(SEARCH("Yes",'2_all_summary'!O719)),1,2),IF(ISNUMBER(SEARCH("No",'2_all_summary'!O719)),4,3))</f>
        <v>4</v>
      </c>
      <c r="M720" s="39">
        <f>IF(ISNUMBER(SEARCH("Yes",'2_all_summary'!$H719)),IF(0&lt;'2_all_summary'!P719,1,2),IF(0='2_all_summary'!P719,4,3))</f>
        <v>4</v>
      </c>
      <c r="N720" s="39">
        <f>IF(ISNUMBER(SEARCH("Yes",'2_all_summary'!$H719)),IF(ISNUMBER(SEARCH("Yes",'2_all_summary'!Q719)),1,2),IF(ISNUMBER(SEARCH("No",'2_all_summary'!Q719)),4,3))</f>
        <v>4</v>
      </c>
      <c r="O720" s="39">
        <f>IF(ISNUMBER(SEARCH("Yes",'2_all_summary'!$H719)),IF(ISNUMBER(SEARCH("Yes",'2_all_summary'!R719)),1,2),IF(ISNUMBER(SEARCH("No",'2_all_summary'!R719)),4,3))</f>
        <v>4</v>
      </c>
      <c r="P720" s="39">
        <f>IF(ISNUMBER(SEARCH("Yes",'2_all_summary'!$H719)),IF(ISNUMBER(SEARCH("Yes",'2_all_summary'!S719)),1,2),IF(ISNUMBER(SEARCH("No",'2_all_summary'!S719)),4,3))</f>
        <v>4</v>
      </c>
      <c r="Q720" s="39">
        <f>IF(ISNUMBER(SEARCH("Yes",'2_all_summary'!$H719)),IF(0&lt;'2_all_summary'!T719,1,2),IF(0='2_all_summary'!T719,4,3))</f>
        <v>4</v>
      </c>
      <c r="R720" s="39">
        <f>IF(ISNUMBER(SEARCH("Yes",'2_all_summary'!$H719)),IF(ISNUMBER(SEARCH("Yes",'2_all_summary'!U719)),1,2),IF(ISNUMBER(SEARCH("No",'2_all_summary'!U719)),4,3))</f>
        <v>4</v>
      </c>
    </row>
    <row r="721" spans="7:18" x14ac:dyDescent="0.3">
      <c r="G721" s="53"/>
      <c r="H721" s="39" t="str">
        <f>'2_all_summary'!D720</f>
        <v>Balancing ecology, economy and culture in fisheries policy: Participatory research in the Western Mediterranean demersal fisheries management plan</v>
      </c>
      <c r="I721" s="39" t="str">
        <f>'2_all_summary'!E720</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v>
      </c>
      <c r="J721" s="39">
        <f>IF(ISNUMBER(SEARCH("Yes",'2_all_summary'!$H720)),IF(ISNUMBER(SEARCH("Yes",'2_all_summary'!M720)),1,2),IF(ISNUMBER(SEARCH("No",'2_all_summary'!M720)),4,3))</f>
        <v>4</v>
      </c>
      <c r="K721" s="39">
        <f>IF(ISNUMBER(SEARCH("Yes",'2_all_summary'!$H720)),IF(ISNUMBER(SEARCH("Yes",'2_all_summary'!N720)),1,2),IF(ISNUMBER(SEARCH("No",'2_all_summary'!N720)),4,3))</f>
        <v>4</v>
      </c>
      <c r="L721" s="39">
        <f>IF(ISNUMBER(SEARCH("Yes",'2_all_summary'!$H720)),IF(ISNUMBER(SEARCH("Yes",'2_all_summary'!O720)),1,2),IF(ISNUMBER(SEARCH("No",'2_all_summary'!O720)),4,3))</f>
        <v>4</v>
      </c>
      <c r="M721" s="39">
        <f>IF(ISNUMBER(SEARCH("Yes",'2_all_summary'!$H720)),IF(0&lt;'2_all_summary'!P720,1,2),IF(0='2_all_summary'!P720,4,3))</f>
        <v>4</v>
      </c>
      <c r="N721" s="39">
        <f>IF(ISNUMBER(SEARCH("Yes",'2_all_summary'!$H720)),IF(ISNUMBER(SEARCH("Yes",'2_all_summary'!Q720)),1,2),IF(ISNUMBER(SEARCH("No",'2_all_summary'!Q720)),4,3))</f>
        <v>4</v>
      </c>
      <c r="O721" s="39">
        <f>IF(ISNUMBER(SEARCH("Yes",'2_all_summary'!$H720)),IF(ISNUMBER(SEARCH("Yes",'2_all_summary'!R720)),1,2),IF(ISNUMBER(SEARCH("No",'2_all_summary'!R720)),4,3))</f>
        <v>4</v>
      </c>
      <c r="P721" s="39">
        <f>IF(ISNUMBER(SEARCH("Yes",'2_all_summary'!$H720)),IF(ISNUMBER(SEARCH("Yes",'2_all_summary'!S720)),1,2),IF(ISNUMBER(SEARCH("No",'2_all_summary'!S720)),4,3))</f>
        <v>4</v>
      </c>
      <c r="Q721" s="39">
        <f>IF(ISNUMBER(SEARCH("Yes",'2_all_summary'!$H720)),IF(0&lt;'2_all_summary'!T720,1,2),IF(0='2_all_summary'!T720,4,3))</f>
        <v>4</v>
      </c>
      <c r="R721" s="39">
        <f>IF(ISNUMBER(SEARCH("Yes",'2_all_summary'!$H720)),IF(ISNUMBER(SEARCH("Yes",'2_all_summary'!U720)),1,2),IF(ISNUMBER(SEARCH("No",'2_all_summary'!U720)),4,3))</f>
        <v>4</v>
      </c>
    </row>
    <row r="722" spans="7:18" x14ac:dyDescent="0.3">
      <c r="G722" s="53"/>
      <c r="H722" s="39" t="str">
        <f>'2_all_summary'!D721</f>
        <v>Quantifying Variability in Four U.S. Streams Using a Long-Term Dataset: Patterns in Biotic Endpoints</v>
      </c>
      <c r="I722" s="39" t="str">
        <f>'2_all_summary'!E721</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v>
      </c>
      <c r="J722" s="39">
        <f>IF(ISNUMBER(SEARCH("Yes",'2_all_summary'!$H721)),IF(ISNUMBER(SEARCH("Yes",'2_all_summary'!M721)),1,2),IF(ISNUMBER(SEARCH("No",'2_all_summary'!M721)),4,3))</f>
        <v>4</v>
      </c>
      <c r="K722" s="39">
        <f>IF(ISNUMBER(SEARCH("Yes",'2_all_summary'!$H721)),IF(ISNUMBER(SEARCH("Yes",'2_all_summary'!N721)),1,2),IF(ISNUMBER(SEARCH("No",'2_all_summary'!N721)),4,3))</f>
        <v>4</v>
      </c>
      <c r="L722" s="39">
        <f>IF(ISNUMBER(SEARCH("Yes",'2_all_summary'!$H721)),IF(ISNUMBER(SEARCH("Yes",'2_all_summary'!O721)),1,2),IF(ISNUMBER(SEARCH("No",'2_all_summary'!O721)),4,3))</f>
        <v>4</v>
      </c>
      <c r="M722" s="39">
        <f>IF(ISNUMBER(SEARCH("Yes",'2_all_summary'!$H721)),IF(0&lt;'2_all_summary'!P721,1,2),IF(0='2_all_summary'!P721,4,3))</f>
        <v>4</v>
      </c>
      <c r="N722" s="39">
        <f>IF(ISNUMBER(SEARCH("Yes",'2_all_summary'!$H721)),IF(ISNUMBER(SEARCH("Yes",'2_all_summary'!Q721)),1,2),IF(ISNUMBER(SEARCH("No",'2_all_summary'!Q721)),4,3))</f>
        <v>4</v>
      </c>
      <c r="O722" s="39">
        <f>IF(ISNUMBER(SEARCH("Yes",'2_all_summary'!$H721)),IF(ISNUMBER(SEARCH("Yes",'2_all_summary'!R721)),1,2),IF(ISNUMBER(SEARCH("No",'2_all_summary'!R721)),4,3))</f>
        <v>4</v>
      </c>
      <c r="P722" s="39">
        <f>IF(ISNUMBER(SEARCH("Yes",'2_all_summary'!$H721)),IF(ISNUMBER(SEARCH("Yes",'2_all_summary'!S721)),1,2),IF(ISNUMBER(SEARCH("No",'2_all_summary'!S721)),4,3))</f>
        <v>4</v>
      </c>
      <c r="Q722" s="39">
        <f>IF(ISNUMBER(SEARCH("Yes",'2_all_summary'!$H721)),IF(0&lt;'2_all_summary'!T721,1,2),IF(0='2_all_summary'!T721,4,3))</f>
        <v>4</v>
      </c>
      <c r="R722" s="39">
        <f>IF(ISNUMBER(SEARCH("Yes",'2_all_summary'!$H721)),IF(ISNUMBER(SEARCH("Yes",'2_all_summary'!U721)),1,2),IF(ISNUMBER(SEARCH("No",'2_all_summary'!U721)),4,3))</f>
        <v>4</v>
      </c>
    </row>
    <row r="723" spans="7:18" x14ac:dyDescent="0.3">
      <c r="G723" s="53"/>
      <c r="H723" s="39" t="str">
        <f>'2_all_summary'!D722</f>
        <v>The panglima laot of Aceh: A case study in large-scale community-based marine management after the 2004 Indian Ocean tsunami</v>
      </c>
      <c r="I723" s="39" t="str">
        <f>'2_all_summary'!E722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v>
      </c>
      <c r="J723" s="39">
        <f>IF(ISNUMBER(SEARCH("Yes",'2_all_summary'!$H722)),IF(ISNUMBER(SEARCH("Yes",'2_all_summary'!M722)),1,2),IF(ISNUMBER(SEARCH("No",'2_all_summary'!M722)),4,3))</f>
        <v>4</v>
      </c>
      <c r="K723" s="39">
        <f>IF(ISNUMBER(SEARCH("Yes",'2_all_summary'!$H722)),IF(ISNUMBER(SEARCH("Yes",'2_all_summary'!N722)),1,2),IF(ISNUMBER(SEARCH("No",'2_all_summary'!N722)),4,3))</f>
        <v>4</v>
      </c>
      <c r="L723" s="39">
        <f>IF(ISNUMBER(SEARCH("Yes",'2_all_summary'!$H722)),IF(ISNUMBER(SEARCH("Yes",'2_all_summary'!O722)),1,2),IF(ISNUMBER(SEARCH("No",'2_all_summary'!O722)),4,3))</f>
        <v>4</v>
      </c>
      <c r="M723" s="39">
        <f>IF(ISNUMBER(SEARCH("Yes",'2_all_summary'!$H722)),IF(0&lt;'2_all_summary'!P722,1,2),IF(0='2_all_summary'!P722,4,3))</f>
        <v>4</v>
      </c>
      <c r="N723" s="39">
        <f>IF(ISNUMBER(SEARCH("Yes",'2_all_summary'!$H722)),IF(ISNUMBER(SEARCH("Yes",'2_all_summary'!Q722)),1,2),IF(ISNUMBER(SEARCH("No",'2_all_summary'!Q722)),4,3))</f>
        <v>4</v>
      </c>
      <c r="O723" s="39">
        <f>IF(ISNUMBER(SEARCH("Yes",'2_all_summary'!$H722)),IF(ISNUMBER(SEARCH("Yes",'2_all_summary'!R722)),1,2),IF(ISNUMBER(SEARCH("No",'2_all_summary'!R722)),4,3))</f>
        <v>4</v>
      </c>
      <c r="P723" s="39">
        <f>IF(ISNUMBER(SEARCH("Yes",'2_all_summary'!$H722)),IF(ISNUMBER(SEARCH("Yes",'2_all_summary'!S722)),1,2),IF(ISNUMBER(SEARCH("No",'2_all_summary'!S722)),4,3))</f>
        <v>4</v>
      </c>
      <c r="Q723" s="39">
        <f>IF(ISNUMBER(SEARCH("Yes",'2_all_summary'!$H722)),IF(0&lt;'2_all_summary'!T722,1,2),IF(0='2_all_summary'!T722,4,3))</f>
        <v>4</v>
      </c>
      <c r="R723" s="39">
        <f>IF(ISNUMBER(SEARCH("Yes",'2_all_summary'!$H722)),IF(ISNUMBER(SEARCH("Yes",'2_all_summary'!U722)),1,2),IF(ISNUMBER(SEARCH("No",'2_all_summary'!U722)),4,3))</f>
        <v>4</v>
      </c>
    </row>
    <row r="724" spans="7:18" x14ac:dyDescent="0.3">
      <c r="G724" s="53"/>
      <c r="H724" s="39" t="str">
        <f>'2_all_summary'!D723</f>
        <v>Prevalence of Hepatitis B in Insular Regions of Southeast China: A Community-Based Study</v>
      </c>
      <c r="I724" s="39" t="str">
        <f>'2_all_summary'!E723</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v>
      </c>
      <c r="J724" s="39">
        <f>IF(ISNUMBER(SEARCH("Yes",'2_all_summary'!$H723)),IF(ISNUMBER(SEARCH("Yes",'2_all_summary'!M723)),1,2),IF(ISNUMBER(SEARCH("No",'2_all_summary'!M723)),4,3))</f>
        <v>4</v>
      </c>
      <c r="K724" s="39">
        <f>IF(ISNUMBER(SEARCH("Yes",'2_all_summary'!$H723)),IF(ISNUMBER(SEARCH("Yes",'2_all_summary'!N723)),1,2),IF(ISNUMBER(SEARCH("No",'2_all_summary'!N723)),4,3))</f>
        <v>4</v>
      </c>
      <c r="L724" s="39">
        <f>IF(ISNUMBER(SEARCH("Yes",'2_all_summary'!$H723)),IF(ISNUMBER(SEARCH("Yes",'2_all_summary'!O723)),1,2),IF(ISNUMBER(SEARCH("No",'2_all_summary'!O723)),4,3))</f>
        <v>4</v>
      </c>
      <c r="M724" s="39">
        <f>IF(ISNUMBER(SEARCH("Yes",'2_all_summary'!$H723)),IF(0&lt;'2_all_summary'!P723,1,2),IF(0='2_all_summary'!P723,4,3))</f>
        <v>4</v>
      </c>
      <c r="N724" s="39">
        <f>IF(ISNUMBER(SEARCH("Yes",'2_all_summary'!$H723)),IF(ISNUMBER(SEARCH("Yes",'2_all_summary'!Q723)),1,2),IF(ISNUMBER(SEARCH("No",'2_all_summary'!Q723)),4,3))</f>
        <v>4</v>
      </c>
      <c r="O724" s="39">
        <f>IF(ISNUMBER(SEARCH("Yes",'2_all_summary'!$H723)),IF(ISNUMBER(SEARCH("Yes",'2_all_summary'!R723)),1,2),IF(ISNUMBER(SEARCH("No",'2_all_summary'!R723)),4,3))</f>
        <v>4</v>
      </c>
      <c r="P724" s="39">
        <f>IF(ISNUMBER(SEARCH("Yes",'2_all_summary'!$H723)),IF(ISNUMBER(SEARCH("Yes",'2_all_summary'!S723)),1,2),IF(ISNUMBER(SEARCH("No",'2_all_summary'!S723)),4,3))</f>
        <v>4</v>
      </c>
      <c r="Q724" s="39">
        <f>IF(ISNUMBER(SEARCH("Yes",'2_all_summary'!$H723)),IF(0&lt;'2_all_summary'!T723,1,2),IF(0='2_all_summary'!T723,4,3))</f>
        <v>4</v>
      </c>
      <c r="R724" s="39">
        <f>IF(ISNUMBER(SEARCH("Yes",'2_all_summary'!$H723)),IF(ISNUMBER(SEARCH("Yes",'2_all_summary'!U723)),1,2),IF(ISNUMBER(SEARCH("No",'2_all_summary'!U723)),4,3))</f>
        <v>4</v>
      </c>
    </row>
    <row r="725" spans="7:18" x14ac:dyDescent="0.3">
      <c r="G725" s="53"/>
      <c r="H725" s="39" t="str">
        <f>'2_all_summary'!D724</f>
        <v>Using reef fish movement to inform marine reserve design</v>
      </c>
      <c r="I725" s="39" t="str">
        <f>'2_all_summary'!E724</f>
        <v>[No abstract available]</v>
      </c>
      <c r="J725" s="39">
        <f>IF(ISNUMBER(SEARCH("Yes",'2_all_summary'!$H724)),IF(ISNUMBER(SEARCH("Yes",'2_all_summary'!M724)),1,2),IF(ISNUMBER(SEARCH("No",'2_all_summary'!M724)),4,3))</f>
        <v>2</v>
      </c>
      <c r="K725" s="39">
        <f>IF(ISNUMBER(SEARCH("Yes",'2_all_summary'!$H724)),IF(ISNUMBER(SEARCH("Yes",'2_all_summary'!N724)),1,2),IF(ISNUMBER(SEARCH("No",'2_all_summary'!N724)),4,3))</f>
        <v>2</v>
      </c>
      <c r="L725" s="39">
        <f>IF(ISNUMBER(SEARCH("Yes",'2_all_summary'!$H724)),IF(ISNUMBER(SEARCH("Yes",'2_all_summary'!O724)),1,2),IF(ISNUMBER(SEARCH("No",'2_all_summary'!O724)),4,3))</f>
        <v>2</v>
      </c>
      <c r="M725" s="39">
        <f>IF(ISNUMBER(SEARCH("Yes",'2_all_summary'!$H724)),IF(0&lt;'2_all_summary'!P724,1,2),IF(0='2_all_summary'!P724,4,3))</f>
        <v>2</v>
      </c>
      <c r="N725" s="39">
        <f>IF(ISNUMBER(SEARCH("Yes",'2_all_summary'!$H724)),IF(ISNUMBER(SEARCH("Yes",'2_all_summary'!Q724)),1,2),IF(ISNUMBER(SEARCH("No",'2_all_summary'!Q724)),4,3))</f>
        <v>2</v>
      </c>
      <c r="O725" s="39">
        <f>IF(ISNUMBER(SEARCH("Yes",'2_all_summary'!$H724)),IF(ISNUMBER(SEARCH("Yes",'2_all_summary'!R724)),1,2),IF(ISNUMBER(SEARCH("No",'2_all_summary'!R724)),4,3))</f>
        <v>1</v>
      </c>
      <c r="P725" s="39">
        <f>IF(ISNUMBER(SEARCH("Yes",'2_all_summary'!$H724)),IF(ISNUMBER(SEARCH("Yes",'2_all_summary'!S724)),1,2),IF(ISNUMBER(SEARCH("No",'2_all_summary'!S724)),4,3))</f>
        <v>2</v>
      </c>
      <c r="Q725" s="39">
        <f>IF(ISNUMBER(SEARCH("Yes",'2_all_summary'!$H724)),IF(0&lt;'2_all_summary'!T724,1,2),IF(0='2_all_summary'!T724,4,3))</f>
        <v>1</v>
      </c>
      <c r="R725" s="39">
        <f>IF(ISNUMBER(SEARCH("Yes",'2_all_summary'!$H724)),IF(ISNUMBER(SEARCH("Yes",'2_all_summary'!U724)),1,2),IF(ISNUMBER(SEARCH("No",'2_all_summary'!U724)),4,3))</f>
        <v>1</v>
      </c>
    </row>
    <row r="726" spans="7:18" x14ac:dyDescent="0.3">
      <c r="G726" s="53"/>
      <c r="H726" s="39" t="str">
        <f>'2_all_summary'!D725</f>
        <v>Assessing the small-scale shark fishery of Madagascar through community-based monitoring and knowledge</v>
      </c>
      <c r="I726" s="39" t="str">
        <f>'2_all_summary'!E725</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v>
      </c>
      <c r="J726" s="39">
        <f>IF(ISNUMBER(SEARCH("Yes",'2_all_summary'!$H725)),IF(ISNUMBER(SEARCH("Yes",'2_all_summary'!M725)),1,2),IF(ISNUMBER(SEARCH("No",'2_all_summary'!M725)),4,3))</f>
        <v>4</v>
      </c>
      <c r="K726" s="39">
        <f>IF(ISNUMBER(SEARCH("Yes",'2_all_summary'!$H725)),IF(ISNUMBER(SEARCH("Yes",'2_all_summary'!N725)),1,2),IF(ISNUMBER(SEARCH("No",'2_all_summary'!N725)),4,3))</f>
        <v>4</v>
      </c>
      <c r="L726" s="39">
        <f>IF(ISNUMBER(SEARCH("Yes",'2_all_summary'!$H725)),IF(ISNUMBER(SEARCH("Yes",'2_all_summary'!O725)),1,2),IF(ISNUMBER(SEARCH("No",'2_all_summary'!O725)),4,3))</f>
        <v>4</v>
      </c>
      <c r="M726" s="39">
        <f>IF(ISNUMBER(SEARCH("Yes",'2_all_summary'!$H725)),IF(0&lt;'2_all_summary'!P725,1,2),IF(0='2_all_summary'!P725,4,3))</f>
        <v>4</v>
      </c>
      <c r="N726" s="39">
        <f>IF(ISNUMBER(SEARCH("Yes",'2_all_summary'!$H725)),IF(ISNUMBER(SEARCH("Yes",'2_all_summary'!Q725)),1,2),IF(ISNUMBER(SEARCH("No",'2_all_summary'!Q725)),4,3))</f>
        <v>4</v>
      </c>
      <c r="O726" s="39">
        <f>IF(ISNUMBER(SEARCH("Yes",'2_all_summary'!$H725)),IF(ISNUMBER(SEARCH("Yes",'2_all_summary'!R725)),1,2),IF(ISNUMBER(SEARCH("No",'2_all_summary'!R725)),4,3))</f>
        <v>4</v>
      </c>
      <c r="P726" s="39">
        <f>IF(ISNUMBER(SEARCH("Yes",'2_all_summary'!$H725)),IF(ISNUMBER(SEARCH("Yes",'2_all_summary'!S725)),1,2),IF(ISNUMBER(SEARCH("No",'2_all_summary'!S725)),4,3))</f>
        <v>4</v>
      </c>
      <c r="Q726" s="39">
        <f>IF(ISNUMBER(SEARCH("Yes",'2_all_summary'!$H725)),IF(0&lt;'2_all_summary'!T725,1,2),IF(0='2_all_summary'!T725,4,3))</f>
        <v>4</v>
      </c>
      <c r="R726" s="39">
        <f>IF(ISNUMBER(SEARCH("Yes",'2_all_summary'!$H725)),IF(ISNUMBER(SEARCH("Yes",'2_all_summary'!U725)),1,2),IF(ISNUMBER(SEARCH("No",'2_all_summary'!U725)),4,3))</f>
        <v>4</v>
      </c>
    </row>
    <row r="727" spans="7:18" x14ac:dyDescent="0.3">
      <c r="G727" s="53"/>
      <c r="H727" s="39" t="str">
        <f>'2_all_summary'!D726</f>
        <v>Madagascar</v>
      </c>
      <c r="I727" s="39" t="str">
        <f>'2_all_summary'!E726</f>
        <v>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v>
      </c>
      <c r="J727" s="39">
        <f>IF(ISNUMBER(SEARCH("Yes",'2_all_summary'!$H726)),IF(ISNUMBER(SEARCH("Yes",'2_all_summary'!M726)),1,2),IF(ISNUMBER(SEARCH("No",'2_all_summary'!M726)),4,3))</f>
        <v>4</v>
      </c>
      <c r="K727" s="39">
        <f>IF(ISNUMBER(SEARCH("Yes",'2_all_summary'!$H726)),IF(ISNUMBER(SEARCH("Yes",'2_all_summary'!N726)),1,2),IF(ISNUMBER(SEARCH("No",'2_all_summary'!N726)),4,3))</f>
        <v>4</v>
      </c>
      <c r="L727" s="39">
        <f>IF(ISNUMBER(SEARCH("Yes",'2_all_summary'!$H726)),IF(ISNUMBER(SEARCH("Yes",'2_all_summary'!O726)),1,2),IF(ISNUMBER(SEARCH("No",'2_all_summary'!O726)),4,3))</f>
        <v>4</v>
      </c>
      <c r="M727" s="39">
        <f>IF(ISNUMBER(SEARCH("Yes",'2_all_summary'!$H726)),IF(0&lt;'2_all_summary'!P726,1,2),IF(0='2_all_summary'!P726,4,3))</f>
        <v>4</v>
      </c>
      <c r="N727" s="39">
        <f>IF(ISNUMBER(SEARCH("Yes",'2_all_summary'!$H726)),IF(ISNUMBER(SEARCH("Yes",'2_all_summary'!Q726)),1,2),IF(ISNUMBER(SEARCH("No",'2_all_summary'!Q726)),4,3))</f>
        <v>4</v>
      </c>
      <c r="O727" s="39">
        <f>IF(ISNUMBER(SEARCH("Yes",'2_all_summary'!$H726)),IF(ISNUMBER(SEARCH("Yes",'2_all_summary'!R726)),1,2),IF(ISNUMBER(SEARCH("No",'2_all_summary'!R726)),4,3))</f>
        <v>4</v>
      </c>
      <c r="P727" s="39">
        <f>IF(ISNUMBER(SEARCH("Yes",'2_all_summary'!$H726)),IF(ISNUMBER(SEARCH("Yes",'2_all_summary'!S726)),1,2),IF(ISNUMBER(SEARCH("No",'2_all_summary'!S726)),4,3))</f>
        <v>4</v>
      </c>
      <c r="Q727" s="39">
        <f>IF(ISNUMBER(SEARCH("Yes",'2_all_summary'!$H726)),IF(0&lt;'2_all_summary'!T726,1,2),IF(0='2_all_summary'!T726,4,3))</f>
        <v>4</v>
      </c>
      <c r="R727" s="39">
        <f>IF(ISNUMBER(SEARCH("Yes",'2_all_summary'!$H726)),IF(ISNUMBER(SEARCH("Yes",'2_all_summary'!U726)),1,2),IF(ISNUMBER(SEARCH("No",'2_all_summary'!U726)),4,3))</f>
        <v>4</v>
      </c>
    </row>
    <row r="728" spans="7:18" x14ac:dyDescent="0.3">
      <c r="G728" s="53"/>
      <c r="H728" s="39" t="str">
        <f>'2_all_summary'!D727</f>
        <v>Perceptions of obvious and disruptive climate change: Community-based risk assessment for two native villages in Alaska</v>
      </c>
      <c r="I728" s="39" t="str">
        <f>'2_all_summary'!E727</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v>
      </c>
      <c r="J728" s="39">
        <f>IF(ISNUMBER(SEARCH("Yes",'2_all_summary'!$H727)),IF(ISNUMBER(SEARCH("Yes",'2_all_summary'!M727)),1,2),IF(ISNUMBER(SEARCH("No",'2_all_summary'!M727)),4,3))</f>
        <v>4</v>
      </c>
      <c r="K728" s="39">
        <f>IF(ISNUMBER(SEARCH("Yes",'2_all_summary'!$H727)),IF(ISNUMBER(SEARCH("Yes",'2_all_summary'!N727)),1,2),IF(ISNUMBER(SEARCH("No",'2_all_summary'!N727)),4,3))</f>
        <v>4</v>
      </c>
      <c r="L728" s="39">
        <f>IF(ISNUMBER(SEARCH("Yes",'2_all_summary'!$H727)),IF(ISNUMBER(SEARCH("Yes",'2_all_summary'!O727)),1,2),IF(ISNUMBER(SEARCH("No",'2_all_summary'!O727)),4,3))</f>
        <v>4</v>
      </c>
      <c r="M728" s="39">
        <f>IF(ISNUMBER(SEARCH("Yes",'2_all_summary'!$H727)),IF(0&lt;'2_all_summary'!P727,1,2),IF(0='2_all_summary'!P727,4,3))</f>
        <v>4</v>
      </c>
      <c r="N728" s="39">
        <f>IF(ISNUMBER(SEARCH("Yes",'2_all_summary'!$H727)),IF(ISNUMBER(SEARCH("Yes",'2_all_summary'!Q727)),1,2),IF(ISNUMBER(SEARCH("No",'2_all_summary'!Q727)),4,3))</f>
        <v>4</v>
      </c>
      <c r="O728" s="39">
        <f>IF(ISNUMBER(SEARCH("Yes",'2_all_summary'!$H727)),IF(ISNUMBER(SEARCH("Yes",'2_all_summary'!R727)),1,2),IF(ISNUMBER(SEARCH("No",'2_all_summary'!R727)),4,3))</f>
        <v>4</v>
      </c>
      <c r="P728" s="39">
        <f>IF(ISNUMBER(SEARCH("Yes",'2_all_summary'!$H727)),IF(ISNUMBER(SEARCH("Yes",'2_all_summary'!S727)),1,2),IF(ISNUMBER(SEARCH("No",'2_all_summary'!S727)),4,3))</f>
        <v>4</v>
      </c>
      <c r="Q728" s="39">
        <f>IF(ISNUMBER(SEARCH("Yes",'2_all_summary'!$H727)),IF(0&lt;'2_all_summary'!T727,1,2),IF(0='2_all_summary'!T727,4,3))</f>
        <v>4</v>
      </c>
      <c r="R728" s="39">
        <f>IF(ISNUMBER(SEARCH("Yes",'2_all_summary'!$H727)),IF(ISNUMBER(SEARCH("Yes",'2_all_summary'!U727)),1,2),IF(ISNUMBER(SEARCH("No",'2_all_summary'!U727)),4,3))</f>
        <v>4</v>
      </c>
    </row>
    <row r="729" spans="7:18" x14ac:dyDescent="0.3">
      <c r="G729" s="53"/>
      <c r="H729" s="39" t="str">
        <f>'2_all_summary'!D728</f>
        <v>An overview of fishing rights</v>
      </c>
      <c r="I729" s="39" t="str">
        <f>'2_all_summary'!E728</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v>
      </c>
      <c r="J729" s="39">
        <f>IF(ISNUMBER(SEARCH("Yes",'2_all_summary'!$H728)),IF(ISNUMBER(SEARCH("Yes",'2_all_summary'!M728)),1,2),IF(ISNUMBER(SEARCH("No",'2_all_summary'!M728)),4,3))</f>
        <v>4</v>
      </c>
      <c r="K729" s="39">
        <f>IF(ISNUMBER(SEARCH("Yes",'2_all_summary'!$H728)),IF(ISNUMBER(SEARCH("Yes",'2_all_summary'!N728)),1,2),IF(ISNUMBER(SEARCH("No",'2_all_summary'!N728)),4,3))</f>
        <v>4</v>
      </c>
      <c r="L729" s="39">
        <f>IF(ISNUMBER(SEARCH("Yes",'2_all_summary'!$H728)),IF(ISNUMBER(SEARCH("Yes",'2_all_summary'!O728)),1,2),IF(ISNUMBER(SEARCH("No",'2_all_summary'!O728)),4,3))</f>
        <v>4</v>
      </c>
      <c r="M729" s="39">
        <f>IF(ISNUMBER(SEARCH("Yes",'2_all_summary'!$H728)),IF(0&lt;'2_all_summary'!P728,1,2),IF(0='2_all_summary'!P728,4,3))</f>
        <v>4</v>
      </c>
      <c r="N729" s="39">
        <f>IF(ISNUMBER(SEARCH("Yes",'2_all_summary'!$H728)),IF(ISNUMBER(SEARCH("Yes",'2_all_summary'!Q728)),1,2),IF(ISNUMBER(SEARCH("No",'2_all_summary'!Q728)),4,3))</f>
        <v>4</v>
      </c>
      <c r="O729" s="39">
        <f>IF(ISNUMBER(SEARCH("Yes",'2_all_summary'!$H728)),IF(ISNUMBER(SEARCH("Yes",'2_all_summary'!R728)),1,2),IF(ISNUMBER(SEARCH("No",'2_all_summary'!R728)),4,3))</f>
        <v>4</v>
      </c>
      <c r="P729" s="39">
        <f>IF(ISNUMBER(SEARCH("Yes",'2_all_summary'!$H728)),IF(ISNUMBER(SEARCH("Yes",'2_all_summary'!S728)),1,2),IF(ISNUMBER(SEARCH("No",'2_all_summary'!S728)),4,3))</f>
        <v>4</v>
      </c>
      <c r="Q729" s="39">
        <f>IF(ISNUMBER(SEARCH("Yes",'2_all_summary'!$H728)),IF(0&lt;'2_all_summary'!T728,1,2),IF(0='2_all_summary'!T728,4,3))</f>
        <v>4</v>
      </c>
      <c r="R729" s="39">
        <f>IF(ISNUMBER(SEARCH("Yes",'2_all_summary'!$H728)),IF(ISNUMBER(SEARCH("Yes",'2_all_summary'!U728)),1,2),IF(ISNUMBER(SEARCH("No",'2_all_summary'!U728)),4,3))</f>
        <v>4</v>
      </c>
    </row>
    <row r="730" spans="7:18" x14ac:dyDescent="0.3">
      <c r="G730" s="53"/>
      <c r="H730" s="39" t="str">
        <f>'2_all_summary'!D729</f>
        <v>Communityâ€based coral reef management on San Salvador Island, the Philippines</v>
      </c>
      <c r="I730" s="39" t="str">
        <f>'2_all_summary'!E729</f>
        <v>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v>
      </c>
      <c r="J730" s="39">
        <f>IF(ISNUMBER(SEARCH("Yes",'2_all_summary'!$H729)),IF(ISNUMBER(SEARCH("Yes",'2_all_summary'!M729)),1,2),IF(ISNUMBER(SEARCH("No",'2_all_summary'!M729)),4,3))</f>
        <v>4</v>
      </c>
      <c r="K730" s="39">
        <f>IF(ISNUMBER(SEARCH("Yes",'2_all_summary'!$H729)),IF(ISNUMBER(SEARCH("Yes",'2_all_summary'!N729)),1,2),IF(ISNUMBER(SEARCH("No",'2_all_summary'!N729)),4,3))</f>
        <v>4</v>
      </c>
      <c r="L730" s="39">
        <f>IF(ISNUMBER(SEARCH("Yes",'2_all_summary'!$H729)),IF(ISNUMBER(SEARCH("Yes",'2_all_summary'!O729)),1,2),IF(ISNUMBER(SEARCH("No",'2_all_summary'!O729)),4,3))</f>
        <v>4</v>
      </c>
      <c r="M730" s="39">
        <f>IF(ISNUMBER(SEARCH("Yes",'2_all_summary'!$H729)),IF(0&lt;'2_all_summary'!P729,1,2),IF(0='2_all_summary'!P729,4,3))</f>
        <v>4</v>
      </c>
      <c r="N730" s="39">
        <f>IF(ISNUMBER(SEARCH("Yes",'2_all_summary'!$H729)),IF(ISNUMBER(SEARCH("Yes",'2_all_summary'!Q729)),1,2),IF(ISNUMBER(SEARCH("No",'2_all_summary'!Q729)),4,3))</f>
        <v>4</v>
      </c>
      <c r="O730" s="39">
        <f>IF(ISNUMBER(SEARCH("Yes",'2_all_summary'!$H729)),IF(ISNUMBER(SEARCH("Yes",'2_all_summary'!R729)),1,2),IF(ISNUMBER(SEARCH("No",'2_all_summary'!R729)),4,3))</f>
        <v>4</v>
      </c>
      <c r="P730" s="39">
        <f>IF(ISNUMBER(SEARCH("Yes",'2_all_summary'!$H729)),IF(ISNUMBER(SEARCH("Yes",'2_all_summary'!S729)),1,2),IF(ISNUMBER(SEARCH("No",'2_all_summary'!S729)),4,3))</f>
        <v>4</v>
      </c>
      <c r="Q730" s="39">
        <f>IF(ISNUMBER(SEARCH("Yes",'2_all_summary'!$H729)),IF(0&lt;'2_all_summary'!T729,1,2),IF(0='2_all_summary'!T729,4,3))</f>
        <v>4</v>
      </c>
      <c r="R730" s="39">
        <f>IF(ISNUMBER(SEARCH("Yes",'2_all_summary'!$H729)),IF(ISNUMBER(SEARCH("Yes",'2_all_summary'!U729)),1,2),IF(ISNUMBER(SEARCH("No",'2_all_summary'!U729)),4,3))</f>
        <v>4</v>
      </c>
    </row>
    <row r="731" spans="7:18" x14ac:dyDescent="0.3">
      <c r="G731" s="53"/>
      <c r="H731" s="39" t="str">
        <f>'2_all_summary'!D730</f>
        <v>A review of design principles for community-based natural resource management</v>
      </c>
      <c r="I731" s="39" t="str">
        <f>'2_all_summary'!E730</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731" s="39">
        <f>IF(ISNUMBER(SEARCH("Yes",'2_all_summary'!$H730)),IF(ISNUMBER(SEARCH("Yes",'2_all_summary'!M730)),1,2),IF(ISNUMBER(SEARCH("No",'2_all_summary'!M730)),4,3))</f>
        <v>4</v>
      </c>
      <c r="K731" s="39">
        <f>IF(ISNUMBER(SEARCH("Yes",'2_all_summary'!$H730)),IF(ISNUMBER(SEARCH("Yes",'2_all_summary'!N730)),1,2),IF(ISNUMBER(SEARCH("No",'2_all_summary'!N730)),4,3))</f>
        <v>4</v>
      </c>
      <c r="L731" s="39">
        <f>IF(ISNUMBER(SEARCH("Yes",'2_all_summary'!$H730)),IF(ISNUMBER(SEARCH("Yes",'2_all_summary'!O730)),1,2),IF(ISNUMBER(SEARCH("No",'2_all_summary'!O730)),4,3))</f>
        <v>4</v>
      </c>
      <c r="M731" s="39">
        <f>IF(ISNUMBER(SEARCH("Yes",'2_all_summary'!$H730)),IF(0&lt;'2_all_summary'!P730,1,2),IF(0='2_all_summary'!P730,4,3))</f>
        <v>4</v>
      </c>
      <c r="N731" s="39">
        <f>IF(ISNUMBER(SEARCH("Yes",'2_all_summary'!$H730)),IF(ISNUMBER(SEARCH("Yes",'2_all_summary'!Q730)),1,2),IF(ISNUMBER(SEARCH("No",'2_all_summary'!Q730)),4,3))</f>
        <v>4</v>
      </c>
      <c r="O731" s="39">
        <f>IF(ISNUMBER(SEARCH("Yes",'2_all_summary'!$H730)),IF(ISNUMBER(SEARCH("Yes",'2_all_summary'!R730)),1,2),IF(ISNUMBER(SEARCH("No",'2_all_summary'!R730)),4,3))</f>
        <v>4</v>
      </c>
      <c r="P731" s="39">
        <f>IF(ISNUMBER(SEARCH("Yes",'2_all_summary'!$H730)),IF(ISNUMBER(SEARCH("Yes",'2_all_summary'!S730)),1,2),IF(ISNUMBER(SEARCH("No",'2_all_summary'!S730)),4,3))</f>
        <v>4</v>
      </c>
      <c r="Q731" s="39">
        <f>IF(ISNUMBER(SEARCH("Yes",'2_all_summary'!$H730)),IF(0&lt;'2_all_summary'!T730,1,2),IF(0='2_all_summary'!T730,4,3))</f>
        <v>4</v>
      </c>
      <c r="R731" s="39">
        <f>IF(ISNUMBER(SEARCH("Yes",'2_all_summary'!$H730)),IF(ISNUMBER(SEARCH("Yes",'2_all_summary'!U730)),1,2),IF(ISNUMBER(SEARCH("No",'2_all_summary'!U730)),4,3))</f>
        <v>4</v>
      </c>
    </row>
    <row r="732" spans="7:18" x14ac:dyDescent="0.3">
      <c r="G732" s="53"/>
      <c r="H732" s="39" t="str">
        <f>'2_all_summary'!D731</f>
        <v>Toward institutions for community-based management of inshore marine resources in the Western Indian Ocean</v>
      </c>
      <c r="I732" s="39" t="str">
        <f>'2_all_summary'!E731</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v>
      </c>
      <c r="J732" s="39">
        <f>IF(ISNUMBER(SEARCH("Yes",'2_all_summary'!$H731)),IF(ISNUMBER(SEARCH("Yes",'2_all_summary'!M731)),1,2),IF(ISNUMBER(SEARCH("No",'2_all_summary'!M731)),4,3))</f>
        <v>4</v>
      </c>
      <c r="K732" s="39">
        <f>IF(ISNUMBER(SEARCH("Yes",'2_all_summary'!$H731)),IF(ISNUMBER(SEARCH("Yes",'2_all_summary'!N731)),1,2),IF(ISNUMBER(SEARCH("No",'2_all_summary'!N731)),4,3))</f>
        <v>4</v>
      </c>
      <c r="L732" s="39">
        <f>IF(ISNUMBER(SEARCH("Yes",'2_all_summary'!$H731)),IF(ISNUMBER(SEARCH("Yes",'2_all_summary'!O731)),1,2),IF(ISNUMBER(SEARCH("No",'2_all_summary'!O731)),4,3))</f>
        <v>4</v>
      </c>
      <c r="M732" s="39">
        <f>IF(ISNUMBER(SEARCH("Yes",'2_all_summary'!$H731)),IF(0&lt;'2_all_summary'!P731,1,2),IF(0='2_all_summary'!P731,4,3))</f>
        <v>4</v>
      </c>
      <c r="N732" s="39">
        <f>IF(ISNUMBER(SEARCH("Yes",'2_all_summary'!$H731)),IF(ISNUMBER(SEARCH("Yes",'2_all_summary'!Q731)),1,2),IF(ISNUMBER(SEARCH("No",'2_all_summary'!Q731)),4,3))</f>
        <v>4</v>
      </c>
      <c r="O732" s="39">
        <f>IF(ISNUMBER(SEARCH("Yes",'2_all_summary'!$H731)),IF(ISNUMBER(SEARCH("Yes",'2_all_summary'!R731)),1,2),IF(ISNUMBER(SEARCH("No",'2_all_summary'!R731)),4,3))</f>
        <v>4</v>
      </c>
      <c r="P732" s="39">
        <f>IF(ISNUMBER(SEARCH("Yes",'2_all_summary'!$H731)),IF(ISNUMBER(SEARCH("Yes",'2_all_summary'!S731)),1,2),IF(ISNUMBER(SEARCH("No",'2_all_summary'!S731)),4,3))</f>
        <v>4</v>
      </c>
      <c r="Q732" s="39">
        <f>IF(ISNUMBER(SEARCH("Yes",'2_all_summary'!$H731)),IF(0&lt;'2_all_summary'!T731,1,2),IF(0='2_all_summary'!T731,4,3))</f>
        <v>4</v>
      </c>
      <c r="R732" s="39">
        <f>IF(ISNUMBER(SEARCH("Yes",'2_all_summary'!$H731)),IF(ISNUMBER(SEARCH("Yes",'2_all_summary'!U731)),1,2),IF(ISNUMBER(SEARCH("No",'2_all_summary'!U731)),4,3))</f>
        <v>4</v>
      </c>
    </row>
    <row r="733" spans="7:18" x14ac:dyDescent="0.3">
      <c r="G733" s="53"/>
      <c r="H733" s="39" t="str">
        <f>'2_all_summary'!D732</f>
        <v>Scleractinian coral communities of the inner Seychelles 10 years after the 1998 mortality event</v>
      </c>
      <c r="I733" s="39" t="str">
        <f>'2_all_summary'!E732</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v>
      </c>
      <c r="J733" s="39">
        <f>IF(ISNUMBER(SEARCH("Yes",'2_all_summary'!$H732)),IF(ISNUMBER(SEARCH("Yes",'2_all_summary'!M732)),1,2),IF(ISNUMBER(SEARCH("No",'2_all_summary'!M732)),4,3))</f>
        <v>4</v>
      </c>
      <c r="K733" s="39">
        <f>IF(ISNUMBER(SEARCH("Yes",'2_all_summary'!$H732)),IF(ISNUMBER(SEARCH("Yes",'2_all_summary'!N732)),1,2),IF(ISNUMBER(SEARCH("No",'2_all_summary'!N732)),4,3))</f>
        <v>4</v>
      </c>
      <c r="L733" s="39">
        <f>IF(ISNUMBER(SEARCH("Yes",'2_all_summary'!$H732)),IF(ISNUMBER(SEARCH("Yes",'2_all_summary'!O732)),1,2),IF(ISNUMBER(SEARCH("No",'2_all_summary'!O732)),4,3))</f>
        <v>4</v>
      </c>
      <c r="M733" s="39">
        <f>IF(ISNUMBER(SEARCH("Yes",'2_all_summary'!$H732)),IF(0&lt;'2_all_summary'!P732,1,2),IF(0='2_all_summary'!P732,4,3))</f>
        <v>4</v>
      </c>
      <c r="N733" s="39">
        <f>IF(ISNUMBER(SEARCH("Yes",'2_all_summary'!$H732)),IF(ISNUMBER(SEARCH("Yes",'2_all_summary'!Q732)),1,2),IF(ISNUMBER(SEARCH("No",'2_all_summary'!Q732)),4,3))</f>
        <v>4</v>
      </c>
      <c r="O733" s="39">
        <f>IF(ISNUMBER(SEARCH("Yes",'2_all_summary'!$H732)),IF(ISNUMBER(SEARCH("Yes",'2_all_summary'!R732)),1,2),IF(ISNUMBER(SEARCH("No",'2_all_summary'!R732)),4,3))</f>
        <v>4</v>
      </c>
      <c r="P733" s="39">
        <f>IF(ISNUMBER(SEARCH("Yes",'2_all_summary'!$H732)),IF(ISNUMBER(SEARCH("Yes",'2_all_summary'!S732)),1,2),IF(ISNUMBER(SEARCH("No",'2_all_summary'!S732)),4,3))</f>
        <v>4</v>
      </c>
      <c r="Q733" s="39">
        <f>IF(ISNUMBER(SEARCH("Yes",'2_all_summary'!$H732)),IF(0&lt;'2_all_summary'!T732,1,2),IF(0='2_all_summary'!T732,4,3))</f>
        <v>4</v>
      </c>
      <c r="R733" s="39">
        <f>IF(ISNUMBER(SEARCH("Yes",'2_all_summary'!$H732)),IF(ISNUMBER(SEARCH("Yes",'2_all_summary'!U732)),1,2),IF(ISNUMBER(SEARCH("No",'2_all_summary'!U732)),4,3))</f>
        <v>4</v>
      </c>
    </row>
    <row r="734" spans="7:18" x14ac:dyDescent="0.3">
      <c r="G734" s="53"/>
      <c r="H734" s="39" t="str">
        <f>'2_all_summary'!D733</f>
        <v>Potential contribution of multifunctional mangrove resources and its conservation</v>
      </c>
      <c r="I734" s="39" t="str">
        <f>'2_all_summary'!E733</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734" s="39">
        <f>IF(ISNUMBER(SEARCH("Yes",'2_all_summary'!$H733)),IF(ISNUMBER(SEARCH("Yes",'2_all_summary'!M733)),1,2),IF(ISNUMBER(SEARCH("No",'2_all_summary'!M733)),4,3))</f>
        <v>3</v>
      </c>
      <c r="K734" s="39">
        <f>IF(ISNUMBER(SEARCH("Yes",'2_all_summary'!$H733)),IF(ISNUMBER(SEARCH("Yes",'2_all_summary'!N733)),1,2),IF(ISNUMBER(SEARCH("No",'2_all_summary'!N733)),4,3))</f>
        <v>4</v>
      </c>
      <c r="L734" s="39">
        <f>IF(ISNUMBER(SEARCH("Yes",'2_all_summary'!$H733)),IF(ISNUMBER(SEARCH("Yes",'2_all_summary'!O733)),1,2),IF(ISNUMBER(SEARCH("No",'2_all_summary'!O733)),4,3))</f>
        <v>3</v>
      </c>
      <c r="M734" s="39">
        <f>IF(ISNUMBER(SEARCH("Yes",'2_all_summary'!$H733)),IF(0&lt;'2_all_summary'!P733,1,2),IF(0='2_all_summary'!P733,4,3))</f>
        <v>3</v>
      </c>
      <c r="N734" s="39">
        <f>IF(ISNUMBER(SEARCH("Yes",'2_all_summary'!$H733)),IF(ISNUMBER(SEARCH("Yes",'2_all_summary'!Q733)),1,2),IF(ISNUMBER(SEARCH("No",'2_all_summary'!Q733)),4,3))</f>
        <v>4</v>
      </c>
      <c r="O734" s="39">
        <f>IF(ISNUMBER(SEARCH("Yes",'2_all_summary'!$H733)),IF(ISNUMBER(SEARCH("Yes",'2_all_summary'!R733)),1,2),IF(ISNUMBER(SEARCH("No",'2_all_summary'!R733)),4,3))</f>
        <v>4</v>
      </c>
      <c r="P734" s="39">
        <f>IF(ISNUMBER(SEARCH("Yes",'2_all_summary'!$H733)),IF(ISNUMBER(SEARCH("Yes",'2_all_summary'!S733)),1,2),IF(ISNUMBER(SEARCH("No",'2_all_summary'!S733)),4,3))</f>
        <v>4</v>
      </c>
      <c r="Q734" s="39">
        <f>IF(ISNUMBER(SEARCH("Yes",'2_all_summary'!$H733)),IF(0&lt;'2_all_summary'!T733,1,2),IF(0='2_all_summary'!T733,4,3))</f>
        <v>4</v>
      </c>
      <c r="R734" s="39">
        <f>IF(ISNUMBER(SEARCH("Yes",'2_all_summary'!$H733)),IF(ISNUMBER(SEARCH("Yes",'2_all_summary'!U733)),1,2),IF(ISNUMBER(SEARCH("No",'2_all_summary'!U733)),4,3))</f>
        <v>3</v>
      </c>
    </row>
    <row r="735" spans="7:18" x14ac:dyDescent="0.3">
      <c r="G735" s="53"/>
      <c r="H735" s="39" t="str">
        <f>'2_all_summary'!D734</f>
        <v>Dispersal of grouper larvae drives local resource sharing in a coral reef fishery</v>
      </c>
      <c r="I735" s="39" t="str">
        <f>'2_all_summary'!E734</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v>
      </c>
      <c r="J735" s="39">
        <f>IF(ISNUMBER(SEARCH("Yes",'2_all_summary'!$H734)),IF(ISNUMBER(SEARCH("Yes",'2_all_summary'!M734)),1,2),IF(ISNUMBER(SEARCH("No",'2_all_summary'!M734)),4,3))</f>
        <v>1</v>
      </c>
      <c r="K735" s="39">
        <f>IF(ISNUMBER(SEARCH("Yes",'2_all_summary'!$H734)),IF(ISNUMBER(SEARCH("Yes",'2_all_summary'!N734)),1,2),IF(ISNUMBER(SEARCH("No",'2_all_summary'!N734)),4,3))</f>
        <v>1</v>
      </c>
      <c r="L735" s="39">
        <f>IF(ISNUMBER(SEARCH("Yes",'2_all_summary'!$H734)),IF(ISNUMBER(SEARCH("Yes",'2_all_summary'!O734)),1,2),IF(ISNUMBER(SEARCH("No",'2_all_summary'!O734)),4,3))</f>
        <v>1</v>
      </c>
      <c r="M735" s="39">
        <f>IF(ISNUMBER(SEARCH("Yes",'2_all_summary'!$H734)),IF(0&lt;'2_all_summary'!P734,1,2),IF(0='2_all_summary'!P734,4,3))</f>
        <v>1</v>
      </c>
      <c r="N735" s="39">
        <f>IF(ISNUMBER(SEARCH("Yes",'2_all_summary'!$H734)),IF(ISNUMBER(SEARCH("Yes",'2_all_summary'!Q734)),1,2),IF(ISNUMBER(SEARCH("No",'2_all_summary'!Q734)),4,3))</f>
        <v>1</v>
      </c>
      <c r="O735" s="39">
        <f>IF(ISNUMBER(SEARCH("Yes",'2_all_summary'!$H734)),IF(ISNUMBER(SEARCH("Yes",'2_all_summary'!R734)),1,2),IF(ISNUMBER(SEARCH("No",'2_all_summary'!R734)),4,3))</f>
        <v>1</v>
      </c>
      <c r="P735" s="39">
        <f>IF(ISNUMBER(SEARCH("Yes",'2_all_summary'!$H734)),IF(ISNUMBER(SEARCH("Yes",'2_all_summary'!S734)),1,2),IF(ISNUMBER(SEARCH("No",'2_all_summary'!S734)),4,3))</f>
        <v>1</v>
      </c>
      <c r="Q735" s="39">
        <f>IF(ISNUMBER(SEARCH("Yes",'2_all_summary'!$H734)),IF(0&lt;'2_all_summary'!T734,1,2),IF(0='2_all_summary'!T734,4,3))</f>
        <v>1</v>
      </c>
      <c r="R735" s="39">
        <f>IF(ISNUMBER(SEARCH("Yes",'2_all_summary'!$H734)),IF(ISNUMBER(SEARCH("Yes",'2_all_summary'!U734)),1,2),IF(ISNUMBER(SEARCH("No",'2_all_summary'!U734)),4,3))</f>
        <v>1</v>
      </c>
    </row>
    <row r="736" spans="7:18" x14ac:dyDescent="0.3">
      <c r="G736" s="53"/>
      <c r="H736" s="39" t="str">
        <f>'2_all_summary'!D735</f>
        <v>Joint species models reveal the effects of environment on community assemblage of freshwater mussels and fishes in European rivers</v>
      </c>
      <c r="I736" s="39" t="str">
        <f>'2_all_summary'!E735</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v>
      </c>
      <c r="J736" s="39">
        <f>IF(ISNUMBER(SEARCH("Yes",'2_all_summary'!$H735)),IF(ISNUMBER(SEARCH("Yes",'2_all_summary'!M735)),1,2),IF(ISNUMBER(SEARCH("No",'2_all_summary'!M735)),4,3))</f>
        <v>4</v>
      </c>
      <c r="K736" s="39">
        <f>IF(ISNUMBER(SEARCH("Yes",'2_all_summary'!$H735)),IF(ISNUMBER(SEARCH("Yes",'2_all_summary'!N735)),1,2),IF(ISNUMBER(SEARCH("No",'2_all_summary'!N735)),4,3))</f>
        <v>4</v>
      </c>
      <c r="L736" s="39">
        <f>IF(ISNUMBER(SEARCH("Yes",'2_all_summary'!$H735)),IF(ISNUMBER(SEARCH("Yes",'2_all_summary'!O735)),1,2),IF(ISNUMBER(SEARCH("No",'2_all_summary'!O735)),4,3))</f>
        <v>4</v>
      </c>
      <c r="M736" s="39">
        <f>IF(ISNUMBER(SEARCH("Yes",'2_all_summary'!$H735)),IF(0&lt;'2_all_summary'!P735,1,2),IF(0='2_all_summary'!P735,4,3))</f>
        <v>4</v>
      </c>
      <c r="N736" s="39">
        <f>IF(ISNUMBER(SEARCH("Yes",'2_all_summary'!$H735)),IF(ISNUMBER(SEARCH("Yes",'2_all_summary'!Q735)),1,2),IF(ISNUMBER(SEARCH("No",'2_all_summary'!Q735)),4,3))</f>
        <v>4</v>
      </c>
      <c r="O736" s="39">
        <f>IF(ISNUMBER(SEARCH("Yes",'2_all_summary'!$H735)),IF(ISNUMBER(SEARCH("Yes",'2_all_summary'!R735)),1,2),IF(ISNUMBER(SEARCH("No",'2_all_summary'!R735)),4,3))</f>
        <v>4</v>
      </c>
      <c r="P736" s="39">
        <f>IF(ISNUMBER(SEARCH("Yes",'2_all_summary'!$H735)),IF(ISNUMBER(SEARCH("Yes",'2_all_summary'!S735)),1,2),IF(ISNUMBER(SEARCH("No",'2_all_summary'!S735)),4,3))</f>
        <v>4</v>
      </c>
      <c r="Q736" s="39">
        <f>IF(ISNUMBER(SEARCH("Yes",'2_all_summary'!$H735)),IF(0&lt;'2_all_summary'!T735,1,2),IF(0='2_all_summary'!T735,4,3))</f>
        <v>4</v>
      </c>
      <c r="R736" s="39">
        <f>IF(ISNUMBER(SEARCH("Yes",'2_all_summary'!$H735)),IF(ISNUMBER(SEARCH("Yes",'2_all_summary'!U735)),1,2),IF(ISNUMBER(SEARCH("No",'2_all_summary'!U735)),4,3))</f>
        <v>4</v>
      </c>
    </row>
    <row r="737" spans="7:18" x14ac:dyDescent="0.3">
      <c r="G737" s="53"/>
      <c r="H737" s="39" t="str">
        <f>'2_all_summary'!D736</f>
        <v>An evaluation of a management saga: The Banks Peninsula Marine Mammal Sanctuary, New Zealand</v>
      </c>
      <c r="I737" s="39" t="str">
        <f>'2_all_summary'!E736</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v>
      </c>
      <c r="J737" s="39">
        <f>IF(ISNUMBER(SEARCH("Yes",'2_all_summary'!$H736)),IF(ISNUMBER(SEARCH("Yes",'2_all_summary'!M736)),1,2),IF(ISNUMBER(SEARCH("No",'2_all_summary'!M736)),4,3))</f>
        <v>4</v>
      </c>
      <c r="K737" s="39">
        <f>IF(ISNUMBER(SEARCH("Yes",'2_all_summary'!$H736)),IF(ISNUMBER(SEARCH("Yes",'2_all_summary'!N736)),1,2),IF(ISNUMBER(SEARCH("No",'2_all_summary'!N736)),4,3))</f>
        <v>4</v>
      </c>
      <c r="L737" s="39">
        <f>IF(ISNUMBER(SEARCH("Yes",'2_all_summary'!$H736)),IF(ISNUMBER(SEARCH("Yes",'2_all_summary'!O736)),1,2),IF(ISNUMBER(SEARCH("No",'2_all_summary'!O736)),4,3))</f>
        <v>4</v>
      </c>
      <c r="M737" s="39">
        <f>IF(ISNUMBER(SEARCH("Yes",'2_all_summary'!$H736)),IF(0&lt;'2_all_summary'!P736,1,2),IF(0='2_all_summary'!P736,4,3))</f>
        <v>4</v>
      </c>
      <c r="N737" s="39">
        <f>IF(ISNUMBER(SEARCH("Yes",'2_all_summary'!$H736)),IF(ISNUMBER(SEARCH("Yes",'2_all_summary'!Q736)),1,2),IF(ISNUMBER(SEARCH("No",'2_all_summary'!Q736)),4,3))</f>
        <v>4</v>
      </c>
      <c r="O737" s="39">
        <f>IF(ISNUMBER(SEARCH("Yes",'2_all_summary'!$H736)),IF(ISNUMBER(SEARCH("Yes",'2_all_summary'!R736)),1,2),IF(ISNUMBER(SEARCH("No",'2_all_summary'!R736)),4,3))</f>
        <v>4</v>
      </c>
      <c r="P737" s="39">
        <f>IF(ISNUMBER(SEARCH("Yes",'2_all_summary'!$H736)),IF(ISNUMBER(SEARCH("Yes",'2_all_summary'!S736)),1,2),IF(ISNUMBER(SEARCH("No",'2_all_summary'!S736)),4,3))</f>
        <v>4</v>
      </c>
      <c r="Q737" s="39">
        <f>IF(ISNUMBER(SEARCH("Yes",'2_all_summary'!$H736)),IF(0&lt;'2_all_summary'!T736,1,2),IF(0='2_all_summary'!T736,4,3))</f>
        <v>4</v>
      </c>
      <c r="R737" s="39">
        <f>IF(ISNUMBER(SEARCH("Yes",'2_all_summary'!$H736)),IF(ISNUMBER(SEARCH("Yes",'2_all_summary'!U736)),1,2),IF(ISNUMBER(SEARCH("No",'2_all_summary'!U736)),4,3))</f>
        <v>4</v>
      </c>
    </row>
    <row r="738" spans="7:18" x14ac:dyDescent="0.3">
      <c r="G738" s="53"/>
      <c r="H738" s="39" t="str">
        <f>'2_all_summary'!D737</f>
        <v>Marine mammals used as bait for improvised fish aggregating devices in marine waters of Ecuador, eastern tropical Pacific</v>
      </c>
      <c r="I738" s="39" t="str">
        <f>'2_all_summary'!E737</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v>
      </c>
      <c r="J738" s="39">
        <f>IF(ISNUMBER(SEARCH("Yes",'2_all_summary'!$H737)),IF(ISNUMBER(SEARCH("Yes",'2_all_summary'!M737)),1,2),IF(ISNUMBER(SEARCH("No",'2_all_summary'!M737)),4,3))</f>
        <v>4</v>
      </c>
      <c r="K738" s="39">
        <f>IF(ISNUMBER(SEARCH("Yes",'2_all_summary'!$H737)),IF(ISNUMBER(SEARCH("Yes",'2_all_summary'!N737)),1,2),IF(ISNUMBER(SEARCH("No",'2_all_summary'!N737)),4,3))</f>
        <v>4</v>
      </c>
      <c r="L738" s="39">
        <f>IF(ISNUMBER(SEARCH("Yes",'2_all_summary'!$H737)),IF(ISNUMBER(SEARCH("Yes",'2_all_summary'!O737)),1,2),IF(ISNUMBER(SEARCH("No",'2_all_summary'!O737)),4,3))</f>
        <v>4</v>
      </c>
      <c r="M738" s="39">
        <f>IF(ISNUMBER(SEARCH("Yes",'2_all_summary'!$H737)),IF(0&lt;'2_all_summary'!P737,1,2),IF(0='2_all_summary'!P737,4,3))</f>
        <v>4</v>
      </c>
      <c r="N738" s="39">
        <f>IF(ISNUMBER(SEARCH("Yes",'2_all_summary'!$H737)),IF(ISNUMBER(SEARCH("Yes",'2_all_summary'!Q737)),1,2),IF(ISNUMBER(SEARCH("No",'2_all_summary'!Q737)),4,3))</f>
        <v>4</v>
      </c>
      <c r="O738" s="39">
        <f>IF(ISNUMBER(SEARCH("Yes",'2_all_summary'!$H737)),IF(ISNUMBER(SEARCH("Yes",'2_all_summary'!R737)),1,2),IF(ISNUMBER(SEARCH("No",'2_all_summary'!R737)),4,3))</f>
        <v>4</v>
      </c>
      <c r="P738" s="39">
        <f>IF(ISNUMBER(SEARCH("Yes",'2_all_summary'!$H737)),IF(ISNUMBER(SEARCH("Yes",'2_all_summary'!S737)),1,2),IF(ISNUMBER(SEARCH("No",'2_all_summary'!S737)),4,3))</f>
        <v>4</v>
      </c>
      <c r="Q738" s="39">
        <f>IF(ISNUMBER(SEARCH("Yes",'2_all_summary'!$H737)),IF(0&lt;'2_all_summary'!T737,1,2),IF(0='2_all_summary'!T737,4,3))</f>
        <v>4</v>
      </c>
      <c r="R738" s="39">
        <f>IF(ISNUMBER(SEARCH("Yes",'2_all_summary'!$H737)),IF(ISNUMBER(SEARCH("Yes",'2_all_summary'!U737)),1,2),IF(ISNUMBER(SEARCH("No",'2_all_summary'!U737)),4,3))</f>
        <v>4</v>
      </c>
    </row>
    <row r="739" spans="7:18" x14ac:dyDescent="0.3">
      <c r="G739" s="53"/>
      <c r="H739" s="39" t="str">
        <f>'2_all_summary'!D738</f>
        <v>Aquaculture research and development as an entry-point and contributor to natural resources and coastal management</v>
      </c>
      <c r="I739" s="39" t="str">
        <f>'2_all_summary'!E738</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739" s="39">
        <f>IF(ISNUMBER(SEARCH("Yes",'2_all_summary'!$H738)),IF(ISNUMBER(SEARCH("Yes",'2_all_summary'!M738)),1,2),IF(ISNUMBER(SEARCH("No",'2_all_summary'!M738)),4,3))</f>
        <v>3</v>
      </c>
      <c r="K739" s="39">
        <f>IF(ISNUMBER(SEARCH("Yes",'2_all_summary'!$H738)),IF(ISNUMBER(SEARCH("Yes",'2_all_summary'!N738)),1,2),IF(ISNUMBER(SEARCH("No",'2_all_summary'!N738)),4,3))</f>
        <v>3</v>
      </c>
      <c r="L739" s="39">
        <f>IF(ISNUMBER(SEARCH("Yes",'2_all_summary'!$H738)),IF(ISNUMBER(SEARCH("Yes",'2_all_summary'!O738)),1,2),IF(ISNUMBER(SEARCH("No",'2_all_summary'!O738)),4,3))</f>
        <v>3</v>
      </c>
      <c r="M739" s="39">
        <f>IF(ISNUMBER(SEARCH("Yes",'2_all_summary'!$H738)),IF(0&lt;'2_all_summary'!P738,1,2),IF(0='2_all_summary'!P738,4,3))</f>
        <v>3</v>
      </c>
      <c r="N739" s="39">
        <f>IF(ISNUMBER(SEARCH("Yes",'2_all_summary'!$H738)),IF(ISNUMBER(SEARCH("Yes",'2_all_summary'!Q738)),1,2),IF(ISNUMBER(SEARCH("No",'2_all_summary'!Q738)),4,3))</f>
        <v>3</v>
      </c>
      <c r="O739" s="39">
        <f>IF(ISNUMBER(SEARCH("Yes",'2_all_summary'!$H738)),IF(ISNUMBER(SEARCH("Yes",'2_all_summary'!R738)),1,2),IF(ISNUMBER(SEARCH("No",'2_all_summary'!R738)),4,3))</f>
        <v>3</v>
      </c>
      <c r="P739" s="39">
        <f>IF(ISNUMBER(SEARCH("Yes",'2_all_summary'!$H738)),IF(ISNUMBER(SEARCH("Yes",'2_all_summary'!S738)),1,2),IF(ISNUMBER(SEARCH("No",'2_all_summary'!S738)),4,3))</f>
        <v>3</v>
      </c>
      <c r="Q739" s="39">
        <f>IF(ISNUMBER(SEARCH("Yes",'2_all_summary'!$H738)),IF(0&lt;'2_all_summary'!T738,1,2),IF(0='2_all_summary'!T738,4,3))</f>
        <v>3</v>
      </c>
      <c r="R739" s="39">
        <f>IF(ISNUMBER(SEARCH("Yes",'2_all_summary'!$H738)),IF(ISNUMBER(SEARCH("Yes",'2_all_summary'!U738)),1,2),IF(ISNUMBER(SEARCH("No",'2_all_summary'!U738)),4,3))</f>
        <v>3</v>
      </c>
    </row>
    <row r="740" spans="7:18" x14ac:dyDescent="0.3">
      <c r="G740" s="53"/>
      <c r="H740" s="39" t="str">
        <f>'2_all_summary'!D739</f>
        <v>Tropical rhythms and collective action: Community-based fisheries management in the face of Amazonian unpredictability</v>
      </c>
      <c r="I740" s="39" t="str">
        <f>'2_all_summary'!E739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740" s="39">
        <f>IF(ISNUMBER(SEARCH("Yes",'2_all_summary'!$H739)),IF(ISNUMBER(SEARCH("Yes",'2_all_summary'!M739)),1,2),IF(ISNUMBER(SEARCH("No",'2_all_summary'!M739)),4,3))</f>
        <v>4</v>
      </c>
      <c r="K740" s="39">
        <f>IF(ISNUMBER(SEARCH("Yes",'2_all_summary'!$H739)),IF(ISNUMBER(SEARCH("Yes",'2_all_summary'!N739)),1,2),IF(ISNUMBER(SEARCH("No",'2_all_summary'!N739)),4,3))</f>
        <v>4</v>
      </c>
      <c r="L740" s="39">
        <f>IF(ISNUMBER(SEARCH("Yes",'2_all_summary'!$H739)),IF(ISNUMBER(SEARCH("Yes",'2_all_summary'!O739)),1,2),IF(ISNUMBER(SEARCH("No",'2_all_summary'!O739)),4,3))</f>
        <v>4</v>
      </c>
      <c r="M740" s="39">
        <f>IF(ISNUMBER(SEARCH("Yes",'2_all_summary'!$H739)),IF(0&lt;'2_all_summary'!P739,1,2),IF(0='2_all_summary'!P739,4,3))</f>
        <v>4</v>
      </c>
      <c r="N740" s="39">
        <f>IF(ISNUMBER(SEARCH("Yes",'2_all_summary'!$H739)),IF(ISNUMBER(SEARCH("Yes",'2_all_summary'!Q739)),1,2),IF(ISNUMBER(SEARCH("No",'2_all_summary'!Q739)),4,3))</f>
        <v>4</v>
      </c>
      <c r="O740" s="39">
        <f>IF(ISNUMBER(SEARCH("Yes",'2_all_summary'!$H739)),IF(ISNUMBER(SEARCH("Yes",'2_all_summary'!R739)),1,2),IF(ISNUMBER(SEARCH("No",'2_all_summary'!R739)),4,3))</f>
        <v>4</v>
      </c>
      <c r="P740" s="39">
        <f>IF(ISNUMBER(SEARCH("Yes",'2_all_summary'!$H739)),IF(ISNUMBER(SEARCH("Yes",'2_all_summary'!S739)),1,2),IF(ISNUMBER(SEARCH("No",'2_all_summary'!S739)),4,3))</f>
        <v>4</v>
      </c>
      <c r="Q740" s="39">
        <f>IF(ISNUMBER(SEARCH("Yes",'2_all_summary'!$H739)),IF(0&lt;'2_all_summary'!T739,1,2),IF(0='2_all_summary'!T739,4,3))</f>
        <v>4</v>
      </c>
      <c r="R740" s="39">
        <f>IF(ISNUMBER(SEARCH("Yes",'2_all_summary'!$H739)),IF(ISNUMBER(SEARCH("Yes",'2_all_summary'!U739)),1,2),IF(ISNUMBER(SEARCH("No",'2_all_summary'!U739)),4,3))</f>
        <v>4</v>
      </c>
    </row>
    <row r="741" spans="7:18" x14ac:dyDescent="0.3">
      <c r="G741" s="53"/>
      <c r="H741" s="39" t="str">
        <f>'2_all_summary'!D740</f>
        <v>Artisanal shark fishing in the Louisiade Archipelago, Papua New Guinea: Socio-economic characteristics and management options</v>
      </c>
      <c r="I741" s="39" t="str">
        <f>'2_all_summary'!E740</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741" s="39">
        <f>IF(ISNUMBER(SEARCH("Yes",'2_all_summary'!$H740)),IF(ISNUMBER(SEARCH("Yes",'2_all_summary'!M740)),1,2),IF(ISNUMBER(SEARCH("No",'2_all_summary'!M740)),4,3))</f>
        <v>3</v>
      </c>
      <c r="K741" s="39">
        <f>IF(ISNUMBER(SEARCH("Yes",'2_all_summary'!$H740)),IF(ISNUMBER(SEARCH("Yes",'2_all_summary'!N740)),1,2),IF(ISNUMBER(SEARCH("No",'2_all_summary'!N740)),4,3))</f>
        <v>3</v>
      </c>
      <c r="L741" s="39">
        <f>IF(ISNUMBER(SEARCH("Yes",'2_all_summary'!$H740)),IF(ISNUMBER(SEARCH("Yes",'2_all_summary'!O740)),1,2),IF(ISNUMBER(SEARCH("No",'2_all_summary'!O740)),4,3))</f>
        <v>3</v>
      </c>
      <c r="M741" s="39">
        <f>IF(ISNUMBER(SEARCH("Yes",'2_all_summary'!$H740)),IF(0&lt;'2_all_summary'!P740,1,2),IF(0='2_all_summary'!P740,4,3))</f>
        <v>3</v>
      </c>
      <c r="N741" s="39">
        <f>IF(ISNUMBER(SEARCH("Yes",'2_all_summary'!$H740)),IF(ISNUMBER(SEARCH("Yes",'2_all_summary'!Q740)),1,2),IF(ISNUMBER(SEARCH("No",'2_all_summary'!Q740)),4,3))</f>
        <v>3</v>
      </c>
      <c r="O741" s="39">
        <f>IF(ISNUMBER(SEARCH("Yes",'2_all_summary'!$H740)),IF(ISNUMBER(SEARCH("Yes",'2_all_summary'!R740)),1,2),IF(ISNUMBER(SEARCH("No",'2_all_summary'!R740)),4,3))</f>
        <v>4</v>
      </c>
      <c r="P741" s="39">
        <f>IF(ISNUMBER(SEARCH("Yes",'2_all_summary'!$H740)),IF(ISNUMBER(SEARCH("Yes",'2_all_summary'!S740)),1,2),IF(ISNUMBER(SEARCH("No",'2_all_summary'!S740)),4,3))</f>
        <v>3</v>
      </c>
      <c r="Q741" s="39">
        <f>IF(ISNUMBER(SEARCH("Yes",'2_all_summary'!$H740)),IF(0&lt;'2_all_summary'!T740,1,2),IF(0='2_all_summary'!T740,4,3))</f>
        <v>3</v>
      </c>
      <c r="R741" s="39">
        <f>IF(ISNUMBER(SEARCH("Yes",'2_all_summary'!$H740)),IF(ISNUMBER(SEARCH("Yes",'2_all_summary'!U740)),1,2),IF(ISNUMBER(SEARCH("No",'2_all_summary'!U740)),4,3))</f>
        <v>3</v>
      </c>
    </row>
    <row r="742" spans="7:18" x14ac:dyDescent="0.3">
      <c r="G742" s="53"/>
      <c r="H742" s="39" t="str">
        <f>'2_all_summary'!D741</f>
        <v>Comparison of fish detections, community diversity, and relative abundance using environmental DNA metabarcoding and traditional gears</v>
      </c>
      <c r="I742" s="39" t="str">
        <f>'2_all_summary'!E741</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v>
      </c>
      <c r="J742" s="39">
        <f>IF(ISNUMBER(SEARCH("Yes",'2_all_summary'!$H741)),IF(ISNUMBER(SEARCH("Yes",'2_all_summary'!M741)),1,2),IF(ISNUMBER(SEARCH("No",'2_all_summary'!M741)),4,3))</f>
        <v>4</v>
      </c>
      <c r="K742" s="39">
        <f>IF(ISNUMBER(SEARCH("Yes",'2_all_summary'!$H741)),IF(ISNUMBER(SEARCH("Yes",'2_all_summary'!N741)),1,2),IF(ISNUMBER(SEARCH("No",'2_all_summary'!N741)),4,3))</f>
        <v>4</v>
      </c>
      <c r="L742" s="39">
        <f>IF(ISNUMBER(SEARCH("Yes",'2_all_summary'!$H741)),IF(ISNUMBER(SEARCH("Yes",'2_all_summary'!O741)),1,2),IF(ISNUMBER(SEARCH("No",'2_all_summary'!O741)),4,3))</f>
        <v>4</v>
      </c>
      <c r="M742" s="39">
        <f>IF(ISNUMBER(SEARCH("Yes",'2_all_summary'!$H741)),IF(0&lt;'2_all_summary'!P741,1,2),IF(0='2_all_summary'!P741,4,3))</f>
        <v>4</v>
      </c>
      <c r="N742" s="39">
        <f>IF(ISNUMBER(SEARCH("Yes",'2_all_summary'!$H741)),IF(ISNUMBER(SEARCH("Yes",'2_all_summary'!Q741)),1,2),IF(ISNUMBER(SEARCH("No",'2_all_summary'!Q741)),4,3))</f>
        <v>4</v>
      </c>
      <c r="O742" s="39">
        <f>IF(ISNUMBER(SEARCH("Yes",'2_all_summary'!$H741)),IF(ISNUMBER(SEARCH("Yes",'2_all_summary'!R741)),1,2),IF(ISNUMBER(SEARCH("No",'2_all_summary'!R741)),4,3))</f>
        <v>4</v>
      </c>
      <c r="P742" s="39">
        <f>IF(ISNUMBER(SEARCH("Yes",'2_all_summary'!$H741)),IF(ISNUMBER(SEARCH("Yes",'2_all_summary'!S741)),1,2),IF(ISNUMBER(SEARCH("No",'2_all_summary'!S741)),4,3))</f>
        <v>4</v>
      </c>
      <c r="Q742" s="39">
        <f>IF(ISNUMBER(SEARCH("Yes",'2_all_summary'!$H741)),IF(0&lt;'2_all_summary'!T741,1,2),IF(0='2_all_summary'!T741,4,3))</f>
        <v>4</v>
      </c>
      <c r="R742" s="39">
        <f>IF(ISNUMBER(SEARCH("Yes",'2_all_summary'!$H741)),IF(ISNUMBER(SEARCH("Yes",'2_all_summary'!U741)),1,2),IF(ISNUMBER(SEARCH("No",'2_all_summary'!U741)),4,3))</f>
        <v>4</v>
      </c>
    </row>
    <row r="743" spans="7:18" x14ac:dyDescent="0.3">
      <c r="G743" s="53"/>
      <c r="H743" s="39" t="str">
        <f>'2_all_summary'!D742</f>
        <v>Economic efficiency of community-based flood risk management: An empirical study from Indonesia</v>
      </c>
      <c r="I743" s="39" t="str">
        <f>'2_all_summary'!E742</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v>
      </c>
      <c r="J743" s="39">
        <f>IF(ISNUMBER(SEARCH("Yes",'2_all_summary'!$H742)),IF(ISNUMBER(SEARCH("Yes",'2_all_summary'!M742)),1,2),IF(ISNUMBER(SEARCH("No",'2_all_summary'!M742)),4,3))</f>
        <v>4</v>
      </c>
      <c r="K743" s="39">
        <f>IF(ISNUMBER(SEARCH("Yes",'2_all_summary'!$H742)),IF(ISNUMBER(SEARCH("Yes",'2_all_summary'!N742)),1,2),IF(ISNUMBER(SEARCH("No",'2_all_summary'!N742)),4,3))</f>
        <v>4</v>
      </c>
      <c r="L743" s="39">
        <f>IF(ISNUMBER(SEARCH("Yes",'2_all_summary'!$H742)),IF(ISNUMBER(SEARCH("Yes",'2_all_summary'!O742)),1,2),IF(ISNUMBER(SEARCH("No",'2_all_summary'!O742)),4,3))</f>
        <v>4</v>
      </c>
      <c r="M743" s="39">
        <f>IF(ISNUMBER(SEARCH("Yes",'2_all_summary'!$H742)),IF(0&lt;'2_all_summary'!P742,1,2),IF(0='2_all_summary'!P742,4,3))</f>
        <v>4</v>
      </c>
      <c r="N743" s="39">
        <f>IF(ISNUMBER(SEARCH("Yes",'2_all_summary'!$H742)),IF(ISNUMBER(SEARCH("Yes",'2_all_summary'!Q742)),1,2),IF(ISNUMBER(SEARCH("No",'2_all_summary'!Q742)),4,3))</f>
        <v>4</v>
      </c>
      <c r="O743" s="39">
        <f>IF(ISNUMBER(SEARCH("Yes",'2_all_summary'!$H742)),IF(ISNUMBER(SEARCH("Yes",'2_all_summary'!R742)),1,2),IF(ISNUMBER(SEARCH("No",'2_all_summary'!R742)),4,3))</f>
        <v>4</v>
      </c>
      <c r="P743" s="39">
        <f>IF(ISNUMBER(SEARCH("Yes",'2_all_summary'!$H742)),IF(ISNUMBER(SEARCH("Yes",'2_all_summary'!S742)),1,2),IF(ISNUMBER(SEARCH("No",'2_all_summary'!S742)),4,3))</f>
        <v>4</v>
      </c>
      <c r="Q743" s="39">
        <f>IF(ISNUMBER(SEARCH("Yes",'2_all_summary'!$H742)),IF(0&lt;'2_all_summary'!T742,1,2),IF(0='2_all_summary'!T742,4,3))</f>
        <v>4</v>
      </c>
      <c r="R743" s="39">
        <f>IF(ISNUMBER(SEARCH("Yes",'2_all_summary'!$H742)),IF(ISNUMBER(SEARCH("Yes",'2_all_summary'!U742)),1,2),IF(ISNUMBER(SEARCH("No",'2_all_summary'!U742)),4,3))</f>
        <v>4</v>
      </c>
    </row>
    <row r="744" spans="7:18" x14ac:dyDescent="0.3">
      <c r="G744" s="53"/>
      <c r="H744" s="39" t="str">
        <f>'2_all_summary'!D743</f>
        <v>Historical contentions and future trends in the coastal zones: The environmental movement in Puerto Rico</v>
      </c>
      <c r="I744" s="39" t="str">
        <f>'2_all_summary'!E743</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v>
      </c>
      <c r="J744" s="39">
        <f>IF(ISNUMBER(SEARCH("Yes",'2_all_summary'!$H743)),IF(ISNUMBER(SEARCH("Yes",'2_all_summary'!M743)),1,2),IF(ISNUMBER(SEARCH("No",'2_all_summary'!M743)),4,3))</f>
        <v>4</v>
      </c>
      <c r="K744" s="39">
        <f>IF(ISNUMBER(SEARCH("Yes",'2_all_summary'!$H743)),IF(ISNUMBER(SEARCH("Yes",'2_all_summary'!N743)),1,2),IF(ISNUMBER(SEARCH("No",'2_all_summary'!N743)),4,3))</f>
        <v>4</v>
      </c>
      <c r="L744" s="39">
        <f>IF(ISNUMBER(SEARCH("Yes",'2_all_summary'!$H743)),IF(ISNUMBER(SEARCH("Yes",'2_all_summary'!O743)),1,2),IF(ISNUMBER(SEARCH("No",'2_all_summary'!O743)),4,3))</f>
        <v>4</v>
      </c>
      <c r="M744" s="39">
        <f>IF(ISNUMBER(SEARCH("Yes",'2_all_summary'!$H743)),IF(0&lt;'2_all_summary'!P743,1,2),IF(0='2_all_summary'!P743,4,3))</f>
        <v>4</v>
      </c>
      <c r="N744" s="39">
        <f>IF(ISNUMBER(SEARCH("Yes",'2_all_summary'!$H743)),IF(ISNUMBER(SEARCH("Yes",'2_all_summary'!Q743)),1,2),IF(ISNUMBER(SEARCH("No",'2_all_summary'!Q743)),4,3))</f>
        <v>4</v>
      </c>
      <c r="O744" s="39">
        <f>IF(ISNUMBER(SEARCH("Yes",'2_all_summary'!$H743)),IF(ISNUMBER(SEARCH("Yes",'2_all_summary'!R743)),1,2),IF(ISNUMBER(SEARCH("No",'2_all_summary'!R743)),4,3))</f>
        <v>4</v>
      </c>
      <c r="P744" s="39">
        <f>IF(ISNUMBER(SEARCH("Yes",'2_all_summary'!$H743)),IF(ISNUMBER(SEARCH("Yes",'2_all_summary'!S743)),1,2),IF(ISNUMBER(SEARCH("No",'2_all_summary'!S743)),4,3))</f>
        <v>4</v>
      </c>
      <c r="Q744" s="39">
        <f>IF(ISNUMBER(SEARCH("Yes",'2_all_summary'!$H743)),IF(0&lt;'2_all_summary'!T743,1,2),IF(0='2_all_summary'!T743,4,3))</f>
        <v>4</v>
      </c>
      <c r="R744" s="39">
        <f>IF(ISNUMBER(SEARCH("Yes",'2_all_summary'!$H743)),IF(ISNUMBER(SEARCH("Yes",'2_all_summary'!U743)),1,2),IF(ISNUMBER(SEARCH("No",'2_all_summary'!U743)),4,3))</f>
        <v>4</v>
      </c>
    </row>
    <row r="745" spans="7:18" x14ac:dyDescent="0.3">
      <c r="G745" s="53"/>
      <c r="H745" s="39" t="str">
        <f>'2_all_summary'!D744</f>
        <v>Governing aquaculture: Dynamics and diversity in introducing salmon farming in scotland</v>
      </c>
      <c r="I745" s="39" t="str">
        <f>'2_all_summary'!E744</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v>
      </c>
      <c r="J745" s="39">
        <f>IF(ISNUMBER(SEARCH("Yes",'2_all_summary'!$H744)),IF(ISNUMBER(SEARCH("Yes",'2_all_summary'!M744)),1,2),IF(ISNUMBER(SEARCH("No",'2_all_summary'!M744)),4,3))</f>
        <v>4</v>
      </c>
      <c r="K745" s="39">
        <f>IF(ISNUMBER(SEARCH("Yes",'2_all_summary'!$H744)),IF(ISNUMBER(SEARCH("Yes",'2_all_summary'!N744)),1,2),IF(ISNUMBER(SEARCH("No",'2_all_summary'!N744)),4,3))</f>
        <v>4</v>
      </c>
      <c r="L745" s="39">
        <f>IF(ISNUMBER(SEARCH("Yes",'2_all_summary'!$H744)),IF(ISNUMBER(SEARCH("Yes",'2_all_summary'!O744)),1,2),IF(ISNUMBER(SEARCH("No",'2_all_summary'!O744)),4,3))</f>
        <v>4</v>
      </c>
      <c r="M745" s="39">
        <f>IF(ISNUMBER(SEARCH("Yes",'2_all_summary'!$H744)),IF(0&lt;'2_all_summary'!P744,1,2),IF(0='2_all_summary'!P744,4,3))</f>
        <v>4</v>
      </c>
      <c r="N745" s="39">
        <f>IF(ISNUMBER(SEARCH("Yes",'2_all_summary'!$H744)),IF(ISNUMBER(SEARCH("Yes",'2_all_summary'!Q744)),1,2),IF(ISNUMBER(SEARCH("No",'2_all_summary'!Q744)),4,3))</f>
        <v>4</v>
      </c>
      <c r="O745" s="39">
        <f>IF(ISNUMBER(SEARCH("Yes",'2_all_summary'!$H744)),IF(ISNUMBER(SEARCH("Yes",'2_all_summary'!R744)),1,2),IF(ISNUMBER(SEARCH("No",'2_all_summary'!R744)),4,3))</f>
        <v>4</v>
      </c>
      <c r="P745" s="39">
        <f>IF(ISNUMBER(SEARCH("Yes",'2_all_summary'!$H744)),IF(ISNUMBER(SEARCH("Yes",'2_all_summary'!S744)),1,2),IF(ISNUMBER(SEARCH("No",'2_all_summary'!S744)),4,3))</f>
        <v>4</v>
      </c>
      <c r="Q745" s="39">
        <f>IF(ISNUMBER(SEARCH("Yes",'2_all_summary'!$H744)),IF(0&lt;'2_all_summary'!T744,1,2),IF(0='2_all_summary'!T744,4,3))</f>
        <v>4</v>
      </c>
      <c r="R745" s="39">
        <f>IF(ISNUMBER(SEARCH("Yes",'2_all_summary'!$H744)),IF(ISNUMBER(SEARCH("Yes",'2_all_summary'!U744)),1,2),IF(ISNUMBER(SEARCH("No",'2_all_summary'!U744)),4,3))</f>
        <v>4</v>
      </c>
    </row>
    <row r="746" spans="7:18" x14ac:dyDescent="0.3">
      <c r="G746" s="53"/>
      <c r="H746" s="39" t="str">
        <f>'2_all_summary'!D745</f>
        <v>Socio-ecological and livelihood assessment of selected coastal areas in Sorsogon, Philippines</v>
      </c>
      <c r="I746" s="39" t="str">
        <f>'2_all_summary'!E745</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746" s="39">
        <f>IF(ISNUMBER(SEARCH("Yes",'2_all_summary'!$H745)),IF(ISNUMBER(SEARCH("Yes",'2_all_summary'!M745)),1,2),IF(ISNUMBER(SEARCH("No",'2_all_summary'!M745)),4,3))</f>
        <v>4</v>
      </c>
      <c r="K746" s="39">
        <f>IF(ISNUMBER(SEARCH("Yes",'2_all_summary'!$H745)),IF(ISNUMBER(SEARCH("Yes",'2_all_summary'!N745)),1,2),IF(ISNUMBER(SEARCH("No",'2_all_summary'!N745)),4,3))</f>
        <v>4</v>
      </c>
      <c r="L746" s="39">
        <f>IF(ISNUMBER(SEARCH("Yes",'2_all_summary'!$H745)),IF(ISNUMBER(SEARCH("Yes",'2_all_summary'!O745)),1,2),IF(ISNUMBER(SEARCH("No",'2_all_summary'!O745)),4,3))</f>
        <v>4</v>
      </c>
      <c r="M746" s="39">
        <f>IF(ISNUMBER(SEARCH("Yes",'2_all_summary'!$H745)),IF(0&lt;'2_all_summary'!P745,1,2),IF(0='2_all_summary'!P745,4,3))</f>
        <v>4</v>
      </c>
      <c r="N746" s="39">
        <f>IF(ISNUMBER(SEARCH("Yes",'2_all_summary'!$H745)),IF(ISNUMBER(SEARCH("Yes",'2_all_summary'!Q745)),1,2),IF(ISNUMBER(SEARCH("No",'2_all_summary'!Q745)),4,3))</f>
        <v>4</v>
      </c>
      <c r="O746" s="39">
        <f>IF(ISNUMBER(SEARCH("Yes",'2_all_summary'!$H745)),IF(ISNUMBER(SEARCH("Yes",'2_all_summary'!R745)),1,2),IF(ISNUMBER(SEARCH("No",'2_all_summary'!R745)),4,3))</f>
        <v>4</v>
      </c>
      <c r="P746" s="39">
        <f>IF(ISNUMBER(SEARCH("Yes",'2_all_summary'!$H745)),IF(ISNUMBER(SEARCH("Yes",'2_all_summary'!S745)),1,2),IF(ISNUMBER(SEARCH("No",'2_all_summary'!S745)),4,3))</f>
        <v>4</v>
      </c>
      <c r="Q746" s="39">
        <f>IF(ISNUMBER(SEARCH("Yes",'2_all_summary'!$H745)),IF(0&lt;'2_all_summary'!T745,1,2),IF(0='2_all_summary'!T745,4,3))</f>
        <v>4</v>
      </c>
      <c r="R746" s="39">
        <f>IF(ISNUMBER(SEARCH("Yes",'2_all_summary'!$H745)),IF(ISNUMBER(SEARCH("Yes",'2_all_summary'!U745)),1,2),IF(ISNUMBER(SEARCH("No",'2_all_summary'!U745)),4,3))</f>
        <v>4</v>
      </c>
    </row>
    <row r="747" spans="7:18" x14ac:dyDescent="0.3">
      <c r="G747" s="53"/>
      <c r="H747" s="39" t="str">
        <f>'2_all_summary'!D746</f>
        <v>Coral reef health and effects of socio-economic factors in Fiji and Cook Islands</v>
      </c>
      <c r="I747" s="39" t="str">
        <f>'2_all_summary'!E746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v>
      </c>
      <c r="J747" s="39">
        <f>IF(ISNUMBER(SEARCH("Yes",'2_all_summary'!$H746)),IF(ISNUMBER(SEARCH("Yes",'2_all_summary'!M746)),1,2),IF(ISNUMBER(SEARCH("No",'2_all_summary'!M746)),4,3))</f>
        <v>1</v>
      </c>
      <c r="K747" s="39">
        <f>IF(ISNUMBER(SEARCH("Yes",'2_all_summary'!$H746)),IF(ISNUMBER(SEARCH("Yes",'2_all_summary'!N746)),1,2),IF(ISNUMBER(SEARCH("No",'2_all_summary'!N746)),4,3))</f>
        <v>1</v>
      </c>
      <c r="L747" s="39">
        <f>IF(ISNUMBER(SEARCH("Yes",'2_all_summary'!$H746)),IF(ISNUMBER(SEARCH("Yes",'2_all_summary'!O746)),1,2),IF(ISNUMBER(SEARCH("No",'2_all_summary'!O746)),4,3))</f>
        <v>1</v>
      </c>
      <c r="M747" s="39">
        <f>IF(ISNUMBER(SEARCH("Yes",'2_all_summary'!$H746)),IF(0&lt;'2_all_summary'!P746,1,2),IF(0='2_all_summary'!P746,4,3))</f>
        <v>1</v>
      </c>
      <c r="N747" s="39">
        <f>IF(ISNUMBER(SEARCH("Yes",'2_all_summary'!$H746)),IF(ISNUMBER(SEARCH("Yes",'2_all_summary'!Q746)),1,2),IF(ISNUMBER(SEARCH("No",'2_all_summary'!Q746)),4,3))</f>
        <v>1</v>
      </c>
      <c r="O747" s="39">
        <f>IF(ISNUMBER(SEARCH("Yes",'2_all_summary'!$H746)),IF(ISNUMBER(SEARCH("Yes",'2_all_summary'!R746)),1,2),IF(ISNUMBER(SEARCH("No",'2_all_summary'!R746)),4,3))</f>
        <v>1</v>
      </c>
      <c r="P747" s="39">
        <f>IF(ISNUMBER(SEARCH("Yes",'2_all_summary'!$H746)),IF(ISNUMBER(SEARCH("Yes",'2_all_summary'!S746)),1,2),IF(ISNUMBER(SEARCH("No",'2_all_summary'!S746)),4,3))</f>
        <v>1</v>
      </c>
      <c r="Q747" s="39">
        <f>IF(ISNUMBER(SEARCH("Yes",'2_all_summary'!$H746)),IF(0&lt;'2_all_summary'!T746,1,2),IF(0='2_all_summary'!T746,4,3))</f>
        <v>1</v>
      </c>
      <c r="R747" s="39">
        <f>IF(ISNUMBER(SEARCH("Yes",'2_all_summary'!$H746)),IF(ISNUMBER(SEARCH("Yes",'2_all_summary'!U746)),1,2),IF(ISNUMBER(SEARCH("No",'2_all_summary'!U746)),4,3))</f>
        <v>1</v>
      </c>
    </row>
    <row r="748" spans="7:18" x14ac:dyDescent="0.3">
      <c r="G748" s="53"/>
      <c r="H748" s="39" t="str">
        <f>'2_all_summary'!D747</f>
        <v>Biocultural restoration of traditional agriculture: Cultural, environmental, and economic outcomes of Lo'i Kalo restoration in He'eia, O'ahu</v>
      </c>
      <c r="I748" s="39" t="str">
        <f>'2_all_summary'!E747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v>
      </c>
      <c r="J748" s="39">
        <f>IF(ISNUMBER(SEARCH("Yes",'2_all_summary'!$H747)),IF(ISNUMBER(SEARCH("Yes",'2_all_summary'!M747)),1,2),IF(ISNUMBER(SEARCH("No",'2_all_summary'!M747)),4,3))</f>
        <v>4</v>
      </c>
      <c r="K748" s="39">
        <f>IF(ISNUMBER(SEARCH("Yes",'2_all_summary'!$H747)),IF(ISNUMBER(SEARCH("Yes",'2_all_summary'!N747)),1,2),IF(ISNUMBER(SEARCH("No",'2_all_summary'!N747)),4,3))</f>
        <v>4</v>
      </c>
      <c r="L748" s="39">
        <f>IF(ISNUMBER(SEARCH("Yes",'2_all_summary'!$H747)),IF(ISNUMBER(SEARCH("Yes",'2_all_summary'!O747)),1,2),IF(ISNUMBER(SEARCH("No",'2_all_summary'!O747)),4,3))</f>
        <v>4</v>
      </c>
      <c r="M748" s="39">
        <f>IF(ISNUMBER(SEARCH("Yes",'2_all_summary'!$H747)),IF(0&lt;'2_all_summary'!P747,1,2),IF(0='2_all_summary'!P747,4,3))</f>
        <v>4</v>
      </c>
      <c r="N748" s="39">
        <f>IF(ISNUMBER(SEARCH("Yes",'2_all_summary'!$H747)),IF(ISNUMBER(SEARCH("Yes",'2_all_summary'!Q747)),1,2),IF(ISNUMBER(SEARCH("No",'2_all_summary'!Q747)),4,3))</f>
        <v>4</v>
      </c>
      <c r="O748" s="39">
        <f>IF(ISNUMBER(SEARCH("Yes",'2_all_summary'!$H747)),IF(ISNUMBER(SEARCH("Yes",'2_all_summary'!R747)),1,2),IF(ISNUMBER(SEARCH("No",'2_all_summary'!R747)),4,3))</f>
        <v>4</v>
      </c>
      <c r="P748" s="39">
        <f>IF(ISNUMBER(SEARCH("Yes",'2_all_summary'!$H747)),IF(ISNUMBER(SEARCH("Yes",'2_all_summary'!S747)),1,2),IF(ISNUMBER(SEARCH("No",'2_all_summary'!S747)),4,3))</f>
        <v>4</v>
      </c>
      <c r="Q748" s="39">
        <f>IF(ISNUMBER(SEARCH("Yes",'2_all_summary'!$H747)),IF(0&lt;'2_all_summary'!T747,1,2),IF(0='2_all_summary'!T747,4,3))</f>
        <v>4</v>
      </c>
      <c r="R748" s="39">
        <f>IF(ISNUMBER(SEARCH("Yes",'2_all_summary'!$H747)),IF(ISNUMBER(SEARCH("Yes",'2_all_summary'!U747)),1,2),IF(ISNUMBER(SEARCH("No",'2_all_summary'!U747)),4,3))</f>
        <v>4</v>
      </c>
    </row>
    <row r="749" spans="7:18" x14ac:dyDescent="0.3">
      <c r="G749" s="53"/>
      <c r="H749" s="39" t="str">
        <f>'2_all_summary'!D748</f>
        <v>Market Formalization, Governance, and the Integration of Community Fisheries in the Brazilian Amazon</v>
      </c>
      <c r="I749" s="39" t="str">
        <f>'2_all_summary'!E748</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v>
      </c>
      <c r="J749" s="39">
        <f>IF(ISNUMBER(SEARCH("Yes",'2_all_summary'!$H748)),IF(ISNUMBER(SEARCH("Yes",'2_all_summary'!M748)),1,2),IF(ISNUMBER(SEARCH("No",'2_all_summary'!M748)),4,3))</f>
        <v>4</v>
      </c>
      <c r="K749" s="39">
        <f>IF(ISNUMBER(SEARCH("Yes",'2_all_summary'!$H748)),IF(ISNUMBER(SEARCH("Yes",'2_all_summary'!N748)),1,2),IF(ISNUMBER(SEARCH("No",'2_all_summary'!N748)),4,3))</f>
        <v>4</v>
      </c>
      <c r="L749" s="39">
        <f>IF(ISNUMBER(SEARCH("Yes",'2_all_summary'!$H748)),IF(ISNUMBER(SEARCH("Yes",'2_all_summary'!O748)),1,2),IF(ISNUMBER(SEARCH("No",'2_all_summary'!O748)),4,3))</f>
        <v>4</v>
      </c>
      <c r="M749" s="39">
        <f>IF(ISNUMBER(SEARCH("Yes",'2_all_summary'!$H748)),IF(0&lt;'2_all_summary'!P748,1,2),IF(0='2_all_summary'!P748,4,3))</f>
        <v>4</v>
      </c>
      <c r="N749" s="39">
        <f>IF(ISNUMBER(SEARCH("Yes",'2_all_summary'!$H748)),IF(ISNUMBER(SEARCH("Yes",'2_all_summary'!Q748)),1,2),IF(ISNUMBER(SEARCH("No",'2_all_summary'!Q748)),4,3))</f>
        <v>4</v>
      </c>
      <c r="O749" s="39">
        <f>IF(ISNUMBER(SEARCH("Yes",'2_all_summary'!$H748)),IF(ISNUMBER(SEARCH("Yes",'2_all_summary'!R748)),1,2),IF(ISNUMBER(SEARCH("No",'2_all_summary'!R748)),4,3))</f>
        <v>4</v>
      </c>
      <c r="P749" s="39">
        <f>IF(ISNUMBER(SEARCH("Yes",'2_all_summary'!$H748)),IF(ISNUMBER(SEARCH("Yes",'2_all_summary'!S748)),1,2),IF(ISNUMBER(SEARCH("No",'2_all_summary'!S748)),4,3))</f>
        <v>4</v>
      </c>
      <c r="Q749" s="39">
        <f>IF(ISNUMBER(SEARCH("Yes",'2_all_summary'!$H748)),IF(0&lt;'2_all_summary'!T748,1,2),IF(0='2_all_summary'!T748,4,3))</f>
        <v>4</v>
      </c>
      <c r="R749" s="39">
        <f>IF(ISNUMBER(SEARCH("Yes",'2_all_summary'!$H748)),IF(ISNUMBER(SEARCH("Yes",'2_all_summary'!U748)),1,2),IF(ISNUMBER(SEARCH("No",'2_all_summary'!U748)),4,3))</f>
        <v>4</v>
      </c>
    </row>
    <row r="750" spans="7:18" x14ac:dyDescent="0.3">
      <c r="G750" s="53"/>
      <c r="H750" s="39" t="str">
        <f>'2_all_summary'!D749</f>
        <v>â€œI Remember the Mental Chaos While They Tried To Seal the Well and Clean Up the Oil Spill â€“ How Much Fear and Uncertainty Everyone Feltâ€: An interview with Marylee and Michael Orr, Louisiana Environmental Action Network</v>
      </c>
      <c r="I750" s="39" t="str">
        <f>'2_all_summary'!E749</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v>
      </c>
      <c r="J750" s="39">
        <f>IF(ISNUMBER(SEARCH("Yes",'2_all_summary'!$H749)),IF(ISNUMBER(SEARCH("Yes",'2_all_summary'!M749)),1,2),IF(ISNUMBER(SEARCH("No",'2_all_summary'!M749)),4,3))</f>
        <v>4</v>
      </c>
      <c r="K750" s="39">
        <f>IF(ISNUMBER(SEARCH("Yes",'2_all_summary'!$H749)),IF(ISNUMBER(SEARCH("Yes",'2_all_summary'!N749)),1,2),IF(ISNUMBER(SEARCH("No",'2_all_summary'!N749)),4,3))</f>
        <v>4</v>
      </c>
      <c r="L750" s="39">
        <f>IF(ISNUMBER(SEARCH("Yes",'2_all_summary'!$H749)),IF(ISNUMBER(SEARCH("Yes",'2_all_summary'!O749)),1,2),IF(ISNUMBER(SEARCH("No",'2_all_summary'!O749)),4,3))</f>
        <v>4</v>
      </c>
      <c r="M750" s="39">
        <f>IF(ISNUMBER(SEARCH("Yes",'2_all_summary'!$H749)),IF(0&lt;'2_all_summary'!P749,1,2),IF(0='2_all_summary'!P749,4,3))</f>
        <v>4</v>
      </c>
      <c r="N750" s="39">
        <f>IF(ISNUMBER(SEARCH("Yes",'2_all_summary'!$H749)),IF(ISNUMBER(SEARCH("Yes",'2_all_summary'!Q749)),1,2),IF(ISNUMBER(SEARCH("No",'2_all_summary'!Q749)),4,3))</f>
        <v>4</v>
      </c>
      <c r="O750" s="39">
        <f>IF(ISNUMBER(SEARCH("Yes",'2_all_summary'!$H749)),IF(ISNUMBER(SEARCH("Yes",'2_all_summary'!R749)),1,2),IF(ISNUMBER(SEARCH("No",'2_all_summary'!R749)),4,3))</f>
        <v>4</v>
      </c>
      <c r="P750" s="39">
        <f>IF(ISNUMBER(SEARCH("Yes",'2_all_summary'!$H749)),IF(ISNUMBER(SEARCH("Yes",'2_all_summary'!S749)),1,2),IF(ISNUMBER(SEARCH("No",'2_all_summary'!S749)),4,3))</f>
        <v>4</v>
      </c>
      <c r="Q750" s="39">
        <f>IF(ISNUMBER(SEARCH("Yes",'2_all_summary'!$H749)),IF(0&lt;'2_all_summary'!T749,1,2),IF(0='2_all_summary'!T749,4,3))</f>
        <v>4</v>
      </c>
      <c r="R750" s="39">
        <f>IF(ISNUMBER(SEARCH("Yes",'2_all_summary'!$H749)),IF(ISNUMBER(SEARCH("Yes",'2_all_summary'!U749)),1,2),IF(ISNUMBER(SEARCH("No",'2_all_summary'!U749)),4,3))</f>
        <v>4</v>
      </c>
    </row>
    <row r="751" spans="7:18" x14ac:dyDescent="0.3">
      <c r="G751" s="53"/>
      <c r="H751" s="39" t="str">
        <f>'2_all_summary'!D750</f>
        <v>Validity of the Fisher Community Knowledge-Based Economic Valuation of the Local Ecosystem for Oyster Farming: A Case Study in Japan</v>
      </c>
      <c r="I751" s="39" t="str">
        <f>'2_all_summary'!E750</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v>
      </c>
      <c r="J751" s="39">
        <f>IF(ISNUMBER(SEARCH("Yes",'2_all_summary'!$H750)),IF(ISNUMBER(SEARCH("Yes",'2_all_summary'!M750)),1,2),IF(ISNUMBER(SEARCH("No",'2_all_summary'!M750)),4,3))</f>
        <v>4</v>
      </c>
      <c r="K751" s="39">
        <f>IF(ISNUMBER(SEARCH("Yes",'2_all_summary'!$H750)),IF(ISNUMBER(SEARCH("Yes",'2_all_summary'!N750)),1,2),IF(ISNUMBER(SEARCH("No",'2_all_summary'!N750)),4,3))</f>
        <v>4</v>
      </c>
      <c r="L751" s="39">
        <f>IF(ISNUMBER(SEARCH("Yes",'2_all_summary'!$H750)),IF(ISNUMBER(SEARCH("Yes",'2_all_summary'!O750)),1,2),IF(ISNUMBER(SEARCH("No",'2_all_summary'!O750)),4,3))</f>
        <v>4</v>
      </c>
      <c r="M751" s="39">
        <f>IF(ISNUMBER(SEARCH("Yes",'2_all_summary'!$H750)),IF(0&lt;'2_all_summary'!P750,1,2),IF(0='2_all_summary'!P750,4,3))</f>
        <v>4</v>
      </c>
      <c r="N751" s="39">
        <f>IF(ISNUMBER(SEARCH("Yes",'2_all_summary'!$H750)),IF(ISNUMBER(SEARCH("Yes",'2_all_summary'!Q750)),1,2),IF(ISNUMBER(SEARCH("No",'2_all_summary'!Q750)),4,3))</f>
        <v>4</v>
      </c>
      <c r="O751" s="39">
        <f>IF(ISNUMBER(SEARCH("Yes",'2_all_summary'!$H750)),IF(ISNUMBER(SEARCH("Yes",'2_all_summary'!R750)),1,2),IF(ISNUMBER(SEARCH("No",'2_all_summary'!R750)),4,3))</f>
        <v>4</v>
      </c>
      <c r="P751" s="39">
        <f>IF(ISNUMBER(SEARCH("Yes",'2_all_summary'!$H750)),IF(ISNUMBER(SEARCH("Yes",'2_all_summary'!S750)),1,2),IF(ISNUMBER(SEARCH("No",'2_all_summary'!S750)),4,3))</f>
        <v>4</v>
      </c>
      <c r="Q751" s="39">
        <f>IF(ISNUMBER(SEARCH("Yes",'2_all_summary'!$H750)),IF(0&lt;'2_all_summary'!T750,1,2),IF(0='2_all_summary'!T750,4,3))</f>
        <v>4</v>
      </c>
      <c r="R751" s="39">
        <f>IF(ISNUMBER(SEARCH("Yes",'2_all_summary'!$H750)),IF(ISNUMBER(SEARCH("Yes",'2_all_summary'!U750)),1,2),IF(ISNUMBER(SEARCH("No",'2_all_summary'!U750)),4,3))</f>
        <v>4</v>
      </c>
    </row>
    <row r="752" spans="7:18" x14ac:dyDescent="0.3">
      <c r="G752" s="53"/>
      <c r="H752" s="39" t="str">
        <f>'2_all_summary'!D751</f>
        <v>Fishery resources trends and community-based management approaches adopted in the river Titas in Bangladesh</v>
      </c>
      <c r="I752" s="39" t="str">
        <f>'2_all_summary'!E751</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v>
      </c>
      <c r="J752" s="39">
        <f>IF(ISNUMBER(SEARCH("Yes",'2_all_summary'!$H751)),IF(ISNUMBER(SEARCH("Yes",'2_all_summary'!M751)),1,2),IF(ISNUMBER(SEARCH("No",'2_all_summary'!M751)),4,3))</f>
        <v>4</v>
      </c>
      <c r="K752" s="39">
        <f>IF(ISNUMBER(SEARCH("Yes",'2_all_summary'!$H751)),IF(ISNUMBER(SEARCH("Yes",'2_all_summary'!N751)),1,2),IF(ISNUMBER(SEARCH("No",'2_all_summary'!N751)),4,3))</f>
        <v>4</v>
      </c>
      <c r="L752" s="39">
        <f>IF(ISNUMBER(SEARCH("Yes",'2_all_summary'!$H751)),IF(ISNUMBER(SEARCH("Yes",'2_all_summary'!O751)),1,2),IF(ISNUMBER(SEARCH("No",'2_all_summary'!O751)),4,3))</f>
        <v>4</v>
      </c>
      <c r="M752" s="39">
        <f>IF(ISNUMBER(SEARCH("Yes",'2_all_summary'!$H751)),IF(0&lt;'2_all_summary'!P751,1,2),IF(0='2_all_summary'!P751,4,3))</f>
        <v>4</v>
      </c>
      <c r="N752" s="39">
        <f>IF(ISNUMBER(SEARCH("Yes",'2_all_summary'!$H751)),IF(ISNUMBER(SEARCH("Yes",'2_all_summary'!Q751)),1,2),IF(ISNUMBER(SEARCH("No",'2_all_summary'!Q751)),4,3))</f>
        <v>4</v>
      </c>
      <c r="O752" s="39">
        <f>IF(ISNUMBER(SEARCH("Yes",'2_all_summary'!$H751)),IF(ISNUMBER(SEARCH("Yes",'2_all_summary'!R751)),1,2),IF(ISNUMBER(SEARCH("No",'2_all_summary'!R751)),4,3))</f>
        <v>4</v>
      </c>
      <c r="P752" s="39">
        <f>IF(ISNUMBER(SEARCH("Yes",'2_all_summary'!$H751)),IF(ISNUMBER(SEARCH("Yes",'2_all_summary'!S751)),1,2),IF(ISNUMBER(SEARCH("No",'2_all_summary'!S751)),4,3))</f>
        <v>4</v>
      </c>
      <c r="Q752" s="39">
        <f>IF(ISNUMBER(SEARCH("Yes",'2_all_summary'!$H751)),IF(0&lt;'2_all_summary'!T751,1,2),IF(0='2_all_summary'!T751,4,3))</f>
        <v>4</v>
      </c>
      <c r="R752" s="39">
        <f>IF(ISNUMBER(SEARCH("Yes",'2_all_summary'!$H751)),IF(ISNUMBER(SEARCH("Yes",'2_all_summary'!U751)),1,2),IF(ISNUMBER(SEARCH("No",'2_all_summary'!U751)),4,3))</f>
        <v>4</v>
      </c>
    </row>
    <row r="753" spans="7:18" x14ac:dyDescent="0.3">
      <c r="G753" s="53"/>
      <c r="H753" s="39" t="str">
        <f>'2_all_summary'!D752</f>
        <v>Does the gender composition of forest and fishery management groups affect resource governance and conservation outcomes? A systematic map</v>
      </c>
      <c r="I753" s="39" t="str">
        <f>'2_all_summary'!E752</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753" s="39">
        <f>IF(ISNUMBER(SEARCH("Yes",'2_all_summary'!$H752)),IF(ISNUMBER(SEARCH("Yes",'2_all_summary'!M752)),1,2),IF(ISNUMBER(SEARCH("No",'2_all_summary'!M752)),4,3))</f>
        <v>4</v>
      </c>
      <c r="K753" s="39">
        <f>IF(ISNUMBER(SEARCH("Yes",'2_all_summary'!$H752)),IF(ISNUMBER(SEARCH("Yes",'2_all_summary'!N752)),1,2),IF(ISNUMBER(SEARCH("No",'2_all_summary'!N752)),4,3))</f>
        <v>4</v>
      </c>
      <c r="L753" s="39">
        <f>IF(ISNUMBER(SEARCH("Yes",'2_all_summary'!$H752)),IF(ISNUMBER(SEARCH("Yes",'2_all_summary'!O752)),1,2),IF(ISNUMBER(SEARCH("No",'2_all_summary'!O752)),4,3))</f>
        <v>4</v>
      </c>
      <c r="M753" s="39">
        <f>IF(ISNUMBER(SEARCH("Yes",'2_all_summary'!$H752)),IF(0&lt;'2_all_summary'!P752,1,2),IF(0='2_all_summary'!P752,4,3))</f>
        <v>4</v>
      </c>
      <c r="N753" s="39">
        <f>IF(ISNUMBER(SEARCH("Yes",'2_all_summary'!$H752)),IF(ISNUMBER(SEARCH("Yes",'2_all_summary'!Q752)),1,2),IF(ISNUMBER(SEARCH("No",'2_all_summary'!Q752)),4,3))</f>
        <v>4</v>
      </c>
      <c r="O753" s="39">
        <f>IF(ISNUMBER(SEARCH("Yes",'2_all_summary'!$H752)),IF(ISNUMBER(SEARCH("Yes",'2_all_summary'!R752)),1,2),IF(ISNUMBER(SEARCH("No",'2_all_summary'!R752)),4,3))</f>
        <v>3</v>
      </c>
      <c r="P753" s="39">
        <f>IF(ISNUMBER(SEARCH("Yes",'2_all_summary'!$H752)),IF(ISNUMBER(SEARCH("Yes",'2_all_summary'!S752)),1,2),IF(ISNUMBER(SEARCH("No",'2_all_summary'!S752)),4,3))</f>
        <v>4</v>
      </c>
      <c r="Q753" s="39">
        <f>IF(ISNUMBER(SEARCH("Yes",'2_all_summary'!$H752)),IF(0&lt;'2_all_summary'!T752,1,2),IF(0='2_all_summary'!T752,4,3))</f>
        <v>3</v>
      </c>
      <c r="R753" s="39">
        <f>IF(ISNUMBER(SEARCH("Yes",'2_all_summary'!$H752)),IF(ISNUMBER(SEARCH("Yes",'2_all_summary'!U752)),1,2),IF(ISNUMBER(SEARCH("No",'2_all_summary'!U752)),4,3))</f>
        <v>3</v>
      </c>
    </row>
    <row r="754" spans="7:18" x14ac:dyDescent="0.3">
      <c r="G754" s="53"/>
      <c r="H754" s="39" t="str">
        <f>'2_all_summary'!D753</f>
        <v>The impact of co-management on household income and expenditure: An empirical analysis of common property fishery resource management in Bangladesh</v>
      </c>
      <c r="I754" s="39" t="str">
        <f>'2_all_summary'!E753</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v>
      </c>
      <c r="J754" s="39">
        <f>IF(ISNUMBER(SEARCH("Yes",'2_all_summary'!$H753)),IF(ISNUMBER(SEARCH("Yes",'2_all_summary'!M753)),1,2),IF(ISNUMBER(SEARCH("No",'2_all_summary'!M753)),4,3))</f>
        <v>4</v>
      </c>
      <c r="K754" s="39">
        <f>IF(ISNUMBER(SEARCH("Yes",'2_all_summary'!$H753)),IF(ISNUMBER(SEARCH("Yes",'2_all_summary'!N753)),1,2),IF(ISNUMBER(SEARCH("No",'2_all_summary'!N753)),4,3))</f>
        <v>4</v>
      </c>
      <c r="L754" s="39">
        <f>IF(ISNUMBER(SEARCH("Yes",'2_all_summary'!$H753)),IF(ISNUMBER(SEARCH("Yes",'2_all_summary'!O753)),1,2),IF(ISNUMBER(SEARCH("No",'2_all_summary'!O753)),4,3))</f>
        <v>4</v>
      </c>
      <c r="M754" s="39">
        <f>IF(ISNUMBER(SEARCH("Yes",'2_all_summary'!$H753)),IF(0&lt;'2_all_summary'!P753,1,2),IF(0='2_all_summary'!P753,4,3))</f>
        <v>4</v>
      </c>
      <c r="N754" s="39">
        <f>IF(ISNUMBER(SEARCH("Yes",'2_all_summary'!$H753)),IF(ISNUMBER(SEARCH("Yes",'2_all_summary'!Q753)),1,2),IF(ISNUMBER(SEARCH("No",'2_all_summary'!Q753)),4,3))</f>
        <v>4</v>
      </c>
      <c r="O754" s="39">
        <f>IF(ISNUMBER(SEARCH("Yes",'2_all_summary'!$H753)),IF(ISNUMBER(SEARCH("Yes",'2_all_summary'!R753)),1,2),IF(ISNUMBER(SEARCH("No",'2_all_summary'!R753)),4,3))</f>
        <v>4</v>
      </c>
      <c r="P754" s="39">
        <f>IF(ISNUMBER(SEARCH("Yes",'2_all_summary'!$H753)),IF(ISNUMBER(SEARCH("Yes",'2_all_summary'!S753)),1,2),IF(ISNUMBER(SEARCH("No",'2_all_summary'!S753)),4,3))</f>
        <v>4</v>
      </c>
      <c r="Q754" s="39">
        <f>IF(ISNUMBER(SEARCH("Yes",'2_all_summary'!$H753)),IF(0&lt;'2_all_summary'!T753,1,2),IF(0='2_all_summary'!T753,4,3))</f>
        <v>4</v>
      </c>
      <c r="R754" s="39">
        <f>IF(ISNUMBER(SEARCH("Yes",'2_all_summary'!$H753)),IF(ISNUMBER(SEARCH("Yes",'2_all_summary'!U753)),1,2),IF(ISNUMBER(SEARCH("No",'2_all_summary'!U753)),4,3))</f>
        <v>4</v>
      </c>
    </row>
    <row r="755" spans="7:18" x14ac:dyDescent="0.3">
      <c r="G755" s="53"/>
      <c r="H755" s="39" t="str">
        <f>'2_all_summary'!D754</f>
        <v>Development of a surveillance species list to inform aquatic invasive species management in the laurentian great lakes</v>
      </c>
      <c r="I755" s="39" t="str">
        <f>'2_all_summary'!E754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v>
      </c>
      <c r="J755" s="39">
        <f>IF(ISNUMBER(SEARCH("Yes",'2_all_summary'!$H754)),IF(ISNUMBER(SEARCH("Yes",'2_all_summary'!M754)),1,2),IF(ISNUMBER(SEARCH("No",'2_all_summary'!M754)),4,3))</f>
        <v>4</v>
      </c>
      <c r="K755" s="39">
        <f>IF(ISNUMBER(SEARCH("Yes",'2_all_summary'!$H754)),IF(ISNUMBER(SEARCH("Yes",'2_all_summary'!N754)),1,2),IF(ISNUMBER(SEARCH("No",'2_all_summary'!N754)),4,3))</f>
        <v>4</v>
      </c>
      <c r="L755" s="39">
        <f>IF(ISNUMBER(SEARCH("Yes",'2_all_summary'!$H754)),IF(ISNUMBER(SEARCH("Yes",'2_all_summary'!O754)),1,2),IF(ISNUMBER(SEARCH("No",'2_all_summary'!O754)),4,3))</f>
        <v>4</v>
      </c>
      <c r="M755" s="39">
        <f>IF(ISNUMBER(SEARCH("Yes",'2_all_summary'!$H754)),IF(0&lt;'2_all_summary'!P754,1,2),IF(0='2_all_summary'!P754,4,3))</f>
        <v>4</v>
      </c>
      <c r="N755" s="39">
        <f>IF(ISNUMBER(SEARCH("Yes",'2_all_summary'!$H754)),IF(ISNUMBER(SEARCH("Yes",'2_all_summary'!Q754)),1,2),IF(ISNUMBER(SEARCH("No",'2_all_summary'!Q754)),4,3))</f>
        <v>4</v>
      </c>
      <c r="O755" s="39">
        <f>IF(ISNUMBER(SEARCH("Yes",'2_all_summary'!$H754)),IF(ISNUMBER(SEARCH("Yes",'2_all_summary'!R754)),1,2),IF(ISNUMBER(SEARCH("No",'2_all_summary'!R754)),4,3))</f>
        <v>4</v>
      </c>
      <c r="P755" s="39">
        <f>IF(ISNUMBER(SEARCH("Yes",'2_all_summary'!$H754)),IF(ISNUMBER(SEARCH("Yes",'2_all_summary'!S754)),1,2),IF(ISNUMBER(SEARCH("No",'2_all_summary'!S754)),4,3))</f>
        <v>4</v>
      </c>
      <c r="Q755" s="39">
        <f>IF(ISNUMBER(SEARCH("Yes",'2_all_summary'!$H754)),IF(0&lt;'2_all_summary'!T754,1,2),IF(0='2_all_summary'!T754,4,3))</f>
        <v>4</v>
      </c>
      <c r="R755" s="39">
        <f>IF(ISNUMBER(SEARCH("Yes",'2_all_summary'!$H754)),IF(ISNUMBER(SEARCH("Yes",'2_all_summary'!U754)),1,2),IF(ISNUMBER(SEARCH("No",'2_all_summary'!U754)),4,3))</f>
        <v>4</v>
      </c>
    </row>
    <row r="756" spans="7:18" x14ac:dyDescent="0.3">
      <c r="G756" s="53"/>
      <c r="H756" s="39" t="str">
        <f>'2_all_summary'!D755</f>
        <v>Conservation and Preservation for Endangered Mangrove Species: Comprehensive Case Study of Swamp Forest on North Coast Area of Malaysia</v>
      </c>
      <c r="I756" s="39" t="str">
        <f>'2_all_summary'!E755</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v>
      </c>
      <c r="J756" s="39">
        <f>IF(ISNUMBER(SEARCH("Yes",'2_all_summary'!$H755)),IF(ISNUMBER(SEARCH("Yes",'2_all_summary'!M755)),1,2),IF(ISNUMBER(SEARCH("No",'2_all_summary'!M755)),4,3))</f>
        <v>4</v>
      </c>
      <c r="K756" s="39">
        <f>IF(ISNUMBER(SEARCH("Yes",'2_all_summary'!$H755)),IF(ISNUMBER(SEARCH("Yes",'2_all_summary'!N755)),1,2),IF(ISNUMBER(SEARCH("No",'2_all_summary'!N755)),4,3))</f>
        <v>4</v>
      </c>
      <c r="L756" s="39">
        <f>IF(ISNUMBER(SEARCH("Yes",'2_all_summary'!$H755)),IF(ISNUMBER(SEARCH("Yes",'2_all_summary'!O755)),1,2),IF(ISNUMBER(SEARCH("No",'2_all_summary'!O755)),4,3))</f>
        <v>4</v>
      </c>
      <c r="M756" s="39">
        <f>IF(ISNUMBER(SEARCH("Yes",'2_all_summary'!$H755)),IF(0&lt;'2_all_summary'!P755,1,2),IF(0='2_all_summary'!P755,4,3))</f>
        <v>4</v>
      </c>
      <c r="N756" s="39">
        <f>IF(ISNUMBER(SEARCH("Yes",'2_all_summary'!$H755)),IF(ISNUMBER(SEARCH("Yes",'2_all_summary'!Q755)),1,2),IF(ISNUMBER(SEARCH("No",'2_all_summary'!Q755)),4,3))</f>
        <v>4</v>
      </c>
      <c r="O756" s="39">
        <f>IF(ISNUMBER(SEARCH("Yes",'2_all_summary'!$H755)),IF(ISNUMBER(SEARCH("Yes",'2_all_summary'!R755)),1,2),IF(ISNUMBER(SEARCH("No",'2_all_summary'!R755)),4,3))</f>
        <v>4</v>
      </c>
      <c r="P756" s="39">
        <f>IF(ISNUMBER(SEARCH("Yes",'2_all_summary'!$H755)),IF(ISNUMBER(SEARCH("Yes",'2_all_summary'!S755)),1,2),IF(ISNUMBER(SEARCH("No",'2_all_summary'!S755)),4,3))</f>
        <v>4</v>
      </c>
      <c r="Q756" s="39">
        <f>IF(ISNUMBER(SEARCH("Yes",'2_all_summary'!$H755)),IF(0&lt;'2_all_summary'!T755,1,2),IF(0='2_all_summary'!T755,4,3))</f>
        <v>4</v>
      </c>
      <c r="R756" s="39">
        <f>IF(ISNUMBER(SEARCH("Yes",'2_all_summary'!$H755)),IF(ISNUMBER(SEARCH("Yes",'2_all_summary'!U755)),1,2),IF(ISNUMBER(SEARCH("No",'2_all_summary'!U755)),4,3))</f>
        <v>4</v>
      </c>
    </row>
    <row r="757" spans="7:18" x14ac:dyDescent="0.3">
      <c r="G757" s="53"/>
      <c r="H757" s="39" t="str">
        <f>'2_all_summary'!D756</f>
        <v>Mekong River Fish Conservation Zones in southern Laos: Assessing effectiveness using local ecological knowledge</v>
      </c>
      <c r="I757" s="39" t="str">
        <f>'2_all_summary'!E756</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v>
      </c>
      <c r="J757" s="39">
        <f>IF(ISNUMBER(SEARCH("Yes",'2_all_summary'!$H756)),IF(ISNUMBER(SEARCH("Yes",'2_all_summary'!M756)),1,2),IF(ISNUMBER(SEARCH("No",'2_all_summary'!M756)),4,3))</f>
        <v>4</v>
      </c>
      <c r="K757" s="39">
        <f>IF(ISNUMBER(SEARCH("Yes",'2_all_summary'!$H756)),IF(ISNUMBER(SEARCH("Yes",'2_all_summary'!N756)),1,2),IF(ISNUMBER(SEARCH("No",'2_all_summary'!N756)),4,3))</f>
        <v>4</v>
      </c>
      <c r="L757" s="39">
        <f>IF(ISNUMBER(SEARCH("Yes",'2_all_summary'!$H756)),IF(ISNUMBER(SEARCH("Yes",'2_all_summary'!O756)),1,2),IF(ISNUMBER(SEARCH("No",'2_all_summary'!O756)),4,3))</f>
        <v>4</v>
      </c>
      <c r="M757" s="39">
        <f>IF(ISNUMBER(SEARCH("Yes",'2_all_summary'!$H756)),IF(0&lt;'2_all_summary'!P756,1,2),IF(0='2_all_summary'!P756,4,3))</f>
        <v>4</v>
      </c>
      <c r="N757" s="39">
        <f>IF(ISNUMBER(SEARCH("Yes",'2_all_summary'!$H756)),IF(ISNUMBER(SEARCH("Yes",'2_all_summary'!Q756)),1,2),IF(ISNUMBER(SEARCH("No",'2_all_summary'!Q756)),4,3))</f>
        <v>4</v>
      </c>
      <c r="O757" s="39">
        <f>IF(ISNUMBER(SEARCH("Yes",'2_all_summary'!$H756)),IF(ISNUMBER(SEARCH("Yes",'2_all_summary'!R756)),1,2),IF(ISNUMBER(SEARCH("No",'2_all_summary'!R756)),4,3))</f>
        <v>4</v>
      </c>
      <c r="P757" s="39">
        <f>IF(ISNUMBER(SEARCH("Yes",'2_all_summary'!$H756)),IF(ISNUMBER(SEARCH("Yes",'2_all_summary'!S756)),1,2),IF(ISNUMBER(SEARCH("No",'2_all_summary'!S756)),4,3))</f>
        <v>4</v>
      </c>
      <c r="Q757" s="39">
        <f>IF(ISNUMBER(SEARCH("Yes",'2_all_summary'!$H756)),IF(0&lt;'2_all_summary'!T756,1,2),IF(0='2_all_summary'!T756,4,3))</f>
        <v>4</v>
      </c>
      <c r="R757" s="39">
        <f>IF(ISNUMBER(SEARCH("Yes",'2_all_summary'!$H756)),IF(ISNUMBER(SEARCH("Yes",'2_all_summary'!U756)),1,2),IF(ISNUMBER(SEARCH("No",'2_all_summary'!U756)),4,3))</f>
        <v>4</v>
      </c>
    </row>
    <row r="758" spans="7:18" x14ac:dyDescent="0.3">
      <c r="G758" s="53"/>
      <c r="H758" s="39" t="str">
        <f>'2_all_summary'!D757</f>
        <v>Implications of Community-Based Management of Marine Reserves in the Philippines for Reef Fish Communities and Biodiversity</v>
      </c>
      <c r="I758" s="39" t="str">
        <f>'2_all_summary'!E757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v>
      </c>
      <c r="J758" s="39">
        <f>IF(ISNUMBER(SEARCH("Yes",'2_all_summary'!$H757)),IF(ISNUMBER(SEARCH("Yes",'2_all_summary'!M757)),1,2),IF(ISNUMBER(SEARCH("No",'2_all_summary'!M757)),4,3))</f>
        <v>4</v>
      </c>
      <c r="K758" s="39">
        <f>IF(ISNUMBER(SEARCH("Yes",'2_all_summary'!$H757)),IF(ISNUMBER(SEARCH("Yes",'2_all_summary'!N757)),1,2),IF(ISNUMBER(SEARCH("No",'2_all_summary'!N757)),4,3))</f>
        <v>4</v>
      </c>
      <c r="L758" s="39">
        <f>IF(ISNUMBER(SEARCH("Yes",'2_all_summary'!$H757)),IF(ISNUMBER(SEARCH("Yes",'2_all_summary'!O757)),1,2),IF(ISNUMBER(SEARCH("No",'2_all_summary'!O757)),4,3))</f>
        <v>4</v>
      </c>
      <c r="M758" s="39">
        <f>IF(ISNUMBER(SEARCH("Yes",'2_all_summary'!$H757)),IF(0&lt;'2_all_summary'!P757,1,2),IF(0='2_all_summary'!P757,4,3))</f>
        <v>4</v>
      </c>
      <c r="N758" s="39">
        <f>IF(ISNUMBER(SEARCH("Yes",'2_all_summary'!$H757)),IF(ISNUMBER(SEARCH("Yes",'2_all_summary'!Q757)),1,2),IF(ISNUMBER(SEARCH("No",'2_all_summary'!Q757)),4,3))</f>
        <v>4</v>
      </c>
      <c r="O758" s="39">
        <f>IF(ISNUMBER(SEARCH("Yes",'2_all_summary'!$H757)),IF(ISNUMBER(SEARCH("Yes",'2_all_summary'!R757)),1,2),IF(ISNUMBER(SEARCH("No",'2_all_summary'!R757)),4,3))</f>
        <v>4</v>
      </c>
      <c r="P758" s="39">
        <f>IF(ISNUMBER(SEARCH("Yes",'2_all_summary'!$H757)),IF(ISNUMBER(SEARCH("Yes",'2_all_summary'!S757)),1,2),IF(ISNUMBER(SEARCH("No",'2_all_summary'!S757)),4,3))</f>
        <v>4</v>
      </c>
      <c r="Q758" s="39">
        <f>IF(ISNUMBER(SEARCH("Yes",'2_all_summary'!$H757)),IF(0&lt;'2_all_summary'!T757,1,2),IF(0='2_all_summary'!T757,4,3))</f>
        <v>4</v>
      </c>
      <c r="R758" s="39">
        <f>IF(ISNUMBER(SEARCH("Yes",'2_all_summary'!$H757)),IF(ISNUMBER(SEARCH("Yes",'2_all_summary'!U757)),1,2),IF(ISNUMBER(SEARCH("No",'2_all_summary'!U757)),4,3))</f>
        <v>4</v>
      </c>
    </row>
    <row r="759" spans="7:18" x14ac:dyDescent="0.3">
      <c r="G759" s="53"/>
      <c r="H759" s="39" t="str">
        <f>'2_all_summary'!D758</f>
        <v>Deconstructing the reality of community-based management of marine resources in a small island context in Indonesia</v>
      </c>
      <c r="I759" s="39" t="str">
        <f>'2_all_summary'!E758</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v>
      </c>
      <c r="J759" s="39">
        <f>IF(ISNUMBER(SEARCH("Yes",'2_all_summary'!$H758)),IF(ISNUMBER(SEARCH("Yes",'2_all_summary'!M758)),1,2),IF(ISNUMBER(SEARCH("No",'2_all_summary'!M758)),4,3))</f>
        <v>4</v>
      </c>
      <c r="K759" s="39">
        <f>IF(ISNUMBER(SEARCH("Yes",'2_all_summary'!$H758)),IF(ISNUMBER(SEARCH("Yes",'2_all_summary'!N758)),1,2),IF(ISNUMBER(SEARCH("No",'2_all_summary'!N758)),4,3))</f>
        <v>4</v>
      </c>
      <c r="L759" s="39">
        <f>IF(ISNUMBER(SEARCH("Yes",'2_all_summary'!$H758)),IF(ISNUMBER(SEARCH("Yes",'2_all_summary'!O758)),1,2),IF(ISNUMBER(SEARCH("No",'2_all_summary'!O758)),4,3))</f>
        <v>4</v>
      </c>
      <c r="M759" s="39">
        <f>IF(ISNUMBER(SEARCH("Yes",'2_all_summary'!$H758)),IF(0&lt;'2_all_summary'!P758,1,2),IF(0='2_all_summary'!P758,4,3))</f>
        <v>4</v>
      </c>
      <c r="N759" s="39">
        <f>IF(ISNUMBER(SEARCH("Yes",'2_all_summary'!$H758)),IF(ISNUMBER(SEARCH("Yes",'2_all_summary'!Q758)),1,2),IF(ISNUMBER(SEARCH("No",'2_all_summary'!Q758)),4,3))</f>
        <v>4</v>
      </c>
      <c r="O759" s="39">
        <f>IF(ISNUMBER(SEARCH("Yes",'2_all_summary'!$H758)),IF(ISNUMBER(SEARCH("Yes",'2_all_summary'!R758)),1,2),IF(ISNUMBER(SEARCH("No",'2_all_summary'!R758)),4,3))</f>
        <v>4</v>
      </c>
      <c r="P759" s="39">
        <f>IF(ISNUMBER(SEARCH("Yes",'2_all_summary'!$H758)),IF(ISNUMBER(SEARCH("Yes",'2_all_summary'!S758)),1,2),IF(ISNUMBER(SEARCH("No",'2_all_summary'!S758)),4,3))</f>
        <v>4</v>
      </c>
      <c r="Q759" s="39">
        <f>IF(ISNUMBER(SEARCH("Yes",'2_all_summary'!$H758)),IF(0&lt;'2_all_summary'!T758,1,2),IF(0='2_all_summary'!T758,4,3))</f>
        <v>4</v>
      </c>
      <c r="R759" s="39">
        <f>IF(ISNUMBER(SEARCH("Yes",'2_all_summary'!$H758)),IF(ISNUMBER(SEARCH("Yes",'2_all_summary'!U758)),1,2),IF(ISNUMBER(SEARCH("No",'2_all_summary'!U758)),4,3))</f>
        <v>4</v>
      </c>
    </row>
    <row r="760" spans="7:18" x14ac:dyDescent="0.3">
      <c r="G760" s="53"/>
      <c r="H760" s="39" t="str">
        <f>'2_all_summary'!D759</f>
        <v>Piloting participatory smartphone mapping of intertidal fishing grounds and resources in northern Mozambique: Opportunities and future directions</v>
      </c>
      <c r="I760" s="39" t="str">
        <f>'2_all_summary'!E759</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v>
      </c>
      <c r="J760" s="39">
        <f>IF(ISNUMBER(SEARCH("Yes",'2_all_summary'!$H759)),IF(ISNUMBER(SEARCH("Yes",'2_all_summary'!M759)),1,2),IF(ISNUMBER(SEARCH("No",'2_all_summary'!M759)),4,3))</f>
        <v>4</v>
      </c>
      <c r="K760" s="39">
        <f>IF(ISNUMBER(SEARCH("Yes",'2_all_summary'!$H759)),IF(ISNUMBER(SEARCH("Yes",'2_all_summary'!N759)),1,2),IF(ISNUMBER(SEARCH("No",'2_all_summary'!N759)),4,3))</f>
        <v>4</v>
      </c>
      <c r="L760" s="39">
        <f>IF(ISNUMBER(SEARCH("Yes",'2_all_summary'!$H759)),IF(ISNUMBER(SEARCH("Yes",'2_all_summary'!O759)),1,2),IF(ISNUMBER(SEARCH("No",'2_all_summary'!O759)),4,3))</f>
        <v>4</v>
      </c>
      <c r="M760" s="39">
        <f>IF(ISNUMBER(SEARCH("Yes",'2_all_summary'!$H759)),IF(0&lt;'2_all_summary'!P759,1,2),IF(0='2_all_summary'!P759,4,3))</f>
        <v>4</v>
      </c>
      <c r="N760" s="39">
        <f>IF(ISNUMBER(SEARCH("Yes",'2_all_summary'!$H759)),IF(ISNUMBER(SEARCH("Yes",'2_all_summary'!Q759)),1,2),IF(ISNUMBER(SEARCH("No",'2_all_summary'!Q759)),4,3))</f>
        <v>4</v>
      </c>
      <c r="O760" s="39">
        <f>IF(ISNUMBER(SEARCH("Yes",'2_all_summary'!$H759)),IF(ISNUMBER(SEARCH("Yes",'2_all_summary'!R759)),1,2),IF(ISNUMBER(SEARCH("No",'2_all_summary'!R759)),4,3))</f>
        <v>4</v>
      </c>
      <c r="P760" s="39">
        <f>IF(ISNUMBER(SEARCH("Yes",'2_all_summary'!$H759)),IF(ISNUMBER(SEARCH("Yes",'2_all_summary'!S759)),1,2),IF(ISNUMBER(SEARCH("No",'2_all_summary'!S759)),4,3))</f>
        <v>4</v>
      </c>
      <c r="Q760" s="39">
        <f>IF(ISNUMBER(SEARCH("Yes",'2_all_summary'!$H759)),IF(0&lt;'2_all_summary'!T759,1,2),IF(0='2_all_summary'!T759,4,3))</f>
        <v>4</v>
      </c>
      <c r="R760" s="39">
        <f>IF(ISNUMBER(SEARCH("Yes",'2_all_summary'!$H759)),IF(ISNUMBER(SEARCH("Yes",'2_all_summary'!U759)),1,2),IF(ISNUMBER(SEARCH("No",'2_all_summary'!U759)),4,3))</f>
        <v>4</v>
      </c>
    </row>
    <row r="761" spans="7:18" x14ac:dyDescent="0.3">
      <c r="G761" s="53"/>
      <c r="H761" s="39" t="str">
        <f>'2_all_summary'!D760</f>
        <v>Local ecological knowledge and institutional dynamics for ecosystem management: A study of Lake Racken watershed, Sweden</v>
      </c>
      <c r="I761" s="39" t="str">
        <f>'2_all_summary'!E760</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761" s="39">
        <f>IF(ISNUMBER(SEARCH("Yes",'2_all_summary'!$H760)),IF(ISNUMBER(SEARCH("Yes",'2_all_summary'!M760)),1,2),IF(ISNUMBER(SEARCH("No",'2_all_summary'!M760)),4,3))</f>
        <v>4</v>
      </c>
      <c r="K761" s="39">
        <f>IF(ISNUMBER(SEARCH("Yes",'2_all_summary'!$H760)),IF(ISNUMBER(SEARCH("Yes",'2_all_summary'!N760)),1,2),IF(ISNUMBER(SEARCH("No",'2_all_summary'!N760)),4,3))</f>
        <v>4</v>
      </c>
      <c r="L761" s="39">
        <f>IF(ISNUMBER(SEARCH("Yes",'2_all_summary'!$H760)),IF(ISNUMBER(SEARCH("Yes",'2_all_summary'!O760)),1,2),IF(ISNUMBER(SEARCH("No",'2_all_summary'!O760)),4,3))</f>
        <v>4</v>
      </c>
      <c r="M761" s="39">
        <f>IF(ISNUMBER(SEARCH("Yes",'2_all_summary'!$H760)),IF(0&lt;'2_all_summary'!P760,1,2),IF(0='2_all_summary'!P760,4,3))</f>
        <v>4</v>
      </c>
      <c r="N761" s="39">
        <f>IF(ISNUMBER(SEARCH("Yes",'2_all_summary'!$H760)),IF(ISNUMBER(SEARCH("Yes",'2_all_summary'!Q760)),1,2),IF(ISNUMBER(SEARCH("No",'2_all_summary'!Q760)),4,3))</f>
        <v>4</v>
      </c>
      <c r="O761" s="39">
        <f>IF(ISNUMBER(SEARCH("Yes",'2_all_summary'!$H760)),IF(ISNUMBER(SEARCH("Yes",'2_all_summary'!R760)),1,2),IF(ISNUMBER(SEARCH("No",'2_all_summary'!R760)),4,3))</f>
        <v>4</v>
      </c>
      <c r="P761" s="39">
        <f>IF(ISNUMBER(SEARCH("Yes",'2_all_summary'!$H760)),IF(ISNUMBER(SEARCH("Yes",'2_all_summary'!S760)),1,2),IF(ISNUMBER(SEARCH("No",'2_all_summary'!S760)),4,3))</f>
        <v>4</v>
      </c>
      <c r="Q761" s="39">
        <f>IF(ISNUMBER(SEARCH("Yes",'2_all_summary'!$H760)),IF(0&lt;'2_all_summary'!T760,1,2),IF(0='2_all_summary'!T760,4,3))</f>
        <v>4</v>
      </c>
      <c r="R761" s="39">
        <f>IF(ISNUMBER(SEARCH("Yes",'2_all_summary'!$H760)),IF(ISNUMBER(SEARCH("Yes",'2_all_summary'!U760)),1,2),IF(ISNUMBER(SEARCH("No",'2_all_summary'!U760)),4,3))</f>
        <v>4</v>
      </c>
    </row>
    <row r="762" spans="7:18" x14ac:dyDescent="0.3">
      <c r="G762" s="53"/>
      <c r="H762" s="39" t="str">
        <f>'2_all_summary'!D761</f>
        <v>How do fishery resources enhance the development of coastal fishing communities: Lessons learned from a community-based sea farming project in Taiwan</v>
      </c>
      <c r="I762" s="39" t="str">
        <f>'2_all_summary'!E761</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v>
      </c>
      <c r="J762" s="39">
        <f>IF(ISNUMBER(SEARCH("Yes",'2_all_summary'!$H761)),IF(ISNUMBER(SEARCH("Yes",'2_all_summary'!M761)),1,2),IF(ISNUMBER(SEARCH("No",'2_all_summary'!M761)),4,3))</f>
        <v>4</v>
      </c>
      <c r="K762" s="39">
        <f>IF(ISNUMBER(SEARCH("Yes",'2_all_summary'!$H761)),IF(ISNUMBER(SEARCH("Yes",'2_all_summary'!N761)),1,2),IF(ISNUMBER(SEARCH("No",'2_all_summary'!N761)),4,3))</f>
        <v>4</v>
      </c>
      <c r="L762" s="39">
        <f>IF(ISNUMBER(SEARCH("Yes",'2_all_summary'!$H761)),IF(ISNUMBER(SEARCH("Yes",'2_all_summary'!O761)),1,2),IF(ISNUMBER(SEARCH("No",'2_all_summary'!O761)),4,3))</f>
        <v>4</v>
      </c>
      <c r="M762" s="39">
        <f>IF(ISNUMBER(SEARCH("Yes",'2_all_summary'!$H761)),IF(0&lt;'2_all_summary'!P761,1,2),IF(0='2_all_summary'!P761,4,3))</f>
        <v>4</v>
      </c>
      <c r="N762" s="39">
        <f>IF(ISNUMBER(SEARCH("Yes",'2_all_summary'!$H761)),IF(ISNUMBER(SEARCH("Yes",'2_all_summary'!Q761)),1,2),IF(ISNUMBER(SEARCH("No",'2_all_summary'!Q761)),4,3))</f>
        <v>4</v>
      </c>
      <c r="O762" s="39">
        <f>IF(ISNUMBER(SEARCH("Yes",'2_all_summary'!$H761)),IF(ISNUMBER(SEARCH("Yes",'2_all_summary'!R761)),1,2),IF(ISNUMBER(SEARCH("No",'2_all_summary'!R761)),4,3))</f>
        <v>4</v>
      </c>
      <c r="P762" s="39">
        <f>IF(ISNUMBER(SEARCH("Yes",'2_all_summary'!$H761)),IF(ISNUMBER(SEARCH("Yes",'2_all_summary'!S761)),1,2),IF(ISNUMBER(SEARCH("No",'2_all_summary'!S761)),4,3))</f>
        <v>4</v>
      </c>
      <c r="Q762" s="39">
        <f>IF(ISNUMBER(SEARCH("Yes",'2_all_summary'!$H761)),IF(0&lt;'2_all_summary'!T761,1,2),IF(0='2_all_summary'!T761,4,3))</f>
        <v>4</v>
      </c>
      <c r="R762" s="39">
        <f>IF(ISNUMBER(SEARCH("Yes",'2_all_summary'!$H761)),IF(ISNUMBER(SEARCH("Yes",'2_all_summary'!U761)),1,2),IF(ISNUMBER(SEARCH("No",'2_all_summary'!U761)),4,3))</f>
        <v>4</v>
      </c>
    </row>
    <row r="763" spans="7:18" x14ac:dyDescent="0.3">
      <c r="G763" s="53"/>
      <c r="H763" s="39" t="str">
        <f>'2_all_summary'!D762</f>
        <v>The Condition of Seagrass Beds in North Sulawesi following the implementation of Community-Based Coastal Management Program</v>
      </c>
      <c r="I763" s="39" t="str">
        <f>'2_all_summary'!E762</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v>
      </c>
      <c r="J763" s="39">
        <f>IF(ISNUMBER(SEARCH("Yes",'2_all_summary'!$H762)),IF(ISNUMBER(SEARCH("Yes",'2_all_summary'!M762)),1,2),IF(ISNUMBER(SEARCH("No",'2_all_summary'!M762)),4,3))</f>
        <v>4</v>
      </c>
      <c r="K763" s="39">
        <f>IF(ISNUMBER(SEARCH("Yes",'2_all_summary'!$H762)),IF(ISNUMBER(SEARCH("Yes",'2_all_summary'!N762)),1,2),IF(ISNUMBER(SEARCH("No",'2_all_summary'!N762)),4,3))</f>
        <v>4</v>
      </c>
      <c r="L763" s="39">
        <f>IF(ISNUMBER(SEARCH("Yes",'2_all_summary'!$H762)),IF(ISNUMBER(SEARCH("Yes",'2_all_summary'!O762)),1,2),IF(ISNUMBER(SEARCH("No",'2_all_summary'!O762)),4,3))</f>
        <v>4</v>
      </c>
      <c r="M763" s="39">
        <f>IF(ISNUMBER(SEARCH("Yes",'2_all_summary'!$H762)),IF(0&lt;'2_all_summary'!P762,1,2),IF(0='2_all_summary'!P762,4,3))</f>
        <v>4</v>
      </c>
      <c r="N763" s="39">
        <f>IF(ISNUMBER(SEARCH("Yes",'2_all_summary'!$H762)),IF(ISNUMBER(SEARCH("Yes",'2_all_summary'!Q762)),1,2),IF(ISNUMBER(SEARCH("No",'2_all_summary'!Q762)),4,3))</f>
        <v>4</v>
      </c>
      <c r="O763" s="39">
        <f>IF(ISNUMBER(SEARCH("Yes",'2_all_summary'!$H762)),IF(ISNUMBER(SEARCH("Yes",'2_all_summary'!R762)),1,2),IF(ISNUMBER(SEARCH("No",'2_all_summary'!R762)),4,3))</f>
        <v>4</v>
      </c>
      <c r="P763" s="39">
        <f>IF(ISNUMBER(SEARCH("Yes",'2_all_summary'!$H762)),IF(ISNUMBER(SEARCH("Yes",'2_all_summary'!S762)),1,2),IF(ISNUMBER(SEARCH("No",'2_all_summary'!S762)),4,3))</f>
        <v>4</v>
      </c>
      <c r="Q763" s="39">
        <f>IF(ISNUMBER(SEARCH("Yes",'2_all_summary'!$H762)),IF(0&lt;'2_all_summary'!T762,1,2),IF(0='2_all_summary'!T762,4,3))</f>
        <v>4</v>
      </c>
      <c r="R763" s="39">
        <f>IF(ISNUMBER(SEARCH("Yes",'2_all_summary'!$H762)),IF(ISNUMBER(SEARCH("Yes",'2_all_summary'!U762)),1,2),IF(ISNUMBER(SEARCH("No",'2_all_summary'!U762)),4,3))</f>
        <v>4</v>
      </c>
    </row>
    <row r="764" spans="7:18" x14ac:dyDescent="0.3">
      <c r="G764" s="53"/>
      <c r="H764" s="39" t="str">
        <f>'2_all_summary'!D763</f>
        <v>Marking of tiger shrimp Penaeus monodon (Fabricius) juveniles: Comparison among inexpensive tagging options</v>
      </c>
      <c r="I764" s="39" t="str">
        <f>'2_all_summary'!E763</f>
        <v>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64" s="39">
        <f>IF(ISNUMBER(SEARCH("Yes",'2_all_summary'!$H763)),IF(ISNUMBER(SEARCH("Yes",'2_all_summary'!M763)),1,2),IF(ISNUMBER(SEARCH("No",'2_all_summary'!M763)),4,3))</f>
        <v>4</v>
      </c>
      <c r="K764" s="39">
        <f>IF(ISNUMBER(SEARCH("Yes",'2_all_summary'!$H763)),IF(ISNUMBER(SEARCH("Yes",'2_all_summary'!N763)),1,2),IF(ISNUMBER(SEARCH("No",'2_all_summary'!N763)),4,3))</f>
        <v>4</v>
      </c>
      <c r="L764" s="39">
        <f>IF(ISNUMBER(SEARCH("Yes",'2_all_summary'!$H763)),IF(ISNUMBER(SEARCH("Yes",'2_all_summary'!O763)),1,2),IF(ISNUMBER(SEARCH("No",'2_all_summary'!O763)),4,3))</f>
        <v>4</v>
      </c>
      <c r="M764" s="39">
        <f>IF(ISNUMBER(SEARCH("Yes",'2_all_summary'!$H763)),IF(0&lt;'2_all_summary'!P763,1,2),IF(0='2_all_summary'!P763,4,3))</f>
        <v>4</v>
      </c>
      <c r="N764" s="39">
        <f>IF(ISNUMBER(SEARCH("Yes",'2_all_summary'!$H763)),IF(ISNUMBER(SEARCH("Yes",'2_all_summary'!Q763)),1,2),IF(ISNUMBER(SEARCH("No",'2_all_summary'!Q763)),4,3))</f>
        <v>4</v>
      </c>
      <c r="O764" s="39">
        <f>IF(ISNUMBER(SEARCH("Yes",'2_all_summary'!$H763)),IF(ISNUMBER(SEARCH("Yes",'2_all_summary'!R763)),1,2),IF(ISNUMBER(SEARCH("No",'2_all_summary'!R763)),4,3))</f>
        <v>4</v>
      </c>
      <c r="P764" s="39">
        <f>IF(ISNUMBER(SEARCH("Yes",'2_all_summary'!$H763)),IF(ISNUMBER(SEARCH("Yes",'2_all_summary'!S763)),1,2),IF(ISNUMBER(SEARCH("No",'2_all_summary'!S763)),4,3))</f>
        <v>4</v>
      </c>
      <c r="Q764" s="39">
        <f>IF(ISNUMBER(SEARCH("Yes",'2_all_summary'!$H763)),IF(0&lt;'2_all_summary'!T763,1,2),IF(0='2_all_summary'!T763,4,3))</f>
        <v>4</v>
      </c>
      <c r="R764" s="39">
        <f>IF(ISNUMBER(SEARCH("Yes",'2_all_summary'!$H763)),IF(ISNUMBER(SEARCH("Yes",'2_all_summary'!U763)),1,2),IF(ISNUMBER(SEARCH("No",'2_all_summary'!U763)),4,3))</f>
        <v>4</v>
      </c>
    </row>
    <row r="765" spans="7:18" x14ac:dyDescent="0.3">
      <c r="G765" s="53"/>
      <c r="H765" s="39" t="str">
        <f>'2_all_summary'!D764</f>
        <v>The bridging role of non-governmental organizations in the planning, adoption, and management of the marine protected area network in Raja Ampat, Indonesia</v>
      </c>
      <c r="I765" s="39" t="str">
        <f>'2_all_summary'!E764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v>
      </c>
      <c r="J765" s="39">
        <f>IF(ISNUMBER(SEARCH("Yes",'2_all_summary'!$H764)),IF(ISNUMBER(SEARCH("Yes",'2_all_summary'!M764)),1,2),IF(ISNUMBER(SEARCH("No",'2_all_summary'!M764)),4,3))</f>
        <v>4</v>
      </c>
      <c r="K765" s="39">
        <f>IF(ISNUMBER(SEARCH("Yes",'2_all_summary'!$H764)),IF(ISNUMBER(SEARCH("Yes",'2_all_summary'!N764)),1,2),IF(ISNUMBER(SEARCH("No",'2_all_summary'!N764)),4,3))</f>
        <v>4</v>
      </c>
      <c r="L765" s="39">
        <f>IF(ISNUMBER(SEARCH("Yes",'2_all_summary'!$H764)),IF(ISNUMBER(SEARCH("Yes",'2_all_summary'!O764)),1,2),IF(ISNUMBER(SEARCH("No",'2_all_summary'!O764)),4,3))</f>
        <v>4</v>
      </c>
      <c r="M765" s="39">
        <f>IF(ISNUMBER(SEARCH("Yes",'2_all_summary'!$H764)),IF(0&lt;'2_all_summary'!P764,1,2),IF(0='2_all_summary'!P764,4,3))</f>
        <v>4</v>
      </c>
      <c r="N765" s="39">
        <f>IF(ISNUMBER(SEARCH("Yes",'2_all_summary'!$H764)),IF(ISNUMBER(SEARCH("Yes",'2_all_summary'!Q764)),1,2),IF(ISNUMBER(SEARCH("No",'2_all_summary'!Q764)),4,3))</f>
        <v>4</v>
      </c>
      <c r="O765" s="39">
        <f>IF(ISNUMBER(SEARCH("Yes",'2_all_summary'!$H764)),IF(ISNUMBER(SEARCH("Yes",'2_all_summary'!R764)),1,2),IF(ISNUMBER(SEARCH("No",'2_all_summary'!R764)),4,3))</f>
        <v>4</v>
      </c>
      <c r="P765" s="39">
        <f>IF(ISNUMBER(SEARCH("Yes",'2_all_summary'!$H764)),IF(ISNUMBER(SEARCH("Yes",'2_all_summary'!S764)),1,2),IF(ISNUMBER(SEARCH("No",'2_all_summary'!S764)),4,3))</f>
        <v>4</v>
      </c>
      <c r="Q765" s="39">
        <f>IF(ISNUMBER(SEARCH("Yes",'2_all_summary'!$H764)),IF(0&lt;'2_all_summary'!T764,1,2),IF(0='2_all_summary'!T764,4,3))</f>
        <v>4</v>
      </c>
      <c r="R765" s="39">
        <f>IF(ISNUMBER(SEARCH("Yes",'2_all_summary'!$H764)),IF(ISNUMBER(SEARCH("Yes",'2_all_summary'!U764)),1,2),IF(ISNUMBER(SEARCH("No",'2_all_summary'!U764)),4,3))</f>
        <v>4</v>
      </c>
    </row>
    <row r="766" spans="7:18" x14ac:dyDescent="0.3">
      <c r="G766" s="53"/>
      <c r="H766" s="39" t="str">
        <f>'2_all_summary'!D765</f>
        <v>An empirical bio-economic stocking model for floodplain beels in Bangladesh</v>
      </c>
      <c r="I766" s="39" t="str">
        <f>'2_all_summary'!E765</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v>
      </c>
      <c r="J766" s="39">
        <f>IF(ISNUMBER(SEARCH("Yes",'2_all_summary'!$H765)),IF(ISNUMBER(SEARCH("Yes",'2_all_summary'!M765)),1,2),IF(ISNUMBER(SEARCH("No",'2_all_summary'!M765)),4,3))</f>
        <v>4</v>
      </c>
      <c r="K766" s="39">
        <f>IF(ISNUMBER(SEARCH("Yes",'2_all_summary'!$H765)),IF(ISNUMBER(SEARCH("Yes",'2_all_summary'!N765)),1,2),IF(ISNUMBER(SEARCH("No",'2_all_summary'!N765)),4,3))</f>
        <v>4</v>
      </c>
      <c r="L766" s="39">
        <f>IF(ISNUMBER(SEARCH("Yes",'2_all_summary'!$H765)),IF(ISNUMBER(SEARCH("Yes",'2_all_summary'!O765)),1,2),IF(ISNUMBER(SEARCH("No",'2_all_summary'!O765)),4,3))</f>
        <v>4</v>
      </c>
      <c r="M766" s="39">
        <f>IF(ISNUMBER(SEARCH("Yes",'2_all_summary'!$H765)),IF(0&lt;'2_all_summary'!P765,1,2),IF(0='2_all_summary'!P765,4,3))</f>
        <v>4</v>
      </c>
      <c r="N766" s="39">
        <f>IF(ISNUMBER(SEARCH("Yes",'2_all_summary'!$H765)),IF(ISNUMBER(SEARCH("Yes",'2_all_summary'!Q765)),1,2),IF(ISNUMBER(SEARCH("No",'2_all_summary'!Q765)),4,3))</f>
        <v>4</v>
      </c>
      <c r="O766" s="39">
        <f>IF(ISNUMBER(SEARCH("Yes",'2_all_summary'!$H765)),IF(ISNUMBER(SEARCH("Yes",'2_all_summary'!R765)),1,2),IF(ISNUMBER(SEARCH("No",'2_all_summary'!R765)),4,3))</f>
        <v>4</v>
      </c>
      <c r="P766" s="39">
        <f>IF(ISNUMBER(SEARCH("Yes",'2_all_summary'!$H765)),IF(ISNUMBER(SEARCH("Yes",'2_all_summary'!S765)),1,2),IF(ISNUMBER(SEARCH("No",'2_all_summary'!S765)),4,3))</f>
        <v>4</v>
      </c>
      <c r="Q766" s="39">
        <f>IF(ISNUMBER(SEARCH("Yes",'2_all_summary'!$H765)),IF(0&lt;'2_all_summary'!T765,1,2),IF(0='2_all_summary'!T765,4,3))</f>
        <v>4</v>
      </c>
      <c r="R766" s="39">
        <f>IF(ISNUMBER(SEARCH("Yes",'2_all_summary'!$H765)),IF(ISNUMBER(SEARCH("Yes",'2_all_summary'!U765)),1,2),IF(ISNUMBER(SEARCH("No",'2_all_summary'!U765)),4,3))</f>
        <v>4</v>
      </c>
    </row>
    <row r="767" spans="7:18" x14ac:dyDescent="0.3">
      <c r="G767" s="53"/>
      <c r="H767" s="39" t="str">
        <f>'2_all_summary'!D766</f>
        <v>Effects of fisheries closure size, age, and history of compliance on coral reef fish communities in the western Indian Ocean</v>
      </c>
      <c r="I767" s="39" t="str">
        <f>'2_all_summary'!E766</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v>
      </c>
      <c r="J767" s="39">
        <f>IF(ISNUMBER(SEARCH("Yes",'2_all_summary'!$H766)),IF(ISNUMBER(SEARCH("Yes",'2_all_summary'!M766)),1,2),IF(ISNUMBER(SEARCH("No",'2_all_summary'!M766)),4,3))</f>
        <v>4</v>
      </c>
      <c r="K767" s="39">
        <f>IF(ISNUMBER(SEARCH("Yes",'2_all_summary'!$H766)),IF(ISNUMBER(SEARCH("Yes",'2_all_summary'!N766)),1,2),IF(ISNUMBER(SEARCH("No",'2_all_summary'!N766)),4,3))</f>
        <v>4</v>
      </c>
      <c r="L767" s="39">
        <f>IF(ISNUMBER(SEARCH("Yes",'2_all_summary'!$H766)),IF(ISNUMBER(SEARCH("Yes",'2_all_summary'!O766)),1,2),IF(ISNUMBER(SEARCH("No",'2_all_summary'!O766)),4,3))</f>
        <v>4</v>
      </c>
      <c r="M767" s="39">
        <f>IF(ISNUMBER(SEARCH("Yes",'2_all_summary'!$H766)),IF(0&lt;'2_all_summary'!P766,1,2),IF(0='2_all_summary'!P766,4,3))</f>
        <v>4</v>
      </c>
      <c r="N767" s="39">
        <f>IF(ISNUMBER(SEARCH("Yes",'2_all_summary'!$H766)),IF(ISNUMBER(SEARCH("Yes",'2_all_summary'!Q766)),1,2),IF(ISNUMBER(SEARCH("No",'2_all_summary'!Q766)),4,3))</f>
        <v>4</v>
      </c>
      <c r="O767" s="39">
        <f>IF(ISNUMBER(SEARCH("Yes",'2_all_summary'!$H766)),IF(ISNUMBER(SEARCH("Yes",'2_all_summary'!R766)),1,2),IF(ISNUMBER(SEARCH("No",'2_all_summary'!R766)),4,3))</f>
        <v>4</v>
      </c>
      <c r="P767" s="39">
        <f>IF(ISNUMBER(SEARCH("Yes",'2_all_summary'!$H766)),IF(ISNUMBER(SEARCH("Yes",'2_all_summary'!S766)),1,2),IF(ISNUMBER(SEARCH("No",'2_all_summary'!S766)),4,3))</f>
        <v>4</v>
      </c>
      <c r="Q767" s="39">
        <f>IF(ISNUMBER(SEARCH("Yes",'2_all_summary'!$H766)),IF(0&lt;'2_all_summary'!T766,1,2),IF(0='2_all_summary'!T766,4,3))</f>
        <v>4</v>
      </c>
      <c r="R767" s="39">
        <f>IF(ISNUMBER(SEARCH("Yes",'2_all_summary'!$H766)),IF(ISNUMBER(SEARCH("Yes",'2_all_summary'!U766)),1,2),IF(ISNUMBER(SEARCH("No",'2_all_summary'!U766)),4,3))</f>
        <v>4</v>
      </c>
    </row>
    <row r="768" spans="7:18" x14ac:dyDescent="0.3">
      <c r="G768" s="53"/>
      <c r="H768" s="39" t="str">
        <f>'2_all_summary'!D767</f>
        <v>Improving asthma control in the rural setting: The BREATHE (Better Respiratory Education and Asthma Treatment in Hinton and Edson) study</v>
      </c>
      <c r="I768" s="39" t="str">
        <f>'2_all_summary'!E767</f>
        <v>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768" s="39">
        <f>IF(ISNUMBER(SEARCH("Yes",'2_all_summary'!$H767)),IF(ISNUMBER(SEARCH("Yes",'2_all_summary'!M767)),1,2),IF(ISNUMBER(SEARCH("No",'2_all_summary'!M767)),4,3))</f>
        <v>4</v>
      </c>
      <c r="K768" s="39">
        <f>IF(ISNUMBER(SEARCH("Yes",'2_all_summary'!$H767)),IF(ISNUMBER(SEARCH("Yes",'2_all_summary'!N767)),1,2),IF(ISNUMBER(SEARCH("No",'2_all_summary'!N767)),4,3))</f>
        <v>4</v>
      </c>
      <c r="L768" s="39">
        <f>IF(ISNUMBER(SEARCH("Yes",'2_all_summary'!$H767)),IF(ISNUMBER(SEARCH("Yes",'2_all_summary'!O767)),1,2),IF(ISNUMBER(SEARCH("No",'2_all_summary'!O767)),4,3))</f>
        <v>4</v>
      </c>
      <c r="M768" s="39">
        <f>IF(ISNUMBER(SEARCH("Yes",'2_all_summary'!$H767)),IF(0&lt;'2_all_summary'!P767,1,2),IF(0='2_all_summary'!P767,4,3))</f>
        <v>4</v>
      </c>
      <c r="N768" s="39">
        <f>IF(ISNUMBER(SEARCH("Yes",'2_all_summary'!$H767)),IF(ISNUMBER(SEARCH("Yes",'2_all_summary'!Q767)),1,2),IF(ISNUMBER(SEARCH("No",'2_all_summary'!Q767)),4,3))</f>
        <v>4</v>
      </c>
      <c r="O768" s="39">
        <f>IF(ISNUMBER(SEARCH("Yes",'2_all_summary'!$H767)),IF(ISNUMBER(SEARCH("Yes",'2_all_summary'!R767)),1,2),IF(ISNUMBER(SEARCH("No",'2_all_summary'!R767)),4,3))</f>
        <v>4</v>
      </c>
      <c r="P768" s="39">
        <f>IF(ISNUMBER(SEARCH("Yes",'2_all_summary'!$H767)),IF(ISNUMBER(SEARCH("Yes",'2_all_summary'!S767)),1,2),IF(ISNUMBER(SEARCH("No",'2_all_summary'!S767)),4,3))</f>
        <v>4</v>
      </c>
      <c r="Q768" s="39">
        <f>IF(ISNUMBER(SEARCH("Yes",'2_all_summary'!$H767)),IF(0&lt;'2_all_summary'!T767,1,2),IF(0='2_all_summary'!T767,4,3))</f>
        <v>4</v>
      </c>
      <c r="R768" s="39">
        <f>IF(ISNUMBER(SEARCH("Yes",'2_all_summary'!$H767)),IF(ISNUMBER(SEARCH("Yes",'2_all_summary'!U767)),1,2),IF(ISNUMBER(SEARCH("No",'2_all_summary'!U767)),4,3))</f>
        <v>4</v>
      </c>
    </row>
    <row r="769" spans="7:18" x14ac:dyDescent="0.3">
      <c r="G769" s="53"/>
      <c r="H769" s="39" t="str">
        <f>'2_all_summary'!D768</f>
        <v>Rapid implementation of evidence-based guidelines for imaging after first urinary tract infection</v>
      </c>
      <c r="I769" s="39" t="str">
        <f>'2_all_summary'!E768</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v>
      </c>
      <c r="J769" s="39">
        <f>IF(ISNUMBER(SEARCH("Yes",'2_all_summary'!$H768)),IF(ISNUMBER(SEARCH("Yes",'2_all_summary'!M768)),1,2),IF(ISNUMBER(SEARCH("No",'2_all_summary'!M768)),4,3))</f>
        <v>4</v>
      </c>
      <c r="K769" s="39">
        <f>IF(ISNUMBER(SEARCH("Yes",'2_all_summary'!$H768)),IF(ISNUMBER(SEARCH("Yes",'2_all_summary'!N768)),1,2),IF(ISNUMBER(SEARCH("No",'2_all_summary'!N768)),4,3))</f>
        <v>4</v>
      </c>
      <c r="L769" s="39">
        <f>IF(ISNUMBER(SEARCH("Yes",'2_all_summary'!$H768)),IF(ISNUMBER(SEARCH("Yes",'2_all_summary'!O768)),1,2),IF(ISNUMBER(SEARCH("No",'2_all_summary'!O768)),4,3))</f>
        <v>4</v>
      </c>
      <c r="M769" s="39">
        <f>IF(ISNUMBER(SEARCH("Yes",'2_all_summary'!$H768)),IF(0&lt;'2_all_summary'!P768,1,2),IF(0='2_all_summary'!P768,4,3))</f>
        <v>4</v>
      </c>
      <c r="N769" s="39">
        <f>IF(ISNUMBER(SEARCH("Yes",'2_all_summary'!$H768)),IF(ISNUMBER(SEARCH("Yes",'2_all_summary'!Q768)),1,2),IF(ISNUMBER(SEARCH("No",'2_all_summary'!Q768)),4,3))</f>
        <v>4</v>
      </c>
      <c r="O769" s="39">
        <f>IF(ISNUMBER(SEARCH("Yes",'2_all_summary'!$H768)),IF(ISNUMBER(SEARCH("Yes",'2_all_summary'!R768)),1,2),IF(ISNUMBER(SEARCH("No",'2_all_summary'!R768)),4,3))</f>
        <v>4</v>
      </c>
      <c r="P769" s="39">
        <f>IF(ISNUMBER(SEARCH("Yes",'2_all_summary'!$H768)),IF(ISNUMBER(SEARCH("Yes",'2_all_summary'!S768)),1,2),IF(ISNUMBER(SEARCH("No",'2_all_summary'!S768)),4,3))</f>
        <v>4</v>
      </c>
      <c r="Q769" s="39">
        <f>IF(ISNUMBER(SEARCH("Yes",'2_all_summary'!$H768)),IF(0&lt;'2_all_summary'!T768,1,2),IF(0='2_all_summary'!T768,4,3))</f>
        <v>4</v>
      </c>
      <c r="R769" s="39">
        <f>IF(ISNUMBER(SEARCH("Yes",'2_all_summary'!$H768)),IF(ISNUMBER(SEARCH("Yes",'2_all_summary'!U768)),1,2),IF(ISNUMBER(SEARCH("No",'2_all_summary'!U768)),4,3))</f>
        <v>4</v>
      </c>
    </row>
    <row r="770" spans="7:18" x14ac:dyDescent="0.3">
      <c r="G770" s="53"/>
      <c r="H770" s="39" t="str">
        <f>'2_all_summary'!D769</f>
        <v>Strengthening participatory approaches to coastal fisheries governance in Papua New Guinea: The role of local-level government legislation</v>
      </c>
      <c r="I770" s="39" t="str">
        <f>'2_all_summary'!E769</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v>
      </c>
      <c r="J770" s="39">
        <f>IF(ISNUMBER(SEARCH("Yes",'2_all_summary'!$H769)),IF(ISNUMBER(SEARCH("Yes",'2_all_summary'!M769)),1,2),IF(ISNUMBER(SEARCH("No",'2_all_summary'!M769)),4,3))</f>
        <v>1</v>
      </c>
      <c r="K770" s="39">
        <f>IF(ISNUMBER(SEARCH("Yes",'2_all_summary'!$H769)),IF(ISNUMBER(SEARCH("Yes",'2_all_summary'!N769)),1,2),IF(ISNUMBER(SEARCH("No",'2_all_summary'!N769)),4,3))</f>
        <v>1</v>
      </c>
      <c r="L770" s="39">
        <f>IF(ISNUMBER(SEARCH("Yes",'2_all_summary'!$H769)),IF(ISNUMBER(SEARCH("Yes",'2_all_summary'!O769)),1,2),IF(ISNUMBER(SEARCH("No",'2_all_summary'!O769)),4,3))</f>
        <v>1</v>
      </c>
      <c r="M770" s="39">
        <f>IF(ISNUMBER(SEARCH("Yes",'2_all_summary'!$H769)),IF(0&lt;'2_all_summary'!P769,1,2),IF(0='2_all_summary'!P769,4,3))</f>
        <v>1</v>
      </c>
      <c r="N770" s="39">
        <f>IF(ISNUMBER(SEARCH("Yes",'2_all_summary'!$H769)),IF(ISNUMBER(SEARCH("Yes",'2_all_summary'!Q769)),1,2),IF(ISNUMBER(SEARCH("No",'2_all_summary'!Q769)),4,3))</f>
        <v>1</v>
      </c>
      <c r="O770" s="39">
        <f>IF(ISNUMBER(SEARCH("Yes",'2_all_summary'!$H769)),IF(ISNUMBER(SEARCH("Yes",'2_all_summary'!R769)),1,2),IF(ISNUMBER(SEARCH("No",'2_all_summary'!R769)),4,3))</f>
        <v>1</v>
      </c>
      <c r="P770" s="39">
        <f>IF(ISNUMBER(SEARCH("Yes",'2_all_summary'!$H769)),IF(ISNUMBER(SEARCH("Yes",'2_all_summary'!S769)),1,2),IF(ISNUMBER(SEARCH("No",'2_all_summary'!S769)),4,3))</f>
        <v>1</v>
      </c>
      <c r="Q770" s="39">
        <f>IF(ISNUMBER(SEARCH("Yes",'2_all_summary'!$H769)),IF(0&lt;'2_all_summary'!T769,1,2),IF(0='2_all_summary'!T769,4,3))</f>
        <v>1</v>
      </c>
      <c r="R770" s="39">
        <f>IF(ISNUMBER(SEARCH("Yes",'2_all_summary'!$H769)),IF(ISNUMBER(SEARCH("Yes",'2_all_summary'!U769)),1,2),IF(ISNUMBER(SEARCH("No",'2_all_summary'!U769)),4,3))</f>
        <v>1</v>
      </c>
    </row>
    <row r="771" spans="7:18" x14ac:dyDescent="0.3">
      <c r="G771" s="53"/>
      <c r="H771" s="39" t="str">
        <f>'2_all_summary'!D770</f>
        <v>Challenges facing local communities in Tanzania in realising locally-managed marine areas</v>
      </c>
      <c r="I771" s="39" t="str">
        <f>'2_all_summary'!E770</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v>
      </c>
      <c r="J771" s="39">
        <f>IF(ISNUMBER(SEARCH("Yes",'2_all_summary'!$H770)),IF(ISNUMBER(SEARCH("Yes",'2_all_summary'!M770)),1,2),IF(ISNUMBER(SEARCH("No",'2_all_summary'!M770)),4,3))</f>
        <v>4</v>
      </c>
      <c r="K771" s="39">
        <f>IF(ISNUMBER(SEARCH("Yes",'2_all_summary'!$H770)),IF(ISNUMBER(SEARCH("Yes",'2_all_summary'!N770)),1,2),IF(ISNUMBER(SEARCH("No",'2_all_summary'!N770)),4,3))</f>
        <v>4</v>
      </c>
      <c r="L771" s="39">
        <f>IF(ISNUMBER(SEARCH("Yes",'2_all_summary'!$H770)),IF(ISNUMBER(SEARCH("Yes",'2_all_summary'!O770)),1,2),IF(ISNUMBER(SEARCH("No",'2_all_summary'!O770)),4,3))</f>
        <v>4</v>
      </c>
      <c r="M771" s="39">
        <f>IF(ISNUMBER(SEARCH("Yes",'2_all_summary'!$H770)),IF(0&lt;'2_all_summary'!P770,1,2),IF(0='2_all_summary'!P770,4,3))</f>
        <v>4</v>
      </c>
      <c r="N771" s="39">
        <f>IF(ISNUMBER(SEARCH("Yes",'2_all_summary'!$H770)),IF(ISNUMBER(SEARCH("Yes",'2_all_summary'!Q770)),1,2),IF(ISNUMBER(SEARCH("No",'2_all_summary'!Q770)),4,3))</f>
        <v>4</v>
      </c>
      <c r="O771" s="39">
        <f>IF(ISNUMBER(SEARCH("Yes",'2_all_summary'!$H770)),IF(ISNUMBER(SEARCH("Yes",'2_all_summary'!R770)),1,2),IF(ISNUMBER(SEARCH("No",'2_all_summary'!R770)),4,3))</f>
        <v>4</v>
      </c>
      <c r="P771" s="39">
        <f>IF(ISNUMBER(SEARCH("Yes",'2_all_summary'!$H770)),IF(ISNUMBER(SEARCH("Yes",'2_all_summary'!S770)),1,2),IF(ISNUMBER(SEARCH("No",'2_all_summary'!S770)),4,3))</f>
        <v>4</v>
      </c>
      <c r="Q771" s="39">
        <f>IF(ISNUMBER(SEARCH("Yes",'2_all_summary'!$H770)),IF(0&lt;'2_all_summary'!T770,1,2),IF(0='2_all_summary'!T770,4,3))</f>
        <v>4</v>
      </c>
      <c r="R771" s="39">
        <f>IF(ISNUMBER(SEARCH("Yes",'2_all_summary'!$H770)),IF(ISNUMBER(SEARCH("Yes",'2_all_summary'!U770)),1,2),IF(ISNUMBER(SEARCH("No",'2_all_summary'!U770)),4,3))</f>
        <v>4</v>
      </c>
    </row>
    <row r="772" spans="7:18" x14ac:dyDescent="0.3">
      <c r="G772" s="53"/>
      <c r="H772" s="39" t="str">
        <f>'2_all_summary'!D771</f>
        <v>Fostering social innovation and building adaptive capacity for dengue control in Cambodia: A case study</v>
      </c>
      <c r="I772" s="39" t="str">
        <f>'2_all_summary'!E771</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v>
      </c>
      <c r="J772" s="39">
        <f>IF(ISNUMBER(SEARCH("Yes",'2_all_summary'!$H771)),IF(ISNUMBER(SEARCH("Yes",'2_all_summary'!M771)),1,2),IF(ISNUMBER(SEARCH("No",'2_all_summary'!M771)),4,3))</f>
        <v>4</v>
      </c>
      <c r="K772" s="39">
        <f>IF(ISNUMBER(SEARCH("Yes",'2_all_summary'!$H771)),IF(ISNUMBER(SEARCH("Yes",'2_all_summary'!N771)),1,2),IF(ISNUMBER(SEARCH("No",'2_all_summary'!N771)),4,3))</f>
        <v>4</v>
      </c>
      <c r="L772" s="39">
        <f>IF(ISNUMBER(SEARCH("Yes",'2_all_summary'!$H771)),IF(ISNUMBER(SEARCH("Yes",'2_all_summary'!O771)),1,2),IF(ISNUMBER(SEARCH("No",'2_all_summary'!O771)),4,3))</f>
        <v>4</v>
      </c>
      <c r="M772" s="39">
        <f>IF(ISNUMBER(SEARCH("Yes",'2_all_summary'!$H771)),IF(0&lt;'2_all_summary'!P771,1,2),IF(0='2_all_summary'!P771,4,3))</f>
        <v>4</v>
      </c>
      <c r="N772" s="39">
        <f>IF(ISNUMBER(SEARCH("Yes",'2_all_summary'!$H771)),IF(ISNUMBER(SEARCH("Yes",'2_all_summary'!Q771)),1,2),IF(ISNUMBER(SEARCH("No",'2_all_summary'!Q771)),4,3))</f>
        <v>4</v>
      </c>
      <c r="O772" s="39">
        <f>IF(ISNUMBER(SEARCH("Yes",'2_all_summary'!$H771)),IF(ISNUMBER(SEARCH("Yes",'2_all_summary'!R771)),1,2),IF(ISNUMBER(SEARCH("No",'2_all_summary'!R771)),4,3))</f>
        <v>4</v>
      </c>
      <c r="P772" s="39">
        <f>IF(ISNUMBER(SEARCH("Yes",'2_all_summary'!$H771)),IF(ISNUMBER(SEARCH("Yes",'2_all_summary'!S771)),1,2),IF(ISNUMBER(SEARCH("No",'2_all_summary'!S771)),4,3))</f>
        <v>4</v>
      </c>
      <c r="Q772" s="39">
        <f>IF(ISNUMBER(SEARCH("Yes",'2_all_summary'!$H771)),IF(0&lt;'2_all_summary'!T771,1,2),IF(0='2_all_summary'!T771,4,3))</f>
        <v>4</v>
      </c>
      <c r="R772" s="39">
        <f>IF(ISNUMBER(SEARCH("Yes",'2_all_summary'!$H771)),IF(ISNUMBER(SEARCH("Yes",'2_all_summary'!U771)),1,2),IF(ISNUMBER(SEARCH("No",'2_all_summary'!U771)),4,3))</f>
        <v>4</v>
      </c>
    </row>
    <row r="773" spans="7:18" x14ac:dyDescent="0.3">
      <c r="G773" s="53"/>
      <c r="H773" s="39" t="str">
        <f>'2_all_summary'!D772</f>
        <v>Decentralization policy: An opportunity for strengthening fisheries management system?</v>
      </c>
      <c r="I773" s="39" t="str">
        <f>'2_all_summary'!E772</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v>
      </c>
      <c r="J773" s="39">
        <f>IF(ISNUMBER(SEARCH("Yes",'2_all_summary'!$H772)),IF(ISNUMBER(SEARCH("Yes",'2_all_summary'!M772)),1,2),IF(ISNUMBER(SEARCH("No",'2_all_summary'!M772)),4,3))</f>
        <v>4</v>
      </c>
      <c r="K773" s="39">
        <f>IF(ISNUMBER(SEARCH("Yes",'2_all_summary'!$H772)),IF(ISNUMBER(SEARCH("Yes",'2_all_summary'!N772)),1,2),IF(ISNUMBER(SEARCH("No",'2_all_summary'!N772)),4,3))</f>
        <v>4</v>
      </c>
      <c r="L773" s="39">
        <f>IF(ISNUMBER(SEARCH("Yes",'2_all_summary'!$H772)),IF(ISNUMBER(SEARCH("Yes",'2_all_summary'!O772)),1,2),IF(ISNUMBER(SEARCH("No",'2_all_summary'!O772)),4,3))</f>
        <v>4</v>
      </c>
      <c r="M773" s="39">
        <f>IF(ISNUMBER(SEARCH("Yes",'2_all_summary'!$H772)),IF(0&lt;'2_all_summary'!P772,1,2),IF(0='2_all_summary'!P772,4,3))</f>
        <v>4</v>
      </c>
      <c r="N773" s="39">
        <f>IF(ISNUMBER(SEARCH("Yes",'2_all_summary'!$H772)),IF(ISNUMBER(SEARCH("Yes",'2_all_summary'!Q772)),1,2),IF(ISNUMBER(SEARCH("No",'2_all_summary'!Q772)),4,3))</f>
        <v>4</v>
      </c>
      <c r="O773" s="39">
        <f>IF(ISNUMBER(SEARCH("Yes",'2_all_summary'!$H772)),IF(ISNUMBER(SEARCH("Yes",'2_all_summary'!R772)),1,2),IF(ISNUMBER(SEARCH("No",'2_all_summary'!R772)),4,3))</f>
        <v>4</v>
      </c>
      <c r="P773" s="39">
        <f>IF(ISNUMBER(SEARCH("Yes",'2_all_summary'!$H772)),IF(ISNUMBER(SEARCH("Yes",'2_all_summary'!S772)),1,2),IF(ISNUMBER(SEARCH("No",'2_all_summary'!S772)),4,3))</f>
        <v>4</v>
      </c>
      <c r="Q773" s="39">
        <f>IF(ISNUMBER(SEARCH("Yes",'2_all_summary'!$H772)),IF(0&lt;'2_all_summary'!T772,1,2),IF(0='2_all_summary'!T772,4,3))</f>
        <v>4</v>
      </c>
      <c r="R773" s="39">
        <f>IF(ISNUMBER(SEARCH("Yes",'2_all_summary'!$H772)),IF(ISNUMBER(SEARCH("Yes",'2_all_summary'!U772)),1,2),IF(ISNUMBER(SEARCH("No",'2_all_summary'!U772)),4,3))</f>
        <v>4</v>
      </c>
    </row>
    <row r="774" spans="7:18" x14ac:dyDescent="0.3">
      <c r="G774" s="53"/>
      <c r="H774" s="39" t="str">
        <f>'2_all_summary'!D773</f>
        <v>'Going rural': Driving change through a rural medical education innovation</v>
      </c>
      <c r="I774" s="39" t="str">
        <f>'2_all_summary'!E773</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v>
      </c>
      <c r="J774" s="39">
        <f>IF(ISNUMBER(SEARCH("Yes",'2_all_summary'!$H773)),IF(ISNUMBER(SEARCH("Yes",'2_all_summary'!M773)),1,2),IF(ISNUMBER(SEARCH("No",'2_all_summary'!M773)),4,3))</f>
        <v>4</v>
      </c>
      <c r="K774" s="39">
        <f>IF(ISNUMBER(SEARCH("Yes",'2_all_summary'!$H773)),IF(ISNUMBER(SEARCH("Yes",'2_all_summary'!N773)),1,2),IF(ISNUMBER(SEARCH("No",'2_all_summary'!N773)),4,3))</f>
        <v>4</v>
      </c>
      <c r="L774" s="39">
        <f>IF(ISNUMBER(SEARCH("Yes",'2_all_summary'!$H773)),IF(ISNUMBER(SEARCH("Yes",'2_all_summary'!O773)),1,2),IF(ISNUMBER(SEARCH("No",'2_all_summary'!O773)),4,3))</f>
        <v>4</v>
      </c>
      <c r="M774" s="39">
        <f>IF(ISNUMBER(SEARCH("Yes",'2_all_summary'!$H773)),IF(0&lt;'2_all_summary'!P773,1,2),IF(0='2_all_summary'!P773,4,3))</f>
        <v>4</v>
      </c>
      <c r="N774" s="39">
        <f>IF(ISNUMBER(SEARCH("Yes",'2_all_summary'!$H773)),IF(ISNUMBER(SEARCH("Yes",'2_all_summary'!Q773)),1,2),IF(ISNUMBER(SEARCH("No",'2_all_summary'!Q773)),4,3))</f>
        <v>4</v>
      </c>
      <c r="O774" s="39">
        <f>IF(ISNUMBER(SEARCH("Yes",'2_all_summary'!$H773)),IF(ISNUMBER(SEARCH("Yes",'2_all_summary'!R773)),1,2),IF(ISNUMBER(SEARCH("No",'2_all_summary'!R773)),4,3))</f>
        <v>4</v>
      </c>
      <c r="P774" s="39">
        <f>IF(ISNUMBER(SEARCH("Yes",'2_all_summary'!$H773)),IF(ISNUMBER(SEARCH("Yes",'2_all_summary'!S773)),1,2),IF(ISNUMBER(SEARCH("No",'2_all_summary'!S773)),4,3))</f>
        <v>4</v>
      </c>
      <c r="Q774" s="39">
        <f>IF(ISNUMBER(SEARCH("Yes",'2_all_summary'!$H773)),IF(0&lt;'2_all_summary'!T773,1,2),IF(0='2_all_summary'!T773,4,3))</f>
        <v>4</v>
      </c>
      <c r="R774" s="39">
        <f>IF(ISNUMBER(SEARCH("Yes",'2_all_summary'!$H773)),IF(ISNUMBER(SEARCH("Yes",'2_all_summary'!U773)),1,2),IF(ISNUMBER(SEARCH("No",'2_all_summary'!U773)),4,3))</f>
        <v>4</v>
      </c>
    </row>
    <row r="775" spans="7:18" x14ac:dyDescent="0.3">
      <c r="G775" s="53"/>
      <c r="H775" s="39" t="str">
        <f>'2_all_summary'!D774</f>
        <v>Spawning and recruitment patterns of major fish species in Bontanga Reservoir, Ghana, West Africa</v>
      </c>
      <c r="I775" s="39" t="str">
        <f>'2_all_summary'!E774</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v>
      </c>
      <c r="J775" s="39">
        <f>IF(ISNUMBER(SEARCH("Yes",'2_all_summary'!$H774)),IF(ISNUMBER(SEARCH("Yes",'2_all_summary'!M774)),1,2),IF(ISNUMBER(SEARCH("No",'2_all_summary'!M774)),4,3))</f>
        <v>4</v>
      </c>
      <c r="K775" s="39">
        <f>IF(ISNUMBER(SEARCH("Yes",'2_all_summary'!$H774)),IF(ISNUMBER(SEARCH("Yes",'2_all_summary'!N774)),1,2),IF(ISNUMBER(SEARCH("No",'2_all_summary'!N774)),4,3))</f>
        <v>4</v>
      </c>
      <c r="L775" s="39">
        <f>IF(ISNUMBER(SEARCH("Yes",'2_all_summary'!$H774)),IF(ISNUMBER(SEARCH("Yes",'2_all_summary'!O774)),1,2),IF(ISNUMBER(SEARCH("No",'2_all_summary'!O774)),4,3))</f>
        <v>4</v>
      </c>
      <c r="M775" s="39">
        <f>IF(ISNUMBER(SEARCH("Yes",'2_all_summary'!$H774)),IF(0&lt;'2_all_summary'!P774,1,2),IF(0='2_all_summary'!P774,4,3))</f>
        <v>4</v>
      </c>
      <c r="N775" s="39">
        <f>IF(ISNUMBER(SEARCH("Yes",'2_all_summary'!$H774)),IF(ISNUMBER(SEARCH("Yes",'2_all_summary'!Q774)),1,2),IF(ISNUMBER(SEARCH("No",'2_all_summary'!Q774)),4,3))</f>
        <v>4</v>
      </c>
      <c r="O775" s="39">
        <f>IF(ISNUMBER(SEARCH("Yes",'2_all_summary'!$H774)),IF(ISNUMBER(SEARCH("Yes",'2_all_summary'!R774)),1,2),IF(ISNUMBER(SEARCH("No",'2_all_summary'!R774)),4,3))</f>
        <v>4</v>
      </c>
      <c r="P775" s="39">
        <f>IF(ISNUMBER(SEARCH("Yes",'2_all_summary'!$H774)),IF(ISNUMBER(SEARCH("Yes",'2_all_summary'!S774)),1,2),IF(ISNUMBER(SEARCH("No",'2_all_summary'!S774)),4,3))</f>
        <v>4</v>
      </c>
      <c r="Q775" s="39">
        <f>IF(ISNUMBER(SEARCH("Yes",'2_all_summary'!$H774)),IF(0&lt;'2_all_summary'!T774,1,2),IF(0='2_all_summary'!T774,4,3))</f>
        <v>4</v>
      </c>
      <c r="R775" s="39">
        <f>IF(ISNUMBER(SEARCH("Yes",'2_all_summary'!$H774)),IF(ISNUMBER(SEARCH("Yes",'2_all_summary'!U774)),1,2),IF(ISNUMBER(SEARCH("No",'2_all_summary'!U774)),4,3))</f>
        <v>4</v>
      </c>
    </row>
    <row r="776" spans="7:18" x14ac:dyDescent="0.3">
      <c r="G776" s="53"/>
      <c r="H776" s="39" t="str">
        <f>'2_all_summary'!D775</f>
        <v>Life, fish and mangroves: Resource governance in coastal Cambodia</v>
      </c>
      <c r="I776" s="39" t="str">
        <f>'2_all_summary'!E775</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v>
      </c>
      <c r="J776" s="39">
        <f>IF(ISNUMBER(SEARCH("Yes",'2_all_summary'!$H775)),IF(ISNUMBER(SEARCH("Yes",'2_all_summary'!M775)),1,2),IF(ISNUMBER(SEARCH("No",'2_all_summary'!M775)),4,3))</f>
        <v>4</v>
      </c>
      <c r="K776" s="39">
        <f>IF(ISNUMBER(SEARCH("Yes",'2_all_summary'!$H775)),IF(ISNUMBER(SEARCH("Yes",'2_all_summary'!N775)),1,2),IF(ISNUMBER(SEARCH("No",'2_all_summary'!N775)),4,3))</f>
        <v>4</v>
      </c>
      <c r="L776" s="39">
        <f>IF(ISNUMBER(SEARCH("Yes",'2_all_summary'!$H775)),IF(ISNUMBER(SEARCH("Yes",'2_all_summary'!O775)),1,2),IF(ISNUMBER(SEARCH("No",'2_all_summary'!O775)),4,3))</f>
        <v>4</v>
      </c>
      <c r="M776" s="39">
        <f>IF(ISNUMBER(SEARCH("Yes",'2_all_summary'!$H775)),IF(0&lt;'2_all_summary'!P775,1,2),IF(0='2_all_summary'!P775,4,3))</f>
        <v>4</v>
      </c>
      <c r="N776" s="39">
        <f>IF(ISNUMBER(SEARCH("Yes",'2_all_summary'!$H775)),IF(ISNUMBER(SEARCH("Yes",'2_all_summary'!Q775)),1,2),IF(ISNUMBER(SEARCH("No",'2_all_summary'!Q775)),4,3))</f>
        <v>4</v>
      </c>
      <c r="O776" s="39">
        <f>IF(ISNUMBER(SEARCH("Yes",'2_all_summary'!$H775)),IF(ISNUMBER(SEARCH("Yes",'2_all_summary'!R775)),1,2),IF(ISNUMBER(SEARCH("No",'2_all_summary'!R775)),4,3))</f>
        <v>4</v>
      </c>
      <c r="P776" s="39">
        <f>IF(ISNUMBER(SEARCH("Yes",'2_all_summary'!$H775)),IF(ISNUMBER(SEARCH("Yes",'2_all_summary'!S775)),1,2),IF(ISNUMBER(SEARCH("No",'2_all_summary'!S775)),4,3))</f>
        <v>4</v>
      </c>
      <c r="Q776" s="39">
        <f>IF(ISNUMBER(SEARCH("Yes",'2_all_summary'!$H775)),IF(0&lt;'2_all_summary'!T775,1,2),IF(0='2_all_summary'!T775,4,3))</f>
        <v>4</v>
      </c>
      <c r="R776" s="39">
        <f>IF(ISNUMBER(SEARCH("Yes",'2_all_summary'!$H775)),IF(ISNUMBER(SEARCH("Yes",'2_all_summary'!U775)),1,2),IF(ISNUMBER(SEARCH("No",'2_all_summary'!U775)),4,3))</f>
        <v>4</v>
      </c>
    </row>
    <row r="777" spans="7:18" x14ac:dyDescent="0.3">
      <c r="G777" s="53"/>
      <c r="H777" s="39" t="str">
        <f>'2_all_summary'!D776</f>
        <v>Can botanic gardens serve as refuges for taxonomic and functional diversity of Odonata? The case of the botanic garden of Castillaâ€“La Mancha (Spain)</v>
      </c>
      <c r="I777" s="39" t="str">
        <f>'2_all_summary'!E776</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v>
      </c>
      <c r="J777" s="39">
        <f>IF(ISNUMBER(SEARCH("Yes",'2_all_summary'!$H776)),IF(ISNUMBER(SEARCH("Yes",'2_all_summary'!M776)),1,2),IF(ISNUMBER(SEARCH("No",'2_all_summary'!M776)),4,3))</f>
        <v>4</v>
      </c>
      <c r="K777" s="39">
        <f>IF(ISNUMBER(SEARCH("Yes",'2_all_summary'!$H776)),IF(ISNUMBER(SEARCH("Yes",'2_all_summary'!N776)),1,2),IF(ISNUMBER(SEARCH("No",'2_all_summary'!N776)),4,3))</f>
        <v>4</v>
      </c>
      <c r="L777" s="39">
        <f>IF(ISNUMBER(SEARCH("Yes",'2_all_summary'!$H776)),IF(ISNUMBER(SEARCH("Yes",'2_all_summary'!O776)),1,2),IF(ISNUMBER(SEARCH("No",'2_all_summary'!O776)),4,3))</f>
        <v>4</v>
      </c>
      <c r="M777" s="39">
        <f>IF(ISNUMBER(SEARCH("Yes",'2_all_summary'!$H776)),IF(0&lt;'2_all_summary'!P776,1,2),IF(0='2_all_summary'!P776,4,3))</f>
        <v>4</v>
      </c>
      <c r="N777" s="39">
        <f>IF(ISNUMBER(SEARCH("Yes",'2_all_summary'!$H776)),IF(ISNUMBER(SEARCH("Yes",'2_all_summary'!Q776)),1,2),IF(ISNUMBER(SEARCH("No",'2_all_summary'!Q776)),4,3))</f>
        <v>4</v>
      </c>
      <c r="O777" s="39">
        <f>IF(ISNUMBER(SEARCH("Yes",'2_all_summary'!$H776)),IF(ISNUMBER(SEARCH("Yes",'2_all_summary'!R776)),1,2),IF(ISNUMBER(SEARCH("No",'2_all_summary'!R776)),4,3))</f>
        <v>4</v>
      </c>
      <c r="P777" s="39">
        <f>IF(ISNUMBER(SEARCH("Yes",'2_all_summary'!$H776)),IF(ISNUMBER(SEARCH("Yes",'2_all_summary'!S776)),1,2),IF(ISNUMBER(SEARCH("No",'2_all_summary'!S776)),4,3))</f>
        <v>4</v>
      </c>
      <c r="Q777" s="39">
        <f>IF(ISNUMBER(SEARCH("Yes",'2_all_summary'!$H776)),IF(0&lt;'2_all_summary'!T776,1,2),IF(0='2_all_summary'!T776,4,3))</f>
        <v>4</v>
      </c>
      <c r="R777" s="39">
        <f>IF(ISNUMBER(SEARCH("Yes",'2_all_summary'!$H776)),IF(ISNUMBER(SEARCH("Yes",'2_all_summary'!U776)),1,2),IF(ISNUMBER(SEARCH("No",'2_all_summary'!U776)),4,3))</f>
        <v>4</v>
      </c>
    </row>
    <row r="778" spans="7:18" x14ac:dyDescent="0.3">
      <c r="G778" s="53"/>
      <c r="H778" s="39" t="str">
        <f>'2_all_summary'!D777</f>
        <v>Formal versus informal institutions: Extraction and earnings in framed field experiments with small-scale fishing communities in Turkey</v>
      </c>
      <c r="I778" s="39" t="str">
        <f>'2_all_summary'!E777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v>
      </c>
      <c r="J778" s="39">
        <f>IF(ISNUMBER(SEARCH("Yes",'2_all_summary'!$H777)),IF(ISNUMBER(SEARCH("Yes",'2_all_summary'!M777)),1,2),IF(ISNUMBER(SEARCH("No",'2_all_summary'!M777)),4,3))</f>
        <v>4</v>
      </c>
      <c r="K778" s="39">
        <f>IF(ISNUMBER(SEARCH("Yes",'2_all_summary'!$H777)),IF(ISNUMBER(SEARCH("Yes",'2_all_summary'!N777)),1,2),IF(ISNUMBER(SEARCH("No",'2_all_summary'!N777)),4,3))</f>
        <v>4</v>
      </c>
      <c r="L778" s="39">
        <f>IF(ISNUMBER(SEARCH("Yes",'2_all_summary'!$H777)),IF(ISNUMBER(SEARCH("Yes",'2_all_summary'!O777)),1,2),IF(ISNUMBER(SEARCH("No",'2_all_summary'!O777)),4,3))</f>
        <v>4</v>
      </c>
      <c r="M778" s="39">
        <f>IF(ISNUMBER(SEARCH("Yes",'2_all_summary'!$H777)),IF(0&lt;'2_all_summary'!P777,1,2),IF(0='2_all_summary'!P777,4,3))</f>
        <v>4</v>
      </c>
      <c r="N778" s="39">
        <f>IF(ISNUMBER(SEARCH("Yes",'2_all_summary'!$H777)),IF(ISNUMBER(SEARCH("Yes",'2_all_summary'!Q777)),1,2),IF(ISNUMBER(SEARCH("No",'2_all_summary'!Q777)),4,3))</f>
        <v>4</v>
      </c>
      <c r="O778" s="39">
        <f>IF(ISNUMBER(SEARCH("Yes",'2_all_summary'!$H777)),IF(ISNUMBER(SEARCH("Yes",'2_all_summary'!R777)),1,2),IF(ISNUMBER(SEARCH("No",'2_all_summary'!R777)),4,3))</f>
        <v>4</v>
      </c>
      <c r="P778" s="39">
        <f>IF(ISNUMBER(SEARCH("Yes",'2_all_summary'!$H777)),IF(ISNUMBER(SEARCH("Yes",'2_all_summary'!S777)),1,2),IF(ISNUMBER(SEARCH("No",'2_all_summary'!S777)),4,3))</f>
        <v>4</v>
      </c>
      <c r="Q778" s="39">
        <f>IF(ISNUMBER(SEARCH("Yes",'2_all_summary'!$H777)),IF(0&lt;'2_all_summary'!T777,1,2),IF(0='2_all_summary'!T777,4,3))</f>
        <v>4</v>
      </c>
      <c r="R778" s="39">
        <f>IF(ISNUMBER(SEARCH("Yes",'2_all_summary'!$H777)),IF(ISNUMBER(SEARCH("Yes",'2_all_summary'!U777)),1,2),IF(ISNUMBER(SEARCH("No",'2_all_summary'!U777)),4,3))</f>
        <v>4</v>
      </c>
    </row>
    <row r="779" spans="7:18" x14ac:dyDescent="0.3">
      <c r="G779" s="53"/>
      <c r="H779" s="39" t="str">
        <f>'2_all_summary'!D778</f>
        <v>Emergence and diversity of marine protected areas in Madagascar</v>
      </c>
      <c r="I779" s="39" t="str">
        <f>'2_all_summary'!E778</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v>
      </c>
      <c r="J779" s="39">
        <f>IF(ISNUMBER(SEARCH("Yes",'2_all_summary'!$H778)),IF(ISNUMBER(SEARCH("Yes",'2_all_summary'!M778)),1,2),IF(ISNUMBER(SEARCH("No",'2_all_summary'!M778)),4,3))</f>
        <v>4</v>
      </c>
      <c r="K779" s="39">
        <f>IF(ISNUMBER(SEARCH("Yes",'2_all_summary'!$H778)),IF(ISNUMBER(SEARCH("Yes",'2_all_summary'!N778)),1,2),IF(ISNUMBER(SEARCH("No",'2_all_summary'!N778)),4,3))</f>
        <v>4</v>
      </c>
      <c r="L779" s="39">
        <f>IF(ISNUMBER(SEARCH("Yes",'2_all_summary'!$H778)),IF(ISNUMBER(SEARCH("Yes",'2_all_summary'!O778)),1,2),IF(ISNUMBER(SEARCH("No",'2_all_summary'!O778)),4,3))</f>
        <v>4</v>
      </c>
      <c r="M779" s="39">
        <f>IF(ISNUMBER(SEARCH("Yes",'2_all_summary'!$H778)),IF(0&lt;'2_all_summary'!P778,1,2),IF(0='2_all_summary'!P778,4,3))</f>
        <v>4</v>
      </c>
      <c r="N779" s="39">
        <f>IF(ISNUMBER(SEARCH("Yes",'2_all_summary'!$H778)),IF(ISNUMBER(SEARCH("Yes",'2_all_summary'!Q778)),1,2),IF(ISNUMBER(SEARCH("No",'2_all_summary'!Q778)),4,3))</f>
        <v>4</v>
      </c>
      <c r="O779" s="39">
        <f>IF(ISNUMBER(SEARCH("Yes",'2_all_summary'!$H778)),IF(ISNUMBER(SEARCH("Yes",'2_all_summary'!R778)),1,2),IF(ISNUMBER(SEARCH("No",'2_all_summary'!R778)),4,3))</f>
        <v>4</v>
      </c>
      <c r="P779" s="39">
        <f>IF(ISNUMBER(SEARCH("Yes",'2_all_summary'!$H778)),IF(ISNUMBER(SEARCH("Yes",'2_all_summary'!S778)),1,2),IF(ISNUMBER(SEARCH("No",'2_all_summary'!S778)),4,3))</f>
        <v>4</v>
      </c>
      <c r="Q779" s="39">
        <f>IF(ISNUMBER(SEARCH("Yes",'2_all_summary'!$H778)),IF(0&lt;'2_all_summary'!T778,1,2),IF(0='2_all_summary'!T778,4,3))</f>
        <v>4</v>
      </c>
      <c r="R779" s="39">
        <f>IF(ISNUMBER(SEARCH("Yes",'2_all_summary'!$H778)),IF(ISNUMBER(SEARCH("Yes",'2_all_summary'!U778)),1,2),IF(ISNUMBER(SEARCH("No",'2_all_summary'!U778)),4,3))</f>
        <v>4</v>
      </c>
    </row>
    <row r="780" spans="7:18" x14ac:dyDescent="0.3">
      <c r="G780" s="53"/>
      <c r="H780" s="39" t="str">
        <f>'2_all_summary'!D779</f>
        <v>An evolutionary approach to adaptive capacity assessment: A case study of Whitehouse, Jamaica</v>
      </c>
      <c r="I780" s="39" t="str">
        <f>'2_all_summary'!E779</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v>
      </c>
      <c r="J780" s="39">
        <f>IF(ISNUMBER(SEARCH("Yes",'2_all_summary'!$H779)),IF(ISNUMBER(SEARCH("Yes",'2_all_summary'!M779)),1,2),IF(ISNUMBER(SEARCH("No",'2_all_summary'!M779)),4,3))</f>
        <v>4</v>
      </c>
      <c r="K780" s="39">
        <f>IF(ISNUMBER(SEARCH("Yes",'2_all_summary'!$H779)),IF(ISNUMBER(SEARCH("Yes",'2_all_summary'!N779)),1,2),IF(ISNUMBER(SEARCH("No",'2_all_summary'!N779)),4,3))</f>
        <v>4</v>
      </c>
      <c r="L780" s="39">
        <f>IF(ISNUMBER(SEARCH("Yes",'2_all_summary'!$H779)),IF(ISNUMBER(SEARCH("Yes",'2_all_summary'!O779)),1,2),IF(ISNUMBER(SEARCH("No",'2_all_summary'!O779)),4,3))</f>
        <v>4</v>
      </c>
      <c r="M780" s="39">
        <f>IF(ISNUMBER(SEARCH("Yes",'2_all_summary'!$H779)),IF(0&lt;'2_all_summary'!P779,1,2),IF(0='2_all_summary'!P779,4,3))</f>
        <v>4</v>
      </c>
      <c r="N780" s="39">
        <f>IF(ISNUMBER(SEARCH("Yes",'2_all_summary'!$H779)),IF(ISNUMBER(SEARCH("Yes",'2_all_summary'!Q779)),1,2),IF(ISNUMBER(SEARCH("No",'2_all_summary'!Q779)),4,3))</f>
        <v>4</v>
      </c>
      <c r="O780" s="39">
        <f>IF(ISNUMBER(SEARCH("Yes",'2_all_summary'!$H779)),IF(ISNUMBER(SEARCH("Yes",'2_all_summary'!R779)),1,2),IF(ISNUMBER(SEARCH("No",'2_all_summary'!R779)),4,3))</f>
        <v>4</v>
      </c>
      <c r="P780" s="39">
        <f>IF(ISNUMBER(SEARCH("Yes",'2_all_summary'!$H779)),IF(ISNUMBER(SEARCH("Yes",'2_all_summary'!S779)),1,2),IF(ISNUMBER(SEARCH("No",'2_all_summary'!S779)),4,3))</f>
        <v>4</v>
      </c>
      <c r="Q780" s="39">
        <f>IF(ISNUMBER(SEARCH("Yes",'2_all_summary'!$H779)),IF(0&lt;'2_all_summary'!T779,1,2),IF(0='2_all_summary'!T779,4,3))</f>
        <v>4</v>
      </c>
      <c r="R780" s="39">
        <f>IF(ISNUMBER(SEARCH("Yes",'2_all_summary'!$H779)),IF(ISNUMBER(SEARCH("Yes",'2_all_summary'!U779)),1,2),IF(ISNUMBER(SEARCH("No",'2_all_summary'!U779)),4,3))</f>
        <v>4</v>
      </c>
    </row>
    <row r="781" spans="7:18" x14ac:dyDescent="0.3">
      <c r="G781" s="53"/>
      <c r="H781" s="39" t="str">
        <f>'2_all_summary'!D780</f>
        <v>Sea cucumber management strategies: Challenges and opportunities in a developing country context</v>
      </c>
      <c r="I781" s="39" t="str">
        <f>'2_all_summary'!E780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781" s="39">
        <f>IF(ISNUMBER(SEARCH("Yes",'2_all_summary'!$H780)),IF(ISNUMBER(SEARCH("Yes",'2_all_summary'!M780)),1,2),IF(ISNUMBER(SEARCH("No",'2_all_summary'!M780)),4,3))</f>
        <v>4</v>
      </c>
      <c r="K781" s="39">
        <f>IF(ISNUMBER(SEARCH("Yes",'2_all_summary'!$H780)),IF(ISNUMBER(SEARCH("Yes",'2_all_summary'!N780)),1,2),IF(ISNUMBER(SEARCH("No",'2_all_summary'!N780)),4,3))</f>
        <v>4</v>
      </c>
      <c r="L781" s="39">
        <f>IF(ISNUMBER(SEARCH("Yes",'2_all_summary'!$H780)),IF(ISNUMBER(SEARCH("Yes",'2_all_summary'!O780)),1,2),IF(ISNUMBER(SEARCH("No",'2_all_summary'!O780)),4,3))</f>
        <v>4</v>
      </c>
      <c r="M781" s="39">
        <f>IF(ISNUMBER(SEARCH("Yes",'2_all_summary'!$H780)),IF(0&lt;'2_all_summary'!P780,1,2),IF(0='2_all_summary'!P780,4,3))</f>
        <v>4</v>
      </c>
      <c r="N781" s="39">
        <f>IF(ISNUMBER(SEARCH("Yes",'2_all_summary'!$H780)),IF(ISNUMBER(SEARCH("Yes",'2_all_summary'!Q780)),1,2),IF(ISNUMBER(SEARCH("No",'2_all_summary'!Q780)),4,3))</f>
        <v>3</v>
      </c>
      <c r="O781" s="39">
        <f>IF(ISNUMBER(SEARCH("Yes",'2_all_summary'!$H780)),IF(ISNUMBER(SEARCH("Yes",'2_all_summary'!R780)),1,2),IF(ISNUMBER(SEARCH("No",'2_all_summary'!R780)),4,3))</f>
        <v>4</v>
      </c>
      <c r="P781" s="39">
        <f>IF(ISNUMBER(SEARCH("Yes",'2_all_summary'!$H780)),IF(ISNUMBER(SEARCH("Yes",'2_all_summary'!S780)),1,2),IF(ISNUMBER(SEARCH("No",'2_all_summary'!S780)),4,3))</f>
        <v>4</v>
      </c>
      <c r="Q781" s="39">
        <f>IF(ISNUMBER(SEARCH("Yes",'2_all_summary'!$H780)),IF(0&lt;'2_all_summary'!T780,1,2),IF(0='2_all_summary'!T780,4,3))</f>
        <v>3</v>
      </c>
      <c r="R781" s="39">
        <f>IF(ISNUMBER(SEARCH("Yes",'2_all_summary'!$H780)),IF(ISNUMBER(SEARCH("Yes",'2_all_summary'!U780)),1,2),IF(ISNUMBER(SEARCH("No",'2_all_summary'!U780)),4,3))</f>
        <v>3</v>
      </c>
    </row>
    <row r="782" spans="7:18" x14ac:dyDescent="0.3">
      <c r="G782" s="53"/>
      <c r="H782" s="39" t="str">
        <f>'2_all_summary'!D781</f>
        <v>A community-based approach to solid waste management for riverine and coastal resource sustainability in the Philippines</v>
      </c>
      <c r="I782" s="39" t="str">
        <f>'2_all_summary'!E781</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v>
      </c>
      <c r="J782" s="39">
        <f>IF(ISNUMBER(SEARCH("Yes",'2_all_summary'!$H781)),IF(ISNUMBER(SEARCH("Yes",'2_all_summary'!M781)),1,2),IF(ISNUMBER(SEARCH("No",'2_all_summary'!M781)),4,3))</f>
        <v>4</v>
      </c>
      <c r="K782" s="39">
        <f>IF(ISNUMBER(SEARCH("Yes",'2_all_summary'!$H781)),IF(ISNUMBER(SEARCH("Yes",'2_all_summary'!N781)),1,2),IF(ISNUMBER(SEARCH("No",'2_all_summary'!N781)),4,3))</f>
        <v>4</v>
      </c>
      <c r="L782" s="39">
        <f>IF(ISNUMBER(SEARCH("Yes",'2_all_summary'!$H781)),IF(ISNUMBER(SEARCH("Yes",'2_all_summary'!O781)),1,2),IF(ISNUMBER(SEARCH("No",'2_all_summary'!O781)),4,3))</f>
        <v>4</v>
      </c>
      <c r="M782" s="39">
        <f>IF(ISNUMBER(SEARCH("Yes",'2_all_summary'!$H781)),IF(0&lt;'2_all_summary'!P781,1,2),IF(0='2_all_summary'!P781,4,3))</f>
        <v>4</v>
      </c>
      <c r="N782" s="39">
        <f>IF(ISNUMBER(SEARCH("Yes",'2_all_summary'!$H781)),IF(ISNUMBER(SEARCH("Yes",'2_all_summary'!Q781)),1,2),IF(ISNUMBER(SEARCH("No",'2_all_summary'!Q781)),4,3))</f>
        <v>4</v>
      </c>
      <c r="O782" s="39">
        <f>IF(ISNUMBER(SEARCH("Yes",'2_all_summary'!$H781)),IF(ISNUMBER(SEARCH("Yes",'2_all_summary'!R781)),1,2),IF(ISNUMBER(SEARCH("No",'2_all_summary'!R781)),4,3))</f>
        <v>4</v>
      </c>
      <c r="P782" s="39">
        <f>IF(ISNUMBER(SEARCH("Yes",'2_all_summary'!$H781)),IF(ISNUMBER(SEARCH("Yes",'2_all_summary'!S781)),1,2),IF(ISNUMBER(SEARCH("No",'2_all_summary'!S781)),4,3))</f>
        <v>4</v>
      </c>
      <c r="Q782" s="39">
        <f>IF(ISNUMBER(SEARCH("Yes",'2_all_summary'!$H781)),IF(0&lt;'2_all_summary'!T781,1,2),IF(0='2_all_summary'!T781,4,3))</f>
        <v>4</v>
      </c>
      <c r="R782" s="39">
        <f>IF(ISNUMBER(SEARCH("Yes",'2_all_summary'!$H781)),IF(ISNUMBER(SEARCH("Yes",'2_all_summary'!U781)),1,2),IF(ISNUMBER(SEARCH("No",'2_all_summary'!U781)),4,3))</f>
        <v>4</v>
      </c>
    </row>
    <row r="783" spans="7:18" x14ac:dyDescent="0.3">
      <c r="G783" s="53"/>
      <c r="H783" s="39" t="str">
        <f>'2_all_summary'!D782</f>
        <v>Watershed restoration as a tool for improving coral reef resilience against climate change and other human impacts</v>
      </c>
      <c r="I783" s="39" t="str">
        <f>'2_all_summary'!E782</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v>
      </c>
      <c r="J783" s="39">
        <f>IF(ISNUMBER(SEARCH("Yes",'2_all_summary'!$H782)),IF(ISNUMBER(SEARCH("Yes",'2_all_summary'!M782)),1,2),IF(ISNUMBER(SEARCH("No",'2_all_summary'!M782)),4,3))</f>
        <v>4</v>
      </c>
      <c r="K783" s="39">
        <f>IF(ISNUMBER(SEARCH("Yes",'2_all_summary'!$H782)),IF(ISNUMBER(SEARCH("Yes",'2_all_summary'!N782)),1,2),IF(ISNUMBER(SEARCH("No",'2_all_summary'!N782)),4,3))</f>
        <v>4</v>
      </c>
      <c r="L783" s="39">
        <f>IF(ISNUMBER(SEARCH("Yes",'2_all_summary'!$H782)),IF(ISNUMBER(SEARCH("Yes",'2_all_summary'!O782)),1,2),IF(ISNUMBER(SEARCH("No",'2_all_summary'!O782)),4,3))</f>
        <v>4</v>
      </c>
      <c r="M783" s="39">
        <f>IF(ISNUMBER(SEARCH("Yes",'2_all_summary'!$H782)),IF(0&lt;'2_all_summary'!P782,1,2),IF(0='2_all_summary'!P782,4,3))</f>
        <v>4</v>
      </c>
      <c r="N783" s="39">
        <f>IF(ISNUMBER(SEARCH("Yes",'2_all_summary'!$H782)),IF(ISNUMBER(SEARCH("Yes",'2_all_summary'!Q782)),1,2),IF(ISNUMBER(SEARCH("No",'2_all_summary'!Q782)),4,3))</f>
        <v>4</v>
      </c>
      <c r="O783" s="39">
        <f>IF(ISNUMBER(SEARCH("Yes",'2_all_summary'!$H782)),IF(ISNUMBER(SEARCH("Yes",'2_all_summary'!R782)),1,2),IF(ISNUMBER(SEARCH("No",'2_all_summary'!R782)),4,3))</f>
        <v>4</v>
      </c>
      <c r="P783" s="39">
        <f>IF(ISNUMBER(SEARCH("Yes",'2_all_summary'!$H782)),IF(ISNUMBER(SEARCH("Yes",'2_all_summary'!S782)),1,2),IF(ISNUMBER(SEARCH("No",'2_all_summary'!S782)),4,3))</f>
        <v>4</v>
      </c>
      <c r="Q783" s="39">
        <f>IF(ISNUMBER(SEARCH("Yes",'2_all_summary'!$H782)),IF(0&lt;'2_all_summary'!T782,1,2),IF(0='2_all_summary'!T782,4,3))</f>
        <v>4</v>
      </c>
      <c r="R783" s="39">
        <f>IF(ISNUMBER(SEARCH("Yes",'2_all_summary'!$H782)),IF(ISNUMBER(SEARCH("Yes",'2_all_summary'!U782)),1,2),IF(ISNUMBER(SEARCH("No",'2_all_summary'!U782)),4,3))</f>
        <v>4</v>
      </c>
    </row>
    <row r="784" spans="7:18" x14ac:dyDescent="0.3">
      <c r="G784" s="53"/>
      <c r="H784" s="39" t="str">
        <f>'2_all_summary'!D783</f>
        <v>Fishers' experiences and perceptions of marine mammals in the South China Sea: Insights for improving community-based conservation</v>
      </c>
      <c r="I784" s="39" t="str">
        <f>'2_all_summary'!E783</f>
        <v>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v>
      </c>
      <c r="J784" s="39">
        <f>IF(ISNUMBER(SEARCH("Yes",'2_all_summary'!$H783)),IF(ISNUMBER(SEARCH("Yes",'2_all_summary'!M783)),1,2),IF(ISNUMBER(SEARCH("No",'2_all_summary'!M783)),4,3))</f>
        <v>4</v>
      </c>
      <c r="K784" s="39">
        <f>IF(ISNUMBER(SEARCH("Yes",'2_all_summary'!$H783)),IF(ISNUMBER(SEARCH("Yes",'2_all_summary'!N783)),1,2),IF(ISNUMBER(SEARCH("No",'2_all_summary'!N783)),4,3))</f>
        <v>4</v>
      </c>
      <c r="L784" s="39">
        <f>IF(ISNUMBER(SEARCH("Yes",'2_all_summary'!$H783)),IF(ISNUMBER(SEARCH("Yes",'2_all_summary'!O783)),1,2),IF(ISNUMBER(SEARCH("No",'2_all_summary'!O783)),4,3))</f>
        <v>4</v>
      </c>
      <c r="M784" s="39">
        <f>IF(ISNUMBER(SEARCH("Yes",'2_all_summary'!$H783)),IF(0&lt;'2_all_summary'!P783,1,2),IF(0='2_all_summary'!P783,4,3))</f>
        <v>4</v>
      </c>
      <c r="N784" s="39">
        <f>IF(ISNUMBER(SEARCH("Yes",'2_all_summary'!$H783)),IF(ISNUMBER(SEARCH("Yes",'2_all_summary'!Q783)),1,2),IF(ISNUMBER(SEARCH("No",'2_all_summary'!Q783)),4,3))</f>
        <v>4</v>
      </c>
      <c r="O784" s="39">
        <f>IF(ISNUMBER(SEARCH("Yes",'2_all_summary'!$H783)),IF(ISNUMBER(SEARCH("Yes",'2_all_summary'!R783)),1,2),IF(ISNUMBER(SEARCH("No",'2_all_summary'!R783)),4,3))</f>
        <v>4</v>
      </c>
      <c r="P784" s="39">
        <f>IF(ISNUMBER(SEARCH("Yes",'2_all_summary'!$H783)),IF(ISNUMBER(SEARCH("Yes",'2_all_summary'!S783)),1,2),IF(ISNUMBER(SEARCH("No",'2_all_summary'!S783)),4,3))</f>
        <v>4</v>
      </c>
      <c r="Q784" s="39">
        <f>IF(ISNUMBER(SEARCH("Yes",'2_all_summary'!$H783)),IF(0&lt;'2_all_summary'!T783,1,2),IF(0='2_all_summary'!T783,4,3))</f>
        <v>4</v>
      </c>
      <c r="R784" s="39">
        <f>IF(ISNUMBER(SEARCH("Yes",'2_all_summary'!$H783)),IF(ISNUMBER(SEARCH("Yes",'2_all_summary'!U783)),1,2),IF(ISNUMBER(SEARCH("No",'2_all_summary'!U783)),4,3))</f>
        <v>4</v>
      </c>
    </row>
    <row r="785" spans="7:18" x14ac:dyDescent="0.3">
      <c r="G785" s="53"/>
      <c r="H785" s="39" t="str">
        <f>'2_all_summary'!D784</f>
        <v>Vulnerable Womenâ€™s Perceptions of Individual Versus Group Prenatal Care: Results of a Cross-Sectional Survey</v>
      </c>
      <c r="I785" s="39" t="str">
        <f>'2_all_summary'!E784</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v>
      </c>
      <c r="J785" s="39">
        <f>IF(ISNUMBER(SEARCH("Yes",'2_all_summary'!$H784)),IF(ISNUMBER(SEARCH("Yes",'2_all_summary'!M784)),1,2),IF(ISNUMBER(SEARCH("No",'2_all_summary'!M784)),4,3))</f>
        <v>4</v>
      </c>
      <c r="K785" s="39">
        <f>IF(ISNUMBER(SEARCH("Yes",'2_all_summary'!$H784)),IF(ISNUMBER(SEARCH("Yes",'2_all_summary'!N784)),1,2),IF(ISNUMBER(SEARCH("No",'2_all_summary'!N784)),4,3))</f>
        <v>4</v>
      </c>
      <c r="L785" s="39">
        <f>IF(ISNUMBER(SEARCH("Yes",'2_all_summary'!$H784)),IF(ISNUMBER(SEARCH("Yes",'2_all_summary'!O784)),1,2),IF(ISNUMBER(SEARCH("No",'2_all_summary'!O784)),4,3))</f>
        <v>4</v>
      </c>
      <c r="M785" s="39">
        <f>IF(ISNUMBER(SEARCH("Yes",'2_all_summary'!$H784)),IF(0&lt;'2_all_summary'!P784,1,2),IF(0='2_all_summary'!P784,4,3))</f>
        <v>4</v>
      </c>
      <c r="N785" s="39">
        <f>IF(ISNUMBER(SEARCH("Yes",'2_all_summary'!$H784)),IF(ISNUMBER(SEARCH("Yes",'2_all_summary'!Q784)),1,2),IF(ISNUMBER(SEARCH("No",'2_all_summary'!Q784)),4,3))</f>
        <v>4</v>
      </c>
      <c r="O785" s="39">
        <f>IF(ISNUMBER(SEARCH("Yes",'2_all_summary'!$H784)),IF(ISNUMBER(SEARCH("Yes",'2_all_summary'!R784)),1,2),IF(ISNUMBER(SEARCH("No",'2_all_summary'!R784)),4,3))</f>
        <v>4</v>
      </c>
      <c r="P785" s="39">
        <f>IF(ISNUMBER(SEARCH("Yes",'2_all_summary'!$H784)),IF(ISNUMBER(SEARCH("Yes",'2_all_summary'!S784)),1,2),IF(ISNUMBER(SEARCH("No",'2_all_summary'!S784)),4,3))</f>
        <v>4</v>
      </c>
      <c r="Q785" s="39">
        <f>IF(ISNUMBER(SEARCH("Yes",'2_all_summary'!$H784)),IF(0&lt;'2_all_summary'!T784,1,2),IF(0='2_all_summary'!T784,4,3))</f>
        <v>4</v>
      </c>
      <c r="R785" s="39">
        <f>IF(ISNUMBER(SEARCH("Yes",'2_all_summary'!$H784)),IF(ISNUMBER(SEARCH("Yes",'2_all_summary'!U784)),1,2),IF(ISNUMBER(SEARCH("No",'2_all_summary'!U784)),4,3))</f>
        <v>4</v>
      </c>
    </row>
    <row r="786" spans="7:18" x14ac:dyDescent="0.3">
      <c r="G786" s="53"/>
      <c r="H786" s="39" t="str">
        <f>'2_all_summary'!D785</f>
        <v>Rocking the boat: conserving fisheries and protecting jobs</v>
      </c>
      <c r="I786" s="39" t="str">
        <f>'2_all_summary'!E785</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786" s="39">
        <f>IF(ISNUMBER(SEARCH("Yes",'2_all_summary'!$H785)),IF(ISNUMBER(SEARCH("Yes",'2_all_summary'!M785)),1,2),IF(ISNUMBER(SEARCH("No",'2_all_summary'!M785)),4,3))</f>
        <v>4</v>
      </c>
      <c r="K786" s="39">
        <f>IF(ISNUMBER(SEARCH("Yes",'2_all_summary'!$H785)),IF(ISNUMBER(SEARCH("Yes",'2_all_summary'!N785)),1,2),IF(ISNUMBER(SEARCH("No",'2_all_summary'!N785)),4,3))</f>
        <v>4</v>
      </c>
      <c r="L786" s="39">
        <f>IF(ISNUMBER(SEARCH("Yes",'2_all_summary'!$H785)),IF(ISNUMBER(SEARCH("Yes",'2_all_summary'!O785)),1,2),IF(ISNUMBER(SEARCH("No",'2_all_summary'!O785)),4,3))</f>
        <v>4</v>
      </c>
      <c r="M786" s="39">
        <f>IF(ISNUMBER(SEARCH("Yes",'2_all_summary'!$H785)),IF(0&lt;'2_all_summary'!P785,1,2),IF(0='2_all_summary'!P785,4,3))</f>
        <v>4</v>
      </c>
      <c r="N786" s="39">
        <f>IF(ISNUMBER(SEARCH("Yes",'2_all_summary'!$H785)),IF(ISNUMBER(SEARCH("Yes",'2_all_summary'!Q785)),1,2),IF(ISNUMBER(SEARCH("No",'2_all_summary'!Q785)),4,3))</f>
        <v>4</v>
      </c>
      <c r="O786" s="39">
        <f>IF(ISNUMBER(SEARCH("Yes",'2_all_summary'!$H785)),IF(ISNUMBER(SEARCH("Yes",'2_all_summary'!R785)),1,2),IF(ISNUMBER(SEARCH("No",'2_all_summary'!R785)),4,3))</f>
        <v>4</v>
      </c>
      <c r="P786" s="39">
        <f>IF(ISNUMBER(SEARCH("Yes",'2_all_summary'!$H785)),IF(ISNUMBER(SEARCH("Yes",'2_all_summary'!S785)),1,2),IF(ISNUMBER(SEARCH("No",'2_all_summary'!S785)),4,3))</f>
        <v>4</v>
      </c>
      <c r="Q786" s="39">
        <f>IF(ISNUMBER(SEARCH("Yes",'2_all_summary'!$H785)),IF(0&lt;'2_all_summary'!T785,1,2),IF(0='2_all_summary'!T785,4,3))</f>
        <v>4</v>
      </c>
      <c r="R786" s="39">
        <f>IF(ISNUMBER(SEARCH("Yes",'2_all_summary'!$H785)),IF(ISNUMBER(SEARCH("Yes",'2_all_summary'!U785)),1,2),IF(ISNUMBER(SEARCH("No",'2_all_summary'!U785)),4,3))</f>
        <v>4</v>
      </c>
    </row>
    <row r="787" spans="7:18" x14ac:dyDescent="0.3">
      <c r="G787" s="53"/>
      <c r="H787" s="39" t="str">
        <f>'2_all_summary'!D786</f>
        <v>Acceptability of territorial use rights in fisheries: towards community-based management of small-scale fisheries in the Philippines</v>
      </c>
      <c r="I787" s="39" t="str">
        <f>'2_all_summary'!E786</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v>
      </c>
      <c r="J787" s="39">
        <f>IF(ISNUMBER(SEARCH("Yes",'2_all_summary'!$H786)),IF(ISNUMBER(SEARCH("Yes",'2_all_summary'!M786)),1,2),IF(ISNUMBER(SEARCH("No",'2_all_summary'!M786)),4,3))</f>
        <v>4</v>
      </c>
      <c r="K787" s="39">
        <f>IF(ISNUMBER(SEARCH("Yes",'2_all_summary'!$H786)),IF(ISNUMBER(SEARCH("Yes",'2_all_summary'!N786)),1,2),IF(ISNUMBER(SEARCH("No",'2_all_summary'!N786)),4,3))</f>
        <v>4</v>
      </c>
      <c r="L787" s="39">
        <f>IF(ISNUMBER(SEARCH("Yes",'2_all_summary'!$H786)),IF(ISNUMBER(SEARCH("Yes",'2_all_summary'!O786)),1,2),IF(ISNUMBER(SEARCH("No",'2_all_summary'!O786)),4,3))</f>
        <v>4</v>
      </c>
      <c r="M787" s="39">
        <f>IF(ISNUMBER(SEARCH("Yes",'2_all_summary'!$H786)),IF(0&lt;'2_all_summary'!P786,1,2),IF(0='2_all_summary'!P786,4,3))</f>
        <v>4</v>
      </c>
      <c r="N787" s="39">
        <f>IF(ISNUMBER(SEARCH("Yes",'2_all_summary'!$H786)),IF(ISNUMBER(SEARCH("Yes",'2_all_summary'!Q786)),1,2),IF(ISNUMBER(SEARCH("No",'2_all_summary'!Q786)),4,3))</f>
        <v>4</v>
      </c>
      <c r="O787" s="39">
        <f>IF(ISNUMBER(SEARCH("Yes",'2_all_summary'!$H786)),IF(ISNUMBER(SEARCH("Yes",'2_all_summary'!R786)),1,2),IF(ISNUMBER(SEARCH("No",'2_all_summary'!R786)),4,3))</f>
        <v>4</v>
      </c>
      <c r="P787" s="39">
        <f>IF(ISNUMBER(SEARCH("Yes",'2_all_summary'!$H786)),IF(ISNUMBER(SEARCH("Yes",'2_all_summary'!S786)),1,2),IF(ISNUMBER(SEARCH("No",'2_all_summary'!S786)),4,3))</f>
        <v>4</v>
      </c>
      <c r="Q787" s="39">
        <f>IF(ISNUMBER(SEARCH("Yes",'2_all_summary'!$H786)),IF(0&lt;'2_all_summary'!T786,1,2),IF(0='2_all_summary'!T786,4,3))</f>
        <v>4</v>
      </c>
      <c r="R787" s="39">
        <f>IF(ISNUMBER(SEARCH("Yes",'2_all_summary'!$H786)),IF(ISNUMBER(SEARCH("Yes",'2_all_summary'!U786)),1,2),IF(ISNUMBER(SEARCH("No",'2_all_summary'!U786)),4,3))</f>
        <v>4</v>
      </c>
    </row>
    <row r="788" spans="7:18" x14ac:dyDescent="0.3">
      <c r="G788" s="53"/>
      <c r="H788" s="39" t="str">
        <f>'2_all_summary'!D787</f>
        <v>Village level institutions at the margins of natural resource management: The case of vdcs in Ngamiland, Botswana</v>
      </c>
      <c r="I788" s="39" t="str">
        <f>'2_all_summary'!E787</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v>
      </c>
      <c r="J788" s="39">
        <f>IF(ISNUMBER(SEARCH("Yes",'2_all_summary'!$H787)),IF(ISNUMBER(SEARCH("Yes",'2_all_summary'!M787)),1,2),IF(ISNUMBER(SEARCH("No",'2_all_summary'!M787)),4,3))</f>
        <v>4</v>
      </c>
      <c r="K788" s="39">
        <f>IF(ISNUMBER(SEARCH("Yes",'2_all_summary'!$H787)),IF(ISNUMBER(SEARCH("Yes",'2_all_summary'!N787)),1,2),IF(ISNUMBER(SEARCH("No",'2_all_summary'!N787)),4,3))</f>
        <v>4</v>
      </c>
      <c r="L788" s="39">
        <f>IF(ISNUMBER(SEARCH("Yes",'2_all_summary'!$H787)),IF(ISNUMBER(SEARCH("Yes",'2_all_summary'!O787)),1,2),IF(ISNUMBER(SEARCH("No",'2_all_summary'!O787)),4,3))</f>
        <v>4</v>
      </c>
      <c r="M788" s="39">
        <f>IF(ISNUMBER(SEARCH("Yes",'2_all_summary'!$H787)),IF(0&lt;'2_all_summary'!P787,1,2),IF(0='2_all_summary'!P787,4,3))</f>
        <v>4</v>
      </c>
      <c r="N788" s="39">
        <f>IF(ISNUMBER(SEARCH("Yes",'2_all_summary'!$H787)),IF(ISNUMBER(SEARCH("Yes",'2_all_summary'!Q787)),1,2),IF(ISNUMBER(SEARCH("No",'2_all_summary'!Q787)),4,3))</f>
        <v>4</v>
      </c>
      <c r="O788" s="39">
        <f>IF(ISNUMBER(SEARCH("Yes",'2_all_summary'!$H787)),IF(ISNUMBER(SEARCH("Yes",'2_all_summary'!R787)),1,2),IF(ISNUMBER(SEARCH("No",'2_all_summary'!R787)),4,3))</f>
        <v>4</v>
      </c>
      <c r="P788" s="39">
        <f>IF(ISNUMBER(SEARCH("Yes",'2_all_summary'!$H787)),IF(ISNUMBER(SEARCH("Yes",'2_all_summary'!S787)),1,2),IF(ISNUMBER(SEARCH("No",'2_all_summary'!S787)),4,3))</f>
        <v>4</v>
      </c>
      <c r="Q788" s="39">
        <f>IF(ISNUMBER(SEARCH("Yes",'2_all_summary'!$H787)),IF(0&lt;'2_all_summary'!T787,1,2),IF(0='2_all_summary'!T787,4,3))</f>
        <v>4</v>
      </c>
      <c r="R788" s="39">
        <f>IF(ISNUMBER(SEARCH("Yes",'2_all_summary'!$H787)),IF(ISNUMBER(SEARCH("Yes",'2_all_summary'!U787)),1,2),IF(ISNUMBER(SEARCH("No",'2_all_summary'!U787)),4,3))</f>
        <v>4</v>
      </c>
    </row>
    <row r="789" spans="7:18" x14ac:dyDescent="0.3">
      <c r="G789" s="53"/>
      <c r="H789" s="39" t="str">
        <f>'2_all_summary'!D788</f>
        <v>Traditional ecological knowledge and modern environmental assessment</v>
      </c>
      <c r="I789" s="39" t="str">
        <f>'2_all_summary'!E788</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789" s="39">
        <f>IF(ISNUMBER(SEARCH("Yes",'2_all_summary'!$H788)),IF(ISNUMBER(SEARCH("Yes",'2_all_summary'!M788)),1,2),IF(ISNUMBER(SEARCH("No",'2_all_summary'!M788)),4,3))</f>
        <v>4</v>
      </c>
      <c r="K789" s="39">
        <f>IF(ISNUMBER(SEARCH("Yes",'2_all_summary'!$H788)),IF(ISNUMBER(SEARCH("Yes",'2_all_summary'!N788)),1,2),IF(ISNUMBER(SEARCH("No",'2_all_summary'!N788)),4,3))</f>
        <v>4</v>
      </c>
      <c r="L789" s="39">
        <f>IF(ISNUMBER(SEARCH("Yes",'2_all_summary'!$H788)),IF(ISNUMBER(SEARCH("Yes",'2_all_summary'!O788)),1,2),IF(ISNUMBER(SEARCH("No",'2_all_summary'!O788)),4,3))</f>
        <v>4</v>
      </c>
      <c r="M789" s="39">
        <f>IF(ISNUMBER(SEARCH("Yes",'2_all_summary'!$H788)),IF(0&lt;'2_all_summary'!P788,1,2),IF(0='2_all_summary'!P788,4,3))</f>
        <v>4</v>
      </c>
      <c r="N789" s="39">
        <f>IF(ISNUMBER(SEARCH("Yes",'2_all_summary'!$H788)),IF(ISNUMBER(SEARCH("Yes",'2_all_summary'!Q788)),1,2),IF(ISNUMBER(SEARCH("No",'2_all_summary'!Q788)),4,3))</f>
        <v>4</v>
      </c>
      <c r="O789" s="39">
        <f>IF(ISNUMBER(SEARCH("Yes",'2_all_summary'!$H788)),IF(ISNUMBER(SEARCH("Yes",'2_all_summary'!R788)),1,2),IF(ISNUMBER(SEARCH("No",'2_all_summary'!R788)),4,3))</f>
        <v>4</v>
      </c>
      <c r="P789" s="39">
        <f>IF(ISNUMBER(SEARCH("Yes",'2_all_summary'!$H788)),IF(ISNUMBER(SEARCH("Yes",'2_all_summary'!S788)),1,2),IF(ISNUMBER(SEARCH("No",'2_all_summary'!S788)),4,3))</f>
        <v>4</v>
      </c>
      <c r="Q789" s="39">
        <f>IF(ISNUMBER(SEARCH("Yes",'2_all_summary'!$H788)),IF(0&lt;'2_all_summary'!T788,1,2),IF(0='2_all_summary'!T788,4,3))</f>
        <v>4</v>
      </c>
      <c r="R789" s="39">
        <f>IF(ISNUMBER(SEARCH("Yes",'2_all_summary'!$H788)),IF(ISNUMBER(SEARCH("Yes",'2_all_summary'!U788)),1,2),IF(ISNUMBER(SEARCH("No",'2_all_summary'!U788)),4,3))</f>
        <v>4</v>
      </c>
    </row>
    <row r="790" spans="7:18" x14ac:dyDescent="0.3">
      <c r="G790" s="53"/>
      <c r="H790" s="39" t="str">
        <f>'2_all_summary'!D789</f>
        <v>This is no longer a Bristol Bay Fisheryâ€: Fisheries dispossession and colonial violence in Bristol Bay, Alaska</v>
      </c>
      <c r="I790" s="39" t="str">
        <f>'2_all_summary'!E789</f>
        <v>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v>
      </c>
      <c r="J790" s="39">
        <f>IF(ISNUMBER(SEARCH("Yes",'2_all_summary'!$H789)),IF(ISNUMBER(SEARCH("Yes",'2_all_summary'!M789)),1,2),IF(ISNUMBER(SEARCH("No",'2_all_summary'!M789)),4,3))</f>
        <v>4</v>
      </c>
      <c r="K790" s="39">
        <f>IF(ISNUMBER(SEARCH("Yes",'2_all_summary'!$H789)),IF(ISNUMBER(SEARCH("Yes",'2_all_summary'!N789)),1,2),IF(ISNUMBER(SEARCH("No",'2_all_summary'!N789)),4,3))</f>
        <v>4</v>
      </c>
      <c r="L790" s="39">
        <f>IF(ISNUMBER(SEARCH("Yes",'2_all_summary'!$H789)),IF(ISNUMBER(SEARCH("Yes",'2_all_summary'!O789)),1,2),IF(ISNUMBER(SEARCH("No",'2_all_summary'!O789)),4,3))</f>
        <v>4</v>
      </c>
      <c r="M790" s="39">
        <f>IF(ISNUMBER(SEARCH("Yes",'2_all_summary'!$H789)),IF(0&lt;'2_all_summary'!P789,1,2),IF(0='2_all_summary'!P789,4,3))</f>
        <v>4</v>
      </c>
      <c r="N790" s="39">
        <f>IF(ISNUMBER(SEARCH("Yes",'2_all_summary'!$H789)),IF(ISNUMBER(SEARCH("Yes",'2_all_summary'!Q789)),1,2),IF(ISNUMBER(SEARCH("No",'2_all_summary'!Q789)),4,3))</f>
        <v>4</v>
      </c>
      <c r="O790" s="39">
        <f>IF(ISNUMBER(SEARCH("Yes",'2_all_summary'!$H789)),IF(ISNUMBER(SEARCH("Yes",'2_all_summary'!R789)),1,2),IF(ISNUMBER(SEARCH("No",'2_all_summary'!R789)),4,3))</f>
        <v>4</v>
      </c>
      <c r="P790" s="39">
        <f>IF(ISNUMBER(SEARCH("Yes",'2_all_summary'!$H789)),IF(ISNUMBER(SEARCH("Yes",'2_all_summary'!S789)),1,2),IF(ISNUMBER(SEARCH("No",'2_all_summary'!S789)),4,3))</f>
        <v>4</v>
      </c>
      <c r="Q790" s="39">
        <f>IF(ISNUMBER(SEARCH("Yes",'2_all_summary'!$H789)),IF(0&lt;'2_all_summary'!T789,1,2),IF(0='2_all_summary'!T789,4,3))</f>
        <v>4</v>
      </c>
      <c r="R790" s="39">
        <f>IF(ISNUMBER(SEARCH("Yes",'2_all_summary'!$H789)),IF(ISNUMBER(SEARCH("Yes",'2_all_summary'!U789)),1,2),IF(ISNUMBER(SEARCH("No",'2_all_summary'!U789)),4,3))</f>
        <v>4</v>
      </c>
    </row>
    <row r="791" spans="7:18" x14ac:dyDescent="0.3">
      <c r="G791" s="53"/>
      <c r="H791" s="39" t="str">
        <f>'2_all_summary'!D790</f>
        <v>Effects of habitat, wave exposure, and marine protected area status on coral reef fish assemblages in the Hawaiian archipelago</v>
      </c>
      <c r="I791" s="39" t="str">
        <f>'2_all_summary'!E790</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791" s="39">
        <f>IF(ISNUMBER(SEARCH("Yes",'2_all_summary'!$H790)),IF(ISNUMBER(SEARCH("Yes",'2_all_summary'!M790)),1,2),IF(ISNUMBER(SEARCH("No",'2_all_summary'!M790)),4,3))</f>
        <v>4</v>
      </c>
      <c r="K791" s="39">
        <f>IF(ISNUMBER(SEARCH("Yes",'2_all_summary'!$H790)),IF(ISNUMBER(SEARCH("Yes",'2_all_summary'!N790)),1,2),IF(ISNUMBER(SEARCH("No",'2_all_summary'!N790)),4,3))</f>
        <v>4</v>
      </c>
      <c r="L791" s="39">
        <f>IF(ISNUMBER(SEARCH("Yes",'2_all_summary'!$H790)),IF(ISNUMBER(SEARCH("Yes",'2_all_summary'!O790)),1,2),IF(ISNUMBER(SEARCH("No",'2_all_summary'!O790)),4,3))</f>
        <v>4</v>
      </c>
      <c r="M791" s="39">
        <f>IF(ISNUMBER(SEARCH("Yes",'2_all_summary'!$H790)),IF(0&lt;'2_all_summary'!P790,1,2),IF(0='2_all_summary'!P790,4,3))</f>
        <v>4</v>
      </c>
      <c r="N791" s="39">
        <f>IF(ISNUMBER(SEARCH("Yes",'2_all_summary'!$H790)),IF(ISNUMBER(SEARCH("Yes",'2_all_summary'!Q790)),1,2),IF(ISNUMBER(SEARCH("No",'2_all_summary'!Q790)),4,3))</f>
        <v>4</v>
      </c>
      <c r="O791" s="39">
        <f>IF(ISNUMBER(SEARCH("Yes",'2_all_summary'!$H790)),IF(ISNUMBER(SEARCH("Yes",'2_all_summary'!R790)),1,2),IF(ISNUMBER(SEARCH("No",'2_all_summary'!R790)),4,3))</f>
        <v>4</v>
      </c>
      <c r="P791" s="39">
        <f>IF(ISNUMBER(SEARCH("Yes",'2_all_summary'!$H790)),IF(ISNUMBER(SEARCH("Yes",'2_all_summary'!S790)),1,2),IF(ISNUMBER(SEARCH("No",'2_all_summary'!S790)),4,3))</f>
        <v>4</v>
      </c>
      <c r="Q791" s="39">
        <f>IF(ISNUMBER(SEARCH("Yes",'2_all_summary'!$H790)),IF(0&lt;'2_all_summary'!T790,1,2),IF(0='2_all_summary'!T790,4,3))</f>
        <v>4</v>
      </c>
      <c r="R791" s="39">
        <f>IF(ISNUMBER(SEARCH("Yes",'2_all_summary'!$H790)),IF(ISNUMBER(SEARCH("Yes",'2_all_summary'!U790)),1,2),IF(ISNUMBER(SEARCH("No",'2_all_summary'!U790)),4,3))</f>
        <v>4</v>
      </c>
    </row>
    <row r="792" spans="7:18" x14ac:dyDescent="0.3">
      <c r="G792" s="53"/>
      <c r="H792" s="39" t="str">
        <f>'2_all_summary'!D791</f>
        <v>Small no-take areas benefit hard corals more than regulation through fishing permits</v>
      </c>
      <c r="I792" s="39" t="str">
        <f>'2_all_summary'!E791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v>
      </c>
      <c r="J792" s="39">
        <f>IF(ISNUMBER(SEARCH("Yes",'2_all_summary'!$H791)),IF(ISNUMBER(SEARCH("Yes",'2_all_summary'!M791)),1,2),IF(ISNUMBER(SEARCH("No",'2_all_summary'!M791)),4,3))</f>
        <v>4</v>
      </c>
      <c r="K792" s="39">
        <f>IF(ISNUMBER(SEARCH("Yes",'2_all_summary'!$H791)),IF(ISNUMBER(SEARCH("Yes",'2_all_summary'!N791)),1,2),IF(ISNUMBER(SEARCH("No",'2_all_summary'!N791)),4,3))</f>
        <v>4</v>
      </c>
      <c r="L792" s="39">
        <f>IF(ISNUMBER(SEARCH("Yes",'2_all_summary'!$H791)),IF(ISNUMBER(SEARCH("Yes",'2_all_summary'!O791)),1,2),IF(ISNUMBER(SEARCH("No",'2_all_summary'!O791)),4,3))</f>
        <v>4</v>
      </c>
      <c r="M792" s="39">
        <f>IF(ISNUMBER(SEARCH("Yes",'2_all_summary'!$H791)),IF(0&lt;'2_all_summary'!P791,1,2),IF(0='2_all_summary'!P791,4,3))</f>
        <v>4</v>
      </c>
      <c r="N792" s="39">
        <f>IF(ISNUMBER(SEARCH("Yes",'2_all_summary'!$H791)),IF(ISNUMBER(SEARCH("Yes",'2_all_summary'!Q791)),1,2),IF(ISNUMBER(SEARCH("No",'2_all_summary'!Q791)),4,3))</f>
        <v>4</v>
      </c>
      <c r="O792" s="39">
        <f>IF(ISNUMBER(SEARCH("Yes",'2_all_summary'!$H791)),IF(ISNUMBER(SEARCH("Yes",'2_all_summary'!R791)),1,2),IF(ISNUMBER(SEARCH("No",'2_all_summary'!R791)),4,3))</f>
        <v>4</v>
      </c>
      <c r="P792" s="39">
        <f>IF(ISNUMBER(SEARCH("Yes",'2_all_summary'!$H791)),IF(ISNUMBER(SEARCH("Yes",'2_all_summary'!S791)),1,2),IF(ISNUMBER(SEARCH("No",'2_all_summary'!S791)),4,3))</f>
        <v>4</v>
      </c>
      <c r="Q792" s="39">
        <f>IF(ISNUMBER(SEARCH("Yes",'2_all_summary'!$H791)),IF(0&lt;'2_all_summary'!T791,1,2),IF(0='2_all_summary'!T791,4,3))</f>
        <v>4</v>
      </c>
      <c r="R792" s="39">
        <f>IF(ISNUMBER(SEARCH("Yes",'2_all_summary'!$H791)),IF(ISNUMBER(SEARCH("Yes",'2_all_summary'!U791)),1,2),IF(ISNUMBER(SEARCH("No",'2_all_summary'!U791)),4,3))</f>
        <v>4</v>
      </c>
    </row>
    <row r="793" spans="7:18" x14ac:dyDescent="0.3">
      <c r="G793" s="53"/>
      <c r="H793" s="39" t="str">
        <f>'2_all_summary'!D792</f>
        <v>Halfway to sustainability: Management lessons from community-based, marine no-take zones in the Mexican Caribbean</v>
      </c>
      <c r="I793" s="39" t="str">
        <f>'2_all_summary'!E792</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v>
      </c>
      <c r="J793" s="39">
        <f>IF(ISNUMBER(SEARCH("Yes",'2_all_summary'!$H792)),IF(ISNUMBER(SEARCH("Yes",'2_all_summary'!M792)),1,2),IF(ISNUMBER(SEARCH("No",'2_all_summary'!M792)),4,3))</f>
        <v>4</v>
      </c>
      <c r="K793" s="39">
        <f>IF(ISNUMBER(SEARCH("Yes",'2_all_summary'!$H792)),IF(ISNUMBER(SEARCH("Yes",'2_all_summary'!N792)),1,2),IF(ISNUMBER(SEARCH("No",'2_all_summary'!N792)),4,3))</f>
        <v>4</v>
      </c>
      <c r="L793" s="39">
        <f>IF(ISNUMBER(SEARCH("Yes",'2_all_summary'!$H792)),IF(ISNUMBER(SEARCH("Yes",'2_all_summary'!O792)),1,2),IF(ISNUMBER(SEARCH("No",'2_all_summary'!O792)),4,3))</f>
        <v>4</v>
      </c>
      <c r="M793" s="39">
        <f>IF(ISNUMBER(SEARCH("Yes",'2_all_summary'!$H792)),IF(0&lt;'2_all_summary'!P792,1,2),IF(0='2_all_summary'!P792,4,3))</f>
        <v>4</v>
      </c>
      <c r="N793" s="39">
        <f>IF(ISNUMBER(SEARCH("Yes",'2_all_summary'!$H792)),IF(ISNUMBER(SEARCH("Yes",'2_all_summary'!Q792)),1,2),IF(ISNUMBER(SEARCH("No",'2_all_summary'!Q792)),4,3))</f>
        <v>4</v>
      </c>
      <c r="O793" s="39">
        <f>IF(ISNUMBER(SEARCH("Yes",'2_all_summary'!$H792)),IF(ISNUMBER(SEARCH("Yes",'2_all_summary'!R792)),1,2),IF(ISNUMBER(SEARCH("No",'2_all_summary'!R792)),4,3))</f>
        <v>4</v>
      </c>
      <c r="P793" s="39">
        <f>IF(ISNUMBER(SEARCH("Yes",'2_all_summary'!$H792)),IF(ISNUMBER(SEARCH("Yes",'2_all_summary'!S792)),1,2),IF(ISNUMBER(SEARCH("No",'2_all_summary'!S792)),4,3))</f>
        <v>4</v>
      </c>
      <c r="Q793" s="39">
        <f>IF(ISNUMBER(SEARCH("Yes",'2_all_summary'!$H792)),IF(0&lt;'2_all_summary'!T792,1,2),IF(0='2_all_summary'!T792,4,3))</f>
        <v>4</v>
      </c>
      <c r="R793" s="39">
        <f>IF(ISNUMBER(SEARCH("Yes",'2_all_summary'!$H792)),IF(ISNUMBER(SEARCH("Yes",'2_all_summary'!U792)),1,2),IF(ISNUMBER(SEARCH("No",'2_all_summary'!U792)),4,3))</f>
        <v>4</v>
      </c>
    </row>
    <row r="794" spans="7:18" x14ac:dyDescent="0.3">
      <c r="G794" s="53"/>
      <c r="H794" s="39" t="str">
        <f>'2_all_summary'!D793</f>
        <v>Methods of consensus building for community-based fisheries management in Bangladesh and the Mekong Delta</v>
      </c>
      <c r="I794" s="39" t="str">
        <f>'2_all_summary'!E793</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v>
      </c>
      <c r="J794" s="39">
        <f>IF(ISNUMBER(SEARCH("Yes",'2_all_summary'!$H793)),IF(ISNUMBER(SEARCH("Yes",'2_all_summary'!M793)),1,2),IF(ISNUMBER(SEARCH("No",'2_all_summary'!M793)),4,3))</f>
        <v>4</v>
      </c>
      <c r="K794" s="39">
        <f>IF(ISNUMBER(SEARCH("Yes",'2_all_summary'!$H793)),IF(ISNUMBER(SEARCH("Yes",'2_all_summary'!N793)),1,2),IF(ISNUMBER(SEARCH("No",'2_all_summary'!N793)),4,3))</f>
        <v>4</v>
      </c>
      <c r="L794" s="39">
        <f>IF(ISNUMBER(SEARCH("Yes",'2_all_summary'!$H793)),IF(ISNUMBER(SEARCH("Yes",'2_all_summary'!O793)),1,2),IF(ISNUMBER(SEARCH("No",'2_all_summary'!O793)),4,3))</f>
        <v>4</v>
      </c>
      <c r="M794" s="39">
        <f>IF(ISNUMBER(SEARCH("Yes",'2_all_summary'!$H793)),IF(0&lt;'2_all_summary'!P793,1,2),IF(0='2_all_summary'!P793,4,3))</f>
        <v>4</v>
      </c>
      <c r="N794" s="39">
        <f>IF(ISNUMBER(SEARCH("Yes",'2_all_summary'!$H793)),IF(ISNUMBER(SEARCH("Yes",'2_all_summary'!Q793)),1,2),IF(ISNUMBER(SEARCH("No",'2_all_summary'!Q793)),4,3))</f>
        <v>4</v>
      </c>
      <c r="O794" s="39">
        <f>IF(ISNUMBER(SEARCH("Yes",'2_all_summary'!$H793)),IF(ISNUMBER(SEARCH("Yes",'2_all_summary'!R793)),1,2),IF(ISNUMBER(SEARCH("No",'2_all_summary'!R793)),4,3))</f>
        <v>4</v>
      </c>
      <c r="P794" s="39">
        <f>IF(ISNUMBER(SEARCH("Yes",'2_all_summary'!$H793)),IF(ISNUMBER(SEARCH("Yes",'2_all_summary'!S793)),1,2),IF(ISNUMBER(SEARCH("No",'2_all_summary'!S793)),4,3))</f>
        <v>4</v>
      </c>
      <c r="Q794" s="39">
        <f>IF(ISNUMBER(SEARCH("Yes",'2_all_summary'!$H793)),IF(0&lt;'2_all_summary'!T793,1,2),IF(0='2_all_summary'!T793,4,3))</f>
        <v>4</v>
      </c>
      <c r="R794" s="39">
        <f>IF(ISNUMBER(SEARCH("Yes",'2_all_summary'!$H793)),IF(ISNUMBER(SEARCH("Yes",'2_all_summary'!U793)),1,2),IF(ISNUMBER(SEARCH("No",'2_all_summary'!U793)),4,3))</f>
        <v>4</v>
      </c>
    </row>
    <row r="795" spans="7:18" x14ac:dyDescent="0.3">
      <c r="G795" s="53"/>
      <c r="H795" s="39" t="str">
        <f>'2_all_summary'!D794</f>
        <v>A rapid appraisal approach to evaluation of community-level fisheries management systems: Framework and field application at selected coastal fishing villages in the philippines and indonesia</v>
      </c>
      <c r="I795" s="39" t="str">
        <f>'2_all_summary'!E794</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v>
      </c>
      <c r="J795" s="39">
        <f>IF(ISNUMBER(SEARCH("Yes",'2_all_summary'!$H794)),IF(ISNUMBER(SEARCH("Yes",'2_all_summary'!M794)),1,2),IF(ISNUMBER(SEARCH("No",'2_all_summary'!M794)),4,3))</f>
        <v>4</v>
      </c>
      <c r="K795" s="39">
        <f>IF(ISNUMBER(SEARCH("Yes",'2_all_summary'!$H794)),IF(ISNUMBER(SEARCH("Yes",'2_all_summary'!N794)),1,2),IF(ISNUMBER(SEARCH("No",'2_all_summary'!N794)),4,3))</f>
        <v>4</v>
      </c>
      <c r="L795" s="39">
        <f>IF(ISNUMBER(SEARCH("Yes",'2_all_summary'!$H794)),IF(ISNUMBER(SEARCH("Yes",'2_all_summary'!O794)),1,2),IF(ISNUMBER(SEARCH("No",'2_all_summary'!O794)),4,3))</f>
        <v>4</v>
      </c>
      <c r="M795" s="39">
        <f>IF(ISNUMBER(SEARCH("Yes",'2_all_summary'!$H794)),IF(0&lt;'2_all_summary'!P794,1,2),IF(0='2_all_summary'!P794,4,3))</f>
        <v>4</v>
      </c>
      <c r="N795" s="39">
        <f>IF(ISNUMBER(SEARCH("Yes",'2_all_summary'!$H794)),IF(ISNUMBER(SEARCH("Yes",'2_all_summary'!Q794)),1,2),IF(ISNUMBER(SEARCH("No",'2_all_summary'!Q794)),4,3))</f>
        <v>4</v>
      </c>
      <c r="O795" s="39">
        <f>IF(ISNUMBER(SEARCH("Yes",'2_all_summary'!$H794)),IF(ISNUMBER(SEARCH("Yes",'2_all_summary'!R794)),1,2),IF(ISNUMBER(SEARCH("No",'2_all_summary'!R794)),4,3))</f>
        <v>4</v>
      </c>
      <c r="P795" s="39">
        <f>IF(ISNUMBER(SEARCH("Yes",'2_all_summary'!$H794)),IF(ISNUMBER(SEARCH("Yes",'2_all_summary'!S794)),1,2),IF(ISNUMBER(SEARCH("No",'2_all_summary'!S794)),4,3))</f>
        <v>4</v>
      </c>
      <c r="Q795" s="39">
        <f>IF(ISNUMBER(SEARCH("Yes",'2_all_summary'!$H794)),IF(0&lt;'2_all_summary'!T794,1,2),IF(0='2_all_summary'!T794,4,3))</f>
        <v>4</v>
      </c>
      <c r="R795" s="39">
        <f>IF(ISNUMBER(SEARCH("Yes",'2_all_summary'!$H794)),IF(ISNUMBER(SEARCH("Yes",'2_all_summary'!U794)),1,2),IF(ISNUMBER(SEARCH("No",'2_all_summary'!U794)),4,3))</f>
        <v>4</v>
      </c>
    </row>
    <row r="796" spans="7:18" x14ac:dyDescent="0.3">
      <c r="G796" s="53"/>
      <c r="H796" s="39" t="str">
        <f>'2_all_summary'!D795</f>
        <v>Social finance and the commons paradigm: Exploring how community-based innovations transform finance for the common good</v>
      </c>
      <c r="I796" s="39" t="str">
        <f>'2_all_summary'!E795</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v>
      </c>
      <c r="J796" s="39">
        <f>IF(ISNUMBER(SEARCH("Yes",'2_all_summary'!$H795)),IF(ISNUMBER(SEARCH("Yes",'2_all_summary'!M795)),1,2),IF(ISNUMBER(SEARCH("No",'2_all_summary'!M795)),4,3))</f>
        <v>4</v>
      </c>
      <c r="K796" s="39">
        <f>IF(ISNUMBER(SEARCH("Yes",'2_all_summary'!$H795)),IF(ISNUMBER(SEARCH("Yes",'2_all_summary'!N795)),1,2),IF(ISNUMBER(SEARCH("No",'2_all_summary'!N795)),4,3))</f>
        <v>4</v>
      </c>
      <c r="L796" s="39">
        <f>IF(ISNUMBER(SEARCH("Yes",'2_all_summary'!$H795)),IF(ISNUMBER(SEARCH("Yes",'2_all_summary'!O795)),1,2),IF(ISNUMBER(SEARCH("No",'2_all_summary'!O795)),4,3))</f>
        <v>4</v>
      </c>
      <c r="M796" s="39">
        <f>IF(ISNUMBER(SEARCH("Yes",'2_all_summary'!$H795)),IF(0&lt;'2_all_summary'!P795,1,2),IF(0='2_all_summary'!P795,4,3))</f>
        <v>4</v>
      </c>
      <c r="N796" s="39">
        <f>IF(ISNUMBER(SEARCH("Yes",'2_all_summary'!$H795)),IF(ISNUMBER(SEARCH("Yes",'2_all_summary'!Q795)),1,2),IF(ISNUMBER(SEARCH("No",'2_all_summary'!Q795)),4,3))</f>
        <v>4</v>
      </c>
      <c r="O796" s="39">
        <f>IF(ISNUMBER(SEARCH("Yes",'2_all_summary'!$H795)),IF(ISNUMBER(SEARCH("Yes",'2_all_summary'!R795)),1,2),IF(ISNUMBER(SEARCH("No",'2_all_summary'!R795)),4,3))</f>
        <v>4</v>
      </c>
      <c r="P796" s="39">
        <f>IF(ISNUMBER(SEARCH("Yes",'2_all_summary'!$H795)),IF(ISNUMBER(SEARCH("Yes",'2_all_summary'!S795)),1,2),IF(ISNUMBER(SEARCH("No",'2_all_summary'!S795)),4,3))</f>
        <v>4</v>
      </c>
      <c r="Q796" s="39">
        <f>IF(ISNUMBER(SEARCH("Yes",'2_all_summary'!$H795)),IF(0&lt;'2_all_summary'!T795,1,2),IF(0='2_all_summary'!T795,4,3))</f>
        <v>4</v>
      </c>
      <c r="R796" s="39">
        <f>IF(ISNUMBER(SEARCH("Yes",'2_all_summary'!$H795)),IF(ISNUMBER(SEARCH("Yes",'2_all_summary'!U795)),1,2),IF(ISNUMBER(SEARCH("No",'2_all_summary'!U795)),4,3))</f>
        <v>4</v>
      </c>
    </row>
    <row r="797" spans="7:18" x14ac:dyDescent="0.3">
      <c r="G797" s="53"/>
      <c r="H797" s="39" t="str">
        <f>'2_all_summary'!D796</f>
        <v>Collaborating with Alaska Native communities to design a cultural food intervention to address nutrition transition</v>
      </c>
      <c r="I797" s="39" t="str">
        <f>'2_all_summary'!E796</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v>
      </c>
      <c r="J797" s="39">
        <f>IF(ISNUMBER(SEARCH("Yes",'2_all_summary'!$H796)),IF(ISNUMBER(SEARCH("Yes",'2_all_summary'!M796)),1,2),IF(ISNUMBER(SEARCH("No",'2_all_summary'!M796)),4,3))</f>
        <v>4</v>
      </c>
      <c r="K797" s="39">
        <f>IF(ISNUMBER(SEARCH("Yes",'2_all_summary'!$H796)),IF(ISNUMBER(SEARCH("Yes",'2_all_summary'!N796)),1,2),IF(ISNUMBER(SEARCH("No",'2_all_summary'!N796)),4,3))</f>
        <v>4</v>
      </c>
      <c r="L797" s="39">
        <f>IF(ISNUMBER(SEARCH("Yes",'2_all_summary'!$H796)),IF(ISNUMBER(SEARCH("Yes",'2_all_summary'!O796)),1,2),IF(ISNUMBER(SEARCH("No",'2_all_summary'!O796)),4,3))</f>
        <v>4</v>
      </c>
      <c r="M797" s="39">
        <f>IF(ISNUMBER(SEARCH("Yes",'2_all_summary'!$H796)),IF(0&lt;'2_all_summary'!P796,1,2),IF(0='2_all_summary'!P796,4,3))</f>
        <v>4</v>
      </c>
      <c r="N797" s="39">
        <f>IF(ISNUMBER(SEARCH("Yes",'2_all_summary'!$H796)),IF(ISNUMBER(SEARCH("Yes",'2_all_summary'!Q796)),1,2),IF(ISNUMBER(SEARCH("No",'2_all_summary'!Q796)),4,3))</f>
        <v>4</v>
      </c>
      <c r="O797" s="39">
        <f>IF(ISNUMBER(SEARCH("Yes",'2_all_summary'!$H796)),IF(ISNUMBER(SEARCH("Yes",'2_all_summary'!R796)),1,2),IF(ISNUMBER(SEARCH("No",'2_all_summary'!R796)),4,3))</f>
        <v>4</v>
      </c>
      <c r="P797" s="39">
        <f>IF(ISNUMBER(SEARCH("Yes",'2_all_summary'!$H796)),IF(ISNUMBER(SEARCH("Yes",'2_all_summary'!S796)),1,2),IF(ISNUMBER(SEARCH("No",'2_all_summary'!S796)),4,3))</f>
        <v>4</v>
      </c>
      <c r="Q797" s="39">
        <f>IF(ISNUMBER(SEARCH("Yes",'2_all_summary'!$H796)),IF(0&lt;'2_all_summary'!T796,1,2),IF(0='2_all_summary'!T796,4,3))</f>
        <v>4</v>
      </c>
      <c r="R797" s="39">
        <f>IF(ISNUMBER(SEARCH("Yes",'2_all_summary'!$H796)),IF(ISNUMBER(SEARCH("Yes",'2_all_summary'!U796)),1,2),IF(ISNUMBER(SEARCH("No",'2_all_summary'!U796)),4,3))</f>
        <v>4</v>
      </c>
    </row>
    <row r="798" spans="7:18" x14ac:dyDescent="0.3">
      <c r="G798" s="53"/>
      <c r="H798" s="39" t="str">
        <f>'2_all_summary'!D797</f>
        <v>Dominant discourses, among fishers and middlemen, of the factors affecting coral reef fish distributions in Solomon Islands</v>
      </c>
      <c r="I798" s="39" t="str">
        <f>'2_all_summary'!E797</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798" s="39">
        <f>IF(ISNUMBER(SEARCH("Yes",'2_all_summary'!$H797)),IF(ISNUMBER(SEARCH("Yes",'2_all_summary'!M797)),1,2),IF(ISNUMBER(SEARCH("No",'2_all_summary'!M797)),4,3))</f>
        <v>3</v>
      </c>
      <c r="K798" s="39">
        <f>IF(ISNUMBER(SEARCH("Yes",'2_all_summary'!$H797)),IF(ISNUMBER(SEARCH("Yes",'2_all_summary'!N797)),1,2),IF(ISNUMBER(SEARCH("No",'2_all_summary'!N797)),4,3))</f>
        <v>3</v>
      </c>
      <c r="L798" s="39">
        <f>IF(ISNUMBER(SEARCH("Yes",'2_all_summary'!$H797)),IF(ISNUMBER(SEARCH("Yes",'2_all_summary'!O797)),1,2),IF(ISNUMBER(SEARCH("No",'2_all_summary'!O797)),4,3))</f>
        <v>3</v>
      </c>
      <c r="M798" s="39">
        <f>IF(ISNUMBER(SEARCH("Yes",'2_all_summary'!$H797)),IF(0&lt;'2_all_summary'!P797,1,2),IF(0='2_all_summary'!P797,4,3))</f>
        <v>3</v>
      </c>
      <c r="N798" s="39">
        <f>IF(ISNUMBER(SEARCH("Yes",'2_all_summary'!$H797)),IF(ISNUMBER(SEARCH("Yes",'2_all_summary'!Q797)),1,2),IF(ISNUMBER(SEARCH("No",'2_all_summary'!Q797)),4,3))</f>
        <v>3</v>
      </c>
      <c r="O798" s="39">
        <f>IF(ISNUMBER(SEARCH("Yes",'2_all_summary'!$H797)),IF(ISNUMBER(SEARCH("Yes",'2_all_summary'!R797)),1,2),IF(ISNUMBER(SEARCH("No",'2_all_summary'!R797)),4,3))</f>
        <v>3</v>
      </c>
      <c r="P798" s="39">
        <f>IF(ISNUMBER(SEARCH("Yes",'2_all_summary'!$H797)),IF(ISNUMBER(SEARCH("Yes",'2_all_summary'!S797)),1,2),IF(ISNUMBER(SEARCH("No",'2_all_summary'!S797)),4,3))</f>
        <v>3</v>
      </c>
      <c r="Q798" s="39">
        <f>IF(ISNUMBER(SEARCH("Yes",'2_all_summary'!$H797)),IF(0&lt;'2_all_summary'!T797,1,2),IF(0='2_all_summary'!T797,4,3))</f>
        <v>3</v>
      </c>
      <c r="R798" s="39">
        <f>IF(ISNUMBER(SEARCH("Yes",'2_all_summary'!$H797)),IF(ISNUMBER(SEARCH("Yes",'2_all_summary'!U797)),1,2),IF(ISNUMBER(SEARCH("No",'2_all_summary'!U797)),4,3))</f>
        <v>3</v>
      </c>
    </row>
    <row r="799" spans="7:18" x14ac:dyDescent="0.3">
      <c r="G799" s="53"/>
      <c r="H799" s="39" t="str">
        <f>'2_all_summary'!D798</f>
        <v>Spring habitats of small pelagic fish communities in the Bay of Biscay</v>
      </c>
      <c r="I799" s="39" t="str">
        <f>'2_all_summary'!E798</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v>
      </c>
      <c r="J799" s="39">
        <f>IF(ISNUMBER(SEARCH("Yes",'2_all_summary'!$H798)),IF(ISNUMBER(SEARCH("Yes",'2_all_summary'!M798)),1,2),IF(ISNUMBER(SEARCH("No",'2_all_summary'!M798)),4,3))</f>
        <v>4</v>
      </c>
      <c r="K799" s="39">
        <f>IF(ISNUMBER(SEARCH("Yes",'2_all_summary'!$H798)),IF(ISNUMBER(SEARCH("Yes",'2_all_summary'!N798)),1,2),IF(ISNUMBER(SEARCH("No",'2_all_summary'!N798)),4,3))</f>
        <v>4</v>
      </c>
      <c r="L799" s="39">
        <f>IF(ISNUMBER(SEARCH("Yes",'2_all_summary'!$H798)),IF(ISNUMBER(SEARCH("Yes",'2_all_summary'!O798)),1,2),IF(ISNUMBER(SEARCH("No",'2_all_summary'!O798)),4,3))</f>
        <v>4</v>
      </c>
      <c r="M799" s="39">
        <f>IF(ISNUMBER(SEARCH("Yes",'2_all_summary'!$H798)),IF(0&lt;'2_all_summary'!P798,1,2),IF(0='2_all_summary'!P798,4,3))</f>
        <v>4</v>
      </c>
      <c r="N799" s="39">
        <f>IF(ISNUMBER(SEARCH("Yes",'2_all_summary'!$H798)),IF(ISNUMBER(SEARCH("Yes",'2_all_summary'!Q798)),1,2),IF(ISNUMBER(SEARCH("No",'2_all_summary'!Q798)),4,3))</f>
        <v>4</v>
      </c>
      <c r="O799" s="39">
        <f>IF(ISNUMBER(SEARCH("Yes",'2_all_summary'!$H798)),IF(ISNUMBER(SEARCH("Yes",'2_all_summary'!R798)),1,2),IF(ISNUMBER(SEARCH("No",'2_all_summary'!R798)),4,3))</f>
        <v>4</v>
      </c>
      <c r="P799" s="39">
        <f>IF(ISNUMBER(SEARCH("Yes",'2_all_summary'!$H798)),IF(ISNUMBER(SEARCH("Yes",'2_all_summary'!S798)),1,2),IF(ISNUMBER(SEARCH("No",'2_all_summary'!S798)),4,3))</f>
        <v>4</v>
      </c>
      <c r="Q799" s="39">
        <f>IF(ISNUMBER(SEARCH("Yes",'2_all_summary'!$H798)),IF(0&lt;'2_all_summary'!T798,1,2),IF(0='2_all_summary'!T798,4,3))</f>
        <v>4</v>
      </c>
      <c r="R799" s="39">
        <f>IF(ISNUMBER(SEARCH("Yes",'2_all_summary'!$H798)),IF(ISNUMBER(SEARCH("Yes",'2_all_summary'!U798)),1,2),IF(ISNUMBER(SEARCH("No",'2_all_summary'!U798)),4,3))</f>
        <v>4</v>
      </c>
    </row>
    <row r="800" spans="7:18" x14ac:dyDescent="0.3">
      <c r="G800" s="53"/>
      <c r="H800" s="39" t="str">
        <f>'2_all_summary'!D799</f>
        <v>Bridging the gap between gender and marine conservation: The case of calatagan mangrove forest conservation park in Batangas, Philippines</v>
      </c>
      <c r="I800" s="39" t="str">
        <f>'2_all_summary'!E799</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v>
      </c>
      <c r="J800" s="39">
        <f>IF(ISNUMBER(SEARCH("Yes",'2_all_summary'!$H799)),IF(ISNUMBER(SEARCH("Yes",'2_all_summary'!M799)),1,2),IF(ISNUMBER(SEARCH("No",'2_all_summary'!M799)),4,3))</f>
        <v>4</v>
      </c>
      <c r="K800" s="39">
        <f>IF(ISNUMBER(SEARCH("Yes",'2_all_summary'!$H799)),IF(ISNUMBER(SEARCH("Yes",'2_all_summary'!N799)),1,2),IF(ISNUMBER(SEARCH("No",'2_all_summary'!N799)),4,3))</f>
        <v>4</v>
      </c>
      <c r="L800" s="39">
        <f>IF(ISNUMBER(SEARCH("Yes",'2_all_summary'!$H799)),IF(ISNUMBER(SEARCH("Yes",'2_all_summary'!O799)),1,2),IF(ISNUMBER(SEARCH("No",'2_all_summary'!O799)),4,3))</f>
        <v>4</v>
      </c>
      <c r="M800" s="39">
        <f>IF(ISNUMBER(SEARCH("Yes",'2_all_summary'!$H799)),IF(0&lt;'2_all_summary'!P799,1,2),IF(0='2_all_summary'!P799,4,3))</f>
        <v>4</v>
      </c>
      <c r="N800" s="39">
        <f>IF(ISNUMBER(SEARCH("Yes",'2_all_summary'!$H799)),IF(ISNUMBER(SEARCH("Yes",'2_all_summary'!Q799)),1,2),IF(ISNUMBER(SEARCH("No",'2_all_summary'!Q799)),4,3))</f>
        <v>4</v>
      </c>
      <c r="O800" s="39">
        <f>IF(ISNUMBER(SEARCH("Yes",'2_all_summary'!$H799)),IF(ISNUMBER(SEARCH("Yes",'2_all_summary'!R799)),1,2),IF(ISNUMBER(SEARCH("No",'2_all_summary'!R799)),4,3))</f>
        <v>4</v>
      </c>
      <c r="P800" s="39">
        <f>IF(ISNUMBER(SEARCH("Yes",'2_all_summary'!$H799)),IF(ISNUMBER(SEARCH("Yes",'2_all_summary'!S799)),1,2),IF(ISNUMBER(SEARCH("No",'2_all_summary'!S799)),4,3))</f>
        <v>4</v>
      </c>
      <c r="Q800" s="39">
        <f>IF(ISNUMBER(SEARCH("Yes",'2_all_summary'!$H799)),IF(0&lt;'2_all_summary'!T799,1,2),IF(0='2_all_summary'!T799,4,3))</f>
        <v>4</v>
      </c>
      <c r="R800" s="39">
        <f>IF(ISNUMBER(SEARCH("Yes",'2_all_summary'!$H799)),IF(ISNUMBER(SEARCH("Yes",'2_all_summary'!U799)),1,2),IF(ISNUMBER(SEARCH("No",'2_all_summary'!U799)),4,3))</f>
        <v>4</v>
      </c>
    </row>
    <row r="801" spans="7:18" x14ac:dyDescent="0.3">
      <c r="G801" s="53"/>
      <c r="H801" s="39" t="str">
        <f>'2_all_summary'!D800</f>
        <v>From community-based to centralised national management-A wrong turning for the governance of the marine protected area in Apo Island, Philippines?</v>
      </c>
      <c r="I801" s="39" t="str">
        <f>'2_all_summary'!E800</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v>
      </c>
      <c r="J801" s="39">
        <f>IF(ISNUMBER(SEARCH("Yes",'2_all_summary'!$H800)),IF(ISNUMBER(SEARCH("Yes",'2_all_summary'!M800)),1,2),IF(ISNUMBER(SEARCH("No",'2_all_summary'!M800)),4,3))</f>
        <v>4</v>
      </c>
      <c r="K801" s="39">
        <f>IF(ISNUMBER(SEARCH("Yes",'2_all_summary'!$H800)),IF(ISNUMBER(SEARCH("Yes",'2_all_summary'!N800)),1,2),IF(ISNUMBER(SEARCH("No",'2_all_summary'!N800)),4,3))</f>
        <v>4</v>
      </c>
      <c r="L801" s="39">
        <f>IF(ISNUMBER(SEARCH("Yes",'2_all_summary'!$H800)),IF(ISNUMBER(SEARCH("Yes",'2_all_summary'!O800)),1,2),IF(ISNUMBER(SEARCH("No",'2_all_summary'!O800)),4,3))</f>
        <v>4</v>
      </c>
      <c r="M801" s="39">
        <f>IF(ISNUMBER(SEARCH("Yes",'2_all_summary'!$H800)),IF(0&lt;'2_all_summary'!P800,1,2),IF(0='2_all_summary'!P800,4,3))</f>
        <v>4</v>
      </c>
      <c r="N801" s="39">
        <f>IF(ISNUMBER(SEARCH("Yes",'2_all_summary'!$H800)),IF(ISNUMBER(SEARCH("Yes",'2_all_summary'!Q800)),1,2),IF(ISNUMBER(SEARCH("No",'2_all_summary'!Q800)),4,3))</f>
        <v>4</v>
      </c>
      <c r="O801" s="39">
        <f>IF(ISNUMBER(SEARCH("Yes",'2_all_summary'!$H800)),IF(ISNUMBER(SEARCH("Yes",'2_all_summary'!R800)),1,2),IF(ISNUMBER(SEARCH("No",'2_all_summary'!R800)),4,3))</f>
        <v>4</v>
      </c>
      <c r="P801" s="39">
        <f>IF(ISNUMBER(SEARCH("Yes",'2_all_summary'!$H800)),IF(ISNUMBER(SEARCH("Yes",'2_all_summary'!S800)),1,2),IF(ISNUMBER(SEARCH("No",'2_all_summary'!S800)),4,3))</f>
        <v>4</v>
      </c>
      <c r="Q801" s="39">
        <f>IF(ISNUMBER(SEARCH("Yes",'2_all_summary'!$H800)),IF(0&lt;'2_all_summary'!T800,1,2),IF(0='2_all_summary'!T800,4,3))</f>
        <v>4</v>
      </c>
      <c r="R801" s="39">
        <f>IF(ISNUMBER(SEARCH("Yes",'2_all_summary'!$H800)),IF(ISNUMBER(SEARCH("Yes",'2_all_summary'!U800)),1,2),IF(ISNUMBER(SEARCH("No",'2_all_summary'!U800)),4,3))</f>
        <v>4</v>
      </c>
    </row>
    <row r="802" spans="7:18" x14ac:dyDescent="0.3">
      <c r="G802" s="53"/>
      <c r="H802" s="39" t="str">
        <f>'2_all_summary'!D801</f>
        <v>Community-based natural resource management: an effective tool to reduce poverty and inequality?</v>
      </c>
      <c r="I802" s="39" t="str">
        <f>'2_all_summary'!E801</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v>
      </c>
      <c r="J802" s="39">
        <f>IF(ISNUMBER(SEARCH("Yes",'2_all_summary'!$H801)),IF(ISNUMBER(SEARCH("Yes",'2_all_summary'!M801)),1,2),IF(ISNUMBER(SEARCH("No",'2_all_summary'!M801)),4,3))</f>
        <v>4</v>
      </c>
      <c r="K802" s="39">
        <f>IF(ISNUMBER(SEARCH("Yes",'2_all_summary'!$H801)),IF(ISNUMBER(SEARCH("Yes",'2_all_summary'!N801)),1,2),IF(ISNUMBER(SEARCH("No",'2_all_summary'!N801)),4,3))</f>
        <v>4</v>
      </c>
      <c r="L802" s="39">
        <f>IF(ISNUMBER(SEARCH("Yes",'2_all_summary'!$H801)),IF(ISNUMBER(SEARCH("Yes",'2_all_summary'!O801)),1,2),IF(ISNUMBER(SEARCH("No",'2_all_summary'!O801)),4,3))</f>
        <v>4</v>
      </c>
      <c r="M802" s="39">
        <f>IF(ISNUMBER(SEARCH("Yes",'2_all_summary'!$H801)),IF(0&lt;'2_all_summary'!P801,1,2),IF(0='2_all_summary'!P801,4,3))</f>
        <v>4</v>
      </c>
      <c r="N802" s="39">
        <f>IF(ISNUMBER(SEARCH("Yes",'2_all_summary'!$H801)),IF(ISNUMBER(SEARCH("Yes",'2_all_summary'!Q801)),1,2),IF(ISNUMBER(SEARCH("No",'2_all_summary'!Q801)),4,3))</f>
        <v>4</v>
      </c>
      <c r="O802" s="39">
        <f>IF(ISNUMBER(SEARCH("Yes",'2_all_summary'!$H801)),IF(ISNUMBER(SEARCH("Yes",'2_all_summary'!R801)),1,2),IF(ISNUMBER(SEARCH("No",'2_all_summary'!R801)),4,3))</f>
        <v>4</v>
      </c>
      <c r="P802" s="39">
        <f>IF(ISNUMBER(SEARCH("Yes",'2_all_summary'!$H801)),IF(ISNUMBER(SEARCH("Yes",'2_all_summary'!S801)),1,2),IF(ISNUMBER(SEARCH("No",'2_all_summary'!S801)),4,3))</f>
        <v>4</v>
      </c>
      <c r="Q802" s="39">
        <f>IF(ISNUMBER(SEARCH("Yes",'2_all_summary'!$H801)),IF(0&lt;'2_all_summary'!T801,1,2),IF(0='2_all_summary'!T801,4,3))</f>
        <v>4</v>
      </c>
      <c r="R802" s="39">
        <f>IF(ISNUMBER(SEARCH("Yes",'2_all_summary'!$H801)),IF(ISNUMBER(SEARCH("Yes",'2_all_summary'!U801)),1,2),IF(ISNUMBER(SEARCH("No",'2_all_summary'!U801)),4,3))</f>
        <v>4</v>
      </c>
    </row>
    <row r="803" spans="7:18" x14ac:dyDescent="0.3">
      <c r="G803" s="53"/>
      <c r="H803" s="39" t="str">
        <f>'2_all_summary'!D802</f>
        <v>Characteristics and trends in required home care by GPs in Austria: Diseases and functional status of patients</v>
      </c>
      <c r="I803" s="39" t="str">
        <f>'2_all_summary'!E802</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v>
      </c>
      <c r="J803" s="39">
        <f>IF(ISNUMBER(SEARCH("Yes",'2_all_summary'!$H802)),IF(ISNUMBER(SEARCH("Yes",'2_all_summary'!M802)),1,2),IF(ISNUMBER(SEARCH("No",'2_all_summary'!M802)),4,3))</f>
        <v>4</v>
      </c>
      <c r="K803" s="39">
        <f>IF(ISNUMBER(SEARCH("Yes",'2_all_summary'!$H802)),IF(ISNUMBER(SEARCH("Yes",'2_all_summary'!N802)),1,2),IF(ISNUMBER(SEARCH("No",'2_all_summary'!N802)),4,3))</f>
        <v>4</v>
      </c>
      <c r="L803" s="39">
        <f>IF(ISNUMBER(SEARCH("Yes",'2_all_summary'!$H802)),IF(ISNUMBER(SEARCH("Yes",'2_all_summary'!O802)),1,2),IF(ISNUMBER(SEARCH("No",'2_all_summary'!O802)),4,3))</f>
        <v>4</v>
      </c>
      <c r="M803" s="39">
        <f>IF(ISNUMBER(SEARCH("Yes",'2_all_summary'!$H802)),IF(0&lt;'2_all_summary'!P802,1,2),IF(0='2_all_summary'!P802,4,3))</f>
        <v>4</v>
      </c>
      <c r="N803" s="39">
        <f>IF(ISNUMBER(SEARCH("Yes",'2_all_summary'!$H802)),IF(ISNUMBER(SEARCH("Yes",'2_all_summary'!Q802)),1,2),IF(ISNUMBER(SEARCH("No",'2_all_summary'!Q802)),4,3))</f>
        <v>4</v>
      </c>
      <c r="O803" s="39">
        <f>IF(ISNUMBER(SEARCH("Yes",'2_all_summary'!$H802)),IF(ISNUMBER(SEARCH("Yes",'2_all_summary'!R802)),1,2),IF(ISNUMBER(SEARCH("No",'2_all_summary'!R802)),4,3))</f>
        <v>4</v>
      </c>
      <c r="P803" s="39">
        <f>IF(ISNUMBER(SEARCH("Yes",'2_all_summary'!$H802)),IF(ISNUMBER(SEARCH("Yes",'2_all_summary'!S802)),1,2),IF(ISNUMBER(SEARCH("No",'2_all_summary'!S802)),4,3))</f>
        <v>4</v>
      </c>
      <c r="Q803" s="39">
        <f>IF(ISNUMBER(SEARCH("Yes",'2_all_summary'!$H802)),IF(0&lt;'2_all_summary'!T802,1,2),IF(0='2_all_summary'!T802,4,3))</f>
        <v>4</v>
      </c>
      <c r="R803" s="39">
        <f>IF(ISNUMBER(SEARCH("Yes",'2_all_summary'!$H802)),IF(ISNUMBER(SEARCH("Yes",'2_all_summary'!U802)),1,2),IF(ISNUMBER(SEARCH("No",'2_all_summary'!U802)),4,3))</f>
        <v>4</v>
      </c>
    </row>
    <row r="804" spans="7:18" x14ac:dyDescent="0.3">
      <c r="G804" s="53"/>
      <c r="H804" s="39" t="str">
        <f>'2_all_summary'!D803</f>
        <v>Employing CBPR to investigate function, utility, and longevity of household filters to improve potable water quality for indigenous peoples at Lake AtitlÃ¡n, Guatemala: a pilot study with San Pedro de La Laguna</v>
      </c>
      <c r="I804" s="39" t="str">
        <f>'2_all_summary'!E803</f>
        <v>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v>
      </c>
      <c r="J804" s="39">
        <f>IF(ISNUMBER(SEARCH("Yes",'2_all_summary'!$H803)),IF(ISNUMBER(SEARCH("Yes",'2_all_summary'!M803)),1,2),IF(ISNUMBER(SEARCH("No",'2_all_summary'!M803)),4,3))</f>
        <v>4</v>
      </c>
      <c r="K804" s="39">
        <f>IF(ISNUMBER(SEARCH("Yes",'2_all_summary'!$H803)),IF(ISNUMBER(SEARCH("Yes",'2_all_summary'!N803)),1,2),IF(ISNUMBER(SEARCH("No",'2_all_summary'!N803)),4,3))</f>
        <v>4</v>
      </c>
      <c r="L804" s="39">
        <f>IF(ISNUMBER(SEARCH("Yes",'2_all_summary'!$H803)),IF(ISNUMBER(SEARCH("Yes",'2_all_summary'!O803)),1,2),IF(ISNUMBER(SEARCH("No",'2_all_summary'!O803)),4,3))</f>
        <v>4</v>
      </c>
      <c r="M804" s="39">
        <f>IF(ISNUMBER(SEARCH("Yes",'2_all_summary'!$H803)),IF(0&lt;'2_all_summary'!P803,1,2),IF(0='2_all_summary'!P803,4,3))</f>
        <v>4</v>
      </c>
      <c r="N804" s="39">
        <f>IF(ISNUMBER(SEARCH("Yes",'2_all_summary'!$H803)),IF(ISNUMBER(SEARCH("Yes",'2_all_summary'!Q803)),1,2),IF(ISNUMBER(SEARCH("No",'2_all_summary'!Q803)),4,3))</f>
        <v>4</v>
      </c>
      <c r="O804" s="39">
        <f>IF(ISNUMBER(SEARCH("Yes",'2_all_summary'!$H803)),IF(ISNUMBER(SEARCH("Yes",'2_all_summary'!R803)),1,2),IF(ISNUMBER(SEARCH("No",'2_all_summary'!R803)),4,3))</f>
        <v>4</v>
      </c>
      <c r="P804" s="39">
        <f>IF(ISNUMBER(SEARCH("Yes",'2_all_summary'!$H803)),IF(ISNUMBER(SEARCH("Yes",'2_all_summary'!S803)),1,2),IF(ISNUMBER(SEARCH("No",'2_all_summary'!S803)),4,3))</f>
        <v>4</v>
      </c>
      <c r="Q804" s="39">
        <f>IF(ISNUMBER(SEARCH("Yes",'2_all_summary'!$H803)),IF(0&lt;'2_all_summary'!T803,1,2),IF(0='2_all_summary'!T803,4,3))</f>
        <v>4</v>
      </c>
      <c r="R804" s="39">
        <f>IF(ISNUMBER(SEARCH("Yes",'2_all_summary'!$H803)),IF(ISNUMBER(SEARCH("Yes",'2_all_summary'!U803)),1,2),IF(ISNUMBER(SEARCH("No",'2_all_summary'!U803)),4,3))</f>
        <v>4</v>
      </c>
    </row>
    <row r="805" spans="7:18" x14ac:dyDescent="0.3">
      <c r="G805" s="53"/>
      <c r="H805" s="39" t="str">
        <f>'2_all_summary'!D804</f>
        <v>Can civic engagement lead to deliberative democratic governance?: The emergence and struggle of the Community Forest User Group Federation in Nepal</v>
      </c>
      <c r="I805" s="39" t="str">
        <f>'2_all_summary'!E804</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v>
      </c>
      <c r="J805" s="39">
        <f>IF(ISNUMBER(SEARCH("Yes",'2_all_summary'!$H804)),IF(ISNUMBER(SEARCH("Yes",'2_all_summary'!M804)),1,2),IF(ISNUMBER(SEARCH("No",'2_all_summary'!M804)),4,3))</f>
        <v>4</v>
      </c>
      <c r="K805" s="39">
        <f>IF(ISNUMBER(SEARCH("Yes",'2_all_summary'!$H804)),IF(ISNUMBER(SEARCH("Yes",'2_all_summary'!N804)),1,2),IF(ISNUMBER(SEARCH("No",'2_all_summary'!N804)),4,3))</f>
        <v>4</v>
      </c>
      <c r="L805" s="39">
        <f>IF(ISNUMBER(SEARCH("Yes",'2_all_summary'!$H804)),IF(ISNUMBER(SEARCH("Yes",'2_all_summary'!O804)),1,2),IF(ISNUMBER(SEARCH("No",'2_all_summary'!O804)),4,3))</f>
        <v>4</v>
      </c>
      <c r="M805" s="39">
        <f>IF(ISNUMBER(SEARCH("Yes",'2_all_summary'!$H804)),IF(0&lt;'2_all_summary'!P804,1,2),IF(0='2_all_summary'!P804,4,3))</f>
        <v>4</v>
      </c>
      <c r="N805" s="39">
        <f>IF(ISNUMBER(SEARCH("Yes",'2_all_summary'!$H804)),IF(ISNUMBER(SEARCH("Yes",'2_all_summary'!Q804)),1,2),IF(ISNUMBER(SEARCH("No",'2_all_summary'!Q804)),4,3))</f>
        <v>4</v>
      </c>
      <c r="O805" s="39">
        <f>IF(ISNUMBER(SEARCH("Yes",'2_all_summary'!$H804)),IF(ISNUMBER(SEARCH("Yes",'2_all_summary'!R804)),1,2),IF(ISNUMBER(SEARCH("No",'2_all_summary'!R804)),4,3))</f>
        <v>4</v>
      </c>
      <c r="P805" s="39">
        <f>IF(ISNUMBER(SEARCH("Yes",'2_all_summary'!$H804)),IF(ISNUMBER(SEARCH("Yes",'2_all_summary'!S804)),1,2),IF(ISNUMBER(SEARCH("No",'2_all_summary'!S804)),4,3))</f>
        <v>4</v>
      </c>
      <c r="Q805" s="39">
        <f>IF(ISNUMBER(SEARCH("Yes",'2_all_summary'!$H804)),IF(0&lt;'2_all_summary'!T804,1,2),IF(0='2_all_summary'!T804,4,3))</f>
        <v>4</v>
      </c>
      <c r="R805" s="39">
        <f>IF(ISNUMBER(SEARCH("Yes",'2_all_summary'!$H804)),IF(ISNUMBER(SEARCH("Yes",'2_all_summary'!U804)),1,2),IF(ISNUMBER(SEARCH("No",'2_all_summary'!U804)),4,3))</f>
        <v>4</v>
      </c>
    </row>
    <row r="806" spans="7:18" x14ac:dyDescent="0.3">
      <c r="G806" s="53"/>
      <c r="H806" s="39" t="str">
        <f>'2_all_summary'!D805</f>
        <v>Recovery of Arapaima sp. populations by community-based management in floodplains of the Purus River, Amazon</v>
      </c>
      <c r="I806" s="39" t="str">
        <f>'2_all_summary'!E805</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v>
      </c>
      <c r="J806" s="39">
        <f>IF(ISNUMBER(SEARCH("Yes",'2_all_summary'!$H805)),IF(ISNUMBER(SEARCH("Yes",'2_all_summary'!M805)),1,2),IF(ISNUMBER(SEARCH("No",'2_all_summary'!M805)),4,3))</f>
        <v>4</v>
      </c>
      <c r="K806" s="39">
        <f>IF(ISNUMBER(SEARCH("Yes",'2_all_summary'!$H805)),IF(ISNUMBER(SEARCH("Yes",'2_all_summary'!N805)),1,2),IF(ISNUMBER(SEARCH("No",'2_all_summary'!N805)),4,3))</f>
        <v>4</v>
      </c>
      <c r="L806" s="39">
        <f>IF(ISNUMBER(SEARCH("Yes",'2_all_summary'!$H805)),IF(ISNUMBER(SEARCH("Yes",'2_all_summary'!O805)),1,2),IF(ISNUMBER(SEARCH("No",'2_all_summary'!O805)),4,3))</f>
        <v>4</v>
      </c>
      <c r="M806" s="39">
        <f>IF(ISNUMBER(SEARCH("Yes",'2_all_summary'!$H805)),IF(0&lt;'2_all_summary'!P805,1,2),IF(0='2_all_summary'!P805,4,3))</f>
        <v>4</v>
      </c>
      <c r="N806" s="39">
        <f>IF(ISNUMBER(SEARCH("Yes",'2_all_summary'!$H805)),IF(ISNUMBER(SEARCH("Yes",'2_all_summary'!Q805)),1,2),IF(ISNUMBER(SEARCH("No",'2_all_summary'!Q805)),4,3))</f>
        <v>4</v>
      </c>
      <c r="O806" s="39">
        <f>IF(ISNUMBER(SEARCH("Yes",'2_all_summary'!$H805)),IF(ISNUMBER(SEARCH("Yes",'2_all_summary'!R805)),1,2),IF(ISNUMBER(SEARCH("No",'2_all_summary'!R805)),4,3))</f>
        <v>4</v>
      </c>
      <c r="P806" s="39">
        <f>IF(ISNUMBER(SEARCH("Yes",'2_all_summary'!$H805)),IF(ISNUMBER(SEARCH("Yes",'2_all_summary'!S805)),1,2),IF(ISNUMBER(SEARCH("No",'2_all_summary'!S805)),4,3))</f>
        <v>4</v>
      </c>
      <c r="Q806" s="39">
        <f>IF(ISNUMBER(SEARCH("Yes",'2_all_summary'!$H805)),IF(0&lt;'2_all_summary'!T805,1,2),IF(0='2_all_summary'!T805,4,3))</f>
        <v>4</v>
      </c>
      <c r="R806" s="39">
        <f>IF(ISNUMBER(SEARCH("Yes",'2_all_summary'!$H805)),IF(ISNUMBER(SEARCH("Yes",'2_all_summary'!U805)),1,2),IF(ISNUMBER(SEARCH("No",'2_all_summary'!U805)),4,3))</f>
        <v>4</v>
      </c>
    </row>
    <row r="807" spans="7:18" x14ac:dyDescent="0.3">
      <c r="G807" s="53"/>
      <c r="H807" s="39" t="str">
        <f>'2_all_summary'!D806</f>
        <v>Integrated initiatives in support of urban and peri-urban horticulture</v>
      </c>
      <c r="I807" s="39" t="str">
        <f>'2_all_summary'!E806</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807" s="39">
        <f>IF(ISNUMBER(SEARCH("Yes",'2_all_summary'!$H806)),IF(ISNUMBER(SEARCH("Yes",'2_all_summary'!M806)),1,2),IF(ISNUMBER(SEARCH("No",'2_all_summary'!M806)),4,3))</f>
        <v>4</v>
      </c>
      <c r="K807" s="39">
        <f>IF(ISNUMBER(SEARCH("Yes",'2_all_summary'!$H806)),IF(ISNUMBER(SEARCH("Yes",'2_all_summary'!N806)),1,2),IF(ISNUMBER(SEARCH("No",'2_all_summary'!N806)),4,3))</f>
        <v>4</v>
      </c>
      <c r="L807" s="39">
        <f>IF(ISNUMBER(SEARCH("Yes",'2_all_summary'!$H806)),IF(ISNUMBER(SEARCH("Yes",'2_all_summary'!O806)),1,2),IF(ISNUMBER(SEARCH("No",'2_all_summary'!O806)),4,3))</f>
        <v>4</v>
      </c>
      <c r="M807" s="39">
        <f>IF(ISNUMBER(SEARCH("Yes",'2_all_summary'!$H806)),IF(0&lt;'2_all_summary'!P806,1,2),IF(0='2_all_summary'!P806,4,3))</f>
        <v>4</v>
      </c>
      <c r="N807" s="39">
        <f>IF(ISNUMBER(SEARCH("Yes",'2_all_summary'!$H806)),IF(ISNUMBER(SEARCH("Yes",'2_all_summary'!Q806)),1,2),IF(ISNUMBER(SEARCH("No",'2_all_summary'!Q806)),4,3))</f>
        <v>4</v>
      </c>
      <c r="O807" s="39">
        <f>IF(ISNUMBER(SEARCH("Yes",'2_all_summary'!$H806)),IF(ISNUMBER(SEARCH("Yes",'2_all_summary'!R806)),1,2),IF(ISNUMBER(SEARCH("No",'2_all_summary'!R806)),4,3))</f>
        <v>4</v>
      </c>
      <c r="P807" s="39">
        <f>IF(ISNUMBER(SEARCH("Yes",'2_all_summary'!$H806)),IF(ISNUMBER(SEARCH("Yes",'2_all_summary'!S806)),1,2),IF(ISNUMBER(SEARCH("No",'2_all_summary'!S806)),4,3))</f>
        <v>4</v>
      </c>
      <c r="Q807" s="39">
        <f>IF(ISNUMBER(SEARCH("Yes",'2_all_summary'!$H806)),IF(0&lt;'2_all_summary'!T806,1,2),IF(0='2_all_summary'!T806,4,3))</f>
        <v>4</v>
      </c>
      <c r="R807" s="39">
        <f>IF(ISNUMBER(SEARCH("Yes",'2_all_summary'!$H806)),IF(ISNUMBER(SEARCH("Yes",'2_all_summary'!U806)),1,2),IF(ISNUMBER(SEARCH("No",'2_all_summary'!U806)),4,3))</f>
        <v>4</v>
      </c>
    </row>
    <row r="808" spans="7:18" x14ac:dyDescent="0.3">
      <c r="G808" s="53"/>
      <c r="H808" s="39" t="str">
        <f>'2_all_summary'!D807</f>
        <v>Moving toward sustainability in the local management of floodplain lake fisheries in the Brazilian Amazon</v>
      </c>
      <c r="I808" s="39" t="str">
        <f>'2_all_summary'!E807</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808" s="39">
        <f>IF(ISNUMBER(SEARCH("Yes",'2_all_summary'!$H807)),IF(ISNUMBER(SEARCH("Yes",'2_all_summary'!M807)),1,2),IF(ISNUMBER(SEARCH("No",'2_all_summary'!M807)),4,3))</f>
        <v>4</v>
      </c>
      <c r="K808" s="39">
        <f>IF(ISNUMBER(SEARCH("Yes",'2_all_summary'!$H807)),IF(ISNUMBER(SEARCH("Yes",'2_all_summary'!N807)),1,2),IF(ISNUMBER(SEARCH("No",'2_all_summary'!N807)),4,3))</f>
        <v>4</v>
      </c>
      <c r="L808" s="39">
        <f>IF(ISNUMBER(SEARCH("Yes",'2_all_summary'!$H807)),IF(ISNUMBER(SEARCH("Yes",'2_all_summary'!O807)),1,2),IF(ISNUMBER(SEARCH("No",'2_all_summary'!O807)),4,3))</f>
        <v>4</v>
      </c>
      <c r="M808" s="39">
        <f>IF(ISNUMBER(SEARCH("Yes",'2_all_summary'!$H807)),IF(0&lt;'2_all_summary'!P807,1,2),IF(0='2_all_summary'!P807,4,3))</f>
        <v>4</v>
      </c>
      <c r="N808" s="39">
        <f>IF(ISNUMBER(SEARCH("Yes",'2_all_summary'!$H807)),IF(ISNUMBER(SEARCH("Yes",'2_all_summary'!Q807)),1,2),IF(ISNUMBER(SEARCH("No",'2_all_summary'!Q807)),4,3))</f>
        <v>4</v>
      </c>
      <c r="O808" s="39">
        <f>IF(ISNUMBER(SEARCH("Yes",'2_all_summary'!$H807)),IF(ISNUMBER(SEARCH("Yes",'2_all_summary'!R807)),1,2),IF(ISNUMBER(SEARCH("No",'2_all_summary'!R807)),4,3))</f>
        <v>4</v>
      </c>
      <c r="P808" s="39">
        <f>IF(ISNUMBER(SEARCH("Yes",'2_all_summary'!$H807)),IF(ISNUMBER(SEARCH("Yes",'2_all_summary'!S807)),1,2),IF(ISNUMBER(SEARCH("No",'2_all_summary'!S807)),4,3))</f>
        <v>4</v>
      </c>
      <c r="Q808" s="39">
        <f>IF(ISNUMBER(SEARCH("Yes",'2_all_summary'!$H807)),IF(0&lt;'2_all_summary'!T807,1,2),IF(0='2_all_summary'!T807,4,3))</f>
        <v>4</v>
      </c>
      <c r="R808" s="39">
        <f>IF(ISNUMBER(SEARCH("Yes",'2_all_summary'!$H807)),IF(ISNUMBER(SEARCH("Yes",'2_all_summary'!U807)),1,2),IF(ISNUMBER(SEARCH("No",'2_all_summary'!U807)),4,3))</f>
        <v>4</v>
      </c>
    </row>
    <row r="809" spans="7:18" x14ac:dyDescent="0.3">
      <c r="G809" s="53"/>
      <c r="H809" s="39" t="str">
        <f>'2_all_summary'!D808</f>
        <v>Restoration of Hong Kong fisheries through deployment of artificial reefs in marine protected areas</v>
      </c>
      <c r="I809" s="39" t="str">
        <f>'2_all_summary'!E808</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v>
      </c>
      <c r="J809" s="39">
        <f>IF(ISNUMBER(SEARCH("Yes",'2_all_summary'!$H808)),IF(ISNUMBER(SEARCH("Yes",'2_all_summary'!M808)),1,2),IF(ISNUMBER(SEARCH("No",'2_all_summary'!M808)),4,3))</f>
        <v>4</v>
      </c>
      <c r="K809" s="39">
        <f>IF(ISNUMBER(SEARCH("Yes",'2_all_summary'!$H808)),IF(ISNUMBER(SEARCH("Yes",'2_all_summary'!N808)),1,2),IF(ISNUMBER(SEARCH("No",'2_all_summary'!N808)),4,3))</f>
        <v>4</v>
      </c>
      <c r="L809" s="39">
        <f>IF(ISNUMBER(SEARCH("Yes",'2_all_summary'!$H808)),IF(ISNUMBER(SEARCH("Yes",'2_all_summary'!O808)),1,2),IF(ISNUMBER(SEARCH("No",'2_all_summary'!O808)),4,3))</f>
        <v>4</v>
      </c>
      <c r="M809" s="39">
        <f>IF(ISNUMBER(SEARCH("Yes",'2_all_summary'!$H808)),IF(0&lt;'2_all_summary'!P808,1,2),IF(0='2_all_summary'!P808,4,3))</f>
        <v>4</v>
      </c>
      <c r="N809" s="39">
        <f>IF(ISNUMBER(SEARCH("Yes",'2_all_summary'!$H808)),IF(ISNUMBER(SEARCH("Yes",'2_all_summary'!Q808)),1,2),IF(ISNUMBER(SEARCH("No",'2_all_summary'!Q808)),4,3))</f>
        <v>4</v>
      </c>
      <c r="O809" s="39">
        <f>IF(ISNUMBER(SEARCH("Yes",'2_all_summary'!$H808)),IF(ISNUMBER(SEARCH("Yes",'2_all_summary'!R808)),1,2),IF(ISNUMBER(SEARCH("No",'2_all_summary'!R808)),4,3))</f>
        <v>4</v>
      </c>
      <c r="P809" s="39">
        <f>IF(ISNUMBER(SEARCH("Yes",'2_all_summary'!$H808)),IF(ISNUMBER(SEARCH("Yes",'2_all_summary'!S808)),1,2),IF(ISNUMBER(SEARCH("No",'2_all_summary'!S808)),4,3))</f>
        <v>4</v>
      </c>
      <c r="Q809" s="39">
        <f>IF(ISNUMBER(SEARCH("Yes",'2_all_summary'!$H808)),IF(0&lt;'2_all_summary'!T808,1,2),IF(0='2_all_summary'!T808,4,3))</f>
        <v>4</v>
      </c>
      <c r="R809" s="39">
        <f>IF(ISNUMBER(SEARCH("Yes",'2_all_summary'!$H808)),IF(ISNUMBER(SEARCH("Yes",'2_all_summary'!U808)),1,2),IF(ISNUMBER(SEARCH("No",'2_all_summary'!U808)),4,3))</f>
        <v>4</v>
      </c>
    </row>
    <row r="810" spans="7:18" x14ac:dyDescent="0.3">
      <c r="G810" s="53"/>
      <c r="H810" s="39" t="str">
        <f>'2_all_summary'!D809</f>
        <v>Rise, fall, and persistence in Kadakkodi: An enquiry into the evolution of a community institution for fishery management in Kerala, India</v>
      </c>
      <c r="I810" s="39" t="str">
        <f>'2_all_summary'!E809</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v>
      </c>
      <c r="J810" s="39">
        <f>IF(ISNUMBER(SEARCH("Yes",'2_all_summary'!$H809)),IF(ISNUMBER(SEARCH("Yes",'2_all_summary'!M809)),1,2),IF(ISNUMBER(SEARCH("No",'2_all_summary'!M809)),4,3))</f>
        <v>4</v>
      </c>
      <c r="K810" s="39">
        <f>IF(ISNUMBER(SEARCH("Yes",'2_all_summary'!$H809)),IF(ISNUMBER(SEARCH("Yes",'2_all_summary'!N809)),1,2),IF(ISNUMBER(SEARCH("No",'2_all_summary'!N809)),4,3))</f>
        <v>4</v>
      </c>
      <c r="L810" s="39">
        <f>IF(ISNUMBER(SEARCH("Yes",'2_all_summary'!$H809)),IF(ISNUMBER(SEARCH("Yes",'2_all_summary'!O809)),1,2),IF(ISNUMBER(SEARCH("No",'2_all_summary'!O809)),4,3))</f>
        <v>4</v>
      </c>
      <c r="M810" s="39">
        <f>IF(ISNUMBER(SEARCH("Yes",'2_all_summary'!$H809)),IF(0&lt;'2_all_summary'!P809,1,2),IF(0='2_all_summary'!P809,4,3))</f>
        <v>4</v>
      </c>
      <c r="N810" s="39">
        <f>IF(ISNUMBER(SEARCH("Yes",'2_all_summary'!$H809)),IF(ISNUMBER(SEARCH("Yes",'2_all_summary'!Q809)),1,2),IF(ISNUMBER(SEARCH("No",'2_all_summary'!Q809)),4,3))</f>
        <v>4</v>
      </c>
      <c r="O810" s="39">
        <f>IF(ISNUMBER(SEARCH("Yes",'2_all_summary'!$H809)),IF(ISNUMBER(SEARCH("Yes",'2_all_summary'!R809)),1,2),IF(ISNUMBER(SEARCH("No",'2_all_summary'!R809)),4,3))</f>
        <v>4</v>
      </c>
      <c r="P810" s="39">
        <f>IF(ISNUMBER(SEARCH("Yes",'2_all_summary'!$H809)),IF(ISNUMBER(SEARCH("Yes",'2_all_summary'!S809)),1,2),IF(ISNUMBER(SEARCH("No",'2_all_summary'!S809)),4,3))</f>
        <v>4</v>
      </c>
      <c r="Q810" s="39">
        <f>IF(ISNUMBER(SEARCH("Yes",'2_all_summary'!$H809)),IF(0&lt;'2_all_summary'!T809,1,2),IF(0='2_all_summary'!T809,4,3))</f>
        <v>4</v>
      </c>
      <c r="R810" s="39">
        <f>IF(ISNUMBER(SEARCH("Yes",'2_all_summary'!$H809)),IF(ISNUMBER(SEARCH("Yes",'2_all_summary'!U809)),1,2),IF(ISNUMBER(SEARCH("No",'2_all_summary'!U809)),4,3))</f>
        <v>4</v>
      </c>
    </row>
    <row r="811" spans="7:18" x14ac:dyDescent="0.3">
      <c r="G811" s="53"/>
      <c r="H811" s="39" t="str">
        <f>'2_all_summary'!D810</f>
        <v>Foregone harvests and neoliberal policies: Creating opportunities for rural, small-scale, community-based fisheries in southern Alaskan coastal villages</v>
      </c>
      <c r="I811" s="39" t="str">
        <f>'2_all_summary'!E810</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v>
      </c>
      <c r="J811" s="39">
        <f>IF(ISNUMBER(SEARCH("Yes",'2_all_summary'!$H810)),IF(ISNUMBER(SEARCH("Yes",'2_all_summary'!M810)),1,2),IF(ISNUMBER(SEARCH("No",'2_all_summary'!M810)),4,3))</f>
        <v>4</v>
      </c>
      <c r="K811" s="39">
        <f>IF(ISNUMBER(SEARCH("Yes",'2_all_summary'!$H810)),IF(ISNUMBER(SEARCH("Yes",'2_all_summary'!N810)),1,2),IF(ISNUMBER(SEARCH("No",'2_all_summary'!N810)),4,3))</f>
        <v>4</v>
      </c>
      <c r="L811" s="39">
        <f>IF(ISNUMBER(SEARCH("Yes",'2_all_summary'!$H810)),IF(ISNUMBER(SEARCH("Yes",'2_all_summary'!O810)),1,2),IF(ISNUMBER(SEARCH("No",'2_all_summary'!O810)),4,3))</f>
        <v>4</v>
      </c>
      <c r="M811" s="39">
        <f>IF(ISNUMBER(SEARCH("Yes",'2_all_summary'!$H810)),IF(0&lt;'2_all_summary'!P810,1,2),IF(0='2_all_summary'!P810,4,3))</f>
        <v>4</v>
      </c>
      <c r="N811" s="39">
        <f>IF(ISNUMBER(SEARCH("Yes",'2_all_summary'!$H810)),IF(ISNUMBER(SEARCH("Yes",'2_all_summary'!Q810)),1,2),IF(ISNUMBER(SEARCH("No",'2_all_summary'!Q810)),4,3))</f>
        <v>4</v>
      </c>
      <c r="O811" s="39">
        <f>IF(ISNUMBER(SEARCH("Yes",'2_all_summary'!$H810)),IF(ISNUMBER(SEARCH("Yes",'2_all_summary'!R810)),1,2),IF(ISNUMBER(SEARCH("No",'2_all_summary'!R810)),4,3))</f>
        <v>4</v>
      </c>
      <c r="P811" s="39">
        <f>IF(ISNUMBER(SEARCH("Yes",'2_all_summary'!$H810)),IF(ISNUMBER(SEARCH("Yes",'2_all_summary'!S810)),1,2),IF(ISNUMBER(SEARCH("No",'2_all_summary'!S810)),4,3))</f>
        <v>4</v>
      </c>
      <c r="Q811" s="39">
        <f>IF(ISNUMBER(SEARCH("Yes",'2_all_summary'!$H810)),IF(0&lt;'2_all_summary'!T810,1,2),IF(0='2_all_summary'!T810,4,3))</f>
        <v>4</v>
      </c>
      <c r="R811" s="39">
        <f>IF(ISNUMBER(SEARCH("Yes",'2_all_summary'!$H810)),IF(ISNUMBER(SEARCH("Yes",'2_all_summary'!U810)),1,2),IF(ISNUMBER(SEARCH("No",'2_all_summary'!U810)),4,3))</f>
        <v>4</v>
      </c>
    </row>
    <row r="812" spans="7:18" x14ac:dyDescent="0.3">
      <c r="G812" s="53"/>
      <c r="H812" s="39" t="str">
        <f>'2_all_summary'!D811</f>
        <v>Innovative education and training for community-based water protection units</v>
      </c>
      <c r="I812" s="39" t="str">
        <f>'2_all_summary'!E811</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v>
      </c>
      <c r="J812" s="39">
        <f>IF(ISNUMBER(SEARCH("Yes",'2_all_summary'!$H811)),IF(ISNUMBER(SEARCH("Yes",'2_all_summary'!M811)),1,2),IF(ISNUMBER(SEARCH("No",'2_all_summary'!M811)),4,3))</f>
        <v>4</v>
      </c>
      <c r="K812" s="39">
        <f>IF(ISNUMBER(SEARCH("Yes",'2_all_summary'!$H811)),IF(ISNUMBER(SEARCH("Yes",'2_all_summary'!N811)),1,2),IF(ISNUMBER(SEARCH("No",'2_all_summary'!N811)),4,3))</f>
        <v>4</v>
      </c>
      <c r="L812" s="39">
        <f>IF(ISNUMBER(SEARCH("Yes",'2_all_summary'!$H811)),IF(ISNUMBER(SEARCH("Yes",'2_all_summary'!O811)),1,2),IF(ISNUMBER(SEARCH("No",'2_all_summary'!O811)),4,3))</f>
        <v>4</v>
      </c>
      <c r="M812" s="39">
        <f>IF(ISNUMBER(SEARCH("Yes",'2_all_summary'!$H811)),IF(0&lt;'2_all_summary'!P811,1,2),IF(0='2_all_summary'!P811,4,3))</f>
        <v>4</v>
      </c>
      <c r="N812" s="39">
        <f>IF(ISNUMBER(SEARCH("Yes",'2_all_summary'!$H811)),IF(ISNUMBER(SEARCH("Yes",'2_all_summary'!Q811)),1,2),IF(ISNUMBER(SEARCH("No",'2_all_summary'!Q811)),4,3))</f>
        <v>4</v>
      </c>
      <c r="O812" s="39">
        <f>IF(ISNUMBER(SEARCH("Yes",'2_all_summary'!$H811)),IF(ISNUMBER(SEARCH("Yes",'2_all_summary'!R811)),1,2),IF(ISNUMBER(SEARCH("No",'2_all_summary'!R811)),4,3))</f>
        <v>4</v>
      </c>
      <c r="P812" s="39">
        <f>IF(ISNUMBER(SEARCH("Yes",'2_all_summary'!$H811)),IF(ISNUMBER(SEARCH("Yes",'2_all_summary'!S811)),1,2),IF(ISNUMBER(SEARCH("No",'2_all_summary'!S811)),4,3))</f>
        <v>4</v>
      </c>
      <c r="Q812" s="39">
        <f>IF(ISNUMBER(SEARCH("Yes",'2_all_summary'!$H811)),IF(0&lt;'2_all_summary'!T811,1,2),IF(0='2_all_summary'!T811,4,3))</f>
        <v>4</v>
      </c>
      <c r="R812" s="39">
        <f>IF(ISNUMBER(SEARCH("Yes",'2_all_summary'!$H811)),IF(ISNUMBER(SEARCH("Yes",'2_all_summary'!U811)),1,2),IF(ISNUMBER(SEARCH("No",'2_all_summary'!U811)),4,3))</f>
        <v>4</v>
      </c>
    </row>
    <row r="813" spans="7:18" x14ac:dyDescent="0.3">
      <c r="G813" s="53"/>
      <c r="H813" s="39" t="str">
        <f>'2_all_summary'!D812</f>
        <v>The Pacific International Waters Project: Aims, approaches and challenges</v>
      </c>
      <c r="I813" s="39" t="str">
        <f>'2_all_summary'!E812</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813" s="39">
        <f>IF(ISNUMBER(SEARCH("Yes",'2_all_summary'!$H812)),IF(ISNUMBER(SEARCH("Yes",'2_all_summary'!M812)),1,2),IF(ISNUMBER(SEARCH("No",'2_all_summary'!M812)),4,3))</f>
        <v>3</v>
      </c>
      <c r="K813" s="39">
        <f>IF(ISNUMBER(SEARCH("Yes",'2_all_summary'!$H812)),IF(ISNUMBER(SEARCH("Yes",'2_all_summary'!N812)),1,2),IF(ISNUMBER(SEARCH("No",'2_all_summary'!N812)),4,3))</f>
        <v>3</v>
      </c>
      <c r="L813" s="39">
        <f>IF(ISNUMBER(SEARCH("Yes",'2_all_summary'!$H812)),IF(ISNUMBER(SEARCH("Yes",'2_all_summary'!O812)),1,2),IF(ISNUMBER(SEARCH("No",'2_all_summary'!O812)),4,3))</f>
        <v>3</v>
      </c>
      <c r="M813" s="39">
        <f>IF(ISNUMBER(SEARCH("Yes",'2_all_summary'!$H812)),IF(0&lt;'2_all_summary'!P812,1,2),IF(0='2_all_summary'!P812,4,3))</f>
        <v>3</v>
      </c>
      <c r="N813" s="39">
        <f>IF(ISNUMBER(SEARCH("Yes",'2_all_summary'!$H812)),IF(ISNUMBER(SEARCH("Yes",'2_all_summary'!Q812)),1,2),IF(ISNUMBER(SEARCH("No",'2_all_summary'!Q812)),4,3))</f>
        <v>4</v>
      </c>
      <c r="O813" s="39">
        <f>IF(ISNUMBER(SEARCH("Yes",'2_all_summary'!$H812)),IF(ISNUMBER(SEARCH("Yes",'2_all_summary'!R812)),1,2),IF(ISNUMBER(SEARCH("No",'2_all_summary'!R812)),4,3))</f>
        <v>4</v>
      </c>
      <c r="P813" s="39">
        <f>IF(ISNUMBER(SEARCH("Yes",'2_all_summary'!$H812)),IF(ISNUMBER(SEARCH("Yes",'2_all_summary'!S812)),1,2),IF(ISNUMBER(SEARCH("No",'2_all_summary'!S812)),4,3))</f>
        <v>3</v>
      </c>
      <c r="Q813" s="39">
        <f>IF(ISNUMBER(SEARCH("Yes",'2_all_summary'!$H812)),IF(0&lt;'2_all_summary'!T812,1,2),IF(0='2_all_summary'!T812,4,3))</f>
        <v>3</v>
      </c>
      <c r="R813" s="39">
        <f>IF(ISNUMBER(SEARCH("Yes",'2_all_summary'!$H812)),IF(ISNUMBER(SEARCH("Yes",'2_all_summary'!U812)),1,2),IF(ISNUMBER(SEARCH("No",'2_all_summary'!U812)),4,3))</f>
        <v>3</v>
      </c>
    </row>
    <row r="814" spans="7:18" x14ac:dyDescent="0.3">
      <c r="G814" s="53"/>
      <c r="H814" s="39" t="str">
        <f>'2_all_summary'!D813</f>
        <v>Monitoring, assessing, and managing fish stocks in Lake Malawi/Nyassa: Current approaches and future possibilities</v>
      </c>
      <c r="I814" s="39" t="str">
        <f>'2_all_summary'!E813</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814" s="39">
        <f>IF(ISNUMBER(SEARCH("Yes",'2_all_summary'!$H813)),IF(ISNUMBER(SEARCH("Yes",'2_all_summary'!M813)),1,2),IF(ISNUMBER(SEARCH("No",'2_all_summary'!M813)),4,3))</f>
        <v>4</v>
      </c>
      <c r="K814" s="39">
        <f>IF(ISNUMBER(SEARCH("Yes",'2_all_summary'!$H813)),IF(ISNUMBER(SEARCH("Yes",'2_all_summary'!N813)),1,2),IF(ISNUMBER(SEARCH("No",'2_all_summary'!N813)),4,3))</f>
        <v>4</v>
      </c>
      <c r="L814" s="39">
        <f>IF(ISNUMBER(SEARCH("Yes",'2_all_summary'!$H813)),IF(ISNUMBER(SEARCH("Yes",'2_all_summary'!O813)),1,2),IF(ISNUMBER(SEARCH("No",'2_all_summary'!O813)),4,3))</f>
        <v>4</v>
      </c>
      <c r="M814" s="39">
        <f>IF(ISNUMBER(SEARCH("Yes",'2_all_summary'!$H813)),IF(0&lt;'2_all_summary'!P813,1,2),IF(0='2_all_summary'!P813,4,3))</f>
        <v>4</v>
      </c>
      <c r="N814" s="39">
        <f>IF(ISNUMBER(SEARCH("Yes",'2_all_summary'!$H813)),IF(ISNUMBER(SEARCH("Yes",'2_all_summary'!Q813)),1,2),IF(ISNUMBER(SEARCH("No",'2_all_summary'!Q813)),4,3))</f>
        <v>4</v>
      </c>
      <c r="O814" s="39">
        <f>IF(ISNUMBER(SEARCH("Yes",'2_all_summary'!$H813)),IF(ISNUMBER(SEARCH("Yes",'2_all_summary'!R813)),1,2),IF(ISNUMBER(SEARCH("No",'2_all_summary'!R813)),4,3))</f>
        <v>4</v>
      </c>
      <c r="P814" s="39">
        <f>IF(ISNUMBER(SEARCH("Yes",'2_all_summary'!$H813)),IF(ISNUMBER(SEARCH("Yes",'2_all_summary'!S813)),1,2),IF(ISNUMBER(SEARCH("No",'2_all_summary'!S813)),4,3))</f>
        <v>4</v>
      </c>
      <c r="Q814" s="39">
        <f>IF(ISNUMBER(SEARCH("Yes",'2_all_summary'!$H813)),IF(0&lt;'2_all_summary'!T813,1,2),IF(0='2_all_summary'!T813,4,3))</f>
        <v>4</v>
      </c>
      <c r="R814" s="39">
        <f>IF(ISNUMBER(SEARCH("Yes",'2_all_summary'!$H813)),IF(ISNUMBER(SEARCH("Yes",'2_all_summary'!U813)),1,2),IF(ISNUMBER(SEARCH("No",'2_all_summary'!U813)),4,3))</f>
        <v>4</v>
      </c>
    </row>
    <row r="815" spans="7:18" x14ac:dyDescent="0.3">
      <c r="G815" s="53"/>
      <c r="H815" s="39" t="str">
        <f>'2_all_summary'!D814</f>
        <v>Local fisheries conservation and management works: implications of migrations and site fidelity of Arapaima in the Lower Amazon</v>
      </c>
      <c r="I815" s="39" t="str">
        <f>'2_all_summary'!E814</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v>
      </c>
      <c r="J815" s="39">
        <f>IF(ISNUMBER(SEARCH("Yes",'2_all_summary'!$H814)),IF(ISNUMBER(SEARCH("Yes",'2_all_summary'!M814)),1,2),IF(ISNUMBER(SEARCH("No",'2_all_summary'!M814)),4,3))</f>
        <v>4</v>
      </c>
      <c r="K815" s="39">
        <f>IF(ISNUMBER(SEARCH("Yes",'2_all_summary'!$H814)),IF(ISNUMBER(SEARCH("Yes",'2_all_summary'!N814)),1,2),IF(ISNUMBER(SEARCH("No",'2_all_summary'!N814)),4,3))</f>
        <v>4</v>
      </c>
      <c r="L815" s="39">
        <f>IF(ISNUMBER(SEARCH("Yes",'2_all_summary'!$H814)),IF(ISNUMBER(SEARCH("Yes",'2_all_summary'!O814)),1,2),IF(ISNUMBER(SEARCH("No",'2_all_summary'!O814)),4,3))</f>
        <v>4</v>
      </c>
      <c r="M815" s="39">
        <f>IF(ISNUMBER(SEARCH("Yes",'2_all_summary'!$H814)),IF(0&lt;'2_all_summary'!P814,1,2),IF(0='2_all_summary'!P814,4,3))</f>
        <v>4</v>
      </c>
      <c r="N815" s="39">
        <f>IF(ISNUMBER(SEARCH("Yes",'2_all_summary'!$H814)),IF(ISNUMBER(SEARCH("Yes",'2_all_summary'!Q814)),1,2),IF(ISNUMBER(SEARCH("No",'2_all_summary'!Q814)),4,3))</f>
        <v>4</v>
      </c>
      <c r="O815" s="39">
        <f>IF(ISNUMBER(SEARCH("Yes",'2_all_summary'!$H814)),IF(ISNUMBER(SEARCH("Yes",'2_all_summary'!R814)),1,2),IF(ISNUMBER(SEARCH("No",'2_all_summary'!R814)),4,3))</f>
        <v>4</v>
      </c>
      <c r="P815" s="39">
        <f>IF(ISNUMBER(SEARCH("Yes",'2_all_summary'!$H814)),IF(ISNUMBER(SEARCH("Yes",'2_all_summary'!S814)),1,2),IF(ISNUMBER(SEARCH("No",'2_all_summary'!S814)),4,3))</f>
        <v>4</v>
      </c>
      <c r="Q815" s="39">
        <f>IF(ISNUMBER(SEARCH("Yes",'2_all_summary'!$H814)),IF(0&lt;'2_all_summary'!T814,1,2),IF(0='2_all_summary'!T814,4,3))</f>
        <v>4</v>
      </c>
      <c r="R815" s="39">
        <f>IF(ISNUMBER(SEARCH("Yes",'2_all_summary'!$H814)),IF(ISNUMBER(SEARCH("Yes",'2_all_summary'!U814)),1,2),IF(ISNUMBER(SEARCH("No",'2_all_summary'!U814)),4,3))</f>
        <v>4</v>
      </c>
    </row>
    <row r="816" spans="7:18" x14ac:dyDescent="0.3">
      <c r="G816" s="53"/>
      <c r="H816" s="39" t="str">
        <f>'2_all_summary'!D815</f>
        <v>The psychological impacts of community-based protected areas</v>
      </c>
      <c r="I816" s="39" t="str">
        <f>'2_all_summary'!E815</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v>
      </c>
      <c r="J816" s="39">
        <f>IF(ISNUMBER(SEARCH("Yes",'2_all_summary'!$H815)),IF(ISNUMBER(SEARCH("Yes",'2_all_summary'!M815)),1,2),IF(ISNUMBER(SEARCH("No",'2_all_summary'!M815)),4,3))</f>
        <v>4</v>
      </c>
      <c r="K816" s="39">
        <f>IF(ISNUMBER(SEARCH("Yes",'2_all_summary'!$H815)),IF(ISNUMBER(SEARCH("Yes",'2_all_summary'!N815)),1,2),IF(ISNUMBER(SEARCH("No",'2_all_summary'!N815)),4,3))</f>
        <v>4</v>
      </c>
      <c r="L816" s="39">
        <f>IF(ISNUMBER(SEARCH("Yes",'2_all_summary'!$H815)),IF(ISNUMBER(SEARCH("Yes",'2_all_summary'!O815)),1,2),IF(ISNUMBER(SEARCH("No",'2_all_summary'!O815)),4,3))</f>
        <v>4</v>
      </c>
      <c r="M816" s="39">
        <f>IF(ISNUMBER(SEARCH("Yes",'2_all_summary'!$H815)),IF(0&lt;'2_all_summary'!P815,1,2),IF(0='2_all_summary'!P815,4,3))</f>
        <v>4</v>
      </c>
      <c r="N816" s="39">
        <f>IF(ISNUMBER(SEARCH("Yes",'2_all_summary'!$H815)),IF(ISNUMBER(SEARCH("Yes",'2_all_summary'!Q815)),1,2),IF(ISNUMBER(SEARCH("No",'2_all_summary'!Q815)),4,3))</f>
        <v>4</v>
      </c>
      <c r="O816" s="39">
        <f>IF(ISNUMBER(SEARCH("Yes",'2_all_summary'!$H815)),IF(ISNUMBER(SEARCH("Yes",'2_all_summary'!R815)),1,2),IF(ISNUMBER(SEARCH("No",'2_all_summary'!R815)),4,3))</f>
        <v>4</v>
      </c>
      <c r="P816" s="39">
        <f>IF(ISNUMBER(SEARCH("Yes",'2_all_summary'!$H815)),IF(ISNUMBER(SEARCH("Yes",'2_all_summary'!S815)),1,2),IF(ISNUMBER(SEARCH("No",'2_all_summary'!S815)),4,3))</f>
        <v>4</v>
      </c>
      <c r="Q816" s="39">
        <f>IF(ISNUMBER(SEARCH("Yes",'2_all_summary'!$H815)),IF(0&lt;'2_all_summary'!T815,1,2),IF(0='2_all_summary'!T815,4,3))</f>
        <v>4</v>
      </c>
      <c r="R816" s="39">
        <f>IF(ISNUMBER(SEARCH("Yes",'2_all_summary'!$H815)),IF(ISNUMBER(SEARCH("Yes",'2_all_summary'!U815)),1,2),IF(ISNUMBER(SEARCH("No",'2_all_summary'!U815)),4,3))</f>
        <v>4</v>
      </c>
    </row>
    <row r="817" spans="7:18" x14ac:dyDescent="0.3">
      <c r="G817" s="53"/>
      <c r="H817" s="39" t="str">
        <f>'2_all_summary'!D816</f>
        <v>Identifying management preferences, institutional organisational rules, and their capacity to improve fisheries management in Pemba, Mozambique</v>
      </c>
      <c r="I817" s="39" t="str">
        <f>'2_all_summary'!E816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v>
      </c>
      <c r="J817" s="39">
        <f>IF(ISNUMBER(SEARCH("Yes",'2_all_summary'!$H816)),IF(ISNUMBER(SEARCH("Yes",'2_all_summary'!M816)),1,2),IF(ISNUMBER(SEARCH("No",'2_all_summary'!M816)),4,3))</f>
        <v>4</v>
      </c>
      <c r="K817" s="39">
        <f>IF(ISNUMBER(SEARCH("Yes",'2_all_summary'!$H816)),IF(ISNUMBER(SEARCH("Yes",'2_all_summary'!N816)),1,2),IF(ISNUMBER(SEARCH("No",'2_all_summary'!N816)),4,3))</f>
        <v>4</v>
      </c>
      <c r="L817" s="39">
        <f>IF(ISNUMBER(SEARCH("Yes",'2_all_summary'!$H816)),IF(ISNUMBER(SEARCH("Yes",'2_all_summary'!O816)),1,2),IF(ISNUMBER(SEARCH("No",'2_all_summary'!O816)),4,3))</f>
        <v>4</v>
      </c>
      <c r="M817" s="39">
        <f>IF(ISNUMBER(SEARCH("Yes",'2_all_summary'!$H816)),IF(0&lt;'2_all_summary'!P816,1,2),IF(0='2_all_summary'!P816,4,3))</f>
        <v>4</v>
      </c>
      <c r="N817" s="39">
        <f>IF(ISNUMBER(SEARCH("Yes",'2_all_summary'!$H816)),IF(ISNUMBER(SEARCH("Yes",'2_all_summary'!Q816)),1,2),IF(ISNUMBER(SEARCH("No",'2_all_summary'!Q816)),4,3))</f>
        <v>4</v>
      </c>
      <c r="O817" s="39">
        <f>IF(ISNUMBER(SEARCH("Yes",'2_all_summary'!$H816)),IF(ISNUMBER(SEARCH("Yes",'2_all_summary'!R816)),1,2),IF(ISNUMBER(SEARCH("No",'2_all_summary'!R816)),4,3))</f>
        <v>4</v>
      </c>
      <c r="P817" s="39">
        <f>IF(ISNUMBER(SEARCH("Yes",'2_all_summary'!$H816)),IF(ISNUMBER(SEARCH("Yes",'2_all_summary'!S816)),1,2),IF(ISNUMBER(SEARCH("No",'2_all_summary'!S816)),4,3))</f>
        <v>4</v>
      </c>
      <c r="Q817" s="39">
        <f>IF(ISNUMBER(SEARCH("Yes",'2_all_summary'!$H816)),IF(0&lt;'2_all_summary'!T816,1,2),IF(0='2_all_summary'!T816,4,3))</f>
        <v>4</v>
      </c>
      <c r="R817" s="39">
        <f>IF(ISNUMBER(SEARCH("Yes",'2_all_summary'!$H816)),IF(ISNUMBER(SEARCH("Yes",'2_all_summary'!U816)),1,2),IF(ISNUMBER(SEARCH("No",'2_all_summary'!U816)),4,3))</f>
        <v>4</v>
      </c>
    </row>
    <row r="818" spans="7:18" x14ac:dyDescent="0.3">
      <c r="G818" s="53"/>
      <c r="H818" s="39" t="str">
        <f>'2_all_summary'!D817</f>
        <v>Economic feasibility of community-based fish culture in seasonally flooded rice fields in Bangladesh and Vietnam</v>
      </c>
      <c r="I818" s="39" t="str">
        <f>'2_all_summary'!E817</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v>
      </c>
      <c r="J818" s="39">
        <f>IF(ISNUMBER(SEARCH("Yes",'2_all_summary'!$H817)),IF(ISNUMBER(SEARCH("Yes",'2_all_summary'!M817)),1,2),IF(ISNUMBER(SEARCH("No",'2_all_summary'!M817)),4,3))</f>
        <v>4</v>
      </c>
      <c r="K818" s="39">
        <f>IF(ISNUMBER(SEARCH("Yes",'2_all_summary'!$H817)),IF(ISNUMBER(SEARCH("Yes",'2_all_summary'!N817)),1,2),IF(ISNUMBER(SEARCH("No",'2_all_summary'!N817)),4,3))</f>
        <v>4</v>
      </c>
      <c r="L818" s="39">
        <f>IF(ISNUMBER(SEARCH("Yes",'2_all_summary'!$H817)),IF(ISNUMBER(SEARCH("Yes",'2_all_summary'!O817)),1,2),IF(ISNUMBER(SEARCH("No",'2_all_summary'!O817)),4,3))</f>
        <v>4</v>
      </c>
      <c r="M818" s="39">
        <f>IF(ISNUMBER(SEARCH("Yes",'2_all_summary'!$H817)),IF(0&lt;'2_all_summary'!P817,1,2),IF(0='2_all_summary'!P817,4,3))</f>
        <v>4</v>
      </c>
      <c r="N818" s="39">
        <f>IF(ISNUMBER(SEARCH("Yes",'2_all_summary'!$H817)),IF(ISNUMBER(SEARCH("Yes",'2_all_summary'!Q817)),1,2),IF(ISNUMBER(SEARCH("No",'2_all_summary'!Q817)),4,3))</f>
        <v>4</v>
      </c>
      <c r="O818" s="39">
        <f>IF(ISNUMBER(SEARCH("Yes",'2_all_summary'!$H817)),IF(ISNUMBER(SEARCH("Yes",'2_all_summary'!R817)),1,2),IF(ISNUMBER(SEARCH("No",'2_all_summary'!R817)),4,3))</f>
        <v>4</v>
      </c>
      <c r="P818" s="39">
        <f>IF(ISNUMBER(SEARCH("Yes",'2_all_summary'!$H817)),IF(ISNUMBER(SEARCH("Yes",'2_all_summary'!S817)),1,2),IF(ISNUMBER(SEARCH("No",'2_all_summary'!S817)),4,3))</f>
        <v>4</v>
      </c>
      <c r="Q818" s="39">
        <f>IF(ISNUMBER(SEARCH("Yes",'2_all_summary'!$H817)),IF(0&lt;'2_all_summary'!T817,1,2),IF(0='2_all_summary'!T817,4,3))</f>
        <v>4</v>
      </c>
      <c r="R818" s="39">
        <f>IF(ISNUMBER(SEARCH("Yes",'2_all_summary'!$H817)),IF(ISNUMBER(SEARCH("Yes",'2_all_summary'!U817)),1,2),IF(ISNUMBER(SEARCH("No",'2_all_summary'!U817)),4,3))</f>
        <v>4</v>
      </c>
    </row>
    <row r="819" spans="7:18" x14ac:dyDescent="0.3">
      <c r="G819" s="53"/>
      <c r="H819" s="39" t="str">
        <f>'2_all_summary'!D818</f>
        <v>Guidelines for coastal and marine site-planning and examples of planning and management intervention tools</v>
      </c>
      <c r="I819" s="39" t="str">
        <f>'2_all_summary'!E818</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v>
      </c>
      <c r="J819" s="39">
        <f>IF(ISNUMBER(SEARCH("Yes",'2_all_summary'!$H818)),IF(ISNUMBER(SEARCH("Yes",'2_all_summary'!M818)),1,2),IF(ISNUMBER(SEARCH("No",'2_all_summary'!M818)),4,3))</f>
        <v>1</v>
      </c>
      <c r="K819" s="39">
        <f>IF(ISNUMBER(SEARCH("Yes",'2_all_summary'!$H818)),IF(ISNUMBER(SEARCH("Yes",'2_all_summary'!N818)),1,2),IF(ISNUMBER(SEARCH("No",'2_all_summary'!N818)),4,3))</f>
        <v>1</v>
      </c>
      <c r="L819" s="39">
        <f>IF(ISNUMBER(SEARCH("Yes",'2_all_summary'!$H818)),IF(ISNUMBER(SEARCH("Yes",'2_all_summary'!O818)),1,2),IF(ISNUMBER(SEARCH("No",'2_all_summary'!O818)),4,3))</f>
        <v>1</v>
      </c>
      <c r="M819" s="39">
        <f>IF(ISNUMBER(SEARCH("Yes",'2_all_summary'!$H818)),IF(0&lt;'2_all_summary'!P818,1,2),IF(0='2_all_summary'!P818,4,3))</f>
        <v>1</v>
      </c>
      <c r="N819" s="39">
        <f>IF(ISNUMBER(SEARCH("Yes",'2_all_summary'!$H818)),IF(ISNUMBER(SEARCH("Yes",'2_all_summary'!Q818)),1,2),IF(ISNUMBER(SEARCH("No",'2_all_summary'!Q818)),4,3))</f>
        <v>2</v>
      </c>
      <c r="O819" s="39">
        <f>IF(ISNUMBER(SEARCH("Yes",'2_all_summary'!$H818)),IF(ISNUMBER(SEARCH("Yes",'2_all_summary'!R818)),1,2),IF(ISNUMBER(SEARCH("No",'2_all_summary'!R818)),4,3))</f>
        <v>2</v>
      </c>
      <c r="P819" s="39">
        <f>IF(ISNUMBER(SEARCH("Yes",'2_all_summary'!$H818)),IF(ISNUMBER(SEARCH("Yes",'2_all_summary'!S818)),1,2),IF(ISNUMBER(SEARCH("No",'2_all_summary'!S818)),4,3))</f>
        <v>1</v>
      </c>
      <c r="Q819" s="39">
        <f>IF(ISNUMBER(SEARCH("Yes",'2_all_summary'!$H818)),IF(0&lt;'2_all_summary'!T818,1,2),IF(0='2_all_summary'!T818,4,3))</f>
        <v>1</v>
      </c>
      <c r="R819" s="39">
        <f>IF(ISNUMBER(SEARCH("Yes",'2_all_summary'!$H818)),IF(ISNUMBER(SEARCH("Yes",'2_all_summary'!U818)),1,2),IF(ISNUMBER(SEARCH("No",'2_all_summary'!U818)),4,3))</f>
        <v>1</v>
      </c>
    </row>
    <row r="820" spans="7:18" x14ac:dyDescent="0.3">
      <c r="G820" s="53"/>
      <c r="H820" s="39" t="str">
        <f>'2_all_summary'!D819</f>
        <v>Accountability, transformative learning, and alternate futures for New England groundfish catch shares</v>
      </c>
      <c r="I820" s="39" t="str">
        <f>'2_all_summary'!E819</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v>
      </c>
      <c r="J820" s="39">
        <f>IF(ISNUMBER(SEARCH("Yes",'2_all_summary'!$H819)),IF(ISNUMBER(SEARCH("Yes",'2_all_summary'!M819)),1,2),IF(ISNUMBER(SEARCH("No",'2_all_summary'!M819)),4,3))</f>
        <v>4</v>
      </c>
      <c r="K820" s="39">
        <f>IF(ISNUMBER(SEARCH("Yes",'2_all_summary'!$H819)),IF(ISNUMBER(SEARCH("Yes",'2_all_summary'!N819)),1,2),IF(ISNUMBER(SEARCH("No",'2_all_summary'!N819)),4,3))</f>
        <v>4</v>
      </c>
      <c r="L820" s="39">
        <f>IF(ISNUMBER(SEARCH("Yes",'2_all_summary'!$H819)),IF(ISNUMBER(SEARCH("Yes",'2_all_summary'!O819)),1,2),IF(ISNUMBER(SEARCH("No",'2_all_summary'!O819)),4,3))</f>
        <v>4</v>
      </c>
      <c r="M820" s="39">
        <f>IF(ISNUMBER(SEARCH("Yes",'2_all_summary'!$H819)),IF(0&lt;'2_all_summary'!P819,1,2),IF(0='2_all_summary'!P819,4,3))</f>
        <v>4</v>
      </c>
      <c r="N820" s="39">
        <f>IF(ISNUMBER(SEARCH("Yes",'2_all_summary'!$H819)),IF(ISNUMBER(SEARCH("Yes",'2_all_summary'!Q819)),1,2),IF(ISNUMBER(SEARCH("No",'2_all_summary'!Q819)),4,3))</f>
        <v>4</v>
      </c>
      <c r="O820" s="39">
        <f>IF(ISNUMBER(SEARCH("Yes",'2_all_summary'!$H819)),IF(ISNUMBER(SEARCH("Yes",'2_all_summary'!R819)),1,2),IF(ISNUMBER(SEARCH("No",'2_all_summary'!R819)),4,3))</f>
        <v>4</v>
      </c>
      <c r="P820" s="39">
        <f>IF(ISNUMBER(SEARCH("Yes",'2_all_summary'!$H819)),IF(ISNUMBER(SEARCH("Yes",'2_all_summary'!S819)),1,2),IF(ISNUMBER(SEARCH("No",'2_all_summary'!S819)),4,3))</f>
        <v>4</v>
      </c>
      <c r="Q820" s="39">
        <f>IF(ISNUMBER(SEARCH("Yes",'2_all_summary'!$H819)),IF(0&lt;'2_all_summary'!T819,1,2),IF(0='2_all_summary'!T819,4,3))</f>
        <v>4</v>
      </c>
      <c r="R820" s="39">
        <f>IF(ISNUMBER(SEARCH("Yes",'2_all_summary'!$H819)),IF(ISNUMBER(SEARCH("Yes",'2_all_summary'!U819)),1,2),IF(ISNUMBER(SEARCH("No",'2_all_summary'!U819)),4,3))</f>
        <v>4</v>
      </c>
    </row>
    <row r="821" spans="7:18" x14ac:dyDescent="0.3">
      <c r="G821" s="53"/>
      <c r="H821" s="39" t="str">
        <f>'2_all_summary'!D820</f>
        <v>Adult cancer patient recruitment and enrollment into cell phone text message trials</v>
      </c>
      <c r="I821" s="39" t="str">
        <f>'2_all_summary'!E820</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v>
      </c>
      <c r="J821" s="39">
        <f>IF(ISNUMBER(SEARCH("Yes",'2_all_summary'!$H820)),IF(ISNUMBER(SEARCH("Yes",'2_all_summary'!M820)),1,2),IF(ISNUMBER(SEARCH("No",'2_all_summary'!M820)),4,3))</f>
        <v>4</v>
      </c>
      <c r="K821" s="39">
        <f>IF(ISNUMBER(SEARCH("Yes",'2_all_summary'!$H820)),IF(ISNUMBER(SEARCH("Yes",'2_all_summary'!N820)),1,2),IF(ISNUMBER(SEARCH("No",'2_all_summary'!N820)),4,3))</f>
        <v>4</v>
      </c>
      <c r="L821" s="39">
        <f>IF(ISNUMBER(SEARCH("Yes",'2_all_summary'!$H820)),IF(ISNUMBER(SEARCH("Yes",'2_all_summary'!O820)),1,2),IF(ISNUMBER(SEARCH("No",'2_all_summary'!O820)),4,3))</f>
        <v>4</v>
      </c>
      <c r="M821" s="39">
        <f>IF(ISNUMBER(SEARCH("Yes",'2_all_summary'!$H820)),IF(0&lt;'2_all_summary'!P820,1,2),IF(0='2_all_summary'!P820,4,3))</f>
        <v>4</v>
      </c>
      <c r="N821" s="39">
        <f>IF(ISNUMBER(SEARCH("Yes",'2_all_summary'!$H820)),IF(ISNUMBER(SEARCH("Yes",'2_all_summary'!Q820)),1,2),IF(ISNUMBER(SEARCH("No",'2_all_summary'!Q820)),4,3))</f>
        <v>4</v>
      </c>
      <c r="O821" s="39">
        <f>IF(ISNUMBER(SEARCH("Yes",'2_all_summary'!$H820)),IF(ISNUMBER(SEARCH("Yes",'2_all_summary'!R820)),1,2),IF(ISNUMBER(SEARCH("No",'2_all_summary'!R820)),4,3))</f>
        <v>4</v>
      </c>
      <c r="P821" s="39">
        <f>IF(ISNUMBER(SEARCH("Yes",'2_all_summary'!$H820)),IF(ISNUMBER(SEARCH("Yes",'2_all_summary'!S820)),1,2),IF(ISNUMBER(SEARCH("No",'2_all_summary'!S820)),4,3))</f>
        <v>4</v>
      </c>
      <c r="Q821" s="39">
        <f>IF(ISNUMBER(SEARCH("Yes",'2_all_summary'!$H820)),IF(0&lt;'2_all_summary'!T820,1,2),IF(0='2_all_summary'!T820,4,3))</f>
        <v>4</v>
      </c>
      <c r="R821" s="39">
        <f>IF(ISNUMBER(SEARCH("Yes",'2_all_summary'!$H820)),IF(ISNUMBER(SEARCH("Yes",'2_all_summary'!U820)),1,2),IF(ISNUMBER(SEARCH("No",'2_all_summary'!U820)),4,3))</f>
        <v>4</v>
      </c>
    </row>
    <row r="822" spans="7:18" x14ac:dyDescent="0.3">
      <c r="G822" s="53"/>
      <c r="H822" s="39" t="str">
        <f>'2_all_summary'!D821</f>
        <v>The economic impacts of the recreational bluefin tuna fishery in Hatteras, North Carolina</v>
      </c>
      <c r="I822" s="39" t="str">
        <f>'2_all_summary'!E821</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822" s="39">
        <f>IF(ISNUMBER(SEARCH("Yes",'2_all_summary'!$H821)),IF(ISNUMBER(SEARCH("Yes",'2_all_summary'!M821)),1,2),IF(ISNUMBER(SEARCH("No",'2_all_summary'!M821)),4,3))</f>
        <v>4</v>
      </c>
      <c r="K822" s="39">
        <f>IF(ISNUMBER(SEARCH("Yes",'2_all_summary'!$H821)),IF(ISNUMBER(SEARCH("Yes",'2_all_summary'!N821)),1,2),IF(ISNUMBER(SEARCH("No",'2_all_summary'!N821)),4,3))</f>
        <v>4</v>
      </c>
      <c r="L822" s="39">
        <f>IF(ISNUMBER(SEARCH("Yes",'2_all_summary'!$H821)),IF(ISNUMBER(SEARCH("Yes",'2_all_summary'!O821)),1,2),IF(ISNUMBER(SEARCH("No",'2_all_summary'!O821)),4,3))</f>
        <v>4</v>
      </c>
      <c r="M822" s="39">
        <f>IF(ISNUMBER(SEARCH("Yes",'2_all_summary'!$H821)),IF(0&lt;'2_all_summary'!P821,1,2),IF(0='2_all_summary'!P821,4,3))</f>
        <v>4</v>
      </c>
      <c r="N822" s="39">
        <f>IF(ISNUMBER(SEARCH("Yes",'2_all_summary'!$H821)),IF(ISNUMBER(SEARCH("Yes",'2_all_summary'!Q821)),1,2),IF(ISNUMBER(SEARCH("No",'2_all_summary'!Q821)),4,3))</f>
        <v>4</v>
      </c>
      <c r="O822" s="39">
        <f>IF(ISNUMBER(SEARCH("Yes",'2_all_summary'!$H821)),IF(ISNUMBER(SEARCH("Yes",'2_all_summary'!R821)),1,2),IF(ISNUMBER(SEARCH("No",'2_all_summary'!R821)),4,3))</f>
        <v>4</v>
      </c>
      <c r="P822" s="39">
        <f>IF(ISNUMBER(SEARCH("Yes",'2_all_summary'!$H821)),IF(ISNUMBER(SEARCH("Yes",'2_all_summary'!S821)),1,2),IF(ISNUMBER(SEARCH("No",'2_all_summary'!S821)),4,3))</f>
        <v>4</v>
      </c>
      <c r="Q822" s="39">
        <f>IF(ISNUMBER(SEARCH("Yes",'2_all_summary'!$H821)),IF(0&lt;'2_all_summary'!T821,1,2),IF(0='2_all_summary'!T821,4,3))</f>
        <v>4</v>
      </c>
      <c r="R822" s="39">
        <f>IF(ISNUMBER(SEARCH("Yes",'2_all_summary'!$H821)),IF(ISNUMBER(SEARCH("Yes",'2_all_summary'!U821)),1,2),IF(ISNUMBER(SEARCH("No",'2_all_summary'!U821)),4,3))</f>
        <v>4</v>
      </c>
    </row>
    <row r="823" spans="7:18" x14ac:dyDescent="0.3">
      <c r="G823" s="53"/>
      <c r="H823" s="39" t="str">
        <f>'2_all_summary'!D822</f>
        <v>Making the transition to co-management governance arrangements in Hawaiâ€˜i: A framework for understanding transaction and transformation costs</v>
      </c>
      <c r="I823" s="39" t="str">
        <f>'2_all_summary'!E822</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v>
      </c>
      <c r="J823" s="39">
        <f>IF(ISNUMBER(SEARCH("Yes",'2_all_summary'!$H822)),IF(ISNUMBER(SEARCH("Yes",'2_all_summary'!M822)),1,2),IF(ISNUMBER(SEARCH("No",'2_all_summary'!M822)),4,3))</f>
        <v>4</v>
      </c>
      <c r="K823" s="39">
        <f>IF(ISNUMBER(SEARCH("Yes",'2_all_summary'!$H822)),IF(ISNUMBER(SEARCH("Yes",'2_all_summary'!N822)),1,2),IF(ISNUMBER(SEARCH("No",'2_all_summary'!N822)),4,3))</f>
        <v>4</v>
      </c>
      <c r="L823" s="39">
        <f>IF(ISNUMBER(SEARCH("Yes",'2_all_summary'!$H822)),IF(ISNUMBER(SEARCH("Yes",'2_all_summary'!O822)),1,2),IF(ISNUMBER(SEARCH("No",'2_all_summary'!O822)),4,3))</f>
        <v>4</v>
      </c>
      <c r="M823" s="39">
        <f>IF(ISNUMBER(SEARCH("Yes",'2_all_summary'!$H822)),IF(0&lt;'2_all_summary'!P822,1,2),IF(0='2_all_summary'!P822,4,3))</f>
        <v>4</v>
      </c>
      <c r="N823" s="39">
        <f>IF(ISNUMBER(SEARCH("Yes",'2_all_summary'!$H822)),IF(ISNUMBER(SEARCH("Yes",'2_all_summary'!Q822)),1,2),IF(ISNUMBER(SEARCH("No",'2_all_summary'!Q822)),4,3))</f>
        <v>4</v>
      </c>
      <c r="O823" s="39">
        <f>IF(ISNUMBER(SEARCH("Yes",'2_all_summary'!$H822)),IF(ISNUMBER(SEARCH("Yes",'2_all_summary'!R822)),1,2),IF(ISNUMBER(SEARCH("No",'2_all_summary'!R822)),4,3))</f>
        <v>4</v>
      </c>
      <c r="P823" s="39">
        <f>IF(ISNUMBER(SEARCH("Yes",'2_all_summary'!$H822)),IF(ISNUMBER(SEARCH("Yes",'2_all_summary'!S822)),1,2),IF(ISNUMBER(SEARCH("No",'2_all_summary'!S822)),4,3))</f>
        <v>4</v>
      </c>
      <c r="Q823" s="39">
        <f>IF(ISNUMBER(SEARCH("Yes",'2_all_summary'!$H822)),IF(0&lt;'2_all_summary'!T822,1,2),IF(0='2_all_summary'!T822,4,3))</f>
        <v>4</v>
      </c>
      <c r="R823" s="39">
        <f>IF(ISNUMBER(SEARCH("Yes",'2_all_summary'!$H822)),IF(ISNUMBER(SEARCH("Yes",'2_all_summary'!U822)),1,2),IF(ISNUMBER(SEARCH("No",'2_all_summary'!U822)),4,3))</f>
        <v>4</v>
      </c>
    </row>
    <row r="824" spans="7:18" x14ac:dyDescent="0.3">
      <c r="G824" s="53"/>
      <c r="H824" s="39" t="str">
        <f>'2_all_summary'!D823</f>
        <v>Study on acute HIV-1 infection in men who have sex with men in Tianjin</v>
      </c>
      <c r="I824" s="39" t="str">
        <f>'2_all_summary'!E823</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v>
      </c>
      <c r="J824" s="39">
        <f>IF(ISNUMBER(SEARCH("Yes",'2_all_summary'!$H823)),IF(ISNUMBER(SEARCH("Yes",'2_all_summary'!M823)),1,2),IF(ISNUMBER(SEARCH("No",'2_all_summary'!M823)),4,3))</f>
        <v>4</v>
      </c>
      <c r="K824" s="39">
        <f>IF(ISNUMBER(SEARCH("Yes",'2_all_summary'!$H823)),IF(ISNUMBER(SEARCH("Yes",'2_all_summary'!N823)),1,2),IF(ISNUMBER(SEARCH("No",'2_all_summary'!N823)),4,3))</f>
        <v>4</v>
      </c>
      <c r="L824" s="39">
        <f>IF(ISNUMBER(SEARCH("Yes",'2_all_summary'!$H823)),IF(ISNUMBER(SEARCH("Yes",'2_all_summary'!O823)),1,2),IF(ISNUMBER(SEARCH("No",'2_all_summary'!O823)),4,3))</f>
        <v>4</v>
      </c>
      <c r="M824" s="39">
        <f>IF(ISNUMBER(SEARCH("Yes",'2_all_summary'!$H823)),IF(0&lt;'2_all_summary'!P823,1,2),IF(0='2_all_summary'!P823,4,3))</f>
        <v>4</v>
      </c>
      <c r="N824" s="39">
        <f>IF(ISNUMBER(SEARCH("Yes",'2_all_summary'!$H823)),IF(ISNUMBER(SEARCH("Yes",'2_all_summary'!Q823)),1,2),IF(ISNUMBER(SEARCH("No",'2_all_summary'!Q823)),4,3))</f>
        <v>4</v>
      </c>
      <c r="O824" s="39">
        <f>IF(ISNUMBER(SEARCH("Yes",'2_all_summary'!$H823)),IF(ISNUMBER(SEARCH("Yes",'2_all_summary'!R823)),1,2),IF(ISNUMBER(SEARCH("No",'2_all_summary'!R823)),4,3))</f>
        <v>4</v>
      </c>
      <c r="P824" s="39">
        <f>IF(ISNUMBER(SEARCH("Yes",'2_all_summary'!$H823)),IF(ISNUMBER(SEARCH("Yes",'2_all_summary'!S823)),1,2),IF(ISNUMBER(SEARCH("No",'2_all_summary'!S823)),4,3))</f>
        <v>4</v>
      </c>
      <c r="Q824" s="39">
        <f>IF(ISNUMBER(SEARCH("Yes",'2_all_summary'!$H823)),IF(0&lt;'2_all_summary'!T823,1,2),IF(0='2_all_summary'!T823,4,3))</f>
        <v>4</v>
      </c>
      <c r="R824" s="39">
        <f>IF(ISNUMBER(SEARCH("Yes",'2_all_summary'!$H823)),IF(ISNUMBER(SEARCH("Yes",'2_all_summary'!U823)),1,2),IF(ISNUMBER(SEARCH("No",'2_all_summary'!U823)),4,3))</f>
        <v>4</v>
      </c>
    </row>
    <row r="825" spans="7:18" x14ac:dyDescent="0.3">
      <c r="G825" s="53"/>
      <c r="H825" s="39" t="str">
        <f>'2_all_summary'!D824</f>
        <v>Community-based management of the Mediterranean coastal fisheries: Historical reminiscence or the root for new fisheries governance?</v>
      </c>
      <c r="I825" s="39" t="str">
        <f>'2_all_summary'!E824</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v>
      </c>
      <c r="J825" s="39">
        <f>IF(ISNUMBER(SEARCH("Yes",'2_all_summary'!$H824)),IF(ISNUMBER(SEARCH("Yes",'2_all_summary'!M824)),1,2),IF(ISNUMBER(SEARCH("No",'2_all_summary'!M824)),4,3))</f>
        <v>4</v>
      </c>
      <c r="K825" s="39">
        <f>IF(ISNUMBER(SEARCH("Yes",'2_all_summary'!$H824)),IF(ISNUMBER(SEARCH("Yes",'2_all_summary'!N824)),1,2),IF(ISNUMBER(SEARCH("No",'2_all_summary'!N824)),4,3))</f>
        <v>4</v>
      </c>
      <c r="L825" s="39">
        <f>IF(ISNUMBER(SEARCH("Yes",'2_all_summary'!$H824)),IF(ISNUMBER(SEARCH("Yes",'2_all_summary'!O824)),1,2),IF(ISNUMBER(SEARCH("No",'2_all_summary'!O824)),4,3))</f>
        <v>4</v>
      </c>
      <c r="M825" s="39">
        <f>IF(ISNUMBER(SEARCH("Yes",'2_all_summary'!$H824)),IF(0&lt;'2_all_summary'!P824,1,2),IF(0='2_all_summary'!P824,4,3))</f>
        <v>4</v>
      </c>
      <c r="N825" s="39">
        <f>IF(ISNUMBER(SEARCH("Yes",'2_all_summary'!$H824)),IF(ISNUMBER(SEARCH("Yes",'2_all_summary'!Q824)),1,2),IF(ISNUMBER(SEARCH("No",'2_all_summary'!Q824)),4,3))</f>
        <v>4</v>
      </c>
      <c r="O825" s="39">
        <f>IF(ISNUMBER(SEARCH("Yes",'2_all_summary'!$H824)),IF(ISNUMBER(SEARCH("Yes",'2_all_summary'!R824)),1,2),IF(ISNUMBER(SEARCH("No",'2_all_summary'!R824)),4,3))</f>
        <v>4</v>
      </c>
      <c r="P825" s="39">
        <f>IF(ISNUMBER(SEARCH("Yes",'2_all_summary'!$H824)),IF(ISNUMBER(SEARCH("Yes",'2_all_summary'!S824)),1,2),IF(ISNUMBER(SEARCH("No",'2_all_summary'!S824)),4,3))</f>
        <v>4</v>
      </c>
      <c r="Q825" s="39">
        <f>IF(ISNUMBER(SEARCH("Yes",'2_all_summary'!$H824)),IF(0&lt;'2_all_summary'!T824,1,2),IF(0='2_all_summary'!T824,4,3))</f>
        <v>4</v>
      </c>
      <c r="R825" s="39">
        <f>IF(ISNUMBER(SEARCH("Yes",'2_all_summary'!$H824)),IF(ISNUMBER(SEARCH("Yes",'2_all_summary'!U824)),1,2),IF(ISNUMBER(SEARCH("No",'2_all_summary'!U824)),4,3))</f>
        <v>4</v>
      </c>
    </row>
    <row r="826" spans="7:18" x14ac:dyDescent="0.3">
      <c r="G826" s="53"/>
      <c r="H826" s="39" t="str">
        <f>'2_all_summary'!D825</f>
        <v>Barriers and facilitators to pre-exposure prophylaxis (PrEP) eligibility screening and ongoing HIV testing among target populations in Bondo and Rarieda, Kenya: Results of a consultation with community stakeholders</v>
      </c>
      <c r="I826" s="39" t="str">
        <f>'2_all_summary'!E825</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v>
      </c>
      <c r="J826" s="39">
        <f>IF(ISNUMBER(SEARCH("Yes",'2_all_summary'!$H825)),IF(ISNUMBER(SEARCH("Yes",'2_all_summary'!M825)),1,2),IF(ISNUMBER(SEARCH("No",'2_all_summary'!M825)),4,3))</f>
        <v>4</v>
      </c>
      <c r="K826" s="39">
        <f>IF(ISNUMBER(SEARCH("Yes",'2_all_summary'!$H825)),IF(ISNUMBER(SEARCH("Yes",'2_all_summary'!N825)),1,2),IF(ISNUMBER(SEARCH("No",'2_all_summary'!N825)),4,3))</f>
        <v>4</v>
      </c>
      <c r="L826" s="39">
        <f>IF(ISNUMBER(SEARCH("Yes",'2_all_summary'!$H825)),IF(ISNUMBER(SEARCH("Yes",'2_all_summary'!O825)),1,2),IF(ISNUMBER(SEARCH("No",'2_all_summary'!O825)),4,3))</f>
        <v>4</v>
      </c>
      <c r="M826" s="39">
        <f>IF(ISNUMBER(SEARCH("Yes",'2_all_summary'!$H825)),IF(0&lt;'2_all_summary'!P825,1,2),IF(0='2_all_summary'!P825,4,3))</f>
        <v>4</v>
      </c>
      <c r="N826" s="39">
        <f>IF(ISNUMBER(SEARCH("Yes",'2_all_summary'!$H825)),IF(ISNUMBER(SEARCH("Yes",'2_all_summary'!Q825)),1,2),IF(ISNUMBER(SEARCH("No",'2_all_summary'!Q825)),4,3))</f>
        <v>4</v>
      </c>
      <c r="O826" s="39">
        <f>IF(ISNUMBER(SEARCH("Yes",'2_all_summary'!$H825)),IF(ISNUMBER(SEARCH("Yes",'2_all_summary'!R825)),1,2),IF(ISNUMBER(SEARCH("No",'2_all_summary'!R825)),4,3))</f>
        <v>4</v>
      </c>
      <c r="P826" s="39">
        <f>IF(ISNUMBER(SEARCH("Yes",'2_all_summary'!$H825)),IF(ISNUMBER(SEARCH("Yes",'2_all_summary'!S825)),1,2),IF(ISNUMBER(SEARCH("No",'2_all_summary'!S825)),4,3))</f>
        <v>4</v>
      </c>
      <c r="Q826" s="39">
        <f>IF(ISNUMBER(SEARCH("Yes",'2_all_summary'!$H825)),IF(0&lt;'2_all_summary'!T825,1,2),IF(0='2_all_summary'!T825,4,3))</f>
        <v>4</v>
      </c>
      <c r="R826" s="39">
        <f>IF(ISNUMBER(SEARCH("Yes",'2_all_summary'!$H825)),IF(ISNUMBER(SEARCH("Yes",'2_all_summary'!U825)),1,2),IF(ISNUMBER(SEARCH("No",'2_all_summary'!U825)),4,3))</f>
        <v>4</v>
      </c>
    </row>
    <row r="827" spans="7:18" x14ac:dyDescent="0.3">
      <c r="G827" s="53"/>
      <c r="H827" s="39" t="str">
        <f>'2_all_summary'!D826</f>
        <v>Population dynamics of roundjaw bonefish Albula glossodonta at a remote coralline Atoll inform community-based management in an artisanal fishery</v>
      </c>
      <c r="I827" s="39" t="str">
        <f>'2_all_summary'!E826</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827" s="39">
        <f>IF(ISNUMBER(SEARCH("Yes",'2_all_summary'!$H826)),IF(ISNUMBER(SEARCH("Yes",'2_all_summary'!M826)),1,2),IF(ISNUMBER(SEARCH("No",'2_all_summary'!M826)),4,3))</f>
        <v>3</v>
      </c>
      <c r="K827" s="39">
        <f>IF(ISNUMBER(SEARCH("Yes",'2_all_summary'!$H826)),IF(ISNUMBER(SEARCH("Yes",'2_all_summary'!N826)),1,2),IF(ISNUMBER(SEARCH("No",'2_all_summary'!N826)),4,3))</f>
        <v>3</v>
      </c>
      <c r="L827" s="39">
        <f>IF(ISNUMBER(SEARCH("Yes",'2_all_summary'!$H826)),IF(ISNUMBER(SEARCH("Yes",'2_all_summary'!O826)),1,2),IF(ISNUMBER(SEARCH("No",'2_all_summary'!O826)),4,3))</f>
        <v>3</v>
      </c>
      <c r="M827" s="39">
        <f>IF(ISNUMBER(SEARCH("Yes",'2_all_summary'!$H826)),IF(0&lt;'2_all_summary'!P826,1,2),IF(0='2_all_summary'!P826,4,3))</f>
        <v>3</v>
      </c>
      <c r="N827" s="39">
        <f>IF(ISNUMBER(SEARCH("Yes",'2_all_summary'!$H826)),IF(ISNUMBER(SEARCH("Yes",'2_all_summary'!Q826)),1,2),IF(ISNUMBER(SEARCH("No",'2_all_summary'!Q826)),4,3))</f>
        <v>3</v>
      </c>
      <c r="O827" s="39">
        <f>IF(ISNUMBER(SEARCH("Yes",'2_all_summary'!$H826)),IF(ISNUMBER(SEARCH("Yes",'2_all_summary'!R826)),1,2),IF(ISNUMBER(SEARCH("No",'2_all_summary'!R826)),4,3))</f>
        <v>3</v>
      </c>
      <c r="P827" s="39">
        <f>IF(ISNUMBER(SEARCH("Yes",'2_all_summary'!$H826)),IF(ISNUMBER(SEARCH("Yes",'2_all_summary'!S826)),1,2),IF(ISNUMBER(SEARCH("No",'2_all_summary'!S826)),4,3))</f>
        <v>4</v>
      </c>
      <c r="Q827" s="39">
        <f>IF(ISNUMBER(SEARCH("Yes",'2_all_summary'!$H826)),IF(0&lt;'2_all_summary'!T826,1,2),IF(0='2_all_summary'!T826,4,3))</f>
        <v>3</v>
      </c>
      <c r="R827" s="39">
        <f>IF(ISNUMBER(SEARCH("Yes",'2_all_summary'!$H826)),IF(ISNUMBER(SEARCH("Yes",'2_all_summary'!U826)),1,2),IF(ISNUMBER(SEARCH("No",'2_all_summary'!U826)),4,3))</f>
        <v>3</v>
      </c>
    </row>
    <row r="828" spans="7:18" x14ac:dyDescent="0.3">
      <c r="G828" s="53"/>
      <c r="H828" s="39" t="str">
        <f>'2_all_summary'!D827</f>
        <v>A study on the impact of the 2017 early monsoon flash flood: Potential measures to safeguard livelihoods from extreme climate events in the haor area of Bangladesh</v>
      </c>
      <c r="I828" s="39" t="str">
        <f>'2_all_summary'!E827</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v>
      </c>
      <c r="J828" s="39">
        <f>IF(ISNUMBER(SEARCH("Yes",'2_all_summary'!$H827)),IF(ISNUMBER(SEARCH("Yes",'2_all_summary'!M827)),1,2),IF(ISNUMBER(SEARCH("No",'2_all_summary'!M827)),4,3))</f>
        <v>4</v>
      </c>
      <c r="K828" s="39">
        <f>IF(ISNUMBER(SEARCH("Yes",'2_all_summary'!$H827)),IF(ISNUMBER(SEARCH("Yes",'2_all_summary'!N827)),1,2),IF(ISNUMBER(SEARCH("No",'2_all_summary'!N827)),4,3))</f>
        <v>4</v>
      </c>
      <c r="L828" s="39">
        <f>IF(ISNUMBER(SEARCH("Yes",'2_all_summary'!$H827)),IF(ISNUMBER(SEARCH("Yes",'2_all_summary'!O827)),1,2),IF(ISNUMBER(SEARCH("No",'2_all_summary'!O827)),4,3))</f>
        <v>4</v>
      </c>
      <c r="M828" s="39">
        <f>IF(ISNUMBER(SEARCH("Yes",'2_all_summary'!$H827)),IF(0&lt;'2_all_summary'!P827,1,2),IF(0='2_all_summary'!P827,4,3))</f>
        <v>4</v>
      </c>
      <c r="N828" s="39">
        <f>IF(ISNUMBER(SEARCH("Yes",'2_all_summary'!$H827)),IF(ISNUMBER(SEARCH("Yes",'2_all_summary'!Q827)),1,2),IF(ISNUMBER(SEARCH("No",'2_all_summary'!Q827)),4,3))</f>
        <v>4</v>
      </c>
      <c r="O828" s="39">
        <f>IF(ISNUMBER(SEARCH("Yes",'2_all_summary'!$H827)),IF(ISNUMBER(SEARCH("Yes",'2_all_summary'!R827)),1,2),IF(ISNUMBER(SEARCH("No",'2_all_summary'!R827)),4,3))</f>
        <v>4</v>
      </c>
      <c r="P828" s="39">
        <f>IF(ISNUMBER(SEARCH("Yes",'2_all_summary'!$H827)),IF(ISNUMBER(SEARCH("Yes",'2_all_summary'!S827)),1,2),IF(ISNUMBER(SEARCH("No",'2_all_summary'!S827)),4,3))</f>
        <v>4</v>
      </c>
      <c r="Q828" s="39">
        <f>IF(ISNUMBER(SEARCH("Yes",'2_all_summary'!$H827)),IF(0&lt;'2_all_summary'!T827,1,2),IF(0='2_all_summary'!T827,4,3))</f>
        <v>4</v>
      </c>
      <c r="R828" s="39">
        <f>IF(ISNUMBER(SEARCH("Yes",'2_all_summary'!$H827)),IF(ISNUMBER(SEARCH("Yes",'2_all_summary'!U827)),1,2),IF(ISNUMBER(SEARCH("No",'2_all_summary'!U827)),4,3))</f>
        <v>4</v>
      </c>
    </row>
    <row r="829" spans="7:18" x14ac:dyDescent="0.3">
      <c r="G829" s="53"/>
      <c r="H829" s="39" t="str">
        <f>'2_all_summary'!D828</f>
        <v>Managing Small Fish at LargeÂ Scales: The Emergence of Regional Policies for River Herring in the Eastern United States</v>
      </c>
      <c r="I829" s="39" t="str">
        <f>'2_all_summary'!E828</f>
        <v>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v>
      </c>
      <c r="J829" s="39">
        <f>IF(ISNUMBER(SEARCH("Yes",'2_all_summary'!$H828)),IF(ISNUMBER(SEARCH("Yes",'2_all_summary'!M828)),1,2),IF(ISNUMBER(SEARCH("No",'2_all_summary'!M828)),4,3))</f>
        <v>4</v>
      </c>
      <c r="K829" s="39">
        <f>IF(ISNUMBER(SEARCH("Yes",'2_all_summary'!$H828)),IF(ISNUMBER(SEARCH("Yes",'2_all_summary'!N828)),1,2),IF(ISNUMBER(SEARCH("No",'2_all_summary'!N828)),4,3))</f>
        <v>4</v>
      </c>
      <c r="L829" s="39">
        <f>IF(ISNUMBER(SEARCH("Yes",'2_all_summary'!$H828)),IF(ISNUMBER(SEARCH("Yes",'2_all_summary'!O828)),1,2),IF(ISNUMBER(SEARCH("No",'2_all_summary'!O828)),4,3))</f>
        <v>4</v>
      </c>
      <c r="M829" s="39">
        <f>IF(ISNUMBER(SEARCH("Yes",'2_all_summary'!$H828)),IF(0&lt;'2_all_summary'!P828,1,2),IF(0='2_all_summary'!P828,4,3))</f>
        <v>4</v>
      </c>
      <c r="N829" s="39">
        <f>IF(ISNUMBER(SEARCH("Yes",'2_all_summary'!$H828)),IF(ISNUMBER(SEARCH("Yes",'2_all_summary'!Q828)),1,2),IF(ISNUMBER(SEARCH("No",'2_all_summary'!Q828)),4,3))</f>
        <v>4</v>
      </c>
      <c r="O829" s="39">
        <f>IF(ISNUMBER(SEARCH("Yes",'2_all_summary'!$H828)),IF(ISNUMBER(SEARCH("Yes",'2_all_summary'!R828)),1,2),IF(ISNUMBER(SEARCH("No",'2_all_summary'!R828)),4,3))</f>
        <v>4</v>
      </c>
      <c r="P829" s="39">
        <f>IF(ISNUMBER(SEARCH("Yes",'2_all_summary'!$H828)),IF(ISNUMBER(SEARCH("Yes",'2_all_summary'!S828)),1,2),IF(ISNUMBER(SEARCH("No",'2_all_summary'!S828)),4,3))</f>
        <v>4</v>
      </c>
      <c r="Q829" s="39">
        <f>IF(ISNUMBER(SEARCH("Yes",'2_all_summary'!$H828)),IF(0&lt;'2_all_summary'!T828,1,2),IF(0='2_all_summary'!T828,4,3))</f>
        <v>4</v>
      </c>
      <c r="R829" s="39">
        <f>IF(ISNUMBER(SEARCH("Yes",'2_all_summary'!$H828)),IF(ISNUMBER(SEARCH("Yes",'2_all_summary'!U828)),1,2),IF(ISNUMBER(SEARCH("No",'2_all_summary'!U828)),4,3))</f>
        <v>4</v>
      </c>
    </row>
    <row r="830" spans="7:18" x14ac:dyDescent="0.3">
      <c r="G830" s="53"/>
      <c r="H830" s="39" t="str">
        <f>'2_all_summary'!D829</f>
        <v>Evaluating coral reef ecosystem services outcomes from climate change adaptation strategies using integrative system dynamics</v>
      </c>
      <c r="I830" s="39" t="str">
        <f>'2_all_summary'!E829</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v>
      </c>
      <c r="J830" s="39">
        <f>IF(ISNUMBER(SEARCH("Yes",'2_all_summary'!$H829)),IF(ISNUMBER(SEARCH("Yes",'2_all_summary'!M829)),1,2),IF(ISNUMBER(SEARCH("No",'2_all_summary'!M829)),4,3))</f>
        <v>1</v>
      </c>
      <c r="K830" s="39">
        <f>IF(ISNUMBER(SEARCH("Yes",'2_all_summary'!$H829)),IF(ISNUMBER(SEARCH("Yes",'2_all_summary'!N829)),1,2),IF(ISNUMBER(SEARCH("No",'2_all_summary'!N829)),4,3))</f>
        <v>1</v>
      </c>
      <c r="L830" s="39">
        <f>IF(ISNUMBER(SEARCH("Yes",'2_all_summary'!$H829)),IF(ISNUMBER(SEARCH("Yes",'2_all_summary'!O829)),1,2),IF(ISNUMBER(SEARCH("No",'2_all_summary'!O829)),4,3))</f>
        <v>1</v>
      </c>
      <c r="M830" s="39">
        <f>IF(ISNUMBER(SEARCH("Yes",'2_all_summary'!$H829)),IF(0&lt;'2_all_summary'!P829,1,2),IF(0='2_all_summary'!P829,4,3))</f>
        <v>1</v>
      </c>
      <c r="N830" s="39">
        <f>IF(ISNUMBER(SEARCH("Yes",'2_all_summary'!$H829)),IF(ISNUMBER(SEARCH("Yes",'2_all_summary'!Q829)),1,2),IF(ISNUMBER(SEARCH("No",'2_all_summary'!Q829)),4,3))</f>
        <v>1</v>
      </c>
      <c r="O830" s="39">
        <f>IF(ISNUMBER(SEARCH("Yes",'2_all_summary'!$H829)),IF(ISNUMBER(SEARCH("Yes",'2_all_summary'!R829)),1,2),IF(ISNUMBER(SEARCH("No",'2_all_summary'!R829)),4,3))</f>
        <v>1</v>
      </c>
      <c r="P830" s="39">
        <f>IF(ISNUMBER(SEARCH("Yes",'2_all_summary'!$H829)),IF(ISNUMBER(SEARCH("Yes",'2_all_summary'!S829)),1,2),IF(ISNUMBER(SEARCH("No",'2_all_summary'!S829)),4,3))</f>
        <v>1</v>
      </c>
      <c r="Q830" s="39">
        <f>IF(ISNUMBER(SEARCH("Yes",'2_all_summary'!$H829)),IF(0&lt;'2_all_summary'!T829,1,2),IF(0='2_all_summary'!T829,4,3))</f>
        <v>1</v>
      </c>
      <c r="R830" s="39">
        <f>IF(ISNUMBER(SEARCH("Yes",'2_all_summary'!$H829)),IF(ISNUMBER(SEARCH("Yes",'2_all_summary'!U829)),1,2),IF(ISNUMBER(SEARCH("No",'2_all_summary'!U829)),4,3))</f>
        <v>1</v>
      </c>
    </row>
    <row r="831" spans="7:18" x14ac:dyDescent="0.3">
      <c r="G831" s="53"/>
      <c r="H831" s="39" t="str">
        <f>'2_all_summary'!D830</f>
        <v>Modelling nature-based tourism impacts on rural development and conservation in Sikunga Conservancy, Namibia</v>
      </c>
      <c r="I831" s="39" t="str">
        <f>'2_all_summary'!E830</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v>
      </c>
      <c r="J831" s="39">
        <f>IF(ISNUMBER(SEARCH("Yes",'2_all_summary'!$H830)),IF(ISNUMBER(SEARCH("Yes",'2_all_summary'!M830)),1,2),IF(ISNUMBER(SEARCH("No",'2_all_summary'!M830)),4,3))</f>
        <v>4</v>
      </c>
      <c r="K831" s="39">
        <f>IF(ISNUMBER(SEARCH("Yes",'2_all_summary'!$H830)),IF(ISNUMBER(SEARCH("Yes",'2_all_summary'!N830)),1,2),IF(ISNUMBER(SEARCH("No",'2_all_summary'!N830)),4,3))</f>
        <v>4</v>
      </c>
      <c r="L831" s="39">
        <f>IF(ISNUMBER(SEARCH("Yes",'2_all_summary'!$H830)),IF(ISNUMBER(SEARCH("Yes",'2_all_summary'!O830)),1,2),IF(ISNUMBER(SEARCH("No",'2_all_summary'!O830)),4,3))</f>
        <v>4</v>
      </c>
      <c r="M831" s="39">
        <f>IF(ISNUMBER(SEARCH("Yes",'2_all_summary'!$H830)),IF(0&lt;'2_all_summary'!P830,1,2),IF(0='2_all_summary'!P830,4,3))</f>
        <v>4</v>
      </c>
      <c r="N831" s="39">
        <f>IF(ISNUMBER(SEARCH("Yes",'2_all_summary'!$H830)),IF(ISNUMBER(SEARCH("Yes",'2_all_summary'!Q830)),1,2),IF(ISNUMBER(SEARCH("No",'2_all_summary'!Q830)),4,3))</f>
        <v>4</v>
      </c>
      <c r="O831" s="39">
        <f>IF(ISNUMBER(SEARCH("Yes",'2_all_summary'!$H830)),IF(ISNUMBER(SEARCH("Yes",'2_all_summary'!R830)),1,2),IF(ISNUMBER(SEARCH("No",'2_all_summary'!R830)),4,3))</f>
        <v>4</v>
      </c>
      <c r="P831" s="39">
        <f>IF(ISNUMBER(SEARCH("Yes",'2_all_summary'!$H830)),IF(ISNUMBER(SEARCH("Yes",'2_all_summary'!S830)),1,2),IF(ISNUMBER(SEARCH("No",'2_all_summary'!S830)),4,3))</f>
        <v>4</v>
      </c>
      <c r="Q831" s="39">
        <f>IF(ISNUMBER(SEARCH("Yes",'2_all_summary'!$H830)),IF(0&lt;'2_all_summary'!T830,1,2),IF(0='2_all_summary'!T830,4,3))</f>
        <v>4</v>
      </c>
      <c r="R831" s="39">
        <f>IF(ISNUMBER(SEARCH("Yes",'2_all_summary'!$H830)),IF(ISNUMBER(SEARCH("Yes",'2_all_summary'!U830)),1,2),IF(ISNUMBER(SEARCH("No",'2_all_summary'!U830)),4,3))</f>
        <v>4</v>
      </c>
    </row>
    <row r="832" spans="7:18" x14ac:dyDescent="0.3">
      <c r="G832" s="53"/>
      <c r="H832" s="39" t="str">
        <f>'2_all_summary'!D831</f>
        <v>Allies, not aliens: Increasing the role of local communities in marine protected area implementation</v>
      </c>
      <c r="I832" s="39" t="str">
        <f>'2_all_summary'!E831</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v>
      </c>
      <c r="J832" s="39">
        <f>IF(ISNUMBER(SEARCH("Yes",'2_all_summary'!$H831)),IF(ISNUMBER(SEARCH("Yes",'2_all_summary'!M831)),1,2),IF(ISNUMBER(SEARCH("No",'2_all_summary'!M831)),4,3))</f>
        <v>1</v>
      </c>
      <c r="K832" s="39">
        <f>IF(ISNUMBER(SEARCH("Yes",'2_all_summary'!$H831)),IF(ISNUMBER(SEARCH("Yes",'2_all_summary'!N831)),1,2),IF(ISNUMBER(SEARCH("No",'2_all_summary'!N831)),4,3))</f>
        <v>1</v>
      </c>
      <c r="L832" s="39">
        <f>IF(ISNUMBER(SEARCH("Yes",'2_all_summary'!$H831)),IF(ISNUMBER(SEARCH("Yes",'2_all_summary'!O831)),1,2),IF(ISNUMBER(SEARCH("No",'2_all_summary'!O831)),4,3))</f>
        <v>1</v>
      </c>
      <c r="M832" s="39">
        <f>IF(ISNUMBER(SEARCH("Yes",'2_all_summary'!$H831)),IF(0&lt;'2_all_summary'!P831,1,2),IF(0='2_all_summary'!P831,4,3))</f>
        <v>1</v>
      </c>
      <c r="N832" s="39">
        <f>IF(ISNUMBER(SEARCH("Yes",'2_all_summary'!$H831)),IF(ISNUMBER(SEARCH("Yes",'2_all_summary'!Q831)),1,2),IF(ISNUMBER(SEARCH("No",'2_all_summary'!Q831)),4,3))</f>
        <v>1</v>
      </c>
      <c r="O832" s="39">
        <f>IF(ISNUMBER(SEARCH("Yes",'2_all_summary'!$H831)),IF(ISNUMBER(SEARCH("Yes",'2_all_summary'!R831)),1,2),IF(ISNUMBER(SEARCH("No",'2_all_summary'!R831)),4,3))</f>
        <v>1</v>
      </c>
      <c r="P832" s="39">
        <f>IF(ISNUMBER(SEARCH("Yes",'2_all_summary'!$H831)),IF(ISNUMBER(SEARCH("Yes",'2_all_summary'!S831)),1,2),IF(ISNUMBER(SEARCH("No",'2_all_summary'!S831)),4,3))</f>
        <v>1</v>
      </c>
      <c r="Q832" s="39">
        <f>IF(ISNUMBER(SEARCH("Yes",'2_all_summary'!$H831)),IF(0&lt;'2_all_summary'!T831,1,2),IF(0='2_all_summary'!T831,4,3))</f>
        <v>1</v>
      </c>
      <c r="R832" s="39">
        <f>IF(ISNUMBER(SEARCH("Yes",'2_all_summary'!$H831)),IF(ISNUMBER(SEARCH("Yes",'2_all_summary'!U831)),1,2),IF(ISNUMBER(SEARCH("No",'2_all_summary'!U831)),4,3))</f>
        <v>1</v>
      </c>
    </row>
    <row r="833" spans="7:18" x14ac:dyDescent="0.3">
      <c r="G833" s="53"/>
      <c r="H833" s="39" t="str">
        <f>'2_all_summary'!D832</f>
        <v>Youth Community as Initiator, Motivator and Executor in the Climate Village Program Implementation in Malangan Sukoharjo Indonesia</v>
      </c>
      <c r="I833" s="39" t="str">
        <f>'2_all_summary'!E832</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v>
      </c>
      <c r="J833" s="39">
        <f>IF(ISNUMBER(SEARCH("Yes",'2_all_summary'!$H832)),IF(ISNUMBER(SEARCH("Yes",'2_all_summary'!M832)),1,2),IF(ISNUMBER(SEARCH("No",'2_all_summary'!M832)),4,3))</f>
        <v>4</v>
      </c>
      <c r="K833" s="39">
        <f>IF(ISNUMBER(SEARCH("Yes",'2_all_summary'!$H832)),IF(ISNUMBER(SEARCH("Yes",'2_all_summary'!N832)),1,2),IF(ISNUMBER(SEARCH("No",'2_all_summary'!N832)),4,3))</f>
        <v>4</v>
      </c>
      <c r="L833" s="39">
        <f>IF(ISNUMBER(SEARCH("Yes",'2_all_summary'!$H832)),IF(ISNUMBER(SEARCH("Yes",'2_all_summary'!O832)),1,2),IF(ISNUMBER(SEARCH("No",'2_all_summary'!O832)),4,3))</f>
        <v>4</v>
      </c>
      <c r="M833" s="39">
        <f>IF(ISNUMBER(SEARCH("Yes",'2_all_summary'!$H832)),IF(0&lt;'2_all_summary'!P832,1,2),IF(0='2_all_summary'!P832,4,3))</f>
        <v>4</v>
      </c>
      <c r="N833" s="39">
        <f>IF(ISNUMBER(SEARCH("Yes",'2_all_summary'!$H832)),IF(ISNUMBER(SEARCH("Yes",'2_all_summary'!Q832)),1,2),IF(ISNUMBER(SEARCH("No",'2_all_summary'!Q832)),4,3))</f>
        <v>4</v>
      </c>
      <c r="O833" s="39">
        <f>IF(ISNUMBER(SEARCH("Yes",'2_all_summary'!$H832)),IF(ISNUMBER(SEARCH("Yes",'2_all_summary'!R832)),1,2),IF(ISNUMBER(SEARCH("No",'2_all_summary'!R832)),4,3))</f>
        <v>4</v>
      </c>
      <c r="P833" s="39">
        <f>IF(ISNUMBER(SEARCH("Yes",'2_all_summary'!$H832)),IF(ISNUMBER(SEARCH("Yes",'2_all_summary'!S832)),1,2),IF(ISNUMBER(SEARCH("No",'2_all_summary'!S832)),4,3))</f>
        <v>4</v>
      </c>
      <c r="Q833" s="39">
        <f>IF(ISNUMBER(SEARCH("Yes",'2_all_summary'!$H832)),IF(0&lt;'2_all_summary'!T832,1,2),IF(0='2_all_summary'!T832,4,3))</f>
        <v>4</v>
      </c>
      <c r="R833" s="39">
        <f>IF(ISNUMBER(SEARCH("Yes",'2_all_summary'!$H832)),IF(ISNUMBER(SEARCH("Yes",'2_all_summary'!U832)),1,2),IF(ISNUMBER(SEARCH("No",'2_all_summary'!U832)),4,3))</f>
        <v>4</v>
      </c>
    </row>
    <row r="834" spans="7:18" x14ac:dyDescent="0.3">
      <c r="G834" s="53"/>
      <c r="H834" s="39" t="str">
        <f>'2_all_summary'!D833</f>
        <v>Social communication network analysis of the role of participatory research in the adoption of new fish consumption behaviors</v>
      </c>
      <c r="I834" s="39" t="str">
        <f>'2_all_summary'!E833</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v>
      </c>
      <c r="J834" s="39">
        <f>IF(ISNUMBER(SEARCH("Yes",'2_all_summary'!$H833)),IF(ISNUMBER(SEARCH("Yes",'2_all_summary'!M833)),1,2),IF(ISNUMBER(SEARCH("No",'2_all_summary'!M833)),4,3))</f>
        <v>4</v>
      </c>
      <c r="K834" s="39">
        <f>IF(ISNUMBER(SEARCH("Yes",'2_all_summary'!$H833)),IF(ISNUMBER(SEARCH("Yes",'2_all_summary'!N833)),1,2),IF(ISNUMBER(SEARCH("No",'2_all_summary'!N833)),4,3))</f>
        <v>4</v>
      </c>
      <c r="L834" s="39">
        <f>IF(ISNUMBER(SEARCH("Yes",'2_all_summary'!$H833)),IF(ISNUMBER(SEARCH("Yes",'2_all_summary'!O833)),1,2),IF(ISNUMBER(SEARCH("No",'2_all_summary'!O833)),4,3))</f>
        <v>4</v>
      </c>
      <c r="M834" s="39">
        <f>IF(ISNUMBER(SEARCH("Yes",'2_all_summary'!$H833)),IF(0&lt;'2_all_summary'!P833,1,2),IF(0='2_all_summary'!P833,4,3))</f>
        <v>4</v>
      </c>
      <c r="N834" s="39">
        <f>IF(ISNUMBER(SEARCH("Yes",'2_all_summary'!$H833)),IF(ISNUMBER(SEARCH("Yes",'2_all_summary'!Q833)),1,2),IF(ISNUMBER(SEARCH("No",'2_all_summary'!Q833)),4,3))</f>
        <v>4</v>
      </c>
      <c r="O834" s="39">
        <f>IF(ISNUMBER(SEARCH("Yes",'2_all_summary'!$H833)),IF(ISNUMBER(SEARCH("Yes",'2_all_summary'!R833)),1,2),IF(ISNUMBER(SEARCH("No",'2_all_summary'!R833)),4,3))</f>
        <v>4</v>
      </c>
      <c r="P834" s="39">
        <f>IF(ISNUMBER(SEARCH("Yes",'2_all_summary'!$H833)),IF(ISNUMBER(SEARCH("Yes",'2_all_summary'!S833)),1,2),IF(ISNUMBER(SEARCH("No",'2_all_summary'!S833)),4,3))</f>
        <v>4</v>
      </c>
      <c r="Q834" s="39">
        <f>IF(ISNUMBER(SEARCH("Yes",'2_all_summary'!$H833)),IF(0&lt;'2_all_summary'!T833,1,2),IF(0='2_all_summary'!T833,4,3))</f>
        <v>4</v>
      </c>
      <c r="R834" s="39">
        <f>IF(ISNUMBER(SEARCH("Yes",'2_all_summary'!$H833)),IF(ISNUMBER(SEARCH("Yes",'2_all_summary'!U833)),1,2),IF(ISNUMBER(SEARCH("No",'2_all_summary'!U833)),4,3))</f>
        <v>4</v>
      </c>
    </row>
    <row r="835" spans="7:18" x14ac:dyDescent="0.3">
      <c r="G835" s="53"/>
      <c r="H835" s="39" t="str">
        <f>'2_all_summary'!D834</f>
        <v>Fostering sustainable behaviours in community-based co-managed fisheries</v>
      </c>
      <c r="I835" s="39" t="str">
        <f>'2_all_summary'!E834</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v>
      </c>
      <c r="J835" s="39">
        <f>IF(ISNUMBER(SEARCH("Yes",'2_all_summary'!$H834)),IF(ISNUMBER(SEARCH("Yes",'2_all_summary'!M834)),1,2),IF(ISNUMBER(SEARCH("No",'2_all_summary'!M834)),4,3))</f>
        <v>4</v>
      </c>
      <c r="K835" s="39">
        <f>IF(ISNUMBER(SEARCH("Yes",'2_all_summary'!$H834)),IF(ISNUMBER(SEARCH("Yes",'2_all_summary'!N834)),1,2),IF(ISNUMBER(SEARCH("No",'2_all_summary'!N834)),4,3))</f>
        <v>4</v>
      </c>
      <c r="L835" s="39">
        <f>IF(ISNUMBER(SEARCH("Yes",'2_all_summary'!$H834)),IF(ISNUMBER(SEARCH("Yes",'2_all_summary'!O834)),1,2),IF(ISNUMBER(SEARCH("No",'2_all_summary'!O834)),4,3))</f>
        <v>4</v>
      </c>
      <c r="M835" s="39">
        <f>IF(ISNUMBER(SEARCH("Yes",'2_all_summary'!$H834)),IF(0&lt;'2_all_summary'!P834,1,2),IF(0='2_all_summary'!P834,4,3))</f>
        <v>4</v>
      </c>
      <c r="N835" s="39">
        <f>IF(ISNUMBER(SEARCH("Yes",'2_all_summary'!$H834)),IF(ISNUMBER(SEARCH("Yes",'2_all_summary'!Q834)),1,2),IF(ISNUMBER(SEARCH("No",'2_all_summary'!Q834)),4,3))</f>
        <v>4</v>
      </c>
      <c r="O835" s="39">
        <f>IF(ISNUMBER(SEARCH("Yes",'2_all_summary'!$H834)),IF(ISNUMBER(SEARCH("Yes",'2_all_summary'!R834)),1,2),IF(ISNUMBER(SEARCH("No",'2_all_summary'!R834)),4,3))</f>
        <v>4</v>
      </c>
      <c r="P835" s="39">
        <f>IF(ISNUMBER(SEARCH("Yes",'2_all_summary'!$H834)),IF(ISNUMBER(SEARCH("Yes",'2_all_summary'!S834)),1,2),IF(ISNUMBER(SEARCH("No",'2_all_summary'!S834)),4,3))</f>
        <v>4</v>
      </c>
      <c r="Q835" s="39">
        <f>IF(ISNUMBER(SEARCH("Yes",'2_all_summary'!$H834)),IF(0&lt;'2_all_summary'!T834,1,2),IF(0='2_all_summary'!T834,4,3))</f>
        <v>4</v>
      </c>
      <c r="R835" s="39">
        <f>IF(ISNUMBER(SEARCH("Yes",'2_all_summary'!$H834)),IF(ISNUMBER(SEARCH("Yes",'2_all_summary'!U834)),1,2),IF(ISNUMBER(SEARCH("No",'2_all_summary'!U834)),4,3))</f>
        <v>4</v>
      </c>
    </row>
    <row r="836" spans="7:18" x14ac:dyDescent="0.3">
      <c r="G836" s="53"/>
      <c r="H836" s="39" t="str">
        <f>'2_all_summary'!D835</f>
        <v>Water productivity for boro rice production: Study on floodplain Seels in Rajshahi, Bangladesh</v>
      </c>
      <c r="I836" s="39" t="str">
        <f>'2_all_summary'!E835</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v>
      </c>
      <c r="J836" s="39">
        <f>IF(ISNUMBER(SEARCH("Yes",'2_all_summary'!$H835)),IF(ISNUMBER(SEARCH("Yes",'2_all_summary'!M835)),1,2),IF(ISNUMBER(SEARCH("No",'2_all_summary'!M835)),4,3))</f>
        <v>4</v>
      </c>
      <c r="K836" s="39">
        <f>IF(ISNUMBER(SEARCH("Yes",'2_all_summary'!$H835)),IF(ISNUMBER(SEARCH("Yes",'2_all_summary'!N835)),1,2),IF(ISNUMBER(SEARCH("No",'2_all_summary'!N835)),4,3))</f>
        <v>4</v>
      </c>
      <c r="L836" s="39">
        <f>IF(ISNUMBER(SEARCH("Yes",'2_all_summary'!$H835)),IF(ISNUMBER(SEARCH("Yes",'2_all_summary'!O835)),1,2),IF(ISNUMBER(SEARCH("No",'2_all_summary'!O835)),4,3))</f>
        <v>4</v>
      </c>
      <c r="M836" s="39">
        <f>IF(ISNUMBER(SEARCH("Yes",'2_all_summary'!$H835)),IF(0&lt;'2_all_summary'!P835,1,2),IF(0='2_all_summary'!P835,4,3))</f>
        <v>4</v>
      </c>
      <c r="N836" s="39">
        <f>IF(ISNUMBER(SEARCH("Yes",'2_all_summary'!$H835)),IF(ISNUMBER(SEARCH("Yes",'2_all_summary'!Q835)),1,2),IF(ISNUMBER(SEARCH("No",'2_all_summary'!Q835)),4,3))</f>
        <v>4</v>
      </c>
      <c r="O836" s="39">
        <f>IF(ISNUMBER(SEARCH("Yes",'2_all_summary'!$H835)),IF(ISNUMBER(SEARCH("Yes",'2_all_summary'!R835)),1,2),IF(ISNUMBER(SEARCH("No",'2_all_summary'!R835)),4,3))</f>
        <v>4</v>
      </c>
      <c r="P836" s="39">
        <f>IF(ISNUMBER(SEARCH("Yes",'2_all_summary'!$H835)),IF(ISNUMBER(SEARCH("Yes",'2_all_summary'!S835)),1,2),IF(ISNUMBER(SEARCH("No",'2_all_summary'!S835)),4,3))</f>
        <v>4</v>
      </c>
      <c r="Q836" s="39">
        <f>IF(ISNUMBER(SEARCH("Yes",'2_all_summary'!$H835)),IF(0&lt;'2_all_summary'!T835,1,2),IF(0='2_all_summary'!T835,4,3))</f>
        <v>4</v>
      </c>
      <c r="R836" s="39">
        <f>IF(ISNUMBER(SEARCH("Yes",'2_all_summary'!$H835)),IF(ISNUMBER(SEARCH("Yes",'2_all_summary'!U835)),1,2),IF(ISNUMBER(SEARCH("No",'2_all_summary'!U835)),4,3))</f>
        <v>4</v>
      </c>
    </row>
    <row r="837" spans="7:18" x14ac:dyDescent="0.3">
      <c r="G837" s="53"/>
      <c r="H837" s="39" t="str">
        <f>'2_all_summary'!D836</f>
        <v>Knowledge partnerships: Rapid rural appraisal's role in catalyzing community-based management in Venezuela</v>
      </c>
      <c r="I837" s="39" t="str">
        <f>'2_all_summary'!E836</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837" s="39">
        <f>IF(ISNUMBER(SEARCH("Yes",'2_all_summary'!$H836)),IF(ISNUMBER(SEARCH("Yes",'2_all_summary'!M836)),1,2),IF(ISNUMBER(SEARCH("No",'2_all_summary'!M836)),4,3))</f>
        <v>4</v>
      </c>
      <c r="K837" s="39">
        <f>IF(ISNUMBER(SEARCH("Yes",'2_all_summary'!$H836)),IF(ISNUMBER(SEARCH("Yes",'2_all_summary'!N836)),1,2),IF(ISNUMBER(SEARCH("No",'2_all_summary'!N836)),4,3))</f>
        <v>4</v>
      </c>
      <c r="L837" s="39">
        <f>IF(ISNUMBER(SEARCH("Yes",'2_all_summary'!$H836)),IF(ISNUMBER(SEARCH("Yes",'2_all_summary'!O836)),1,2),IF(ISNUMBER(SEARCH("No",'2_all_summary'!O836)),4,3))</f>
        <v>4</v>
      </c>
      <c r="M837" s="39">
        <f>IF(ISNUMBER(SEARCH("Yes",'2_all_summary'!$H836)),IF(0&lt;'2_all_summary'!P836,1,2),IF(0='2_all_summary'!P836,4,3))</f>
        <v>4</v>
      </c>
      <c r="N837" s="39">
        <f>IF(ISNUMBER(SEARCH("Yes",'2_all_summary'!$H836)),IF(ISNUMBER(SEARCH("Yes",'2_all_summary'!Q836)),1,2),IF(ISNUMBER(SEARCH("No",'2_all_summary'!Q836)),4,3))</f>
        <v>4</v>
      </c>
      <c r="O837" s="39">
        <f>IF(ISNUMBER(SEARCH("Yes",'2_all_summary'!$H836)),IF(ISNUMBER(SEARCH("Yes",'2_all_summary'!R836)),1,2),IF(ISNUMBER(SEARCH("No",'2_all_summary'!R836)),4,3))</f>
        <v>4</v>
      </c>
      <c r="P837" s="39">
        <f>IF(ISNUMBER(SEARCH("Yes",'2_all_summary'!$H836)),IF(ISNUMBER(SEARCH("Yes",'2_all_summary'!S836)),1,2),IF(ISNUMBER(SEARCH("No",'2_all_summary'!S836)),4,3))</f>
        <v>4</v>
      </c>
      <c r="Q837" s="39">
        <f>IF(ISNUMBER(SEARCH("Yes",'2_all_summary'!$H836)),IF(0&lt;'2_all_summary'!T836,1,2),IF(0='2_all_summary'!T836,4,3))</f>
        <v>4</v>
      </c>
      <c r="R837" s="39">
        <f>IF(ISNUMBER(SEARCH("Yes",'2_all_summary'!$H836)),IF(ISNUMBER(SEARCH("Yes",'2_all_summary'!U836)),1,2),IF(ISNUMBER(SEARCH("No",'2_all_summary'!U836)),4,3))</f>
        <v>4</v>
      </c>
    </row>
    <row r="838" spans="7:18" x14ac:dyDescent="0.3">
      <c r="G838" s="53"/>
      <c r="H838" s="39" t="str">
        <f>'2_all_summary'!D837</f>
        <v>Community-Based Management of Coral Reefs: An Essential Requisite for Certification of Marine Aquarium Products Harvested from Reefs under Customary Marine Tenure</v>
      </c>
      <c r="I838" s="39" t="str">
        <f>'2_all_summary'!E837</f>
        <v>[No abstract available]</v>
      </c>
      <c r="J838" s="39">
        <f>IF(ISNUMBER(SEARCH("Yes",'2_all_summary'!$H837)),IF(ISNUMBER(SEARCH("Yes",'2_all_summary'!M837)),1,2),IF(ISNUMBER(SEARCH("No",'2_all_summary'!M837)),4,3))</f>
        <v>1</v>
      </c>
      <c r="K838" s="39">
        <f>IF(ISNUMBER(SEARCH("Yes",'2_all_summary'!$H837)),IF(ISNUMBER(SEARCH("Yes",'2_all_summary'!N837)),1,2),IF(ISNUMBER(SEARCH("No",'2_all_summary'!N837)),4,3))</f>
        <v>1</v>
      </c>
      <c r="L838" s="39">
        <f>IF(ISNUMBER(SEARCH("Yes",'2_all_summary'!$H837)),IF(ISNUMBER(SEARCH("Yes",'2_all_summary'!O837)),1,2),IF(ISNUMBER(SEARCH("No",'2_all_summary'!O837)),4,3))</f>
        <v>1</v>
      </c>
      <c r="M838" s="39">
        <f>IF(ISNUMBER(SEARCH("Yes",'2_all_summary'!$H837)),IF(0&lt;'2_all_summary'!P837,1,2),IF(0='2_all_summary'!P837,4,3))</f>
        <v>1</v>
      </c>
      <c r="N838" s="39">
        <f>IF(ISNUMBER(SEARCH("Yes",'2_all_summary'!$H837)),IF(ISNUMBER(SEARCH("Yes",'2_all_summary'!Q837)),1,2),IF(ISNUMBER(SEARCH("No",'2_all_summary'!Q837)),4,3))</f>
        <v>1</v>
      </c>
      <c r="O838" s="39">
        <f>IF(ISNUMBER(SEARCH("Yes",'2_all_summary'!$H837)),IF(ISNUMBER(SEARCH("Yes",'2_all_summary'!R837)),1,2),IF(ISNUMBER(SEARCH("No",'2_all_summary'!R837)),4,3))</f>
        <v>1</v>
      </c>
      <c r="P838" s="39">
        <f>IF(ISNUMBER(SEARCH("Yes",'2_all_summary'!$H837)),IF(ISNUMBER(SEARCH("Yes",'2_all_summary'!S837)),1,2),IF(ISNUMBER(SEARCH("No",'2_all_summary'!S837)),4,3))</f>
        <v>1</v>
      </c>
      <c r="Q838" s="39">
        <f>IF(ISNUMBER(SEARCH("Yes",'2_all_summary'!$H837)),IF(0&lt;'2_all_summary'!T837,1,2),IF(0='2_all_summary'!T837,4,3))</f>
        <v>1</v>
      </c>
      <c r="R838" s="39">
        <f>IF(ISNUMBER(SEARCH("Yes",'2_all_summary'!$H837)),IF(ISNUMBER(SEARCH("Yes",'2_all_summary'!U837)),1,2),IF(ISNUMBER(SEARCH("No",'2_all_summary'!U837)),4,3))</f>
        <v>1</v>
      </c>
    </row>
    <row r="839" spans="7:18" x14ac:dyDescent="0.3">
      <c r="G839" s="53"/>
      <c r="H839" s="39" t="str">
        <f>'2_all_summary'!D838</f>
        <v>Assessing the effects of marine protected area (MPA) on a reef fish assemblage in a northwestern Mediterranean marine reserve: Identifying community-based indicators</v>
      </c>
      <c r="I839" s="39" t="str">
        <f>'2_all_summary'!E838</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v>
      </c>
      <c r="J839" s="39">
        <f>IF(ISNUMBER(SEARCH("Yes",'2_all_summary'!$H838)),IF(ISNUMBER(SEARCH("Yes",'2_all_summary'!M838)),1,2),IF(ISNUMBER(SEARCH("No",'2_all_summary'!M838)),4,3))</f>
        <v>4</v>
      </c>
      <c r="K839" s="39">
        <f>IF(ISNUMBER(SEARCH("Yes",'2_all_summary'!$H838)),IF(ISNUMBER(SEARCH("Yes",'2_all_summary'!N838)),1,2),IF(ISNUMBER(SEARCH("No",'2_all_summary'!N838)),4,3))</f>
        <v>4</v>
      </c>
      <c r="L839" s="39">
        <f>IF(ISNUMBER(SEARCH("Yes",'2_all_summary'!$H838)),IF(ISNUMBER(SEARCH("Yes",'2_all_summary'!O838)),1,2),IF(ISNUMBER(SEARCH("No",'2_all_summary'!O838)),4,3))</f>
        <v>4</v>
      </c>
      <c r="M839" s="39">
        <f>IF(ISNUMBER(SEARCH("Yes",'2_all_summary'!$H838)),IF(0&lt;'2_all_summary'!P838,1,2),IF(0='2_all_summary'!P838,4,3))</f>
        <v>4</v>
      </c>
      <c r="N839" s="39">
        <f>IF(ISNUMBER(SEARCH("Yes",'2_all_summary'!$H838)),IF(ISNUMBER(SEARCH("Yes",'2_all_summary'!Q838)),1,2),IF(ISNUMBER(SEARCH("No",'2_all_summary'!Q838)),4,3))</f>
        <v>4</v>
      </c>
      <c r="O839" s="39">
        <f>IF(ISNUMBER(SEARCH("Yes",'2_all_summary'!$H838)),IF(ISNUMBER(SEARCH("Yes",'2_all_summary'!R838)),1,2),IF(ISNUMBER(SEARCH("No",'2_all_summary'!R838)),4,3))</f>
        <v>4</v>
      </c>
      <c r="P839" s="39">
        <f>IF(ISNUMBER(SEARCH("Yes",'2_all_summary'!$H838)),IF(ISNUMBER(SEARCH("Yes",'2_all_summary'!S838)),1,2),IF(ISNUMBER(SEARCH("No",'2_all_summary'!S838)),4,3))</f>
        <v>4</v>
      </c>
      <c r="Q839" s="39">
        <f>IF(ISNUMBER(SEARCH("Yes",'2_all_summary'!$H838)),IF(0&lt;'2_all_summary'!T838,1,2),IF(0='2_all_summary'!T838,4,3))</f>
        <v>4</v>
      </c>
      <c r="R839" s="39">
        <f>IF(ISNUMBER(SEARCH("Yes",'2_all_summary'!$H838)),IF(ISNUMBER(SEARCH("Yes",'2_all_summary'!U838)),1,2),IF(ISNUMBER(SEARCH("No",'2_all_summary'!U838)),4,3))</f>
        <v>4</v>
      </c>
    </row>
    <row r="840" spans="7:18" x14ac:dyDescent="0.3">
      <c r="G840" s="53"/>
      <c r="H840" s="39" t="str">
        <f>'2_all_summary'!D839</f>
        <v>Household finances and trust are key determinants of benefits from small-scale fisheries co-management</v>
      </c>
      <c r="I840" s="39" t="str">
        <f>'2_all_summary'!E839</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v>
      </c>
      <c r="J840" s="39">
        <f>IF(ISNUMBER(SEARCH("Yes",'2_all_summary'!$H839)),IF(ISNUMBER(SEARCH("Yes",'2_all_summary'!M839)),1,2),IF(ISNUMBER(SEARCH("No",'2_all_summary'!M839)),4,3))</f>
        <v>4</v>
      </c>
      <c r="K840" s="39">
        <f>IF(ISNUMBER(SEARCH("Yes",'2_all_summary'!$H839)),IF(ISNUMBER(SEARCH("Yes",'2_all_summary'!N839)),1,2),IF(ISNUMBER(SEARCH("No",'2_all_summary'!N839)),4,3))</f>
        <v>4</v>
      </c>
      <c r="L840" s="39">
        <f>IF(ISNUMBER(SEARCH("Yes",'2_all_summary'!$H839)),IF(ISNUMBER(SEARCH("Yes",'2_all_summary'!O839)),1,2),IF(ISNUMBER(SEARCH("No",'2_all_summary'!O839)),4,3))</f>
        <v>4</v>
      </c>
      <c r="M840" s="39">
        <f>IF(ISNUMBER(SEARCH("Yes",'2_all_summary'!$H839)),IF(0&lt;'2_all_summary'!P839,1,2),IF(0='2_all_summary'!P839,4,3))</f>
        <v>4</v>
      </c>
      <c r="N840" s="39">
        <f>IF(ISNUMBER(SEARCH("Yes",'2_all_summary'!$H839)),IF(ISNUMBER(SEARCH("Yes",'2_all_summary'!Q839)),1,2),IF(ISNUMBER(SEARCH("No",'2_all_summary'!Q839)),4,3))</f>
        <v>4</v>
      </c>
      <c r="O840" s="39">
        <f>IF(ISNUMBER(SEARCH("Yes",'2_all_summary'!$H839)),IF(ISNUMBER(SEARCH("Yes",'2_all_summary'!R839)),1,2),IF(ISNUMBER(SEARCH("No",'2_all_summary'!R839)),4,3))</f>
        <v>4</v>
      </c>
      <c r="P840" s="39">
        <f>IF(ISNUMBER(SEARCH("Yes",'2_all_summary'!$H839)),IF(ISNUMBER(SEARCH("Yes",'2_all_summary'!S839)),1,2),IF(ISNUMBER(SEARCH("No",'2_all_summary'!S839)),4,3))</f>
        <v>4</v>
      </c>
      <c r="Q840" s="39">
        <f>IF(ISNUMBER(SEARCH("Yes",'2_all_summary'!$H839)),IF(0&lt;'2_all_summary'!T839,1,2),IF(0='2_all_summary'!T839,4,3))</f>
        <v>4</v>
      </c>
      <c r="R840" s="39">
        <f>IF(ISNUMBER(SEARCH("Yes",'2_all_summary'!$H839)),IF(ISNUMBER(SEARCH("Yes",'2_all_summary'!U839)),1,2),IF(ISNUMBER(SEARCH("No",'2_all_summary'!U839)),4,3))</f>
        <v>4</v>
      </c>
    </row>
    <row r="841" spans="7:18" x14ac:dyDescent="0.3">
      <c r="G841" s="53"/>
      <c r="H841" s="39" t="str">
        <f>'2_all_summary'!D840</f>
        <v>Indigenous food harvesting as socialâ€“ecological monitoring: A case study with the Gitga'at First Nation</v>
      </c>
      <c r="I841" s="39" t="str">
        <f>'2_all_summary'!E840</f>
        <v>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v>
      </c>
      <c r="J841" s="39">
        <f>IF(ISNUMBER(SEARCH("Yes",'2_all_summary'!$H840)),IF(ISNUMBER(SEARCH("Yes",'2_all_summary'!M840)),1,2),IF(ISNUMBER(SEARCH("No",'2_all_summary'!M840)),4,3))</f>
        <v>4</v>
      </c>
      <c r="K841" s="39">
        <f>IF(ISNUMBER(SEARCH("Yes",'2_all_summary'!$H840)),IF(ISNUMBER(SEARCH("Yes",'2_all_summary'!N840)),1,2),IF(ISNUMBER(SEARCH("No",'2_all_summary'!N840)),4,3))</f>
        <v>4</v>
      </c>
      <c r="L841" s="39">
        <f>IF(ISNUMBER(SEARCH("Yes",'2_all_summary'!$H840)),IF(ISNUMBER(SEARCH("Yes",'2_all_summary'!O840)),1,2),IF(ISNUMBER(SEARCH("No",'2_all_summary'!O840)),4,3))</f>
        <v>4</v>
      </c>
      <c r="M841" s="39">
        <f>IF(ISNUMBER(SEARCH("Yes",'2_all_summary'!$H840)),IF(0&lt;'2_all_summary'!P840,1,2),IF(0='2_all_summary'!P840,4,3))</f>
        <v>4</v>
      </c>
      <c r="N841" s="39">
        <f>IF(ISNUMBER(SEARCH("Yes",'2_all_summary'!$H840)),IF(ISNUMBER(SEARCH("Yes",'2_all_summary'!Q840)),1,2),IF(ISNUMBER(SEARCH("No",'2_all_summary'!Q840)),4,3))</f>
        <v>4</v>
      </c>
      <c r="O841" s="39">
        <f>IF(ISNUMBER(SEARCH("Yes",'2_all_summary'!$H840)),IF(ISNUMBER(SEARCH("Yes",'2_all_summary'!R840)),1,2),IF(ISNUMBER(SEARCH("No",'2_all_summary'!R840)),4,3))</f>
        <v>4</v>
      </c>
      <c r="P841" s="39">
        <f>IF(ISNUMBER(SEARCH("Yes",'2_all_summary'!$H840)),IF(ISNUMBER(SEARCH("Yes",'2_all_summary'!S840)),1,2),IF(ISNUMBER(SEARCH("No",'2_all_summary'!S840)),4,3))</f>
        <v>4</v>
      </c>
      <c r="Q841" s="39">
        <f>IF(ISNUMBER(SEARCH("Yes",'2_all_summary'!$H840)),IF(0&lt;'2_all_summary'!T840,1,2),IF(0='2_all_summary'!T840,4,3))</f>
        <v>4</v>
      </c>
      <c r="R841" s="39">
        <f>IF(ISNUMBER(SEARCH("Yes",'2_all_summary'!$H840)),IF(ISNUMBER(SEARCH("Yes",'2_all_summary'!U840)),1,2),IF(ISNUMBER(SEARCH("No",'2_all_summary'!U840)),4,3))</f>
        <v>4</v>
      </c>
    </row>
    <row r="842" spans="7:18" x14ac:dyDescent="0.3">
      <c r="G842" s="53"/>
      <c r="H842" s="39" t="str">
        <f>'2_all_summary'!D841</f>
        <v>A novel method for mapping reefs and subtidal rocky habitats using artificial neural networks</v>
      </c>
      <c r="I842" s="39" t="str">
        <f>'2_all_summary'!E841</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v>
      </c>
      <c r="J842" s="39">
        <f>IF(ISNUMBER(SEARCH("Yes",'2_all_summary'!$H841)),IF(ISNUMBER(SEARCH("Yes",'2_all_summary'!M841)),1,2),IF(ISNUMBER(SEARCH("No",'2_all_summary'!M841)),4,3))</f>
        <v>4</v>
      </c>
      <c r="K842" s="39">
        <f>IF(ISNUMBER(SEARCH("Yes",'2_all_summary'!$H841)),IF(ISNUMBER(SEARCH("Yes",'2_all_summary'!N841)),1,2),IF(ISNUMBER(SEARCH("No",'2_all_summary'!N841)),4,3))</f>
        <v>4</v>
      </c>
      <c r="L842" s="39">
        <f>IF(ISNUMBER(SEARCH("Yes",'2_all_summary'!$H841)),IF(ISNUMBER(SEARCH("Yes",'2_all_summary'!O841)),1,2),IF(ISNUMBER(SEARCH("No",'2_all_summary'!O841)),4,3))</f>
        <v>4</v>
      </c>
      <c r="M842" s="39">
        <f>IF(ISNUMBER(SEARCH("Yes",'2_all_summary'!$H841)),IF(0&lt;'2_all_summary'!P841,1,2),IF(0='2_all_summary'!P841,4,3))</f>
        <v>4</v>
      </c>
      <c r="N842" s="39">
        <f>IF(ISNUMBER(SEARCH("Yes",'2_all_summary'!$H841)),IF(ISNUMBER(SEARCH("Yes",'2_all_summary'!Q841)),1,2),IF(ISNUMBER(SEARCH("No",'2_all_summary'!Q841)),4,3))</f>
        <v>4</v>
      </c>
      <c r="O842" s="39">
        <f>IF(ISNUMBER(SEARCH("Yes",'2_all_summary'!$H841)),IF(ISNUMBER(SEARCH("Yes",'2_all_summary'!R841)),1,2),IF(ISNUMBER(SEARCH("No",'2_all_summary'!R841)),4,3))</f>
        <v>4</v>
      </c>
      <c r="P842" s="39">
        <f>IF(ISNUMBER(SEARCH("Yes",'2_all_summary'!$H841)),IF(ISNUMBER(SEARCH("Yes",'2_all_summary'!S841)),1,2),IF(ISNUMBER(SEARCH("No",'2_all_summary'!S841)),4,3))</f>
        <v>4</v>
      </c>
      <c r="Q842" s="39">
        <f>IF(ISNUMBER(SEARCH("Yes",'2_all_summary'!$H841)),IF(0&lt;'2_all_summary'!T841,1,2),IF(0='2_all_summary'!T841,4,3))</f>
        <v>4</v>
      </c>
      <c r="R842" s="39">
        <f>IF(ISNUMBER(SEARCH("Yes",'2_all_summary'!$H841)),IF(ISNUMBER(SEARCH("Yes",'2_all_summary'!U841)),1,2),IF(ISNUMBER(SEARCH("No",'2_all_summary'!U841)),4,3))</f>
        <v>4</v>
      </c>
    </row>
    <row r="843" spans="7:18" x14ac:dyDescent="0.3">
      <c r="G843" s="53"/>
      <c r="H843" s="39" t="str">
        <f>'2_all_summary'!D842</f>
        <v>Development of co-management in the inland fisheries in Sri Lanka: Case studies of Senenayake Samudra and Mahavilachchiya reservoirs</v>
      </c>
      <c r="I843" s="39" t="str">
        <f>'2_all_summary'!E842</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v>
      </c>
      <c r="J843" s="39">
        <f>IF(ISNUMBER(SEARCH("Yes",'2_all_summary'!$H842)),IF(ISNUMBER(SEARCH("Yes",'2_all_summary'!M842)),1,2),IF(ISNUMBER(SEARCH("No",'2_all_summary'!M842)),4,3))</f>
        <v>4</v>
      </c>
      <c r="K843" s="39">
        <f>IF(ISNUMBER(SEARCH("Yes",'2_all_summary'!$H842)),IF(ISNUMBER(SEARCH("Yes",'2_all_summary'!N842)),1,2),IF(ISNUMBER(SEARCH("No",'2_all_summary'!N842)),4,3))</f>
        <v>4</v>
      </c>
      <c r="L843" s="39">
        <f>IF(ISNUMBER(SEARCH("Yes",'2_all_summary'!$H842)),IF(ISNUMBER(SEARCH("Yes",'2_all_summary'!O842)),1,2),IF(ISNUMBER(SEARCH("No",'2_all_summary'!O842)),4,3))</f>
        <v>4</v>
      </c>
      <c r="M843" s="39">
        <f>IF(ISNUMBER(SEARCH("Yes",'2_all_summary'!$H842)),IF(0&lt;'2_all_summary'!P842,1,2),IF(0='2_all_summary'!P842,4,3))</f>
        <v>4</v>
      </c>
      <c r="N843" s="39">
        <f>IF(ISNUMBER(SEARCH("Yes",'2_all_summary'!$H842)),IF(ISNUMBER(SEARCH("Yes",'2_all_summary'!Q842)),1,2),IF(ISNUMBER(SEARCH("No",'2_all_summary'!Q842)),4,3))</f>
        <v>4</v>
      </c>
      <c r="O843" s="39">
        <f>IF(ISNUMBER(SEARCH("Yes",'2_all_summary'!$H842)),IF(ISNUMBER(SEARCH("Yes",'2_all_summary'!R842)),1,2),IF(ISNUMBER(SEARCH("No",'2_all_summary'!R842)),4,3))</f>
        <v>4</v>
      </c>
      <c r="P843" s="39">
        <f>IF(ISNUMBER(SEARCH("Yes",'2_all_summary'!$H842)),IF(ISNUMBER(SEARCH("Yes",'2_all_summary'!S842)),1,2),IF(ISNUMBER(SEARCH("No",'2_all_summary'!S842)),4,3))</f>
        <v>4</v>
      </c>
      <c r="Q843" s="39">
        <f>IF(ISNUMBER(SEARCH("Yes",'2_all_summary'!$H842)),IF(0&lt;'2_all_summary'!T842,1,2),IF(0='2_all_summary'!T842,4,3))</f>
        <v>4</v>
      </c>
      <c r="R843" s="39">
        <f>IF(ISNUMBER(SEARCH("Yes",'2_all_summary'!$H842)),IF(ISNUMBER(SEARCH("Yes",'2_all_summary'!U842)),1,2),IF(ISNUMBER(SEARCH("No",'2_all_summary'!U842)),4,3))</f>
        <v>4</v>
      </c>
    </row>
    <row r="844" spans="7:18" x14ac:dyDescent="0.3">
      <c r="G844" s="53"/>
      <c r="H844" s="39" t="str">
        <f>'2_all_summary'!D843</f>
        <v>Exploring benefits of spatial cooperative harvesting in a sea urchin fishery: An agent-based approach</v>
      </c>
      <c r="I844" s="39" t="str">
        <f>'2_all_summary'!E843</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v>
      </c>
      <c r="J844" s="39">
        <f>IF(ISNUMBER(SEARCH("Yes",'2_all_summary'!$H843)),IF(ISNUMBER(SEARCH("Yes",'2_all_summary'!M843)),1,2),IF(ISNUMBER(SEARCH("No",'2_all_summary'!M843)),4,3))</f>
        <v>4</v>
      </c>
      <c r="K844" s="39">
        <f>IF(ISNUMBER(SEARCH("Yes",'2_all_summary'!$H843)),IF(ISNUMBER(SEARCH("Yes",'2_all_summary'!N843)),1,2),IF(ISNUMBER(SEARCH("No",'2_all_summary'!N843)),4,3))</f>
        <v>4</v>
      </c>
      <c r="L844" s="39">
        <f>IF(ISNUMBER(SEARCH("Yes",'2_all_summary'!$H843)),IF(ISNUMBER(SEARCH("Yes",'2_all_summary'!O843)),1,2),IF(ISNUMBER(SEARCH("No",'2_all_summary'!O843)),4,3))</f>
        <v>4</v>
      </c>
      <c r="M844" s="39">
        <f>IF(ISNUMBER(SEARCH("Yes",'2_all_summary'!$H843)),IF(0&lt;'2_all_summary'!P843,1,2),IF(0='2_all_summary'!P843,4,3))</f>
        <v>4</v>
      </c>
      <c r="N844" s="39">
        <f>IF(ISNUMBER(SEARCH("Yes",'2_all_summary'!$H843)),IF(ISNUMBER(SEARCH("Yes",'2_all_summary'!Q843)),1,2),IF(ISNUMBER(SEARCH("No",'2_all_summary'!Q843)),4,3))</f>
        <v>4</v>
      </c>
      <c r="O844" s="39">
        <f>IF(ISNUMBER(SEARCH("Yes",'2_all_summary'!$H843)),IF(ISNUMBER(SEARCH("Yes",'2_all_summary'!R843)),1,2),IF(ISNUMBER(SEARCH("No",'2_all_summary'!R843)),4,3))</f>
        <v>4</v>
      </c>
      <c r="P844" s="39">
        <f>IF(ISNUMBER(SEARCH("Yes",'2_all_summary'!$H843)),IF(ISNUMBER(SEARCH("Yes",'2_all_summary'!S843)),1,2),IF(ISNUMBER(SEARCH("No",'2_all_summary'!S843)),4,3))</f>
        <v>4</v>
      </c>
      <c r="Q844" s="39">
        <f>IF(ISNUMBER(SEARCH("Yes",'2_all_summary'!$H843)),IF(0&lt;'2_all_summary'!T843,1,2),IF(0='2_all_summary'!T843,4,3))</f>
        <v>4</v>
      </c>
      <c r="R844" s="39">
        <f>IF(ISNUMBER(SEARCH("Yes",'2_all_summary'!$H843)),IF(ISNUMBER(SEARCH("Yes",'2_all_summary'!U843)),1,2),IF(ISNUMBER(SEARCH("No",'2_all_summary'!U843)),4,3))</f>
        <v>4</v>
      </c>
    </row>
    <row r="845" spans="7:18" x14ac:dyDescent="0.3">
      <c r="G845" s="53"/>
      <c r="H845" s="39" t="str">
        <f>'2_all_summary'!D844</f>
        <v>Net loss: fish, jobs, and the marine environment</v>
      </c>
      <c r="I845" s="39" t="str">
        <f>'2_all_summary'!E844</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845" s="39">
        <f>IF(ISNUMBER(SEARCH("Yes",'2_all_summary'!$H844)),IF(ISNUMBER(SEARCH("Yes",'2_all_summary'!M844)),1,2),IF(ISNUMBER(SEARCH("No",'2_all_summary'!M844)),4,3))</f>
        <v>4</v>
      </c>
      <c r="K845" s="39">
        <f>IF(ISNUMBER(SEARCH("Yes",'2_all_summary'!$H844)),IF(ISNUMBER(SEARCH("Yes",'2_all_summary'!N844)),1,2),IF(ISNUMBER(SEARCH("No",'2_all_summary'!N844)),4,3))</f>
        <v>4</v>
      </c>
      <c r="L845" s="39">
        <f>IF(ISNUMBER(SEARCH("Yes",'2_all_summary'!$H844)),IF(ISNUMBER(SEARCH("Yes",'2_all_summary'!O844)),1,2),IF(ISNUMBER(SEARCH("No",'2_all_summary'!O844)),4,3))</f>
        <v>4</v>
      </c>
      <c r="M845" s="39">
        <f>IF(ISNUMBER(SEARCH("Yes",'2_all_summary'!$H844)),IF(0&lt;'2_all_summary'!P844,1,2),IF(0='2_all_summary'!P844,4,3))</f>
        <v>4</v>
      </c>
      <c r="N845" s="39">
        <f>IF(ISNUMBER(SEARCH("Yes",'2_all_summary'!$H844)),IF(ISNUMBER(SEARCH("Yes",'2_all_summary'!Q844)),1,2),IF(ISNUMBER(SEARCH("No",'2_all_summary'!Q844)),4,3))</f>
        <v>4</v>
      </c>
      <c r="O845" s="39">
        <f>IF(ISNUMBER(SEARCH("Yes",'2_all_summary'!$H844)),IF(ISNUMBER(SEARCH("Yes",'2_all_summary'!R844)),1,2),IF(ISNUMBER(SEARCH("No",'2_all_summary'!R844)),4,3))</f>
        <v>4</v>
      </c>
      <c r="P845" s="39">
        <f>IF(ISNUMBER(SEARCH("Yes",'2_all_summary'!$H844)),IF(ISNUMBER(SEARCH("Yes",'2_all_summary'!S844)),1,2),IF(ISNUMBER(SEARCH("No",'2_all_summary'!S844)),4,3))</f>
        <v>4</v>
      </c>
      <c r="Q845" s="39">
        <f>IF(ISNUMBER(SEARCH("Yes",'2_all_summary'!$H844)),IF(0&lt;'2_all_summary'!T844,1,2),IF(0='2_all_summary'!T844,4,3))</f>
        <v>4</v>
      </c>
      <c r="R845" s="39">
        <f>IF(ISNUMBER(SEARCH("Yes",'2_all_summary'!$H844)),IF(ISNUMBER(SEARCH("Yes",'2_all_summary'!U844)),1,2),IF(ISNUMBER(SEARCH("No",'2_all_summary'!U844)),4,3))</f>
        <v>4</v>
      </c>
    </row>
    <row r="846" spans="7:18" x14ac:dyDescent="0.3">
      <c r="G846" s="53"/>
      <c r="H846" s="39" t="str">
        <f>'2_all_summary'!D845</f>
        <v>SOCIAL CAPITAL MOBILISATION THROUGH COMMUNITY-BASED ORGANISATIONS FOR THE EFFECTIVE MANAGEMENT OF RURAL-COMMONS: A STUDY ON 'KUDUMBASHREE'</v>
      </c>
      <c r="I846" s="39" t="str">
        <f>'2_all_summary'!E845</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v>
      </c>
      <c r="J846" s="39">
        <f>IF(ISNUMBER(SEARCH("Yes",'2_all_summary'!$H845)),IF(ISNUMBER(SEARCH("Yes",'2_all_summary'!M845)),1,2),IF(ISNUMBER(SEARCH("No",'2_all_summary'!M845)),4,3))</f>
        <v>4</v>
      </c>
      <c r="K846" s="39">
        <f>IF(ISNUMBER(SEARCH("Yes",'2_all_summary'!$H845)),IF(ISNUMBER(SEARCH("Yes",'2_all_summary'!N845)),1,2),IF(ISNUMBER(SEARCH("No",'2_all_summary'!N845)),4,3))</f>
        <v>4</v>
      </c>
      <c r="L846" s="39">
        <f>IF(ISNUMBER(SEARCH("Yes",'2_all_summary'!$H845)),IF(ISNUMBER(SEARCH("Yes",'2_all_summary'!O845)),1,2),IF(ISNUMBER(SEARCH("No",'2_all_summary'!O845)),4,3))</f>
        <v>4</v>
      </c>
      <c r="M846" s="39">
        <f>IF(ISNUMBER(SEARCH("Yes",'2_all_summary'!$H845)),IF(0&lt;'2_all_summary'!P845,1,2),IF(0='2_all_summary'!P845,4,3))</f>
        <v>4</v>
      </c>
      <c r="N846" s="39">
        <f>IF(ISNUMBER(SEARCH("Yes",'2_all_summary'!$H845)),IF(ISNUMBER(SEARCH("Yes",'2_all_summary'!Q845)),1,2),IF(ISNUMBER(SEARCH("No",'2_all_summary'!Q845)),4,3))</f>
        <v>4</v>
      </c>
      <c r="O846" s="39">
        <f>IF(ISNUMBER(SEARCH("Yes",'2_all_summary'!$H845)),IF(ISNUMBER(SEARCH("Yes",'2_all_summary'!R845)),1,2),IF(ISNUMBER(SEARCH("No",'2_all_summary'!R845)),4,3))</f>
        <v>4</v>
      </c>
      <c r="P846" s="39">
        <f>IF(ISNUMBER(SEARCH("Yes",'2_all_summary'!$H845)),IF(ISNUMBER(SEARCH("Yes",'2_all_summary'!S845)),1,2),IF(ISNUMBER(SEARCH("No",'2_all_summary'!S845)),4,3))</f>
        <v>4</v>
      </c>
      <c r="Q846" s="39">
        <f>IF(ISNUMBER(SEARCH("Yes",'2_all_summary'!$H845)),IF(0&lt;'2_all_summary'!T845,1,2),IF(0='2_all_summary'!T845,4,3))</f>
        <v>4</v>
      </c>
      <c r="R846" s="39">
        <f>IF(ISNUMBER(SEARCH("Yes",'2_all_summary'!$H845)),IF(ISNUMBER(SEARCH("Yes",'2_all_summary'!U845)),1,2),IF(ISNUMBER(SEARCH("No",'2_all_summary'!U845)),4,3))</f>
        <v>4</v>
      </c>
    </row>
    <row r="847" spans="7:18" x14ac:dyDescent="0.3">
      <c r="G847" s="53"/>
      <c r="H847" s="39" t="str">
        <f>'2_all_summary'!D846</f>
        <v>Legislating communityâ€based management: Lessons from the venezuelan freshwater fishery</v>
      </c>
      <c r="I847" s="39" t="str">
        <f>'2_all_summary'!E846</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v>
      </c>
      <c r="J847" s="39">
        <f>IF(ISNUMBER(SEARCH("Yes",'2_all_summary'!$H846)),IF(ISNUMBER(SEARCH("Yes",'2_all_summary'!M846)),1,2),IF(ISNUMBER(SEARCH("No",'2_all_summary'!M846)),4,3))</f>
        <v>4</v>
      </c>
      <c r="K847" s="39">
        <f>IF(ISNUMBER(SEARCH("Yes",'2_all_summary'!$H846)),IF(ISNUMBER(SEARCH("Yes",'2_all_summary'!N846)),1,2),IF(ISNUMBER(SEARCH("No",'2_all_summary'!N846)),4,3))</f>
        <v>4</v>
      </c>
      <c r="L847" s="39">
        <f>IF(ISNUMBER(SEARCH("Yes",'2_all_summary'!$H846)),IF(ISNUMBER(SEARCH("Yes",'2_all_summary'!O846)),1,2),IF(ISNUMBER(SEARCH("No",'2_all_summary'!O846)),4,3))</f>
        <v>4</v>
      </c>
      <c r="M847" s="39">
        <f>IF(ISNUMBER(SEARCH("Yes",'2_all_summary'!$H846)),IF(0&lt;'2_all_summary'!P846,1,2),IF(0='2_all_summary'!P846,4,3))</f>
        <v>4</v>
      </c>
      <c r="N847" s="39">
        <f>IF(ISNUMBER(SEARCH("Yes",'2_all_summary'!$H846)),IF(ISNUMBER(SEARCH("Yes",'2_all_summary'!Q846)),1,2),IF(ISNUMBER(SEARCH("No",'2_all_summary'!Q846)),4,3))</f>
        <v>4</v>
      </c>
      <c r="O847" s="39">
        <f>IF(ISNUMBER(SEARCH("Yes",'2_all_summary'!$H846)),IF(ISNUMBER(SEARCH("Yes",'2_all_summary'!R846)),1,2),IF(ISNUMBER(SEARCH("No",'2_all_summary'!R846)),4,3))</f>
        <v>4</v>
      </c>
      <c r="P847" s="39">
        <f>IF(ISNUMBER(SEARCH("Yes",'2_all_summary'!$H846)),IF(ISNUMBER(SEARCH("Yes",'2_all_summary'!S846)),1,2),IF(ISNUMBER(SEARCH("No",'2_all_summary'!S846)),4,3))</f>
        <v>4</v>
      </c>
      <c r="Q847" s="39">
        <f>IF(ISNUMBER(SEARCH("Yes",'2_all_summary'!$H846)),IF(0&lt;'2_all_summary'!T846,1,2),IF(0='2_all_summary'!T846,4,3))</f>
        <v>4</v>
      </c>
      <c r="R847" s="39">
        <f>IF(ISNUMBER(SEARCH("Yes",'2_all_summary'!$H846)),IF(ISNUMBER(SEARCH("Yes",'2_all_summary'!U846)),1,2),IF(ISNUMBER(SEARCH("No",'2_all_summary'!U846)),4,3))</f>
        <v>4</v>
      </c>
    </row>
    <row r="848" spans="7:18" x14ac:dyDescent="0.3">
      <c r="G848" s="53"/>
      <c r="H848" s="39" t="str">
        <f>'2_all_summary'!D847</f>
        <v>Detecting fisheries trends in a co-managed area in the Kingdom of Tonga</v>
      </c>
      <c r="I848" s="39" t="str">
        <f>'2_all_summary'!E847</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848" s="39">
        <f>IF(ISNUMBER(SEARCH("Yes",'2_all_summary'!$H847)),IF(ISNUMBER(SEARCH("Yes",'2_all_summary'!M847)),1,2),IF(ISNUMBER(SEARCH("No",'2_all_summary'!M847)),4,3))</f>
        <v>4</v>
      </c>
      <c r="K848" s="39">
        <f>IF(ISNUMBER(SEARCH("Yes",'2_all_summary'!$H847)),IF(ISNUMBER(SEARCH("Yes",'2_all_summary'!N847)),1,2),IF(ISNUMBER(SEARCH("No",'2_all_summary'!N847)),4,3))</f>
        <v>4</v>
      </c>
      <c r="L848" s="39">
        <f>IF(ISNUMBER(SEARCH("Yes",'2_all_summary'!$H847)),IF(ISNUMBER(SEARCH("Yes",'2_all_summary'!O847)),1,2),IF(ISNUMBER(SEARCH("No",'2_all_summary'!O847)),4,3))</f>
        <v>4</v>
      </c>
      <c r="M848" s="39">
        <f>IF(ISNUMBER(SEARCH("Yes",'2_all_summary'!$H847)),IF(0&lt;'2_all_summary'!P847,1,2),IF(0='2_all_summary'!P847,4,3))</f>
        <v>4</v>
      </c>
      <c r="N848" s="39">
        <f>IF(ISNUMBER(SEARCH("Yes",'2_all_summary'!$H847)),IF(ISNUMBER(SEARCH("Yes",'2_all_summary'!Q847)),1,2),IF(ISNUMBER(SEARCH("No",'2_all_summary'!Q847)),4,3))</f>
        <v>3</v>
      </c>
      <c r="O848" s="39">
        <f>IF(ISNUMBER(SEARCH("Yes",'2_all_summary'!$H847)),IF(ISNUMBER(SEARCH("Yes",'2_all_summary'!R847)),1,2),IF(ISNUMBER(SEARCH("No",'2_all_summary'!R847)),4,3))</f>
        <v>3</v>
      </c>
      <c r="P848" s="39">
        <f>IF(ISNUMBER(SEARCH("Yes",'2_all_summary'!$H847)),IF(ISNUMBER(SEARCH("Yes",'2_all_summary'!S847)),1,2),IF(ISNUMBER(SEARCH("No",'2_all_summary'!S847)),4,3))</f>
        <v>3</v>
      </c>
      <c r="Q848" s="39">
        <f>IF(ISNUMBER(SEARCH("Yes",'2_all_summary'!$H847)),IF(0&lt;'2_all_summary'!T847,1,2),IF(0='2_all_summary'!T847,4,3))</f>
        <v>3</v>
      </c>
      <c r="R848" s="39">
        <f>IF(ISNUMBER(SEARCH("Yes",'2_all_summary'!$H847)),IF(ISNUMBER(SEARCH("Yes",'2_all_summary'!U847)),1,2),IF(ISNUMBER(SEARCH("No",'2_all_summary'!U847)),4,3))</f>
        <v>3</v>
      </c>
    </row>
    <row r="849" spans="7:18" x14ac:dyDescent="0.3">
      <c r="G849" s="53"/>
      <c r="H849" s="39" t="str">
        <f>'2_all_summary'!D848</f>
        <v>First trial of wild juvenile collection of tropical sea cucumbers from settling larvae, using coconut fibre from waste husks in Solomon Islands: A new conservation tool</v>
      </c>
      <c r="I849" s="39" t="str">
        <f>'2_all_summary'!E848</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849" s="39">
        <f>IF(ISNUMBER(SEARCH("Yes",'2_all_summary'!$H848)),IF(ISNUMBER(SEARCH("Yes",'2_all_summary'!M848)),1,2),IF(ISNUMBER(SEARCH("No",'2_all_summary'!M848)),4,3))</f>
        <v>3</v>
      </c>
      <c r="K849" s="39">
        <f>IF(ISNUMBER(SEARCH("Yes",'2_all_summary'!$H848)),IF(ISNUMBER(SEARCH("Yes",'2_all_summary'!N848)),1,2),IF(ISNUMBER(SEARCH("No",'2_all_summary'!N848)),4,3))</f>
        <v>3</v>
      </c>
      <c r="L849" s="39">
        <f>IF(ISNUMBER(SEARCH("Yes",'2_all_summary'!$H848)),IF(ISNUMBER(SEARCH("Yes",'2_all_summary'!O848)),1,2),IF(ISNUMBER(SEARCH("No",'2_all_summary'!O848)),4,3))</f>
        <v>3</v>
      </c>
      <c r="M849" s="39">
        <f>IF(ISNUMBER(SEARCH("Yes",'2_all_summary'!$H848)),IF(0&lt;'2_all_summary'!P848,1,2),IF(0='2_all_summary'!P848,4,3))</f>
        <v>3</v>
      </c>
      <c r="N849" s="39">
        <f>IF(ISNUMBER(SEARCH("Yes",'2_all_summary'!$H848)),IF(ISNUMBER(SEARCH("Yes",'2_all_summary'!Q848)),1,2),IF(ISNUMBER(SEARCH("No",'2_all_summary'!Q848)),4,3))</f>
        <v>3</v>
      </c>
      <c r="O849" s="39">
        <f>IF(ISNUMBER(SEARCH("Yes",'2_all_summary'!$H848)),IF(ISNUMBER(SEARCH("Yes",'2_all_summary'!R848)),1,2),IF(ISNUMBER(SEARCH("No",'2_all_summary'!R848)),4,3))</f>
        <v>4</v>
      </c>
      <c r="P849" s="39">
        <f>IF(ISNUMBER(SEARCH("Yes",'2_all_summary'!$H848)),IF(ISNUMBER(SEARCH("Yes",'2_all_summary'!S848)),1,2),IF(ISNUMBER(SEARCH("No",'2_all_summary'!S848)),4,3))</f>
        <v>3</v>
      </c>
      <c r="Q849" s="39">
        <f>IF(ISNUMBER(SEARCH("Yes",'2_all_summary'!$H848)),IF(0&lt;'2_all_summary'!T848,1,2),IF(0='2_all_summary'!T848,4,3))</f>
        <v>3</v>
      </c>
      <c r="R849" s="39">
        <f>IF(ISNUMBER(SEARCH("Yes",'2_all_summary'!$H848)),IF(ISNUMBER(SEARCH("Yes",'2_all_summary'!U848)),1,2),IF(ISNUMBER(SEARCH("No",'2_all_summary'!U848)),4,3))</f>
        <v>3</v>
      </c>
    </row>
    <row r="850" spans="7:18" x14ac:dyDescent="0.3">
      <c r="G850" s="53"/>
      <c r="H850" s="39" t="str">
        <f>'2_all_summary'!D849</f>
        <v>Adoption of conservation practices by agricultural landowners in three Oregon watersheds</v>
      </c>
      <c r="I850" s="39" t="str">
        <f>'2_all_summary'!E849</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850" s="39">
        <f>IF(ISNUMBER(SEARCH("Yes",'2_all_summary'!$H849)),IF(ISNUMBER(SEARCH("Yes",'2_all_summary'!M849)),1,2),IF(ISNUMBER(SEARCH("No",'2_all_summary'!M849)),4,3))</f>
        <v>4</v>
      </c>
      <c r="K850" s="39">
        <f>IF(ISNUMBER(SEARCH("Yes",'2_all_summary'!$H849)),IF(ISNUMBER(SEARCH("Yes",'2_all_summary'!N849)),1,2),IF(ISNUMBER(SEARCH("No",'2_all_summary'!N849)),4,3))</f>
        <v>4</v>
      </c>
      <c r="L850" s="39">
        <f>IF(ISNUMBER(SEARCH("Yes",'2_all_summary'!$H849)),IF(ISNUMBER(SEARCH("Yes",'2_all_summary'!O849)),1,2),IF(ISNUMBER(SEARCH("No",'2_all_summary'!O849)),4,3))</f>
        <v>4</v>
      </c>
      <c r="M850" s="39">
        <f>IF(ISNUMBER(SEARCH("Yes",'2_all_summary'!$H849)),IF(0&lt;'2_all_summary'!P849,1,2),IF(0='2_all_summary'!P849,4,3))</f>
        <v>4</v>
      </c>
      <c r="N850" s="39">
        <f>IF(ISNUMBER(SEARCH("Yes",'2_all_summary'!$H849)),IF(ISNUMBER(SEARCH("Yes",'2_all_summary'!Q849)),1,2),IF(ISNUMBER(SEARCH("No",'2_all_summary'!Q849)),4,3))</f>
        <v>4</v>
      </c>
      <c r="O850" s="39">
        <f>IF(ISNUMBER(SEARCH("Yes",'2_all_summary'!$H849)),IF(ISNUMBER(SEARCH("Yes",'2_all_summary'!R849)),1,2),IF(ISNUMBER(SEARCH("No",'2_all_summary'!R849)),4,3))</f>
        <v>4</v>
      </c>
      <c r="P850" s="39">
        <f>IF(ISNUMBER(SEARCH("Yes",'2_all_summary'!$H849)),IF(ISNUMBER(SEARCH("Yes",'2_all_summary'!S849)),1,2),IF(ISNUMBER(SEARCH("No",'2_all_summary'!S849)),4,3))</f>
        <v>4</v>
      </c>
      <c r="Q850" s="39">
        <f>IF(ISNUMBER(SEARCH("Yes",'2_all_summary'!$H849)),IF(0&lt;'2_all_summary'!T849,1,2),IF(0='2_all_summary'!T849,4,3))</f>
        <v>4</v>
      </c>
      <c r="R850" s="39">
        <f>IF(ISNUMBER(SEARCH("Yes",'2_all_summary'!$H849)),IF(ISNUMBER(SEARCH("Yes",'2_all_summary'!U849)),1,2),IF(ISNUMBER(SEARCH("No",'2_all_summary'!U849)),4,3))</f>
        <v>4</v>
      </c>
    </row>
    <row r="851" spans="7:18" x14ac:dyDescent="0.3">
      <c r="G851" s="53"/>
      <c r="H851" s="39" t="str">
        <f>'2_all_summary'!D850</f>
        <v>Environmental degradation and its gendered impact on coastal livelihoods options among Btsisi' households of Peninsular Malaysia</v>
      </c>
      <c r="I851" s="39" t="str">
        <f>'2_all_summary'!E850</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851" s="39">
        <f>IF(ISNUMBER(SEARCH("Yes",'2_all_summary'!$H850)),IF(ISNUMBER(SEARCH("Yes",'2_all_summary'!M850)),1,2),IF(ISNUMBER(SEARCH("No",'2_all_summary'!M850)),4,3))</f>
        <v>4</v>
      </c>
      <c r="K851" s="39">
        <f>IF(ISNUMBER(SEARCH("Yes",'2_all_summary'!$H850)),IF(ISNUMBER(SEARCH("Yes",'2_all_summary'!N850)),1,2),IF(ISNUMBER(SEARCH("No",'2_all_summary'!N850)),4,3))</f>
        <v>4</v>
      </c>
      <c r="L851" s="39">
        <f>IF(ISNUMBER(SEARCH("Yes",'2_all_summary'!$H850)),IF(ISNUMBER(SEARCH("Yes",'2_all_summary'!O850)),1,2),IF(ISNUMBER(SEARCH("No",'2_all_summary'!O850)),4,3))</f>
        <v>4</v>
      </c>
      <c r="M851" s="39">
        <f>IF(ISNUMBER(SEARCH("Yes",'2_all_summary'!$H850)),IF(0&lt;'2_all_summary'!P850,1,2),IF(0='2_all_summary'!P850,4,3))</f>
        <v>4</v>
      </c>
      <c r="N851" s="39">
        <f>IF(ISNUMBER(SEARCH("Yes",'2_all_summary'!$H850)),IF(ISNUMBER(SEARCH("Yes",'2_all_summary'!Q850)),1,2),IF(ISNUMBER(SEARCH("No",'2_all_summary'!Q850)),4,3))</f>
        <v>4</v>
      </c>
      <c r="O851" s="39">
        <f>IF(ISNUMBER(SEARCH("Yes",'2_all_summary'!$H850)),IF(ISNUMBER(SEARCH("Yes",'2_all_summary'!R850)),1,2),IF(ISNUMBER(SEARCH("No",'2_all_summary'!R850)),4,3))</f>
        <v>4</v>
      </c>
      <c r="P851" s="39">
        <f>IF(ISNUMBER(SEARCH("Yes",'2_all_summary'!$H850)),IF(ISNUMBER(SEARCH("Yes",'2_all_summary'!S850)),1,2),IF(ISNUMBER(SEARCH("No",'2_all_summary'!S850)),4,3))</f>
        <v>4</v>
      </c>
      <c r="Q851" s="39">
        <f>IF(ISNUMBER(SEARCH("Yes",'2_all_summary'!$H850)),IF(0&lt;'2_all_summary'!T850,1,2),IF(0='2_all_summary'!T850,4,3))</f>
        <v>4</v>
      </c>
      <c r="R851" s="39">
        <f>IF(ISNUMBER(SEARCH("Yes",'2_all_summary'!$H850)),IF(ISNUMBER(SEARCH("Yes",'2_all_summary'!U850)),1,2),IF(ISNUMBER(SEARCH("No",'2_all_summary'!U850)),4,3))</f>
        <v>4</v>
      </c>
    </row>
    <row r="852" spans="7:18" x14ac:dyDescent="0.3">
      <c r="G852" s="53"/>
      <c r="H852" s="39" t="str">
        <f>'2_all_summary'!D851</f>
        <v>Checklist of fish species in the Shari-Goyain river, Bangladesh: Threats and conservation measures</v>
      </c>
      <c r="I852" s="39" t="str">
        <f>'2_all_summary'!E851</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v>
      </c>
      <c r="J852" s="39">
        <f>IF(ISNUMBER(SEARCH("Yes",'2_all_summary'!$H851)),IF(ISNUMBER(SEARCH("Yes",'2_all_summary'!M851)),1,2),IF(ISNUMBER(SEARCH("No",'2_all_summary'!M851)),4,3))</f>
        <v>4</v>
      </c>
      <c r="K852" s="39">
        <f>IF(ISNUMBER(SEARCH("Yes",'2_all_summary'!$H851)),IF(ISNUMBER(SEARCH("Yes",'2_all_summary'!N851)),1,2),IF(ISNUMBER(SEARCH("No",'2_all_summary'!N851)),4,3))</f>
        <v>4</v>
      </c>
      <c r="L852" s="39">
        <f>IF(ISNUMBER(SEARCH("Yes",'2_all_summary'!$H851)),IF(ISNUMBER(SEARCH("Yes",'2_all_summary'!O851)),1,2),IF(ISNUMBER(SEARCH("No",'2_all_summary'!O851)),4,3))</f>
        <v>4</v>
      </c>
      <c r="M852" s="39">
        <f>IF(ISNUMBER(SEARCH("Yes",'2_all_summary'!$H851)),IF(0&lt;'2_all_summary'!P851,1,2),IF(0='2_all_summary'!P851,4,3))</f>
        <v>4</v>
      </c>
      <c r="N852" s="39">
        <f>IF(ISNUMBER(SEARCH("Yes",'2_all_summary'!$H851)),IF(ISNUMBER(SEARCH("Yes",'2_all_summary'!Q851)),1,2),IF(ISNUMBER(SEARCH("No",'2_all_summary'!Q851)),4,3))</f>
        <v>4</v>
      </c>
      <c r="O852" s="39">
        <f>IF(ISNUMBER(SEARCH("Yes",'2_all_summary'!$H851)),IF(ISNUMBER(SEARCH("Yes",'2_all_summary'!R851)),1,2),IF(ISNUMBER(SEARCH("No",'2_all_summary'!R851)),4,3))</f>
        <v>4</v>
      </c>
      <c r="P852" s="39">
        <f>IF(ISNUMBER(SEARCH("Yes",'2_all_summary'!$H851)),IF(ISNUMBER(SEARCH("Yes",'2_all_summary'!S851)),1,2),IF(ISNUMBER(SEARCH("No",'2_all_summary'!S851)),4,3))</f>
        <v>4</v>
      </c>
      <c r="Q852" s="39">
        <f>IF(ISNUMBER(SEARCH("Yes",'2_all_summary'!$H851)),IF(0&lt;'2_all_summary'!T851,1,2),IF(0='2_all_summary'!T851,4,3))</f>
        <v>4</v>
      </c>
      <c r="R852" s="39">
        <f>IF(ISNUMBER(SEARCH("Yes",'2_all_summary'!$H851)),IF(ISNUMBER(SEARCH("Yes",'2_all_summary'!U851)),1,2),IF(ISNUMBER(SEARCH("No",'2_all_summary'!U851)),4,3))</f>
        <v>4</v>
      </c>
    </row>
    <row r="853" spans="7:18" x14ac:dyDescent="0.3">
      <c r="G853" s="53"/>
      <c r="H853" s="39" t="str">
        <f>'2_all_summary'!D852</f>
        <v>Environmental health risk relationships, responsibility, and sources of information among Vietnamese Americans in coastal Mississippi</v>
      </c>
      <c r="I853" s="39" t="str">
        <f>'2_all_summary'!E852</f>
        <v>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v>
      </c>
      <c r="J853" s="39">
        <f>IF(ISNUMBER(SEARCH("Yes",'2_all_summary'!$H852)),IF(ISNUMBER(SEARCH("Yes",'2_all_summary'!M852)),1,2),IF(ISNUMBER(SEARCH("No",'2_all_summary'!M852)),4,3))</f>
        <v>4</v>
      </c>
      <c r="K853" s="39">
        <f>IF(ISNUMBER(SEARCH("Yes",'2_all_summary'!$H852)),IF(ISNUMBER(SEARCH("Yes",'2_all_summary'!N852)),1,2),IF(ISNUMBER(SEARCH("No",'2_all_summary'!N852)),4,3))</f>
        <v>4</v>
      </c>
      <c r="L853" s="39">
        <f>IF(ISNUMBER(SEARCH("Yes",'2_all_summary'!$H852)),IF(ISNUMBER(SEARCH("Yes",'2_all_summary'!O852)),1,2),IF(ISNUMBER(SEARCH("No",'2_all_summary'!O852)),4,3))</f>
        <v>4</v>
      </c>
      <c r="M853" s="39">
        <f>IF(ISNUMBER(SEARCH("Yes",'2_all_summary'!$H852)),IF(0&lt;'2_all_summary'!P852,1,2),IF(0='2_all_summary'!P852,4,3))</f>
        <v>4</v>
      </c>
      <c r="N853" s="39">
        <f>IF(ISNUMBER(SEARCH("Yes",'2_all_summary'!$H852)),IF(ISNUMBER(SEARCH("Yes",'2_all_summary'!Q852)),1,2),IF(ISNUMBER(SEARCH("No",'2_all_summary'!Q852)),4,3))</f>
        <v>4</v>
      </c>
      <c r="O853" s="39">
        <f>IF(ISNUMBER(SEARCH("Yes",'2_all_summary'!$H852)),IF(ISNUMBER(SEARCH("Yes",'2_all_summary'!R852)),1,2),IF(ISNUMBER(SEARCH("No",'2_all_summary'!R852)),4,3))</f>
        <v>4</v>
      </c>
      <c r="P853" s="39">
        <f>IF(ISNUMBER(SEARCH("Yes",'2_all_summary'!$H852)),IF(ISNUMBER(SEARCH("Yes",'2_all_summary'!S852)),1,2),IF(ISNUMBER(SEARCH("No",'2_all_summary'!S852)),4,3))</f>
        <v>4</v>
      </c>
      <c r="Q853" s="39">
        <f>IF(ISNUMBER(SEARCH("Yes",'2_all_summary'!$H852)),IF(0&lt;'2_all_summary'!T852,1,2),IF(0='2_all_summary'!T852,4,3))</f>
        <v>4</v>
      </c>
      <c r="R853" s="39">
        <f>IF(ISNUMBER(SEARCH("Yes",'2_all_summary'!$H852)),IF(ISNUMBER(SEARCH("Yes",'2_all_summary'!U852)),1,2),IF(ISNUMBER(SEARCH("No",'2_all_summary'!U852)),4,3))</f>
        <v>4</v>
      </c>
    </row>
    <row r="854" spans="7:18" x14ac:dyDescent="0.3">
      <c r="G854" s="53"/>
      <c r="H854" s="39" t="str">
        <f>'2_all_summary'!D853</f>
        <v>Biological criteria for municipal wastewater effluent monitoring programs</v>
      </c>
      <c r="I854" s="39" t="str">
        <f>'2_all_summary'!E853</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v>
      </c>
      <c r="J854" s="39">
        <f>IF(ISNUMBER(SEARCH("Yes",'2_all_summary'!$H853)),IF(ISNUMBER(SEARCH("Yes",'2_all_summary'!M853)),1,2),IF(ISNUMBER(SEARCH("No",'2_all_summary'!M853)),4,3))</f>
        <v>4</v>
      </c>
      <c r="K854" s="39">
        <f>IF(ISNUMBER(SEARCH("Yes",'2_all_summary'!$H853)),IF(ISNUMBER(SEARCH("Yes",'2_all_summary'!N853)),1,2),IF(ISNUMBER(SEARCH("No",'2_all_summary'!N853)),4,3))</f>
        <v>4</v>
      </c>
      <c r="L854" s="39">
        <f>IF(ISNUMBER(SEARCH("Yes",'2_all_summary'!$H853)),IF(ISNUMBER(SEARCH("Yes",'2_all_summary'!O853)),1,2),IF(ISNUMBER(SEARCH("No",'2_all_summary'!O853)),4,3))</f>
        <v>4</v>
      </c>
      <c r="M854" s="39">
        <f>IF(ISNUMBER(SEARCH("Yes",'2_all_summary'!$H853)),IF(0&lt;'2_all_summary'!P853,1,2),IF(0='2_all_summary'!P853,4,3))</f>
        <v>4</v>
      </c>
      <c r="N854" s="39">
        <f>IF(ISNUMBER(SEARCH("Yes",'2_all_summary'!$H853)),IF(ISNUMBER(SEARCH("Yes",'2_all_summary'!Q853)),1,2),IF(ISNUMBER(SEARCH("No",'2_all_summary'!Q853)),4,3))</f>
        <v>4</v>
      </c>
      <c r="O854" s="39">
        <f>IF(ISNUMBER(SEARCH("Yes",'2_all_summary'!$H853)),IF(ISNUMBER(SEARCH("Yes",'2_all_summary'!R853)),1,2),IF(ISNUMBER(SEARCH("No",'2_all_summary'!R853)),4,3))</f>
        <v>4</v>
      </c>
      <c r="P854" s="39">
        <f>IF(ISNUMBER(SEARCH("Yes",'2_all_summary'!$H853)),IF(ISNUMBER(SEARCH("Yes",'2_all_summary'!S853)),1,2),IF(ISNUMBER(SEARCH("No",'2_all_summary'!S853)),4,3))</f>
        <v>4</v>
      </c>
      <c r="Q854" s="39">
        <f>IF(ISNUMBER(SEARCH("Yes",'2_all_summary'!$H853)),IF(0&lt;'2_all_summary'!T853,1,2),IF(0='2_all_summary'!T853,4,3))</f>
        <v>4</v>
      </c>
      <c r="R854" s="39">
        <f>IF(ISNUMBER(SEARCH("Yes",'2_all_summary'!$H853)),IF(ISNUMBER(SEARCH("Yes",'2_all_summary'!U853)),1,2),IF(ISNUMBER(SEARCH("No",'2_all_summary'!U853)),4,3))</f>
        <v>4</v>
      </c>
    </row>
    <row r="855" spans="7:18" x14ac:dyDescent="0.3">
      <c r="G855" s="53"/>
      <c r="H855" s="39" t="str">
        <f>'2_all_summary'!D854</f>
        <v>Assessing natural resource management through integrated environmental and social-economic accounting: The case of a Namibian conservancy</v>
      </c>
      <c r="I855" s="39" t="str">
        <f>'2_all_summary'!E854</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v>
      </c>
      <c r="J855" s="39">
        <f>IF(ISNUMBER(SEARCH("Yes",'2_all_summary'!$H854)),IF(ISNUMBER(SEARCH("Yes",'2_all_summary'!M854)),1,2),IF(ISNUMBER(SEARCH("No",'2_all_summary'!M854)),4,3))</f>
        <v>4</v>
      </c>
      <c r="K855" s="39">
        <f>IF(ISNUMBER(SEARCH("Yes",'2_all_summary'!$H854)),IF(ISNUMBER(SEARCH("Yes",'2_all_summary'!N854)),1,2),IF(ISNUMBER(SEARCH("No",'2_all_summary'!N854)),4,3))</f>
        <v>4</v>
      </c>
      <c r="L855" s="39">
        <f>IF(ISNUMBER(SEARCH("Yes",'2_all_summary'!$H854)),IF(ISNUMBER(SEARCH("Yes",'2_all_summary'!O854)),1,2),IF(ISNUMBER(SEARCH("No",'2_all_summary'!O854)),4,3))</f>
        <v>4</v>
      </c>
      <c r="M855" s="39">
        <f>IF(ISNUMBER(SEARCH("Yes",'2_all_summary'!$H854)),IF(0&lt;'2_all_summary'!P854,1,2),IF(0='2_all_summary'!P854,4,3))</f>
        <v>4</v>
      </c>
      <c r="N855" s="39">
        <f>IF(ISNUMBER(SEARCH("Yes",'2_all_summary'!$H854)),IF(ISNUMBER(SEARCH("Yes",'2_all_summary'!Q854)),1,2),IF(ISNUMBER(SEARCH("No",'2_all_summary'!Q854)),4,3))</f>
        <v>4</v>
      </c>
      <c r="O855" s="39">
        <f>IF(ISNUMBER(SEARCH("Yes",'2_all_summary'!$H854)),IF(ISNUMBER(SEARCH("Yes",'2_all_summary'!R854)),1,2),IF(ISNUMBER(SEARCH("No",'2_all_summary'!R854)),4,3))</f>
        <v>4</v>
      </c>
      <c r="P855" s="39">
        <f>IF(ISNUMBER(SEARCH("Yes",'2_all_summary'!$H854)),IF(ISNUMBER(SEARCH("Yes",'2_all_summary'!S854)),1,2),IF(ISNUMBER(SEARCH("No",'2_all_summary'!S854)),4,3))</f>
        <v>4</v>
      </c>
      <c r="Q855" s="39">
        <f>IF(ISNUMBER(SEARCH("Yes",'2_all_summary'!$H854)),IF(0&lt;'2_all_summary'!T854,1,2),IF(0='2_all_summary'!T854,4,3))</f>
        <v>4</v>
      </c>
      <c r="R855" s="39">
        <f>IF(ISNUMBER(SEARCH("Yes",'2_all_summary'!$H854)),IF(ISNUMBER(SEARCH("Yes",'2_all_summary'!U854)),1,2),IF(ISNUMBER(SEARCH("No",'2_all_summary'!U854)),4,3))</f>
        <v>4</v>
      </c>
    </row>
    <row r="856" spans="7:18" x14ac:dyDescent="0.3">
      <c r="G856" s="53"/>
      <c r="H856" s="39" t="str">
        <f>'2_all_summary'!D855</f>
        <v>Nature and level of support to the community based fisheries activities in the coastal towns</v>
      </c>
      <c r="I856" s="39" t="str">
        <f>'2_all_summary'!E855</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v>
      </c>
      <c r="J856" s="39">
        <f>IF(ISNUMBER(SEARCH("Yes",'2_all_summary'!$H855)),IF(ISNUMBER(SEARCH("Yes",'2_all_summary'!M855)),1,2),IF(ISNUMBER(SEARCH("No",'2_all_summary'!M855)),4,3))</f>
        <v>4</v>
      </c>
      <c r="K856" s="39">
        <f>IF(ISNUMBER(SEARCH("Yes",'2_all_summary'!$H855)),IF(ISNUMBER(SEARCH("Yes",'2_all_summary'!N855)),1,2),IF(ISNUMBER(SEARCH("No",'2_all_summary'!N855)),4,3))</f>
        <v>4</v>
      </c>
      <c r="L856" s="39">
        <f>IF(ISNUMBER(SEARCH("Yes",'2_all_summary'!$H855)),IF(ISNUMBER(SEARCH("Yes",'2_all_summary'!O855)),1,2),IF(ISNUMBER(SEARCH("No",'2_all_summary'!O855)),4,3))</f>
        <v>4</v>
      </c>
      <c r="M856" s="39">
        <f>IF(ISNUMBER(SEARCH("Yes",'2_all_summary'!$H855)),IF(0&lt;'2_all_summary'!P855,1,2),IF(0='2_all_summary'!P855,4,3))</f>
        <v>4</v>
      </c>
      <c r="N856" s="39">
        <f>IF(ISNUMBER(SEARCH("Yes",'2_all_summary'!$H855)),IF(ISNUMBER(SEARCH("Yes",'2_all_summary'!Q855)),1,2),IF(ISNUMBER(SEARCH("No",'2_all_summary'!Q855)),4,3))</f>
        <v>4</v>
      </c>
      <c r="O856" s="39">
        <f>IF(ISNUMBER(SEARCH("Yes",'2_all_summary'!$H855)),IF(ISNUMBER(SEARCH("Yes",'2_all_summary'!R855)),1,2),IF(ISNUMBER(SEARCH("No",'2_all_summary'!R855)),4,3))</f>
        <v>4</v>
      </c>
      <c r="P856" s="39">
        <f>IF(ISNUMBER(SEARCH("Yes",'2_all_summary'!$H855)),IF(ISNUMBER(SEARCH("Yes",'2_all_summary'!S855)),1,2),IF(ISNUMBER(SEARCH("No",'2_all_summary'!S855)),4,3))</f>
        <v>4</v>
      </c>
      <c r="Q856" s="39">
        <f>IF(ISNUMBER(SEARCH("Yes",'2_all_summary'!$H855)),IF(0&lt;'2_all_summary'!T855,1,2),IF(0='2_all_summary'!T855,4,3))</f>
        <v>4</v>
      </c>
      <c r="R856" s="39">
        <f>IF(ISNUMBER(SEARCH("Yes",'2_all_summary'!$H855)),IF(ISNUMBER(SEARCH("Yes",'2_all_summary'!U855)),1,2),IF(ISNUMBER(SEARCH("No",'2_all_summary'!U855)),4,3))</f>
        <v>4</v>
      </c>
    </row>
    <row r="857" spans="7:18" x14ac:dyDescent="0.3">
      <c r="G857" s="53"/>
      <c r="H857" s="39" t="str">
        <f>'2_all_summary'!D856</f>
        <v>Untangling the drivers of community cohesion in small-scale fisheries</v>
      </c>
      <c r="I857" s="39" t="str">
        <f>'2_all_summary'!E856</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v>
      </c>
      <c r="J857" s="39">
        <f>IF(ISNUMBER(SEARCH("Yes",'2_all_summary'!$H856)),IF(ISNUMBER(SEARCH("Yes",'2_all_summary'!M856)),1,2),IF(ISNUMBER(SEARCH("No",'2_all_summary'!M856)),4,3))</f>
        <v>4</v>
      </c>
      <c r="K857" s="39">
        <f>IF(ISNUMBER(SEARCH("Yes",'2_all_summary'!$H856)),IF(ISNUMBER(SEARCH("Yes",'2_all_summary'!N856)),1,2),IF(ISNUMBER(SEARCH("No",'2_all_summary'!N856)),4,3))</f>
        <v>4</v>
      </c>
      <c r="L857" s="39">
        <f>IF(ISNUMBER(SEARCH("Yes",'2_all_summary'!$H856)),IF(ISNUMBER(SEARCH("Yes",'2_all_summary'!O856)),1,2),IF(ISNUMBER(SEARCH("No",'2_all_summary'!O856)),4,3))</f>
        <v>4</v>
      </c>
      <c r="M857" s="39">
        <f>IF(ISNUMBER(SEARCH("Yes",'2_all_summary'!$H856)),IF(0&lt;'2_all_summary'!P856,1,2),IF(0='2_all_summary'!P856,4,3))</f>
        <v>4</v>
      </c>
      <c r="N857" s="39">
        <f>IF(ISNUMBER(SEARCH("Yes",'2_all_summary'!$H856)),IF(ISNUMBER(SEARCH("Yes",'2_all_summary'!Q856)),1,2),IF(ISNUMBER(SEARCH("No",'2_all_summary'!Q856)),4,3))</f>
        <v>4</v>
      </c>
      <c r="O857" s="39">
        <f>IF(ISNUMBER(SEARCH("Yes",'2_all_summary'!$H856)),IF(ISNUMBER(SEARCH("Yes",'2_all_summary'!R856)),1,2),IF(ISNUMBER(SEARCH("No",'2_all_summary'!R856)),4,3))</f>
        <v>4</v>
      </c>
      <c r="P857" s="39">
        <f>IF(ISNUMBER(SEARCH("Yes",'2_all_summary'!$H856)),IF(ISNUMBER(SEARCH("Yes",'2_all_summary'!S856)),1,2),IF(ISNUMBER(SEARCH("No",'2_all_summary'!S856)),4,3))</f>
        <v>4</v>
      </c>
      <c r="Q857" s="39">
        <f>IF(ISNUMBER(SEARCH("Yes",'2_all_summary'!$H856)),IF(0&lt;'2_all_summary'!T856,1,2),IF(0='2_all_summary'!T856,4,3))</f>
        <v>4</v>
      </c>
      <c r="R857" s="39">
        <f>IF(ISNUMBER(SEARCH("Yes",'2_all_summary'!$H856)),IF(ISNUMBER(SEARCH("Yes",'2_all_summary'!U856)),1,2),IF(ISNUMBER(SEARCH("No",'2_all_summary'!U856)),4,3))</f>
        <v>4</v>
      </c>
    </row>
    <row r="858" spans="7:18" x14ac:dyDescent="0.3">
      <c r="G858" s="53"/>
      <c r="H858" s="39" t="str">
        <f>'2_all_summary'!D857</f>
        <v>Mind the gap between aspiration and practice in co-managing marine protected areas: A case study from Negros Occidental, Philippines</v>
      </c>
      <c r="I858" s="39" t="str">
        <f>'2_all_summary'!E857</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v>
      </c>
      <c r="J858" s="39">
        <f>IF(ISNUMBER(SEARCH("Yes",'2_all_summary'!$H857)),IF(ISNUMBER(SEARCH("Yes",'2_all_summary'!M857)),1,2),IF(ISNUMBER(SEARCH("No",'2_all_summary'!M857)),4,3))</f>
        <v>4</v>
      </c>
      <c r="K858" s="39">
        <f>IF(ISNUMBER(SEARCH("Yes",'2_all_summary'!$H857)),IF(ISNUMBER(SEARCH("Yes",'2_all_summary'!N857)),1,2),IF(ISNUMBER(SEARCH("No",'2_all_summary'!N857)),4,3))</f>
        <v>4</v>
      </c>
      <c r="L858" s="39">
        <f>IF(ISNUMBER(SEARCH("Yes",'2_all_summary'!$H857)),IF(ISNUMBER(SEARCH("Yes",'2_all_summary'!O857)),1,2),IF(ISNUMBER(SEARCH("No",'2_all_summary'!O857)),4,3))</f>
        <v>4</v>
      </c>
      <c r="M858" s="39">
        <f>IF(ISNUMBER(SEARCH("Yes",'2_all_summary'!$H857)),IF(0&lt;'2_all_summary'!P857,1,2),IF(0='2_all_summary'!P857,4,3))</f>
        <v>4</v>
      </c>
      <c r="N858" s="39">
        <f>IF(ISNUMBER(SEARCH("Yes",'2_all_summary'!$H857)),IF(ISNUMBER(SEARCH("Yes",'2_all_summary'!Q857)),1,2),IF(ISNUMBER(SEARCH("No",'2_all_summary'!Q857)),4,3))</f>
        <v>4</v>
      </c>
      <c r="O858" s="39">
        <f>IF(ISNUMBER(SEARCH("Yes",'2_all_summary'!$H857)),IF(ISNUMBER(SEARCH("Yes",'2_all_summary'!R857)),1,2),IF(ISNUMBER(SEARCH("No",'2_all_summary'!R857)),4,3))</f>
        <v>4</v>
      </c>
      <c r="P858" s="39">
        <f>IF(ISNUMBER(SEARCH("Yes",'2_all_summary'!$H857)),IF(ISNUMBER(SEARCH("Yes",'2_all_summary'!S857)),1,2),IF(ISNUMBER(SEARCH("No",'2_all_summary'!S857)),4,3))</f>
        <v>4</v>
      </c>
      <c r="Q858" s="39">
        <f>IF(ISNUMBER(SEARCH("Yes",'2_all_summary'!$H857)),IF(0&lt;'2_all_summary'!T857,1,2),IF(0='2_all_summary'!T857,4,3))</f>
        <v>4</v>
      </c>
      <c r="R858" s="39">
        <f>IF(ISNUMBER(SEARCH("Yes",'2_all_summary'!$H857)),IF(ISNUMBER(SEARCH("Yes",'2_all_summary'!U857)),1,2),IF(ISNUMBER(SEARCH("No",'2_all_summary'!U857)),4,3))</f>
        <v>4</v>
      </c>
    </row>
    <row r="859" spans="7:18" x14ac:dyDescent="0.3">
      <c r="G859" s="53"/>
      <c r="H859" s="39" t="str">
        <f>'2_all_summary'!D858</f>
        <v>Ecological changes in the coral reef communities of indonesiaâ€™s bali barat national park, 2011â€“2016</v>
      </c>
      <c r="I859" s="39" t="str">
        <f>'2_all_summary'!E858</f>
        <v>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v>
      </c>
      <c r="J859" s="39">
        <f>IF(ISNUMBER(SEARCH("Yes",'2_all_summary'!$H858)),IF(ISNUMBER(SEARCH("Yes",'2_all_summary'!M858)),1,2),IF(ISNUMBER(SEARCH("No",'2_all_summary'!M858)),4,3))</f>
        <v>4</v>
      </c>
      <c r="K859" s="39">
        <f>IF(ISNUMBER(SEARCH("Yes",'2_all_summary'!$H858)),IF(ISNUMBER(SEARCH("Yes",'2_all_summary'!N858)),1,2),IF(ISNUMBER(SEARCH("No",'2_all_summary'!N858)),4,3))</f>
        <v>4</v>
      </c>
      <c r="L859" s="39">
        <f>IF(ISNUMBER(SEARCH("Yes",'2_all_summary'!$H858)),IF(ISNUMBER(SEARCH("Yes",'2_all_summary'!O858)),1,2),IF(ISNUMBER(SEARCH("No",'2_all_summary'!O858)),4,3))</f>
        <v>4</v>
      </c>
      <c r="M859" s="39">
        <f>IF(ISNUMBER(SEARCH("Yes",'2_all_summary'!$H858)),IF(0&lt;'2_all_summary'!P858,1,2),IF(0='2_all_summary'!P858,4,3))</f>
        <v>4</v>
      </c>
      <c r="N859" s="39">
        <f>IF(ISNUMBER(SEARCH("Yes",'2_all_summary'!$H858)),IF(ISNUMBER(SEARCH("Yes",'2_all_summary'!Q858)),1,2),IF(ISNUMBER(SEARCH("No",'2_all_summary'!Q858)),4,3))</f>
        <v>4</v>
      </c>
      <c r="O859" s="39">
        <f>IF(ISNUMBER(SEARCH("Yes",'2_all_summary'!$H858)),IF(ISNUMBER(SEARCH("Yes",'2_all_summary'!R858)),1,2),IF(ISNUMBER(SEARCH("No",'2_all_summary'!R858)),4,3))</f>
        <v>4</v>
      </c>
      <c r="P859" s="39">
        <f>IF(ISNUMBER(SEARCH("Yes",'2_all_summary'!$H858)),IF(ISNUMBER(SEARCH("Yes",'2_all_summary'!S858)),1,2),IF(ISNUMBER(SEARCH("No",'2_all_summary'!S858)),4,3))</f>
        <v>4</v>
      </c>
      <c r="Q859" s="39">
        <f>IF(ISNUMBER(SEARCH("Yes",'2_all_summary'!$H858)),IF(0&lt;'2_all_summary'!T858,1,2),IF(0='2_all_summary'!T858,4,3))</f>
        <v>4</v>
      </c>
      <c r="R859" s="39">
        <f>IF(ISNUMBER(SEARCH("Yes",'2_all_summary'!$H858)),IF(ISNUMBER(SEARCH("Yes",'2_all_summary'!U858)),1,2),IF(ISNUMBER(SEARCH("No",'2_all_summary'!U858)),4,3))</f>
        <v>4</v>
      </c>
    </row>
    <row r="860" spans="7:18" x14ac:dyDescent="0.3">
      <c r="G860" s="53"/>
      <c r="H860" s="39" t="str">
        <f>'2_all_summary'!D859</f>
        <v>Production trends, and challenges for biodiversity conservation and sustainable fisheries management of kaptai lake, the largest reservoir in bangladesh</v>
      </c>
      <c r="I860" s="39" t="str">
        <f>'2_all_summary'!E859</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v>
      </c>
      <c r="J860" s="39">
        <f>IF(ISNUMBER(SEARCH("Yes",'2_all_summary'!$H859)),IF(ISNUMBER(SEARCH("Yes",'2_all_summary'!M859)),1,2),IF(ISNUMBER(SEARCH("No",'2_all_summary'!M859)),4,3))</f>
        <v>4</v>
      </c>
      <c r="K860" s="39">
        <f>IF(ISNUMBER(SEARCH("Yes",'2_all_summary'!$H859)),IF(ISNUMBER(SEARCH("Yes",'2_all_summary'!N859)),1,2),IF(ISNUMBER(SEARCH("No",'2_all_summary'!N859)),4,3))</f>
        <v>4</v>
      </c>
      <c r="L860" s="39">
        <f>IF(ISNUMBER(SEARCH("Yes",'2_all_summary'!$H859)),IF(ISNUMBER(SEARCH("Yes",'2_all_summary'!O859)),1,2),IF(ISNUMBER(SEARCH("No",'2_all_summary'!O859)),4,3))</f>
        <v>4</v>
      </c>
      <c r="M860" s="39">
        <f>IF(ISNUMBER(SEARCH("Yes",'2_all_summary'!$H859)),IF(0&lt;'2_all_summary'!P859,1,2),IF(0='2_all_summary'!P859,4,3))</f>
        <v>4</v>
      </c>
      <c r="N860" s="39">
        <f>IF(ISNUMBER(SEARCH("Yes",'2_all_summary'!$H859)),IF(ISNUMBER(SEARCH("Yes",'2_all_summary'!Q859)),1,2),IF(ISNUMBER(SEARCH("No",'2_all_summary'!Q859)),4,3))</f>
        <v>4</v>
      </c>
      <c r="O860" s="39">
        <f>IF(ISNUMBER(SEARCH("Yes",'2_all_summary'!$H859)),IF(ISNUMBER(SEARCH("Yes",'2_all_summary'!R859)),1,2),IF(ISNUMBER(SEARCH("No",'2_all_summary'!R859)),4,3))</f>
        <v>4</v>
      </c>
      <c r="P860" s="39">
        <f>IF(ISNUMBER(SEARCH("Yes",'2_all_summary'!$H859)),IF(ISNUMBER(SEARCH("Yes",'2_all_summary'!S859)),1,2),IF(ISNUMBER(SEARCH("No",'2_all_summary'!S859)),4,3))</f>
        <v>4</v>
      </c>
      <c r="Q860" s="39">
        <f>IF(ISNUMBER(SEARCH("Yes",'2_all_summary'!$H859)),IF(0&lt;'2_all_summary'!T859,1,2),IF(0='2_all_summary'!T859,4,3))</f>
        <v>4</v>
      </c>
      <c r="R860" s="39">
        <f>IF(ISNUMBER(SEARCH("Yes",'2_all_summary'!$H859)),IF(ISNUMBER(SEARCH("Yes",'2_all_summary'!U859)),1,2),IF(ISNUMBER(SEARCH("No",'2_all_summary'!U859)),4,3))</f>
        <v>4</v>
      </c>
    </row>
    <row r="861" spans="7:18" x14ac:dyDescent="0.3">
      <c r="G861" s="53"/>
      <c r="H861" s="39" t="str">
        <f>'2_all_summary'!D860</f>
        <v>How locally designed access and use controls can prevent the tragedy of the commons in a Mexican small-scale fishing community</v>
      </c>
      <c r="I861" s="39" t="str">
        <f>'2_all_summary'!E860</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v>
      </c>
      <c r="J861" s="39">
        <f>IF(ISNUMBER(SEARCH("Yes",'2_all_summary'!$H860)),IF(ISNUMBER(SEARCH("Yes",'2_all_summary'!M860)),1,2),IF(ISNUMBER(SEARCH("No",'2_all_summary'!M860)),4,3))</f>
        <v>4</v>
      </c>
      <c r="K861" s="39">
        <f>IF(ISNUMBER(SEARCH("Yes",'2_all_summary'!$H860)),IF(ISNUMBER(SEARCH("Yes",'2_all_summary'!N860)),1,2),IF(ISNUMBER(SEARCH("No",'2_all_summary'!N860)),4,3))</f>
        <v>4</v>
      </c>
      <c r="L861" s="39">
        <f>IF(ISNUMBER(SEARCH("Yes",'2_all_summary'!$H860)),IF(ISNUMBER(SEARCH("Yes",'2_all_summary'!O860)),1,2),IF(ISNUMBER(SEARCH("No",'2_all_summary'!O860)),4,3))</f>
        <v>4</v>
      </c>
      <c r="M861" s="39">
        <f>IF(ISNUMBER(SEARCH("Yes",'2_all_summary'!$H860)),IF(0&lt;'2_all_summary'!P860,1,2),IF(0='2_all_summary'!P860,4,3))</f>
        <v>4</v>
      </c>
      <c r="N861" s="39">
        <f>IF(ISNUMBER(SEARCH("Yes",'2_all_summary'!$H860)),IF(ISNUMBER(SEARCH("Yes",'2_all_summary'!Q860)),1,2),IF(ISNUMBER(SEARCH("No",'2_all_summary'!Q860)),4,3))</f>
        <v>4</v>
      </c>
      <c r="O861" s="39">
        <f>IF(ISNUMBER(SEARCH("Yes",'2_all_summary'!$H860)),IF(ISNUMBER(SEARCH("Yes",'2_all_summary'!R860)),1,2),IF(ISNUMBER(SEARCH("No",'2_all_summary'!R860)),4,3))</f>
        <v>4</v>
      </c>
      <c r="P861" s="39">
        <f>IF(ISNUMBER(SEARCH("Yes",'2_all_summary'!$H860)),IF(ISNUMBER(SEARCH("Yes",'2_all_summary'!S860)),1,2),IF(ISNUMBER(SEARCH("No",'2_all_summary'!S860)),4,3))</f>
        <v>4</v>
      </c>
      <c r="Q861" s="39">
        <f>IF(ISNUMBER(SEARCH("Yes",'2_all_summary'!$H860)),IF(0&lt;'2_all_summary'!T860,1,2),IF(0='2_all_summary'!T860,4,3))</f>
        <v>4</v>
      </c>
      <c r="R861" s="39">
        <f>IF(ISNUMBER(SEARCH("Yes",'2_all_summary'!$H860)),IF(ISNUMBER(SEARCH("Yes",'2_all_summary'!U860)),1,2),IF(ISNUMBER(SEARCH("No",'2_all_summary'!U860)),4,3))</f>
        <v>4</v>
      </c>
    </row>
    <row r="862" spans="7:18" x14ac:dyDescent="0.3">
      <c r="G862" s="53"/>
      <c r="H862" s="39" t="str">
        <f>'2_all_summary'!D861</f>
        <v>Towards a more robust approach for the restoration of mangroves in Vietnam</v>
      </c>
      <c r="I862" s="39" t="str">
        <f>'2_all_summary'!E861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v>
      </c>
      <c r="J862" s="39">
        <f>IF(ISNUMBER(SEARCH("Yes",'2_all_summary'!$H861)),IF(ISNUMBER(SEARCH("Yes",'2_all_summary'!M861)),1,2),IF(ISNUMBER(SEARCH("No",'2_all_summary'!M861)),4,3))</f>
        <v>4</v>
      </c>
      <c r="K862" s="39">
        <f>IF(ISNUMBER(SEARCH("Yes",'2_all_summary'!$H861)),IF(ISNUMBER(SEARCH("Yes",'2_all_summary'!N861)),1,2),IF(ISNUMBER(SEARCH("No",'2_all_summary'!N861)),4,3))</f>
        <v>4</v>
      </c>
      <c r="L862" s="39">
        <f>IF(ISNUMBER(SEARCH("Yes",'2_all_summary'!$H861)),IF(ISNUMBER(SEARCH("Yes",'2_all_summary'!O861)),1,2),IF(ISNUMBER(SEARCH("No",'2_all_summary'!O861)),4,3))</f>
        <v>4</v>
      </c>
      <c r="M862" s="39">
        <f>IF(ISNUMBER(SEARCH("Yes",'2_all_summary'!$H861)),IF(0&lt;'2_all_summary'!P861,1,2),IF(0='2_all_summary'!P861,4,3))</f>
        <v>4</v>
      </c>
      <c r="N862" s="39">
        <f>IF(ISNUMBER(SEARCH("Yes",'2_all_summary'!$H861)),IF(ISNUMBER(SEARCH("Yes",'2_all_summary'!Q861)),1,2),IF(ISNUMBER(SEARCH("No",'2_all_summary'!Q861)),4,3))</f>
        <v>4</v>
      </c>
      <c r="O862" s="39">
        <f>IF(ISNUMBER(SEARCH("Yes",'2_all_summary'!$H861)),IF(ISNUMBER(SEARCH("Yes",'2_all_summary'!R861)),1,2),IF(ISNUMBER(SEARCH("No",'2_all_summary'!R861)),4,3))</f>
        <v>4</v>
      </c>
      <c r="P862" s="39">
        <f>IF(ISNUMBER(SEARCH("Yes",'2_all_summary'!$H861)),IF(ISNUMBER(SEARCH("Yes",'2_all_summary'!S861)),1,2),IF(ISNUMBER(SEARCH("No",'2_all_summary'!S861)),4,3))</f>
        <v>4</v>
      </c>
      <c r="Q862" s="39">
        <f>IF(ISNUMBER(SEARCH("Yes",'2_all_summary'!$H861)),IF(0&lt;'2_all_summary'!T861,1,2),IF(0='2_all_summary'!T861,4,3))</f>
        <v>4</v>
      </c>
      <c r="R862" s="39">
        <f>IF(ISNUMBER(SEARCH("Yes",'2_all_summary'!$H861)),IF(ISNUMBER(SEARCH("Yes",'2_all_summary'!U861)),1,2),IF(ISNUMBER(SEARCH("No",'2_all_summary'!U861)),4,3))</f>
        <v>4</v>
      </c>
    </row>
    <row r="863" spans="7:18" x14ac:dyDescent="0.3">
      <c r="G863" s="53"/>
      <c r="H863" s="39" t="str">
        <f>'2_all_summary'!D862</f>
        <v>The Coral, Solomon and Bismarck Seas Region</v>
      </c>
      <c r="I863" s="39" t="str">
        <f>'2_all_summary'!E862</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863" s="39">
        <f>IF(ISNUMBER(SEARCH("Yes",'2_all_summary'!$H862)),IF(ISNUMBER(SEARCH("Yes",'2_all_summary'!M862)),1,2),IF(ISNUMBER(SEARCH("No",'2_all_summary'!M862)),4,3))</f>
        <v>3</v>
      </c>
      <c r="K863" s="39">
        <f>IF(ISNUMBER(SEARCH("Yes",'2_all_summary'!$H862)),IF(ISNUMBER(SEARCH("Yes",'2_all_summary'!N862)),1,2),IF(ISNUMBER(SEARCH("No",'2_all_summary'!N862)),4,3))</f>
        <v>3</v>
      </c>
      <c r="L863" s="39">
        <f>IF(ISNUMBER(SEARCH("Yes",'2_all_summary'!$H862)),IF(ISNUMBER(SEARCH("Yes",'2_all_summary'!O862)),1,2),IF(ISNUMBER(SEARCH("No",'2_all_summary'!O862)),4,3))</f>
        <v>3</v>
      </c>
      <c r="M863" s="39">
        <f>IF(ISNUMBER(SEARCH("Yes",'2_all_summary'!$H862)),IF(0&lt;'2_all_summary'!P862,1,2),IF(0='2_all_summary'!P862,4,3))</f>
        <v>3</v>
      </c>
      <c r="N863" s="39">
        <f>IF(ISNUMBER(SEARCH("Yes",'2_all_summary'!$H862)),IF(ISNUMBER(SEARCH("Yes",'2_all_summary'!Q862)),1,2),IF(ISNUMBER(SEARCH("No",'2_all_summary'!Q862)),4,3))</f>
        <v>3</v>
      </c>
      <c r="O863" s="39">
        <f>IF(ISNUMBER(SEARCH("Yes",'2_all_summary'!$H862)),IF(ISNUMBER(SEARCH("Yes",'2_all_summary'!R862)),1,2),IF(ISNUMBER(SEARCH("No",'2_all_summary'!R862)),4,3))</f>
        <v>3</v>
      </c>
      <c r="P863" s="39">
        <f>IF(ISNUMBER(SEARCH("Yes",'2_all_summary'!$H862)),IF(ISNUMBER(SEARCH("Yes",'2_all_summary'!S862)),1,2),IF(ISNUMBER(SEARCH("No",'2_all_summary'!S862)),4,3))</f>
        <v>3</v>
      </c>
      <c r="Q863" s="39">
        <f>IF(ISNUMBER(SEARCH("Yes",'2_all_summary'!$H862)),IF(0&lt;'2_all_summary'!T862,1,2),IF(0='2_all_summary'!T862,4,3))</f>
        <v>3</v>
      </c>
      <c r="R863" s="39">
        <f>IF(ISNUMBER(SEARCH("Yes",'2_all_summary'!$H862)),IF(ISNUMBER(SEARCH("Yes",'2_all_summary'!U862)),1,2),IF(ISNUMBER(SEARCH("No",'2_all_summary'!U862)),4,3))</f>
        <v>3</v>
      </c>
    </row>
    <row r="864" spans="7:18" x14ac:dyDescent="0.3">
      <c r="G864" s="53"/>
      <c r="H864" s="39" t="str">
        <f>'2_all_summary'!D863</f>
        <v>Protected nearshore shallow and deep subtidal rocky reef communities differ in their trophic diversity but not their nutritional condition</v>
      </c>
      <c r="I864" s="39" t="str">
        <f>'2_all_summary'!E863</f>
        <v>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v>
      </c>
      <c r="J864" s="39">
        <f>IF(ISNUMBER(SEARCH("Yes",'2_all_summary'!$H863)),IF(ISNUMBER(SEARCH("Yes",'2_all_summary'!M863)),1,2),IF(ISNUMBER(SEARCH("No",'2_all_summary'!M863)),4,3))</f>
        <v>4</v>
      </c>
      <c r="K864" s="39">
        <f>IF(ISNUMBER(SEARCH("Yes",'2_all_summary'!$H863)),IF(ISNUMBER(SEARCH("Yes",'2_all_summary'!N863)),1,2),IF(ISNUMBER(SEARCH("No",'2_all_summary'!N863)),4,3))</f>
        <v>4</v>
      </c>
      <c r="L864" s="39">
        <f>IF(ISNUMBER(SEARCH("Yes",'2_all_summary'!$H863)),IF(ISNUMBER(SEARCH("Yes",'2_all_summary'!O863)),1,2),IF(ISNUMBER(SEARCH("No",'2_all_summary'!O863)),4,3))</f>
        <v>4</v>
      </c>
      <c r="M864" s="39">
        <f>IF(ISNUMBER(SEARCH("Yes",'2_all_summary'!$H863)),IF(0&lt;'2_all_summary'!P863,1,2),IF(0='2_all_summary'!P863,4,3))</f>
        <v>4</v>
      </c>
      <c r="N864" s="39">
        <f>IF(ISNUMBER(SEARCH("Yes",'2_all_summary'!$H863)),IF(ISNUMBER(SEARCH("Yes",'2_all_summary'!Q863)),1,2),IF(ISNUMBER(SEARCH("No",'2_all_summary'!Q863)),4,3))</f>
        <v>4</v>
      </c>
      <c r="O864" s="39">
        <f>IF(ISNUMBER(SEARCH("Yes",'2_all_summary'!$H863)),IF(ISNUMBER(SEARCH("Yes",'2_all_summary'!R863)),1,2),IF(ISNUMBER(SEARCH("No",'2_all_summary'!R863)),4,3))</f>
        <v>4</v>
      </c>
      <c r="P864" s="39">
        <f>IF(ISNUMBER(SEARCH("Yes",'2_all_summary'!$H863)),IF(ISNUMBER(SEARCH("Yes",'2_all_summary'!S863)),1,2),IF(ISNUMBER(SEARCH("No",'2_all_summary'!S863)),4,3))</f>
        <v>4</v>
      </c>
      <c r="Q864" s="39">
        <f>IF(ISNUMBER(SEARCH("Yes",'2_all_summary'!$H863)),IF(0&lt;'2_all_summary'!T863,1,2),IF(0='2_all_summary'!T863,4,3))</f>
        <v>4</v>
      </c>
      <c r="R864" s="39">
        <f>IF(ISNUMBER(SEARCH("Yes",'2_all_summary'!$H863)),IF(ISNUMBER(SEARCH("Yes",'2_all_summary'!U863)),1,2),IF(ISNUMBER(SEARCH("No",'2_all_summary'!U863)),4,3))</f>
        <v>4</v>
      </c>
    </row>
    <row r="865" spans="7:18" x14ac:dyDescent="0.3">
      <c r="G865" s="53"/>
      <c r="H865" s="39" t="str">
        <f>'2_all_summary'!D864</f>
        <v>Tipping the scale away from privatization and toward community-based fisheries: Policy and market alternatives in New England</v>
      </c>
      <c r="I865" s="39" t="str">
        <f>'2_all_summary'!E864</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865" s="39">
        <f>IF(ISNUMBER(SEARCH("Yes",'2_all_summary'!$H864)),IF(ISNUMBER(SEARCH("Yes",'2_all_summary'!M864)),1,2),IF(ISNUMBER(SEARCH("No",'2_all_summary'!M864)),4,3))</f>
        <v>4</v>
      </c>
      <c r="K865" s="39">
        <f>IF(ISNUMBER(SEARCH("Yes",'2_all_summary'!$H864)),IF(ISNUMBER(SEARCH("Yes",'2_all_summary'!N864)),1,2),IF(ISNUMBER(SEARCH("No",'2_all_summary'!N864)),4,3))</f>
        <v>4</v>
      </c>
      <c r="L865" s="39">
        <f>IF(ISNUMBER(SEARCH("Yes",'2_all_summary'!$H864)),IF(ISNUMBER(SEARCH("Yes",'2_all_summary'!O864)),1,2),IF(ISNUMBER(SEARCH("No",'2_all_summary'!O864)),4,3))</f>
        <v>4</v>
      </c>
      <c r="M865" s="39">
        <f>IF(ISNUMBER(SEARCH("Yes",'2_all_summary'!$H864)),IF(0&lt;'2_all_summary'!P864,1,2),IF(0='2_all_summary'!P864,4,3))</f>
        <v>4</v>
      </c>
      <c r="N865" s="39">
        <f>IF(ISNUMBER(SEARCH("Yes",'2_all_summary'!$H864)),IF(ISNUMBER(SEARCH("Yes",'2_all_summary'!Q864)),1,2),IF(ISNUMBER(SEARCH("No",'2_all_summary'!Q864)),4,3))</f>
        <v>4</v>
      </c>
      <c r="O865" s="39">
        <f>IF(ISNUMBER(SEARCH("Yes",'2_all_summary'!$H864)),IF(ISNUMBER(SEARCH("Yes",'2_all_summary'!R864)),1,2),IF(ISNUMBER(SEARCH("No",'2_all_summary'!R864)),4,3))</f>
        <v>4</v>
      </c>
      <c r="P865" s="39">
        <f>IF(ISNUMBER(SEARCH("Yes",'2_all_summary'!$H864)),IF(ISNUMBER(SEARCH("Yes",'2_all_summary'!S864)),1,2),IF(ISNUMBER(SEARCH("No",'2_all_summary'!S864)),4,3))</f>
        <v>4</v>
      </c>
      <c r="Q865" s="39">
        <f>IF(ISNUMBER(SEARCH("Yes",'2_all_summary'!$H864)),IF(0&lt;'2_all_summary'!T864,1,2),IF(0='2_all_summary'!T864,4,3))</f>
        <v>4</v>
      </c>
      <c r="R865" s="39">
        <f>IF(ISNUMBER(SEARCH("Yes",'2_all_summary'!$H864)),IF(ISNUMBER(SEARCH("Yes",'2_all_summary'!U864)),1,2),IF(ISNUMBER(SEARCH("No",'2_all_summary'!U864)),4,3))</f>
        <v>4</v>
      </c>
    </row>
    <row r="866" spans="7:18" x14ac:dyDescent="0.3">
      <c r="G866" s="53"/>
      <c r="H866" s="39" t="str">
        <f>'2_all_summary'!D865</f>
        <v>Analysis of institutional panglima laot as community based coastal resource management</v>
      </c>
      <c r="I866" s="39" t="str">
        <f>'2_all_summary'!E865</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v>
      </c>
      <c r="J866" s="39">
        <f>IF(ISNUMBER(SEARCH("Yes",'2_all_summary'!$H865)),IF(ISNUMBER(SEARCH("Yes",'2_all_summary'!M865)),1,2),IF(ISNUMBER(SEARCH("No",'2_all_summary'!M865)),4,3))</f>
        <v>4</v>
      </c>
      <c r="K866" s="39">
        <f>IF(ISNUMBER(SEARCH("Yes",'2_all_summary'!$H865)),IF(ISNUMBER(SEARCH("Yes",'2_all_summary'!N865)),1,2),IF(ISNUMBER(SEARCH("No",'2_all_summary'!N865)),4,3))</f>
        <v>4</v>
      </c>
      <c r="L866" s="39">
        <f>IF(ISNUMBER(SEARCH("Yes",'2_all_summary'!$H865)),IF(ISNUMBER(SEARCH("Yes",'2_all_summary'!O865)),1,2),IF(ISNUMBER(SEARCH("No",'2_all_summary'!O865)),4,3))</f>
        <v>4</v>
      </c>
      <c r="M866" s="39">
        <f>IF(ISNUMBER(SEARCH("Yes",'2_all_summary'!$H865)),IF(0&lt;'2_all_summary'!P865,1,2),IF(0='2_all_summary'!P865,4,3))</f>
        <v>4</v>
      </c>
      <c r="N866" s="39">
        <f>IF(ISNUMBER(SEARCH("Yes",'2_all_summary'!$H865)),IF(ISNUMBER(SEARCH("Yes",'2_all_summary'!Q865)),1,2),IF(ISNUMBER(SEARCH("No",'2_all_summary'!Q865)),4,3))</f>
        <v>4</v>
      </c>
      <c r="O866" s="39">
        <f>IF(ISNUMBER(SEARCH("Yes",'2_all_summary'!$H865)),IF(ISNUMBER(SEARCH("Yes",'2_all_summary'!R865)),1,2),IF(ISNUMBER(SEARCH("No",'2_all_summary'!R865)),4,3))</f>
        <v>4</v>
      </c>
      <c r="P866" s="39">
        <f>IF(ISNUMBER(SEARCH("Yes",'2_all_summary'!$H865)),IF(ISNUMBER(SEARCH("Yes",'2_all_summary'!S865)),1,2),IF(ISNUMBER(SEARCH("No",'2_all_summary'!S865)),4,3))</f>
        <v>4</v>
      </c>
      <c r="Q866" s="39">
        <f>IF(ISNUMBER(SEARCH("Yes",'2_all_summary'!$H865)),IF(0&lt;'2_all_summary'!T865,1,2),IF(0='2_all_summary'!T865,4,3))</f>
        <v>4</v>
      </c>
      <c r="R866" s="39">
        <f>IF(ISNUMBER(SEARCH("Yes",'2_all_summary'!$H865)),IF(ISNUMBER(SEARCH("Yes",'2_all_summary'!U865)),1,2),IF(ISNUMBER(SEARCH("No",'2_all_summary'!U865)),4,3))</f>
        <v>4</v>
      </c>
    </row>
    <row r="867" spans="7:18" x14ac:dyDescent="0.3">
      <c r="G867" s="53"/>
      <c r="H867" s="39" t="str">
        <f>'2_all_summary'!D866</f>
        <v>An epidemiologic transition of cardiovascular disease risk in Carriacou and Petite Martinique, Grenada: The Grenada heart project, 2005-2007</v>
      </c>
      <c r="I867" s="39" t="str">
        <f>'2_all_summary'!E866</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867" s="39">
        <f>IF(ISNUMBER(SEARCH("Yes",'2_all_summary'!$H866)),IF(ISNUMBER(SEARCH("Yes",'2_all_summary'!M866)),1,2),IF(ISNUMBER(SEARCH("No",'2_all_summary'!M866)),4,3))</f>
        <v>4</v>
      </c>
      <c r="K867" s="39">
        <f>IF(ISNUMBER(SEARCH("Yes",'2_all_summary'!$H866)),IF(ISNUMBER(SEARCH("Yes",'2_all_summary'!N866)),1,2),IF(ISNUMBER(SEARCH("No",'2_all_summary'!N866)),4,3))</f>
        <v>4</v>
      </c>
      <c r="L867" s="39">
        <f>IF(ISNUMBER(SEARCH("Yes",'2_all_summary'!$H866)),IF(ISNUMBER(SEARCH("Yes",'2_all_summary'!O866)),1,2),IF(ISNUMBER(SEARCH("No",'2_all_summary'!O866)),4,3))</f>
        <v>4</v>
      </c>
      <c r="M867" s="39">
        <f>IF(ISNUMBER(SEARCH("Yes",'2_all_summary'!$H866)),IF(0&lt;'2_all_summary'!P866,1,2),IF(0='2_all_summary'!P866,4,3))</f>
        <v>4</v>
      </c>
      <c r="N867" s="39">
        <f>IF(ISNUMBER(SEARCH("Yes",'2_all_summary'!$H866)),IF(ISNUMBER(SEARCH("Yes",'2_all_summary'!Q866)),1,2),IF(ISNUMBER(SEARCH("No",'2_all_summary'!Q866)),4,3))</f>
        <v>4</v>
      </c>
      <c r="O867" s="39">
        <f>IF(ISNUMBER(SEARCH("Yes",'2_all_summary'!$H866)),IF(ISNUMBER(SEARCH("Yes",'2_all_summary'!R866)),1,2),IF(ISNUMBER(SEARCH("No",'2_all_summary'!R866)),4,3))</f>
        <v>4</v>
      </c>
      <c r="P867" s="39">
        <f>IF(ISNUMBER(SEARCH("Yes",'2_all_summary'!$H866)),IF(ISNUMBER(SEARCH("Yes",'2_all_summary'!S866)),1,2),IF(ISNUMBER(SEARCH("No",'2_all_summary'!S866)),4,3))</f>
        <v>4</v>
      </c>
      <c r="Q867" s="39">
        <f>IF(ISNUMBER(SEARCH("Yes",'2_all_summary'!$H866)),IF(0&lt;'2_all_summary'!T866,1,2),IF(0='2_all_summary'!T866,4,3))</f>
        <v>4</v>
      </c>
      <c r="R867" s="39">
        <f>IF(ISNUMBER(SEARCH("Yes",'2_all_summary'!$H866)),IF(ISNUMBER(SEARCH("Yes",'2_all_summary'!U866)),1,2),IF(ISNUMBER(SEARCH("No",'2_all_summary'!U866)),4,3))</f>
        <v>4</v>
      </c>
    </row>
    <row r="868" spans="7:18" x14ac:dyDescent="0.3">
      <c r="G868" s="53"/>
      <c r="H868" s="39" t="str">
        <f>'2_all_summary'!D867</f>
        <v>Bottom-up community-based coral reef and fisheries restoration in Indonesia, Panama, and Palau</v>
      </c>
      <c r="I868" s="39" t="str">
        <f>'2_all_summary'!E867</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868" s="39">
        <f>IF(ISNUMBER(SEARCH("Yes",'2_all_summary'!$H867)),IF(ISNUMBER(SEARCH("Yes",'2_all_summary'!M867)),1,2),IF(ISNUMBER(SEARCH("No",'2_all_summary'!M867)),4,3))</f>
        <v>3</v>
      </c>
      <c r="K868" s="39">
        <f>IF(ISNUMBER(SEARCH("Yes",'2_all_summary'!$H867)),IF(ISNUMBER(SEARCH("Yes",'2_all_summary'!N867)),1,2),IF(ISNUMBER(SEARCH("No",'2_all_summary'!N867)),4,3))</f>
        <v>3</v>
      </c>
      <c r="L868" s="39">
        <f>IF(ISNUMBER(SEARCH("Yes",'2_all_summary'!$H867)),IF(ISNUMBER(SEARCH("Yes",'2_all_summary'!O867)),1,2),IF(ISNUMBER(SEARCH("No",'2_all_summary'!O867)),4,3))</f>
        <v>3</v>
      </c>
      <c r="M868" s="39">
        <f>IF(ISNUMBER(SEARCH("Yes",'2_all_summary'!$H867)),IF(0&lt;'2_all_summary'!P867,1,2),IF(0='2_all_summary'!P867,4,3))</f>
        <v>3</v>
      </c>
      <c r="N868" s="39">
        <f>IF(ISNUMBER(SEARCH("Yes",'2_all_summary'!$H867)),IF(ISNUMBER(SEARCH("Yes",'2_all_summary'!Q867)),1,2),IF(ISNUMBER(SEARCH("No",'2_all_summary'!Q867)),4,3))</f>
        <v>3</v>
      </c>
      <c r="O868" s="39">
        <f>IF(ISNUMBER(SEARCH("Yes",'2_all_summary'!$H867)),IF(ISNUMBER(SEARCH("Yes",'2_all_summary'!R867)),1,2),IF(ISNUMBER(SEARCH("No",'2_all_summary'!R867)),4,3))</f>
        <v>3</v>
      </c>
      <c r="P868" s="39">
        <f>IF(ISNUMBER(SEARCH("Yes",'2_all_summary'!$H867)),IF(ISNUMBER(SEARCH("Yes",'2_all_summary'!S867)),1,2),IF(ISNUMBER(SEARCH("No",'2_all_summary'!S867)),4,3))</f>
        <v>3</v>
      </c>
      <c r="Q868" s="39">
        <f>IF(ISNUMBER(SEARCH("Yes",'2_all_summary'!$H867)),IF(0&lt;'2_all_summary'!T867,1,2),IF(0='2_all_summary'!T867,4,3))</f>
        <v>3</v>
      </c>
      <c r="R868" s="39">
        <f>IF(ISNUMBER(SEARCH("Yes",'2_all_summary'!$H867)),IF(ISNUMBER(SEARCH("Yes",'2_all_summary'!U867)),1,2),IF(ISNUMBER(SEARCH("No",'2_all_summary'!U867)),4,3))</f>
        <v>3</v>
      </c>
    </row>
    <row r="869" spans="7:18" x14ac:dyDescent="0.3">
      <c r="G869" s="53"/>
      <c r="H869" s="39" t="str">
        <f>'2_all_summary'!D868</f>
        <v>A comparison of social outcomes associated with different fisheries co-management institutions</v>
      </c>
      <c r="I869" s="39" t="str">
        <f>'2_all_summary'!E868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v>
      </c>
      <c r="J869" s="39">
        <f>IF(ISNUMBER(SEARCH("Yes",'2_all_summary'!$H868)),IF(ISNUMBER(SEARCH("Yes",'2_all_summary'!M868)),1,2),IF(ISNUMBER(SEARCH("No",'2_all_summary'!M868)),4,3))</f>
        <v>2</v>
      </c>
      <c r="K869" s="39">
        <f>IF(ISNUMBER(SEARCH("Yes",'2_all_summary'!$H868)),IF(ISNUMBER(SEARCH("Yes",'2_all_summary'!N868)),1,2),IF(ISNUMBER(SEARCH("No",'2_all_summary'!N868)),4,3))</f>
        <v>2</v>
      </c>
      <c r="L869" s="39">
        <f>IF(ISNUMBER(SEARCH("Yes",'2_all_summary'!$H868)),IF(ISNUMBER(SEARCH("Yes",'2_all_summary'!O868)),1,2),IF(ISNUMBER(SEARCH("No",'2_all_summary'!O868)),4,3))</f>
        <v>2</v>
      </c>
      <c r="M869" s="39">
        <f>IF(ISNUMBER(SEARCH("Yes",'2_all_summary'!$H868)),IF(0&lt;'2_all_summary'!P868,1,2),IF(0='2_all_summary'!P868,4,3))</f>
        <v>2</v>
      </c>
      <c r="N869" s="39">
        <f>IF(ISNUMBER(SEARCH("Yes",'2_all_summary'!$H868)),IF(ISNUMBER(SEARCH("Yes",'2_all_summary'!Q868)),1,2),IF(ISNUMBER(SEARCH("No",'2_all_summary'!Q868)),4,3))</f>
        <v>2</v>
      </c>
      <c r="O869" s="39">
        <f>IF(ISNUMBER(SEARCH("Yes",'2_all_summary'!$H868)),IF(ISNUMBER(SEARCH("Yes",'2_all_summary'!R868)),1,2),IF(ISNUMBER(SEARCH("No",'2_all_summary'!R868)),4,3))</f>
        <v>1</v>
      </c>
      <c r="P869" s="39">
        <f>IF(ISNUMBER(SEARCH("Yes",'2_all_summary'!$H868)),IF(ISNUMBER(SEARCH("Yes",'2_all_summary'!S868)),1,2),IF(ISNUMBER(SEARCH("No",'2_all_summary'!S868)),4,3))</f>
        <v>2</v>
      </c>
      <c r="Q869" s="39">
        <f>IF(ISNUMBER(SEARCH("Yes",'2_all_summary'!$H868)),IF(0&lt;'2_all_summary'!T868,1,2),IF(0='2_all_summary'!T868,4,3))</f>
        <v>1</v>
      </c>
      <c r="R869" s="39">
        <f>IF(ISNUMBER(SEARCH("Yes",'2_all_summary'!$H868)),IF(ISNUMBER(SEARCH("Yes",'2_all_summary'!U868)),1,2),IF(ISNUMBER(SEARCH("No",'2_all_summary'!U868)),4,3))</f>
        <v>1</v>
      </c>
    </row>
    <row r="870" spans="7:18" x14ac:dyDescent="0.3">
      <c r="G870" s="53"/>
      <c r="H870" s="39" t="str">
        <f>'2_all_summary'!D869</f>
        <v>Community-based environmental education in the fishing villages of Tuticorin and its role in conservation of the environment</v>
      </c>
      <c r="I870" s="39" t="str">
        <f>'2_all_summary'!E869</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870" s="39">
        <f>IF(ISNUMBER(SEARCH("Yes",'2_all_summary'!$H869)),IF(ISNUMBER(SEARCH("Yes",'2_all_summary'!M869)),1,2),IF(ISNUMBER(SEARCH("No",'2_all_summary'!M869)),4,3))</f>
        <v>4</v>
      </c>
      <c r="K870" s="39">
        <f>IF(ISNUMBER(SEARCH("Yes",'2_all_summary'!$H869)),IF(ISNUMBER(SEARCH("Yes",'2_all_summary'!N869)),1,2),IF(ISNUMBER(SEARCH("No",'2_all_summary'!N869)),4,3))</f>
        <v>4</v>
      </c>
      <c r="L870" s="39">
        <f>IF(ISNUMBER(SEARCH("Yes",'2_all_summary'!$H869)),IF(ISNUMBER(SEARCH("Yes",'2_all_summary'!O869)),1,2),IF(ISNUMBER(SEARCH("No",'2_all_summary'!O869)),4,3))</f>
        <v>4</v>
      </c>
      <c r="M870" s="39">
        <f>IF(ISNUMBER(SEARCH("Yes",'2_all_summary'!$H869)),IF(0&lt;'2_all_summary'!P869,1,2),IF(0='2_all_summary'!P869,4,3))</f>
        <v>4</v>
      </c>
      <c r="N870" s="39">
        <f>IF(ISNUMBER(SEARCH("Yes",'2_all_summary'!$H869)),IF(ISNUMBER(SEARCH("Yes",'2_all_summary'!Q869)),1,2),IF(ISNUMBER(SEARCH("No",'2_all_summary'!Q869)),4,3))</f>
        <v>4</v>
      </c>
      <c r="O870" s="39">
        <f>IF(ISNUMBER(SEARCH("Yes",'2_all_summary'!$H869)),IF(ISNUMBER(SEARCH("Yes",'2_all_summary'!R869)),1,2),IF(ISNUMBER(SEARCH("No",'2_all_summary'!R869)),4,3))</f>
        <v>4</v>
      </c>
      <c r="P870" s="39">
        <f>IF(ISNUMBER(SEARCH("Yes",'2_all_summary'!$H869)),IF(ISNUMBER(SEARCH("Yes",'2_all_summary'!S869)),1,2),IF(ISNUMBER(SEARCH("No",'2_all_summary'!S869)),4,3))</f>
        <v>4</v>
      </c>
      <c r="Q870" s="39">
        <f>IF(ISNUMBER(SEARCH("Yes",'2_all_summary'!$H869)),IF(0&lt;'2_all_summary'!T869,1,2),IF(0='2_all_summary'!T869,4,3))</f>
        <v>4</v>
      </c>
      <c r="R870" s="39">
        <f>IF(ISNUMBER(SEARCH("Yes",'2_all_summary'!$H869)),IF(ISNUMBER(SEARCH("Yes",'2_all_summary'!U869)),1,2),IF(ISNUMBER(SEARCH("No",'2_all_summary'!U869)),4,3))</f>
        <v>4</v>
      </c>
    </row>
    <row r="871" spans="7:18" x14ac:dyDescent="0.3">
      <c r="G871" s="53"/>
      <c r="H871" s="39" t="str">
        <f>'2_all_summary'!D870</f>
        <v>Local perceptions of environmental changes in fishing communities of southwest Madagascar</v>
      </c>
      <c r="I871" s="39" t="str">
        <f>'2_all_summary'!E870</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v>
      </c>
      <c r="J871" s="39">
        <f>IF(ISNUMBER(SEARCH("Yes",'2_all_summary'!$H870)),IF(ISNUMBER(SEARCH("Yes",'2_all_summary'!M870)),1,2),IF(ISNUMBER(SEARCH("No",'2_all_summary'!M870)),4,3))</f>
        <v>4</v>
      </c>
      <c r="K871" s="39">
        <f>IF(ISNUMBER(SEARCH("Yes",'2_all_summary'!$H870)),IF(ISNUMBER(SEARCH("Yes",'2_all_summary'!N870)),1,2),IF(ISNUMBER(SEARCH("No",'2_all_summary'!N870)),4,3))</f>
        <v>4</v>
      </c>
      <c r="L871" s="39">
        <f>IF(ISNUMBER(SEARCH("Yes",'2_all_summary'!$H870)),IF(ISNUMBER(SEARCH("Yes",'2_all_summary'!O870)),1,2),IF(ISNUMBER(SEARCH("No",'2_all_summary'!O870)),4,3))</f>
        <v>4</v>
      </c>
      <c r="M871" s="39">
        <f>IF(ISNUMBER(SEARCH("Yes",'2_all_summary'!$H870)),IF(0&lt;'2_all_summary'!P870,1,2),IF(0='2_all_summary'!P870,4,3))</f>
        <v>4</v>
      </c>
      <c r="N871" s="39">
        <f>IF(ISNUMBER(SEARCH("Yes",'2_all_summary'!$H870)),IF(ISNUMBER(SEARCH("Yes",'2_all_summary'!Q870)),1,2),IF(ISNUMBER(SEARCH("No",'2_all_summary'!Q870)),4,3))</f>
        <v>4</v>
      </c>
      <c r="O871" s="39">
        <f>IF(ISNUMBER(SEARCH("Yes",'2_all_summary'!$H870)),IF(ISNUMBER(SEARCH("Yes",'2_all_summary'!R870)),1,2),IF(ISNUMBER(SEARCH("No",'2_all_summary'!R870)),4,3))</f>
        <v>4</v>
      </c>
      <c r="P871" s="39">
        <f>IF(ISNUMBER(SEARCH("Yes",'2_all_summary'!$H870)),IF(ISNUMBER(SEARCH("Yes",'2_all_summary'!S870)),1,2),IF(ISNUMBER(SEARCH("No",'2_all_summary'!S870)),4,3))</f>
        <v>4</v>
      </c>
      <c r="Q871" s="39">
        <f>IF(ISNUMBER(SEARCH("Yes",'2_all_summary'!$H870)),IF(0&lt;'2_all_summary'!T870,1,2),IF(0='2_all_summary'!T870,4,3))</f>
        <v>4</v>
      </c>
      <c r="R871" s="39">
        <f>IF(ISNUMBER(SEARCH("Yes",'2_all_summary'!$H870)),IF(ISNUMBER(SEARCH("Yes",'2_all_summary'!U870)),1,2),IF(ISNUMBER(SEARCH("No",'2_all_summary'!U870)),4,3))</f>
        <v>4</v>
      </c>
    </row>
    <row r="872" spans="7:18" x14ac:dyDescent="0.3">
      <c r="G872" s="53"/>
      <c r="H872" s="39" t="str">
        <f>'2_all_summary'!D871</f>
        <v>Evaluating the feasibility and impact of a yoga intervention on cognition, physical function, physical activity, and affective outcomes in people living with HIV: Protocol for a randomized pilot trial</v>
      </c>
      <c r="I872" s="39" t="str">
        <f>'2_all_summary'!E871</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v>
      </c>
      <c r="J872" s="39">
        <f>IF(ISNUMBER(SEARCH("Yes",'2_all_summary'!$H871)),IF(ISNUMBER(SEARCH("Yes",'2_all_summary'!M871)),1,2),IF(ISNUMBER(SEARCH("No",'2_all_summary'!M871)),4,3))</f>
        <v>4</v>
      </c>
      <c r="K872" s="39">
        <f>IF(ISNUMBER(SEARCH("Yes",'2_all_summary'!$H871)),IF(ISNUMBER(SEARCH("Yes",'2_all_summary'!N871)),1,2),IF(ISNUMBER(SEARCH("No",'2_all_summary'!N871)),4,3))</f>
        <v>4</v>
      </c>
      <c r="L872" s="39">
        <f>IF(ISNUMBER(SEARCH("Yes",'2_all_summary'!$H871)),IF(ISNUMBER(SEARCH("Yes",'2_all_summary'!O871)),1,2),IF(ISNUMBER(SEARCH("No",'2_all_summary'!O871)),4,3))</f>
        <v>4</v>
      </c>
      <c r="M872" s="39">
        <f>IF(ISNUMBER(SEARCH("Yes",'2_all_summary'!$H871)),IF(0&lt;'2_all_summary'!P871,1,2),IF(0='2_all_summary'!P871,4,3))</f>
        <v>4</v>
      </c>
      <c r="N872" s="39">
        <f>IF(ISNUMBER(SEARCH("Yes",'2_all_summary'!$H871)),IF(ISNUMBER(SEARCH("Yes",'2_all_summary'!Q871)),1,2),IF(ISNUMBER(SEARCH("No",'2_all_summary'!Q871)),4,3))</f>
        <v>4</v>
      </c>
      <c r="O872" s="39">
        <f>IF(ISNUMBER(SEARCH("Yes",'2_all_summary'!$H871)),IF(ISNUMBER(SEARCH("Yes",'2_all_summary'!R871)),1,2),IF(ISNUMBER(SEARCH("No",'2_all_summary'!R871)),4,3))</f>
        <v>4</v>
      </c>
      <c r="P872" s="39">
        <f>IF(ISNUMBER(SEARCH("Yes",'2_all_summary'!$H871)),IF(ISNUMBER(SEARCH("Yes",'2_all_summary'!S871)),1,2),IF(ISNUMBER(SEARCH("No",'2_all_summary'!S871)),4,3))</f>
        <v>4</v>
      </c>
      <c r="Q872" s="39">
        <f>IF(ISNUMBER(SEARCH("Yes",'2_all_summary'!$H871)),IF(0&lt;'2_all_summary'!T871,1,2),IF(0='2_all_summary'!T871,4,3))</f>
        <v>4</v>
      </c>
      <c r="R872" s="39">
        <f>IF(ISNUMBER(SEARCH("Yes",'2_all_summary'!$H871)),IF(ISNUMBER(SEARCH("Yes",'2_all_summary'!U871)),1,2),IF(ISNUMBER(SEARCH("No",'2_all_summary'!U871)),4,3))</f>
        <v>4</v>
      </c>
    </row>
    <row r="873" spans="7:18" x14ac:dyDescent="0.3">
      <c r="G873" s="53"/>
      <c r="H873" s="39" t="str">
        <f>'2_all_summary'!D872</f>
        <v>The Effect of Short-Term Upwelling Events on Fish Assemblages at the South-Eastern Coast of the Baltic Sea</v>
      </c>
      <c r="I873" s="39" t="str">
        <f>'2_all_summary'!E872</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v>
      </c>
      <c r="J873" s="39">
        <f>IF(ISNUMBER(SEARCH("Yes",'2_all_summary'!$H872)),IF(ISNUMBER(SEARCH("Yes",'2_all_summary'!M872)),1,2),IF(ISNUMBER(SEARCH("No",'2_all_summary'!M872)),4,3))</f>
        <v>4</v>
      </c>
      <c r="K873" s="39">
        <f>IF(ISNUMBER(SEARCH("Yes",'2_all_summary'!$H872)),IF(ISNUMBER(SEARCH("Yes",'2_all_summary'!N872)),1,2),IF(ISNUMBER(SEARCH("No",'2_all_summary'!N872)),4,3))</f>
        <v>4</v>
      </c>
      <c r="L873" s="39">
        <f>IF(ISNUMBER(SEARCH("Yes",'2_all_summary'!$H872)),IF(ISNUMBER(SEARCH("Yes",'2_all_summary'!O872)),1,2),IF(ISNUMBER(SEARCH("No",'2_all_summary'!O872)),4,3))</f>
        <v>4</v>
      </c>
      <c r="M873" s="39">
        <f>IF(ISNUMBER(SEARCH("Yes",'2_all_summary'!$H872)),IF(0&lt;'2_all_summary'!P872,1,2),IF(0='2_all_summary'!P872,4,3))</f>
        <v>4</v>
      </c>
      <c r="N873" s="39">
        <f>IF(ISNUMBER(SEARCH("Yes",'2_all_summary'!$H872)),IF(ISNUMBER(SEARCH("Yes",'2_all_summary'!Q872)),1,2),IF(ISNUMBER(SEARCH("No",'2_all_summary'!Q872)),4,3))</f>
        <v>4</v>
      </c>
      <c r="O873" s="39">
        <f>IF(ISNUMBER(SEARCH("Yes",'2_all_summary'!$H872)),IF(ISNUMBER(SEARCH("Yes",'2_all_summary'!R872)),1,2),IF(ISNUMBER(SEARCH("No",'2_all_summary'!R872)),4,3))</f>
        <v>4</v>
      </c>
      <c r="P873" s="39">
        <f>IF(ISNUMBER(SEARCH("Yes",'2_all_summary'!$H872)),IF(ISNUMBER(SEARCH("Yes",'2_all_summary'!S872)),1,2),IF(ISNUMBER(SEARCH("No",'2_all_summary'!S872)),4,3))</f>
        <v>4</v>
      </c>
      <c r="Q873" s="39">
        <f>IF(ISNUMBER(SEARCH("Yes",'2_all_summary'!$H872)),IF(0&lt;'2_all_summary'!T872,1,2),IF(0='2_all_summary'!T872,4,3))</f>
        <v>4</v>
      </c>
      <c r="R873" s="39">
        <f>IF(ISNUMBER(SEARCH("Yes",'2_all_summary'!$H872)),IF(ISNUMBER(SEARCH("Yes",'2_all_summary'!U872)),1,2),IF(ISNUMBER(SEARCH("No",'2_all_summary'!U872)),4,3))</f>
        <v>4</v>
      </c>
    </row>
    <row r="874" spans="7:18" x14ac:dyDescent="0.3">
      <c r="G874" s="53"/>
      <c r="H874" s="39" t="str">
        <f>'2_all_summary'!D873</f>
        <v>Community-based coastal resource management in the Philippines: A review and evaluation of programs and projects, 1984-1994</v>
      </c>
      <c r="I874" s="39" t="str">
        <f>'2_all_summary'!E873</f>
        <v>[No abstract available]</v>
      </c>
      <c r="J874" s="39">
        <f>IF(ISNUMBER(SEARCH("Yes",'2_all_summary'!$H873)),IF(ISNUMBER(SEARCH("Yes",'2_all_summary'!M873)),1,2),IF(ISNUMBER(SEARCH("No",'2_all_summary'!M873)),4,3))</f>
        <v>4</v>
      </c>
      <c r="K874" s="39">
        <f>IF(ISNUMBER(SEARCH("Yes",'2_all_summary'!$H873)),IF(ISNUMBER(SEARCH("Yes",'2_all_summary'!N873)),1,2),IF(ISNUMBER(SEARCH("No",'2_all_summary'!N873)),4,3))</f>
        <v>4</v>
      </c>
      <c r="L874" s="39">
        <f>IF(ISNUMBER(SEARCH("Yes",'2_all_summary'!$H873)),IF(ISNUMBER(SEARCH("Yes",'2_all_summary'!O873)),1,2),IF(ISNUMBER(SEARCH("No",'2_all_summary'!O873)),4,3))</f>
        <v>4</v>
      </c>
      <c r="M874" s="39">
        <f>IF(ISNUMBER(SEARCH("Yes",'2_all_summary'!$H873)),IF(0&lt;'2_all_summary'!P873,1,2),IF(0='2_all_summary'!P873,4,3))</f>
        <v>4</v>
      </c>
      <c r="N874" s="39">
        <f>IF(ISNUMBER(SEARCH("Yes",'2_all_summary'!$H873)),IF(ISNUMBER(SEARCH("Yes",'2_all_summary'!Q873)),1,2),IF(ISNUMBER(SEARCH("No",'2_all_summary'!Q873)),4,3))</f>
        <v>4</v>
      </c>
      <c r="O874" s="39">
        <f>IF(ISNUMBER(SEARCH("Yes",'2_all_summary'!$H873)),IF(ISNUMBER(SEARCH("Yes",'2_all_summary'!R873)),1,2),IF(ISNUMBER(SEARCH("No",'2_all_summary'!R873)),4,3))</f>
        <v>4</v>
      </c>
      <c r="P874" s="39">
        <f>IF(ISNUMBER(SEARCH("Yes",'2_all_summary'!$H873)),IF(ISNUMBER(SEARCH("Yes",'2_all_summary'!S873)),1,2),IF(ISNUMBER(SEARCH("No",'2_all_summary'!S873)),4,3))</f>
        <v>4</v>
      </c>
      <c r="Q874" s="39">
        <f>IF(ISNUMBER(SEARCH("Yes",'2_all_summary'!$H873)),IF(0&lt;'2_all_summary'!T873,1,2),IF(0='2_all_summary'!T873,4,3))</f>
        <v>4</v>
      </c>
      <c r="R874" s="39">
        <f>IF(ISNUMBER(SEARCH("Yes",'2_all_summary'!$H873)),IF(ISNUMBER(SEARCH("Yes",'2_all_summary'!U873)),1,2),IF(ISNUMBER(SEARCH("No",'2_all_summary'!U873)),4,3))</f>
        <v>4</v>
      </c>
    </row>
    <row r="875" spans="7:18" x14ac:dyDescent="0.3">
      <c r="G875" s="53"/>
      <c r="H875" s="39" t="str">
        <f>'2_all_summary'!D874</f>
        <v>Creating a place for "community" in new England fisheries</v>
      </c>
      <c r="I875" s="39" t="str">
        <f>'2_all_summary'!E874</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v>
      </c>
      <c r="J875" s="39">
        <f>IF(ISNUMBER(SEARCH("Yes",'2_all_summary'!$H874)),IF(ISNUMBER(SEARCH("Yes",'2_all_summary'!M874)),1,2),IF(ISNUMBER(SEARCH("No",'2_all_summary'!M874)),4,3))</f>
        <v>4</v>
      </c>
      <c r="K875" s="39">
        <f>IF(ISNUMBER(SEARCH("Yes",'2_all_summary'!$H874)),IF(ISNUMBER(SEARCH("Yes",'2_all_summary'!N874)),1,2),IF(ISNUMBER(SEARCH("No",'2_all_summary'!N874)),4,3))</f>
        <v>4</v>
      </c>
      <c r="L875" s="39">
        <f>IF(ISNUMBER(SEARCH("Yes",'2_all_summary'!$H874)),IF(ISNUMBER(SEARCH("Yes",'2_all_summary'!O874)),1,2),IF(ISNUMBER(SEARCH("No",'2_all_summary'!O874)),4,3))</f>
        <v>4</v>
      </c>
      <c r="M875" s="39">
        <f>IF(ISNUMBER(SEARCH("Yes",'2_all_summary'!$H874)),IF(0&lt;'2_all_summary'!P874,1,2),IF(0='2_all_summary'!P874,4,3))</f>
        <v>4</v>
      </c>
      <c r="N875" s="39">
        <f>IF(ISNUMBER(SEARCH("Yes",'2_all_summary'!$H874)),IF(ISNUMBER(SEARCH("Yes",'2_all_summary'!Q874)),1,2),IF(ISNUMBER(SEARCH("No",'2_all_summary'!Q874)),4,3))</f>
        <v>4</v>
      </c>
      <c r="O875" s="39">
        <f>IF(ISNUMBER(SEARCH("Yes",'2_all_summary'!$H874)),IF(ISNUMBER(SEARCH("Yes",'2_all_summary'!R874)),1,2),IF(ISNUMBER(SEARCH("No",'2_all_summary'!R874)),4,3))</f>
        <v>4</v>
      </c>
      <c r="P875" s="39">
        <f>IF(ISNUMBER(SEARCH("Yes",'2_all_summary'!$H874)),IF(ISNUMBER(SEARCH("Yes",'2_all_summary'!S874)),1,2),IF(ISNUMBER(SEARCH("No",'2_all_summary'!S874)),4,3))</f>
        <v>4</v>
      </c>
      <c r="Q875" s="39">
        <f>IF(ISNUMBER(SEARCH("Yes",'2_all_summary'!$H874)),IF(0&lt;'2_all_summary'!T874,1,2),IF(0='2_all_summary'!T874,4,3))</f>
        <v>4</v>
      </c>
      <c r="R875" s="39">
        <f>IF(ISNUMBER(SEARCH("Yes",'2_all_summary'!$H874)),IF(ISNUMBER(SEARCH("Yes",'2_all_summary'!U874)),1,2),IF(ISNUMBER(SEARCH("No",'2_all_summary'!U874)),4,3))</f>
        <v>4</v>
      </c>
    </row>
    <row r="876" spans="7:18" x14ac:dyDescent="0.3">
      <c r="G876" s="53"/>
      <c r="H876" s="39" t="str">
        <f>'2_all_summary'!D875</f>
        <v>Governance in vulnerability assessment: The role of globalising decision-making networks in determining local vulnerability and adaptive capacity</v>
      </c>
      <c r="I876" s="39" t="str">
        <f>'2_all_summary'!E875</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v>
      </c>
      <c r="J876" s="39">
        <f>IF(ISNUMBER(SEARCH("Yes",'2_all_summary'!$H875)),IF(ISNUMBER(SEARCH("Yes",'2_all_summary'!M875)),1,2),IF(ISNUMBER(SEARCH("No",'2_all_summary'!M875)),4,3))</f>
        <v>4</v>
      </c>
      <c r="K876" s="39">
        <f>IF(ISNUMBER(SEARCH("Yes",'2_all_summary'!$H875)),IF(ISNUMBER(SEARCH("Yes",'2_all_summary'!N875)),1,2),IF(ISNUMBER(SEARCH("No",'2_all_summary'!N875)),4,3))</f>
        <v>4</v>
      </c>
      <c r="L876" s="39">
        <f>IF(ISNUMBER(SEARCH("Yes",'2_all_summary'!$H875)),IF(ISNUMBER(SEARCH("Yes",'2_all_summary'!O875)),1,2),IF(ISNUMBER(SEARCH("No",'2_all_summary'!O875)),4,3))</f>
        <v>4</v>
      </c>
      <c r="M876" s="39">
        <f>IF(ISNUMBER(SEARCH("Yes",'2_all_summary'!$H875)),IF(0&lt;'2_all_summary'!P875,1,2),IF(0='2_all_summary'!P875,4,3))</f>
        <v>4</v>
      </c>
      <c r="N876" s="39">
        <f>IF(ISNUMBER(SEARCH("Yes",'2_all_summary'!$H875)),IF(ISNUMBER(SEARCH("Yes",'2_all_summary'!Q875)),1,2),IF(ISNUMBER(SEARCH("No",'2_all_summary'!Q875)),4,3))</f>
        <v>4</v>
      </c>
      <c r="O876" s="39">
        <f>IF(ISNUMBER(SEARCH("Yes",'2_all_summary'!$H875)),IF(ISNUMBER(SEARCH("Yes",'2_all_summary'!R875)),1,2),IF(ISNUMBER(SEARCH("No",'2_all_summary'!R875)),4,3))</f>
        <v>4</v>
      </c>
      <c r="P876" s="39">
        <f>IF(ISNUMBER(SEARCH("Yes",'2_all_summary'!$H875)),IF(ISNUMBER(SEARCH("Yes",'2_all_summary'!S875)),1,2),IF(ISNUMBER(SEARCH("No",'2_all_summary'!S875)),4,3))</f>
        <v>4</v>
      </c>
      <c r="Q876" s="39">
        <f>IF(ISNUMBER(SEARCH("Yes",'2_all_summary'!$H875)),IF(0&lt;'2_all_summary'!T875,1,2),IF(0='2_all_summary'!T875,4,3))</f>
        <v>4</v>
      </c>
      <c r="R876" s="39">
        <f>IF(ISNUMBER(SEARCH("Yes",'2_all_summary'!$H875)),IF(ISNUMBER(SEARCH("Yes",'2_all_summary'!U875)),1,2),IF(ISNUMBER(SEARCH("No",'2_all_summary'!U875)),4,3))</f>
        <v>4</v>
      </c>
    </row>
    <row r="877" spans="7:18" x14ac:dyDescent="0.3">
      <c r="G877" s="53"/>
      <c r="H877" s="39" t="str">
        <f>'2_all_summary'!D876</f>
        <v>Harnessing artisanal prowess in offshore fisheries: The case of Thoothoor fishers from India</v>
      </c>
      <c r="I877" s="39" t="str">
        <f>'2_all_summary'!E876</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v>
      </c>
      <c r="J877" s="39">
        <f>IF(ISNUMBER(SEARCH("Yes",'2_all_summary'!$H876)),IF(ISNUMBER(SEARCH("Yes",'2_all_summary'!M876)),1,2),IF(ISNUMBER(SEARCH("No",'2_all_summary'!M876)),4,3))</f>
        <v>4</v>
      </c>
      <c r="K877" s="39">
        <f>IF(ISNUMBER(SEARCH("Yes",'2_all_summary'!$H876)),IF(ISNUMBER(SEARCH("Yes",'2_all_summary'!N876)),1,2),IF(ISNUMBER(SEARCH("No",'2_all_summary'!N876)),4,3))</f>
        <v>4</v>
      </c>
      <c r="L877" s="39">
        <f>IF(ISNUMBER(SEARCH("Yes",'2_all_summary'!$H876)),IF(ISNUMBER(SEARCH("Yes",'2_all_summary'!O876)),1,2),IF(ISNUMBER(SEARCH("No",'2_all_summary'!O876)),4,3))</f>
        <v>4</v>
      </c>
      <c r="M877" s="39">
        <f>IF(ISNUMBER(SEARCH("Yes",'2_all_summary'!$H876)),IF(0&lt;'2_all_summary'!P876,1,2),IF(0='2_all_summary'!P876,4,3))</f>
        <v>4</v>
      </c>
      <c r="N877" s="39">
        <f>IF(ISNUMBER(SEARCH("Yes",'2_all_summary'!$H876)),IF(ISNUMBER(SEARCH("Yes",'2_all_summary'!Q876)),1,2),IF(ISNUMBER(SEARCH("No",'2_all_summary'!Q876)),4,3))</f>
        <v>4</v>
      </c>
      <c r="O877" s="39">
        <f>IF(ISNUMBER(SEARCH("Yes",'2_all_summary'!$H876)),IF(ISNUMBER(SEARCH("Yes",'2_all_summary'!R876)),1,2),IF(ISNUMBER(SEARCH("No",'2_all_summary'!R876)),4,3))</f>
        <v>4</v>
      </c>
      <c r="P877" s="39">
        <f>IF(ISNUMBER(SEARCH("Yes",'2_all_summary'!$H876)),IF(ISNUMBER(SEARCH("Yes",'2_all_summary'!S876)),1,2),IF(ISNUMBER(SEARCH("No",'2_all_summary'!S876)),4,3))</f>
        <v>4</v>
      </c>
      <c r="Q877" s="39">
        <f>IF(ISNUMBER(SEARCH("Yes",'2_all_summary'!$H876)),IF(0&lt;'2_all_summary'!T876,1,2),IF(0='2_all_summary'!T876,4,3))</f>
        <v>4</v>
      </c>
      <c r="R877" s="39">
        <f>IF(ISNUMBER(SEARCH("Yes",'2_all_summary'!$H876)),IF(ISNUMBER(SEARCH("Yes",'2_all_summary'!U876)),1,2),IF(ISNUMBER(SEARCH("No",'2_all_summary'!U876)),4,3))</f>
        <v>4</v>
      </c>
    </row>
    <row r="878" spans="7:18" x14ac:dyDescent="0.3">
      <c r="G878" s="53"/>
      <c r="H878" s="39" t="str">
        <f>'2_all_summary'!D877</f>
        <v>Certification and Communities: Alternatives for Regulating the Environmental and Social Impacts of Shrimp Farming</v>
      </c>
      <c r="I878" s="39" t="str">
        <f>'2_all_summary'!E877</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v>
      </c>
      <c r="J878" s="39">
        <f>IF(ISNUMBER(SEARCH("Yes",'2_all_summary'!$H877)),IF(ISNUMBER(SEARCH("Yes",'2_all_summary'!M877)),1,2),IF(ISNUMBER(SEARCH("No",'2_all_summary'!M877)),4,3))</f>
        <v>4</v>
      </c>
      <c r="K878" s="39">
        <f>IF(ISNUMBER(SEARCH("Yes",'2_all_summary'!$H877)),IF(ISNUMBER(SEARCH("Yes",'2_all_summary'!N877)),1,2),IF(ISNUMBER(SEARCH("No",'2_all_summary'!N877)),4,3))</f>
        <v>4</v>
      </c>
      <c r="L878" s="39">
        <f>IF(ISNUMBER(SEARCH("Yes",'2_all_summary'!$H877)),IF(ISNUMBER(SEARCH("Yes",'2_all_summary'!O877)),1,2),IF(ISNUMBER(SEARCH("No",'2_all_summary'!O877)),4,3))</f>
        <v>4</v>
      </c>
      <c r="M878" s="39">
        <f>IF(ISNUMBER(SEARCH("Yes",'2_all_summary'!$H877)),IF(0&lt;'2_all_summary'!P877,1,2),IF(0='2_all_summary'!P877,4,3))</f>
        <v>4</v>
      </c>
      <c r="N878" s="39">
        <f>IF(ISNUMBER(SEARCH("Yes",'2_all_summary'!$H877)),IF(ISNUMBER(SEARCH("Yes",'2_all_summary'!Q877)),1,2),IF(ISNUMBER(SEARCH("No",'2_all_summary'!Q877)),4,3))</f>
        <v>4</v>
      </c>
      <c r="O878" s="39">
        <f>IF(ISNUMBER(SEARCH("Yes",'2_all_summary'!$H877)),IF(ISNUMBER(SEARCH("Yes",'2_all_summary'!R877)),1,2),IF(ISNUMBER(SEARCH("No",'2_all_summary'!R877)),4,3))</f>
        <v>4</v>
      </c>
      <c r="P878" s="39">
        <f>IF(ISNUMBER(SEARCH("Yes",'2_all_summary'!$H877)),IF(ISNUMBER(SEARCH("Yes",'2_all_summary'!S877)),1,2),IF(ISNUMBER(SEARCH("No",'2_all_summary'!S877)),4,3))</f>
        <v>4</v>
      </c>
      <c r="Q878" s="39">
        <f>IF(ISNUMBER(SEARCH("Yes",'2_all_summary'!$H877)),IF(0&lt;'2_all_summary'!T877,1,2),IF(0='2_all_summary'!T877,4,3))</f>
        <v>4</v>
      </c>
      <c r="R878" s="39">
        <f>IF(ISNUMBER(SEARCH("Yes",'2_all_summary'!$H877)),IF(ISNUMBER(SEARCH("Yes",'2_all_summary'!U877)),1,2),IF(ISNUMBER(SEARCH("No",'2_all_summary'!U877)),4,3))</f>
        <v>4</v>
      </c>
    </row>
    <row r="879" spans="7:18" x14ac:dyDescent="0.3">
      <c r="G879" s="53"/>
      <c r="H879" s="39" t="str">
        <f>'2_all_summary'!D878</f>
        <v>'Fish out of water': A cross-sectional study on the interaction between social and neighbourhood effects on weight management behaviours</v>
      </c>
      <c r="I879" s="39" t="str">
        <f>'2_all_summary'!E878</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v>
      </c>
      <c r="J879" s="39">
        <f>IF(ISNUMBER(SEARCH("Yes",'2_all_summary'!$H878)),IF(ISNUMBER(SEARCH("Yes",'2_all_summary'!M878)),1,2),IF(ISNUMBER(SEARCH("No",'2_all_summary'!M878)),4,3))</f>
        <v>4</v>
      </c>
      <c r="K879" s="39">
        <f>IF(ISNUMBER(SEARCH("Yes",'2_all_summary'!$H878)),IF(ISNUMBER(SEARCH("Yes",'2_all_summary'!N878)),1,2),IF(ISNUMBER(SEARCH("No",'2_all_summary'!N878)),4,3))</f>
        <v>4</v>
      </c>
      <c r="L879" s="39">
        <f>IF(ISNUMBER(SEARCH("Yes",'2_all_summary'!$H878)),IF(ISNUMBER(SEARCH("Yes",'2_all_summary'!O878)),1,2),IF(ISNUMBER(SEARCH("No",'2_all_summary'!O878)),4,3))</f>
        <v>4</v>
      </c>
      <c r="M879" s="39">
        <f>IF(ISNUMBER(SEARCH("Yes",'2_all_summary'!$H878)),IF(0&lt;'2_all_summary'!P878,1,2),IF(0='2_all_summary'!P878,4,3))</f>
        <v>4</v>
      </c>
      <c r="N879" s="39">
        <f>IF(ISNUMBER(SEARCH("Yes",'2_all_summary'!$H878)),IF(ISNUMBER(SEARCH("Yes",'2_all_summary'!Q878)),1,2),IF(ISNUMBER(SEARCH("No",'2_all_summary'!Q878)),4,3))</f>
        <v>4</v>
      </c>
      <c r="O879" s="39">
        <f>IF(ISNUMBER(SEARCH("Yes",'2_all_summary'!$H878)),IF(ISNUMBER(SEARCH("Yes",'2_all_summary'!R878)),1,2),IF(ISNUMBER(SEARCH("No",'2_all_summary'!R878)),4,3))</f>
        <v>4</v>
      </c>
      <c r="P879" s="39">
        <f>IF(ISNUMBER(SEARCH("Yes",'2_all_summary'!$H878)),IF(ISNUMBER(SEARCH("Yes",'2_all_summary'!S878)),1,2),IF(ISNUMBER(SEARCH("No",'2_all_summary'!S878)),4,3))</f>
        <v>4</v>
      </c>
      <c r="Q879" s="39">
        <f>IF(ISNUMBER(SEARCH("Yes",'2_all_summary'!$H878)),IF(0&lt;'2_all_summary'!T878,1,2),IF(0='2_all_summary'!T878,4,3))</f>
        <v>4</v>
      </c>
      <c r="R879" s="39">
        <f>IF(ISNUMBER(SEARCH("Yes",'2_all_summary'!$H878)),IF(ISNUMBER(SEARCH("Yes",'2_all_summary'!U878)),1,2),IF(ISNUMBER(SEARCH("No",'2_all_summary'!U878)),4,3))</f>
        <v>4</v>
      </c>
    </row>
    <row r="880" spans="7:18" x14ac:dyDescent="0.3">
      <c r="G880" s="53"/>
      <c r="H880" s="39" t="str">
        <f>'2_all_summary'!D879</f>
        <v>Engaging Fisherfolk Organizations in Conservation-Based Alternative Livelihoods and Conservation of the Habitats of Irrawaddy Dolphins in Negros Occidental</v>
      </c>
      <c r="I880" s="39" t="str">
        <f>'2_all_summary'!E879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v>
      </c>
      <c r="J880" s="39">
        <f>IF(ISNUMBER(SEARCH("Yes",'2_all_summary'!$H879)),IF(ISNUMBER(SEARCH("Yes",'2_all_summary'!M879)),1,2),IF(ISNUMBER(SEARCH("No",'2_all_summary'!M879)),4,3))</f>
        <v>4</v>
      </c>
      <c r="K880" s="39">
        <f>IF(ISNUMBER(SEARCH("Yes",'2_all_summary'!$H879)),IF(ISNUMBER(SEARCH("Yes",'2_all_summary'!N879)),1,2),IF(ISNUMBER(SEARCH("No",'2_all_summary'!N879)),4,3))</f>
        <v>4</v>
      </c>
      <c r="L880" s="39">
        <f>IF(ISNUMBER(SEARCH("Yes",'2_all_summary'!$H879)),IF(ISNUMBER(SEARCH("Yes",'2_all_summary'!O879)),1,2),IF(ISNUMBER(SEARCH("No",'2_all_summary'!O879)),4,3))</f>
        <v>4</v>
      </c>
      <c r="M880" s="39">
        <f>IF(ISNUMBER(SEARCH("Yes",'2_all_summary'!$H879)),IF(0&lt;'2_all_summary'!P879,1,2),IF(0='2_all_summary'!P879,4,3))</f>
        <v>4</v>
      </c>
      <c r="N880" s="39">
        <f>IF(ISNUMBER(SEARCH("Yes",'2_all_summary'!$H879)),IF(ISNUMBER(SEARCH("Yes",'2_all_summary'!Q879)),1,2),IF(ISNUMBER(SEARCH("No",'2_all_summary'!Q879)),4,3))</f>
        <v>4</v>
      </c>
      <c r="O880" s="39">
        <f>IF(ISNUMBER(SEARCH("Yes",'2_all_summary'!$H879)),IF(ISNUMBER(SEARCH("Yes",'2_all_summary'!R879)),1,2),IF(ISNUMBER(SEARCH("No",'2_all_summary'!R879)),4,3))</f>
        <v>4</v>
      </c>
      <c r="P880" s="39">
        <f>IF(ISNUMBER(SEARCH("Yes",'2_all_summary'!$H879)),IF(ISNUMBER(SEARCH("Yes",'2_all_summary'!S879)),1,2),IF(ISNUMBER(SEARCH("No",'2_all_summary'!S879)),4,3))</f>
        <v>4</v>
      </c>
      <c r="Q880" s="39">
        <f>IF(ISNUMBER(SEARCH("Yes",'2_all_summary'!$H879)),IF(0&lt;'2_all_summary'!T879,1,2),IF(0='2_all_summary'!T879,4,3))</f>
        <v>4</v>
      </c>
      <c r="R880" s="39">
        <f>IF(ISNUMBER(SEARCH("Yes",'2_all_summary'!$H879)),IF(ISNUMBER(SEARCH("Yes",'2_all_summary'!U879)),1,2),IF(ISNUMBER(SEARCH("No",'2_all_summary'!U879)),4,3))</f>
        <v>4</v>
      </c>
    </row>
    <row r="881" spans="7:18" x14ac:dyDescent="0.3">
      <c r="G881" s="53"/>
      <c r="H881" s="39" t="str">
        <f>'2_all_summary'!D880</f>
        <v>A Bayesian belief network model for community-based coastal resource management in the Kei Islands, Indonesia</v>
      </c>
      <c r="I881" s="39" t="str">
        <f>'2_all_summary'!E880</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v>
      </c>
      <c r="J881" s="39">
        <f>IF(ISNUMBER(SEARCH("Yes",'2_all_summary'!$H880)),IF(ISNUMBER(SEARCH("Yes",'2_all_summary'!M880)),1,2),IF(ISNUMBER(SEARCH("No",'2_all_summary'!M880)),4,3))</f>
        <v>4</v>
      </c>
      <c r="K881" s="39">
        <f>IF(ISNUMBER(SEARCH("Yes",'2_all_summary'!$H880)),IF(ISNUMBER(SEARCH("Yes",'2_all_summary'!N880)),1,2),IF(ISNUMBER(SEARCH("No",'2_all_summary'!N880)),4,3))</f>
        <v>4</v>
      </c>
      <c r="L881" s="39">
        <f>IF(ISNUMBER(SEARCH("Yes",'2_all_summary'!$H880)),IF(ISNUMBER(SEARCH("Yes",'2_all_summary'!O880)),1,2),IF(ISNUMBER(SEARCH("No",'2_all_summary'!O880)),4,3))</f>
        <v>4</v>
      </c>
      <c r="M881" s="39">
        <f>IF(ISNUMBER(SEARCH("Yes",'2_all_summary'!$H880)),IF(0&lt;'2_all_summary'!P880,1,2),IF(0='2_all_summary'!P880,4,3))</f>
        <v>4</v>
      </c>
      <c r="N881" s="39">
        <f>IF(ISNUMBER(SEARCH("Yes",'2_all_summary'!$H880)),IF(ISNUMBER(SEARCH("Yes",'2_all_summary'!Q880)),1,2),IF(ISNUMBER(SEARCH("No",'2_all_summary'!Q880)),4,3))</f>
        <v>4</v>
      </c>
      <c r="O881" s="39">
        <f>IF(ISNUMBER(SEARCH("Yes",'2_all_summary'!$H880)),IF(ISNUMBER(SEARCH("Yes",'2_all_summary'!R880)),1,2),IF(ISNUMBER(SEARCH("No",'2_all_summary'!R880)),4,3))</f>
        <v>4</v>
      </c>
      <c r="P881" s="39">
        <f>IF(ISNUMBER(SEARCH("Yes",'2_all_summary'!$H880)),IF(ISNUMBER(SEARCH("Yes",'2_all_summary'!S880)),1,2),IF(ISNUMBER(SEARCH("No",'2_all_summary'!S880)),4,3))</f>
        <v>4</v>
      </c>
      <c r="Q881" s="39">
        <f>IF(ISNUMBER(SEARCH("Yes",'2_all_summary'!$H880)),IF(0&lt;'2_all_summary'!T880,1,2),IF(0='2_all_summary'!T880,4,3))</f>
        <v>4</v>
      </c>
      <c r="R881" s="39">
        <f>IF(ISNUMBER(SEARCH("Yes",'2_all_summary'!$H880)),IF(ISNUMBER(SEARCH("Yes",'2_all_summary'!U880)),1,2),IF(ISNUMBER(SEARCH("No",'2_all_summary'!U880)),4,3))</f>
        <v>4</v>
      </c>
    </row>
    <row r="882" spans="7:18" x14ac:dyDescent="0.3">
      <c r="G882" s="53"/>
      <c r="H882" s="39" t="str">
        <f>'2_all_summary'!D881</f>
        <v>Techniques for education in community medicine</v>
      </c>
      <c r="I882" s="39" t="str">
        <f>'2_all_summary'!E881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v>
      </c>
      <c r="J882" s="39">
        <f>IF(ISNUMBER(SEARCH("Yes",'2_all_summary'!$H881)),IF(ISNUMBER(SEARCH("Yes",'2_all_summary'!M881)),1,2),IF(ISNUMBER(SEARCH("No",'2_all_summary'!M881)),4,3))</f>
        <v>4</v>
      </c>
      <c r="K882" s="39">
        <f>IF(ISNUMBER(SEARCH("Yes",'2_all_summary'!$H881)),IF(ISNUMBER(SEARCH("Yes",'2_all_summary'!N881)),1,2),IF(ISNUMBER(SEARCH("No",'2_all_summary'!N881)),4,3))</f>
        <v>4</v>
      </c>
      <c r="L882" s="39">
        <f>IF(ISNUMBER(SEARCH("Yes",'2_all_summary'!$H881)),IF(ISNUMBER(SEARCH("Yes",'2_all_summary'!O881)),1,2),IF(ISNUMBER(SEARCH("No",'2_all_summary'!O881)),4,3))</f>
        <v>4</v>
      </c>
      <c r="M882" s="39">
        <f>IF(ISNUMBER(SEARCH("Yes",'2_all_summary'!$H881)),IF(0&lt;'2_all_summary'!P881,1,2),IF(0='2_all_summary'!P881,4,3))</f>
        <v>4</v>
      </c>
      <c r="N882" s="39">
        <f>IF(ISNUMBER(SEARCH("Yes",'2_all_summary'!$H881)),IF(ISNUMBER(SEARCH("Yes",'2_all_summary'!Q881)),1,2),IF(ISNUMBER(SEARCH("No",'2_all_summary'!Q881)),4,3))</f>
        <v>4</v>
      </c>
      <c r="O882" s="39">
        <f>IF(ISNUMBER(SEARCH("Yes",'2_all_summary'!$H881)),IF(ISNUMBER(SEARCH("Yes",'2_all_summary'!R881)),1,2),IF(ISNUMBER(SEARCH("No",'2_all_summary'!R881)),4,3))</f>
        <v>4</v>
      </c>
      <c r="P882" s="39">
        <f>IF(ISNUMBER(SEARCH("Yes",'2_all_summary'!$H881)),IF(ISNUMBER(SEARCH("Yes",'2_all_summary'!S881)),1,2),IF(ISNUMBER(SEARCH("No",'2_all_summary'!S881)),4,3))</f>
        <v>4</v>
      </c>
      <c r="Q882" s="39">
        <f>IF(ISNUMBER(SEARCH("Yes",'2_all_summary'!$H881)),IF(0&lt;'2_all_summary'!T881,1,2),IF(0='2_all_summary'!T881,4,3))</f>
        <v>4</v>
      </c>
      <c r="R882" s="39">
        <f>IF(ISNUMBER(SEARCH("Yes",'2_all_summary'!$H881)),IF(ISNUMBER(SEARCH("Yes",'2_all_summary'!U881)),1,2),IF(ISNUMBER(SEARCH("No",'2_all_summary'!U881)),4,3))</f>
        <v>4</v>
      </c>
    </row>
    <row r="883" spans="7:18" x14ac:dyDescent="0.3">
      <c r="G883" s="53"/>
      <c r="H883" s="39" t="str">
        <f>'2_all_summary'!D882</f>
        <v>An interdisciplinary evaluation of community-based TURF-reserves</v>
      </c>
      <c r="I883" s="39" t="str">
        <f>'2_all_summary'!E882</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v>
      </c>
      <c r="J883" s="39">
        <f>IF(ISNUMBER(SEARCH("Yes",'2_all_summary'!$H882)),IF(ISNUMBER(SEARCH("Yes",'2_all_summary'!M882)),1,2),IF(ISNUMBER(SEARCH("No",'2_all_summary'!M882)),4,3))</f>
        <v>4</v>
      </c>
      <c r="K883" s="39">
        <f>IF(ISNUMBER(SEARCH("Yes",'2_all_summary'!$H882)),IF(ISNUMBER(SEARCH("Yes",'2_all_summary'!N882)),1,2),IF(ISNUMBER(SEARCH("No",'2_all_summary'!N882)),4,3))</f>
        <v>4</v>
      </c>
      <c r="L883" s="39">
        <f>IF(ISNUMBER(SEARCH("Yes",'2_all_summary'!$H882)),IF(ISNUMBER(SEARCH("Yes",'2_all_summary'!O882)),1,2),IF(ISNUMBER(SEARCH("No",'2_all_summary'!O882)),4,3))</f>
        <v>4</v>
      </c>
      <c r="M883" s="39">
        <f>IF(ISNUMBER(SEARCH("Yes",'2_all_summary'!$H882)),IF(0&lt;'2_all_summary'!P882,1,2),IF(0='2_all_summary'!P882,4,3))</f>
        <v>4</v>
      </c>
      <c r="N883" s="39">
        <f>IF(ISNUMBER(SEARCH("Yes",'2_all_summary'!$H882)),IF(ISNUMBER(SEARCH("Yes",'2_all_summary'!Q882)),1,2),IF(ISNUMBER(SEARCH("No",'2_all_summary'!Q882)),4,3))</f>
        <v>4</v>
      </c>
      <c r="O883" s="39">
        <f>IF(ISNUMBER(SEARCH("Yes",'2_all_summary'!$H882)),IF(ISNUMBER(SEARCH("Yes",'2_all_summary'!R882)),1,2),IF(ISNUMBER(SEARCH("No",'2_all_summary'!R882)),4,3))</f>
        <v>4</v>
      </c>
      <c r="P883" s="39">
        <f>IF(ISNUMBER(SEARCH("Yes",'2_all_summary'!$H882)),IF(ISNUMBER(SEARCH("Yes",'2_all_summary'!S882)),1,2),IF(ISNUMBER(SEARCH("No",'2_all_summary'!S882)),4,3))</f>
        <v>4</v>
      </c>
      <c r="Q883" s="39">
        <f>IF(ISNUMBER(SEARCH("Yes",'2_all_summary'!$H882)),IF(0&lt;'2_all_summary'!T882,1,2),IF(0='2_all_summary'!T882,4,3))</f>
        <v>4</v>
      </c>
      <c r="R883" s="39">
        <f>IF(ISNUMBER(SEARCH("Yes",'2_all_summary'!$H882)),IF(ISNUMBER(SEARCH("Yes",'2_all_summary'!U882)),1,2),IF(ISNUMBER(SEARCH("No",'2_all_summary'!U882)),4,3))</f>
        <v>4</v>
      </c>
    </row>
    <row r="884" spans="7:18" x14ac:dyDescent="0.3">
      <c r="G884" s="53"/>
      <c r="H884" s="39" t="str">
        <f>'2_all_summary'!D883</f>
        <v>Incorporating fishermen's local knowledge and behavior into geographical information systems (GIS) for designing marine protected areas in Oceania</v>
      </c>
      <c r="I884" s="39" t="str">
        <f>'2_all_summary'!E883</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884" s="39">
        <f>IF(ISNUMBER(SEARCH("Yes",'2_all_summary'!$H883)),IF(ISNUMBER(SEARCH("Yes",'2_all_summary'!M883)),1,2),IF(ISNUMBER(SEARCH("No",'2_all_summary'!M883)),4,3))</f>
        <v>3</v>
      </c>
      <c r="K884" s="39">
        <f>IF(ISNUMBER(SEARCH("Yes",'2_all_summary'!$H883)),IF(ISNUMBER(SEARCH("Yes",'2_all_summary'!N883)),1,2),IF(ISNUMBER(SEARCH("No",'2_all_summary'!N883)),4,3))</f>
        <v>3</v>
      </c>
      <c r="L884" s="39">
        <f>IF(ISNUMBER(SEARCH("Yes",'2_all_summary'!$H883)),IF(ISNUMBER(SEARCH("Yes",'2_all_summary'!O883)),1,2),IF(ISNUMBER(SEARCH("No",'2_all_summary'!O883)),4,3))</f>
        <v>3</v>
      </c>
      <c r="M884" s="39">
        <f>IF(ISNUMBER(SEARCH("Yes",'2_all_summary'!$H883)),IF(0&lt;'2_all_summary'!P883,1,2),IF(0='2_all_summary'!P883,4,3))</f>
        <v>3</v>
      </c>
      <c r="N884" s="39">
        <f>IF(ISNUMBER(SEARCH("Yes",'2_all_summary'!$H883)),IF(ISNUMBER(SEARCH("Yes",'2_all_summary'!Q883)),1,2),IF(ISNUMBER(SEARCH("No",'2_all_summary'!Q883)),4,3))</f>
        <v>3</v>
      </c>
      <c r="O884" s="39">
        <f>IF(ISNUMBER(SEARCH("Yes",'2_all_summary'!$H883)),IF(ISNUMBER(SEARCH("Yes",'2_all_summary'!R883)),1,2),IF(ISNUMBER(SEARCH("No",'2_all_summary'!R883)),4,3))</f>
        <v>3</v>
      </c>
      <c r="P884" s="39">
        <f>IF(ISNUMBER(SEARCH("Yes",'2_all_summary'!$H883)),IF(ISNUMBER(SEARCH("Yes",'2_all_summary'!S883)),1,2),IF(ISNUMBER(SEARCH("No",'2_all_summary'!S883)),4,3))</f>
        <v>3</v>
      </c>
      <c r="Q884" s="39">
        <f>IF(ISNUMBER(SEARCH("Yes",'2_all_summary'!$H883)),IF(0&lt;'2_all_summary'!T883,1,2),IF(0='2_all_summary'!T883,4,3))</f>
        <v>3</v>
      </c>
      <c r="R884" s="39">
        <f>IF(ISNUMBER(SEARCH("Yes",'2_all_summary'!$H883)),IF(ISNUMBER(SEARCH("Yes",'2_all_summary'!U883)),1,2),IF(ISNUMBER(SEARCH("No",'2_all_summary'!U883)),4,3))</f>
        <v>3</v>
      </c>
    </row>
    <row r="885" spans="7:18" x14ac:dyDescent="0.3">
      <c r="G885" s="53"/>
      <c r="H885" s="39" t="str">
        <f>'2_all_summary'!D884</f>
        <v>Promoting Sustainable Smallholder Aquaculture Productivity Through Landscape and Seascape Aquapark Models: A Case Study of Busia County, Kenya</v>
      </c>
      <c r="I885" s="39" t="str">
        <f>'2_all_summary'!E884</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v>
      </c>
      <c r="J885" s="39">
        <f>IF(ISNUMBER(SEARCH("Yes",'2_all_summary'!$H884)),IF(ISNUMBER(SEARCH("Yes",'2_all_summary'!M884)),1,2),IF(ISNUMBER(SEARCH("No",'2_all_summary'!M884)),4,3))</f>
        <v>4</v>
      </c>
      <c r="K885" s="39">
        <f>IF(ISNUMBER(SEARCH("Yes",'2_all_summary'!$H884)),IF(ISNUMBER(SEARCH("Yes",'2_all_summary'!N884)),1,2),IF(ISNUMBER(SEARCH("No",'2_all_summary'!N884)),4,3))</f>
        <v>4</v>
      </c>
      <c r="L885" s="39">
        <f>IF(ISNUMBER(SEARCH("Yes",'2_all_summary'!$H884)),IF(ISNUMBER(SEARCH("Yes",'2_all_summary'!O884)),1,2),IF(ISNUMBER(SEARCH("No",'2_all_summary'!O884)),4,3))</f>
        <v>4</v>
      </c>
      <c r="M885" s="39">
        <f>IF(ISNUMBER(SEARCH("Yes",'2_all_summary'!$H884)),IF(0&lt;'2_all_summary'!P884,1,2),IF(0='2_all_summary'!P884,4,3))</f>
        <v>4</v>
      </c>
      <c r="N885" s="39">
        <f>IF(ISNUMBER(SEARCH("Yes",'2_all_summary'!$H884)),IF(ISNUMBER(SEARCH("Yes",'2_all_summary'!Q884)),1,2),IF(ISNUMBER(SEARCH("No",'2_all_summary'!Q884)),4,3))</f>
        <v>4</v>
      </c>
      <c r="O885" s="39">
        <f>IF(ISNUMBER(SEARCH("Yes",'2_all_summary'!$H884)),IF(ISNUMBER(SEARCH("Yes",'2_all_summary'!R884)),1,2),IF(ISNUMBER(SEARCH("No",'2_all_summary'!R884)),4,3))</f>
        <v>4</v>
      </c>
      <c r="P885" s="39">
        <f>IF(ISNUMBER(SEARCH("Yes",'2_all_summary'!$H884)),IF(ISNUMBER(SEARCH("Yes",'2_all_summary'!S884)),1,2),IF(ISNUMBER(SEARCH("No",'2_all_summary'!S884)),4,3))</f>
        <v>4</v>
      </c>
      <c r="Q885" s="39">
        <f>IF(ISNUMBER(SEARCH("Yes",'2_all_summary'!$H884)),IF(0&lt;'2_all_summary'!T884,1,2),IF(0='2_all_summary'!T884,4,3))</f>
        <v>4</v>
      </c>
      <c r="R885" s="39">
        <f>IF(ISNUMBER(SEARCH("Yes",'2_all_summary'!$H884)),IF(ISNUMBER(SEARCH("Yes",'2_all_summary'!U884)),1,2),IF(ISNUMBER(SEARCH("No",'2_all_summary'!U884)),4,3))</f>
        <v>4</v>
      </c>
    </row>
    <row r="886" spans="7:18" x14ac:dyDescent="0.3">
      <c r="G886" s="53"/>
      <c r="H886" s="39" t="str">
        <f>'2_all_summary'!D885</f>
        <v>Developing sustainable salmon management in Willapa Bay, Washington</v>
      </c>
      <c r="I886" s="39" t="str">
        <f>'2_all_summary'!E885</f>
        <v>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v>
      </c>
      <c r="J886" s="39">
        <f>IF(ISNUMBER(SEARCH("Yes",'2_all_summary'!$H885)),IF(ISNUMBER(SEARCH("Yes",'2_all_summary'!M885)),1,2),IF(ISNUMBER(SEARCH("No",'2_all_summary'!M885)),4,3))</f>
        <v>4</v>
      </c>
      <c r="K886" s="39">
        <f>IF(ISNUMBER(SEARCH("Yes",'2_all_summary'!$H885)),IF(ISNUMBER(SEARCH("Yes",'2_all_summary'!N885)),1,2),IF(ISNUMBER(SEARCH("No",'2_all_summary'!N885)),4,3))</f>
        <v>4</v>
      </c>
      <c r="L886" s="39">
        <f>IF(ISNUMBER(SEARCH("Yes",'2_all_summary'!$H885)),IF(ISNUMBER(SEARCH("Yes",'2_all_summary'!O885)),1,2),IF(ISNUMBER(SEARCH("No",'2_all_summary'!O885)),4,3))</f>
        <v>4</v>
      </c>
      <c r="M886" s="39">
        <f>IF(ISNUMBER(SEARCH("Yes",'2_all_summary'!$H885)),IF(0&lt;'2_all_summary'!P885,1,2),IF(0='2_all_summary'!P885,4,3))</f>
        <v>4</v>
      </c>
      <c r="N886" s="39">
        <f>IF(ISNUMBER(SEARCH("Yes",'2_all_summary'!$H885)),IF(ISNUMBER(SEARCH("Yes",'2_all_summary'!Q885)),1,2),IF(ISNUMBER(SEARCH("No",'2_all_summary'!Q885)),4,3))</f>
        <v>4</v>
      </c>
      <c r="O886" s="39">
        <f>IF(ISNUMBER(SEARCH("Yes",'2_all_summary'!$H885)),IF(ISNUMBER(SEARCH("Yes",'2_all_summary'!R885)),1,2),IF(ISNUMBER(SEARCH("No",'2_all_summary'!R885)),4,3))</f>
        <v>4</v>
      </c>
      <c r="P886" s="39">
        <f>IF(ISNUMBER(SEARCH("Yes",'2_all_summary'!$H885)),IF(ISNUMBER(SEARCH("Yes",'2_all_summary'!S885)),1,2),IF(ISNUMBER(SEARCH("No",'2_all_summary'!S885)),4,3))</f>
        <v>4</v>
      </c>
      <c r="Q886" s="39">
        <f>IF(ISNUMBER(SEARCH("Yes",'2_all_summary'!$H885)),IF(0&lt;'2_all_summary'!T885,1,2),IF(0='2_all_summary'!T885,4,3))</f>
        <v>4</v>
      </c>
      <c r="R886" s="39">
        <f>IF(ISNUMBER(SEARCH("Yes",'2_all_summary'!$H885)),IF(ISNUMBER(SEARCH("Yes",'2_all_summary'!U885)),1,2),IF(ISNUMBER(SEARCH("No",'2_all_summary'!U885)),4,3))</f>
        <v>4</v>
      </c>
    </row>
    <row r="887" spans="7:18" x14ac:dyDescent="0.3">
      <c r="G887" s="53"/>
      <c r="H887" s="39" t="str">
        <f>'2_all_summary'!D886</f>
        <v>Combined effects of social pressure from the inside and outside of fishing communities promote cooperation for stock management</v>
      </c>
      <c r="I887" s="39" t="str">
        <f>'2_all_summary'!E886</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887" s="39">
        <f>IF(ISNUMBER(SEARCH("Yes",'2_all_summary'!$H886)),IF(ISNUMBER(SEARCH("Yes",'2_all_summary'!M886)),1,2),IF(ISNUMBER(SEARCH("No",'2_all_summary'!M886)),4,3))</f>
        <v>4</v>
      </c>
      <c r="K887" s="39">
        <f>IF(ISNUMBER(SEARCH("Yes",'2_all_summary'!$H886)),IF(ISNUMBER(SEARCH("Yes",'2_all_summary'!N886)),1,2),IF(ISNUMBER(SEARCH("No",'2_all_summary'!N886)),4,3))</f>
        <v>3</v>
      </c>
      <c r="L887" s="39">
        <f>IF(ISNUMBER(SEARCH("Yes",'2_all_summary'!$H886)),IF(ISNUMBER(SEARCH("Yes",'2_all_summary'!O886)),1,2),IF(ISNUMBER(SEARCH("No",'2_all_summary'!O886)),4,3))</f>
        <v>4</v>
      </c>
      <c r="M887" s="39">
        <f>IF(ISNUMBER(SEARCH("Yes",'2_all_summary'!$H886)),IF(0&lt;'2_all_summary'!P886,1,2),IF(0='2_all_summary'!P886,4,3))</f>
        <v>3</v>
      </c>
      <c r="N887" s="39">
        <f>IF(ISNUMBER(SEARCH("Yes",'2_all_summary'!$H886)),IF(ISNUMBER(SEARCH("Yes",'2_all_summary'!Q886)),1,2),IF(ISNUMBER(SEARCH("No",'2_all_summary'!Q886)),4,3))</f>
        <v>4</v>
      </c>
      <c r="O887" s="39">
        <f>IF(ISNUMBER(SEARCH("Yes",'2_all_summary'!$H886)),IF(ISNUMBER(SEARCH("Yes",'2_all_summary'!R886)),1,2),IF(ISNUMBER(SEARCH("No",'2_all_summary'!R886)),4,3))</f>
        <v>3</v>
      </c>
      <c r="P887" s="39">
        <f>IF(ISNUMBER(SEARCH("Yes",'2_all_summary'!$H886)),IF(ISNUMBER(SEARCH("Yes",'2_all_summary'!S886)),1,2),IF(ISNUMBER(SEARCH("No",'2_all_summary'!S886)),4,3))</f>
        <v>4</v>
      </c>
      <c r="Q887" s="39">
        <f>IF(ISNUMBER(SEARCH("Yes",'2_all_summary'!$H886)),IF(0&lt;'2_all_summary'!T886,1,2),IF(0='2_all_summary'!T886,4,3))</f>
        <v>3</v>
      </c>
      <c r="R887" s="39">
        <f>IF(ISNUMBER(SEARCH("Yes",'2_all_summary'!$H886)),IF(ISNUMBER(SEARCH("Yes",'2_all_summary'!U886)),1,2),IF(ISNUMBER(SEARCH("No",'2_all_summary'!U886)),4,3))</f>
        <v>3</v>
      </c>
    </row>
    <row r="888" spans="7:18" x14ac:dyDescent="0.3">
      <c r="G888" s="53"/>
      <c r="H888" s="39" t="str">
        <f>'2_all_summary'!D887</f>
        <v>Using the Diversity, Taxonomic and Functional Attributes of a Zooplankton Community to Determine Lake Environmental Typology in the Natural Southern Boreal Lakes (QuÃ©bec, Canada)</v>
      </c>
      <c r="I888" s="39" t="str">
        <f>'2_all_summary'!E887</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v>
      </c>
      <c r="J888" s="39">
        <f>IF(ISNUMBER(SEARCH("Yes",'2_all_summary'!$H887)),IF(ISNUMBER(SEARCH("Yes",'2_all_summary'!M887)),1,2),IF(ISNUMBER(SEARCH("No",'2_all_summary'!M887)),4,3))</f>
        <v>4</v>
      </c>
      <c r="K888" s="39">
        <f>IF(ISNUMBER(SEARCH("Yes",'2_all_summary'!$H887)),IF(ISNUMBER(SEARCH("Yes",'2_all_summary'!N887)),1,2),IF(ISNUMBER(SEARCH("No",'2_all_summary'!N887)),4,3))</f>
        <v>4</v>
      </c>
      <c r="L888" s="39">
        <f>IF(ISNUMBER(SEARCH("Yes",'2_all_summary'!$H887)),IF(ISNUMBER(SEARCH("Yes",'2_all_summary'!O887)),1,2),IF(ISNUMBER(SEARCH("No",'2_all_summary'!O887)),4,3))</f>
        <v>4</v>
      </c>
      <c r="M888" s="39">
        <f>IF(ISNUMBER(SEARCH("Yes",'2_all_summary'!$H887)),IF(0&lt;'2_all_summary'!P887,1,2),IF(0='2_all_summary'!P887,4,3))</f>
        <v>4</v>
      </c>
      <c r="N888" s="39">
        <f>IF(ISNUMBER(SEARCH("Yes",'2_all_summary'!$H887)),IF(ISNUMBER(SEARCH("Yes",'2_all_summary'!Q887)),1,2),IF(ISNUMBER(SEARCH("No",'2_all_summary'!Q887)),4,3))</f>
        <v>4</v>
      </c>
      <c r="O888" s="39">
        <f>IF(ISNUMBER(SEARCH("Yes",'2_all_summary'!$H887)),IF(ISNUMBER(SEARCH("Yes",'2_all_summary'!R887)),1,2),IF(ISNUMBER(SEARCH("No",'2_all_summary'!R887)),4,3))</f>
        <v>4</v>
      </c>
      <c r="P888" s="39">
        <f>IF(ISNUMBER(SEARCH("Yes",'2_all_summary'!$H887)),IF(ISNUMBER(SEARCH("Yes",'2_all_summary'!S887)),1,2),IF(ISNUMBER(SEARCH("No",'2_all_summary'!S887)),4,3))</f>
        <v>4</v>
      </c>
      <c r="Q888" s="39">
        <f>IF(ISNUMBER(SEARCH("Yes",'2_all_summary'!$H887)),IF(0&lt;'2_all_summary'!T887,1,2),IF(0='2_all_summary'!T887,4,3))</f>
        <v>4</v>
      </c>
      <c r="R888" s="39">
        <f>IF(ISNUMBER(SEARCH("Yes",'2_all_summary'!$H887)),IF(ISNUMBER(SEARCH("Yes",'2_all_summary'!U887)),1,2),IF(ISNUMBER(SEARCH("No",'2_all_summary'!U887)),4,3))</f>
        <v>4</v>
      </c>
    </row>
    <row r="889" spans="7:18" x14ac:dyDescent="0.3">
      <c r="G889" s="53"/>
      <c r="H889" s="39" t="str">
        <f>'2_all_summary'!D888</f>
        <v>ITQs and community: An essay on environmental governance</v>
      </c>
      <c r="I889" s="39" t="str">
        <f>'2_all_summary'!E888</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889" s="39">
        <f>IF(ISNUMBER(SEARCH("Yes",'2_all_summary'!$H888)),IF(ISNUMBER(SEARCH("Yes",'2_all_summary'!M888)),1,2),IF(ISNUMBER(SEARCH("No",'2_all_summary'!M888)),4,3))</f>
        <v>4</v>
      </c>
      <c r="K889" s="39">
        <f>IF(ISNUMBER(SEARCH("Yes",'2_all_summary'!$H888)),IF(ISNUMBER(SEARCH("Yes",'2_all_summary'!N888)),1,2),IF(ISNUMBER(SEARCH("No",'2_all_summary'!N888)),4,3))</f>
        <v>3</v>
      </c>
      <c r="L889" s="39">
        <f>IF(ISNUMBER(SEARCH("Yes",'2_all_summary'!$H888)),IF(ISNUMBER(SEARCH("Yes",'2_all_summary'!O888)),1,2),IF(ISNUMBER(SEARCH("No",'2_all_summary'!O888)),4,3))</f>
        <v>4</v>
      </c>
      <c r="M889" s="39">
        <f>IF(ISNUMBER(SEARCH("Yes",'2_all_summary'!$H888)),IF(0&lt;'2_all_summary'!P888,1,2),IF(0='2_all_summary'!P888,4,3))</f>
        <v>3</v>
      </c>
      <c r="N889" s="39">
        <f>IF(ISNUMBER(SEARCH("Yes",'2_all_summary'!$H888)),IF(ISNUMBER(SEARCH("Yes",'2_all_summary'!Q888)),1,2),IF(ISNUMBER(SEARCH("No",'2_all_summary'!Q888)),4,3))</f>
        <v>4</v>
      </c>
      <c r="O889" s="39">
        <f>IF(ISNUMBER(SEARCH("Yes",'2_all_summary'!$H888)),IF(ISNUMBER(SEARCH("Yes",'2_all_summary'!R888)),1,2),IF(ISNUMBER(SEARCH("No",'2_all_summary'!R888)),4,3))</f>
        <v>4</v>
      </c>
      <c r="P889" s="39">
        <f>IF(ISNUMBER(SEARCH("Yes",'2_all_summary'!$H888)),IF(ISNUMBER(SEARCH("Yes",'2_all_summary'!S888)),1,2),IF(ISNUMBER(SEARCH("No",'2_all_summary'!S888)),4,3))</f>
        <v>4</v>
      </c>
      <c r="Q889" s="39">
        <f>IF(ISNUMBER(SEARCH("Yes",'2_all_summary'!$H888)),IF(0&lt;'2_all_summary'!T888,1,2),IF(0='2_all_summary'!T888,4,3))</f>
        <v>4</v>
      </c>
      <c r="R889" s="39">
        <f>IF(ISNUMBER(SEARCH("Yes",'2_all_summary'!$H888)),IF(ISNUMBER(SEARCH("Yes",'2_all_summary'!U888)),1,2),IF(ISNUMBER(SEARCH("No",'2_all_summary'!U888)),4,3))</f>
        <v>3</v>
      </c>
    </row>
    <row r="890" spans="7:18" x14ac:dyDescent="0.3">
      <c r="G890" s="53"/>
      <c r="H890" s="39" t="str">
        <f>'2_all_summary'!D889</f>
        <v>Lessons in co-management from beach seine and lobster fisheries in Grenada</v>
      </c>
      <c r="I890" s="39" t="str">
        <f>'2_all_summary'!E889</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v>
      </c>
      <c r="J890" s="39">
        <f>IF(ISNUMBER(SEARCH("Yes",'2_all_summary'!$H889)),IF(ISNUMBER(SEARCH("Yes",'2_all_summary'!M889)),1,2),IF(ISNUMBER(SEARCH("No",'2_all_summary'!M889)),4,3))</f>
        <v>4</v>
      </c>
      <c r="K890" s="39">
        <f>IF(ISNUMBER(SEARCH("Yes",'2_all_summary'!$H889)),IF(ISNUMBER(SEARCH("Yes",'2_all_summary'!N889)),1,2),IF(ISNUMBER(SEARCH("No",'2_all_summary'!N889)),4,3))</f>
        <v>4</v>
      </c>
      <c r="L890" s="39">
        <f>IF(ISNUMBER(SEARCH("Yes",'2_all_summary'!$H889)),IF(ISNUMBER(SEARCH("Yes",'2_all_summary'!O889)),1,2),IF(ISNUMBER(SEARCH("No",'2_all_summary'!O889)),4,3))</f>
        <v>4</v>
      </c>
      <c r="M890" s="39">
        <f>IF(ISNUMBER(SEARCH("Yes",'2_all_summary'!$H889)),IF(0&lt;'2_all_summary'!P889,1,2),IF(0='2_all_summary'!P889,4,3))</f>
        <v>4</v>
      </c>
      <c r="N890" s="39">
        <f>IF(ISNUMBER(SEARCH("Yes",'2_all_summary'!$H889)),IF(ISNUMBER(SEARCH("Yes",'2_all_summary'!Q889)),1,2),IF(ISNUMBER(SEARCH("No",'2_all_summary'!Q889)),4,3))</f>
        <v>4</v>
      </c>
      <c r="O890" s="39">
        <f>IF(ISNUMBER(SEARCH("Yes",'2_all_summary'!$H889)),IF(ISNUMBER(SEARCH("Yes",'2_all_summary'!R889)),1,2),IF(ISNUMBER(SEARCH("No",'2_all_summary'!R889)),4,3))</f>
        <v>4</v>
      </c>
      <c r="P890" s="39">
        <f>IF(ISNUMBER(SEARCH("Yes",'2_all_summary'!$H889)),IF(ISNUMBER(SEARCH("Yes",'2_all_summary'!S889)),1,2),IF(ISNUMBER(SEARCH("No",'2_all_summary'!S889)),4,3))</f>
        <v>4</v>
      </c>
      <c r="Q890" s="39">
        <f>IF(ISNUMBER(SEARCH("Yes",'2_all_summary'!$H889)),IF(0&lt;'2_all_summary'!T889,1,2),IF(0='2_all_summary'!T889,4,3))</f>
        <v>4</v>
      </c>
      <c r="R890" s="39">
        <f>IF(ISNUMBER(SEARCH("Yes",'2_all_summary'!$H889)),IF(ISNUMBER(SEARCH("Yes",'2_all_summary'!U889)),1,2),IF(ISNUMBER(SEARCH("No",'2_all_summary'!U889)),4,3))</f>
        <v>4</v>
      </c>
    </row>
    <row r="891" spans="7:18" x14ac:dyDescent="0.3">
      <c r="G891" s="53"/>
      <c r="H891" s="39" t="str">
        <f>'2_all_summary'!D890</f>
        <v>Use of monitoring data to support conservation management and policy decisions in Micronesia</v>
      </c>
      <c r="I891" s="39" t="str">
        <f>'2_all_summary'!E890</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891" s="39">
        <f>IF(ISNUMBER(SEARCH("Yes",'2_all_summary'!$H890)),IF(ISNUMBER(SEARCH("Yes",'2_all_summary'!M890)),1,2),IF(ISNUMBER(SEARCH("No",'2_all_summary'!M890)),4,3))</f>
        <v>4</v>
      </c>
      <c r="K891" s="39">
        <f>IF(ISNUMBER(SEARCH("Yes",'2_all_summary'!$H890)),IF(ISNUMBER(SEARCH("Yes",'2_all_summary'!N890)),1,2),IF(ISNUMBER(SEARCH("No",'2_all_summary'!N890)),4,3))</f>
        <v>4</v>
      </c>
      <c r="L891" s="39">
        <f>IF(ISNUMBER(SEARCH("Yes",'2_all_summary'!$H890)),IF(ISNUMBER(SEARCH("Yes",'2_all_summary'!O890)),1,2),IF(ISNUMBER(SEARCH("No",'2_all_summary'!O890)),4,3))</f>
        <v>4</v>
      </c>
      <c r="M891" s="39">
        <f>IF(ISNUMBER(SEARCH("Yes",'2_all_summary'!$H890)),IF(0&lt;'2_all_summary'!P890,1,2),IF(0='2_all_summary'!P890,4,3))</f>
        <v>4</v>
      </c>
      <c r="N891" s="39">
        <f>IF(ISNUMBER(SEARCH("Yes",'2_all_summary'!$H890)),IF(ISNUMBER(SEARCH("Yes",'2_all_summary'!Q890)),1,2),IF(ISNUMBER(SEARCH("No",'2_all_summary'!Q890)),4,3))</f>
        <v>3</v>
      </c>
      <c r="O891" s="39">
        <f>IF(ISNUMBER(SEARCH("Yes",'2_all_summary'!$H890)),IF(ISNUMBER(SEARCH("Yes",'2_all_summary'!R890)),1,2),IF(ISNUMBER(SEARCH("No",'2_all_summary'!R890)),4,3))</f>
        <v>3</v>
      </c>
      <c r="P891" s="39">
        <f>IF(ISNUMBER(SEARCH("Yes",'2_all_summary'!$H890)),IF(ISNUMBER(SEARCH("Yes",'2_all_summary'!S890)),1,2),IF(ISNUMBER(SEARCH("No",'2_all_summary'!S890)),4,3))</f>
        <v>3</v>
      </c>
      <c r="Q891" s="39">
        <f>IF(ISNUMBER(SEARCH("Yes",'2_all_summary'!$H890)),IF(0&lt;'2_all_summary'!T890,1,2),IF(0='2_all_summary'!T890,4,3))</f>
        <v>3</v>
      </c>
      <c r="R891" s="39">
        <f>IF(ISNUMBER(SEARCH("Yes",'2_all_summary'!$H890)),IF(ISNUMBER(SEARCH("Yes",'2_all_summary'!U890)),1,2),IF(ISNUMBER(SEARCH("No",'2_all_summary'!U890)),4,3))</f>
        <v>3</v>
      </c>
    </row>
    <row r="892" spans="7:18" x14ac:dyDescent="0.3">
      <c r="G892" s="53"/>
      <c r="H892" s="39" t="str">
        <f>'2_all_summary'!D891</f>
        <v>Power from the people: A documentation of non-governmental organizations' experience in community-based coastal resource management in the Philippines</v>
      </c>
      <c r="I892" s="39" t="str">
        <f>'2_all_summary'!E891</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92" s="39">
        <f>IF(ISNUMBER(SEARCH("Yes",'2_all_summary'!$H891)),IF(ISNUMBER(SEARCH("Yes",'2_all_summary'!M891)),1,2),IF(ISNUMBER(SEARCH("No",'2_all_summary'!M891)),4,3))</f>
        <v>4</v>
      </c>
      <c r="K892" s="39">
        <f>IF(ISNUMBER(SEARCH("Yes",'2_all_summary'!$H891)),IF(ISNUMBER(SEARCH("Yes",'2_all_summary'!N891)),1,2),IF(ISNUMBER(SEARCH("No",'2_all_summary'!N891)),4,3))</f>
        <v>4</v>
      </c>
      <c r="L892" s="39">
        <f>IF(ISNUMBER(SEARCH("Yes",'2_all_summary'!$H891)),IF(ISNUMBER(SEARCH("Yes",'2_all_summary'!O891)),1,2),IF(ISNUMBER(SEARCH("No",'2_all_summary'!O891)),4,3))</f>
        <v>4</v>
      </c>
      <c r="M892" s="39">
        <f>IF(ISNUMBER(SEARCH("Yes",'2_all_summary'!$H891)),IF(0&lt;'2_all_summary'!P891,1,2),IF(0='2_all_summary'!P891,4,3))</f>
        <v>4</v>
      </c>
      <c r="N892" s="39">
        <f>IF(ISNUMBER(SEARCH("Yes",'2_all_summary'!$H891)),IF(ISNUMBER(SEARCH("Yes",'2_all_summary'!Q891)),1,2),IF(ISNUMBER(SEARCH("No",'2_all_summary'!Q891)),4,3))</f>
        <v>4</v>
      </c>
      <c r="O892" s="39">
        <f>IF(ISNUMBER(SEARCH("Yes",'2_all_summary'!$H891)),IF(ISNUMBER(SEARCH("Yes",'2_all_summary'!R891)),1,2),IF(ISNUMBER(SEARCH("No",'2_all_summary'!R891)),4,3))</f>
        <v>4</v>
      </c>
      <c r="P892" s="39">
        <f>IF(ISNUMBER(SEARCH("Yes",'2_all_summary'!$H891)),IF(ISNUMBER(SEARCH("Yes",'2_all_summary'!S891)),1,2),IF(ISNUMBER(SEARCH("No",'2_all_summary'!S891)),4,3))</f>
        <v>4</v>
      </c>
      <c r="Q892" s="39">
        <f>IF(ISNUMBER(SEARCH("Yes",'2_all_summary'!$H891)),IF(0&lt;'2_all_summary'!T891,1,2),IF(0='2_all_summary'!T891,4,3))</f>
        <v>4</v>
      </c>
      <c r="R892" s="39">
        <f>IF(ISNUMBER(SEARCH("Yes",'2_all_summary'!$H891)),IF(ISNUMBER(SEARCH("Yes",'2_all_summary'!U891)),1,2),IF(ISNUMBER(SEARCH("No",'2_all_summary'!U891)),4,3))</f>
        <v>4</v>
      </c>
    </row>
    <row r="893" spans="7:18" x14ac:dyDescent="0.3">
      <c r="G893" s="53"/>
      <c r="H893" s="39" t="str">
        <f>'2_all_summary'!D892</f>
        <v>Vulnerable people, vulnerable resources? Exploring the relationship between peopleâ€™s vulnerability and the sustainability of community-managed natural resources</v>
      </c>
      <c r="I893" s="39" t="str">
        <f>'2_all_summary'!E892</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v>
      </c>
      <c r="J893" s="39">
        <f>IF(ISNUMBER(SEARCH("Yes",'2_all_summary'!$H892)),IF(ISNUMBER(SEARCH("Yes",'2_all_summary'!M892)),1,2),IF(ISNUMBER(SEARCH("No",'2_all_summary'!M892)),4,3))</f>
        <v>4</v>
      </c>
      <c r="K893" s="39">
        <f>IF(ISNUMBER(SEARCH("Yes",'2_all_summary'!$H892)),IF(ISNUMBER(SEARCH("Yes",'2_all_summary'!N892)),1,2),IF(ISNUMBER(SEARCH("No",'2_all_summary'!N892)),4,3))</f>
        <v>4</v>
      </c>
      <c r="L893" s="39">
        <f>IF(ISNUMBER(SEARCH("Yes",'2_all_summary'!$H892)),IF(ISNUMBER(SEARCH("Yes",'2_all_summary'!O892)),1,2),IF(ISNUMBER(SEARCH("No",'2_all_summary'!O892)),4,3))</f>
        <v>4</v>
      </c>
      <c r="M893" s="39">
        <f>IF(ISNUMBER(SEARCH("Yes",'2_all_summary'!$H892)),IF(0&lt;'2_all_summary'!P892,1,2),IF(0='2_all_summary'!P892,4,3))</f>
        <v>4</v>
      </c>
      <c r="N893" s="39">
        <f>IF(ISNUMBER(SEARCH("Yes",'2_all_summary'!$H892)),IF(ISNUMBER(SEARCH("Yes",'2_all_summary'!Q892)),1,2),IF(ISNUMBER(SEARCH("No",'2_all_summary'!Q892)),4,3))</f>
        <v>4</v>
      </c>
      <c r="O893" s="39">
        <f>IF(ISNUMBER(SEARCH("Yes",'2_all_summary'!$H892)),IF(ISNUMBER(SEARCH("Yes",'2_all_summary'!R892)),1,2),IF(ISNUMBER(SEARCH("No",'2_all_summary'!R892)),4,3))</f>
        <v>4</v>
      </c>
      <c r="P893" s="39">
        <f>IF(ISNUMBER(SEARCH("Yes",'2_all_summary'!$H892)),IF(ISNUMBER(SEARCH("Yes",'2_all_summary'!S892)),1,2),IF(ISNUMBER(SEARCH("No",'2_all_summary'!S892)),4,3))</f>
        <v>4</v>
      </c>
      <c r="Q893" s="39">
        <f>IF(ISNUMBER(SEARCH("Yes",'2_all_summary'!$H892)),IF(0&lt;'2_all_summary'!T892,1,2),IF(0='2_all_summary'!T892,4,3))</f>
        <v>4</v>
      </c>
      <c r="R893" s="39">
        <f>IF(ISNUMBER(SEARCH("Yes",'2_all_summary'!$H892)),IF(ISNUMBER(SEARCH("Yes",'2_all_summary'!U892)),1,2),IF(ISNUMBER(SEARCH("No",'2_all_summary'!U892)),4,3))</f>
        <v>4</v>
      </c>
    </row>
    <row r="894" spans="7:18" x14ac:dyDescent="0.3">
      <c r="G894" s="53"/>
      <c r="H894" s="39" t="str">
        <f>'2_all_summary'!D893</f>
        <v>Coupling remote sensing with in situ surveys to determine reef fish habitat associations for the design of marine protected areas</v>
      </c>
      <c r="I894" s="39" t="str">
        <f>'2_all_summary'!E893</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894" s="39">
        <f>IF(ISNUMBER(SEARCH("Yes",'2_all_summary'!$H893)),IF(ISNUMBER(SEARCH("Yes",'2_all_summary'!M893)),1,2),IF(ISNUMBER(SEARCH("No",'2_all_summary'!M893)),4,3))</f>
        <v>3</v>
      </c>
      <c r="K894" s="39">
        <f>IF(ISNUMBER(SEARCH("Yes",'2_all_summary'!$H893)),IF(ISNUMBER(SEARCH("Yes",'2_all_summary'!N893)),1,2),IF(ISNUMBER(SEARCH("No",'2_all_summary'!N893)),4,3))</f>
        <v>4</v>
      </c>
      <c r="L894" s="39">
        <f>IF(ISNUMBER(SEARCH("Yes",'2_all_summary'!$H893)),IF(ISNUMBER(SEARCH("Yes",'2_all_summary'!O893)),1,2),IF(ISNUMBER(SEARCH("No",'2_all_summary'!O893)),4,3))</f>
        <v>3</v>
      </c>
      <c r="M894" s="39">
        <f>IF(ISNUMBER(SEARCH("Yes",'2_all_summary'!$H893)),IF(0&lt;'2_all_summary'!P893,1,2),IF(0='2_all_summary'!P893,4,3))</f>
        <v>3</v>
      </c>
      <c r="N894" s="39">
        <f>IF(ISNUMBER(SEARCH("Yes",'2_all_summary'!$H893)),IF(ISNUMBER(SEARCH("Yes",'2_all_summary'!Q893)),1,2),IF(ISNUMBER(SEARCH("No",'2_all_summary'!Q893)),4,3))</f>
        <v>3</v>
      </c>
      <c r="O894" s="39">
        <f>IF(ISNUMBER(SEARCH("Yes",'2_all_summary'!$H893)),IF(ISNUMBER(SEARCH("Yes",'2_all_summary'!R893)),1,2),IF(ISNUMBER(SEARCH("No",'2_all_summary'!R893)),4,3))</f>
        <v>4</v>
      </c>
      <c r="P894" s="39">
        <f>IF(ISNUMBER(SEARCH("Yes",'2_all_summary'!$H893)),IF(ISNUMBER(SEARCH("Yes",'2_all_summary'!S893)),1,2),IF(ISNUMBER(SEARCH("No",'2_all_summary'!S893)),4,3))</f>
        <v>3</v>
      </c>
      <c r="Q894" s="39">
        <f>IF(ISNUMBER(SEARCH("Yes",'2_all_summary'!$H893)),IF(0&lt;'2_all_summary'!T893,1,2),IF(0='2_all_summary'!T893,4,3))</f>
        <v>3</v>
      </c>
      <c r="R894" s="39">
        <f>IF(ISNUMBER(SEARCH("Yes",'2_all_summary'!$H893)),IF(ISNUMBER(SEARCH("Yes",'2_all_summary'!U893)),1,2),IF(ISNUMBER(SEARCH("No",'2_all_summary'!U893)),4,3))</f>
        <v>3</v>
      </c>
    </row>
    <row r="895" spans="7:18" x14ac:dyDescent="0.3">
      <c r="G895" s="53"/>
      <c r="H895" s="39" t="str">
        <f>'2_all_summary'!D894</f>
        <v>Community fishery resources management on malalison island, philippines: R and d framework, interventions, and policy implications</v>
      </c>
      <c r="I895" s="39" t="str">
        <f>'2_all_summary'!E894</f>
        <v>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v>
      </c>
      <c r="J895" s="39">
        <f>IF(ISNUMBER(SEARCH("Yes",'2_all_summary'!$H894)),IF(ISNUMBER(SEARCH("Yes",'2_all_summary'!M894)),1,2),IF(ISNUMBER(SEARCH("No",'2_all_summary'!M894)),4,3))</f>
        <v>4</v>
      </c>
      <c r="K895" s="39">
        <f>IF(ISNUMBER(SEARCH("Yes",'2_all_summary'!$H894)),IF(ISNUMBER(SEARCH("Yes",'2_all_summary'!N894)),1,2),IF(ISNUMBER(SEARCH("No",'2_all_summary'!N894)),4,3))</f>
        <v>4</v>
      </c>
      <c r="L895" s="39">
        <f>IF(ISNUMBER(SEARCH("Yes",'2_all_summary'!$H894)),IF(ISNUMBER(SEARCH("Yes",'2_all_summary'!O894)),1,2),IF(ISNUMBER(SEARCH("No",'2_all_summary'!O894)),4,3))</f>
        <v>4</v>
      </c>
      <c r="M895" s="39">
        <f>IF(ISNUMBER(SEARCH("Yes",'2_all_summary'!$H894)),IF(0&lt;'2_all_summary'!P894,1,2),IF(0='2_all_summary'!P894,4,3))</f>
        <v>4</v>
      </c>
      <c r="N895" s="39">
        <f>IF(ISNUMBER(SEARCH("Yes",'2_all_summary'!$H894)),IF(ISNUMBER(SEARCH("Yes",'2_all_summary'!Q894)),1,2),IF(ISNUMBER(SEARCH("No",'2_all_summary'!Q894)),4,3))</f>
        <v>4</v>
      </c>
      <c r="O895" s="39">
        <f>IF(ISNUMBER(SEARCH("Yes",'2_all_summary'!$H894)),IF(ISNUMBER(SEARCH("Yes",'2_all_summary'!R894)),1,2),IF(ISNUMBER(SEARCH("No",'2_all_summary'!R894)),4,3))</f>
        <v>4</v>
      </c>
      <c r="P895" s="39">
        <f>IF(ISNUMBER(SEARCH("Yes",'2_all_summary'!$H894)),IF(ISNUMBER(SEARCH("Yes",'2_all_summary'!S894)),1,2),IF(ISNUMBER(SEARCH("No",'2_all_summary'!S894)),4,3))</f>
        <v>4</v>
      </c>
      <c r="Q895" s="39">
        <f>IF(ISNUMBER(SEARCH("Yes",'2_all_summary'!$H894)),IF(0&lt;'2_all_summary'!T894,1,2),IF(0='2_all_summary'!T894,4,3))</f>
        <v>4</v>
      </c>
      <c r="R895" s="39">
        <f>IF(ISNUMBER(SEARCH("Yes",'2_all_summary'!$H894)),IF(ISNUMBER(SEARCH("Yes",'2_all_summary'!U894)),1,2),IF(ISNUMBER(SEARCH("No",'2_all_summary'!U894)),4,3))</f>
        <v>4</v>
      </c>
    </row>
    <row r="896" spans="7:18" x14ac:dyDescent="0.3">
      <c r="G896" s="53"/>
      <c r="H896" s="39" t="str">
        <f>'2_all_summary'!D895</f>
        <v>Community organizing theory and practice : Conservative trends, oppositional alternatives</v>
      </c>
      <c r="I896" s="39" t="str">
        <f>'2_all_summary'!E895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v>
      </c>
      <c r="J896" s="39">
        <f>IF(ISNUMBER(SEARCH("Yes",'2_all_summary'!$H895)),IF(ISNUMBER(SEARCH("Yes",'2_all_summary'!M895)),1,2),IF(ISNUMBER(SEARCH("No",'2_all_summary'!M895)),4,3))</f>
        <v>4</v>
      </c>
      <c r="K896" s="39">
        <f>IF(ISNUMBER(SEARCH("Yes",'2_all_summary'!$H895)),IF(ISNUMBER(SEARCH("Yes",'2_all_summary'!N895)),1,2),IF(ISNUMBER(SEARCH("No",'2_all_summary'!N895)),4,3))</f>
        <v>4</v>
      </c>
      <c r="L896" s="39">
        <f>IF(ISNUMBER(SEARCH("Yes",'2_all_summary'!$H895)),IF(ISNUMBER(SEARCH("Yes",'2_all_summary'!O895)),1,2),IF(ISNUMBER(SEARCH("No",'2_all_summary'!O895)),4,3))</f>
        <v>4</v>
      </c>
      <c r="M896" s="39">
        <f>IF(ISNUMBER(SEARCH("Yes",'2_all_summary'!$H895)),IF(0&lt;'2_all_summary'!P895,1,2),IF(0='2_all_summary'!P895,4,3))</f>
        <v>4</v>
      </c>
      <c r="N896" s="39">
        <f>IF(ISNUMBER(SEARCH("Yes",'2_all_summary'!$H895)),IF(ISNUMBER(SEARCH("Yes",'2_all_summary'!Q895)),1,2),IF(ISNUMBER(SEARCH("No",'2_all_summary'!Q895)),4,3))</f>
        <v>4</v>
      </c>
      <c r="O896" s="39">
        <f>IF(ISNUMBER(SEARCH("Yes",'2_all_summary'!$H895)),IF(ISNUMBER(SEARCH("Yes",'2_all_summary'!R895)),1,2),IF(ISNUMBER(SEARCH("No",'2_all_summary'!R895)),4,3))</f>
        <v>4</v>
      </c>
      <c r="P896" s="39">
        <f>IF(ISNUMBER(SEARCH("Yes",'2_all_summary'!$H895)),IF(ISNUMBER(SEARCH("Yes",'2_all_summary'!S895)),1,2),IF(ISNUMBER(SEARCH("No",'2_all_summary'!S895)),4,3))</f>
        <v>4</v>
      </c>
      <c r="Q896" s="39">
        <f>IF(ISNUMBER(SEARCH("Yes",'2_all_summary'!$H895)),IF(0&lt;'2_all_summary'!T895,1,2),IF(0='2_all_summary'!T895,4,3))</f>
        <v>4</v>
      </c>
      <c r="R896" s="39">
        <f>IF(ISNUMBER(SEARCH("Yes",'2_all_summary'!$H895)),IF(ISNUMBER(SEARCH("Yes",'2_all_summary'!U895)),1,2),IF(ISNUMBER(SEARCH("No",'2_all_summary'!U895)),4,3))</f>
        <v>4</v>
      </c>
    </row>
    <row r="897" spans="7:18" x14ac:dyDescent="0.3">
      <c r="G897" s="53"/>
      <c r="H897" s="39" t="str">
        <f>'2_all_summary'!D896</f>
        <v>Enhancing science and technology through coastal damage management model</v>
      </c>
      <c r="I897" s="39" t="str">
        <f>'2_all_summary'!E896</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v>
      </c>
      <c r="J897" s="39">
        <f>IF(ISNUMBER(SEARCH("Yes",'2_all_summary'!$H896)),IF(ISNUMBER(SEARCH("Yes",'2_all_summary'!M896)),1,2),IF(ISNUMBER(SEARCH("No",'2_all_summary'!M896)),4,3))</f>
        <v>4</v>
      </c>
      <c r="K897" s="39">
        <f>IF(ISNUMBER(SEARCH("Yes",'2_all_summary'!$H896)),IF(ISNUMBER(SEARCH("Yes",'2_all_summary'!N896)),1,2),IF(ISNUMBER(SEARCH("No",'2_all_summary'!N896)),4,3))</f>
        <v>4</v>
      </c>
      <c r="L897" s="39">
        <f>IF(ISNUMBER(SEARCH("Yes",'2_all_summary'!$H896)),IF(ISNUMBER(SEARCH("Yes",'2_all_summary'!O896)),1,2),IF(ISNUMBER(SEARCH("No",'2_all_summary'!O896)),4,3))</f>
        <v>4</v>
      </c>
      <c r="M897" s="39">
        <f>IF(ISNUMBER(SEARCH("Yes",'2_all_summary'!$H896)),IF(0&lt;'2_all_summary'!P896,1,2),IF(0='2_all_summary'!P896,4,3))</f>
        <v>4</v>
      </c>
      <c r="N897" s="39">
        <f>IF(ISNUMBER(SEARCH("Yes",'2_all_summary'!$H896)),IF(ISNUMBER(SEARCH("Yes",'2_all_summary'!Q896)),1,2),IF(ISNUMBER(SEARCH("No",'2_all_summary'!Q896)),4,3))</f>
        <v>4</v>
      </c>
      <c r="O897" s="39">
        <f>IF(ISNUMBER(SEARCH("Yes",'2_all_summary'!$H896)),IF(ISNUMBER(SEARCH("Yes",'2_all_summary'!R896)),1,2),IF(ISNUMBER(SEARCH("No",'2_all_summary'!R896)),4,3))</f>
        <v>4</v>
      </c>
      <c r="P897" s="39">
        <f>IF(ISNUMBER(SEARCH("Yes",'2_all_summary'!$H896)),IF(ISNUMBER(SEARCH("Yes",'2_all_summary'!S896)),1,2),IF(ISNUMBER(SEARCH("No",'2_all_summary'!S896)),4,3))</f>
        <v>4</v>
      </c>
      <c r="Q897" s="39">
        <f>IF(ISNUMBER(SEARCH("Yes",'2_all_summary'!$H896)),IF(0&lt;'2_all_summary'!T896,1,2),IF(0='2_all_summary'!T896,4,3))</f>
        <v>4</v>
      </c>
      <c r="R897" s="39">
        <f>IF(ISNUMBER(SEARCH("Yes",'2_all_summary'!$H896)),IF(ISNUMBER(SEARCH("Yes",'2_all_summary'!U896)),1,2),IF(ISNUMBER(SEARCH("No",'2_all_summary'!U896)),4,3))</f>
        <v>4</v>
      </c>
    </row>
    <row r="898" spans="7:18" x14ac:dyDescent="0.3">
      <c r="G898" s="53"/>
      <c r="H898" s="39" t="str">
        <f>'2_all_summary'!D897</f>
        <v>Methodological rigour in assessing participatory development</v>
      </c>
      <c r="I898" s="39" t="str">
        <f>'2_all_summary'!E897</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v>
      </c>
      <c r="J898" s="39">
        <f>IF(ISNUMBER(SEARCH("Yes",'2_all_summary'!$H897)),IF(ISNUMBER(SEARCH("Yes",'2_all_summary'!M897)),1,2),IF(ISNUMBER(SEARCH("No",'2_all_summary'!M897)),4,3))</f>
        <v>4</v>
      </c>
      <c r="K898" s="39">
        <f>IF(ISNUMBER(SEARCH("Yes",'2_all_summary'!$H897)),IF(ISNUMBER(SEARCH("Yes",'2_all_summary'!N897)),1,2),IF(ISNUMBER(SEARCH("No",'2_all_summary'!N897)),4,3))</f>
        <v>4</v>
      </c>
      <c r="L898" s="39">
        <f>IF(ISNUMBER(SEARCH("Yes",'2_all_summary'!$H897)),IF(ISNUMBER(SEARCH("Yes",'2_all_summary'!O897)),1,2),IF(ISNUMBER(SEARCH("No",'2_all_summary'!O897)),4,3))</f>
        <v>4</v>
      </c>
      <c r="M898" s="39">
        <f>IF(ISNUMBER(SEARCH("Yes",'2_all_summary'!$H897)),IF(0&lt;'2_all_summary'!P897,1,2),IF(0='2_all_summary'!P897,4,3))</f>
        <v>4</v>
      </c>
      <c r="N898" s="39">
        <f>IF(ISNUMBER(SEARCH("Yes",'2_all_summary'!$H897)),IF(ISNUMBER(SEARCH("Yes",'2_all_summary'!Q897)),1,2),IF(ISNUMBER(SEARCH("No",'2_all_summary'!Q897)),4,3))</f>
        <v>4</v>
      </c>
      <c r="O898" s="39">
        <f>IF(ISNUMBER(SEARCH("Yes",'2_all_summary'!$H897)),IF(ISNUMBER(SEARCH("Yes",'2_all_summary'!R897)),1,2),IF(ISNUMBER(SEARCH("No",'2_all_summary'!R897)),4,3))</f>
        <v>4</v>
      </c>
      <c r="P898" s="39">
        <f>IF(ISNUMBER(SEARCH("Yes",'2_all_summary'!$H897)),IF(ISNUMBER(SEARCH("Yes",'2_all_summary'!S897)),1,2),IF(ISNUMBER(SEARCH("No",'2_all_summary'!S897)),4,3))</f>
        <v>4</v>
      </c>
      <c r="Q898" s="39">
        <f>IF(ISNUMBER(SEARCH("Yes",'2_all_summary'!$H897)),IF(0&lt;'2_all_summary'!T897,1,2),IF(0='2_all_summary'!T897,4,3))</f>
        <v>4</v>
      </c>
      <c r="R898" s="39">
        <f>IF(ISNUMBER(SEARCH("Yes",'2_all_summary'!$H897)),IF(ISNUMBER(SEARCH("Yes",'2_all_summary'!U897)),1,2),IF(ISNUMBER(SEARCH("No",'2_all_summary'!U897)),4,3))</f>
        <v>4</v>
      </c>
    </row>
    <row r="899" spans="7:18" x14ac:dyDescent="0.3">
      <c r="G899" s="53"/>
      <c r="H899" s="39" t="str">
        <f>'2_all_summary'!D898</f>
        <v>Assessment of fish landed by artisanal fishers in Imo River at Owerri-Nta, Abia State, Nigeria</v>
      </c>
      <c r="I899" s="39" t="str">
        <f>'2_all_summary'!E898</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v>
      </c>
      <c r="J899" s="39">
        <f>IF(ISNUMBER(SEARCH("Yes",'2_all_summary'!$H898)),IF(ISNUMBER(SEARCH("Yes",'2_all_summary'!M898)),1,2),IF(ISNUMBER(SEARCH("No",'2_all_summary'!M898)),4,3))</f>
        <v>4</v>
      </c>
      <c r="K899" s="39">
        <f>IF(ISNUMBER(SEARCH("Yes",'2_all_summary'!$H898)),IF(ISNUMBER(SEARCH("Yes",'2_all_summary'!N898)),1,2),IF(ISNUMBER(SEARCH("No",'2_all_summary'!N898)),4,3))</f>
        <v>4</v>
      </c>
      <c r="L899" s="39">
        <f>IF(ISNUMBER(SEARCH("Yes",'2_all_summary'!$H898)),IF(ISNUMBER(SEARCH("Yes",'2_all_summary'!O898)),1,2),IF(ISNUMBER(SEARCH("No",'2_all_summary'!O898)),4,3))</f>
        <v>4</v>
      </c>
      <c r="M899" s="39">
        <f>IF(ISNUMBER(SEARCH("Yes",'2_all_summary'!$H898)),IF(0&lt;'2_all_summary'!P898,1,2),IF(0='2_all_summary'!P898,4,3))</f>
        <v>4</v>
      </c>
      <c r="N899" s="39">
        <f>IF(ISNUMBER(SEARCH("Yes",'2_all_summary'!$H898)),IF(ISNUMBER(SEARCH("Yes",'2_all_summary'!Q898)),1,2),IF(ISNUMBER(SEARCH("No",'2_all_summary'!Q898)),4,3))</f>
        <v>4</v>
      </c>
      <c r="O899" s="39">
        <f>IF(ISNUMBER(SEARCH("Yes",'2_all_summary'!$H898)),IF(ISNUMBER(SEARCH("Yes",'2_all_summary'!R898)),1,2),IF(ISNUMBER(SEARCH("No",'2_all_summary'!R898)),4,3))</f>
        <v>4</v>
      </c>
      <c r="P899" s="39">
        <f>IF(ISNUMBER(SEARCH("Yes",'2_all_summary'!$H898)),IF(ISNUMBER(SEARCH("Yes",'2_all_summary'!S898)),1,2),IF(ISNUMBER(SEARCH("No",'2_all_summary'!S898)),4,3))</f>
        <v>4</v>
      </c>
      <c r="Q899" s="39">
        <f>IF(ISNUMBER(SEARCH("Yes",'2_all_summary'!$H898)),IF(0&lt;'2_all_summary'!T898,1,2),IF(0='2_all_summary'!T898,4,3))</f>
        <v>4</v>
      </c>
      <c r="R899" s="39">
        <f>IF(ISNUMBER(SEARCH("Yes",'2_all_summary'!$H898)),IF(ISNUMBER(SEARCH("Yes",'2_all_summary'!U898)),1,2),IF(ISNUMBER(SEARCH("No",'2_all_summary'!U898)),4,3))</f>
        <v>4</v>
      </c>
    </row>
    <row r="900" spans="7:18" x14ac:dyDescent="0.3">
      <c r="G900" s="53"/>
      <c r="H900" s="39" t="str">
        <f>'2_all_summary'!D899</f>
        <v>Insights in public health: Community strengthening through canoe culture: Ho'omana'o Mau as method and metaphor</v>
      </c>
      <c r="I900" s="39" t="str">
        <f>'2_all_summary'!E899</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900" s="39">
        <f>IF(ISNUMBER(SEARCH("Yes",'2_all_summary'!$H899)),IF(ISNUMBER(SEARCH("Yes",'2_all_summary'!M899)),1,2),IF(ISNUMBER(SEARCH("No",'2_all_summary'!M899)),4,3))</f>
        <v>4</v>
      </c>
      <c r="K900" s="39">
        <f>IF(ISNUMBER(SEARCH("Yes",'2_all_summary'!$H899)),IF(ISNUMBER(SEARCH("Yes",'2_all_summary'!N899)),1,2),IF(ISNUMBER(SEARCH("No",'2_all_summary'!N899)),4,3))</f>
        <v>4</v>
      </c>
      <c r="L900" s="39">
        <f>IF(ISNUMBER(SEARCH("Yes",'2_all_summary'!$H899)),IF(ISNUMBER(SEARCH("Yes",'2_all_summary'!O899)),1,2),IF(ISNUMBER(SEARCH("No",'2_all_summary'!O899)),4,3))</f>
        <v>4</v>
      </c>
      <c r="M900" s="39">
        <f>IF(ISNUMBER(SEARCH("Yes",'2_all_summary'!$H899)),IF(0&lt;'2_all_summary'!P899,1,2),IF(0='2_all_summary'!P899,4,3))</f>
        <v>4</v>
      </c>
      <c r="N900" s="39">
        <f>IF(ISNUMBER(SEARCH("Yes",'2_all_summary'!$H899)),IF(ISNUMBER(SEARCH("Yes",'2_all_summary'!Q899)),1,2),IF(ISNUMBER(SEARCH("No",'2_all_summary'!Q899)),4,3))</f>
        <v>4</v>
      </c>
      <c r="O900" s="39">
        <f>IF(ISNUMBER(SEARCH("Yes",'2_all_summary'!$H899)),IF(ISNUMBER(SEARCH("Yes",'2_all_summary'!R899)),1,2),IF(ISNUMBER(SEARCH("No",'2_all_summary'!R899)),4,3))</f>
        <v>4</v>
      </c>
      <c r="P900" s="39">
        <f>IF(ISNUMBER(SEARCH("Yes",'2_all_summary'!$H899)),IF(ISNUMBER(SEARCH("Yes",'2_all_summary'!S899)),1,2),IF(ISNUMBER(SEARCH("No",'2_all_summary'!S899)),4,3))</f>
        <v>4</v>
      </c>
      <c r="Q900" s="39">
        <f>IF(ISNUMBER(SEARCH("Yes",'2_all_summary'!$H899)),IF(0&lt;'2_all_summary'!T899,1,2),IF(0='2_all_summary'!T899,4,3))</f>
        <v>4</v>
      </c>
      <c r="R900" s="39">
        <f>IF(ISNUMBER(SEARCH("Yes",'2_all_summary'!$H899)),IF(ISNUMBER(SEARCH("Yes",'2_all_summary'!U899)),1,2),IF(ISNUMBER(SEARCH("No",'2_all_summary'!U899)),4,3))</f>
        <v>4</v>
      </c>
    </row>
    <row r="901" spans="7:18" x14ac:dyDescent="0.3">
      <c r="G901" s="53"/>
      <c r="H901" s="39" t="str">
        <f>'2_all_summary'!D900</f>
        <v>Higher fish biomass inside than outside marine protected areas despite typhoon impacts in a complex reefscape</v>
      </c>
      <c r="I901" s="39" t="str">
        <f>'2_all_summary'!E900</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901" s="39">
        <f>IF(ISNUMBER(SEARCH("Yes",'2_all_summary'!$H900)),IF(ISNUMBER(SEARCH("Yes",'2_all_summary'!M900)),1,2),IF(ISNUMBER(SEARCH("No",'2_all_summary'!M900)),4,3))</f>
        <v>4</v>
      </c>
      <c r="K901" s="39">
        <f>IF(ISNUMBER(SEARCH("Yes",'2_all_summary'!$H900)),IF(ISNUMBER(SEARCH("Yes",'2_all_summary'!N900)),1,2),IF(ISNUMBER(SEARCH("No",'2_all_summary'!N900)),4,3))</f>
        <v>4</v>
      </c>
      <c r="L901" s="39">
        <f>IF(ISNUMBER(SEARCH("Yes",'2_all_summary'!$H900)),IF(ISNUMBER(SEARCH("Yes",'2_all_summary'!O900)),1,2),IF(ISNUMBER(SEARCH("No",'2_all_summary'!O900)),4,3))</f>
        <v>4</v>
      </c>
      <c r="M901" s="39">
        <f>IF(ISNUMBER(SEARCH("Yes",'2_all_summary'!$H900)),IF(0&lt;'2_all_summary'!P900,1,2),IF(0='2_all_summary'!P900,4,3))</f>
        <v>4</v>
      </c>
      <c r="N901" s="39">
        <f>IF(ISNUMBER(SEARCH("Yes",'2_all_summary'!$H900)),IF(ISNUMBER(SEARCH("Yes",'2_all_summary'!Q900)),1,2),IF(ISNUMBER(SEARCH("No",'2_all_summary'!Q900)),4,3))</f>
        <v>3</v>
      </c>
      <c r="O901" s="39">
        <f>IF(ISNUMBER(SEARCH("Yes",'2_all_summary'!$H900)),IF(ISNUMBER(SEARCH("Yes",'2_all_summary'!R900)),1,2),IF(ISNUMBER(SEARCH("No",'2_all_summary'!R900)),4,3))</f>
        <v>4</v>
      </c>
      <c r="P901" s="39">
        <f>IF(ISNUMBER(SEARCH("Yes",'2_all_summary'!$H900)),IF(ISNUMBER(SEARCH("Yes",'2_all_summary'!S900)),1,2),IF(ISNUMBER(SEARCH("No",'2_all_summary'!S900)),4,3))</f>
        <v>3</v>
      </c>
      <c r="Q901" s="39">
        <f>IF(ISNUMBER(SEARCH("Yes",'2_all_summary'!$H900)),IF(0&lt;'2_all_summary'!T900,1,2),IF(0='2_all_summary'!T900,4,3))</f>
        <v>3</v>
      </c>
      <c r="R901" s="39">
        <f>IF(ISNUMBER(SEARCH("Yes",'2_all_summary'!$H900)),IF(ISNUMBER(SEARCH("Yes",'2_all_summary'!U900)),1,2),IF(ISNUMBER(SEARCH("No",'2_all_summary'!U900)),4,3))</f>
        <v>3</v>
      </c>
    </row>
    <row r="902" spans="7:18" x14ac:dyDescent="0.3">
      <c r="G902" s="53"/>
      <c r="H902" s="39" t="str">
        <f>'2_all_summary'!D901</f>
        <v>The Okavango: Whose Delta is it?</v>
      </c>
      <c r="I902" s="39" t="str">
        <f>'2_all_summary'!E901</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v>
      </c>
      <c r="J902" s="39">
        <f>IF(ISNUMBER(SEARCH("Yes",'2_all_summary'!$H901)),IF(ISNUMBER(SEARCH("Yes",'2_all_summary'!M901)),1,2),IF(ISNUMBER(SEARCH("No",'2_all_summary'!M901)),4,3))</f>
        <v>4</v>
      </c>
      <c r="K902" s="39">
        <f>IF(ISNUMBER(SEARCH("Yes",'2_all_summary'!$H901)),IF(ISNUMBER(SEARCH("Yes",'2_all_summary'!N901)),1,2),IF(ISNUMBER(SEARCH("No",'2_all_summary'!N901)),4,3))</f>
        <v>4</v>
      </c>
      <c r="L902" s="39">
        <f>IF(ISNUMBER(SEARCH("Yes",'2_all_summary'!$H901)),IF(ISNUMBER(SEARCH("Yes",'2_all_summary'!O901)),1,2),IF(ISNUMBER(SEARCH("No",'2_all_summary'!O901)),4,3))</f>
        <v>4</v>
      </c>
      <c r="M902" s="39">
        <f>IF(ISNUMBER(SEARCH("Yes",'2_all_summary'!$H901)),IF(0&lt;'2_all_summary'!P901,1,2),IF(0='2_all_summary'!P901,4,3))</f>
        <v>4</v>
      </c>
      <c r="N902" s="39">
        <f>IF(ISNUMBER(SEARCH("Yes",'2_all_summary'!$H901)),IF(ISNUMBER(SEARCH("Yes",'2_all_summary'!Q901)),1,2),IF(ISNUMBER(SEARCH("No",'2_all_summary'!Q901)),4,3))</f>
        <v>4</v>
      </c>
      <c r="O902" s="39">
        <f>IF(ISNUMBER(SEARCH("Yes",'2_all_summary'!$H901)),IF(ISNUMBER(SEARCH("Yes",'2_all_summary'!R901)),1,2),IF(ISNUMBER(SEARCH("No",'2_all_summary'!R901)),4,3))</f>
        <v>4</v>
      </c>
      <c r="P902" s="39">
        <f>IF(ISNUMBER(SEARCH("Yes",'2_all_summary'!$H901)),IF(ISNUMBER(SEARCH("Yes",'2_all_summary'!S901)),1,2),IF(ISNUMBER(SEARCH("No",'2_all_summary'!S901)),4,3))</f>
        <v>4</v>
      </c>
      <c r="Q902" s="39">
        <f>IF(ISNUMBER(SEARCH("Yes",'2_all_summary'!$H901)),IF(0&lt;'2_all_summary'!T901,1,2),IF(0='2_all_summary'!T901,4,3))</f>
        <v>4</v>
      </c>
      <c r="R902" s="39">
        <f>IF(ISNUMBER(SEARCH("Yes",'2_all_summary'!$H901)),IF(ISNUMBER(SEARCH("Yes",'2_all_summary'!U901)),1,2),IF(ISNUMBER(SEARCH("No",'2_all_summary'!U901)),4,3))</f>
        <v>4</v>
      </c>
    </row>
    <row r="903" spans="7:18" x14ac:dyDescent="0.3">
      <c r="G903" s="53"/>
      <c r="H903" s="39" t="str">
        <f>'2_all_summary'!D902</f>
        <v>Indicators of herbivorous fish biomass in community-based marine management areas in Fiji</v>
      </c>
      <c r="I903" s="39" t="str">
        <f>'2_all_summary'!E902</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903" s="39">
        <f>IF(ISNUMBER(SEARCH("Yes",'2_all_summary'!$H902)),IF(ISNUMBER(SEARCH("Yes",'2_all_summary'!M902)),1,2),IF(ISNUMBER(SEARCH("No",'2_all_summary'!M902)),4,3))</f>
        <v>3</v>
      </c>
      <c r="K903" s="39">
        <f>IF(ISNUMBER(SEARCH("Yes",'2_all_summary'!$H902)),IF(ISNUMBER(SEARCH("Yes",'2_all_summary'!N902)),1,2),IF(ISNUMBER(SEARCH("No",'2_all_summary'!N902)),4,3))</f>
        <v>3</v>
      </c>
      <c r="L903" s="39">
        <f>IF(ISNUMBER(SEARCH("Yes",'2_all_summary'!$H902)),IF(ISNUMBER(SEARCH("Yes",'2_all_summary'!O902)),1,2),IF(ISNUMBER(SEARCH("No",'2_all_summary'!O902)),4,3))</f>
        <v>3</v>
      </c>
      <c r="M903" s="39">
        <f>IF(ISNUMBER(SEARCH("Yes",'2_all_summary'!$H902)),IF(0&lt;'2_all_summary'!P902,1,2),IF(0='2_all_summary'!P902,4,3))</f>
        <v>3</v>
      </c>
      <c r="N903" s="39">
        <f>IF(ISNUMBER(SEARCH("Yes",'2_all_summary'!$H902)),IF(ISNUMBER(SEARCH("Yes",'2_all_summary'!Q902)),1,2),IF(ISNUMBER(SEARCH("No",'2_all_summary'!Q902)),4,3))</f>
        <v>3</v>
      </c>
      <c r="O903" s="39">
        <f>IF(ISNUMBER(SEARCH("Yes",'2_all_summary'!$H902)),IF(ISNUMBER(SEARCH("Yes",'2_all_summary'!R902)),1,2),IF(ISNUMBER(SEARCH("No",'2_all_summary'!R902)),4,3))</f>
        <v>3</v>
      </c>
      <c r="P903" s="39">
        <f>IF(ISNUMBER(SEARCH("Yes",'2_all_summary'!$H902)),IF(ISNUMBER(SEARCH("Yes",'2_all_summary'!S902)),1,2),IF(ISNUMBER(SEARCH("No",'2_all_summary'!S902)),4,3))</f>
        <v>3</v>
      </c>
      <c r="Q903" s="39">
        <f>IF(ISNUMBER(SEARCH("Yes",'2_all_summary'!$H902)),IF(0&lt;'2_all_summary'!T902,1,2),IF(0='2_all_summary'!T902,4,3))</f>
        <v>3</v>
      </c>
      <c r="R903" s="39">
        <f>IF(ISNUMBER(SEARCH("Yes",'2_all_summary'!$H902)),IF(ISNUMBER(SEARCH("Yes",'2_all_summary'!U902)),1,2),IF(ISNUMBER(SEARCH("No",'2_all_summary'!U902)),4,3))</f>
        <v>3</v>
      </c>
    </row>
    <row r="904" spans="7:18" x14ac:dyDescent="0.3">
      <c r="G904" s="53"/>
      <c r="H904" s="39" t="str">
        <f>'2_all_summary'!D903</f>
        <v>Community-based conservation results in the recovery of reef fish spawning aggregations in the Coral Triangle</v>
      </c>
      <c r="I904" s="39" t="str">
        <f>'2_all_summary'!E903</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v>
      </c>
      <c r="J904" s="39">
        <f>IF(ISNUMBER(SEARCH("Yes",'2_all_summary'!$H903)),IF(ISNUMBER(SEARCH("Yes",'2_all_summary'!M903)),1,2),IF(ISNUMBER(SEARCH("No",'2_all_summary'!M903)),4,3))</f>
        <v>1</v>
      </c>
      <c r="K904" s="39">
        <f>IF(ISNUMBER(SEARCH("Yes",'2_all_summary'!$H903)),IF(ISNUMBER(SEARCH("Yes",'2_all_summary'!N903)),1,2),IF(ISNUMBER(SEARCH("No",'2_all_summary'!N903)),4,3))</f>
        <v>1</v>
      </c>
      <c r="L904" s="39">
        <f>IF(ISNUMBER(SEARCH("Yes",'2_all_summary'!$H903)),IF(ISNUMBER(SEARCH("Yes",'2_all_summary'!O903)),1,2),IF(ISNUMBER(SEARCH("No",'2_all_summary'!O903)),4,3))</f>
        <v>1</v>
      </c>
      <c r="M904" s="39">
        <f>IF(ISNUMBER(SEARCH("Yes",'2_all_summary'!$H903)),IF(0&lt;'2_all_summary'!P903,1,2),IF(0='2_all_summary'!P903,4,3))</f>
        <v>1</v>
      </c>
      <c r="N904" s="39">
        <f>IF(ISNUMBER(SEARCH("Yes",'2_all_summary'!$H903)),IF(ISNUMBER(SEARCH("Yes",'2_all_summary'!Q903)),1,2),IF(ISNUMBER(SEARCH("No",'2_all_summary'!Q903)),4,3))</f>
        <v>1</v>
      </c>
      <c r="O904" s="39">
        <f>IF(ISNUMBER(SEARCH("Yes",'2_all_summary'!$H903)),IF(ISNUMBER(SEARCH("Yes",'2_all_summary'!R903)),1,2),IF(ISNUMBER(SEARCH("No",'2_all_summary'!R903)),4,3))</f>
        <v>1</v>
      </c>
      <c r="P904" s="39">
        <f>IF(ISNUMBER(SEARCH("Yes",'2_all_summary'!$H903)),IF(ISNUMBER(SEARCH("Yes",'2_all_summary'!S903)),1,2),IF(ISNUMBER(SEARCH("No",'2_all_summary'!S903)),4,3))</f>
        <v>1</v>
      </c>
      <c r="Q904" s="39">
        <f>IF(ISNUMBER(SEARCH("Yes",'2_all_summary'!$H903)),IF(0&lt;'2_all_summary'!T903,1,2),IF(0='2_all_summary'!T903,4,3))</f>
        <v>1</v>
      </c>
      <c r="R904" s="39">
        <f>IF(ISNUMBER(SEARCH("Yes",'2_all_summary'!$H903)),IF(ISNUMBER(SEARCH("Yes",'2_all_summary'!U903)),1,2),IF(ISNUMBER(SEARCH("No",'2_all_summary'!U903)),4,3))</f>
        <v>1</v>
      </c>
    </row>
    <row r="905" spans="7:18" x14ac:dyDescent="0.3">
      <c r="G905" s="53"/>
      <c r="H905" s="39" t="str">
        <f>'2_all_summary'!D904</f>
        <v>Enabling conditions for community-based comanagement of marine protected areas in the United States</v>
      </c>
      <c r="I905" s="39" t="str">
        <f>'2_all_summary'!E904</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v>
      </c>
      <c r="J905" s="39">
        <f>IF(ISNUMBER(SEARCH("Yes",'2_all_summary'!$H904)),IF(ISNUMBER(SEARCH("Yes",'2_all_summary'!M904)),1,2),IF(ISNUMBER(SEARCH("No",'2_all_summary'!M904)),4,3))</f>
        <v>4</v>
      </c>
      <c r="K905" s="39">
        <f>IF(ISNUMBER(SEARCH("Yes",'2_all_summary'!$H904)),IF(ISNUMBER(SEARCH("Yes",'2_all_summary'!N904)),1,2),IF(ISNUMBER(SEARCH("No",'2_all_summary'!N904)),4,3))</f>
        <v>4</v>
      </c>
      <c r="L905" s="39">
        <f>IF(ISNUMBER(SEARCH("Yes",'2_all_summary'!$H904)),IF(ISNUMBER(SEARCH("Yes",'2_all_summary'!O904)),1,2),IF(ISNUMBER(SEARCH("No",'2_all_summary'!O904)),4,3))</f>
        <v>4</v>
      </c>
      <c r="M905" s="39">
        <f>IF(ISNUMBER(SEARCH("Yes",'2_all_summary'!$H904)),IF(0&lt;'2_all_summary'!P904,1,2),IF(0='2_all_summary'!P904,4,3))</f>
        <v>4</v>
      </c>
      <c r="N905" s="39">
        <f>IF(ISNUMBER(SEARCH("Yes",'2_all_summary'!$H904)),IF(ISNUMBER(SEARCH("Yes",'2_all_summary'!Q904)),1,2),IF(ISNUMBER(SEARCH("No",'2_all_summary'!Q904)),4,3))</f>
        <v>4</v>
      </c>
      <c r="O905" s="39">
        <f>IF(ISNUMBER(SEARCH("Yes",'2_all_summary'!$H904)),IF(ISNUMBER(SEARCH("Yes",'2_all_summary'!R904)),1,2),IF(ISNUMBER(SEARCH("No",'2_all_summary'!R904)),4,3))</f>
        <v>4</v>
      </c>
      <c r="P905" s="39">
        <f>IF(ISNUMBER(SEARCH("Yes",'2_all_summary'!$H904)),IF(ISNUMBER(SEARCH("Yes",'2_all_summary'!S904)),1,2),IF(ISNUMBER(SEARCH("No",'2_all_summary'!S904)),4,3))</f>
        <v>4</v>
      </c>
      <c r="Q905" s="39">
        <f>IF(ISNUMBER(SEARCH("Yes",'2_all_summary'!$H904)),IF(0&lt;'2_all_summary'!T904,1,2),IF(0='2_all_summary'!T904,4,3))</f>
        <v>4</v>
      </c>
      <c r="R905" s="39">
        <f>IF(ISNUMBER(SEARCH("Yes",'2_all_summary'!$H904)),IF(ISNUMBER(SEARCH("Yes",'2_all_summary'!U904)),1,2),IF(ISNUMBER(SEARCH("No",'2_all_summary'!U904)),4,3))</f>
        <v>4</v>
      </c>
    </row>
    <row r="906" spans="7:18" x14ac:dyDescent="0.3">
      <c r="G906" s="53"/>
      <c r="H906" s="39" t="str">
        <f>'2_all_summary'!D905</f>
        <v>Impact of aquaculture field school on community fish farming</v>
      </c>
      <c r="I906" s="39" t="str">
        <f>'2_all_summary'!E905</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v>
      </c>
      <c r="J906" s="39">
        <f>IF(ISNUMBER(SEARCH("Yes",'2_all_summary'!$H905)),IF(ISNUMBER(SEARCH("Yes",'2_all_summary'!M905)),1,2),IF(ISNUMBER(SEARCH("No",'2_all_summary'!M905)),4,3))</f>
        <v>4</v>
      </c>
      <c r="K906" s="39">
        <f>IF(ISNUMBER(SEARCH("Yes",'2_all_summary'!$H905)),IF(ISNUMBER(SEARCH("Yes",'2_all_summary'!N905)),1,2),IF(ISNUMBER(SEARCH("No",'2_all_summary'!N905)),4,3))</f>
        <v>4</v>
      </c>
      <c r="L906" s="39">
        <f>IF(ISNUMBER(SEARCH("Yes",'2_all_summary'!$H905)),IF(ISNUMBER(SEARCH("Yes",'2_all_summary'!O905)),1,2),IF(ISNUMBER(SEARCH("No",'2_all_summary'!O905)),4,3))</f>
        <v>4</v>
      </c>
      <c r="M906" s="39">
        <f>IF(ISNUMBER(SEARCH("Yes",'2_all_summary'!$H905)),IF(0&lt;'2_all_summary'!P905,1,2),IF(0='2_all_summary'!P905,4,3))</f>
        <v>4</v>
      </c>
      <c r="N906" s="39">
        <f>IF(ISNUMBER(SEARCH("Yes",'2_all_summary'!$H905)),IF(ISNUMBER(SEARCH("Yes",'2_all_summary'!Q905)),1,2),IF(ISNUMBER(SEARCH("No",'2_all_summary'!Q905)),4,3))</f>
        <v>4</v>
      </c>
      <c r="O906" s="39">
        <f>IF(ISNUMBER(SEARCH("Yes",'2_all_summary'!$H905)),IF(ISNUMBER(SEARCH("Yes",'2_all_summary'!R905)),1,2),IF(ISNUMBER(SEARCH("No",'2_all_summary'!R905)),4,3))</f>
        <v>4</v>
      </c>
      <c r="P906" s="39">
        <f>IF(ISNUMBER(SEARCH("Yes",'2_all_summary'!$H905)),IF(ISNUMBER(SEARCH("Yes",'2_all_summary'!S905)),1,2),IF(ISNUMBER(SEARCH("No",'2_all_summary'!S905)),4,3))</f>
        <v>4</v>
      </c>
      <c r="Q906" s="39">
        <f>IF(ISNUMBER(SEARCH("Yes",'2_all_summary'!$H905)),IF(0&lt;'2_all_summary'!T905,1,2),IF(0='2_all_summary'!T905,4,3))</f>
        <v>4</v>
      </c>
      <c r="R906" s="39">
        <f>IF(ISNUMBER(SEARCH("Yes",'2_all_summary'!$H905)),IF(ISNUMBER(SEARCH("Yes",'2_all_summary'!U905)),1,2),IF(ISNUMBER(SEARCH("No",'2_all_summary'!U905)),4,3))</f>
        <v>4</v>
      </c>
    </row>
    <row r="907" spans="7:18" x14ac:dyDescent="0.3">
      <c r="G907" s="53"/>
      <c r="H907" s="39" t="str">
        <f>'2_all_summary'!D906</f>
        <v>A randomized trial to assess retention rates using mobile phone reminders versus physical contact tracing in a potential HIV vaccine efficacy population of fishing communities around Lake Victoria, Uganda</v>
      </c>
      <c r="I907" s="39" t="str">
        <f>'2_all_summary'!E906</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v>
      </c>
      <c r="J907" s="39">
        <f>IF(ISNUMBER(SEARCH("Yes",'2_all_summary'!$H906)),IF(ISNUMBER(SEARCH("Yes",'2_all_summary'!M906)),1,2),IF(ISNUMBER(SEARCH("No",'2_all_summary'!M906)),4,3))</f>
        <v>4</v>
      </c>
      <c r="K907" s="39">
        <f>IF(ISNUMBER(SEARCH("Yes",'2_all_summary'!$H906)),IF(ISNUMBER(SEARCH("Yes",'2_all_summary'!N906)),1,2),IF(ISNUMBER(SEARCH("No",'2_all_summary'!N906)),4,3))</f>
        <v>4</v>
      </c>
      <c r="L907" s="39">
        <f>IF(ISNUMBER(SEARCH("Yes",'2_all_summary'!$H906)),IF(ISNUMBER(SEARCH("Yes",'2_all_summary'!O906)),1,2),IF(ISNUMBER(SEARCH("No",'2_all_summary'!O906)),4,3))</f>
        <v>4</v>
      </c>
      <c r="M907" s="39">
        <f>IF(ISNUMBER(SEARCH("Yes",'2_all_summary'!$H906)),IF(0&lt;'2_all_summary'!P906,1,2),IF(0='2_all_summary'!P906,4,3))</f>
        <v>4</v>
      </c>
      <c r="N907" s="39">
        <f>IF(ISNUMBER(SEARCH("Yes",'2_all_summary'!$H906)),IF(ISNUMBER(SEARCH("Yes",'2_all_summary'!Q906)),1,2),IF(ISNUMBER(SEARCH("No",'2_all_summary'!Q906)),4,3))</f>
        <v>4</v>
      </c>
      <c r="O907" s="39">
        <f>IF(ISNUMBER(SEARCH("Yes",'2_all_summary'!$H906)),IF(ISNUMBER(SEARCH("Yes",'2_all_summary'!R906)),1,2),IF(ISNUMBER(SEARCH("No",'2_all_summary'!R906)),4,3))</f>
        <v>4</v>
      </c>
      <c r="P907" s="39">
        <f>IF(ISNUMBER(SEARCH("Yes",'2_all_summary'!$H906)),IF(ISNUMBER(SEARCH("Yes",'2_all_summary'!S906)),1,2),IF(ISNUMBER(SEARCH("No",'2_all_summary'!S906)),4,3))</f>
        <v>4</v>
      </c>
      <c r="Q907" s="39">
        <f>IF(ISNUMBER(SEARCH("Yes",'2_all_summary'!$H906)),IF(0&lt;'2_all_summary'!T906,1,2),IF(0='2_all_summary'!T906,4,3))</f>
        <v>4</v>
      </c>
      <c r="R907" s="39">
        <f>IF(ISNUMBER(SEARCH("Yes",'2_all_summary'!$H906)),IF(ISNUMBER(SEARCH("Yes",'2_all_summary'!U906)),1,2),IF(ISNUMBER(SEARCH("No",'2_all_summary'!U906)),4,3))</f>
        <v>4</v>
      </c>
    </row>
    <row r="908" spans="7:18" x14ac:dyDescent="0.3">
      <c r="G908" s="53"/>
      <c r="H908" s="39" t="str">
        <f>'2_all_summary'!D907</f>
        <v>Patterns of co-operation in community based fishery management: A sociological study on the people of Hail Haor</v>
      </c>
      <c r="I908" s="39" t="str">
        <f>'2_all_summary'!E907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908" s="39">
        <f>IF(ISNUMBER(SEARCH("Yes",'2_all_summary'!$H907)),IF(ISNUMBER(SEARCH("Yes",'2_all_summary'!M907)),1,2),IF(ISNUMBER(SEARCH("No",'2_all_summary'!M907)),4,3))</f>
        <v>4</v>
      </c>
      <c r="K908" s="39">
        <f>IF(ISNUMBER(SEARCH("Yes",'2_all_summary'!$H907)),IF(ISNUMBER(SEARCH("Yes",'2_all_summary'!N907)),1,2),IF(ISNUMBER(SEARCH("No",'2_all_summary'!N907)),4,3))</f>
        <v>4</v>
      </c>
      <c r="L908" s="39">
        <f>IF(ISNUMBER(SEARCH("Yes",'2_all_summary'!$H907)),IF(ISNUMBER(SEARCH("Yes",'2_all_summary'!O907)),1,2),IF(ISNUMBER(SEARCH("No",'2_all_summary'!O907)),4,3))</f>
        <v>4</v>
      </c>
      <c r="M908" s="39">
        <f>IF(ISNUMBER(SEARCH("Yes",'2_all_summary'!$H907)),IF(0&lt;'2_all_summary'!P907,1,2),IF(0='2_all_summary'!P907,4,3))</f>
        <v>4</v>
      </c>
      <c r="N908" s="39">
        <f>IF(ISNUMBER(SEARCH("Yes",'2_all_summary'!$H907)),IF(ISNUMBER(SEARCH("Yes",'2_all_summary'!Q907)),1,2),IF(ISNUMBER(SEARCH("No",'2_all_summary'!Q907)),4,3))</f>
        <v>4</v>
      </c>
      <c r="O908" s="39">
        <f>IF(ISNUMBER(SEARCH("Yes",'2_all_summary'!$H907)),IF(ISNUMBER(SEARCH("Yes",'2_all_summary'!R907)),1,2),IF(ISNUMBER(SEARCH("No",'2_all_summary'!R907)),4,3))</f>
        <v>4</v>
      </c>
      <c r="P908" s="39">
        <f>IF(ISNUMBER(SEARCH("Yes",'2_all_summary'!$H907)),IF(ISNUMBER(SEARCH("Yes",'2_all_summary'!S907)),1,2),IF(ISNUMBER(SEARCH("No",'2_all_summary'!S907)),4,3))</f>
        <v>4</v>
      </c>
      <c r="Q908" s="39">
        <f>IF(ISNUMBER(SEARCH("Yes",'2_all_summary'!$H907)),IF(0&lt;'2_all_summary'!T907,1,2),IF(0='2_all_summary'!T907,4,3))</f>
        <v>4</v>
      </c>
      <c r="R908" s="39">
        <f>IF(ISNUMBER(SEARCH("Yes",'2_all_summary'!$H907)),IF(ISNUMBER(SEARCH("Yes",'2_all_summary'!U907)),1,2),IF(ISNUMBER(SEARCH("No",'2_all_summary'!U907)),4,3))</f>
        <v>4</v>
      </c>
    </row>
    <row r="909" spans="7:18" x14ac:dyDescent="0.3">
      <c r="G909" s="53"/>
      <c r="H909" s="39" t="str">
        <f>'2_all_summary'!D908</f>
        <v>The Ecological Role of the Vaquita, Phocoena sinus, in the Ecosystem of the Northern Gulf of California</v>
      </c>
      <c r="I909" s="39" t="str">
        <f>'2_all_summary'!E908</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v>
      </c>
      <c r="J909" s="39">
        <f>IF(ISNUMBER(SEARCH("Yes",'2_all_summary'!$H908)),IF(ISNUMBER(SEARCH("Yes",'2_all_summary'!M908)),1,2),IF(ISNUMBER(SEARCH("No",'2_all_summary'!M908)),4,3))</f>
        <v>4</v>
      </c>
      <c r="K909" s="39">
        <f>IF(ISNUMBER(SEARCH("Yes",'2_all_summary'!$H908)),IF(ISNUMBER(SEARCH("Yes",'2_all_summary'!N908)),1,2),IF(ISNUMBER(SEARCH("No",'2_all_summary'!N908)),4,3))</f>
        <v>4</v>
      </c>
      <c r="L909" s="39">
        <f>IF(ISNUMBER(SEARCH("Yes",'2_all_summary'!$H908)),IF(ISNUMBER(SEARCH("Yes",'2_all_summary'!O908)),1,2),IF(ISNUMBER(SEARCH("No",'2_all_summary'!O908)),4,3))</f>
        <v>4</v>
      </c>
      <c r="M909" s="39">
        <f>IF(ISNUMBER(SEARCH("Yes",'2_all_summary'!$H908)),IF(0&lt;'2_all_summary'!P908,1,2),IF(0='2_all_summary'!P908,4,3))</f>
        <v>4</v>
      </c>
      <c r="N909" s="39">
        <f>IF(ISNUMBER(SEARCH("Yes",'2_all_summary'!$H908)),IF(ISNUMBER(SEARCH("Yes",'2_all_summary'!Q908)),1,2),IF(ISNUMBER(SEARCH("No",'2_all_summary'!Q908)),4,3))</f>
        <v>4</v>
      </c>
      <c r="O909" s="39">
        <f>IF(ISNUMBER(SEARCH("Yes",'2_all_summary'!$H908)),IF(ISNUMBER(SEARCH("Yes",'2_all_summary'!R908)),1,2),IF(ISNUMBER(SEARCH("No",'2_all_summary'!R908)),4,3))</f>
        <v>4</v>
      </c>
      <c r="P909" s="39">
        <f>IF(ISNUMBER(SEARCH("Yes",'2_all_summary'!$H908)),IF(ISNUMBER(SEARCH("Yes",'2_all_summary'!S908)),1,2),IF(ISNUMBER(SEARCH("No",'2_all_summary'!S908)),4,3))</f>
        <v>4</v>
      </c>
      <c r="Q909" s="39">
        <f>IF(ISNUMBER(SEARCH("Yes",'2_all_summary'!$H908)),IF(0&lt;'2_all_summary'!T908,1,2),IF(0='2_all_summary'!T908,4,3))</f>
        <v>4</v>
      </c>
      <c r="R909" s="39">
        <f>IF(ISNUMBER(SEARCH("Yes",'2_all_summary'!$H908)),IF(ISNUMBER(SEARCH("Yes",'2_all_summary'!U908)),1,2),IF(ISNUMBER(SEARCH("No",'2_all_summary'!U908)),4,3))</f>
        <v>4</v>
      </c>
    </row>
    <row r="910" spans="7:18" x14ac:dyDescent="0.3">
      <c r="G910" s="53"/>
      <c r="H910" s="39" t="str">
        <f>'2_all_summary'!D909</f>
        <v>Information diffusion in two marine protected area networks in the Central Visayas Region, Philippines</v>
      </c>
      <c r="I910" s="39" t="str">
        <f>'2_all_summary'!E909</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v>
      </c>
      <c r="J910" s="39">
        <f>IF(ISNUMBER(SEARCH("Yes",'2_all_summary'!$H909)),IF(ISNUMBER(SEARCH("Yes",'2_all_summary'!M909)),1,2),IF(ISNUMBER(SEARCH("No",'2_all_summary'!M909)),4,3))</f>
        <v>4</v>
      </c>
      <c r="K910" s="39">
        <f>IF(ISNUMBER(SEARCH("Yes",'2_all_summary'!$H909)),IF(ISNUMBER(SEARCH("Yes",'2_all_summary'!N909)),1,2),IF(ISNUMBER(SEARCH("No",'2_all_summary'!N909)),4,3))</f>
        <v>4</v>
      </c>
      <c r="L910" s="39">
        <f>IF(ISNUMBER(SEARCH("Yes",'2_all_summary'!$H909)),IF(ISNUMBER(SEARCH("Yes",'2_all_summary'!O909)),1,2),IF(ISNUMBER(SEARCH("No",'2_all_summary'!O909)),4,3))</f>
        <v>4</v>
      </c>
      <c r="M910" s="39">
        <f>IF(ISNUMBER(SEARCH("Yes",'2_all_summary'!$H909)),IF(0&lt;'2_all_summary'!P909,1,2),IF(0='2_all_summary'!P909,4,3))</f>
        <v>4</v>
      </c>
      <c r="N910" s="39">
        <f>IF(ISNUMBER(SEARCH("Yes",'2_all_summary'!$H909)),IF(ISNUMBER(SEARCH("Yes",'2_all_summary'!Q909)),1,2),IF(ISNUMBER(SEARCH("No",'2_all_summary'!Q909)),4,3))</f>
        <v>4</v>
      </c>
      <c r="O910" s="39">
        <f>IF(ISNUMBER(SEARCH("Yes",'2_all_summary'!$H909)),IF(ISNUMBER(SEARCH("Yes",'2_all_summary'!R909)),1,2),IF(ISNUMBER(SEARCH("No",'2_all_summary'!R909)),4,3))</f>
        <v>4</v>
      </c>
      <c r="P910" s="39">
        <f>IF(ISNUMBER(SEARCH("Yes",'2_all_summary'!$H909)),IF(ISNUMBER(SEARCH("Yes",'2_all_summary'!S909)),1,2),IF(ISNUMBER(SEARCH("No",'2_all_summary'!S909)),4,3))</f>
        <v>4</v>
      </c>
      <c r="Q910" s="39">
        <f>IF(ISNUMBER(SEARCH("Yes",'2_all_summary'!$H909)),IF(0&lt;'2_all_summary'!T909,1,2),IF(0='2_all_summary'!T909,4,3))</f>
        <v>4</v>
      </c>
      <c r="R910" s="39">
        <f>IF(ISNUMBER(SEARCH("Yes",'2_all_summary'!$H909)),IF(ISNUMBER(SEARCH("Yes",'2_all_summary'!U909)),1,2),IF(ISNUMBER(SEARCH("No",'2_all_summary'!U909)),4,3))</f>
        <v>4</v>
      </c>
    </row>
    <row r="911" spans="7:18" x14ac:dyDescent="0.3">
      <c r="G911" s="53"/>
      <c r="H911" s="39" t="str">
        <f>'2_all_summary'!D910</f>
        <v>Examining the Role of Social Capital in Community Collective Action for Sustainable Wetland Fisheries in Bangladesh</v>
      </c>
      <c r="I911" s="39" t="str">
        <f>'2_all_summary'!E910</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v>
      </c>
      <c r="J911" s="39">
        <f>IF(ISNUMBER(SEARCH("Yes",'2_all_summary'!$H910)),IF(ISNUMBER(SEARCH("Yes",'2_all_summary'!M910)),1,2),IF(ISNUMBER(SEARCH("No",'2_all_summary'!M910)),4,3))</f>
        <v>4</v>
      </c>
      <c r="K911" s="39">
        <f>IF(ISNUMBER(SEARCH("Yes",'2_all_summary'!$H910)),IF(ISNUMBER(SEARCH("Yes",'2_all_summary'!N910)),1,2),IF(ISNUMBER(SEARCH("No",'2_all_summary'!N910)),4,3))</f>
        <v>4</v>
      </c>
      <c r="L911" s="39">
        <f>IF(ISNUMBER(SEARCH("Yes",'2_all_summary'!$H910)),IF(ISNUMBER(SEARCH("Yes",'2_all_summary'!O910)),1,2),IF(ISNUMBER(SEARCH("No",'2_all_summary'!O910)),4,3))</f>
        <v>4</v>
      </c>
      <c r="M911" s="39">
        <f>IF(ISNUMBER(SEARCH("Yes",'2_all_summary'!$H910)),IF(0&lt;'2_all_summary'!P910,1,2),IF(0='2_all_summary'!P910,4,3))</f>
        <v>4</v>
      </c>
      <c r="N911" s="39">
        <f>IF(ISNUMBER(SEARCH("Yes",'2_all_summary'!$H910)),IF(ISNUMBER(SEARCH("Yes",'2_all_summary'!Q910)),1,2),IF(ISNUMBER(SEARCH("No",'2_all_summary'!Q910)),4,3))</f>
        <v>4</v>
      </c>
      <c r="O911" s="39">
        <f>IF(ISNUMBER(SEARCH("Yes",'2_all_summary'!$H910)),IF(ISNUMBER(SEARCH("Yes",'2_all_summary'!R910)),1,2),IF(ISNUMBER(SEARCH("No",'2_all_summary'!R910)),4,3))</f>
        <v>4</v>
      </c>
      <c r="P911" s="39">
        <f>IF(ISNUMBER(SEARCH("Yes",'2_all_summary'!$H910)),IF(ISNUMBER(SEARCH("Yes",'2_all_summary'!S910)),1,2),IF(ISNUMBER(SEARCH("No",'2_all_summary'!S910)),4,3))</f>
        <v>4</v>
      </c>
      <c r="Q911" s="39">
        <f>IF(ISNUMBER(SEARCH("Yes",'2_all_summary'!$H910)),IF(0&lt;'2_all_summary'!T910,1,2),IF(0='2_all_summary'!T910,4,3))</f>
        <v>4</v>
      </c>
      <c r="R911" s="39">
        <f>IF(ISNUMBER(SEARCH("Yes",'2_all_summary'!$H910)),IF(ISNUMBER(SEARCH("Yes",'2_all_summary'!U910)),1,2),IF(ISNUMBER(SEARCH("No",'2_all_summary'!U910)),4,3))</f>
        <v>4</v>
      </c>
    </row>
    <row r="912" spans="7:18" x14ac:dyDescent="0.3">
      <c r="G912" s="53"/>
      <c r="H912" s="39" t="str">
        <f>'2_all_summary'!D911</f>
        <v>Linking small-scale fisheries co-management to U.N. Sustainable Development Goals</v>
      </c>
      <c r="I912" s="39" t="str">
        <f>'2_all_summary'!E911</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v>
      </c>
      <c r="J912" s="39">
        <f>IF(ISNUMBER(SEARCH("Yes",'2_all_summary'!$H911)),IF(ISNUMBER(SEARCH("Yes",'2_all_summary'!M911)),1,2),IF(ISNUMBER(SEARCH("No",'2_all_summary'!M911)),4,3))</f>
        <v>2</v>
      </c>
      <c r="K912" s="39">
        <f>IF(ISNUMBER(SEARCH("Yes",'2_all_summary'!$H911)),IF(ISNUMBER(SEARCH("Yes",'2_all_summary'!N911)),1,2),IF(ISNUMBER(SEARCH("No",'2_all_summary'!N911)),4,3))</f>
        <v>2</v>
      </c>
      <c r="L912" s="39">
        <f>IF(ISNUMBER(SEARCH("Yes",'2_all_summary'!$H911)),IF(ISNUMBER(SEARCH("Yes",'2_all_summary'!O911)),1,2),IF(ISNUMBER(SEARCH("No",'2_all_summary'!O911)),4,3))</f>
        <v>2</v>
      </c>
      <c r="M912" s="39">
        <f>IF(ISNUMBER(SEARCH("Yes",'2_all_summary'!$H911)),IF(0&lt;'2_all_summary'!P911,1,2),IF(0='2_all_summary'!P911,4,3))</f>
        <v>2</v>
      </c>
      <c r="N912" s="39">
        <f>IF(ISNUMBER(SEARCH("Yes",'2_all_summary'!$H911)),IF(ISNUMBER(SEARCH("Yes",'2_all_summary'!Q911)),1,2),IF(ISNUMBER(SEARCH("No",'2_all_summary'!Q911)),4,3))</f>
        <v>2</v>
      </c>
      <c r="O912" s="39">
        <f>IF(ISNUMBER(SEARCH("Yes",'2_all_summary'!$H911)),IF(ISNUMBER(SEARCH("Yes",'2_all_summary'!R911)),1,2),IF(ISNUMBER(SEARCH("No",'2_all_summary'!R911)),4,3))</f>
        <v>1</v>
      </c>
      <c r="P912" s="39">
        <f>IF(ISNUMBER(SEARCH("Yes",'2_all_summary'!$H911)),IF(ISNUMBER(SEARCH("Yes",'2_all_summary'!S911)),1,2),IF(ISNUMBER(SEARCH("No",'2_all_summary'!S911)),4,3))</f>
        <v>1</v>
      </c>
      <c r="Q912" s="39">
        <f>IF(ISNUMBER(SEARCH("Yes",'2_all_summary'!$H911)),IF(0&lt;'2_all_summary'!T911,1,2),IF(0='2_all_summary'!T911,4,3))</f>
        <v>1</v>
      </c>
      <c r="R912" s="39">
        <f>IF(ISNUMBER(SEARCH("Yes",'2_all_summary'!$H911)),IF(ISNUMBER(SEARCH("Yes",'2_all_summary'!U911)),1,2),IF(ISNUMBER(SEARCH("No",'2_all_summary'!U911)),4,3))</f>
        <v>1</v>
      </c>
    </row>
    <row r="913" spans="7:18" x14ac:dyDescent="0.3">
      <c r="G913" s="53"/>
      <c r="H913" s="39" t="str">
        <f>'2_all_summary'!D912</f>
        <v>Applicability of ecological assessment tools for management decision-making: A case study from the Lima estuary (NW Portugal)</v>
      </c>
      <c r="I913" s="39" t="str">
        <f>'2_all_summary'!E912</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v>
      </c>
      <c r="J913" s="39">
        <f>IF(ISNUMBER(SEARCH("Yes",'2_all_summary'!$H912)),IF(ISNUMBER(SEARCH("Yes",'2_all_summary'!M912)),1,2),IF(ISNUMBER(SEARCH("No",'2_all_summary'!M912)),4,3))</f>
        <v>4</v>
      </c>
      <c r="K913" s="39">
        <f>IF(ISNUMBER(SEARCH("Yes",'2_all_summary'!$H912)),IF(ISNUMBER(SEARCH("Yes",'2_all_summary'!N912)),1,2),IF(ISNUMBER(SEARCH("No",'2_all_summary'!N912)),4,3))</f>
        <v>4</v>
      </c>
      <c r="L913" s="39">
        <f>IF(ISNUMBER(SEARCH("Yes",'2_all_summary'!$H912)),IF(ISNUMBER(SEARCH("Yes",'2_all_summary'!O912)),1,2),IF(ISNUMBER(SEARCH("No",'2_all_summary'!O912)),4,3))</f>
        <v>4</v>
      </c>
      <c r="M913" s="39">
        <f>IF(ISNUMBER(SEARCH("Yes",'2_all_summary'!$H912)),IF(0&lt;'2_all_summary'!P912,1,2),IF(0='2_all_summary'!P912,4,3))</f>
        <v>4</v>
      </c>
      <c r="N913" s="39">
        <f>IF(ISNUMBER(SEARCH("Yes",'2_all_summary'!$H912)),IF(ISNUMBER(SEARCH("Yes",'2_all_summary'!Q912)),1,2),IF(ISNUMBER(SEARCH("No",'2_all_summary'!Q912)),4,3))</f>
        <v>4</v>
      </c>
      <c r="O913" s="39">
        <f>IF(ISNUMBER(SEARCH("Yes",'2_all_summary'!$H912)),IF(ISNUMBER(SEARCH("Yes",'2_all_summary'!R912)),1,2),IF(ISNUMBER(SEARCH("No",'2_all_summary'!R912)),4,3))</f>
        <v>4</v>
      </c>
      <c r="P913" s="39">
        <f>IF(ISNUMBER(SEARCH("Yes",'2_all_summary'!$H912)),IF(ISNUMBER(SEARCH("Yes",'2_all_summary'!S912)),1,2),IF(ISNUMBER(SEARCH("No",'2_all_summary'!S912)),4,3))</f>
        <v>4</v>
      </c>
      <c r="Q913" s="39">
        <f>IF(ISNUMBER(SEARCH("Yes",'2_all_summary'!$H912)),IF(0&lt;'2_all_summary'!T912,1,2),IF(0='2_all_summary'!T912,4,3))</f>
        <v>4</v>
      </c>
      <c r="R913" s="39">
        <f>IF(ISNUMBER(SEARCH("Yes",'2_all_summary'!$H912)),IF(ISNUMBER(SEARCH("Yes",'2_all_summary'!U912)),1,2),IF(ISNUMBER(SEARCH("No",'2_all_summary'!U912)),4,3))</f>
        <v>4</v>
      </c>
    </row>
    <row r="914" spans="7:18" x14ac:dyDescent="0.3">
      <c r="G914" s="53"/>
      <c r="H914" s="39" t="str">
        <f>'2_all_summary'!D913</f>
        <v>Marine extractive reserves of Brazil: Contradictions of legal order, sustainability and ecological aspect [Reservas extrativistas marinhas do Brasil: ContradiÃ§Ãµes de ordem legal, sustentabilidade e aspecto ecolÃ³gico]</v>
      </c>
      <c r="I914" s="39" t="str">
        <f>'2_all_summary'!E913</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914" s="39">
        <f>IF(ISNUMBER(SEARCH("Yes",'2_all_summary'!$H913)),IF(ISNUMBER(SEARCH("Yes",'2_all_summary'!M913)),1,2),IF(ISNUMBER(SEARCH("No",'2_all_summary'!M913)),4,3))</f>
        <v>4</v>
      </c>
      <c r="K914" s="39">
        <f>IF(ISNUMBER(SEARCH("Yes",'2_all_summary'!$H913)),IF(ISNUMBER(SEARCH("Yes",'2_all_summary'!N913)),1,2),IF(ISNUMBER(SEARCH("No",'2_all_summary'!N913)),4,3))</f>
        <v>4</v>
      </c>
      <c r="L914" s="39">
        <f>IF(ISNUMBER(SEARCH("Yes",'2_all_summary'!$H913)),IF(ISNUMBER(SEARCH("Yes",'2_all_summary'!O913)),1,2),IF(ISNUMBER(SEARCH("No",'2_all_summary'!O913)),4,3))</f>
        <v>4</v>
      </c>
      <c r="M914" s="39">
        <f>IF(ISNUMBER(SEARCH("Yes",'2_all_summary'!$H913)),IF(0&lt;'2_all_summary'!P913,1,2),IF(0='2_all_summary'!P913,4,3))</f>
        <v>4</v>
      </c>
      <c r="N914" s="39">
        <f>IF(ISNUMBER(SEARCH("Yes",'2_all_summary'!$H913)),IF(ISNUMBER(SEARCH("Yes",'2_all_summary'!Q913)),1,2),IF(ISNUMBER(SEARCH("No",'2_all_summary'!Q913)),4,3))</f>
        <v>4</v>
      </c>
      <c r="O914" s="39">
        <f>IF(ISNUMBER(SEARCH("Yes",'2_all_summary'!$H913)),IF(ISNUMBER(SEARCH("Yes",'2_all_summary'!R913)),1,2),IF(ISNUMBER(SEARCH("No",'2_all_summary'!R913)),4,3))</f>
        <v>4</v>
      </c>
      <c r="P914" s="39">
        <f>IF(ISNUMBER(SEARCH("Yes",'2_all_summary'!$H913)),IF(ISNUMBER(SEARCH("Yes",'2_all_summary'!S913)),1,2),IF(ISNUMBER(SEARCH("No",'2_all_summary'!S913)),4,3))</f>
        <v>4</v>
      </c>
      <c r="Q914" s="39">
        <f>IF(ISNUMBER(SEARCH("Yes",'2_all_summary'!$H913)),IF(0&lt;'2_all_summary'!T913,1,2),IF(0='2_all_summary'!T913,4,3))</f>
        <v>4</v>
      </c>
      <c r="R914" s="39">
        <f>IF(ISNUMBER(SEARCH("Yes",'2_all_summary'!$H913)),IF(ISNUMBER(SEARCH("Yes",'2_all_summary'!U913)),1,2),IF(ISNUMBER(SEARCH("No",'2_all_summary'!U913)),4,3))</f>
        <v>4</v>
      </c>
    </row>
    <row r="915" spans="7:18" x14ac:dyDescent="0.3">
      <c r="G915" s="53"/>
      <c r="H915" s="39" t="str">
        <f>'2_all_summary'!D914</f>
        <v>Community-based management for sustainable fisheries resources in Phang-nga Bay, Thailand</v>
      </c>
      <c r="I915" s="39" t="str">
        <f>'2_all_summary'!E914</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915" s="39">
        <f>IF(ISNUMBER(SEARCH("Yes",'2_all_summary'!$H914)),IF(ISNUMBER(SEARCH("Yes",'2_all_summary'!M914)),1,2),IF(ISNUMBER(SEARCH("No",'2_all_summary'!M914)),4,3))</f>
        <v>4</v>
      </c>
      <c r="K915" s="39">
        <f>IF(ISNUMBER(SEARCH("Yes",'2_all_summary'!$H914)),IF(ISNUMBER(SEARCH("Yes",'2_all_summary'!N914)),1,2),IF(ISNUMBER(SEARCH("No",'2_all_summary'!N914)),4,3))</f>
        <v>4</v>
      </c>
      <c r="L915" s="39">
        <f>IF(ISNUMBER(SEARCH("Yes",'2_all_summary'!$H914)),IF(ISNUMBER(SEARCH("Yes",'2_all_summary'!O914)),1,2),IF(ISNUMBER(SEARCH("No",'2_all_summary'!O914)),4,3))</f>
        <v>4</v>
      </c>
      <c r="M915" s="39">
        <f>IF(ISNUMBER(SEARCH("Yes",'2_all_summary'!$H914)),IF(0&lt;'2_all_summary'!P914,1,2),IF(0='2_all_summary'!P914,4,3))</f>
        <v>4</v>
      </c>
      <c r="N915" s="39">
        <f>IF(ISNUMBER(SEARCH("Yes",'2_all_summary'!$H914)),IF(ISNUMBER(SEARCH("Yes",'2_all_summary'!Q914)),1,2),IF(ISNUMBER(SEARCH("No",'2_all_summary'!Q914)),4,3))</f>
        <v>4</v>
      </c>
      <c r="O915" s="39">
        <f>IF(ISNUMBER(SEARCH("Yes",'2_all_summary'!$H914)),IF(ISNUMBER(SEARCH("Yes",'2_all_summary'!R914)),1,2),IF(ISNUMBER(SEARCH("No",'2_all_summary'!R914)),4,3))</f>
        <v>4</v>
      </c>
      <c r="P915" s="39">
        <f>IF(ISNUMBER(SEARCH("Yes",'2_all_summary'!$H914)),IF(ISNUMBER(SEARCH("Yes",'2_all_summary'!S914)),1,2),IF(ISNUMBER(SEARCH("No",'2_all_summary'!S914)),4,3))</f>
        <v>4</v>
      </c>
      <c r="Q915" s="39">
        <f>IF(ISNUMBER(SEARCH("Yes",'2_all_summary'!$H914)),IF(0&lt;'2_all_summary'!T914,1,2),IF(0='2_all_summary'!T914,4,3))</f>
        <v>4</v>
      </c>
      <c r="R915" s="39">
        <f>IF(ISNUMBER(SEARCH("Yes",'2_all_summary'!$H914)),IF(ISNUMBER(SEARCH("Yes",'2_all_summary'!U914)),1,2),IF(ISNUMBER(SEARCH("No",'2_all_summary'!U914)),4,3))</f>
        <v>4</v>
      </c>
    </row>
    <row r="916" spans="7:18" x14ac:dyDescent="0.3">
      <c r="G916" s="53"/>
      <c r="H916" s="39" t="str">
        <f>'2_all_summary'!D915</f>
        <v>Traditional community-based coastal marine fisheries management in Viet Nam</v>
      </c>
      <c r="I916" s="39" t="str">
        <f>'2_all_summary'!E915</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916" s="39">
        <f>IF(ISNUMBER(SEARCH("Yes",'2_all_summary'!$H915)),IF(ISNUMBER(SEARCH("Yes",'2_all_summary'!M915)),1,2),IF(ISNUMBER(SEARCH("No",'2_all_summary'!M915)),4,3))</f>
        <v>4</v>
      </c>
      <c r="K916" s="39">
        <f>IF(ISNUMBER(SEARCH("Yes",'2_all_summary'!$H915)),IF(ISNUMBER(SEARCH("Yes",'2_all_summary'!N915)),1,2),IF(ISNUMBER(SEARCH("No",'2_all_summary'!N915)),4,3))</f>
        <v>4</v>
      </c>
      <c r="L916" s="39">
        <f>IF(ISNUMBER(SEARCH("Yes",'2_all_summary'!$H915)),IF(ISNUMBER(SEARCH("Yes",'2_all_summary'!O915)),1,2),IF(ISNUMBER(SEARCH("No",'2_all_summary'!O915)),4,3))</f>
        <v>4</v>
      </c>
      <c r="M916" s="39">
        <f>IF(ISNUMBER(SEARCH("Yes",'2_all_summary'!$H915)),IF(0&lt;'2_all_summary'!P915,1,2),IF(0='2_all_summary'!P915,4,3))</f>
        <v>4</v>
      </c>
      <c r="N916" s="39">
        <f>IF(ISNUMBER(SEARCH("Yes",'2_all_summary'!$H915)),IF(ISNUMBER(SEARCH("Yes",'2_all_summary'!Q915)),1,2),IF(ISNUMBER(SEARCH("No",'2_all_summary'!Q915)),4,3))</f>
        <v>4</v>
      </c>
      <c r="O916" s="39">
        <f>IF(ISNUMBER(SEARCH("Yes",'2_all_summary'!$H915)),IF(ISNUMBER(SEARCH("Yes",'2_all_summary'!R915)),1,2),IF(ISNUMBER(SEARCH("No",'2_all_summary'!R915)),4,3))</f>
        <v>4</v>
      </c>
      <c r="P916" s="39">
        <f>IF(ISNUMBER(SEARCH("Yes",'2_all_summary'!$H915)),IF(ISNUMBER(SEARCH("Yes",'2_all_summary'!S915)),1,2),IF(ISNUMBER(SEARCH("No",'2_all_summary'!S915)),4,3))</f>
        <v>4</v>
      </c>
      <c r="Q916" s="39">
        <f>IF(ISNUMBER(SEARCH("Yes",'2_all_summary'!$H915)),IF(0&lt;'2_all_summary'!T915,1,2),IF(0='2_all_summary'!T915,4,3))</f>
        <v>4</v>
      </c>
      <c r="R916" s="39">
        <f>IF(ISNUMBER(SEARCH("Yes",'2_all_summary'!$H915)),IF(ISNUMBER(SEARCH("Yes",'2_all_summary'!U915)),1,2),IF(ISNUMBER(SEARCH("No",'2_all_summary'!U915)),4,3))</f>
        <v>4</v>
      </c>
    </row>
    <row r="917" spans="7:18" x14ac:dyDescent="0.3">
      <c r="G917" s="53"/>
      <c r="H917" s="39" t="str">
        <f>'2_all_summary'!D916</f>
        <v>Treesleeper camp: A case study of a community tourism project in Tsintsabis, Namibia</v>
      </c>
      <c r="I917" s="39" t="str">
        <f>'2_all_summary'!E916</f>
        <v>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v>
      </c>
      <c r="J917" s="39">
        <f>IF(ISNUMBER(SEARCH("Yes",'2_all_summary'!$H916)),IF(ISNUMBER(SEARCH("Yes",'2_all_summary'!M916)),1,2),IF(ISNUMBER(SEARCH("No",'2_all_summary'!M916)),4,3))</f>
        <v>4</v>
      </c>
      <c r="K917" s="39">
        <f>IF(ISNUMBER(SEARCH("Yes",'2_all_summary'!$H916)),IF(ISNUMBER(SEARCH("Yes",'2_all_summary'!N916)),1,2),IF(ISNUMBER(SEARCH("No",'2_all_summary'!N916)),4,3))</f>
        <v>4</v>
      </c>
      <c r="L917" s="39">
        <f>IF(ISNUMBER(SEARCH("Yes",'2_all_summary'!$H916)),IF(ISNUMBER(SEARCH("Yes",'2_all_summary'!O916)),1,2),IF(ISNUMBER(SEARCH("No",'2_all_summary'!O916)),4,3))</f>
        <v>4</v>
      </c>
      <c r="M917" s="39">
        <f>IF(ISNUMBER(SEARCH("Yes",'2_all_summary'!$H916)),IF(0&lt;'2_all_summary'!P916,1,2),IF(0='2_all_summary'!P916,4,3))</f>
        <v>4</v>
      </c>
      <c r="N917" s="39">
        <f>IF(ISNUMBER(SEARCH("Yes",'2_all_summary'!$H916)),IF(ISNUMBER(SEARCH("Yes",'2_all_summary'!Q916)),1,2),IF(ISNUMBER(SEARCH("No",'2_all_summary'!Q916)),4,3))</f>
        <v>4</v>
      </c>
      <c r="O917" s="39">
        <f>IF(ISNUMBER(SEARCH("Yes",'2_all_summary'!$H916)),IF(ISNUMBER(SEARCH("Yes",'2_all_summary'!R916)),1,2),IF(ISNUMBER(SEARCH("No",'2_all_summary'!R916)),4,3))</f>
        <v>4</v>
      </c>
      <c r="P917" s="39">
        <f>IF(ISNUMBER(SEARCH("Yes",'2_all_summary'!$H916)),IF(ISNUMBER(SEARCH("Yes",'2_all_summary'!S916)),1,2),IF(ISNUMBER(SEARCH("No",'2_all_summary'!S916)),4,3))</f>
        <v>4</v>
      </c>
      <c r="Q917" s="39">
        <f>IF(ISNUMBER(SEARCH("Yes",'2_all_summary'!$H916)),IF(0&lt;'2_all_summary'!T916,1,2),IF(0='2_all_summary'!T916,4,3))</f>
        <v>4</v>
      </c>
      <c r="R917" s="39">
        <f>IF(ISNUMBER(SEARCH("Yes",'2_all_summary'!$H916)),IF(ISNUMBER(SEARCH("Yes",'2_all_summary'!U916)),1,2),IF(ISNUMBER(SEARCH("No",'2_all_summary'!U916)),4,3))</f>
        <v>4</v>
      </c>
    </row>
    <row r="918" spans="7:18" x14ac:dyDescent="0.3">
      <c r="G918" s="53"/>
      <c r="H918" s="39" t="str">
        <f>'2_all_summary'!D917</f>
        <v>Utilization of marine taxa within an artisanal shellcraft sector of the Indo-Pacific region</v>
      </c>
      <c r="I918" s="39" t="str">
        <f>'2_all_summary'!E917</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918" s="39">
        <f>IF(ISNUMBER(SEARCH("Yes",'2_all_summary'!$H917)),IF(ISNUMBER(SEARCH("Yes",'2_all_summary'!M917)),1,2),IF(ISNUMBER(SEARCH("No",'2_all_summary'!M917)),4,3))</f>
        <v>1</v>
      </c>
      <c r="K918" s="39">
        <f>IF(ISNUMBER(SEARCH("Yes",'2_all_summary'!$H917)),IF(ISNUMBER(SEARCH("Yes",'2_all_summary'!N917)),1,2),IF(ISNUMBER(SEARCH("No",'2_all_summary'!N917)),4,3))</f>
        <v>1</v>
      </c>
      <c r="L918" s="39">
        <f>IF(ISNUMBER(SEARCH("Yes",'2_all_summary'!$H917)),IF(ISNUMBER(SEARCH("Yes",'2_all_summary'!O917)),1,2),IF(ISNUMBER(SEARCH("No",'2_all_summary'!O917)),4,3))</f>
        <v>1</v>
      </c>
      <c r="M918" s="39">
        <f>IF(ISNUMBER(SEARCH("Yes",'2_all_summary'!$H917)),IF(0&lt;'2_all_summary'!P917,1,2),IF(0='2_all_summary'!P917,4,3))</f>
        <v>1</v>
      </c>
      <c r="N918" s="39">
        <f>IF(ISNUMBER(SEARCH("Yes",'2_all_summary'!$H917)),IF(ISNUMBER(SEARCH("Yes",'2_all_summary'!Q917)),1,2),IF(ISNUMBER(SEARCH("No",'2_all_summary'!Q917)),4,3))</f>
        <v>1</v>
      </c>
      <c r="O918" s="39">
        <f>IF(ISNUMBER(SEARCH("Yes",'2_all_summary'!$H917)),IF(ISNUMBER(SEARCH("Yes",'2_all_summary'!R917)),1,2),IF(ISNUMBER(SEARCH("No",'2_all_summary'!R917)),4,3))</f>
        <v>1</v>
      </c>
      <c r="P918" s="39">
        <f>IF(ISNUMBER(SEARCH("Yes",'2_all_summary'!$H917)),IF(ISNUMBER(SEARCH("Yes",'2_all_summary'!S917)),1,2),IF(ISNUMBER(SEARCH("No",'2_all_summary'!S917)),4,3))</f>
        <v>1</v>
      </c>
      <c r="Q918" s="39">
        <f>IF(ISNUMBER(SEARCH("Yes",'2_all_summary'!$H917)),IF(0&lt;'2_all_summary'!T917,1,2),IF(0='2_all_summary'!T917,4,3))</f>
        <v>1</v>
      </c>
      <c r="R918" s="39">
        <f>IF(ISNUMBER(SEARCH("Yes",'2_all_summary'!$H917)),IF(ISNUMBER(SEARCH("Yes",'2_all_summary'!U917)),1,2),IF(ISNUMBER(SEARCH("No",'2_all_summary'!U917)),4,3))</f>
        <v>1</v>
      </c>
    </row>
    <row r="919" spans="7:18" x14ac:dyDescent="0.3">
      <c r="G919" s="53"/>
      <c r="H919" s="39" t="str">
        <f>'2_all_summary'!D918</f>
        <v>Incorporating indigenous rights and environmental justice into fishery management: Comparing policy challenges and potentials from Alaska and Hawaii</v>
      </c>
      <c r="I919" s="39" t="str">
        <f>'2_all_summary'!E918</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v>
      </c>
      <c r="J919" s="39">
        <f>IF(ISNUMBER(SEARCH("Yes",'2_all_summary'!$H918)),IF(ISNUMBER(SEARCH("Yes",'2_all_summary'!M918)),1,2),IF(ISNUMBER(SEARCH("No",'2_all_summary'!M918)),4,3))</f>
        <v>4</v>
      </c>
      <c r="K919" s="39">
        <f>IF(ISNUMBER(SEARCH("Yes",'2_all_summary'!$H918)),IF(ISNUMBER(SEARCH("Yes",'2_all_summary'!N918)),1,2),IF(ISNUMBER(SEARCH("No",'2_all_summary'!N918)),4,3))</f>
        <v>4</v>
      </c>
      <c r="L919" s="39">
        <f>IF(ISNUMBER(SEARCH("Yes",'2_all_summary'!$H918)),IF(ISNUMBER(SEARCH("Yes",'2_all_summary'!O918)),1,2),IF(ISNUMBER(SEARCH("No",'2_all_summary'!O918)),4,3))</f>
        <v>4</v>
      </c>
      <c r="M919" s="39">
        <f>IF(ISNUMBER(SEARCH("Yes",'2_all_summary'!$H918)),IF(0&lt;'2_all_summary'!P918,1,2),IF(0='2_all_summary'!P918,4,3))</f>
        <v>4</v>
      </c>
      <c r="N919" s="39">
        <f>IF(ISNUMBER(SEARCH("Yes",'2_all_summary'!$H918)),IF(ISNUMBER(SEARCH("Yes",'2_all_summary'!Q918)),1,2),IF(ISNUMBER(SEARCH("No",'2_all_summary'!Q918)),4,3))</f>
        <v>4</v>
      </c>
      <c r="O919" s="39">
        <f>IF(ISNUMBER(SEARCH("Yes",'2_all_summary'!$H918)),IF(ISNUMBER(SEARCH("Yes",'2_all_summary'!R918)),1,2),IF(ISNUMBER(SEARCH("No",'2_all_summary'!R918)),4,3))</f>
        <v>4</v>
      </c>
      <c r="P919" s="39">
        <f>IF(ISNUMBER(SEARCH("Yes",'2_all_summary'!$H918)),IF(ISNUMBER(SEARCH("Yes",'2_all_summary'!S918)),1,2),IF(ISNUMBER(SEARCH("No",'2_all_summary'!S918)),4,3))</f>
        <v>4</v>
      </c>
      <c r="Q919" s="39">
        <f>IF(ISNUMBER(SEARCH("Yes",'2_all_summary'!$H918)),IF(0&lt;'2_all_summary'!T918,1,2),IF(0='2_all_summary'!T918,4,3))</f>
        <v>4</v>
      </c>
      <c r="R919" s="39">
        <f>IF(ISNUMBER(SEARCH("Yes",'2_all_summary'!$H918)),IF(ISNUMBER(SEARCH("Yes",'2_all_summary'!U918)),1,2),IF(ISNUMBER(SEARCH("No",'2_all_summary'!U918)),4,3))</f>
        <v>4</v>
      </c>
    </row>
    <row r="920" spans="7:18" x14ac:dyDescent="0.3">
      <c r="G920" s="53"/>
      <c r="H920" s="39" t="str">
        <f>'2_all_summary'!D919</f>
        <v>Population recovery, seasonal site fidelity, and daily activity of pirarucu (Arapaima spp.) in an Amazonian floodplain mosaic</v>
      </c>
      <c r="I920" s="39" t="str">
        <f>'2_all_summary'!E919</f>
        <v>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v>
      </c>
      <c r="J920" s="39">
        <f>IF(ISNUMBER(SEARCH("Yes",'2_all_summary'!$H919)),IF(ISNUMBER(SEARCH("Yes",'2_all_summary'!M919)),1,2),IF(ISNUMBER(SEARCH("No",'2_all_summary'!M919)),4,3))</f>
        <v>4</v>
      </c>
      <c r="K920" s="39">
        <f>IF(ISNUMBER(SEARCH("Yes",'2_all_summary'!$H919)),IF(ISNUMBER(SEARCH("Yes",'2_all_summary'!N919)),1,2),IF(ISNUMBER(SEARCH("No",'2_all_summary'!N919)),4,3))</f>
        <v>4</v>
      </c>
      <c r="L920" s="39">
        <f>IF(ISNUMBER(SEARCH("Yes",'2_all_summary'!$H919)),IF(ISNUMBER(SEARCH("Yes",'2_all_summary'!O919)),1,2),IF(ISNUMBER(SEARCH("No",'2_all_summary'!O919)),4,3))</f>
        <v>4</v>
      </c>
      <c r="M920" s="39">
        <f>IF(ISNUMBER(SEARCH("Yes",'2_all_summary'!$H919)),IF(0&lt;'2_all_summary'!P919,1,2),IF(0='2_all_summary'!P919,4,3))</f>
        <v>4</v>
      </c>
      <c r="N920" s="39">
        <f>IF(ISNUMBER(SEARCH("Yes",'2_all_summary'!$H919)),IF(ISNUMBER(SEARCH("Yes",'2_all_summary'!Q919)),1,2),IF(ISNUMBER(SEARCH("No",'2_all_summary'!Q919)),4,3))</f>
        <v>4</v>
      </c>
      <c r="O920" s="39">
        <f>IF(ISNUMBER(SEARCH("Yes",'2_all_summary'!$H919)),IF(ISNUMBER(SEARCH("Yes",'2_all_summary'!R919)),1,2),IF(ISNUMBER(SEARCH("No",'2_all_summary'!R919)),4,3))</f>
        <v>4</v>
      </c>
      <c r="P920" s="39">
        <f>IF(ISNUMBER(SEARCH("Yes",'2_all_summary'!$H919)),IF(ISNUMBER(SEARCH("Yes",'2_all_summary'!S919)),1,2),IF(ISNUMBER(SEARCH("No",'2_all_summary'!S919)),4,3))</f>
        <v>4</v>
      </c>
      <c r="Q920" s="39">
        <f>IF(ISNUMBER(SEARCH("Yes",'2_all_summary'!$H919)),IF(0&lt;'2_all_summary'!T919,1,2),IF(0='2_all_summary'!T919,4,3))</f>
        <v>4</v>
      </c>
      <c r="R920" s="39">
        <f>IF(ISNUMBER(SEARCH("Yes",'2_all_summary'!$H919)),IF(ISNUMBER(SEARCH("Yes",'2_all_summary'!U919)),1,2),IF(ISNUMBER(SEARCH("No",'2_all_summary'!U919)),4,3))</f>
        <v>4</v>
      </c>
    </row>
    <row r="921" spans="7:18" x14ac:dyDescent="0.3">
      <c r="G921" s="53"/>
      <c r="H921" s="39" t="str">
        <f>'2_all_summary'!D920</f>
        <v>A method to count pirarucu Arapaima gigas: Fishers, assessment, and management</v>
      </c>
      <c r="I921" s="39" t="str">
        <f>'2_all_summary'!E920</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921" s="39">
        <f>IF(ISNUMBER(SEARCH("Yes",'2_all_summary'!$H920)),IF(ISNUMBER(SEARCH("Yes",'2_all_summary'!M920)),1,2),IF(ISNUMBER(SEARCH("No",'2_all_summary'!M920)),4,3))</f>
        <v>4</v>
      </c>
      <c r="K921" s="39">
        <f>IF(ISNUMBER(SEARCH("Yes",'2_all_summary'!$H920)),IF(ISNUMBER(SEARCH("Yes",'2_all_summary'!N920)),1,2),IF(ISNUMBER(SEARCH("No",'2_all_summary'!N920)),4,3))</f>
        <v>4</v>
      </c>
      <c r="L921" s="39">
        <f>IF(ISNUMBER(SEARCH("Yes",'2_all_summary'!$H920)),IF(ISNUMBER(SEARCH("Yes",'2_all_summary'!O920)),1,2),IF(ISNUMBER(SEARCH("No",'2_all_summary'!O920)),4,3))</f>
        <v>4</v>
      </c>
      <c r="M921" s="39">
        <f>IF(ISNUMBER(SEARCH("Yes",'2_all_summary'!$H920)),IF(0&lt;'2_all_summary'!P920,1,2),IF(0='2_all_summary'!P920,4,3))</f>
        <v>4</v>
      </c>
      <c r="N921" s="39">
        <f>IF(ISNUMBER(SEARCH("Yes",'2_all_summary'!$H920)),IF(ISNUMBER(SEARCH("Yes",'2_all_summary'!Q920)),1,2),IF(ISNUMBER(SEARCH("No",'2_all_summary'!Q920)),4,3))</f>
        <v>4</v>
      </c>
      <c r="O921" s="39">
        <f>IF(ISNUMBER(SEARCH("Yes",'2_all_summary'!$H920)),IF(ISNUMBER(SEARCH("Yes",'2_all_summary'!R920)),1,2),IF(ISNUMBER(SEARCH("No",'2_all_summary'!R920)),4,3))</f>
        <v>4</v>
      </c>
      <c r="P921" s="39">
        <f>IF(ISNUMBER(SEARCH("Yes",'2_all_summary'!$H920)),IF(ISNUMBER(SEARCH("Yes",'2_all_summary'!S920)),1,2),IF(ISNUMBER(SEARCH("No",'2_all_summary'!S920)),4,3))</f>
        <v>4</v>
      </c>
      <c r="Q921" s="39">
        <f>IF(ISNUMBER(SEARCH("Yes",'2_all_summary'!$H920)),IF(0&lt;'2_all_summary'!T920,1,2),IF(0='2_all_summary'!T920,4,3))</f>
        <v>4</v>
      </c>
      <c r="R921" s="39">
        <f>IF(ISNUMBER(SEARCH("Yes",'2_all_summary'!$H920)),IF(ISNUMBER(SEARCH("Yes",'2_all_summary'!U920)),1,2),IF(ISNUMBER(SEARCH("No",'2_all_summary'!U920)),4,3))</f>
        <v>4</v>
      </c>
    </row>
    <row r="922" spans="7:18" x14ac:dyDescent="0.3">
      <c r="G922" s="53"/>
      <c r="H922" s="39" t="str">
        <f>'2_all_summary'!D921</f>
        <v>A political ecology of legal plural disconnection in the marine fishery of Junagadh District, Gujarat, India</v>
      </c>
      <c r="I922" s="39" t="str">
        <f>'2_all_summary'!E921</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v>
      </c>
      <c r="J922" s="39">
        <f>IF(ISNUMBER(SEARCH("Yes",'2_all_summary'!$H921)),IF(ISNUMBER(SEARCH("Yes",'2_all_summary'!M921)),1,2),IF(ISNUMBER(SEARCH("No",'2_all_summary'!M921)),4,3))</f>
        <v>4</v>
      </c>
      <c r="K922" s="39">
        <f>IF(ISNUMBER(SEARCH("Yes",'2_all_summary'!$H921)),IF(ISNUMBER(SEARCH("Yes",'2_all_summary'!N921)),1,2),IF(ISNUMBER(SEARCH("No",'2_all_summary'!N921)),4,3))</f>
        <v>4</v>
      </c>
      <c r="L922" s="39">
        <f>IF(ISNUMBER(SEARCH("Yes",'2_all_summary'!$H921)),IF(ISNUMBER(SEARCH("Yes",'2_all_summary'!O921)),1,2),IF(ISNUMBER(SEARCH("No",'2_all_summary'!O921)),4,3))</f>
        <v>4</v>
      </c>
      <c r="M922" s="39">
        <f>IF(ISNUMBER(SEARCH("Yes",'2_all_summary'!$H921)),IF(0&lt;'2_all_summary'!P921,1,2),IF(0='2_all_summary'!P921,4,3))</f>
        <v>4</v>
      </c>
      <c r="N922" s="39">
        <f>IF(ISNUMBER(SEARCH("Yes",'2_all_summary'!$H921)),IF(ISNUMBER(SEARCH("Yes",'2_all_summary'!Q921)),1,2),IF(ISNUMBER(SEARCH("No",'2_all_summary'!Q921)),4,3))</f>
        <v>4</v>
      </c>
      <c r="O922" s="39">
        <f>IF(ISNUMBER(SEARCH("Yes",'2_all_summary'!$H921)),IF(ISNUMBER(SEARCH("Yes",'2_all_summary'!R921)),1,2),IF(ISNUMBER(SEARCH("No",'2_all_summary'!R921)),4,3))</f>
        <v>4</v>
      </c>
      <c r="P922" s="39">
        <f>IF(ISNUMBER(SEARCH("Yes",'2_all_summary'!$H921)),IF(ISNUMBER(SEARCH("Yes",'2_all_summary'!S921)),1,2),IF(ISNUMBER(SEARCH("No",'2_all_summary'!S921)),4,3))</f>
        <v>4</v>
      </c>
      <c r="Q922" s="39">
        <f>IF(ISNUMBER(SEARCH("Yes",'2_all_summary'!$H921)),IF(0&lt;'2_all_summary'!T921,1,2),IF(0='2_all_summary'!T921,4,3))</f>
        <v>4</v>
      </c>
      <c r="R922" s="39">
        <f>IF(ISNUMBER(SEARCH("Yes",'2_all_summary'!$H921)),IF(ISNUMBER(SEARCH("Yes",'2_all_summary'!U921)),1,2),IF(ISNUMBER(SEARCH("No",'2_all_summary'!U921)),4,3))</f>
        <v>4</v>
      </c>
    </row>
    <row r="923" spans="7:18" x14ac:dyDescent="0.3">
      <c r="G923" s="53"/>
      <c r="H923" s="39" t="str">
        <f>'2_all_summary'!D922</f>
        <v>Lessons from community based management of floodplain fisheries in Bangladesh</v>
      </c>
      <c r="I923" s="39" t="str">
        <f>'2_all_summary'!E922</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v>
      </c>
      <c r="J923" s="39">
        <f>IF(ISNUMBER(SEARCH("Yes",'2_all_summary'!$H922)),IF(ISNUMBER(SEARCH("Yes",'2_all_summary'!M922)),1,2),IF(ISNUMBER(SEARCH("No",'2_all_summary'!M922)),4,3))</f>
        <v>4</v>
      </c>
      <c r="K923" s="39">
        <f>IF(ISNUMBER(SEARCH("Yes",'2_all_summary'!$H922)),IF(ISNUMBER(SEARCH("Yes",'2_all_summary'!N922)),1,2),IF(ISNUMBER(SEARCH("No",'2_all_summary'!N922)),4,3))</f>
        <v>4</v>
      </c>
      <c r="L923" s="39">
        <f>IF(ISNUMBER(SEARCH("Yes",'2_all_summary'!$H922)),IF(ISNUMBER(SEARCH("Yes",'2_all_summary'!O922)),1,2),IF(ISNUMBER(SEARCH("No",'2_all_summary'!O922)),4,3))</f>
        <v>4</v>
      </c>
      <c r="M923" s="39">
        <f>IF(ISNUMBER(SEARCH("Yes",'2_all_summary'!$H922)),IF(0&lt;'2_all_summary'!P922,1,2),IF(0='2_all_summary'!P922,4,3))</f>
        <v>4</v>
      </c>
      <c r="N923" s="39">
        <f>IF(ISNUMBER(SEARCH("Yes",'2_all_summary'!$H922)),IF(ISNUMBER(SEARCH("Yes",'2_all_summary'!Q922)),1,2),IF(ISNUMBER(SEARCH("No",'2_all_summary'!Q922)),4,3))</f>
        <v>4</v>
      </c>
      <c r="O923" s="39">
        <f>IF(ISNUMBER(SEARCH("Yes",'2_all_summary'!$H922)),IF(ISNUMBER(SEARCH("Yes",'2_all_summary'!R922)),1,2),IF(ISNUMBER(SEARCH("No",'2_all_summary'!R922)),4,3))</f>
        <v>4</v>
      </c>
      <c r="P923" s="39">
        <f>IF(ISNUMBER(SEARCH("Yes",'2_all_summary'!$H922)),IF(ISNUMBER(SEARCH("Yes",'2_all_summary'!S922)),1,2),IF(ISNUMBER(SEARCH("No",'2_all_summary'!S922)),4,3))</f>
        <v>4</v>
      </c>
      <c r="Q923" s="39">
        <f>IF(ISNUMBER(SEARCH("Yes",'2_all_summary'!$H922)),IF(0&lt;'2_all_summary'!T922,1,2),IF(0='2_all_summary'!T922,4,3))</f>
        <v>4</v>
      </c>
      <c r="R923" s="39">
        <f>IF(ISNUMBER(SEARCH("Yes",'2_all_summary'!$H922)),IF(ISNUMBER(SEARCH("Yes",'2_all_summary'!U922)),1,2),IF(ISNUMBER(SEARCH("No",'2_all_summary'!U922)),4,3))</f>
        <v>4</v>
      </c>
    </row>
    <row r="924" spans="7:18" x14ac:dyDescent="0.3">
      <c r="G924" s="53"/>
      <c r="H924" s="39" t="str">
        <f>'2_all_summary'!D923</f>
        <v>Testing a model to assess womenâ€™s inclusion and participation in community-based resource management in Solomon Islands</v>
      </c>
      <c r="I924" s="39" t="str">
        <f>'2_all_summary'!E923</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v>
      </c>
      <c r="J924" s="39">
        <f>IF(ISNUMBER(SEARCH("Yes",'2_all_summary'!$H923)),IF(ISNUMBER(SEARCH("Yes",'2_all_summary'!M923)),1,2),IF(ISNUMBER(SEARCH("No",'2_all_summary'!M923)),4,3))</f>
        <v>4</v>
      </c>
      <c r="K924" s="39">
        <f>IF(ISNUMBER(SEARCH("Yes",'2_all_summary'!$H923)),IF(ISNUMBER(SEARCH("Yes",'2_all_summary'!N923)),1,2),IF(ISNUMBER(SEARCH("No",'2_all_summary'!N923)),4,3))</f>
        <v>4</v>
      </c>
      <c r="L924" s="39">
        <f>IF(ISNUMBER(SEARCH("Yes",'2_all_summary'!$H923)),IF(ISNUMBER(SEARCH("Yes",'2_all_summary'!O923)),1,2),IF(ISNUMBER(SEARCH("No",'2_all_summary'!O923)),4,3))</f>
        <v>4</v>
      </c>
      <c r="M924" s="39">
        <f>IF(ISNUMBER(SEARCH("Yes",'2_all_summary'!$H923)),IF(0&lt;'2_all_summary'!P923,1,2),IF(0='2_all_summary'!P923,4,3))</f>
        <v>4</v>
      </c>
      <c r="N924" s="39">
        <f>IF(ISNUMBER(SEARCH("Yes",'2_all_summary'!$H923)),IF(ISNUMBER(SEARCH("Yes",'2_all_summary'!Q923)),1,2),IF(ISNUMBER(SEARCH("No",'2_all_summary'!Q923)),4,3))</f>
        <v>4</v>
      </c>
      <c r="O924" s="39">
        <f>IF(ISNUMBER(SEARCH("Yes",'2_all_summary'!$H923)),IF(ISNUMBER(SEARCH("Yes",'2_all_summary'!R923)),1,2),IF(ISNUMBER(SEARCH("No",'2_all_summary'!R923)),4,3))</f>
        <v>4</v>
      </c>
      <c r="P924" s="39">
        <f>IF(ISNUMBER(SEARCH("Yes",'2_all_summary'!$H923)),IF(ISNUMBER(SEARCH("Yes",'2_all_summary'!S923)),1,2),IF(ISNUMBER(SEARCH("No",'2_all_summary'!S923)),4,3))</f>
        <v>4</v>
      </c>
      <c r="Q924" s="39">
        <f>IF(ISNUMBER(SEARCH("Yes",'2_all_summary'!$H923)),IF(0&lt;'2_all_summary'!T923,1,2),IF(0='2_all_summary'!T923,4,3))</f>
        <v>4</v>
      </c>
      <c r="R924" s="39">
        <f>IF(ISNUMBER(SEARCH("Yes",'2_all_summary'!$H923)),IF(ISNUMBER(SEARCH("Yes",'2_all_summary'!U923)),1,2),IF(ISNUMBER(SEARCH("No",'2_all_summary'!U923)),4,3))</f>
        <v>4</v>
      </c>
    </row>
    <row r="925" spans="7:18" x14ac:dyDescent="0.3">
      <c r="G925" s="53"/>
      <c r="H925" s="39" t="str">
        <f>'2_all_summary'!D924</f>
        <v>Building Nigeriaâ€™s response to climate change: Pilot projects for community-based adaptation in Nigeria</v>
      </c>
      <c r="I925" s="39" t="str">
        <f>'2_all_summary'!E924</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v>
      </c>
      <c r="J925" s="39">
        <f>IF(ISNUMBER(SEARCH("Yes",'2_all_summary'!$H924)),IF(ISNUMBER(SEARCH("Yes",'2_all_summary'!M924)),1,2),IF(ISNUMBER(SEARCH("No",'2_all_summary'!M924)),4,3))</f>
        <v>4</v>
      </c>
      <c r="K925" s="39">
        <f>IF(ISNUMBER(SEARCH("Yes",'2_all_summary'!$H924)),IF(ISNUMBER(SEARCH("Yes",'2_all_summary'!N924)),1,2),IF(ISNUMBER(SEARCH("No",'2_all_summary'!N924)),4,3))</f>
        <v>4</v>
      </c>
      <c r="L925" s="39">
        <f>IF(ISNUMBER(SEARCH("Yes",'2_all_summary'!$H924)),IF(ISNUMBER(SEARCH("Yes",'2_all_summary'!O924)),1,2),IF(ISNUMBER(SEARCH("No",'2_all_summary'!O924)),4,3))</f>
        <v>4</v>
      </c>
      <c r="M925" s="39">
        <f>IF(ISNUMBER(SEARCH("Yes",'2_all_summary'!$H924)),IF(0&lt;'2_all_summary'!P924,1,2),IF(0='2_all_summary'!P924,4,3))</f>
        <v>4</v>
      </c>
      <c r="N925" s="39">
        <f>IF(ISNUMBER(SEARCH("Yes",'2_all_summary'!$H924)),IF(ISNUMBER(SEARCH("Yes",'2_all_summary'!Q924)),1,2),IF(ISNUMBER(SEARCH("No",'2_all_summary'!Q924)),4,3))</f>
        <v>4</v>
      </c>
      <c r="O925" s="39">
        <f>IF(ISNUMBER(SEARCH("Yes",'2_all_summary'!$H924)),IF(ISNUMBER(SEARCH("Yes",'2_all_summary'!R924)),1,2),IF(ISNUMBER(SEARCH("No",'2_all_summary'!R924)),4,3))</f>
        <v>4</v>
      </c>
      <c r="P925" s="39">
        <f>IF(ISNUMBER(SEARCH("Yes",'2_all_summary'!$H924)),IF(ISNUMBER(SEARCH("Yes",'2_all_summary'!S924)),1,2),IF(ISNUMBER(SEARCH("No",'2_all_summary'!S924)),4,3))</f>
        <v>4</v>
      </c>
      <c r="Q925" s="39">
        <f>IF(ISNUMBER(SEARCH("Yes",'2_all_summary'!$H924)),IF(0&lt;'2_all_summary'!T924,1,2),IF(0='2_all_summary'!T924,4,3))</f>
        <v>4</v>
      </c>
      <c r="R925" s="39">
        <f>IF(ISNUMBER(SEARCH("Yes",'2_all_summary'!$H924)),IF(ISNUMBER(SEARCH("Yes",'2_all_summary'!U924)),1,2),IF(ISNUMBER(SEARCH("No",'2_all_summary'!U924)),4,3))</f>
        <v>4</v>
      </c>
    </row>
    <row r="926" spans="7:18" x14ac:dyDescent="0.3">
      <c r="G926" s="53"/>
      <c r="H926" s="39" t="str">
        <f>'2_all_summary'!D925</f>
        <v>Communal fisheries management in the Peruvian Amazon</v>
      </c>
      <c r="I926" s="39" t="str">
        <f>'2_all_summary'!E925</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926" s="39">
        <f>IF(ISNUMBER(SEARCH("Yes",'2_all_summary'!$H925)),IF(ISNUMBER(SEARCH("Yes",'2_all_summary'!M925)),1,2),IF(ISNUMBER(SEARCH("No",'2_all_summary'!M925)),4,3))</f>
        <v>4</v>
      </c>
      <c r="K926" s="39">
        <f>IF(ISNUMBER(SEARCH("Yes",'2_all_summary'!$H925)),IF(ISNUMBER(SEARCH("Yes",'2_all_summary'!N925)),1,2),IF(ISNUMBER(SEARCH("No",'2_all_summary'!N925)),4,3))</f>
        <v>4</v>
      </c>
      <c r="L926" s="39">
        <f>IF(ISNUMBER(SEARCH("Yes",'2_all_summary'!$H925)),IF(ISNUMBER(SEARCH("Yes",'2_all_summary'!O925)),1,2),IF(ISNUMBER(SEARCH("No",'2_all_summary'!O925)),4,3))</f>
        <v>4</v>
      </c>
      <c r="M926" s="39">
        <f>IF(ISNUMBER(SEARCH("Yes",'2_all_summary'!$H925)),IF(0&lt;'2_all_summary'!P925,1,2),IF(0='2_all_summary'!P925,4,3))</f>
        <v>4</v>
      </c>
      <c r="N926" s="39">
        <f>IF(ISNUMBER(SEARCH("Yes",'2_all_summary'!$H925)),IF(ISNUMBER(SEARCH("Yes",'2_all_summary'!Q925)),1,2),IF(ISNUMBER(SEARCH("No",'2_all_summary'!Q925)),4,3))</f>
        <v>4</v>
      </c>
      <c r="O926" s="39">
        <f>IF(ISNUMBER(SEARCH("Yes",'2_all_summary'!$H925)),IF(ISNUMBER(SEARCH("Yes",'2_all_summary'!R925)),1,2),IF(ISNUMBER(SEARCH("No",'2_all_summary'!R925)),4,3))</f>
        <v>4</v>
      </c>
      <c r="P926" s="39">
        <f>IF(ISNUMBER(SEARCH("Yes",'2_all_summary'!$H925)),IF(ISNUMBER(SEARCH("Yes",'2_all_summary'!S925)),1,2),IF(ISNUMBER(SEARCH("No",'2_all_summary'!S925)),4,3))</f>
        <v>4</v>
      </c>
      <c r="Q926" s="39">
        <f>IF(ISNUMBER(SEARCH("Yes",'2_all_summary'!$H925)),IF(0&lt;'2_all_summary'!T925,1,2),IF(0='2_all_summary'!T925,4,3))</f>
        <v>4</v>
      </c>
      <c r="R926" s="39">
        <f>IF(ISNUMBER(SEARCH("Yes",'2_all_summary'!$H925)),IF(ISNUMBER(SEARCH("Yes",'2_all_summary'!U925)),1,2),IF(ISNUMBER(SEARCH("No",'2_all_summary'!U925)),4,3))</f>
        <v>4</v>
      </c>
    </row>
    <row r="927" spans="7:18" x14ac:dyDescent="0.3">
      <c r="G927" s="53"/>
      <c r="H927" s="39" t="str">
        <f>'2_all_summary'!D926</f>
        <v>Adaptive Capacity Level Shapes Social Vulnerability to Climate Change of Fishing Communities in the South Brazil Bight</v>
      </c>
      <c r="I927" s="39" t="str">
        <f>'2_all_summary'!E926</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v>
      </c>
      <c r="J927" s="39">
        <f>IF(ISNUMBER(SEARCH("Yes",'2_all_summary'!$H926)),IF(ISNUMBER(SEARCH("Yes",'2_all_summary'!M926)),1,2),IF(ISNUMBER(SEARCH("No",'2_all_summary'!M926)),4,3))</f>
        <v>4</v>
      </c>
      <c r="K927" s="39">
        <f>IF(ISNUMBER(SEARCH("Yes",'2_all_summary'!$H926)),IF(ISNUMBER(SEARCH("Yes",'2_all_summary'!N926)),1,2),IF(ISNUMBER(SEARCH("No",'2_all_summary'!N926)),4,3))</f>
        <v>4</v>
      </c>
      <c r="L927" s="39">
        <f>IF(ISNUMBER(SEARCH("Yes",'2_all_summary'!$H926)),IF(ISNUMBER(SEARCH("Yes",'2_all_summary'!O926)),1,2),IF(ISNUMBER(SEARCH("No",'2_all_summary'!O926)),4,3))</f>
        <v>4</v>
      </c>
      <c r="M927" s="39">
        <f>IF(ISNUMBER(SEARCH("Yes",'2_all_summary'!$H926)),IF(0&lt;'2_all_summary'!P926,1,2),IF(0='2_all_summary'!P926,4,3))</f>
        <v>4</v>
      </c>
      <c r="N927" s="39">
        <f>IF(ISNUMBER(SEARCH("Yes",'2_all_summary'!$H926)),IF(ISNUMBER(SEARCH("Yes",'2_all_summary'!Q926)),1,2),IF(ISNUMBER(SEARCH("No",'2_all_summary'!Q926)),4,3))</f>
        <v>4</v>
      </c>
      <c r="O927" s="39">
        <f>IF(ISNUMBER(SEARCH("Yes",'2_all_summary'!$H926)),IF(ISNUMBER(SEARCH("Yes",'2_all_summary'!R926)),1,2),IF(ISNUMBER(SEARCH("No",'2_all_summary'!R926)),4,3))</f>
        <v>4</v>
      </c>
      <c r="P927" s="39">
        <f>IF(ISNUMBER(SEARCH("Yes",'2_all_summary'!$H926)),IF(ISNUMBER(SEARCH("Yes",'2_all_summary'!S926)),1,2),IF(ISNUMBER(SEARCH("No",'2_all_summary'!S926)),4,3))</f>
        <v>4</v>
      </c>
      <c r="Q927" s="39">
        <f>IF(ISNUMBER(SEARCH("Yes",'2_all_summary'!$H926)),IF(0&lt;'2_all_summary'!T926,1,2),IF(0='2_all_summary'!T926,4,3))</f>
        <v>4</v>
      </c>
      <c r="R927" s="39">
        <f>IF(ISNUMBER(SEARCH("Yes",'2_all_summary'!$H926)),IF(ISNUMBER(SEARCH("Yes",'2_all_summary'!U926)),1,2),IF(ISNUMBER(SEARCH("No",'2_all_summary'!U926)),4,3))</f>
        <v>4</v>
      </c>
    </row>
    <row r="928" spans="7:18" x14ac:dyDescent="0.3">
      <c r="G928" s="53"/>
      <c r="H928" s="39" t="str">
        <f>'2_all_summary'!D927</f>
        <v>A community-based approach to disseminate health information on the hazards of prenatal mercury exposure in Brooklyn, NY</v>
      </c>
      <c r="I928" s="39" t="str">
        <f>'2_all_summary'!E927</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v>
      </c>
      <c r="J928" s="39">
        <f>IF(ISNUMBER(SEARCH("Yes",'2_all_summary'!$H927)),IF(ISNUMBER(SEARCH("Yes",'2_all_summary'!M927)),1,2),IF(ISNUMBER(SEARCH("No",'2_all_summary'!M927)),4,3))</f>
        <v>4</v>
      </c>
      <c r="K928" s="39">
        <f>IF(ISNUMBER(SEARCH("Yes",'2_all_summary'!$H927)),IF(ISNUMBER(SEARCH("Yes",'2_all_summary'!N927)),1,2),IF(ISNUMBER(SEARCH("No",'2_all_summary'!N927)),4,3))</f>
        <v>4</v>
      </c>
      <c r="L928" s="39">
        <f>IF(ISNUMBER(SEARCH("Yes",'2_all_summary'!$H927)),IF(ISNUMBER(SEARCH("Yes",'2_all_summary'!O927)),1,2),IF(ISNUMBER(SEARCH("No",'2_all_summary'!O927)),4,3))</f>
        <v>4</v>
      </c>
      <c r="M928" s="39">
        <f>IF(ISNUMBER(SEARCH("Yes",'2_all_summary'!$H927)),IF(0&lt;'2_all_summary'!P927,1,2),IF(0='2_all_summary'!P927,4,3))</f>
        <v>4</v>
      </c>
      <c r="N928" s="39">
        <f>IF(ISNUMBER(SEARCH("Yes",'2_all_summary'!$H927)),IF(ISNUMBER(SEARCH("Yes",'2_all_summary'!Q927)),1,2),IF(ISNUMBER(SEARCH("No",'2_all_summary'!Q927)),4,3))</f>
        <v>4</v>
      </c>
      <c r="O928" s="39">
        <f>IF(ISNUMBER(SEARCH("Yes",'2_all_summary'!$H927)),IF(ISNUMBER(SEARCH("Yes",'2_all_summary'!R927)),1,2),IF(ISNUMBER(SEARCH("No",'2_all_summary'!R927)),4,3))</f>
        <v>4</v>
      </c>
      <c r="P928" s="39">
        <f>IF(ISNUMBER(SEARCH("Yes",'2_all_summary'!$H927)),IF(ISNUMBER(SEARCH("Yes",'2_all_summary'!S927)),1,2),IF(ISNUMBER(SEARCH("No",'2_all_summary'!S927)),4,3))</f>
        <v>4</v>
      </c>
      <c r="Q928" s="39">
        <f>IF(ISNUMBER(SEARCH("Yes",'2_all_summary'!$H927)),IF(0&lt;'2_all_summary'!T927,1,2),IF(0='2_all_summary'!T927,4,3))</f>
        <v>4</v>
      </c>
      <c r="R928" s="39">
        <f>IF(ISNUMBER(SEARCH("Yes",'2_all_summary'!$H927)),IF(ISNUMBER(SEARCH("Yes",'2_all_summary'!U927)),1,2),IF(ISNUMBER(SEARCH("No",'2_all_summary'!U927)),4,3))</f>
        <v>4</v>
      </c>
    </row>
    <row r="929" spans="7:18" x14ac:dyDescent="0.3">
      <c r="G929" s="53"/>
      <c r="H929" s="39" t="str">
        <f>'2_all_summary'!D928</f>
        <v>Moving toward spatial solutions in marine conservation with indigenous communities</v>
      </c>
      <c r="I929" s="39" t="str">
        <f>'2_all_summary'!E928</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v>
      </c>
      <c r="J929" s="39">
        <f>IF(ISNUMBER(SEARCH("Yes",'2_all_summary'!$H928)),IF(ISNUMBER(SEARCH("Yes",'2_all_summary'!M928)),1,2),IF(ISNUMBER(SEARCH("No",'2_all_summary'!M928)),4,3))</f>
        <v>4</v>
      </c>
      <c r="K929" s="39">
        <f>IF(ISNUMBER(SEARCH("Yes",'2_all_summary'!$H928)),IF(ISNUMBER(SEARCH("Yes",'2_all_summary'!N928)),1,2),IF(ISNUMBER(SEARCH("No",'2_all_summary'!N928)),4,3))</f>
        <v>4</v>
      </c>
      <c r="L929" s="39">
        <f>IF(ISNUMBER(SEARCH("Yes",'2_all_summary'!$H928)),IF(ISNUMBER(SEARCH("Yes",'2_all_summary'!O928)),1,2),IF(ISNUMBER(SEARCH("No",'2_all_summary'!O928)),4,3))</f>
        <v>4</v>
      </c>
      <c r="M929" s="39">
        <f>IF(ISNUMBER(SEARCH("Yes",'2_all_summary'!$H928)),IF(0&lt;'2_all_summary'!P928,1,2),IF(0='2_all_summary'!P928,4,3))</f>
        <v>4</v>
      </c>
      <c r="N929" s="39">
        <f>IF(ISNUMBER(SEARCH("Yes",'2_all_summary'!$H928)),IF(ISNUMBER(SEARCH("Yes",'2_all_summary'!Q928)),1,2),IF(ISNUMBER(SEARCH("No",'2_all_summary'!Q928)),4,3))</f>
        <v>4</v>
      </c>
      <c r="O929" s="39">
        <f>IF(ISNUMBER(SEARCH("Yes",'2_all_summary'!$H928)),IF(ISNUMBER(SEARCH("Yes",'2_all_summary'!R928)),1,2),IF(ISNUMBER(SEARCH("No",'2_all_summary'!R928)),4,3))</f>
        <v>4</v>
      </c>
      <c r="P929" s="39">
        <f>IF(ISNUMBER(SEARCH("Yes",'2_all_summary'!$H928)),IF(ISNUMBER(SEARCH("Yes",'2_all_summary'!S928)),1,2),IF(ISNUMBER(SEARCH("No",'2_all_summary'!S928)),4,3))</f>
        <v>4</v>
      </c>
      <c r="Q929" s="39">
        <f>IF(ISNUMBER(SEARCH("Yes",'2_all_summary'!$H928)),IF(0&lt;'2_all_summary'!T928,1,2),IF(0='2_all_summary'!T928,4,3))</f>
        <v>4</v>
      </c>
      <c r="R929" s="39">
        <f>IF(ISNUMBER(SEARCH("Yes",'2_all_summary'!$H928)),IF(ISNUMBER(SEARCH("Yes",'2_all_summary'!U928)),1,2),IF(ISNUMBER(SEARCH("No",'2_all_summary'!U928)),4,3))</f>
        <v>4</v>
      </c>
    </row>
    <row r="930" spans="7:18" x14ac:dyDescent="0.3">
      <c r="G930" s="53"/>
      <c r="H930" s="39" t="str">
        <f>'2_all_summary'!D929</f>
        <v>Recreational fishery in alto lindoso reservoir (River Lima, North Portugal)</v>
      </c>
      <c r="I930" s="39" t="str">
        <f>'2_all_summary'!E929</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v>
      </c>
      <c r="J930" s="39">
        <f>IF(ISNUMBER(SEARCH("Yes",'2_all_summary'!$H929)),IF(ISNUMBER(SEARCH("Yes",'2_all_summary'!M929)),1,2),IF(ISNUMBER(SEARCH("No",'2_all_summary'!M929)),4,3))</f>
        <v>4</v>
      </c>
      <c r="K930" s="39">
        <f>IF(ISNUMBER(SEARCH("Yes",'2_all_summary'!$H929)),IF(ISNUMBER(SEARCH("Yes",'2_all_summary'!N929)),1,2),IF(ISNUMBER(SEARCH("No",'2_all_summary'!N929)),4,3))</f>
        <v>4</v>
      </c>
      <c r="L930" s="39">
        <f>IF(ISNUMBER(SEARCH("Yes",'2_all_summary'!$H929)),IF(ISNUMBER(SEARCH("Yes",'2_all_summary'!O929)),1,2),IF(ISNUMBER(SEARCH("No",'2_all_summary'!O929)),4,3))</f>
        <v>4</v>
      </c>
      <c r="M930" s="39">
        <f>IF(ISNUMBER(SEARCH("Yes",'2_all_summary'!$H929)),IF(0&lt;'2_all_summary'!P929,1,2),IF(0='2_all_summary'!P929,4,3))</f>
        <v>4</v>
      </c>
      <c r="N930" s="39">
        <f>IF(ISNUMBER(SEARCH("Yes",'2_all_summary'!$H929)),IF(ISNUMBER(SEARCH("Yes",'2_all_summary'!Q929)),1,2),IF(ISNUMBER(SEARCH("No",'2_all_summary'!Q929)),4,3))</f>
        <v>4</v>
      </c>
      <c r="O930" s="39">
        <f>IF(ISNUMBER(SEARCH("Yes",'2_all_summary'!$H929)),IF(ISNUMBER(SEARCH("Yes",'2_all_summary'!R929)),1,2),IF(ISNUMBER(SEARCH("No",'2_all_summary'!R929)),4,3))</f>
        <v>4</v>
      </c>
      <c r="P930" s="39">
        <f>IF(ISNUMBER(SEARCH("Yes",'2_all_summary'!$H929)),IF(ISNUMBER(SEARCH("Yes",'2_all_summary'!S929)),1,2),IF(ISNUMBER(SEARCH("No",'2_all_summary'!S929)),4,3))</f>
        <v>4</v>
      </c>
      <c r="Q930" s="39">
        <f>IF(ISNUMBER(SEARCH("Yes",'2_all_summary'!$H929)),IF(0&lt;'2_all_summary'!T929,1,2),IF(0='2_all_summary'!T929,4,3))</f>
        <v>4</v>
      </c>
      <c r="R930" s="39">
        <f>IF(ISNUMBER(SEARCH("Yes",'2_all_summary'!$H929)),IF(ISNUMBER(SEARCH("Yes",'2_all_summary'!U929)),1,2),IF(ISNUMBER(SEARCH("No",'2_all_summary'!U929)),4,3))</f>
        <v>4</v>
      </c>
    </row>
    <row r="931" spans="7:18" x14ac:dyDescent="0.3">
      <c r="G931" s="53"/>
      <c r="H931" s="39" t="str">
        <f>'2_all_summary'!D930</f>
        <v>Measuring behavioral social learning in a conservation context: Chilean fishing communities</v>
      </c>
      <c r="I931" s="39" t="str">
        <f>'2_all_summary'!E930</f>
        <v>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v>
      </c>
      <c r="J931" s="39">
        <f>IF(ISNUMBER(SEARCH("Yes",'2_all_summary'!$H930)),IF(ISNUMBER(SEARCH("Yes",'2_all_summary'!M930)),1,2),IF(ISNUMBER(SEARCH("No",'2_all_summary'!M930)),4,3))</f>
        <v>4</v>
      </c>
      <c r="K931" s="39">
        <f>IF(ISNUMBER(SEARCH("Yes",'2_all_summary'!$H930)),IF(ISNUMBER(SEARCH("Yes",'2_all_summary'!N930)),1,2),IF(ISNUMBER(SEARCH("No",'2_all_summary'!N930)),4,3))</f>
        <v>4</v>
      </c>
      <c r="L931" s="39">
        <f>IF(ISNUMBER(SEARCH("Yes",'2_all_summary'!$H930)),IF(ISNUMBER(SEARCH("Yes",'2_all_summary'!O930)),1,2),IF(ISNUMBER(SEARCH("No",'2_all_summary'!O930)),4,3))</f>
        <v>4</v>
      </c>
      <c r="M931" s="39">
        <f>IF(ISNUMBER(SEARCH("Yes",'2_all_summary'!$H930)),IF(0&lt;'2_all_summary'!P930,1,2),IF(0='2_all_summary'!P930,4,3))</f>
        <v>4</v>
      </c>
      <c r="N931" s="39">
        <f>IF(ISNUMBER(SEARCH("Yes",'2_all_summary'!$H930)),IF(ISNUMBER(SEARCH("Yes",'2_all_summary'!Q930)),1,2),IF(ISNUMBER(SEARCH("No",'2_all_summary'!Q930)),4,3))</f>
        <v>4</v>
      </c>
      <c r="O931" s="39">
        <f>IF(ISNUMBER(SEARCH("Yes",'2_all_summary'!$H930)),IF(ISNUMBER(SEARCH("Yes",'2_all_summary'!R930)),1,2),IF(ISNUMBER(SEARCH("No",'2_all_summary'!R930)),4,3))</f>
        <v>4</v>
      </c>
      <c r="P931" s="39">
        <f>IF(ISNUMBER(SEARCH("Yes",'2_all_summary'!$H930)),IF(ISNUMBER(SEARCH("Yes",'2_all_summary'!S930)),1,2),IF(ISNUMBER(SEARCH("No",'2_all_summary'!S930)),4,3))</f>
        <v>4</v>
      </c>
      <c r="Q931" s="39">
        <f>IF(ISNUMBER(SEARCH("Yes",'2_all_summary'!$H930)),IF(0&lt;'2_all_summary'!T930,1,2),IF(0='2_all_summary'!T930,4,3))</f>
        <v>4</v>
      </c>
      <c r="R931" s="39">
        <f>IF(ISNUMBER(SEARCH("Yes",'2_all_summary'!$H930)),IF(ISNUMBER(SEARCH("Yes",'2_all_summary'!U930)),1,2),IF(ISNUMBER(SEARCH("No",'2_all_summary'!U930)),4,3))</f>
        <v>4</v>
      </c>
    </row>
    <row r="932" spans="7:18" x14ac:dyDescent="0.3">
      <c r="G932" s="53"/>
      <c r="H932" s="39" t="str">
        <f>'2_all_summary'!D931</f>
        <v>From orders to borders: Toward a sustainable co-managed lobster fishery in Bonavista Bay, Newfoundland</v>
      </c>
      <c r="I932" s="39" t="str">
        <f>'2_all_summary'!E931</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v>
      </c>
      <c r="J932" s="39">
        <f>IF(ISNUMBER(SEARCH("Yes",'2_all_summary'!$H931)),IF(ISNUMBER(SEARCH("Yes",'2_all_summary'!M931)),1,2),IF(ISNUMBER(SEARCH("No",'2_all_summary'!M931)),4,3))</f>
        <v>4</v>
      </c>
      <c r="K932" s="39">
        <f>IF(ISNUMBER(SEARCH("Yes",'2_all_summary'!$H931)),IF(ISNUMBER(SEARCH("Yes",'2_all_summary'!N931)),1,2),IF(ISNUMBER(SEARCH("No",'2_all_summary'!N931)),4,3))</f>
        <v>4</v>
      </c>
      <c r="L932" s="39">
        <f>IF(ISNUMBER(SEARCH("Yes",'2_all_summary'!$H931)),IF(ISNUMBER(SEARCH("Yes",'2_all_summary'!O931)),1,2),IF(ISNUMBER(SEARCH("No",'2_all_summary'!O931)),4,3))</f>
        <v>4</v>
      </c>
      <c r="M932" s="39">
        <f>IF(ISNUMBER(SEARCH("Yes",'2_all_summary'!$H931)),IF(0&lt;'2_all_summary'!P931,1,2),IF(0='2_all_summary'!P931,4,3))</f>
        <v>4</v>
      </c>
      <c r="N932" s="39">
        <f>IF(ISNUMBER(SEARCH("Yes",'2_all_summary'!$H931)),IF(ISNUMBER(SEARCH("Yes",'2_all_summary'!Q931)),1,2),IF(ISNUMBER(SEARCH("No",'2_all_summary'!Q931)),4,3))</f>
        <v>4</v>
      </c>
      <c r="O932" s="39">
        <f>IF(ISNUMBER(SEARCH("Yes",'2_all_summary'!$H931)),IF(ISNUMBER(SEARCH("Yes",'2_all_summary'!R931)),1,2),IF(ISNUMBER(SEARCH("No",'2_all_summary'!R931)),4,3))</f>
        <v>4</v>
      </c>
      <c r="P932" s="39">
        <f>IF(ISNUMBER(SEARCH("Yes",'2_all_summary'!$H931)),IF(ISNUMBER(SEARCH("Yes",'2_all_summary'!S931)),1,2),IF(ISNUMBER(SEARCH("No",'2_all_summary'!S931)),4,3))</f>
        <v>4</v>
      </c>
      <c r="Q932" s="39">
        <f>IF(ISNUMBER(SEARCH("Yes",'2_all_summary'!$H931)),IF(0&lt;'2_all_summary'!T931,1,2),IF(0='2_all_summary'!T931,4,3))</f>
        <v>4</v>
      </c>
      <c r="R932" s="39">
        <f>IF(ISNUMBER(SEARCH("Yes",'2_all_summary'!$H931)),IF(ISNUMBER(SEARCH("Yes",'2_all_summary'!U931)),1,2),IF(ISNUMBER(SEARCH("No",'2_all_summary'!U931)),4,3))</f>
        <v>4</v>
      </c>
    </row>
    <row r="933" spans="7:18" x14ac:dyDescent="0.3">
      <c r="G933" s="53"/>
      <c r="H933" s="39" t="str">
        <f>'2_all_summary'!D932</f>
        <v>Alternatives to conventional management: Lessons from small-scale fisheries</v>
      </c>
      <c r="I933" s="39" t="str">
        <f>'2_all_summary'!E932</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933" s="39">
        <f>IF(ISNUMBER(SEARCH("Yes",'2_all_summary'!$H932)),IF(ISNUMBER(SEARCH("Yes",'2_all_summary'!M932)),1,2),IF(ISNUMBER(SEARCH("No",'2_all_summary'!M932)),4,3))</f>
        <v>1</v>
      </c>
      <c r="K933" s="39">
        <f>IF(ISNUMBER(SEARCH("Yes",'2_all_summary'!$H932)),IF(ISNUMBER(SEARCH("Yes",'2_all_summary'!N932)),1,2),IF(ISNUMBER(SEARCH("No",'2_all_summary'!N932)),4,3))</f>
        <v>2</v>
      </c>
      <c r="L933" s="39">
        <f>IF(ISNUMBER(SEARCH("Yes",'2_all_summary'!$H932)),IF(ISNUMBER(SEARCH("Yes",'2_all_summary'!O932)),1,2),IF(ISNUMBER(SEARCH("No",'2_all_summary'!O932)),4,3))</f>
        <v>1</v>
      </c>
      <c r="M933" s="39">
        <f>IF(ISNUMBER(SEARCH("Yes",'2_all_summary'!$H932)),IF(0&lt;'2_all_summary'!P932,1,2),IF(0='2_all_summary'!P932,4,3))</f>
        <v>1</v>
      </c>
      <c r="N933" s="39">
        <f>IF(ISNUMBER(SEARCH("Yes",'2_all_summary'!$H932)),IF(ISNUMBER(SEARCH("Yes",'2_all_summary'!Q932)),1,2),IF(ISNUMBER(SEARCH("No",'2_all_summary'!Q932)),4,3))</f>
        <v>1</v>
      </c>
      <c r="O933" s="39">
        <f>IF(ISNUMBER(SEARCH("Yes",'2_all_summary'!$H932)),IF(ISNUMBER(SEARCH("Yes",'2_all_summary'!R932)),1,2),IF(ISNUMBER(SEARCH("No",'2_all_summary'!R932)),4,3))</f>
        <v>2</v>
      </c>
      <c r="P933" s="39">
        <f>IF(ISNUMBER(SEARCH("Yes",'2_all_summary'!$H932)),IF(ISNUMBER(SEARCH("Yes",'2_all_summary'!S932)),1,2),IF(ISNUMBER(SEARCH("No",'2_all_summary'!S932)),4,3))</f>
        <v>1</v>
      </c>
      <c r="Q933" s="39">
        <f>IF(ISNUMBER(SEARCH("Yes",'2_all_summary'!$H932)),IF(0&lt;'2_all_summary'!T932,1,2),IF(0='2_all_summary'!T932,4,3))</f>
        <v>1</v>
      </c>
      <c r="R933" s="39">
        <f>IF(ISNUMBER(SEARCH("Yes",'2_all_summary'!$H932)),IF(ISNUMBER(SEARCH("Yes",'2_all_summary'!U932)),1,2),IF(ISNUMBER(SEARCH("No",'2_all_summary'!U932)),4,3))</f>
        <v>1</v>
      </c>
    </row>
    <row r="934" spans="7:18" x14ac:dyDescent="0.3">
      <c r="G934" s="53"/>
      <c r="H934" s="39" t="str">
        <f>'2_all_summary'!D933</f>
        <v>Sustaining Rocky Mountain landscapes: Science, policy, and management for the crown of the continent ecosystem</v>
      </c>
      <c r="I934" s="39" t="str">
        <f>'2_all_summary'!E933</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v>
      </c>
      <c r="J934" s="39">
        <f>IF(ISNUMBER(SEARCH("Yes",'2_all_summary'!$H933)),IF(ISNUMBER(SEARCH("Yes",'2_all_summary'!M933)),1,2),IF(ISNUMBER(SEARCH("No",'2_all_summary'!M933)),4,3))</f>
        <v>4</v>
      </c>
      <c r="K934" s="39">
        <f>IF(ISNUMBER(SEARCH("Yes",'2_all_summary'!$H933)),IF(ISNUMBER(SEARCH("Yes",'2_all_summary'!N933)),1,2),IF(ISNUMBER(SEARCH("No",'2_all_summary'!N933)),4,3))</f>
        <v>4</v>
      </c>
      <c r="L934" s="39">
        <f>IF(ISNUMBER(SEARCH("Yes",'2_all_summary'!$H933)),IF(ISNUMBER(SEARCH("Yes",'2_all_summary'!O933)),1,2),IF(ISNUMBER(SEARCH("No",'2_all_summary'!O933)),4,3))</f>
        <v>4</v>
      </c>
      <c r="M934" s="39">
        <f>IF(ISNUMBER(SEARCH("Yes",'2_all_summary'!$H933)),IF(0&lt;'2_all_summary'!P933,1,2),IF(0='2_all_summary'!P933,4,3))</f>
        <v>4</v>
      </c>
      <c r="N934" s="39">
        <f>IF(ISNUMBER(SEARCH("Yes",'2_all_summary'!$H933)),IF(ISNUMBER(SEARCH("Yes",'2_all_summary'!Q933)),1,2),IF(ISNUMBER(SEARCH("No",'2_all_summary'!Q933)),4,3))</f>
        <v>4</v>
      </c>
      <c r="O934" s="39">
        <f>IF(ISNUMBER(SEARCH("Yes",'2_all_summary'!$H933)),IF(ISNUMBER(SEARCH("Yes",'2_all_summary'!R933)),1,2),IF(ISNUMBER(SEARCH("No",'2_all_summary'!R933)),4,3))</f>
        <v>4</v>
      </c>
      <c r="P934" s="39">
        <f>IF(ISNUMBER(SEARCH("Yes",'2_all_summary'!$H933)),IF(ISNUMBER(SEARCH("Yes",'2_all_summary'!S933)),1,2),IF(ISNUMBER(SEARCH("No",'2_all_summary'!S933)),4,3))</f>
        <v>4</v>
      </c>
      <c r="Q934" s="39">
        <f>IF(ISNUMBER(SEARCH("Yes",'2_all_summary'!$H933)),IF(0&lt;'2_all_summary'!T933,1,2),IF(0='2_all_summary'!T933,4,3))</f>
        <v>4</v>
      </c>
      <c r="R934" s="39">
        <f>IF(ISNUMBER(SEARCH("Yes",'2_all_summary'!$H933)),IF(ISNUMBER(SEARCH("Yes",'2_all_summary'!U933)),1,2),IF(ISNUMBER(SEARCH("No",'2_all_summary'!U933)),4,3))</f>
        <v>4</v>
      </c>
    </row>
    <row r="935" spans="7:18" x14ac:dyDescent="0.3">
      <c r="G935" s="53"/>
      <c r="H935" s="39" t="str">
        <f>'2_all_summary'!D934</f>
        <v>The SOS pesca project: A multinational and intersectoral collaboration for sustainable fisheries, Marine conservation and improved quality of life in coastal communities</v>
      </c>
      <c r="I935" s="39" t="str">
        <f>'2_all_summary'!E934</f>
        <v>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v>
      </c>
      <c r="J935" s="39">
        <f>IF(ISNUMBER(SEARCH("Yes",'2_all_summary'!$H934)),IF(ISNUMBER(SEARCH("Yes",'2_all_summary'!M934)),1,2),IF(ISNUMBER(SEARCH("No",'2_all_summary'!M934)),4,3))</f>
        <v>4</v>
      </c>
      <c r="K935" s="39">
        <f>IF(ISNUMBER(SEARCH("Yes",'2_all_summary'!$H934)),IF(ISNUMBER(SEARCH("Yes",'2_all_summary'!N934)),1,2),IF(ISNUMBER(SEARCH("No",'2_all_summary'!N934)),4,3))</f>
        <v>4</v>
      </c>
      <c r="L935" s="39">
        <f>IF(ISNUMBER(SEARCH("Yes",'2_all_summary'!$H934)),IF(ISNUMBER(SEARCH("Yes",'2_all_summary'!O934)),1,2),IF(ISNUMBER(SEARCH("No",'2_all_summary'!O934)),4,3))</f>
        <v>4</v>
      </c>
      <c r="M935" s="39">
        <f>IF(ISNUMBER(SEARCH("Yes",'2_all_summary'!$H934)),IF(0&lt;'2_all_summary'!P934,1,2),IF(0='2_all_summary'!P934,4,3))</f>
        <v>4</v>
      </c>
      <c r="N935" s="39">
        <f>IF(ISNUMBER(SEARCH("Yes",'2_all_summary'!$H934)),IF(ISNUMBER(SEARCH("Yes",'2_all_summary'!Q934)),1,2),IF(ISNUMBER(SEARCH("No",'2_all_summary'!Q934)),4,3))</f>
        <v>4</v>
      </c>
      <c r="O935" s="39">
        <f>IF(ISNUMBER(SEARCH("Yes",'2_all_summary'!$H934)),IF(ISNUMBER(SEARCH("Yes",'2_all_summary'!R934)),1,2),IF(ISNUMBER(SEARCH("No",'2_all_summary'!R934)),4,3))</f>
        <v>4</v>
      </c>
      <c r="P935" s="39">
        <f>IF(ISNUMBER(SEARCH("Yes",'2_all_summary'!$H934)),IF(ISNUMBER(SEARCH("Yes",'2_all_summary'!S934)),1,2),IF(ISNUMBER(SEARCH("No",'2_all_summary'!S934)),4,3))</f>
        <v>4</v>
      </c>
      <c r="Q935" s="39">
        <f>IF(ISNUMBER(SEARCH("Yes",'2_all_summary'!$H934)),IF(0&lt;'2_all_summary'!T934,1,2),IF(0='2_all_summary'!T934,4,3))</f>
        <v>4</v>
      </c>
      <c r="R935" s="39">
        <f>IF(ISNUMBER(SEARCH("Yes",'2_all_summary'!$H934)),IF(ISNUMBER(SEARCH("Yes",'2_all_summary'!U934)),1,2),IF(ISNUMBER(SEARCH("No",'2_all_summary'!U934)),4,3))</f>
        <v>4</v>
      </c>
    </row>
    <row r="936" spans="7:18" x14ac:dyDescent="0.3">
      <c r="G936" s="53"/>
      <c r="H936" s="39" t="str">
        <f>'2_all_summary'!D935</f>
        <v>Climate change and food security in india: Adaptation strategies and major challenges</v>
      </c>
      <c r="I936" s="39" t="str">
        <f>'2_all_summary'!E935</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v>
      </c>
      <c r="J936" s="39">
        <f>IF(ISNUMBER(SEARCH("Yes",'2_all_summary'!$H935)),IF(ISNUMBER(SEARCH("Yes",'2_all_summary'!M935)),1,2),IF(ISNUMBER(SEARCH("No",'2_all_summary'!M935)),4,3))</f>
        <v>4</v>
      </c>
      <c r="K936" s="39">
        <f>IF(ISNUMBER(SEARCH("Yes",'2_all_summary'!$H935)),IF(ISNUMBER(SEARCH("Yes",'2_all_summary'!N935)),1,2),IF(ISNUMBER(SEARCH("No",'2_all_summary'!N935)),4,3))</f>
        <v>4</v>
      </c>
      <c r="L936" s="39">
        <f>IF(ISNUMBER(SEARCH("Yes",'2_all_summary'!$H935)),IF(ISNUMBER(SEARCH("Yes",'2_all_summary'!O935)),1,2),IF(ISNUMBER(SEARCH("No",'2_all_summary'!O935)),4,3))</f>
        <v>4</v>
      </c>
      <c r="M936" s="39">
        <f>IF(ISNUMBER(SEARCH("Yes",'2_all_summary'!$H935)),IF(0&lt;'2_all_summary'!P935,1,2),IF(0='2_all_summary'!P935,4,3))</f>
        <v>4</v>
      </c>
      <c r="N936" s="39">
        <f>IF(ISNUMBER(SEARCH("Yes",'2_all_summary'!$H935)),IF(ISNUMBER(SEARCH("Yes",'2_all_summary'!Q935)),1,2),IF(ISNUMBER(SEARCH("No",'2_all_summary'!Q935)),4,3))</f>
        <v>4</v>
      </c>
      <c r="O936" s="39">
        <f>IF(ISNUMBER(SEARCH("Yes",'2_all_summary'!$H935)),IF(ISNUMBER(SEARCH("Yes",'2_all_summary'!R935)),1,2),IF(ISNUMBER(SEARCH("No",'2_all_summary'!R935)),4,3))</f>
        <v>4</v>
      </c>
      <c r="P936" s="39">
        <f>IF(ISNUMBER(SEARCH("Yes",'2_all_summary'!$H935)),IF(ISNUMBER(SEARCH("Yes",'2_all_summary'!S935)),1,2),IF(ISNUMBER(SEARCH("No",'2_all_summary'!S935)),4,3))</f>
        <v>4</v>
      </c>
      <c r="Q936" s="39">
        <f>IF(ISNUMBER(SEARCH("Yes",'2_all_summary'!$H935)),IF(0&lt;'2_all_summary'!T935,1,2),IF(0='2_all_summary'!T935,4,3))</f>
        <v>4</v>
      </c>
      <c r="R936" s="39">
        <f>IF(ISNUMBER(SEARCH("Yes",'2_all_summary'!$H935)),IF(ISNUMBER(SEARCH("Yes",'2_all_summary'!U935)),1,2),IF(ISNUMBER(SEARCH("No",'2_all_summary'!U935)),4,3))</f>
        <v>4</v>
      </c>
    </row>
    <row r="937" spans="7:18" x14ac:dyDescent="0.3">
      <c r="G937" s="53"/>
      <c r="H937" s="39" t="str">
        <f>'2_all_summary'!D936</f>
        <v>Factors influencing success of marine protected areas in the Visayas, Philippines as related to increasing protected area coverage</v>
      </c>
      <c r="I937" s="39" t="str">
        <f>'2_all_summary'!E936</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v>
      </c>
      <c r="J937" s="39">
        <f>IF(ISNUMBER(SEARCH("Yes",'2_all_summary'!$H936)),IF(ISNUMBER(SEARCH("Yes",'2_all_summary'!M936)),1,2),IF(ISNUMBER(SEARCH("No",'2_all_summary'!M936)),4,3))</f>
        <v>4</v>
      </c>
      <c r="K937" s="39">
        <f>IF(ISNUMBER(SEARCH("Yes",'2_all_summary'!$H936)),IF(ISNUMBER(SEARCH("Yes",'2_all_summary'!N936)),1,2),IF(ISNUMBER(SEARCH("No",'2_all_summary'!N936)),4,3))</f>
        <v>4</v>
      </c>
      <c r="L937" s="39">
        <f>IF(ISNUMBER(SEARCH("Yes",'2_all_summary'!$H936)),IF(ISNUMBER(SEARCH("Yes",'2_all_summary'!O936)),1,2),IF(ISNUMBER(SEARCH("No",'2_all_summary'!O936)),4,3))</f>
        <v>4</v>
      </c>
      <c r="M937" s="39">
        <f>IF(ISNUMBER(SEARCH("Yes",'2_all_summary'!$H936)),IF(0&lt;'2_all_summary'!P936,1,2),IF(0='2_all_summary'!P936,4,3))</f>
        <v>4</v>
      </c>
      <c r="N937" s="39">
        <f>IF(ISNUMBER(SEARCH("Yes",'2_all_summary'!$H936)),IF(ISNUMBER(SEARCH("Yes",'2_all_summary'!Q936)),1,2),IF(ISNUMBER(SEARCH("No",'2_all_summary'!Q936)),4,3))</f>
        <v>4</v>
      </c>
      <c r="O937" s="39">
        <f>IF(ISNUMBER(SEARCH("Yes",'2_all_summary'!$H936)),IF(ISNUMBER(SEARCH("Yes",'2_all_summary'!R936)),1,2),IF(ISNUMBER(SEARCH("No",'2_all_summary'!R936)),4,3))</f>
        <v>4</v>
      </c>
      <c r="P937" s="39">
        <f>IF(ISNUMBER(SEARCH("Yes",'2_all_summary'!$H936)),IF(ISNUMBER(SEARCH("Yes",'2_all_summary'!S936)),1,2),IF(ISNUMBER(SEARCH("No",'2_all_summary'!S936)),4,3))</f>
        <v>4</v>
      </c>
      <c r="Q937" s="39">
        <f>IF(ISNUMBER(SEARCH("Yes",'2_all_summary'!$H936)),IF(0&lt;'2_all_summary'!T936,1,2),IF(0='2_all_summary'!T936,4,3))</f>
        <v>4</v>
      </c>
      <c r="R937" s="39">
        <f>IF(ISNUMBER(SEARCH("Yes",'2_all_summary'!$H936)),IF(ISNUMBER(SEARCH("Yes",'2_all_summary'!U936)),1,2),IF(ISNUMBER(SEARCH("No",'2_all_summary'!U936)),4,3))</f>
        <v>4</v>
      </c>
    </row>
    <row r="938" spans="7:18" x14ac:dyDescent="0.3">
      <c r="G938" s="53"/>
      <c r="H938" s="39" t="str">
        <f>'2_all_summary'!D937</f>
        <v>Trade-offs in values assigned to ecological goods and services associated with different coral reef management strategies</v>
      </c>
      <c r="I938" s="39" t="str">
        <f>'2_all_summary'!E937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v>
      </c>
      <c r="J938" s="39">
        <f>IF(ISNUMBER(SEARCH("Yes",'2_all_summary'!$H937)),IF(ISNUMBER(SEARCH("Yes",'2_all_summary'!M937)),1,2),IF(ISNUMBER(SEARCH("No",'2_all_summary'!M937)),4,3))</f>
        <v>4</v>
      </c>
      <c r="K938" s="39">
        <f>IF(ISNUMBER(SEARCH("Yes",'2_all_summary'!$H937)),IF(ISNUMBER(SEARCH("Yes",'2_all_summary'!N937)),1,2),IF(ISNUMBER(SEARCH("No",'2_all_summary'!N937)),4,3))</f>
        <v>4</v>
      </c>
      <c r="L938" s="39">
        <f>IF(ISNUMBER(SEARCH("Yes",'2_all_summary'!$H937)),IF(ISNUMBER(SEARCH("Yes",'2_all_summary'!O937)),1,2),IF(ISNUMBER(SEARCH("No",'2_all_summary'!O937)),4,3))</f>
        <v>4</v>
      </c>
      <c r="M938" s="39">
        <f>IF(ISNUMBER(SEARCH("Yes",'2_all_summary'!$H937)),IF(0&lt;'2_all_summary'!P937,1,2),IF(0='2_all_summary'!P937,4,3))</f>
        <v>4</v>
      </c>
      <c r="N938" s="39">
        <f>IF(ISNUMBER(SEARCH("Yes",'2_all_summary'!$H937)),IF(ISNUMBER(SEARCH("Yes",'2_all_summary'!Q937)),1,2),IF(ISNUMBER(SEARCH("No",'2_all_summary'!Q937)),4,3))</f>
        <v>4</v>
      </c>
      <c r="O938" s="39">
        <f>IF(ISNUMBER(SEARCH("Yes",'2_all_summary'!$H937)),IF(ISNUMBER(SEARCH("Yes",'2_all_summary'!R937)),1,2),IF(ISNUMBER(SEARCH("No",'2_all_summary'!R937)),4,3))</f>
        <v>4</v>
      </c>
      <c r="P938" s="39">
        <f>IF(ISNUMBER(SEARCH("Yes",'2_all_summary'!$H937)),IF(ISNUMBER(SEARCH("Yes",'2_all_summary'!S937)),1,2),IF(ISNUMBER(SEARCH("No",'2_all_summary'!S937)),4,3))</f>
        <v>4</v>
      </c>
      <c r="Q938" s="39">
        <f>IF(ISNUMBER(SEARCH("Yes",'2_all_summary'!$H937)),IF(0&lt;'2_all_summary'!T937,1,2),IF(0='2_all_summary'!T937,4,3))</f>
        <v>4</v>
      </c>
      <c r="R938" s="39">
        <f>IF(ISNUMBER(SEARCH("Yes",'2_all_summary'!$H937)),IF(ISNUMBER(SEARCH("Yes",'2_all_summary'!U937)),1,2),IF(ISNUMBER(SEARCH("No",'2_all_summary'!U937)),4,3))</f>
        <v>4</v>
      </c>
    </row>
    <row r="939" spans="7:18" x14ac:dyDescent="0.3">
      <c r="G939" s="53"/>
      <c r="H939" s="39" t="str">
        <f>'2_all_summary'!D938</f>
        <v>Local ecological knowledge of fisheries charts decline of sharks in data-poor regions</v>
      </c>
      <c r="I939" s="39" t="str">
        <f>'2_all_summary'!E938</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v>
      </c>
      <c r="J939" s="39">
        <f>IF(ISNUMBER(SEARCH("Yes",'2_all_summary'!$H938)),IF(ISNUMBER(SEARCH("Yes",'2_all_summary'!M938)),1,2),IF(ISNUMBER(SEARCH("No",'2_all_summary'!M938)),4,3))</f>
        <v>4</v>
      </c>
      <c r="K939" s="39">
        <f>IF(ISNUMBER(SEARCH("Yes",'2_all_summary'!$H938)),IF(ISNUMBER(SEARCH("Yes",'2_all_summary'!N938)),1,2),IF(ISNUMBER(SEARCH("No",'2_all_summary'!N938)),4,3))</f>
        <v>4</v>
      </c>
      <c r="L939" s="39">
        <f>IF(ISNUMBER(SEARCH("Yes",'2_all_summary'!$H938)),IF(ISNUMBER(SEARCH("Yes",'2_all_summary'!O938)),1,2),IF(ISNUMBER(SEARCH("No",'2_all_summary'!O938)),4,3))</f>
        <v>4</v>
      </c>
      <c r="M939" s="39">
        <f>IF(ISNUMBER(SEARCH("Yes",'2_all_summary'!$H938)),IF(0&lt;'2_all_summary'!P938,1,2),IF(0='2_all_summary'!P938,4,3))</f>
        <v>4</v>
      </c>
      <c r="N939" s="39">
        <f>IF(ISNUMBER(SEARCH("Yes",'2_all_summary'!$H938)),IF(ISNUMBER(SEARCH("Yes",'2_all_summary'!Q938)),1,2),IF(ISNUMBER(SEARCH("No",'2_all_summary'!Q938)),4,3))</f>
        <v>4</v>
      </c>
      <c r="O939" s="39">
        <f>IF(ISNUMBER(SEARCH("Yes",'2_all_summary'!$H938)),IF(ISNUMBER(SEARCH("Yes",'2_all_summary'!R938)),1,2),IF(ISNUMBER(SEARCH("No",'2_all_summary'!R938)),4,3))</f>
        <v>4</v>
      </c>
      <c r="P939" s="39">
        <f>IF(ISNUMBER(SEARCH("Yes",'2_all_summary'!$H938)),IF(ISNUMBER(SEARCH("Yes",'2_all_summary'!S938)),1,2),IF(ISNUMBER(SEARCH("No",'2_all_summary'!S938)),4,3))</f>
        <v>4</v>
      </c>
      <c r="Q939" s="39">
        <f>IF(ISNUMBER(SEARCH("Yes",'2_all_summary'!$H938)),IF(0&lt;'2_all_summary'!T938,1,2),IF(0='2_all_summary'!T938,4,3))</f>
        <v>4</v>
      </c>
      <c r="R939" s="39">
        <f>IF(ISNUMBER(SEARCH("Yes",'2_all_summary'!$H938)),IF(ISNUMBER(SEARCH("Yes",'2_all_summary'!U938)),1,2),IF(ISNUMBER(SEARCH("No",'2_all_summary'!U938)),4,3))</f>
        <v>4</v>
      </c>
    </row>
    <row r="940" spans="7:18" x14ac:dyDescent="0.3">
      <c r="G940" s="53"/>
      <c r="H940" s="39" t="str">
        <f>'2_all_summary'!D939</f>
        <v>Community-based stock enhancement and fisheries management of the Japanese Flounder in Fukushima, Japan</v>
      </c>
      <c r="I940" s="39" t="str">
        <f>'2_all_summary'!E939</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v>
      </c>
      <c r="J940" s="39">
        <f>IF(ISNUMBER(SEARCH("Yes",'2_all_summary'!$H939)),IF(ISNUMBER(SEARCH("Yes",'2_all_summary'!M939)),1,2),IF(ISNUMBER(SEARCH("No",'2_all_summary'!M939)),4,3))</f>
        <v>4</v>
      </c>
      <c r="K940" s="39">
        <f>IF(ISNUMBER(SEARCH("Yes",'2_all_summary'!$H939)),IF(ISNUMBER(SEARCH("Yes",'2_all_summary'!N939)),1,2),IF(ISNUMBER(SEARCH("No",'2_all_summary'!N939)),4,3))</f>
        <v>4</v>
      </c>
      <c r="L940" s="39">
        <f>IF(ISNUMBER(SEARCH("Yes",'2_all_summary'!$H939)),IF(ISNUMBER(SEARCH("Yes",'2_all_summary'!O939)),1,2),IF(ISNUMBER(SEARCH("No",'2_all_summary'!O939)),4,3))</f>
        <v>4</v>
      </c>
      <c r="M940" s="39">
        <f>IF(ISNUMBER(SEARCH("Yes",'2_all_summary'!$H939)),IF(0&lt;'2_all_summary'!P939,1,2),IF(0='2_all_summary'!P939,4,3))</f>
        <v>4</v>
      </c>
      <c r="N940" s="39">
        <f>IF(ISNUMBER(SEARCH("Yes",'2_all_summary'!$H939)),IF(ISNUMBER(SEARCH("Yes",'2_all_summary'!Q939)),1,2),IF(ISNUMBER(SEARCH("No",'2_all_summary'!Q939)),4,3))</f>
        <v>4</v>
      </c>
      <c r="O940" s="39">
        <f>IF(ISNUMBER(SEARCH("Yes",'2_all_summary'!$H939)),IF(ISNUMBER(SEARCH("Yes",'2_all_summary'!R939)),1,2),IF(ISNUMBER(SEARCH("No",'2_all_summary'!R939)),4,3))</f>
        <v>4</v>
      </c>
      <c r="P940" s="39">
        <f>IF(ISNUMBER(SEARCH("Yes",'2_all_summary'!$H939)),IF(ISNUMBER(SEARCH("Yes",'2_all_summary'!S939)),1,2),IF(ISNUMBER(SEARCH("No",'2_all_summary'!S939)),4,3))</f>
        <v>4</v>
      </c>
      <c r="Q940" s="39">
        <f>IF(ISNUMBER(SEARCH("Yes",'2_all_summary'!$H939)),IF(0&lt;'2_all_summary'!T939,1,2),IF(0='2_all_summary'!T939,4,3))</f>
        <v>4</v>
      </c>
      <c r="R940" s="39">
        <f>IF(ISNUMBER(SEARCH("Yes",'2_all_summary'!$H939)),IF(ISNUMBER(SEARCH("Yes",'2_all_summary'!U939)),1,2),IF(ISNUMBER(SEARCH("No",'2_all_summary'!U939)),4,3))</f>
        <v>4</v>
      </c>
    </row>
    <row r="941" spans="7:18" x14ac:dyDescent="0.3">
      <c r="G941" s="53"/>
      <c r="H941" s="39" t="str">
        <f>'2_all_summary'!D940</f>
        <v>Community-based habitat restoration program</v>
      </c>
      <c r="I941" s="39" t="str">
        <f>'2_all_summary'!E940</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941" s="39">
        <f>IF(ISNUMBER(SEARCH("Yes",'2_all_summary'!$H940)),IF(ISNUMBER(SEARCH("Yes",'2_all_summary'!M940)),1,2),IF(ISNUMBER(SEARCH("No",'2_all_summary'!M940)),4,3))</f>
        <v>4</v>
      </c>
      <c r="K941" s="39">
        <f>IF(ISNUMBER(SEARCH("Yes",'2_all_summary'!$H940)),IF(ISNUMBER(SEARCH("Yes",'2_all_summary'!N940)),1,2),IF(ISNUMBER(SEARCH("No",'2_all_summary'!N940)),4,3))</f>
        <v>4</v>
      </c>
      <c r="L941" s="39">
        <f>IF(ISNUMBER(SEARCH("Yes",'2_all_summary'!$H940)),IF(ISNUMBER(SEARCH("Yes",'2_all_summary'!O940)),1,2),IF(ISNUMBER(SEARCH("No",'2_all_summary'!O940)),4,3))</f>
        <v>4</v>
      </c>
      <c r="M941" s="39">
        <f>IF(ISNUMBER(SEARCH("Yes",'2_all_summary'!$H940)),IF(0&lt;'2_all_summary'!P940,1,2),IF(0='2_all_summary'!P940,4,3))</f>
        <v>4</v>
      </c>
      <c r="N941" s="39">
        <f>IF(ISNUMBER(SEARCH("Yes",'2_all_summary'!$H940)),IF(ISNUMBER(SEARCH("Yes",'2_all_summary'!Q940)),1,2),IF(ISNUMBER(SEARCH("No",'2_all_summary'!Q940)),4,3))</f>
        <v>4</v>
      </c>
      <c r="O941" s="39">
        <f>IF(ISNUMBER(SEARCH("Yes",'2_all_summary'!$H940)),IF(ISNUMBER(SEARCH("Yes",'2_all_summary'!R940)),1,2),IF(ISNUMBER(SEARCH("No",'2_all_summary'!R940)),4,3))</f>
        <v>4</v>
      </c>
      <c r="P941" s="39">
        <f>IF(ISNUMBER(SEARCH("Yes",'2_all_summary'!$H940)),IF(ISNUMBER(SEARCH("Yes",'2_all_summary'!S940)),1,2),IF(ISNUMBER(SEARCH("No",'2_all_summary'!S940)),4,3))</f>
        <v>4</v>
      </c>
      <c r="Q941" s="39">
        <f>IF(ISNUMBER(SEARCH("Yes",'2_all_summary'!$H940)),IF(0&lt;'2_all_summary'!T940,1,2),IF(0='2_all_summary'!T940,4,3))</f>
        <v>4</v>
      </c>
      <c r="R941" s="39">
        <f>IF(ISNUMBER(SEARCH("Yes",'2_all_summary'!$H940)),IF(ISNUMBER(SEARCH("Yes",'2_all_summary'!U940)),1,2),IF(ISNUMBER(SEARCH("No",'2_all_summary'!U940)),4,3))</f>
        <v>4</v>
      </c>
    </row>
    <row r="942" spans="7:18" x14ac:dyDescent="0.3">
      <c r="G942" s="53"/>
      <c r="H942" s="39" t="str">
        <f>'2_all_summary'!D941</f>
        <v>Implementing Isang Bagsak:Community-Based Coastal Resource Management in Central Viet Nam</v>
      </c>
      <c r="I942" s="39" t="str">
        <f>'2_all_summary'!E941</f>
        <v>[No abstract available]</v>
      </c>
      <c r="J942" s="39">
        <f>IF(ISNUMBER(SEARCH("Yes",'2_all_summary'!$H941)),IF(ISNUMBER(SEARCH("Yes",'2_all_summary'!M941)),1,2),IF(ISNUMBER(SEARCH("No",'2_all_summary'!M941)),4,3))</f>
        <v>4</v>
      </c>
      <c r="K942" s="39">
        <f>IF(ISNUMBER(SEARCH("Yes",'2_all_summary'!$H941)),IF(ISNUMBER(SEARCH("Yes",'2_all_summary'!N941)),1,2),IF(ISNUMBER(SEARCH("No",'2_all_summary'!N941)),4,3))</f>
        <v>4</v>
      </c>
      <c r="L942" s="39">
        <f>IF(ISNUMBER(SEARCH("Yes",'2_all_summary'!$H941)),IF(ISNUMBER(SEARCH("Yes",'2_all_summary'!O941)),1,2),IF(ISNUMBER(SEARCH("No",'2_all_summary'!O941)),4,3))</f>
        <v>4</v>
      </c>
      <c r="M942" s="39">
        <f>IF(ISNUMBER(SEARCH("Yes",'2_all_summary'!$H941)),IF(0&lt;'2_all_summary'!P941,1,2),IF(0='2_all_summary'!P941,4,3))</f>
        <v>4</v>
      </c>
      <c r="N942" s="39">
        <f>IF(ISNUMBER(SEARCH("Yes",'2_all_summary'!$H941)),IF(ISNUMBER(SEARCH("Yes",'2_all_summary'!Q941)),1,2),IF(ISNUMBER(SEARCH("No",'2_all_summary'!Q941)),4,3))</f>
        <v>4</v>
      </c>
      <c r="O942" s="39">
        <f>IF(ISNUMBER(SEARCH("Yes",'2_all_summary'!$H941)),IF(ISNUMBER(SEARCH("Yes",'2_all_summary'!R941)),1,2),IF(ISNUMBER(SEARCH("No",'2_all_summary'!R941)),4,3))</f>
        <v>4</v>
      </c>
      <c r="P942" s="39">
        <f>IF(ISNUMBER(SEARCH("Yes",'2_all_summary'!$H941)),IF(ISNUMBER(SEARCH("Yes",'2_all_summary'!S941)),1,2),IF(ISNUMBER(SEARCH("No",'2_all_summary'!S941)),4,3))</f>
        <v>4</v>
      </c>
      <c r="Q942" s="39">
        <f>IF(ISNUMBER(SEARCH("Yes",'2_all_summary'!$H941)),IF(0&lt;'2_all_summary'!T941,1,2),IF(0='2_all_summary'!T941,4,3))</f>
        <v>4</v>
      </c>
      <c r="R942" s="39">
        <f>IF(ISNUMBER(SEARCH("Yes",'2_all_summary'!$H941)),IF(ISNUMBER(SEARCH("Yes",'2_all_summary'!U941)),1,2),IF(ISNUMBER(SEARCH("No",'2_all_summary'!U941)),4,3))</f>
        <v>4</v>
      </c>
    </row>
    <row r="943" spans="7:18" x14ac:dyDescent="0.3">
      <c r="G943" s="53"/>
      <c r="H943" s="39" t="str">
        <f>'2_all_summary'!D942</f>
        <v>Customary marine resource knowledge and use in contemporary Hawai'i</v>
      </c>
      <c r="I943" s="39" t="str">
        <f>'2_all_summary'!E942</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v>
      </c>
      <c r="J943" s="39">
        <f>IF(ISNUMBER(SEARCH("Yes",'2_all_summary'!$H942)),IF(ISNUMBER(SEARCH("Yes",'2_all_summary'!M942)),1,2),IF(ISNUMBER(SEARCH("No",'2_all_summary'!M942)),4,3))</f>
        <v>4</v>
      </c>
      <c r="K943" s="39">
        <f>IF(ISNUMBER(SEARCH("Yes",'2_all_summary'!$H942)),IF(ISNUMBER(SEARCH("Yes",'2_all_summary'!N942)),1,2),IF(ISNUMBER(SEARCH("No",'2_all_summary'!N942)),4,3))</f>
        <v>4</v>
      </c>
      <c r="L943" s="39">
        <f>IF(ISNUMBER(SEARCH("Yes",'2_all_summary'!$H942)),IF(ISNUMBER(SEARCH("Yes",'2_all_summary'!O942)),1,2),IF(ISNUMBER(SEARCH("No",'2_all_summary'!O942)),4,3))</f>
        <v>4</v>
      </c>
      <c r="M943" s="39">
        <f>IF(ISNUMBER(SEARCH("Yes",'2_all_summary'!$H942)),IF(0&lt;'2_all_summary'!P942,1,2),IF(0='2_all_summary'!P942,4,3))</f>
        <v>4</v>
      </c>
      <c r="N943" s="39">
        <f>IF(ISNUMBER(SEARCH("Yes",'2_all_summary'!$H942)),IF(ISNUMBER(SEARCH("Yes",'2_all_summary'!Q942)),1,2),IF(ISNUMBER(SEARCH("No",'2_all_summary'!Q942)),4,3))</f>
        <v>4</v>
      </c>
      <c r="O943" s="39">
        <f>IF(ISNUMBER(SEARCH("Yes",'2_all_summary'!$H942)),IF(ISNUMBER(SEARCH("Yes",'2_all_summary'!R942)),1,2),IF(ISNUMBER(SEARCH("No",'2_all_summary'!R942)),4,3))</f>
        <v>4</v>
      </c>
      <c r="P943" s="39">
        <f>IF(ISNUMBER(SEARCH("Yes",'2_all_summary'!$H942)),IF(ISNUMBER(SEARCH("Yes",'2_all_summary'!S942)),1,2),IF(ISNUMBER(SEARCH("No",'2_all_summary'!S942)),4,3))</f>
        <v>4</v>
      </c>
      <c r="Q943" s="39">
        <f>IF(ISNUMBER(SEARCH("Yes",'2_all_summary'!$H942)),IF(0&lt;'2_all_summary'!T942,1,2),IF(0='2_all_summary'!T942,4,3))</f>
        <v>4</v>
      </c>
      <c r="R943" s="39">
        <f>IF(ISNUMBER(SEARCH("Yes",'2_all_summary'!$H942)),IF(ISNUMBER(SEARCH("Yes",'2_all_summary'!U942)),1,2),IF(ISNUMBER(SEARCH("No",'2_all_summary'!U942)),4,3))</f>
        <v>4</v>
      </c>
    </row>
    <row r="944" spans="7:18" x14ac:dyDescent="0.3">
      <c r="G944" s="53"/>
      <c r="H944" s="39" t="str">
        <f>'2_all_summary'!D943</f>
        <v>Clustering of the Adult Population According to Behavioural Health Risk Factors as the Focus of Community-Based Public Health Interventions in Poland</v>
      </c>
      <c r="I944" s="39" t="str">
        <f>'2_all_summary'!E943</f>
        <v>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v>
      </c>
      <c r="J944" s="39">
        <f>IF(ISNUMBER(SEARCH("Yes",'2_all_summary'!$H943)),IF(ISNUMBER(SEARCH("Yes",'2_all_summary'!M943)),1,2),IF(ISNUMBER(SEARCH("No",'2_all_summary'!M943)),4,3))</f>
        <v>4</v>
      </c>
      <c r="K944" s="39">
        <f>IF(ISNUMBER(SEARCH("Yes",'2_all_summary'!$H943)),IF(ISNUMBER(SEARCH("Yes",'2_all_summary'!N943)),1,2),IF(ISNUMBER(SEARCH("No",'2_all_summary'!N943)),4,3))</f>
        <v>4</v>
      </c>
      <c r="L944" s="39">
        <f>IF(ISNUMBER(SEARCH("Yes",'2_all_summary'!$H943)),IF(ISNUMBER(SEARCH("Yes",'2_all_summary'!O943)),1,2),IF(ISNUMBER(SEARCH("No",'2_all_summary'!O943)),4,3))</f>
        <v>4</v>
      </c>
      <c r="M944" s="39">
        <f>IF(ISNUMBER(SEARCH("Yes",'2_all_summary'!$H943)),IF(0&lt;'2_all_summary'!P943,1,2),IF(0='2_all_summary'!P943,4,3))</f>
        <v>4</v>
      </c>
      <c r="N944" s="39">
        <f>IF(ISNUMBER(SEARCH("Yes",'2_all_summary'!$H943)),IF(ISNUMBER(SEARCH("Yes",'2_all_summary'!Q943)),1,2),IF(ISNUMBER(SEARCH("No",'2_all_summary'!Q943)),4,3))</f>
        <v>4</v>
      </c>
      <c r="O944" s="39">
        <f>IF(ISNUMBER(SEARCH("Yes",'2_all_summary'!$H943)),IF(ISNUMBER(SEARCH("Yes",'2_all_summary'!R943)),1,2),IF(ISNUMBER(SEARCH("No",'2_all_summary'!R943)),4,3))</f>
        <v>4</v>
      </c>
      <c r="P944" s="39">
        <f>IF(ISNUMBER(SEARCH("Yes",'2_all_summary'!$H943)),IF(ISNUMBER(SEARCH("Yes",'2_all_summary'!S943)),1,2),IF(ISNUMBER(SEARCH("No",'2_all_summary'!S943)),4,3))</f>
        <v>4</v>
      </c>
      <c r="Q944" s="39">
        <f>IF(ISNUMBER(SEARCH("Yes",'2_all_summary'!$H943)),IF(0&lt;'2_all_summary'!T943,1,2),IF(0='2_all_summary'!T943,4,3))</f>
        <v>4</v>
      </c>
      <c r="R944" s="39">
        <f>IF(ISNUMBER(SEARCH("Yes",'2_all_summary'!$H943)),IF(ISNUMBER(SEARCH("Yes",'2_all_summary'!U943)),1,2),IF(ISNUMBER(SEARCH("No",'2_all_summary'!U943)),4,3))</f>
        <v>4</v>
      </c>
    </row>
    <row r="945" spans="7:18" x14ac:dyDescent="0.3">
      <c r="G945" s="53"/>
      <c r="H945" s="39" t="str">
        <f>'2_all_summary'!D944</f>
        <v>Trialling the use of smartphones as a tool to address gaps in small-scale fisheries catch data in southwest Madagascar</v>
      </c>
      <c r="I945" s="39" t="str">
        <f>'2_all_summary'!E944</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v>
      </c>
      <c r="J945" s="39">
        <f>IF(ISNUMBER(SEARCH("Yes",'2_all_summary'!$H944)),IF(ISNUMBER(SEARCH("Yes",'2_all_summary'!M944)),1,2),IF(ISNUMBER(SEARCH("No",'2_all_summary'!M944)),4,3))</f>
        <v>4</v>
      </c>
      <c r="K945" s="39">
        <f>IF(ISNUMBER(SEARCH("Yes",'2_all_summary'!$H944)),IF(ISNUMBER(SEARCH("Yes",'2_all_summary'!N944)),1,2),IF(ISNUMBER(SEARCH("No",'2_all_summary'!N944)),4,3))</f>
        <v>4</v>
      </c>
      <c r="L945" s="39">
        <f>IF(ISNUMBER(SEARCH("Yes",'2_all_summary'!$H944)),IF(ISNUMBER(SEARCH("Yes",'2_all_summary'!O944)),1,2),IF(ISNUMBER(SEARCH("No",'2_all_summary'!O944)),4,3))</f>
        <v>4</v>
      </c>
      <c r="M945" s="39">
        <f>IF(ISNUMBER(SEARCH("Yes",'2_all_summary'!$H944)),IF(0&lt;'2_all_summary'!P944,1,2),IF(0='2_all_summary'!P944,4,3))</f>
        <v>4</v>
      </c>
      <c r="N945" s="39">
        <f>IF(ISNUMBER(SEARCH("Yes",'2_all_summary'!$H944)),IF(ISNUMBER(SEARCH("Yes",'2_all_summary'!Q944)),1,2),IF(ISNUMBER(SEARCH("No",'2_all_summary'!Q944)),4,3))</f>
        <v>4</v>
      </c>
      <c r="O945" s="39">
        <f>IF(ISNUMBER(SEARCH("Yes",'2_all_summary'!$H944)),IF(ISNUMBER(SEARCH("Yes",'2_all_summary'!R944)),1,2),IF(ISNUMBER(SEARCH("No",'2_all_summary'!R944)),4,3))</f>
        <v>4</v>
      </c>
      <c r="P945" s="39">
        <f>IF(ISNUMBER(SEARCH("Yes",'2_all_summary'!$H944)),IF(ISNUMBER(SEARCH("Yes",'2_all_summary'!S944)),1,2),IF(ISNUMBER(SEARCH("No",'2_all_summary'!S944)),4,3))</f>
        <v>4</v>
      </c>
      <c r="Q945" s="39">
        <f>IF(ISNUMBER(SEARCH("Yes",'2_all_summary'!$H944)),IF(0&lt;'2_all_summary'!T944,1,2),IF(0='2_all_summary'!T944,4,3))</f>
        <v>4</v>
      </c>
      <c r="R945" s="39">
        <f>IF(ISNUMBER(SEARCH("Yes",'2_all_summary'!$H944)),IF(ISNUMBER(SEARCH("Yes",'2_all_summary'!U944)),1,2),IF(ISNUMBER(SEARCH("No",'2_all_summary'!U944)),4,3))</f>
        <v>4</v>
      </c>
    </row>
    <row r="946" spans="7:18" x14ac:dyDescent="0.3">
      <c r="G946" s="53"/>
      <c r="H946" s="39" t="str">
        <f>'2_all_summary'!D945</f>
        <v>Effects of community-based management on amazon river turtles: A case study of podocnemis sextuberculata in the Lower Amazon Floodplain, ParÃ¡, Brazil</v>
      </c>
      <c r="I946" s="39" t="str">
        <f>'2_all_summary'!E945</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v>
      </c>
      <c r="J946" s="39">
        <f>IF(ISNUMBER(SEARCH("Yes",'2_all_summary'!$H945)),IF(ISNUMBER(SEARCH("Yes",'2_all_summary'!M945)),1,2),IF(ISNUMBER(SEARCH("No",'2_all_summary'!M945)),4,3))</f>
        <v>4</v>
      </c>
      <c r="K946" s="39">
        <f>IF(ISNUMBER(SEARCH("Yes",'2_all_summary'!$H945)),IF(ISNUMBER(SEARCH("Yes",'2_all_summary'!N945)),1,2),IF(ISNUMBER(SEARCH("No",'2_all_summary'!N945)),4,3))</f>
        <v>4</v>
      </c>
      <c r="L946" s="39">
        <f>IF(ISNUMBER(SEARCH("Yes",'2_all_summary'!$H945)),IF(ISNUMBER(SEARCH("Yes",'2_all_summary'!O945)),1,2),IF(ISNUMBER(SEARCH("No",'2_all_summary'!O945)),4,3))</f>
        <v>4</v>
      </c>
      <c r="M946" s="39">
        <f>IF(ISNUMBER(SEARCH("Yes",'2_all_summary'!$H945)),IF(0&lt;'2_all_summary'!P945,1,2),IF(0='2_all_summary'!P945,4,3))</f>
        <v>4</v>
      </c>
      <c r="N946" s="39">
        <f>IF(ISNUMBER(SEARCH("Yes",'2_all_summary'!$H945)),IF(ISNUMBER(SEARCH("Yes",'2_all_summary'!Q945)),1,2),IF(ISNUMBER(SEARCH("No",'2_all_summary'!Q945)),4,3))</f>
        <v>4</v>
      </c>
      <c r="O946" s="39">
        <f>IF(ISNUMBER(SEARCH("Yes",'2_all_summary'!$H945)),IF(ISNUMBER(SEARCH("Yes",'2_all_summary'!R945)),1,2),IF(ISNUMBER(SEARCH("No",'2_all_summary'!R945)),4,3))</f>
        <v>4</v>
      </c>
      <c r="P946" s="39">
        <f>IF(ISNUMBER(SEARCH("Yes",'2_all_summary'!$H945)),IF(ISNUMBER(SEARCH("Yes",'2_all_summary'!S945)),1,2),IF(ISNUMBER(SEARCH("No",'2_all_summary'!S945)),4,3))</f>
        <v>4</v>
      </c>
      <c r="Q946" s="39">
        <f>IF(ISNUMBER(SEARCH("Yes",'2_all_summary'!$H945)),IF(0&lt;'2_all_summary'!T945,1,2),IF(0='2_all_summary'!T945,4,3))</f>
        <v>4</v>
      </c>
      <c r="R946" s="39">
        <f>IF(ISNUMBER(SEARCH("Yes",'2_all_summary'!$H945)),IF(ISNUMBER(SEARCH("Yes",'2_all_summary'!U945)),1,2),IF(ISNUMBER(SEARCH("No",'2_all_summary'!U945)),4,3))</f>
        <v>4</v>
      </c>
    </row>
    <row r="947" spans="7:18" x14ac:dyDescent="0.3">
      <c r="G947" s="53"/>
      <c r="H947" s="39" t="str">
        <f>'2_all_summary'!D946</f>
        <v>The reimplementation of the Ra'ui: Coral reef management in Rarotonga, Cook Islands</v>
      </c>
      <c r="I947" s="39" t="str">
        <f>'2_all_summary'!E946</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947" s="39">
        <f>IF(ISNUMBER(SEARCH("Yes",'2_all_summary'!$H946)),IF(ISNUMBER(SEARCH("Yes",'2_all_summary'!M946)),1,2),IF(ISNUMBER(SEARCH("No",'2_all_summary'!M946)),4,3))</f>
        <v>1</v>
      </c>
      <c r="K947" s="39">
        <f>IF(ISNUMBER(SEARCH("Yes",'2_all_summary'!$H946)),IF(ISNUMBER(SEARCH("Yes",'2_all_summary'!N946)),1,2),IF(ISNUMBER(SEARCH("No",'2_all_summary'!N946)),4,3))</f>
        <v>1</v>
      </c>
      <c r="L947" s="39">
        <f>IF(ISNUMBER(SEARCH("Yes",'2_all_summary'!$H946)),IF(ISNUMBER(SEARCH("Yes",'2_all_summary'!O946)),1,2),IF(ISNUMBER(SEARCH("No",'2_all_summary'!O946)),4,3))</f>
        <v>1</v>
      </c>
      <c r="M947" s="39">
        <f>IF(ISNUMBER(SEARCH("Yes",'2_all_summary'!$H946)),IF(0&lt;'2_all_summary'!P946,1,2),IF(0='2_all_summary'!P946,4,3))</f>
        <v>1</v>
      </c>
      <c r="N947" s="39">
        <f>IF(ISNUMBER(SEARCH("Yes",'2_all_summary'!$H946)),IF(ISNUMBER(SEARCH("Yes",'2_all_summary'!Q946)),1,2),IF(ISNUMBER(SEARCH("No",'2_all_summary'!Q946)),4,3))</f>
        <v>1</v>
      </c>
      <c r="O947" s="39">
        <f>IF(ISNUMBER(SEARCH("Yes",'2_all_summary'!$H946)),IF(ISNUMBER(SEARCH("Yes",'2_all_summary'!R946)),1,2),IF(ISNUMBER(SEARCH("No",'2_all_summary'!R946)),4,3))</f>
        <v>1</v>
      </c>
      <c r="P947" s="39">
        <f>IF(ISNUMBER(SEARCH("Yes",'2_all_summary'!$H946)),IF(ISNUMBER(SEARCH("Yes",'2_all_summary'!S946)),1,2),IF(ISNUMBER(SEARCH("No",'2_all_summary'!S946)),4,3))</f>
        <v>1</v>
      </c>
      <c r="Q947" s="39">
        <f>IF(ISNUMBER(SEARCH("Yes",'2_all_summary'!$H946)),IF(0&lt;'2_all_summary'!T946,1,2),IF(0='2_all_summary'!T946,4,3))</f>
        <v>1</v>
      </c>
      <c r="R947" s="39">
        <f>IF(ISNUMBER(SEARCH("Yes",'2_all_summary'!$H946)),IF(ISNUMBER(SEARCH("Yes",'2_all_summary'!U946)),1,2),IF(ISNUMBER(SEARCH("No",'2_all_summary'!U946)),4,3))</f>
        <v>1</v>
      </c>
    </row>
    <row r="948" spans="7:18" x14ac:dyDescent="0.3">
      <c r="G948" s="53"/>
      <c r="H948" s="39" t="str">
        <f>'2_all_summary'!D947</f>
        <v>Evaluating community fishery management using Fishers' perceptions in the Tonle Sap lake of Cambodia</v>
      </c>
      <c r="I948" s="39" t="str">
        <f>'2_all_summary'!E947</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v>
      </c>
      <c r="J948" s="39">
        <f>IF(ISNUMBER(SEARCH("Yes",'2_all_summary'!$H947)),IF(ISNUMBER(SEARCH("Yes",'2_all_summary'!M947)),1,2),IF(ISNUMBER(SEARCH("No",'2_all_summary'!M947)),4,3))</f>
        <v>4</v>
      </c>
      <c r="K948" s="39">
        <f>IF(ISNUMBER(SEARCH("Yes",'2_all_summary'!$H947)),IF(ISNUMBER(SEARCH("Yes",'2_all_summary'!N947)),1,2),IF(ISNUMBER(SEARCH("No",'2_all_summary'!N947)),4,3))</f>
        <v>4</v>
      </c>
      <c r="L948" s="39">
        <f>IF(ISNUMBER(SEARCH("Yes",'2_all_summary'!$H947)),IF(ISNUMBER(SEARCH("Yes",'2_all_summary'!O947)),1,2),IF(ISNUMBER(SEARCH("No",'2_all_summary'!O947)),4,3))</f>
        <v>4</v>
      </c>
      <c r="M948" s="39">
        <f>IF(ISNUMBER(SEARCH("Yes",'2_all_summary'!$H947)),IF(0&lt;'2_all_summary'!P947,1,2),IF(0='2_all_summary'!P947,4,3))</f>
        <v>4</v>
      </c>
      <c r="N948" s="39">
        <f>IF(ISNUMBER(SEARCH("Yes",'2_all_summary'!$H947)),IF(ISNUMBER(SEARCH("Yes",'2_all_summary'!Q947)),1,2),IF(ISNUMBER(SEARCH("No",'2_all_summary'!Q947)),4,3))</f>
        <v>4</v>
      </c>
      <c r="O948" s="39">
        <f>IF(ISNUMBER(SEARCH("Yes",'2_all_summary'!$H947)),IF(ISNUMBER(SEARCH("Yes",'2_all_summary'!R947)),1,2),IF(ISNUMBER(SEARCH("No",'2_all_summary'!R947)),4,3))</f>
        <v>4</v>
      </c>
      <c r="P948" s="39">
        <f>IF(ISNUMBER(SEARCH("Yes",'2_all_summary'!$H947)),IF(ISNUMBER(SEARCH("Yes",'2_all_summary'!S947)),1,2),IF(ISNUMBER(SEARCH("No",'2_all_summary'!S947)),4,3))</f>
        <v>4</v>
      </c>
      <c r="Q948" s="39">
        <f>IF(ISNUMBER(SEARCH("Yes",'2_all_summary'!$H947)),IF(0&lt;'2_all_summary'!T947,1,2),IF(0='2_all_summary'!T947,4,3))</f>
        <v>4</v>
      </c>
      <c r="R948" s="39">
        <f>IF(ISNUMBER(SEARCH("Yes",'2_all_summary'!$H947)),IF(ISNUMBER(SEARCH("Yes",'2_all_summary'!U947)),1,2),IF(ISNUMBER(SEARCH("No",'2_all_summary'!U947)),4,3))</f>
        <v>4</v>
      </c>
    </row>
    <row r="949" spans="7:18" x14ac:dyDescent="0.3">
      <c r="G949" s="53"/>
      <c r="H949" s="39" t="str">
        <f>'2_all_summary'!D948</f>
        <v>Fishing dynamics associated with periodically harvested marine closures</v>
      </c>
      <c r="I949" s="39" t="str">
        <f>'2_all_summary'!E948</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949" s="39">
        <f>IF(ISNUMBER(SEARCH("Yes",'2_all_summary'!$H948)),IF(ISNUMBER(SEARCH("Yes",'2_all_summary'!M948)),1,2),IF(ISNUMBER(SEARCH("No",'2_all_summary'!M948)),4,3))</f>
        <v>1</v>
      </c>
      <c r="K949" s="39">
        <f>IF(ISNUMBER(SEARCH("Yes",'2_all_summary'!$H948)),IF(ISNUMBER(SEARCH("Yes",'2_all_summary'!N948)),1,2),IF(ISNUMBER(SEARCH("No",'2_all_summary'!N948)),4,3))</f>
        <v>1</v>
      </c>
      <c r="L949" s="39">
        <f>IF(ISNUMBER(SEARCH("Yes",'2_all_summary'!$H948)),IF(ISNUMBER(SEARCH("Yes",'2_all_summary'!O948)),1,2),IF(ISNUMBER(SEARCH("No",'2_all_summary'!O948)),4,3))</f>
        <v>1</v>
      </c>
      <c r="M949" s="39">
        <f>IF(ISNUMBER(SEARCH("Yes",'2_all_summary'!$H948)),IF(0&lt;'2_all_summary'!P948,1,2),IF(0='2_all_summary'!P948,4,3))</f>
        <v>1</v>
      </c>
      <c r="N949" s="39">
        <f>IF(ISNUMBER(SEARCH("Yes",'2_all_summary'!$H948)),IF(ISNUMBER(SEARCH("Yes",'2_all_summary'!Q948)),1,2),IF(ISNUMBER(SEARCH("No",'2_all_summary'!Q948)),4,3))</f>
        <v>1</v>
      </c>
      <c r="O949" s="39">
        <f>IF(ISNUMBER(SEARCH("Yes",'2_all_summary'!$H948)),IF(ISNUMBER(SEARCH("Yes",'2_all_summary'!R948)),1,2),IF(ISNUMBER(SEARCH("No",'2_all_summary'!R948)),4,3))</f>
        <v>1</v>
      </c>
      <c r="P949" s="39">
        <f>IF(ISNUMBER(SEARCH("Yes",'2_all_summary'!$H948)),IF(ISNUMBER(SEARCH("Yes",'2_all_summary'!S948)),1,2),IF(ISNUMBER(SEARCH("No",'2_all_summary'!S948)),4,3))</f>
        <v>1</v>
      </c>
      <c r="Q949" s="39">
        <f>IF(ISNUMBER(SEARCH("Yes",'2_all_summary'!$H948)),IF(0&lt;'2_all_summary'!T948,1,2),IF(0='2_all_summary'!T948,4,3))</f>
        <v>1</v>
      </c>
      <c r="R949" s="39">
        <f>IF(ISNUMBER(SEARCH("Yes",'2_all_summary'!$H948)),IF(ISNUMBER(SEARCH("Yes",'2_all_summary'!U948)),1,2),IF(ISNUMBER(SEARCH("No",'2_all_summary'!U948)),4,3))</f>
        <v>1</v>
      </c>
    </row>
    <row r="950" spans="7:18" x14ac:dyDescent="0.3">
      <c r="G950" s="53"/>
      <c r="H950" s="39" t="str">
        <f>'2_all_summary'!D949</f>
        <v>Tobacco screening multicomponent quality improvement network program: Beyond education</v>
      </c>
      <c r="I950" s="39" t="str">
        <f>'2_all_summary'!E949</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v>
      </c>
      <c r="J950" s="39">
        <f>IF(ISNUMBER(SEARCH("Yes",'2_all_summary'!$H949)),IF(ISNUMBER(SEARCH("Yes",'2_all_summary'!M949)),1,2),IF(ISNUMBER(SEARCH("No",'2_all_summary'!M949)),4,3))</f>
        <v>4</v>
      </c>
      <c r="K950" s="39">
        <f>IF(ISNUMBER(SEARCH("Yes",'2_all_summary'!$H949)),IF(ISNUMBER(SEARCH("Yes",'2_all_summary'!N949)),1,2),IF(ISNUMBER(SEARCH("No",'2_all_summary'!N949)),4,3))</f>
        <v>4</v>
      </c>
      <c r="L950" s="39">
        <f>IF(ISNUMBER(SEARCH("Yes",'2_all_summary'!$H949)),IF(ISNUMBER(SEARCH("Yes",'2_all_summary'!O949)),1,2),IF(ISNUMBER(SEARCH("No",'2_all_summary'!O949)),4,3))</f>
        <v>4</v>
      </c>
      <c r="M950" s="39">
        <f>IF(ISNUMBER(SEARCH("Yes",'2_all_summary'!$H949)),IF(0&lt;'2_all_summary'!P949,1,2),IF(0='2_all_summary'!P949,4,3))</f>
        <v>4</v>
      </c>
      <c r="N950" s="39">
        <f>IF(ISNUMBER(SEARCH("Yes",'2_all_summary'!$H949)),IF(ISNUMBER(SEARCH("Yes",'2_all_summary'!Q949)),1,2),IF(ISNUMBER(SEARCH("No",'2_all_summary'!Q949)),4,3))</f>
        <v>4</v>
      </c>
      <c r="O950" s="39">
        <f>IF(ISNUMBER(SEARCH("Yes",'2_all_summary'!$H949)),IF(ISNUMBER(SEARCH("Yes",'2_all_summary'!R949)),1,2),IF(ISNUMBER(SEARCH("No",'2_all_summary'!R949)),4,3))</f>
        <v>4</v>
      </c>
      <c r="P950" s="39">
        <f>IF(ISNUMBER(SEARCH("Yes",'2_all_summary'!$H949)),IF(ISNUMBER(SEARCH("Yes",'2_all_summary'!S949)),1,2),IF(ISNUMBER(SEARCH("No",'2_all_summary'!S949)),4,3))</f>
        <v>4</v>
      </c>
      <c r="Q950" s="39">
        <f>IF(ISNUMBER(SEARCH("Yes",'2_all_summary'!$H949)),IF(0&lt;'2_all_summary'!T949,1,2),IF(0='2_all_summary'!T949,4,3))</f>
        <v>4</v>
      </c>
      <c r="R950" s="39">
        <f>IF(ISNUMBER(SEARCH("Yes",'2_all_summary'!$H949)),IF(ISNUMBER(SEARCH("Yes",'2_all_summary'!U949)),1,2),IF(ISNUMBER(SEARCH("No",'2_all_summary'!U949)),4,3))</f>
        <v>4</v>
      </c>
    </row>
    <row r="951" spans="7:18" x14ac:dyDescent="0.3">
      <c r="G951" s="53"/>
      <c r="H951" s="39" t="str">
        <f>'2_all_summary'!D950</f>
        <v>Toward integrated opisthorchiasis control in northeast Thailand: The Lawa project</v>
      </c>
      <c r="I951" s="39" t="str">
        <f>'2_all_summary'!E950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v>
      </c>
      <c r="J951" s="39">
        <f>IF(ISNUMBER(SEARCH("Yes",'2_all_summary'!$H950)),IF(ISNUMBER(SEARCH("Yes",'2_all_summary'!M950)),1,2),IF(ISNUMBER(SEARCH("No",'2_all_summary'!M950)),4,3))</f>
        <v>4</v>
      </c>
      <c r="K951" s="39">
        <f>IF(ISNUMBER(SEARCH("Yes",'2_all_summary'!$H950)),IF(ISNUMBER(SEARCH("Yes",'2_all_summary'!N950)),1,2),IF(ISNUMBER(SEARCH("No",'2_all_summary'!N950)),4,3))</f>
        <v>4</v>
      </c>
      <c r="L951" s="39">
        <f>IF(ISNUMBER(SEARCH("Yes",'2_all_summary'!$H950)),IF(ISNUMBER(SEARCH("Yes",'2_all_summary'!O950)),1,2),IF(ISNUMBER(SEARCH("No",'2_all_summary'!O950)),4,3))</f>
        <v>4</v>
      </c>
      <c r="M951" s="39">
        <f>IF(ISNUMBER(SEARCH("Yes",'2_all_summary'!$H950)),IF(0&lt;'2_all_summary'!P950,1,2),IF(0='2_all_summary'!P950,4,3))</f>
        <v>4</v>
      </c>
      <c r="N951" s="39">
        <f>IF(ISNUMBER(SEARCH("Yes",'2_all_summary'!$H950)),IF(ISNUMBER(SEARCH("Yes",'2_all_summary'!Q950)),1,2),IF(ISNUMBER(SEARCH("No",'2_all_summary'!Q950)),4,3))</f>
        <v>4</v>
      </c>
      <c r="O951" s="39">
        <f>IF(ISNUMBER(SEARCH("Yes",'2_all_summary'!$H950)),IF(ISNUMBER(SEARCH("Yes",'2_all_summary'!R950)),1,2),IF(ISNUMBER(SEARCH("No",'2_all_summary'!R950)),4,3))</f>
        <v>4</v>
      </c>
      <c r="P951" s="39">
        <f>IF(ISNUMBER(SEARCH("Yes",'2_all_summary'!$H950)),IF(ISNUMBER(SEARCH("Yes",'2_all_summary'!S950)),1,2),IF(ISNUMBER(SEARCH("No",'2_all_summary'!S950)),4,3))</f>
        <v>4</v>
      </c>
      <c r="Q951" s="39">
        <f>IF(ISNUMBER(SEARCH("Yes",'2_all_summary'!$H950)),IF(0&lt;'2_all_summary'!T950,1,2),IF(0='2_all_summary'!T950,4,3))</f>
        <v>4</v>
      </c>
      <c r="R951" s="39">
        <f>IF(ISNUMBER(SEARCH("Yes",'2_all_summary'!$H950)),IF(ISNUMBER(SEARCH("Yes",'2_all_summary'!U950)),1,2),IF(ISNUMBER(SEARCH("No",'2_all_summary'!U950)),4,3))</f>
        <v>4</v>
      </c>
    </row>
    <row r="952" spans="7:18" x14ac:dyDescent="0.3">
      <c r="G952" s="53"/>
      <c r="H952" s="39" t="str">
        <f>'2_all_summary'!D951</f>
        <v>Integrated coastal management in the Philippines: Testing new paradigms</v>
      </c>
      <c r="I952" s="39" t="str">
        <f>'2_all_summary'!E951</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952" s="39">
        <f>IF(ISNUMBER(SEARCH("Yes",'2_all_summary'!$H951)),IF(ISNUMBER(SEARCH("Yes",'2_all_summary'!M951)),1,2),IF(ISNUMBER(SEARCH("No",'2_all_summary'!M951)),4,3))</f>
        <v>4</v>
      </c>
      <c r="K952" s="39">
        <f>IF(ISNUMBER(SEARCH("Yes",'2_all_summary'!$H951)),IF(ISNUMBER(SEARCH("Yes",'2_all_summary'!N951)),1,2),IF(ISNUMBER(SEARCH("No",'2_all_summary'!N951)),4,3))</f>
        <v>4</v>
      </c>
      <c r="L952" s="39">
        <f>IF(ISNUMBER(SEARCH("Yes",'2_all_summary'!$H951)),IF(ISNUMBER(SEARCH("Yes",'2_all_summary'!O951)),1,2),IF(ISNUMBER(SEARCH("No",'2_all_summary'!O951)),4,3))</f>
        <v>4</v>
      </c>
      <c r="M952" s="39">
        <f>IF(ISNUMBER(SEARCH("Yes",'2_all_summary'!$H951)),IF(0&lt;'2_all_summary'!P951,1,2),IF(0='2_all_summary'!P951,4,3))</f>
        <v>4</v>
      </c>
      <c r="N952" s="39">
        <f>IF(ISNUMBER(SEARCH("Yes",'2_all_summary'!$H951)),IF(ISNUMBER(SEARCH("Yes",'2_all_summary'!Q951)),1,2),IF(ISNUMBER(SEARCH("No",'2_all_summary'!Q951)),4,3))</f>
        <v>4</v>
      </c>
      <c r="O952" s="39">
        <f>IF(ISNUMBER(SEARCH("Yes",'2_all_summary'!$H951)),IF(ISNUMBER(SEARCH("Yes",'2_all_summary'!R951)),1,2),IF(ISNUMBER(SEARCH("No",'2_all_summary'!R951)),4,3))</f>
        <v>4</v>
      </c>
      <c r="P952" s="39">
        <f>IF(ISNUMBER(SEARCH("Yes",'2_all_summary'!$H951)),IF(ISNUMBER(SEARCH("Yes",'2_all_summary'!S951)),1,2),IF(ISNUMBER(SEARCH("No",'2_all_summary'!S951)),4,3))</f>
        <v>4</v>
      </c>
      <c r="Q952" s="39">
        <f>IF(ISNUMBER(SEARCH("Yes",'2_all_summary'!$H951)),IF(0&lt;'2_all_summary'!T951,1,2),IF(0='2_all_summary'!T951,4,3))</f>
        <v>4</v>
      </c>
      <c r="R952" s="39">
        <f>IF(ISNUMBER(SEARCH("Yes",'2_all_summary'!$H951)),IF(ISNUMBER(SEARCH("Yes",'2_all_summary'!U951)),1,2),IF(ISNUMBER(SEARCH("No",'2_all_summary'!U951)),4,3))</f>
        <v>4</v>
      </c>
    </row>
    <row r="953" spans="7:18" x14ac:dyDescent="0.3">
      <c r="G953" s="53"/>
      <c r="H953" s="39" t="str">
        <f>'2_all_summary'!D952</f>
        <v>Ancient fish weir technology for modern stewardship: lessons from community-based salmon monitoring</v>
      </c>
      <c r="I953" s="39" t="str">
        <f>'2_all_summary'!E952</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v>
      </c>
      <c r="J953" s="39">
        <f>IF(ISNUMBER(SEARCH("Yes",'2_all_summary'!$H952)),IF(ISNUMBER(SEARCH("Yes",'2_all_summary'!M952)),1,2),IF(ISNUMBER(SEARCH("No",'2_all_summary'!M952)),4,3))</f>
        <v>4</v>
      </c>
      <c r="K953" s="39">
        <f>IF(ISNUMBER(SEARCH("Yes",'2_all_summary'!$H952)),IF(ISNUMBER(SEARCH("Yes",'2_all_summary'!N952)),1,2),IF(ISNUMBER(SEARCH("No",'2_all_summary'!N952)),4,3))</f>
        <v>4</v>
      </c>
      <c r="L953" s="39">
        <f>IF(ISNUMBER(SEARCH("Yes",'2_all_summary'!$H952)),IF(ISNUMBER(SEARCH("Yes",'2_all_summary'!O952)),1,2),IF(ISNUMBER(SEARCH("No",'2_all_summary'!O952)),4,3))</f>
        <v>4</v>
      </c>
      <c r="M953" s="39">
        <f>IF(ISNUMBER(SEARCH("Yes",'2_all_summary'!$H952)),IF(0&lt;'2_all_summary'!P952,1,2),IF(0='2_all_summary'!P952,4,3))</f>
        <v>4</v>
      </c>
      <c r="N953" s="39">
        <f>IF(ISNUMBER(SEARCH("Yes",'2_all_summary'!$H952)),IF(ISNUMBER(SEARCH("Yes",'2_all_summary'!Q952)),1,2),IF(ISNUMBER(SEARCH("No",'2_all_summary'!Q952)),4,3))</f>
        <v>4</v>
      </c>
      <c r="O953" s="39">
        <f>IF(ISNUMBER(SEARCH("Yes",'2_all_summary'!$H952)),IF(ISNUMBER(SEARCH("Yes",'2_all_summary'!R952)),1,2),IF(ISNUMBER(SEARCH("No",'2_all_summary'!R952)),4,3))</f>
        <v>4</v>
      </c>
      <c r="P953" s="39">
        <f>IF(ISNUMBER(SEARCH("Yes",'2_all_summary'!$H952)),IF(ISNUMBER(SEARCH("Yes",'2_all_summary'!S952)),1,2),IF(ISNUMBER(SEARCH("No",'2_all_summary'!S952)),4,3))</f>
        <v>4</v>
      </c>
      <c r="Q953" s="39">
        <f>IF(ISNUMBER(SEARCH("Yes",'2_all_summary'!$H952)),IF(0&lt;'2_all_summary'!T952,1,2),IF(0='2_all_summary'!T952,4,3))</f>
        <v>4</v>
      </c>
      <c r="R953" s="39">
        <f>IF(ISNUMBER(SEARCH("Yes",'2_all_summary'!$H952)),IF(ISNUMBER(SEARCH("Yes",'2_all_summary'!U952)),1,2),IF(ISNUMBER(SEARCH("No",'2_all_summary'!U952)),4,3))</f>
        <v>4</v>
      </c>
    </row>
    <row r="954" spans="7:18" x14ac:dyDescent="0.3">
      <c r="G954" s="53"/>
      <c r="H954" s="39" t="str">
        <f>'2_all_summary'!D953</f>
        <v>Techniques to evaluate the effectiveness of fish habitat restoration works in streams impacted by logging activities</v>
      </c>
      <c r="I954" s="39" t="str">
        <f>'2_all_summary'!E953</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v>
      </c>
      <c r="J954" s="39">
        <f>IF(ISNUMBER(SEARCH("Yes",'2_all_summary'!$H953)),IF(ISNUMBER(SEARCH("Yes",'2_all_summary'!M953)),1,2),IF(ISNUMBER(SEARCH("No",'2_all_summary'!M953)),4,3))</f>
        <v>4</v>
      </c>
      <c r="K954" s="39">
        <f>IF(ISNUMBER(SEARCH("Yes",'2_all_summary'!$H953)),IF(ISNUMBER(SEARCH("Yes",'2_all_summary'!N953)),1,2),IF(ISNUMBER(SEARCH("No",'2_all_summary'!N953)),4,3))</f>
        <v>4</v>
      </c>
      <c r="L954" s="39">
        <f>IF(ISNUMBER(SEARCH("Yes",'2_all_summary'!$H953)),IF(ISNUMBER(SEARCH("Yes",'2_all_summary'!O953)),1,2),IF(ISNUMBER(SEARCH("No",'2_all_summary'!O953)),4,3))</f>
        <v>4</v>
      </c>
      <c r="M954" s="39">
        <f>IF(ISNUMBER(SEARCH("Yes",'2_all_summary'!$H953)),IF(0&lt;'2_all_summary'!P953,1,2),IF(0='2_all_summary'!P953,4,3))</f>
        <v>4</v>
      </c>
      <c r="N954" s="39">
        <f>IF(ISNUMBER(SEARCH("Yes",'2_all_summary'!$H953)),IF(ISNUMBER(SEARCH("Yes",'2_all_summary'!Q953)),1,2),IF(ISNUMBER(SEARCH("No",'2_all_summary'!Q953)),4,3))</f>
        <v>4</v>
      </c>
      <c r="O954" s="39">
        <f>IF(ISNUMBER(SEARCH("Yes",'2_all_summary'!$H953)),IF(ISNUMBER(SEARCH("Yes",'2_all_summary'!R953)),1,2),IF(ISNUMBER(SEARCH("No",'2_all_summary'!R953)),4,3))</f>
        <v>4</v>
      </c>
      <c r="P954" s="39">
        <f>IF(ISNUMBER(SEARCH("Yes",'2_all_summary'!$H953)),IF(ISNUMBER(SEARCH("Yes",'2_all_summary'!S953)),1,2),IF(ISNUMBER(SEARCH("No",'2_all_summary'!S953)),4,3))</f>
        <v>4</v>
      </c>
      <c r="Q954" s="39">
        <f>IF(ISNUMBER(SEARCH("Yes",'2_all_summary'!$H953)),IF(0&lt;'2_all_summary'!T953,1,2),IF(0='2_all_summary'!T953,4,3))</f>
        <v>4</v>
      </c>
      <c r="R954" s="39">
        <f>IF(ISNUMBER(SEARCH("Yes",'2_all_summary'!$H953)),IF(ISNUMBER(SEARCH("Yes",'2_all_summary'!U953)),1,2),IF(ISNUMBER(SEARCH("No",'2_all_summary'!U953)),4,3))</f>
        <v>4</v>
      </c>
    </row>
    <row r="955" spans="7:18" x14ac:dyDescent="0.3">
      <c r="G955" s="53"/>
      <c r="H955" s="39" t="str">
        <f>'2_all_summary'!D954</f>
        <v>What is a green economy? Review of national-level green economy policies in cambodia and Lao PDR</v>
      </c>
      <c r="I955" s="39" t="str">
        <f>'2_all_summary'!E954</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v>
      </c>
      <c r="J955" s="39">
        <f>IF(ISNUMBER(SEARCH("Yes",'2_all_summary'!$H954)),IF(ISNUMBER(SEARCH("Yes",'2_all_summary'!M954)),1,2),IF(ISNUMBER(SEARCH("No",'2_all_summary'!M954)),4,3))</f>
        <v>4</v>
      </c>
      <c r="K955" s="39">
        <f>IF(ISNUMBER(SEARCH("Yes",'2_all_summary'!$H954)),IF(ISNUMBER(SEARCH("Yes",'2_all_summary'!N954)),1,2),IF(ISNUMBER(SEARCH("No",'2_all_summary'!N954)),4,3))</f>
        <v>4</v>
      </c>
      <c r="L955" s="39">
        <f>IF(ISNUMBER(SEARCH("Yes",'2_all_summary'!$H954)),IF(ISNUMBER(SEARCH("Yes",'2_all_summary'!O954)),1,2),IF(ISNUMBER(SEARCH("No",'2_all_summary'!O954)),4,3))</f>
        <v>4</v>
      </c>
      <c r="M955" s="39">
        <f>IF(ISNUMBER(SEARCH("Yes",'2_all_summary'!$H954)),IF(0&lt;'2_all_summary'!P954,1,2),IF(0='2_all_summary'!P954,4,3))</f>
        <v>4</v>
      </c>
      <c r="N955" s="39">
        <f>IF(ISNUMBER(SEARCH("Yes",'2_all_summary'!$H954)),IF(ISNUMBER(SEARCH("Yes",'2_all_summary'!Q954)),1,2),IF(ISNUMBER(SEARCH("No",'2_all_summary'!Q954)),4,3))</f>
        <v>4</v>
      </c>
      <c r="O955" s="39">
        <f>IF(ISNUMBER(SEARCH("Yes",'2_all_summary'!$H954)),IF(ISNUMBER(SEARCH("Yes",'2_all_summary'!R954)),1,2),IF(ISNUMBER(SEARCH("No",'2_all_summary'!R954)),4,3))</f>
        <v>4</v>
      </c>
      <c r="P955" s="39">
        <f>IF(ISNUMBER(SEARCH("Yes",'2_all_summary'!$H954)),IF(ISNUMBER(SEARCH("Yes",'2_all_summary'!S954)),1,2),IF(ISNUMBER(SEARCH("No",'2_all_summary'!S954)),4,3))</f>
        <v>4</v>
      </c>
      <c r="Q955" s="39">
        <f>IF(ISNUMBER(SEARCH("Yes",'2_all_summary'!$H954)),IF(0&lt;'2_all_summary'!T954,1,2),IF(0='2_all_summary'!T954,4,3))</f>
        <v>4</v>
      </c>
      <c r="R955" s="39">
        <f>IF(ISNUMBER(SEARCH("Yes",'2_all_summary'!$H954)),IF(ISNUMBER(SEARCH("Yes",'2_all_summary'!U954)),1,2),IF(ISNUMBER(SEARCH("No",'2_all_summary'!U954)),4,3))</f>
        <v>4</v>
      </c>
    </row>
    <row r="956" spans="7:18" x14ac:dyDescent="0.3">
      <c r="G956" s="53"/>
      <c r="H956" s="39" t="str">
        <f>'2_all_summary'!D955</f>
        <v>Fishing and trade of devil rays (Mobula spp.) in the Bay of Bengal, Bangladesh: Insights from fishersâ€™ knowledge</v>
      </c>
      <c r="I956" s="39" t="str">
        <f>'2_all_summary'!E955</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v>
      </c>
      <c r="J956" s="39">
        <f>IF(ISNUMBER(SEARCH("Yes",'2_all_summary'!$H955)),IF(ISNUMBER(SEARCH("Yes",'2_all_summary'!M955)),1,2),IF(ISNUMBER(SEARCH("No",'2_all_summary'!M955)),4,3))</f>
        <v>4</v>
      </c>
      <c r="K956" s="39">
        <f>IF(ISNUMBER(SEARCH("Yes",'2_all_summary'!$H955)),IF(ISNUMBER(SEARCH("Yes",'2_all_summary'!N955)),1,2),IF(ISNUMBER(SEARCH("No",'2_all_summary'!N955)),4,3))</f>
        <v>4</v>
      </c>
      <c r="L956" s="39">
        <f>IF(ISNUMBER(SEARCH("Yes",'2_all_summary'!$H955)),IF(ISNUMBER(SEARCH("Yes",'2_all_summary'!O955)),1,2),IF(ISNUMBER(SEARCH("No",'2_all_summary'!O955)),4,3))</f>
        <v>4</v>
      </c>
      <c r="M956" s="39">
        <f>IF(ISNUMBER(SEARCH("Yes",'2_all_summary'!$H955)),IF(0&lt;'2_all_summary'!P955,1,2),IF(0='2_all_summary'!P955,4,3))</f>
        <v>4</v>
      </c>
      <c r="N956" s="39">
        <f>IF(ISNUMBER(SEARCH("Yes",'2_all_summary'!$H955)),IF(ISNUMBER(SEARCH("Yes",'2_all_summary'!Q955)),1,2),IF(ISNUMBER(SEARCH("No",'2_all_summary'!Q955)),4,3))</f>
        <v>4</v>
      </c>
      <c r="O956" s="39">
        <f>IF(ISNUMBER(SEARCH("Yes",'2_all_summary'!$H955)),IF(ISNUMBER(SEARCH("Yes",'2_all_summary'!R955)),1,2),IF(ISNUMBER(SEARCH("No",'2_all_summary'!R955)),4,3))</f>
        <v>4</v>
      </c>
      <c r="P956" s="39">
        <f>IF(ISNUMBER(SEARCH("Yes",'2_all_summary'!$H955)),IF(ISNUMBER(SEARCH("Yes",'2_all_summary'!S955)),1,2),IF(ISNUMBER(SEARCH("No",'2_all_summary'!S955)),4,3))</f>
        <v>4</v>
      </c>
      <c r="Q956" s="39">
        <f>IF(ISNUMBER(SEARCH("Yes",'2_all_summary'!$H955)),IF(0&lt;'2_all_summary'!T955,1,2),IF(0='2_all_summary'!T955,4,3))</f>
        <v>4</v>
      </c>
      <c r="R956" s="39">
        <f>IF(ISNUMBER(SEARCH("Yes",'2_all_summary'!$H955)),IF(ISNUMBER(SEARCH("Yes",'2_all_summary'!U955)),1,2),IF(ISNUMBER(SEARCH("No",'2_all_summary'!U955)),4,3))</f>
        <v>4</v>
      </c>
    </row>
    <row r="957" spans="7:18" x14ac:dyDescent="0.3">
      <c r="G957" s="53"/>
      <c r="H957" s="39" t="str">
        <f>'2_all_summary'!D956</f>
        <v>Two steps forward, two steps back: The role of innovation in transforming towards community-based marine resource management in Solomon Islands</v>
      </c>
      <c r="I957" s="39" t="str">
        <f>'2_all_summary'!E956</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v>
      </c>
      <c r="J957" s="39">
        <f>IF(ISNUMBER(SEARCH("Yes",'2_all_summary'!$H956)),IF(ISNUMBER(SEARCH("Yes",'2_all_summary'!M956)),1,2),IF(ISNUMBER(SEARCH("No",'2_all_summary'!M956)),4,3))</f>
        <v>1</v>
      </c>
      <c r="K957" s="39">
        <f>IF(ISNUMBER(SEARCH("Yes",'2_all_summary'!$H956)),IF(ISNUMBER(SEARCH("Yes",'2_all_summary'!N956)),1,2),IF(ISNUMBER(SEARCH("No",'2_all_summary'!N956)),4,3))</f>
        <v>1</v>
      </c>
      <c r="L957" s="39">
        <f>IF(ISNUMBER(SEARCH("Yes",'2_all_summary'!$H956)),IF(ISNUMBER(SEARCH("Yes",'2_all_summary'!O956)),1,2),IF(ISNUMBER(SEARCH("No",'2_all_summary'!O956)),4,3))</f>
        <v>1</v>
      </c>
      <c r="M957" s="39">
        <f>IF(ISNUMBER(SEARCH("Yes",'2_all_summary'!$H956)),IF(0&lt;'2_all_summary'!P956,1,2),IF(0='2_all_summary'!P956,4,3))</f>
        <v>1</v>
      </c>
      <c r="N957" s="39">
        <f>IF(ISNUMBER(SEARCH("Yes",'2_all_summary'!$H956)),IF(ISNUMBER(SEARCH("Yes",'2_all_summary'!Q956)),1,2),IF(ISNUMBER(SEARCH("No",'2_all_summary'!Q956)),4,3))</f>
        <v>1</v>
      </c>
      <c r="O957" s="39">
        <f>IF(ISNUMBER(SEARCH("Yes",'2_all_summary'!$H956)),IF(ISNUMBER(SEARCH("Yes",'2_all_summary'!R956)),1,2),IF(ISNUMBER(SEARCH("No",'2_all_summary'!R956)),4,3))</f>
        <v>1</v>
      </c>
      <c r="P957" s="39">
        <f>IF(ISNUMBER(SEARCH("Yes",'2_all_summary'!$H956)),IF(ISNUMBER(SEARCH("Yes",'2_all_summary'!S956)),1,2),IF(ISNUMBER(SEARCH("No",'2_all_summary'!S956)),4,3))</f>
        <v>1</v>
      </c>
      <c r="Q957" s="39">
        <f>IF(ISNUMBER(SEARCH("Yes",'2_all_summary'!$H956)),IF(0&lt;'2_all_summary'!T956,1,2),IF(0='2_all_summary'!T956,4,3))</f>
        <v>1</v>
      </c>
      <c r="R957" s="39">
        <f>IF(ISNUMBER(SEARCH("Yes",'2_all_summary'!$H956)),IF(ISNUMBER(SEARCH("Yes",'2_all_summary'!U956)),1,2),IF(ISNUMBER(SEARCH("No",'2_all_summary'!U956)),4,3))</f>
        <v>1</v>
      </c>
    </row>
    <row r="958" spans="7:18" x14ac:dyDescent="0.3">
      <c r="G958" s="53"/>
      <c r="H958" s="39" t="str">
        <f>'2_all_summary'!D957</f>
        <v>The role of participatory governance and community-based management in integrated coastal and ocean management in Canada</v>
      </c>
      <c r="I958" s="39" t="str">
        <f>'2_all_summary'!E957</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958" s="39">
        <f>IF(ISNUMBER(SEARCH("Yes",'2_all_summary'!$H957)),IF(ISNUMBER(SEARCH("Yes",'2_all_summary'!M957)),1,2),IF(ISNUMBER(SEARCH("No",'2_all_summary'!M957)),4,3))</f>
        <v>4</v>
      </c>
      <c r="K958" s="39">
        <f>IF(ISNUMBER(SEARCH("Yes",'2_all_summary'!$H957)),IF(ISNUMBER(SEARCH("Yes",'2_all_summary'!N957)),1,2),IF(ISNUMBER(SEARCH("No",'2_all_summary'!N957)),4,3))</f>
        <v>4</v>
      </c>
      <c r="L958" s="39">
        <f>IF(ISNUMBER(SEARCH("Yes",'2_all_summary'!$H957)),IF(ISNUMBER(SEARCH("Yes",'2_all_summary'!O957)),1,2),IF(ISNUMBER(SEARCH("No",'2_all_summary'!O957)),4,3))</f>
        <v>4</v>
      </c>
      <c r="M958" s="39">
        <f>IF(ISNUMBER(SEARCH("Yes",'2_all_summary'!$H957)),IF(0&lt;'2_all_summary'!P957,1,2),IF(0='2_all_summary'!P957,4,3))</f>
        <v>4</v>
      </c>
      <c r="N958" s="39">
        <f>IF(ISNUMBER(SEARCH("Yes",'2_all_summary'!$H957)),IF(ISNUMBER(SEARCH("Yes",'2_all_summary'!Q957)),1,2),IF(ISNUMBER(SEARCH("No",'2_all_summary'!Q957)),4,3))</f>
        <v>4</v>
      </c>
      <c r="O958" s="39">
        <f>IF(ISNUMBER(SEARCH("Yes",'2_all_summary'!$H957)),IF(ISNUMBER(SEARCH("Yes",'2_all_summary'!R957)),1,2),IF(ISNUMBER(SEARCH("No",'2_all_summary'!R957)),4,3))</f>
        <v>4</v>
      </c>
      <c r="P958" s="39">
        <f>IF(ISNUMBER(SEARCH("Yes",'2_all_summary'!$H957)),IF(ISNUMBER(SEARCH("Yes",'2_all_summary'!S957)),1,2),IF(ISNUMBER(SEARCH("No",'2_all_summary'!S957)),4,3))</f>
        <v>4</v>
      </c>
      <c r="Q958" s="39">
        <f>IF(ISNUMBER(SEARCH("Yes",'2_all_summary'!$H957)),IF(0&lt;'2_all_summary'!T957,1,2),IF(0='2_all_summary'!T957,4,3))</f>
        <v>4</v>
      </c>
      <c r="R958" s="39">
        <f>IF(ISNUMBER(SEARCH("Yes",'2_all_summary'!$H957)),IF(ISNUMBER(SEARCH("Yes",'2_all_summary'!U957)),1,2),IF(ISNUMBER(SEARCH("No",'2_all_summary'!U957)),4,3))</f>
        <v>4</v>
      </c>
    </row>
    <row r="959" spans="7:18" x14ac:dyDescent="0.3">
      <c r="G959" s="53"/>
      <c r="H959" s="39" t="str">
        <f>'2_all_summary'!D958</f>
        <v>Cockles in custody: The role of common property arrangements in the ecological sustainability of mangrove fisheries on the Ecuadorian coast</v>
      </c>
      <c r="I959" s="39" t="str">
        <f>'2_all_summary'!E958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959" s="39">
        <f>IF(ISNUMBER(SEARCH("Yes",'2_all_summary'!$H958)),IF(ISNUMBER(SEARCH("Yes",'2_all_summary'!M958)),1,2),IF(ISNUMBER(SEARCH("No",'2_all_summary'!M958)),4,3))</f>
        <v>4</v>
      </c>
      <c r="K959" s="39">
        <f>IF(ISNUMBER(SEARCH("Yes",'2_all_summary'!$H958)),IF(ISNUMBER(SEARCH("Yes",'2_all_summary'!N958)),1,2),IF(ISNUMBER(SEARCH("No",'2_all_summary'!N958)),4,3))</f>
        <v>4</v>
      </c>
      <c r="L959" s="39">
        <f>IF(ISNUMBER(SEARCH("Yes",'2_all_summary'!$H958)),IF(ISNUMBER(SEARCH("Yes",'2_all_summary'!O958)),1,2),IF(ISNUMBER(SEARCH("No",'2_all_summary'!O958)),4,3))</f>
        <v>4</v>
      </c>
      <c r="M959" s="39">
        <f>IF(ISNUMBER(SEARCH("Yes",'2_all_summary'!$H958)),IF(0&lt;'2_all_summary'!P958,1,2),IF(0='2_all_summary'!P958,4,3))</f>
        <v>4</v>
      </c>
      <c r="N959" s="39">
        <f>IF(ISNUMBER(SEARCH("Yes",'2_all_summary'!$H958)),IF(ISNUMBER(SEARCH("Yes",'2_all_summary'!Q958)),1,2),IF(ISNUMBER(SEARCH("No",'2_all_summary'!Q958)),4,3))</f>
        <v>4</v>
      </c>
      <c r="O959" s="39">
        <f>IF(ISNUMBER(SEARCH("Yes",'2_all_summary'!$H958)),IF(ISNUMBER(SEARCH("Yes",'2_all_summary'!R958)),1,2),IF(ISNUMBER(SEARCH("No",'2_all_summary'!R958)),4,3))</f>
        <v>4</v>
      </c>
      <c r="P959" s="39">
        <f>IF(ISNUMBER(SEARCH("Yes",'2_all_summary'!$H958)),IF(ISNUMBER(SEARCH("Yes",'2_all_summary'!S958)),1,2),IF(ISNUMBER(SEARCH("No",'2_all_summary'!S958)),4,3))</f>
        <v>4</v>
      </c>
      <c r="Q959" s="39">
        <f>IF(ISNUMBER(SEARCH("Yes",'2_all_summary'!$H958)),IF(0&lt;'2_all_summary'!T958,1,2),IF(0='2_all_summary'!T958,4,3))</f>
        <v>4</v>
      </c>
      <c r="R959" s="39">
        <f>IF(ISNUMBER(SEARCH("Yes",'2_all_summary'!$H958)),IF(ISNUMBER(SEARCH("Yes",'2_all_summary'!U958)),1,2),IF(ISNUMBER(SEARCH("No",'2_all_summary'!U958)),4,3))</f>
        <v>4</v>
      </c>
    </row>
    <row r="960" spans="7:18" x14ac:dyDescent="0.3">
      <c r="G960" s="53"/>
      <c r="H960" s="39" t="str">
        <f>'2_all_summary'!D959</f>
        <v>Fishers' perceptions, facilitating factors and challenges of community-based no-take zones in the Sian Ka'an Biosphere Reserve, Quintana Roo, Mexico</v>
      </c>
      <c r="I960" s="39" t="str">
        <f>'2_all_summary'!E959</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v>
      </c>
      <c r="J960" s="39">
        <f>IF(ISNUMBER(SEARCH("Yes",'2_all_summary'!$H959)),IF(ISNUMBER(SEARCH("Yes",'2_all_summary'!M959)),1,2),IF(ISNUMBER(SEARCH("No",'2_all_summary'!M959)),4,3))</f>
        <v>4</v>
      </c>
      <c r="K960" s="39">
        <f>IF(ISNUMBER(SEARCH("Yes",'2_all_summary'!$H959)),IF(ISNUMBER(SEARCH("Yes",'2_all_summary'!N959)),1,2),IF(ISNUMBER(SEARCH("No",'2_all_summary'!N959)),4,3))</f>
        <v>4</v>
      </c>
      <c r="L960" s="39">
        <f>IF(ISNUMBER(SEARCH("Yes",'2_all_summary'!$H959)),IF(ISNUMBER(SEARCH("Yes",'2_all_summary'!O959)),1,2),IF(ISNUMBER(SEARCH("No",'2_all_summary'!O959)),4,3))</f>
        <v>4</v>
      </c>
      <c r="M960" s="39">
        <f>IF(ISNUMBER(SEARCH("Yes",'2_all_summary'!$H959)),IF(0&lt;'2_all_summary'!P959,1,2),IF(0='2_all_summary'!P959,4,3))</f>
        <v>4</v>
      </c>
      <c r="N960" s="39">
        <f>IF(ISNUMBER(SEARCH("Yes",'2_all_summary'!$H959)),IF(ISNUMBER(SEARCH("Yes",'2_all_summary'!Q959)),1,2),IF(ISNUMBER(SEARCH("No",'2_all_summary'!Q959)),4,3))</f>
        <v>4</v>
      </c>
      <c r="O960" s="39">
        <f>IF(ISNUMBER(SEARCH("Yes",'2_all_summary'!$H959)),IF(ISNUMBER(SEARCH("Yes",'2_all_summary'!R959)),1,2),IF(ISNUMBER(SEARCH("No",'2_all_summary'!R959)),4,3))</f>
        <v>4</v>
      </c>
      <c r="P960" s="39">
        <f>IF(ISNUMBER(SEARCH("Yes",'2_all_summary'!$H959)),IF(ISNUMBER(SEARCH("Yes",'2_all_summary'!S959)),1,2),IF(ISNUMBER(SEARCH("No",'2_all_summary'!S959)),4,3))</f>
        <v>4</v>
      </c>
      <c r="Q960" s="39">
        <f>IF(ISNUMBER(SEARCH("Yes",'2_all_summary'!$H959)),IF(0&lt;'2_all_summary'!T959,1,2),IF(0='2_all_summary'!T959,4,3))</f>
        <v>4</v>
      </c>
      <c r="R960" s="39">
        <f>IF(ISNUMBER(SEARCH("Yes",'2_all_summary'!$H959)),IF(ISNUMBER(SEARCH("Yes",'2_all_summary'!U959)),1,2),IF(ISNUMBER(SEARCH("No",'2_all_summary'!U959)),4,3))</f>
        <v>4</v>
      </c>
    </row>
    <row r="961" spans="7:18" x14ac:dyDescent="0.3">
      <c r="G961" s="53"/>
      <c r="H961" s="39" t="str">
        <f>'2_all_summary'!D960</f>
        <v>Starting point or solution? Community-based marine protected areas in the Philippines</v>
      </c>
      <c r="I961" s="39" t="str">
        <f>'2_all_summary'!E960</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v>
      </c>
      <c r="J961" s="39">
        <f>IF(ISNUMBER(SEARCH("Yes",'2_all_summary'!$H960)),IF(ISNUMBER(SEARCH("Yes",'2_all_summary'!M960)),1,2),IF(ISNUMBER(SEARCH("No",'2_all_summary'!M960)),4,3))</f>
        <v>4</v>
      </c>
      <c r="K961" s="39">
        <f>IF(ISNUMBER(SEARCH("Yes",'2_all_summary'!$H960)),IF(ISNUMBER(SEARCH("Yes",'2_all_summary'!N960)),1,2),IF(ISNUMBER(SEARCH("No",'2_all_summary'!N960)),4,3))</f>
        <v>4</v>
      </c>
      <c r="L961" s="39">
        <f>IF(ISNUMBER(SEARCH("Yes",'2_all_summary'!$H960)),IF(ISNUMBER(SEARCH("Yes",'2_all_summary'!O960)),1,2),IF(ISNUMBER(SEARCH("No",'2_all_summary'!O960)),4,3))</f>
        <v>4</v>
      </c>
      <c r="M961" s="39">
        <f>IF(ISNUMBER(SEARCH("Yes",'2_all_summary'!$H960)),IF(0&lt;'2_all_summary'!P960,1,2),IF(0='2_all_summary'!P960,4,3))</f>
        <v>4</v>
      </c>
      <c r="N961" s="39">
        <f>IF(ISNUMBER(SEARCH("Yes",'2_all_summary'!$H960)),IF(ISNUMBER(SEARCH("Yes",'2_all_summary'!Q960)),1,2),IF(ISNUMBER(SEARCH("No",'2_all_summary'!Q960)),4,3))</f>
        <v>4</v>
      </c>
      <c r="O961" s="39">
        <f>IF(ISNUMBER(SEARCH("Yes",'2_all_summary'!$H960)),IF(ISNUMBER(SEARCH("Yes",'2_all_summary'!R960)),1,2),IF(ISNUMBER(SEARCH("No",'2_all_summary'!R960)),4,3))</f>
        <v>4</v>
      </c>
      <c r="P961" s="39">
        <f>IF(ISNUMBER(SEARCH("Yes",'2_all_summary'!$H960)),IF(ISNUMBER(SEARCH("Yes",'2_all_summary'!S960)),1,2),IF(ISNUMBER(SEARCH("No",'2_all_summary'!S960)),4,3))</f>
        <v>4</v>
      </c>
      <c r="Q961" s="39">
        <f>IF(ISNUMBER(SEARCH("Yes",'2_all_summary'!$H960)),IF(0&lt;'2_all_summary'!T960,1,2),IF(0='2_all_summary'!T960,4,3))</f>
        <v>4</v>
      </c>
      <c r="R961" s="39">
        <f>IF(ISNUMBER(SEARCH("Yes",'2_all_summary'!$H960)),IF(ISNUMBER(SEARCH("Yes",'2_all_summary'!U960)),1,2),IF(ISNUMBER(SEARCH("No",'2_all_summary'!U960)),4,3))</f>
        <v>4</v>
      </c>
    </row>
    <row r="962" spans="7:18" x14ac:dyDescent="0.3">
      <c r="G962" s="53"/>
      <c r="H962" s="39" t="str">
        <f>'2_all_summary'!D961</f>
        <v>Barriers, facilitators, and opportunities to promote healthy weight behaviors among preschool-aged children in two rural U.S communities</v>
      </c>
      <c r="I962" s="39" t="str">
        <f>'2_all_summary'!E961</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v>
      </c>
      <c r="J962" s="39">
        <f>IF(ISNUMBER(SEARCH("Yes",'2_all_summary'!$H961)),IF(ISNUMBER(SEARCH("Yes",'2_all_summary'!M961)),1,2),IF(ISNUMBER(SEARCH("No",'2_all_summary'!M961)),4,3))</f>
        <v>4</v>
      </c>
      <c r="K962" s="39">
        <f>IF(ISNUMBER(SEARCH("Yes",'2_all_summary'!$H961)),IF(ISNUMBER(SEARCH("Yes",'2_all_summary'!N961)),1,2),IF(ISNUMBER(SEARCH("No",'2_all_summary'!N961)),4,3))</f>
        <v>4</v>
      </c>
      <c r="L962" s="39">
        <f>IF(ISNUMBER(SEARCH("Yes",'2_all_summary'!$H961)),IF(ISNUMBER(SEARCH("Yes",'2_all_summary'!O961)),1,2),IF(ISNUMBER(SEARCH("No",'2_all_summary'!O961)),4,3))</f>
        <v>4</v>
      </c>
      <c r="M962" s="39">
        <f>IF(ISNUMBER(SEARCH("Yes",'2_all_summary'!$H961)),IF(0&lt;'2_all_summary'!P961,1,2),IF(0='2_all_summary'!P961,4,3))</f>
        <v>4</v>
      </c>
      <c r="N962" s="39">
        <f>IF(ISNUMBER(SEARCH("Yes",'2_all_summary'!$H961)),IF(ISNUMBER(SEARCH("Yes",'2_all_summary'!Q961)),1,2),IF(ISNUMBER(SEARCH("No",'2_all_summary'!Q961)),4,3))</f>
        <v>4</v>
      </c>
      <c r="O962" s="39">
        <f>IF(ISNUMBER(SEARCH("Yes",'2_all_summary'!$H961)),IF(ISNUMBER(SEARCH("Yes",'2_all_summary'!R961)),1,2),IF(ISNUMBER(SEARCH("No",'2_all_summary'!R961)),4,3))</f>
        <v>4</v>
      </c>
      <c r="P962" s="39">
        <f>IF(ISNUMBER(SEARCH("Yes",'2_all_summary'!$H961)),IF(ISNUMBER(SEARCH("Yes",'2_all_summary'!S961)),1,2),IF(ISNUMBER(SEARCH("No",'2_all_summary'!S961)),4,3))</f>
        <v>4</v>
      </c>
      <c r="Q962" s="39">
        <f>IF(ISNUMBER(SEARCH("Yes",'2_all_summary'!$H961)),IF(0&lt;'2_all_summary'!T961,1,2),IF(0='2_all_summary'!T961,4,3))</f>
        <v>4</v>
      </c>
      <c r="R962" s="39">
        <f>IF(ISNUMBER(SEARCH("Yes",'2_all_summary'!$H961)),IF(ISNUMBER(SEARCH("Yes",'2_all_summary'!U961)),1,2),IF(ISNUMBER(SEARCH("No",'2_all_summary'!U961)),4,3))</f>
        <v>4</v>
      </c>
    </row>
    <row r="963" spans="7:18" x14ac:dyDescent="0.3">
      <c r="G963" s="53"/>
      <c r="H963" s="39" t="str">
        <f>'2_all_summary'!D962</f>
        <v>Sustaining small-scale fisheries with periodically harvested marine reserves</v>
      </c>
      <c r="I963" s="39" t="str">
        <f>'2_all_summary'!E962</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v>
      </c>
      <c r="J963" s="39">
        <f>IF(ISNUMBER(SEARCH("Yes",'2_all_summary'!$H962)),IF(ISNUMBER(SEARCH("Yes",'2_all_summary'!M962)),1,2),IF(ISNUMBER(SEARCH("No",'2_all_summary'!M962)),4,3))</f>
        <v>1</v>
      </c>
      <c r="K963" s="39">
        <f>IF(ISNUMBER(SEARCH("Yes",'2_all_summary'!$H962)),IF(ISNUMBER(SEARCH("Yes",'2_all_summary'!N962)),1,2),IF(ISNUMBER(SEARCH("No",'2_all_summary'!N962)),4,3))</f>
        <v>1</v>
      </c>
      <c r="L963" s="39">
        <f>IF(ISNUMBER(SEARCH("Yes",'2_all_summary'!$H962)),IF(ISNUMBER(SEARCH("Yes",'2_all_summary'!O962)),1,2),IF(ISNUMBER(SEARCH("No",'2_all_summary'!O962)),4,3))</f>
        <v>1</v>
      </c>
      <c r="M963" s="39">
        <f>IF(ISNUMBER(SEARCH("Yes",'2_all_summary'!$H962)),IF(0&lt;'2_all_summary'!P962,1,2),IF(0='2_all_summary'!P962,4,3))</f>
        <v>1</v>
      </c>
      <c r="N963" s="39">
        <f>IF(ISNUMBER(SEARCH("Yes",'2_all_summary'!$H962)),IF(ISNUMBER(SEARCH("Yes",'2_all_summary'!Q962)),1,2),IF(ISNUMBER(SEARCH("No",'2_all_summary'!Q962)),4,3))</f>
        <v>1</v>
      </c>
      <c r="O963" s="39">
        <f>IF(ISNUMBER(SEARCH("Yes",'2_all_summary'!$H962)),IF(ISNUMBER(SEARCH("Yes",'2_all_summary'!R962)),1,2),IF(ISNUMBER(SEARCH("No",'2_all_summary'!R962)),4,3))</f>
        <v>2</v>
      </c>
      <c r="P963" s="39">
        <f>IF(ISNUMBER(SEARCH("Yes",'2_all_summary'!$H962)),IF(ISNUMBER(SEARCH("Yes",'2_all_summary'!S962)),1,2),IF(ISNUMBER(SEARCH("No",'2_all_summary'!S962)),4,3))</f>
        <v>1</v>
      </c>
      <c r="Q963" s="39">
        <f>IF(ISNUMBER(SEARCH("Yes",'2_all_summary'!$H962)),IF(0&lt;'2_all_summary'!T962,1,2),IF(0='2_all_summary'!T962,4,3))</f>
        <v>1</v>
      </c>
      <c r="R963" s="39">
        <f>IF(ISNUMBER(SEARCH("Yes",'2_all_summary'!$H962)),IF(ISNUMBER(SEARCH("Yes",'2_all_summary'!U962)),1,2),IF(ISNUMBER(SEARCH("No",'2_all_summary'!U962)),4,3))</f>
        <v>1</v>
      </c>
    </row>
    <row r="964" spans="7:18" x14ac:dyDescent="0.3">
      <c r="G964" s="53"/>
      <c r="H964" s="39" t="str">
        <f>'2_all_summary'!D963</f>
        <v>â€œLies build trustâ€: Social capital, masculinity, and community-based resource management in a Mexican fishery</v>
      </c>
      <c r="I964" s="39" t="str">
        <f>'2_all_summary'!E963</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v>
      </c>
      <c r="J964" s="39">
        <f>IF(ISNUMBER(SEARCH("Yes",'2_all_summary'!$H963)),IF(ISNUMBER(SEARCH("Yes",'2_all_summary'!M963)),1,2),IF(ISNUMBER(SEARCH("No",'2_all_summary'!M963)),4,3))</f>
        <v>4</v>
      </c>
      <c r="K964" s="39">
        <f>IF(ISNUMBER(SEARCH("Yes",'2_all_summary'!$H963)),IF(ISNUMBER(SEARCH("Yes",'2_all_summary'!N963)),1,2),IF(ISNUMBER(SEARCH("No",'2_all_summary'!N963)),4,3))</f>
        <v>4</v>
      </c>
      <c r="L964" s="39">
        <f>IF(ISNUMBER(SEARCH("Yes",'2_all_summary'!$H963)),IF(ISNUMBER(SEARCH("Yes",'2_all_summary'!O963)),1,2),IF(ISNUMBER(SEARCH("No",'2_all_summary'!O963)),4,3))</f>
        <v>4</v>
      </c>
      <c r="M964" s="39">
        <f>IF(ISNUMBER(SEARCH("Yes",'2_all_summary'!$H963)),IF(0&lt;'2_all_summary'!P963,1,2),IF(0='2_all_summary'!P963,4,3))</f>
        <v>4</v>
      </c>
      <c r="N964" s="39">
        <f>IF(ISNUMBER(SEARCH("Yes",'2_all_summary'!$H963)),IF(ISNUMBER(SEARCH("Yes",'2_all_summary'!Q963)),1,2),IF(ISNUMBER(SEARCH("No",'2_all_summary'!Q963)),4,3))</f>
        <v>4</v>
      </c>
      <c r="O964" s="39">
        <f>IF(ISNUMBER(SEARCH("Yes",'2_all_summary'!$H963)),IF(ISNUMBER(SEARCH("Yes",'2_all_summary'!R963)),1,2),IF(ISNUMBER(SEARCH("No",'2_all_summary'!R963)),4,3))</f>
        <v>4</v>
      </c>
      <c r="P964" s="39">
        <f>IF(ISNUMBER(SEARCH("Yes",'2_all_summary'!$H963)),IF(ISNUMBER(SEARCH("Yes",'2_all_summary'!S963)),1,2),IF(ISNUMBER(SEARCH("No",'2_all_summary'!S963)),4,3))</f>
        <v>4</v>
      </c>
      <c r="Q964" s="39">
        <f>IF(ISNUMBER(SEARCH("Yes",'2_all_summary'!$H963)),IF(0&lt;'2_all_summary'!T963,1,2),IF(0='2_all_summary'!T963,4,3))</f>
        <v>4</v>
      </c>
      <c r="R964" s="39">
        <f>IF(ISNUMBER(SEARCH("Yes",'2_all_summary'!$H963)),IF(ISNUMBER(SEARCH("Yes",'2_all_summary'!U963)),1,2),IF(ISNUMBER(SEARCH("No",'2_all_summary'!U963)),4,3))</f>
        <v>4</v>
      </c>
    </row>
    <row r="965" spans="7:18" x14ac:dyDescent="0.3">
      <c r="G965" s="53"/>
      <c r="H965" s="39" t="str">
        <f>'2_all_summary'!D964</f>
        <v>Potential profitability of pearl culture in coastal communities in Tanzania</v>
      </c>
      <c r="I965" s="39" t="str">
        <f>'2_all_summary'!E964</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v>
      </c>
      <c r="J965" s="39">
        <f>IF(ISNUMBER(SEARCH("Yes",'2_all_summary'!$H964)),IF(ISNUMBER(SEARCH("Yes",'2_all_summary'!M964)),1,2),IF(ISNUMBER(SEARCH("No",'2_all_summary'!M964)),4,3))</f>
        <v>4</v>
      </c>
      <c r="K965" s="39">
        <f>IF(ISNUMBER(SEARCH("Yes",'2_all_summary'!$H964)),IF(ISNUMBER(SEARCH("Yes",'2_all_summary'!N964)),1,2),IF(ISNUMBER(SEARCH("No",'2_all_summary'!N964)),4,3))</f>
        <v>4</v>
      </c>
      <c r="L965" s="39">
        <f>IF(ISNUMBER(SEARCH("Yes",'2_all_summary'!$H964)),IF(ISNUMBER(SEARCH("Yes",'2_all_summary'!O964)),1,2),IF(ISNUMBER(SEARCH("No",'2_all_summary'!O964)),4,3))</f>
        <v>4</v>
      </c>
      <c r="M965" s="39">
        <f>IF(ISNUMBER(SEARCH("Yes",'2_all_summary'!$H964)),IF(0&lt;'2_all_summary'!P964,1,2),IF(0='2_all_summary'!P964,4,3))</f>
        <v>4</v>
      </c>
      <c r="N965" s="39">
        <f>IF(ISNUMBER(SEARCH("Yes",'2_all_summary'!$H964)),IF(ISNUMBER(SEARCH("Yes",'2_all_summary'!Q964)),1,2),IF(ISNUMBER(SEARCH("No",'2_all_summary'!Q964)),4,3))</f>
        <v>4</v>
      </c>
      <c r="O965" s="39">
        <f>IF(ISNUMBER(SEARCH("Yes",'2_all_summary'!$H964)),IF(ISNUMBER(SEARCH("Yes",'2_all_summary'!R964)),1,2),IF(ISNUMBER(SEARCH("No",'2_all_summary'!R964)),4,3))</f>
        <v>4</v>
      </c>
      <c r="P965" s="39">
        <f>IF(ISNUMBER(SEARCH("Yes",'2_all_summary'!$H964)),IF(ISNUMBER(SEARCH("Yes",'2_all_summary'!S964)),1,2),IF(ISNUMBER(SEARCH("No",'2_all_summary'!S964)),4,3))</f>
        <v>4</v>
      </c>
      <c r="Q965" s="39">
        <f>IF(ISNUMBER(SEARCH("Yes",'2_all_summary'!$H964)),IF(0&lt;'2_all_summary'!T964,1,2),IF(0='2_all_summary'!T964,4,3))</f>
        <v>4</v>
      </c>
      <c r="R965" s="39">
        <f>IF(ISNUMBER(SEARCH("Yes",'2_all_summary'!$H964)),IF(ISNUMBER(SEARCH("Yes",'2_all_summary'!U964)),1,2),IF(ISNUMBER(SEARCH("No",'2_all_summary'!U964)),4,3))</f>
        <v>4</v>
      </c>
    </row>
    <row r="966" spans="7:18" x14ac:dyDescent="0.3">
      <c r="G966" s="53"/>
      <c r="H966" s="39" t="str">
        <f>'2_all_summary'!D965</f>
        <v>How citizen scientists can enrich freshwater science as contributors, collaborators, and co-creators</v>
      </c>
      <c r="I966" s="39" t="str">
        <f>'2_all_summary'!E965</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v>
      </c>
      <c r="J966" s="39">
        <f>IF(ISNUMBER(SEARCH("Yes",'2_all_summary'!$H965)),IF(ISNUMBER(SEARCH("Yes",'2_all_summary'!M965)),1,2),IF(ISNUMBER(SEARCH("No",'2_all_summary'!M965)),4,3))</f>
        <v>4</v>
      </c>
      <c r="K966" s="39">
        <f>IF(ISNUMBER(SEARCH("Yes",'2_all_summary'!$H965)),IF(ISNUMBER(SEARCH("Yes",'2_all_summary'!N965)),1,2),IF(ISNUMBER(SEARCH("No",'2_all_summary'!N965)),4,3))</f>
        <v>4</v>
      </c>
      <c r="L966" s="39">
        <f>IF(ISNUMBER(SEARCH("Yes",'2_all_summary'!$H965)),IF(ISNUMBER(SEARCH("Yes",'2_all_summary'!O965)),1,2),IF(ISNUMBER(SEARCH("No",'2_all_summary'!O965)),4,3))</f>
        <v>4</v>
      </c>
      <c r="M966" s="39">
        <f>IF(ISNUMBER(SEARCH("Yes",'2_all_summary'!$H965)),IF(0&lt;'2_all_summary'!P965,1,2),IF(0='2_all_summary'!P965,4,3))</f>
        <v>4</v>
      </c>
      <c r="N966" s="39">
        <f>IF(ISNUMBER(SEARCH("Yes",'2_all_summary'!$H965)),IF(ISNUMBER(SEARCH("Yes",'2_all_summary'!Q965)),1,2),IF(ISNUMBER(SEARCH("No",'2_all_summary'!Q965)),4,3))</f>
        <v>4</v>
      </c>
      <c r="O966" s="39">
        <f>IF(ISNUMBER(SEARCH("Yes",'2_all_summary'!$H965)),IF(ISNUMBER(SEARCH("Yes",'2_all_summary'!R965)),1,2),IF(ISNUMBER(SEARCH("No",'2_all_summary'!R965)),4,3))</f>
        <v>4</v>
      </c>
      <c r="P966" s="39">
        <f>IF(ISNUMBER(SEARCH("Yes",'2_all_summary'!$H965)),IF(ISNUMBER(SEARCH("Yes",'2_all_summary'!S965)),1,2),IF(ISNUMBER(SEARCH("No",'2_all_summary'!S965)),4,3))</f>
        <v>4</v>
      </c>
      <c r="Q966" s="39">
        <f>IF(ISNUMBER(SEARCH("Yes",'2_all_summary'!$H965)),IF(0&lt;'2_all_summary'!T965,1,2),IF(0='2_all_summary'!T965,4,3))</f>
        <v>4</v>
      </c>
      <c r="R966" s="39">
        <f>IF(ISNUMBER(SEARCH("Yes",'2_all_summary'!$H965)),IF(ISNUMBER(SEARCH("Yes",'2_all_summary'!U965)),1,2),IF(ISNUMBER(SEARCH("No",'2_all_summary'!U965)),4,3))</f>
        <v>4</v>
      </c>
    </row>
    <row r="967" spans="7:18" x14ac:dyDescent="0.3">
      <c r="G967" s="53"/>
      <c r="H967" s="39" t="str">
        <f>'2_all_summary'!D966</f>
        <v>Value system of pasi as a type of community based management of fisheries resources in Lease Islands, Maluku, Indonesia</v>
      </c>
      <c r="I967" s="39" t="str">
        <f>'2_all_summary'!E966</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v>
      </c>
      <c r="J967" s="39">
        <f>IF(ISNUMBER(SEARCH("Yes",'2_all_summary'!$H966)),IF(ISNUMBER(SEARCH("Yes",'2_all_summary'!M966)),1,2),IF(ISNUMBER(SEARCH("No",'2_all_summary'!M966)),4,3))</f>
        <v>4</v>
      </c>
      <c r="K967" s="39">
        <f>IF(ISNUMBER(SEARCH("Yes",'2_all_summary'!$H966)),IF(ISNUMBER(SEARCH("Yes",'2_all_summary'!N966)),1,2),IF(ISNUMBER(SEARCH("No",'2_all_summary'!N966)),4,3))</f>
        <v>4</v>
      </c>
      <c r="L967" s="39">
        <f>IF(ISNUMBER(SEARCH("Yes",'2_all_summary'!$H966)),IF(ISNUMBER(SEARCH("Yes",'2_all_summary'!O966)),1,2),IF(ISNUMBER(SEARCH("No",'2_all_summary'!O966)),4,3))</f>
        <v>4</v>
      </c>
      <c r="M967" s="39">
        <f>IF(ISNUMBER(SEARCH("Yes",'2_all_summary'!$H966)),IF(0&lt;'2_all_summary'!P966,1,2),IF(0='2_all_summary'!P966,4,3))</f>
        <v>4</v>
      </c>
      <c r="N967" s="39">
        <f>IF(ISNUMBER(SEARCH("Yes",'2_all_summary'!$H966)),IF(ISNUMBER(SEARCH("Yes",'2_all_summary'!Q966)),1,2),IF(ISNUMBER(SEARCH("No",'2_all_summary'!Q966)),4,3))</f>
        <v>4</v>
      </c>
      <c r="O967" s="39">
        <f>IF(ISNUMBER(SEARCH("Yes",'2_all_summary'!$H966)),IF(ISNUMBER(SEARCH("Yes",'2_all_summary'!R966)),1,2),IF(ISNUMBER(SEARCH("No",'2_all_summary'!R966)),4,3))</f>
        <v>4</v>
      </c>
      <c r="P967" s="39">
        <f>IF(ISNUMBER(SEARCH("Yes",'2_all_summary'!$H966)),IF(ISNUMBER(SEARCH("Yes",'2_all_summary'!S966)),1,2),IF(ISNUMBER(SEARCH("No",'2_all_summary'!S966)),4,3))</f>
        <v>4</v>
      </c>
      <c r="Q967" s="39">
        <f>IF(ISNUMBER(SEARCH("Yes",'2_all_summary'!$H966)),IF(0&lt;'2_all_summary'!T966,1,2),IF(0='2_all_summary'!T966,4,3))</f>
        <v>4</v>
      </c>
      <c r="R967" s="39">
        <f>IF(ISNUMBER(SEARCH("Yes",'2_all_summary'!$H966)),IF(ISNUMBER(SEARCH("Yes",'2_all_summary'!U966)),1,2),IF(ISNUMBER(SEARCH("No",'2_all_summary'!U966)),4,3))</f>
        <v>4</v>
      </c>
    </row>
    <row r="968" spans="7:18" x14ac:dyDescent="0.3">
      <c r="G968" s="53"/>
      <c r="H968" s="39" t="str">
        <f>'2_all_summary'!D967</f>
        <v>Examining enabling conditions for community-based fisheries comanagement: Comparing efforts in hawai'i and American Samoa</v>
      </c>
      <c r="I968" s="39" t="str">
        <f>'2_all_summary'!E967</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v>
      </c>
      <c r="J968" s="39">
        <f>IF(ISNUMBER(SEARCH("Yes",'2_all_summary'!$H967)),IF(ISNUMBER(SEARCH("Yes",'2_all_summary'!M967)),1,2),IF(ISNUMBER(SEARCH("No",'2_all_summary'!M967)),4,3))</f>
        <v>4</v>
      </c>
      <c r="K968" s="39">
        <f>IF(ISNUMBER(SEARCH("Yes",'2_all_summary'!$H967)),IF(ISNUMBER(SEARCH("Yes",'2_all_summary'!N967)),1,2),IF(ISNUMBER(SEARCH("No",'2_all_summary'!N967)),4,3))</f>
        <v>4</v>
      </c>
      <c r="L968" s="39">
        <f>IF(ISNUMBER(SEARCH("Yes",'2_all_summary'!$H967)),IF(ISNUMBER(SEARCH("Yes",'2_all_summary'!O967)),1,2),IF(ISNUMBER(SEARCH("No",'2_all_summary'!O967)),4,3))</f>
        <v>4</v>
      </c>
      <c r="M968" s="39">
        <f>IF(ISNUMBER(SEARCH("Yes",'2_all_summary'!$H967)),IF(0&lt;'2_all_summary'!P967,1,2),IF(0='2_all_summary'!P967,4,3))</f>
        <v>4</v>
      </c>
      <c r="N968" s="39">
        <f>IF(ISNUMBER(SEARCH("Yes",'2_all_summary'!$H967)),IF(ISNUMBER(SEARCH("Yes",'2_all_summary'!Q967)),1,2),IF(ISNUMBER(SEARCH("No",'2_all_summary'!Q967)),4,3))</f>
        <v>4</v>
      </c>
      <c r="O968" s="39">
        <f>IF(ISNUMBER(SEARCH("Yes",'2_all_summary'!$H967)),IF(ISNUMBER(SEARCH("Yes",'2_all_summary'!R967)),1,2),IF(ISNUMBER(SEARCH("No",'2_all_summary'!R967)),4,3))</f>
        <v>4</v>
      </c>
      <c r="P968" s="39">
        <f>IF(ISNUMBER(SEARCH("Yes",'2_all_summary'!$H967)),IF(ISNUMBER(SEARCH("Yes",'2_all_summary'!S967)),1,2),IF(ISNUMBER(SEARCH("No",'2_all_summary'!S967)),4,3))</f>
        <v>4</v>
      </c>
      <c r="Q968" s="39">
        <f>IF(ISNUMBER(SEARCH("Yes",'2_all_summary'!$H967)),IF(0&lt;'2_all_summary'!T967,1,2),IF(0='2_all_summary'!T967,4,3))</f>
        <v>4</v>
      </c>
      <c r="R968" s="39">
        <f>IF(ISNUMBER(SEARCH("Yes",'2_all_summary'!$H967)),IF(ISNUMBER(SEARCH("Yes",'2_all_summary'!U967)),1,2),IF(ISNUMBER(SEARCH("No",'2_all_summary'!U967)),4,3))</f>
        <v>4</v>
      </c>
    </row>
    <row r="969" spans="7:18" x14ac:dyDescent="0.3">
      <c r="G969" s="53"/>
      <c r="H969" s="39" t="str">
        <f>'2_all_summary'!D968</f>
        <v>Understanding relational politics in MPA governance in northeastern Iloilo, Philippines</v>
      </c>
      <c r="I969" s="39" t="str">
        <f>'2_all_summary'!E968</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969" s="39">
        <f>IF(ISNUMBER(SEARCH("Yes",'2_all_summary'!$H968)),IF(ISNUMBER(SEARCH("Yes",'2_all_summary'!M968)),1,2),IF(ISNUMBER(SEARCH("No",'2_all_summary'!M968)),4,3))</f>
        <v>4</v>
      </c>
      <c r="K969" s="39">
        <f>IF(ISNUMBER(SEARCH("Yes",'2_all_summary'!$H968)),IF(ISNUMBER(SEARCH("Yes",'2_all_summary'!N968)),1,2),IF(ISNUMBER(SEARCH("No",'2_all_summary'!N968)),4,3))</f>
        <v>4</v>
      </c>
      <c r="L969" s="39">
        <f>IF(ISNUMBER(SEARCH("Yes",'2_all_summary'!$H968)),IF(ISNUMBER(SEARCH("Yes",'2_all_summary'!O968)),1,2),IF(ISNUMBER(SEARCH("No",'2_all_summary'!O968)),4,3))</f>
        <v>4</v>
      </c>
      <c r="M969" s="39">
        <f>IF(ISNUMBER(SEARCH("Yes",'2_all_summary'!$H968)),IF(0&lt;'2_all_summary'!P968,1,2),IF(0='2_all_summary'!P968,4,3))</f>
        <v>4</v>
      </c>
      <c r="N969" s="39">
        <f>IF(ISNUMBER(SEARCH("Yes",'2_all_summary'!$H968)),IF(ISNUMBER(SEARCH("Yes",'2_all_summary'!Q968)),1,2),IF(ISNUMBER(SEARCH("No",'2_all_summary'!Q968)),4,3))</f>
        <v>4</v>
      </c>
      <c r="O969" s="39">
        <f>IF(ISNUMBER(SEARCH("Yes",'2_all_summary'!$H968)),IF(ISNUMBER(SEARCH("Yes",'2_all_summary'!R968)),1,2),IF(ISNUMBER(SEARCH("No",'2_all_summary'!R968)),4,3))</f>
        <v>4</v>
      </c>
      <c r="P969" s="39">
        <f>IF(ISNUMBER(SEARCH("Yes",'2_all_summary'!$H968)),IF(ISNUMBER(SEARCH("Yes",'2_all_summary'!S968)),1,2),IF(ISNUMBER(SEARCH("No",'2_all_summary'!S968)),4,3))</f>
        <v>4</v>
      </c>
      <c r="Q969" s="39">
        <f>IF(ISNUMBER(SEARCH("Yes",'2_all_summary'!$H968)),IF(0&lt;'2_all_summary'!T968,1,2),IF(0='2_all_summary'!T968,4,3))</f>
        <v>4</v>
      </c>
      <c r="R969" s="39">
        <f>IF(ISNUMBER(SEARCH("Yes",'2_all_summary'!$H968)),IF(ISNUMBER(SEARCH("Yes",'2_all_summary'!U968)),1,2),IF(ISNUMBER(SEARCH("No",'2_all_summary'!U968)),4,3))</f>
        <v>4</v>
      </c>
    </row>
    <row r="970" spans="7:18" x14ac:dyDescent="0.3">
      <c r="G970" s="53"/>
      <c r="H970" s="39" t="str">
        <f>'2_all_summary'!D969</f>
        <v>More than one bag for the world fishery crisis and keys for co-management successes in selected artisanal Latin American shellfisheries</v>
      </c>
      <c r="I970" s="39" t="str">
        <f>'2_all_summary'!E969</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v>
      </c>
      <c r="J970" s="39">
        <f>IF(ISNUMBER(SEARCH("Yes",'2_all_summary'!$H969)),IF(ISNUMBER(SEARCH("Yes",'2_all_summary'!M969)),1,2),IF(ISNUMBER(SEARCH("No",'2_all_summary'!M969)),4,3))</f>
        <v>4</v>
      </c>
      <c r="K970" s="39">
        <f>IF(ISNUMBER(SEARCH("Yes",'2_all_summary'!$H969)),IF(ISNUMBER(SEARCH("Yes",'2_all_summary'!N969)),1,2),IF(ISNUMBER(SEARCH("No",'2_all_summary'!N969)),4,3))</f>
        <v>4</v>
      </c>
      <c r="L970" s="39">
        <f>IF(ISNUMBER(SEARCH("Yes",'2_all_summary'!$H969)),IF(ISNUMBER(SEARCH("Yes",'2_all_summary'!O969)),1,2),IF(ISNUMBER(SEARCH("No",'2_all_summary'!O969)),4,3))</f>
        <v>4</v>
      </c>
      <c r="M970" s="39">
        <f>IF(ISNUMBER(SEARCH("Yes",'2_all_summary'!$H969)),IF(0&lt;'2_all_summary'!P969,1,2),IF(0='2_all_summary'!P969,4,3))</f>
        <v>4</v>
      </c>
      <c r="N970" s="39">
        <f>IF(ISNUMBER(SEARCH("Yes",'2_all_summary'!$H969)),IF(ISNUMBER(SEARCH("Yes",'2_all_summary'!Q969)),1,2),IF(ISNUMBER(SEARCH("No",'2_all_summary'!Q969)),4,3))</f>
        <v>4</v>
      </c>
      <c r="O970" s="39">
        <f>IF(ISNUMBER(SEARCH("Yes",'2_all_summary'!$H969)),IF(ISNUMBER(SEARCH("Yes",'2_all_summary'!R969)),1,2),IF(ISNUMBER(SEARCH("No",'2_all_summary'!R969)),4,3))</f>
        <v>4</v>
      </c>
      <c r="P970" s="39">
        <f>IF(ISNUMBER(SEARCH("Yes",'2_all_summary'!$H969)),IF(ISNUMBER(SEARCH("Yes",'2_all_summary'!S969)),1,2),IF(ISNUMBER(SEARCH("No",'2_all_summary'!S969)),4,3))</f>
        <v>4</v>
      </c>
      <c r="Q970" s="39">
        <f>IF(ISNUMBER(SEARCH("Yes",'2_all_summary'!$H969)),IF(0&lt;'2_all_summary'!T969,1,2),IF(0='2_all_summary'!T969,4,3))</f>
        <v>4</v>
      </c>
      <c r="R970" s="39">
        <f>IF(ISNUMBER(SEARCH("Yes",'2_all_summary'!$H969)),IF(ISNUMBER(SEARCH("Yes",'2_all_summary'!U969)),1,2),IF(ISNUMBER(SEARCH("No",'2_all_summary'!U969)),4,3))</f>
        <v>4</v>
      </c>
    </row>
    <row r="971" spans="7:18" x14ac:dyDescent="0.3">
      <c r="G971" s="53"/>
      <c r="H971" s="39" t="str">
        <f>'2_all_summary'!D970</f>
        <v>Cost-profit analysis of Japanese-type set-net through technology transfer in Rayong, Thailand</v>
      </c>
      <c r="I971" s="39" t="str">
        <f>'2_all_summary'!E970</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v>
      </c>
      <c r="J971" s="39">
        <f>IF(ISNUMBER(SEARCH("Yes",'2_all_summary'!$H970)),IF(ISNUMBER(SEARCH("Yes",'2_all_summary'!M970)),1,2),IF(ISNUMBER(SEARCH("No",'2_all_summary'!M970)),4,3))</f>
        <v>4</v>
      </c>
      <c r="K971" s="39">
        <f>IF(ISNUMBER(SEARCH("Yes",'2_all_summary'!$H970)),IF(ISNUMBER(SEARCH("Yes",'2_all_summary'!N970)),1,2),IF(ISNUMBER(SEARCH("No",'2_all_summary'!N970)),4,3))</f>
        <v>4</v>
      </c>
      <c r="L971" s="39">
        <f>IF(ISNUMBER(SEARCH("Yes",'2_all_summary'!$H970)),IF(ISNUMBER(SEARCH("Yes",'2_all_summary'!O970)),1,2),IF(ISNUMBER(SEARCH("No",'2_all_summary'!O970)),4,3))</f>
        <v>4</v>
      </c>
      <c r="M971" s="39">
        <f>IF(ISNUMBER(SEARCH("Yes",'2_all_summary'!$H970)),IF(0&lt;'2_all_summary'!P970,1,2),IF(0='2_all_summary'!P970,4,3))</f>
        <v>4</v>
      </c>
      <c r="N971" s="39">
        <f>IF(ISNUMBER(SEARCH("Yes",'2_all_summary'!$H970)),IF(ISNUMBER(SEARCH("Yes",'2_all_summary'!Q970)),1,2),IF(ISNUMBER(SEARCH("No",'2_all_summary'!Q970)),4,3))</f>
        <v>4</v>
      </c>
      <c r="O971" s="39">
        <f>IF(ISNUMBER(SEARCH("Yes",'2_all_summary'!$H970)),IF(ISNUMBER(SEARCH("Yes",'2_all_summary'!R970)),1,2),IF(ISNUMBER(SEARCH("No",'2_all_summary'!R970)),4,3))</f>
        <v>4</v>
      </c>
      <c r="P971" s="39">
        <f>IF(ISNUMBER(SEARCH("Yes",'2_all_summary'!$H970)),IF(ISNUMBER(SEARCH("Yes",'2_all_summary'!S970)),1,2),IF(ISNUMBER(SEARCH("No",'2_all_summary'!S970)),4,3))</f>
        <v>4</v>
      </c>
      <c r="Q971" s="39">
        <f>IF(ISNUMBER(SEARCH("Yes",'2_all_summary'!$H970)),IF(0&lt;'2_all_summary'!T970,1,2),IF(0='2_all_summary'!T970,4,3))</f>
        <v>4</v>
      </c>
      <c r="R971" s="39">
        <f>IF(ISNUMBER(SEARCH("Yes",'2_all_summary'!$H970)),IF(ISNUMBER(SEARCH("Yes",'2_all_summary'!U970)),1,2),IF(ISNUMBER(SEARCH("No",'2_all_summary'!U970)),4,3))</f>
        <v>4</v>
      </c>
    </row>
    <row r="972" spans="7:18" x14ac:dyDescent="0.3">
      <c r="G972" s="53"/>
      <c r="H972" s="39" t="str">
        <f>'2_all_summary'!D971</f>
        <v>Centralised and community-based fisheries management strategies: Case studies from two fisheries dependent archipelagos</v>
      </c>
      <c r="I972" s="39" t="str">
        <f>'2_all_summary'!E971</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972" s="39">
        <f>IF(ISNUMBER(SEARCH("Yes",'2_all_summary'!$H971)),IF(ISNUMBER(SEARCH("Yes",'2_all_summary'!M971)),1,2),IF(ISNUMBER(SEARCH("No",'2_all_summary'!M971)),4,3))</f>
        <v>1</v>
      </c>
      <c r="K972" s="39">
        <f>IF(ISNUMBER(SEARCH("Yes",'2_all_summary'!$H971)),IF(ISNUMBER(SEARCH("Yes",'2_all_summary'!N971)),1,2),IF(ISNUMBER(SEARCH("No",'2_all_summary'!N971)),4,3))</f>
        <v>1</v>
      </c>
      <c r="L972" s="39">
        <f>IF(ISNUMBER(SEARCH("Yes",'2_all_summary'!$H971)),IF(ISNUMBER(SEARCH("Yes",'2_all_summary'!O971)),1,2),IF(ISNUMBER(SEARCH("No",'2_all_summary'!O971)),4,3))</f>
        <v>1</v>
      </c>
      <c r="M972" s="39">
        <f>IF(ISNUMBER(SEARCH("Yes",'2_all_summary'!$H971)),IF(0&lt;'2_all_summary'!P971,1,2),IF(0='2_all_summary'!P971,4,3))</f>
        <v>1</v>
      </c>
      <c r="N972" s="39">
        <f>IF(ISNUMBER(SEARCH("Yes",'2_all_summary'!$H971)),IF(ISNUMBER(SEARCH("Yes",'2_all_summary'!Q971)),1,2),IF(ISNUMBER(SEARCH("No",'2_all_summary'!Q971)),4,3))</f>
        <v>1</v>
      </c>
      <c r="O972" s="39">
        <f>IF(ISNUMBER(SEARCH("Yes",'2_all_summary'!$H971)),IF(ISNUMBER(SEARCH("Yes",'2_all_summary'!R971)),1,2),IF(ISNUMBER(SEARCH("No",'2_all_summary'!R971)),4,3))</f>
        <v>1</v>
      </c>
      <c r="P972" s="39">
        <f>IF(ISNUMBER(SEARCH("Yes",'2_all_summary'!$H971)),IF(ISNUMBER(SEARCH("Yes",'2_all_summary'!S971)),1,2),IF(ISNUMBER(SEARCH("No",'2_all_summary'!S971)),4,3))</f>
        <v>1</v>
      </c>
      <c r="Q972" s="39">
        <f>IF(ISNUMBER(SEARCH("Yes",'2_all_summary'!$H971)),IF(0&lt;'2_all_summary'!T971,1,2),IF(0='2_all_summary'!T971,4,3))</f>
        <v>1</v>
      </c>
      <c r="R972" s="39">
        <f>IF(ISNUMBER(SEARCH("Yes",'2_all_summary'!$H971)),IF(ISNUMBER(SEARCH("Yes",'2_all_summary'!U971)),1,2),IF(ISNUMBER(SEARCH("No",'2_all_summary'!U971)),4,3))</f>
        <v>1</v>
      </c>
    </row>
    <row r="973" spans="7:18" x14ac:dyDescent="0.3">
      <c r="G973" s="53"/>
      <c r="H973" s="39" t="str">
        <f>'2_all_summary'!D972</f>
        <v>Local knowledge in the future management of inshore tropical marine resources and environments</v>
      </c>
      <c r="I973" s="39" t="str">
        <f>'2_all_summary'!E972</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973" s="39">
        <f>IF(ISNUMBER(SEARCH("Yes",'2_all_summary'!$H972)),IF(ISNUMBER(SEARCH("Yes",'2_all_summary'!M972)),1,2),IF(ISNUMBER(SEARCH("No",'2_all_summary'!M972)),4,3))</f>
        <v>1</v>
      </c>
      <c r="K973" s="39">
        <f>IF(ISNUMBER(SEARCH("Yes",'2_all_summary'!$H972)),IF(ISNUMBER(SEARCH("Yes",'2_all_summary'!N972)),1,2),IF(ISNUMBER(SEARCH("No",'2_all_summary'!N972)),4,3))</f>
        <v>1</v>
      </c>
      <c r="L973" s="39">
        <f>IF(ISNUMBER(SEARCH("Yes",'2_all_summary'!$H972)),IF(ISNUMBER(SEARCH("Yes",'2_all_summary'!O972)),1,2),IF(ISNUMBER(SEARCH("No",'2_all_summary'!O972)),4,3))</f>
        <v>1</v>
      </c>
      <c r="M973" s="39">
        <f>IF(ISNUMBER(SEARCH("Yes",'2_all_summary'!$H972)),IF(0&lt;'2_all_summary'!P972,1,2),IF(0='2_all_summary'!P972,4,3))</f>
        <v>1</v>
      </c>
      <c r="N973" s="39">
        <f>IF(ISNUMBER(SEARCH("Yes",'2_all_summary'!$H972)),IF(ISNUMBER(SEARCH("Yes",'2_all_summary'!Q972)),1,2),IF(ISNUMBER(SEARCH("No",'2_all_summary'!Q972)),4,3))</f>
        <v>1</v>
      </c>
      <c r="O973" s="39">
        <f>IF(ISNUMBER(SEARCH("Yes",'2_all_summary'!$H972)),IF(ISNUMBER(SEARCH("Yes",'2_all_summary'!R972)),1,2),IF(ISNUMBER(SEARCH("No",'2_all_summary'!R972)),4,3))</f>
        <v>1</v>
      </c>
      <c r="P973" s="39">
        <f>IF(ISNUMBER(SEARCH("Yes",'2_all_summary'!$H972)),IF(ISNUMBER(SEARCH("Yes",'2_all_summary'!S972)),1,2),IF(ISNUMBER(SEARCH("No",'2_all_summary'!S972)),4,3))</f>
        <v>1</v>
      </c>
      <c r="Q973" s="39">
        <f>IF(ISNUMBER(SEARCH("Yes",'2_all_summary'!$H972)),IF(0&lt;'2_all_summary'!T972,1,2),IF(0='2_all_summary'!T972,4,3))</f>
        <v>1</v>
      </c>
      <c r="R973" s="39">
        <f>IF(ISNUMBER(SEARCH("Yes",'2_all_summary'!$H972)),IF(ISNUMBER(SEARCH("Yes",'2_all_summary'!U972)),1,2),IF(ISNUMBER(SEARCH("No",'2_all_summary'!U972)),4,3))</f>
        <v>1</v>
      </c>
    </row>
    <row r="974" spans="7:18" x14ac:dyDescent="0.3">
      <c r="G974" s="53"/>
      <c r="H974" s="39" t="str">
        <f>'2_all_summary'!D973</f>
        <v>The Big Role of Coastal Communities and Small-Scale Fishers in Ocean Conservation</v>
      </c>
      <c r="I974" s="39" t="str">
        <f>'2_all_summary'!E973</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974" s="39">
        <f>IF(ISNUMBER(SEARCH("Yes",'2_all_summary'!$H973)),IF(ISNUMBER(SEARCH("Yes",'2_all_summary'!M973)),1,2),IF(ISNUMBER(SEARCH("No",'2_all_summary'!M973)),4,3))</f>
        <v>1</v>
      </c>
      <c r="K974" s="39">
        <f>IF(ISNUMBER(SEARCH("Yes",'2_all_summary'!$H973)),IF(ISNUMBER(SEARCH("Yes",'2_all_summary'!N973)),1,2),IF(ISNUMBER(SEARCH("No",'2_all_summary'!N973)),4,3))</f>
        <v>1</v>
      </c>
      <c r="L974" s="39">
        <f>IF(ISNUMBER(SEARCH("Yes",'2_all_summary'!$H973)),IF(ISNUMBER(SEARCH("Yes",'2_all_summary'!O973)),1,2),IF(ISNUMBER(SEARCH("No",'2_all_summary'!O973)),4,3))</f>
        <v>1</v>
      </c>
      <c r="M974" s="39">
        <f>IF(ISNUMBER(SEARCH("Yes",'2_all_summary'!$H973)),IF(0&lt;'2_all_summary'!P973,1,2),IF(0='2_all_summary'!P973,4,3))</f>
        <v>1</v>
      </c>
      <c r="N974" s="39">
        <f>IF(ISNUMBER(SEARCH("Yes",'2_all_summary'!$H973)),IF(ISNUMBER(SEARCH("Yes",'2_all_summary'!Q973)),1,2),IF(ISNUMBER(SEARCH("No",'2_all_summary'!Q973)),4,3))</f>
        <v>2</v>
      </c>
      <c r="O974" s="39">
        <f>IF(ISNUMBER(SEARCH("Yes",'2_all_summary'!$H973)),IF(ISNUMBER(SEARCH("Yes",'2_all_summary'!R973)),1,2),IF(ISNUMBER(SEARCH("No",'2_all_summary'!R973)),4,3))</f>
        <v>2</v>
      </c>
      <c r="P974" s="39">
        <f>IF(ISNUMBER(SEARCH("Yes",'2_all_summary'!$H973)),IF(ISNUMBER(SEARCH("Yes",'2_all_summary'!S973)),1,2),IF(ISNUMBER(SEARCH("No",'2_all_summary'!S973)),4,3))</f>
        <v>2</v>
      </c>
      <c r="Q974" s="39">
        <f>IF(ISNUMBER(SEARCH("Yes",'2_all_summary'!$H973)),IF(0&lt;'2_all_summary'!T973,1,2),IF(0='2_all_summary'!T973,4,3))</f>
        <v>2</v>
      </c>
      <c r="R974" s="39">
        <f>IF(ISNUMBER(SEARCH("Yes",'2_all_summary'!$H973)),IF(ISNUMBER(SEARCH("Yes",'2_all_summary'!U973)),1,2),IF(ISNUMBER(SEARCH("No",'2_all_summary'!U973)),4,3))</f>
        <v>1</v>
      </c>
    </row>
    <row r="975" spans="7:18" x14ac:dyDescent="0.3">
      <c r="G975" s="53"/>
      <c r="H975" s="39" t="str">
        <f>'2_all_summary'!D974</f>
        <v>Hanging in balance: Benefit sharing in community-based fishery resource management in the Lower Mekong Basin</v>
      </c>
      <c r="I975" s="39" t="str">
        <f>'2_all_summary'!E974</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975" s="39">
        <f>IF(ISNUMBER(SEARCH("Yes",'2_all_summary'!$H974)),IF(ISNUMBER(SEARCH("Yes",'2_all_summary'!M974)),1,2),IF(ISNUMBER(SEARCH("No",'2_all_summary'!M974)),4,3))</f>
        <v>4</v>
      </c>
      <c r="K975" s="39">
        <f>IF(ISNUMBER(SEARCH("Yes",'2_all_summary'!$H974)),IF(ISNUMBER(SEARCH("Yes",'2_all_summary'!N974)),1,2),IF(ISNUMBER(SEARCH("No",'2_all_summary'!N974)),4,3))</f>
        <v>4</v>
      </c>
      <c r="L975" s="39">
        <f>IF(ISNUMBER(SEARCH("Yes",'2_all_summary'!$H974)),IF(ISNUMBER(SEARCH("Yes",'2_all_summary'!O974)),1,2),IF(ISNUMBER(SEARCH("No",'2_all_summary'!O974)),4,3))</f>
        <v>4</v>
      </c>
      <c r="M975" s="39">
        <f>IF(ISNUMBER(SEARCH("Yes",'2_all_summary'!$H974)),IF(0&lt;'2_all_summary'!P974,1,2),IF(0='2_all_summary'!P974,4,3))</f>
        <v>4</v>
      </c>
      <c r="N975" s="39">
        <f>IF(ISNUMBER(SEARCH("Yes",'2_all_summary'!$H974)),IF(ISNUMBER(SEARCH("Yes",'2_all_summary'!Q974)),1,2),IF(ISNUMBER(SEARCH("No",'2_all_summary'!Q974)),4,3))</f>
        <v>4</v>
      </c>
      <c r="O975" s="39">
        <f>IF(ISNUMBER(SEARCH("Yes",'2_all_summary'!$H974)),IF(ISNUMBER(SEARCH("Yes",'2_all_summary'!R974)),1,2),IF(ISNUMBER(SEARCH("No",'2_all_summary'!R974)),4,3))</f>
        <v>4</v>
      </c>
      <c r="P975" s="39">
        <f>IF(ISNUMBER(SEARCH("Yes",'2_all_summary'!$H974)),IF(ISNUMBER(SEARCH("Yes",'2_all_summary'!S974)),1,2),IF(ISNUMBER(SEARCH("No",'2_all_summary'!S974)),4,3))</f>
        <v>4</v>
      </c>
      <c r="Q975" s="39">
        <f>IF(ISNUMBER(SEARCH("Yes",'2_all_summary'!$H974)),IF(0&lt;'2_all_summary'!T974,1,2),IF(0='2_all_summary'!T974,4,3))</f>
        <v>4</v>
      </c>
      <c r="R975" s="39">
        <f>IF(ISNUMBER(SEARCH("Yes",'2_all_summary'!$H974)),IF(ISNUMBER(SEARCH("Yes",'2_all_summary'!U974)),1,2),IF(ISNUMBER(SEARCH("No",'2_all_summary'!U974)),4,3))</f>
        <v>4</v>
      </c>
    </row>
    <row r="976" spans="7:18" x14ac:dyDescent="0.3">
      <c r="G976" s="53"/>
      <c r="H976" s="39" t="str">
        <f>'2_all_summary'!D975</f>
        <v>Small-scale managed marine areas over time: Developments and challenges in a local Fijian reef fishery</v>
      </c>
      <c r="I976" s="39" t="str">
        <f>'2_all_summary'!E975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v>
      </c>
      <c r="J976" s="39">
        <f>IF(ISNUMBER(SEARCH("Yes",'2_all_summary'!$H975)),IF(ISNUMBER(SEARCH("Yes",'2_all_summary'!M975)),1,2),IF(ISNUMBER(SEARCH("No",'2_all_summary'!M975)),4,3))</f>
        <v>1</v>
      </c>
      <c r="K976" s="39">
        <f>IF(ISNUMBER(SEARCH("Yes",'2_all_summary'!$H975)),IF(ISNUMBER(SEARCH("Yes",'2_all_summary'!N975)),1,2),IF(ISNUMBER(SEARCH("No",'2_all_summary'!N975)),4,3))</f>
        <v>1</v>
      </c>
      <c r="L976" s="39">
        <f>IF(ISNUMBER(SEARCH("Yes",'2_all_summary'!$H975)),IF(ISNUMBER(SEARCH("Yes",'2_all_summary'!O975)),1,2),IF(ISNUMBER(SEARCH("No",'2_all_summary'!O975)),4,3))</f>
        <v>1</v>
      </c>
      <c r="M976" s="39">
        <f>IF(ISNUMBER(SEARCH("Yes",'2_all_summary'!$H975)),IF(0&lt;'2_all_summary'!P975,1,2),IF(0='2_all_summary'!P975,4,3))</f>
        <v>1</v>
      </c>
      <c r="N976" s="39">
        <f>IF(ISNUMBER(SEARCH("Yes",'2_all_summary'!$H975)),IF(ISNUMBER(SEARCH("Yes",'2_all_summary'!Q975)),1,2),IF(ISNUMBER(SEARCH("No",'2_all_summary'!Q975)),4,3))</f>
        <v>1</v>
      </c>
      <c r="O976" s="39">
        <f>IF(ISNUMBER(SEARCH("Yes",'2_all_summary'!$H975)),IF(ISNUMBER(SEARCH("Yes",'2_all_summary'!R975)),1,2),IF(ISNUMBER(SEARCH("No",'2_all_summary'!R975)),4,3))</f>
        <v>1</v>
      </c>
      <c r="P976" s="39">
        <f>IF(ISNUMBER(SEARCH("Yes",'2_all_summary'!$H975)),IF(ISNUMBER(SEARCH("Yes",'2_all_summary'!S975)),1,2),IF(ISNUMBER(SEARCH("No",'2_all_summary'!S975)),4,3))</f>
        <v>1</v>
      </c>
      <c r="Q976" s="39">
        <f>IF(ISNUMBER(SEARCH("Yes",'2_all_summary'!$H975)),IF(0&lt;'2_all_summary'!T975,1,2),IF(0='2_all_summary'!T975,4,3))</f>
        <v>1</v>
      </c>
      <c r="R976" s="39">
        <f>IF(ISNUMBER(SEARCH("Yes",'2_all_summary'!$H975)),IF(ISNUMBER(SEARCH("Yes",'2_all_summary'!U975)),1,2),IF(ISNUMBER(SEARCH("No",'2_all_summary'!U975)),4,3))</f>
        <v>1</v>
      </c>
    </row>
    <row r="977" spans="7:18" x14ac:dyDescent="0.3">
      <c r="G977" s="53"/>
      <c r="H977" s="39" t="str">
        <f>'2_all_summary'!D976</f>
        <v>Leatherback Ecotourism Development, Implementation, and Outcome Assessment in St. Kitts, West Indies</v>
      </c>
      <c r="I977" s="39" t="str">
        <f>'2_all_summary'!E976</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v>
      </c>
      <c r="J977" s="39">
        <f>IF(ISNUMBER(SEARCH("Yes",'2_all_summary'!$H976)),IF(ISNUMBER(SEARCH("Yes",'2_all_summary'!M976)),1,2),IF(ISNUMBER(SEARCH("No",'2_all_summary'!M976)),4,3))</f>
        <v>4</v>
      </c>
      <c r="K977" s="39">
        <f>IF(ISNUMBER(SEARCH("Yes",'2_all_summary'!$H976)),IF(ISNUMBER(SEARCH("Yes",'2_all_summary'!N976)),1,2),IF(ISNUMBER(SEARCH("No",'2_all_summary'!N976)),4,3))</f>
        <v>4</v>
      </c>
      <c r="L977" s="39">
        <f>IF(ISNUMBER(SEARCH("Yes",'2_all_summary'!$H976)),IF(ISNUMBER(SEARCH("Yes",'2_all_summary'!O976)),1,2),IF(ISNUMBER(SEARCH("No",'2_all_summary'!O976)),4,3))</f>
        <v>4</v>
      </c>
      <c r="M977" s="39">
        <f>IF(ISNUMBER(SEARCH("Yes",'2_all_summary'!$H976)),IF(0&lt;'2_all_summary'!P976,1,2),IF(0='2_all_summary'!P976,4,3))</f>
        <v>4</v>
      </c>
      <c r="N977" s="39">
        <f>IF(ISNUMBER(SEARCH("Yes",'2_all_summary'!$H976)),IF(ISNUMBER(SEARCH("Yes",'2_all_summary'!Q976)),1,2),IF(ISNUMBER(SEARCH("No",'2_all_summary'!Q976)),4,3))</f>
        <v>4</v>
      </c>
      <c r="O977" s="39">
        <f>IF(ISNUMBER(SEARCH("Yes",'2_all_summary'!$H976)),IF(ISNUMBER(SEARCH("Yes",'2_all_summary'!R976)),1,2),IF(ISNUMBER(SEARCH("No",'2_all_summary'!R976)),4,3))</f>
        <v>4</v>
      </c>
      <c r="P977" s="39">
        <f>IF(ISNUMBER(SEARCH("Yes",'2_all_summary'!$H976)),IF(ISNUMBER(SEARCH("Yes",'2_all_summary'!S976)),1,2),IF(ISNUMBER(SEARCH("No",'2_all_summary'!S976)),4,3))</f>
        <v>4</v>
      </c>
      <c r="Q977" s="39">
        <f>IF(ISNUMBER(SEARCH("Yes",'2_all_summary'!$H976)),IF(0&lt;'2_all_summary'!T976,1,2),IF(0='2_all_summary'!T976,4,3))</f>
        <v>4</v>
      </c>
      <c r="R977" s="39">
        <f>IF(ISNUMBER(SEARCH("Yes",'2_all_summary'!$H976)),IF(ISNUMBER(SEARCH("Yes",'2_all_summary'!U976)),1,2),IF(ISNUMBER(SEARCH("No",'2_all_summary'!U976)),4,3))</f>
        <v>4</v>
      </c>
    </row>
    <row r="978" spans="7:18" x14ac:dyDescent="0.3">
      <c r="G978" s="53"/>
      <c r="H978" s="39" t="str">
        <f>'2_all_summary'!D977</f>
        <v>Marine turtle conservation: The integration of a community-based, environmental education programme in southwest Madagascar</v>
      </c>
      <c r="I978" s="39" t="str">
        <f>'2_all_summary'!E977</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978" s="39">
        <f>IF(ISNUMBER(SEARCH("Yes",'2_all_summary'!$H977)),IF(ISNUMBER(SEARCH("Yes",'2_all_summary'!M977)),1,2),IF(ISNUMBER(SEARCH("No",'2_all_summary'!M977)),4,3))</f>
        <v>4</v>
      </c>
      <c r="K978" s="39">
        <f>IF(ISNUMBER(SEARCH("Yes",'2_all_summary'!$H977)),IF(ISNUMBER(SEARCH("Yes",'2_all_summary'!N977)),1,2),IF(ISNUMBER(SEARCH("No",'2_all_summary'!N977)),4,3))</f>
        <v>4</v>
      </c>
      <c r="L978" s="39">
        <f>IF(ISNUMBER(SEARCH("Yes",'2_all_summary'!$H977)),IF(ISNUMBER(SEARCH("Yes",'2_all_summary'!O977)),1,2),IF(ISNUMBER(SEARCH("No",'2_all_summary'!O977)),4,3))</f>
        <v>4</v>
      </c>
      <c r="M978" s="39">
        <f>IF(ISNUMBER(SEARCH("Yes",'2_all_summary'!$H977)),IF(0&lt;'2_all_summary'!P977,1,2),IF(0='2_all_summary'!P977,4,3))</f>
        <v>4</v>
      </c>
      <c r="N978" s="39">
        <f>IF(ISNUMBER(SEARCH("Yes",'2_all_summary'!$H977)),IF(ISNUMBER(SEARCH("Yes",'2_all_summary'!Q977)),1,2),IF(ISNUMBER(SEARCH("No",'2_all_summary'!Q977)),4,3))</f>
        <v>4</v>
      </c>
      <c r="O978" s="39">
        <f>IF(ISNUMBER(SEARCH("Yes",'2_all_summary'!$H977)),IF(ISNUMBER(SEARCH("Yes",'2_all_summary'!R977)),1,2),IF(ISNUMBER(SEARCH("No",'2_all_summary'!R977)),4,3))</f>
        <v>4</v>
      </c>
      <c r="P978" s="39">
        <f>IF(ISNUMBER(SEARCH("Yes",'2_all_summary'!$H977)),IF(ISNUMBER(SEARCH("Yes",'2_all_summary'!S977)),1,2),IF(ISNUMBER(SEARCH("No",'2_all_summary'!S977)),4,3))</f>
        <v>4</v>
      </c>
      <c r="Q978" s="39">
        <f>IF(ISNUMBER(SEARCH("Yes",'2_all_summary'!$H977)),IF(0&lt;'2_all_summary'!T977,1,2),IF(0='2_all_summary'!T977,4,3))</f>
        <v>4</v>
      </c>
      <c r="R978" s="39">
        <f>IF(ISNUMBER(SEARCH("Yes",'2_all_summary'!$H977)),IF(ISNUMBER(SEARCH("Yes",'2_all_summary'!U977)),1,2),IF(ISNUMBER(SEARCH("No",'2_all_summary'!U977)),4,3))</f>
        <v>4</v>
      </c>
    </row>
    <row r="979" spans="7:18" x14ac:dyDescent="0.3">
      <c r="G979" s="53"/>
      <c r="H979" s="39" t="str">
        <f>'2_all_summary'!D978</f>
        <v>Integrating coastal vulnerability and community-based subsistence resource mapping in Northwest Alaska</v>
      </c>
      <c r="I979" s="39" t="str">
        <f>'2_all_summary'!E978</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v>
      </c>
      <c r="J979" s="39">
        <f>IF(ISNUMBER(SEARCH("Yes",'2_all_summary'!$H978)),IF(ISNUMBER(SEARCH("Yes",'2_all_summary'!M978)),1,2),IF(ISNUMBER(SEARCH("No",'2_all_summary'!M978)),4,3))</f>
        <v>4</v>
      </c>
      <c r="K979" s="39">
        <f>IF(ISNUMBER(SEARCH("Yes",'2_all_summary'!$H978)),IF(ISNUMBER(SEARCH("Yes",'2_all_summary'!N978)),1,2),IF(ISNUMBER(SEARCH("No",'2_all_summary'!N978)),4,3))</f>
        <v>4</v>
      </c>
      <c r="L979" s="39">
        <f>IF(ISNUMBER(SEARCH("Yes",'2_all_summary'!$H978)),IF(ISNUMBER(SEARCH("Yes",'2_all_summary'!O978)),1,2),IF(ISNUMBER(SEARCH("No",'2_all_summary'!O978)),4,3))</f>
        <v>4</v>
      </c>
      <c r="M979" s="39">
        <f>IF(ISNUMBER(SEARCH("Yes",'2_all_summary'!$H978)),IF(0&lt;'2_all_summary'!P978,1,2),IF(0='2_all_summary'!P978,4,3))</f>
        <v>4</v>
      </c>
      <c r="N979" s="39">
        <f>IF(ISNUMBER(SEARCH("Yes",'2_all_summary'!$H978)),IF(ISNUMBER(SEARCH("Yes",'2_all_summary'!Q978)),1,2),IF(ISNUMBER(SEARCH("No",'2_all_summary'!Q978)),4,3))</f>
        <v>4</v>
      </c>
      <c r="O979" s="39">
        <f>IF(ISNUMBER(SEARCH("Yes",'2_all_summary'!$H978)),IF(ISNUMBER(SEARCH("Yes",'2_all_summary'!R978)),1,2),IF(ISNUMBER(SEARCH("No",'2_all_summary'!R978)),4,3))</f>
        <v>4</v>
      </c>
      <c r="P979" s="39">
        <f>IF(ISNUMBER(SEARCH("Yes",'2_all_summary'!$H978)),IF(ISNUMBER(SEARCH("Yes",'2_all_summary'!S978)),1,2),IF(ISNUMBER(SEARCH("No",'2_all_summary'!S978)),4,3))</f>
        <v>4</v>
      </c>
      <c r="Q979" s="39">
        <f>IF(ISNUMBER(SEARCH("Yes",'2_all_summary'!$H978)),IF(0&lt;'2_all_summary'!T978,1,2),IF(0='2_all_summary'!T978,4,3))</f>
        <v>4</v>
      </c>
      <c r="R979" s="39">
        <f>IF(ISNUMBER(SEARCH("Yes",'2_all_summary'!$H978)),IF(ISNUMBER(SEARCH("Yes",'2_all_summary'!U978)),1,2),IF(ISNUMBER(SEARCH("No",'2_all_summary'!U978)),4,3))</f>
        <v>4</v>
      </c>
    </row>
    <row r="980" spans="7:18" x14ac:dyDescent="0.3">
      <c r="G980" s="53"/>
      <c r="H980" s="39" t="str">
        <f>'2_all_summary'!D979</f>
        <v>Transforming reef fisheries management: Application of an ecosystem-based approach in the USA Caribbean</v>
      </c>
      <c r="I980" s="39" t="str">
        <f>'2_all_summary'!E979</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v>
      </c>
      <c r="J980" s="39">
        <f>IF(ISNUMBER(SEARCH("Yes",'2_all_summary'!$H979)),IF(ISNUMBER(SEARCH("Yes",'2_all_summary'!M979)),1,2),IF(ISNUMBER(SEARCH("No",'2_all_summary'!M979)),4,3))</f>
        <v>4</v>
      </c>
      <c r="K980" s="39">
        <f>IF(ISNUMBER(SEARCH("Yes",'2_all_summary'!$H979)),IF(ISNUMBER(SEARCH("Yes",'2_all_summary'!N979)),1,2),IF(ISNUMBER(SEARCH("No",'2_all_summary'!N979)),4,3))</f>
        <v>4</v>
      </c>
      <c r="L980" s="39">
        <f>IF(ISNUMBER(SEARCH("Yes",'2_all_summary'!$H979)),IF(ISNUMBER(SEARCH("Yes",'2_all_summary'!O979)),1,2),IF(ISNUMBER(SEARCH("No",'2_all_summary'!O979)),4,3))</f>
        <v>4</v>
      </c>
      <c r="M980" s="39">
        <f>IF(ISNUMBER(SEARCH("Yes",'2_all_summary'!$H979)),IF(0&lt;'2_all_summary'!P979,1,2),IF(0='2_all_summary'!P979,4,3))</f>
        <v>4</v>
      </c>
      <c r="N980" s="39">
        <f>IF(ISNUMBER(SEARCH("Yes",'2_all_summary'!$H979)),IF(ISNUMBER(SEARCH("Yes",'2_all_summary'!Q979)),1,2),IF(ISNUMBER(SEARCH("No",'2_all_summary'!Q979)),4,3))</f>
        <v>4</v>
      </c>
      <c r="O980" s="39">
        <f>IF(ISNUMBER(SEARCH("Yes",'2_all_summary'!$H979)),IF(ISNUMBER(SEARCH("Yes",'2_all_summary'!R979)),1,2),IF(ISNUMBER(SEARCH("No",'2_all_summary'!R979)),4,3))</f>
        <v>4</v>
      </c>
      <c r="P980" s="39">
        <f>IF(ISNUMBER(SEARCH("Yes",'2_all_summary'!$H979)),IF(ISNUMBER(SEARCH("Yes",'2_all_summary'!S979)),1,2),IF(ISNUMBER(SEARCH("No",'2_all_summary'!S979)),4,3))</f>
        <v>4</v>
      </c>
      <c r="Q980" s="39">
        <f>IF(ISNUMBER(SEARCH("Yes",'2_all_summary'!$H979)),IF(0&lt;'2_all_summary'!T979,1,2),IF(0='2_all_summary'!T979,4,3))</f>
        <v>4</v>
      </c>
      <c r="R980" s="39">
        <f>IF(ISNUMBER(SEARCH("Yes",'2_all_summary'!$H979)),IF(ISNUMBER(SEARCH("Yes",'2_all_summary'!U979)),1,2),IF(ISNUMBER(SEARCH("No",'2_all_summary'!U979)),4,3))</f>
        <v>4</v>
      </c>
    </row>
    <row r="981" spans="7:18" x14ac:dyDescent="0.3">
      <c r="G981" s="53"/>
      <c r="H981" s="39" t="str">
        <f>'2_all_summary'!D980</f>
        <v>Impact of fishing activities on the population of nile tilapia (Oreochromis niloticus) stocks of Lake Hayq, Ethiopia</v>
      </c>
      <c r="I981" s="39" t="str">
        <f>'2_all_summary'!E980</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981" s="39">
        <f>IF(ISNUMBER(SEARCH("Yes",'2_all_summary'!$H980)),IF(ISNUMBER(SEARCH("Yes",'2_all_summary'!M980)),1,2),IF(ISNUMBER(SEARCH("No",'2_all_summary'!M980)),4,3))</f>
        <v>4</v>
      </c>
      <c r="K981" s="39">
        <f>IF(ISNUMBER(SEARCH("Yes",'2_all_summary'!$H980)),IF(ISNUMBER(SEARCH("Yes",'2_all_summary'!N980)),1,2),IF(ISNUMBER(SEARCH("No",'2_all_summary'!N980)),4,3))</f>
        <v>4</v>
      </c>
      <c r="L981" s="39">
        <f>IF(ISNUMBER(SEARCH("Yes",'2_all_summary'!$H980)),IF(ISNUMBER(SEARCH("Yes",'2_all_summary'!O980)),1,2),IF(ISNUMBER(SEARCH("No",'2_all_summary'!O980)),4,3))</f>
        <v>4</v>
      </c>
      <c r="M981" s="39">
        <f>IF(ISNUMBER(SEARCH("Yes",'2_all_summary'!$H980)),IF(0&lt;'2_all_summary'!P980,1,2),IF(0='2_all_summary'!P980,4,3))</f>
        <v>4</v>
      </c>
      <c r="N981" s="39">
        <f>IF(ISNUMBER(SEARCH("Yes",'2_all_summary'!$H980)),IF(ISNUMBER(SEARCH("Yes",'2_all_summary'!Q980)),1,2),IF(ISNUMBER(SEARCH("No",'2_all_summary'!Q980)),4,3))</f>
        <v>4</v>
      </c>
      <c r="O981" s="39">
        <f>IF(ISNUMBER(SEARCH("Yes",'2_all_summary'!$H980)),IF(ISNUMBER(SEARCH("Yes",'2_all_summary'!R980)),1,2),IF(ISNUMBER(SEARCH("No",'2_all_summary'!R980)),4,3))</f>
        <v>4</v>
      </c>
      <c r="P981" s="39">
        <f>IF(ISNUMBER(SEARCH("Yes",'2_all_summary'!$H980)),IF(ISNUMBER(SEARCH("Yes",'2_all_summary'!S980)),1,2),IF(ISNUMBER(SEARCH("No",'2_all_summary'!S980)),4,3))</f>
        <v>4</v>
      </c>
      <c r="Q981" s="39">
        <f>IF(ISNUMBER(SEARCH("Yes",'2_all_summary'!$H980)),IF(0&lt;'2_all_summary'!T980,1,2),IF(0='2_all_summary'!T980,4,3))</f>
        <v>4</v>
      </c>
      <c r="R981" s="39">
        <f>IF(ISNUMBER(SEARCH("Yes",'2_all_summary'!$H980)),IF(ISNUMBER(SEARCH("Yes",'2_all_summary'!U980)),1,2),IF(ISNUMBER(SEARCH("No",'2_all_summary'!U980)),4,3))</f>
        <v>4</v>
      </c>
    </row>
    <row r="982" spans="7:18" x14ac:dyDescent="0.3">
      <c r="G982" s="53"/>
      <c r="H982" s="39" t="str">
        <f>'2_all_summary'!D981</f>
        <v>Participation and fisheries management in Costa Rica: From theory to practice</v>
      </c>
      <c r="I982" s="39" t="str">
        <f>'2_all_summary'!E981</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v>
      </c>
      <c r="J982" s="39">
        <f>IF(ISNUMBER(SEARCH("Yes",'2_all_summary'!$H981)),IF(ISNUMBER(SEARCH("Yes",'2_all_summary'!M981)),1,2),IF(ISNUMBER(SEARCH("No",'2_all_summary'!M981)),4,3))</f>
        <v>4</v>
      </c>
      <c r="K982" s="39">
        <f>IF(ISNUMBER(SEARCH("Yes",'2_all_summary'!$H981)),IF(ISNUMBER(SEARCH("Yes",'2_all_summary'!N981)),1,2),IF(ISNUMBER(SEARCH("No",'2_all_summary'!N981)),4,3))</f>
        <v>4</v>
      </c>
      <c r="L982" s="39">
        <f>IF(ISNUMBER(SEARCH("Yes",'2_all_summary'!$H981)),IF(ISNUMBER(SEARCH("Yes",'2_all_summary'!O981)),1,2),IF(ISNUMBER(SEARCH("No",'2_all_summary'!O981)),4,3))</f>
        <v>4</v>
      </c>
      <c r="M982" s="39">
        <f>IF(ISNUMBER(SEARCH("Yes",'2_all_summary'!$H981)),IF(0&lt;'2_all_summary'!P981,1,2),IF(0='2_all_summary'!P981,4,3))</f>
        <v>4</v>
      </c>
      <c r="N982" s="39">
        <f>IF(ISNUMBER(SEARCH("Yes",'2_all_summary'!$H981)),IF(ISNUMBER(SEARCH("Yes",'2_all_summary'!Q981)),1,2),IF(ISNUMBER(SEARCH("No",'2_all_summary'!Q981)),4,3))</f>
        <v>4</v>
      </c>
      <c r="O982" s="39">
        <f>IF(ISNUMBER(SEARCH("Yes",'2_all_summary'!$H981)),IF(ISNUMBER(SEARCH("Yes",'2_all_summary'!R981)),1,2),IF(ISNUMBER(SEARCH("No",'2_all_summary'!R981)),4,3))</f>
        <v>4</v>
      </c>
      <c r="P982" s="39">
        <f>IF(ISNUMBER(SEARCH("Yes",'2_all_summary'!$H981)),IF(ISNUMBER(SEARCH("Yes",'2_all_summary'!S981)),1,2),IF(ISNUMBER(SEARCH("No",'2_all_summary'!S981)),4,3))</f>
        <v>4</v>
      </c>
      <c r="Q982" s="39">
        <f>IF(ISNUMBER(SEARCH("Yes",'2_all_summary'!$H981)),IF(0&lt;'2_all_summary'!T981,1,2),IF(0='2_all_summary'!T981,4,3))</f>
        <v>4</v>
      </c>
      <c r="R982" s="39">
        <f>IF(ISNUMBER(SEARCH("Yes",'2_all_summary'!$H981)),IF(ISNUMBER(SEARCH("Yes",'2_all_summary'!U981)),1,2),IF(ISNUMBER(SEARCH("No",'2_all_summary'!U981)),4,3))</f>
        <v>4</v>
      </c>
    </row>
    <row r="983" spans="7:18" x14ac:dyDescent="0.3">
      <c r="G983" s="53"/>
      <c r="H983" s="39" t="str">
        <f>'2_all_summary'!D982</f>
        <v>Coastal management challenges from a community perspective: The problem of 'stealth privatization' in a Canadian fishery</v>
      </c>
      <c r="I983" s="39" t="str">
        <f>'2_all_summary'!E982</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v>
      </c>
      <c r="J983" s="39">
        <f>IF(ISNUMBER(SEARCH("Yes",'2_all_summary'!$H982)),IF(ISNUMBER(SEARCH("Yes",'2_all_summary'!M982)),1,2),IF(ISNUMBER(SEARCH("No",'2_all_summary'!M982)),4,3))</f>
        <v>4</v>
      </c>
      <c r="K983" s="39">
        <f>IF(ISNUMBER(SEARCH("Yes",'2_all_summary'!$H982)),IF(ISNUMBER(SEARCH("Yes",'2_all_summary'!N982)),1,2),IF(ISNUMBER(SEARCH("No",'2_all_summary'!N982)),4,3))</f>
        <v>4</v>
      </c>
      <c r="L983" s="39">
        <f>IF(ISNUMBER(SEARCH("Yes",'2_all_summary'!$H982)),IF(ISNUMBER(SEARCH("Yes",'2_all_summary'!O982)),1,2),IF(ISNUMBER(SEARCH("No",'2_all_summary'!O982)),4,3))</f>
        <v>4</v>
      </c>
      <c r="M983" s="39">
        <f>IF(ISNUMBER(SEARCH("Yes",'2_all_summary'!$H982)),IF(0&lt;'2_all_summary'!P982,1,2),IF(0='2_all_summary'!P982,4,3))</f>
        <v>4</v>
      </c>
      <c r="N983" s="39">
        <f>IF(ISNUMBER(SEARCH("Yes",'2_all_summary'!$H982)),IF(ISNUMBER(SEARCH("Yes",'2_all_summary'!Q982)),1,2),IF(ISNUMBER(SEARCH("No",'2_all_summary'!Q982)),4,3))</f>
        <v>4</v>
      </c>
      <c r="O983" s="39">
        <f>IF(ISNUMBER(SEARCH("Yes",'2_all_summary'!$H982)),IF(ISNUMBER(SEARCH("Yes",'2_all_summary'!R982)),1,2),IF(ISNUMBER(SEARCH("No",'2_all_summary'!R982)),4,3))</f>
        <v>4</v>
      </c>
      <c r="P983" s="39">
        <f>IF(ISNUMBER(SEARCH("Yes",'2_all_summary'!$H982)),IF(ISNUMBER(SEARCH("Yes",'2_all_summary'!S982)),1,2),IF(ISNUMBER(SEARCH("No",'2_all_summary'!S982)),4,3))</f>
        <v>4</v>
      </c>
      <c r="Q983" s="39">
        <f>IF(ISNUMBER(SEARCH("Yes",'2_all_summary'!$H982)),IF(0&lt;'2_all_summary'!T982,1,2),IF(0='2_all_summary'!T982,4,3))</f>
        <v>4</v>
      </c>
      <c r="R983" s="39">
        <f>IF(ISNUMBER(SEARCH("Yes",'2_all_summary'!$H982)),IF(ISNUMBER(SEARCH("Yes",'2_all_summary'!U982)),1,2),IF(ISNUMBER(SEARCH("No",'2_all_summary'!U982)),4,3))</f>
        <v>4</v>
      </c>
    </row>
    <row r="984" spans="7:18" x14ac:dyDescent="0.3">
      <c r="G984" s="53"/>
      <c r="H984" s="39" t="str">
        <f>'2_all_summary'!D983</f>
        <v>Community-based management and technical advice in Patos Lagoon estuary (Brazil)</v>
      </c>
      <c r="I984" s="39" t="str">
        <f>'2_all_summary'!E983</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v>
      </c>
      <c r="J984" s="39">
        <f>IF(ISNUMBER(SEARCH("Yes",'2_all_summary'!$H983)),IF(ISNUMBER(SEARCH("Yes",'2_all_summary'!M983)),1,2),IF(ISNUMBER(SEARCH("No",'2_all_summary'!M983)),4,3))</f>
        <v>4</v>
      </c>
      <c r="K984" s="39">
        <f>IF(ISNUMBER(SEARCH("Yes",'2_all_summary'!$H983)),IF(ISNUMBER(SEARCH("Yes",'2_all_summary'!N983)),1,2),IF(ISNUMBER(SEARCH("No",'2_all_summary'!N983)),4,3))</f>
        <v>4</v>
      </c>
      <c r="L984" s="39">
        <f>IF(ISNUMBER(SEARCH("Yes",'2_all_summary'!$H983)),IF(ISNUMBER(SEARCH("Yes",'2_all_summary'!O983)),1,2),IF(ISNUMBER(SEARCH("No",'2_all_summary'!O983)),4,3))</f>
        <v>4</v>
      </c>
      <c r="M984" s="39">
        <f>IF(ISNUMBER(SEARCH("Yes",'2_all_summary'!$H983)),IF(0&lt;'2_all_summary'!P983,1,2),IF(0='2_all_summary'!P983,4,3))</f>
        <v>4</v>
      </c>
      <c r="N984" s="39">
        <f>IF(ISNUMBER(SEARCH("Yes",'2_all_summary'!$H983)),IF(ISNUMBER(SEARCH("Yes",'2_all_summary'!Q983)),1,2),IF(ISNUMBER(SEARCH("No",'2_all_summary'!Q983)),4,3))</f>
        <v>4</v>
      </c>
      <c r="O984" s="39">
        <f>IF(ISNUMBER(SEARCH("Yes",'2_all_summary'!$H983)),IF(ISNUMBER(SEARCH("Yes",'2_all_summary'!R983)),1,2),IF(ISNUMBER(SEARCH("No",'2_all_summary'!R983)),4,3))</f>
        <v>4</v>
      </c>
      <c r="P984" s="39">
        <f>IF(ISNUMBER(SEARCH("Yes",'2_all_summary'!$H983)),IF(ISNUMBER(SEARCH("Yes",'2_all_summary'!S983)),1,2),IF(ISNUMBER(SEARCH("No",'2_all_summary'!S983)),4,3))</f>
        <v>4</v>
      </c>
      <c r="Q984" s="39">
        <f>IF(ISNUMBER(SEARCH("Yes",'2_all_summary'!$H983)),IF(0&lt;'2_all_summary'!T983,1,2),IF(0='2_all_summary'!T983,4,3))</f>
        <v>4</v>
      </c>
      <c r="R984" s="39">
        <f>IF(ISNUMBER(SEARCH("Yes",'2_all_summary'!$H983)),IF(ISNUMBER(SEARCH("Yes",'2_all_summary'!U983)),1,2),IF(ISNUMBER(SEARCH("No",'2_all_summary'!U983)),4,3))</f>
        <v>4</v>
      </c>
    </row>
    <row r="985" spans="7:18" x14ac:dyDescent="0.3">
      <c r="G985" s="53"/>
      <c r="H985" s="39" t="str">
        <f>'2_all_summary'!D984</f>
        <v>The Newfoundland and Labrador Heart Health Program dissemination story: the formation and functioning of effective coalitions.</v>
      </c>
      <c r="I985" s="39" t="str">
        <f>'2_all_summary'!E984</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5" s="39">
        <f>IF(ISNUMBER(SEARCH("Yes",'2_all_summary'!$H984)),IF(ISNUMBER(SEARCH("Yes",'2_all_summary'!M984)),1,2),IF(ISNUMBER(SEARCH("No",'2_all_summary'!M984)),4,3))</f>
        <v>4</v>
      </c>
      <c r="K985" s="39">
        <f>IF(ISNUMBER(SEARCH("Yes",'2_all_summary'!$H984)),IF(ISNUMBER(SEARCH("Yes",'2_all_summary'!N984)),1,2),IF(ISNUMBER(SEARCH("No",'2_all_summary'!N984)),4,3))</f>
        <v>4</v>
      </c>
      <c r="L985" s="39">
        <f>IF(ISNUMBER(SEARCH("Yes",'2_all_summary'!$H984)),IF(ISNUMBER(SEARCH("Yes",'2_all_summary'!O984)),1,2),IF(ISNUMBER(SEARCH("No",'2_all_summary'!O984)),4,3))</f>
        <v>4</v>
      </c>
      <c r="M985" s="39">
        <f>IF(ISNUMBER(SEARCH("Yes",'2_all_summary'!$H984)),IF(0&lt;'2_all_summary'!P984,1,2),IF(0='2_all_summary'!P984,4,3))</f>
        <v>4</v>
      </c>
      <c r="N985" s="39">
        <f>IF(ISNUMBER(SEARCH("Yes",'2_all_summary'!$H984)),IF(ISNUMBER(SEARCH("Yes",'2_all_summary'!Q984)),1,2),IF(ISNUMBER(SEARCH("No",'2_all_summary'!Q984)),4,3))</f>
        <v>4</v>
      </c>
      <c r="O985" s="39">
        <f>IF(ISNUMBER(SEARCH("Yes",'2_all_summary'!$H984)),IF(ISNUMBER(SEARCH("Yes",'2_all_summary'!R984)),1,2),IF(ISNUMBER(SEARCH("No",'2_all_summary'!R984)),4,3))</f>
        <v>4</v>
      </c>
      <c r="P985" s="39">
        <f>IF(ISNUMBER(SEARCH("Yes",'2_all_summary'!$H984)),IF(ISNUMBER(SEARCH("Yes",'2_all_summary'!S984)),1,2),IF(ISNUMBER(SEARCH("No",'2_all_summary'!S984)),4,3))</f>
        <v>4</v>
      </c>
      <c r="Q985" s="39">
        <f>IF(ISNUMBER(SEARCH("Yes",'2_all_summary'!$H984)),IF(0&lt;'2_all_summary'!T984,1,2),IF(0='2_all_summary'!T984,4,3))</f>
        <v>4</v>
      </c>
      <c r="R985" s="39">
        <f>IF(ISNUMBER(SEARCH("Yes",'2_all_summary'!$H984)),IF(ISNUMBER(SEARCH("Yes",'2_all_summary'!U984)),1,2),IF(ISNUMBER(SEARCH("No",'2_all_summary'!U984)),4,3))</f>
        <v>4</v>
      </c>
    </row>
    <row r="986" spans="7:18" x14ac:dyDescent="0.3">
      <c r="G986" s="53"/>
      <c r="H986" s="39" t="str">
        <f>'2_all_summary'!D985</f>
        <v>A Sustainable Tourism Based on a New Institutional Economics Approach: Ecotourism Based on the Community in the Gasan Gadang Fishermen Village</v>
      </c>
      <c r="I986" s="39" t="str">
        <f>'2_all_summary'!E985</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v>
      </c>
      <c r="J986" s="39">
        <f>IF(ISNUMBER(SEARCH("Yes",'2_all_summary'!$H985)),IF(ISNUMBER(SEARCH("Yes",'2_all_summary'!M985)),1,2),IF(ISNUMBER(SEARCH("No",'2_all_summary'!M985)),4,3))</f>
        <v>4</v>
      </c>
      <c r="K986" s="39">
        <f>IF(ISNUMBER(SEARCH("Yes",'2_all_summary'!$H985)),IF(ISNUMBER(SEARCH("Yes",'2_all_summary'!N985)),1,2),IF(ISNUMBER(SEARCH("No",'2_all_summary'!N985)),4,3))</f>
        <v>4</v>
      </c>
      <c r="L986" s="39">
        <f>IF(ISNUMBER(SEARCH("Yes",'2_all_summary'!$H985)),IF(ISNUMBER(SEARCH("Yes",'2_all_summary'!O985)),1,2),IF(ISNUMBER(SEARCH("No",'2_all_summary'!O985)),4,3))</f>
        <v>4</v>
      </c>
      <c r="M986" s="39">
        <f>IF(ISNUMBER(SEARCH("Yes",'2_all_summary'!$H985)),IF(0&lt;'2_all_summary'!P985,1,2),IF(0='2_all_summary'!P985,4,3))</f>
        <v>4</v>
      </c>
      <c r="N986" s="39">
        <f>IF(ISNUMBER(SEARCH("Yes",'2_all_summary'!$H985)),IF(ISNUMBER(SEARCH("Yes",'2_all_summary'!Q985)),1,2),IF(ISNUMBER(SEARCH("No",'2_all_summary'!Q985)),4,3))</f>
        <v>4</v>
      </c>
      <c r="O986" s="39">
        <f>IF(ISNUMBER(SEARCH("Yes",'2_all_summary'!$H985)),IF(ISNUMBER(SEARCH("Yes",'2_all_summary'!R985)),1,2),IF(ISNUMBER(SEARCH("No",'2_all_summary'!R985)),4,3))</f>
        <v>4</v>
      </c>
      <c r="P986" s="39">
        <f>IF(ISNUMBER(SEARCH("Yes",'2_all_summary'!$H985)),IF(ISNUMBER(SEARCH("Yes",'2_all_summary'!S985)),1,2),IF(ISNUMBER(SEARCH("No",'2_all_summary'!S985)),4,3))</f>
        <v>4</v>
      </c>
      <c r="Q986" s="39">
        <f>IF(ISNUMBER(SEARCH("Yes",'2_all_summary'!$H985)),IF(0&lt;'2_all_summary'!T985,1,2),IF(0='2_all_summary'!T985,4,3))</f>
        <v>4</v>
      </c>
      <c r="R986" s="39">
        <f>IF(ISNUMBER(SEARCH("Yes",'2_all_summary'!$H985)),IF(ISNUMBER(SEARCH("Yes",'2_all_summary'!U985)),1,2),IF(ISNUMBER(SEARCH("No",'2_all_summary'!U985)),4,3))</f>
        <v>4</v>
      </c>
    </row>
    <row r="987" spans="7:18" x14ac:dyDescent="0.3">
      <c r="G987" s="53"/>
      <c r="H987" s="39" t="str">
        <f>'2_all_summary'!D986</f>
        <v>Future options for urban wastewater reuse</v>
      </c>
      <c r="I987" s="39" t="str">
        <f>'2_all_summary'!E986</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987" s="39">
        <f>IF(ISNUMBER(SEARCH("Yes",'2_all_summary'!$H986)),IF(ISNUMBER(SEARCH("Yes",'2_all_summary'!M986)),1,2),IF(ISNUMBER(SEARCH("No",'2_all_summary'!M986)),4,3))</f>
        <v>4</v>
      </c>
      <c r="K987" s="39">
        <f>IF(ISNUMBER(SEARCH("Yes",'2_all_summary'!$H986)),IF(ISNUMBER(SEARCH("Yes",'2_all_summary'!N986)),1,2),IF(ISNUMBER(SEARCH("No",'2_all_summary'!N986)),4,3))</f>
        <v>4</v>
      </c>
      <c r="L987" s="39">
        <f>IF(ISNUMBER(SEARCH("Yes",'2_all_summary'!$H986)),IF(ISNUMBER(SEARCH("Yes",'2_all_summary'!O986)),1,2),IF(ISNUMBER(SEARCH("No",'2_all_summary'!O986)),4,3))</f>
        <v>4</v>
      </c>
      <c r="M987" s="39">
        <f>IF(ISNUMBER(SEARCH("Yes",'2_all_summary'!$H986)),IF(0&lt;'2_all_summary'!P986,1,2),IF(0='2_all_summary'!P986,4,3))</f>
        <v>4</v>
      </c>
      <c r="N987" s="39">
        <f>IF(ISNUMBER(SEARCH("Yes",'2_all_summary'!$H986)),IF(ISNUMBER(SEARCH("Yes",'2_all_summary'!Q986)),1,2),IF(ISNUMBER(SEARCH("No",'2_all_summary'!Q986)),4,3))</f>
        <v>4</v>
      </c>
      <c r="O987" s="39">
        <f>IF(ISNUMBER(SEARCH("Yes",'2_all_summary'!$H986)),IF(ISNUMBER(SEARCH("Yes",'2_all_summary'!R986)),1,2),IF(ISNUMBER(SEARCH("No",'2_all_summary'!R986)),4,3))</f>
        <v>4</v>
      </c>
      <c r="P987" s="39">
        <f>IF(ISNUMBER(SEARCH("Yes",'2_all_summary'!$H986)),IF(ISNUMBER(SEARCH("Yes",'2_all_summary'!S986)),1,2),IF(ISNUMBER(SEARCH("No",'2_all_summary'!S986)),4,3))</f>
        <v>4</v>
      </c>
      <c r="Q987" s="39">
        <f>IF(ISNUMBER(SEARCH("Yes",'2_all_summary'!$H986)),IF(0&lt;'2_all_summary'!T986,1,2),IF(0='2_all_summary'!T986,4,3))</f>
        <v>4</v>
      </c>
      <c r="R987" s="39">
        <f>IF(ISNUMBER(SEARCH("Yes",'2_all_summary'!$H986)),IF(ISNUMBER(SEARCH("Yes",'2_all_summary'!U986)),1,2),IF(ISNUMBER(SEARCH("No",'2_all_summary'!U986)),4,3))</f>
        <v>4</v>
      </c>
    </row>
    <row r="988" spans="7:18" x14ac:dyDescent="0.3">
      <c r="G988" s="53"/>
      <c r="H988" s="39" t="str">
        <f>'2_all_summary'!D987</f>
        <v>Coastal management in Tanga, Tanzania: A decentralized community-based approach</v>
      </c>
      <c r="I988" s="39" t="str">
        <f>'2_all_summary'!E987</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988" s="39">
        <f>IF(ISNUMBER(SEARCH("Yes",'2_all_summary'!$H987)),IF(ISNUMBER(SEARCH("Yes",'2_all_summary'!M987)),1,2),IF(ISNUMBER(SEARCH("No",'2_all_summary'!M987)),4,3))</f>
        <v>4</v>
      </c>
      <c r="K988" s="39">
        <f>IF(ISNUMBER(SEARCH("Yes",'2_all_summary'!$H987)),IF(ISNUMBER(SEARCH("Yes",'2_all_summary'!N987)),1,2),IF(ISNUMBER(SEARCH("No",'2_all_summary'!N987)),4,3))</f>
        <v>4</v>
      </c>
      <c r="L988" s="39">
        <f>IF(ISNUMBER(SEARCH("Yes",'2_all_summary'!$H987)),IF(ISNUMBER(SEARCH("Yes",'2_all_summary'!O987)),1,2),IF(ISNUMBER(SEARCH("No",'2_all_summary'!O987)),4,3))</f>
        <v>4</v>
      </c>
      <c r="M988" s="39">
        <f>IF(ISNUMBER(SEARCH("Yes",'2_all_summary'!$H987)),IF(0&lt;'2_all_summary'!P987,1,2),IF(0='2_all_summary'!P987,4,3))</f>
        <v>4</v>
      </c>
      <c r="N988" s="39">
        <f>IF(ISNUMBER(SEARCH("Yes",'2_all_summary'!$H987)),IF(ISNUMBER(SEARCH("Yes",'2_all_summary'!Q987)),1,2),IF(ISNUMBER(SEARCH("No",'2_all_summary'!Q987)),4,3))</f>
        <v>4</v>
      </c>
      <c r="O988" s="39">
        <f>IF(ISNUMBER(SEARCH("Yes",'2_all_summary'!$H987)),IF(ISNUMBER(SEARCH("Yes",'2_all_summary'!R987)),1,2),IF(ISNUMBER(SEARCH("No",'2_all_summary'!R987)),4,3))</f>
        <v>4</v>
      </c>
      <c r="P988" s="39">
        <f>IF(ISNUMBER(SEARCH("Yes",'2_all_summary'!$H987)),IF(ISNUMBER(SEARCH("Yes",'2_all_summary'!S987)),1,2),IF(ISNUMBER(SEARCH("No",'2_all_summary'!S987)),4,3))</f>
        <v>4</v>
      </c>
      <c r="Q988" s="39">
        <f>IF(ISNUMBER(SEARCH("Yes",'2_all_summary'!$H987)),IF(0&lt;'2_all_summary'!T987,1,2),IF(0='2_all_summary'!T987,4,3))</f>
        <v>4</v>
      </c>
      <c r="R988" s="39">
        <f>IF(ISNUMBER(SEARCH("Yes",'2_all_summary'!$H987)),IF(ISNUMBER(SEARCH("Yes",'2_all_summary'!U987)),1,2),IF(ISNUMBER(SEARCH("No",'2_all_summary'!U987)),4,3))</f>
        <v>4</v>
      </c>
    </row>
    <row r="989" spans="7:18" x14ac:dyDescent="0.3">
      <c r="G989" s="53"/>
      <c r="H989" s="39" t="str">
        <f>'2_all_summary'!D988</f>
        <v>Seaflower marine protected area: Governance for sustainable development</v>
      </c>
      <c r="I989" s="39" t="str">
        <f>'2_all_summary'!E988</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v>
      </c>
      <c r="J989" s="39">
        <f>IF(ISNUMBER(SEARCH("Yes",'2_all_summary'!$H988)),IF(ISNUMBER(SEARCH("Yes",'2_all_summary'!M988)),1,2),IF(ISNUMBER(SEARCH("No",'2_all_summary'!M988)),4,3))</f>
        <v>4</v>
      </c>
      <c r="K989" s="39">
        <f>IF(ISNUMBER(SEARCH("Yes",'2_all_summary'!$H988)),IF(ISNUMBER(SEARCH("Yes",'2_all_summary'!N988)),1,2),IF(ISNUMBER(SEARCH("No",'2_all_summary'!N988)),4,3))</f>
        <v>4</v>
      </c>
      <c r="L989" s="39">
        <f>IF(ISNUMBER(SEARCH("Yes",'2_all_summary'!$H988)),IF(ISNUMBER(SEARCH("Yes",'2_all_summary'!O988)),1,2),IF(ISNUMBER(SEARCH("No",'2_all_summary'!O988)),4,3))</f>
        <v>4</v>
      </c>
      <c r="M989" s="39">
        <f>IF(ISNUMBER(SEARCH("Yes",'2_all_summary'!$H988)),IF(0&lt;'2_all_summary'!P988,1,2),IF(0='2_all_summary'!P988,4,3))</f>
        <v>4</v>
      </c>
      <c r="N989" s="39">
        <f>IF(ISNUMBER(SEARCH("Yes",'2_all_summary'!$H988)),IF(ISNUMBER(SEARCH("Yes",'2_all_summary'!Q988)),1,2),IF(ISNUMBER(SEARCH("No",'2_all_summary'!Q988)),4,3))</f>
        <v>4</v>
      </c>
      <c r="O989" s="39">
        <f>IF(ISNUMBER(SEARCH("Yes",'2_all_summary'!$H988)),IF(ISNUMBER(SEARCH("Yes",'2_all_summary'!R988)),1,2),IF(ISNUMBER(SEARCH("No",'2_all_summary'!R988)),4,3))</f>
        <v>4</v>
      </c>
      <c r="P989" s="39">
        <f>IF(ISNUMBER(SEARCH("Yes",'2_all_summary'!$H988)),IF(ISNUMBER(SEARCH("Yes",'2_all_summary'!S988)),1,2),IF(ISNUMBER(SEARCH("No",'2_all_summary'!S988)),4,3))</f>
        <v>4</v>
      </c>
      <c r="Q989" s="39">
        <f>IF(ISNUMBER(SEARCH("Yes",'2_all_summary'!$H988)),IF(0&lt;'2_all_summary'!T988,1,2),IF(0='2_all_summary'!T988,4,3))</f>
        <v>4</v>
      </c>
      <c r="R989" s="39">
        <f>IF(ISNUMBER(SEARCH("Yes",'2_all_summary'!$H988)),IF(ISNUMBER(SEARCH("Yes",'2_all_summary'!U988)),1,2),IF(ISNUMBER(SEARCH("No",'2_all_summary'!U988)),4,3))</f>
        <v>4</v>
      </c>
    </row>
    <row r="990" spans="7:18" x14ac:dyDescent="0.3">
      <c r="G990" s="53"/>
      <c r="H990" s="39" t="str">
        <f>'2_all_summary'!D989</f>
        <v>Learning communities and legal spaces: Community-based fisheries management in a globalizing world</v>
      </c>
      <c r="I990" s="39" t="str">
        <f>'2_all_summary'!E989</f>
        <v>[No abstract available]</v>
      </c>
      <c r="J990" s="39">
        <f>IF(ISNUMBER(SEARCH("Yes",'2_all_summary'!$H989)),IF(ISNUMBER(SEARCH("Yes",'2_all_summary'!M989)),1,2),IF(ISNUMBER(SEARCH("No",'2_all_summary'!M989)),4,3))</f>
        <v>1</v>
      </c>
      <c r="K990" s="39">
        <f>IF(ISNUMBER(SEARCH("Yes",'2_all_summary'!$H989)),IF(ISNUMBER(SEARCH("Yes",'2_all_summary'!N989)),1,2),IF(ISNUMBER(SEARCH("No",'2_all_summary'!N989)),4,3))</f>
        <v>1</v>
      </c>
      <c r="L990" s="39">
        <f>IF(ISNUMBER(SEARCH("Yes",'2_all_summary'!$H989)),IF(ISNUMBER(SEARCH("Yes",'2_all_summary'!O989)),1,2),IF(ISNUMBER(SEARCH("No",'2_all_summary'!O989)),4,3))</f>
        <v>2</v>
      </c>
      <c r="M990" s="39">
        <f>IF(ISNUMBER(SEARCH("Yes",'2_all_summary'!$H989)),IF(0&lt;'2_all_summary'!P989,1,2),IF(0='2_all_summary'!P989,4,3))</f>
        <v>1</v>
      </c>
      <c r="N990" s="39">
        <f>IF(ISNUMBER(SEARCH("Yes",'2_all_summary'!$H989)),IF(ISNUMBER(SEARCH("Yes",'2_all_summary'!Q989)),1,2),IF(ISNUMBER(SEARCH("No",'2_all_summary'!Q989)),4,3))</f>
        <v>1</v>
      </c>
      <c r="O990" s="39">
        <f>IF(ISNUMBER(SEARCH("Yes",'2_all_summary'!$H989)),IF(ISNUMBER(SEARCH("Yes",'2_all_summary'!R989)),1,2),IF(ISNUMBER(SEARCH("No",'2_all_summary'!R989)),4,3))</f>
        <v>1</v>
      </c>
      <c r="P990" s="39">
        <f>IF(ISNUMBER(SEARCH("Yes",'2_all_summary'!$H989)),IF(ISNUMBER(SEARCH("Yes",'2_all_summary'!S989)),1,2),IF(ISNUMBER(SEARCH("No",'2_all_summary'!S989)),4,3))</f>
        <v>2</v>
      </c>
      <c r="Q990" s="39">
        <f>IF(ISNUMBER(SEARCH("Yes",'2_all_summary'!$H989)),IF(0&lt;'2_all_summary'!T989,1,2),IF(0='2_all_summary'!T989,4,3))</f>
        <v>1</v>
      </c>
      <c r="R990" s="39">
        <f>IF(ISNUMBER(SEARCH("Yes",'2_all_summary'!$H989)),IF(ISNUMBER(SEARCH("Yes",'2_all_summary'!U989)),1,2),IF(ISNUMBER(SEARCH("No",'2_all_summary'!U989)),4,3))</f>
        <v>1</v>
      </c>
    </row>
    <row r="991" spans="7:18" x14ac:dyDescent="0.3">
      <c r="G991" s="53"/>
      <c r="H991" s="39" t="str">
        <f>'2_all_summary'!D990</f>
        <v>The good, the bad, or the ugly? Advantages and challenges of Japanese coastal fisheries management</v>
      </c>
      <c r="I991" s="39" t="str">
        <f>'2_all_summary'!E990</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v>
      </c>
      <c r="J991" s="39">
        <f>IF(ISNUMBER(SEARCH("Yes",'2_all_summary'!$H990)),IF(ISNUMBER(SEARCH("Yes",'2_all_summary'!M990)),1,2),IF(ISNUMBER(SEARCH("No",'2_all_summary'!M990)),4,3))</f>
        <v>4</v>
      </c>
      <c r="K991" s="39">
        <f>IF(ISNUMBER(SEARCH("Yes",'2_all_summary'!$H990)),IF(ISNUMBER(SEARCH("Yes",'2_all_summary'!N990)),1,2),IF(ISNUMBER(SEARCH("No",'2_all_summary'!N990)),4,3))</f>
        <v>4</v>
      </c>
      <c r="L991" s="39">
        <f>IF(ISNUMBER(SEARCH("Yes",'2_all_summary'!$H990)),IF(ISNUMBER(SEARCH("Yes",'2_all_summary'!O990)),1,2),IF(ISNUMBER(SEARCH("No",'2_all_summary'!O990)),4,3))</f>
        <v>4</v>
      </c>
      <c r="M991" s="39">
        <f>IF(ISNUMBER(SEARCH("Yes",'2_all_summary'!$H990)),IF(0&lt;'2_all_summary'!P990,1,2),IF(0='2_all_summary'!P990,4,3))</f>
        <v>4</v>
      </c>
      <c r="N991" s="39">
        <f>IF(ISNUMBER(SEARCH("Yes",'2_all_summary'!$H990)),IF(ISNUMBER(SEARCH("Yes",'2_all_summary'!Q990)),1,2),IF(ISNUMBER(SEARCH("No",'2_all_summary'!Q990)),4,3))</f>
        <v>4</v>
      </c>
      <c r="O991" s="39">
        <f>IF(ISNUMBER(SEARCH("Yes",'2_all_summary'!$H990)),IF(ISNUMBER(SEARCH("Yes",'2_all_summary'!R990)),1,2),IF(ISNUMBER(SEARCH("No",'2_all_summary'!R990)),4,3))</f>
        <v>4</v>
      </c>
      <c r="P991" s="39">
        <f>IF(ISNUMBER(SEARCH("Yes",'2_all_summary'!$H990)),IF(ISNUMBER(SEARCH("Yes",'2_all_summary'!S990)),1,2),IF(ISNUMBER(SEARCH("No",'2_all_summary'!S990)),4,3))</f>
        <v>4</v>
      </c>
      <c r="Q991" s="39">
        <f>IF(ISNUMBER(SEARCH("Yes",'2_all_summary'!$H990)),IF(0&lt;'2_all_summary'!T990,1,2),IF(0='2_all_summary'!T990,4,3))</f>
        <v>4</v>
      </c>
      <c r="R991" s="39">
        <f>IF(ISNUMBER(SEARCH("Yes",'2_all_summary'!$H990)),IF(ISNUMBER(SEARCH("Yes",'2_all_summary'!U990)),1,2),IF(ISNUMBER(SEARCH("No",'2_all_summary'!U990)),4,3))</f>
        <v>4</v>
      </c>
    </row>
    <row r="992" spans="7:18" x14ac:dyDescent="0.3">
      <c r="G992" s="53"/>
      <c r="H992" s="39" t="str">
        <f>'2_all_summary'!D991</f>
        <v>Opportunities to Strengthen Fish Supply Chain Policy to Improve External Food Environments for Nutrition in the Solomon Islands</v>
      </c>
      <c r="I992" s="39" t="str">
        <f>'2_all_summary'!E991</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v>
      </c>
      <c r="J992" s="39">
        <f>IF(ISNUMBER(SEARCH("Yes",'2_all_summary'!$H991)),IF(ISNUMBER(SEARCH("Yes",'2_all_summary'!M991)),1,2),IF(ISNUMBER(SEARCH("No",'2_all_summary'!M991)),4,3))</f>
        <v>1</v>
      </c>
      <c r="K992" s="39">
        <f>IF(ISNUMBER(SEARCH("Yes",'2_all_summary'!$H991)),IF(ISNUMBER(SEARCH("Yes",'2_all_summary'!N991)),1,2),IF(ISNUMBER(SEARCH("No",'2_all_summary'!N991)),4,3))</f>
        <v>2</v>
      </c>
      <c r="L992" s="39">
        <f>IF(ISNUMBER(SEARCH("Yes",'2_all_summary'!$H991)),IF(ISNUMBER(SEARCH("Yes",'2_all_summary'!O991)),1,2),IF(ISNUMBER(SEARCH("No",'2_all_summary'!O991)),4,3))</f>
        <v>2</v>
      </c>
      <c r="M992" s="39">
        <f>IF(ISNUMBER(SEARCH("Yes",'2_all_summary'!$H991)),IF(0&lt;'2_all_summary'!P991,1,2),IF(0='2_all_summary'!P991,4,3))</f>
        <v>1</v>
      </c>
      <c r="N992" s="39">
        <f>IF(ISNUMBER(SEARCH("Yes",'2_all_summary'!$H991)),IF(ISNUMBER(SEARCH("Yes",'2_all_summary'!Q991)),1,2),IF(ISNUMBER(SEARCH("No",'2_all_summary'!Q991)),4,3))</f>
        <v>1</v>
      </c>
      <c r="O992" s="39">
        <f>IF(ISNUMBER(SEARCH("Yes",'2_all_summary'!$H991)),IF(ISNUMBER(SEARCH("Yes",'2_all_summary'!R991)),1,2),IF(ISNUMBER(SEARCH("No",'2_all_summary'!R991)),4,3))</f>
        <v>1</v>
      </c>
      <c r="P992" s="39">
        <f>IF(ISNUMBER(SEARCH("Yes",'2_all_summary'!$H991)),IF(ISNUMBER(SEARCH("Yes",'2_all_summary'!S991)),1,2),IF(ISNUMBER(SEARCH("No",'2_all_summary'!S991)),4,3))</f>
        <v>1</v>
      </c>
      <c r="Q992" s="39">
        <f>IF(ISNUMBER(SEARCH("Yes",'2_all_summary'!$H991)),IF(0&lt;'2_all_summary'!T991,1,2),IF(0='2_all_summary'!T991,4,3))</f>
        <v>1</v>
      </c>
      <c r="R992" s="39">
        <f>IF(ISNUMBER(SEARCH("Yes",'2_all_summary'!$H991)),IF(ISNUMBER(SEARCH("Yes",'2_all_summary'!U991)),1,2),IF(ISNUMBER(SEARCH("No",'2_all_summary'!U991)),4,3))</f>
        <v>1</v>
      </c>
    </row>
    <row r="993" spans="7:18" x14ac:dyDescent="0.3">
      <c r="G993" s="53"/>
      <c r="H993" s="39" t="str">
        <f>'2_all_summary'!D992</f>
        <v>The roles of environmental non-government organizations in the Fraser River Basin</v>
      </c>
      <c r="I993" s="39" t="str">
        <f>'2_all_summary'!E992</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993" s="39">
        <f>IF(ISNUMBER(SEARCH("Yes",'2_all_summary'!$H992)),IF(ISNUMBER(SEARCH("Yes",'2_all_summary'!M992)),1,2),IF(ISNUMBER(SEARCH("No",'2_all_summary'!M992)),4,3))</f>
        <v>4</v>
      </c>
      <c r="K993" s="39">
        <f>IF(ISNUMBER(SEARCH("Yes",'2_all_summary'!$H992)),IF(ISNUMBER(SEARCH("Yes",'2_all_summary'!N992)),1,2),IF(ISNUMBER(SEARCH("No",'2_all_summary'!N992)),4,3))</f>
        <v>4</v>
      </c>
      <c r="L993" s="39">
        <f>IF(ISNUMBER(SEARCH("Yes",'2_all_summary'!$H992)),IF(ISNUMBER(SEARCH("Yes",'2_all_summary'!O992)),1,2),IF(ISNUMBER(SEARCH("No",'2_all_summary'!O992)),4,3))</f>
        <v>4</v>
      </c>
      <c r="M993" s="39">
        <f>IF(ISNUMBER(SEARCH("Yes",'2_all_summary'!$H992)),IF(0&lt;'2_all_summary'!P992,1,2),IF(0='2_all_summary'!P992,4,3))</f>
        <v>4</v>
      </c>
      <c r="N993" s="39">
        <f>IF(ISNUMBER(SEARCH("Yes",'2_all_summary'!$H992)),IF(ISNUMBER(SEARCH("Yes",'2_all_summary'!Q992)),1,2),IF(ISNUMBER(SEARCH("No",'2_all_summary'!Q992)),4,3))</f>
        <v>4</v>
      </c>
      <c r="O993" s="39">
        <f>IF(ISNUMBER(SEARCH("Yes",'2_all_summary'!$H992)),IF(ISNUMBER(SEARCH("Yes",'2_all_summary'!R992)),1,2),IF(ISNUMBER(SEARCH("No",'2_all_summary'!R992)),4,3))</f>
        <v>4</v>
      </c>
      <c r="P993" s="39">
        <f>IF(ISNUMBER(SEARCH("Yes",'2_all_summary'!$H992)),IF(ISNUMBER(SEARCH("Yes",'2_all_summary'!S992)),1,2),IF(ISNUMBER(SEARCH("No",'2_all_summary'!S992)),4,3))</f>
        <v>4</v>
      </c>
      <c r="Q993" s="39">
        <f>IF(ISNUMBER(SEARCH("Yes",'2_all_summary'!$H992)),IF(0&lt;'2_all_summary'!T992,1,2),IF(0='2_all_summary'!T992,4,3))</f>
        <v>4</v>
      </c>
      <c r="R993" s="39">
        <f>IF(ISNUMBER(SEARCH("Yes",'2_all_summary'!$H992)),IF(ISNUMBER(SEARCH("Yes",'2_all_summary'!U992)),1,2),IF(ISNUMBER(SEARCH("No",'2_all_summary'!U992)),4,3))</f>
        <v>4</v>
      </c>
    </row>
    <row r="994" spans="7:18" x14ac:dyDescent="0.3">
      <c r="G994" s="53"/>
      <c r="H994" s="39" t="str">
        <f>'2_all_summary'!D993</f>
        <v>Farming fish in a transitional economy: A case for East Timor</v>
      </c>
      <c r="I994" s="39" t="str">
        <f>'2_all_summary'!E993</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v>
      </c>
      <c r="J994" s="39">
        <f>IF(ISNUMBER(SEARCH("Yes",'2_all_summary'!$H993)),IF(ISNUMBER(SEARCH("Yes",'2_all_summary'!M993)),1,2),IF(ISNUMBER(SEARCH("No",'2_all_summary'!M993)),4,3))</f>
        <v>4</v>
      </c>
      <c r="K994" s="39">
        <f>IF(ISNUMBER(SEARCH("Yes",'2_all_summary'!$H993)),IF(ISNUMBER(SEARCH("Yes",'2_all_summary'!N993)),1,2),IF(ISNUMBER(SEARCH("No",'2_all_summary'!N993)),4,3))</f>
        <v>4</v>
      </c>
      <c r="L994" s="39">
        <f>IF(ISNUMBER(SEARCH("Yes",'2_all_summary'!$H993)),IF(ISNUMBER(SEARCH("Yes",'2_all_summary'!O993)),1,2),IF(ISNUMBER(SEARCH("No",'2_all_summary'!O993)),4,3))</f>
        <v>4</v>
      </c>
      <c r="M994" s="39">
        <f>IF(ISNUMBER(SEARCH("Yes",'2_all_summary'!$H993)),IF(0&lt;'2_all_summary'!P993,1,2),IF(0='2_all_summary'!P993,4,3))</f>
        <v>4</v>
      </c>
      <c r="N994" s="39">
        <f>IF(ISNUMBER(SEARCH("Yes",'2_all_summary'!$H993)),IF(ISNUMBER(SEARCH("Yes",'2_all_summary'!Q993)),1,2),IF(ISNUMBER(SEARCH("No",'2_all_summary'!Q993)),4,3))</f>
        <v>4</v>
      </c>
      <c r="O994" s="39">
        <f>IF(ISNUMBER(SEARCH("Yes",'2_all_summary'!$H993)),IF(ISNUMBER(SEARCH("Yes",'2_all_summary'!R993)),1,2),IF(ISNUMBER(SEARCH("No",'2_all_summary'!R993)),4,3))</f>
        <v>4</v>
      </c>
      <c r="P994" s="39">
        <f>IF(ISNUMBER(SEARCH("Yes",'2_all_summary'!$H993)),IF(ISNUMBER(SEARCH("Yes",'2_all_summary'!S993)),1,2),IF(ISNUMBER(SEARCH("No",'2_all_summary'!S993)),4,3))</f>
        <v>4</v>
      </c>
      <c r="Q994" s="39">
        <f>IF(ISNUMBER(SEARCH("Yes",'2_all_summary'!$H993)),IF(0&lt;'2_all_summary'!T993,1,2),IF(0='2_all_summary'!T993,4,3))</f>
        <v>4</v>
      </c>
      <c r="R994" s="39">
        <f>IF(ISNUMBER(SEARCH("Yes",'2_all_summary'!$H993)),IF(ISNUMBER(SEARCH("Yes",'2_all_summary'!U993)),1,2),IF(ISNUMBER(SEARCH("No",'2_all_summary'!U993)),4,3))</f>
        <v>4</v>
      </c>
    </row>
    <row r="995" spans="7:18" x14ac:dyDescent="0.3">
      <c r="G995" s="53"/>
      <c r="H995" s="39" t="str">
        <f>'2_all_summary'!D994</f>
        <v>Fly-fishing as ecotourism in South Africa: a case study</v>
      </c>
      <c r="I995" s="39" t="str">
        <f>'2_all_summary'!E994</f>
        <v>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v>
      </c>
      <c r="J995" s="39">
        <f>IF(ISNUMBER(SEARCH("Yes",'2_all_summary'!$H994)),IF(ISNUMBER(SEARCH("Yes",'2_all_summary'!M994)),1,2),IF(ISNUMBER(SEARCH("No",'2_all_summary'!M994)),4,3))</f>
        <v>4</v>
      </c>
      <c r="K995" s="39">
        <f>IF(ISNUMBER(SEARCH("Yes",'2_all_summary'!$H994)),IF(ISNUMBER(SEARCH("Yes",'2_all_summary'!N994)),1,2),IF(ISNUMBER(SEARCH("No",'2_all_summary'!N994)),4,3))</f>
        <v>4</v>
      </c>
      <c r="L995" s="39">
        <f>IF(ISNUMBER(SEARCH("Yes",'2_all_summary'!$H994)),IF(ISNUMBER(SEARCH("Yes",'2_all_summary'!O994)),1,2),IF(ISNUMBER(SEARCH("No",'2_all_summary'!O994)),4,3))</f>
        <v>4</v>
      </c>
      <c r="M995" s="39">
        <f>IF(ISNUMBER(SEARCH("Yes",'2_all_summary'!$H994)),IF(0&lt;'2_all_summary'!P994,1,2),IF(0='2_all_summary'!P994,4,3))</f>
        <v>4</v>
      </c>
      <c r="N995" s="39">
        <f>IF(ISNUMBER(SEARCH("Yes",'2_all_summary'!$H994)),IF(ISNUMBER(SEARCH("Yes",'2_all_summary'!Q994)),1,2),IF(ISNUMBER(SEARCH("No",'2_all_summary'!Q994)),4,3))</f>
        <v>4</v>
      </c>
      <c r="O995" s="39">
        <f>IF(ISNUMBER(SEARCH("Yes",'2_all_summary'!$H994)),IF(ISNUMBER(SEARCH("Yes",'2_all_summary'!R994)),1,2),IF(ISNUMBER(SEARCH("No",'2_all_summary'!R994)),4,3))</f>
        <v>4</v>
      </c>
      <c r="P995" s="39">
        <f>IF(ISNUMBER(SEARCH("Yes",'2_all_summary'!$H994)),IF(ISNUMBER(SEARCH("Yes",'2_all_summary'!S994)),1,2),IF(ISNUMBER(SEARCH("No",'2_all_summary'!S994)),4,3))</f>
        <v>4</v>
      </c>
      <c r="Q995" s="39">
        <f>IF(ISNUMBER(SEARCH("Yes",'2_all_summary'!$H994)),IF(0&lt;'2_all_summary'!T994,1,2),IF(0='2_all_summary'!T994,4,3))</f>
        <v>4</v>
      </c>
      <c r="R995" s="39">
        <f>IF(ISNUMBER(SEARCH("Yes",'2_all_summary'!$H994)),IF(ISNUMBER(SEARCH("Yes",'2_all_summary'!U994)),1,2),IF(ISNUMBER(SEARCH("No",'2_all_summary'!U994)),4,3))</f>
        <v>4</v>
      </c>
    </row>
    <row r="996" spans="7:18" x14ac:dyDescent="0.3">
      <c r="G996" s="53"/>
      <c r="H996" s="39" t="str">
        <f>'2_all_summary'!D995</f>
        <v>Ma Kahana ka 'Ike: Lessons for community-based fisheries management</v>
      </c>
      <c r="I996" s="39" t="str">
        <f>'2_all_summary'!E995</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v>
      </c>
      <c r="J996" s="39">
        <f>IF(ISNUMBER(SEARCH("Yes",'2_all_summary'!$H995)),IF(ISNUMBER(SEARCH("Yes",'2_all_summary'!M995)),1,2),IF(ISNUMBER(SEARCH("No",'2_all_summary'!M995)),4,3))</f>
        <v>4</v>
      </c>
      <c r="K996" s="39">
        <f>IF(ISNUMBER(SEARCH("Yes",'2_all_summary'!$H995)),IF(ISNUMBER(SEARCH("Yes",'2_all_summary'!N995)),1,2),IF(ISNUMBER(SEARCH("No",'2_all_summary'!N995)),4,3))</f>
        <v>4</v>
      </c>
      <c r="L996" s="39">
        <f>IF(ISNUMBER(SEARCH("Yes",'2_all_summary'!$H995)),IF(ISNUMBER(SEARCH("Yes",'2_all_summary'!O995)),1,2),IF(ISNUMBER(SEARCH("No",'2_all_summary'!O995)),4,3))</f>
        <v>4</v>
      </c>
      <c r="M996" s="39">
        <f>IF(ISNUMBER(SEARCH("Yes",'2_all_summary'!$H995)),IF(0&lt;'2_all_summary'!P995,1,2),IF(0='2_all_summary'!P995,4,3))</f>
        <v>4</v>
      </c>
      <c r="N996" s="39">
        <f>IF(ISNUMBER(SEARCH("Yes",'2_all_summary'!$H995)),IF(ISNUMBER(SEARCH("Yes",'2_all_summary'!Q995)),1,2),IF(ISNUMBER(SEARCH("No",'2_all_summary'!Q995)),4,3))</f>
        <v>4</v>
      </c>
      <c r="O996" s="39">
        <f>IF(ISNUMBER(SEARCH("Yes",'2_all_summary'!$H995)),IF(ISNUMBER(SEARCH("Yes",'2_all_summary'!R995)),1,2),IF(ISNUMBER(SEARCH("No",'2_all_summary'!R995)),4,3))</f>
        <v>4</v>
      </c>
      <c r="P996" s="39">
        <f>IF(ISNUMBER(SEARCH("Yes",'2_all_summary'!$H995)),IF(ISNUMBER(SEARCH("Yes",'2_all_summary'!S995)),1,2),IF(ISNUMBER(SEARCH("No",'2_all_summary'!S995)),4,3))</f>
        <v>4</v>
      </c>
      <c r="Q996" s="39">
        <f>IF(ISNUMBER(SEARCH("Yes",'2_all_summary'!$H995)),IF(0&lt;'2_all_summary'!T995,1,2),IF(0='2_all_summary'!T995,4,3))</f>
        <v>4</v>
      </c>
      <c r="R996" s="39">
        <f>IF(ISNUMBER(SEARCH("Yes",'2_all_summary'!$H995)),IF(ISNUMBER(SEARCH("Yes",'2_all_summary'!U995)),1,2),IF(ISNUMBER(SEARCH("No",'2_all_summary'!U995)),4,3))</f>
        <v>4</v>
      </c>
    </row>
    <row r="997" spans="7:18" x14ac:dyDescent="0.3">
      <c r="G997" s="53"/>
      <c r="H997" s="39" t="str">
        <f>'2_all_summary'!D996</f>
        <v>Small scale fisheries management: Lessons from cockle harvesters in Nicaragua and Tanzania</v>
      </c>
      <c r="I997" s="39" t="str">
        <f>'2_all_summary'!E996</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v>
      </c>
      <c r="J997" s="39">
        <f>IF(ISNUMBER(SEARCH("Yes",'2_all_summary'!$H996)),IF(ISNUMBER(SEARCH("Yes",'2_all_summary'!M996)),1,2),IF(ISNUMBER(SEARCH("No",'2_all_summary'!M996)),4,3))</f>
        <v>4</v>
      </c>
      <c r="K997" s="39">
        <f>IF(ISNUMBER(SEARCH("Yes",'2_all_summary'!$H996)),IF(ISNUMBER(SEARCH("Yes",'2_all_summary'!N996)),1,2),IF(ISNUMBER(SEARCH("No",'2_all_summary'!N996)),4,3))</f>
        <v>4</v>
      </c>
      <c r="L997" s="39">
        <f>IF(ISNUMBER(SEARCH("Yes",'2_all_summary'!$H996)),IF(ISNUMBER(SEARCH("Yes",'2_all_summary'!O996)),1,2),IF(ISNUMBER(SEARCH("No",'2_all_summary'!O996)),4,3))</f>
        <v>4</v>
      </c>
      <c r="M997" s="39">
        <f>IF(ISNUMBER(SEARCH("Yes",'2_all_summary'!$H996)),IF(0&lt;'2_all_summary'!P996,1,2),IF(0='2_all_summary'!P996,4,3))</f>
        <v>4</v>
      </c>
      <c r="N997" s="39">
        <f>IF(ISNUMBER(SEARCH("Yes",'2_all_summary'!$H996)),IF(ISNUMBER(SEARCH("Yes",'2_all_summary'!Q996)),1,2),IF(ISNUMBER(SEARCH("No",'2_all_summary'!Q996)),4,3))</f>
        <v>4</v>
      </c>
      <c r="O997" s="39">
        <f>IF(ISNUMBER(SEARCH("Yes",'2_all_summary'!$H996)),IF(ISNUMBER(SEARCH("Yes",'2_all_summary'!R996)),1,2),IF(ISNUMBER(SEARCH("No",'2_all_summary'!R996)),4,3))</f>
        <v>4</v>
      </c>
      <c r="P997" s="39">
        <f>IF(ISNUMBER(SEARCH("Yes",'2_all_summary'!$H996)),IF(ISNUMBER(SEARCH("Yes",'2_all_summary'!S996)),1,2),IF(ISNUMBER(SEARCH("No",'2_all_summary'!S996)),4,3))</f>
        <v>4</v>
      </c>
      <c r="Q997" s="39">
        <f>IF(ISNUMBER(SEARCH("Yes",'2_all_summary'!$H996)),IF(0&lt;'2_all_summary'!T996,1,2),IF(0='2_all_summary'!T996,4,3))</f>
        <v>4</v>
      </c>
      <c r="R997" s="39">
        <f>IF(ISNUMBER(SEARCH("Yes",'2_all_summary'!$H996)),IF(ISNUMBER(SEARCH("Yes",'2_all_summary'!U996)),1,2),IF(ISNUMBER(SEARCH("No",'2_all_summary'!U996)),4,3))</f>
        <v>4</v>
      </c>
    </row>
    <row r="998" spans="7:18" x14ac:dyDescent="0.3">
      <c r="G998" s="53"/>
      <c r="H998" s="39" t="str">
        <f>'2_all_summary'!D997</f>
        <v>Gear-based characterization of the Gizo, Solomon Islands, inshore commercial finfish fishery</v>
      </c>
      <c r="I998" s="39" t="str">
        <f>'2_all_summary'!E997</f>
        <v>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v>
      </c>
      <c r="J998" s="39">
        <f>IF(ISNUMBER(SEARCH("Yes",'2_all_summary'!$H997)),IF(ISNUMBER(SEARCH("Yes",'2_all_summary'!M997)),1,2),IF(ISNUMBER(SEARCH("No",'2_all_summary'!M997)),4,3))</f>
        <v>2</v>
      </c>
      <c r="K998" s="39">
        <f>IF(ISNUMBER(SEARCH("Yes",'2_all_summary'!$H997)),IF(ISNUMBER(SEARCH("Yes",'2_all_summary'!N997)),1,2),IF(ISNUMBER(SEARCH("No",'2_all_summary'!N997)),4,3))</f>
        <v>2</v>
      </c>
      <c r="L998" s="39">
        <f>IF(ISNUMBER(SEARCH("Yes",'2_all_summary'!$H997)),IF(ISNUMBER(SEARCH("Yes",'2_all_summary'!O997)),1,2),IF(ISNUMBER(SEARCH("No",'2_all_summary'!O997)),4,3))</f>
        <v>2</v>
      </c>
      <c r="M998" s="39">
        <f>IF(ISNUMBER(SEARCH("Yes",'2_all_summary'!$H997)),IF(0&lt;'2_all_summary'!P997,1,2),IF(0='2_all_summary'!P997,4,3))</f>
        <v>2</v>
      </c>
      <c r="N998" s="39">
        <f>IF(ISNUMBER(SEARCH("Yes",'2_all_summary'!$H997)),IF(ISNUMBER(SEARCH("Yes",'2_all_summary'!Q997)),1,2),IF(ISNUMBER(SEARCH("No",'2_all_summary'!Q997)),4,3))</f>
        <v>1</v>
      </c>
      <c r="O998" s="39">
        <f>IF(ISNUMBER(SEARCH("Yes",'2_all_summary'!$H997)),IF(ISNUMBER(SEARCH("Yes",'2_all_summary'!R997)),1,2),IF(ISNUMBER(SEARCH("No",'2_all_summary'!R997)),4,3))</f>
        <v>1</v>
      </c>
      <c r="P998" s="39">
        <f>IF(ISNUMBER(SEARCH("Yes",'2_all_summary'!$H997)),IF(ISNUMBER(SEARCH("Yes",'2_all_summary'!S997)),1,2),IF(ISNUMBER(SEARCH("No",'2_all_summary'!S997)),4,3))</f>
        <v>1</v>
      </c>
      <c r="Q998" s="39">
        <f>IF(ISNUMBER(SEARCH("Yes",'2_all_summary'!$H997)),IF(0&lt;'2_all_summary'!T997,1,2),IF(0='2_all_summary'!T997,4,3))</f>
        <v>1</v>
      </c>
      <c r="R998" s="39">
        <f>IF(ISNUMBER(SEARCH("Yes",'2_all_summary'!$H997)),IF(ISNUMBER(SEARCH("Yes",'2_all_summary'!U997)),1,2),IF(ISNUMBER(SEARCH("No",'2_all_summary'!U997)),4,3))</f>
        <v>1</v>
      </c>
    </row>
    <row r="999" spans="7:18" x14ac:dyDescent="0.3">
      <c r="G999" s="53"/>
      <c r="H999" s="39" t="str">
        <f>'2_all_summary'!D998</f>
        <v>Strong historical and ongoing indigenous marine governance in the northeast pacific ocean: A case study of the kitasoo/xaiâ€™xais first nation</v>
      </c>
      <c r="I999" s="39" t="str">
        <f>'2_all_summary'!E998</f>
        <v>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v>
      </c>
      <c r="J999" s="39">
        <f>IF(ISNUMBER(SEARCH("Yes",'2_all_summary'!$H998)),IF(ISNUMBER(SEARCH("Yes",'2_all_summary'!M998)),1,2),IF(ISNUMBER(SEARCH("No",'2_all_summary'!M998)),4,3))</f>
        <v>4</v>
      </c>
      <c r="K999" s="39">
        <f>IF(ISNUMBER(SEARCH("Yes",'2_all_summary'!$H998)),IF(ISNUMBER(SEARCH("Yes",'2_all_summary'!N998)),1,2),IF(ISNUMBER(SEARCH("No",'2_all_summary'!N998)),4,3))</f>
        <v>4</v>
      </c>
      <c r="L999" s="39">
        <f>IF(ISNUMBER(SEARCH("Yes",'2_all_summary'!$H998)),IF(ISNUMBER(SEARCH("Yes",'2_all_summary'!O998)),1,2),IF(ISNUMBER(SEARCH("No",'2_all_summary'!O998)),4,3))</f>
        <v>4</v>
      </c>
      <c r="M999" s="39">
        <f>IF(ISNUMBER(SEARCH("Yes",'2_all_summary'!$H998)),IF(0&lt;'2_all_summary'!P998,1,2),IF(0='2_all_summary'!P998,4,3))</f>
        <v>4</v>
      </c>
      <c r="N999" s="39">
        <f>IF(ISNUMBER(SEARCH("Yes",'2_all_summary'!$H998)),IF(ISNUMBER(SEARCH("Yes",'2_all_summary'!Q998)),1,2),IF(ISNUMBER(SEARCH("No",'2_all_summary'!Q998)),4,3))</f>
        <v>4</v>
      </c>
      <c r="O999" s="39">
        <f>IF(ISNUMBER(SEARCH("Yes",'2_all_summary'!$H998)),IF(ISNUMBER(SEARCH("Yes",'2_all_summary'!R998)),1,2),IF(ISNUMBER(SEARCH("No",'2_all_summary'!R998)),4,3))</f>
        <v>4</v>
      </c>
      <c r="P999" s="39">
        <f>IF(ISNUMBER(SEARCH("Yes",'2_all_summary'!$H998)),IF(ISNUMBER(SEARCH("Yes",'2_all_summary'!S998)),1,2),IF(ISNUMBER(SEARCH("No",'2_all_summary'!S998)),4,3))</f>
        <v>4</v>
      </c>
      <c r="Q999" s="39">
        <f>IF(ISNUMBER(SEARCH("Yes",'2_all_summary'!$H998)),IF(0&lt;'2_all_summary'!T998,1,2),IF(0='2_all_summary'!T998,4,3))</f>
        <v>4</v>
      </c>
      <c r="R999" s="39">
        <f>IF(ISNUMBER(SEARCH("Yes",'2_all_summary'!$H998)),IF(ISNUMBER(SEARCH("Yes",'2_all_summary'!U998)),1,2),IF(ISNUMBER(SEARCH("No",'2_all_summary'!U998)),4,3))</f>
        <v>4</v>
      </c>
    </row>
    <row r="1000" spans="7:18" x14ac:dyDescent="0.3">
      <c r="G1000" s="53"/>
      <c r="H1000" s="39" t="str">
        <f>'2_all_summary'!D999</f>
        <v>Synergies between local and climate-driven impacts on coral reefs in the Tropical Pacific: A review of issues and adaptation opportunities</v>
      </c>
      <c r="I1000" s="39" t="str">
        <f>'2_all_summary'!E999</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v>
      </c>
      <c r="J1000" s="39">
        <f>IF(ISNUMBER(SEARCH("Yes",'2_all_summary'!$H999)),IF(ISNUMBER(SEARCH("Yes",'2_all_summary'!M999)),1,2),IF(ISNUMBER(SEARCH("No",'2_all_summary'!M999)),4,3))</f>
        <v>2</v>
      </c>
      <c r="K1000" s="39">
        <f>IF(ISNUMBER(SEARCH("Yes",'2_all_summary'!$H999)),IF(ISNUMBER(SEARCH("Yes",'2_all_summary'!N999)),1,2),IF(ISNUMBER(SEARCH("No",'2_all_summary'!N999)),4,3))</f>
        <v>1</v>
      </c>
      <c r="L1000" s="39">
        <f>IF(ISNUMBER(SEARCH("Yes",'2_all_summary'!$H999)),IF(ISNUMBER(SEARCH("Yes",'2_all_summary'!O999)),1,2),IF(ISNUMBER(SEARCH("No",'2_all_summary'!O999)),4,3))</f>
        <v>1</v>
      </c>
      <c r="M1000" s="39">
        <f>IF(ISNUMBER(SEARCH("Yes",'2_all_summary'!$H999)),IF(0&lt;'2_all_summary'!P999,1,2),IF(0='2_all_summary'!P999,4,3))</f>
        <v>1</v>
      </c>
      <c r="N1000" s="39">
        <f>IF(ISNUMBER(SEARCH("Yes",'2_all_summary'!$H999)),IF(ISNUMBER(SEARCH("Yes",'2_all_summary'!Q999)),1,2),IF(ISNUMBER(SEARCH("No",'2_all_summary'!Q999)),4,3))</f>
        <v>2</v>
      </c>
      <c r="O1000" s="39">
        <f>IF(ISNUMBER(SEARCH("Yes",'2_all_summary'!$H999)),IF(ISNUMBER(SEARCH("Yes",'2_all_summary'!R999)),1,2),IF(ISNUMBER(SEARCH("No",'2_all_summary'!R999)),4,3))</f>
        <v>2</v>
      </c>
      <c r="P1000" s="39">
        <f>IF(ISNUMBER(SEARCH("Yes",'2_all_summary'!$H999)),IF(ISNUMBER(SEARCH("Yes",'2_all_summary'!S999)),1,2),IF(ISNUMBER(SEARCH("No",'2_all_summary'!S999)),4,3))</f>
        <v>2</v>
      </c>
      <c r="Q1000" s="39">
        <f>IF(ISNUMBER(SEARCH("Yes",'2_all_summary'!$H999)),IF(0&lt;'2_all_summary'!T999,1,2),IF(0='2_all_summary'!T999,4,3))</f>
        <v>2</v>
      </c>
      <c r="R1000" s="39">
        <f>IF(ISNUMBER(SEARCH("Yes",'2_all_summary'!$H999)),IF(ISNUMBER(SEARCH("Yes",'2_all_summary'!U999)),1,2),IF(ISNUMBER(SEARCH("No",'2_all_summary'!U999)),4,3))</f>
        <v>1</v>
      </c>
    </row>
    <row r="1001" spans="7:18" x14ac:dyDescent="0.3">
      <c r="G1001" s="53"/>
      <c r="H1001" s="39" t="str">
        <f>'2_all_summary'!D1000</f>
        <v>Fisheries co-management in hilsa shad sanctuaries of Bangladesh: Early experiences and implementation challenges</v>
      </c>
      <c r="I1001" s="39" t="str">
        <f>'2_all_summary'!E1000</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v>
      </c>
      <c r="J1001" s="39">
        <f>IF(ISNUMBER(SEARCH("Yes",'2_all_summary'!$H1000)),IF(ISNUMBER(SEARCH("Yes",'2_all_summary'!M1000)),1,2),IF(ISNUMBER(SEARCH("No",'2_all_summary'!M1000)),4,3))</f>
        <v>4</v>
      </c>
      <c r="K1001" s="39">
        <f>IF(ISNUMBER(SEARCH("Yes",'2_all_summary'!$H1000)),IF(ISNUMBER(SEARCH("Yes",'2_all_summary'!N1000)),1,2),IF(ISNUMBER(SEARCH("No",'2_all_summary'!N1000)),4,3))</f>
        <v>4</v>
      </c>
      <c r="L1001" s="39">
        <f>IF(ISNUMBER(SEARCH("Yes",'2_all_summary'!$H1000)),IF(ISNUMBER(SEARCH("Yes",'2_all_summary'!O1000)),1,2),IF(ISNUMBER(SEARCH("No",'2_all_summary'!O1000)),4,3))</f>
        <v>4</v>
      </c>
      <c r="M1001" s="39">
        <f>IF(ISNUMBER(SEARCH("Yes",'2_all_summary'!$H1000)),IF(0&lt;'2_all_summary'!P1000,1,2),IF(0='2_all_summary'!P1000,4,3))</f>
        <v>4</v>
      </c>
      <c r="N1001" s="39">
        <f>IF(ISNUMBER(SEARCH("Yes",'2_all_summary'!$H1000)),IF(ISNUMBER(SEARCH("Yes",'2_all_summary'!Q1000)),1,2),IF(ISNUMBER(SEARCH("No",'2_all_summary'!Q1000)),4,3))</f>
        <v>4</v>
      </c>
      <c r="O1001" s="39">
        <f>IF(ISNUMBER(SEARCH("Yes",'2_all_summary'!$H1000)),IF(ISNUMBER(SEARCH("Yes",'2_all_summary'!R1000)),1,2),IF(ISNUMBER(SEARCH("No",'2_all_summary'!R1000)),4,3))</f>
        <v>4</v>
      </c>
      <c r="P1001" s="39">
        <f>IF(ISNUMBER(SEARCH("Yes",'2_all_summary'!$H1000)),IF(ISNUMBER(SEARCH("Yes",'2_all_summary'!S1000)),1,2),IF(ISNUMBER(SEARCH("No",'2_all_summary'!S1000)),4,3))</f>
        <v>4</v>
      </c>
      <c r="Q1001" s="39">
        <f>IF(ISNUMBER(SEARCH("Yes",'2_all_summary'!$H1000)),IF(0&lt;'2_all_summary'!T1000,1,2),IF(0='2_all_summary'!T1000,4,3))</f>
        <v>4</v>
      </c>
      <c r="R1001" s="39">
        <f>IF(ISNUMBER(SEARCH("Yes",'2_all_summary'!$H1000)),IF(ISNUMBER(SEARCH("Yes",'2_all_summary'!U1000)),1,2),IF(ISNUMBER(SEARCH("No",'2_all_summary'!U1000)),4,3))</f>
        <v>4</v>
      </c>
    </row>
    <row r="1002" spans="7:18" x14ac:dyDescent="0.3">
      <c r="G1002" s="53"/>
      <c r="H1002" s="39" t="str">
        <f>'2_all_summary'!D1001</f>
        <v>Institutional constraints to fishers resilience: community based fishery management in Bangladesh</v>
      </c>
      <c r="I1002" s="39" t="str">
        <f>'2_all_summary'!E1001</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v>
      </c>
      <c r="J1002" s="39">
        <f>IF(ISNUMBER(SEARCH("Yes",'2_all_summary'!$H1001)),IF(ISNUMBER(SEARCH("Yes",'2_all_summary'!M1001)),1,2),IF(ISNUMBER(SEARCH("No",'2_all_summary'!M1001)),4,3))</f>
        <v>4</v>
      </c>
      <c r="K1002" s="39">
        <f>IF(ISNUMBER(SEARCH("Yes",'2_all_summary'!$H1001)),IF(ISNUMBER(SEARCH("Yes",'2_all_summary'!N1001)),1,2),IF(ISNUMBER(SEARCH("No",'2_all_summary'!N1001)),4,3))</f>
        <v>4</v>
      </c>
      <c r="L1002" s="39">
        <f>IF(ISNUMBER(SEARCH("Yes",'2_all_summary'!$H1001)),IF(ISNUMBER(SEARCH("Yes",'2_all_summary'!O1001)),1,2),IF(ISNUMBER(SEARCH("No",'2_all_summary'!O1001)),4,3))</f>
        <v>4</v>
      </c>
      <c r="M1002" s="39">
        <f>IF(ISNUMBER(SEARCH("Yes",'2_all_summary'!$H1001)),IF(0&lt;'2_all_summary'!P1001,1,2),IF(0='2_all_summary'!P1001,4,3))</f>
        <v>4</v>
      </c>
      <c r="N1002" s="39">
        <f>IF(ISNUMBER(SEARCH("Yes",'2_all_summary'!$H1001)),IF(ISNUMBER(SEARCH("Yes",'2_all_summary'!Q1001)),1,2),IF(ISNUMBER(SEARCH("No",'2_all_summary'!Q1001)),4,3))</f>
        <v>4</v>
      </c>
      <c r="O1002" s="39">
        <f>IF(ISNUMBER(SEARCH("Yes",'2_all_summary'!$H1001)),IF(ISNUMBER(SEARCH("Yes",'2_all_summary'!R1001)),1,2),IF(ISNUMBER(SEARCH("No",'2_all_summary'!R1001)),4,3))</f>
        <v>4</v>
      </c>
      <c r="P1002" s="39">
        <f>IF(ISNUMBER(SEARCH("Yes",'2_all_summary'!$H1001)),IF(ISNUMBER(SEARCH("Yes",'2_all_summary'!S1001)),1,2),IF(ISNUMBER(SEARCH("No",'2_all_summary'!S1001)),4,3))</f>
        <v>4</v>
      </c>
      <c r="Q1002" s="39">
        <f>IF(ISNUMBER(SEARCH("Yes",'2_all_summary'!$H1001)),IF(0&lt;'2_all_summary'!T1001,1,2),IF(0='2_all_summary'!T1001,4,3))</f>
        <v>4</v>
      </c>
      <c r="R1002" s="39">
        <f>IF(ISNUMBER(SEARCH("Yes",'2_all_summary'!$H1001)),IF(ISNUMBER(SEARCH("Yes",'2_all_summary'!U1001)),1,2),IF(ISNUMBER(SEARCH("No",'2_all_summary'!U1001)),4,3))</f>
        <v>4</v>
      </c>
    </row>
    <row r="1003" spans="7:18" x14ac:dyDescent="0.3">
      <c r="G1003" s="53"/>
      <c r="H1003" s="39" t="str">
        <f>'2_all_summary'!D1002</f>
        <v>Community-based planning: Canada's Atlantic Coastal Action Program (ACAP)</v>
      </c>
      <c r="I1003" s="39" t="str">
        <f>'2_all_summary'!E1002</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1003" s="39">
        <f>IF(ISNUMBER(SEARCH("Yes",'2_all_summary'!$H1002)),IF(ISNUMBER(SEARCH("Yes",'2_all_summary'!M1002)),1,2),IF(ISNUMBER(SEARCH("No",'2_all_summary'!M1002)),4,3))</f>
        <v>4</v>
      </c>
      <c r="K1003" s="39">
        <f>IF(ISNUMBER(SEARCH("Yes",'2_all_summary'!$H1002)),IF(ISNUMBER(SEARCH("Yes",'2_all_summary'!N1002)),1,2),IF(ISNUMBER(SEARCH("No",'2_all_summary'!N1002)),4,3))</f>
        <v>4</v>
      </c>
      <c r="L1003" s="39">
        <f>IF(ISNUMBER(SEARCH("Yes",'2_all_summary'!$H1002)),IF(ISNUMBER(SEARCH("Yes",'2_all_summary'!O1002)),1,2),IF(ISNUMBER(SEARCH("No",'2_all_summary'!O1002)),4,3))</f>
        <v>4</v>
      </c>
      <c r="M1003" s="39">
        <f>IF(ISNUMBER(SEARCH("Yes",'2_all_summary'!$H1002)),IF(0&lt;'2_all_summary'!P1002,1,2),IF(0='2_all_summary'!P1002,4,3))</f>
        <v>4</v>
      </c>
      <c r="N1003" s="39">
        <f>IF(ISNUMBER(SEARCH("Yes",'2_all_summary'!$H1002)),IF(ISNUMBER(SEARCH("Yes",'2_all_summary'!Q1002)),1,2),IF(ISNUMBER(SEARCH("No",'2_all_summary'!Q1002)),4,3))</f>
        <v>4</v>
      </c>
      <c r="O1003" s="39">
        <f>IF(ISNUMBER(SEARCH("Yes",'2_all_summary'!$H1002)),IF(ISNUMBER(SEARCH("Yes",'2_all_summary'!R1002)),1,2),IF(ISNUMBER(SEARCH("No",'2_all_summary'!R1002)),4,3))</f>
        <v>4</v>
      </c>
      <c r="P1003" s="39">
        <f>IF(ISNUMBER(SEARCH("Yes",'2_all_summary'!$H1002)),IF(ISNUMBER(SEARCH("Yes",'2_all_summary'!S1002)),1,2),IF(ISNUMBER(SEARCH("No",'2_all_summary'!S1002)),4,3))</f>
        <v>4</v>
      </c>
      <c r="Q1003" s="39">
        <f>IF(ISNUMBER(SEARCH("Yes",'2_all_summary'!$H1002)),IF(0&lt;'2_all_summary'!T1002,1,2),IF(0='2_all_summary'!T1002,4,3))</f>
        <v>4</v>
      </c>
      <c r="R1003" s="39">
        <f>IF(ISNUMBER(SEARCH("Yes",'2_all_summary'!$H1002)),IF(ISNUMBER(SEARCH("Yes",'2_all_summary'!U1002)),1,2),IF(ISNUMBER(SEARCH("No",'2_all_summary'!U1002)),4,3))</f>
        <v>4</v>
      </c>
    </row>
    <row r="1004" spans="7:18" x14ac:dyDescent="0.3">
      <c r="G1004" s="53"/>
      <c r="H1004" s="39" t="str">
        <f>'2_all_summary'!D1003</f>
        <v>Oil spill on the Brazilian coast: (in)visibility of knowledges and disregard for the life of shellfisherwomen [Derramamento de petrÃ³leo no litoral brasileiro: (in)visibilidade de saberes e descaso com a vida de marisqueiras]</v>
      </c>
      <c r="I1004" s="39" t="str">
        <f>'2_all_summary'!E1003</f>
        <v>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v>
      </c>
      <c r="J1004" s="39">
        <f>IF(ISNUMBER(SEARCH("Yes",'2_all_summary'!$H1003)),IF(ISNUMBER(SEARCH("Yes",'2_all_summary'!M1003)),1,2),IF(ISNUMBER(SEARCH("No",'2_all_summary'!M1003)),4,3))</f>
        <v>4</v>
      </c>
      <c r="K1004" s="39">
        <f>IF(ISNUMBER(SEARCH("Yes",'2_all_summary'!$H1003)),IF(ISNUMBER(SEARCH("Yes",'2_all_summary'!N1003)),1,2),IF(ISNUMBER(SEARCH("No",'2_all_summary'!N1003)),4,3))</f>
        <v>4</v>
      </c>
      <c r="L1004" s="39">
        <f>IF(ISNUMBER(SEARCH("Yes",'2_all_summary'!$H1003)),IF(ISNUMBER(SEARCH("Yes",'2_all_summary'!O1003)),1,2),IF(ISNUMBER(SEARCH("No",'2_all_summary'!O1003)),4,3))</f>
        <v>4</v>
      </c>
      <c r="M1004" s="39">
        <f>IF(ISNUMBER(SEARCH("Yes",'2_all_summary'!$H1003)),IF(0&lt;'2_all_summary'!P1003,1,2),IF(0='2_all_summary'!P1003,4,3))</f>
        <v>4</v>
      </c>
      <c r="N1004" s="39">
        <f>IF(ISNUMBER(SEARCH("Yes",'2_all_summary'!$H1003)),IF(ISNUMBER(SEARCH("Yes",'2_all_summary'!Q1003)),1,2),IF(ISNUMBER(SEARCH("No",'2_all_summary'!Q1003)),4,3))</f>
        <v>4</v>
      </c>
      <c r="O1004" s="39">
        <f>IF(ISNUMBER(SEARCH("Yes",'2_all_summary'!$H1003)),IF(ISNUMBER(SEARCH("Yes",'2_all_summary'!R1003)),1,2),IF(ISNUMBER(SEARCH("No",'2_all_summary'!R1003)),4,3))</f>
        <v>4</v>
      </c>
      <c r="P1004" s="39">
        <f>IF(ISNUMBER(SEARCH("Yes",'2_all_summary'!$H1003)),IF(ISNUMBER(SEARCH("Yes",'2_all_summary'!S1003)),1,2),IF(ISNUMBER(SEARCH("No",'2_all_summary'!S1003)),4,3))</f>
        <v>4</v>
      </c>
      <c r="Q1004" s="39">
        <f>IF(ISNUMBER(SEARCH("Yes",'2_all_summary'!$H1003)),IF(0&lt;'2_all_summary'!T1003,1,2),IF(0='2_all_summary'!T1003,4,3))</f>
        <v>4</v>
      </c>
      <c r="R1004" s="39">
        <f>IF(ISNUMBER(SEARCH("Yes",'2_all_summary'!$H1003)),IF(ISNUMBER(SEARCH("Yes",'2_all_summary'!U1003)),1,2),IF(ISNUMBER(SEARCH("No",'2_all_summary'!U1003)),4,3))</f>
        <v>4</v>
      </c>
    </row>
    <row r="1005" spans="7:18" x14ac:dyDescent="0.3">
      <c r="G1005" s="53"/>
      <c r="H1005" s="39" t="str">
        <f>'2_all_summary'!D1004</f>
        <v>Cultural dimensions of occupational safety and health in the New Zealand fishing industry: A study of small fishing businesses</v>
      </c>
      <c r="I1005" s="39" t="str">
        <f>'2_all_summary'!E1004</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v>
      </c>
      <c r="J1005" s="39">
        <f>IF(ISNUMBER(SEARCH("Yes",'2_all_summary'!$H1004)),IF(ISNUMBER(SEARCH("Yes",'2_all_summary'!M1004)),1,2),IF(ISNUMBER(SEARCH("No",'2_all_summary'!M1004)),4,3))</f>
        <v>4</v>
      </c>
      <c r="K1005" s="39">
        <f>IF(ISNUMBER(SEARCH("Yes",'2_all_summary'!$H1004)),IF(ISNUMBER(SEARCH("Yes",'2_all_summary'!N1004)),1,2),IF(ISNUMBER(SEARCH("No",'2_all_summary'!N1004)),4,3))</f>
        <v>4</v>
      </c>
      <c r="L1005" s="39">
        <f>IF(ISNUMBER(SEARCH("Yes",'2_all_summary'!$H1004)),IF(ISNUMBER(SEARCH("Yes",'2_all_summary'!O1004)),1,2),IF(ISNUMBER(SEARCH("No",'2_all_summary'!O1004)),4,3))</f>
        <v>4</v>
      </c>
      <c r="M1005" s="39">
        <f>IF(ISNUMBER(SEARCH("Yes",'2_all_summary'!$H1004)),IF(0&lt;'2_all_summary'!P1004,1,2),IF(0='2_all_summary'!P1004,4,3))</f>
        <v>4</v>
      </c>
      <c r="N1005" s="39">
        <f>IF(ISNUMBER(SEARCH("Yes",'2_all_summary'!$H1004)),IF(ISNUMBER(SEARCH("Yes",'2_all_summary'!Q1004)),1,2),IF(ISNUMBER(SEARCH("No",'2_all_summary'!Q1004)),4,3))</f>
        <v>4</v>
      </c>
      <c r="O1005" s="39">
        <f>IF(ISNUMBER(SEARCH("Yes",'2_all_summary'!$H1004)),IF(ISNUMBER(SEARCH("Yes",'2_all_summary'!R1004)),1,2),IF(ISNUMBER(SEARCH("No",'2_all_summary'!R1004)),4,3))</f>
        <v>4</v>
      </c>
      <c r="P1005" s="39">
        <f>IF(ISNUMBER(SEARCH("Yes",'2_all_summary'!$H1004)),IF(ISNUMBER(SEARCH("Yes",'2_all_summary'!S1004)),1,2),IF(ISNUMBER(SEARCH("No",'2_all_summary'!S1004)),4,3))</f>
        <v>4</v>
      </c>
      <c r="Q1005" s="39">
        <f>IF(ISNUMBER(SEARCH("Yes",'2_all_summary'!$H1004)),IF(0&lt;'2_all_summary'!T1004,1,2),IF(0='2_all_summary'!T1004,4,3))</f>
        <v>4</v>
      </c>
      <c r="R1005" s="39">
        <f>IF(ISNUMBER(SEARCH("Yes",'2_all_summary'!$H1004)),IF(ISNUMBER(SEARCH("Yes",'2_all_summary'!U1004)),1,2),IF(ISNUMBER(SEARCH("No",'2_all_summary'!U1004)),4,3))</f>
        <v>4</v>
      </c>
    </row>
    <row r="1006" spans="7:18" x14ac:dyDescent="0.3">
      <c r="G1006" s="53"/>
      <c r="H1006" s="39" t="str">
        <f>'2_all_summary'!D1005</f>
        <v>Ensuring local stakeholder support for marine conservation: Establishing a locally-managed marine area network in Aceh</v>
      </c>
      <c r="I1006" s="39" t="str">
        <f>'2_all_summary'!E1005</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v>
      </c>
      <c r="J1006" s="39">
        <f>IF(ISNUMBER(SEARCH("Yes",'2_all_summary'!$H1005)),IF(ISNUMBER(SEARCH("Yes",'2_all_summary'!M1005)),1,2),IF(ISNUMBER(SEARCH("No",'2_all_summary'!M1005)),4,3))</f>
        <v>4</v>
      </c>
      <c r="K1006" s="39">
        <f>IF(ISNUMBER(SEARCH("Yes",'2_all_summary'!$H1005)),IF(ISNUMBER(SEARCH("Yes",'2_all_summary'!N1005)),1,2),IF(ISNUMBER(SEARCH("No",'2_all_summary'!N1005)),4,3))</f>
        <v>4</v>
      </c>
      <c r="L1006" s="39">
        <f>IF(ISNUMBER(SEARCH("Yes",'2_all_summary'!$H1005)),IF(ISNUMBER(SEARCH("Yes",'2_all_summary'!O1005)),1,2),IF(ISNUMBER(SEARCH("No",'2_all_summary'!O1005)),4,3))</f>
        <v>4</v>
      </c>
      <c r="M1006" s="39">
        <f>IF(ISNUMBER(SEARCH("Yes",'2_all_summary'!$H1005)),IF(0&lt;'2_all_summary'!P1005,1,2),IF(0='2_all_summary'!P1005,4,3))</f>
        <v>4</v>
      </c>
      <c r="N1006" s="39">
        <f>IF(ISNUMBER(SEARCH("Yes",'2_all_summary'!$H1005)),IF(ISNUMBER(SEARCH("Yes",'2_all_summary'!Q1005)),1,2),IF(ISNUMBER(SEARCH("No",'2_all_summary'!Q1005)),4,3))</f>
        <v>4</v>
      </c>
      <c r="O1006" s="39">
        <f>IF(ISNUMBER(SEARCH("Yes",'2_all_summary'!$H1005)),IF(ISNUMBER(SEARCH("Yes",'2_all_summary'!R1005)),1,2),IF(ISNUMBER(SEARCH("No",'2_all_summary'!R1005)),4,3))</f>
        <v>4</v>
      </c>
      <c r="P1006" s="39">
        <f>IF(ISNUMBER(SEARCH("Yes",'2_all_summary'!$H1005)),IF(ISNUMBER(SEARCH("Yes",'2_all_summary'!S1005)),1,2),IF(ISNUMBER(SEARCH("No",'2_all_summary'!S1005)),4,3))</f>
        <v>4</v>
      </c>
      <c r="Q1006" s="39">
        <f>IF(ISNUMBER(SEARCH("Yes",'2_all_summary'!$H1005)),IF(0&lt;'2_all_summary'!T1005,1,2),IF(0='2_all_summary'!T1005,4,3))</f>
        <v>4</v>
      </c>
      <c r="R1006" s="39">
        <f>IF(ISNUMBER(SEARCH("Yes",'2_all_summary'!$H1005)),IF(ISNUMBER(SEARCH("Yes",'2_all_summary'!U1005)),1,2),IF(ISNUMBER(SEARCH("No",'2_all_summary'!U1005)),4,3))</f>
        <v>4</v>
      </c>
    </row>
    <row r="1007" spans="7:18" x14ac:dyDescent="0.3">
      <c r="G1007" s="53"/>
      <c r="H1007" s="39" t="str">
        <f>'2_all_summary'!D1006</f>
        <v>Social networks and transitions to co-management in Jamaican marine reserves and small-scale fisheries</v>
      </c>
      <c r="I1007" s="39" t="str">
        <f>'2_all_summary'!E1006</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v>
      </c>
      <c r="J1007" s="39">
        <f>IF(ISNUMBER(SEARCH("Yes",'2_all_summary'!$H1006)),IF(ISNUMBER(SEARCH("Yes",'2_all_summary'!M1006)),1,2),IF(ISNUMBER(SEARCH("No",'2_all_summary'!M1006)),4,3))</f>
        <v>4</v>
      </c>
      <c r="K1007" s="39">
        <f>IF(ISNUMBER(SEARCH("Yes",'2_all_summary'!$H1006)),IF(ISNUMBER(SEARCH("Yes",'2_all_summary'!N1006)),1,2),IF(ISNUMBER(SEARCH("No",'2_all_summary'!N1006)),4,3))</f>
        <v>4</v>
      </c>
      <c r="L1007" s="39">
        <f>IF(ISNUMBER(SEARCH("Yes",'2_all_summary'!$H1006)),IF(ISNUMBER(SEARCH("Yes",'2_all_summary'!O1006)),1,2),IF(ISNUMBER(SEARCH("No",'2_all_summary'!O1006)),4,3))</f>
        <v>4</v>
      </c>
      <c r="M1007" s="39">
        <f>IF(ISNUMBER(SEARCH("Yes",'2_all_summary'!$H1006)),IF(0&lt;'2_all_summary'!P1006,1,2),IF(0='2_all_summary'!P1006,4,3))</f>
        <v>4</v>
      </c>
      <c r="N1007" s="39">
        <f>IF(ISNUMBER(SEARCH("Yes",'2_all_summary'!$H1006)),IF(ISNUMBER(SEARCH("Yes",'2_all_summary'!Q1006)),1,2),IF(ISNUMBER(SEARCH("No",'2_all_summary'!Q1006)),4,3))</f>
        <v>4</v>
      </c>
      <c r="O1007" s="39">
        <f>IF(ISNUMBER(SEARCH("Yes",'2_all_summary'!$H1006)),IF(ISNUMBER(SEARCH("Yes",'2_all_summary'!R1006)),1,2),IF(ISNUMBER(SEARCH("No",'2_all_summary'!R1006)),4,3))</f>
        <v>4</v>
      </c>
      <c r="P1007" s="39">
        <f>IF(ISNUMBER(SEARCH("Yes",'2_all_summary'!$H1006)),IF(ISNUMBER(SEARCH("Yes",'2_all_summary'!S1006)),1,2),IF(ISNUMBER(SEARCH("No",'2_all_summary'!S1006)),4,3))</f>
        <v>4</v>
      </c>
      <c r="Q1007" s="39">
        <f>IF(ISNUMBER(SEARCH("Yes",'2_all_summary'!$H1006)),IF(0&lt;'2_all_summary'!T1006,1,2),IF(0='2_all_summary'!T1006,4,3))</f>
        <v>4</v>
      </c>
      <c r="R1007" s="39">
        <f>IF(ISNUMBER(SEARCH("Yes",'2_all_summary'!$H1006)),IF(ISNUMBER(SEARCH("Yes",'2_all_summary'!U1006)),1,2),IF(ISNUMBER(SEARCH("No",'2_all_summary'!U1006)),4,3))</f>
        <v>4</v>
      </c>
    </row>
    <row r="1008" spans="7:18" x14ac:dyDescent="0.3">
      <c r="G1008" s="53"/>
      <c r="H1008" s="39" t="str">
        <f>'2_all_summary'!D1007</f>
        <v>A university-hosted program in pursuit of coastal sustainability: The case of Tokyo Bay</v>
      </c>
      <c r="I1008" s="39" t="str">
        <f>'2_all_summary'!E1007</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v>
      </c>
      <c r="J1008" s="39">
        <f>IF(ISNUMBER(SEARCH("Yes",'2_all_summary'!$H1007)),IF(ISNUMBER(SEARCH("Yes",'2_all_summary'!M1007)),1,2),IF(ISNUMBER(SEARCH("No",'2_all_summary'!M1007)),4,3))</f>
        <v>4</v>
      </c>
      <c r="K1008" s="39">
        <f>IF(ISNUMBER(SEARCH("Yes",'2_all_summary'!$H1007)),IF(ISNUMBER(SEARCH("Yes",'2_all_summary'!N1007)),1,2),IF(ISNUMBER(SEARCH("No",'2_all_summary'!N1007)),4,3))</f>
        <v>4</v>
      </c>
      <c r="L1008" s="39">
        <f>IF(ISNUMBER(SEARCH("Yes",'2_all_summary'!$H1007)),IF(ISNUMBER(SEARCH("Yes",'2_all_summary'!O1007)),1,2),IF(ISNUMBER(SEARCH("No",'2_all_summary'!O1007)),4,3))</f>
        <v>4</v>
      </c>
      <c r="M1008" s="39">
        <f>IF(ISNUMBER(SEARCH("Yes",'2_all_summary'!$H1007)),IF(0&lt;'2_all_summary'!P1007,1,2),IF(0='2_all_summary'!P1007,4,3))</f>
        <v>4</v>
      </c>
      <c r="N1008" s="39">
        <f>IF(ISNUMBER(SEARCH("Yes",'2_all_summary'!$H1007)),IF(ISNUMBER(SEARCH("Yes",'2_all_summary'!Q1007)),1,2),IF(ISNUMBER(SEARCH("No",'2_all_summary'!Q1007)),4,3))</f>
        <v>4</v>
      </c>
      <c r="O1008" s="39">
        <f>IF(ISNUMBER(SEARCH("Yes",'2_all_summary'!$H1007)),IF(ISNUMBER(SEARCH("Yes",'2_all_summary'!R1007)),1,2),IF(ISNUMBER(SEARCH("No",'2_all_summary'!R1007)),4,3))</f>
        <v>4</v>
      </c>
      <c r="P1008" s="39">
        <f>IF(ISNUMBER(SEARCH("Yes",'2_all_summary'!$H1007)),IF(ISNUMBER(SEARCH("Yes",'2_all_summary'!S1007)),1,2),IF(ISNUMBER(SEARCH("No",'2_all_summary'!S1007)),4,3))</f>
        <v>4</v>
      </c>
      <c r="Q1008" s="39">
        <f>IF(ISNUMBER(SEARCH("Yes",'2_all_summary'!$H1007)),IF(0&lt;'2_all_summary'!T1007,1,2),IF(0='2_all_summary'!T1007,4,3))</f>
        <v>4</v>
      </c>
      <c r="R1008" s="39">
        <f>IF(ISNUMBER(SEARCH("Yes",'2_all_summary'!$H1007)),IF(ISNUMBER(SEARCH("Yes",'2_all_summary'!U1007)),1,2),IF(ISNUMBER(SEARCH("No",'2_all_summary'!U1007)),4,3))</f>
        <v>4</v>
      </c>
    </row>
    <row r="1009" spans="7:18" x14ac:dyDescent="0.3">
      <c r="G1009" s="53"/>
      <c r="H1009" s="39" t="str">
        <f>'2_all_summary'!D1008</f>
        <v>Decentralization of fisheries management in Indonesia</v>
      </c>
      <c r="I1009" s="39" t="str">
        <f>'2_all_summary'!E1008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v>
      </c>
      <c r="J1009" s="39">
        <f>IF(ISNUMBER(SEARCH("Yes",'2_all_summary'!$H1008)),IF(ISNUMBER(SEARCH("Yes",'2_all_summary'!M1008)),1,2),IF(ISNUMBER(SEARCH("No",'2_all_summary'!M1008)),4,3))</f>
        <v>4</v>
      </c>
      <c r="K1009" s="39">
        <f>IF(ISNUMBER(SEARCH("Yes",'2_all_summary'!$H1008)),IF(ISNUMBER(SEARCH("Yes",'2_all_summary'!N1008)),1,2),IF(ISNUMBER(SEARCH("No",'2_all_summary'!N1008)),4,3))</f>
        <v>4</v>
      </c>
      <c r="L1009" s="39">
        <f>IF(ISNUMBER(SEARCH("Yes",'2_all_summary'!$H1008)),IF(ISNUMBER(SEARCH("Yes",'2_all_summary'!O1008)),1,2),IF(ISNUMBER(SEARCH("No",'2_all_summary'!O1008)),4,3))</f>
        <v>4</v>
      </c>
      <c r="M1009" s="39">
        <f>IF(ISNUMBER(SEARCH("Yes",'2_all_summary'!$H1008)),IF(0&lt;'2_all_summary'!P1008,1,2),IF(0='2_all_summary'!P1008,4,3))</f>
        <v>4</v>
      </c>
      <c r="N1009" s="39">
        <f>IF(ISNUMBER(SEARCH("Yes",'2_all_summary'!$H1008)),IF(ISNUMBER(SEARCH("Yes",'2_all_summary'!Q1008)),1,2),IF(ISNUMBER(SEARCH("No",'2_all_summary'!Q1008)),4,3))</f>
        <v>4</v>
      </c>
      <c r="O1009" s="39">
        <f>IF(ISNUMBER(SEARCH("Yes",'2_all_summary'!$H1008)),IF(ISNUMBER(SEARCH("Yes",'2_all_summary'!R1008)),1,2),IF(ISNUMBER(SEARCH("No",'2_all_summary'!R1008)),4,3))</f>
        <v>4</v>
      </c>
      <c r="P1009" s="39">
        <f>IF(ISNUMBER(SEARCH("Yes",'2_all_summary'!$H1008)),IF(ISNUMBER(SEARCH("Yes",'2_all_summary'!S1008)),1,2),IF(ISNUMBER(SEARCH("No",'2_all_summary'!S1008)),4,3))</f>
        <v>4</v>
      </c>
      <c r="Q1009" s="39">
        <f>IF(ISNUMBER(SEARCH("Yes",'2_all_summary'!$H1008)),IF(0&lt;'2_all_summary'!T1008,1,2),IF(0='2_all_summary'!T1008,4,3))</f>
        <v>4</v>
      </c>
      <c r="R1009" s="39">
        <f>IF(ISNUMBER(SEARCH("Yes",'2_all_summary'!$H1008)),IF(ISNUMBER(SEARCH("Yes",'2_all_summary'!U1008)),1,2),IF(ISNUMBER(SEARCH("No",'2_all_summary'!U1008)),4,3))</f>
        <v>4</v>
      </c>
    </row>
    <row r="1010" spans="7:18" x14ac:dyDescent="0.3">
      <c r="G1010" s="53"/>
      <c r="H1010" s="39" t="str">
        <f>'2_all_summary'!D1009</f>
        <v>Understanding barriers, access, and management of marine mixed-stock fisheries in an era of reconciliation: Indigenous-led salmon monitoring in British Columbia</v>
      </c>
      <c r="I1010" s="39" t="str">
        <f>'2_all_summary'!E1009</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v>
      </c>
      <c r="J1010" s="39">
        <f>IF(ISNUMBER(SEARCH("Yes",'2_all_summary'!$H1009)),IF(ISNUMBER(SEARCH("Yes",'2_all_summary'!M1009)),1,2),IF(ISNUMBER(SEARCH("No",'2_all_summary'!M1009)),4,3))</f>
        <v>4</v>
      </c>
      <c r="K1010" s="39">
        <f>IF(ISNUMBER(SEARCH("Yes",'2_all_summary'!$H1009)),IF(ISNUMBER(SEARCH("Yes",'2_all_summary'!N1009)),1,2),IF(ISNUMBER(SEARCH("No",'2_all_summary'!N1009)),4,3))</f>
        <v>4</v>
      </c>
      <c r="L1010" s="39">
        <f>IF(ISNUMBER(SEARCH("Yes",'2_all_summary'!$H1009)),IF(ISNUMBER(SEARCH("Yes",'2_all_summary'!O1009)),1,2),IF(ISNUMBER(SEARCH("No",'2_all_summary'!O1009)),4,3))</f>
        <v>4</v>
      </c>
      <c r="M1010" s="39">
        <f>IF(ISNUMBER(SEARCH("Yes",'2_all_summary'!$H1009)),IF(0&lt;'2_all_summary'!P1009,1,2),IF(0='2_all_summary'!P1009,4,3))</f>
        <v>4</v>
      </c>
      <c r="N1010" s="39">
        <f>IF(ISNUMBER(SEARCH("Yes",'2_all_summary'!$H1009)),IF(ISNUMBER(SEARCH("Yes",'2_all_summary'!Q1009)),1,2),IF(ISNUMBER(SEARCH("No",'2_all_summary'!Q1009)),4,3))</f>
        <v>4</v>
      </c>
      <c r="O1010" s="39">
        <f>IF(ISNUMBER(SEARCH("Yes",'2_all_summary'!$H1009)),IF(ISNUMBER(SEARCH("Yes",'2_all_summary'!R1009)),1,2),IF(ISNUMBER(SEARCH("No",'2_all_summary'!R1009)),4,3))</f>
        <v>4</v>
      </c>
      <c r="P1010" s="39">
        <f>IF(ISNUMBER(SEARCH("Yes",'2_all_summary'!$H1009)),IF(ISNUMBER(SEARCH("Yes",'2_all_summary'!S1009)),1,2),IF(ISNUMBER(SEARCH("No",'2_all_summary'!S1009)),4,3))</f>
        <v>4</v>
      </c>
      <c r="Q1010" s="39">
        <f>IF(ISNUMBER(SEARCH("Yes",'2_all_summary'!$H1009)),IF(0&lt;'2_all_summary'!T1009,1,2),IF(0='2_all_summary'!T1009,4,3))</f>
        <v>4</v>
      </c>
      <c r="R1010" s="39">
        <f>IF(ISNUMBER(SEARCH("Yes",'2_all_summary'!$H1009)),IF(ISNUMBER(SEARCH("Yes",'2_all_summary'!U1009)),1,2),IF(ISNUMBER(SEARCH("No",'2_all_summary'!U1009)),4,3))</f>
        <v>4</v>
      </c>
    </row>
    <row r="1011" spans="7:18" x14ac:dyDescent="0.3">
      <c r="G1011" s="53"/>
      <c r="H1011" s="39" t="str">
        <f>'2_all_summary'!D1010</f>
        <v>When predators become prey: Community-based monitoring of caiman and dolphin hunting for the catfish fishery and the broader implications on Amazonian human-natural systems</v>
      </c>
      <c r="I1011" s="39" t="str">
        <f>'2_all_summary'!E1010</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v>
      </c>
      <c r="J1011" s="39">
        <f>IF(ISNUMBER(SEARCH("Yes",'2_all_summary'!$H1010)),IF(ISNUMBER(SEARCH("Yes",'2_all_summary'!M1010)),1,2),IF(ISNUMBER(SEARCH("No",'2_all_summary'!M1010)),4,3))</f>
        <v>4</v>
      </c>
      <c r="K1011" s="39">
        <f>IF(ISNUMBER(SEARCH("Yes",'2_all_summary'!$H1010)),IF(ISNUMBER(SEARCH("Yes",'2_all_summary'!N1010)),1,2),IF(ISNUMBER(SEARCH("No",'2_all_summary'!N1010)),4,3))</f>
        <v>4</v>
      </c>
      <c r="L1011" s="39">
        <f>IF(ISNUMBER(SEARCH("Yes",'2_all_summary'!$H1010)),IF(ISNUMBER(SEARCH("Yes",'2_all_summary'!O1010)),1,2),IF(ISNUMBER(SEARCH("No",'2_all_summary'!O1010)),4,3))</f>
        <v>4</v>
      </c>
      <c r="M1011" s="39">
        <f>IF(ISNUMBER(SEARCH("Yes",'2_all_summary'!$H1010)),IF(0&lt;'2_all_summary'!P1010,1,2),IF(0='2_all_summary'!P1010,4,3))</f>
        <v>4</v>
      </c>
      <c r="N1011" s="39">
        <f>IF(ISNUMBER(SEARCH("Yes",'2_all_summary'!$H1010)),IF(ISNUMBER(SEARCH("Yes",'2_all_summary'!Q1010)),1,2),IF(ISNUMBER(SEARCH("No",'2_all_summary'!Q1010)),4,3))</f>
        <v>4</v>
      </c>
      <c r="O1011" s="39">
        <f>IF(ISNUMBER(SEARCH("Yes",'2_all_summary'!$H1010)),IF(ISNUMBER(SEARCH("Yes",'2_all_summary'!R1010)),1,2),IF(ISNUMBER(SEARCH("No",'2_all_summary'!R1010)),4,3))</f>
        <v>4</v>
      </c>
      <c r="P1011" s="39">
        <f>IF(ISNUMBER(SEARCH("Yes",'2_all_summary'!$H1010)),IF(ISNUMBER(SEARCH("Yes",'2_all_summary'!S1010)),1,2),IF(ISNUMBER(SEARCH("No",'2_all_summary'!S1010)),4,3))</f>
        <v>4</v>
      </c>
      <c r="Q1011" s="39">
        <f>IF(ISNUMBER(SEARCH("Yes",'2_all_summary'!$H1010)),IF(0&lt;'2_all_summary'!T1010,1,2),IF(0='2_all_summary'!T1010,4,3))</f>
        <v>4</v>
      </c>
      <c r="R1011" s="39">
        <f>IF(ISNUMBER(SEARCH("Yes",'2_all_summary'!$H1010)),IF(ISNUMBER(SEARCH("Yes",'2_all_summary'!U1010)),1,2),IF(ISNUMBER(SEARCH("No",'2_all_summary'!U1010)),4,3))</f>
        <v>4</v>
      </c>
    </row>
    <row r="1012" spans="7:18" x14ac:dyDescent="0.3">
      <c r="G1012" s="53"/>
      <c r="H1012" s="39" t="str">
        <f>'2_all_summary'!D1011</f>
        <v>Moving from data poor to data rich: A case study of community-based data collection for the san diego red sea urchin fishery</v>
      </c>
      <c r="I1012" s="39" t="str">
        <f>'2_all_summary'!E1011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v>
      </c>
      <c r="J1012" s="39">
        <f>IF(ISNUMBER(SEARCH("Yes",'2_all_summary'!$H1011)),IF(ISNUMBER(SEARCH("Yes",'2_all_summary'!M1011)),1,2),IF(ISNUMBER(SEARCH("No",'2_all_summary'!M1011)),4,3))</f>
        <v>4</v>
      </c>
      <c r="K1012" s="39">
        <f>IF(ISNUMBER(SEARCH("Yes",'2_all_summary'!$H1011)),IF(ISNUMBER(SEARCH("Yes",'2_all_summary'!N1011)),1,2),IF(ISNUMBER(SEARCH("No",'2_all_summary'!N1011)),4,3))</f>
        <v>4</v>
      </c>
      <c r="L1012" s="39">
        <f>IF(ISNUMBER(SEARCH("Yes",'2_all_summary'!$H1011)),IF(ISNUMBER(SEARCH("Yes",'2_all_summary'!O1011)),1,2),IF(ISNUMBER(SEARCH("No",'2_all_summary'!O1011)),4,3))</f>
        <v>4</v>
      </c>
      <c r="M1012" s="39">
        <f>IF(ISNUMBER(SEARCH("Yes",'2_all_summary'!$H1011)),IF(0&lt;'2_all_summary'!P1011,1,2),IF(0='2_all_summary'!P1011,4,3))</f>
        <v>4</v>
      </c>
      <c r="N1012" s="39">
        <f>IF(ISNUMBER(SEARCH("Yes",'2_all_summary'!$H1011)),IF(ISNUMBER(SEARCH("Yes",'2_all_summary'!Q1011)),1,2),IF(ISNUMBER(SEARCH("No",'2_all_summary'!Q1011)),4,3))</f>
        <v>4</v>
      </c>
      <c r="O1012" s="39">
        <f>IF(ISNUMBER(SEARCH("Yes",'2_all_summary'!$H1011)),IF(ISNUMBER(SEARCH("Yes",'2_all_summary'!R1011)),1,2),IF(ISNUMBER(SEARCH("No",'2_all_summary'!R1011)),4,3))</f>
        <v>4</v>
      </c>
      <c r="P1012" s="39">
        <f>IF(ISNUMBER(SEARCH("Yes",'2_all_summary'!$H1011)),IF(ISNUMBER(SEARCH("Yes",'2_all_summary'!S1011)),1,2),IF(ISNUMBER(SEARCH("No",'2_all_summary'!S1011)),4,3))</f>
        <v>4</v>
      </c>
      <c r="Q1012" s="39">
        <f>IF(ISNUMBER(SEARCH("Yes",'2_all_summary'!$H1011)),IF(0&lt;'2_all_summary'!T1011,1,2),IF(0='2_all_summary'!T1011,4,3))</f>
        <v>4</v>
      </c>
      <c r="R1012" s="39">
        <f>IF(ISNUMBER(SEARCH("Yes",'2_all_summary'!$H1011)),IF(ISNUMBER(SEARCH("Yes",'2_all_summary'!U1011)),1,2),IF(ISNUMBER(SEARCH("No",'2_all_summary'!U1011)),4,3))</f>
        <v>4</v>
      </c>
    </row>
    <row r="1013" spans="7:18" x14ac:dyDescent="0.3">
      <c r="G1013" s="53"/>
      <c r="H1013" s="39" t="str">
        <f>'2_all_summary'!D1012</f>
        <v>3rd International Conference on Energy and Environmental Protection, ICEEP 2014</v>
      </c>
      <c r="I1013" s="39" t="str">
        <f>'2_all_summary'!E1012</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1013" s="39">
        <f>IF(ISNUMBER(SEARCH("Yes",'2_all_summary'!$H1012)),IF(ISNUMBER(SEARCH("Yes",'2_all_summary'!M1012)),1,2),IF(ISNUMBER(SEARCH("No",'2_all_summary'!M1012)),4,3))</f>
        <v>4</v>
      </c>
      <c r="K1013" s="39">
        <f>IF(ISNUMBER(SEARCH("Yes",'2_all_summary'!$H1012)),IF(ISNUMBER(SEARCH("Yes",'2_all_summary'!N1012)),1,2),IF(ISNUMBER(SEARCH("No",'2_all_summary'!N1012)),4,3))</f>
        <v>4</v>
      </c>
      <c r="L1013" s="39">
        <f>IF(ISNUMBER(SEARCH("Yes",'2_all_summary'!$H1012)),IF(ISNUMBER(SEARCH("Yes",'2_all_summary'!O1012)),1,2),IF(ISNUMBER(SEARCH("No",'2_all_summary'!O1012)),4,3))</f>
        <v>4</v>
      </c>
      <c r="M1013" s="39">
        <f>IF(ISNUMBER(SEARCH("Yes",'2_all_summary'!$H1012)),IF(0&lt;'2_all_summary'!P1012,1,2),IF(0='2_all_summary'!P1012,4,3))</f>
        <v>4</v>
      </c>
      <c r="N1013" s="39">
        <f>IF(ISNUMBER(SEARCH("Yes",'2_all_summary'!$H1012)),IF(ISNUMBER(SEARCH("Yes",'2_all_summary'!Q1012)),1,2),IF(ISNUMBER(SEARCH("No",'2_all_summary'!Q1012)),4,3))</f>
        <v>4</v>
      </c>
      <c r="O1013" s="39">
        <f>IF(ISNUMBER(SEARCH("Yes",'2_all_summary'!$H1012)),IF(ISNUMBER(SEARCH("Yes",'2_all_summary'!R1012)),1,2),IF(ISNUMBER(SEARCH("No",'2_all_summary'!R1012)),4,3))</f>
        <v>4</v>
      </c>
      <c r="P1013" s="39">
        <f>IF(ISNUMBER(SEARCH("Yes",'2_all_summary'!$H1012)),IF(ISNUMBER(SEARCH("Yes",'2_all_summary'!S1012)),1,2),IF(ISNUMBER(SEARCH("No",'2_all_summary'!S1012)),4,3))</f>
        <v>4</v>
      </c>
      <c r="Q1013" s="39">
        <f>IF(ISNUMBER(SEARCH("Yes",'2_all_summary'!$H1012)),IF(0&lt;'2_all_summary'!T1012,1,2),IF(0='2_all_summary'!T1012,4,3))</f>
        <v>4</v>
      </c>
      <c r="R1013" s="39">
        <f>IF(ISNUMBER(SEARCH("Yes",'2_all_summary'!$H1012)),IF(ISNUMBER(SEARCH("Yes",'2_all_summary'!U1012)),1,2),IF(ISNUMBER(SEARCH("No",'2_all_summary'!U1012)),4,3))</f>
        <v>4</v>
      </c>
    </row>
    <row r="1014" spans="7:18" x14ac:dyDescent="0.3">
      <c r="G1014" s="53"/>
      <c r="H1014" s="39" t="str">
        <f>'2_all_summary'!D1013</f>
        <v>Library Development Strategy for the Community at Coastal Areas</v>
      </c>
      <c r="I1014" s="39" t="str">
        <f>'2_all_summary'!E1013</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v>
      </c>
      <c r="J1014" s="39">
        <f>IF(ISNUMBER(SEARCH("Yes",'2_all_summary'!$H1013)),IF(ISNUMBER(SEARCH("Yes",'2_all_summary'!M1013)),1,2),IF(ISNUMBER(SEARCH("No",'2_all_summary'!M1013)),4,3))</f>
        <v>4</v>
      </c>
      <c r="K1014" s="39">
        <f>IF(ISNUMBER(SEARCH("Yes",'2_all_summary'!$H1013)),IF(ISNUMBER(SEARCH("Yes",'2_all_summary'!N1013)),1,2),IF(ISNUMBER(SEARCH("No",'2_all_summary'!N1013)),4,3))</f>
        <v>4</v>
      </c>
      <c r="L1014" s="39">
        <f>IF(ISNUMBER(SEARCH("Yes",'2_all_summary'!$H1013)),IF(ISNUMBER(SEARCH("Yes",'2_all_summary'!O1013)),1,2),IF(ISNUMBER(SEARCH("No",'2_all_summary'!O1013)),4,3))</f>
        <v>4</v>
      </c>
      <c r="M1014" s="39">
        <f>IF(ISNUMBER(SEARCH("Yes",'2_all_summary'!$H1013)),IF(0&lt;'2_all_summary'!P1013,1,2),IF(0='2_all_summary'!P1013,4,3))</f>
        <v>4</v>
      </c>
      <c r="N1014" s="39">
        <f>IF(ISNUMBER(SEARCH("Yes",'2_all_summary'!$H1013)),IF(ISNUMBER(SEARCH("Yes",'2_all_summary'!Q1013)),1,2),IF(ISNUMBER(SEARCH("No",'2_all_summary'!Q1013)),4,3))</f>
        <v>4</v>
      </c>
      <c r="O1014" s="39">
        <f>IF(ISNUMBER(SEARCH("Yes",'2_all_summary'!$H1013)),IF(ISNUMBER(SEARCH("Yes",'2_all_summary'!R1013)),1,2),IF(ISNUMBER(SEARCH("No",'2_all_summary'!R1013)),4,3))</f>
        <v>4</v>
      </c>
      <c r="P1014" s="39">
        <f>IF(ISNUMBER(SEARCH("Yes",'2_all_summary'!$H1013)),IF(ISNUMBER(SEARCH("Yes",'2_all_summary'!S1013)),1,2),IF(ISNUMBER(SEARCH("No",'2_all_summary'!S1013)),4,3))</f>
        <v>4</v>
      </c>
      <c r="Q1014" s="39">
        <f>IF(ISNUMBER(SEARCH("Yes",'2_all_summary'!$H1013)),IF(0&lt;'2_all_summary'!T1013,1,2),IF(0='2_all_summary'!T1013,4,3))</f>
        <v>4</v>
      </c>
      <c r="R1014" s="39">
        <f>IF(ISNUMBER(SEARCH("Yes",'2_all_summary'!$H1013)),IF(ISNUMBER(SEARCH("Yes",'2_all_summary'!U1013)),1,2),IF(ISNUMBER(SEARCH("No",'2_all_summary'!U1013)),4,3))</f>
        <v>4</v>
      </c>
    </row>
    <row r="1015" spans="7:18" x14ac:dyDescent="0.3">
      <c r="G1015" s="53"/>
      <c r="H1015" s="39" t="str">
        <f>'2_all_summary'!D1014</f>
        <v>Overcoming barriers to collective action in community-based fisheries management in the amazon</v>
      </c>
      <c r="I1015" s="39" t="str">
        <f>'2_all_summary'!E1014</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v>
      </c>
      <c r="J1015" s="39">
        <f>IF(ISNUMBER(SEARCH("Yes",'2_all_summary'!$H1014)),IF(ISNUMBER(SEARCH("Yes",'2_all_summary'!M1014)),1,2),IF(ISNUMBER(SEARCH("No",'2_all_summary'!M1014)),4,3))</f>
        <v>4</v>
      </c>
      <c r="K1015" s="39">
        <f>IF(ISNUMBER(SEARCH("Yes",'2_all_summary'!$H1014)),IF(ISNUMBER(SEARCH("Yes",'2_all_summary'!N1014)),1,2),IF(ISNUMBER(SEARCH("No",'2_all_summary'!N1014)),4,3))</f>
        <v>4</v>
      </c>
      <c r="L1015" s="39">
        <f>IF(ISNUMBER(SEARCH("Yes",'2_all_summary'!$H1014)),IF(ISNUMBER(SEARCH("Yes",'2_all_summary'!O1014)),1,2),IF(ISNUMBER(SEARCH("No",'2_all_summary'!O1014)),4,3))</f>
        <v>4</v>
      </c>
      <c r="M1015" s="39">
        <f>IF(ISNUMBER(SEARCH("Yes",'2_all_summary'!$H1014)),IF(0&lt;'2_all_summary'!P1014,1,2),IF(0='2_all_summary'!P1014,4,3))</f>
        <v>4</v>
      </c>
      <c r="N1015" s="39">
        <f>IF(ISNUMBER(SEARCH("Yes",'2_all_summary'!$H1014)),IF(ISNUMBER(SEARCH("Yes",'2_all_summary'!Q1014)),1,2),IF(ISNUMBER(SEARCH("No",'2_all_summary'!Q1014)),4,3))</f>
        <v>4</v>
      </c>
      <c r="O1015" s="39">
        <f>IF(ISNUMBER(SEARCH("Yes",'2_all_summary'!$H1014)),IF(ISNUMBER(SEARCH("Yes",'2_all_summary'!R1014)),1,2),IF(ISNUMBER(SEARCH("No",'2_all_summary'!R1014)),4,3))</f>
        <v>4</v>
      </c>
      <c r="P1015" s="39">
        <f>IF(ISNUMBER(SEARCH("Yes",'2_all_summary'!$H1014)),IF(ISNUMBER(SEARCH("Yes",'2_all_summary'!S1014)),1,2),IF(ISNUMBER(SEARCH("No",'2_all_summary'!S1014)),4,3))</f>
        <v>4</v>
      </c>
      <c r="Q1015" s="39">
        <f>IF(ISNUMBER(SEARCH("Yes",'2_all_summary'!$H1014)),IF(0&lt;'2_all_summary'!T1014,1,2),IF(0='2_all_summary'!T1014,4,3))</f>
        <v>4</v>
      </c>
      <c r="R1015" s="39">
        <f>IF(ISNUMBER(SEARCH("Yes",'2_all_summary'!$H1014)),IF(ISNUMBER(SEARCH("Yes",'2_all_summary'!U1014)),1,2),IF(ISNUMBER(SEARCH("No",'2_all_summary'!U1014)),4,3))</f>
        <v>4</v>
      </c>
    </row>
    <row r="1016" spans="7:18" x14ac:dyDescent="0.3">
      <c r="G1016" s="53"/>
      <c r="H1016" s="39" t="str">
        <f>'2_all_summary'!D1015</f>
        <v>Community-based fisheries management in Saroma Lake</v>
      </c>
      <c r="I1016" s="39" t="str">
        <f>'2_all_summary'!E1015</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v>
      </c>
      <c r="J1016" s="39">
        <f>IF(ISNUMBER(SEARCH("Yes",'2_all_summary'!$H1015)),IF(ISNUMBER(SEARCH("Yes",'2_all_summary'!M1015)),1,2),IF(ISNUMBER(SEARCH("No",'2_all_summary'!M1015)),4,3))</f>
        <v>4</v>
      </c>
      <c r="K1016" s="39">
        <f>IF(ISNUMBER(SEARCH("Yes",'2_all_summary'!$H1015)),IF(ISNUMBER(SEARCH("Yes",'2_all_summary'!N1015)),1,2),IF(ISNUMBER(SEARCH("No",'2_all_summary'!N1015)),4,3))</f>
        <v>4</v>
      </c>
      <c r="L1016" s="39">
        <f>IF(ISNUMBER(SEARCH("Yes",'2_all_summary'!$H1015)),IF(ISNUMBER(SEARCH("Yes",'2_all_summary'!O1015)),1,2),IF(ISNUMBER(SEARCH("No",'2_all_summary'!O1015)),4,3))</f>
        <v>4</v>
      </c>
      <c r="M1016" s="39">
        <f>IF(ISNUMBER(SEARCH("Yes",'2_all_summary'!$H1015)),IF(0&lt;'2_all_summary'!P1015,1,2),IF(0='2_all_summary'!P1015,4,3))</f>
        <v>4</v>
      </c>
      <c r="N1016" s="39">
        <f>IF(ISNUMBER(SEARCH("Yes",'2_all_summary'!$H1015)),IF(ISNUMBER(SEARCH("Yes",'2_all_summary'!Q1015)),1,2),IF(ISNUMBER(SEARCH("No",'2_all_summary'!Q1015)),4,3))</f>
        <v>4</v>
      </c>
      <c r="O1016" s="39">
        <f>IF(ISNUMBER(SEARCH("Yes",'2_all_summary'!$H1015)),IF(ISNUMBER(SEARCH("Yes",'2_all_summary'!R1015)),1,2),IF(ISNUMBER(SEARCH("No",'2_all_summary'!R1015)),4,3))</f>
        <v>4</v>
      </c>
      <c r="P1016" s="39">
        <f>IF(ISNUMBER(SEARCH("Yes",'2_all_summary'!$H1015)),IF(ISNUMBER(SEARCH("Yes",'2_all_summary'!S1015)),1,2),IF(ISNUMBER(SEARCH("No",'2_all_summary'!S1015)),4,3))</f>
        <v>4</v>
      </c>
      <c r="Q1016" s="39">
        <f>IF(ISNUMBER(SEARCH("Yes",'2_all_summary'!$H1015)),IF(0&lt;'2_all_summary'!T1015,1,2),IF(0='2_all_summary'!T1015,4,3))</f>
        <v>4</v>
      </c>
      <c r="R1016" s="39">
        <f>IF(ISNUMBER(SEARCH("Yes",'2_all_summary'!$H1015)),IF(ISNUMBER(SEARCH("Yes",'2_all_summary'!U1015)),1,2),IF(ISNUMBER(SEARCH("No",'2_all_summary'!U1015)),4,3))</f>
        <v>4</v>
      </c>
    </row>
    <row r="1017" spans="7:18" x14ac:dyDescent="0.3">
      <c r="G1017" s="53"/>
      <c r="H1017" s="39" t="str">
        <f>'2_all_summary'!D1016</f>
        <v>Indigenous community-based fisheries in Australia</v>
      </c>
      <c r="I1017" s="39" t="str">
        <f>'2_all_summary'!E1016</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v>
      </c>
      <c r="J1017" s="39">
        <f>IF(ISNUMBER(SEARCH("Yes",'2_all_summary'!$H1016)),IF(ISNUMBER(SEARCH("Yes",'2_all_summary'!M1016)),1,2),IF(ISNUMBER(SEARCH("No",'2_all_summary'!M1016)),4,3))</f>
        <v>4</v>
      </c>
      <c r="K1017" s="39">
        <f>IF(ISNUMBER(SEARCH("Yes",'2_all_summary'!$H1016)),IF(ISNUMBER(SEARCH("Yes",'2_all_summary'!N1016)),1,2),IF(ISNUMBER(SEARCH("No",'2_all_summary'!N1016)),4,3))</f>
        <v>4</v>
      </c>
      <c r="L1017" s="39">
        <f>IF(ISNUMBER(SEARCH("Yes",'2_all_summary'!$H1016)),IF(ISNUMBER(SEARCH("Yes",'2_all_summary'!O1016)),1,2),IF(ISNUMBER(SEARCH("No",'2_all_summary'!O1016)),4,3))</f>
        <v>4</v>
      </c>
      <c r="M1017" s="39">
        <f>IF(ISNUMBER(SEARCH("Yes",'2_all_summary'!$H1016)),IF(0&lt;'2_all_summary'!P1016,1,2),IF(0='2_all_summary'!P1016,4,3))</f>
        <v>4</v>
      </c>
      <c r="N1017" s="39">
        <f>IF(ISNUMBER(SEARCH("Yes",'2_all_summary'!$H1016)),IF(ISNUMBER(SEARCH("Yes",'2_all_summary'!Q1016)),1,2),IF(ISNUMBER(SEARCH("No",'2_all_summary'!Q1016)),4,3))</f>
        <v>4</v>
      </c>
      <c r="O1017" s="39">
        <f>IF(ISNUMBER(SEARCH("Yes",'2_all_summary'!$H1016)),IF(ISNUMBER(SEARCH("Yes",'2_all_summary'!R1016)),1,2),IF(ISNUMBER(SEARCH("No",'2_all_summary'!R1016)),4,3))</f>
        <v>4</v>
      </c>
      <c r="P1017" s="39">
        <f>IF(ISNUMBER(SEARCH("Yes",'2_all_summary'!$H1016)),IF(ISNUMBER(SEARCH("Yes",'2_all_summary'!S1016)),1,2),IF(ISNUMBER(SEARCH("No",'2_all_summary'!S1016)),4,3))</f>
        <v>4</v>
      </c>
      <c r="Q1017" s="39">
        <f>IF(ISNUMBER(SEARCH("Yes",'2_all_summary'!$H1016)),IF(0&lt;'2_all_summary'!T1016,1,2),IF(0='2_all_summary'!T1016,4,3))</f>
        <v>4</v>
      </c>
      <c r="R1017" s="39">
        <f>IF(ISNUMBER(SEARCH("Yes",'2_all_summary'!$H1016)),IF(ISNUMBER(SEARCH("Yes",'2_all_summary'!U1016)),1,2),IF(ISNUMBER(SEARCH("No",'2_all_summary'!U1016)),4,3))</f>
        <v>4</v>
      </c>
    </row>
    <row r="1018" spans="7:18" x14ac:dyDescent="0.3">
      <c r="G1018" s="53"/>
      <c r="H1018" s="39" t="str">
        <f>'2_all_summary'!D1017</f>
        <v>Mapping economic diversity in the First World: The case of fisheries</v>
      </c>
      <c r="I1018" s="39" t="str">
        <f>'2_all_summary'!E1017</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1018" s="39">
        <f>IF(ISNUMBER(SEARCH("Yes",'2_all_summary'!$H1017)),IF(ISNUMBER(SEARCH("Yes",'2_all_summary'!M1017)),1,2),IF(ISNUMBER(SEARCH("No",'2_all_summary'!M1017)),4,3))</f>
        <v>4</v>
      </c>
      <c r="K1018" s="39">
        <f>IF(ISNUMBER(SEARCH("Yes",'2_all_summary'!$H1017)),IF(ISNUMBER(SEARCH("Yes",'2_all_summary'!N1017)),1,2),IF(ISNUMBER(SEARCH("No",'2_all_summary'!N1017)),4,3))</f>
        <v>4</v>
      </c>
      <c r="L1018" s="39">
        <f>IF(ISNUMBER(SEARCH("Yes",'2_all_summary'!$H1017)),IF(ISNUMBER(SEARCH("Yes",'2_all_summary'!O1017)),1,2),IF(ISNUMBER(SEARCH("No",'2_all_summary'!O1017)),4,3))</f>
        <v>4</v>
      </c>
      <c r="M1018" s="39">
        <f>IF(ISNUMBER(SEARCH("Yes",'2_all_summary'!$H1017)),IF(0&lt;'2_all_summary'!P1017,1,2),IF(0='2_all_summary'!P1017,4,3))</f>
        <v>4</v>
      </c>
      <c r="N1018" s="39">
        <f>IF(ISNUMBER(SEARCH("Yes",'2_all_summary'!$H1017)),IF(ISNUMBER(SEARCH("Yes",'2_all_summary'!Q1017)),1,2),IF(ISNUMBER(SEARCH("No",'2_all_summary'!Q1017)),4,3))</f>
        <v>4</v>
      </c>
      <c r="O1018" s="39">
        <f>IF(ISNUMBER(SEARCH("Yes",'2_all_summary'!$H1017)),IF(ISNUMBER(SEARCH("Yes",'2_all_summary'!R1017)),1,2),IF(ISNUMBER(SEARCH("No",'2_all_summary'!R1017)),4,3))</f>
        <v>4</v>
      </c>
      <c r="P1018" s="39">
        <f>IF(ISNUMBER(SEARCH("Yes",'2_all_summary'!$H1017)),IF(ISNUMBER(SEARCH("Yes",'2_all_summary'!S1017)),1,2),IF(ISNUMBER(SEARCH("No",'2_all_summary'!S1017)),4,3))</f>
        <v>4</v>
      </c>
      <c r="Q1018" s="39">
        <f>IF(ISNUMBER(SEARCH("Yes",'2_all_summary'!$H1017)),IF(0&lt;'2_all_summary'!T1017,1,2),IF(0='2_all_summary'!T1017,4,3))</f>
        <v>4</v>
      </c>
      <c r="R1018" s="39">
        <f>IF(ISNUMBER(SEARCH("Yes",'2_all_summary'!$H1017)),IF(ISNUMBER(SEARCH("Yes",'2_all_summary'!U1017)),1,2),IF(ISNUMBER(SEARCH("No",'2_all_summary'!U1017)),4,3))</f>
        <v>4</v>
      </c>
    </row>
    <row r="1019" spans="7:18" x14ac:dyDescent="0.3">
      <c r="G1019" s="53"/>
      <c r="H1019" s="39" t="str">
        <f>'2_all_summary'!D1018</f>
        <v>Explanatory factors of adherence to community-based management of epilepsy in Lao PDR</v>
      </c>
      <c r="I1019" s="39" t="str">
        <f>'2_all_summary'!E1018</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v>
      </c>
      <c r="J1019" s="39">
        <f>IF(ISNUMBER(SEARCH("Yes",'2_all_summary'!$H1018)),IF(ISNUMBER(SEARCH("Yes",'2_all_summary'!M1018)),1,2),IF(ISNUMBER(SEARCH("No",'2_all_summary'!M1018)),4,3))</f>
        <v>4</v>
      </c>
      <c r="K1019" s="39">
        <f>IF(ISNUMBER(SEARCH("Yes",'2_all_summary'!$H1018)),IF(ISNUMBER(SEARCH("Yes",'2_all_summary'!N1018)),1,2),IF(ISNUMBER(SEARCH("No",'2_all_summary'!N1018)),4,3))</f>
        <v>4</v>
      </c>
      <c r="L1019" s="39">
        <f>IF(ISNUMBER(SEARCH("Yes",'2_all_summary'!$H1018)),IF(ISNUMBER(SEARCH("Yes",'2_all_summary'!O1018)),1,2),IF(ISNUMBER(SEARCH("No",'2_all_summary'!O1018)),4,3))</f>
        <v>4</v>
      </c>
      <c r="M1019" s="39">
        <f>IF(ISNUMBER(SEARCH("Yes",'2_all_summary'!$H1018)),IF(0&lt;'2_all_summary'!P1018,1,2),IF(0='2_all_summary'!P1018,4,3))</f>
        <v>4</v>
      </c>
      <c r="N1019" s="39">
        <f>IF(ISNUMBER(SEARCH("Yes",'2_all_summary'!$H1018)),IF(ISNUMBER(SEARCH("Yes",'2_all_summary'!Q1018)),1,2),IF(ISNUMBER(SEARCH("No",'2_all_summary'!Q1018)),4,3))</f>
        <v>4</v>
      </c>
      <c r="O1019" s="39">
        <f>IF(ISNUMBER(SEARCH("Yes",'2_all_summary'!$H1018)),IF(ISNUMBER(SEARCH("Yes",'2_all_summary'!R1018)),1,2),IF(ISNUMBER(SEARCH("No",'2_all_summary'!R1018)),4,3))</f>
        <v>4</v>
      </c>
      <c r="P1019" s="39">
        <f>IF(ISNUMBER(SEARCH("Yes",'2_all_summary'!$H1018)),IF(ISNUMBER(SEARCH("Yes",'2_all_summary'!S1018)),1,2),IF(ISNUMBER(SEARCH("No",'2_all_summary'!S1018)),4,3))</f>
        <v>4</v>
      </c>
      <c r="Q1019" s="39">
        <f>IF(ISNUMBER(SEARCH("Yes",'2_all_summary'!$H1018)),IF(0&lt;'2_all_summary'!T1018,1,2),IF(0='2_all_summary'!T1018,4,3))</f>
        <v>4</v>
      </c>
      <c r="R1019" s="39">
        <f>IF(ISNUMBER(SEARCH("Yes",'2_all_summary'!$H1018)),IF(ISNUMBER(SEARCH("Yes",'2_all_summary'!U1018)),1,2),IF(ISNUMBER(SEARCH("No",'2_all_summary'!U1018)),4,3))</f>
        <v>4</v>
      </c>
    </row>
    <row r="1020" spans="7:18" x14ac:dyDescent="0.3">
      <c r="G1020" s="53"/>
      <c r="H1020" s="39" t="str">
        <f>'2_all_summary'!D1019</f>
        <v>Empowering Indigenous agency through community-driven collaborative management to achieve effective conservation: Hawai'i as an example</v>
      </c>
      <c r="I1020" s="39" t="str">
        <f>'2_all_summary'!E1019</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v>
      </c>
      <c r="J1020" s="39">
        <f>IF(ISNUMBER(SEARCH("Yes",'2_all_summary'!$H1019)),IF(ISNUMBER(SEARCH("Yes",'2_all_summary'!M1019)),1,2),IF(ISNUMBER(SEARCH("No",'2_all_summary'!M1019)),4,3))</f>
        <v>4</v>
      </c>
      <c r="K1020" s="39">
        <f>IF(ISNUMBER(SEARCH("Yes",'2_all_summary'!$H1019)),IF(ISNUMBER(SEARCH("Yes",'2_all_summary'!N1019)),1,2),IF(ISNUMBER(SEARCH("No",'2_all_summary'!N1019)),4,3))</f>
        <v>4</v>
      </c>
      <c r="L1020" s="39">
        <f>IF(ISNUMBER(SEARCH("Yes",'2_all_summary'!$H1019)),IF(ISNUMBER(SEARCH("Yes",'2_all_summary'!O1019)),1,2),IF(ISNUMBER(SEARCH("No",'2_all_summary'!O1019)),4,3))</f>
        <v>4</v>
      </c>
      <c r="M1020" s="39">
        <f>IF(ISNUMBER(SEARCH("Yes",'2_all_summary'!$H1019)),IF(0&lt;'2_all_summary'!P1019,1,2),IF(0='2_all_summary'!P1019,4,3))</f>
        <v>4</v>
      </c>
      <c r="N1020" s="39">
        <f>IF(ISNUMBER(SEARCH("Yes",'2_all_summary'!$H1019)),IF(ISNUMBER(SEARCH("Yes",'2_all_summary'!Q1019)),1,2),IF(ISNUMBER(SEARCH("No",'2_all_summary'!Q1019)),4,3))</f>
        <v>4</v>
      </c>
      <c r="O1020" s="39">
        <f>IF(ISNUMBER(SEARCH("Yes",'2_all_summary'!$H1019)),IF(ISNUMBER(SEARCH("Yes",'2_all_summary'!R1019)),1,2),IF(ISNUMBER(SEARCH("No",'2_all_summary'!R1019)),4,3))</f>
        <v>4</v>
      </c>
      <c r="P1020" s="39">
        <f>IF(ISNUMBER(SEARCH("Yes",'2_all_summary'!$H1019)),IF(ISNUMBER(SEARCH("Yes",'2_all_summary'!S1019)),1,2),IF(ISNUMBER(SEARCH("No",'2_all_summary'!S1019)),4,3))</f>
        <v>4</v>
      </c>
      <c r="Q1020" s="39">
        <f>IF(ISNUMBER(SEARCH("Yes",'2_all_summary'!$H1019)),IF(0&lt;'2_all_summary'!T1019,1,2),IF(0='2_all_summary'!T1019,4,3))</f>
        <v>4</v>
      </c>
      <c r="R1020" s="39">
        <f>IF(ISNUMBER(SEARCH("Yes",'2_all_summary'!$H1019)),IF(ISNUMBER(SEARCH("Yes",'2_all_summary'!U1019)),1,2),IF(ISNUMBER(SEARCH("No",'2_all_summary'!U1019)),4,3))</f>
        <v>4</v>
      </c>
    </row>
    <row r="1021" spans="7:18" x14ac:dyDescent="0.3">
      <c r="G1021" s="53"/>
      <c r="H1021" s="39" t="str">
        <f>'2_all_summary'!D1020</f>
        <v>The need to know what to manage-community-based marine resource monitoring in Fiji</v>
      </c>
      <c r="I1021" s="39" t="str">
        <f>'2_all_summary'!E1020</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v>
      </c>
      <c r="J1021" s="39">
        <f>IF(ISNUMBER(SEARCH("Yes",'2_all_summary'!$H1020)),IF(ISNUMBER(SEARCH("Yes",'2_all_summary'!M1020)),1,2),IF(ISNUMBER(SEARCH("No",'2_all_summary'!M1020)),4,3))</f>
        <v>1</v>
      </c>
      <c r="K1021" s="39">
        <f>IF(ISNUMBER(SEARCH("Yes",'2_all_summary'!$H1020)),IF(ISNUMBER(SEARCH("Yes",'2_all_summary'!N1020)),1,2),IF(ISNUMBER(SEARCH("No",'2_all_summary'!N1020)),4,3))</f>
        <v>1</v>
      </c>
      <c r="L1021" s="39">
        <f>IF(ISNUMBER(SEARCH("Yes",'2_all_summary'!$H1020)),IF(ISNUMBER(SEARCH("Yes",'2_all_summary'!O1020)),1,2),IF(ISNUMBER(SEARCH("No",'2_all_summary'!O1020)),4,3))</f>
        <v>1</v>
      </c>
      <c r="M1021" s="39">
        <f>IF(ISNUMBER(SEARCH("Yes",'2_all_summary'!$H1020)),IF(0&lt;'2_all_summary'!P1020,1,2),IF(0='2_all_summary'!P1020,4,3))</f>
        <v>1</v>
      </c>
      <c r="N1021" s="39">
        <f>IF(ISNUMBER(SEARCH("Yes",'2_all_summary'!$H1020)),IF(ISNUMBER(SEARCH("Yes",'2_all_summary'!Q1020)),1,2),IF(ISNUMBER(SEARCH("No",'2_all_summary'!Q1020)),4,3))</f>
        <v>1</v>
      </c>
      <c r="O1021" s="39">
        <f>IF(ISNUMBER(SEARCH("Yes",'2_all_summary'!$H1020)),IF(ISNUMBER(SEARCH("Yes",'2_all_summary'!R1020)),1,2),IF(ISNUMBER(SEARCH("No",'2_all_summary'!R1020)),4,3))</f>
        <v>1</v>
      </c>
      <c r="P1021" s="39">
        <f>IF(ISNUMBER(SEARCH("Yes",'2_all_summary'!$H1020)),IF(ISNUMBER(SEARCH("Yes",'2_all_summary'!S1020)),1,2),IF(ISNUMBER(SEARCH("No",'2_all_summary'!S1020)),4,3))</f>
        <v>1</v>
      </c>
      <c r="Q1021" s="39">
        <f>IF(ISNUMBER(SEARCH("Yes",'2_all_summary'!$H1020)),IF(0&lt;'2_all_summary'!T1020,1,2),IF(0='2_all_summary'!T1020,4,3))</f>
        <v>1</v>
      </c>
      <c r="R1021" s="39">
        <f>IF(ISNUMBER(SEARCH("Yes",'2_all_summary'!$H1020)),IF(ISNUMBER(SEARCH("Yes",'2_all_summary'!U1020)),1,2),IF(ISNUMBER(SEARCH("No",'2_all_summary'!U1020)),4,3))</f>
        <v>1</v>
      </c>
    </row>
    <row r="1022" spans="7:18" x14ac:dyDescent="0.3">
      <c r="G1022" s="53"/>
      <c r="H1022" s="39" t="str">
        <f>'2_all_summary'!D1021</f>
        <v>Philippine coral reefs under threat: Lessons learned after 25 years of community-based reef conservation</v>
      </c>
      <c r="I1022" s="39" t="str">
        <f>'2_all_summary'!E1021</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1022" s="39">
        <f>IF(ISNUMBER(SEARCH("Yes",'2_all_summary'!$H1021)),IF(ISNUMBER(SEARCH("Yes",'2_all_summary'!M1021)),1,2),IF(ISNUMBER(SEARCH("No",'2_all_summary'!M1021)),4,3))</f>
        <v>4</v>
      </c>
      <c r="K1022" s="39">
        <f>IF(ISNUMBER(SEARCH("Yes",'2_all_summary'!$H1021)),IF(ISNUMBER(SEARCH("Yes",'2_all_summary'!N1021)),1,2),IF(ISNUMBER(SEARCH("No",'2_all_summary'!N1021)),4,3))</f>
        <v>4</v>
      </c>
      <c r="L1022" s="39">
        <f>IF(ISNUMBER(SEARCH("Yes",'2_all_summary'!$H1021)),IF(ISNUMBER(SEARCH("Yes",'2_all_summary'!O1021)),1,2),IF(ISNUMBER(SEARCH("No",'2_all_summary'!O1021)),4,3))</f>
        <v>4</v>
      </c>
      <c r="M1022" s="39">
        <f>IF(ISNUMBER(SEARCH("Yes",'2_all_summary'!$H1021)),IF(0&lt;'2_all_summary'!P1021,1,2),IF(0='2_all_summary'!P1021,4,3))</f>
        <v>4</v>
      </c>
      <c r="N1022" s="39">
        <f>IF(ISNUMBER(SEARCH("Yes",'2_all_summary'!$H1021)),IF(ISNUMBER(SEARCH("Yes",'2_all_summary'!Q1021)),1,2),IF(ISNUMBER(SEARCH("No",'2_all_summary'!Q1021)),4,3))</f>
        <v>4</v>
      </c>
      <c r="O1022" s="39">
        <f>IF(ISNUMBER(SEARCH("Yes",'2_all_summary'!$H1021)),IF(ISNUMBER(SEARCH("Yes",'2_all_summary'!R1021)),1,2),IF(ISNUMBER(SEARCH("No",'2_all_summary'!R1021)),4,3))</f>
        <v>4</v>
      </c>
      <c r="P1022" s="39">
        <f>IF(ISNUMBER(SEARCH("Yes",'2_all_summary'!$H1021)),IF(ISNUMBER(SEARCH("Yes",'2_all_summary'!S1021)),1,2),IF(ISNUMBER(SEARCH("No",'2_all_summary'!S1021)),4,3))</f>
        <v>4</v>
      </c>
      <c r="Q1022" s="39">
        <f>IF(ISNUMBER(SEARCH("Yes",'2_all_summary'!$H1021)),IF(0&lt;'2_all_summary'!T1021,1,2),IF(0='2_all_summary'!T1021,4,3))</f>
        <v>4</v>
      </c>
      <c r="R1022" s="39">
        <f>IF(ISNUMBER(SEARCH("Yes",'2_all_summary'!$H1021)),IF(ISNUMBER(SEARCH("Yes",'2_all_summary'!U1021)),1,2),IF(ISNUMBER(SEARCH("No",'2_all_summary'!U1021)),4,3))</f>
        <v>4</v>
      </c>
    </row>
    <row r="1023" spans="7:18" x14ac:dyDescent="0.3">
      <c r="G1023" s="53"/>
      <c r="H1023" s="39" t="str">
        <f>'2_all_summary'!D1022</f>
        <v>Evaluating participative capacity-building in environmental policy: Provincial fish protection and parks management in British Columbia, Canada</v>
      </c>
      <c r="I1023" s="39" t="str">
        <f>'2_all_summary'!E1022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v>
      </c>
      <c r="J1023" s="39">
        <f>IF(ISNUMBER(SEARCH("Yes",'2_all_summary'!$H1022)),IF(ISNUMBER(SEARCH("Yes",'2_all_summary'!M1022)),1,2),IF(ISNUMBER(SEARCH("No",'2_all_summary'!M1022)),4,3))</f>
        <v>4</v>
      </c>
      <c r="K1023" s="39">
        <f>IF(ISNUMBER(SEARCH("Yes",'2_all_summary'!$H1022)),IF(ISNUMBER(SEARCH("Yes",'2_all_summary'!N1022)),1,2),IF(ISNUMBER(SEARCH("No",'2_all_summary'!N1022)),4,3))</f>
        <v>4</v>
      </c>
      <c r="L1023" s="39">
        <f>IF(ISNUMBER(SEARCH("Yes",'2_all_summary'!$H1022)),IF(ISNUMBER(SEARCH("Yes",'2_all_summary'!O1022)),1,2),IF(ISNUMBER(SEARCH("No",'2_all_summary'!O1022)),4,3))</f>
        <v>4</v>
      </c>
      <c r="M1023" s="39">
        <f>IF(ISNUMBER(SEARCH("Yes",'2_all_summary'!$H1022)),IF(0&lt;'2_all_summary'!P1022,1,2),IF(0='2_all_summary'!P1022,4,3))</f>
        <v>4</v>
      </c>
      <c r="N1023" s="39">
        <f>IF(ISNUMBER(SEARCH("Yes",'2_all_summary'!$H1022)),IF(ISNUMBER(SEARCH("Yes",'2_all_summary'!Q1022)),1,2),IF(ISNUMBER(SEARCH("No",'2_all_summary'!Q1022)),4,3))</f>
        <v>4</v>
      </c>
      <c r="O1023" s="39">
        <f>IF(ISNUMBER(SEARCH("Yes",'2_all_summary'!$H1022)),IF(ISNUMBER(SEARCH("Yes",'2_all_summary'!R1022)),1,2),IF(ISNUMBER(SEARCH("No",'2_all_summary'!R1022)),4,3))</f>
        <v>4</v>
      </c>
      <c r="P1023" s="39">
        <f>IF(ISNUMBER(SEARCH("Yes",'2_all_summary'!$H1022)),IF(ISNUMBER(SEARCH("Yes",'2_all_summary'!S1022)),1,2),IF(ISNUMBER(SEARCH("No",'2_all_summary'!S1022)),4,3))</f>
        <v>4</v>
      </c>
      <c r="Q1023" s="39">
        <f>IF(ISNUMBER(SEARCH("Yes",'2_all_summary'!$H1022)),IF(0&lt;'2_all_summary'!T1022,1,2),IF(0='2_all_summary'!T1022,4,3))</f>
        <v>4</v>
      </c>
      <c r="R1023" s="39">
        <f>IF(ISNUMBER(SEARCH("Yes",'2_all_summary'!$H1022)),IF(ISNUMBER(SEARCH("Yes",'2_all_summary'!U1022)),1,2),IF(ISNUMBER(SEARCH("No",'2_all_summary'!U1022)),4,3))</f>
        <v>4</v>
      </c>
    </row>
    <row r="1024" spans="7:18" x14ac:dyDescent="0.3">
      <c r="G1024" s="53"/>
      <c r="H1024" s="39" t="str">
        <f>'2_all_summary'!D1023</f>
        <v>Developing MPA Effectiveness Indicators: Comparison Within and Across Stakeholder Groups and Communities</v>
      </c>
      <c r="I1024" s="39" t="str">
        <f>'2_all_summary'!E1023</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v>
      </c>
      <c r="J1024" s="39">
        <f>IF(ISNUMBER(SEARCH("Yes",'2_all_summary'!$H1023)),IF(ISNUMBER(SEARCH("Yes",'2_all_summary'!M1023)),1,2),IF(ISNUMBER(SEARCH("No",'2_all_summary'!M1023)),4,3))</f>
        <v>4</v>
      </c>
      <c r="K1024" s="39">
        <f>IF(ISNUMBER(SEARCH("Yes",'2_all_summary'!$H1023)),IF(ISNUMBER(SEARCH("Yes",'2_all_summary'!N1023)),1,2),IF(ISNUMBER(SEARCH("No",'2_all_summary'!N1023)),4,3))</f>
        <v>4</v>
      </c>
      <c r="L1024" s="39">
        <f>IF(ISNUMBER(SEARCH("Yes",'2_all_summary'!$H1023)),IF(ISNUMBER(SEARCH("Yes",'2_all_summary'!O1023)),1,2),IF(ISNUMBER(SEARCH("No",'2_all_summary'!O1023)),4,3))</f>
        <v>4</v>
      </c>
      <c r="M1024" s="39">
        <f>IF(ISNUMBER(SEARCH("Yes",'2_all_summary'!$H1023)),IF(0&lt;'2_all_summary'!P1023,1,2),IF(0='2_all_summary'!P1023,4,3))</f>
        <v>4</v>
      </c>
      <c r="N1024" s="39">
        <f>IF(ISNUMBER(SEARCH("Yes",'2_all_summary'!$H1023)),IF(ISNUMBER(SEARCH("Yes",'2_all_summary'!Q1023)),1,2),IF(ISNUMBER(SEARCH("No",'2_all_summary'!Q1023)),4,3))</f>
        <v>4</v>
      </c>
      <c r="O1024" s="39">
        <f>IF(ISNUMBER(SEARCH("Yes",'2_all_summary'!$H1023)),IF(ISNUMBER(SEARCH("Yes",'2_all_summary'!R1023)),1,2),IF(ISNUMBER(SEARCH("No",'2_all_summary'!R1023)),4,3))</f>
        <v>4</v>
      </c>
      <c r="P1024" s="39">
        <f>IF(ISNUMBER(SEARCH("Yes",'2_all_summary'!$H1023)),IF(ISNUMBER(SEARCH("Yes",'2_all_summary'!S1023)),1,2),IF(ISNUMBER(SEARCH("No",'2_all_summary'!S1023)),4,3))</f>
        <v>4</v>
      </c>
      <c r="Q1024" s="39">
        <f>IF(ISNUMBER(SEARCH("Yes",'2_all_summary'!$H1023)),IF(0&lt;'2_all_summary'!T1023,1,2),IF(0='2_all_summary'!T1023,4,3))</f>
        <v>4</v>
      </c>
      <c r="R1024" s="39">
        <f>IF(ISNUMBER(SEARCH("Yes",'2_all_summary'!$H1023)),IF(ISNUMBER(SEARCH("Yes",'2_all_summary'!U1023)),1,2),IF(ISNUMBER(SEARCH("No",'2_all_summary'!U1023)),4,3))</f>
        <v>4</v>
      </c>
    </row>
    <row r="1025" spans="7:18" x14ac:dyDescent="0.3">
      <c r="G1025" s="53"/>
      <c r="H1025" s="39" t="str">
        <f>'2_all_summary'!D1024</f>
        <v>COMMUNITY-BASED MARINE RESERVES, A PHILIPPINE FIRST.</v>
      </c>
      <c r="I1025" s="39" t="str">
        <f>'2_all_summary'!E1024</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1025" s="39">
        <f>IF(ISNUMBER(SEARCH("Yes",'2_all_summary'!$H1024)),IF(ISNUMBER(SEARCH("Yes",'2_all_summary'!M1024)),1,2),IF(ISNUMBER(SEARCH("No",'2_all_summary'!M1024)),4,3))</f>
        <v>4</v>
      </c>
      <c r="K1025" s="39">
        <f>IF(ISNUMBER(SEARCH("Yes",'2_all_summary'!$H1024)),IF(ISNUMBER(SEARCH("Yes",'2_all_summary'!N1024)),1,2),IF(ISNUMBER(SEARCH("No",'2_all_summary'!N1024)),4,3))</f>
        <v>4</v>
      </c>
      <c r="L1025" s="39">
        <f>IF(ISNUMBER(SEARCH("Yes",'2_all_summary'!$H1024)),IF(ISNUMBER(SEARCH("Yes",'2_all_summary'!O1024)),1,2),IF(ISNUMBER(SEARCH("No",'2_all_summary'!O1024)),4,3))</f>
        <v>4</v>
      </c>
      <c r="M1025" s="39">
        <f>IF(ISNUMBER(SEARCH("Yes",'2_all_summary'!$H1024)),IF(0&lt;'2_all_summary'!P1024,1,2),IF(0='2_all_summary'!P1024,4,3))</f>
        <v>4</v>
      </c>
      <c r="N1025" s="39">
        <f>IF(ISNUMBER(SEARCH("Yes",'2_all_summary'!$H1024)),IF(ISNUMBER(SEARCH("Yes",'2_all_summary'!Q1024)),1,2),IF(ISNUMBER(SEARCH("No",'2_all_summary'!Q1024)),4,3))</f>
        <v>4</v>
      </c>
      <c r="O1025" s="39">
        <f>IF(ISNUMBER(SEARCH("Yes",'2_all_summary'!$H1024)),IF(ISNUMBER(SEARCH("Yes",'2_all_summary'!R1024)),1,2),IF(ISNUMBER(SEARCH("No",'2_all_summary'!R1024)),4,3))</f>
        <v>4</v>
      </c>
      <c r="P1025" s="39">
        <f>IF(ISNUMBER(SEARCH("Yes",'2_all_summary'!$H1024)),IF(ISNUMBER(SEARCH("Yes",'2_all_summary'!S1024)),1,2),IF(ISNUMBER(SEARCH("No",'2_all_summary'!S1024)),4,3))</f>
        <v>4</v>
      </c>
      <c r="Q1025" s="39">
        <f>IF(ISNUMBER(SEARCH("Yes",'2_all_summary'!$H1024)),IF(0&lt;'2_all_summary'!T1024,1,2),IF(0='2_all_summary'!T1024,4,3))</f>
        <v>4</v>
      </c>
      <c r="R1025" s="39">
        <f>IF(ISNUMBER(SEARCH("Yes",'2_all_summary'!$H1024)),IF(ISNUMBER(SEARCH("Yes",'2_all_summary'!U1024)),1,2),IF(ISNUMBER(SEARCH("No",'2_all_summary'!U1024)),4,3))</f>
        <v>4</v>
      </c>
    </row>
    <row r="1026" spans="7:18" x14ac:dyDescent="0.3">
      <c r="G1026" s="53"/>
      <c r="H1026" s="39" t="str">
        <f>'2_all_summary'!D1025</f>
        <v>Vulnerability and disaster in Thailand: Scale, power, and collaboration in post-tsunami recovery</v>
      </c>
      <c r="I1026" s="39" t="str">
        <f>'2_all_summary'!E1025</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v>
      </c>
      <c r="J1026" s="39">
        <f>IF(ISNUMBER(SEARCH("Yes",'2_all_summary'!$H1025)),IF(ISNUMBER(SEARCH("Yes",'2_all_summary'!M1025)),1,2),IF(ISNUMBER(SEARCH("No",'2_all_summary'!M1025)),4,3))</f>
        <v>4</v>
      </c>
      <c r="K1026" s="39">
        <f>IF(ISNUMBER(SEARCH("Yes",'2_all_summary'!$H1025)),IF(ISNUMBER(SEARCH("Yes",'2_all_summary'!N1025)),1,2),IF(ISNUMBER(SEARCH("No",'2_all_summary'!N1025)),4,3))</f>
        <v>4</v>
      </c>
      <c r="L1026" s="39">
        <f>IF(ISNUMBER(SEARCH("Yes",'2_all_summary'!$H1025)),IF(ISNUMBER(SEARCH("Yes",'2_all_summary'!O1025)),1,2),IF(ISNUMBER(SEARCH("No",'2_all_summary'!O1025)),4,3))</f>
        <v>4</v>
      </c>
      <c r="M1026" s="39">
        <f>IF(ISNUMBER(SEARCH("Yes",'2_all_summary'!$H1025)),IF(0&lt;'2_all_summary'!P1025,1,2),IF(0='2_all_summary'!P1025,4,3))</f>
        <v>4</v>
      </c>
      <c r="N1026" s="39">
        <f>IF(ISNUMBER(SEARCH("Yes",'2_all_summary'!$H1025)),IF(ISNUMBER(SEARCH("Yes",'2_all_summary'!Q1025)),1,2),IF(ISNUMBER(SEARCH("No",'2_all_summary'!Q1025)),4,3))</f>
        <v>4</v>
      </c>
      <c r="O1026" s="39">
        <f>IF(ISNUMBER(SEARCH("Yes",'2_all_summary'!$H1025)),IF(ISNUMBER(SEARCH("Yes",'2_all_summary'!R1025)),1,2),IF(ISNUMBER(SEARCH("No",'2_all_summary'!R1025)),4,3))</f>
        <v>4</v>
      </c>
      <c r="P1026" s="39">
        <f>IF(ISNUMBER(SEARCH("Yes",'2_all_summary'!$H1025)),IF(ISNUMBER(SEARCH("Yes",'2_all_summary'!S1025)),1,2),IF(ISNUMBER(SEARCH("No",'2_all_summary'!S1025)),4,3))</f>
        <v>4</v>
      </c>
      <c r="Q1026" s="39">
        <f>IF(ISNUMBER(SEARCH("Yes",'2_all_summary'!$H1025)),IF(0&lt;'2_all_summary'!T1025,1,2),IF(0='2_all_summary'!T1025,4,3))</f>
        <v>4</v>
      </c>
      <c r="R1026" s="39">
        <f>IF(ISNUMBER(SEARCH("Yes",'2_all_summary'!$H1025)),IF(ISNUMBER(SEARCH("Yes",'2_all_summary'!U1025)),1,2),IF(ISNUMBER(SEARCH("No",'2_all_summary'!U1025)),4,3))</f>
        <v>4</v>
      </c>
    </row>
    <row r="1027" spans="7:18" x14ac:dyDescent="0.3">
      <c r="G1027" s="53"/>
      <c r="H1027" s="39" t="str">
        <f>'2_all_summary'!D1026</f>
        <v>Development of On-Line Hatchery Monitoring and Feeding Management System for Nile Tilapia</v>
      </c>
      <c r="I1027" s="39" t="str">
        <f>'2_all_summary'!E1026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v>
      </c>
      <c r="J1027" s="39">
        <f>IF(ISNUMBER(SEARCH("Yes",'2_all_summary'!$H1026)),IF(ISNUMBER(SEARCH("Yes",'2_all_summary'!M1026)),1,2),IF(ISNUMBER(SEARCH("No",'2_all_summary'!M1026)),4,3))</f>
        <v>4</v>
      </c>
      <c r="K1027" s="39">
        <f>IF(ISNUMBER(SEARCH("Yes",'2_all_summary'!$H1026)),IF(ISNUMBER(SEARCH("Yes",'2_all_summary'!N1026)),1,2),IF(ISNUMBER(SEARCH("No",'2_all_summary'!N1026)),4,3))</f>
        <v>4</v>
      </c>
      <c r="L1027" s="39">
        <f>IF(ISNUMBER(SEARCH("Yes",'2_all_summary'!$H1026)),IF(ISNUMBER(SEARCH("Yes",'2_all_summary'!O1026)),1,2),IF(ISNUMBER(SEARCH("No",'2_all_summary'!O1026)),4,3))</f>
        <v>4</v>
      </c>
      <c r="M1027" s="39">
        <f>IF(ISNUMBER(SEARCH("Yes",'2_all_summary'!$H1026)),IF(0&lt;'2_all_summary'!P1026,1,2),IF(0='2_all_summary'!P1026,4,3))</f>
        <v>4</v>
      </c>
      <c r="N1027" s="39">
        <f>IF(ISNUMBER(SEARCH("Yes",'2_all_summary'!$H1026)),IF(ISNUMBER(SEARCH("Yes",'2_all_summary'!Q1026)),1,2),IF(ISNUMBER(SEARCH("No",'2_all_summary'!Q1026)),4,3))</f>
        <v>4</v>
      </c>
      <c r="O1027" s="39">
        <f>IF(ISNUMBER(SEARCH("Yes",'2_all_summary'!$H1026)),IF(ISNUMBER(SEARCH("Yes",'2_all_summary'!R1026)),1,2),IF(ISNUMBER(SEARCH("No",'2_all_summary'!R1026)),4,3))</f>
        <v>4</v>
      </c>
      <c r="P1027" s="39">
        <f>IF(ISNUMBER(SEARCH("Yes",'2_all_summary'!$H1026)),IF(ISNUMBER(SEARCH("Yes",'2_all_summary'!S1026)),1,2),IF(ISNUMBER(SEARCH("No",'2_all_summary'!S1026)),4,3))</f>
        <v>4</v>
      </c>
      <c r="Q1027" s="39">
        <f>IF(ISNUMBER(SEARCH("Yes",'2_all_summary'!$H1026)),IF(0&lt;'2_all_summary'!T1026,1,2),IF(0='2_all_summary'!T1026,4,3))</f>
        <v>4</v>
      </c>
      <c r="R1027" s="39">
        <f>IF(ISNUMBER(SEARCH("Yes",'2_all_summary'!$H1026)),IF(ISNUMBER(SEARCH("Yes",'2_all_summary'!U1026)),1,2),IF(ISNUMBER(SEARCH("No",'2_all_summary'!U1026)),4,3))</f>
        <v>4</v>
      </c>
    </row>
    <row r="1028" spans="7:18" x14ac:dyDescent="0.3">
      <c r="G1028" s="53"/>
      <c r="H1028" s="39" t="str">
        <f>'2_all_summary'!D1027</f>
        <v>Community-based management of the USAT Liberty, Bali, Indonesia: Pathways to sustainable cultural heritage tourism</v>
      </c>
      <c r="I1028" s="39" t="str">
        <f>'2_all_summary'!E1027</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v>
      </c>
      <c r="J1028" s="39">
        <f>IF(ISNUMBER(SEARCH("Yes",'2_all_summary'!$H1027)),IF(ISNUMBER(SEARCH("Yes",'2_all_summary'!M1027)),1,2),IF(ISNUMBER(SEARCH("No",'2_all_summary'!M1027)),4,3))</f>
        <v>4</v>
      </c>
      <c r="K1028" s="39">
        <f>IF(ISNUMBER(SEARCH("Yes",'2_all_summary'!$H1027)),IF(ISNUMBER(SEARCH("Yes",'2_all_summary'!N1027)),1,2),IF(ISNUMBER(SEARCH("No",'2_all_summary'!N1027)),4,3))</f>
        <v>4</v>
      </c>
      <c r="L1028" s="39">
        <f>IF(ISNUMBER(SEARCH("Yes",'2_all_summary'!$H1027)),IF(ISNUMBER(SEARCH("Yes",'2_all_summary'!O1027)),1,2),IF(ISNUMBER(SEARCH("No",'2_all_summary'!O1027)),4,3))</f>
        <v>4</v>
      </c>
      <c r="M1028" s="39">
        <f>IF(ISNUMBER(SEARCH("Yes",'2_all_summary'!$H1027)),IF(0&lt;'2_all_summary'!P1027,1,2),IF(0='2_all_summary'!P1027,4,3))</f>
        <v>4</v>
      </c>
      <c r="N1028" s="39">
        <f>IF(ISNUMBER(SEARCH("Yes",'2_all_summary'!$H1027)),IF(ISNUMBER(SEARCH("Yes",'2_all_summary'!Q1027)),1,2),IF(ISNUMBER(SEARCH("No",'2_all_summary'!Q1027)),4,3))</f>
        <v>4</v>
      </c>
      <c r="O1028" s="39">
        <f>IF(ISNUMBER(SEARCH("Yes",'2_all_summary'!$H1027)),IF(ISNUMBER(SEARCH("Yes",'2_all_summary'!R1027)),1,2),IF(ISNUMBER(SEARCH("No",'2_all_summary'!R1027)),4,3))</f>
        <v>4</v>
      </c>
      <c r="P1028" s="39">
        <f>IF(ISNUMBER(SEARCH("Yes",'2_all_summary'!$H1027)),IF(ISNUMBER(SEARCH("Yes",'2_all_summary'!S1027)),1,2),IF(ISNUMBER(SEARCH("No",'2_all_summary'!S1027)),4,3))</f>
        <v>4</v>
      </c>
      <c r="Q1028" s="39">
        <f>IF(ISNUMBER(SEARCH("Yes",'2_all_summary'!$H1027)),IF(0&lt;'2_all_summary'!T1027,1,2),IF(0='2_all_summary'!T1027,4,3))</f>
        <v>4</v>
      </c>
      <c r="R1028" s="39">
        <f>IF(ISNUMBER(SEARCH("Yes",'2_all_summary'!$H1027)),IF(ISNUMBER(SEARCH("Yes",'2_all_summary'!U1027)),1,2),IF(ISNUMBER(SEARCH("No",'2_all_summary'!U1027)),4,3))</f>
        <v>4</v>
      </c>
    </row>
    <row r="1029" spans="7:18" x14ac:dyDescent="0.3">
      <c r="G1029" s="53"/>
      <c r="H1029" s="39" t="str">
        <f>'2_all_summary'!D1028</f>
        <v>Enhancing small-scale fisheries management through community engagement and multi-community partnerships: Comoros case study</v>
      </c>
      <c r="I1029" s="39" t="str">
        <f>'2_all_summary'!E1028</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v>
      </c>
      <c r="J1029" s="39">
        <f>IF(ISNUMBER(SEARCH("Yes",'2_all_summary'!$H1028)),IF(ISNUMBER(SEARCH("Yes",'2_all_summary'!M1028)),1,2),IF(ISNUMBER(SEARCH("No",'2_all_summary'!M1028)),4,3))</f>
        <v>4</v>
      </c>
      <c r="K1029" s="39">
        <f>IF(ISNUMBER(SEARCH("Yes",'2_all_summary'!$H1028)),IF(ISNUMBER(SEARCH("Yes",'2_all_summary'!N1028)),1,2),IF(ISNUMBER(SEARCH("No",'2_all_summary'!N1028)),4,3))</f>
        <v>4</v>
      </c>
      <c r="L1029" s="39">
        <f>IF(ISNUMBER(SEARCH("Yes",'2_all_summary'!$H1028)),IF(ISNUMBER(SEARCH("Yes",'2_all_summary'!O1028)),1,2),IF(ISNUMBER(SEARCH("No",'2_all_summary'!O1028)),4,3))</f>
        <v>4</v>
      </c>
      <c r="M1029" s="39">
        <f>IF(ISNUMBER(SEARCH("Yes",'2_all_summary'!$H1028)),IF(0&lt;'2_all_summary'!P1028,1,2),IF(0='2_all_summary'!P1028,4,3))</f>
        <v>4</v>
      </c>
      <c r="N1029" s="39">
        <f>IF(ISNUMBER(SEARCH("Yes",'2_all_summary'!$H1028)),IF(ISNUMBER(SEARCH("Yes",'2_all_summary'!Q1028)),1,2),IF(ISNUMBER(SEARCH("No",'2_all_summary'!Q1028)),4,3))</f>
        <v>4</v>
      </c>
      <c r="O1029" s="39">
        <f>IF(ISNUMBER(SEARCH("Yes",'2_all_summary'!$H1028)),IF(ISNUMBER(SEARCH("Yes",'2_all_summary'!R1028)),1,2),IF(ISNUMBER(SEARCH("No",'2_all_summary'!R1028)),4,3))</f>
        <v>4</v>
      </c>
      <c r="P1029" s="39">
        <f>IF(ISNUMBER(SEARCH("Yes",'2_all_summary'!$H1028)),IF(ISNUMBER(SEARCH("Yes",'2_all_summary'!S1028)),1,2),IF(ISNUMBER(SEARCH("No",'2_all_summary'!S1028)),4,3))</f>
        <v>4</v>
      </c>
      <c r="Q1029" s="39">
        <f>IF(ISNUMBER(SEARCH("Yes",'2_all_summary'!$H1028)),IF(0&lt;'2_all_summary'!T1028,1,2),IF(0='2_all_summary'!T1028,4,3))</f>
        <v>4</v>
      </c>
      <c r="R1029" s="39">
        <f>IF(ISNUMBER(SEARCH("Yes",'2_all_summary'!$H1028)),IF(ISNUMBER(SEARCH("Yes",'2_all_summary'!U1028)),1,2),IF(ISNUMBER(SEARCH("No",'2_all_summary'!U1028)),4,3))</f>
        <v>4</v>
      </c>
    </row>
    <row r="1030" spans="7:18" x14ac:dyDescent="0.3">
      <c r="G1030" s="53"/>
      <c r="H1030" s="39" t="str">
        <f>'2_all_summary'!D1029</f>
        <v>Spatial multi-criteria analysis to capture socio-economic factors in mangrove conservation</v>
      </c>
      <c r="I1030" s="39" t="str">
        <f>'2_all_summary'!E1029</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v>
      </c>
      <c r="J1030" s="39">
        <f>IF(ISNUMBER(SEARCH("Yes",'2_all_summary'!$H1029)),IF(ISNUMBER(SEARCH("Yes",'2_all_summary'!M1029)),1,2),IF(ISNUMBER(SEARCH("No",'2_all_summary'!M1029)),4,3))</f>
        <v>4</v>
      </c>
      <c r="K1030" s="39">
        <f>IF(ISNUMBER(SEARCH("Yes",'2_all_summary'!$H1029)),IF(ISNUMBER(SEARCH("Yes",'2_all_summary'!N1029)),1,2),IF(ISNUMBER(SEARCH("No",'2_all_summary'!N1029)),4,3))</f>
        <v>4</v>
      </c>
      <c r="L1030" s="39">
        <f>IF(ISNUMBER(SEARCH("Yes",'2_all_summary'!$H1029)),IF(ISNUMBER(SEARCH("Yes",'2_all_summary'!O1029)),1,2),IF(ISNUMBER(SEARCH("No",'2_all_summary'!O1029)),4,3))</f>
        <v>4</v>
      </c>
      <c r="M1030" s="39">
        <f>IF(ISNUMBER(SEARCH("Yes",'2_all_summary'!$H1029)),IF(0&lt;'2_all_summary'!P1029,1,2),IF(0='2_all_summary'!P1029,4,3))</f>
        <v>4</v>
      </c>
      <c r="N1030" s="39">
        <f>IF(ISNUMBER(SEARCH("Yes",'2_all_summary'!$H1029)),IF(ISNUMBER(SEARCH("Yes",'2_all_summary'!Q1029)),1,2),IF(ISNUMBER(SEARCH("No",'2_all_summary'!Q1029)),4,3))</f>
        <v>4</v>
      </c>
      <c r="O1030" s="39">
        <f>IF(ISNUMBER(SEARCH("Yes",'2_all_summary'!$H1029)),IF(ISNUMBER(SEARCH("Yes",'2_all_summary'!R1029)),1,2),IF(ISNUMBER(SEARCH("No",'2_all_summary'!R1029)),4,3))</f>
        <v>4</v>
      </c>
      <c r="P1030" s="39">
        <f>IF(ISNUMBER(SEARCH("Yes",'2_all_summary'!$H1029)),IF(ISNUMBER(SEARCH("Yes",'2_all_summary'!S1029)),1,2),IF(ISNUMBER(SEARCH("No",'2_all_summary'!S1029)),4,3))</f>
        <v>4</v>
      </c>
      <c r="Q1030" s="39">
        <f>IF(ISNUMBER(SEARCH("Yes",'2_all_summary'!$H1029)),IF(0&lt;'2_all_summary'!T1029,1,2),IF(0='2_all_summary'!T1029,4,3))</f>
        <v>4</v>
      </c>
      <c r="R1030" s="39">
        <f>IF(ISNUMBER(SEARCH("Yes",'2_all_summary'!$H1029)),IF(ISNUMBER(SEARCH("Yes",'2_all_summary'!U1029)),1,2),IF(ISNUMBER(SEARCH("No",'2_all_summary'!U1029)),4,3))</f>
        <v>4</v>
      </c>
    </row>
    <row r="1031" spans="7:18" x14ac:dyDescent="0.3">
      <c r="G1031" s="53"/>
      <c r="H1031" s="39" t="str">
        <f>'2_all_summary'!D1030</f>
        <v>Costs and returns of the commercial fisheries in the man-made lakes in Surin province, Thailand</v>
      </c>
      <c r="I1031" s="39" t="str">
        <f>'2_all_summary'!E1030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1031" s="39">
        <f>IF(ISNUMBER(SEARCH("Yes",'2_all_summary'!$H1030)),IF(ISNUMBER(SEARCH("Yes",'2_all_summary'!M1030)),1,2),IF(ISNUMBER(SEARCH("No",'2_all_summary'!M1030)),4,3))</f>
        <v>4</v>
      </c>
      <c r="K1031" s="39">
        <f>IF(ISNUMBER(SEARCH("Yes",'2_all_summary'!$H1030)),IF(ISNUMBER(SEARCH("Yes",'2_all_summary'!N1030)),1,2),IF(ISNUMBER(SEARCH("No",'2_all_summary'!N1030)),4,3))</f>
        <v>4</v>
      </c>
      <c r="L1031" s="39">
        <f>IF(ISNUMBER(SEARCH("Yes",'2_all_summary'!$H1030)),IF(ISNUMBER(SEARCH("Yes",'2_all_summary'!O1030)),1,2),IF(ISNUMBER(SEARCH("No",'2_all_summary'!O1030)),4,3))</f>
        <v>4</v>
      </c>
      <c r="M1031" s="39">
        <f>IF(ISNUMBER(SEARCH("Yes",'2_all_summary'!$H1030)),IF(0&lt;'2_all_summary'!P1030,1,2),IF(0='2_all_summary'!P1030,4,3))</f>
        <v>4</v>
      </c>
      <c r="N1031" s="39">
        <f>IF(ISNUMBER(SEARCH("Yes",'2_all_summary'!$H1030)),IF(ISNUMBER(SEARCH("Yes",'2_all_summary'!Q1030)),1,2),IF(ISNUMBER(SEARCH("No",'2_all_summary'!Q1030)),4,3))</f>
        <v>4</v>
      </c>
      <c r="O1031" s="39">
        <f>IF(ISNUMBER(SEARCH("Yes",'2_all_summary'!$H1030)),IF(ISNUMBER(SEARCH("Yes",'2_all_summary'!R1030)),1,2),IF(ISNUMBER(SEARCH("No",'2_all_summary'!R1030)),4,3))</f>
        <v>4</v>
      </c>
      <c r="P1031" s="39">
        <f>IF(ISNUMBER(SEARCH("Yes",'2_all_summary'!$H1030)),IF(ISNUMBER(SEARCH("Yes",'2_all_summary'!S1030)),1,2),IF(ISNUMBER(SEARCH("No",'2_all_summary'!S1030)),4,3))</f>
        <v>4</v>
      </c>
      <c r="Q1031" s="39">
        <f>IF(ISNUMBER(SEARCH("Yes",'2_all_summary'!$H1030)),IF(0&lt;'2_all_summary'!T1030,1,2),IF(0='2_all_summary'!T1030,4,3))</f>
        <v>4</v>
      </c>
      <c r="R1031" s="39">
        <f>IF(ISNUMBER(SEARCH("Yes",'2_all_summary'!$H1030)),IF(ISNUMBER(SEARCH("Yes",'2_all_summary'!U1030)),1,2),IF(ISNUMBER(SEARCH("No",'2_all_summary'!U1030)),4,3))</f>
        <v>4</v>
      </c>
    </row>
    <row r="1032" spans="7:18" x14ac:dyDescent="0.3">
      <c r="G1032" s="53"/>
      <c r="H1032" s="39" t="str">
        <f>'2_all_summary'!D1031</f>
        <v>Managing the Indian coast in the face of disasters &amp; climate change: a review and analysis of Indiaâ€™s coastal zone management policies</v>
      </c>
      <c r="I1032" s="39" t="str">
        <f>'2_all_summary'!E1031</f>
        <v>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v>
      </c>
      <c r="J1032" s="39">
        <f>IF(ISNUMBER(SEARCH("Yes",'2_all_summary'!$H1031)),IF(ISNUMBER(SEARCH("Yes",'2_all_summary'!M1031)),1,2),IF(ISNUMBER(SEARCH("No",'2_all_summary'!M1031)),4,3))</f>
        <v>4</v>
      </c>
      <c r="K1032" s="39">
        <f>IF(ISNUMBER(SEARCH("Yes",'2_all_summary'!$H1031)),IF(ISNUMBER(SEARCH("Yes",'2_all_summary'!N1031)),1,2),IF(ISNUMBER(SEARCH("No",'2_all_summary'!N1031)),4,3))</f>
        <v>4</v>
      </c>
      <c r="L1032" s="39">
        <f>IF(ISNUMBER(SEARCH("Yes",'2_all_summary'!$H1031)),IF(ISNUMBER(SEARCH("Yes",'2_all_summary'!O1031)),1,2),IF(ISNUMBER(SEARCH("No",'2_all_summary'!O1031)),4,3))</f>
        <v>4</v>
      </c>
      <c r="M1032" s="39">
        <f>IF(ISNUMBER(SEARCH("Yes",'2_all_summary'!$H1031)),IF(0&lt;'2_all_summary'!P1031,1,2),IF(0='2_all_summary'!P1031,4,3))</f>
        <v>4</v>
      </c>
      <c r="N1032" s="39">
        <f>IF(ISNUMBER(SEARCH("Yes",'2_all_summary'!$H1031)),IF(ISNUMBER(SEARCH("Yes",'2_all_summary'!Q1031)),1,2),IF(ISNUMBER(SEARCH("No",'2_all_summary'!Q1031)),4,3))</f>
        <v>4</v>
      </c>
      <c r="O1032" s="39">
        <f>IF(ISNUMBER(SEARCH("Yes",'2_all_summary'!$H1031)),IF(ISNUMBER(SEARCH("Yes",'2_all_summary'!R1031)),1,2),IF(ISNUMBER(SEARCH("No",'2_all_summary'!R1031)),4,3))</f>
        <v>4</v>
      </c>
      <c r="P1032" s="39">
        <f>IF(ISNUMBER(SEARCH("Yes",'2_all_summary'!$H1031)),IF(ISNUMBER(SEARCH("Yes",'2_all_summary'!S1031)),1,2),IF(ISNUMBER(SEARCH("No",'2_all_summary'!S1031)),4,3))</f>
        <v>4</v>
      </c>
      <c r="Q1032" s="39">
        <f>IF(ISNUMBER(SEARCH("Yes",'2_all_summary'!$H1031)),IF(0&lt;'2_all_summary'!T1031,1,2),IF(0='2_all_summary'!T1031,4,3))</f>
        <v>4</v>
      </c>
      <c r="R1032" s="39">
        <f>IF(ISNUMBER(SEARCH("Yes",'2_all_summary'!$H1031)),IF(ISNUMBER(SEARCH("Yes",'2_all_summary'!U1031)),1,2),IF(ISNUMBER(SEARCH("No",'2_all_summary'!U1031)),4,3))</f>
        <v>4</v>
      </c>
    </row>
    <row r="1033" spans="7:18" x14ac:dyDescent="0.3">
      <c r="G1033" s="53"/>
      <c r="H1033" s="39" t="str">
        <f>'2_all_summary'!D1032</f>
        <v>Interventions on watershed management programme in wetalnds of Jaysagar for fishery purposes</v>
      </c>
      <c r="I1033" s="39" t="str">
        <f>'2_all_summary'!E1032</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1033" s="39">
        <f>IF(ISNUMBER(SEARCH("Yes",'2_all_summary'!$H1032)),IF(ISNUMBER(SEARCH("Yes",'2_all_summary'!M1032)),1,2),IF(ISNUMBER(SEARCH("No",'2_all_summary'!M1032)),4,3))</f>
        <v>4</v>
      </c>
      <c r="K1033" s="39">
        <f>IF(ISNUMBER(SEARCH("Yes",'2_all_summary'!$H1032)),IF(ISNUMBER(SEARCH("Yes",'2_all_summary'!N1032)),1,2),IF(ISNUMBER(SEARCH("No",'2_all_summary'!N1032)),4,3))</f>
        <v>4</v>
      </c>
      <c r="L1033" s="39">
        <f>IF(ISNUMBER(SEARCH("Yes",'2_all_summary'!$H1032)),IF(ISNUMBER(SEARCH("Yes",'2_all_summary'!O1032)),1,2),IF(ISNUMBER(SEARCH("No",'2_all_summary'!O1032)),4,3))</f>
        <v>4</v>
      </c>
      <c r="M1033" s="39">
        <f>IF(ISNUMBER(SEARCH("Yes",'2_all_summary'!$H1032)),IF(0&lt;'2_all_summary'!P1032,1,2),IF(0='2_all_summary'!P1032,4,3))</f>
        <v>4</v>
      </c>
      <c r="N1033" s="39">
        <f>IF(ISNUMBER(SEARCH("Yes",'2_all_summary'!$H1032)),IF(ISNUMBER(SEARCH("Yes",'2_all_summary'!Q1032)),1,2),IF(ISNUMBER(SEARCH("No",'2_all_summary'!Q1032)),4,3))</f>
        <v>4</v>
      </c>
      <c r="O1033" s="39">
        <f>IF(ISNUMBER(SEARCH("Yes",'2_all_summary'!$H1032)),IF(ISNUMBER(SEARCH("Yes",'2_all_summary'!R1032)),1,2),IF(ISNUMBER(SEARCH("No",'2_all_summary'!R1032)),4,3))</f>
        <v>4</v>
      </c>
      <c r="P1033" s="39">
        <f>IF(ISNUMBER(SEARCH("Yes",'2_all_summary'!$H1032)),IF(ISNUMBER(SEARCH("Yes",'2_all_summary'!S1032)),1,2),IF(ISNUMBER(SEARCH("No",'2_all_summary'!S1032)),4,3))</f>
        <v>4</v>
      </c>
      <c r="Q1033" s="39">
        <f>IF(ISNUMBER(SEARCH("Yes",'2_all_summary'!$H1032)),IF(0&lt;'2_all_summary'!T1032,1,2),IF(0='2_all_summary'!T1032,4,3))</f>
        <v>4</v>
      </c>
      <c r="R1033" s="39">
        <f>IF(ISNUMBER(SEARCH("Yes",'2_all_summary'!$H1032)),IF(ISNUMBER(SEARCH("Yes",'2_all_summary'!U1032)),1,2),IF(ISNUMBER(SEARCH("No",'2_all_summary'!U1032)),4,3))</f>
        <v>4</v>
      </c>
    </row>
    <row r="1034" spans="7:18" x14ac:dyDescent="0.3">
      <c r="G1034" s="53"/>
      <c r="H1034" s="39" t="str">
        <f>'2_all_summary'!D1033</f>
        <v>Empowering small-scale, community-based fisheries through a food systems framework</v>
      </c>
      <c r="I1034" s="39" t="str">
        <f>'2_all_summary'!E1033</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v>
      </c>
      <c r="J1034" s="39">
        <f>IF(ISNUMBER(SEARCH("Yes",'2_all_summary'!$H1033)),IF(ISNUMBER(SEARCH("Yes",'2_all_summary'!M1033)),1,2),IF(ISNUMBER(SEARCH("No",'2_all_summary'!M1033)),4,3))</f>
        <v>4</v>
      </c>
      <c r="K1034" s="39">
        <f>IF(ISNUMBER(SEARCH("Yes",'2_all_summary'!$H1033)),IF(ISNUMBER(SEARCH("Yes",'2_all_summary'!N1033)),1,2),IF(ISNUMBER(SEARCH("No",'2_all_summary'!N1033)),4,3))</f>
        <v>4</v>
      </c>
      <c r="L1034" s="39">
        <f>IF(ISNUMBER(SEARCH("Yes",'2_all_summary'!$H1033)),IF(ISNUMBER(SEARCH("Yes",'2_all_summary'!O1033)),1,2),IF(ISNUMBER(SEARCH("No",'2_all_summary'!O1033)),4,3))</f>
        <v>4</v>
      </c>
      <c r="M1034" s="39">
        <f>IF(ISNUMBER(SEARCH("Yes",'2_all_summary'!$H1033)),IF(0&lt;'2_all_summary'!P1033,1,2),IF(0='2_all_summary'!P1033,4,3))</f>
        <v>4</v>
      </c>
      <c r="N1034" s="39">
        <f>IF(ISNUMBER(SEARCH("Yes",'2_all_summary'!$H1033)),IF(ISNUMBER(SEARCH("Yes",'2_all_summary'!Q1033)),1,2),IF(ISNUMBER(SEARCH("No",'2_all_summary'!Q1033)),4,3))</f>
        <v>4</v>
      </c>
      <c r="O1034" s="39">
        <f>IF(ISNUMBER(SEARCH("Yes",'2_all_summary'!$H1033)),IF(ISNUMBER(SEARCH("Yes",'2_all_summary'!R1033)),1,2),IF(ISNUMBER(SEARCH("No",'2_all_summary'!R1033)),4,3))</f>
        <v>4</v>
      </c>
      <c r="P1034" s="39">
        <f>IF(ISNUMBER(SEARCH("Yes",'2_all_summary'!$H1033)),IF(ISNUMBER(SEARCH("Yes",'2_all_summary'!S1033)),1,2),IF(ISNUMBER(SEARCH("No",'2_all_summary'!S1033)),4,3))</f>
        <v>4</v>
      </c>
      <c r="Q1034" s="39">
        <f>IF(ISNUMBER(SEARCH("Yes",'2_all_summary'!$H1033)),IF(0&lt;'2_all_summary'!T1033,1,2),IF(0='2_all_summary'!T1033,4,3))</f>
        <v>4</v>
      </c>
      <c r="R1034" s="39">
        <f>IF(ISNUMBER(SEARCH("Yes",'2_all_summary'!$H1033)),IF(ISNUMBER(SEARCH("Yes",'2_all_summary'!U1033)),1,2),IF(ISNUMBER(SEARCH("No",'2_all_summary'!U1033)),4,3))</f>
        <v>4</v>
      </c>
    </row>
    <row r="1035" spans="7:18" x14ac:dyDescent="0.3">
      <c r="G1035" s="53"/>
      <c r="H1035" s="39" t="str">
        <f>'2_all_summary'!D1034</f>
        <v>Lack of cross-scale linkages reduces robustness of community-based fisheries management</v>
      </c>
      <c r="I1035" s="39" t="str">
        <f>'2_all_summary'!E1034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v>
      </c>
      <c r="J1035" s="39">
        <f>IF(ISNUMBER(SEARCH("Yes",'2_all_summary'!$H1034)),IF(ISNUMBER(SEARCH("Yes",'2_all_summary'!M1034)),1,2),IF(ISNUMBER(SEARCH("No",'2_all_summary'!M1034)),4,3))</f>
        <v>4</v>
      </c>
      <c r="K1035" s="39">
        <f>IF(ISNUMBER(SEARCH("Yes",'2_all_summary'!$H1034)),IF(ISNUMBER(SEARCH("Yes",'2_all_summary'!N1034)),1,2),IF(ISNUMBER(SEARCH("No",'2_all_summary'!N1034)),4,3))</f>
        <v>4</v>
      </c>
      <c r="L1035" s="39">
        <f>IF(ISNUMBER(SEARCH("Yes",'2_all_summary'!$H1034)),IF(ISNUMBER(SEARCH("Yes",'2_all_summary'!O1034)),1,2),IF(ISNUMBER(SEARCH("No",'2_all_summary'!O1034)),4,3))</f>
        <v>4</v>
      </c>
      <c r="M1035" s="39">
        <f>IF(ISNUMBER(SEARCH("Yes",'2_all_summary'!$H1034)),IF(0&lt;'2_all_summary'!P1034,1,2),IF(0='2_all_summary'!P1034,4,3))</f>
        <v>4</v>
      </c>
      <c r="N1035" s="39">
        <f>IF(ISNUMBER(SEARCH("Yes",'2_all_summary'!$H1034)),IF(ISNUMBER(SEARCH("Yes",'2_all_summary'!Q1034)),1,2),IF(ISNUMBER(SEARCH("No",'2_all_summary'!Q1034)),4,3))</f>
        <v>4</v>
      </c>
      <c r="O1035" s="39">
        <f>IF(ISNUMBER(SEARCH("Yes",'2_all_summary'!$H1034)),IF(ISNUMBER(SEARCH("Yes",'2_all_summary'!R1034)),1,2),IF(ISNUMBER(SEARCH("No",'2_all_summary'!R1034)),4,3))</f>
        <v>4</v>
      </c>
      <c r="P1035" s="39">
        <f>IF(ISNUMBER(SEARCH("Yes",'2_all_summary'!$H1034)),IF(ISNUMBER(SEARCH("Yes",'2_all_summary'!S1034)),1,2),IF(ISNUMBER(SEARCH("No",'2_all_summary'!S1034)),4,3))</f>
        <v>4</v>
      </c>
      <c r="Q1035" s="39">
        <f>IF(ISNUMBER(SEARCH("Yes",'2_all_summary'!$H1034)),IF(0&lt;'2_all_summary'!T1034,1,2),IF(0='2_all_summary'!T1034,4,3))</f>
        <v>4</v>
      </c>
      <c r="R1035" s="39">
        <f>IF(ISNUMBER(SEARCH("Yes",'2_all_summary'!$H1034)),IF(ISNUMBER(SEARCH("Yes",'2_all_summary'!U1034)),1,2),IF(ISNUMBER(SEARCH("No",'2_all_summary'!U1034)),4,3))</f>
        <v>4</v>
      </c>
    </row>
    <row r="1036" spans="7:18" x14ac:dyDescent="0.3">
      <c r="G1036" s="53"/>
      <c r="H1036" s="39" t="str">
        <f>'2_all_summary'!D1035</f>
        <v>Prevalence and associated factors of goiter among rural children aged 6-12 years old in Northwest Ethiopia, cross -sectional study</v>
      </c>
      <c r="I1036" s="39" t="str">
        <f>'2_all_summary'!E1035</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v>
      </c>
      <c r="J1036" s="39">
        <f>IF(ISNUMBER(SEARCH("Yes",'2_all_summary'!$H1035)),IF(ISNUMBER(SEARCH("Yes",'2_all_summary'!M1035)),1,2),IF(ISNUMBER(SEARCH("No",'2_all_summary'!M1035)),4,3))</f>
        <v>4</v>
      </c>
      <c r="K1036" s="39">
        <f>IF(ISNUMBER(SEARCH("Yes",'2_all_summary'!$H1035)),IF(ISNUMBER(SEARCH("Yes",'2_all_summary'!N1035)),1,2),IF(ISNUMBER(SEARCH("No",'2_all_summary'!N1035)),4,3))</f>
        <v>4</v>
      </c>
      <c r="L1036" s="39">
        <f>IF(ISNUMBER(SEARCH("Yes",'2_all_summary'!$H1035)),IF(ISNUMBER(SEARCH("Yes",'2_all_summary'!O1035)),1,2),IF(ISNUMBER(SEARCH("No",'2_all_summary'!O1035)),4,3))</f>
        <v>4</v>
      </c>
      <c r="M1036" s="39">
        <f>IF(ISNUMBER(SEARCH("Yes",'2_all_summary'!$H1035)),IF(0&lt;'2_all_summary'!P1035,1,2),IF(0='2_all_summary'!P1035,4,3))</f>
        <v>4</v>
      </c>
      <c r="N1036" s="39">
        <f>IF(ISNUMBER(SEARCH("Yes",'2_all_summary'!$H1035)),IF(ISNUMBER(SEARCH("Yes",'2_all_summary'!Q1035)),1,2),IF(ISNUMBER(SEARCH("No",'2_all_summary'!Q1035)),4,3))</f>
        <v>4</v>
      </c>
      <c r="O1036" s="39">
        <f>IF(ISNUMBER(SEARCH("Yes",'2_all_summary'!$H1035)),IF(ISNUMBER(SEARCH("Yes",'2_all_summary'!R1035)),1,2),IF(ISNUMBER(SEARCH("No",'2_all_summary'!R1035)),4,3))</f>
        <v>4</v>
      </c>
      <c r="P1036" s="39">
        <f>IF(ISNUMBER(SEARCH("Yes",'2_all_summary'!$H1035)),IF(ISNUMBER(SEARCH("Yes",'2_all_summary'!S1035)),1,2),IF(ISNUMBER(SEARCH("No",'2_all_summary'!S1035)),4,3))</f>
        <v>4</v>
      </c>
      <c r="Q1036" s="39">
        <f>IF(ISNUMBER(SEARCH("Yes",'2_all_summary'!$H1035)),IF(0&lt;'2_all_summary'!T1035,1,2),IF(0='2_all_summary'!T1035,4,3))</f>
        <v>4</v>
      </c>
      <c r="R1036" s="39">
        <f>IF(ISNUMBER(SEARCH("Yes",'2_all_summary'!$H1035)),IF(ISNUMBER(SEARCH("Yes",'2_all_summary'!U1035)),1,2),IF(ISNUMBER(SEARCH("No",'2_all_summary'!U1035)),4,3))</f>
        <v>4</v>
      </c>
    </row>
    <row r="1037" spans="7:18" x14ac:dyDescent="0.3">
      <c r="G1037" s="53"/>
      <c r="H1037" s="39" t="str">
        <f>'2_all_summary'!D1036</f>
        <v>The role of perceptions for community-based marine resource management</v>
      </c>
      <c r="I1037" s="39" t="str">
        <f>'2_all_summary'!E1036</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v>
      </c>
      <c r="J1037" s="39">
        <f>IF(ISNUMBER(SEARCH("Yes",'2_all_summary'!$H1036)),IF(ISNUMBER(SEARCH("Yes",'2_all_summary'!M1036)),1,2),IF(ISNUMBER(SEARCH("No",'2_all_summary'!M1036)),4,3))</f>
        <v>1</v>
      </c>
      <c r="K1037" s="39">
        <f>IF(ISNUMBER(SEARCH("Yes",'2_all_summary'!$H1036)),IF(ISNUMBER(SEARCH("Yes",'2_all_summary'!N1036)),1,2),IF(ISNUMBER(SEARCH("No",'2_all_summary'!N1036)),4,3))</f>
        <v>1</v>
      </c>
      <c r="L1037" s="39">
        <f>IF(ISNUMBER(SEARCH("Yes",'2_all_summary'!$H1036)),IF(ISNUMBER(SEARCH("Yes",'2_all_summary'!O1036)),1,2),IF(ISNUMBER(SEARCH("No",'2_all_summary'!O1036)),4,3))</f>
        <v>1</v>
      </c>
      <c r="M1037" s="39">
        <f>IF(ISNUMBER(SEARCH("Yes",'2_all_summary'!$H1036)),IF(0&lt;'2_all_summary'!P1036,1,2),IF(0='2_all_summary'!P1036,4,3))</f>
        <v>1</v>
      </c>
      <c r="N1037" s="39">
        <f>IF(ISNUMBER(SEARCH("Yes",'2_all_summary'!$H1036)),IF(ISNUMBER(SEARCH("Yes",'2_all_summary'!Q1036)),1,2),IF(ISNUMBER(SEARCH("No",'2_all_summary'!Q1036)),4,3))</f>
        <v>2</v>
      </c>
      <c r="O1037" s="39">
        <f>IF(ISNUMBER(SEARCH("Yes",'2_all_summary'!$H1036)),IF(ISNUMBER(SEARCH("Yes",'2_all_summary'!R1036)),1,2),IF(ISNUMBER(SEARCH("No",'2_all_summary'!R1036)),4,3))</f>
        <v>1</v>
      </c>
      <c r="P1037" s="39">
        <f>IF(ISNUMBER(SEARCH("Yes",'2_all_summary'!$H1036)),IF(ISNUMBER(SEARCH("Yes",'2_all_summary'!S1036)),1,2),IF(ISNUMBER(SEARCH("No",'2_all_summary'!S1036)),4,3))</f>
        <v>1</v>
      </c>
      <c r="Q1037" s="39">
        <f>IF(ISNUMBER(SEARCH("Yes",'2_all_summary'!$H1036)),IF(0&lt;'2_all_summary'!T1036,1,2),IF(0='2_all_summary'!T1036,4,3))</f>
        <v>1</v>
      </c>
      <c r="R1037" s="39">
        <f>IF(ISNUMBER(SEARCH("Yes",'2_all_summary'!$H1036)),IF(ISNUMBER(SEARCH("Yes",'2_all_summary'!U1036)),1,2),IF(ISNUMBER(SEARCH("No",'2_all_summary'!U1036)),4,3))</f>
        <v>1</v>
      </c>
    </row>
    <row r="1038" spans="7:18" x14ac:dyDescent="0.3">
      <c r="G1038" s="53"/>
      <c r="H1038" s="39" t="str">
        <f>'2_all_summary'!D1037</f>
        <v>Biodiversity monitoring at the tonle sap lake of cambodia: A comparative assessment of local methods</v>
      </c>
      <c r="I1038" s="39" t="str">
        <f>'2_all_summary'!E1037</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v>
      </c>
      <c r="J1038" s="39">
        <f>IF(ISNUMBER(SEARCH("Yes",'2_all_summary'!$H1037)),IF(ISNUMBER(SEARCH("Yes",'2_all_summary'!M1037)),1,2),IF(ISNUMBER(SEARCH("No",'2_all_summary'!M1037)),4,3))</f>
        <v>4</v>
      </c>
      <c r="K1038" s="39">
        <f>IF(ISNUMBER(SEARCH("Yes",'2_all_summary'!$H1037)),IF(ISNUMBER(SEARCH("Yes",'2_all_summary'!N1037)),1,2),IF(ISNUMBER(SEARCH("No",'2_all_summary'!N1037)),4,3))</f>
        <v>4</v>
      </c>
      <c r="L1038" s="39">
        <f>IF(ISNUMBER(SEARCH("Yes",'2_all_summary'!$H1037)),IF(ISNUMBER(SEARCH("Yes",'2_all_summary'!O1037)),1,2),IF(ISNUMBER(SEARCH("No",'2_all_summary'!O1037)),4,3))</f>
        <v>4</v>
      </c>
      <c r="M1038" s="39">
        <f>IF(ISNUMBER(SEARCH("Yes",'2_all_summary'!$H1037)),IF(0&lt;'2_all_summary'!P1037,1,2),IF(0='2_all_summary'!P1037,4,3))</f>
        <v>4</v>
      </c>
      <c r="N1038" s="39">
        <f>IF(ISNUMBER(SEARCH("Yes",'2_all_summary'!$H1037)),IF(ISNUMBER(SEARCH("Yes",'2_all_summary'!Q1037)),1,2),IF(ISNUMBER(SEARCH("No",'2_all_summary'!Q1037)),4,3))</f>
        <v>4</v>
      </c>
      <c r="O1038" s="39">
        <f>IF(ISNUMBER(SEARCH("Yes",'2_all_summary'!$H1037)),IF(ISNUMBER(SEARCH("Yes",'2_all_summary'!R1037)),1,2),IF(ISNUMBER(SEARCH("No",'2_all_summary'!R1037)),4,3))</f>
        <v>4</v>
      </c>
      <c r="P1038" s="39">
        <f>IF(ISNUMBER(SEARCH("Yes",'2_all_summary'!$H1037)),IF(ISNUMBER(SEARCH("Yes",'2_all_summary'!S1037)),1,2),IF(ISNUMBER(SEARCH("No",'2_all_summary'!S1037)),4,3))</f>
        <v>4</v>
      </c>
      <c r="Q1038" s="39">
        <f>IF(ISNUMBER(SEARCH("Yes",'2_all_summary'!$H1037)),IF(0&lt;'2_all_summary'!T1037,1,2),IF(0='2_all_summary'!T1037,4,3))</f>
        <v>4</v>
      </c>
      <c r="R1038" s="39">
        <f>IF(ISNUMBER(SEARCH("Yes",'2_all_summary'!$H1037)),IF(ISNUMBER(SEARCH("Yes",'2_all_summary'!U1037)),1,2),IF(ISNUMBER(SEARCH("No",'2_all_summary'!U1037)),4,3))</f>
        <v>4</v>
      </c>
    </row>
    <row r="1039" spans="7:18" x14ac:dyDescent="0.3">
      <c r="G1039" s="53"/>
      <c r="H1039" s="39">
        <f>'2_all_summary'!D1038</f>
        <v>0</v>
      </c>
      <c r="I1039" s="39" t="str">
        <f>'2_all_summary'!E1038</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v>
      </c>
      <c r="J1039" s="39">
        <f>IF(ISNUMBER(SEARCH("Yes",'2_all_summary'!$H1038)),IF(ISNUMBER(SEARCH("Yes",'2_all_summary'!M1038)),1,2),IF(ISNUMBER(SEARCH("No",'2_all_summary'!M1038)),4,3))</f>
        <v>4</v>
      </c>
      <c r="K1039" s="39">
        <f>IF(ISNUMBER(SEARCH("Yes",'2_all_summary'!$H1038)),IF(ISNUMBER(SEARCH("Yes",'2_all_summary'!N1038)),1,2),IF(ISNUMBER(SEARCH("No",'2_all_summary'!N1038)),4,3))</f>
        <v>4</v>
      </c>
      <c r="L1039" s="39">
        <f>IF(ISNUMBER(SEARCH("Yes",'2_all_summary'!$H1038)),IF(ISNUMBER(SEARCH("Yes",'2_all_summary'!O1038)),1,2),IF(ISNUMBER(SEARCH("No",'2_all_summary'!O1038)),4,3))</f>
        <v>4</v>
      </c>
      <c r="M1039" s="39">
        <f>IF(ISNUMBER(SEARCH("Yes",'2_all_summary'!$H1038)),IF(0&lt;'2_all_summary'!P1038,1,2),IF(0='2_all_summary'!P1038,4,3))</f>
        <v>4</v>
      </c>
      <c r="N1039" s="39">
        <f>IF(ISNUMBER(SEARCH("Yes",'2_all_summary'!$H1038)),IF(ISNUMBER(SEARCH("Yes",'2_all_summary'!Q1038)),1,2),IF(ISNUMBER(SEARCH("No",'2_all_summary'!Q1038)),4,3))</f>
        <v>4</v>
      </c>
      <c r="O1039" s="39">
        <f>IF(ISNUMBER(SEARCH("Yes",'2_all_summary'!$H1038)),IF(ISNUMBER(SEARCH("Yes",'2_all_summary'!R1038)),1,2),IF(ISNUMBER(SEARCH("No",'2_all_summary'!R1038)),4,3))</f>
        <v>4</v>
      </c>
      <c r="P1039" s="39">
        <f>IF(ISNUMBER(SEARCH("Yes",'2_all_summary'!$H1038)),IF(ISNUMBER(SEARCH("Yes",'2_all_summary'!S1038)),1,2),IF(ISNUMBER(SEARCH("No",'2_all_summary'!S1038)),4,3))</f>
        <v>4</v>
      </c>
      <c r="Q1039" s="39">
        <f>IF(ISNUMBER(SEARCH("Yes",'2_all_summary'!$H1038)),IF(0&lt;'2_all_summary'!T1038,1,2),IF(0='2_all_summary'!T1038,4,3))</f>
        <v>4</v>
      </c>
      <c r="R1039" s="39">
        <f>IF(ISNUMBER(SEARCH("Yes",'2_all_summary'!$H1038)),IF(ISNUMBER(SEARCH("Yes",'2_all_summary'!U1038)),1,2),IF(ISNUMBER(SEARCH("No",'2_all_summary'!U1038)),4,3))</f>
        <v>4</v>
      </c>
    </row>
    <row r="1040" spans="7:18" x14ac:dyDescent="0.3">
      <c r="G1040" s="53"/>
      <c r="H1040" s="39" t="str">
        <f>'2_all_summary'!D1039</f>
        <v>Opportunities and impediments for use of local data in the management of salmon fisheries</v>
      </c>
      <c r="I1040" s="39" t="str">
        <f>'2_all_summary'!E1039</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v>
      </c>
      <c r="J1040" s="39">
        <f>IF(ISNUMBER(SEARCH("Yes",'2_all_summary'!$H1039)),IF(ISNUMBER(SEARCH("Yes",'2_all_summary'!M1039)),1,2),IF(ISNUMBER(SEARCH("No",'2_all_summary'!M1039)),4,3))</f>
        <v>4</v>
      </c>
      <c r="K1040" s="39">
        <f>IF(ISNUMBER(SEARCH("Yes",'2_all_summary'!$H1039)),IF(ISNUMBER(SEARCH("Yes",'2_all_summary'!N1039)),1,2),IF(ISNUMBER(SEARCH("No",'2_all_summary'!N1039)),4,3))</f>
        <v>4</v>
      </c>
      <c r="L1040" s="39">
        <f>IF(ISNUMBER(SEARCH("Yes",'2_all_summary'!$H1039)),IF(ISNUMBER(SEARCH("Yes",'2_all_summary'!O1039)),1,2),IF(ISNUMBER(SEARCH("No",'2_all_summary'!O1039)),4,3))</f>
        <v>4</v>
      </c>
      <c r="M1040" s="39">
        <f>IF(ISNUMBER(SEARCH("Yes",'2_all_summary'!$H1039)),IF(0&lt;'2_all_summary'!P1039,1,2),IF(0='2_all_summary'!P1039,4,3))</f>
        <v>4</v>
      </c>
      <c r="N1040" s="39">
        <f>IF(ISNUMBER(SEARCH("Yes",'2_all_summary'!$H1039)),IF(ISNUMBER(SEARCH("Yes",'2_all_summary'!Q1039)),1,2),IF(ISNUMBER(SEARCH("No",'2_all_summary'!Q1039)),4,3))</f>
        <v>4</v>
      </c>
      <c r="O1040" s="39">
        <f>IF(ISNUMBER(SEARCH("Yes",'2_all_summary'!$H1039)),IF(ISNUMBER(SEARCH("Yes",'2_all_summary'!R1039)),1,2),IF(ISNUMBER(SEARCH("No",'2_all_summary'!R1039)),4,3))</f>
        <v>4</v>
      </c>
      <c r="P1040" s="39">
        <f>IF(ISNUMBER(SEARCH("Yes",'2_all_summary'!$H1039)),IF(ISNUMBER(SEARCH("Yes",'2_all_summary'!S1039)),1,2),IF(ISNUMBER(SEARCH("No",'2_all_summary'!S1039)),4,3))</f>
        <v>4</v>
      </c>
      <c r="Q1040" s="39">
        <f>IF(ISNUMBER(SEARCH("Yes",'2_all_summary'!$H1039)),IF(0&lt;'2_all_summary'!T1039,1,2),IF(0='2_all_summary'!T1039,4,3))</f>
        <v>4</v>
      </c>
      <c r="R1040" s="39">
        <f>IF(ISNUMBER(SEARCH("Yes",'2_all_summary'!$H1039)),IF(ISNUMBER(SEARCH("Yes",'2_all_summary'!U1039)),1,2),IF(ISNUMBER(SEARCH("No",'2_all_summary'!U1039)),4,3))</f>
        <v>4</v>
      </c>
    </row>
    <row r="1041" spans="7:18" x14ac:dyDescent="0.3">
      <c r="G1041" s="53"/>
      <c r="H1041" s="39" t="str">
        <f>'2_all_summary'!D1040</f>
        <v>Stakeholder participation in research design and decisions: Scientists, fishers, and mercury in saltwater fish</v>
      </c>
      <c r="I1041" s="39" t="str">
        <f>'2_all_summary'!E1040</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v>
      </c>
      <c r="J1041" s="39">
        <f>IF(ISNUMBER(SEARCH("Yes",'2_all_summary'!$H1040)),IF(ISNUMBER(SEARCH("Yes",'2_all_summary'!M1040)),1,2),IF(ISNUMBER(SEARCH("No",'2_all_summary'!M1040)),4,3))</f>
        <v>4</v>
      </c>
      <c r="K1041" s="39">
        <f>IF(ISNUMBER(SEARCH("Yes",'2_all_summary'!$H1040)),IF(ISNUMBER(SEARCH("Yes",'2_all_summary'!N1040)),1,2),IF(ISNUMBER(SEARCH("No",'2_all_summary'!N1040)),4,3))</f>
        <v>4</v>
      </c>
      <c r="L1041" s="39">
        <f>IF(ISNUMBER(SEARCH("Yes",'2_all_summary'!$H1040)),IF(ISNUMBER(SEARCH("Yes",'2_all_summary'!O1040)),1,2),IF(ISNUMBER(SEARCH("No",'2_all_summary'!O1040)),4,3))</f>
        <v>4</v>
      </c>
      <c r="M1041" s="39">
        <f>IF(ISNUMBER(SEARCH("Yes",'2_all_summary'!$H1040)),IF(0&lt;'2_all_summary'!P1040,1,2),IF(0='2_all_summary'!P1040,4,3))</f>
        <v>4</v>
      </c>
      <c r="N1041" s="39">
        <f>IF(ISNUMBER(SEARCH("Yes",'2_all_summary'!$H1040)),IF(ISNUMBER(SEARCH("Yes",'2_all_summary'!Q1040)),1,2),IF(ISNUMBER(SEARCH("No",'2_all_summary'!Q1040)),4,3))</f>
        <v>4</v>
      </c>
      <c r="O1041" s="39">
        <f>IF(ISNUMBER(SEARCH("Yes",'2_all_summary'!$H1040)),IF(ISNUMBER(SEARCH("Yes",'2_all_summary'!R1040)),1,2),IF(ISNUMBER(SEARCH("No",'2_all_summary'!R1040)),4,3))</f>
        <v>4</v>
      </c>
      <c r="P1041" s="39">
        <f>IF(ISNUMBER(SEARCH("Yes",'2_all_summary'!$H1040)),IF(ISNUMBER(SEARCH("Yes",'2_all_summary'!S1040)),1,2),IF(ISNUMBER(SEARCH("No",'2_all_summary'!S1040)),4,3))</f>
        <v>4</v>
      </c>
      <c r="Q1041" s="39">
        <f>IF(ISNUMBER(SEARCH("Yes",'2_all_summary'!$H1040)),IF(0&lt;'2_all_summary'!T1040,1,2),IF(0='2_all_summary'!T1040,4,3))</f>
        <v>4</v>
      </c>
      <c r="R1041" s="39">
        <f>IF(ISNUMBER(SEARCH("Yes",'2_all_summary'!$H1040)),IF(ISNUMBER(SEARCH("Yes",'2_all_summary'!U1040)),1,2),IF(ISNUMBER(SEARCH("No",'2_all_summary'!U1040)),4,3))</f>
        <v>4</v>
      </c>
    </row>
    <row r="1042" spans="7:18" x14ac:dyDescent="0.3">
      <c r="G1042" s="53"/>
      <c r="H1042" s="39" t="str">
        <f>'2_all_summary'!D1041</f>
        <v>Social-ecological resilience and community-based tourism in the commonwealth of Dominica</v>
      </c>
      <c r="I1042" s="39" t="str">
        <f>'2_all_summary'!E1041</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v>
      </c>
      <c r="J1042" s="39">
        <f>IF(ISNUMBER(SEARCH("Yes",'2_all_summary'!$H1041)),IF(ISNUMBER(SEARCH("Yes",'2_all_summary'!M1041)),1,2),IF(ISNUMBER(SEARCH("No",'2_all_summary'!M1041)),4,3))</f>
        <v>4</v>
      </c>
      <c r="K1042" s="39">
        <f>IF(ISNUMBER(SEARCH("Yes",'2_all_summary'!$H1041)),IF(ISNUMBER(SEARCH("Yes",'2_all_summary'!N1041)),1,2),IF(ISNUMBER(SEARCH("No",'2_all_summary'!N1041)),4,3))</f>
        <v>4</v>
      </c>
      <c r="L1042" s="39">
        <f>IF(ISNUMBER(SEARCH("Yes",'2_all_summary'!$H1041)),IF(ISNUMBER(SEARCH("Yes",'2_all_summary'!O1041)),1,2),IF(ISNUMBER(SEARCH("No",'2_all_summary'!O1041)),4,3))</f>
        <v>4</v>
      </c>
      <c r="M1042" s="39">
        <f>IF(ISNUMBER(SEARCH("Yes",'2_all_summary'!$H1041)),IF(0&lt;'2_all_summary'!P1041,1,2),IF(0='2_all_summary'!P1041,4,3))</f>
        <v>4</v>
      </c>
      <c r="N1042" s="39">
        <f>IF(ISNUMBER(SEARCH("Yes",'2_all_summary'!$H1041)),IF(ISNUMBER(SEARCH("Yes",'2_all_summary'!Q1041)),1,2),IF(ISNUMBER(SEARCH("No",'2_all_summary'!Q1041)),4,3))</f>
        <v>4</v>
      </c>
      <c r="O1042" s="39">
        <f>IF(ISNUMBER(SEARCH("Yes",'2_all_summary'!$H1041)),IF(ISNUMBER(SEARCH("Yes",'2_all_summary'!R1041)),1,2),IF(ISNUMBER(SEARCH("No",'2_all_summary'!R1041)),4,3))</f>
        <v>4</v>
      </c>
      <c r="P1042" s="39">
        <f>IF(ISNUMBER(SEARCH("Yes",'2_all_summary'!$H1041)),IF(ISNUMBER(SEARCH("Yes",'2_all_summary'!S1041)),1,2),IF(ISNUMBER(SEARCH("No",'2_all_summary'!S1041)),4,3))</f>
        <v>4</v>
      </c>
      <c r="Q1042" s="39">
        <f>IF(ISNUMBER(SEARCH("Yes",'2_all_summary'!$H1041)),IF(0&lt;'2_all_summary'!T1041,1,2),IF(0='2_all_summary'!T1041,4,3))</f>
        <v>4</v>
      </c>
      <c r="R1042" s="39">
        <f>IF(ISNUMBER(SEARCH("Yes",'2_all_summary'!$H1041)),IF(ISNUMBER(SEARCH("Yes",'2_all_summary'!U1041)),1,2),IF(ISNUMBER(SEARCH("No",'2_all_summary'!U1041)),4,3))</f>
        <v>4</v>
      </c>
    </row>
    <row r="1043" spans="7:18" x14ac:dyDescent="0.3">
      <c r="G1043" s="53"/>
      <c r="H1043" s="39" t="str">
        <f>'2_all_summary'!D1042</f>
        <v>Small-scale fisheries of coral reefs and the need for community-based resource management in Malalison Island, Philippines</v>
      </c>
      <c r="I1043" s="39" t="str">
        <f>'2_all_summary'!E1042</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v>
      </c>
      <c r="J1043" s="39">
        <f>IF(ISNUMBER(SEARCH("Yes",'2_all_summary'!$H1042)),IF(ISNUMBER(SEARCH("Yes",'2_all_summary'!M1042)),1,2),IF(ISNUMBER(SEARCH("No",'2_all_summary'!M1042)),4,3))</f>
        <v>4</v>
      </c>
      <c r="K1043" s="39">
        <f>IF(ISNUMBER(SEARCH("Yes",'2_all_summary'!$H1042)),IF(ISNUMBER(SEARCH("Yes",'2_all_summary'!N1042)),1,2),IF(ISNUMBER(SEARCH("No",'2_all_summary'!N1042)),4,3))</f>
        <v>4</v>
      </c>
      <c r="L1043" s="39">
        <f>IF(ISNUMBER(SEARCH("Yes",'2_all_summary'!$H1042)),IF(ISNUMBER(SEARCH("Yes",'2_all_summary'!O1042)),1,2),IF(ISNUMBER(SEARCH("No",'2_all_summary'!O1042)),4,3))</f>
        <v>4</v>
      </c>
      <c r="M1043" s="39">
        <f>IF(ISNUMBER(SEARCH("Yes",'2_all_summary'!$H1042)),IF(0&lt;'2_all_summary'!P1042,1,2),IF(0='2_all_summary'!P1042,4,3))</f>
        <v>4</v>
      </c>
      <c r="N1043" s="39">
        <f>IF(ISNUMBER(SEARCH("Yes",'2_all_summary'!$H1042)),IF(ISNUMBER(SEARCH("Yes",'2_all_summary'!Q1042)),1,2),IF(ISNUMBER(SEARCH("No",'2_all_summary'!Q1042)),4,3))</f>
        <v>4</v>
      </c>
      <c r="O1043" s="39">
        <f>IF(ISNUMBER(SEARCH("Yes",'2_all_summary'!$H1042)),IF(ISNUMBER(SEARCH("Yes",'2_all_summary'!R1042)),1,2),IF(ISNUMBER(SEARCH("No",'2_all_summary'!R1042)),4,3))</f>
        <v>4</v>
      </c>
      <c r="P1043" s="39">
        <f>IF(ISNUMBER(SEARCH("Yes",'2_all_summary'!$H1042)),IF(ISNUMBER(SEARCH("Yes",'2_all_summary'!S1042)),1,2),IF(ISNUMBER(SEARCH("No",'2_all_summary'!S1042)),4,3))</f>
        <v>4</v>
      </c>
      <c r="Q1043" s="39">
        <f>IF(ISNUMBER(SEARCH("Yes",'2_all_summary'!$H1042)),IF(0&lt;'2_all_summary'!T1042,1,2),IF(0='2_all_summary'!T1042,4,3))</f>
        <v>4</v>
      </c>
      <c r="R1043" s="39">
        <f>IF(ISNUMBER(SEARCH("Yes",'2_all_summary'!$H1042)),IF(ISNUMBER(SEARCH("Yes",'2_all_summary'!U1042)),1,2),IF(ISNUMBER(SEARCH("No",'2_all_summary'!U1042)),4,3))</f>
        <v>4</v>
      </c>
    </row>
    <row r="1044" spans="7:18" x14ac:dyDescent="0.3">
      <c r="G1044" s="53"/>
      <c r="H1044" s="39" t="str">
        <f>'2_all_summary'!D1043</f>
        <v>The community-based management of coastal fisheries in Himeshima, Oita Prefectura, Japan: A case study of the fishing ground regulations on the offshore fixed gill net fishery</v>
      </c>
      <c r="I1044" s="39" t="str">
        <f>'2_all_summary'!E1043</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1044" s="39">
        <f>IF(ISNUMBER(SEARCH("Yes",'2_all_summary'!$H1043)),IF(ISNUMBER(SEARCH("Yes",'2_all_summary'!M1043)),1,2),IF(ISNUMBER(SEARCH("No",'2_all_summary'!M1043)),4,3))</f>
        <v>4</v>
      </c>
      <c r="K1044" s="39">
        <f>IF(ISNUMBER(SEARCH("Yes",'2_all_summary'!$H1043)),IF(ISNUMBER(SEARCH("Yes",'2_all_summary'!N1043)),1,2),IF(ISNUMBER(SEARCH("No",'2_all_summary'!N1043)),4,3))</f>
        <v>4</v>
      </c>
      <c r="L1044" s="39">
        <f>IF(ISNUMBER(SEARCH("Yes",'2_all_summary'!$H1043)),IF(ISNUMBER(SEARCH("Yes",'2_all_summary'!O1043)),1,2),IF(ISNUMBER(SEARCH("No",'2_all_summary'!O1043)),4,3))</f>
        <v>4</v>
      </c>
      <c r="M1044" s="39">
        <f>IF(ISNUMBER(SEARCH("Yes",'2_all_summary'!$H1043)),IF(0&lt;'2_all_summary'!P1043,1,2),IF(0='2_all_summary'!P1043,4,3))</f>
        <v>4</v>
      </c>
      <c r="N1044" s="39">
        <f>IF(ISNUMBER(SEARCH("Yes",'2_all_summary'!$H1043)),IF(ISNUMBER(SEARCH("Yes",'2_all_summary'!Q1043)),1,2),IF(ISNUMBER(SEARCH("No",'2_all_summary'!Q1043)),4,3))</f>
        <v>4</v>
      </c>
      <c r="O1044" s="39">
        <f>IF(ISNUMBER(SEARCH("Yes",'2_all_summary'!$H1043)),IF(ISNUMBER(SEARCH("Yes",'2_all_summary'!R1043)),1,2),IF(ISNUMBER(SEARCH("No",'2_all_summary'!R1043)),4,3))</f>
        <v>4</v>
      </c>
      <c r="P1044" s="39">
        <f>IF(ISNUMBER(SEARCH("Yes",'2_all_summary'!$H1043)),IF(ISNUMBER(SEARCH("Yes",'2_all_summary'!S1043)),1,2),IF(ISNUMBER(SEARCH("No",'2_all_summary'!S1043)),4,3))</f>
        <v>4</v>
      </c>
      <c r="Q1044" s="39">
        <f>IF(ISNUMBER(SEARCH("Yes",'2_all_summary'!$H1043)),IF(0&lt;'2_all_summary'!T1043,1,2),IF(0='2_all_summary'!T1043,4,3))</f>
        <v>4</v>
      </c>
      <c r="R1044" s="39">
        <f>IF(ISNUMBER(SEARCH("Yes",'2_all_summary'!$H1043)),IF(ISNUMBER(SEARCH("Yes",'2_all_summary'!U1043)),1,2),IF(ISNUMBER(SEARCH("No",'2_all_summary'!U1043)),4,3))</f>
        <v>4</v>
      </c>
    </row>
    <row r="1045" spans="7:18" x14ac:dyDescent="0.3">
      <c r="G1045" s="53"/>
      <c r="H1045" s="39" t="str">
        <f>'2_all_summary'!D1044</f>
        <v>Depleting Fish Resources, Declining Fishing Communities, and the State Revitalization Project in Korea</v>
      </c>
      <c r="I1045" s="39" t="str">
        <f>'2_all_summary'!E1044</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1045" s="39">
        <f>IF(ISNUMBER(SEARCH("Yes",'2_all_summary'!$H1044)),IF(ISNUMBER(SEARCH("Yes",'2_all_summary'!M1044)),1,2),IF(ISNUMBER(SEARCH("No",'2_all_summary'!M1044)),4,3))</f>
        <v>4</v>
      </c>
      <c r="K1045" s="39">
        <f>IF(ISNUMBER(SEARCH("Yes",'2_all_summary'!$H1044)),IF(ISNUMBER(SEARCH("Yes",'2_all_summary'!N1044)),1,2),IF(ISNUMBER(SEARCH("No",'2_all_summary'!N1044)),4,3))</f>
        <v>4</v>
      </c>
      <c r="L1045" s="39">
        <f>IF(ISNUMBER(SEARCH("Yes",'2_all_summary'!$H1044)),IF(ISNUMBER(SEARCH("Yes",'2_all_summary'!O1044)),1,2),IF(ISNUMBER(SEARCH("No",'2_all_summary'!O1044)),4,3))</f>
        <v>4</v>
      </c>
      <c r="M1045" s="39">
        <f>IF(ISNUMBER(SEARCH("Yes",'2_all_summary'!$H1044)),IF(0&lt;'2_all_summary'!P1044,1,2),IF(0='2_all_summary'!P1044,4,3))</f>
        <v>4</v>
      </c>
      <c r="N1045" s="39">
        <f>IF(ISNUMBER(SEARCH("Yes",'2_all_summary'!$H1044)),IF(ISNUMBER(SEARCH("Yes",'2_all_summary'!Q1044)),1,2),IF(ISNUMBER(SEARCH("No",'2_all_summary'!Q1044)),4,3))</f>
        <v>4</v>
      </c>
      <c r="O1045" s="39">
        <f>IF(ISNUMBER(SEARCH("Yes",'2_all_summary'!$H1044)),IF(ISNUMBER(SEARCH("Yes",'2_all_summary'!R1044)),1,2),IF(ISNUMBER(SEARCH("No",'2_all_summary'!R1044)),4,3))</f>
        <v>4</v>
      </c>
      <c r="P1045" s="39">
        <f>IF(ISNUMBER(SEARCH("Yes",'2_all_summary'!$H1044)),IF(ISNUMBER(SEARCH("Yes",'2_all_summary'!S1044)),1,2),IF(ISNUMBER(SEARCH("No",'2_all_summary'!S1044)),4,3))</f>
        <v>4</v>
      </c>
      <c r="Q1045" s="39">
        <f>IF(ISNUMBER(SEARCH("Yes",'2_all_summary'!$H1044)),IF(0&lt;'2_all_summary'!T1044,1,2),IF(0='2_all_summary'!T1044,4,3))</f>
        <v>4</v>
      </c>
      <c r="R1045" s="39">
        <f>IF(ISNUMBER(SEARCH("Yes",'2_all_summary'!$H1044)),IF(ISNUMBER(SEARCH("Yes",'2_all_summary'!U1044)),1,2),IF(ISNUMBER(SEARCH("No",'2_all_summary'!U1044)),4,3))</f>
        <v>4</v>
      </c>
    </row>
    <row r="1046" spans="7:18" x14ac:dyDescent="0.3">
      <c r="G1046" s="53"/>
      <c r="H1046" s="39" t="str">
        <f>'2_all_summary'!D1045</f>
        <v>Compliance and enforcement of community-based coastal resource management regulations in North Sulawesi, Indonesia</v>
      </c>
      <c r="I1046" s="39" t="str">
        <f>'2_all_summary'!E1045</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1046" s="39">
        <f>IF(ISNUMBER(SEARCH("Yes",'2_all_summary'!$H1045)),IF(ISNUMBER(SEARCH("Yes",'2_all_summary'!M1045)),1,2),IF(ISNUMBER(SEARCH("No",'2_all_summary'!M1045)),4,3))</f>
        <v>4</v>
      </c>
      <c r="K1046" s="39">
        <f>IF(ISNUMBER(SEARCH("Yes",'2_all_summary'!$H1045)),IF(ISNUMBER(SEARCH("Yes",'2_all_summary'!N1045)),1,2),IF(ISNUMBER(SEARCH("No",'2_all_summary'!N1045)),4,3))</f>
        <v>4</v>
      </c>
      <c r="L1046" s="39">
        <f>IF(ISNUMBER(SEARCH("Yes",'2_all_summary'!$H1045)),IF(ISNUMBER(SEARCH("Yes",'2_all_summary'!O1045)),1,2),IF(ISNUMBER(SEARCH("No",'2_all_summary'!O1045)),4,3))</f>
        <v>4</v>
      </c>
      <c r="M1046" s="39">
        <f>IF(ISNUMBER(SEARCH("Yes",'2_all_summary'!$H1045)),IF(0&lt;'2_all_summary'!P1045,1,2),IF(0='2_all_summary'!P1045,4,3))</f>
        <v>4</v>
      </c>
      <c r="N1046" s="39">
        <f>IF(ISNUMBER(SEARCH("Yes",'2_all_summary'!$H1045)),IF(ISNUMBER(SEARCH("Yes",'2_all_summary'!Q1045)),1,2),IF(ISNUMBER(SEARCH("No",'2_all_summary'!Q1045)),4,3))</f>
        <v>4</v>
      </c>
      <c r="O1046" s="39">
        <f>IF(ISNUMBER(SEARCH("Yes",'2_all_summary'!$H1045)),IF(ISNUMBER(SEARCH("Yes",'2_all_summary'!R1045)),1,2),IF(ISNUMBER(SEARCH("No",'2_all_summary'!R1045)),4,3))</f>
        <v>4</v>
      </c>
      <c r="P1046" s="39">
        <f>IF(ISNUMBER(SEARCH("Yes",'2_all_summary'!$H1045)),IF(ISNUMBER(SEARCH("Yes",'2_all_summary'!S1045)),1,2),IF(ISNUMBER(SEARCH("No",'2_all_summary'!S1045)),4,3))</f>
        <v>4</v>
      </c>
      <c r="Q1046" s="39">
        <f>IF(ISNUMBER(SEARCH("Yes",'2_all_summary'!$H1045)),IF(0&lt;'2_all_summary'!T1045,1,2),IF(0='2_all_summary'!T1045,4,3))</f>
        <v>4</v>
      </c>
      <c r="R1046" s="39">
        <f>IF(ISNUMBER(SEARCH("Yes",'2_all_summary'!$H1045)),IF(ISNUMBER(SEARCH("Yes",'2_all_summary'!U1045)),1,2),IF(ISNUMBER(SEARCH("No",'2_all_summary'!U1045)),4,3))</f>
        <v>4</v>
      </c>
    </row>
    <row r="1047" spans="7:18" x14ac:dyDescent="0.3">
      <c r="G1047" s="53"/>
      <c r="H1047" s="39" t="str">
        <f>'2_all_summary'!D1046</f>
        <v>Factors influencing community fishers' leadership engagement in international small-scale fisheries</v>
      </c>
      <c r="I1047" s="39" t="str">
        <f>'2_all_summary'!E1046</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v>
      </c>
      <c r="J1047" s="39">
        <f>IF(ISNUMBER(SEARCH("Yes",'2_all_summary'!$H1046)),IF(ISNUMBER(SEARCH("Yes",'2_all_summary'!M1046)),1,2),IF(ISNUMBER(SEARCH("No",'2_all_summary'!M1046)),4,3))</f>
        <v>4</v>
      </c>
      <c r="K1047" s="39">
        <f>IF(ISNUMBER(SEARCH("Yes",'2_all_summary'!$H1046)),IF(ISNUMBER(SEARCH("Yes",'2_all_summary'!N1046)),1,2),IF(ISNUMBER(SEARCH("No",'2_all_summary'!N1046)),4,3))</f>
        <v>4</v>
      </c>
      <c r="L1047" s="39">
        <f>IF(ISNUMBER(SEARCH("Yes",'2_all_summary'!$H1046)),IF(ISNUMBER(SEARCH("Yes",'2_all_summary'!O1046)),1,2),IF(ISNUMBER(SEARCH("No",'2_all_summary'!O1046)),4,3))</f>
        <v>4</v>
      </c>
      <c r="M1047" s="39">
        <f>IF(ISNUMBER(SEARCH("Yes",'2_all_summary'!$H1046)),IF(0&lt;'2_all_summary'!P1046,1,2),IF(0='2_all_summary'!P1046,4,3))</f>
        <v>4</v>
      </c>
      <c r="N1047" s="39">
        <f>IF(ISNUMBER(SEARCH("Yes",'2_all_summary'!$H1046)),IF(ISNUMBER(SEARCH("Yes",'2_all_summary'!Q1046)),1,2),IF(ISNUMBER(SEARCH("No",'2_all_summary'!Q1046)),4,3))</f>
        <v>4</v>
      </c>
      <c r="O1047" s="39">
        <f>IF(ISNUMBER(SEARCH("Yes",'2_all_summary'!$H1046)),IF(ISNUMBER(SEARCH("Yes",'2_all_summary'!R1046)),1,2),IF(ISNUMBER(SEARCH("No",'2_all_summary'!R1046)),4,3))</f>
        <v>4</v>
      </c>
      <c r="P1047" s="39">
        <f>IF(ISNUMBER(SEARCH("Yes",'2_all_summary'!$H1046)),IF(ISNUMBER(SEARCH("Yes",'2_all_summary'!S1046)),1,2),IF(ISNUMBER(SEARCH("No",'2_all_summary'!S1046)),4,3))</f>
        <v>4</v>
      </c>
      <c r="Q1047" s="39">
        <f>IF(ISNUMBER(SEARCH("Yes",'2_all_summary'!$H1046)),IF(0&lt;'2_all_summary'!T1046,1,2),IF(0='2_all_summary'!T1046,4,3))</f>
        <v>4</v>
      </c>
      <c r="R1047" s="39">
        <f>IF(ISNUMBER(SEARCH("Yes",'2_all_summary'!$H1046)),IF(ISNUMBER(SEARCH("Yes",'2_all_summary'!U1046)),1,2),IF(ISNUMBER(SEARCH("No",'2_all_summary'!U1046)),4,3))</f>
        <v>4</v>
      </c>
    </row>
    <row r="1048" spans="7:18" x14ac:dyDescent="0.3">
      <c r="G1048" s="53"/>
      <c r="H1048" s="39" t="str">
        <f>'2_all_summary'!D1047</f>
        <v>Analysis of high-risk behaviors related to HIV infection in men who have sex with men recruited by different methods [ä¸åŒæ–¹å¼æ‹›å‹Ÿçš„ç”·ç”·æ€§è¡Œä¸ºäººç¾¤HIV æ„ŸæŸ“é«˜å±æ€§è¡Œä¸ºæ¯”è¾ƒåˆ†æž]</v>
      </c>
      <c r="I1048" s="39" t="str">
        <f>'2_all_summary'!E1047</f>
        <v>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v>
      </c>
      <c r="J1048" s="39">
        <f>IF(ISNUMBER(SEARCH("Yes",'2_all_summary'!$H1047)),IF(ISNUMBER(SEARCH("Yes",'2_all_summary'!M1047)),1,2),IF(ISNUMBER(SEARCH("No",'2_all_summary'!M1047)),4,3))</f>
        <v>4</v>
      </c>
      <c r="K1048" s="39">
        <f>IF(ISNUMBER(SEARCH("Yes",'2_all_summary'!$H1047)),IF(ISNUMBER(SEARCH("Yes",'2_all_summary'!N1047)),1,2),IF(ISNUMBER(SEARCH("No",'2_all_summary'!N1047)),4,3))</f>
        <v>4</v>
      </c>
      <c r="L1048" s="39">
        <f>IF(ISNUMBER(SEARCH("Yes",'2_all_summary'!$H1047)),IF(ISNUMBER(SEARCH("Yes",'2_all_summary'!O1047)),1,2),IF(ISNUMBER(SEARCH("No",'2_all_summary'!O1047)),4,3))</f>
        <v>4</v>
      </c>
      <c r="M1048" s="39">
        <f>IF(ISNUMBER(SEARCH("Yes",'2_all_summary'!$H1047)),IF(0&lt;'2_all_summary'!P1047,1,2),IF(0='2_all_summary'!P1047,4,3))</f>
        <v>4</v>
      </c>
      <c r="N1048" s="39">
        <f>IF(ISNUMBER(SEARCH("Yes",'2_all_summary'!$H1047)),IF(ISNUMBER(SEARCH("Yes",'2_all_summary'!Q1047)),1,2),IF(ISNUMBER(SEARCH("No",'2_all_summary'!Q1047)),4,3))</f>
        <v>4</v>
      </c>
      <c r="O1048" s="39">
        <f>IF(ISNUMBER(SEARCH("Yes",'2_all_summary'!$H1047)),IF(ISNUMBER(SEARCH("Yes",'2_all_summary'!R1047)),1,2),IF(ISNUMBER(SEARCH("No",'2_all_summary'!R1047)),4,3))</f>
        <v>4</v>
      </c>
      <c r="P1048" s="39">
        <f>IF(ISNUMBER(SEARCH("Yes",'2_all_summary'!$H1047)),IF(ISNUMBER(SEARCH("Yes",'2_all_summary'!S1047)),1,2),IF(ISNUMBER(SEARCH("No",'2_all_summary'!S1047)),4,3))</f>
        <v>4</v>
      </c>
      <c r="Q1048" s="39">
        <f>IF(ISNUMBER(SEARCH("Yes",'2_all_summary'!$H1047)),IF(0&lt;'2_all_summary'!T1047,1,2),IF(0='2_all_summary'!T1047,4,3))</f>
        <v>4</v>
      </c>
      <c r="R1048" s="39">
        <f>IF(ISNUMBER(SEARCH("Yes",'2_all_summary'!$H1047)),IF(ISNUMBER(SEARCH("Yes",'2_all_summary'!U1047)),1,2),IF(ISNUMBER(SEARCH("No",'2_all_summary'!U1047)),4,3))</f>
        <v>4</v>
      </c>
    </row>
    <row r="1049" spans="7:18" x14ac:dyDescent="0.3">
      <c r="G1049" s="53"/>
      <c r="H1049" s="39" t="str">
        <f>'2_all_summary'!D1048</f>
        <v>Marine conservation in remote small island settings: Factors influencing marine protected area establishment in the Azores</v>
      </c>
      <c r="I1049" s="39" t="str">
        <f>'2_all_summary'!E1048</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v>
      </c>
      <c r="J1049" s="39">
        <f>IF(ISNUMBER(SEARCH("Yes",'2_all_summary'!$H1048)),IF(ISNUMBER(SEARCH("Yes",'2_all_summary'!M1048)),1,2),IF(ISNUMBER(SEARCH("No",'2_all_summary'!M1048)),4,3))</f>
        <v>4</v>
      </c>
      <c r="K1049" s="39">
        <f>IF(ISNUMBER(SEARCH("Yes",'2_all_summary'!$H1048)),IF(ISNUMBER(SEARCH("Yes",'2_all_summary'!N1048)),1,2),IF(ISNUMBER(SEARCH("No",'2_all_summary'!N1048)),4,3))</f>
        <v>4</v>
      </c>
      <c r="L1049" s="39">
        <f>IF(ISNUMBER(SEARCH("Yes",'2_all_summary'!$H1048)),IF(ISNUMBER(SEARCH("Yes",'2_all_summary'!O1048)),1,2),IF(ISNUMBER(SEARCH("No",'2_all_summary'!O1048)),4,3))</f>
        <v>4</v>
      </c>
      <c r="M1049" s="39">
        <f>IF(ISNUMBER(SEARCH("Yes",'2_all_summary'!$H1048)),IF(0&lt;'2_all_summary'!P1048,1,2),IF(0='2_all_summary'!P1048,4,3))</f>
        <v>4</v>
      </c>
      <c r="N1049" s="39">
        <f>IF(ISNUMBER(SEARCH("Yes",'2_all_summary'!$H1048)),IF(ISNUMBER(SEARCH("Yes",'2_all_summary'!Q1048)),1,2),IF(ISNUMBER(SEARCH("No",'2_all_summary'!Q1048)),4,3))</f>
        <v>4</v>
      </c>
      <c r="O1049" s="39">
        <f>IF(ISNUMBER(SEARCH("Yes",'2_all_summary'!$H1048)),IF(ISNUMBER(SEARCH("Yes",'2_all_summary'!R1048)),1,2),IF(ISNUMBER(SEARCH("No",'2_all_summary'!R1048)),4,3))</f>
        <v>4</v>
      </c>
      <c r="P1049" s="39">
        <f>IF(ISNUMBER(SEARCH("Yes",'2_all_summary'!$H1048)),IF(ISNUMBER(SEARCH("Yes",'2_all_summary'!S1048)),1,2),IF(ISNUMBER(SEARCH("No",'2_all_summary'!S1048)),4,3))</f>
        <v>4</v>
      </c>
      <c r="Q1049" s="39">
        <f>IF(ISNUMBER(SEARCH("Yes",'2_all_summary'!$H1048)),IF(0&lt;'2_all_summary'!T1048,1,2),IF(0='2_all_summary'!T1048,4,3))</f>
        <v>4</v>
      </c>
      <c r="R1049" s="39">
        <f>IF(ISNUMBER(SEARCH("Yes",'2_all_summary'!$H1048)),IF(ISNUMBER(SEARCH("Yes",'2_all_summary'!U1048)),1,2),IF(ISNUMBER(SEARCH("No",'2_all_summary'!U1048)),4,3))</f>
        <v>4</v>
      </c>
    </row>
    <row r="1050" spans="7:18" x14ac:dyDescent="0.3">
      <c r="G1050" s="53"/>
      <c r="H1050" s="39" t="str">
        <f>'2_all_summary'!D1049</f>
        <v>Evaluation of the â€œfishing down marine food webâ€ process in the north-west of Persian Gulf (Khuzestan Province) during the period of 2002â€“2011</v>
      </c>
      <c r="I1050" s="39" t="str">
        <f>'2_all_summary'!E1049</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v>
      </c>
      <c r="J1050" s="39">
        <f>IF(ISNUMBER(SEARCH("Yes",'2_all_summary'!$H1049)),IF(ISNUMBER(SEARCH("Yes",'2_all_summary'!M1049)),1,2),IF(ISNUMBER(SEARCH("No",'2_all_summary'!M1049)),4,3))</f>
        <v>4</v>
      </c>
      <c r="K1050" s="39">
        <f>IF(ISNUMBER(SEARCH("Yes",'2_all_summary'!$H1049)),IF(ISNUMBER(SEARCH("Yes",'2_all_summary'!N1049)),1,2),IF(ISNUMBER(SEARCH("No",'2_all_summary'!N1049)),4,3))</f>
        <v>4</v>
      </c>
      <c r="L1050" s="39">
        <f>IF(ISNUMBER(SEARCH("Yes",'2_all_summary'!$H1049)),IF(ISNUMBER(SEARCH("Yes",'2_all_summary'!O1049)),1,2),IF(ISNUMBER(SEARCH("No",'2_all_summary'!O1049)),4,3))</f>
        <v>4</v>
      </c>
      <c r="M1050" s="39">
        <f>IF(ISNUMBER(SEARCH("Yes",'2_all_summary'!$H1049)),IF(0&lt;'2_all_summary'!P1049,1,2),IF(0='2_all_summary'!P1049,4,3))</f>
        <v>4</v>
      </c>
      <c r="N1050" s="39">
        <f>IF(ISNUMBER(SEARCH("Yes",'2_all_summary'!$H1049)),IF(ISNUMBER(SEARCH("Yes",'2_all_summary'!Q1049)),1,2),IF(ISNUMBER(SEARCH("No",'2_all_summary'!Q1049)),4,3))</f>
        <v>4</v>
      </c>
      <c r="O1050" s="39">
        <f>IF(ISNUMBER(SEARCH("Yes",'2_all_summary'!$H1049)),IF(ISNUMBER(SEARCH("Yes",'2_all_summary'!R1049)),1,2),IF(ISNUMBER(SEARCH("No",'2_all_summary'!R1049)),4,3))</f>
        <v>4</v>
      </c>
      <c r="P1050" s="39">
        <f>IF(ISNUMBER(SEARCH("Yes",'2_all_summary'!$H1049)),IF(ISNUMBER(SEARCH("Yes",'2_all_summary'!S1049)),1,2),IF(ISNUMBER(SEARCH("No",'2_all_summary'!S1049)),4,3))</f>
        <v>4</v>
      </c>
      <c r="Q1050" s="39">
        <f>IF(ISNUMBER(SEARCH("Yes",'2_all_summary'!$H1049)),IF(0&lt;'2_all_summary'!T1049,1,2),IF(0='2_all_summary'!T1049,4,3))</f>
        <v>4</v>
      </c>
      <c r="R1050" s="39">
        <f>IF(ISNUMBER(SEARCH("Yes",'2_all_summary'!$H1049)),IF(ISNUMBER(SEARCH("Yes",'2_all_summary'!U1049)),1,2),IF(ISNUMBER(SEARCH("No",'2_all_summary'!U1049)),4,3))</f>
        <v>4</v>
      </c>
    </row>
    <row r="1051" spans="7:18" x14ac:dyDescent="0.3">
      <c r="G1051" s="53"/>
      <c r="H1051" s="39" t="str">
        <f>'2_all_summary'!D1050</f>
        <v>Care, not incarceration: exploring the carcerality of fisheries enforcement and potential decolonial futures in HawaiÊ»i</v>
      </c>
      <c r="I1051" s="39" t="str">
        <f>'2_all_summary'!E1050</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v>
      </c>
      <c r="J1051" s="39">
        <f>IF(ISNUMBER(SEARCH("Yes",'2_all_summary'!$H1050)),IF(ISNUMBER(SEARCH("Yes",'2_all_summary'!M1050)),1,2),IF(ISNUMBER(SEARCH("No",'2_all_summary'!M1050)),4,3))</f>
        <v>4</v>
      </c>
      <c r="K1051" s="39">
        <f>IF(ISNUMBER(SEARCH("Yes",'2_all_summary'!$H1050)),IF(ISNUMBER(SEARCH("Yes",'2_all_summary'!N1050)),1,2),IF(ISNUMBER(SEARCH("No",'2_all_summary'!N1050)),4,3))</f>
        <v>4</v>
      </c>
      <c r="L1051" s="39">
        <f>IF(ISNUMBER(SEARCH("Yes",'2_all_summary'!$H1050)),IF(ISNUMBER(SEARCH("Yes",'2_all_summary'!O1050)),1,2),IF(ISNUMBER(SEARCH("No",'2_all_summary'!O1050)),4,3))</f>
        <v>4</v>
      </c>
      <c r="M1051" s="39">
        <f>IF(ISNUMBER(SEARCH("Yes",'2_all_summary'!$H1050)),IF(0&lt;'2_all_summary'!P1050,1,2),IF(0='2_all_summary'!P1050,4,3))</f>
        <v>4</v>
      </c>
      <c r="N1051" s="39">
        <f>IF(ISNUMBER(SEARCH("Yes",'2_all_summary'!$H1050)),IF(ISNUMBER(SEARCH("Yes",'2_all_summary'!Q1050)),1,2),IF(ISNUMBER(SEARCH("No",'2_all_summary'!Q1050)),4,3))</f>
        <v>4</v>
      </c>
      <c r="O1051" s="39">
        <f>IF(ISNUMBER(SEARCH("Yes",'2_all_summary'!$H1050)),IF(ISNUMBER(SEARCH("Yes",'2_all_summary'!R1050)),1,2),IF(ISNUMBER(SEARCH("No",'2_all_summary'!R1050)),4,3))</f>
        <v>4</v>
      </c>
      <c r="P1051" s="39">
        <f>IF(ISNUMBER(SEARCH("Yes",'2_all_summary'!$H1050)),IF(ISNUMBER(SEARCH("Yes",'2_all_summary'!S1050)),1,2),IF(ISNUMBER(SEARCH("No",'2_all_summary'!S1050)),4,3))</f>
        <v>4</v>
      </c>
      <c r="Q1051" s="39">
        <f>IF(ISNUMBER(SEARCH("Yes",'2_all_summary'!$H1050)),IF(0&lt;'2_all_summary'!T1050,1,2),IF(0='2_all_summary'!T1050,4,3))</f>
        <v>4</v>
      </c>
      <c r="R1051" s="39">
        <f>IF(ISNUMBER(SEARCH("Yes",'2_all_summary'!$H1050)),IF(ISNUMBER(SEARCH("Yes",'2_all_summary'!U1050)),1,2),IF(ISNUMBER(SEARCH("No",'2_all_summary'!U1050)),4,3))</f>
        <v>4</v>
      </c>
    </row>
    <row r="1052" spans="7:18" x14ac:dyDescent="0.3">
      <c r="G1052" s="53"/>
      <c r="H1052" s="39" t="str">
        <f>'2_all_summary'!D1051</f>
        <v>The role of strong-tie social networks in mediating food security of fish resources by a traditional riverine community in the Brazilian Amazon</v>
      </c>
      <c r="I1052" s="39" t="str">
        <f>'2_all_summary'!E1051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v>
      </c>
      <c r="J1052" s="39">
        <f>IF(ISNUMBER(SEARCH("Yes",'2_all_summary'!$H1051)),IF(ISNUMBER(SEARCH("Yes",'2_all_summary'!M1051)),1,2),IF(ISNUMBER(SEARCH("No",'2_all_summary'!M1051)),4,3))</f>
        <v>4</v>
      </c>
      <c r="K1052" s="39">
        <f>IF(ISNUMBER(SEARCH("Yes",'2_all_summary'!$H1051)),IF(ISNUMBER(SEARCH("Yes",'2_all_summary'!N1051)),1,2),IF(ISNUMBER(SEARCH("No",'2_all_summary'!N1051)),4,3))</f>
        <v>4</v>
      </c>
      <c r="L1052" s="39">
        <f>IF(ISNUMBER(SEARCH("Yes",'2_all_summary'!$H1051)),IF(ISNUMBER(SEARCH("Yes",'2_all_summary'!O1051)),1,2),IF(ISNUMBER(SEARCH("No",'2_all_summary'!O1051)),4,3))</f>
        <v>4</v>
      </c>
      <c r="M1052" s="39">
        <f>IF(ISNUMBER(SEARCH("Yes",'2_all_summary'!$H1051)),IF(0&lt;'2_all_summary'!P1051,1,2),IF(0='2_all_summary'!P1051,4,3))</f>
        <v>4</v>
      </c>
      <c r="N1052" s="39">
        <f>IF(ISNUMBER(SEARCH("Yes",'2_all_summary'!$H1051)),IF(ISNUMBER(SEARCH("Yes",'2_all_summary'!Q1051)),1,2),IF(ISNUMBER(SEARCH("No",'2_all_summary'!Q1051)),4,3))</f>
        <v>4</v>
      </c>
      <c r="O1052" s="39">
        <f>IF(ISNUMBER(SEARCH("Yes",'2_all_summary'!$H1051)),IF(ISNUMBER(SEARCH("Yes",'2_all_summary'!R1051)),1,2),IF(ISNUMBER(SEARCH("No",'2_all_summary'!R1051)),4,3))</f>
        <v>4</v>
      </c>
      <c r="P1052" s="39">
        <f>IF(ISNUMBER(SEARCH("Yes",'2_all_summary'!$H1051)),IF(ISNUMBER(SEARCH("Yes",'2_all_summary'!S1051)),1,2),IF(ISNUMBER(SEARCH("No",'2_all_summary'!S1051)),4,3))</f>
        <v>4</v>
      </c>
      <c r="Q1052" s="39">
        <f>IF(ISNUMBER(SEARCH("Yes",'2_all_summary'!$H1051)),IF(0&lt;'2_all_summary'!T1051,1,2),IF(0='2_all_summary'!T1051,4,3))</f>
        <v>4</v>
      </c>
      <c r="R1052" s="39">
        <f>IF(ISNUMBER(SEARCH("Yes",'2_all_summary'!$H1051)),IF(ISNUMBER(SEARCH("Yes",'2_all_summary'!U1051)),1,2),IF(ISNUMBER(SEARCH("No",'2_all_summary'!U1051)),4,3))</f>
        <v>4</v>
      </c>
    </row>
    <row r="1053" spans="7:18" x14ac:dyDescent="0.3">
      <c r="G1053" s="53"/>
      <c r="H1053" s="39" t="str">
        <f>'2_all_summary'!D1052</f>
        <v>Prevention of conflicts between klaipeda seaport and local communities based on eco-innovations [Ekoinovacijos kaip visuomenÄ—s - KlaipÄ—dos jÅ«rÅ³ uosto konfliktÅ³ prevencijos priemonÄ—]</v>
      </c>
      <c r="I1053" s="39" t="str">
        <f>'2_all_summary'!E1052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v>
      </c>
      <c r="J1053" s="39">
        <f>IF(ISNUMBER(SEARCH("Yes",'2_all_summary'!$H1052)),IF(ISNUMBER(SEARCH("Yes",'2_all_summary'!M1052)),1,2),IF(ISNUMBER(SEARCH("No",'2_all_summary'!M1052)),4,3))</f>
        <v>4</v>
      </c>
      <c r="K1053" s="39">
        <f>IF(ISNUMBER(SEARCH("Yes",'2_all_summary'!$H1052)),IF(ISNUMBER(SEARCH("Yes",'2_all_summary'!N1052)),1,2),IF(ISNUMBER(SEARCH("No",'2_all_summary'!N1052)),4,3))</f>
        <v>4</v>
      </c>
      <c r="L1053" s="39">
        <f>IF(ISNUMBER(SEARCH("Yes",'2_all_summary'!$H1052)),IF(ISNUMBER(SEARCH("Yes",'2_all_summary'!O1052)),1,2),IF(ISNUMBER(SEARCH("No",'2_all_summary'!O1052)),4,3))</f>
        <v>4</v>
      </c>
      <c r="M1053" s="39">
        <f>IF(ISNUMBER(SEARCH("Yes",'2_all_summary'!$H1052)),IF(0&lt;'2_all_summary'!P1052,1,2),IF(0='2_all_summary'!P1052,4,3))</f>
        <v>4</v>
      </c>
      <c r="N1053" s="39">
        <f>IF(ISNUMBER(SEARCH("Yes",'2_all_summary'!$H1052)),IF(ISNUMBER(SEARCH("Yes",'2_all_summary'!Q1052)),1,2),IF(ISNUMBER(SEARCH("No",'2_all_summary'!Q1052)),4,3))</f>
        <v>4</v>
      </c>
      <c r="O1053" s="39">
        <f>IF(ISNUMBER(SEARCH("Yes",'2_all_summary'!$H1052)),IF(ISNUMBER(SEARCH("Yes",'2_all_summary'!R1052)),1,2),IF(ISNUMBER(SEARCH("No",'2_all_summary'!R1052)),4,3))</f>
        <v>4</v>
      </c>
      <c r="P1053" s="39">
        <f>IF(ISNUMBER(SEARCH("Yes",'2_all_summary'!$H1052)),IF(ISNUMBER(SEARCH("Yes",'2_all_summary'!S1052)),1,2),IF(ISNUMBER(SEARCH("No",'2_all_summary'!S1052)),4,3))</f>
        <v>4</v>
      </c>
      <c r="Q1053" s="39">
        <f>IF(ISNUMBER(SEARCH("Yes",'2_all_summary'!$H1052)),IF(0&lt;'2_all_summary'!T1052,1,2),IF(0='2_all_summary'!T1052,4,3))</f>
        <v>4</v>
      </c>
      <c r="R1053" s="39">
        <f>IF(ISNUMBER(SEARCH("Yes",'2_all_summary'!$H1052)),IF(ISNUMBER(SEARCH("Yes",'2_all_summary'!U1052)),1,2),IF(ISNUMBER(SEARCH("No",'2_all_summary'!U1052)),4,3))</f>
        <v>4</v>
      </c>
    </row>
    <row r="1054" spans="7:18" x14ac:dyDescent="0.3">
      <c r="G1054" s="53"/>
      <c r="H1054" s="39" t="str">
        <f>'2_all_summary'!D1053</f>
        <v>Multiscale relationships between Great Lakes nearshore fish communities and anthropogenic shoreline factors</v>
      </c>
      <c r="I1054" s="39" t="str">
        <f>'2_all_summary'!E1053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v>
      </c>
      <c r="J1054" s="39">
        <f>IF(ISNUMBER(SEARCH("Yes",'2_all_summary'!$H1053)),IF(ISNUMBER(SEARCH("Yes",'2_all_summary'!M1053)),1,2),IF(ISNUMBER(SEARCH("No",'2_all_summary'!M1053)),4,3))</f>
        <v>4</v>
      </c>
      <c r="K1054" s="39">
        <f>IF(ISNUMBER(SEARCH("Yes",'2_all_summary'!$H1053)),IF(ISNUMBER(SEARCH("Yes",'2_all_summary'!N1053)),1,2),IF(ISNUMBER(SEARCH("No",'2_all_summary'!N1053)),4,3))</f>
        <v>4</v>
      </c>
      <c r="L1054" s="39">
        <f>IF(ISNUMBER(SEARCH("Yes",'2_all_summary'!$H1053)),IF(ISNUMBER(SEARCH("Yes",'2_all_summary'!O1053)),1,2),IF(ISNUMBER(SEARCH("No",'2_all_summary'!O1053)),4,3))</f>
        <v>4</v>
      </c>
      <c r="M1054" s="39">
        <f>IF(ISNUMBER(SEARCH("Yes",'2_all_summary'!$H1053)),IF(0&lt;'2_all_summary'!P1053,1,2),IF(0='2_all_summary'!P1053,4,3))</f>
        <v>4</v>
      </c>
      <c r="N1054" s="39">
        <f>IF(ISNUMBER(SEARCH("Yes",'2_all_summary'!$H1053)),IF(ISNUMBER(SEARCH("Yes",'2_all_summary'!Q1053)),1,2),IF(ISNUMBER(SEARCH("No",'2_all_summary'!Q1053)),4,3))</f>
        <v>4</v>
      </c>
      <c r="O1054" s="39">
        <f>IF(ISNUMBER(SEARCH("Yes",'2_all_summary'!$H1053)),IF(ISNUMBER(SEARCH("Yes",'2_all_summary'!R1053)),1,2),IF(ISNUMBER(SEARCH("No",'2_all_summary'!R1053)),4,3))</f>
        <v>4</v>
      </c>
      <c r="P1054" s="39">
        <f>IF(ISNUMBER(SEARCH("Yes",'2_all_summary'!$H1053)),IF(ISNUMBER(SEARCH("Yes",'2_all_summary'!S1053)),1,2),IF(ISNUMBER(SEARCH("No",'2_all_summary'!S1053)),4,3))</f>
        <v>4</v>
      </c>
      <c r="Q1054" s="39">
        <f>IF(ISNUMBER(SEARCH("Yes",'2_all_summary'!$H1053)),IF(0&lt;'2_all_summary'!T1053,1,2),IF(0='2_all_summary'!T1053,4,3))</f>
        <v>4</v>
      </c>
      <c r="R1054" s="39">
        <f>IF(ISNUMBER(SEARCH("Yes",'2_all_summary'!$H1053)),IF(ISNUMBER(SEARCH("Yes",'2_all_summary'!U1053)),1,2),IF(ISNUMBER(SEARCH("No",'2_all_summary'!U1053)),4,3))</f>
        <v>4</v>
      </c>
    </row>
    <row r="1055" spans="7:18" x14ac:dyDescent="0.3">
      <c r="G1055" s="53"/>
      <c r="H1055" s="39" t="str">
        <f>'2_all_summary'!D1054</f>
        <v>Linking livelihoods to improved biodiversity conservation through sustainable integrated coastal management and community based dive tourism : Oslob Whale Sharks</v>
      </c>
      <c r="I1055" s="39" t="str">
        <f>'2_all_summary'!E1054</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v>
      </c>
      <c r="J1055" s="39">
        <f>IF(ISNUMBER(SEARCH("Yes",'2_all_summary'!$H1054)),IF(ISNUMBER(SEARCH("Yes",'2_all_summary'!M1054)),1,2),IF(ISNUMBER(SEARCH("No",'2_all_summary'!M1054)),4,3))</f>
        <v>4</v>
      </c>
      <c r="K1055" s="39">
        <f>IF(ISNUMBER(SEARCH("Yes",'2_all_summary'!$H1054)),IF(ISNUMBER(SEARCH("Yes",'2_all_summary'!N1054)),1,2),IF(ISNUMBER(SEARCH("No",'2_all_summary'!N1054)),4,3))</f>
        <v>4</v>
      </c>
      <c r="L1055" s="39">
        <f>IF(ISNUMBER(SEARCH("Yes",'2_all_summary'!$H1054)),IF(ISNUMBER(SEARCH("Yes",'2_all_summary'!O1054)),1,2),IF(ISNUMBER(SEARCH("No",'2_all_summary'!O1054)),4,3))</f>
        <v>4</v>
      </c>
      <c r="M1055" s="39">
        <f>IF(ISNUMBER(SEARCH("Yes",'2_all_summary'!$H1054)),IF(0&lt;'2_all_summary'!P1054,1,2),IF(0='2_all_summary'!P1054,4,3))</f>
        <v>4</v>
      </c>
      <c r="N1055" s="39">
        <f>IF(ISNUMBER(SEARCH("Yes",'2_all_summary'!$H1054)),IF(ISNUMBER(SEARCH("Yes",'2_all_summary'!Q1054)),1,2),IF(ISNUMBER(SEARCH("No",'2_all_summary'!Q1054)),4,3))</f>
        <v>4</v>
      </c>
      <c r="O1055" s="39">
        <f>IF(ISNUMBER(SEARCH("Yes",'2_all_summary'!$H1054)),IF(ISNUMBER(SEARCH("Yes",'2_all_summary'!R1054)),1,2),IF(ISNUMBER(SEARCH("No",'2_all_summary'!R1054)),4,3))</f>
        <v>4</v>
      </c>
      <c r="P1055" s="39">
        <f>IF(ISNUMBER(SEARCH("Yes",'2_all_summary'!$H1054)),IF(ISNUMBER(SEARCH("Yes",'2_all_summary'!S1054)),1,2),IF(ISNUMBER(SEARCH("No",'2_all_summary'!S1054)),4,3))</f>
        <v>4</v>
      </c>
      <c r="Q1055" s="39">
        <f>IF(ISNUMBER(SEARCH("Yes",'2_all_summary'!$H1054)),IF(0&lt;'2_all_summary'!T1054,1,2),IF(0='2_all_summary'!T1054,4,3))</f>
        <v>4</v>
      </c>
      <c r="R1055" s="39">
        <f>IF(ISNUMBER(SEARCH("Yes",'2_all_summary'!$H1054)),IF(ISNUMBER(SEARCH("Yes",'2_all_summary'!U1054)),1,2),IF(ISNUMBER(SEARCH("No",'2_all_summary'!U1054)),4,3))</f>
        <v>4</v>
      </c>
    </row>
    <row r="1056" spans="7:18" x14ac:dyDescent="0.3">
      <c r="G1056" s="53"/>
      <c r="H1056" s="39" t="str">
        <f>'2_all_summary'!D1055</f>
        <v>Strengthening post-hoc analysis of community-based fisheries management through the social-ecological systems framework</v>
      </c>
      <c r="I1056" s="39" t="str">
        <f>'2_all_summary'!E1055</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v>
      </c>
      <c r="J1056" s="39">
        <f>IF(ISNUMBER(SEARCH("Yes",'2_all_summary'!$H1055)),IF(ISNUMBER(SEARCH("Yes",'2_all_summary'!M1055)),1,2),IF(ISNUMBER(SEARCH("No",'2_all_summary'!M1055)),4,3))</f>
        <v>1</v>
      </c>
      <c r="K1056" s="39">
        <f>IF(ISNUMBER(SEARCH("Yes",'2_all_summary'!$H1055)),IF(ISNUMBER(SEARCH("Yes",'2_all_summary'!N1055)),1,2),IF(ISNUMBER(SEARCH("No",'2_all_summary'!N1055)),4,3))</f>
        <v>1</v>
      </c>
      <c r="L1056" s="39">
        <f>IF(ISNUMBER(SEARCH("Yes",'2_all_summary'!$H1055)),IF(ISNUMBER(SEARCH("Yes",'2_all_summary'!O1055)),1,2),IF(ISNUMBER(SEARCH("No",'2_all_summary'!O1055)),4,3))</f>
        <v>1</v>
      </c>
      <c r="M1056" s="39">
        <f>IF(ISNUMBER(SEARCH("Yes",'2_all_summary'!$H1055)),IF(0&lt;'2_all_summary'!P1055,1,2),IF(0='2_all_summary'!P1055,4,3))</f>
        <v>1</v>
      </c>
      <c r="N1056" s="39">
        <f>IF(ISNUMBER(SEARCH("Yes",'2_all_summary'!$H1055)),IF(ISNUMBER(SEARCH("Yes",'2_all_summary'!Q1055)),1,2),IF(ISNUMBER(SEARCH("No",'2_all_summary'!Q1055)),4,3))</f>
        <v>1</v>
      </c>
      <c r="O1056" s="39">
        <f>IF(ISNUMBER(SEARCH("Yes",'2_all_summary'!$H1055)),IF(ISNUMBER(SEARCH("Yes",'2_all_summary'!R1055)),1,2),IF(ISNUMBER(SEARCH("No",'2_all_summary'!R1055)),4,3))</f>
        <v>1</v>
      </c>
      <c r="P1056" s="39">
        <f>IF(ISNUMBER(SEARCH("Yes",'2_all_summary'!$H1055)),IF(ISNUMBER(SEARCH("Yes",'2_all_summary'!S1055)),1,2),IF(ISNUMBER(SEARCH("No",'2_all_summary'!S1055)),4,3))</f>
        <v>1</v>
      </c>
      <c r="Q1056" s="39">
        <f>IF(ISNUMBER(SEARCH("Yes",'2_all_summary'!$H1055)),IF(0&lt;'2_all_summary'!T1055,1,2),IF(0='2_all_summary'!T1055,4,3))</f>
        <v>1</v>
      </c>
      <c r="R1056" s="39">
        <f>IF(ISNUMBER(SEARCH("Yes",'2_all_summary'!$H1055)),IF(ISNUMBER(SEARCH("Yes",'2_all_summary'!U1055)),1,2),IF(ISNUMBER(SEARCH("No",'2_all_summary'!U1055)),4,3))</f>
        <v>1</v>
      </c>
    </row>
    <row r="1057" spans="7:18" x14ac:dyDescent="0.3">
      <c r="G1057" s="53"/>
      <c r="H1057" s="39" t="str">
        <f>'2_all_summary'!D1056</f>
        <v>Oil, floods, and fish: The social role of environmental scientists</v>
      </c>
      <c r="I1057" s="39" t="str">
        <f>'2_all_summary'!E1056</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v>
      </c>
      <c r="J1057" s="39">
        <f>IF(ISNUMBER(SEARCH("Yes",'2_all_summary'!$H1056)),IF(ISNUMBER(SEARCH("Yes",'2_all_summary'!M1056)),1,2),IF(ISNUMBER(SEARCH("No",'2_all_summary'!M1056)),4,3))</f>
        <v>4</v>
      </c>
      <c r="K1057" s="39">
        <f>IF(ISNUMBER(SEARCH("Yes",'2_all_summary'!$H1056)),IF(ISNUMBER(SEARCH("Yes",'2_all_summary'!N1056)),1,2),IF(ISNUMBER(SEARCH("No",'2_all_summary'!N1056)),4,3))</f>
        <v>4</v>
      </c>
      <c r="L1057" s="39">
        <f>IF(ISNUMBER(SEARCH("Yes",'2_all_summary'!$H1056)),IF(ISNUMBER(SEARCH("Yes",'2_all_summary'!O1056)),1,2),IF(ISNUMBER(SEARCH("No",'2_all_summary'!O1056)),4,3))</f>
        <v>4</v>
      </c>
      <c r="M1057" s="39">
        <f>IF(ISNUMBER(SEARCH("Yes",'2_all_summary'!$H1056)),IF(0&lt;'2_all_summary'!P1056,1,2),IF(0='2_all_summary'!P1056,4,3))</f>
        <v>4</v>
      </c>
      <c r="N1057" s="39">
        <f>IF(ISNUMBER(SEARCH("Yes",'2_all_summary'!$H1056)),IF(ISNUMBER(SEARCH("Yes",'2_all_summary'!Q1056)),1,2),IF(ISNUMBER(SEARCH("No",'2_all_summary'!Q1056)),4,3))</f>
        <v>4</v>
      </c>
      <c r="O1057" s="39">
        <f>IF(ISNUMBER(SEARCH("Yes",'2_all_summary'!$H1056)),IF(ISNUMBER(SEARCH("Yes",'2_all_summary'!R1056)),1,2),IF(ISNUMBER(SEARCH("No",'2_all_summary'!R1056)),4,3))</f>
        <v>4</v>
      </c>
      <c r="P1057" s="39">
        <f>IF(ISNUMBER(SEARCH("Yes",'2_all_summary'!$H1056)),IF(ISNUMBER(SEARCH("Yes",'2_all_summary'!S1056)),1,2),IF(ISNUMBER(SEARCH("No",'2_all_summary'!S1056)),4,3))</f>
        <v>4</v>
      </c>
      <c r="Q1057" s="39">
        <f>IF(ISNUMBER(SEARCH("Yes",'2_all_summary'!$H1056)),IF(0&lt;'2_all_summary'!T1056,1,2),IF(0='2_all_summary'!T1056,4,3))</f>
        <v>4</v>
      </c>
      <c r="R1057" s="39">
        <f>IF(ISNUMBER(SEARCH("Yes",'2_all_summary'!$H1056)),IF(ISNUMBER(SEARCH("Yes",'2_all_summary'!U1056)),1,2),IF(ISNUMBER(SEARCH("No",'2_all_summary'!U1056)),4,3))</f>
        <v>4</v>
      </c>
    </row>
    <row r="1058" spans="7:18" x14ac:dyDescent="0.3">
      <c r="G1058" s="53"/>
      <c r="H1058" s="39" t="str">
        <f>'2_all_summary'!D1057</f>
        <v>A 'Farmer /Fisherperson and Allied Community Medical' - a quality-improvement template of care in primary care</v>
      </c>
      <c r="I1058" s="39" t="str">
        <f>'2_all_summary'!E1057</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1058" s="39">
        <f>IF(ISNUMBER(SEARCH("Yes",'2_all_summary'!$H1057)),IF(ISNUMBER(SEARCH("Yes",'2_all_summary'!M1057)),1,2),IF(ISNUMBER(SEARCH("No",'2_all_summary'!M1057)),4,3))</f>
        <v>4</v>
      </c>
      <c r="K1058" s="39">
        <f>IF(ISNUMBER(SEARCH("Yes",'2_all_summary'!$H1057)),IF(ISNUMBER(SEARCH("Yes",'2_all_summary'!N1057)),1,2),IF(ISNUMBER(SEARCH("No",'2_all_summary'!N1057)),4,3))</f>
        <v>4</v>
      </c>
      <c r="L1058" s="39">
        <f>IF(ISNUMBER(SEARCH("Yes",'2_all_summary'!$H1057)),IF(ISNUMBER(SEARCH("Yes",'2_all_summary'!O1057)),1,2),IF(ISNUMBER(SEARCH("No",'2_all_summary'!O1057)),4,3))</f>
        <v>4</v>
      </c>
      <c r="M1058" s="39">
        <f>IF(ISNUMBER(SEARCH("Yes",'2_all_summary'!$H1057)),IF(0&lt;'2_all_summary'!P1057,1,2),IF(0='2_all_summary'!P1057,4,3))</f>
        <v>4</v>
      </c>
      <c r="N1058" s="39">
        <f>IF(ISNUMBER(SEARCH("Yes",'2_all_summary'!$H1057)),IF(ISNUMBER(SEARCH("Yes",'2_all_summary'!Q1057)),1,2),IF(ISNUMBER(SEARCH("No",'2_all_summary'!Q1057)),4,3))</f>
        <v>4</v>
      </c>
      <c r="O1058" s="39">
        <f>IF(ISNUMBER(SEARCH("Yes",'2_all_summary'!$H1057)),IF(ISNUMBER(SEARCH("Yes",'2_all_summary'!R1057)),1,2),IF(ISNUMBER(SEARCH("No",'2_all_summary'!R1057)),4,3))</f>
        <v>4</v>
      </c>
      <c r="P1058" s="39">
        <f>IF(ISNUMBER(SEARCH("Yes",'2_all_summary'!$H1057)),IF(ISNUMBER(SEARCH("Yes",'2_all_summary'!S1057)),1,2),IF(ISNUMBER(SEARCH("No",'2_all_summary'!S1057)),4,3))</f>
        <v>4</v>
      </c>
      <c r="Q1058" s="39">
        <f>IF(ISNUMBER(SEARCH("Yes",'2_all_summary'!$H1057)),IF(0&lt;'2_all_summary'!T1057,1,2),IF(0='2_all_summary'!T1057,4,3))</f>
        <v>4</v>
      </c>
      <c r="R1058" s="39">
        <f>IF(ISNUMBER(SEARCH("Yes",'2_all_summary'!$H1057)),IF(ISNUMBER(SEARCH("Yes",'2_all_summary'!U1057)),1,2),IF(ISNUMBER(SEARCH("No",'2_all_summary'!U1057)),4,3))</f>
        <v>4</v>
      </c>
    </row>
    <row r="1059" spans="7:18" x14ac:dyDescent="0.3">
      <c r="G1059" s="53"/>
      <c r="H1059" s="39" t="str">
        <f>'2_all_summary'!D1058</f>
        <v>A method to assess the sensitivity of sedimentary communities to fishing activities</v>
      </c>
      <c r="I1059" s="39" t="str">
        <f>'2_all_summary'!E1058</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v>
      </c>
      <c r="J1059" s="39">
        <f>IF(ISNUMBER(SEARCH("Yes",'2_all_summary'!$H1058)),IF(ISNUMBER(SEARCH("Yes",'2_all_summary'!M1058)),1,2),IF(ISNUMBER(SEARCH("No",'2_all_summary'!M1058)),4,3))</f>
        <v>4</v>
      </c>
      <c r="K1059" s="39">
        <f>IF(ISNUMBER(SEARCH("Yes",'2_all_summary'!$H1058)),IF(ISNUMBER(SEARCH("Yes",'2_all_summary'!N1058)),1,2),IF(ISNUMBER(SEARCH("No",'2_all_summary'!N1058)),4,3))</f>
        <v>4</v>
      </c>
      <c r="L1059" s="39">
        <f>IF(ISNUMBER(SEARCH("Yes",'2_all_summary'!$H1058)),IF(ISNUMBER(SEARCH("Yes",'2_all_summary'!O1058)),1,2),IF(ISNUMBER(SEARCH("No",'2_all_summary'!O1058)),4,3))</f>
        <v>4</v>
      </c>
      <c r="M1059" s="39">
        <f>IF(ISNUMBER(SEARCH("Yes",'2_all_summary'!$H1058)),IF(0&lt;'2_all_summary'!P1058,1,2),IF(0='2_all_summary'!P1058,4,3))</f>
        <v>4</v>
      </c>
      <c r="N1059" s="39">
        <f>IF(ISNUMBER(SEARCH("Yes",'2_all_summary'!$H1058)),IF(ISNUMBER(SEARCH("Yes",'2_all_summary'!Q1058)),1,2),IF(ISNUMBER(SEARCH("No",'2_all_summary'!Q1058)),4,3))</f>
        <v>4</v>
      </c>
      <c r="O1059" s="39">
        <f>IF(ISNUMBER(SEARCH("Yes",'2_all_summary'!$H1058)),IF(ISNUMBER(SEARCH("Yes",'2_all_summary'!R1058)),1,2),IF(ISNUMBER(SEARCH("No",'2_all_summary'!R1058)),4,3))</f>
        <v>4</v>
      </c>
      <c r="P1059" s="39">
        <f>IF(ISNUMBER(SEARCH("Yes",'2_all_summary'!$H1058)),IF(ISNUMBER(SEARCH("Yes",'2_all_summary'!S1058)),1,2),IF(ISNUMBER(SEARCH("No",'2_all_summary'!S1058)),4,3))</f>
        <v>4</v>
      </c>
      <c r="Q1059" s="39">
        <f>IF(ISNUMBER(SEARCH("Yes",'2_all_summary'!$H1058)),IF(0&lt;'2_all_summary'!T1058,1,2),IF(0='2_all_summary'!T1058,4,3))</f>
        <v>4</v>
      </c>
      <c r="R1059" s="39">
        <f>IF(ISNUMBER(SEARCH("Yes",'2_all_summary'!$H1058)),IF(ISNUMBER(SEARCH("Yes",'2_all_summary'!U1058)),1,2),IF(ISNUMBER(SEARCH("No",'2_all_summary'!U1058)),4,3))</f>
        <v>4</v>
      </c>
    </row>
    <row r="1060" spans="7:18" x14ac:dyDescent="0.3">
      <c r="G1060" s="53"/>
      <c r="H1060" s="39" t="str">
        <f>'2_all_summary'!D1059</f>
        <v>Legal approaches to MPA governance in Indo-Pacific small island states: A focus on public participation</v>
      </c>
      <c r="I1060" s="39" t="str">
        <f>'2_all_summary'!E1059</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v>
      </c>
      <c r="J1060" s="39">
        <f>IF(ISNUMBER(SEARCH("Yes",'2_all_summary'!$H1059)),IF(ISNUMBER(SEARCH("Yes",'2_all_summary'!M1059)),1,2),IF(ISNUMBER(SEARCH("No",'2_all_summary'!M1059)),4,3))</f>
        <v>1</v>
      </c>
      <c r="K1060" s="39">
        <f>IF(ISNUMBER(SEARCH("Yes",'2_all_summary'!$H1059)),IF(ISNUMBER(SEARCH("Yes",'2_all_summary'!N1059)),1,2),IF(ISNUMBER(SEARCH("No",'2_all_summary'!N1059)),4,3))</f>
        <v>1</v>
      </c>
      <c r="L1060" s="39">
        <f>IF(ISNUMBER(SEARCH("Yes",'2_all_summary'!$H1059)),IF(ISNUMBER(SEARCH("Yes",'2_all_summary'!O1059)),1,2),IF(ISNUMBER(SEARCH("No",'2_all_summary'!O1059)),4,3))</f>
        <v>1</v>
      </c>
      <c r="M1060" s="39">
        <f>IF(ISNUMBER(SEARCH("Yes",'2_all_summary'!$H1059)),IF(0&lt;'2_all_summary'!P1059,1,2),IF(0='2_all_summary'!P1059,4,3))</f>
        <v>1</v>
      </c>
      <c r="N1060" s="39">
        <f>IF(ISNUMBER(SEARCH("Yes",'2_all_summary'!$H1059)),IF(ISNUMBER(SEARCH("Yes",'2_all_summary'!Q1059)),1,2),IF(ISNUMBER(SEARCH("No",'2_all_summary'!Q1059)),4,3))</f>
        <v>1</v>
      </c>
      <c r="O1060" s="39">
        <f>IF(ISNUMBER(SEARCH("Yes",'2_all_summary'!$H1059)),IF(ISNUMBER(SEARCH("Yes",'2_all_summary'!R1059)),1,2),IF(ISNUMBER(SEARCH("No",'2_all_summary'!R1059)),4,3))</f>
        <v>1</v>
      </c>
      <c r="P1060" s="39">
        <f>IF(ISNUMBER(SEARCH("Yes",'2_all_summary'!$H1059)),IF(ISNUMBER(SEARCH("Yes",'2_all_summary'!S1059)),1,2),IF(ISNUMBER(SEARCH("No",'2_all_summary'!S1059)),4,3))</f>
        <v>1</v>
      </c>
      <c r="Q1060" s="39">
        <f>IF(ISNUMBER(SEARCH("Yes",'2_all_summary'!$H1059)),IF(0&lt;'2_all_summary'!T1059,1,2),IF(0='2_all_summary'!T1059,4,3))</f>
        <v>1</v>
      </c>
      <c r="R1060" s="39">
        <f>IF(ISNUMBER(SEARCH("Yes",'2_all_summary'!$H1059)),IF(ISNUMBER(SEARCH("Yes",'2_all_summary'!U1059)),1,2),IF(ISNUMBER(SEARCH("No",'2_all_summary'!U1059)),4,3))</f>
        <v>1</v>
      </c>
    </row>
    <row r="1061" spans="7:18" x14ac:dyDescent="0.3">
      <c r="G1061" s="53"/>
      <c r="H1061" s="39" t="str">
        <f>'2_all_summary'!D1060</f>
        <v>Economic and management benefits from the coordination of capture and culture fisheries: The case of prince william sound pink salmon</v>
      </c>
      <c r="I1061" s="39" t="str">
        <f>'2_all_summary'!E1060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v>
      </c>
      <c r="J1061" s="39">
        <f>IF(ISNUMBER(SEARCH("Yes",'2_all_summary'!$H1060)),IF(ISNUMBER(SEARCH("Yes",'2_all_summary'!M1060)),1,2),IF(ISNUMBER(SEARCH("No",'2_all_summary'!M1060)),4,3))</f>
        <v>4</v>
      </c>
      <c r="K1061" s="39">
        <f>IF(ISNUMBER(SEARCH("Yes",'2_all_summary'!$H1060)),IF(ISNUMBER(SEARCH("Yes",'2_all_summary'!N1060)),1,2),IF(ISNUMBER(SEARCH("No",'2_all_summary'!N1060)),4,3))</f>
        <v>4</v>
      </c>
      <c r="L1061" s="39">
        <f>IF(ISNUMBER(SEARCH("Yes",'2_all_summary'!$H1060)),IF(ISNUMBER(SEARCH("Yes",'2_all_summary'!O1060)),1,2),IF(ISNUMBER(SEARCH("No",'2_all_summary'!O1060)),4,3))</f>
        <v>4</v>
      </c>
      <c r="M1061" s="39">
        <f>IF(ISNUMBER(SEARCH("Yes",'2_all_summary'!$H1060)),IF(0&lt;'2_all_summary'!P1060,1,2),IF(0='2_all_summary'!P1060,4,3))</f>
        <v>4</v>
      </c>
      <c r="N1061" s="39">
        <f>IF(ISNUMBER(SEARCH("Yes",'2_all_summary'!$H1060)),IF(ISNUMBER(SEARCH("Yes",'2_all_summary'!Q1060)),1,2),IF(ISNUMBER(SEARCH("No",'2_all_summary'!Q1060)),4,3))</f>
        <v>4</v>
      </c>
      <c r="O1061" s="39">
        <f>IF(ISNUMBER(SEARCH("Yes",'2_all_summary'!$H1060)),IF(ISNUMBER(SEARCH("Yes",'2_all_summary'!R1060)),1,2),IF(ISNUMBER(SEARCH("No",'2_all_summary'!R1060)),4,3))</f>
        <v>4</v>
      </c>
      <c r="P1061" s="39">
        <f>IF(ISNUMBER(SEARCH("Yes",'2_all_summary'!$H1060)),IF(ISNUMBER(SEARCH("Yes",'2_all_summary'!S1060)),1,2),IF(ISNUMBER(SEARCH("No",'2_all_summary'!S1060)),4,3))</f>
        <v>4</v>
      </c>
      <c r="Q1061" s="39">
        <f>IF(ISNUMBER(SEARCH("Yes",'2_all_summary'!$H1060)),IF(0&lt;'2_all_summary'!T1060,1,2),IF(0='2_all_summary'!T1060,4,3))</f>
        <v>4</v>
      </c>
      <c r="R1061" s="39">
        <f>IF(ISNUMBER(SEARCH("Yes",'2_all_summary'!$H1060)),IF(ISNUMBER(SEARCH("Yes",'2_all_summary'!U1060)),1,2),IF(ISNUMBER(SEARCH("No",'2_all_summary'!U1060)),4,3))</f>
        <v>4</v>
      </c>
    </row>
    <row r="1062" spans="7:18" x14ac:dyDescent="0.3">
      <c r="G1062" s="53"/>
      <c r="H1062" s="39" t="str">
        <f>'2_all_summary'!D1061</f>
        <v>Designing effective reserve networks for nonequilibrium metacommunities</v>
      </c>
      <c r="I1062" s="39" t="str">
        <f>'2_all_summary'!E1061</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v>
      </c>
      <c r="J1062" s="39">
        <f>IF(ISNUMBER(SEARCH("Yes",'2_all_summary'!$H1061)),IF(ISNUMBER(SEARCH("Yes",'2_all_summary'!M1061)),1,2),IF(ISNUMBER(SEARCH("No",'2_all_summary'!M1061)),4,3))</f>
        <v>4</v>
      </c>
      <c r="K1062" s="39">
        <f>IF(ISNUMBER(SEARCH("Yes",'2_all_summary'!$H1061)),IF(ISNUMBER(SEARCH("Yes",'2_all_summary'!N1061)),1,2),IF(ISNUMBER(SEARCH("No",'2_all_summary'!N1061)),4,3))</f>
        <v>4</v>
      </c>
      <c r="L1062" s="39">
        <f>IF(ISNUMBER(SEARCH("Yes",'2_all_summary'!$H1061)),IF(ISNUMBER(SEARCH("Yes",'2_all_summary'!O1061)),1,2),IF(ISNUMBER(SEARCH("No",'2_all_summary'!O1061)),4,3))</f>
        <v>4</v>
      </c>
      <c r="M1062" s="39">
        <f>IF(ISNUMBER(SEARCH("Yes",'2_all_summary'!$H1061)),IF(0&lt;'2_all_summary'!P1061,1,2),IF(0='2_all_summary'!P1061,4,3))</f>
        <v>4</v>
      </c>
      <c r="N1062" s="39">
        <f>IF(ISNUMBER(SEARCH("Yes",'2_all_summary'!$H1061)),IF(ISNUMBER(SEARCH("Yes",'2_all_summary'!Q1061)),1,2),IF(ISNUMBER(SEARCH("No",'2_all_summary'!Q1061)),4,3))</f>
        <v>4</v>
      </c>
      <c r="O1062" s="39">
        <f>IF(ISNUMBER(SEARCH("Yes",'2_all_summary'!$H1061)),IF(ISNUMBER(SEARCH("Yes",'2_all_summary'!R1061)),1,2),IF(ISNUMBER(SEARCH("No",'2_all_summary'!R1061)),4,3))</f>
        <v>4</v>
      </c>
      <c r="P1062" s="39">
        <f>IF(ISNUMBER(SEARCH("Yes",'2_all_summary'!$H1061)),IF(ISNUMBER(SEARCH("Yes",'2_all_summary'!S1061)),1,2),IF(ISNUMBER(SEARCH("No",'2_all_summary'!S1061)),4,3))</f>
        <v>4</v>
      </c>
      <c r="Q1062" s="39">
        <f>IF(ISNUMBER(SEARCH("Yes",'2_all_summary'!$H1061)),IF(0&lt;'2_all_summary'!T1061,1,2),IF(0='2_all_summary'!T1061,4,3))</f>
        <v>4</v>
      </c>
      <c r="R1062" s="39">
        <f>IF(ISNUMBER(SEARCH("Yes",'2_all_summary'!$H1061)),IF(ISNUMBER(SEARCH("Yes",'2_all_summary'!U1061)),1,2),IF(ISNUMBER(SEARCH("No",'2_all_summary'!U1061)),4,3))</f>
        <v>4</v>
      </c>
    </row>
    <row r="1063" spans="7:18" x14ac:dyDescent="0.3">
      <c r="G1063" s="53"/>
      <c r="H1063" s="39" t="str">
        <f>'2_all_summary'!D1062</f>
        <v>Poverty and livelihood impacts of community based fisheries management in Bangladesh</v>
      </c>
      <c r="I1063" s="39" t="str">
        <f>'2_all_summary'!E1062</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v>
      </c>
      <c r="J1063" s="39">
        <f>IF(ISNUMBER(SEARCH("Yes",'2_all_summary'!$H1062)),IF(ISNUMBER(SEARCH("Yes",'2_all_summary'!M1062)),1,2),IF(ISNUMBER(SEARCH("No",'2_all_summary'!M1062)),4,3))</f>
        <v>4</v>
      </c>
      <c r="K1063" s="39">
        <f>IF(ISNUMBER(SEARCH("Yes",'2_all_summary'!$H1062)),IF(ISNUMBER(SEARCH("Yes",'2_all_summary'!N1062)),1,2),IF(ISNUMBER(SEARCH("No",'2_all_summary'!N1062)),4,3))</f>
        <v>4</v>
      </c>
      <c r="L1063" s="39">
        <f>IF(ISNUMBER(SEARCH("Yes",'2_all_summary'!$H1062)),IF(ISNUMBER(SEARCH("Yes",'2_all_summary'!O1062)),1,2),IF(ISNUMBER(SEARCH("No",'2_all_summary'!O1062)),4,3))</f>
        <v>4</v>
      </c>
      <c r="M1063" s="39">
        <f>IF(ISNUMBER(SEARCH("Yes",'2_all_summary'!$H1062)),IF(0&lt;'2_all_summary'!P1062,1,2),IF(0='2_all_summary'!P1062,4,3))</f>
        <v>4</v>
      </c>
      <c r="N1063" s="39">
        <f>IF(ISNUMBER(SEARCH("Yes",'2_all_summary'!$H1062)),IF(ISNUMBER(SEARCH("Yes",'2_all_summary'!Q1062)),1,2),IF(ISNUMBER(SEARCH("No",'2_all_summary'!Q1062)),4,3))</f>
        <v>4</v>
      </c>
      <c r="O1063" s="39">
        <f>IF(ISNUMBER(SEARCH("Yes",'2_all_summary'!$H1062)),IF(ISNUMBER(SEARCH("Yes",'2_all_summary'!R1062)),1,2),IF(ISNUMBER(SEARCH("No",'2_all_summary'!R1062)),4,3))</f>
        <v>4</v>
      </c>
      <c r="P1063" s="39">
        <f>IF(ISNUMBER(SEARCH("Yes",'2_all_summary'!$H1062)),IF(ISNUMBER(SEARCH("Yes",'2_all_summary'!S1062)),1,2),IF(ISNUMBER(SEARCH("No",'2_all_summary'!S1062)),4,3))</f>
        <v>4</v>
      </c>
      <c r="Q1063" s="39">
        <f>IF(ISNUMBER(SEARCH("Yes",'2_all_summary'!$H1062)),IF(0&lt;'2_all_summary'!T1062,1,2),IF(0='2_all_summary'!T1062,4,3))</f>
        <v>4</v>
      </c>
      <c r="R1063" s="39">
        <f>IF(ISNUMBER(SEARCH("Yes",'2_all_summary'!$H1062)),IF(ISNUMBER(SEARCH("Yes",'2_all_summary'!U1062)),1,2),IF(ISNUMBER(SEARCH("No",'2_all_summary'!U1062)),4,3))</f>
        <v>4</v>
      </c>
    </row>
    <row r="1064" spans="7:18" x14ac:dyDescent="0.3">
      <c r="G1064" s="53"/>
      <c r="H1064" s="39" t="str">
        <f>'2_all_summary'!D1063</f>
        <v>Marine resource management and fisheries governance in Belize exhibit a polycentric, decentralized, and nested institutional structure</v>
      </c>
      <c r="I1064" s="39" t="str">
        <f>'2_all_summary'!E1063</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v>
      </c>
      <c r="J1064" s="39">
        <f>IF(ISNUMBER(SEARCH("Yes",'2_all_summary'!$H1063)),IF(ISNUMBER(SEARCH("Yes",'2_all_summary'!M1063)),1,2),IF(ISNUMBER(SEARCH("No",'2_all_summary'!M1063)),4,3))</f>
        <v>4</v>
      </c>
      <c r="K1064" s="39">
        <f>IF(ISNUMBER(SEARCH("Yes",'2_all_summary'!$H1063)),IF(ISNUMBER(SEARCH("Yes",'2_all_summary'!N1063)),1,2),IF(ISNUMBER(SEARCH("No",'2_all_summary'!N1063)),4,3))</f>
        <v>4</v>
      </c>
      <c r="L1064" s="39">
        <f>IF(ISNUMBER(SEARCH("Yes",'2_all_summary'!$H1063)),IF(ISNUMBER(SEARCH("Yes",'2_all_summary'!O1063)),1,2),IF(ISNUMBER(SEARCH("No",'2_all_summary'!O1063)),4,3))</f>
        <v>4</v>
      </c>
      <c r="M1064" s="39">
        <f>IF(ISNUMBER(SEARCH("Yes",'2_all_summary'!$H1063)),IF(0&lt;'2_all_summary'!P1063,1,2),IF(0='2_all_summary'!P1063,4,3))</f>
        <v>4</v>
      </c>
      <c r="N1064" s="39">
        <f>IF(ISNUMBER(SEARCH("Yes",'2_all_summary'!$H1063)),IF(ISNUMBER(SEARCH("Yes",'2_all_summary'!Q1063)),1,2),IF(ISNUMBER(SEARCH("No",'2_all_summary'!Q1063)),4,3))</f>
        <v>4</v>
      </c>
      <c r="O1064" s="39">
        <f>IF(ISNUMBER(SEARCH("Yes",'2_all_summary'!$H1063)),IF(ISNUMBER(SEARCH("Yes",'2_all_summary'!R1063)),1,2),IF(ISNUMBER(SEARCH("No",'2_all_summary'!R1063)),4,3))</f>
        <v>4</v>
      </c>
      <c r="P1064" s="39">
        <f>IF(ISNUMBER(SEARCH("Yes",'2_all_summary'!$H1063)),IF(ISNUMBER(SEARCH("Yes",'2_all_summary'!S1063)),1,2),IF(ISNUMBER(SEARCH("No",'2_all_summary'!S1063)),4,3))</f>
        <v>4</v>
      </c>
      <c r="Q1064" s="39">
        <f>IF(ISNUMBER(SEARCH("Yes",'2_all_summary'!$H1063)),IF(0&lt;'2_all_summary'!T1063,1,2),IF(0='2_all_summary'!T1063,4,3))</f>
        <v>4</v>
      </c>
      <c r="R1064" s="39">
        <f>IF(ISNUMBER(SEARCH("Yes",'2_all_summary'!$H1063)),IF(ISNUMBER(SEARCH("Yes",'2_all_summary'!U1063)),1,2),IF(ISNUMBER(SEARCH("No",'2_all_summary'!U1063)),4,3))</f>
        <v>4</v>
      </c>
    </row>
    <row r="1065" spans="7:18" x14ac:dyDescent="0.3">
      <c r="G1065" s="53"/>
      <c r="H1065" s="39" t="str">
        <f>'2_all_summary'!D1064</f>
        <v>Certifying the commons: Eco-certification, privatization, and collective action</v>
      </c>
      <c r="I1065" s="39" t="str">
        <f>'2_all_summary'!E1064</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v>
      </c>
      <c r="J1065" s="39">
        <f>IF(ISNUMBER(SEARCH("Yes",'2_all_summary'!$H1064)),IF(ISNUMBER(SEARCH("Yes",'2_all_summary'!M1064)),1,2),IF(ISNUMBER(SEARCH("No",'2_all_summary'!M1064)),4,3))</f>
        <v>4</v>
      </c>
      <c r="K1065" s="39">
        <f>IF(ISNUMBER(SEARCH("Yes",'2_all_summary'!$H1064)),IF(ISNUMBER(SEARCH("Yes",'2_all_summary'!N1064)),1,2),IF(ISNUMBER(SEARCH("No",'2_all_summary'!N1064)),4,3))</f>
        <v>4</v>
      </c>
      <c r="L1065" s="39">
        <f>IF(ISNUMBER(SEARCH("Yes",'2_all_summary'!$H1064)),IF(ISNUMBER(SEARCH("Yes",'2_all_summary'!O1064)),1,2),IF(ISNUMBER(SEARCH("No",'2_all_summary'!O1064)),4,3))</f>
        <v>4</v>
      </c>
      <c r="M1065" s="39">
        <f>IF(ISNUMBER(SEARCH("Yes",'2_all_summary'!$H1064)),IF(0&lt;'2_all_summary'!P1064,1,2),IF(0='2_all_summary'!P1064,4,3))</f>
        <v>4</v>
      </c>
      <c r="N1065" s="39">
        <f>IF(ISNUMBER(SEARCH("Yes",'2_all_summary'!$H1064)),IF(ISNUMBER(SEARCH("Yes",'2_all_summary'!Q1064)),1,2),IF(ISNUMBER(SEARCH("No",'2_all_summary'!Q1064)),4,3))</f>
        <v>4</v>
      </c>
      <c r="O1065" s="39">
        <f>IF(ISNUMBER(SEARCH("Yes",'2_all_summary'!$H1064)),IF(ISNUMBER(SEARCH("Yes",'2_all_summary'!R1064)),1,2),IF(ISNUMBER(SEARCH("No",'2_all_summary'!R1064)),4,3))</f>
        <v>4</v>
      </c>
      <c r="P1065" s="39">
        <f>IF(ISNUMBER(SEARCH("Yes",'2_all_summary'!$H1064)),IF(ISNUMBER(SEARCH("Yes",'2_all_summary'!S1064)),1,2),IF(ISNUMBER(SEARCH("No",'2_all_summary'!S1064)),4,3))</f>
        <v>4</v>
      </c>
      <c r="Q1065" s="39">
        <f>IF(ISNUMBER(SEARCH("Yes",'2_all_summary'!$H1064)),IF(0&lt;'2_all_summary'!T1064,1,2),IF(0='2_all_summary'!T1064,4,3))</f>
        <v>4</v>
      </c>
      <c r="R1065" s="39">
        <f>IF(ISNUMBER(SEARCH("Yes",'2_all_summary'!$H1064)),IF(ISNUMBER(SEARCH("Yes",'2_all_summary'!U1064)),1,2),IF(ISNUMBER(SEARCH("No",'2_all_summary'!U1064)),4,3))</f>
        <v>4</v>
      </c>
    </row>
    <row r="1066" spans="7:18" x14ac:dyDescent="0.3">
      <c r="G1066" s="53"/>
      <c r="H1066" s="39" t="str">
        <f>'2_all_summary'!D1065</f>
        <v>Tilapia lake virus threatens tilapiines farming and food security: Socio-economic challenges and preventive measures in Sub-Saharan Africa</v>
      </c>
      <c r="I1066" s="39" t="str">
        <f>'2_all_summary'!E1065</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v>
      </c>
      <c r="J1066" s="39">
        <f>IF(ISNUMBER(SEARCH("Yes",'2_all_summary'!$H1065)),IF(ISNUMBER(SEARCH("Yes",'2_all_summary'!M1065)),1,2),IF(ISNUMBER(SEARCH("No",'2_all_summary'!M1065)),4,3))</f>
        <v>4</v>
      </c>
      <c r="K1066" s="39">
        <f>IF(ISNUMBER(SEARCH("Yes",'2_all_summary'!$H1065)),IF(ISNUMBER(SEARCH("Yes",'2_all_summary'!N1065)),1,2),IF(ISNUMBER(SEARCH("No",'2_all_summary'!N1065)),4,3))</f>
        <v>4</v>
      </c>
      <c r="L1066" s="39">
        <f>IF(ISNUMBER(SEARCH("Yes",'2_all_summary'!$H1065)),IF(ISNUMBER(SEARCH("Yes",'2_all_summary'!O1065)),1,2),IF(ISNUMBER(SEARCH("No",'2_all_summary'!O1065)),4,3))</f>
        <v>4</v>
      </c>
      <c r="M1066" s="39">
        <f>IF(ISNUMBER(SEARCH("Yes",'2_all_summary'!$H1065)),IF(0&lt;'2_all_summary'!P1065,1,2),IF(0='2_all_summary'!P1065,4,3))</f>
        <v>4</v>
      </c>
      <c r="N1066" s="39">
        <f>IF(ISNUMBER(SEARCH("Yes",'2_all_summary'!$H1065)),IF(ISNUMBER(SEARCH("Yes",'2_all_summary'!Q1065)),1,2),IF(ISNUMBER(SEARCH("No",'2_all_summary'!Q1065)),4,3))</f>
        <v>4</v>
      </c>
      <c r="O1066" s="39">
        <f>IF(ISNUMBER(SEARCH("Yes",'2_all_summary'!$H1065)),IF(ISNUMBER(SEARCH("Yes",'2_all_summary'!R1065)),1,2),IF(ISNUMBER(SEARCH("No",'2_all_summary'!R1065)),4,3))</f>
        <v>4</v>
      </c>
      <c r="P1066" s="39">
        <f>IF(ISNUMBER(SEARCH("Yes",'2_all_summary'!$H1065)),IF(ISNUMBER(SEARCH("Yes",'2_all_summary'!S1065)),1,2),IF(ISNUMBER(SEARCH("No",'2_all_summary'!S1065)),4,3))</f>
        <v>4</v>
      </c>
      <c r="Q1066" s="39">
        <f>IF(ISNUMBER(SEARCH("Yes",'2_all_summary'!$H1065)),IF(0&lt;'2_all_summary'!T1065,1,2),IF(0='2_all_summary'!T1065,4,3))</f>
        <v>4</v>
      </c>
      <c r="R1066" s="39">
        <f>IF(ISNUMBER(SEARCH("Yes",'2_all_summary'!$H1065)),IF(ISNUMBER(SEARCH("Yes",'2_all_summary'!U1065)),1,2),IF(ISNUMBER(SEARCH("No",'2_all_summary'!U1065)),4,3))</f>
        <v>4</v>
      </c>
    </row>
    <row r="1067" spans="7:18" x14ac:dyDescent="0.3">
      <c r="G1067" s="53"/>
      <c r="H1067" s="39" t="str">
        <f>'2_all_summary'!D1066</f>
        <v>Community-based cobia, rachycentron canadum (Linnaeus, 1766) culture in open sea cages at olaikuda, pamban island, india: An economic analysis of technology transfer initiative</v>
      </c>
      <c r="I1067" s="39" t="str">
        <f>'2_all_summary'!E1066</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v>
      </c>
      <c r="J1067" s="39">
        <f>IF(ISNUMBER(SEARCH("Yes",'2_all_summary'!$H1066)),IF(ISNUMBER(SEARCH("Yes",'2_all_summary'!M1066)),1,2),IF(ISNUMBER(SEARCH("No",'2_all_summary'!M1066)),4,3))</f>
        <v>4</v>
      </c>
      <c r="K1067" s="39">
        <f>IF(ISNUMBER(SEARCH("Yes",'2_all_summary'!$H1066)),IF(ISNUMBER(SEARCH("Yes",'2_all_summary'!N1066)),1,2),IF(ISNUMBER(SEARCH("No",'2_all_summary'!N1066)),4,3))</f>
        <v>4</v>
      </c>
      <c r="L1067" s="39">
        <f>IF(ISNUMBER(SEARCH("Yes",'2_all_summary'!$H1066)),IF(ISNUMBER(SEARCH("Yes",'2_all_summary'!O1066)),1,2),IF(ISNUMBER(SEARCH("No",'2_all_summary'!O1066)),4,3))</f>
        <v>4</v>
      </c>
      <c r="M1067" s="39">
        <f>IF(ISNUMBER(SEARCH("Yes",'2_all_summary'!$H1066)),IF(0&lt;'2_all_summary'!P1066,1,2),IF(0='2_all_summary'!P1066,4,3))</f>
        <v>4</v>
      </c>
      <c r="N1067" s="39">
        <f>IF(ISNUMBER(SEARCH("Yes",'2_all_summary'!$H1066)),IF(ISNUMBER(SEARCH("Yes",'2_all_summary'!Q1066)),1,2),IF(ISNUMBER(SEARCH("No",'2_all_summary'!Q1066)),4,3))</f>
        <v>4</v>
      </c>
      <c r="O1067" s="39">
        <f>IF(ISNUMBER(SEARCH("Yes",'2_all_summary'!$H1066)),IF(ISNUMBER(SEARCH("Yes",'2_all_summary'!R1066)),1,2),IF(ISNUMBER(SEARCH("No",'2_all_summary'!R1066)),4,3))</f>
        <v>4</v>
      </c>
      <c r="P1067" s="39">
        <f>IF(ISNUMBER(SEARCH("Yes",'2_all_summary'!$H1066)),IF(ISNUMBER(SEARCH("Yes",'2_all_summary'!S1066)),1,2),IF(ISNUMBER(SEARCH("No",'2_all_summary'!S1066)),4,3))</f>
        <v>4</v>
      </c>
      <c r="Q1067" s="39">
        <f>IF(ISNUMBER(SEARCH("Yes",'2_all_summary'!$H1066)),IF(0&lt;'2_all_summary'!T1066,1,2),IF(0='2_all_summary'!T1066,4,3))</f>
        <v>4</v>
      </c>
      <c r="R1067" s="39">
        <f>IF(ISNUMBER(SEARCH("Yes",'2_all_summary'!$H1066)),IF(ISNUMBER(SEARCH("Yes",'2_all_summary'!U1066)),1,2),IF(ISNUMBER(SEARCH("No",'2_all_summary'!U1066)),4,3))</f>
        <v>4</v>
      </c>
    </row>
    <row r="1068" spans="7:18" x14ac:dyDescent="0.3">
      <c r="G1068" s="53"/>
      <c r="H1068" s="39" t="str">
        <f>'2_all_summary'!D1067</f>
        <v>Natural resources assessment in the Okavango Delta, Botswana: Case studies of some key resources</v>
      </c>
      <c r="I1068" s="39" t="str">
        <f>'2_all_summary'!E1067</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v>
      </c>
      <c r="J1068" s="39">
        <f>IF(ISNUMBER(SEARCH("Yes",'2_all_summary'!$H1067)),IF(ISNUMBER(SEARCH("Yes",'2_all_summary'!M1067)),1,2),IF(ISNUMBER(SEARCH("No",'2_all_summary'!M1067)),4,3))</f>
        <v>4</v>
      </c>
      <c r="K1068" s="39">
        <f>IF(ISNUMBER(SEARCH("Yes",'2_all_summary'!$H1067)),IF(ISNUMBER(SEARCH("Yes",'2_all_summary'!N1067)),1,2),IF(ISNUMBER(SEARCH("No",'2_all_summary'!N1067)),4,3))</f>
        <v>4</v>
      </c>
      <c r="L1068" s="39">
        <f>IF(ISNUMBER(SEARCH("Yes",'2_all_summary'!$H1067)),IF(ISNUMBER(SEARCH("Yes",'2_all_summary'!O1067)),1,2),IF(ISNUMBER(SEARCH("No",'2_all_summary'!O1067)),4,3))</f>
        <v>4</v>
      </c>
      <c r="M1068" s="39">
        <f>IF(ISNUMBER(SEARCH("Yes",'2_all_summary'!$H1067)),IF(0&lt;'2_all_summary'!P1067,1,2),IF(0='2_all_summary'!P1067,4,3))</f>
        <v>4</v>
      </c>
      <c r="N1068" s="39">
        <f>IF(ISNUMBER(SEARCH("Yes",'2_all_summary'!$H1067)),IF(ISNUMBER(SEARCH("Yes",'2_all_summary'!Q1067)),1,2),IF(ISNUMBER(SEARCH("No",'2_all_summary'!Q1067)),4,3))</f>
        <v>4</v>
      </c>
      <c r="O1068" s="39">
        <f>IF(ISNUMBER(SEARCH("Yes",'2_all_summary'!$H1067)),IF(ISNUMBER(SEARCH("Yes",'2_all_summary'!R1067)),1,2),IF(ISNUMBER(SEARCH("No",'2_all_summary'!R1067)),4,3))</f>
        <v>4</v>
      </c>
      <c r="P1068" s="39">
        <f>IF(ISNUMBER(SEARCH("Yes",'2_all_summary'!$H1067)),IF(ISNUMBER(SEARCH("Yes",'2_all_summary'!S1067)),1,2),IF(ISNUMBER(SEARCH("No",'2_all_summary'!S1067)),4,3))</f>
        <v>4</v>
      </c>
      <c r="Q1068" s="39">
        <f>IF(ISNUMBER(SEARCH("Yes",'2_all_summary'!$H1067)),IF(0&lt;'2_all_summary'!T1067,1,2),IF(0='2_all_summary'!T1067,4,3))</f>
        <v>4</v>
      </c>
      <c r="R1068" s="39">
        <f>IF(ISNUMBER(SEARCH("Yes",'2_all_summary'!$H1067)),IF(ISNUMBER(SEARCH("Yes",'2_all_summary'!U1067)),1,2),IF(ISNUMBER(SEARCH("No",'2_all_summary'!U1067)),4,3))</f>
        <v>4</v>
      </c>
    </row>
    <row r="1069" spans="7:18" x14ac:dyDescent="0.3">
      <c r="G1069" s="53"/>
      <c r="H1069" s="39" t="str">
        <f>'2_all_summary'!D1068</f>
        <v>Community-based scenario planning: a process for vulnerability analysis and adaptation planning to socialâ€“ecological change in coastal communities</v>
      </c>
      <c r="I1069" s="39" t="str">
        <f>'2_all_summary'!E1068</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1069" s="39">
        <f>IF(ISNUMBER(SEARCH("Yes",'2_all_summary'!$H1068)),IF(ISNUMBER(SEARCH("Yes",'2_all_summary'!M1068)),1,2),IF(ISNUMBER(SEARCH("No",'2_all_summary'!M1068)),4,3))</f>
        <v>2</v>
      </c>
      <c r="K1069" s="39">
        <f>IF(ISNUMBER(SEARCH("Yes",'2_all_summary'!$H1068)),IF(ISNUMBER(SEARCH("Yes",'2_all_summary'!N1068)),1,2),IF(ISNUMBER(SEARCH("No",'2_all_summary'!N1068)),4,3))</f>
        <v>2</v>
      </c>
      <c r="L1069" s="39">
        <f>IF(ISNUMBER(SEARCH("Yes",'2_all_summary'!$H1068)),IF(ISNUMBER(SEARCH("Yes",'2_all_summary'!O1068)),1,2),IF(ISNUMBER(SEARCH("No",'2_all_summary'!O1068)),4,3))</f>
        <v>2</v>
      </c>
      <c r="M1069" s="39">
        <f>IF(ISNUMBER(SEARCH("Yes",'2_all_summary'!$H1068)),IF(0&lt;'2_all_summary'!P1068,1,2),IF(0='2_all_summary'!P1068,4,3))</f>
        <v>2</v>
      </c>
      <c r="N1069" s="39">
        <f>IF(ISNUMBER(SEARCH("Yes",'2_all_summary'!$H1068)),IF(ISNUMBER(SEARCH("Yes",'2_all_summary'!Q1068)),1,2),IF(ISNUMBER(SEARCH("No",'2_all_summary'!Q1068)),4,3))</f>
        <v>2</v>
      </c>
      <c r="O1069" s="39">
        <f>IF(ISNUMBER(SEARCH("Yes",'2_all_summary'!$H1068)),IF(ISNUMBER(SEARCH("Yes",'2_all_summary'!R1068)),1,2),IF(ISNUMBER(SEARCH("No",'2_all_summary'!R1068)),4,3))</f>
        <v>2</v>
      </c>
      <c r="P1069" s="39">
        <f>IF(ISNUMBER(SEARCH("Yes",'2_all_summary'!$H1068)),IF(ISNUMBER(SEARCH("Yes",'2_all_summary'!S1068)),1,2),IF(ISNUMBER(SEARCH("No",'2_all_summary'!S1068)),4,3))</f>
        <v>1</v>
      </c>
      <c r="Q1069" s="39">
        <f>IF(ISNUMBER(SEARCH("Yes",'2_all_summary'!$H1068)),IF(0&lt;'2_all_summary'!T1068,1,2),IF(0='2_all_summary'!T1068,4,3))</f>
        <v>1</v>
      </c>
      <c r="R1069" s="39">
        <f>IF(ISNUMBER(SEARCH("Yes",'2_all_summary'!$H1068)),IF(ISNUMBER(SEARCH("Yes",'2_all_summary'!U1068)),1,2),IF(ISNUMBER(SEARCH("No",'2_all_summary'!U1068)),4,3))</f>
        <v>1</v>
      </c>
    </row>
    <row r="1070" spans="7:18" x14ac:dyDescent="0.3">
      <c r="G1070" s="53"/>
      <c r="H1070" s="39" t="str">
        <f>'2_all_summary'!D1069</f>
        <v>A bright spot analysis of inland recreational fisheries in the face of climate change: learning about adaptation from small successes</v>
      </c>
      <c r="I1070" s="39" t="str">
        <f>'2_all_summary'!E1069</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1070" s="39">
        <f>IF(ISNUMBER(SEARCH("Yes",'2_all_summary'!$H1069)),IF(ISNUMBER(SEARCH("Yes",'2_all_summary'!M1069)),1,2),IF(ISNUMBER(SEARCH("No",'2_all_summary'!M1069)),4,3))</f>
        <v>2</v>
      </c>
      <c r="K1070" s="39">
        <f>IF(ISNUMBER(SEARCH("Yes",'2_all_summary'!$H1069)),IF(ISNUMBER(SEARCH("Yes",'2_all_summary'!N1069)),1,2),IF(ISNUMBER(SEARCH("No",'2_all_summary'!N1069)),4,3))</f>
        <v>2</v>
      </c>
      <c r="L1070" s="39">
        <f>IF(ISNUMBER(SEARCH("Yes",'2_all_summary'!$H1069)),IF(ISNUMBER(SEARCH("Yes",'2_all_summary'!O1069)),1,2),IF(ISNUMBER(SEARCH("No",'2_all_summary'!O1069)),4,3))</f>
        <v>2</v>
      </c>
      <c r="M1070" s="39">
        <f>IF(ISNUMBER(SEARCH("Yes",'2_all_summary'!$H1069)),IF(0&lt;'2_all_summary'!P1069,1,2),IF(0='2_all_summary'!P1069,4,3))</f>
        <v>2</v>
      </c>
      <c r="N1070" s="39">
        <f>IF(ISNUMBER(SEARCH("Yes",'2_all_summary'!$H1069)),IF(ISNUMBER(SEARCH("Yes",'2_all_summary'!Q1069)),1,2),IF(ISNUMBER(SEARCH("No",'2_all_summary'!Q1069)),4,3))</f>
        <v>2</v>
      </c>
      <c r="O1070" s="39">
        <f>IF(ISNUMBER(SEARCH("Yes",'2_all_summary'!$H1069)),IF(ISNUMBER(SEARCH("Yes",'2_all_summary'!R1069)),1,2),IF(ISNUMBER(SEARCH("No",'2_all_summary'!R1069)),4,3))</f>
        <v>2</v>
      </c>
      <c r="P1070" s="39">
        <f>IF(ISNUMBER(SEARCH("Yes",'2_all_summary'!$H1069)),IF(ISNUMBER(SEARCH("Yes",'2_all_summary'!S1069)),1,2),IF(ISNUMBER(SEARCH("No",'2_all_summary'!S1069)),4,3))</f>
        <v>2</v>
      </c>
      <c r="Q1070" s="39">
        <f>IF(ISNUMBER(SEARCH("Yes",'2_all_summary'!$H1069)),IF(0&lt;'2_all_summary'!T1069,1,2),IF(0='2_all_summary'!T1069,4,3))</f>
        <v>2</v>
      </c>
      <c r="R1070" s="39">
        <f>IF(ISNUMBER(SEARCH("Yes",'2_all_summary'!$H1069)),IF(ISNUMBER(SEARCH("Yes",'2_all_summary'!U1069)),1,2),IF(ISNUMBER(SEARCH("No",'2_all_summary'!U1069)),4,3))</f>
        <v>2</v>
      </c>
    </row>
    <row r="1071" spans="7:18" x14ac:dyDescent="0.3">
      <c r="G1071" s="53"/>
      <c r="H1071" s="39" t="str">
        <f>'2_all_summary'!D1070</f>
        <v>A synopsis of interventions in the sustainable use of Nigeria's dry belt</v>
      </c>
      <c r="I1071" s="39" t="str">
        <f>'2_all_summary'!E1070</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1071" s="39">
        <f>IF(ISNUMBER(SEARCH("Yes",'2_all_summary'!$H1070)),IF(ISNUMBER(SEARCH("Yes",'2_all_summary'!M1070)),1,2),IF(ISNUMBER(SEARCH("No",'2_all_summary'!M1070)),4,3))</f>
        <v>4</v>
      </c>
      <c r="K1071" s="39">
        <f>IF(ISNUMBER(SEARCH("Yes",'2_all_summary'!$H1070)),IF(ISNUMBER(SEARCH("Yes",'2_all_summary'!N1070)),1,2),IF(ISNUMBER(SEARCH("No",'2_all_summary'!N1070)),4,3))</f>
        <v>4</v>
      </c>
      <c r="L1071" s="39">
        <f>IF(ISNUMBER(SEARCH("Yes",'2_all_summary'!$H1070)),IF(ISNUMBER(SEARCH("Yes",'2_all_summary'!O1070)),1,2),IF(ISNUMBER(SEARCH("No",'2_all_summary'!O1070)),4,3))</f>
        <v>4</v>
      </c>
      <c r="M1071" s="39">
        <f>IF(ISNUMBER(SEARCH("Yes",'2_all_summary'!$H1070)),IF(0&lt;'2_all_summary'!P1070,1,2),IF(0='2_all_summary'!P1070,4,3))</f>
        <v>4</v>
      </c>
      <c r="N1071" s="39">
        <f>IF(ISNUMBER(SEARCH("Yes",'2_all_summary'!$H1070)),IF(ISNUMBER(SEARCH("Yes",'2_all_summary'!Q1070)),1,2),IF(ISNUMBER(SEARCH("No",'2_all_summary'!Q1070)),4,3))</f>
        <v>4</v>
      </c>
      <c r="O1071" s="39">
        <f>IF(ISNUMBER(SEARCH("Yes",'2_all_summary'!$H1070)),IF(ISNUMBER(SEARCH("Yes",'2_all_summary'!R1070)),1,2),IF(ISNUMBER(SEARCH("No",'2_all_summary'!R1070)),4,3))</f>
        <v>4</v>
      </c>
      <c r="P1071" s="39">
        <f>IF(ISNUMBER(SEARCH("Yes",'2_all_summary'!$H1070)),IF(ISNUMBER(SEARCH("Yes",'2_all_summary'!S1070)),1,2),IF(ISNUMBER(SEARCH("No",'2_all_summary'!S1070)),4,3))</f>
        <v>4</v>
      </c>
      <c r="Q1071" s="39">
        <f>IF(ISNUMBER(SEARCH("Yes",'2_all_summary'!$H1070)),IF(0&lt;'2_all_summary'!T1070,1,2),IF(0='2_all_summary'!T1070,4,3))</f>
        <v>4</v>
      </c>
      <c r="R1071" s="39">
        <f>IF(ISNUMBER(SEARCH("Yes",'2_all_summary'!$H1070)),IF(ISNUMBER(SEARCH("Yes",'2_all_summary'!U1070)),1,2),IF(ISNUMBER(SEARCH("No",'2_all_summary'!U1070)),4,3))</f>
        <v>4</v>
      </c>
    </row>
    <row r="1072" spans="7:18" x14ac:dyDescent="0.3">
      <c r="G1072" s="53"/>
      <c r="H1072" s="39" t="str">
        <f>'2_all_summary'!D1071</f>
        <v>Community based fishery management within the Menai bay conservation area: A survey of the resource user</v>
      </c>
      <c r="I1072" s="39" t="str">
        <f>'2_all_summary'!E1071</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v>
      </c>
      <c r="J1072" s="39">
        <f>IF(ISNUMBER(SEARCH("Yes",'2_all_summary'!$H1071)),IF(ISNUMBER(SEARCH("Yes",'2_all_summary'!M1071)),1,2),IF(ISNUMBER(SEARCH("No",'2_all_summary'!M1071)),4,3))</f>
        <v>4</v>
      </c>
      <c r="K1072" s="39">
        <f>IF(ISNUMBER(SEARCH("Yes",'2_all_summary'!$H1071)),IF(ISNUMBER(SEARCH("Yes",'2_all_summary'!N1071)),1,2),IF(ISNUMBER(SEARCH("No",'2_all_summary'!N1071)),4,3))</f>
        <v>4</v>
      </c>
      <c r="L1072" s="39">
        <f>IF(ISNUMBER(SEARCH("Yes",'2_all_summary'!$H1071)),IF(ISNUMBER(SEARCH("Yes",'2_all_summary'!O1071)),1,2),IF(ISNUMBER(SEARCH("No",'2_all_summary'!O1071)),4,3))</f>
        <v>4</v>
      </c>
      <c r="M1072" s="39">
        <f>IF(ISNUMBER(SEARCH("Yes",'2_all_summary'!$H1071)),IF(0&lt;'2_all_summary'!P1071,1,2),IF(0='2_all_summary'!P1071,4,3))</f>
        <v>4</v>
      </c>
      <c r="N1072" s="39">
        <f>IF(ISNUMBER(SEARCH("Yes",'2_all_summary'!$H1071)),IF(ISNUMBER(SEARCH("Yes",'2_all_summary'!Q1071)),1,2),IF(ISNUMBER(SEARCH("No",'2_all_summary'!Q1071)),4,3))</f>
        <v>4</v>
      </c>
      <c r="O1072" s="39">
        <f>IF(ISNUMBER(SEARCH("Yes",'2_all_summary'!$H1071)),IF(ISNUMBER(SEARCH("Yes",'2_all_summary'!R1071)),1,2),IF(ISNUMBER(SEARCH("No",'2_all_summary'!R1071)),4,3))</f>
        <v>4</v>
      </c>
      <c r="P1072" s="39">
        <f>IF(ISNUMBER(SEARCH("Yes",'2_all_summary'!$H1071)),IF(ISNUMBER(SEARCH("Yes",'2_all_summary'!S1071)),1,2),IF(ISNUMBER(SEARCH("No",'2_all_summary'!S1071)),4,3))</f>
        <v>4</v>
      </c>
      <c r="Q1072" s="39">
        <f>IF(ISNUMBER(SEARCH("Yes",'2_all_summary'!$H1071)),IF(0&lt;'2_all_summary'!T1071,1,2),IF(0='2_all_summary'!T1071,4,3))</f>
        <v>4</v>
      </c>
      <c r="R1072" s="39">
        <f>IF(ISNUMBER(SEARCH("Yes",'2_all_summary'!$H1071)),IF(ISNUMBER(SEARCH("Yes",'2_all_summary'!U1071)),1,2),IF(ISNUMBER(SEARCH("No",'2_all_summary'!U1071)),4,3))</f>
        <v>4</v>
      </c>
    </row>
    <row r="1073" spans="7:18" x14ac:dyDescent="0.3">
      <c r="G1073" s="53"/>
      <c r="H1073" s="39" t="str">
        <f>'2_all_summary'!D1072</f>
        <v>Conservation of a river for biodiversity and ecosystem services: the case of the Halda â€“ the unique river of Chittagong, Bangladesh</v>
      </c>
      <c r="I1073" s="39" t="str">
        <f>'2_all_summary'!E1072</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v>
      </c>
      <c r="J1073" s="39">
        <f>IF(ISNUMBER(SEARCH("Yes",'2_all_summary'!$H1072)),IF(ISNUMBER(SEARCH("Yes",'2_all_summary'!M1072)),1,2),IF(ISNUMBER(SEARCH("No",'2_all_summary'!M1072)),4,3))</f>
        <v>4</v>
      </c>
      <c r="K1073" s="39">
        <f>IF(ISNUMBER(SEARCH("Yes",'2_all_summary'!$H1072)),IF(ISNUMBER(SEARCH("Yes",'2_all_summary'!N1072)),1,2),IF(ISNUMBER(SEARCH("No",'2_all_summary'!N1072)),4,3))</f>
        <v>4</v>
      </c>
      <c r="L1073" s="39">
        <f>IF(ISNUMBER(SEARCH("Yes",'2_all_summary'!$H1072)),IF(ISNUMBER(SEARCH("Yes",'2_all_summary'!O1072)),1,2),IF(ISNUMBER(SEARCH("No",'2_all_summary'!O1072)),4,3))</f>
        <v>4</v>
      </c>
      <c r="M1073" s="39">
        <f>IF(ISNUMBER(SEARCH("Yes",'2_all_summary'!$H1072)),IF(0&lt;'2_all_summary'!P1072,1,2),IF(0='2_all_summary'!P1072,4,3))</f>
        <v>4</v>
      </c>
      <c r="N1073" s="39">
        <f>IF(ISNUMBER(SEARCH("Yes",'2_all_summary'!$H1072)),IF(ISNUMBER(SEARCH("Yes",'2_all_summary'!Q1072)),1,2),IF(ISNUMBER(SEARCH("No",'2_all_summary'!Q1072)),4,3))</f>
        <v>4</v>
      </c>
      <c r="O1073" s="39">
        <f>IF(ISNUMBER(SEARCH("Yes",'2_all_summary'!$H1072)),IF(ISNUMBER(SEARCH("Yes",'2_all_summary'!R1072)),1,2),IF(ISNUMBER(SEARCH("No",'2_all_summary'!R1072)),4,3))</f>
        <v>4</v>
      </c>
      <c r="P1073" s="39">
        <f>IF(ISNUMBER(SEARCH("Yes",'2_all_summary'!$H1072)),IF(ISNUMBER(SEARCH("Yes",'2_all_summary'!S1072)),1,2),IF(ISNUMBER(SEARCH("No",'2_all_summary'!S1072)),4,3))</f>
        <v>4</v>
      </c>
      <c r="Q1073" s="39">
        <f>IF(ISNUMBER(SEARCH("Yes",'2_all_summary'!$H1072)),IF(0&lt;'2_all_summary'!T1072,1,2),IF(0='2_all_summary'!T1072,4,3))</f>
        <v>4</v>
      </c>
      <c r="R1073" s="39">
        <f>IF(ISNUMBER(SEARCH("Yes",'2_all_summary'!$H1072)),IF(ISNUMBER(SEARCH("Yes",'2_all_summary'!U1072)),1,2),IF(ISNUMBER(SEARCH("No",'2_all_summary'!U1072)),4,3))</f>
        <v>4</v>
      </c>
    </row>
    <row r="1074" spans="7:18" x14ac:dyDescent="0.3">
      <c r="G1074" s="53"/>
      <c r="H1074" s="39" t="str">
        <f>'2_all_summary'!D1073</f>
        <v>Adaptive capacity of marine comanagement: a comparative analysis of the influence of colonial legacies and integrated traditional governance on outcomes in the Pacific</v>
      </c>
      <c r="I1074" s="39" t="str">
        <f>'2_all_summary'!E1073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1074" s="39">
        <f>IF(ISNUMBER(SEARCH("Yes",'2_all_summary'!$H1073)),IF(ISNUMBER(SEARCH("Yes",'2_all_summary'!M1073)),1,2),IF(ISNUMBER(SEARCH("No",'2_all_summary'!M1073)),4,3))</f>
        <v>1</v>
      </c>
      <c r="K1074" s="39">
        <f>IF(ISNUMBER(SEARCH("Yes",'2_all_summary'!$H1073)),IF(ISNUMBER(SEARCH("Yes",'2_all_summary'!N1073)),1,2),IF(ISNUMBER(SEARCH("No",'2_all_summary'!N1073)),4,3))</f>
        <v>1</v>
      </c>
      <c r="L1074" s="39">
        <f>IF(ISNUMBER(SEARCH("Yes",'2_all_summary'!$H1073)),IF(ISNUMBER(SEARCH("Yes",'2_all_summary'!O1073)),1,2),IF(ISNUMBER(SEARCH("No",'2_all_summary'!O1073)),4,3))</f>
        <v>1</v>
      </c>
      <c r="M1074" s="39">
        <f>IF(ISNUMBER(SEARCH("Yes",'2_all_summary'!$H1073)),IF(0&lt;'2_all_summary'!P1073,1,2),IF(0='2_all_summary'!P1073,4,3))</f>
        <v>1</v>
      </c>
      <c r="N1074" s="39">
        <f>IF(ISNUMBER(SEARCH("Yes",'2_all_summary'!$H1073)),IF(ISNUMBER(SEARCH("Yes",'2_all_summary'!Q1073)),1,2),IF(ISNUMBER(SEARCH("No",'2_all_summary'!Q1073)),4,3))</f>
        <v>1</v>
      </c>
      <c r="O1074" s="39">
        <f>IF(ISNUMBER(SEARCH("Yes",'2_all_summary'!$H1073)),IF(ISNUMBER(SEARCH("Yes",'2_all_summary'!R1073)),1,2),IF(ISNUMBER(SEARCH("No",'2_all_summary'!R1073)),4,3))</f>
        <v>1</v>
      </c>
      <c r="P1074" s="39">
        <f>IF(ISNUMBER(SEARCH("Yes",'2_all_summary'!$H1073)),IF(ISNUMBER(SEARCH("Yes",'2_all_summary'!S1073)),1,2),IF(ISNUMBER(SEARCH("No",'2_all_summary'!S1073)),4,3))</f>
        <v>1</v>
      </c>
      <c r="Q1074" s="39">
        <f>IF(ISNUMBER(SEARCH("Yes",'2_all_summary'!$H1073)),IF(0&lt;'2_all_summary'!T1073,1,2),IF(0='2_all_summary'!T1073,4,3))</f>
        <v>1</v>
      </c>
      <c r="R1074" s="39">
        <f>IF(ISNUMBER(SEARCH("Yes",'2_all_summary'!$H1073)),IF(ISNUMBER(SEARCH("Yes",'2_all_summary'!U1073)),1,2),IF(ISNUMBER(SEARCH("No",'2_all_summary'!U1073)),4,3))</f>
        <v>1</v>
      </c>
    </row>
    <row r="1075" spans="7:18" x14ac:dyDescent="0.3">
      <c r="G1075" s="53"/>
      <c r="H1075" s="39" t="str">
        <f>'2_all_summary'!D1074</f>
        <v>Fisheries management of san salvador island, philippines: A shared responsibility</v>
      </c>
      <c r="I1075" s="39" t="str">
        <f>'2_all_summary'!E1074</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v>
      </c>
      <c r="J1075" s="39">
        <f>IF(ISNUMBER(SEARCH("Yes",'2_all_summary'!$H1074)),IF(ISNUMBER(SEARCH("Yes",'2_all_summary'!M1074)),1,2),IF(ISNUMBER(SEARCH("No",'2_all_summary'!M1074)),4,3))</f>
        <v>4</v>
      </c>
      <c r="K1075" s="39">
        <f>IF(ISNUMBER(SEARCH("Yes",'2_all_summary'!$H1074)),IF(ISNUMBER(SEARCH("Yes",'2_all_summary'!N1074)),1,2),IF(ISNUMBER(SEARCH("No",'2_all_summary'!N1074)),4,3))</f>
        <v>4</v>
      </c>
      <c r="L1075" s="39">
        <f>IF(ISNUMBER(SEARCH("Yes",'2_all_summary'!$H1074)),IF(ISNUMBER(SEARCH("Yes",'2_all_summary'!O1074)),1,2),IF(ISNUMBER(SEARCH("No",'2_all_summary'!O1074)),4,3))</f>
        <v>4</v>
      </c>
      <c r="M1075" s="39">
        <f>IF(ISNUMBER(SEARCH("Yes",'2_all_summary'!$H1074)),IF(0&lt;'2_all_summary'!P1074,1,2),IF(0='2_all_summary'!P1074,4,3))</f>
        <v>4</v>
      </c>
      <c r="N1075" s="39">
        <f>IF(ISNUMBER(SEARCH("Yes",'2_all_summary'!$H1074)),IF(ISNUMBER(SEARCH("Yes",'2_all_summary'!Q1074)),1,2),IF(ISNUMBER(SEARCH("No",'2_all_summary'!Q1074)),4,3))</f>
        <v>4</v>
      </c>
      <c r="O1075" s="39">
        <f>IF(ISNUMBER(SEARCH("Yes",'2_all_summary'!$H1074)),IF(ISNUMBER(SEARCH("Yes",'2_all_summary'!R1074)),1,2),IF(ISNUMBER(SEARCH("No",'2_all_summary'!R1074)),4,3))</f>
        <v>4</v>
      </c>
      <c r="P1075" s="39">
        <f>IF(ISNUMBER(SEARCH("Yes",'2_all_summary'!$H1074)),IF(ISNUMBER(SEARCH("Yes",'2_all_summary'!S1074)),1,2),IF(ISNUMBER(SEARCH("No",'2_all_summary'!S1074)),4,3))</f>
        <v>4</v>
      </c>
      <c r="Q1075" s="39">
        <f>IF(ISNUMBER(SEARCH("Yes",'2_all_summary'!$H1074)),IF(0&lt;'2_all_summary'!T1074,1,2),IF(0='2_all_summary'!T1074,4,3))</f>
        <v>4</v>
      </c>
      <c r="R1075" s="39">
        <f>IF(ISNUMBER(SEARCH("Yes",'2_all_summary'!$H1074)),IF(ISNUMBER(SEARCH("Yes",'2_all_summary'!U1074)),1,2),IF(ISNUMBER(SEARCH("No",'2_all_summary'!U1074)),4,3))</f>
        <v>4</v>
      </c>
    </row>
    <row r="1076" spans="7:18" x14ac:dyDescent="0.3">
      <c r="G1076" s="53"/>
      <c r="H1076" s="39" t="str">
        <f>'2_all_summary'!D1075</f>
        <v>Do fishers need to diversify their source of income? A special reference in vulnerable fishers of cilacap waters, Indonesia</v>
      </c>
      <c r="I1076" s="39" t="str">
        <f>'2_all_summary'!E1075</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v>
      </c>
      <c r="J1076" s="39">
        <f>IF(ISNUMBER(SEARCH("Yes",'2_all_summary'!$H1075)),IF(ISNUMBER(SEARCH("Yes",'2_all_summary'!M1075)),1,2),IF(ISNUMBER(SEARCH("No",'2_all_summary'!M1075)),4,3))</f>
        <v>4</v>
      </c>
      <c r="K1076" s="39">
        <f>IF(ISNUMBER(SEARCH("Yes",'2_all_summary'!$H1075)),IF(ISNUMBER(SEARCH("Yes",'2_all_summary'!N1075)),1,2),IF(ISNUMBER(SEARCH("No",'2_all_summary'!N1075)),4,3))</f>
        <v>4</v>
      </c>
      <c r="L1076" s="39">
        <f>IF(ISNUMBER(SEARCH("Yes",'2_all_summary'!$H1075)),IF(ISNUMBER(SEARCH("Yes",'2_all_summary'!O1075)),1,2),IF(ISNUMBER(SEARCH("No",'2_all_summary'!O1075)),4,3))</f>
        <v>4</v>
      </c>
      <c r="M1076" s="39">
        <f>IF(ISNUMBER(SEARCH("Yes",'2_all_summary'!$H1075)),IF(0&lt;'2_all_summary'!P1075,1,2),IF(0='2_all_summary'!P1075,4,3))</f>
        <v>4</v>
      </c>
      <c r="N1076" s="39">
        <f>IF(ISNUMBER(SEARCH("Yes",'2_all_summary'!$H1075)),IF(ISNUMBER(SEARCH("Yes",'2_all_summary'!Q1075)),1,2),IF(ISNUMBER(SEARCH("No",'2_all_summary'!Q1075)),4,3))</f>
        <v>4</v>
      </c>
      <c r="O1076" s="39">
        <f>IF(ISNUMBER(SEARCH("Yes",'2_all_summary'!$H1075)),IF(ISNUMBER(SEARCH("Yes",'2_all_summary'!R1075)),1,2),IF(ISNUMBER(SEARCH("No",'2_all_summary'!R1075)),4,3))</f>
        <v>4</v>
      </c>
      <c r="P1076" s="39">
        <f>IF(ISNUMBER(SEARCH("Yes",'2_all_summary'!$H1075)),IF(ISNUMBER(SEARCH("Yes",'2_all_summary'!S1075)),1,2),IF(ISNUMBER(SEARCH("No",'2_all_summary'!S1075)),4,3))</f>
        <v>4</v>
      </c>
      <c r="Q1076" s="39">
        <f>IF(ISNUMBER(SEARCH("Yes",'2_all_summary'!$H1075)),IF(0&lt;'2_all_summary'!T1075,1,2),IF(0='2_all_summary'!T1075,4,3))</f>
        <v>4</v>
      </c>
      <c r="R1076" s="39">
        <f>IF(ISNUMBER(SEARCH("Yes",'2_all_summary'!$H1075)),IF(ISNUMBER(SEARCH("Yes",'2_all_summary'!U1075)),1,2),IF(ISNUMBER(SEARCH("No",'2_all_summary'!U1075)),4,3))</f>
        <v>4</v>
      </c>
    </row>
    <row r="1077" spans="7:18" x14ac:dyDescent="0.3">
      <c r="G1077" s="53"/>
      <c r="H1077" s="39" t="str">
        <f>'2_all_summary'!D1076</f>
        <v>International Conference on Adaptive Management of Ecosystems: The Knowledge Systems of Societies for Adaptation and Mitigation of Impacts of Climate Change, 2011</v>
      </c>
      <c r="I1077" s="39" t="str">
        <f>'2_all_summary'!E1076</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1077" s="39">
        <f>IF(ISNUMBER(SEARCH("Yes",'2_all_summary'!$H1076)),IF(ISNUMBER(SEARCH("Yes",'2_all_summary'!M1076)),1,2),IF(ISNUMBER(SEARCH("No",'2_all_summary'!M1076)),4,3))</f>
        <v>4</v>
      </c>
      <c r="K1077" s="39">
        <f>IF(ISNUMBER(SEARCH("Yes",'2_all_summary'!$H1076)),IF(ISNUMBER(SEARCH("Yes",'2_all_summary'!N1076)),1,2),IF(ISNUMBER(SEARCH("No",'2_all_summary'!N1076)),4,3))</f>
        <v>4</v>
      </c>
      <c r="L1077" s="39">
        <f>IF(ISNUMBER(SEARCH("Yes",'2_all_summary'!$H1076)),IF(ISNUMBER(SEARCH("Yes",'2_all_summary'!O1076)),1,2),IF(ISNUMBER(SEARCH("No",'2_all_summary'!O1076)),4,3))</f>
        <v>4</v>
      </c>
      <c r="M1077" s="39">
        <f>IF(ISNUMBER(SEARCH("Yes",'2_all_summary'!$H1076)),IF(0&lt;'2_all_summary'!P1076,1,2),IF(0='2_all_summary'!P1076,4,3))</f>
        <v>4</v>
      </c>
      <c r="N1077" s="39">
        <f>IF(ISNUMBER(SEARCH("Yes",'2_all_summary'!$H1076)),IF(ISNUMBER(SEARCH("Yes",'2_all_summary'!Q1076)),1,2),IF(ISNUMBER(SEARCH("No",'2_all_summary'!Q1076)),4,3))</f>
        <v>4</v>
      </c>
      <c r="O1077" s="39">
        <f>IF(ISNUMBER(SEARCH("Yes",'2_all_summary'!$H1076)),IF(ISNUMBER(SEARCH("Yes",'2_all_summary'!R1076)),1,2),IF(ISNUMBER(SEARCH("No",'2_all_summary'!R1076)),4,3))</f>
        <v>4</v>
      </c>
      <c r="P1077" s="39">
        <f>IF(ISNUMBER(SEARCH("Yes",'2_all_summary'!$H1076)),IF(ISNUMBER(SEARCH("Yes",'2_all_summary'!S1076)),1,2),IF(ISNUMBER(SEARCH("No",'2_all_summary'!S1076)),4,3))</f>
        <v>4</v>
      </c>
      <c r="Q1077" s="39">
        <f>IF(ISNUMBER(SEARCH("Yes",'2_all_summary'!$H1076)),IF(0&lt;'2_all_summary'!T1076,1,2),IF(0='2_all_summary'!T1076,4,3))</f>
        <v>4</v>
      </c>
      <c r="R1077" s="39">
        <f>IF(ISNUMBER(SEARCH("Yes",'2_all_summary'!$H1076)),IF(ISNUMBER(SEARCH("Yes",'2_all_summary'!U1076)),1,2),IF(ISNUMBER(SEARCH("No",'2_all_summary'!U1076)),4,3))</f>
        <v>4</v>
      </c>
    </row>
    <row r="1078" spans="7:18" x14ac:dyDescent="0.3">
      <c r="G1078" s="53"/>
      <c r="H1078" s="39" t="str">
        <f>'2_all_summary'!D1077</f>
        <v>Strengthening community and stakeholder participation in the implementation of integrated vector management for malaria control in western Kenya: a case study</v>
      </c>
      <c r="I1078" s="39" t="str">
        <f>'2_all_summary'!E1077</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v>
      </c>
      <c r="J1078" s="39">
        <f>IF(ISNUMBER(SEARCH("Yes",'2_all_summary'!$H1077)),IF(ISNUMBER(SEARCH("Yes",'2_all_summary'!M1077)),1,2),IF(ISNUMBER(SEARCH("No",'2_all_summary'!M1077)),4,3))</f>
        <v>4</v>
      </c>
      <c r="K1078" s="39">
        <f>IF(ISNUMBER(SEARCH("Yes",'2_all_summary'!$H1077)),IF(ISNUMBER(SEARCH("Yes",'2_all_summary'!N1077)),1,2),IF(ISNUMBER(SEARCH("No",'2_all_summary'!N1077)),4,3))</f>
        <v>4</v>
      </c>
      <c r="L1078" s="39">
        <f>IF(ISNUMBER(SEARCH("Yes",'2_all_summary'!$H1077)),IF(ISNUMBER(SEARCH("Yes",'2_all_summary'!O1077)),1,2),IF(ISNUMBER(SEARCH("No",'2_all_summary'!O1077)),4,3))</f>
        <v>4</v>
      </c>
      <c r="M1078" s="39">
        <f>IF(ISNUMBER(SEARCH("Yes",'2_all_summary'!$H1077)),IF(0&lt;'2_all_summary'!P1077,1,2),IF(0='2_all_summary'!P1077,4,3))</f>
        <v>4</v>
      </c>
      <c r="N1078" s="39">
        <f>IF(ISNUMBER(SEARCH("Yes",'2_all_summary'!$H1077)),IF(ISNUMBER(SEARCH("Yes",'2_all_summary'!Q1077)),1,2),IF(ISNUMBER(SEARCH("No",'2_all_summary'!Q1077)),4,3))</f>
        <v>4</v>
      </c>
      <c r="O1078" s="39">
        <f>IF(ISNUMBER(SEARCH("Yes",'2_all_summary'!$H1077)),IF(ISNUMBER(SEARCH("Yes",'2_all_summary'!R1077)),1,2),IF(ISNUMBER(SEARCH("No",'2_all_summary'!R1077)),4,3))</f>
        <v>4</v>
      </c>
      <c r="P1078" s="39">
        <f>IF(ISNUMBER(SEARCH("Yes",'2_all_summary'!$H1077)),IF(ISNUMBER(SEARCH("Yes",'2_all_summary'!S1077)),1,2),IF(ISNUMBER(SEARCH("No",'2_all_summary'!S1077)),4,3))</f>
        <v>4</v>
      </c>
      <c r="Q1078" s="39">
        <f>IF(ISNUMBER(SEARCH("Yes",'2_all_summary'!$H1077)),IF(0&lt;'2_all_summary'!T1077,1,2),IF(0='2_all_summary'!T1077,4,3))</f>
        <v>4</v>
      </c>
      <c r="R1078" s="39">
        <f>IF(ISNUMBER(SEARCH("Yes",'2_all_summary'!$H1077)),IF(ISNUMBER(SEARCH("Yes",'2_all_summary'!U1077)),1,2),IF(ISNUMBER(SEARCH("No",'2_all_summary'!U1077)),4,3))</f>
        <v>4</v>
      </c>
    </row>
    <row r="1079" spans="7:18" x14ac:dyDescent="0.3">
      <c r="G1079" s="53"/>
      <c r="H1079" s="39" t="str">
        <f>'2_all_summary'!D1078</f>
        <v>Community-based governance of coastal zone and marine resources in Madagascar</v>
      </c>
      <c r="I1079" s="39" t="str">
        <f>'2_all_summary'!E1078</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v>
      </c>
      <c r="J1079" s="39">
        <f>IF(ISNUMBER(SEARCH("Yes",'2_all_summary'!$H1078)),IF(ISNUMBER(SEARCH("Yes",'2_all_summary'!M1078)),1,2),IF(ISNUMBER(SEARCH("No",'2_all_summary'!M1078)),4,3))</f>
        <v>4</v>
      </c>
      <c r="K1079" s="39">
        <f>IF(ISNUMBER(SEARCH("Yes",'2_all_summary'!$H1078)),IF(ISNUMBER(SEARCH("Yes",'2_all_summary'!N1078)),1,2),IF(ISNUMBER(SEARCH("No",'2_all_summary'!N1078)),4,3))</f>
        <v>4</v>
      </c>
      <c r="L1079" s="39">
        <f>IF(ISNUMBER(SEARCH("Yes",'2_all_summary'!$H1078)),IF(ISNUMBER(SEARCH("Yes",'2_all_summary'!O1078)),1,2),IF(ISNUMBER(SEARCH("No",'2_all_summary'!O1078)),4,3))</f>
        <v>4</v>
      </c>
      <c r="M1079" s="39">
        <f>IF(ISNUMBER(SEARCH("Yes",'2_all_summary'!$H1078)),IF(0&lt;'2_all_summary'!P1078,1,2),IF(0='2_all_summary'!P1078,4,3))</f>
        <v>4</v>
      </c>
      <c r="N1079" s="39">
        <f>IF(ISNUMBER(SEARCH("Yes",'2_all_summary'!$H1078)),IF(ISNUMBER(SEARCH("Yes",'2_all_summary'!Q1078)),1,2),IF(ISNUMBER(SEARCH("No",'2_all_summary'!Q1078)),4,3))</f>
        <v>4</v>
      </c>
      <c r="O1079" s="39">
        <f>IF(ISNUMBER(SEARCH("Yes",'2_all_summary'!$H1078)),IF(ISNUMBER(SEARCH("Yes",'2_all_summary'!R1078)),1,2),IF(ISNUMBER(SEARCH("No",'2_all_summary'!R1078)),4,3))</f>
        <v>4</v>
      </c>
      <c r="P1079" s="39">
        <f>IF(ISNUMBER(SEARCH("Yes",'2_all_summary'!$H1078)),IF(ISNUMBER(SEARCH("Yes",'2_all_summary'!S1078)),1,2),IF(ISNUMBER(SEARCH("No",'2_all_summary'!S1078)),4,3))</f>
        <v>4</v>
      </c>
      <c r="Q1079" s="39">
        <f>IF(ISNUMBER(SEARCH("Yes",'2_all_summary'!$H1078)),IF(0&lt;'2_all_summary'!T1078,1,2),IF(0='2_all_summary'!T1078,4,3))</f>
        <v>4</v>
      </c>
      <c r="R1079" s="39">
        <f>IF(ISNUMBER(SEARCH("Yes",'2_all_summary'!$H1078)),IF(ISNUMBER(SEARCH("Yes",'2_all_summary'!U1078)),1,2),IF(ISNUMBER(SEARCH("No",'2_all_summary'!U1078)),4,3))</f>
        <v>4</v>
      </c>
    </row>
    <row r="1080" spans="7:18" x14ac:dyDescent="0.3">
      <c r="G1080" s="53"/>
      <c r="H1080" s="39" t="str">
        <f>'2_all_summary'!D1079</f>
        <v>The role of local taboos in the management of marine fisheries resources in Tanzania</v>
      </c>
      <c r="I1080" s="39" t="str">
        <f>'2_all_summary'!E1079</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v>
      </c>
      <c r="J1080" s="39">
        <f>IF(ISNUMBER(SEARCH("Yes",'2_all_summary'!$H1079)),IF(ISNUMBER(SEARCH("Yes",'2_all_summary'!M1079)),1,2),IF(ISNUMBER(SEARCH("No",'2_all_summary'!M1079)),4,3))</f>
        <v>4</v>
      </c>
      <c r="K1080" s="39">
        <f>IF(ISNUMBER(SEARCH("Yes",'2_all_summary'!$H1079)),IF(ISNUMBER(SEARCH("Yes",'2_all_summary'!N1079)),1,2),IF(ISNUMBER(SEARCH("No",'2_all_summary'!N1079)),4,3))</f>
        <v>4</v>
      </c>
      <c r="L1080" s="39">
        <f>IF(ISNUMBER(SEARCH("Yes",'2_all_summary'!$H1079)),IF(ISNUMBER(SEARCH("Yes",'2_all_summary'!O1079)),1,2),IF(ISNUMBER(SEARCH("No",'2_all_summary'!O1079)),4,3))</f>
        <v>4</v>
      </c>
      <c r="M1080" s="39">
        <f>IF(ISNUMBER(SEARCH("Yes",'2_all_summary'!$H1079)),IF(0&lt;'2_all_summary'!P1079,1,2),IF(0='2_all_summary'!P1079,4,3))</f>
        <v>4</v>
      </c>
      <c r="N1080" s="39">
        <f>IF(ISNUMBER(SEARCH("Yes",'2_all_summary'!$H1079)),IF(ISNUMBER(SEARCH("Yes",'2_all_summary'!Q1079)),1,2),IF(ISNUMBER(SEARCH("No",'2_all_summary'!Q1079)),4,3))</f>
        <v>4</v>
      </c>
      <c r="O1080" s="39">
        <f>IF(ISNUMBER(SEARCH("Yes",'2_all_summary'!$H1079)),IF(ISNUMBER(SEARCH("Yes",'2_all_summary'!R1079)),1,2),IF(ISNUMBER(SEARCH("No",'2_all_summary'!R1079)),4,3))</f>
        <v>4</v>
      </c>
      <c r="P1080" s="39">
        <f>IF(ISNUMBER(SEARCH("Yes",'2_all_summary'!$H1079)),IF(ISNUMBER(SEARCH("Yes",'2_all_summary'!S1079)),1,2),IF(ISNUMBER(SEARCH("No",'2_all_summary'!S1079)),4,3))</f>
        <v>4</v>
      </c>
      <c r="Q1080" s="39">
        <f>IF(ISNUMBER(SEARCH("Yes",'2_all_summary'!$H1079)),IF(0&lt;'2_all_summary'!T1079,1,2),IF(0='2_all_summary'!T1079,4,3))</f>
        <v>4</v>
      </c>
      <c r="R1080" s="39">
        <f>IF(ISNUMBER(SEARCH("Yes",'2_all_summary'!$H1079)),IF(ISNUMBER(SEARCH("Yes",'2_all_summary'!U1079)),1,2),IF(ISNUMBER(SEARCH("No",'2_all_summary'!U1079)),4,3))</f>
        <v>4</v>
      </c>
    </row>
    <row r="1081" spans="7:18" x14ac:dyDescent="0.3">
      <c r="G1081" s="53"/>
      <c r="H1081" s="39" t="str">
        <f>'2_all_summary'!D1080</f>
        <v>Effects of landscape features on population genetic variation of a tropical stream fish, Stone lapping minnow, Garra cambodgiensis, in the upper Nan River drainage basin, northern Thailand</v>
      </c>
      <c r="I1081" s="39" t="str">
        <f>'2_all_summary'!E1080</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v>
      </c>
      <c r="J1081" s="39">
        <f>IF(ISNUMBER(SEARCH("Yes",'2_all_summary'!$H1080)),IF(ISNUMBER(SEARCH("Yes",'2_all_summary'!M1080)),1,2),IF(ISNUMBER(SEARCH("No",'2_all_summary'!M1080)),4,3))</f>
        <v>4</v>
      </c>
      <c r="K1081" s="39">
        <f>IF(ISNUMBER(SEARCH("Yes",'2_all_summary'!$H1080)),IF(ISNUMBER(SEARCH("Yes",'2_all_summary'!N1080)),1,2),IF(ISNUMBER(SEARCH("No",'2_all_summary'!N1080)),4,3))</f>
        <v>4</v>
      </c>
      <c r="L1081" s="39">
        <f>IF(ISNUMBER(SEARCH("Yes",'2_all_summary'!$H1080)),IF(ISNUMBER(SEARCH("Yes",'2_all_summary'!O1080)),1,2),IF(ISNUMBER(SEARCH("No",'2_all_summary'!O1080)),4,3))</f>
        <v>4</v>
      </c>
      <c r="M1081" s="39">
        <f>IF(ISNUMBER(SEARCH("Yes",'2_all_summary'!$H1080)),IF(0&lt;'2_all_summary'!P1080,1,2),IF(0='2_all_summary'!P1080,4,3))</f>
        <v>4</v>
      </c>
      <c r="N1081" s="39">
        <f>IF(ISNUMBER(SEARCH("Yes",'2_all_summary'!$H1080)),IF(ISNUMBER(SEARCH("Yes",'2_all_summary'!Q1080)),1,2),IF(ISNUMBER(SEARCH("No",'2_all_summary'!Q1080)),4,3))</f>
        <v>4</v>
      </c>
      <c r="O1081" s="39">
        <f>IF(ISNUMBER(SEARCH("Yes",'2_all_summary'!$H1080)),IF(ISNUMBER(SEARCH("Yes",'2_all_summary'!R1080)),1,2),IF(ISNUMBER(SEARCH("No",'2_all_summary'!R1080)),4,3))</f>
        <v>4</v>
      </c>
      <c r="P1081" s="39">
        <f>IF(ISNUMBER(SEARCH("Yes",'2_all_summary'!$H1080)),IF(ISNUMBER(SEARCH("Yes",'2_all_summary'!S1080)),1,2),IF(ISNUMBER(SEARCH("No",'2_all_summary'!S1080)),4,3))</f>
        <v>4</v>
      </c>
      <c r="Q1081" s="39">
        <f>IF(ISNUMBER(SEARCH("Yes",'2_all_summary'!$H1080)),IF(0&lt;'2_all_summary'!T1080,1,2),IF(0='2_all_summary'!T1080,4,3))</f>
        <v>4</v>
      </c>
      <c r="R1081" s="39">
        <f>IF(ISNUMBER(SEARCH("Yes",'2_all_summary'!$H1080)),IF(ISNUMBER(SEARCH("Yes",'2_all_summary'!U1080)),1,2),IF(ISNUMBER(SEARCH("No",'2_all_summary'!U1080)),4,3))</f>
        <v>4</v>
      </c>
    </row>
    <row r="1082" spans="7:18" x14ac:dyDescent="0.3">
      <c r="G1082" s="53"/>
      <c r="H1082" s="39" t="str">
        <f>'2_all_summary'!D1081</f>
        <v>Development of a community-Based approach to opisthorchiasis control</v>
      </c>
      <c r="I1082" s="39" t="str">
        <f>'2_all_summary'!E1081</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1082" s="39">
        <f>IF(ISNUMBER(SEARCH("Yes",'2_all_summary'!$H1081)),IF(ISNUMBER(SEARCH("Yes",'2_all_summary'!M1081)),1,2),IF(ISNUMBER(SEARCH("No",'2_all_summary'!M1081)),4,3))</f>
        <v>4</v>
      </c>
      <c r="K1082" s="39">
        <f>IF(ISNUMBER(SEARCH("Yes",'2_all_summary'!$H1081)),IF(ISNUMBER(SEARCH("Yes",'2_all_summary'!N1081)),1,2),IF(ISNUMBER(SEARCH("No",'2_all_summary'!N1081)),4,3))</f>
        <v>4</v>
      </c>
      <c r="L1082" s="39">
        <f>IF(ISNUMBER(SEARCH("Yes",'2_all_summary'!$H1081)),IF(ISNUMBER(SEARCH("Yes",'2_all_summary'!O1081)),1,2),IF(ISNUMBER(SEARCH("No",'2_all_summary'!O1081)),4,3))</f>
        <v>4</v>
      </c>
      <c r="M1082" s="39">
        <f>IF(ISNUMBER(SEARCH("Yes",'2_all_summary'!$H1081)),IF(0&lt;'2_all_summary'!P1081,1,2),IF(0='2_all_summary'!P1081,4,3))</f>
        <v>4</v>
      </c>
      <c r="N1082" s="39">
        <f>IF(ISNUMBER(SEARCH("Yes",'2_all_summary'!$H1081)),IF(ISNUMBER(SEARCH("Yes",'2_all_summary'!Q1081)),1,2),IF(ISNUMBER(SEARCH("No",'2_all_summary'!Q1081)),4,3))</f>
        <v>4</v>
      </c>
      <c r="O1082" s="39">
        <f>IF(ISNUMBER(SEARCH("Yes",'2_all_summary'!$H1081)),IF(ISNUMBER(SEARCH("Yes",'2_all_summary'!R1081)),1,2),IF(ISNUMBER(SEARCH("No",'2_all_summary'!R1081)),4,3))</f>
        <v>4</v>
      </c>
      <c r="P1082" s="39">
        <f>IF(ISNUMBER(SEARCH("Yes",'2_all_summary'!$H1081)),IF(ISNUMBER(SEARCH("Yes",'2_all_summary'!S1081)),1,2),IF(ISNUMBER(SEARCH("No",'2_all_summary'!S1081)),4,3))</f>
        <v>4</v>
      </c>
      <c r="Q1082" s="39">
        <f>IF(ISNUMBER(SEARCH("Yes",'2_all_summary'!$H1081)),IF(0&lt;'2_all_summary'!T1081,1,2),IF(0='2_all_summary'!T1081,4,3))</f>
        <v>4</v>
      </c>
      <c r="R1082" s="39">
        <f>IF(ISNUMBER(SEARCH("Yes",'2_all_summary'!$H1081)),IF(ISNUMBER(SEARCH("Yes",'2_all_summary'!U1081)),1,2),IF(ISNUMBER(SEARCH("No",'2_all_summary'!U1081)),4,3))</f>
        <v>4</v>
      </c>
    </row>
    <row r="1083" spans="7:18" x14ac:dyDescent="0.3">
      <c r="G1083" s="53"/>
      <c r="H1083" s="39" t="str">
        <f>'2_all_summary'!D1082</f>
        <v>Socio-economic development of marine ornamental reef fish fishers in eastern Sri Lanka through the lenses of Human Development Index</v>
      </c>
      <c r="I1083" s="39" t="str">
        <f>'2_all_summary'!E1082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v>
      </c>
      <c r="J1083" s="39">
        <f>IF(ISNUMBER(SEARCH("Yes",'2_all_summary'!$H1082)),IF(ISNUMBER(SEARCH("Yes",'2_all_summary'!M1082)),1,2),IF(ISNUMBER(SEARCH("No",'2_all_summary'!M1082)),4,3))</f>
        <v>4</v>
      </c>
      <c r="K1083" s="39">
        <f>IF(ISNUMBER(SEARCH("Yes",'2_all_summary'!$H1082)),IF(ISNUMBER(SEARCH("Yes",'2_all_summary'!N1082)),1,2),IF(ISNUMBER(SEARCH("No",'2_all_summary'!N1082)),4,3))</f>
        <v>4</v>
      </c>
      <c r="L1083" s="39">
        <f>IF(ISNUMBER(SEARCH("Yes",'2_all_summary'!$H1082)),IF(ISNUMBER(SEARCH("Yes",'2_all_summary'!O1082)),1,2),IF(ISNUMBER(SEARCH("No",'2_all_summary'!O1082)),4,3))</f>
        <v>4</v>
      </c>
      <c r="M1083" s="39">
        <f>IF(ISNUMBER(SEARCH("Yes",'2_all_summary'!$H1082)),IF(0&lt;'2_all_summary'!P1082,1,2),IF(0='2_all_summary'!P1082,4,3))</f>
        <v>4</v>
      </c>
      <c r="N1083" s="39">
        <f>IF(ISNUMBER(SEARCH("Yes",'2_all_summary'!$H1082)),IF(ISNUMBER(SEARCH("Yes",'2_all_summary'!Q1082)),1,2),IF(ISNUMBER(SEARCH("No",'2_all_summary'!Q1082)),4,3))</f>
        <v>4</v>
      </c>
      <c r="O1083" s="39">
        <f>IF(ISNUMBER(SEARCH("Yes",'2_all_summary'!$H1082)),IF(ISNUMBER(SEARCH("Yes",'2_all_summary'!R1082)),1,2),IF(ISNUMBER(SEARCH("No",'2_all_summary'!R1082)),4,3))</f>
        <v>4</v>
      </c>
      <c r="P1083" s="39">
        <f>IF(ISNUMBER(SEARCH("Yes",'2_all_summary'!$H1082)),IF(ISNUMBER(SEARCH("Yes",'2_all_summary'!S1082)),1,2),IF(ISNUMBER(SEARCH("No",'2_all_summary'!S1082)),4,3))</f>
        <v>4</v>
      </c>
      <c r="Q1083" s="39">
        <f>IF(ISNUMBER(SEARCH("Yes",'2_all_summary'!$H1082)),IF(0&lt;'2_all_summary'!T1082,1,2),IF(0='2_all_summary'!T1082,4,3))</f>
        <v>4</v>
      </c>
      <c r="R1083" s="39">
        <f>IF(ISNUMBER(SEARCH("Yes",'2_all_summary'!$H1082)),IF(ISNUMBER(SEARCH("Yes",'2_all_summary'!U1082)),1,2),IF(ISNUMBER(SEARCH("No",'2_all_summary'!U1082)),4,3))</f>
        <v>4</v>
      </c>
    </row>
    <row r="1084" spans="7:18" x14ac:dyDescent="0.3">
      <c r="G1084" s="53"/>
      <c r="H1084" s="39" t="str">
        <f>'2_all_summary'!D1083</f>
        <v>Context and differentiation: Comparative analysis of two community-based fishers' organizations</v>
      </c>
      <c r="I1084" s="39" t="str">
        <f>'2_all_summary'!E1083</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v>
      </c>
      <c r="J1084" s="39">
        <f>IF(ISNUMBER(SEARCH("Yes",'2_all_summary'!$H1083)),IF(ISNUMBER(SEARCH("Yes",'2_all_summary'!M1083)),1,2),IF(ISNUMBER(SEARCH("No",'2_all_summary'!M1083)),4,3))</f>
        <v>4</v>
      </c>
      <c r="K1084" s="39">
        <f>IF(ISNUMBER(SEARCH("Yes",'2_all_summary'!$H1083)),IF(ISNUMBER(SEARCH("Yes",'2_all_summary'!N1083)),1,2),IF(ISNUMBER(SEARCH("No",'2_all_summary'!N1083)),4,3))</f>
        <v>4</v>
      </c>
      <c r="L1084" s="39">
        <f>IF(ISNUMBER(SEARCH("Yes",'2_all_summary'!$H1083)),IF(ISNUMBER(SEARCH("Yes",'2_all_summary'!O1083)),1,2),IF(ISNUMBER(SEARCH("No",'2_all_summary'!O1083)),4,3))</f>
        <v>4</v>
      </c>
      <c r="M1084" s="39">
        <f>IF(ISNUMBER(SEARCH("Yes",'2_all_summary'!$H1083)),IF(0&lt;'2_all_summary'!P1083,1,2),IF(0='2_all_summary'!P1083,4,3))</f>
        <v>4</v>
      </c>
      <c r="N1084" s="39">
        <f>IF(ISNUMBER(SEARCH("Yes",'2_all_summary'!$H1083)),IF(ISNUMBER(SEARCH("Yes",'2_all_summary'!Q1083)),1,2),IF(ISNUMBER(SEARCH("No",'2_all_summary'!Q1083)),4,3))</f>
        <v>4</v>
      </c>
      <c r="O1084" s="39">
        <f>IF(ISNUMBER(SEARCH("Yes",'2_all_summary'!$H1083)),IF(ISNUMBER(SEARCH("Yes",'2_all_summary'!R1083)),1,2),IF(ISNUMBER(SEARCH("No",'2_all_summary'!R1083)),4,3))</f>
        <v>4</v>
      </c>
      <c r="P1084" s="39">
        <f>IF(ISNUMBER(SEARCH("Yes",'2_all_summary'!$H1083)),IF(ISNUMBER(SEARCH("Yes",'2_all_summary'!S1083)),1,2),IF(ISNUMBER(SEARCH("No",'2_all_summary'!S1083)),4,3))</f>
        <v>4</v>
      </c>
      <c r="Q1084" s="39">
        <f>IF(ISNUMBER(SEARCH("Yes",'2_all_summary'!$H1083)),IF(0&lt;'2_all_summary'!T1083,1,2),IF(0='2_all_summary'!T1083,4,3))</f>
        <v>4</v>
      </c>
      <c r="R1084" s="39">
        <f>IF(ISNUMBER(SEARCH("Yes",'2_all_summary'!$H1083)),IF(ISNUMBER(SEARCH("Yes",'2_all_summary'!U1083)),1,2),IF(ISNUMBER(SEARCH("No",'2_all_summary'!U1083)),4,3))</f>
        <v>4</v>
      </c>
    </row>
    <row r="1085" spans="7:18" x14ac:dyDescent="0.3">
      <c r="G1085" s="53"/>
      <c r="H1085" s="39" t="str">
        <f>'2_all_summary'!D1084</f>
        <v>Small-scale fisheries management and development. Towards a community-based approach</v>
      </c>
      <c r="I1085" s="39" t="str">
        <f>'2_all_summary'!E1084</f>
        <v>[No abstract available]</v>
      </c>
      <c r="J1085" s="39">
        <f>IF(ISNUMBER(SEARCH("Yes",'2_all_summary'!$H1084)),IF(ISNUMBER(SEARCH("Yes",'2_all_summary'!M1084)),1,2),IF(ISNUMBER(SEARCH("No",'2_all_summary'!M1084)),4,3))</f>
        <v>1</v>
      </c>
      <c r="K1085" s="39">
        <f>IF(ISNUMBER(SEARCH("Yes",'2_all_summary'!$H1084)),IF(ISNUMBER(SEARCH("Yes",'2_all_summary'!N1084)),1,2),IF(ISNUMBER(SEARCH("No",'2_all_summary'!N1084)),4,3))</f>
        <v>1</v>
      </c>
      <c r="L1085" s="39">
        <f>IF(ISNUMBER(SEARCH("Yes",'2_all_summary'!$H1084)),IF(ISNUMBER(SEARCH("Yes",'2_all_summary'!O1084)),1,2),IF(ISNUMBER(SEARCH("No",'2_all_summary'!O1084)),4,3))</f>
        <v>1</v>
      </c>
      <c r="M1085" s="39">
        <f>IF(ISNUMBER(SEARCH("Yes",'2_all_summary'!$H1084)),IF(0&lt;'2_all_summary'!P1084,1,2),IF(0='2_all_summary'!P1084,4,3))</f>
        <v>1</v>
      </c>
      <c r="N1085" s="39">
        <f>IF(ISNUMBER(SEARCH("Yes",'2_all_summary'!$H1084)),IF(ISNUMBER(SEARCH("Yes",'2_all_summary'!Q1084)),1,2),IF(ISNUMBER(SEARCH("No",'2_all_summary'!Q1084)),4,3))</f>
        <v>1</v>
      </c>
      <c r="O1085" s="39">
        <f>IF(ISNUMBER(SEARCH("Yes",'2_all_summary'!$H1084)),IF(ISNUMBER(SEARCH("Yes",'2_all_summary'!R1084)),1,2),IF(ISNUMBER(SEARCH("No",'2_all_summary'!R1084)),4,3))</f>
        <v>1</v>
      </c>
      <c r="P1085" s="39">
        <f>IF(ISNUMBER(SEARCH("Yes",'2_all_summary'!$H1084)),IF(ISNUMBER(SEARCH("Yes",'2_all_summary'!S1084)),1,2),IF(ISNUMBER(SEARCH("No",'2_all_summary'!S1084)),4,3))</f>
        <v>1</v>
      </c>
      <c r="Q1085" s="39">
        <f>IF(ISNUMBER(SEARCH("Yes",'2_all_summary'!$H1084)),IF(0&lt;'2_all_summary'!T1084,1,2),IF(0='2_all_summary'!T1084,4,3))</f>
        <v>1</v>
      </c>
      <c r="R1085" s="39">
        <f>IF(ISNUMBER(SEARCH("Yes",'2_all_summary'!$H1084)),IF(ISNUMBER(SEARCH("Yes",'2_all_summary'!U1084)),1,2),IF(ISNUMBER(SEARCH("No",'2_all_summary'!U1084)),4,3))</f>
        <v>1</v>
      </c>
    </row>
    <row r="1086" spans="7:18" x14ac:dyDescent="0.3">
      <c r="G1086" s="53"/>
      <c r="H1086" s="39" t="str">
        <f>'2_all_summary'!D1085</f>
        <v>Socio-economic impacts of shrimp culture</v>
      </c>
      <c r="I1086" s="39" t="str">
        <f>'2_all_summary'!E1085</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1086" s="39">
        <f>IF(ISNUMBER(SEARCH("Yes",'2_all_summary'!$H1085)),IF(ISNUMBER(SEARCH("Yes",'2_all_summary'!M1085)),1,2),IF(ISNUMBER(SEARCH("No",'2_all_summary'!M1085)),4,3))</f>
        <v>2</v>
      </c>
      <c r="K1086" s="39">
        <f>IF(ISNUMBER(SEARCH("Yes",'2_all_summary'!$H1085)),IF(ISNUMBER(SEARCH("Yes",'2_all_summary'!N1085)),1,2),IF(ISNUMBER(SEARCH("No",'2_all_summary'!N1085)),4,3))</f>
        <v>2</v>
      </c>
      <c r="L1086" s="39">
        <f>IF(ISNUMBER(SEARCH("Yes",'2_all_summary'!$H1085)),IF(ISNUMBER(SEARCH("Yes",'2_all_summary'!O1085)),1,2),IF(ISNUMBER(SEARCH("No",'2_all_summary'!O1085)),4,3))</f>
        <v>2</v>
      </c>
      <c r="M1086" s="39">
        <f>IF(ISNUMBER(SEARCH("Yes",'2_all_summary'!$H1085)),IF(0&lt;'2_all_summary'!P1085,1,2),IF(0='2_all_summary'!P1085,4,3))</f>
        <v>2</v>
      </c>
      <c r="N1086" s="39">
        <f>IF(ISNUMBER(SEARCH("Yes",'2_all_summary'!$H1085)),IF(ISNUMBER(SEARCH("Yes",'2_all_summary'!Q1085)),1,2),IF(ISNUMBER(SEARCH("No",'2_all_summary'!Q1085)),4,3))</f>
        <v>2</v>
      </c>
      <c r="O1086" s="39">
        <f>IF(ISNUMBER(SEARCH("Yes",'2_all_summary'!$H1085)),IF(ISNUMBER(SEARCH("Yes",'2_all_summary'!R1085)),1,2),IF(ISNUMBER(SEARCH("No",'2_all_summary'!R1085)),4,3))</f>
        <v>2</v>
      </c>
      <c r="P1086" s="39">
        <f>IF(ISNUMBER(SEARCH("Yes",'2_all_summary'!$H1085)),IF(ISNUMBER(SEARCH("Yes",'2_all_summary'!S1085)),1,2),IF(ISNUMBER(SEARCH("No",'2_all_summary'!S1085)),4,3))</f>
        <v>2</v>
      </c>
      <c r="Q1086" s="39">
        <f>IF(ISNUMBER(SEARCH("Yes",'2_all_summary'!$H1085)),IF(0&lt;'2_all_summary'!T1085,1,2),IF(0='2_all_summary'!T1085,4,3))</f>
        <v>2</v>
      </c>
      <c r="R1086" s="39">
        <f>IF(ISNUMBER(SEARCH("Yes",'2_all_summary'!$H1085)),IF(ISNUMBER(SEARCH("Yes",'2_all_summary'!U1085)),1,2),IF(ISNUMBER(SEARCH("No",'2_all_summary'!U1085)),4,3))</f>
        <v>2</v>
      </c>
    </row>
    <row r="1087" spans="7:18" x14ac:dyDescent="0.3">
      <c r="G1087" s="53"/>
      <c r="H1087" s="39" t="str">
        <f>'2_all_summary'!D1086</f>
        <v>Governance assessment of small-scale inland fishing: The case of Lake Itezhi-Tezhi, Zambia</v>
      </c>
      <c r="I1087" s="39" t="str">
        <f>'2_all_summary'!E1086</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v>
      </c>
      <c r="J1087" s="39">
        <f>IF(ISNUMBER(SEARCH("Yes",'2_all_summary'!$H1086)),IF(ISNUMBER(SEARCH("Yes",'2_all_summary'!M1086)),1,2),IF(ISNUMBER(SEARCH("No",'2_all_summary'!M1086)),4,3))</f>
        <v>4</v>
      </c>
      <c r="K1087" s="39">
        <f>IF(ISNUMBER(SEARCH("Yes",'2_all_summary'!$H1086)),IF(ISNUMBER(SEARCH("Yes",'2_all_summary'!N1086)),1,2),IF(ISNUMBER(SEARCH("No",'2_all_summary'!N1086)),4,3))</f>
        <v>4</v>
      </c>
      <c r="L1087" s="39">
        <f>IF(ISNUMBER(SEARCH("Yes",'2_all_summary'!$H1086)),IF(ISNUMBER(SEARCH("Yes",'2_all_summary'!O1086)),1,2),IF(ISNUMBER(SEARCH("No",'2_all_summary'!O1086)),4,3))</f>
        <v>4</v>
      </c>
      <c r="M1087" s="39">
        <f>IF(ISNUMBER(SEARCH("Yes",'2_all_summary'!$H1086)),IF(0&lt;'2_all_summary'!P1086,1,2),IF(0='2_all_summary'!P1086,4,3))</f>
        <v>4</v>
      </c>
      <c r="N1087" s="39">
        <f>IF(ISNUMBER(SEARCH("Yes",'2_all_summary'!$H1086)),IF(ISNUMBER(SEARCH("Yes",'2_all_summary'!Q1086)),1,2),IF(ISNUMBER(SEARCH("No",'2_all_summary'!Q1086)),4,3))</f>
        <v>4</v>
      </c>
      <c r="O1087" s="39">
        <f>IF(ISNUMBER(SEARCH("Yes",'2_all_summary'!$H1086)),IF(ISNUMBER(SEARCH("Yes",'2_all_summary'!R1086)),1,2),IF(ISNUMBER(SEARCH("No",'2_all_summary'!R1086)),4,3))</f>
        <v>4</v>
      </c>
      <c r="P1087" s="39">
        <f>IF(ISNUMBER(SEARCH("Yes",'2_all_summary'!$H1086)),IF(ISNUMBER(SEARCH("Yes",'2_all_summary'!S1086)),1,2),IF(ISNUMBER(SEARCH("No",'2_all_summary'!S1086)),4,3))</f>
        <v>4</v>
      </c>
      <c r="Q1087" s="39">
        <f>IF(ISNUMBER(SEARCH("Yes",'2_all_summary'!$H1086)),IF(0&lt;'2_all_summary'!T1086,1,2),IF(0='2_all_summary'!T1086,4,3))</f>
        <v>4</v>
      </c>
      <c r="R1087" s="39">
        <f>IF(ISNUMBER(SEARCH("Yes",'2_all_summary'!$H1086)),IF(ISNUMBER(SEARCH("Yes",'2_all_summary'!U1086)),1,2),IF(ISNUMBER(SEARCH("No",'2_all_summary'!U1086)),4,3))</f>
        <v>4</v>
      </c>
    </row>
    <row r="1088" spans="7:18" x14ac:dyDescent="0.3">
      <c r="G1088" s="53"/>
      <c r="H1088" s="39" t="str">
        <f>'2_all_summary'!D1087</f>
        <v>Changing boundaries and institutions in environmental governance: Perspectives on sector management of the Northeast US groundfish fishery</v>
      </c>
      <c r="I1088" s="39" t="str">
        <f>'2_all_summary'!E1087</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v>
      </c>
      <c r="J1088" s="39">
        <f>IF(ISNUMBER(SEARCH("Yes",'2_all_summary'!$H1087)),IF(ISNUMBER(SEARCH("Yes",'2_all_summary'!M1087)),1,2),IF(ISNUMBER(SEARCH("No",'2_all_summary'!M1087)),4,3))</f>
        <v>4</v>
      </c>
      <c r="K1088" s="39">
        <f>IF(ISNUMBER(SEARCH("Yes",'2_all_summary'!$H1087)),IF(ISNUMBER(SEARCH("Yes",'2_all_summary'!N1087)),1,2),IF(ISNUMBER(SEARCH("No",'2_all_summary'!N1087)),4,3))</f>
        <v>4</v>
      </c>
      <c r="L1088" s="39">
        <f>IF(ISNUMBER(SEARCH("Yes",'2_all_summary'!$H1087)),IF(ISNUMBER(SEARCH("Yes",'2_all_summary'!O1087)),1,2),IF(ISNUMBER(SEARCH("No",'2_all_summary'!O1087)),4,3))</f>
        <v>4</v>
      </c>
      <c r="M1088" s="39">
        <f>IF(ISNUMBER(SEARCH("Yes",'2_all_summary'!$H1087)),IF(0&lt;'2_all_summary'!P1087,1,2),IF(0='2_all_summary'!P1087,4,3))</f>
        <v>4</v>
      </c>
      <c r="N1088" s="39">
        <f>IF(ISNUMBER(SEARCH("Yes",'2_all_summary'!$H1087)),IF(ISNUMBER(SEARCH("Yes",'2_all_summary'!Q1087)),1,2),IF(ISNUMBER(SEARCH("No",'2_all_summary'!Q1087)),4,3))</f>
        <v>4</v>
      </c>
      <c r="O1088" s="39">
        <f>IF(ISNUMBER(SEARCH("Yes",'2_all_summary'!$H1087)),IF(ISNUMBER(SEARCH("Yes",'2_all_summary'!R1087)),1,2),IF(ISNUMBER(SEARCH("No",'2_all_summary'!R1087)),4,3))</f>
        <v>4</v>
      </c>
      <c r="P1088" s="39">
        <f>IF(ISNUMBER(SEARCH("Yes",'2_all_summary'!$H1087)),IF(ISNUMBER(SEARCH("Yes",'2_all_summary'!S1087)),1,2),IF(ISNUMBER(SEARCH("No",'2_all_summary'!S1087)),4,3))</f>
        <v>4</v>
      </c>
      <c r="Q1088" s="39">
        <f>IF(ISNUMBER(SEARCH("Yes",'2_all_summary'!$H1087)),IF(0&lt;'2_all_summary'!T1087,1,2),IF(0='2_all_summary'!T1087,4,3))</f>
        <v>4</v>
      </c>
      <c r="R1088" s="39">
        <f>IF(ISNUMBER(SEARCH("Yes",'2_all_summary'!$H1087)),IF(ISNUMBER(SEARCH("Yes",'2_all_summary'!U1087)),1,2),IF(ISNUMBER(SEARCH("No",'2_all_summary'!U1087)),4,3))</f>
        <v>4</v>
      </c>
    </row>
    <row r="1089" spans="7:18" x14ac:dyDescent="0.3">
      <c r="G1089" s="53"/>
      <c r="H1089" s="39" t="str">
        <f>'2_all_summary'!D1088</f>
        <v>A Socialâ€“Ecological Systems Approach to Assessing Conservation and Fisheries Outcomes in Fijian Locally Managed Marine Areas</v>
      </c>
      <c r="I1089" s="39" t="str">
        <f>'2_all_summary'!E1088</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v>
      </c>
      <c r="J1089" s="39">
        <f>IF(ISNUMBER(SEARCH("Yes",'2_all_summary'!$H1088)),IF(ISNUMBER(SEARCH("Yes",'2_all_summary'!M1088)),1,2),IF(ISNUMBER(SEARCH("No",'2_all_summary'!M1088)),4,3))</f>
        <v>1</v>
      </c>
      <c r="K1089" s="39">
        <f>IF(ISNUMBER(SEARCH("Yes",'2_all_summary'!$H1088)),IF(ISNUMBER(SEARCH("Yes",'2_all_summary'!N1088)),1,2),IF(ISNUMBER(SEARCH("No",'2_all_summary'!N1088)),4,3))</f>
        <v>1</v>
      </c>
      <c r="L1089" s="39">
        <f>IF(ISNUMBER(SEARCH("Yes",'2_all_summary'!$H1088)),IF(ISNUMBER(SEARCH("Yes",'2_all_summary'!O1088)),1,2),IF(ISNUMBER(SEARCH("No",'2_all_summary'!O1088)),4,3))</f>
        <v>1</v>
      </c>
      <c r="M1089" s="39">
        <f>IF(ISNUMBER(SEARCH("Yes",'2_all_summary'!$H1088)),IF(0&lt;'2_all_summary'!P1088,1,2),IF(0='2_all_summary'!P1088,4,3))</f>
        <v>1</v>
      </c>
      <c r="N1089" s="39">
        <f>IF(ISNUMBER(SEARCH("Yes",'2_all_summary'!$H1088)),IF(ISNUMBER(SEARCH("Yes",'2_all_summary'!Q1088)),1,2),IF(ISNUMBER(SEARCH("No",'2_all_summary'!Q1088)),4,3))</f>
        <v>1</v>
      </c>
      <c r="O1089" s="39">
        <f>IF(ISNUMBER(SEARCH("Yes",'2_all_summary'!$H1088)),IF(ISNUMBER(SEARCH("Yes",'2_all_summary'!R1088)),1,2),IF(ISNUMBER(SEARCH("No",'2_all_summary'!R1088)),4,3))</f>
        <v>1</v>
      </c>
      <c r="P1089" s="39">
        <f>IF(ISNUMBER(SEARCH("Yes",'2_all_summary'!$H1088)),IF(ISNUMBER(SEARCH("Yes",'2_all_summary'!S1088)),1,2),IF(ISNUMBER(SEARCH("No",'2_all_summary'!S1088)),4,3))</f>
        <v>1</v>
      </c>
      <c r="Q1089" s="39">
        <f>IF(ISNUMBER(SEARCH("Yes",'2_all_summary'!$H1088)),IF(0&lt;'2_all_summary'!T1088,1,2),IF(0='2_all_summary'!T1088,4,3))</f>
        <v>1</v>
      </c>
      <c r="R1089" s="39">
        <f>IF(ISNUMBER(SEARCH("Yes",'2_all_summary'!$H1088)),IF(ISNUMBER(SEARCH("Yes",'2_all_summary'!U1088)),1,2),IF(ISNUMBER(SEARCH("No",'2_all_summary'!U1088)),4,3))</f>
        <v>1</v>
      </c>
    </row>
    <row r="1090" spans="7:18" x14ac:dyDescent="0.3">
      <c r="G1090" s="53"/>
      <c r="H1090" s="39" t="str">
        <f>'2_all_summary'!D1089</f>
        <v>Species Diversity, Growth, Status, and Biovolume of Taia River Riparian Forest in Southern Sierra Leone: Implications for Community-Based Conservation</v>
      </c>
      <c r="I1090" s="39" t="str">
        <f>'2_all_summary'!E1089</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v>
      </c>
      <c r="J1090" s="39">
        <f>IF(ISNUMBER(SEARCH("Yes",'2_all_summary'!$H1089)),IF(ISNUMBER(SEARCH("Yes",'2_all_summary'!M1089)),1,2),IF(ISNUMBER(SEARCH("No",'2_all_summary'!M1089)),4,3))</f>
        <v>4</v>
      </c>
      <c r="K1090" s="39">
        <f>IF(ISNUMBER(SEARCH("Yes",'2_all_summary'!$H1089)),IF(ISNUMBER(SEARCH("Yes",'2_all_summary'!N1089)),1,2),IF(ISNUMBER(SEARCH("No",'2_all_summary'!N1089)),4,3))</f>
        <v>4</v>
      </c>
      <c r="L1090" s="39">
        <f>IF(ISNUMBER(SEARCH("Yes",'2_all_summary'!$H1089)),IF(ISNUMBER(SEARCH("Yes",'2_all_summary'!O1089)),1,2),IF(ISNUMBER(SEARCH("No",'2_all_summary'!O1089)),4,3))</f>
        <v>4</v>
      </c>
      <c r="M1090" s="39">
        <f>IF(ISNUMBER(SEARCH("Yes",'2_all_summary'!$H1089)),IF(0&lt;'2_all_summary'!P1089,1,2),IF(0='2_all_summary'!P1089,4,3))</f>
        <v>4</v>
      </c>
      <c r="N1090" s="39">
        <f>IF(ISNUMBER(SEARCH("Yes",'2_all_summary'!$H1089)),IF(ISNUMBER(SEARCH("Yes",'2_all_summary'!Q1089)),1,2),IF(ISNUMBER(SEARCH("No",'2_all_summary'!Q1089)),4,3))</f>
        <v>4</v>
      </c>
      <c r="O1090" s="39">
        <f>IF(ISNUMBER(SEARCH("Yes",'2_all_summary'!$H1089)),IF(ISNUMBER(SEARCH("Yes",'2_all_summary'!R1089)),1,2),IF(ISNUMBER(SEARCH("No",'2_all_summary'!R1089)),4,3))</f>
        <v>4</v>
      </c>
      <c r="P1090" s="39">
        <f>IF(ISNUMBER(SEARCH("Yes",'2_all_summary'!$H1089)),IF(ISNUMBER(SEARCH("Yes",'2_all_summary'!S1089)),1,2),IF(ISNUMBER(SEARCH("No",'2_all_summary'!S1089)),4,3))</f>
        <v>4</v>
      </c>
      <c r="Q1090" s="39">
        <f>IF(ISNUMBER(SEARCH("Yes",'2_all_summary'!$H1089)),IF(0&lt;'2_all_summary'!T1089,1,2),IF(0='2_all_summary'!T1089,4,3))</f>
        <v>4</v>
      </c>
      <c r="R1090" s="39">
        <f>IF(ISNUMBER(SEARCH("Yes",'2_all_summary'!$H1089)),IF(ISNUMBER(SEARCH("Yes",'2_all_summary'!U1089)),1,2),IF(ISNUMBER(SEARCH("No",'2_all_summary'!U1089)),4,3))</f>
        <v>4</v>
      </c>
    </row>
    <row r="1091" spans="7:18" x14ac:dyDescent="0.3">
      <c r="G1091" s="53"/>
      <c r="H1091" s="39" t="str">
        <f>'2_all_summary'!D1090</f>
        <v>Arapaima co-management through the lens of the Protected Areas Assets Framework</v>
      </c>
      <c r="I1091" s="39" t="str">
        <f>'2_all_summary'!E1090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v>
      </c>
      <c r="J1091" s="39">
        <f>IF(ISNUMBER(SEARCH("Yes",'2_all_summary'!$H1090)),IF(ISNUMBER(SEARCH("Yes",'2_all_summary'!M1090)),1,2),IF(ISNUMBER(SEARCH("No",'2_all_summary'!M1090)),4,3))</f>
        <v>4</v>
      </c>
      <c r="K1091" s="39">
        <f>IF(ISNUMBER(SEARCH("Yes",'2_all_summary'!$H1090)),IF(ISNUMBER(SEARCH("Yes",'2_all_summary'!N1090)),1,2),IF(ISNUMBER(SEARCH("No",'2_all_summary'!N1090)),4,3))</f>
        <v>4</v>
      </c>
      <c r="L1091" s="39">
        <f>IF(ISNUMBER(SEARCH("Yes",'2_all_summary'!$H1090)),IF(ISNUMBER(SEARCH("Yes",'2_all_summary'!O1090)),1,2),IF(ISNUMBER(SEARCH("No",'2_all_summary'!O1090)),4,3))</f>
        <v>4</v>
      </c>
      <c r="M1091" s="39">
        <f>IF(ISNUMBER(SEARCH("Yes",'2_all_summary'!$H1090)),IF(0&lt;'2_all_summary'!P1090,1,2),IF(0='2_all_summary'!P1090,4,3))</f>
        <v>4</v>
      </c>
      <c r="N1091" s="39">
        <f>IF(ISNUMBER(SEARCH("Yes",'2_all_summary'!$H1090)),IF(ISNUMBER(SEARCH("Yes",'2_all_summary'!Q1090)),1,2),IF(ISNUMBER(SEARCH("No",'2_all_summary'!Q1090)),4,3))</f>
        <v>4</v>
      </c>
      <c r="O1091" s="39">
        <f>IF(ISNUMBER(SEARCH("Yes",'2_all_summary'!$H1090)),IF(ISNUMBER(SEARCH("Yes",'2_all_summary'!R1090)),1,2),IF(ISNUMBER(SEARCH("No",'2_all_summary'!R1090)),4,3))</f>
        <v>4</v>
      </c>
      <c r="P1091" s="39">
        <f>IF(ISNUMBER(SEARCH("Yes",'2_all_summary'!$H1090)),IF(ISNUMBER(SEARCH("Yes",'2_all_summary'!S1090)),1,2),IF(ISNUMBER(SEARCH("No",'2_all_summary'!S1090)),4,3))</f>
        <v>4</v>
      </c>
      <c r="Q1091" s="39">
        <f>IF(ISNUMBER(SEARCH("Yes",'2_all_summary'!$H1090)),IF(0&lt;'2_all_summary'!T1090,1,2),IF(0='2_all_summary'!T1090,4,3))</f>
        <v>4</v>
      </c>
      <c r="R1091" s="39">
        <f>IF(ISNUMBER(SEARCH("Yes",'2_all_summary'!$H1090)),IF(ISNUMBER(SEARCH("Yes",'2_all_summary'!U1090)),1,2),IF(ISNUMBER(SEARCH("No",'2_all_summary'!U1090)),4,3))</f>
        <v>4</v>
      </c>
    </row>
    <row r="1092" spans="7:18" x14ac:dyDescent="0.3">
      <c r="G1092" s="53"/>
      <c r="H1092" s="39" t="str">
        <f>'2_all_summary'!D1091</f>
        <v>Facing limits in oceanic fisheries: Part II: The social consequences</v>
      </c>
      <c r="I1092" s="39" t="str">
        <f>'2_all_summary'!E1091</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v>
      </c>
      <c r="J1092" s="39">
        <f>IF(ISNUMBER(SEARCH("Yes",'2_all_summary'!$H1091)),IF(ISNUMBER(SEARCH("Yes",'2_all_summary'!M1091)),1,2),IF(ISNUMBER(SEARCH("No",'2_all_summary'!M1091)),4,3))</f>
        <v>4</v>
      </c>
      <c r="K1092" s="39">
        <f>IF(ISNUMBER(SEARCH("Yes",'2_all_summary'!$H1091)),IF(ISNUMBER(SEARCH("Yes",'2_all_summary'!N1091)),1,2),IF(ISNUMBER(SEARCH("No",'2_all_summary'!N1091)),4,3))</f>
        <v>4</v>
      </c>
      <c r="L1092" s="39">
        <f>IF(ISNUMBER(SEARCH("Yes",'2_all_summary'!$H1091)),IF(ISNUMBER(SEARCH("Yes",'2_all_summary'!O1091)),1,2),IF(ISNUMBER(SEARCH("No",'2_all_summary'!O1091)),4,3))</f>
        <v>4</v>
      </c>
      <c r="M1092" s="39">
        <f>IF(ISNUMBER(SEARCH("Yes",'2_all_summary'!$H1091)),IF(0&lt;'2_all_summary'!P1091,1,2),IF(0='2_all_summary'!P1091,4,3))</f>
        <v>4</v>
      </c>
      <c r="N1092" s="39">
        <f>IF(ISNUMBER(SEARCH("Yes",'2_all_summary'!$H1091)),IF(ISNUMBER(SEARCH("Yes",'2_all_summary'!Q1091)),1,2),IF(ISNUMBER(SEARCH("No",'2_all_summary'!Q1091)),4,3))</f>
        <v>4</v>
      </c>
      <c r="O1092" s="39">
        <f>IF(ISNUMBER(SEARCH("Yes",'2_all_summary'!$H1091)),IF(ISNUMBER(SEARCH("Yes",'2_all_summary'!R1091)),1,2),IF(ISNUMBER(SEARCH("No",'2_all_summary'!R1091)),4,3))</f>
        <v>4</v>
      </c>
      <c r="P1092" s="39">
        <f>IF(ISNUMBER(SEARCH("Yes",'2_all_summary'!$H1091)),IF(ISNUMBER(SEARCH("Yes",'2_all_summary'!S1091)),1,2),IF(ISNUMBER(SEARCH("No",'2_all_summary'!S1091)),4,3))</f>
        <v>4</v>
      </c>
      <c r="Q1092" s="39">
        <f>IF(ISNUMBER(SEARCH("Yes",'2_all_summary'!$H1091)),IF(0&lt;'2_all_summary'!T1091,1,2),IF(0='2_all_summary'!T1091,4,3))</f>
        <v>4</v>
      </c>
      <c r="R1092" s="39">
        <f>IF(ISNUMBER(SEARCH("Yes",'2_all_summary'!$H1091)),IF(ISNUMBER(SEARCH("Yes",'2_all_summary'!U1091)),1,2),IF(ISNUMBER(SEARCH("No",'2_all_summary'!U1091)),4,3))</f>
        <v>4</v>
      </c>
    </row>
    <row r="1093" spans="7:18" x14ac:dyDescent="0.3">
      <c r="G1093" s="53"/>
      <c r="H1093" s="39" t="str">
        <f>'2_all_summary'!D1092</f>
        <v>Biophysical indicators and Indigenous and Local Knowledge reveal climatic and ecological shifts with implications for Arctic Char fisheries</v>
      </c>
      <c r="I1093" s="39" t="str">
        <f>'2_all_summary'!E1092</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v>
      </c>
      <c r="J1093" s="39">
        <f>IF(ISNUMBER(SEARCH("Yes",'2_all_summary'!$H1092)),IF(ISNUMBER(SEARCH("Yes",'2_all_summary'!M1092)),1,2),IF(ISNUMBER(SEARCH("No",'2_all_summary'!M1092)),4,3))</f>
        <v>4</v>
      </c>
      <c r="K1093" s="39">
        <f>IF(ISNUMBER(SEARCH("Yes",'2_all_summary'!$H1092)),IF(ISNUMBER(SEARCH("Yes",'2_all_summary'!N1092)),1,2),IF(ISNUMBER(SEARCH("No",'2_all_summary'!N1092)),4,3))</f>
        <v>4</v>
      </c>
      <c r="L1093" s="39">
        <f>IF(ISNUMBER(SEARCH("Yes",'2_all_summary'!$H1092)),IF(ISNUMBER(SEARCH("Yes",'2_all_summary'!O1092)),1,2),IF(ISNUMBER(SEARCH("No",'2_all_summary'!O1092)),4,3))</f>
        <v>4</v>
      </c>
      <c r="M1093" s="39">
        <f>IF(ISNUMBER(SEARCH("Yes",'2_all_summary'!$H1092)),IF(0&lt;'2_all_summary'!P1092,1,2),IF(0='2_all_summary'!P1092,4,3))</f>
        <v>4</v>
      </c>
      <c r="N1093" s="39">
        <f>IF(ISNUMBER(SEARCH("Yes",'2_all_summary'!$H1092)),IF(ISNUMBER(SEARCH("Yes",'2_all_summary'!Q1092)),1,2),IF(ISNUMBER(SEARCH("No",'2_all_summary'!Q1092)),4,3))</f>
        <v>4</v>
      </c>
      <c r="O1093" s="39">
        <f>IF(ISNUMBER(SEARCH("Yes",'2_all_summary'!$H1092)),IF(ISNUMBER(SEARCH("Yes",'2_all_summary'!R1092)),1,2),IF(ISNUMBER(SEARCH("No",'2_all_summary'!R1092)),4,3))</f>
        <v>4</v>
      </c>
      <c r="P1093" s="39">
        <f>IF(ISNUMBER(SEARCH("Yes",'2_all_summary'!$H1092)),IF(ISNUMBER(SEARCH("Yes",'2_all_summary'!S1092)),1,2),IF(ISNUMBER(SEARCH("No",'2_all_summary'!S1092)),4,3))</f>
        <v>4</v>
      </c>
      <c r="Q1093" s="39">
        <f>IF(ISNUMBER(SEARCH("Yes",'2_all_summary'!$H1092)),IF(0&lt;'2_all_summary'!T1092,1,2),IF(0='2_all_summary'!T1092,4,3))</f>
        <v>4</v>
      </c>
      <c r="R1093" s="39">
        <f>IF(ISNUMBER(SEARCH("Yes",'2_all_summary'!$H1092)),IF(ISNUMBER(SEARCH("Yes",'2_all_summary'!U1092)),1,2),IF(ISNUMBER(SEARCH("No",'2_all_summary'!U1092)),4,3))</f>
        <v>4</v>
      </c>
    </row>
    <row r="1094" spans="7:18" x14ac:dyDescent="0.3">
      <c r="G1094" s="53"/>
      <c r="H1094" s="39" t="str">
        <f>'2_all_summary'!D1093</f>
        <v>Mangrove dependency and the livelihoods of coastal communities in Thailand</v>
      </c>
      <c r="I1094" s="39" t="str">
        <f>'2_all_summary'!E1093</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v>
      </c>
      <c r="J1094" s="39">
        <f>IF(ISNUMBER(SEARCH("Yes",'2_all_summary'!$H1093)),IF(ISNUMBER(SEARCH("Yes",'2_all_summary'!M1093)),1,2),IF(ISNUMBER(SEARCH("No",'2_all_summary'!M1093)),4,3))</f>
        <v>4</v>
      </c>
      <c r="K1094" s="39">
        <f>IF(ISNUMBER(SEARCH("Yes",'2_all_summary'!$H1093)),IF(ISNUMBER(SEARCH("Yes",'2_all_summary'!N1093)),1,2),IF(ISNUMBER(SEARCH("No",'2_all_summary'!N1093)),4,3))</f>
        <v>4</v>
      </c>
      <c r="L1094" s="39">
        <f>IF(ISNUMBER(SEARCH("Yes",'2_all_summary'!$H1093)),IF(ISNUMBER(SEARCH("Yes",'2_all_summary'!O1093)),1,2),IF(ISNUMBER(SEARCH("No",'2_all_summary'!O1093)),4,3))</f>
        <v>4</v>
      </c>
      <c r="M1094" s="39">
        <f>IF(ISNUMBER(SEARCH("Yes",'2_all_summary'!$H1093)),IF(0&lt;'2_all_summary'!P1093,1,2),IF(0='2_all_summary'!P1093,4,3))</f>
        <v>4</v>
      </c>
      <c r="N1094" s="39">
        <f>IF(ISNUMBER(SEARCH("Yes",'2_all_summary'!$H1093)),IF(ISNUMBER(SEARCH("Yes",'2_all_summary'!Q1093)),1,2),IF(ISNUMBER(SEARCH("No",'2_all_summary'!Q1093)),4,3))</f>
        <v>4</v>
      </c>
      <c r="O1094" s="39">
        <f>IF(ISNUMBER(SEARCH("Yes",'2_all_summary'!$H1093)),IF(ISNUMBER(SEARCH("Yes",'2_all_summary'!R1093)),1,2),IF(ISNUMBER(SEARCH("No",'2_all_summary'!R1093)),4,3))</f>
        <v>4</v>
      </c>
      <c r="P1094" s="39">
        <f>IF(ISNUMBER(SEARCH("Yes",'2_all_summary'!$H1093)),IF(ISNUMBER(SEARCH("Yes",'2_all_summary'!S1093)),1,2),IF(ISNUMBER(SEARCH("No",'2_all_summary'!S1093)),4,3))</f>
        <v>4</v>
      </c>
      <c r="Q1094" s="39">
        <f>IF(ISNUMBER(SEARCH("Yes",'2_all_summary'!$H1093)),IF(0&lt;'2_all_summary'!T1093,1,2),IF(0='2_all_summary'!T1093,4,3))</f>
        <v>4</v>
      </c>
      <c r="R1094" s="39">
        <f>IF(ISNUMBER(SEARCH("Yes",'2_all_summary'!$H1093)),IF(ISNUMBER(SEARCH("Yes",'2_all_summary'!U1093)),1,2),IF(ISNUMBER(SEARCH("No",'2_all_summary'!U1093)),4,3))</f>
        <v>4</v>
      </c>
    </row>
    <row r="1095" spans="7:18" x14ac:dyDescent="0.3">
      <c r="G1095" s="53"/>
      <c r="H1095" s="39" t="str">
        <f>'2_all_summary'!D1094</f>
        <v>Everything in the water column is connected: Traditional ecological knowledge of floodplain fishers of Bangladesh</v>
      </c>
      <c r="I1095" s="39" t="str">
        <f>'2_all_summary'!E1094</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v>
      </c>
      <c r="J1095" s="39">
        <f>IF(ISNUMBER(SEARCH("Yes",'2_all_summary'!$H1094)),IF(ISNUMBER(SEARCH("Yes",'2_all_summary'!M1094)),1,2),IF(ISNUMBER(SEARCH("No",'2_all_summary'!M1094)),4,3))</f>
        <v>4</v>
      </c>
      <c r="K1095" s="39">
        <f>IF(ISNUMBER(SEARCH("Yes",'2_all_summary'!$H1094)),IF(ISNUMBER(SEARCH("Yes",'2_all_summary'!N1094)),1,2),IF(ISNUMBER(SEARCH("No",'2_all_summary'!N1094)),4,3))</f>
        <v>4</v>
      </c>
      <c r="L1095" s="39">
        <f>IF(ISNUMBER(SEARCH("Yes",'2_all_summary'!$H1094)),IF(ISNUMBER(SEARCH("Yes",'2_all_summary'!O1094)),1,2),IF(ISNUMBER(SEARCH("No",'2_all_summary'!O1094)),4,3))</f>
        <v>4</v>
      </c>
      <c r="M1095" s="39">
        <f>IF(ISNUMBER(SEARCH("Yes",'2_all_summary'!$H1094)),IF(0&lt;'2_all_summary'!P1094,1,2),IF(0='2_all_summary'!P1094,4,3))</f>
        <v>4</v>
      </c>
      <c r="N1095" s="39">
        <f>IF(ISNUMBER(SEARCH("Yes",'2_all_summary'!$H1094)),IF(ISNUMBER(SEARCH("Yes",'2_all_summary'!Q1094)),1,2),IF(ISNUMBER(SEARCH("No",'2_all_summary'!Q1094)),4,3))</f>
        <v>4</v>
      </c>
      <c r="O1095" s="39">
        <f>IF(ISNUMBER(SEARCH("Yes",'2_all_summary'!$H1094)),IF(ISNUMBER(SEARCH("Yes",'2_all_summary'!R1094)),1,2),IF(ISNUMBER(SEARCH("No",'2_all_summary'!R1094)),4,3))</f>
        <v>4</v>
      </c>
      <c r="P1095" s="39">
        <f>IF(ISNUMBER(SEARCH("Yes",'2_all_summary'!$H1094)),IF(ISNUMBER(SEARCH("Yes",'2_all_summary'!S1094)),1,2),IF(ISNUMBER(SEARCH("No",'2_all_summary'!S1094)),4,3))</f>
        <v>4</v>
      </c>
      <c r="Q1095" s="39">
        <f>IF(ISNUMBER(SEARCH("Yes",'2_all_summary'!$H1094)),IF(0&lt;'2_all_summary'!T1094,1,2),IF(0='2_all_summary'!T1094,4,3))</f>
        <v>4</v>
      </c>
      <c r="R1095" s="39">
        <f>IF(ISNUMBER(SEARCH("Yes",'2_all_summary'!$H1094)),IF(ISNUMBER(SEARCH("Yes",'2_all_summary'!U1094)),1,2),IF(ISNUMBER(SEARCH("No",'2_all_summary'!U1094)),4,3))</f>
        <v>4</v>
      </c>
    </row>
    <row r="1096" spans="7:18" x14ac:dyDescent="0.3">
      <c r="G1096" s="53"/>
      <c r="H1096" s="39" t="str">
        <f>'2_all_summary'!D1095</f>
        <v>Implementing participatory monitoring in river management: The role of stakeholdersâ€™ perspectives and incentives</v>
      </c>
      <c r="I1096" s="39" t="str">
        <f>'2_all_summary'!E1095</f>
        <v>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v>
      </c>
      <c r="J1096" s="39">
        <f>IF(ISNUMBER(SEARCH("Yes",'2_all_summary'!$H1095)),IF(ISNUMBER(SEARCH("Yes",'2_all_summary'!M1095)),1,2),IF(ISNUMBER(SEARCH("No",'2_all_summary'!M1095)),4,3))</f>
        <v>4</v>
      </c>
      <c r="K1096" s="39">
        <f>IF(ISNUMBER(SEARCH("Yes",'2_all_summary'!$H1095)),IF(ISNUMBER(SEARCH("Yes",'2_all_summary'!N1095)),1,2),IF(ISNUMBER(SEARCH("No",'2_all_summary'!N1095)),4,3))</f>
        <v>4</v>
      </c>
      <c r="L1096" s="39">
        <f>IF(ISNUMBER(SEARCH("Yes",'2_all_summary'!$H1095)),IF(ISNUMBER(SEARCH("Yes",'2_all_summary'!O1095)),1,2),IF(ISNUMBER(SEARCH("No",'2_all_summary'!O1095)),4,3))</f>
        <v>4</v>
      </c>
      <c r="M1096" s="39">
        <f>IF(ISNUMBER(SEARCH("Yes",'2_all_summary'!$H1095)),IF(0&lt;'2_all_summary'!P1095,1,2),IF(0='2_all_summary'!P1095,4,3))</f>
        <v>4</v>
      </c>
      <c r="N1096" s="39">
        <f>IF(ISNUMBER(SEARCH("Yes",'2_all_summary'!$H1095)),IF(ISNUMBER(SEARCH("Yes",'2_all_summary'!Q1095)),1,2),IF(ISNUMBER(SEARCH("No",'2_all_summary'!Q1095)),4,3))</f>
        <v>4</v>
      </c>
      <c r="O1096" s="39">
        <f>IF(ISNUMBER(SEARCH("Yes",'2_all_summary'!$H1095)),IF(ISNUMBER(SEARCH("Yes",'2_all_summary'!R1095)),1,2),IF(ISNUMBER(SEARCH("No",'2_all_summary'!R1095)),4,3))</f>
        <v>4</v>
      </c>
      <c r="P1096" s="39">
        <f>IF(ISNUMBER(SEARCH("Yes",'2_all_summary'!$H1095)),IF(ISNUMBER(SEARCH("Yes",'2_all_summary'!S1095)),1,2),IF(ISNUMBER(SEARCH("No",'2_all_summary'!S1095)),4,3))</f>
        <v>4</v>
      </c>
      <c r="Q1096" s="39">
        <f>IF(ISNUMBER(SEARCH("Yes",'2_all_summary'!$H1095)),IF(0&lt;'2_all_summary'!T1095,1,2),IF(0='2_all_summary'!T1095,4,3))</f>
        <v>4</v>
      </c>
      <c r="R1096" s="39">
        <f>IF(ISNUMBER(SEARCH("Yes",'2_all_summary'!$H1095)),IF(ISNUMBER(SEARCH("Yes",'2_all_summary'!U1095)),1,2),IF(ISNUMBER(SEARCH("No",'2_all_summary'!U1095)),4,3))</f>
        <v>4</v>
      </c>
    </row>
    <row r="1097" spans="7:18" x14ac:dyDescent="0.3">
      <c r="G1097" s="53"/>
      <c r="H1097" s="39" t="str">
        <f>'2_all_summary'!D1096</f>
        <v>Determinants of sustainability in recycling of municipal solid waste: Application of community-based social marketing (CBSM)</v>
      </c>
      <c r="I1097" s="39" t="str">
        <f>'2_all_summary'!E1096</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v>
      </c>
      <c r="J1097" s="39">
        <f>IF(ISNUMBER(SEARCH("Yes",'2_all_summary'!$H1096)),IF(ISNUMBER(SEARCH("Yes",'2_all_summary'!M1096)),1,2),IF(ISNUMBER(SEARCH("No",'2_all_summary'!M1096)),4,3))</f>
        <v>4</v>
      </c>
      <c r="K1097" s="39">
        <f>IF(ISNUMBER(SEARCH("Yes",'2_all_summary'!$H1096)),IF(ISNUMBER(SEARCH("Yes",'2_all_summary'!N1096)),1,2),IF(ISNUMBER(SEARCH("No",'2_all_summary'!N1096)),4,3))</f>
        <v>4</v>
      </c>
      <c r="L1097" s="39">
        <f>IF(ISNUMBER(SEARCH("Yes",'2_all_summary'!$H1096)),IF(ISNUMBER(SEARCH("Yes",'2_all_summary'!O1096)),1,2),IF(ISNUMBER(SEARCH("No",'2_all_summary'!O1096)),4,3))</f>
        <v>4</v>
      </c>
      <c r="M1097" s="39">
        <f>IF(ISNUMBER(SEARCH("Yes",'2_all_summary'!$H1096)),IF(0&lt;'2_all_summary'!P1096,1,2),IF(0='2_all_summary'!P1096,4,3))</f>
        <v>4</v>
      </c>
      <c r="N1097" s="39">
        <f>IF(ISNUMBER(SEARCH("Yes",'2_all_summary'!$H1096)),IF(ISNUMBER(SEARCH("Yes",'2_all_summary'!Q1096)),1,2),IF(ISNUMBER(SEARCH("No",'2_all_summary'!Q1096)),4,3))</f>
        <v>4</v>
      </c>
      <c r="O1097" s="39">
        <f>IF(ISNUMBER(SEARCH("Yes",'2_all_summary'!$H1096)),IF(ISNUMBER(SEARCH("Yes",'2_all_summary'!R1096)),1,2),IF(ISNUMBER(SEARCH("No",'2_all_summary'!R1096)),4,3))</f>
        <v>4</v>
      </c>
      <c r="P1097" s="39">
        <f>IF(ISNUMBER(SEARCH("Yes",'2_all_summary'!$H1096)),IF(ISNUMBER(SEARCH("Yes",'2_all_summary'!S1096)),1,2),IF(ISNUMBER(SEARCH("No",'2_all_summary'!S1096)),4,3))</f>
        <v>4</v>
      </c>
      <c r="Q1097" s="39">
        <f>IF(ISNUMBER(SEARCH("Yes",'2_all_summary'!$H1096)),IF(0&lt;'2_all_summary'!T1096,1,2),IF(0='2_all_summary'!T1096,4,3))</f>
        <v>4</v>
      </c>
      <c r="R1097" s="39">
        <f>IF(ISNUMBER(SEARCH("Yes",'2_all_summary'!$H1096)),IF(ISNUMBER(SEARCH("Yes",'2_all_summary'!U1096)),1,2),IF(ISNUMBER(SEARCH("No",'2_all_summary'!U1096)),4,3))</f>
        <v>4</v>
      </c>
    </row>
    <row r="1098" spans="7:18" x14ac:dyDescent="0.3">
      <c r="G1098" s="53"/>
      <c r="H1098" s="39" t="str">
        <f>'2_all_summary'!D1097</f>
        <v>Why the path to polycentricity matters: evidence from fisheries governance in Palau</v>
      </c>
      <c r="I1098" s="39" t="str">
        <f>'2_all_summary'!E1097</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v>
      </c>
      <c r="J1098" s="39">
        <f>IF(ISNUMBER(SEARCH("Yes",'2_all_summary'!$H1097)),IF(ISNUMBER(SEARCH("Yes",'2_all_summary'!M1097)),1,2),IF(ISNUMBER(SEARCH("No",'2_all_summary'!M1097)),4,3))</f>
        <v>2</v>
      </c>
      <c r="K1098" s="39">
        <f>IF(ISNUMBER(SEARCH("Yes",'2_all_summary'!$H1097)),IF(ISNUMBER(SEARCH("Yes",'2_all_summary'!N1097)),1,2),IF(ISNUMBER(SEARCH("No",'2_all_summary'!N1097)),4,3))</f>
        <v>2</v>
      </c>
      <c r="L1098" s="39">
        <f>IF(ISNUMBER(SEARCH("Yes",'2_all_summary'!$H1097)),IF(ISNUMBER(SEARCH("Yes",'2_all_summary'!O1097)),1,2),IF(ISNUMBER(SEARCH("No",'2_all_summary'!O1097)),4,3))</f>
        <v>2</v>
      </c>
      <c r="M1098" s="39">
        <f>IF(ISNUMBER(SEARCH("Yes",'2_all_summary'!$H1097)),IF(0&lt;'2_all_summary'!P1097,1,2),IF(0='2_all_summary'!P1097,4,3))</f>
        <v>2</v>
      </c>
      <c r="N1098" s="39">
        <f>IF(ISNUMBER(SEARCH("Yes",'2_all_summary'!$H1097)),IF(ISNUMBER(SEARCH("Yes",'2_all_summary'!Q1097)),1,2),IF(ISNUMBER(SEARCH("No",'2_all_summary'!Q1097)),4,3))</f>
        <v>1</v>
      </c>
      <c r="O1098" s="39">
        <f>IF(ISNUMBER(SEARCH("Yes",'2_all_summary'!$H1097)),IF(ISNUMBER(SEARCH("Yes",'2_all_summary'!R1097)),1,2),IF(ISNUMBER(SEARCH("No",'2_all_summary'!R1097)),4,3))</f>
        <v>2</v>
      </c>
      <c r="P1098" s="39">
        <f>IF(ISNUMBER(SEARCH("Yes",'2_all_summary'!$H1097)),IF(ISNUMBER(SEARCH("Yes",'2_all_summary'!S1097)),1,2),IF(ISNUMBER(SEARCH("No",'2_all_summary'!S1097)),4,3))</f>
        <v>2</v>
      </c>
      <c r="Q1098" s="39">
        <f>IF(ISNUMBER(SEARCH("Yes",'2_all_summary'!$H1097)),IF(0&lt;'2_all_summary'!T1097,1,2),IF(0='2_all_summary'!T1097,4,3))</f>
        <v>1</v>
      </c>
      <c r="R1098" s="39">
        <f>IF(ISNUMBER(SEARCH("Yes",'2_all_summary'!$H1097)),IF(ISNUMBER(SEARCH("Yes",'2_all_summary'!U1097)),1,2),IF(ISNUMBER(SEARCH("No",'2_all_summary'!U1097)),4,3))</f>
        <v>1</v>
      </c>
    </row>
    <row r="1099" spans="7:18" x14ac:dyDescent="0.3">
      <c r="G1099" s="53"/>
      <c r="H1099" s="39" t="str">
        <f>'2_all_summary'!D1098</f>
        <v>Community based local management of fisheries - A paradigm from Minicoy, Lakshadweep, India</v>
      </c>
      <c r="I1099" s="39" t="str">
        <f>'2_all_summary'!E1098</f>
        <v>Traditional practices related to fishing observed by the fishermen of Minicoy, Lakshadweep with a view to conserve the resource and avoid conflicts among them are detailed here. Copyright Â© Enviromedia.</v>
      </c>
      <c r="J1099" s="39">
        <f>IF(ISNUMBER(SEARCH("Yes",'2_all_summary'!$H1098)),IF(ISNUMBER(SEARCH("Yes",'2_all_summary'!M1098)),1,2),IF(ISNUMBER(SEARCH("No",'2_all_summary'!M1098)),4,3))</f>
        <v>4</v>
      </c>
      <c r="K1099" s="39">
        <f>IF(ISNUMBER(SEARCH("Yes",'2_all_summary'!$H1098)),IF(ISNUMBER(SEARCH("Yes",'2_all_summary'!N1098)),1,2),IF(ISNUMBER(SEARCH("No",'2_all_summary'!N1098)),4,3))</f>
        <v>4</v>
      </c>
      <c r="L1099" s="39">
        <f>IF(ISNUMBER(SEARCH("Yes",'2_all_summary'!$H1098)),IF(ISNUMBER(SEARCH("Yes",'2_all_summary'!O1098)),1,2),IF(ISNUMBER(SEARCH("No",'2_all_summary'!O1098)),4,3))</f>
        <v>4</v>
      </c>
      <c r="M1099" s="39">
        <f>IF(ISNUMBER(SEARCH("Yes",'2_all_summary'!$H1098)),IF(0&lt;'2_all_summary'!P1098,1,2),IF(0='2_all_summary'!P1098,4,3))</f>
        <v>4</v>
      </c>
      <c r="N1099" s="39">
        <f>IF(ISNUMBER(SEARCH("Yes",'2_all_summary'!$H1098)),IF(ISNUMBER(SEARCH("Yes",'2_all_summary'!Q1098)),1,2),IF(ISNUMBER(SEARCH("No",'2_all_summary'!Q1098)),4,3))</f>
        <v>4</v>
      </c>
      <c r="O1099" s="39">
        <f>IF(ISNUMBER(SEARCH("Yes",'2_all_summary'!$H1098)),IF(ISNUMBER(SEARCH("Yes",'2_all_summary'!R1098)),1,2),IF(ISNUMBER(SEARCH("No",'2_all_summary'!R1098)),4,3))</f>
        <v>4</v>
      </c>
      <c r="P1099" s="39">
        <f>IF(ISNUMBER(SEARCH("Yes",'2_all_summary'!$H1098)),IF(ISNUMBER(SEARCH("Yes",'2_all_summary'!S1098)),1,2),IF(ISNUMBER(SEARCH("No",'2_all_summary'!S1098)),4,3))</f>
        <v>4</v>
      </c>
      <c r="Q1099" s="39">
        <f>IF(ISNUMBER(SEARCH("Yes",'2_all_summary'!$H1098)),IF(0&lt;'2_all_summary'!T1098,1,2),IF(0='2_all_summary'!T1098,4,3))</f>
        <v>4</v>
      </c>
      <c r="R1099" s="39">
        <f>IF(ISNUMBER(SEARCH("Yes",'2_all_summary'!$H1098)),IF(ISNUMBER(SEARCH("Yes",'2_all_summary'!U1098)),1,2),IF(ISNUMBER(SEARCH("No",'2_all_summary'!U1098)),4,3))</f>
        <v>4</v>
      </c>
    </row>
    <row r="1100" spans="7:18" x14ac:dyDescent="0.3">
      <c r="G1100" s="53"/>
      <c r="H1100" s="39" t="str">
        <f>'2_all_summary'!D1099</f>
        <v>Ä€ina-land, that which feeds: Researching community based natural resource management at home</v>
      </c>
      <c r="I1100" s="39" t="str">
        <f>'2_all_summary'!E1099</f>
        <v>[No abstract available]</v>
      </c>
      <c r="J1100" s="39">
        <f>IF(ISNUMBER(SEARCH("Yes",'2_all_summary'!$H1099)),IF(ISNUMBER(SEARCH("Yes",'2_all_summary'!M1099)),1,2),IF(ISNUMBER(SEARCH("No",'2_all_summary'!M1099)),4,3))</f>
        <v>2</v>
      </c>
      <c r="K1100" s="39">
        <f>IF(ISNUMBER(SEARCH("Yes",'2_all_summary'!$H1099)),IF(ISNUMBER(SEARCH("Yes",'2_all_summary'!N1099)),1,2),IF(ISNUMBER(SEARCH("No",'2_all_summary'!N1099)),4,3))</f>
        <v>2</v>
      </c>
      <c r="L1100" s="39">
        <f>IF(ISNUMBER(SEARCH("Yes",'2_all_summary'!$H1099)),IF(ISNUMBER(SEARCH("Yes",'2_all_summary'!O1099)),1,2),IF(ISNUMBER(SEARCH("No",'2_all_summary'!O1099)),4,3))</f>
        <v>2</v>
      </c>
      <c r="M1100" s="39">
        <f>IF(ISNUMBER(SEARCH("Yes",'2_all_summary'!$H1099)),IF(0&lt;'2_all_summary'!P1099,1,2),IF(0='2_all_summary'!P1099,4,3))</f>
        <v>2</v>
      </c>
      <c r="N1100" s="39">
        <f>IF(ISNUMBER(SEARCH("Yes",'2_all_summary'!$H1099)),IF(ISNUMBER(SEARCH("Yes",'2_all_summary'!Q1099)),1,2),IF(ISNUMBER(SEARCH("No",'2_all_summary'!Q1099)),4,3))</f>
        <v>2</v>
      </c>
      <c r="O1100" s="39">
        <f>IF(ISNUMBER(SEARCH("Yes",'2_all_summary'!$H1099)),IF(ISNUMBER(SEARCH("Yes",'2_all_summary'!R1099)),1,2),IF(ISNUMBER(SEARCH("No",'2_all_summary'!R1099)),4,3))</f>
        <v>2</v>
      </c>
      <c r="P1100" s="39">
        <f>IF(ISNUMBER(SEARCH("Yes",'2_all_summary'!$H1099)),IF(ISNUMBER(SEARCH("Yes",'2_all_summary'!S1099)),1,2),IF(ISNUMBER(SEARCH("No",'2_all_summary'!S1099)),4,3))</f>
        <v>2</v>
      </c>
      <c r="Q1100" s="39">
        <f>IF(ISNUMBER(SEARCH("Yes",'2_all_summary'!$H1099)),IF(0&lt;'2_all_summary'!T1099,1,2),IF(0='2_all_summary'!T1099,4,3))</f>
        <v>2</v>
      </c>
      <c r="R1100" s="39">
        <f>IF(ISNUMBER(SEARCH("Yes",'2_all_summary'!$H1099)),IF(ISNUMBER(SEARCH("Yes",'2_all_summary'!U1099)),1,2),IF(ISNUMBER(SEARCH("No",'2_all_summary'!U1099)),4,3))</f>
        <v>2</v>
      </c>
    </row>
    <row r="1101" spans="7:18" x14ac:dyDescent="0.3">
      <c r="G1101" s="53"/>
      <c r="H1101" s="39" t="str">
        <f>'2_all_summary'!D1100</f>
        <v>Effectiveness of village-based marine reserves on reef invertebrates in Emau, Vanuatu</v>
      </c>
      <c r="I1101" s="39" t="str">
        <f>'2_all_summary'!E1100</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v>
      </c>
      <c r="J1101" s="39">
        <f>IF(ISNUMBER(SEARCH("Yes",'2_all_summary'!$H1100)),IF(ISNUMBER(SEARCH("Yes",'2_all_summary'!M1100)),1,2),IF(ISNUMBER(SEARCH("No",'2_all_summary'!M1100)),4,3))</f>
        <v>1</v>
      </c>
      <c r="K1101" s="39">
        <f>IF(ISNUMBER(SEARCH("Yes",'2_all_summary'!$H1100)),IF(ISNUMBER(SEARCH("Yes",'2_all_summary'!N1100)),1,2),IF(ISNUMBER(SEARCH("No",'2_all_summary'!N1100)),4,3))</f>
        <v>1</v>
      </c>
      <c r="L1101" s="39">
        <f>IF(ISNUMBER(SEARCH("Yes",'2_all_summary'!$H1100)),IF(ISNUMBER(SEARCH("Yes",'2_all_summary'!O1100)),1,2),IF(ISNUMBER(SEARCH("No",'2_all_summary'!O1100)),4,3))</f>
        <v>1</v>
      </c>
      <c r="M1101" s="39">
        <f>IF(ISNUMBER(SEARCH("Yes",'2_all_summary'!$H1100)),IF(0&lt;'2_all_summary'!P1100,1,2),IF(0='2_all_summary'!P1100,4,3))</f>
        <v>1</v>
      </c>
      <c r="N1101" s="39">
        <f>IF(ISNUMBER(SEARCH("Yes",'2_all_summary'!$H1100)),IF(ISNUMBER(SEARCH("Yes",'2_all_summary'!Q1100)),1,2),IF(ISNUMBER(SEARCH("No",'2_all_summary'!Q1100)),4,3))</f>
        <v>1</v>
      </c>
      <c r="O1101" s="39">
        <f>IF(ISNUMBER(SEARCH("Yes",'2_all_summary'!$H1100)),IF(ISNUMBER(SEARCH("Yes",'2_all_summary'!R1100)),1,2),IF(ISNUMBER(SEARCH("No",'2_all_summary'!R1100)),4,3))</f>
        <v>1</v>
      </c>
      <c r="P1101" s="39">
        <f>IF(ISNUMBER(SEARCH("Yes",'2_all_summary'!$H1100)),IF(ISNUMBER(SEARCH("Yes",'2_all_summary'!S1100)),1,2),IF(ISNUMBER(SEARCH("No",'2_all_summary'!S1100)),4,3))</f>
        <v>1</v>
      </c>
      <c r="Q1101" s="39">
        <f>IF(ISNUMBER(SEARCH("Yes",'2_all_summary'!$H1100)),IF(0&lt;'2_all_summary'!T1100,1,2),IF(0='2_all_summary'!T1100,4,3))</f>
        <v>1</v>
      </c>
      <c r="R1101" s="39">
        <f>IF(ISNUMBER(SEARCH("Yes",'2_all_summary'!$H1100)),IF(ISNUMBER(SEARCH("Yes",'2_all_summary'!U1100)),1,2),IF(ISNUMBER(SEARCH("No",'2_all_summary'!U1100)),4,3))</f>
        <v>1</v>
      </c>
    </row>
    <row r="1102" spans="7:18" x14ac:dyDescent="0.3">
      <c r="G1102" s="53"/>
      <c r="H1102" s="39"/>
      <c r="I1102" s="39"/>
      <c r="J1102" s="39"/>
      <c r="K1102" s="39"/>
      <c r="L1102" s="39"/>
      <c r="M1102" s="8"/>
      <c r="N1102" s="39"/>
      <c r="O1102" s="39"/>
      <c r="P1102" s="39"/>
      <c r="Q1102" s="8"/>
    </row>
    <row r="1103" spans="7:18" x14ac:dyDescent="0.3">
      <c r="G1103" s="53"/>
      <c r="H1103" s="39"/>
      <c r="I1103" s="39"/>
      <c r="J1103" s="39"/>
      <c r="K1103" s="39"/>
      <c r="L1103" s="39"/>
      <c r="M1103" s="8"/>
      <c r="N1103" s="39"/>
      <c r="O1103" s="39"/>
      <c r="P1103" s="39"/>
      <c r="Q1103" s="8"/>
    </row>
    <row r="1104" spans="7:18" x14ac:dyDescent="0.3">
      <c r="G1104" s="53"/>
      <c r="H1104" s="39"/>
      <c r="I1104" s="39"/>
      <c r="J1104" s="39"/>
      <c r="K1104" s="39"/>
      <c r="L1104" s="39"/>
      <c r="M1104" s="8"/>
      <c r="N1104" s="39"/>
      <c r="O1104" s="39"/>
      <c r="P1104" s="39"/>
      <c r="Q1104" s="8"/>
    </row>
    <row r="1105" spans="7:17" x14ac:dyDescent="0.3">
      <c r="G1105" s="53"/>
      <c r="H1105" s="39"/>
      <c r="I1105" s="39"/>
      <c r="J1105" s="39"/>
      <c r="K1105" s="39"/>
      <c r="L1105" s="39"/>
      <c r="M1105" s="8"/>
      <c r="N1105" s="39"/>
      <c r="O1105" s="39"/>
      <c r="P1105" s="39"/>
      <c r="Q1105" s="8"/>
    </row>
    <row r="1106" spans="7:17" x14ac:dyDescent="0.3">
      <c r="G1106" s="53"/>
      <c r="H1106" s="39"/>
      <c r="I1106" s="39"/>
      <c r="J1106" s="39"/>
      <c r="K1106" s="39"/>
      <c r="L1106" s="39"/>
      <c r="M1106" s="8"/>
      <c r="N1106" s="39"/>
      <c r="O1106" s="39"/>
      <c r="P1106" s="39"/>
      <c r="Q1106" s="5"/>
    </row>
    <row r="1107" spans="7:17" x14ac:dyDescent="0.3">
      <c r="G1107" s="53"/>
      <c r="H1107" s="39"/>
      <c r="I1107" s="39"/>
      <c r="J1107" s="39"/>
      <c r="K1107" s="39"/>
      <c r="L1107" s="39"/>
      <c r="M1107" s="8"/>
      <c r="N1107" s="39"/>
      <c r="O1107" s="39"/>
      <c r="P1107" s="39"/>
      <c r="Q1107" s="5"/>
    </row>
    <row r="1108" spans="7:17" x14ac:dyDescent="0.3">
      <c r="G1108" s="53"/>
      <c r="H1108" s="39"/>
      <c r="I1108" s="39"/>
      <c r="J1108" s="39"/>
      <c r="K1108" s="39"/>
      <c r="L1108" s="39"/>
      <c r="M1108" s="8"/>
      <c r="N1108" s="39"/>
      <c r="O1108" s="39"/>
      <c r="P1108" s="39"/>
      <c r="Q1108" s="5"/>
    </row>
    <row r="1109" spans="7:17" x14ac:dyDescent="0.3">
      <c r="G1109" s="53"/>
      <c r="H1109" s="39"/>
      <c r="I1109" s="39"/>
      <c r="J1109" s="39"/>
      <c r="K1109" s="39"/>
      <c r="L1109" s="39"/>
      <c r="M1109" s="8"/>
      <c r="N1109" s="39"/>
      <c r="O1109" s="39"/>
      <c r="P1109" s="39"/>
      <c r="Q1109" s="5"/>
    </row>
    <row r="1110" spans="7:17" x14ac:dyDescent="0.3">
      <c r="G1110" s="53"/>
      <c r="H1110" s="39"/>
      <c r="I1110" s="39"/>
      <c r="J1110" s="39"/>
      <c r="K1110" s="39"/>
      <c r="L1110" s="39"/>
      <c r="M1110" s="8"/>
      <c r="N1110" s="39"/>
      <c r="O1110" s="39"/>
      <c r="P1110" s="39"/>
      <c r="Q1110" s="5"/>
    </row>
    <row r="1111" spans="7:17" x14ac:dyDescent="0.3">
      <c r="G1111" s="53"/>
      <c r="H1111" s="39"/>
      <c r="I1111" s="39"/>
      <c r="J1111" s="39"/>
      <c r="K1111" s="39"/>
      <c r="L1111" s="39"/>
      <c r="M1111" s="8"/>
      <c r="N1111" s="39"/>
      <c r="O1111" s="39"/>
      <c r="P1111" s="39"/>
      <c r="Q1111" s="5"/>
    </row>
    <row r="1112" spans="7:17" x14ac:dyDescent="0.3">
      <c r="G1112" s="53"/>
      <c r="H1112" s="39"/>
      <c r="I1112" s="39"/>
      <c r="J1112" s="39"/>
      <c r="K1112" s="39"/>
      <c r="L1112" s="39"/>
      <c r="M1112" s="8"/>
      <c r="N1112" s="39"/>
      <c r="O1112" s="39"/>
      <c r="P1112" s="39"/>
      <c r="Q1112" s="5"/>
    </row>
    <row r="1113" spans="7:17" x14ac:dyDescent="0.3">
      <c r="G1113" s="53"/>
      <c r="H1113" s="39"/>
      <c r="I1113" s="39"/>
      <c r="J1113" s="39"/>
      <c r="K1113" s="39"/>
      <c r="L1113" s="39"/>
      <c r="M1113" s="8"/>
      <c r="N1113" s="39"/>
      <c r="O1113" s="39"/>
      <c r="P1113" s="39"/>
      <c r="Q1113" s="5"/>
    </row>
    <row r="1114" spans="7:17" x14ac:dyDescent="0.3">
      <c r="G1114" s="53"/>
      <c r="H1114" s="39"/>
      <c r="I1114" s="39"/>
      <c r="J1114" s="39"/>
      <c r="K1114" s="39"/>
      <c r="L1114" s="39"/>
      <c r="M1114" s="8"/>
      <c r="N1114" s="39"/>
      <c r="O1114" s="39"/>
      <c r="P1114" s="39"/>
      <c r="Q1114" s="5"/>
    </row>
    <row r="1115" spans="7:17" x14ac:dyDescent="0.3">
      <c r="G1115" s="53"/>
      <c r="H1115" s="39"/>
      <c r="I1115" s="39"/>
      <c r="J1115" s="39"/>
      <c r="K1115" s="39"/>
      <c r="L1115" s="39"/>
      <c r="M1115" s="8"/>
      <c r="N1115" s="39"/>
      <c r="O1115" s="39"/>
      <c r="P1115" s="39"/>
      <c r="Q1115" s="5"/>
    </row>
    <row r="1116" spans="7:17" x14ac:dyDescent="0.3">
      <c r="G1116" s="53"/>
      <c r="H1116" s="39"/>
      <c r="I1116" s="39"/>
      <c r="J1116" s="39"/>
      <c r="K1116" s="39"/>
      <c r="L1116" s="39"/>
      <c r="M1116" s="8"/>
      <c r="N1116" s="39"/>
      <c r="O1116" s="39"/>
      <c r="P1116" s="39"/>
      <c r="Q1116" s="5"/>
    </row>
    <row r="1117" spans="7:17" x14ac:dyDescent="0.3">
      <c r="G1117" s="53"/>
      <c r="H1117" s="39"/>
      <c r="I1117" s="39"/>
      <c r="J1117" s="39"/>
      <c r="K1117" s="39"/>
      <c r="L1117" s="39"/>
      <c r="M1117" s="8"/>
      <c r="N1117" s="39"/>
      <c r="O1117" s="39"/>
      <c r="P1117" s="39"/>
      <c r="Q1117" s="5"/>
    </row>
    <row r="1118" spans="7:17" x14ac:dyDescent="0.3">
      <c r="G1118" s="53"/>
      <c r="H1118" s="39"/>
      <c r="I1118" s="39"/>
      <c r="J1118" s="39"/>
      <c r="K1118" s="39"/>
      <c r="L1118" s="39"/>
      <c r="M1118" s="8"/>
      <c r="N1118" s="39"/>
      <c r="O1118" s="39"/>
      <c r="P1118" s="39"/>
      <c r="Q1118" s="5"/>
    </row>
    <row r="1119" spans="7:17" x14ac:dyDescent="0.3">
      <c r="G1119" s="53"/>
      <c r="H1119" s="39"/>
      <c r="I1119" s="39"/>
      <c r="J1119" s="39"/>
      <c r="K1119" s="39"/>
      <c r="L1119" s="39"/>
      <c r="M1119" s="8"/>
      <c r="N1119" s="39"/>
      <c r="O1119" s="39"/>
      <c r="P1119" s="39"/>
      <c r="Q1119" s="5"/>
    </row>
    <row r="1120" spans="7:17" x14ac:dyDescent="0.3">
      <c r="G1120" s="53"/>
      <c r="H1120" s="39"/>
      <c r="I1120" s="39"/>
      <c r="J1120" s="39"/>
      <c r="K1120" s="39"/>
      <c r="L1120" s="39"/>
      <c r="M1120" s="8"/>
      <c r="N1120" s="39"/>
      <c r="O1120" s="39"/>
      <c r="P1120" s="39"/>
      <c r="Q1120" s="5"/>
    </row>
    <row r="1121" spans="7:17" x14ac:dyDescent="0.3">
      <c r="G1121" s="53"/>
      <c r="H1121" s="39"/>
      <c r="I1121" s="39"/>
      <c r="J1121" s="39"/>
      <c r="K1121" s="39"/>
      <c r="L1121" s="39"/>
      <c r="M1121" s="8"/>
      <c r="N1121" s="39"/>
      <c r="O1121" s="39"/>
      <c r="P1121" s="39"/>
      <c r="Q1121" s="5"/>
    </row>
    <row r="1122" spans="7:17" x14ac:dyDescent="0.3">
      <c r="G1122" s="53"/>
      <c r="H1122" s="39"/>
      <c r="I1122" s="39"/>
      <c r="J1122" s="39"/>
      <c r="K1122" s="39"/>
      <c r="L1122" s="39"/>
      <c r="M1122" s="8"/>
      <c r="N1122" s="39"/>
      <c r="O1122" s="39"/>
      <c r="P1122" s="39"/>
      <c r="Q1122" s="5"/>
    </row>
    <row r="1123" spans="7:17" x14ac:dyDescent="0.3">
      <c r="G1123" s="53"/>
      <c r="H1123" s="39"/>
      <c r="I1123" s="39"/>
      <c r="J1123" s="39"/>
      <c r="K1123" s="39"/>
      <c r="L1123" s="39"/>
      <c r="M1123" s="8"/>
      <c r="N1123" s="39"/>
      <c r="O1123" s="39"/>
      <c r="P1123" s="39"/>
      <c r="Q1123" s="5"/>
    </row>
    <row r="1124" spans="7:17" x14ac:dyDescent="0.3">
      <c r="G1124" s="53"/>
      <c r="H1124" s="39"/>
      <c r="I1124" s="39"/>
      <c r="J1124" s="39"/>
      <c r="K1124" s="39"/>
      <c r="L1124" s="39"/>
      <c r="M1124" s="8"/>
      <c r="N1124" s="39"/>
      <c r="O1124" s="39"/>
      <c r="P1124" s="39"/>
      <c r="Q1124" s="5"/>
    </row>
    <row r="1125" spans="7:17" x14ac:dyDescent="0.3">
      <c r="G1125" s="53"/>
      <c r="H1125" s="39"/>
      <c r="I1125" s="39"/>
      <c r="J1125" s="39"/>
      <c r="K1125" s="39"/>
      <c r="L1125" s="39"/>
      <c r="M1125" s="8"/>
      <c r="N1125" s="39"/>
      <c r="O1125" s="39"/>
      <c r="P1125" s="39"/>
      <c r="Q1125" s="5"/>
    </row>
    <row r="1126" spans="7:17" x14ac:dyDescent="0.3">
      <c r="G1126" s="53"/>
      <c r="H1126" s="39"/>
      <c r="I1126" s="39"/>
      <c r="J1126" s="39"/>
      <c r="K1126" s="39"/>
      <c r="L1126" s="39"/>
      <c r="M1126" s="8"/>
      <c r="N1126" s="39"/>
      <c r="O1126" s="39"/>
      <c r="P1126" s="39"/>
      <c r="Q1126" s="5"/>
    </row>
    <row r="1127" spans="7:17" x14ac:dyDescent="0.3">
      <c r="G1127" s="53"/>
      <c r="H1127" s="39"/>
      <c r="I1127" s="39"/>
      <c r="J1127" s="39"/>
      <c r="K1127" s="39"/>
      <c r="L1127" s="39"/>
      <c r="M1127" s="8"/>
      <c r="N1127" s="39"/>
      <c r="O1127" s="39"/>
      <c r="P1127" s="39"/>
      <c r="Q1127" s="5"/>
    </row>
    <row r="1128" spans="7:17" x14ac:dyDescent="0.3">
      <c r="G1128" s="53"/>
      <c r="H1128" s="39"/>
      <c r="I1128" s="39"/>
      <c r="J1128" s="39"/>
      <c r="K1128" s="39"/>
      <c r="L1128" s="39"/>
      <c r="M1128" s="8"/>
      <c r="N1128" s="39"/>
      <c r="O1128" s="39"/>
      <c r="P1128" s="39"/>
      <c r="Q1128" s="5"/>
    </row>
    <row r="1129" spans="7:17" x14ac:dyDescent="0.3">
      <c r="G1129" s="53"/>
      <c r="H1129" s="39"/>
      <c r="I1129" s="39"/>
      <c r="J1129" s="39"/>
      <c r="K1129" s="39"/>
      <c r="L1129" s="39"/>
      <c r="M1129" s="8"/>
      <c r="N1129" s="39"/>
      <c r="O1129" s="39"/>
      <c r="P1129" s="39"/>
      <c r="Q1129" s="5"/>
    </row>
    <row r="1130" spans="7:17" x14ac:dyDescent="0.3">
      <c r="G1130" s="53"/>
      <c r="H1130" s="39"/>
      <c r="I1130" s="39"/>
      <c r="J1130" s="39"/>
      <c r="K1130" s="39"/>
      <c r="L1130" s="39"/>
      <c r="M1130" s="8"/>
      <c r="N1130" s="39"/>
      <c r="O1130" s="39"/>
      <c r="P1130" s="39"/>
      <c r="Q1130" s="5"/>
    </row>
    <row r="1131" spans="7:17" x14ac:dyDescent="0.3">
      <c r="G1131" s="53"/>
      <c r="H1131" s="39"/>
      <c r="I1131" s="39"/>
      <c r="J1131" s="39"/>
      <c r="K1131" s="39"/>
      <c r="L1131" s="39"/>
      <c r="M1131" s="8"/>
      <c r="N1131" s="39"/>
      <c r="O1131" s="39"/>
      <c r="P1131" s="39"/>
      <c r="Q1131" s="5"/>
    </row>
    <row r="1132" spans="7:17" x14ac:dyDescent="0.3">
      <c r="G1132" s="53"/>
      <c r="H1132" s="39"/>
      <c r="I1132" s="39"/>
      <c r="J1132" s="39"/>
      <c r="K1132" s="39"/>
      <c r="L1132" s="39"/>
      <c r="M1132" s="8"/>
      <c r="N1132" s="39"/>
      <c r="O1132" s="39"/>
      <c r="P1132" s="39"/>
      <c r="Q1132" s="5"/>
    </row>
    <row r="1133" spans="7:17" x14ac:dyDescent="0.3">
      <c r="G1133" s="53"/>
      <c r="H1133" s="39"/>
      <c r="I1133" s="39"/>
      <c r="J1133" s="39"/>
      <c r="K1133" s="39"/>
      <c r="L1133" s="39"/>
      <c r="M1133" s="8"/>
      <c r="N1133" s="39"/>
      <c r="O1133" s="39"/>
      <c r="P1133" s="39"/>
      <c r="Q1133" s="5"/>
    </row>
    <row r="1134" spans="7:17" x14ac:dyDescent="0.3">
      <c r="G1134" s="53"/>
      <c r="H1134" s="39"/>
      <c r="I1134" s="39"/>
      <c r="J1134" s="39"/>
      <c r="K1134" s="39"/>
      <c r="L1134" s="39"/>
      <c r="M1134" s="8"/>
      <c r="N1134" s="39"/>
      <c r="O1134" s="39"/>
      <c r="P1134" s="39"/>
      <c r="Q1134" s="5"/>
    </row>
    <row r="1135" spans="7:17" x14ac:dyDescent="0.3">
      <c r="G1135" s="53"/>
      <c r="H1135" s="39"/>
      <c r="I1135" s="39"/>
      <c r="J1135" s="39"/>
      <c r="K1135" s="39"/>
      <c r="L1135" s="39"/>
      <c r="M1135" s="8"/>
      <c r="N1135" s="39"/>
      <c r="O1135" s="39"/>
      <c r="P1135" s="39"/>
      <c r="Q1135" s="5"/>
    </row>
    <row r="1136" spans="7:17" x14ac:dyDescent="0.3">
      <c r="G1136" s="53"/>
      <c r="H1136" s="39"/>
      <c r="I1136" s="39"/>
      <c r="J1136" s="39"/>
      <c r="K1136" s="39"/>
      <c r="L1136" s="39"/>
      <c r="M1136" s="8"/>
      <c r="N1136" s="39"/>
      <c r="O1136" s="39"/>
      <c r="P1136" s="39"/>
      <c r="Q1136" s="5"/>
    </row>
    <row r="1137" spans="7:17" x14ac:dyDescent="0.3">
      <c r="G1137" s="53"/>
      <c r="H1137" s="39"/>
      <c r="I1137" s="39"/>
      <c r="J1137" s="39"/>
      <c r="K1137" s="39"/>
      <c r="L1137" s="39"/>
      <c r="M1137" s="8"/>
      <c r="N1137" s="39"/>
      <c r="O1137" s="39"/>
      <c r="P1137" s="39"/>
      <c r="Q1137" s="5"/>
    </row>
    <row r="1138" spans="7:17" x14ac:dyDescent="0.3">
      <c r="G1138" s="53"/>
      <c r="H1138" s="39"/>
      <c r="I1138" s="39"/>
      <c r="J1138" s="39"/>
      <c r="K1138" s="39"/>
      <c r="L1138" s="39"/>
      <c r="M1138" s="8"/>
      <c r="N1138" s="39"/>
      <c r="O1138" s="39"/>
      <c r="P1138" s="39"/>
      <c r="Q1138" s="5"/>
    </row>
    <row r="1139" spans="7:17" x14ac:dyDescent="0.3">
      <c r="G1139" s="53"/>
      <c r="H1139" s="39"/>
      <c r="I1139" s="39"/>
      <c r="J1139" s="39"/>
      <c r="K1139" s="39"/>
      <c r="L1139" s="39"/>
      <c r="M1139" s="5"/>
      <c r="N1139" s="39"/>
      <c r="O1139" s="39"/>
      <c r="P1139" s="39"/>
      <c r="Q1139" s="5"/>
    </row>
    <row r="1140" spans="7:17" x14ac:dyDescent="0.3">
      <c r="G1140" s="53"/>
      <c r="H1140" s="39"/>
      <c r="I1140" s="39"/>
      <c r="J1140" s="39"/>
      <c r="K1140" s="39"/>
      <c r="L1140" s="39"/>
      <c r="M1140" s="5"/>
      <c r="N1140" s="39"/>
      <c r="O1140" s="39"/>
      <c r="P1140" s="39"/>
      <c r="Q1140" s="5"/>
    </row>
    <row r="1141" spans="7:17" x14ac:dyDescent="0.3">
      <c r="G1141" s="53"/>
      <c r="H1141" s="39"/>
      <c r="I1141" s="39"/>
      <c r="J1141" s="39"/>
      <c r="K1141" s="39"/>
      <c r="L1141" s="39"/>
      <c r="M1141" s="5"/>
      <c r="N1141" s="39"/>
      <c r="O1141" s="39"/>
      <c r="P1141" s="39"/>
      <c r="Q1141" s="5"/>
    </row>
    <row r="1142" spans="7:17" x14ac:dyDescent="0.3">
      <c r="G1142" s="53"/>
      <c r="H1142" s="39"/>
      <c r="I1142" s="39"/>
      <c r="J1142" s="39"/>
      <c r="K1142" s="39"/>
      <c r="L1142" s="39"/>
      <c r="M1142" s="5"/>
      <c r="N1142" s="39"/>
      <c r="O1142" s="39"/>
      <c r="P1142" s="39"/>
      <c r="Q1142" s="5"/>
    </row>
    <row r="1143" spans="7:17" x14ac:dyDescent="0.3">
      <c r="G1143" s="53"/>
      <c r="H1143" s="39"/>
      <c r="I1143" s="39"/>
      <c r="J1143" s="39"/>
      <c r="K1143" s="39"/>
      <c r="L1143" s="39"/>
      <c r="M1143" s="5"/>
      <c r="N1143" s="39"/>
      <c r="O1143" s="39"/>
      <c r="P1143" s="39"/>
      <c r="Q1143" s="5"/>
    </row>
    <row r="1144" spans="7:17" x14ac:dyDescent="0.3">
      <c r="G1144" s="53"/>
      <c r="H1144" s="39"/>
      <c r="I1144" s="39"/>
      <c r="J1144" s="39"/>
      <c r="K1144" s="39"/>
      <c r="L1144" s="39"/>
      <c r="M1144" s="5"/>
      <c r="N1144" s="39"/>
      <c r="O1144" s="39"/>
      <c r="P1144" s="39"/>
      <c r="Q1144" s="5"/>
    </row>
    <row r="1145" spans="7:17" x14ac:dyDescent="0.3">
      <c r="G1145" s="53"/>
      <c r="H1145" s="39"/>
      <c r="I1145" s="39"/>
      <c r="J1145" s="39"/>
      <c r="K1145" s="39"/>
      <c r="L1145" s="39"/>
      <c r="M1145" s="5"/>
      <c r="N1145" s="39"/>
      <c r="O1145" s="39"/>
      <c r="P1145" s="39"/>
      <c r="Q1145" s="5"/>
    </row>
    <row r="1146" spans="7:17" x14ac:dyDescent="0.3">
      <c r="G1146" s="53"/>
      <c r="H1146" s="39"/>
      <c r="I1146" s="39"/>
      <c r="J1146" s="39"/>
      <c r="K1146" s="39"/>
      <c r="L1146" s="39"/>
      <c r="M1146" s="5"/>
      <c r="N1146" s="39"/>
      <c r="O1146" s="39"/>
      <c r="P1146" s="39"/>
      <c r="Q1146" s="5"/>
    </row>
    <row r="1147" spans="7:17" x14ac:dyDescent="0.3">
      <c r="G1147" s="53"/>
      <c r="H1147" s="39"/>
      <c r="I1147" s="39"/>
      <c r="J1147" s="39"/>
      <c r="K1147" s="39"/>
      <c r="L1147" s="39"/>
      <c r="M1147" s="5"/>
      <c r="N1147" s="39"/>
      <c r="O1147" s="39"/>
      <c r="P1147" s="39"/>
      <c r="Q1147" s="5"/>
    </row>
    <row r="1148" spans="7:17" x14ac:dyDescent="0.3">
      <c r="G1148" s="53"/>
      <c r="H1148" s="39"/>
      <c r="I1148" s="39"/>
      <c r="J1148" s="39"/>
      <c r="K1148" s="39"/>
      <c r="L1148" s="39"/>
      <c r="M1148" s="5"/>
      <c r="N1148" s="39"/>
      <c r="O1148" s="39"/>
      <c r="P1148" s="39"/>
      <c r="Q1148" s="5"/>
    </row>
    <row r="1149" spans="7:17" x14ac:dyDescent="0.3">
      <c r="G1149" s="53"/>
      <c r="H1149" s="39"/>
      <c r="I1149" s="39"/>
      <c r="J1149" s="39"/>
      <c r="K1149" s="39"/>
      <c r="L1149" s="39"/>
      <c r="M1149" s="5"/>
      <c r="N1149" s="39"/>
      <c r="O1149" s="39"/>
      <c r="P1149" s="39"/>
      <c r="Q1149" s="5"/>
    </row>
    <row r="1150" spans="7:17" x14ac:dyDescent="0.3">
      <c r="G1150" s="53"/>
      <c r="H1150" s="39"/>
      <c r="I1150" s="39"/>
      <c r="J1150" s="39"/>
      <c r="K1150" s="39"/>
      <c r="L1150" s="39"/>
      <c r="M1150" s="5"/>
      <c r="N1150" s="39"/>
      <c r="O1150" s="39"/>
      <c r="P1150" s="39"/>
      <c r="Q1150" s="5"/>
    </row>
    <row r="1151" spans="7:17" x14ac:dyDescent="0.3">
      <c r="G1151" s="53"/>
      <c r="H1151" s="39"/>
      <c r="I1151" s="39"/>
      <c r="J1151" s="39"/>
      <c r="K1151" s="39"/>
      <c r="L1151" s="39"/>
      <c r="M1151" s="5"/>
      <c r="N1151" s="39"/>
      <c r="O1151" s="39"/>
      <c r="P1151" s="39"/>
      <c r="Q1151" s="5"/>
    </row>
    <row r="1152" spans="7:17" x14ac:dyDescent="0.3">
      <c r="G1152" s="53"/>
      <c r="H1152" s="39"/>
      <c r="I1152" s="39"/>
      <c r="J1152" s="39"/>
      <c r="K1152" s="39"/>
      <c r="L1152" s="39"/>
      <c r="M1152" s="5"/>
      <c r="N1152" s="39"/>
      <c r="O1152" s="39"/>
      <c r="P1152" s="39"/>
      <c r="Q1152" s="5"/>
    </row>
    <row r="1153" spans="7:17" x14ac:dyDescent="0.3">
      <c r="G1153" s="53"/>
      <c r="H1153" s="39"/>
      <c r="I1153" s="39"/>
      <c r="J1153" s="39"/>
      <c r="K1153" s="39"/>
      <c r="L1153" s="39"/>
      <c r="M1153" s="5"/>
      <c r="N1153" s="39"/>
      <c r="O1153" s="39"/>
      <c r="P1153" s="39"/>
      <c r="Q1153" s="5"/>
    </row>
    <row r="1154" spans="7:17" x14ac:dyDescent="0.3">
      <c r="G1154" s="53"/>
      <c r="H1154" s="39"/>
      <c r="I1154" s="39"/>
      <c r="J1154" s="39"/>
      <c r="K1154" s="39"/>
      <c r="L1154" s="39"/>
      <c r="M1154" s="5"/>
      <c r="N1154" s="39"/>
      <c r="O1154" s="39"/>
      <c r="P1154" s="39"/>
      <c r="Q1154" s="5"/>
    </row>
    <row r="1155" spans="7:17" x14ac:dyDescent="0.3">
      <c r="G1155" s="53"/>
      <c r="H1155" s="39"/>
      <c r="I1155" s="39"/>
      <c r="J1155" s="39"/>
      <c r="K1155" s="39"/>
      <c r="L1155" s="39"/>
      <c r="M1155" s="5"/>
      <c r="N1155" s="39"/>
      <c r="O1155" s="39"/>
      <c r="P1155" s="39"/>
      <c r="Q1155" s="5"/>
    </row>
    <row r="1156" spans="7:17" x14ac:dyDescent="0.3">
      <c r="G1156" s="53"/>
      <c r="H1156" s="39"/>
      <c r="I1156" s="39"/>
      <c r="J1156" s="39"/>
      <c r="K1156" s="39"/>
      <c r="L1156" s="39"/>
      <c r="M1156" s="5"/>
      <c r="N1156" s="39"/>
      <c r="O1156" s="39"/>
      <c r="P1156" s="39"/>
      <c r="Q1156" s="5"/>
    </row>
    <row r="1157" spans="7:17" x14ac:dyDescent="0.3">
      <c r="G1157" s="53"/>
      <c r="H1157" s="39"/>
      <c r="I1157" s="39"/>
      <c r="J1157" s="39"/>
      <c r="K1157" s="39"/>
      <c r="L1157" s="39"/>
      <c r="M1157" s="5"/>
      <c r="N1157" s="39"/>
      <c r="O1157" s="39"/>
      <c r="P1157" s="39"/>
      <c r="Q1157" s="5"/>
    </row>
    <row r="1158" spans="7:17" x14ac:dyDescent="0.3">
      <c r="G1158" s="53"/>
      <c r="H1158" s="39"/>
      <c r="I1158" s="39"/>
      <c r="J1158" s="39"/>
      <c r="K1158" s="39"/>
      <c r="L1158" s="39"/>
      <c r="M1158" s="5"/>
      <c r="N1158" s="39"/>
      <c r="O1158" s="39"/>
      <c r="P1158" s="39"/>
      <c r="Q1158" s="5"/>
    </row>
    <row r="1159" spans="7:17" x14ac:dyDescent="0.3">
      <c r="G1159" s="53"/>
      <c r="H1159" s="39"/>
      <c r="I1159" s="39"/>
      <c r="J1159" s="39"/>
      <c r="K1159" s="39"/>
      <c r="L1159" s="39"/>
      <c r="M1159" s="5"/>
      <c r="N1159" s="39"/>
      <c r="O1159" s="39"/>
      <c r="P1159" s="39"/>
      <c r="Q1159" s="5"/>
    </row>
    <row r="1160" spans="7:17" x14ac:dyDescent="0.3">
      <c r="G1160" s="53"/>
      <c r="H1160" s="39"/>
      <c r="I1160" s="39"/>
      <c r="J1160" s="39"/>
      <c r="K1160" s="39"/>
      <c r="L1160" s="39"/>
      <c r="M1160" s="5"/>
      <c r="N1160" s="39"/>
      <c r="O1160" s="39"/>
      <c r="P1160" s="39"/>
      <c r="Q1160" s="5"/>
    </row>
    <row r="1161" spans="7:17" x14ac:dyDescent="0.3">
      <c r="G1161" s="53"/>
      <c r="H1161" s="39"/>
      <c r="I1161" s="39"/>
      <c r="J1161" s="39"/>
      <c r="K1161" s="39"/>
      <c r="L1161" s="39"/>
      <c r="M1161" s="5"/>
      <c r="N1161" s="39"/>
      <c r="O1161" s="39"/>
      <c r="P1161" s="39"/>
      <c r="Q1161" s="5"/>
    </row>
    <row r="1162" spans="7:17" x14ac:dyDescent="0.3">
      <c r="G1162" s="53"/>
      <c r="H1162" s="39"/>
      <c r="I1162" s="39"/>
      <c r="J1162" s="39"/>
      <c r="K1162" s="39"/>
      <c r="L1162" s="39"/>
      <c r="M1162" s="5"/>
      <c r="N1162" s="39"/>
      <c r="O1162" s="39"/>
      <c r="P1162" s="39"/>
      <c r="Q1162" s="5"/>
    </row>
    <row r="1163" spans="7:17" x14ac:dyDescent="0.3">
      <c r="G1163" s="53"/>
      <c r="H1163" s="39"/>
      <c r="I1163" s="39"/>
      <c r="J1163" s="39"/>
      <c r="K1163" s="39"/>
      <c r="L1163" s="39"/>
      <c r="M1163" s="5"/>
      <c r="N1163" s="39"/>
      <c r="O1163" s="39"/>
      <c r="P1163" s="39"/>
      <c r="Q1163" s="5"/>
    </row>
    <row r="1164" spans="7:17" x14ac:dyDescent="0.3">
      <c r="G1164" s="53"/>
      <c r="H1164" s="39"/>
      <c r="I1164" s="39"/>
      <c r="J1164" s="39"/>
      <c r="K1164" s="39"/>
      <c r="L1164" s="39"/>
      <c r="M1164" s="5"/>
      <c r="N1164" s="39"/>
      <c r="O1164" s="39"/>
      <c r="P1164" s="39"/>
      <c r="Q1164" s="5"/>
    </row>
    <row r="1165" spans="7:17" x14ac:dyDescent="0.3">
      <c r="G1165" s="53"/>
      <c r="H1165" s="39"/>
      <c r="I1165" s="39"/>
      <c r="J1165" s="39"/>
      <c r="K1165" s="39"/>
      <c r="L1165" s="39"/>
      <c r="M1165" s="5"/>
      <c r="N1165" s="39"/>
      <c r="O1165" s="39"/>
      <c r="P1165" s="39"/>
      <c r="Q1165" s="5"/>
    </row>
    <row r="1166" spans="7:17" x14ac:dyDescent="0.3">
      <c r="G1166" s="53"/>
      <c r="H1166" s="39"/>
      <c r="I1166" s="39"/>
      <c r="J1166" s="39"/>
      <c r="K1166" s="39"/>
      <c r="L1166" s="39"/>
      <c r="M1166" s="5"/>
      <c r="N1166" s="39"/>
      <c r="O1166" s="39"/>
      <c r="P1166" s="39"/>
      <c r="Q1166" s="5"/>
    </row>
    <row r="1167" spans="7:17" x14ac:dyDescent="0.3">
      <c r="G1167" s="53"/>
      <c r="H1167" s="39"/>
      <c r="I1167" s="39"/>
      <c r="J1167" s="39"/>
      <c r="K1167" s="39"/>
      <c r="L1167" s="39"/>
      <c r="M1167" s="5"/>
      <c r="N1167" s="39"/>
      <c r="O1167" s="39"/>
      <c r="P1167" s="39"/>
      <c r="Q1167" s="5"/>
    </row>
    <row r="1168" spans="7:17" x14ac:dyDescent="0.3">
      <c r="G1168" s="53"/>
      <c r="H1168" s="39"/>
      <c r="I1168" s="39"/>
      <c r="J1168" s="39"/>
      <c r="K1168" s="39"/>
      <c r="L1168" s="39"/>
      <c r="M1168" s="5"/>
      <c r="N1168" s="39"/>
      <c r="O1168" s="39"/>
      <c r="P1168" s="39"/>
      <c r="Q1168" s="5"/>
    </row>
    <row r="1169" spans="7:17" x14ac:dyDescent="0.3">
      <c r="G1169" s="53"/>
      <c r="H1169" s="39"/>
      <c r="I1169" s="39"/>
      <c r="J1169" s="39"/>
      <c r="K1169" s="39"/>
      <c r="L1169" s="39"/>
      <c r="M1169" s="5"/>
      <c r="N1169" s="39"/>
      <c r="O1169" s="39"/>
      <c r="P1169" s="39"/>
      <c r="Q1169" s="5"/>
    </row>
    <row r="1170" spans="7:17" x14ac:dyDescent="0.3">
      <c r="G1170" s="53"/>
      <c r="H1170" s="39"/>
      <c r="I1170" s="39"/>
      <c r="J1170" s="39"/>
      <c r="K1170" s="39"/>
      <c r="L1170" s="39"/>
      <c r="M1170" s="5"/>
      <c r="N1170" s="39"/>
      <c r="O1170" s="39"/>
      <c r="P1170" s="39"/>
      <c r="Q1170" s="5"/>
    </row>
    <row r="1171" spans="7:17" x14ac:dyDescent="0.3">
      <c r="G1171" s="53"/>
      <c r="H1171" s="39"/>
      <c r="I1171" s="39"/>
      <c r="J1171" s="39"/>
      <c r="K1171" s="39"/>
      <c r="L1171" s="39"/>
      <c r="M1171" s="5"/>
      <c r="N1171" s="39"/>
      <c r="O1171" s="39"/>
      <c r="P1171" s="39"/>
      <c r="Q1171" s="5"/>
    </row>
    <row r="1172" spans="7:17" x14ac:dyDescent="0.3">
      <c r="G1172" s="53"/>
      <c r="H1172" s="39"/>
      <c r="I1172" s="39"/>
      <c r="J1172" s="39"/>
      <c r="K1172" s="39"/>
      <c r="L1172" s="39"/>
      <c r="M1172" s="5"/>
      <c r="N1172" s="39"/>
      <c r="O1172" s="39"/>
      <c r="P1172" s="39"/>
      <c r="Q1172" s="5"/>
    </row>
    <row r="1173" spans="7:17" x14ac:dyDescent="0.3">
      <c r="G1173" s="53"/>
      <c r="H1173" s="39"/>
      <c r="I1173" s="39"/>
      <c r="J1173" s="39"/>
      <c r="K1173" s="39"/>
      <c r="L1173" s="39"/>
      <c r="M1173" s="5"/>
      <c r="N1173" s="39"/>
      <c r="O1173" s="39"/>
      <c r="P1173" s="39"/>
      <c r="Q1173" s="5"/>
    </row>
    <row r="1174" spans="7:17" x14ac:dyDescent="0.3">
      <c r="G1174" s="53"/>
      <c r="H1174" s="39"/>
      <c r="I1174" s="39"/>
      <c r="J1174" s="39"/>
      <c r="K1174" s="39"/>
      <c r="L1174" s="39"/>
      <c r="M1174" s="5"/>
      <c r="N1174" s="39"/>
      <c r="O1174" s="39"/>
      <c r="P1174" s="39"/>
      <c r="Q1174" s="5"/>
    </row>
    <row r="1175" spans="7:17" x14ac:dyDescent="0.3">
      <c r="G1175" s="53"/>
      <c r="H1175" s="39"/>
      <c r="I1175" s="39"/>
      <c r="J1175" s="39"/>
      <c r="K1175" s="39"/>
      <c r="L1175" s="39"/>
      <c r="M1175" s="5"/>
      <c r="N1175" s="39"/>
      <c r="O1175" s="39"/>
      <c r="P1175" s="39"/>
      <c r="Q1175" s="5"/>
    </row>
    <row r="1176" spans="7:17" x14ac:dyDescent="0.3">
      <c r="G1176" s="53"/>
      <c r="H1176" s="39"/>
      <c r="I1176" s="39"/>
      <c r="J1176" s="39"/>
      <c r="K1176" s="39"/>
      <c r="L1176" s="39"/>
      <c r="M1176" s="5"/>
      <c r="N1176" s="39"/>
      <c r="O1176" s="39"/>
      <c r="P1176" s="39"/>
      <c r="Q1176" s="5"/>
    </row>
    <row r="1177" spans="7:17" x14ac:dyDescent="0.3">
      <c r="G1177" s="53"/>
      <c r="H1177" s="39"/>
      <c r="I1177" s="39"/>
      <c r="J1177" s="39"/>
      <c r="K1177" s="39"/>
      <c r="L1177" s="39"/>
      <c r="M1177" s="5"/>
      <c r="N1177" s="39"/>
      <c r="O1177" s="39"/>
      <c r="P1177" s="39"/>
      <c r="Q1177" s="5"/>
    </row>
    <row r="1178" spans="7:17" x14ac:dyDescent="0.3">
      <c r="G1178" s="53"/>
      <c r="H1178" s="39"/>
      <c r="I1178" s="39"/>
      <c r="J1178" s="39"/>
      <c r="K1178" s="39"/>
      <c r="L1178" s="39"/>
      <c r="M1178" s="5"/>
      <c r="N1178" s="39"/>
      <c r="O1178" s="39"/>
      <c r="P1178" s="39"/>
      <c r="Q1178" s="5"/>
    </row>
    <row r="1179" spans="7:17" x14ac:dyDescent="0.3">
      <c r="G1179" s="53"/>
      <c r="H1179" s="39"/>
      <c r="I1179" s="39"/>
      <c r="J1179" s="39"/>
      <c r="K1179" s="39"/>
      <c r="L1179" s="39"/>
      <c r="M1179" s="5"/>
      <c r="N1179" s="39"/>
      <c r="O1179" s="39"/>
      <c r="P1179" s="39"/>
      <c r="Q1179" s="5"/>
    </row>
    <row r="1180" spans="7:17" x14ac:dyDescent="0.3">
      <c r="G1180" s="53"/>
      <c r="H1180" s="39"/>
      <c r="I1180" s="39"/>
      <c r="J1180" s="39"/>
      <c r="K1180" s="39"/>
      <c r="L1180" s="39"/>
      <c r="M1180" s="5"/>
      <c r="N1180" s="39"/>
      <c r="O1180" s="39"/>
      <c r="P1180" s="39"/>
      <c r="Q1180" s="5"/>
    </row>
    <row r="1181" spans="7:17" x14ac:dyDescent="0.3">
      <c r="G1181" s="53"/>
      <c r="H1181" s="39"/>
      <c r="I1181" s="39"/>
      <c r="J1181" s="39"/>
      <c r="K1181" s="39"/>
      <c r="L1181" s="39"/>
      <c r="M1181" s="5"/>
      <c r="N1181" s="39"/>
      <c r="O1181" s="39"/>
      <c r="P1181" s="39"/>
      <c r="Q1181" s="5"/>
    </row>
    <row r="1182" spans="7:17" x14ac:dyDescent="0.3">
      <c r="G1182" s="53"/>
      <c r="H1182" s="39"/>
      <c r="I1182" s="39"/>
      <c r="J1182" s="39"/>
      <c r="K1182" s="39"/>
      <c r="L1182" s="39"/>
      <c r="M1182" s="5"/>
      <c r="N1182" s="39"/>
      <c r="O1182" s="39"/>
      <c r="P1182" s="39"/>
      <c r="Q1182" s="5"/>
    </row>
    <row r="1183" spans="7:17" x14ac:dyDescent="0.3">
      <c r="G1183" s="53"/>
      <c r="H1183" s="39"/>
      <c r="I1183" s="39"/>
      <c r="J1183" s="39"/>
      <c r="K1183" s="39"/>
      <c r="L1183" s="39"/>
      <c r="M1183" s="5"/>
      <c r="N1183" s="39"/>
      <c r="O1183" s="39"/>
      <c r="P1183" s="39"/>
      <c r="Q1183" s="5"/>
    </row>
    <row r="1184" spans="7:17" x14ac:dyDescent="0.3">
      <c r="G1184" s="53"/>
      <c r="H1184" s="39"/>
      <c r="I1184" s="39"/>
      <c r="J1184" s="39"/>
      <c r="K1184" s="39"/>
      <c r="L1184" s="39"/>
      <c r="M1184" s="5"/>
      <c r="N1184" s="39"/>
      <c r="O1184" s="39"/>
      <c r="P1184" s="39"/>
      <c r="Q1184" s="5"/>
    </row>
    <row r="1185" spans="7:17" x14ac:dyDescent="0.3">
      <c r="G1185" s="53"/>
      <c r="H1185" s="39"/>
      <c r="I1185" s="39"/>
      <c r="J1185" s="39"/>
      <c r="K1185" s="39"/>
      <c r="L1185" s="39"/>
      <c r="M1185" s="5"/>
      <c r="N1185" s="39"/>
      <c r="O1185" s="39"/>
      <c r="P1185" s="39"/>
      <c r="Q1185" s="5"/>
    </row>
    <row r="1186" spans="7:17" x14ac:dyDescent="0.3">
      <c r="G1186" s="53"/>
      <c r="H1186" s="39"/>
      <c r="I1186" s="39"/>
      <c r="J1186" s="39"/>
      <c r="K1186" s="39"/>
      <c r="L1186" s="39"/>
      <c r="M1186" s="5"/>
      <c r="N1186" s="39"/>
      <c r="O1186" s="39"/>
      <c r="P1186" s="39"/>
      <c r="Q1186" s="5"/>
    </row>
    <row r="1187" spans="7:17" x14ac:dyDescent="0.3">
      <c r="G1187" s="53"/>
      <c r="H1187" s="39"/>
      <c r="I1187" s="39"/>
      <c r="J1187" s="39"/>
      <c r="K1187" s="39"/>
      <c r="L1187" s="39"/>
      <c r="M1187" s="5"/>
      <c r="N1187" s="39"/>
      <c r="O1187" s="39"/>
      <c r="P1187" s="39"/>
      <c r="Q1187" s="5"/>
    </row>
    <row r="1188" spans="7:17" x14ac:dyDescent="0.3">
      <c r="G1188" s="53"/>
      <c r="H1188" s="39"/>
      <c r="I1188" s="39"/>
      <c r="J1188" s="39"/>
      <c r="K1188" s="39"/>
      <c r="L1188" s="39"/>
      <c r="M1188" s="5"/>
      <c r="N1188" s="39"/>
      <c r="O1188" s="39"/>
      <c r="P1188" s="39"/>
      <c r="Q1188" s="5"/>
    </row>
    <row r="1189" spans="7:17" x14ac:dyDescent="0.3">
      <c r="G1189" s="53"/>
      <c r="H1189" s="39"/>
      <c r="I1189" s="39"/>
      <c r="J1189" s="39"/>
      <c r="K1189" s="39"/>
      <c r="L1189" s="39"/>
      <c r="M1189" s="5"/>
      <c r="N1189" s="39"/>
      <c r="O1189" s="39"/>
      <c r="P1189" s="39"/>
      <c r="Q1189" s="5"/>
    </row>
    <row r="1190" spans="7:17" x14ac:dyDescent="0.3">
      <c r="G1190" s="53"/>
      <c r="H1190" s="39"/>
      <c r="I1190" s="39"/>
      <c r="J1190" s="39"/>
      <c r="K1190" s="39"/>
      <c r="L1190" s="39"/>
      <c r="M1190" s="5"/>
      <c r="N1190" s="39"/>
      <c r="O1190" s="39"/>
      <c r="P1190" s="39"/>
      <c r="Q1190" s="5"/>
    </row>
    <row r="1191" spans="7:17" x14ac:dyDescent="0.3">
      <c r="G1191" s="53"/>
      <c r="H1191" s="39"/>
      <c r="I1191" s="39"/>
      <c r="J1191" s="39"/>
      <c r="K1191" s="39"/>
      <c r="L1191" s="39"/>
      <c r="M1191" s="5"/>
      <c r="N1191" s="39"/>
      <c r="O1191" s="39"/>
      <c r="P1191" s="39"/>
      <c r="Q1191" s="5"/>
    </row>
    <row r="1192" spans="7:17" x14ac:dyDescent="0.3">
      <c r="G1192" s="53"/>
      <c r="H1192" s="39"/>
      <c r="I1192" s="39"/>
      <c r="J1192" s="39"/>
      <c r="K1192" s="39"/>
      <c r="L1192" s="39"/>
      <c r="M1192" s="5"/>
      <c r="N1192" s="39"/>
      <c r="O1192" s="39"/>
      <c r="P1192" s="39"/>
      <c r="Q1192" s="5"/>
    </row>
    <row r="1193" spans="7:17" x14ac:dyDescent="0.3">
      <c r="G1193" s="53"/>
      <c r="H1193" s="39"/>
      <c r="I1193" s="39"/>
      <c r="J1193" s="39"/>
      <c r="K1193" s="39"/>
      <c r="L1193" s="39"/>
      <c r="M1193" s="5"/>
      <c r="N1193" s="39"/>
      <c r="O1193" s="39"/>
      <c r="P1193" s="39"/>
      <c r="Q1193" s="5"/>
    </row>
    <row r="1194" spans="7:17" x14ac:dyDescent="0.3">
      <c r="G1194" s="53"/>
      <c r="H1194" s="39"/>
      <c r="I1194" s="39"/>
      <c r="J1194" s="39"/>
      <c r="K1194" s="39"/>
      <c r="L1194" s="39"/>
      <c r="M1194" s="5"/>
      <c r="N1194" s="39"/>
      <c r="O1194" s="39"/>
      <c r="P1194" s="39"/>
      <c r="Q1194" s="5"/>
    </row>
    <row r="1195" spans="7:17" x14ac:dyDescent="0.3">
      <c r="G1195" s="53"/>
      <c r="H1195" s="39"/>
      <c r="I1195" s="39"/>
      <c r="J1195" s="39"/>
      <c r="K1195" s="39"/>
      <c r="L1195" s="39"/>
      <c r="M1195" s="5"/>
      <c r="N1195" s="39"/>
      <c r="O1195" s="39"/>
      <c r="P1195" s="39"/>
      <c r="Q1195" s="5"/>
    </row>
    <row r="1196" spans="7:17" x14ac:dyDescent="0.3">
      <c r="G1196" s="53"/>
      <c r="H1196" s="39"/>
      <c r="I1196" s="39"/>
      <c r="J1196" s="39"/>
      <c r="K1196" s="39"/>
      <c r="L1196" s="39"/>
      <c r="M1196" s="5"/>
      <c r="N1196" s="39"/>
      <c r="O1196" s="39"/>
      <c r="P1196" s="39"/>
      <c r="Q1196" s="5"/>
    </row>
    <row r="1197" spans="7:17" x14ac:dyDescent="0.3">
      <c r="G1197" s="53"/>
      <c r="H1197" s="39"/>
      <c r="I1197" s="39"/>
      <c r="J1197" s="39"/>
      <c r="K1197" s="39"/>
      <c r="L1197" s="39"/>
      <c r="M1197" s="5"/>
      <c r="N1197" s="39"/>
      <c r="O1197" s="39"/>
      <c r="P1197" s="39"/>
      <c r="Q1197" s="5"/>
    </row>
    <row r="1198" spans="7:17" x14ac:dyDescent="0.3">
      <c r="G1198" s="53"/>
      <c r="H1198" s="39"/>
      <c r="I1198" s="39"/>
      <c r="J1198" s="39"/>
      <c r="K1198" s="39"/>
      <c r="L1198" s="39"/>
      <c r="M1198" s="5"/>
      <c r="N1198" s="39"/>
      <c r="O1198" s="39"/>
      <c r="P1198" s="39"/>
      <c r="Q1198" s="5"/>
    </row>
    <row r="1199" spans="7:17" x14ac:dyDescent="0.3">
      <c r="G1199" s="53"/>
      <c r="H1199" s="39"/>
      <c r="I1199" s="39"/>
      <c r="J1199" s="39"/>
      <c r="K1199" s="39"/>
      <c r="L1199" s="39"/>
      <c r="M1199" s="5"/>
      <c r="N1199" s="39"/>
      <c r="O1199" s="39"/>
      <c r="P1199" s="39"/>
      <c r="Q1199" s="5"/>
    </row>
    <row r="1200" spans="7:17" x14ac:dyDescent="0.3">
      <c r="G1200" s="53"/>
      <c r="H1200" s="39"/>
      <c r="I1200" s="39"/>
      <c r="J1200" s="39"/>
      <c r="K1200" s="39"/>
      <c r="L1200" s="39"/>
      <c r="M1200" s="5"/>
      <c r="N1200" s="39"/>
      <c r="O1200" s="39"/>
      <c r="P1200" s="39"/>
      <c r="Q1200" s="5"/>
    </row>
    <row r="1201" spans="7:17" x14ac:dyDescent="0.3">
      <c r="G1201" s="53"/>
      <c r="H1201" s="39"/>
      <c r="I1201" s="39"/>
      <c r="J1201" s="39"/>
      <c r="K1201" s="39"/>
      <c r="L1201" s="39"/>
      <c r="M1201" s="5"/>
      <c r="N1201" s="39"/>
      <c r="O1201" s="39"/>
      <c r="P1201" s="39"/>
      <c r="Q1201" s="5"/>
    </row>
    <row r="1202" spans="7:17" x14ac:dyDescent="0.3">
      <c r="Q1202" s="5"/>
    </row>
    <row r="1203" spans="7:17" x14ac:dyDescent="0.3">
      <c r="Q1203" s="5"/>
    </row>
    <row r="1204" spans="7:17" x14ac:dyDescent="0.3">
      <c r="Q1204" s="5"/>
    </row>
    <row r="1205" spans="7:17" x14ac:dyDescent="0.3">
      <c r="Q1205" s="5"/>
    </row>
  </sheetData>
  <mergeCells count="1">
    <mergeCell ref="J2:L2"/>
  </mergeCells>
  <conditionalFormatting sqref="J3:R1205">
    <cfRule type="cellIs" dxfId="5" priority="1" operator="notBetween">
      <formula>1.1</formula>
      <formula>3.9</formula>
    </cfRule>
  </conditionalFormatting>
  <conditionalFormatting sqref="J3:R1205">
    <cfRule type="cellIs" dxfId="4" priority="2" operator="equal">
      <formula>2</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1201"/>
  <sheetViews>
    <sheetView workbookViewId="0"/>
  </sheetViews>
  <sheetFormatPr defaultColWidth="14.44140625" defaultRowHeight="15" customHeight="1" x14ac:dyDescent="0.3"/>
  <cols>
    <col min="7" max="10" width="9.33203125" customWidth="1"/>
  </cols>
  <sheetData>
    <row r="1" spans="1:10" x14ac:dyDescent="0.3">
      <c r="A1" s="35"/>
      <c r="B1" s="35"/>
      <c r="C1" s="35"/>
      <c r="D1" s="36"/>
      <c r="E1" s="35"/>
      <c r="F1" s="36"/>
      <c r="G1" s="4"/>
      <c r="H1" s="4"/>
      <c r="I1" s="4"/>
      <c r="J1" s="4"/>
    </row>
    <row r="2" spans="1:10" x14ac:dyDescent="0.3">
      <c r="A2" s="35" t="s">
        <v>11014</v>
      </c>
      <c r="B2" s="35"/>
      <c r="C2" s="35"/>
      <c r="D2" s="36"/>
      <c r="E2" s="35"/>
      <c r="F2" s="36"/>
      <c r="G2" s="4"/>
      <c r="H2" s="4"/>
      <c r="I2" s="4"/>
      <c r="J2" s="4" t="s">
        <v>1</v>
      </c>
    </row>
    <row r="3" spans="1:10" x14ac:dyDescent="0.3">
      <c r="B3" s="2"/>
      <c r="C3" s="25" t="s">
        <v>11026</v>
      </c>
      <c r="D3" s="46"/>
      <c r="E3" s="2" t="s">
        <v>11017</v>
      </c>
      <c r="G3" s="2"/>
      <c r="J3" s="2" t="s">
        <v>9</v>
      </c>
    </row>
    <row r="4" spans="1:10" x14ac:dyDescent="0.3">
      <c r="A4" s="2"/>
      <c r="B4" s="2"/>
      <c r="C4" s="2" t="s">
        <v>21</v>
      </c>
      <c r="D4" s="2" t="s">
        <v>149</v>
      </c>
      <c r="G4" s="39"/>
      <c r="H4" s="39" t="str">
        <f>'2_all_summary'!D3</f>
        <v>A comparison of frameworks and objectives for implementation of marine protected areas in Northern Europe and in Southeast Asia</v>
      </c>
      <c r="I4" s="39" t="str">
        <f>'2_all_summary'!E3</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v>
      </c>
      <c r="J4" s="39">
        <f>IF(ISNUMBER(SEARCH("Yes",'2_all_summary'!$H3)),IF(ISNUMBER(SEARCH("Yes",'2_all_summary'!F3)),1,2),IF(ISNUMBER(SEARCH("No",'2_all_summary'!F3)),4,3))</f>
        <v>4</v>
      </c>
    </row>
    <row r="5" spans="1:10" x14ac:dyDescent="0.3">
      <c r="A5" s="38" t="s">
        <v>11016</v>
      </c>
      <c r="B5" s="2" t="s">
        <v>21</v>
      </c>
      <c r="C5" s="2">
        <f>COUNTIF(J$4:J$1101,1)</f>
        <v>92</v>
      </c>
      <c r="D5" s="2">
        <f>COUNTIF(J$4:J$1101,3)</f>
        <v>8</v>
      </c>
      <c r="E5" s="6">
        <f t="shared" ref="E5:E7" si="0">SUM(C5:D5)</f>
        <v>100</v>
      </c>
      <c r="F5" s="6">
        <f>D5/E7</f>
        <v>7.2859744990892532E-3</v>
      </c>
      <c r="G5" s="39"/>
      <c r="H5" s="39" t="str">
        <f>'2_all_summary'!D4</f>
        <v>Antenatal care in rural Bangladesh: Current state of costs, content and recommendations for effective service delivery</v>
      </c>
      <c r="I5" s="39" t="str">
        <f>'2_all_summary'!E4</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v>
      </c>
      <c r="J5" s="39">
        <f>IF(ISNUMBER(SEARCH("Yes",'2_all_summary'!$H4)),IF(ISNUMBER(SEARCH("Yes",'2_all_summary'!F4)),1,2),IF(ISNUMBER(SEARCH("No",'2_all_summary'!F4)),4,3))</f>
        <v>4</v>
      </c>
    </row>
    <row r="6" spans="1:10" x14ac:dyDescent="0.3">
      <c r="A6" s="38"/>
      <c r="B6" s="2" t="s">
        <v>149</v>
      </c>
      <c r="C6" s="42">
        <f>COUNTIF(J$4:J$1101,2)</f>
        <v>10</v>
      </c>
      <c r="D6" s="2">
        <f>COUNTIF(J$4:J$1101,4)</f>
        <v>988</v>
      </c>
      <c r="E6" s="6">
        <f t="shared" si="0"/>
        <v>998</v>
      </c>
      <c r="F6" s="6">
        <f>C6/E7</f>
        <v>9.1074681238615673E-3</v>
      </c>
      <c r="G6" s="39"/>
      <c r="H6" s="39" t="str">
        <f>'2_all_summary'!D5</f>
        <v>When a Shark Is More Than a Shark: A Sociopolitical Problem-Solving Approach to Fisher-Shark Interactions</v>
      </c>
      <c r="I6" s="39" t="str">
        <f>'2_all_summary'!E5</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v>
      </c>
      <c r="J6" s="39">
        <f>IF(ISNUMBER(SEARCH("Yes",'2_all_summary'!$H5)),IF(ISNUMBER(SEARCH("Yes",'2_all_summary'!F5)),1,2),IF(ISNUMBER(SEARCH("No",'2_all_summary'!F5)),4,3))</f>
        <v>4</v>
      </c>
    </row>
    <row r="7" spans="1:10" x14ac:dyDescent="0.3">
      <c r="A7" s="2" t="s">
        <v>11017</v>
      </c>
      <c r="C7" s="6">
        <f t="shared" ref="C7:D7" si="1">SUM(C5:C6)</f>
        <v>102</v>
      </c>
      <c r="D7" s="6">
        <f t="shared" si="1"/>
        <v>996</v>
      </c>
      <c r="E7" s="6">
        <f t="shared" si="0"/>
        <v>1098</v>
      </c>
      <c r="G7" s="39"/>
      <c r="H7" s="39" t="str">
        <f>'2_all_summary'!D6</f>
        <v>Prospects of community-based co-management of Philippine abalone fishery</v>
      </c>
      <c r="I7" s="39" t="str">
        <f>'2_all_summary'!E6</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v>
      </c>
      <c r="J7" s="39">
        <f>IF(ISNUMBER(SEARCH("Yes",'2_all_summary'!$H6)),IF(ISNUMBER(SEARCH("Yes",'2_all_summary'!F6)),1,2),IF(ISNUMBER(SEARCH("No",'2_all_summary'!F6)),4,3))</f>
        <v>4</v>
      </c>
    </row>
    <row r="8" spans="1:10" x14ac:dyDescent="0.3">
      <c r="B8" s="6">
        <f>(C5+D6)/SUM(C5:D6)</f>
        <v>0.98360655737704916</v>
      </c>
      <c r="G8" s="39"/>
      <c r="H8" s="39" t="str">
        <f>'2_all_summary'!D7</f>
        <v>Not satisfactory, but still acceptable: Exploring socioeconomic incentives of individual quota systems in Japanese Pacific bluefin tuna fisheries from the management leadersâ€™ perspective</v>
      </c>
      <c r="I8" s="39" t="str">
        <f>'2_all_summary'!E7</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v>
      </c>
      <c r="J8" s="39">
        <f>IF(ISNUMBER(SEARCH("Yes",'2_all_summary'!$H7)),IF(ISNUMBER(SEARCH("Yes",'2_all_summary'!F7)),1,2),IF(ISNUMBER(SEARCH("No",'2_all_summary'!F7)),4,3))</f>
        <v>4</v>
      </c>
    </row>
    <row r="9" spans="1:10" x14ac:dyDescent="0.3">
      <c r="B9" s="6">
        <f t="array" ref="B9">MMULT(C7:D7,E5:E6)/(E7^2)</f>
        <v>0.83295012292593584</v>
      </c>
      <c r="G9" s="39"/>
      <c r="H9" s="39" t="str">
        <f>'2_all_summary'!D8</f>
        <v>Stroke care in the next decades: A projection derived from a community-based study in Umbria, Italy</v>
      </c>
      <c r="I9" s="39" t="str">
        <f>'2_all_summary'!E8</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v>
      </c>
      <c r="J9" s="39">
        <f>IF(ISNUMBER(SEARCH("Yes",'2_all_summary'!$H8)),IF(ISNUMBER(SEARCH("Yes",'2_all_summary'!F8)),1,2),IF(ISNUMBER(SEARCH("No",'2_all_summary'!F8)),4,3))</f>
        <v>4</v>
      </c>
    </row>
    <row r="10" spans="1:10" x14ac:dyDescent="0.3">
      <c r="A10" s="2" t="s">
        <v>11020</v>
      </c>
      <c r="B10" s="43">
        <f>(B8-B9)/(1-B9)</f>
        <v>0.90186498242268953</v>
      </c>
      <c r="G10" s="39"/>
      <c r="H10" s="39" t="str">
        <f>'2_all_summary'!D9</f>
        <v>Introducing of a silvofishery pond on sapling and seedling density based in Lubuk Kertang Village, North Sumatera</v>
      </c>
      <c r="I10" s="39" t="str">
        <f>'2_all_summary'!E9</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v>
      </c>
      <c r="J10" s="39">
        <f>IF(ISNUMBER(SEARCH("Yes",'2_all_summary'!$H9)),IF(ISNUMBER(SEARCH("Yes",'2_all_summary'!F9)),1,2),IF(ISNUMBER(SEARCH("No",'2_all_summary'!F9)),4,3))</f>
        <v>4</v>
      </c>
    </row>
    <row r="11" spans="1:10" x14ac:dyDescent="0.3">
      <c r="G11" s="39"/>
      <c r="H11" s="39" t="str">
        <f>'2_all_summary'!D10</f>
        <v>Feasibility and Acceptability of Brighter Bites: A Food Co-Op in Schools to Increase Access, Continuity and Education of Fruits and Vegetables Among Low-Income Populations</v>
      </c>
      <c r="I11" s="39" t="str">
        <f>'2_all_summary'!E10</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v>
      </c>
      <c r="J11" s="39">
        <f>IF(ISNUMBER(SEARCH("Yes",'2_all_summary'!$H10)),IF(ISNUMBER(SEARCH("Yes",'2_all_summary'!F10)),1,2),IF(ISNUMBER(SEARCH("No",'2_all_summary'!F10)),4,3))</f>
        <v>4</v>
      </c>
    </row>
    <row r="12" spans="1:10" x14ac:dyDescent="0.3">
      <c r="G12" s="39"/>
      <c r="H12" s="39" t="str">
        <f>'2_all_summary'!D11</f>
        <v>Integrating science and technology to support stream naturalization near Chicago, Illinois</v>
      </c>
      <c r="I12" s="39" t="str">
        <f>'2_all_summary'!E11</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12" s="39">
        <f>IF(ISNUMBER(SEARCH("Yes",'2_all_summary'!$H11)),IF(ISNUMBER(SEARCH("Yes",'2_all_summary'!F11)),1,2),IF(ISNUMBER(SEARCH("No",'2_all_summary'!F11)),4,3))</f>
        <v>4</v>
      </c>
    </row>
    <row r="13" spans="1:10" x14ac:dyDescent="0.3">
      <c r="G13" s="39"/>
      <c r="H13" s="39" t="str">
        <f>'2_all_summary'!D12</f>
        <v>Trade-offs between conservation and development in community-based management initiatives</v>
      </c>
      <c r="I13" s="39" t="str">
        <f>'2_all_summary'!E12</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v>
      </c>
      <c r="J13" s="39">
        <f>IF(ISNUMBER(SEARCH("Yes",'2_all_summary'!$H12)),IF(ISNUMBER(SEARCH("Yes",'2_all_summary'!F12)),1,2),IF(ISNUMBER(SEARCH("No",'2_all_summary'!F12)),4,3))</f>
        <v>4</v>
      </c>
    </row>
    <row r="14" spans="1:10" x14ac:dyDescent="0.3">
      <c r="G14" s="39"/>
      <c r="H14" s="39" t="str">
        <f>'2_all_summary'!D13</f>
        <v>Land Use Planning for Development of Environmentally Sensitive Areas: Case Study of St. Martin's Island, Bangladesh</v>
      </c>
      <c r="I14" s="39" t="str">
        <f>'2_all_summary'!E13</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v>
      </c>
      <c r="J14" s="39">
        <f>IF(ISNUMBER(SEARCH("Yes",'2_all_summary'!$H13)),IF(ISNUMBER(SEARCH("Yes",'2_all_summary'!F13)),1,2),IF(ISNUMBER(SEARCH("No",'2_all_summary'!F13)),4,3))</f>
        <v>4</v>
      </c>
    </row>
    <row r="15" spans="1:10" x14ac:dyDescent="0.3">
      <c r="G15" s="39"/>
      <c r="H15" s="39" t="str">
        <f>'2_all_summary'!D14</f>
        <v>A model of collaborative programming to address wildlife issues: The northeast wildlife damage management research and outreach cooperative</v>
      </c>
      <c r="I15" s="39" t="str">
        <f>'2_all_summary'!E14</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v>
      </c>
      <c r="J15" s="39">
        <f>IF(ISNUMBER(SEARCH("Yes",'2_all_summary'!$H14)),IF(ISNUMBER(SEARCH("Yes",'2_all_summary'!F14)),1,2),IF(ISNUMBER(SEARCH("No",'2_all_summary'!F14)),4,3))</f>
        <v>4</v>
      </c>
    </row>
    <row r="16" spans="1:10" x14ac:dyDescent="0.3">
      <c r="G16" s="39"/>
      <c r="H16" s="39" t="str">
        <f>'2_all_summary'!D15</f>
        <v>Marine turtles of Brazil: The history and structure of Projeto TAMAR-IBAMA</v>
      </c>
      <c r="I16" s="39" t="str">
        <f>'2_all_summary'!E15</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16" s="39">
        <f>IF(ISNUMBER(SEARCH("Yes",'2_all_summary'!$H15)),IF(ISNUMBER(SEARCH("Yes",'2_all_summary'!F15)),1,2),IF(ISNUMBER(SEARCH("No",'2_all_summary'!F15)),4,3))</f>
        <v>4</v>
      </c>
    </row>
    <row r="17" spans="7:10" x14ac:dyDescent="0.3">
      <c r="G17" s="39"/>
      <c r="H17" s="39" t="str">
        <f>'2_all_summary'!D16</f>
        <v>Chaos, complexity and community management of fisheries</v>
      </c>
      <c r="I17" s="39" t="str">
        <f>'2_all_summary'!E16</f>
        <v>[No abstract available]</v>
      </c>
      <c r="J17" s="39">
        <f>IF(ISNUMBER(SEARCH("Yes",'2_all_summary'!$H16)),IF(ISNUMBER(SEARCH("Yes",'2_all_summary'!F16)),1,2),IF(ISNUMBER(SEARCH("No",'2_all_summary'!F16)),4,3))</f>
        <v>1</v>
      </c>
    </row>
    <row r="18" spans="7:10" x14ac:dyDescent="0.3">
      <c r="G18" s="39"/>
      <c r="H18" s="39" t="str">
        <f>'2_all_summary'!D17</f>
        <v>The renaissance of community-based marine resource management in Oceania</v>
      </c>
      <c r="I18" s="39" t="str">
        <f>'2_all_summary'!E17</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8" s="39">
        <f>IF(ISNUMBER(SEARCH("Yes",'2_all_summary'!$H17)),IF(ISNUMBER(SEARCH("Yes",'2_all_summary'!F17)),1,2),IF(ISNUMBER(SEARCH("No",'2_all_summary'!F17)),4,3))</f>
        <v>1</v>
      </c>
    </row>
    <row r="19" spans="7:10" x14ac:dyDescent="0.3">
      <c r="G19" s="39"/>
      <c r="H19" s="39" t="str">
        <f>'2_all_summary'!D18</f>
        <v>Evaluation of the effectiveness of three underwater reef fish monitoring methods in Fiji</v>
      </c>
      <c r="I19" s="39" t="str">
        <f>'2_all_summary'!E18</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v>
      </c>
      <c r="J19" s="39">
        <f>IF(ISNUMBER(SEARCH("Yes",'2_all_summary'!$H18)),IF(ISNUMBER(SEARCH("Yes",'2_all_summary'!F18)),1,2),IF(ISNUMBER(SEARCH("No",'2_all_summary'!F18)),4,3))</f>
        <v>1</v>
      </c>
    </row>
    <row r="20" spans="7:10" x14ac:dyDescent="0.3">
      <c r="G20" s="39"/>
      <c r="H20" s="39" t="str">
        <f>'2_all_summary'!D19</f>
        <v>Indigenous knowledge and long-term ecological change: Detection, interpretation, and responses to changing ecological conditions in pacific island communities</v>
      </c>
      <c r="I20" s="39" t="str">
        <f>'2_all_summary'!E19</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20" s="39">
        <f>IF(ISNUMBER(SEARCH("Yes",'2_all_summary'!$H19)),IF(ISNUMBER(SEARCH("Yes",'2_all_summary'!F19)),1,2),IF(ISNUMBER(SEARCH("No",'2_all_summary'!F19)),4,3))</f>
        <v>2</v>
      </c>
    </row>
    <row r="21" spans="7:10" x14ac:dyDescent="0.3">
      <c r="G21" s="39"/>
      <c r="H21" s="39" t="str">
        <f>'2_all_summary'!D20</f>
        <v>Indicators of coral reef ecosystem recovery following reduction in logging and implementation of community-based management schemes in the Solomon Islands</v>
      </c>
      <c r="I21" s="39" t="str">
        <f>'2_all_summary'!E20</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21" s="39">
        <f>IF(ISNUMBER(SEARCH("Yes",'2_all_summary'!$H20)),IF(ISNUMBER(SEARCH("Yes",'2_all_summary'!F20)),1,2),IF(ISNUMBER(SEARCH("No",'2_all_summary'!F20)),4,3))</f>
        <v>2</v>
      </c>
    </row>
    <row r="22" spans="7:10" x14ac:dyDescent="0.3">
      <c r="G22" s="39"/>
      <c r="H22" s="39" t="str">
        <f>'2_all_summary'!D21</f>
        <v>Emergence of co-management governance for Hawai'i coral reef fisheries</v>
      </c>
      <c r="I22" s="39" t="str">
        <f>'2_all_summary'!E21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v>
      </c>
      <c r="J22" s="39">
        <f>IF(ISNUMBER(SEARCH("Yes",'2_all_summary'!$H21)),IF(ISNUMBER(SEARCH("Yes",'2_all_summary'!F21)),1,2),IF(ISNUMBER(SEARCH("No",'2_all_summary'!F21)),4,3))</f>
        <v>4</v>
      </c>
    </row>
    <row r="23" spans="7:10" x14ac:dyDescent="0.3">
      <c r="G23" s="39"/>
      <c r="H23" s="39" t="str">
        <f>'2_all_summary'!D22</f>
        <v>Community-based fishery management. Towards the restoration of traditional practices in the South Pacific</v>
      </c>
      <c r="I23" s="39" t="str">
        <f>'2_all_summary'!E22</f>
        <v>[No abstract available]</v>
      </c>
      <c r="J23" s="39">
        <f>IF(ISNUMBER(SEARCH("Yes",'2_all_summary'!$H22)),IF(ISNUMBER(SEARCH("Yes",'2_all_summary'!F22)),1,2),IF(ISNUMBER(SEARCH("No",'2_all_summary'!F22)),4,3))</f>
        <v>1</v>
      </c>
    </row>
    <row r="24" spans="7:10" x14ac:dyDescent="0.3">
      <c r="G24" s="39"/>
      <c r="H24" s="39" t="str">
        <f>'2_all_summary'!D23</f>
        <v>Indigenous knowledge in the beach seine fisheries in Sri Lanka: An indispensable factor in community-based fisheries management</v>
      </c>
      <c r="I24" s="39" t="str">
        <f>'2_all_summary'!E23</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v>
      </c>
      <c r="J24" s="39">
        <f>IF(ISNUMBER(SEARCH("Yes",'2_all_summary'!$H23)),IF(ISNUMBER(SEARCH("Yes",'2_all_summary'!F23)),1,2),IF(ISNUMBER(SEARCH("No",'2_all_summary'!F23)),4,3))</f>
        <v>4</v>
      </c>
    </row>
    <row r="25" spans="7:10" x14ac:dyDescent="0.3">
      <c r="G25" s="39"/>
      <c r="H25" s="39" t="str">
        <f>'2_all_summary'!D24</f>
        <v>Sustainable financing of a national Marine Protected Area network in Fiji</v>
      </c>
      <c r="I25" s="39" t="str">
        <f>'2_all_summary'!E24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v>
      </c>
      <c r="J25" s="39">
        <f>IF(ISNUMBER(SEARCH("Yes",'2_all_summary'!$H24)),IF(ISNUMBER(SEARCH("Yes",'2_all_summary'!F24)),1,2),IF(ISNUMBER(SEARCH("No",'2_all_summary'!F24)),4,3))</f>
        <v>1</v>
      </c>
    </row>
    <row r="26" spans="7:10" x14ac:dyDescent="0.3">
      <c r="G26" s="39"/>
      <c r="H26" s="39" t="str">
        <f>'2_all_summary'!D25</f>
        <v>Scaling up of eco-bio-social strategy to control aedes aegypti in highly vulnerable areas in Fortaleza, Brazil: A cluster, non-randomized controlled trial protocol</v>
      </c>
      <c r="I26" s="39" t="str">
        <f>'2_all_summary'!E25</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v>
      </c>
      <c r="J26" s="39">
        <f>IF(ISNUMBER(SEARCH("Yes",'2_all_summary'!$H25)),IF(ISNUMBER(SEARCH("Yes",'2_all_summary'!F25)),1,2),IF(ISNUMBER(SEARCH("No",'2_all_summary'!F25)),4,3))</f>
        <v>4</v>
      </c>
    </row>
    <row r="27" spans="7:10" x14ac:dyDescent="0.3">
      <c r="G27" s="39"/>
      <c r="H27" s="39" t="str">
        <f>'2_all_summary'!D26</f>
        <v>Differential impacts of coral reef herbivores on algal succession in Kenya</v>
      </c>
      <c r="I27" s="39" t="str">
        <f>'2_all_summary'!E26</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v>
      </c>
      <c r="J27" s="39">
        <f>IF(ISNUMBER(SEARCH("Yes",'2_all_summary'!$H26)),IF(ISNUMBER(SEARCH("Yes",'2_all_summary'!F26)),1,2),IF(ISNUMBER(SEARCH("No",'2_all_summary'!F26)),4,3))</f>
        <v>4</v>
      </c>
    </row>
    <row r="28" spans="7:10" x14ac:dyDescent="0.3">
      <c r="G28" s="39"/>
      <c r="H28" s="39" t="str">
        <f>'2_all_summary'!D27</f>
        <v>Characterization of an artisanal fishery in Argentina using the social-ecological systems framework</v>
      </c>
      <c r="I28" s="39" t="str">
        <f>'2_all_summary'!E27</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v>
      </c>
      <c r="J28" s="39">
        <f>IF(ISNUMBER(SEARCH("Yes",'2_all_summary'!$H27)),IF(ISNUMBER(SEARCH("Yes",'2_all_summary'!F27)),1,2),IF(ISNUMBER(SEARCH("No",'2_all_summary'!F27)),4,3))</f>
        <v>4</v>
      </c>
    </row>
    <row r="29" spans="7:10" x14ac:dyDescent="0.3">
      <c r="G29" s="39"/>
      <c r="H29" s="39" t="str">
        <f>'2_all_summary'!D28</f>
        <v>Application of the Ostrom framework in the analysis of a social-ecological system with multiple resources in a marine protected area</v>
      </c>
      <c r="I29" s="39" t="str">
        <f>'2_all_summary'!E28</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v>
      </c>
      <c r="J29" s="39">
        <f>IF(ISNUMBER(SEARCH("Yes",'2_all_summary'!$H28)),IF(ISNUMBER(SEARCH("Yes",'2_all_summary'!F28)),1,2),IF(ISNUMBER(SEARCH("No",'2_all_summary'!F28)),4,3))</f>
        <v>4</v>
      </c>
    </row>
    <row r="30" spans="7:10" x14ac:dyDescent="0.3">
      <c r="G30" s="39"/>
      <c r="H30" s="39" t="str">
        <f>'2_all_summary'!D29</f>
        <v>Participation towards heritage conservation: Case of a fishing community in Langkawi Geopark</v>
      </c>
      <c r="I30" s="39" t="str">
        <f>'2_all_summary'!E29</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v>
      </c>
      <c r="J30" s="39">
        <f>IF(ISNUMBER(SEARCH("Yes",'2_all_summary'!$H29)),IF(ISNUMBER(SEARCH("Yes",'2_all_summary'!F29)),1,2),IF(ISNUMBER(SEARCH("No",'2_all_summary'!F29)),4,3))</f>
        <v>4</v>
      </c>
    </row>
    <row r="31" spans="7:10" x14ac:dyDescent="0.3">
      <c r="G31" s="39"/>
      <c r="H31" s="39" t="str">
        <f>'2_all_summary'!D30</f>
        <v>Evolving governance structures in community-based sandfish mariculture and their interactions with livelihood outcomes: Evidence from the Philippines</v>
      </c>
      <c r="I31" s="39" t="str">
        <f>'2_all_summary'!E30</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v>
      </c>
      <c r="J31" s="39">
        <f>IF(ISNUMBER(SEARCH("Yes",'2_all_summary'!$H30)),IF(ISNUMBER(SEARCH("Yes",'2_all_summary'!F30)),1,2),IF(ISNUMBER(SEARCH("No",'2_all_summary'!F30)),4,3))</f>
        <v>4</v>
      </c>
    </row>
    <row r="32" spans="7:10" x14ac:dyDescent="0.3">
      <c r="G32" s="39"/>
      <c r="H32" s="39" t="str">
        <f>'2_all_summary'!D31</f>
        <v>Placing Madagascar's marine turtle populations in a regional context using community-based monitoring</v>
      </c>
      <c r="I32" s="39" t="str">
        <f>'2_all_summary'!E31</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v>
      </c>
      <c r="J32" s="39">
        <f>IF(ISNUMBER(SEARCH("Yes",'2_all_summary'!$H31)),IF(ISNUMBER(SEARCH("Yes",'2_all_summary'!F31)),1,2),IF(ISNUMBER(SEARCH("No",'2_all_summary'!F31)),4,3))</f>
        <v>4</v>
      </c>
    </row>
    <row r="33" spans="6:10" x14ac:dyDescent="0.3">
      <c r="G33" s="39"/>
      <c r="H33" s="39" t="str">
        <f>'2_all_summary'!D32</f>
        <v>25th anniversary invited paper trends in development of coastal area management in tropical countries: From central to community orientation</v>
      </c>
      <c r="I33" s="39" t="str">
        <f>'2_all_summary'!E32</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v>
      </c>
      <c r="J33" s="39">
        <f>IF(ISNUMBER(SEARCH("Yes",'2_all_summary'!$H32)),IF(ISNUMBER(SEARCH("Yes",'2_all_summary'!F32)),1,2),IF(ISNUMBER(SEARCH("No",'2_all_summary'!F32)),4,3))</f>
        <v>1</v>
      </c>
    </row>
    <row r="34" spans="6:10" x14ac:dyDescent="0.3">
      <c r="G34" s="39"/>
      <c r="H34" s="39" t="str">
        <f>'2_all_summary'!D33</f>
        <v>Assessment of the changing levels of livelihood assets in the Kampong Phluk community with implications for community-based ecotourism</v>
      </c>
      <c r="I34" s="39" t="str">
        <f>'2_all_summary'!E33</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v>
      </c>
      <c r="J34" s="39">
        <f>IF(ISNUMBER(SEARCH("Yes",'2_all_summary'!$H33)),IF(ISNUMBER(SEARCH("Yes",'2_all_summary'!F33)),1,2),IF(ISNUMBER(SEARCH("No",'2_all_summary'!F33)),4,3))</f>
        <v>4</v>
      </c>
    </row>
    <row r="35" spans="6:10" x14ac:dyDescent="0.3">
      <c r="G35" s="39"/>
      <c r="H35" s="39" t="str">
        <f>'2_all_summary'!D34</f>
        <v>Loco or no loco? Holocene climatic fluctuations, human demography, and community based management of coastal resources in Northern Chile</v>
      </c>
      <c r="I35" s="39" t="str">
        <f>'2_all_summary'!E34</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v>
      </c>
      <c r="J35" s="39">
        <f>IF(ISNUMBER(SEARCH("Yes",'2_all_summary'!$H34)),IF(ISNUMBER(SEARCH("Yes",'2_all_summary'!F34)),1,2),IF(ISNUMBER(SEARCH("No",'2_all_summary'!F34)),4,3))</f>
        <v>4</v>
      </c>
    </row>
    <row r="36" spans="6:10" x14ac:dyDescent="0.3">
      <c r="G36" s="39"/>
      <c r="H36" s="39" t="str">
        <f>'2_all_summary'!D35</f>
        <v>Multi-scale policy diffusion and translation in Pacific Island coastal fisheries</v>
      </c>
      <c r="I36" s="39" t="str">
        <f>'2_all_summary'!E35</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v>
      </c>
      <c r="J36" s="39">
        <f>IF(ISNUMBER(SEARCH("Yes",'2_all_summary'!$H35)),IF(ISNUMBER(SEARCH("Yes",'2_all_summary'!F35)),1,2),IF(ISNUMBER(SEARCH("No",'2_all_summary'!F35)),4,3))</f>
        <v>1</v>
      </c>
    </row>
    <row r="37" spans="6:10" x14ac:dyDescent="0.3">
      <c r="G37" s="39"/>
      <c r="H37" s="39" t="str">
        <f>'2_all_summary'!D36</f>
        <v>A revolution in management?</v>
      </c>
      <c r="I37" s="39" t="str">
        <f>'2_all_summary'!E36</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37" s="39">
        <f>IF(ISNUMBER(SEARCH("Yes",'2_all_summary'!$H36)),IF(ISNUMBER(SEARCH("Yes",'2_all_summary'!F36)),1,2),IF(ISNUMBER(SEARCH("No",'2_all_summary'!F36)),4,3))</f>
        <v>4</v>
      </c>
    </row>
    <row r="38" spans="6:10" x14ac:dyDescent="0.3">
      <c r="G38" s="39"/>
      <c r="H38" s="39" t="str">
        <f>'2_all_summary'!D37</f>
        <v>Assessment of ecological vulnerability to climate variability on coastal fishing communities: A study of Ungwana Bay and Lower Tana Estuary, Kenya</v>
      </c>
      <c r="I38" s="39" t="str">
        <f>'2_all_summary'!E37</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v>
      </c>
      <c r="J38" s="39">
        <f>IF(ISNUMBER(SEARCH("Yes",'2_all_summary'!$H37)),IF(ISNUMBER(SEARCH("Yes",'2_all_summary'!F37)),1,2),IF(ISNUMBER(SEARCH("No",'2_all_summary'!F37)),4,3))</f>
        <v>4</v>
      </c>
    </row>
    <row r="39" spans="6:10" x14ac:dyDescent="0.3">
      <c r="G39" s="39"/>
      <c r="H39" s="39" t="str">
        <f>'2_all_summary'!D38</f>
        <v>The Ghosts of Fisheries Management</v>
      </c>
      <c r="I39" s="39" t="str">
        <f>'2_all_summary'!E38</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v>
      </c>
      <c r="J39" s="39">
        <f>IF(ISNUMBER(SEARCH("Yes",'2_all_summary'!$H38)),IF(ISNUMBER(SEARCH("Yes",'2_all_summary'!F38)),1,2),IF(ISNUMBER(SEARCH("No",'2_all_summary'!F38)),4,3))</f>
        <v>4</v>
      </c>
    </row>
    <row r="40" spans="6:10" x14ac:dyDescent="0.3">
      <c r="G40" s="39"/>
      <c r="H40" s="39" t="str">
        <f>'2_all_summary'!D39</f>
        <v>From community-based resource management to complex systems: The scale issue and marine commons</v>
      </c>
      <c r="I40" s="39" t="str">
        <f>'2_all_summary'!E39</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40" s="39">
        <f>IF(ISNUMBER(SEARCH("Yes",'2_all_summary'!$H39)),IF(ISNUMBER(SEARCH("Yes",'2_all_summary'!F39)),1,2),IF(ISNUMBER(SEARCH("No",'2_all_summary'!F39)),4,3))</f>
        <v>1</v>
      </c>
    </row>
    <row r="41" spans="6:10" x14ac:dyDescent="0.3">
      <c r="G41" s="39"/>
      <c r="H41" s="39" t="str">
        <f>'2_all_summary'!D40</f>
        <v>Neoliberalization, decentralization and community-based natural resources management in Malawi: The first sixteen years and looking ahead</v>
      </c>
      <c r="I41" s="39" t="str">
        <f>'2_all_summary'!E40</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v>
      </c>
      <c r="J41" s="39">
        <f>IF(ISNUMBER(SEARCH("Yes",'2_all_summary'!$H40)),IF(ISNUMBER(SEARCH("Yes",'2_all_summary'!F40)),1,2),IF(ISNUMBER(SEARCH("No",'2_all_summary'!F40)),4,3))</f>
        <v>4</v>
      </c>
    </row>
    <row r="42" spans="6:10" x14ac:dyDescent="0.3">
      <c r="G42" s="39"/>
      <c r="H42" s="39" t="str">
        <f>'2_all_summary'!D41</f>
        <v>Lessons for modern management from the South Pacific</v>
      </c>
      <c r="I42" s="39" t="str">
        <f>'2_all_summary'!E41</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42" s="39">
        <f>IF(ISNUMBER(SEARCH("Yes",'2_all_summary'!$H41)),IF(ISNUMBER(SEARCH("Yes",'2_all_summary'!F41)),1,2),IF(ISNUMBER(SEARCH("No",'2_all_summary'!F41)),4,3))</f>
        <v>1</v>
      </c>
    </row>
    <row r="43" spans="6:10" x14ac:dyDescent="0.3">
      <c r="F43" s="6" t="e">
        <f>D43/E45</f>
        <v>#DIV/0!</v>
      </c>
      <c r="G43" s="39"/>
      <c r="H43" s="39" t="str">
        <f>'2_all_summary'!D42</f>
        <v>Exploring gender inclusion in small-scale fisheries management and development in Melanesia</v>
      </c>
      <c r="I43" s="39" t="str">
        <f>'2_all_summary'!E42</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43" s="39">
        <f>IF(ISNUMBER(SEARCH("Yes",'2_all_summary'!$H42)),IF(ISNUMBER(SEARCH("Yes",'2_all_summary'!F42)),1,2),IF(ISNUMBER(SEARCH("No",'2_all_summary'!F42)),4,3))</f>
        <v>2</v>
      </c>
    </row>
    <row r="44" spans="6:10" x14ac:dyDescent="0.3">
      <c r="F44" s="6" t="e">
        <f>C44/E45</f>
        <v>#DIV/0!</v>
      </c>
      <c r="G44" s="39"/>
      <c r="H44" s="39" t="str">
        <f>'2_all_summary'!D43</f>
        <v>The nature-culture boundary and ocean policy: Great Barrier Island, New Zealand</v>
      </c>
      <c r="I44" s="39" t="str">
        <f>'2_all_summary'!E43</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v>
      </c>
      <c r="J44" s="39">
        <f>IF(ISNUMBER(SEARCH("Yes",'2_all_summary'!$H43)),IF(ISNUMBER(SEARCH("Yes",'2_all_summary'!F43)),1,2),IF(ISNUMBER(SEARCH("No",'2_all_summary'!F43)),4,3))</f>
        <v>4</v>
      </c>
    </row>
    <row r="45" spans="6:10" x14ac:dyDescent="0.3">
      <c r="G45" s="39"/>
      <c r="H45" s="39" t="str">
        <f>'2_all_summary'!D44</f>
        <v>Classification of coastal communities reporting commercial fish landings in the U.S. Northeast region: Developing and testing a methodology</v>
      </c>
      <c r="I45" s="39" t="str">
        <f>'2_all_summary'!E44</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45" s="39">
        <f>IF(ISNUMBER(SEARCH("Yes",'2_all_summary'!$H44)),IF(ISNUMBER(SEARCH("Yes",'2_all_summary'!F44)),1,2),IF(ISNUMBER(SEARCH("No",'2_all_summary'!F44)),4,3))</f>
        <v>4</v>
      </c>
    </row>
    <row r="46" spans="6:10" x14ac:dyDescent="0.3">
      <c r="G46" s="39"/>
      <c r="H46" s="39" t="str">
        <f>'2_all_summary'!D45</f>
        <v>Fijian villagers adapt to changes in local fisheries</v>
      </c>
      <c r="I46" s="39" t="str">
        <f>'2_all_summary'!E45</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6" s="39">
        <f>IF(ISNUMBER(SEARCH("Yes",'2_all_summary'!$H45)),IF(ISNUMBER(SEARCH("Yes",'2_all_summary'!F45)),1,2),IF(ISNUMBER(SEARCH("No",'2_all_summary'!F45)),4,3))</f>
        <v>1</v>
      </c>
    </row>
    <row r="47" spans="6:10" x14ac:dyDescent="0.3">
      <c r="G47" s="39"/>
      <c r="H47" s="39" t="str">
        <f>'2_all_summary'!D46</f>
        <v>Communityâ€based Fisheries Management, Tradition and the Challenges of Development in Marovo, Solomon Islands</v>
      </c>
      <c r="I47" s="39" t="str">
        <f>'2_all_summary'!E46</f>
        <v>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v>
      </c>
      <c r="J47" s="39">
        <f>IF(ISNUMBER(SEARCH("Yes",'2_all_summary'!$H46)),IF(ISNUMBER(SEARCH("Yes",'2_all_summary'!F46)),1,2),IF(ISNUMBER(SEARCH("No",'2_all_summary'!F46)),4,3))</f>
        <v>1</v>
      </c>
    </row>
    <row r="48" spans="6:10" x14ac:dyDescent="0.3">
      <c r="G48" s="39"/>
      <c r="H48" s="39" t="str">
        <f>'2_all_summary'!D47</f>
        <v>Management of traditional common fishing grounds: The experience of the para community, indonesia</v>
      </c>
      <c r="I48" s="39" t="str">
        <f>'2_all_summary'!E47</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v>
      </c>
      <c r="J48" s="39">
        <f>IF(ISNUMBER(SEARCH("Yes",'2_all_summary'!$H47)),IF(ISNUMBER(SEARCH("Yes",'2_all_summary'!F47)),1,2),IF(ISNUMBER(SEARCH("No",'2_all_summary'!F47)),4,3))</f>
        <v>4</v>
      </c>
    </row>
    <row r="49" spans="7:10" x14ac:dyDescent="0.3">
      <c r="G49" s="39"/>
      <c r="H49" s="39" t="str">
        <f>'2_all_summary'!D48</f>
        <v>Evaluation of the Impact of a Pharmacist-Led Telehealth Clinic on Diabetes-Related Goals of Therapy in a Veteran Population</v>
      </c>
      <c r="I49" s="39" t="str">
        <f>'2_all_summary'!E48</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v>
      </c>
      <c r="J49" s="39">
        <f>IF(ISNUMBER(SEARCH("Yes",'2_all_summary'!$H48)),IF(ISNUMBER(SEARCH("Yes",'2_all_summary'!F48)),1,2),IF(ISNUMBER(SEARCH("No",'2_all_summary'!F48)),4,3))</f>
        <v>4</v>
      </c>
    </row>
    <row r="50" spans="7:10" x14ac:dyDescent="0.3">
      <c r="G50" s="39"/>
      <c r="H50" s="39" t="str">
        <f>'2_all_summary'!D49</f>
        <v>Modeling short-term fishing dynamics in a small-scale intertidal shellfishery</v>
      </c>
      <c r="I50" s="39" t="str">
        <f>'2_all_summary'!E49</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v>
      </c>
      <c r="J50" s="39">
        <f>IF(ISNUMBER(SEARCH("Yes",'2_all_summary'!$H49)),IF(ISNUMBER(SEARCH("Yes",'2_all_summary'!F49)),1,2),IF(ISNUMBER(SEARCH("No",'2_all_summary'!F49)),4,3))</f>
        <v>4</v>
      </c>
    </row>
    <row r="51" spans="7:10" x14ac:dyDescent="0.3">
      <c r="G51" s="39"/>
      <c r="H51" s="39" t="str">
        <f>'2_all_summary'!D50</f>
        <v>Long-Term Stability of the Faunal Community of a Subtropical Estuary: Evaluating Disturbances in the Context of Interannual Variability</v>
      </c>
      <c r="I51" s="39" t="str">
        <f>'2_all_summary'!E50</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v>
      </c>
      <c r="J51" s="39">
        <f>IF(ISNUMBER(SEARCH("Yes",'2_all_summary'!$H50)),IF(ISNUMBER(SEARCH("Yes",'2_all_summary'!F50)),1,2),IF(ISNUMBER(SEARCH("No",'2_all_summary'!F50)),4,3))</f>
        <v>4</v>
      </c>
    </row>
    <row r="52" spans="7:10" x14ac:dyDescent="0.3">
      <c r="G52" s="39"/>
      <c r="H52" s="39" t="str">
        <f>'2_all_summary'!D51</f>
        <v>Exclusive economic zones and the management of fisheries in the South China Sea</v>
      </c>
      <c r="I52" s="39" t="str">
        <f>'2_all_summary'!E51</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v>
      </c>
      <c r="J52" s="39">
        <f>IF(ISNUMBER(SEARCH("Yes",'2_all_summary'!$H51)),IF(ISNUMBER(SEARCH("Yes",'2_all_summary'!F51)),1,2),IF(ISNUMBER(SEARCH("No",'2_all_summary'!F51)),4,3))</f>
        <v>4</v>
      </c>
    </row>
    <row r="53" spans="7:10" x14ac:dyDescent="0.3">
      <c r="G53" s="39"/>
      <c r="H53" s="39" t="str">
        <f>'2_all_summary'!D52</f>
        <v>The barefoot ecologist goes fishing</v>
      </c>
      <c r="I53" s="39" t="str">
        <f>'2_all_summary'!E52</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53" s="39">
        <f>IF(ISNUMBER(SEARCH("Yes",'2_all_summary'!$H52)),IF(ISNUMBER(SEARCH("Yes",'2_all_summary'!F52)),1,2),IF(ISNUMBER(SEARCH("No",'2_all_summary'!F52)),4,3))</f>
        <v>1</v>
      </c>
    </row>
    <row r="54" spans="7:10" x14ac:dyDescent="0.3">
      <c r="G54" s="39"/>
      <c r="H54" s="39" t="str">
        <f>'2_all_summary'!D53</f>
        <v>Facing limits in oceanic fisheries: Part I: Extent of the problem and policy responses</v>
      </c>
      <c r="I54" s="39" t="str">
        <f>'2_all_summary'!E53</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v>
      </c>
      <c r="J54" s="39">
        <f>IF(ISNUMBER(SEARCH("Yes",'2_all_summary'!$H53)),IF(ISNUMBER(SEARCH("Yes",'2_all_summary'!F53)),1,2),IF(ISNUMBER(SEARCH("No",'2_all_summary'!F53)),4,3))</f>
        <v>4</v>
      </c>
    </row>
    <row r="55" spans="7:10" x14ac:dyDescent="0.3">
      <c r="G55" s="39"/>
      <c r="H55" s="39" t="str">
        <f>'2_all_summary'!D54</f>
        <v>Madagascar Fish Eagle productivity in the Tsimembo-Manambolomaty Protected Area and surrounding habitat of western Madagascar</v>
      </c>
      <c r="I55" s="39" t="str">
        <f>'2_all_summary'!E54</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v>
      </c>
      <c r="J55" s="39">
        <f>IF(ISNUMBER(SEARCH("Yes",'2_all_summary'!$H54)),IF(ISNUMBER(SEARCH("Yes",'2_all_summary'!F54)),1,2),IF(ISNUMBER(SEARCH("No",'2_all_summary'!F54)),4,3))</f>
        <v>4</v>
      </c>
    </row>
    <row r="56" spans="7:10" x14ac:dyDescent="0.3">
      <c r="G56" s="39"/>
      <c r="H56" s="39" t="str">
        <f>'2_all_summary'!D55</f>
        <v>Hidden benefits and risks of partial protection for coral reef fisheries</v>
      </c>
      <c r="I56" s="39" t="str">
        <f>'2_all_summary'!E55</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v>
      </c>
      <c r="J56" s="39">
        <f>IF(ISNUMBER(SEARCH("Yes",'2_all_summary'!$H55)),IF(ISNUMBER(SEARCH("Yes",'2_all_summary'!F55)),1,2),IF(ISNUMBER(SEARCH("No",'2_all_summary'!F55)),4,3))</f>
        <v>1</v>
      </c>
    </row>
    <row r="57" spans="7:10" x14ac:dyDescent="0.3">
      <c r="G57" s="39"/>
      <c r="H57" s="39" t="str">
        <f>'2_all_summary'!D56</f>
        <v>A theory of scaling for community-based fisheries management</v>
      </c>
      <c r="I57" s="39" t="str">
        <f>'2_all_summary'!E56</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v>
      </c>
      <c r="J57" s="39">
        <f>IF(ISNUMBER(SEARCH("Yes",'2_all_summary'!$H56)),IF(ISNUMBER(SEARCH("Yes",'2_all_summary'!F56)),1,2),IF(ISNUMBER(SEARCH("No",'2_all_summary'!F56)),4,3))</f>
        <v>1</v>
      </c>
    </row>
    <row r="58" spans="7:10" x14ac:dyDescent="0.3">
      <c r="G58" s="39"/>
      <c r="H58" s="39" t="str">
        <f>'2_all_summary'!D57</f>
        <v>Assessment of governance of fisher communities of inland openwater fisheries in Bangladesh</v>
      </c>
      <c r="I58" s="39" t="str">
        <f>'2_all_summary'!E57</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v>
      </c>
      <c r="J58" s="39">
        <f>IF(ISNUMBER(SEARCH("Yes",'2_all_summary'!$H57)),IF(ISNUMBER(SEARCH("Yes",'2_all_summary'!F57)),1,2),IF(ISNUMBER(SEARCH("No",'2_all_summary'!F57)),4,3))</f>
        <v>4</v>
      </c>
    </row>
    <row r="59" spans="7:10" x14ac:dyDescent="0.3">
      <c r="G59" s="39"/>
      <c r="H59" s="39" t="str">
        <f>'2_all_summary'!D58</f>
        <v>Tonle Sap Lake, Cambodia: A perspective on its transborder hydrological and resources governance</v>
      </c>
      <c r="I59" s="39" t="str">
        <f>'2_all_summary'!E58</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v>
      </c>
      <c r="J59" s="39">
        <f>IF(ISNUMBER(SEARCH("Yes",'2_all_summary'!$H58)),IF(ISNUMBER(SEARCH("Yes",'2_all_summary'!F58)),1,2),IF(ISNUMBER(SEARCH("No",'2_all_summary'!F58)),4,3))</f>
        <v>4</v>
      </c>
    </row>
    <row r="60" spans="7:10" x14ac:dyDescent="0.3">
      <c r="G60" s="39"/>
      <c r="H60" s="39" t="str">
        <f>'2_all_summary'!D59</f>
        <v>The difference that class makes: Neoliberalization and non-capitalism in the fishing industry of new england</v>
      </c>
      <c r="I60" s="39" t="str">
        <f>'2_all_summary'!E59</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v>
      </c>
      <c r="J60" s="39">
        <f>IF(ISNUMBER(SEARCH("Yes",'2_all_summary'!$H59)),IF(ISNUMBER(SEARCH("Yes",'2_all_summary'!F59)),1,2),IF(ISNUMBER(SEARCH("No",'2_all_summary'!F59)),4,3))</f>
        <v>4</v>
      </c>
    </row>
    <row r="61" spans="7:10" x14ac:dyDescent="0.3">
      <c r="G61" s="39"/>
      <c r="H61" s="39" t="str">
        <f>'2_all_summary'!D60</f>
        <v>CROI 2016: Hot spots in HIV infection and advances in HIV prevention</v>
      </c>
      <c r="I61" s="39" t="str">
        <f>'2_all_summary'!E60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v>
      </c>
      <c r="J61" s="39">
        <f>IF(ISNUMBER(SEARCH("Yes",'2_all_summary'!$H60)),IF(ISNUMBER(SEARCH("Yes",'2_all_summary'!F60)),1,2),IF(ISNUMBER(SEARCH("No",'2_all_summary'!F60)),4,3))</f>
        <v>4</v>
      </c>
    </row>
    <row r="62" spans="7:10" x14ac:dyDescent="0.3">
      <c r="G62" s="39"/>
      <c r="H62" s="39" t="str">
        <f>'2_all_summary'!D61</f>
        <v>Community involvement in fisheries management: Experiences in the Gulf of Thailand countries</v>
      </c>
      <c r="I62" s="39" t="str">
        <f>'2_all_summary'!E61</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v>
      </c>
      <c r="J62" s="39">
        <f>IF(ISNUMBER(SEARCH("Yes",'2_all_summary'!$H61)),IF(ISNUMBER(SEARCH("Yes",'2_all_summary'!F61)),1,2),IF(ISNUMBER(SEARCH("No",'2_all_summary'!F61)),4,3))</f>
        <v>4</v>
      </c>
    </row>
    <row r="63" spans="7:10" x14ac:dyDescent="0.3">
      <c r="G63" s="39"/>
      <c r="H63" s="39" t="str">
        <f>'2_all_summary'!D62</f>
        <v>Community-based organic agriculture in the Philippines</v>
      </c>
      <c r="I63" s="39" t="str">
        <f>'2_all_summary'!E62</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63" s="39">
        <f>IF(ISNUMBER(SEARCH("Yes",'2_all_summary'!$H62)),IF(ISNUMBER(SEARCH("Yes",'2_all_summary'!F62)),1,2),IF(ISNUMBER(SEARCH("No",'2_all_summary'!F62)),4,3))</f>
        <v>4</v>
      </c>
    </row>
    <row r="64" spans="7:10" x14ac:dyDescent="0.3">
      <c r="G64" s="39"/>
      <c r="H64" s="39" t="str">
        <f>'2_all_summary'!D63</f>
        <v>Empowerment and institutions: Managing fisheries in Uganda</v>
      </c>
      <c r="I64" s="39" t="str">
        <f>'2_all_summary'!E63</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v>
      </c>
      <c r="J64" s="39">
        <f>IF(ISNUMBER(SEARCH("Yes",'2_all_summary'!$H63)),IF(ISNUMBER(SEARCH("Yes",'2_all_summary'!F63)),1,2),IF(ISNUMBER(SEARCH("No",'2_all_summary'!F63)),4,3))</f>
        <v>4</v>
      </c>
    </row>
    <row r="65" spans="7:10" x14ac:dyDescent="0.3">
      <c r="G65" s="39"/>
      <c r="H65" s="39" t="str">
        <f>'2_all_summary'!D64</f>
        <v>The fishery of sea-cucumber Holothuridae in Kilbat Village, Central Maluku Regency, Indonesia</v>
      </c>
      <c r="I65" s="39" t="str">
        <f>'2_all_summary'!E64</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v>
      </c>
      <c r="J65" s="39">
        <f>IF(ISNUMBER(SEARCH("Yes",'2_all_summary'!$H64)),IF(ISNUMBER(SEARCH("Yes",'2_all_summary'!F64)),1,2),IF(ISNUMBER(SEARCH("No",'2_all_summary'!F64)),4,3))</f>
        <v>4</v>
      </c>
    </row>
    <row r="66" spans="7:10" x14ac:dyDescent="0.3">
      <c r="G66" s="39"/>
      <c r="H66" s="39" t="str">
        <f>'2_all_summary'!D65</f>
        <v>A role for partially protected areas on coral reefs: Maintaining fish diversity?</v>
      </c>
      <c r="I66" s="39" t="str">
        <f>'2_all_summary'!E65</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v>
      </c>
      <c r="J66" s="39">
        <f>IF(ISNUMBER(SEARCH("Yes",'2_all_summary'!$H65)),IF(ISNUMBER(SEARCH("Yes",'2_all_summary'!F65)),1,2),IF(ISNUMBER(SEARCH("No",'2_all_summary'!F65)),4,3))</f>
        <v>4</v>
      </c>
    </row>
    <row r="67" spans="7:10" x14ac:dyDescent="0.3">
      <c r="G67" s="39"/>
      <c r="H67" s="39" t="str">
        <f>'2_all_summary'!D66</f>
        <v>Coastal resources management planning and implementation for the Fishery Sector Program of the Philippines</v>
      </c>
      <c r="I67" s="39" t="str">
        <f>'2_all_summary'!E66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67" s="39">
        <f>IF(ISNUMBER(SEARCH("Yes",'2_all_summary'!$H66)),IF(ISNUMBER(SEARCH("Yes",'2_all_summary'!F66)),1,2),IF(ISNUMBER(SEARCH("No",'2_all_summary'!F66)),4,3))</f>
        <v>4</v>
      </c>
    </row>
    <row r="68" spans="7:10" x14ac:dyDescent="0.3">
      <c r="G68" s="39"/>
      <c r="H68" s="39" t="str">
        <f>'2_all_summary'!D67</f>
        <v>Transformations of Vietnamese shrimp aquaculture policy: Empirical evidence from the Mekong Delta</v>
      </c>
      <c r="I68" s="39" t="str">
        <f>'2_all_summary'!E67</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v>
      </c>
      <c r="J68" s="39">
        <f>IF(ISNUMBER(SEARCH("Yes",'2_all_summary'!$H67)),IF(ISNUMBER(SEARCH("Yes",'2_all_summary'!F67)),1,2),IF(ISNUMBER(SEARCH("No",'2_all_summary'!F67)),4,3))</f>
        <v>4</v>
      </c>
    </row>
    <row r="69" spans="7:10" x14ac:dyDescent="0.3">
      <c r="G69" s="39"/>
      <c r="H69" s="39" t="str">
        <f>'2_all_summary'!D68</f>
        <v>Mozambiqueâ€™s Tchuma Tchato initiative of resource management on the Zambezi: A community perspective</v>
      </c>
      <c r="I69" s="39" t="str">
        <f>'2_all_summary'!E68</f>
        <v>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v>
      </c>
      <c r="J69" s="39">
        <f>IF(ISNUMBER(SEARCH("Yes",'2_all_summary'!$H68)),IF(ISNUMBER(SEARCH("Yes",'2_all_summary'!F68)),1,2),IF(ISNUMBER(SEARCH("No",'2_all_summary'!F68)),4,3))</f>
        <v>4</v>
      </c>
    </row>
    <row r="70" spans="7:10" x14ac:dyDescent="0.3">
      <c r="G70" s="39"/>
      <c r="H70" s="39" t="str">
        <f>'2_all_summary'!D69</f>
        <v>FRESH WATER, SALT WATER: Socially engaged art, collaboration and the environment</v>
      </c>
      <c r="I70" s="39" t="str">
        <f>'2_all_summary'!E69</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v>
      </c>
      <c r="J70" s="39">
        <f>IF(ISNUMBER(SEARCH("Yes",'2_all_summary'!$H69)),IF(ISNUMBER(SEARCH("Yes",'2_all_summary'!F69)),1,2),IF(ISNUMBER(SEARCH("No",'2_all_summary'!F69)),4,3))</f>
        <v>4</v>
      </c>
    </row>
    <row r="71" spans="7:10" x14ac:dyDescent="0.3">
      <c r="G71" s="39"/>
      <c r="H71" s="39" t="str">
        <f>'2_all_summary'!D70</f>
        <v>Sri Lankan reservoir fishery: A case for introduction of a co-management strategy</v>
      </c>
      <c r="I71" s="39" t="str">
        <f>'2_all_summary'!E70</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71" s="39">
        <f>IF(ISNUMBER(SEARCH("Yes",'2_all_summary'!$H70)),IF(ISNUMBER(SEARCH("Yes",'2_all_summary'!F70)),1,2),IF(ISNUMBER(SEARCH("No",'2_all_summary'!F70)),4,3))</f>
        <v>4</v>
      </c>
    </row>
    <row r="72" spans="7:10" x14ac:dyDescent="0.3">
      <c r="G72" s="39"/>
      <c r="H72" s="39" t="str">
        <f>'2_all_summary'!D71</f>
        <v>Will small MPAs work?: The case of small-sized MPAs in Southern Iloilo, Philippines</v>
      </c>
      <c r="I72" s="39" t="str">
        <f>'2_all_summary'!E71</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v>
      </c>
      <c r="J72" s="39">
        <f>IF(ISNUMBER(SEARCH("Yes",'2_all_summary'!$H71)),IF(ISNUMBER(SEARCH("Yes",'2_all_summary'!F71)),1,2),IF(ISNUMBER(SEARCH("No",'2_all_summary'!F71)),4,3))</f>
        <v>4</v>
      </c>
    </row>
    <row r="73" spans="7:10" x14ac:dyDescent="0.3">
      <c r="G73" s="39"/>
      <c r="H73" s="39" t="str">
        <f>'2_all_summary'!D72</f>
        <v>One size does not fit all: Critical insights for effective community-based resource management in Melanesia</v>
      </c>
      <c r="I73" s="39" t="str">
        <f>'2_all_summary'!E72</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v>
      </c>
      <c r="J73" s="39">
        <f>IF(ISNUMBER(SEARCH("Yes",'2_all_summary'!$H72)),IF(ISNUMBER(SEARCH("Yes",'2_all_summary'!F72)),1,2),IF(ISNUMBER(SEARCH("No",'2_all_summary'!F72)),4,3))</f>
        <v>1</v>
      </c>
    </row>
    <row r="74" spans="7:10" x14ac:dyDescent="0.3">
      <c r="G74" s="39"/>
      <c r="H74" s="39" t="str">
        <f>'2_all_summary'!D73</f>
        <v>Techno-economic analysis of solar photovoltaic system for fishery cold storage based on ownership models and regulatory boundaries in indonesia</v>
      </c>
      <c r="I74" s="39" t="str">
        <f>'2_all_summary'!E73</f>
        <v>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v>
      </c>
      <c r="J74" s="39">
        <f>IF(ISNUMBER(SEARCH("Yes",'2_all_summary'!$H73)),IF(ISNUMBER(SEARCH("Yes",'2_all_summary'!F73)),1,2),IF(ISNUMBER(SEARCH("No",'2_all_summary'!F73)),4,3))</f>
        <v>4</v>
      </c>
    </row>
    <row r="75" spans="7:10" x14ac:dyDescent="0.3">
      <c r="G75" s="39"/>
      <c r="H75" s="39" t="str">
        <f>'2_all_summary'!D74</f>
        <v>Banging the bells: Communicating hope for rural environments</v>
      </c>
      <c r="I75" s="39" t="str">
        <f>'2_all_summary'!E74</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v>
      </c>
      <c r="J75" s="39">
        <f>IF(ISNUMBER(SEARCH("Yes",'2_all_summary'!$H74)),IF(ISNUMBER(SEARCH("Yes",'2_all_summary'!F74)),1,2),IF(ISNUMBER(SEARCH("No",'2_all_summary'!F74)),4,3))</f>
        <v>4</v>
      </c>
    </row>
    <row r="76" spans="7:10" x14ac:dyDescent="0.3">
      <c r="G76" s="39"/>
      <c r="H76" s="39" t="str">
        <f>'2_all_summary'!D75</f>
        <v>Characteristics of successful asthma programs</v>
      </c>
      <c r="I76" s="39" t="str">
        <f>'2_all_summary'!E75</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v>
      </c>
      <c r="J76" s="39">
        <f>IF(ISNUMBER(SEARCH("Yes",'2_all_summary'!$H75)),IF(ISNUMBER(SEARCH("Yes",'2_all_summary'!F75)),1,2),IF(ISNUMBER(SEARCH("No",'2_all_summary'!F75)),4,3))</f>
        <v>4</v>
      </c>
    </row>
    <row r="77" spans="7:10" x14ac:dyDescent="0.3">
      <c r="G77" s="39"/>
      <c r="H77" s="39" t="str">
        <f>'2_all_summary'!D76</f>
        <v>Mangrove forests in Sri Lanka: An updated review on distribution, diversity, current state of research and future perspectives</v>
      </c>
      <c r="I77" s="39" t="str">
        <f>'2_all_summary'!E76</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v>
      </c>
      <c r="J77" s="39">
        <f>IF(ISNUMBER(SEARCH("Yes",'2_all_summary'!$H76)),IF(ISNUMBER(SEARCH("Yes",'2_all_summary'!F76)),1,2),IF(ISNUMBER(SEARCH("No",'2_all_summary'!F76)),4,3))</f>
        <v>4</v>
      </c>
    </row>
    <row r="78" spans="7:10" x14ac:dyDescent="0.3">
      <c r="G78" s="39"/>
      <c r="H78" s="39" t="str">
        <f>'2_all_summary'!D77</f>
        <v>Ten years of Inuit co-management: advancing research, resilience, and capacity in Nunatsiavut through fishery governance</v>
      </c>
      <c r="I78" s="39" t="str">
        <f>'2_all_summary'!E77</f>
        <v>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v>
      </c>
      <c r="J78" s="39">
        <f>IF(ISNUMBER(SEARCH("Yes",'2_all_summary'!$H77)),IF(ISNUMBER(SEARCH("Yes",'2_all_summary'!F77)),1,2),IF(ISNUMBER(SEARCH("No",'2_all_summary'!F77)),4,3))</f>
        <v>4</v>
      </c>
    </row>
    <row r="79" spans="7:10" x14ac:dyDescent="0.3">
      <c r="G79" s="39"/>
      <c r="H79" s="39" t="str">
        <f>'2_all_summary'!D78</f>
        <v>Improving Adherence to Mediterranean-Style Diet with a Community Culinary Coaching Program: Methodology Development and Process Evaluation</v>
      </c>
      <c r="I79" s="39" t="str">
        <f>'2_all_summary'!E78</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v>
      </c>
      <c r="J79" s="39">
        <f>IF(ISNUMBER(SEARCH("Yes",'2_all_summary'!$H78)),IF(ISNUMBER(SEARCH("Yes",'2_all_summary'!F78)),1,2),IF(ISNUMBER(SEARCH("No",'2_all_summary'!F78)),4,3))</f>
        <v>4</v>
      </c>
    </row>
    <row r="80" spans="7:10" x14ac:dyDescent="0.3">
      <c r="G80" s="39"/>
      <c r="H80" s="39" t="str">
        <f>'2_all_summary'!D79</f>
        <v>A Review of Factors Influencing the Seagrass-Sea Cucumber Association in Tropical Seagrass Meadows</v>
      </c>
      <c r="I80" s="39" t="str">
        <f>'2_all_summary'!E79</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v>
      </c>
      <c r="J80" s="39">
        <f>IF(ISNUMBER(SEARCH("Yes",'2_all_summary'!$H79)),IF(ISNUMBER(SEARCH("Yes",'2_all_summary'!F79)),1,2),IF(ISNUMBER(SEARCH("No",'2_all_summary'!F79)),4,3))</f>
        <v>4</v>
      </c>
    </row>
    <row r="81" spans="7:10" x14ac:dyDescent="0.3">
      <c r="G81" s="39"/>
      <c r="H81" s="39" t="str">
        <f>'2_all_summary'!D80</f>
        <v>Recommendations for the management of subsistence fisheries in South Africa</v>
      </c>
      <c r="I81" s="39" t="str">
        <f>'2_all_summary'!E80</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1" s="39">
        <f>IF(ISNUMBER(SEARCH("Yes",'2_all_summary'!$H80)),IF(ISNUMBER(SEARCH("Yes",'2_all_summary'!F80)),1,2),IF(ISNUMBER(SEARCH("No",'2_all_summary'!F80)),4,3))</f>
        <v>4</v>
      </c>
    </row>
    <row r="82" spans="7:10" x14ac:dyDescent="0.3">
      <c r="G82" s="39"/>
      <c r="H82" s="39" t="str">
        <f>'2_all_summary'!D81</f>
        <v>Fisheries resource-use culture in Fiji and its implications</v>
      </c>
      <c r="I82" s="39" t="str">
        <f>'2_all_summary'!E81</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82" s="39">
        <f>IF(ISNUMBER(SEARCH("Yes",'2_all_summary'!$H81)),IF(ISNUMBER(SEARCH("Yes",'2_all_summary'!F81)),1,2),IF(ISNUMBER(SEARCH("No",'2_all_summary'!F81)),4,3))</f>
        <v>1</v>
      </c>
    </row>
    <row r="83" spans="7:10" x14ac:dyDescent="0.3">
      <c r="G83" s="39"/>
      <c r="H83" s="39" t="str">
        <f>'2_all_summary'!D82</f>
        <v>Introduction: Amazon fisheries</v>
      </c>
      <c r="I83" s="39" t="str">
        <f>'2_all_summary'!E82</f>
        <v>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v>
      </c>
      <c r="J83" s="39">
        <f>IF(ISNUMBER(SEARCH("Yes",'2_all_summary'!$H82)),IF(ISNUMBER(SEARCH("Yes",'2_all_summary'!F82)),1,2),IF(ISNUMBER(SEARCH("No",'2_all_summary'!F82)),4,3))</f>
        <v>4</v>
      </c>
    </row>
    <row r="84" spans="7:10" x14ac:dyDescent="0.3">
      <c r="G84" s="39"/>
      <c r="H84" s="39" t="str">
        <f>'2_all_summary'!D83</f>
        <v>The role of taboos in the protection and recovery of sea turtles</v>
      </c>
      <c r="I84" s="39" t="str">
        <f>'2_all_summary'!E83</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v>
      </c>
      <c r="J84" s="39">
        <f>IF(ISNUMBER(SEARCH("Yes",'2_all_summary'!$H83)),IF(ISNUMBER(SEARCH("Yes",'2_all_summary'!F83)),1,2),IF(ISNUMBER(SEARCH("No",'2_all_summary'!F83)),4,3))</f>
        <v>4</v>
      </c>
    </row>
    <row r="85" spans="7:10" x14ac:dyDescent="0.3">
      <c r="G85" s="39"/>
      <c r="H85" s="39" t="str">
        <f>'2_all_summary'!D84</f>
        <v>Politics of marine conservation area in Indonesia: From a centralised to a decentralised system</v>
      </c>
      <c r="I85" s="39" t="str">
        <f>'2_all_summary'!E84</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v>
      </c>
      <c r="J85" s="39">
        <f>IF(ISNUMBER(SEARCH("Yes",'2_all_summary'!$H84)),IF(ISNUMBER(SEARCH("Yes",'2_all_summary'!F84)),1,2),IF(ISNUMBER(SEARCH("No",'2_all_summary'!F84)),4,3))</f>
        <v>4</v>
      </c>
    </row>
    <row r="86" spans="7:10" x14ac:dyDescent="0.3">
      <c r="G86" s="39"/>
      <c r="H86" s="39" t="str">
        <f>'2_all_summary'!D85</f>
        <v>Environmental awareness and biodiversity conservation among resettled communal farmers in Gwayi Valley Conservation Area, Zimbabwe</v>
      </c>
      <c r="I86" s="39" t="str">
        <f>'2_all_summary'!E85</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v>
      </c>
      <c r="J86" s="39">
        <f>IF(ISNUMBER(SEARCH("Yes",'2_all_summary'!$H85)),IF(ISNUMBER(SEARCH("Yes",'2_all_summary'!F85)),1,2),IF(ISNUMBER(SEARCH("No",'2_all_summary'!F85)),4,3))</f>
        <v>4</v>
      </c>
    </row>
    <row r="87" spans="7:10" x14ac:dyDescent="0.3">
      <c r="G87" s="39"/>
      <c r="H87" s="39" t="str">
        <f>'2_all_summary'!D86</f>
        <v>Institutional restructuring of fisheries management system for humphead wrasse (Cheilinus undulatus R PPELL 1835) in Anambas and Natuna, Riau Archipelago Province, Indonesia</v>
      </c>
      <c r="I87" s="39" t="str">
        <f>'2_all_summary'!E86</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v>
      </c>
      <c r="J87" s="39">
        <f>IF(ISNUMBER(SEARCH("Yes",'2_all_summary'!$H86)),IF(ISNUMBER(SEARCH("Yes",'2_all_summary'!F86)),1,2),IF(ISNUMBER(SEARCH("No",'2_all_summary'!F86)),4,3))</f>
        <v>4</v>
      </c>
    </row>
    <row r="88" spans="7:10" x14ac:dyDescent="0.3">
      <c r="G88" s="39"/>
      <c r="H88" s="39" t="str">
        <f>'2_all_summary'!D87</f>
        <v>Questioning community based coral reef management systems: Case study of awig-awig in Gili Indah, Indonesia</v>
      </c>
      <c r="I88" s="39" t="str">
        <f>'2_all_summary'!E87</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v>
      </c>
      <c r="J88" s="39">
        <f>IF(ISNUMBER(SEARCH("Yes",'2_all_summary'!$H87)),IF(ISNUMBER(SEARCH("Yes",'2_all_summary'!F87)),1,2),IF(ISNUMBER(SEARCH("No",'2_all_summary'!F87)),4,3))</f>
        <v>4</v>
      </c>
    </row>
    <row r="89" spans="7:10" x14ac:dyDescent="0.3">
      <c r="G89" s="39"/>
      <c r="H89" s="39" t="str">
        <f>'2_all_summary'!D88</f>
        <v>Releases of cultured sub-adult Trochus niloticus generate broodstock for fishery replenishment in Vanuatu</v>
      </c>
      <c r="I89" s="39" t="str">
        <f>'2_all_summary'!E88</f>
        <v>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v>
      </c>
      <c r="J89" s="39">
        <f>IF(ISNUMBER(SEARCH("Yes",'2_all_summary'!$H88)),IF(ISNUMBER(SEARCH("Yes",'2_all_summary'!F88)),1,2),IF(ISNUMBER(SEARCH("No",'2_all_summary'!F88)),4,3))</f>
        <v>1</v>
      </c>
    </row>
    <row r="90" spans="7:10" x14ac:dyDescent="0.3">
      <c r="G90" s="39"/>
      <c r="H90" s="39" t="str">
        <f>'2_all_summary'!D89</f>
        <v>Involvement of community in managing coastal Wetlands in South Asia: Status, issues and challenges</v>
      </c>
      <c r="I90" s="39" t="str">
        <f>'2_all_summary'!E89</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v>
      </c>
      <c r="J90" s="39">
        <f>IF(ISNUMBER(SEARCH("Yes",'2_all_summary'!$H89)),IF(ISNUMBER(SEARCH("Yes",'2_all_summary'!F89)),1,2),IF(ISNUMBER(SEARCH("No",'2_all_summary'!F89)),4,3))</f>
        <v>4</v>
      </c>
    </row>
    <row r="91" spans="7:10" x14ac:dyDescent="0.3">
      <c r="G91" s="39"/>
      <c r="H91" s="39" t="str">
        <f>'2_all_summary'!D90</f>
        <v>Cultural influences on safety and health education among Vietnamese fishermen</v>
      </c>
      <c r="I91" s="39" t="str">
        <f>'2_all_summary'!E90</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v>
      </c>
      <c r="J91" s="39">
        <f>IF(ISNUMBER(SEARCH("Yes",'2_all_summary'!$H90)),IF(ISNUMBER(SEARCH("Yes",'2_all_summary'!F90)),1,2),IF(ISNUMBER(SEARCH("No",'2_all_summary'!F90)),4,3))</f>
        <v>4</v>
      </c>
    </row>
    <row r="92" spans="7:10" x14ac:dyDescent="0.3">
      <c r="G92" s="39"/>
      <c r="H92" s="39" t="str">
        <f>'2_all_summary'!D91</f>
        <v>Climate variability and massive mortalities challenge giant clam conservation and management efforts in French Polynesia atolls</v>
      </c>
      <c r="I92" s="39" t="str">
        <f>'2_all_summary'!E91</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v>
      </c>
      <c r="J92" s="39">
        <f>IF(ISNUMBER(SEARCH("Yes",'2_all_summary'!$H91)),IF(ISNUMBER(SEARCH("Yes",'2_all_summary'!F91)),1,2),IF(ISNUMBER(SEARCH("No",'2_all_summary'!F91)),4,3))</f>
        <v>4</v>
      </c>
    </row>
    <row r="93" spans="7:10" x14ac:dyDescent="0.3">
      <c r="G93" s="39"/>
      <c r="H93" s="39" t="str">
        <f>'2_all_summary'!D92</f>
        <v>Effectiveness of Marine Protected Areas in the Philippines for Biodiversity Conservation [Efectividad de las Ãreas Marinas Protegidas en las Filipinas para la ConservaciÃ³n de Biodiversidad]</v>
      </c>
      <c r="I93" s="39" t="str">
        <f>'2_all_summary'!E92</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v>
      </c>
      <c r="J93" s="39">
        <f>IF(ISNUMBER(SEARCH("Yes",'2_all_summary'!$H92)),IF(ISNUMBER(SEARCH("Yes",'2_all_summary'!F92)),1,2),IF(ISNUMBER(SEARCH("No",'2_all_summary'!F92)),4,3))</f>
        <v>4</v>
      </c>
    </row>
    <row r="94" spans="7:10" x14ac:dyDescent="0.3">
      <c r="G94" s="39"/>
      <c r="H94" s="39" t="str">
        <f>'2_all_summary'!D93</f>
        <v>Using a participatory impact assessment framework to evaluate a community-led mangrove and fisheries conservation approach in West Kalimantan, Indonesia</v>
      </c>
      <c r="I94" s="39" t="str">
        <f>'2_all_summary'!E93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v>
      </c>
      <c r="J94" s="39">
        <f>IF(ISNUMBER(SEARCH("Yes",'2_all_summary'!$H93)),IF(ISNUMBER(SEARCH("Yes",'2_all_summary'!F93)),1,2),IF(ISNUMBER(SEARCH("No",'2_all_summary'!F93)),4,3))</f>
        <v>4</v>
      </c>
    </row>
    <row r="95" spans="7:10" x14ac:dyDescent="0.3">
      <c r="G95" s="39"/>
      <c r="H95" s="39" t="str">
        <f>'2_all_summary'!D94</f>
        <v>Developing locally managed marine areas: Lessons learnt from Kenya</v>
      </c>
      <c r="I95" s="39" t="str">
        <f>'2_all_summary'!E94</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v>
      </c>
      <c r="J95" s="39">
        <f>IF(ISNUMBER(SEARCH("Yes",'2_all_summary'!$H94)),IF(ISNUMBER(SEARCH("Yes",'2_all_summary'!F94)),1,2),IF(ISNUMBER(SEARCH("No",'2_all_summary'!F94)),4,3))</f>
        <v>4</v>
      </c>
    </row>
    <row r="96" spans="7:10" x14ac:dyDescent="0.3">
      <c r="G96" s="39"/>
      <c r="H96" s="39" t="str">
        <f>'2_all_summary'!D95</f>
        <v>Comparison of strategies to increase HIV testing among African-American gay, bisexual, and other men who have sex with men in Washington, DC</v>
      </c>
      <c r="I96" s="39" t="str">
        <f>'2_all_summary'!E95</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v>
      </c>
      <c r="J96" s="39">
        <f>IF(ISNUMBER(SEARCH("Yes",'2_all_summary'!$H95)),IF(ISNUMBER(SEARCH("Yes",'2_all_summary'!F95)),1,2),IF(ISNUMBER(SEARCH("No",'2_all_summary'!F95)),4,3))</f>
        <v>4</v>
      </c>
    </row>
    <row r="97" spans="7:10" x14ac:dyDescent="0.3">
      <c r="G97" s="39"/>
      <c r="H97" s="39" t="str">
        <f>'2_all_summary'!D96</f>
        <v>The challenges of local governance: Gear-based fragmentation in the Dominican fishery of Buen Hombre</v>
      </c>
      <c r="I97" s="39" t="str">
        <f>'2_all_summary'!E96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v>
      </c>
      <c r="J97" s="39">
        <f>IF(ISNUMBER(SEARCH("Yes",'2_all_summary'!$H96)),IF(ISNUMBER(SEARCH("Yes",'2_all_summary'!F96)),1,2),IF(ISNUMBER(SEARCH("No",'2_all_summary'!F96)),4,3))</f>
        <v>4</v>
      </c>
    </row>
    <row r="98" spans="7:10" x14ac:dyDescent="0.3">
      <c r="G98" s="39"/>
      <c r="H98" s="39" t="str">
        <f>'2_all_summary'!D97</f>
        <v>Whitefish fisheries in mountainous southeastern Norway: Abundant resources, but scarce fisherman</v>
      </c>
      <c r="I98" s="39" t="str">
        <f>'2_all_summary'!E97</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98" s="39">
        <f>IF(ISNUMBER(SEARCH("Yes",'2_all_summary'!$H97)),IF(ISNUMBER(SEARCH("Yes",'2_all_summary'!F97)),1,2),IF(ISNUMBER(SEARCH("No",'2_all_summary'!F97)),4,3))</f>
        <v>4</v>
      </c>
    </row>
    <row r="99" spans="7:10" x14ac:dyDescent="0.3">
      <c r="G99" s="39"/>
      <c r="H99" s="39" t="str">
        <f>'2_all_summary'!D98</f>
        <v>Estimating willingness to pay with the stochastic payment card design: Further evidence from rural Cameroon</v>
      </c>
      <c r="I99" s="39" t="str">
        <f>'2_all_summary'!E98</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v>
      </c>
      <c r="J99" s="39">
        <f>IF(ISNUMBER(SEARCH("Yes",'2_all_summary'!$H98)),IF(ISNUMBER(SEARCH("Yes",'2_all_summary'!F98)),1,2),IF(ISNUMBER(SEARCH("No",'2_all_summary'!F98)),4,3))</f>
        <v>4</v>
      </c>
    </row>
    <row r="100" spans="7:10" x14ac:dyDescent="0.3">
      <c r="G100" s="39"/>
      <c r="H100" s="39" t="str">
        <f>'2_all_summary'!D99</f>
        <v>Artisanal Fisher Association Leadersâ€™ Estimates of Poaching in Their Exclusive Access Management Areas</v>
      </c>
      <c r="I100" s="39" t="str">
        <f>'2_all_summary'!E99</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v>
      </c>
      <c r="J100" s="39">
        <f>IF(ISNUMBER(SEARCH("Yes",'2_all_summary'!$H99)),IF(ISNUMBER(SEARCH("Yes",'2_all_summary'!F99)),1,2),IF(ISNUMBER(SEARCH("No",'2_all_summary'!F99)),4,3))</f>
        <v>4</v>
      </c>
    </row>
    <row r="101" spans="7:10" x14ac:dyDescent="0.3">
      <c r="G101" s="39"/>
      <c r="H101" s="39" t="str">
        <f>'2_all_summary'!D100</f>
        <v>Community science: A typology and its implications for governance of social-ecological systems</v>
      </c>
      <c r="I101" s="39" t="str">
        <f>'2_all_summary'!E100</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101" s="39">
        <f>IF(ISNUMBER(SEARCH("Yes",'2_all_summary'!$H100)),IF(ISNUMBER(SEARCH("Yes",'2_all_summary'!F100)),1,2),IF(ISNUMBER(SEARCH("No",'2_all_summary'!F100)),4,3))</f>
        <v>1</v>
      </c>
    </row>
    <row r="102" spans="7:10" x14ac:dyDescent="0.3">
      <c r="G102" s="39"/>
      <c r="H102" s="39" t="str">
        <f>'2_all_summary'!D101</f>
        <v>Livelihoods and fisheries governance in a contemporary Pacific Island setting</v>
      </c>
      <c r="I102" s="39" t="str">
        <f>'2_all_summary'!E101</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v>
      </c>
      <c r="J102" s="39">
        <f>IF(ISNUMBER(SEARCH("Yes",'2_all_summary'!$H101)),IF(ISNUMBER(SEARCH("Yes",'2_all_summary'!F101)),1,2),IF(ISNUMBER(SEARCH("No",'2_all_summary'!F101)),4,3))</f>
        <v>1</v>
      </c>
    </row>
    <row r="103" spans="7:10" x14ac:dyDescent="0.3">
      <c r="G103" s="39"/>
      <c r="H103" s="39" t="str">
        <f>'2_all_summary'!D102</f>
        <v>Translating systems thinking into practice for community action on childhood obesity</v>
      </c>
      <c r="I103" s="39" t="str">
        <f>'2_all_summary'!E102</f>
        <v>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v>
      </c>
      <c r="J103" s="39">
        <f>IF(ISNUMBER(SEARCH("Yes",'2_all_summary'!$H102)),IF(ISNUMBER(SEARCH("Yes",'2_all_summary'!F102)),1,2),IF(ISNUMBER(SEARCH("No",'2_all_summary'!F102)),4,3))</f>
        <v>4</v>
      </c>
    </row>
    <row r="104" spans="7:10" x14ac:dyDescent="0.3">
      <c r="G104" s="39"/>
      <c r="H104" s="39" t="str">
        <f>'2_all_summary'!D103</f>
        <v>The Gunnison Basin sage-grouse strategic committee: A Colorado county's fight for conservation self-determination</v>
      </c>
      <c r="I104" s="39" t="str">
        <f>'2_all_summary'!E103</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104" s="39">
        <f>IF(ISNUMBER(SEARCH("Yes",'2_all_summary'!$H103)),IF(ISNUMBER(SEARCH("Yes",'2_all_summary'!F103)),1,2),IF(ISNUMBER(SEARCH("No",'2_all_summary'!F103)),4,3))</f>
        <v>4</v>
      </c>
    </row>
    <row r="105" spans="7:10" x14ac:dyDescent="0.3">
      <c r="G105" s="39"/>
      <c r="H105" s="39" t="str">
        <f>'2_all_summary'!D104</f>
        <v>Uncommon among the commons? Disentangling the sustainability of the Peruvian anchovy fishery</v>
      </c>
      <c r="I105" s="39" t="str">
        <f>'2_all_summary'!E104</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v>
      </c>
      <c r="J105" s="39">
        <f>IF(ISNUMBER(SEARCH("Yes",'2_all_summary'!$H104)),IF(ISNUMBER(SEARCH("Yes",'2_all_summary'!F104)),1,2),IF(ISNUMBER(SEARCH("No",'2_all_summary'!F104)),4,3))</f>
        <v>4</v>
      </c>
    </row>
    <row r="106" spans="7:10" x14ac:dyDescent="0.3">
      <c r="G106" s="39"/>
      <c r="H106" s="39" t="str">
        <f>'2_all_summary'!D105</f>
        <v>Qualitative participatory mapping of seal and walrus harvest and habitat areas: Documenting indigenous knowledge, preserving local values, and discouraging map misuse</v>
      </c>
      <c r="I106" s="39" t="str">
        <f>'2_all_summary'!E105</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v>
      </c>
      <c r="J106" s="39">
        <f>IF(ISNUMBER(SEARCH("Yes",'2_all_summary'!$H105)),IF(ISNUMBER(SEARCH("Yes",'2_all_summary'!F105)),1,2),IF(ISNUMBER(SEARCH("No",'2_all_summary'!F105)),4,3))</f>
        <v>4</v>
      </c>
    </row>
    <row r="107" spans="7:10" x14ac:dyDescent="0.3">
      <c r="G107" s="39"/>
      <c r="H107" s="39" t="str">
        <f>'2_all_summary'!D106</f>
        <v>Gendering Marine Conservation: The Politics of Marine Protected Areas and Fisheries Access</v>
      </c>
      <c r="I107" s="39" t="str">
        <f>'2_all_summary'!E106</f>
        <v>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v>
      </c>
      <c r="J107" s="39">
        <f>IF(ISNUMBER(SEARCH("Yes",'2_all_summary'!$H106)),IF(ISNUMBER(SEARCH("Yes",'2_all_summary'!F106)),1,2),IF(ISNUMBER(SEARCH("No",'2_all_summary'!F106)),4,3))</f>
        <v>4</v>
      </c>
    </row>
    <row r="108" spans="7:10" x14ac:dyDescent="0.3">
      <c r="G108" s="39"/>
      <c r="H108" s="39" t="str">
        <f>'2_all_summary'!D107</f>
        <v>Defining fishers in the South African context: Subsistence, artisanal and small-scale commercial sectors</v>
      </c>
      <c r="I108" s="39" t="str">
        <f>'2_all_summary'!E107</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108" s="39">
        <f>IF(ISNUMBER(SEARCH("Yes",'2_all_summary'!$H107)),IF(ISNUMBER(SEARCH("Yes",'2_all_summary'!F107)),1,2),IF(ISNUMBER(SEARCH("No",'2_all_summary'!F107)),4,3))</f>
        <v>4</v>
      </c>
    </row>
    <row r="109" spans="7:10" x14ac:dyDescent="0.3">
      <c r="G109" s="39"/>
      <c r="H109" s="39" t="str">
        <f>'2_all_summary'!D108</f>
        <v>From reef to table: Social and ecological factors affecting coral reef fisheries, artisanal seafood supply chains, and seafood security</v>
      </c>
      <c r="I109" s="39" t="str">
        <f>'2_all_summary'!E108</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v>
      </c>
      <c r="J109" s="39">
        <f>IF(ISNUMBER(SEARCH("Yes",'2_all_summary'!$H108)),IF(ISNUMBER(SEARCH("Yes",'2_all_summary'!F108)),1,2),IF(ISNUMBER(SEARCH("No",'2_all_summary'!F108)),4,3))</f>
        <v>1</v>
      </c>
    </row>
    <row r="110" spans="7:10" x14ac:dyDescent="0.3">
      <c r="G110" s="39"/>
      <c r="H110" s="39" t="str">
        <f>'2_all_summary'!D109</f>
        <v>Changing understandings of local knowledge in island environments</v>
      </c>
      <c r="I110" s="39" t="str">
        <f>'2_all_summary'!E109</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v>
      </c>
      <c r="J110" s="39">
        <f>IF(ISNUMBER(SEARCH("Yes",'2_all_summary'!$H109)),IF(ISNUMBER(SEARCH("Yes",'2_all_summary'!F109)),1,2),IF(ISNUMBER(SEARCH("No",'2_all_summary'!F109)),4,3))</f>
        <v>4</v>
      </c>
    </row>
    <row r="111" spans="7:10" x14ac:dyDescent="0.3">
      <c r="G111" s="39"/>
      <c r="H111" s="39" t="str">
        <f>'2_all_summary'!D110</f>
        <v>Safeguarding Imperiled Biodiversity and Evolutionary Processes in the Wallacea Center of Endemism</v>
      </c>
      <c r="I111" s="39" t="str">
        <f>'2_all_summary'!E110</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v>
      </c>
      <c r="J111" s="39">
        <f>IF(ISNUMBER(SEARCH("Yes",'2_all_summary'!$H110)),IF(ISNUMBER(SEARCH("Yes",'2_all_summary'!F110)),1,2),IF(ISNUMBER(SEARCH("No",'2_all_summary'!F110)),4,3))</f>
        <v>4</v>
      </c>
    </row>
    <row r="112" spans="7:10" x14ac:dyDescent="0.3">
      <c r="G112" s="39"/>
      <c r="H112" s="39" t="str">
        <f>'2_all_summary'!D111</f>
        <v>Combining human preference and biodiversity priorities for marine protected area site selection in Sabah, Malaysia</v>
      </c>
      <c r="I112" s="39" t="str">
        <f>'2_all_summary'!E111</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v>
      </c>
      <c r="J112" s="39">
        <f>IF(ISNUMBER(SEARCH("Yes",'2_all_summary'!$H111)),IF(ISNUMBER(SEARCH("Yes",'2_all_summary'!F111)),1,2),IF(ISNUMBER(SEARCH("No",'2_all_summary'!F111)),4,3))</f>
        <v>4</v>
      </c>
    </row>
    <row r="113" spans="7:10" x14ac:dyDescent="0.3">
      <c r="G113" s="39"/>
      <c r="H113" s="39" t="str">
        <f>'2_all_summary'!D112</f>
        <v>A system dynamics model for marine conservation area management â€“ A case study of pulo pasi gusung local marine conservation area, Selayar, Indonesia</v>
      </c>
      <c r="I113" s="39" t="str">
        <f>'2_all_summary'!E112</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v>
      </c>
      <c r="J113" s="39">
        <f>IF(ISNUMBER(SEARCH("Yes",'2_all_summary'!$H112)),IF(ISNUMBER(SEARCH("Yes",'2_all_summary'!F112)),1,2),IF(ISNUMBER(SEARCH("No",'2_all_summary'!F112)),4,3))</f>
        <v>4</v>
      </c>
    </row>
    <row r="114" spans="7:10" x14ac:dyDescent="0.3">
      <c r="G114" s="39"/>
      <c r="H114" s="39" t="str">
        <f>'2_all_summary'!D113</f>
        <v>Assessment of fresh water security in coastal Bangladesh: An insight from salinity, community perception and adaptation</v>
      </c>
      <c r="I114" s="39" t="str">
        <f>'2_all_summary'!E113</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v>
      </c>
      <c r="J114" s="39">
        <f>IF(ISNUMBER(SEARCH("Yes",'2_all_summary'!$H113)),IF(ISNUMBER(SEARCH("Yes",'2_all_summary'!F113)),1,2),IF(ISNUMBER(SEARCH("No",'2_all_summary'!F113)),4,3))</f>
        <v>4</v>
      </c>
    </row>
    <row r="115" spans="7:10" x14ac:dyDescent="0.3">
      <c r="G115" s="39"/>
      <c r="H115" s="39" t="str">
        <f>'2_all_summary'!D114</f>
        <v>Exploring community-based marine aquaculture as a coastal resource management opportunity in Nova Scotia, Canada</v>
      </c>
      <c r="I115" s="39" t="str">
        <f>'2_all_summary'!E114</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v>
      </c>
      <c r="J115" s="39">
        <f>IF(ISNUMBER(SEARCH("Yes",'2_all_summary'!$H114)),IF(ISNUMBER(SEARCH("Yes",'2_all_summary'!F114)),1,2),IF(ISNUMBER(SEARCH("No",'2_all_summary'!F114)),4,3))</f>
        <v>4</v>
      </c>
    </row>
    <row r="116" spans="7:10" x14ac:dyDescent="0.3">
      <c r="G116" s="39"/>
      <c r="H116" s="39" t="str">
        <f>'2_all_summary'!D115</f>
        <v>Effects of small, Fijian community-based marine protected areas on exploited reef fishes</v>
      </c>
      <c r="I116" s="39" t="str">
        <f>'2_all_summary'!E115</f>
        <v>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v>
      </c>
      <c r="J116" s="39">
        <f>IF(ISNUMBER(SEARCH("Yes",'2_all_summary'!$H115)),IF(ISNUMBER(SEARCH("Yes",'2_all_summary'!F115)),1,2),IF(ISNUMBER(SEARCH("No",'2_all_summary'!F115)),4,3))</f>
        <v>1</v>
      </c>
    </row>
    <row r="117" spans="7:10" x14ac:dyDescent="0.3">
      <c r="G117" s="39"/>
      <c r="H117" s="39" t="str">
        <f>'2_all_summary'!D116</f>
        <v>Moving to sustainability by learning from successful fisheries</v>
      </c>
      <c r="I117" s="39" t="str">
        <f>'2_all_summary'!E116</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v>
      </c>
      <c r="J117" s="39">
        <f>IF(ISNUMBER(SEARCH("Yes",'2_all_summary'!$H116)),IF(ISNUMBER(SEARCH("Yes",'2_all_summary'!F116)),1,2),IF(ISNUMBER(SEARCH("No",'2_all_summary'!F116)),4,3))</f>
        <v>1</v>
      </c>
    </row>
    <row r="118" spans="7:10" x14ac:dyDescent="0.3">
      <c r="G118" s="39"/>
      <c r="H118" s="39" t="str">
        <f>'2_all_summary'!D117</f>
        <v>International Women's Day speech.</v>
      </c>
      <c r="I118" s="39" t="str">
        <f>'2_all_summary'!E117</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118" s="39">
        <f>IF(ISNUMBER(SEARCH("Yes",'2_all_summary'!$H117)),IF(ISNUMBER(SEARCH("Yes",'2_all_summary'!F117)),1,2),IF(ISNUMBER(SEARCH("No",'2_all_summary'!F117)),4,3))</f>
        <v>4</v>
      </c>
    </row>
    <row r="119" spans="7:10" x14ac:dyDescent="0.3">
      <c r="G119" s="39"/>
      <c r="H119" s="39" t="str">
        <f>'2_all_summary'!D118</f>
        <v>Livelihood Development in Coastal Chars in the Meghna Estuary: The Danida Experience</v>
      </c>
      <c r="I119" s="39" t="str">
        <f>'2_all_summary'!E118</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v>
      </c>
      <c r="J119" s="39">
        <f>IF(ISNUMBER(SEARCH("Yes",'2_all_summary'!$H118)),IF(ISNUMBER(SEARCH("Yes",'2_all_summary'!F118)),1,2),IF(ISNUMBER(SEARCH("No",'2_all_summary'!F118)),4,3))</f>
        <v>4</v>
      </c>
    </row>
    <row r="120" spans="7:10" x14ac:dyDescent="0.3">
      <c r="G120" s="39"/>
      <c r="H120" s="39" t="str">
        <f>'2_all_summary'!D119</f>
        <v>Water, ice, and climate change in northwest Greenland</v>
      </c>
      <c r="I120" s="39" t="str">
        <f>'2_all_summary'!E119</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v>
      </c>
      <c r="J120" s="39">
        <f>IF(ISNUMBER(SEARCH("Yes",'2_all_summary'!$H119)),IF(ISNUMBER(SEARCH("Yes",'2_all_summary'!F119)),1,2),IF(ISNUMBER(SEARCH("No",'2_all_summary'!F119)),4,3))</f>
        <v>4</v>
      </c>
    </row>
    <row r="121" spans="7:10" x14ac:dyDescent="0.3">
      <c r="G121" s="39"/>
      <c r="H121" s="39" t="str">
        <f>'2_all_summary'!D120</f>
        <v>Role of extension services with special reference to livelihood projects for supporting a community-based marine protected area in northern Luzon, Philippines</v>
      </c>
      <c r="I121" s="39" t="str">
        <f>'2_all_summary'!E120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v>
      </c>
      <c r="J121" s="39">
        <f>IF(ISNUMBER(SEARCH("Yes",'2_all_summary'!$H120)),IF(ISNUMBER(SEARCH("Yes",'2_all_summary'!F120)),1,2),IF(ISNUMBER(SEARCH("No",'2_all_summary'!F120)),4,3))</f>
        <v>4</v>
      </c>
    </row>
    <row r="122" spans="7:10" x14ac:dyDescent="0.3">
      <c r="G122" s="39"/>
      <c r="H122" s="39" t="str">
        <f>'2_all_summary'!D121</f>
        <v>An unfished area enhances a spiny lobster, Panulirus argus, fishery: Implications for management and conservation within a Biosphere Reserve in the Mexican Caribbean</v>
      </c>
      <c r="I122" s="39" t="str">
        <f>'2_all_summary'!E121</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v>
      </c>
      <c r="J122" s="39">
        <f>IF(ISNUMBER(SEARCH("Yes",'2_all_summary'!$H121)),IF(ISNUMBER(SEARCH("Yes",'2_all_summary'!F121)),1,2),IF(ISNUMBER(SEARCH("No",'2_all_summary'!F121)),4,3))</f>
        <v>4</v>
      </c>
    </row>
    <row r="123" spans="7:10" x14ac:dyDescent="0.3">
      <c r="G123" s="39"/>
      <c r="H123" s="39" t="str">
        <f>'2_all_summary'!D122</f>
        <v>Sea-to-sky highway improvement project: Environmental enhancements and project legacies</v>
      </c>
      <c r="I123" s="39" t="str">
        <f>'2_all_summary'!E122</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123" s="39">
        <f>IF(ISNUMBER(SEARCH("Yes",'2_all_summary'!$H122)),IF(ISNUMBER(SEARCH("Yes",'2_all_summary'!F122)),1,2),IF(ISNUMBER(SEARCH("No",'2_all_summary'!F122)),4,3))</f>
        <v>3</v>
      </c>
    </row>
    <row r="124" spans="7:10" x14ac:dyDescent="0.3">
      <c r="G124" s="39"/>
      <c r="H124" s="39" t="str">
        <f>'2_all_summary'!D123</f>
        <v>Ecosystem services and community based coral reef management institutions in post blast-fishing Indonesia</v>
      </c>
      <c r="I124" s="39" t="str">
        <f>'2_all_summary'!E123</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v>
      </c>
      <c r="J124" s="39">
        <f>IF(ISNUMBER(SEARCH("Yes",'2_all_summary'!$H123)),IF(ISNUMBER(SEARCH("Yes",'2_all_summary'!F123)),1,2),IF(ISNUMBER(SEARCH("No",'2_all_summary'!F123)),4,3))</f>
        <v>4</v>
      </c>
    </row>
    <row r="125" spans="7:10" x14ac:dyDescent="0.3">
      <c r="G125" s="39"/>
      <c r="H125" s="39" t="str">
        <f>'2_all_summary'!D124</f>
        <v>Performance of community-based coastal resource management (CBCRM) programs in the Philippines: A meta-analysis</v>
      </c>
      <c r="I125" s="39" t="str">
        <f>'2_all_summary'!E124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v>
      </c>
      <c r="J125" s="39">
        <f>IF(ISNUMBER(SEARCH("Yes",'2_all_summary'!$H124)),IF(ISNUMBER(SEARCH("Yes",'2_all_summary'!F124)),1,2),IF(ISNUMBER(SEARCH("No",'2_all_summary'!F124)),4,3))</f>
        <v>4</v>
      </c>
    </row>
    <row r="126" spans="7:10" x14ac:dyDescent="0.3">
      <c r="G126" s="39"/>
      <c r="H126" s="39" t="str">
        <f>'2_all_summary'!D125</f>
        <v>Investing in agricultural water management to benefit smallholder farmers in Ethiopia: AgWater Solutions Project country synthesis report</v>
      </c>
      <c r="I126" s="39" t="str">
        <f>'2_all_summary'!E125</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v>
      </c>
      <c r="J126" s="39">
        <f>IF(ISNUMBER(SEARCH("Yes",'2_all_summary'!$H125)),IF(ISNUMBER(SEARCH("Yes",'2_all_summary'!F125)),1,2),IF(ISNUMBER(SEARCH("No",'2_all_summary'!F125)),4,3))</f>
        <v>4</v>
      </c>
    </row>
    <row r="127" spans="7:10" x14ac:dyDescent="0.3">
      <c r="G127" s="39"/>
      <c r="H127" s="39" t="str">
        <f>'2_all_summary'!D126</f>
        <v>Relative influence of environmental factors and fishing on coral reef fish assemblages</v>
      </c>
      <c r="I127" s="39" t="str">
        <f>'2_all_summary'!E126</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v>
      </c>
      <c r="J127" s="39">
        <f>IF(ISNUMBER(SEARCH("Yes",'2_all_summary'!$H126)),IF(ISNUMBER(SEARCH("Yes",'2_all_summary'!F126)),1,2),IF(ISNUMBER(SEARCH("No",'2_all_summary'!F126)),4,3))</f>
        <v>4</v>
      </c>
    </row>
    <row r="128" spans="7:10" x14ac:dyDescent="0.3">
      <c r="G128" s="39"/>
      <c r="H128" s="39" t="str">
        <f>'2_all_summary'!D127</f>
        <v>Aboriginal freshwater fisheries as resilient social-ecological systems</v>
      </c>
      <c r="I128" s="39" t="str">
        <f>'2_all_summary'!E127</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v>
      </c>
      <c r="J128" s="39">
        <f>IF(ISNUMBER(SEARCH("Yes",'2_all_summary'!$H127)),IF(ISNUMBER(SEARCH("Yes",'2_all_summary'!F127)),1,2),IF(ISNUMBER(SEARCH("No",'2_all_summary'!F127)),4,3))</f>
        <v>4</v>
      </c>
    </row>
    <row r="129" spans="7:10" x14ac:dyDescent="0.3">
      <c r="G129" s="39"/>
      <c r="H129" s="39" t="str">
        <f>'2_all_summary'!D128</f>
        <v>Social capital as a key determinant of perceived benefits of community-based marine protected areas</v>
      </c>
      <c r="I129" s="39" t="str">
        <f>'2_all_summary'!E128</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v>
      </c>
      <c r="J129" s="39">
        <f>IF(ISNUMBER(SEARCH("Yes",'2_all_summary'!$H128)),IF(ISNUMBER(SEARCH("Yes",'2_all_summary'!F128)),1,2),IF(ISNUMBER(SEARCH("No",'2_all_summary'!F128)),4,3))</f>
        <v>4</v>
      </c>
    </row>
    <row r="130" spans="7:10" x14ac:dyDescent="0.3">
      <c r="G130" s="39"/>
      <c r="H130" s="39" t="str">
        <f>'2_all_summary'!D129</f>
        <v>KÅkua aku, KÅkua mai: An Indigenous Consensus-driven and Place-based Approach to Community Led Dryland Restoration and Stewardship</v>
      </c>
      <c r="I130" s="39" t="str">
        <f>'2_all_summary'!E129</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v>
      </c>
      <c r="J130" s="39">
        <f>IF(ISNUMBER(SEARCH("Yes",'2_all_summary'!$H129)),IF(ISNUMBER(SEARCH("Yes",'2_all_summary'!F129)),1,2),IF(ISNUMBER(SEARCH("No",'2_all_summary'!F129)),4,3))</f>
        <v>4</v>
      </c>
    </row>
    <row r="131" spans="7:10" x14ac:dyDescent="0.3">
      <c r="G131" s="39"/>
      <c r="H131" s="39" t="str">
        <f>'2_all_summary'!D130</f>
        <v>Diverse Familiesâ€™ Experiences with HPV Vaccine Information Sources: A Community-Based Participatory Approach</v>
      </c>
      <c r="I131" s="39" t="str">
        <f>'2_all_summary'!E130</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v>
      </c>
      <c r="J131" s="39">
        <f>IF(ISNUMBER(SEARCH("Yes",'2_all_summary'!$H130)),IF(ISNUMBER(SEARCH("Yes",'2_all_summary'!F130)),1,2),IF(ISNUMBER(SEARCH("No",'2_all_summary'!F130)),4,3))</f>
        <v>4</v>
      </c>
    </row>
    <row r="132" spans="7:10" x14ac:dyDescent="0.3">
      <c r="G132" s="39"/>
      <c r="H132" s="39" t="str">
        <f>'2_all_summary'!D131</f>
        <v>Participation rhetoric or community-based management reality? Influences on willingness to participate in a Venezuelan freshwater fishery</v>
      </c>
      <c r="I132" s="39" t="str">
        <f>'2_all_summary'!E131</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v>
      </c>
      <c r="J132" s="39">
        <f>IF(ISNUMBER(SEARCH("Yes",'2_all_summary'!$H131)),IF(ISNUMBER(SEARCH("Yes",'2_all_summary'!F131)),1,2),IF(ISNUMBER(SEARCH("No",'2_all_summary'!F131)),4,3))</f>
        <v>4</v>
      </c>
    </row>
    <row r="133" spans="7:10" x14ac:dyDescent="0.3">
      <c r="G133" s="39"/>
      <c r="H133" s="39" t="str">
        <f>'2_all_summary'!D132</f>
        <v>Communities, natural resources, and environments: African and Asian experiences</v>
      </c>
      <c r="I133" s="39" t="str">
        <f>'2_all_summary'!E132</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133" s="39">
        <f>IF(ISNUMBER(SEARCH("Yes",'2_all_summary'!$H132)),IF(ISNUMBER(SEARCH("Yes",'2_all_summary'!F132)),1,2),IF(ISNUMBER(SEARCH("No",'2_all_summary'!F132)),4,3))</f>
        <v>3</v>
      </c>
    </row>
    <row r="134" spans="7:10" x14ac:dyDescent="0.3">
      <c r="G134" s="39"/>
      <c r="H134" s="39" t="str">
        <f>'2_all_summary'!D133</f>
        <v>Customary sea tenure in Oceania as a case of rights-based fishery management: Does it work?</v>
      </c>
      <c r="I134" s="39" t="str">
        <f>'2_all_summary'!E133</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v>
      </c>
      <c r="J134" s="39">
        <f>IF(ISNUMBER(SEARCH("Yes",'2_all_summary'!$H133)),IF(ISNUMBER(SEARCH("Yes",'2_all_summary'!F133)),1,2),IF(ISNUMBER(SEARCH("No",'2_all_summary'!F133)),4,3))</f>
        <v>1</v>
      </c>
    </row>
    <row r="135" spans="7:10" x14ac:dyDescent="0.3">
      <c r="G135" s="39"/>
      <c r="H135" s="39" t="str">
        <f>'2_all_summary'!D134</f>
        <v>New valuation for defying degradation: Visualizing mangrove forest dynamics and local stewardship with remote sensing in coastal Ecuador</v>
      </c>
      <c r="I135" s="39" t="str">
        <f>'2_all_summary'!E134</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v>
      </c>
      <c r="J135" s="39">
        <f>IF(ISNUMBER(SEARCH("Yes",'2_all_summary'!$H134)),IF(ISNUMBER(SEARCH("Yes",'2_all_summary'!F134)),1,2),IF(ISNUMBER(SEARCH("No",'2_all_summary'!F134)),4,3))</f>
        <v>4</v>
      </c>
    </row>
    <row r="136" spans="7:10" x14ac:dyDescent="0.3">
      <c r="G136" s="39"/>
      <c r="H136" s="39" t="str">
        <f>'2_all_summary'!D135</f>
        <v>Community-based Fisheries in the Canadian Maritimes</v>
      </c>
      <c r="I136" s="39" t="str">
        <f>'2_all_summary'!E135</f>
        <v>[No abstract available]</v>
      </c>
      <c r="J136" s="39">
        <f>IF(ISNUMBER(SEARCH("Yes",'2_all_summary'!$H135)),IF(ISNUMBER(SEARCH("Yes",'2_all_summary'!F135)),1,2),IF(ISNUMBER(SEARCH("No",'2_all_summary'!F135)),4,3))</f>
        <v>4</v>
      </c>
    </row>
    <row r="137" spans="7:10" x14ac:dyDescent="0.3">
      <c r="G137" s="39"/>
      <c r="H137" s="39" t="str">
        <f>'2_all_summary'!D136</f>
        <v>The assessment 'toolbox': Community-based reef evaluation methods coupled with geochemical techniques to identify sources of stress</v>
      </c>
      <c r="I137" s="39" t="str">
        <f>'2_all_summary'!E136</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137" s="39">
        <f>IF(ISNUMBER(SEARCH("Yes",'2_all_summary'!$H136)),IF(ISNUMBER(SEARCH("Yes",'2_all_summary'!F136)),1,2),IF(ISNUMBER(SEARCH("No",'2_all_summary'!F136)),4,3))</f>
        <v>3</v>
      </c>
    </row>
    <row r="138" spans="7:10" x14ac:dyDescent="0.3">
      <c r="G138" s="39"/>
      <c r="H138" s="39" t="str">
        <f>'2_all_summary'!D137</f>
        <v>Low Impact Development (LID) retrofit atrategies for CSO controls</v>
      </c>
      <c r="I138" s="39" t="str">
        <f>'2_all_summary'!E137</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138" s="39">
        <f>IF(ISNUMBER(SEARCH("Yes",'2_all_summary'!$H137)),IF(ISNUMBER(SEARCH("Yes",'2_all_summary'!F137)),1,2),IF(ISNUMBER(SEARCH("No",'2_all_summary'!F137)),4,3))</f>
        <v>4</v>
      </c>
    </row>
    <row r="139" spans="7:10" x14ac:dyDescent="0.3">
      <c r="G139" s="39"/>
      <c r="H139" s="39" t="str">
        <f>'2_all_summary'!D138</f>
        <v>Fisheries biology, assessment and management: Second edition</v>
      </c>
      <c r="I139" s="39" t="str">
        <f>'2_all_summary'!E138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v>
      </c>
      <c r="J139" s="39">
        <f>IF(ISNUMBER(SEARCH("Yes",'2_all_summary'!$H138)),IF(ISNUMBER(SEARCH("Yes",'2_all_summary'!F138)),1,2),IF(ISNUMBER(SEARCH("No",'2_all_summary'!F138)),4,3))</f>
        <v>4</v>
      </c>
    </row>
    <row r="140" spans="7:10" x14ac:dyDescent="0.3">
      <c r="G140" s="39"/>
      <c r="H140" s="39" t="str">
        <f>'2_all_summary'!D139</f>
        <v>Developing a sustainable community-based aquaculture plan for the lagoon of cuyutlÃ n through a public awareness and involvement process</v>
      </c>
      <c r="I140" s="39" t="str">
        <f>'2_all_summary'!E139</f>
        <v>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v>
      </c>
      <c r="J140" s="39">
        <f>IF(ISNUMBER(SEARCH("Yes",'2_all_summary'!$H139)),IF(ISNUMBER(SEARCH("Yes",'2_all_summary'!F139)),1,2),IF(ISNUMBER(SEARCH("No",'2_all_summary'!F139)),4,3))</f>
        <v>4</v>
      </c>
    </row>
    <row r="141" spans="7:10" x14ac:dyDescent="0.3">
      <c r="G141" s="39"/>
      <c r="H141" s="39" t="str">
        <f>'2_all_summary'!D140</f>
        <v>Perceptions matter: How fishermen's perceptions affect trends of sustainability in Indian fisheries</v>
      </c>
      <c r="I141" s="39" t="str">
        <f>'2_all_summary'!E140</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v>
      </c>
      <c r="J141" s="39">
        <f>IF(ISNUMBER(SEARCH("Yes",'2_all_summary'!$H140)),IF(ISNUMBER(SEARCH("Yes",'2_all_summary'!F140)),1,2),IF(ISNUMBER(SEARCH("No",'2_all_summary'!F140)),4,3))</f>
        <v>4</v>
      </c>
    </row>
    <row r="142" spans="7:10" x14ac:dyDescent="0.3">
      <c r="G142" s="39"/>
      <c r="H142" s="39" t="str">
        <f>'2_all_summary'!D141</f>
        <v>Review of status, threats, and conservation management options for the endangered Indus River blind dolphin</v>
      </c>
      <c r="I142" s="39" t="str">
        <f>'2_all_summary'!E141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v>
      </c>
      <c r="J142" s="39">
        <f>IF(ISNUMBER(SEARCH("Yes",'2_all_summary'!$H141)),IF(ISNUMBER(SEARCH("Yes",'2_all_summary'!F141)),1,2),IF(ISNUMBER(SEARCH("No",'2_all_summary'!F141)),4,3))</f>
        <v>4</v>
      </c>
    </row>
    <row r="143" spans="7:10" x14ac:dyDescent="0.3">
      <c r="G143" s="39"/>
      <c r="H143" s="39" t="str">
        <f>'2_all_summary'!D142</f>
        <v>Contemporary approaches for small-scale oyster reef restoration to address substrate versus recruitment limitation: A review and comments relevant for the olympia oyster, Ostrea lurida carpenter 1864</v>
      </c>
      <c r="I143" s="39" t="str">
        <f>'2_all_summary'!E142</f>
        <v>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143" s="39">
        <f>IF(ISNUMBER(SEARCH("Yes",'2_all_summary'!$H142)),IF(ISNUMBER(SEARCH("Yes",'2_all_summary'!F142)),1,2),IF(ISNUMBER(SEARCH("No",'2_all_summary'!F142)),4,3))</f>
        <v>4</v>
      </c>
    </row>
    <row r="144" spans="7:10" x14ac:dyDescent="0.3">
      <c r="G144" s="39"/>
      <c r="H144" s="39" t="str">
        <f>'2_all_summary'!D143</f>
        <v>Ecological quality assessment of small estuaries from the Portuguese coast based on fish assemblages indices</v>
      </c>
      <c r="I144" s="39" t="str">
        <f>'2_all_summary'!E143</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v>
      </c>
      <c r="J144" s="39">
        <f>IF(ISNUMBER(SEARCH("Yes",'2_all_summary'!$H143)),IF(ISNUMBER(SEARCH("Yes",'2_all_summary'!F143)),1,2),IF(ISNUMBER(SEARCH("No",'2_all_summary'!F143)),4,3))</f>
        <v>4</v>
      </c>
    </row>
    <row r="145" spans="7:10" x14ac:dyDescent="0.3">
      <c r="G145" s="39"/>
      <c r="H145" s="39" t="str">
        <f>'2_all_summary'!D144</f>
        <v>Gender and marine protected areas: a case study of Danajon Bank, Philippines</v>
      </c>
      <c r="I145" s="39" t="str">
        <f>'2_all_summary'!E144</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v>
      </c>
      <c r="J145" s="39">
        <f>IF(ISNUMBER(SEARCH("Yes",'2_all_summary'!$H144)),IF(ISNUMBER(SEARCH("Yes",'2_all_summary'!F144)),1,2),IF(ISNUMBER(SEARCH("No",'2_all_summary'!F144)),4,3))</f>
        <v>4</v>
      </c>
    </row>
    <row r="146" spans="7:10" x14ac:dyDescent="0.3">
      <c r="G146" s="39"/>
      <c r="H146" s="39" t="str">
        <f>'2_all_summary'!D145</f>
        <v>Managing coastal zone fisheries: A Mediterranean case study</v>
      </c>
      <c r="I146" s="39" t="str">
        <f>'2_all_summary'!E145</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v>
      </c>
      <c r="J146" s="39">
        <f>IF(ISNUMBER(SEARCH("Yes",'2_all_summary'!$H145)),IF(ISNUMBER(SEARCH("Yes",'2_all_summary'!F145)),1,2),IF(ISNUMBER(SEARCH("No",'2_all_summary'!F145)),4,3))</f>
        <v>4</v>
      </c>
    </row>
    <row r="147" spans="7:10" x14ac:dyDescent="0.3">
      <c r="G147" s="39"/>
      <c r="H147" s="39" t="str">
        <f>'2_all_summary'!D146</f>
        <v>A network of small community-owned village fish reserves in Samoa</v>
      </c>
      <c r="I147" s="39" t="str">
        <f>'2_all_summary'!E146</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v>
      </c>
      <c r="J147" s="39">
        <f>IF(ISNUMBER(SEARCH("Yes",'2_all_summary'!$H146)),IF(ISNUMBER(SEARCH("Yes",'2_all_summary'!F146)),1,2),IF(ISNUMBER(SEARCH("No",'2_all_summary'!F146)),4,3))</f>
        <v>1</v>
      </c>
    </row>
    <row r="148" spans="7:10" x14ac:dyDescent="0.3">
      <c r="G148" s="39"/>
      <c r="H148" s="39" t="str">
        <f>'2_all_summary'!D147</f>
        <v>The politics of mediation: Local-global interactions in the Central Amazon of Brazil</v>
      </c>
      <c r="I148" s="39" t="str">
        <f>'2_all_summary'!E147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v>
      </c>
      <c r="J148" s="39">
        <f>IF(ISNUMBER(SEARCH("Yes",'2_all_summary'!$H147)),IF(ISNUMBER(SEARCH("Yes",'2_all_summary'!F147)),1,2),IF(ISNUMBER(SEARCH("No",'2_all_summary'!F147)),4,3))</f>
        <v>4</v>
      </c>
    </row>
    <row r="149" spans="7:10" x14ac:dyDescent="0.3">
      <c r="G149" s="39"/>
      <c r="H149" s="39" t="str">
        <f>'2_all_summary'!D148</f>
        <v>Using local ecological knowledge to identify shark river habitats in Fiji (South Pacific)</v>
      </c>
      <c r="I149" s="39" t="str">
        <f>'2_all_summary'!E148</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v>
      </c>
      <c r="J149" s="39">
        <f>IF(ISNUMBER(SEARCH("Yes",'2_all_summary'!$H148)),IF(ISNUMBER(SEARCH("Yes",'2_all_summary'!F148)),1,2),IF(ISNUMBER(SEARCH("No",'2_all_summary'!F148)),4,3))</f>
        <v>1</v>
      </c>
    </row>
    <row r="150" spans="7:10" x14ac:dyDescent="0.3">
      <c r="G150" s="39"/>
      <c r="H150" s="39" t="str">
        <f>'2_all_summary'!D149</f>
        <v>Local management of mangrove forests in the Philippines: Successful conservation or efficient resource exploitation?</v>
      </c>
      <c r="I150" s="39" t="str">
        <f>'2_all_summary'!E149</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v>
      </c>
      <c r="J150" s="39">
        <f>IF(ISNUMBER(SEARCH("Yes",'2_all_summary'!$H149)),IF(ISNUMBER(SEARCH("Yes",'2_all_summary'!F149)),1,2),IF(ISNUMBER(SEARCH("No",'2_all_summary'!F149)),4,3))</f>
        <v>4</v>
      </c>
    </row>
    <row r="151" spans="7:10" x14ac:dyDescent="0.3">
      <c r="G151" s="39"/>
      <c r="H151" s="39" t="str">
        <f>'2_all_summary'!D150</f>
        <v>Nesting biology and conservation of the leatherback sea turtle (Dermochelys coriaced) in the State of Espirito Santo, Brazil, 1988-1989 to 2003-2004</v>
      </c>
      <c r="I151" s="39" t="str">
        <f>'2_all_summary'!E150</f>
        <v>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v>
      </c>
      <c r="J151" s="39">
        <f>IF(ISNUMBER(SEARCH("Yes",'2_all_summary'!$H150)),IF(ISNUMBER(SEARCH("Yes",'2_all_summary'!F150)),1,2),IF(ISNUMBER(SEARCH("No",'2_all_summary'!F150)),4,3))</f>
        <v>4</v>
      </c>
    </row>
    <row r="152" spans="7:10" x14ac:dyDescent="0.3">
      <c r="G152" s="39"/>
      <c r="H152" s="39" t="str">
        <f>'2_all_summary'!D151</f>
        <v>Northwest Forest Plan - The fist 10 years (1994-2003): Socioeconomic monitoring of Coos Bay district and three local communities</v>
      </c>
      <c r="I152" s="39" t="str">
        <f>'2_all_summary'!E151</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152" s="39">
        <f>IF(ISNUMBER(SEARCH("Yes",'2_all_summary'!$H151)),IF(ISNUMBER(SEARCH("Yes",'2_all_summary'!F151)),1,2),IF(ISNUMBER(SEARCH("No",'2_all_summary'!F151)),4,3))</f>
        <v>4</v>
      </c>
    </row>
    <row r="153" spans="7:10" x14ac:dyDescent="0.3">
      <c r="G153" s="39"/>
      <c r="H153" s="39" t="str">
        <f>'2_all_summary'!D152</f>
        <v>Promoting community-based surveillance of economically important invasive species in lower-income economies: a case study of the suckermouth catfish (Pterygoplichthys pardalis) in Bangladesh</v>
      </c>
      <c r="I153" s="39" t="str">
        <f>'2_all_summary'!E152</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v>
      </c>
      <c r="J153" s="39">
        <f>IF(ISNUMBER(SEARCH("Yes",'2_all_summary'!$H152)),IF(ISNUMBER(SEARCH("Yes",'2_all_summary'!F152)),1,2),IF(ISNUMBER(SEARCH("No",'2_all_summary'!F152)),4,3))</f>
        <v>4</v>
      </c>
    </row>
    <row r="154" spans="7:10" x14ac:dyDescent="0.3">
      <c r="G154" s="39"/>
      <c r="H154" s="39" t="str">
        <f>'2_all_summary'!D153</f>
        <v>Fisheries Management: Progress Towards Sustainability</v>
      </c>
      <c r="I154" s="39" t="str">
        <f>'2_all_summary'!E153</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154" s="39">
        <f>IF(ISNUMBER(SEARCH("Yes",'2_all_summary'!$H153)),IF(ISNUMBER(SEARCH("Yes",'2_all_summary'!F153)),1,2),IF(ISNUMBER(SEARCH("No",'2_all_summary'!F153)),4,3))</f>
        <v>4</v>
      </c>
    </row>
    <row r="155" spans="7:10" x14ac:dyDescent="0.3">
      <c r="G155" s="39"/>
      <c r="H155" s="39" t="str">
        <f>'2_all_summary'!D154</f>
        <v>From community-based to co-management: Improvement or deterioration in fisheries governance in the Cherai Poyil fishery in the Cochin Estuary, Kerala, India?</v>
      </c>
      <c r="I155" s="39" t="str">
        <f>'2_all_summary'!E154</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v>
      </c>
      <c r="J155" s="39">
        <f>IF(ISNUMBER(SEARCH("Yes",'2_all_summary'!$H154)),IF(ISNUMBER(SEARCH("Yes",'2_all_summary'!F154)),1,2),IF(ISNUMBER(SEARCH("No",'2_all_summary'!F154)),4,3))</f>
        <v>4</v>
      </c>
    </row>
    <row r="156" spans="7:10" x14ac:dyDescent="0.3">
      <c r="G156" s="39"/>
      <c r="H156" s="39" t="str">
        <f>'2_all_summary'!D155</f>
        <v>Participatory fishing community assessments to support coral reef fisheries comanagement</v>
      </c>
      <c r="I156" s="39" t="str">
        <f>'2_all_summary'!E155</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v>
      </c>
      <c r="J156" s="39">
        <f>IF(ISNUMBER(SEARCH("Yes",'2_all_summary'!$H155)),IF(ISNUMBER(SEARCH("Yes",'2_all_summary'!F155)),1,2),IF(ISNUMBER(SEARCH("No",'2_all_summary'!F155)),4,3))</f>
        <v>4</v>
      </c>
    </row>
    <row r="157" spans="7:10" x14ac:dyDescent="0.3">
      <c r="G157" s="39"/>
      <c r="H157" s="39" t="str">
        <f>'2_all_summary'!D156</f>
        <v>Climate change adaptation governance in Nepal: A framework for sustainable generationof adaptation services</v>
      </c>
      <c r="I157" s="39" t="str">
        <f>'2_all_summary'!E156</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v>
      </c>
      <c r="J157" s="39">
        <f>IF(ISNUMBER(SEARCH("Yes",'2_all_summary'!$H156)),IF(ISNUMBER(SEARCH("Yes",'2_all_summary'!F156)),1,2),IF(ISNUMBER(SEARCH("No",'2_all_summary'!F156)),4,3))</f>
        <v>4</v>
      </c>
    </row>
    <row r="158" spans="7:10" x14ac:dyDescent="0.3">
      <c r="G158" s="39"/>
      <c r="H158" s="39" t="str">
        <f>'2_all_summary'!D157</f>
        <v>Virtual population units: A new institutional approach to fisheries management</v>
      </c>
      <c r="I158" s="39" t="str">
        <f>'2_all_summary'!E157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v>
      </c>
      <c r="J158" s="39">
        <f>IF(ISNUMBER(SEARCH("Yes",'2_all_summary'!$H157)),IF(ISNUMBER(SEARCH("Yes",'2_all_summary'!F157)),1,2),IF(ISNUMBER(SEARCH("No",'2_all_summary'!F157)),4,3))</f>
        <v>4</v>
      </c>
    </row>
    <row r="159" spans="7:10" x14ac:dyDescent="0.3">
      <c r="G159" s="39"/>
      <c r="H159" s="39" t="str">
        <f>'2_all_summary'!D158</f>
        <v>Coral reef fisheries and the role of communities in their management</v>
      </c>
      <c r="I159" s="39" t="str">
        <f>'2_all_summary'!E158</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159" s="39">
        <f>IF(ISNUMBER(SEARCH("Yes",'2_all_summary'!$H158)),IF(ISNUMBER(SEARCH("Yes",'2_all_summary'!F158)),1,2),IF(ISNUMBER(SEARCH("No",'2_all_summary'!F158)),4,3))</f>
        <v>4</v>
      </c>
    </row>
    <row r="160" spans="7:10" x14ac:dyDescent="0.3">
      <c r="G160" s="39"/>
      <c r="H160" s="39" t="str">
        <f>'2_all_summary'!D159</f>
        <v>Vulnerability of nearshore tropical finfish in Cuba: implications for scientific and management planning</v>
      </c>
      <c r="I160" s="39" t="str">
        <f>'2_all_summary'!E159</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v>
      </c>
      <c r="J160" s="39">
        <f>IF(ISNUMBER(SEARCH("Yes",'2_all_summary'!$H159)),IF(ISNUMBER(SEARCH("Yes",'2_all_summary'!F159)),1,2),IF(ISNUMBER(SEARCH("No",'2_all_summary'!F159)),4,3))</f>
        <v>4</v>
      </c>
    </row>
    <row r="161" spans="7:10" x14ac:dyDescent="0.3">
      <c r="G161" s="39"/>
      <c r="H161" s="39" t="str">
        <f>'2_all_summary'!D160</f>
        <v>Teens could get new message on waiting for sex. Sex education.</v>
      </c>
      <c r="I161" s="39" t="str">
        <f>'2_all_summary'!E160</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161" s="39">
        <f>IF(ISNUMBER(SEARCH("Yes",'2_all_summary'!$H160)),IF(ISNUMBER(SEARCH("Yes",'2_all_summary'!F160)),1,2),IF(ISNUMBER(SEARCH("No",'2_all_summary'!F160)),4,3))</f>
        <v>4</v>
      </c>
    </row>
    <row r="162" spans="7:10" x14ac:dyDescent="0.3">
      <c r="G162" s="39"/>
      <c r="H162" s="39" t="str">
        <f>'2_all_summary'!D161</f>
        <v>Statistical power: an important consideration in designing community-based monitoring programs for Arctic and sub-Arctic subsistence fisheries</v>
      </c>
      <c r="I162" s="39" t="str">
        <f>'2_all_summary'!E161</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v>
      </c>
      <c r="J162" s="39">
        <f>IF(ISNUMBER(SEARCH("Yes",'2_all_summary'!$H161)),IF(ISNUMBER(SEARCH("Yes",'2_all_summary'!F161)),1,2),IF(ISNUMBER(SEARCH("No",'2_all_summary'!F161)),4,3))</f>
        <v>4</v>
      </c>
    </row>
    <row r="163" spans="7:10" x14ac:dyDescent="0.3">
      <c r="G163" s="39"/>
      <c r="H163" s="39" t="str">
        <f>'2_all_summary'!D162</f>
        <v>The role of religion in coastal resource management: The case of kupo island, penghu (pescadores), Taiwan</v>
      </c>
      <c r="I163" s="39" t="str">
        <f>'2_all_summary'!E162</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v>
      </c>
      <c r="J163" s="39">
        <f>IF(ISNUMBER(SEARCH("Yes",'2_all_summary'!$H162)),IF(ISNUMBER(SEARCH("Yes",'2_all_summary'!F162)),1,2),IF(ISNUMBER(SEARCH("No",'2_all_summary'!F162)),4,3))</f>
        <v>4</v>
      </c>
    </row>
    <row r="164" spans="7:10" x14ac:dyDescent="0.3">
      <c r="G164" s="39"/>
      <c r="H164" s="39" t="str">
        <f>'2_all_summary'!D163</f>
        <v>Supporting community-based mangrove forest management as Essential Ecosystem Area in Sungai Pakning, Riau</v>
      </c>
      <c r="I164" s="39" t="str">
        <f>'2_all_summary'!E163</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v>
      </c>
      <c r="J164" s="39">
        <f>IF(ISNUMBER(SEARCH("Yes",'2_all_summary'!$H163)),IF(ISNUMBER(SEARCH("Yes",'2_all_summary'!F163)),1,2),IF(ISNUMBER(SEARCH("No",'2_all_summary'!F163)),4,3))</f>
        <v>4</v>
      </c>
    </row>
    <row r="165" spans="7:10" x14ac:dyDescent="0.3">
      <c r="G165" s="39"/>
      <c r="H165" s="39" t="str">
        <f>'2_all_summary'!D164</f>
        <v>Participatory research supporting community-based fishery management</v>
      </c>
      <c r="I165" s="39" t="str">
        <f>'2_all_summary'!E164</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v>
      </c>
      <c r="J165" s="39">
        <f>IF(ISNUMBER(SEARCH("Yes",'2_all_summary'!$H164)),IF(ISNUMBER(SEARCH("Yes",'2_all_summary'!F164)),1,2),IF(ISNUMBER(SEARCH("No",'2_all_summary'!F164)),4,3))</f>
        <v>4</v>
      </c>
    </row>
    <row r="166" spans="7:10" x14ac:dyDescent="0.3">
      <c r="G166" s="39"/>
      <c r="H166" s="39" t="str">
        <f>'2_all_summary'!D165</f>
        <v>Country watch. Uganda.</v>
      </c>
      <c r="I166" s="39" t="str">
        <f>'2_all_summary'!E165</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166" s="39">
        <f>IF(ISNUMBER(SEARCH("Yes",'2_all_summary'!$H165)),IF(ISNUMBER(SEARCH("Yes",'2_all_summary'!F165)),1,2),IF(ISNUMBER(SEARCH("No",'2_all_summary'!F165)),4,3))</f>
        <v>4</v>
      </c>
    </row>
    <row r="167" spans="7:10" x14ac:dyDescent="0.3">
      <c r="G167" s="39"/>
      <c r="H167" s="39" t="str">
        <f>'2_all_summary'!D166</f>
        <v>Political ecology and social representations on mangrove conservation, rehabilitation and restoration in catanduanes island, philippines</v>
      </c>
      <c r="I167" s="39" t="str">
        <f>'2_all_summary'!E166</f>
        <v>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v>
      </c>
      <c r="J167" s="39">
        <f>IF(ISNUMBER(SEARCH("Yes",'2_all_summary'!$H166)),IF(ISNUMBER(SEARCH("Yes",'2_all_summary'!F166)),1,2),IF(ISNUMBER(SEARCH("No",'2_all_summary'!F166)),4,3))</f>
        <v>4</v>
      </c>
    </row>
    <row r="168" spans="7:10" x14ac:dyDescent="0.3">
      <c r="G168" s="39"/>
      <c r="H168" s="39" t="str">
        <f>'2_all_summary'!D167</f>
        <v>Cultural effectiveness in research: A summary report of a panel session entitled "engaging populations at risk"</v>
      </c>
      <c r="I168" s="39" t="str">
        <f>'2_all_summary'!E167</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v>
      </c>
      <c r="J168" s="39">
        <f>IF(ISNUMBER(SEARCH("Yes",'2_all_summary'!$H167)),IF(ISNUMBER(SEARCH("Yes",'2_all_summary'!F167)),1,2),IF(ISNUMBER(SEARCH("No",'2_all_summary'!F167)),4,3))</f>
        <v>4</v>
      </c>
    </row>
    <row r="169" spans="7:10" x14ac:dyDescent="0.3">
      <c r="G169" s="39"/>
      <c r="H169" s="39" t="str">
        <f>'2_all_summary'!D168</f>
        <v>Unfinished business: Taiwan's experience with rights-based coastal fisheries management</v>
      </c>
      <c r="I169" s="39" t="str">
        <f>'2_all_summary'!E168</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v>
      </c>
      <c r="J169" s="39">
        <f>IF(ISNUMBER(SEARCH("Yes",'2_all_summary'!$H168)),IF(ISNUMBER(SEARCH("Yes",'2_all_summary'!F168)),1,2),IF(ISNUMBER(SEARCH("No",'2_all_summary'!F168)),4,3))</f>
        <v>4</v>
      </c>
    </row>
    <row r="170" spans="7:10" x14ac:dyDescent="0.3">
      <c r="G170" s="39"/>
      <c r="H170" s="39" t="str">
        <f>'2_all_summary'!D169</f>
        <v>Using historical atlas data to develop high-resolution distribution models of freshwater fishes</v>
      </c>
      <c r="I170" s="39" t="str">
        <f>'2_all_summary'!E169</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v>
      </c>
      <c r="J170" s="39">
        <f>IF(ISNUMBER(SEARCH("Yes",'2_all_summary'!$H169)),IF(ISNUMBER(SEARCH("Yes",'2_all_summary'!F169)),1,2),IF(ISNUMBER(SEARCH("No",'2_all_summary'!F169)),4,3))</f>
        <v>4</v>
      </c>
    </row>
    <row r="171" spans="7:10" x14ac:dyDescent="0.3">
      <c r="G171" s="39"/>
      <c r="H171" s="39" t="str">
        <f>'2_all_summary'!D170</f>
        <v>Towards wise coastal management practice in a tropical megacity - Jakarta</v>
      </c>
      <c r="I171" s="39" t="str">
        <f>'2_all_summary'!E170</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v>
      </c>
      <c r="J171" s="39">
        <f>IF(ISNUMBER(SEARCH("Yes",'2_all_summary'!$H170)),IF(ISNUMBER(SEARCH("Yes",'2_all_summary'!F170)),1,2),IF(ISNUMBER(SEARCH("No",'2_all_summary'!F170)),4,3))</f>
        <v>4</v>
      </c>
    </row>
    <row r="172" spans="7:10" x14ac:dyDescent="0.3">
      <c r="G172" s="39"/>
      <c r="H172" s="39" t="str">
        <f>'2_all_summary'!D171</f>
        <v>The Philippines</v>
      </c>
      <c r="I172" s="39" t="str">
        <f>'2_all_summary'!E171</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v>
      </c>
      <c r="J172" s="39">
        <f>IF(ISNUMBER(SEARCH("Yes",'2_all_summary'!$H171)),IF(ISNUMBER(SEARCH("Yes",'2_all_summary'!F171)),1,2),IF(ISNUMBER(SEARCH("No",'2_all_summary'!F171)),4,3))</f>
        <v>4</v>
      </c>
    </row>
    <row r="173" spans="7:10" x14ac:dyDescent="0.3">
      <c r="G173" s="39"/>
      <c r="H173" s="39" t="str">
        <f>'2_all_summary'!D172</f>
        <v>Fishers' perceived objectives of community-based coastal resource management in the Kei islands, Indonesia</v>
      </c>
      <c r="I173" s="39" t="str">
        <f>'2_all_summary'!E172</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v>
      </c>
      <c r="J173" s="39">
        <f>IF(ISNUMBER(SEARCH("Yes",'2_all_summary'!$H172)),IF(ISNUMBER(SEARCH("Yes",'2_all_summary'!F172)),1,2),IF(ISNUMBER(SEARCH("No",'2_all_summary'!F172)),4,3))</f>
        <v>4</v>
      </c>
    </row>
    <row r="174" spans="7:10" x14ac:dyDescent="0.3">
      <c r="G174" s="39"/>
      <c r="H174" s="39" t="str">
        <f>'2_all_summary'!D173</f>
        <v>The dwindling community-based management strategies in the brush park fishery of a tropical estuary: Need for co-management</v>
      </c>
      <c r="I174" s="39" t="str">
        <f>'2_all_summary'!E173</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v>
      </c>
      <c r="J174" s="39">
        <f>IF(ISNUMBER(SEARCH("Yes",'2_all_summary'!$H173)),IF(ISNUMBER(SEARCH("Yes",'2_all_summary'!F173)),1,2),IF(ISNUMBER(SEARCH("No",'2_all_summary'!F173)),4,3))</f>
        <v>4</v>
      </c>
    </row>
    <row r="175" spans="7:10" x14ac:dyDescent="0.3">
      <c r="G175" s="39"/>
      <c r="H175" s="39" t="str">
        <f>'2_all_summary'!D174</f>
        <v>Options for managing the sustainable use of green turtles: Perceptions of hammond islanders in torres strait</v>
      </c>
      <c r="I175" s="39" t="str">
        <f>'2_all_summary'!E174</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v>
      </c>
      <c r="J175" s="39">
        <f>IF(ISNUMBER(SEARCH("Yes",'2_all_summary'!$H174)),IF(ISNUMBER(SEARCH("Yes",'2_all_summary'!F174)),1,2),IF(ISNUMBER(SEARCH("No",'2_all_summary'!F174)),4,3))</f>
        <v>4</v>
      </c>
    </row>
    <row r="176" spans="7:10" x14ac:dyDescent="0.3">
      <c r="G176" s="39"/>
      <c r="H176" s="39" t="str">
        <f>'2_all_summary'!D175</f>
        <v>Multiple water use as an approach for increased basin productivity and improved adaptation: A case study from Bangladesh</v>
      </c>
      <c r="I176" s="39" t="str">
        <f>'2_all_summary'!E175</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v>
      </c>
      <c r="J176" s="39">
        <f>IF(ISNUMBER(SEARCH("Yes",'2_all_summary'!$H175)),IF(ISNUMBER(SEARCH("Yes",'2_all_summary'!F175)),1,2),IF(ISNUMBER(SEARCH("No",'2_all_summary'!F175)),4,3))</f>
        <v>4</v>
      </c>
    </row>
    <row r="177" spans="7:10" x14ac:dyDescent="0.3">
      <c r="G177" s="39"/>
      <c r="H177" s="39" t="str">
        <f>'2_all_summary'!D176</f>
        <v>A network of grassroots reserves protects tropical river fish diversity</v>
      </c>
      <c r="I177" s="39" t="str">
        <f>'2_all_summary'!E176</f>
        <v>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v>
      </c>
      <c r="J177" s="39">
        <f>IF(ISNUMBER(SEARCH("Yes",'2_all_summary'!$H176)),IF(ISNUMBER(SEARCH("Yes",'2_all_summary'!F176)),1,2),IF(ISNUMBER(SEARCH("No",'2_all_summary'!F176)),4,3))</f>
        <v>4</v>
      </c>
    </row>
    <row r="178" spans="7:10" x14ac:dyDescent="0.3">
      <c r="G178" s="39"/>
      <c r="H178" s="39" t="str">
        <f>'2_all_summary'!D177</f>
        <v>Design principles for managing coastal fisheries commons in present-day Japan</v>
      </c>
      <c r="I178" s="39" t="str">
        <f>'2_all_summary'!E177</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v>
      </c>
      <c r="J178" s="39">
        <f>IF(ISNUMBER(SEARCH("Yes",'2_all_summary'!$H177)),IF(ISNUMBER(SEARCH("Yes",'2_all_summary'!F177)),1,2),IF(ISNUMBER(SEARCH("No",'2_all_summary'!F177)),4,3))</f>
        <v>4</v>
      </c>
    </row>
    <row r="179" spans="7:10" x14ac:dyDescent="0.3">
      <c r="G179" s="39"/>
      <c r="H179" s="39" t="str">
        <f>'2_all_summary'!D178</f>
        <v>Co-management and spatial features contribute to secure fish abundance and fishing yields in tropical floodplain lakes</v>
      </c>
      <c r="I179" s="39" t="str">
        <f>'2_all_summary'!E178</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v>
      </c>
      <c r="J179" s="39">
        <f>IF(ISNUMBER(SEARCH("Yes",'2_all_summary'!$H178)),IF(ISNUMBER(SEARCH("Yes",'2_all_summary'!F178)),1,2),IF(ISNUMBER(SEARCH("No",'2_all_summary'!F178)),4,3))</f>
        <v>4</v>
      </c>
    </row>
    <row r="180" spans="7:10" x14ac:dyDescent="0.3">
      <c r="G180" s="39"/>
      <c r="H180" s="39" t="str">
        <f>'2_all_summary'!D179</f>
        <v>Community-Based Management of Amazonian Biodiversity Assets</v>
      </c>
      <c r="I180" s="39" t="str">
        <f>'2_all_summary'!E179</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v>
      </c>
      <c r="J180" s="39">
        <f>IF(ISNUMBER(SEARCH("Yes",'2_all_summary'!$H179)),IF(ISNUMBER(SEARCH("Yes",'2_all_summary'!F179)),1,2),IF(ISNUMBER(SEARCH("No",'2_all_summary'!F179)),4,3))</f>
        <v>4</v>
      </c>
    </row>
    <row r="181" spans="7:10" x14ac:dyDescent="0.3">
      <c r="G181" s="39"/>
      <c r="H181" s="39" t="str">
        <f>'2_all_summary'!D180</f>
        <v>The Sociopolitical Economics of Marine Ranching Program in Korea</v>
      </c>
      <c r="I181" s="39" t="str">
        <f>'2_all_summary'!E180</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81" s="39">
        <f>IF(ISNUMBER(SEARCH("Yes",'2_all_summary'!$H180)),IF(ISNUMBER(SEARCH("Yes",'2_all_summary'!F180)),1,2),IF(ISNUMBER(SEARCH("No",'2_all_summary'!F180)),4,3))</f>
        <v>4</v>
      </c>
    </row>
    <row r="182" spans="7:10" x14ac:dyDescent="0.3">
      <c r="G182" s="39"/>
      <c r="H182" s="39" t="str">
        <f>'2_all_summary'!D181</f>
        <v>Multilevel governance and fisheries commons: Investigating performance and local capacities in rural Bangladesh</v>
      </c>
      <c r="I182" s="39" t="str">
        <f>'2_all_summary'!E181</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v>
      </c>
      <c r="J182" s="39">
        <f>IF(ISNUMBER(SEARCH("Yes",'2_all_summary'!$H181)),IF(ISNUMBER(SEARCH("Yes",'2_all_summary'!F181)),1,2),IF(ISNUMBER(SEARCH("No",'2_all_summary'!F181)),4,3))</f>
        <v>4</v>
      </c>
    </row>
    <row r="183" spans="7:10" x14ac:dyDescent="0.3">
      <c r="G183" s="39"/>
      <c r="H183" s="39" t="str">
        <f>'2_all_summary'!D182</f>
        <v>Context matters in understanding the vulnerability of women: perspectives from southwestern Uganda</v>
      </c>
      <c r="I183" s="39" t="str">
        <f>'2_all_summary'!E182</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v>
      </c>
      <c r="J183" s="39">
        <f>IF(ISNUMBER(SEARCH("Yes",'2_all_summary'!$H182)),IF(ISNUMBER(SEARCH("Yes",'2_all_summary'!F182)),1,2),IF(ISNUMBER(SEARCH("No",'2_all_summary'!F182)),4,3))</f>
        <v>4</v>
      </c>
    </row>
    <row r="184" spans="7:10" x14ac:dyDescent="0.3">
      <c r="G184" s="39"/>
      <c r="H184" s="39" t="str">
        <f>'2_all_summary'!D183</f>
        <v>The Finnmark Intervention Study: Is it possible to change CVD risk factors by community-based intervention in an Arctic village in crisis?</v>
      </c>
      <c r="I184" s="39" t="str">
        <f>'2_all_summary'!E183</f>
        <v>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v>
      </c>
      <c r="J184" s="39">
        <f>IF(ISNUMBER(SEARCH("Yes",'2_all_summary'!$H183)),IF(ISNUMBER(SEARCH("Yes",'2_all_summary'!F183)),1,2),IF(ISNUMBER(SEARCH("No",'2_all_summary'!F183)),4,3))</f>
        <v>4</v>
      </c>
    </row>
    <row r="185" spans="7:10" x14ac:dyDescent="0.3">
      <c r="G185" s="39"/>
      <c r="H185" s="39" t="str">
        <f>'2_all_summary'!D184</f>
        <v>Predicting impact to assess the efficacy of community-based marine reserve design</v>
      </c>
      <c r="I185" s="39" t="str">
        <f>'2_all_summary'!E184</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v>
      </c>
      <c r="J185" s="39">
        <f>IF(ISNUMBER(SEARCH("Yes",'2_all_summary'!$H184)),IF(ISNUMBER(SEARCH("Yes",'2_all_summary'!F184)),1,2),IF(ISNUMBER(SEARCH("No",'2_all_summary'!F184)),4,3))</f>
        <v>1</v>
      </c>
    </row>
    <row r="186" spans="7:10" x14ac:dyDescent="0.3">
      <c r="G186" s="39"/>
      <c r="H186" s="39" t="str">
        <f>'2_all_summary'!D185</f>
        <v>Transaction costs of community-based coastal resource management: The case of San Miguel Bay, Philippines</v>
      </c>
      <c r="I186" s="39" t="str">
        <f>'2_all_summary'!E185</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86" s="39">
        <f>IF(ISNUMBER(SEARCH("Yes",'2_all_summary'!$H185)),IF(ISNUMBER(SEARCH("Yes",'2_all_summary'!F185)),1,2),IF(ISNUMBER(SEARCH("No",'2_all_summary'!F185)),4,3))</f>
        <v>4</v>
      </c>
    </row>
    <row r="187" spans="7:10" x14ac:dyDescent="0.3">
      <c r="G187" s="39"/>
      <c r="H187" s="39" t="str">
        <f>'2_all_summary'!D186</f>
        <v>FISHERIES LIVELIHOODS</v>
      </c>
      <c r="I187" s="39" t="str">
        <f>'2_all_summary'!E186</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187" s="39">
        <f>IF(ISNUMBER(SEARCH("Yes",'2_all_summary'!$H186)),IF(ISNUMBER(SEARCH("Yes",'2_all_summary'!F186)),1,2),IF(ISNUMBER(SEARCH("No",'2_all_summary'!F186)),4,3))</f>
        <v>4</v>
      </c>
    </row>
    <row r="188" spans="7:10" x14ac:dyDescent="0.3">
      <c r="G188" s="39"/>
      <c r="H188" s="39" t="str">
        <f>'2_all_summary'!D187</f>
        <v>Mangrove forest restoration by fisheries communities in lampung bay: A study based on perceptions, willingness to pay, and management strategy</v>
      </c>
      <c r="I188" s="39" t="str">
        <f>'2_all_summary'!E187</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v>
      </c>
      <c r="J188" s="39">
        <f>IF(ISNUMBER(SEARCH("Yes",'2_all_summary'!$H187)),IF(ISNUMBER(SEARCH("Yes",'2_all_summary'!F187)),1,2),IF(ISNUMBER(SEARCH("No",'2_all_summary'!F187)),4,3))</f>
        <v>4</v>
      </c>
    </row>
    <row r="189" spans="7:10" x14ac:dyDescent="0.3">
      <c r="G189" s="39"/>
      <c r="H189" s="39" t="str">
        <f>'2_all_summary'!D188</f>
        <v>Vanuatu</v>
      </c>
      <c r="I189" s="39" t="str">
        <f>'2_all_summary'!E188</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189" s="39">
        <f>IF(ISNUMBER(SEARCH("Yes",'2_all_summary'!$H188)),IF(ISNUMBER(SEARCH("Yes",'2_all_summary'!F188)),1,2),IF(ISNUMBER(SEARCH("No",'2_all_summary'!F188)),4,3))</f>
        <v>4</v>
      </c>
    </row>
    <row r="190" spans="7:10" x14ac:dyDescent="0.3">
      <c r="G190" s="39"/>
      <c r="H190" s="39" t="str">
        <f>'2_all_summary'!D189</f>
        <v>Prevalence, awareness, treatment, and control of hypertension in Cameroonians aged 50Â years and older: A community-based study</v>
      </c>
      <c r="I190" s="39" t="str">
        <f>'2_all_summary'!E189</f>
        <v>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v>
      </c>
      <c r="J190" s="39">
        <f>IF(ISNUMBER(SEARCH("Yes",'2_all_summary'!$H189)),IF(ISNUMBER(SEARCH("Yes",'2_all_summary'!F189)),1,2),IF(ISNUMBER(SEARCH("No",'2_all_summary'!F189)),4,3))</f>
        <v>4</v>
      </c>
    </row>
    <row r="191" spans="7:10" x14ac:dyDescent="0.3">
      <c r="G191" s="39"/>
      <c r="H191" s="39" t="str">
        <f>'2_all_summary'!D190</f>
        <v>The biodiversity of fishes at the islas marÃ­as biosphere reserve, mexico, as determined by baited remote underwater video [Biodiversidad de peces en la reserva de la biosfera islas marÃ­as, mÃ©xico, determinada por video subacuÃ¡tico remoto cebado con carnada]</v>
      </c>
      <c r="I191" s="39" t="str">
        <f>'2_all_summary'!E190</f>
        <v>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v>
      </c>
      <c r="J191" s="39">
        <f>IF(ISNUMBER(SEARCH("Yes",'2_all_summary'!$H190)),IF(ISNUMBER(SEARCH("Yes",'2_all_summary'!F190)),1,2),IF(ISNUMBER(SEARCH("No",'2_all_summary'!F190)),4,3))</f>
        <v>4</v>
      </c>
    </row>
    <row r="192" spans="7:10" x14ac:dyDescent="0.3">
      <c r="G192" s="39"/>
      <c r="H192" s="39" t="str">
        <f>'2_all_summary'!D191</f>
        <v>Environmental impacts and adaptive techniques to cyclones in an off shore coastal island of Nijhum Dweep in Bangladesh</v>
      </c>
      <c r="I192" s="39" t="str">
        <f>'2_all_summary'!E191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192" s="39">
        <f>IF(ISNUMBER(SEARCH("Yes",'2_all_summary'!$H191)),IF(ISNUMBER(SEARCH("Yes",'2_all_summary'!F191)),1,2),IF(ISNUMBER(SEARCH("No",'2_all_summary'!F191)),4,3))</f>
        <v>4</v>
      </c>
    </row>
    <row r="193" spans="7:10" x14ac:dyDescent="0.3">
      <c r="G193" s="39"/>
      <c r="H193" s="39" t="str">
        <f>'2_all_summary'!D192</f>
        <v>Fishery co-management: A practical handbook</v>
      </c>
      <c r="I193" s="39" t="str">
        <f>'2_all_summary'!E192</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193" s="39">
        <f>IF(ISNUMBER(SEARCH("Yes",'2_all_summary'!$H192)),IF(ISNUMBER(SEARCH("Yes",'2_all_summary'!F192)),1,2),IF(ISNUMBER(SEARCH("No",'2_all_summary'!F192)),4,3))</f>
        <v>4</v>
      </c>
    </row>
    <row r="194" spans="7:10" x14ac:dyDescent="0.3">
      <c r="G194" s="39"/>
      <c r="H194" s="39" t="str">
        <f>'2_all_summary'!D193</f>
        <v>Control of Aedes aegypti larvae in household water containers by Chinese cat fish</v>
      </c>
      <c r="I194" s="39" t="str">
        <f>'2_all_summary'!E193</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194" s="39">
        <f>IF(ISNUMBER(SEARCH("Yes",'2_all_summary'!$H193)),IF(ISNUMBER(SEARCH("Yes",'2_all_summary'!F193)),1,2),IF(ISNUMBER(SEARCH("No",'2_all_summary'!F193)),4,3))</f>
        <v>4</v>
      </c>
    </row>
    <row r="195" spans="7:10" x14ac:dyDescent="0.3">
      <c r="G195" s="39"/>
      <c r="H195" s="39" t="str">
        <f>'2_all_summary'!D194</f>
        <v>Ecological Value of Submerged Breakwaters for Habitat Enhancement on a Residential Scale</v>
      </c>
      <c r="I195" s="39" t="str">
        <f>'2_all_summary'!E194</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v>
      </c>
      <c r="J195" s="39">
        <f>IF(ISNUMBER(SEARCH("Yes",'2_all_summary'!$H194)),IF(ISNUMBER(SEARCH("Yes",'2_all_summary'!F194)),1,2),IF(ISNUMBER(SEARCH("No",'2_all_summary'!F194)),4,3))</f>
        <v>4</v>
      </c>
    </row>
    <row r="196" spans="7:10" x14ac:dyDescent="0.3">
      <c r="G196" s="39"/>
      <c r="H196" s="39" t="str">
        <f>'2_all_summary'!D195</f>
        <v>Navigating the evolution of marine policy in Panama: Current policies and community responses in the Pearl Islands and Bocas del Toro Archipelagos of Panama</v>
      </c>
      <c r="I196" s="39" t="str">
        <f>'2_all_summary'!E195</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v>
      </c>
      <c r="J196" s="39">
        <f>IF(ISNUMBER(SEARCH("Yes",'2_all_summary'!$H195)),IF(ISNUMBER(SEARCH("Yes",'2_all_summary'!F195)),1,2),IF(ISNUMBER(SEARCH("No",'2_all_summary'!F195)),4,3))</f>
        <v>4</v>
      </c>
    </row>
    <row r="197" spans="7:10" x14ac:dyDescent="0.3">
      <c r="G197" s="39"/>
      <c r="H197" s="39" t="str">
        <f>'2_all_summary'!D196</f>
        <v>Fisheriesmarine protected areatourism interactions in moalboal, cebu, philippines</v>
      </c>
      <c r="I197" s="39" t="str">
        <f>'2_all_summary'!E196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v>
      </c>
      <c r="J197" s="39">
        <f>IF(ISNUMBER(SEARCH("Yes",'2_all_summary'!$H196)),IF(ISNUMBER(SEARCH("Yes",'2_all_summary'!F196)),1,2),IF(ISNUMBER(SEARCH("No",'2_all_summary'!F196)),4,3))</f>
        <v>4</v>
      </c>
    </row>
    <row r="198" spans="7:10" x14ac:dyDescent="0.3">
      <c r="G198" s="39"/>
      <c r="H198" s="39" t="str">
        <f>'2_all_summary'!D197</f>
        <v>Angling management organizations: Integrating the recreational sector into fishery management</v>
      </c>
      <c r="I198" s="39" t="str">
        <f>'2_all_summary'!E197</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198" s="39">
        <f>IF(ISNUMBER(SEARCH("Yes",'2_all_summary'!$H197)),IF(ISNUMBER(SEARCH("Yes",'2_all_summary'!F197)),1,2),IF(ISNUMBER(SEARCH("No",'2_all_summary'!F197)),4,3))</f>
        <v>4</v>
      </c>
    </row>
    <row r="199" spans="7:10" x14ac:dyDescent="0.3">
      <c r="G199" s="39"/>
      <c r="H199" s="39" t="str">
        <f>'2_all_summary'!D198</f>
        <v>Public participation and willingness to cooperate in common-pool resource management: A field experiment with fishing communities in Brazil</v>
      </c>
      <c r="I199" s="39" t="str">
        <f>'2_all_summary'!E198</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v>
      </c>
      <c r="J199" s="39">
        <f>IF(ISNUMBER(SEARCH("Yes",'2_all_summary'!$H198)),IF(ISNUMBER(SEARCH("Yes",'2_all_summary'!F198)),1,2),IF(ISNUMBER(SEARCH("No",'2_all_summary'!F198)),4,3))</f>
        <v>4</v>
      </c>
    </row>
    <row r="200" spans="7:10" x14ac:dyDescent="0.3">
      <c r="G200" s="39"/>
      <c r="H200" s="39" t="str">
        <f>'2_all_summary'!D199</f>
        <v>Hurricane 07B in the Godivari Delta, Andhra Pradesh, India: Vulnerability, mitigation and the spatial impact</v>
      </c>
      <c r="I200" s="39" t="str">
        <f>'2_all_summary'!E199</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200" s="39">
        <f>IF(ISNUMBER(SEARCH("Yes",'2_all_summary'!$H199)),IF(ISNUMBER(SEARCH("Yes",'2_all_summary'!F199)),1,2),IF(ISNUMBER(SEARCH("No",'2_all_summary'!F199)),4,3))</f>
        <v>4</v>
      </c>
    </row>
    <row r="201" spans="7:10" x14ac:dyDescent="0.3">
      <c r="G201" s="39"/>
      <c r="H201" s="39" t="str">
        <f>'2_all_summary'!D200</f>
        <v>Constructed wetland system for treating wastewater of scattered small industries: A case study of fermented fish production industry in Phayao City, Thailand</v>
      </c>
      <c r="I201" s="39" t="str">
        <f>'2_all_summary'!E200</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v>
      </c>
      <c r="J201" s="39">
        <f>IF(ISNUMBER(SEARCH("Yes",'2_all_summary'!$H200)),IF(ISNUMBER(SEARCH("Yes",'2_all_summary'!F200)),1,2),IF(ISNUMBER(SEARCH("No",'2_all_summary'!F200)),4,3))</f>
        <v>4</v>
      </c>
    </row>
    <row r="202" spans="7:10" x14ac:dyDescent="0.3">
      <c r="G202" s="39"/>
      <c r="H202" s="39" t="str">
        <f>'2_all_summary'!D201</f>
        <v>Contextualising the coupled socio-ecological conditions of marine megafauna bycatch</v>
      </c>
      <c r="I202" s="39" t="str">
        <f>'2_all_summary'!E201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v>
      </c>
      <c r="J202" s="39">
        <f>IF(ISNUMBER(SEARCH("Yes",'2_all_summary'!$H201)),IF(ISNUMBER(SEARCH("Yes",'2_all_summary'!F201)),1,2),IF(ISNUMBER(SEARCH("No",'2_all_summary'!F201)),4,3))</f>
        <v>4</v>
      </c>
    </row>
    <row r="203" spans="7:10" x14ac:dyDescent="0.3">
      <c r="G203" s="39"/>
      <c r="H203" s="39" t="str">
        <f>'2_all_summary'!D202</f>
        <v>Not just a fisherman's wife: Women's contribution to health and wellbeing in commercial fishing</v>
      </c>
      <c r="I203" s="39" t="str">
        <f>'2_all_summary'!E202</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v>
      </c>
      <c r="J203" s="39">
        <f>IF(ISNUMBER(SEARCH("Yes",'2_all_summary'!$H202)),IF(ISNUMBER(SEARCH("Yes",'2_all_summary'!F202)),1,2),IF(ISNUMBER(SEARCH("No",'2_all_summary'!F202)),4,3))</f>
        <v>4</v>
      </c>
    </row>
    <row r="204" spans="7:10" x14ac:dyDescent="0.3">
      <c r="G204" s="39"/>
      <c r="H204" s="39" t="str">
        <f>'2_all_summary'!D203</f>
        <v>A framework of lessons learned from community-based marine reserves and its effectiveness in guiding a new coastal management initiative in the Philippines</v>
      </c>
      <c r="I204" s="39" t="str">
        <f>'2_all_summary'!E203</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v>
      </c>
      <c r="J204" s="39">
        <f>IF(ISNUMBER(SEARCH("Yes",'2_all_summary'!$H203)),IF(ISNUMBER(SEARCH("Yes",'2_all_summary'!F203)),1,2),IF(ISNUMBER(SEARCH("No",'2_all_summary'!F203)),4,3))</f>
        <v>4</v>
      </c>
    </row>
    <row r="205" spans="7:10" x14ac:dyDescent="0.3">
      <c r="G205" s="39"/>
      <c r="H205" s="39" t="str">
        <f>'2_all_summary'!D204</f>
        <v>Challenges and Opportunities for 'little brothers' in the tourism sector matrix: The case of local communities around Great Zimbabwe National Monument</v>
      </c>
      <c r="I205" s="39" t="str">
        <f>'2_all_summary'!E204</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v>
      </c>
      <c r="J205" s="39">
        <f>IF(ISNUMBER(SEARCH("Yes",'2_all_summary'!$H204)),IF(ISNUMBER(SEARCH("Yes",'2_all_summary'!F204)),1,2),IF(ISNUMBER(SEARCH("No",'2_all_summary'!F204)),4,3))</f>
        <v>4</v>
      </c>
    </row>
    <row r="206" spans="7:10" x14ac:dyDescent="0.3">
      <c r="G206" s="39"/>
      <c r="H206" s="39" t="str">
        <f>'2_all_summary'!D205</f>
        <v>Incentive instruments for the sustainable use of marine resources</v>
      </c>
      <c r="I206" s="39" t="str">
        <f>'2_all_summary'!E205</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206" s="39">
        <f>IF(ISNUMBER(SEARCH("Yes",'2_all_summary'!$H205)),IF(ISNUMBER(SEARCH("Yes",'2_all_summary'!F205)),1,2),IF(ISNUMBER(SEARCH("No",'2_all_summary'!F205)),4,3))</f>
        <v>4</v>
      </c>
    </row>
    <row r="207" spans="7:10" x14ac:dyDescent="0.3">
      <c r="G207" s="39"/>
      <c r="H207" s="39" t="str">
        <f>'2_all_summary'!D206</f>
        <v>Models of care for orphaned and separated children and upholding children's rights: Cross-sectional evidence from western Kenya</v>
      </c>
      <c r="I207" s="39" t="str">
        <f>'2_all_summary'!E206</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v>
      </c>
      <c r="J207" s="39">
        <f>IF(ISNUMBER(SEARCH("Yes",'2_all_summary'!$H206)),IF(ISNUMBER(SEARCH("Yes",'2_all_summary'!F206)),1,2),IF(ISNUMBER(SEARCH("No",'2_all_summary'!F206)),4,3))</f>
        <v>4</v>
      </c>
    </row>
    <row r="208" spans="7:10" x14ac:dyDescent="0.3">
      <c r="G208" s="39"/>
      <c r="H208" s="39" t="str">
        <f>'2_all_summary'!D207</f>
        <v>Why human rights matter for marine conservation</v>
      </c>
      <c r="I208" s="39" t="str">
        <f>'2_all_summary'!E207</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v>
      </c>
      <c r="J208" s="39">
        <f>IF(ISNUMBER(SEARCH("Yes",'2_all_summary'!$H207)),IF(ISNUMBER(SEARCH("Yes",'2_all_summary'!F207)),1,2),IF(ISNUMBER(SEARCH("No",'2_all_summary'!F207)),4,3))</f>
        <v>4</v>
      </c>
    </row>
    <row r="209" spans="7:10" x14ac:dyDescent="0.3">
      <c r="G209" s="39"/>
      <c r="H209" s="39" t="str">
        <f>'2_all_summary'!D208</f>
        <v>Development and perspectives for community-based management of the goose barnacle (Pollicipes pollicipes) fisheries in Galicia (NW Spain)</v>
      </c>
      <c r="I209" s="39" t="str">
        <f>'2_all_summary'!E208</f>
        <v>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v>
      </c>
      <c r="J209" s="39">
        <f>IF(ISNUMBER(SEARCH("Yes",'2_all_summary'!$H208)),IF(ISNUMBER(SEARCH("Yes",'2_all_summary'!F208)),1,2),IF(ISNUMBER(SEARCH("No",'2_all_summary'!F208)),4,3))</f>
        <v>4</v>
      </c>
    </row>
    <row r="210" spans="7:10" x14ac:dyDescent="0.3">
      <c r="G210" s="39"/>
      <c r="H210" s="39" t="str">
        <f>'2_all_summary'!D209</f>
        <v>3 The gulf of guinea large marine ecosystem project: Turning challenges into achievements</v>
      </c>
      <c r="I210" s="39" t="str">
        <f>'2_all_summary'!E209</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v>
      </c>
      <c r="J210" s="39">
        <f>IF(ISNUMBER(SEARCH("Yes",'2_all_summary'!$H209)),IF(ISNUMBER(SEARCH("Yes",'2_all_summary'!F209)),1,2),IF(ISNUMBER(SEARCH("No",'2_all_summary'!F209)),4,3))</f>
        <v>4</v>
      </c>
    </row>
    <row r="211" spans="7:10" x14ac:dyDescent="0.3">
      <c r="G211" s="39"/>
      <c r="H211" s="39" t="str">
        <f>'2_all_summary'!D210</f>
        <v>Governing offshore fish aggregating devices in the Eastern Caribbean: Exploring trade-offs using a qualitative network model</v>
      </c>
      <c r="I211" s="39" t="str">
        <f>'2_all_summary'!E210</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v>
      </c>
      <c r="J211" s="39">
        <f>IF(ISNUMBER(SEARCH("Yes",'2_all_summary'!$H210)),IF(ISNUMBER(SEARCH("Yes",'2_all_summary'!F210)),1,2),IF(ISNUMBER(SEARCH("No",'2_all_summary'!F210)),4,3))</f>
        <v>4</v>
      </c>
    </row>
    <row r="212" spans="7:10" x14ac:dyDescent="0.3">
      <c r="G212" s="39"/>
      <c r="H212" s="39" t="str">
        <f>'2_all_summary'!D211</f>
        <v>ABU Media Summit on Climate Change and DRR in Krabi</v>
      </c>
      <c r="I212" s="39" t="str">
        <f>'2_all_summary'!E211</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212" s="39">
        <f>IF(ISNUMBER(SEARCH("Yes",'2_all_summary'!$H211)),IF(ISNUMBER(SEARCH("Yes",'2_all_summary'!F211)),1,2),IF(ISNUMBER(SEARCH("No",'2_all_summary'!F211)),4,3))</f>
        <v>4</v>
      </c>
    </row>
    <row r="213" spans="7:10" x14ac:dyDescent="0.3">
      <c r="G213" s="39"/>
      <c r="H213" s="39" t="str">
        <f>'2_all_summary'!D212</f>
        <v>Consideration of customary marine tenure system in the establishment of marine protected areas in the South Pacific</v>
      </c>
      <c r="I213" s="39" t="str">
        <f>'2_all_summary'!E212</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213" s="39">
        <f>IF(ISNUMBER(SEARCH("Yes",'2_all_summary'!$H212)),IF(ISNUMBER(SEARCH("Yes",'2_all_summary'!F212)),1,2),IF(ISNUMBER(SEARCH("No",'2_all_summary'!F212)),4,3))</f>
        <v>4</v>
      </c>
    </row>
    <row r="214" spans="7:10" x14ac:dyDescent="0.3">
      <c r="G214" s="39"/>
      <c r="H214" s="39" t="str">
        <f>'2_all_summary'!D213</f>
        <v>Effectiveness of specialist group treatment for smoking cessation vs. one-to-one treatment in primary care</v>
      </c>
      <c r="I214" s="39" t="str">
        <f>'2_all_summary'!E213</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v>
      </c>
      <c r="J214" s="39">
        <f>IF(ISNUMBER(SEARCH("Yes",'2_all_summary'!$H213)),IF(ISNUMBER(SEARCH("Yes",'2_all_summary'!F213)),1,2),IF(ISNUMBER(SEARCH("No",'2_all_summary'!F213)),4,3))</f>
        <v>4</v>
      </c>
    </row>
    <row r="215" spans="7:10" x14ac:dyDescent="0.3">
      <c r="G215" s="39"/>
      <c r="H215" s="39" t="str">
        <f>'2_all_summary'!D214</f>
        <v>Thinking outside the framework: Equitable research partnerships for environmental research in Australia</v>
      </c>
      <c r="I215" s="39" t="str">
        <f>'2_all_summary'!E214</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v>
      </c>
      <c r="J215" s="39">
        <f>IF(ISNUMBER(SEARCH("Yes",'2_all_summary'!$H214)),IF(ISNUMBER(SEARCH("Yes",'2_all_summary'!F214)),1,2),IF(ISNUMBER(SEARCH("No",'2_all_summary'!F214)),4,3))</f>
        <v>4</v>
      </c>
    </row>
    <row r="216" spans="7:10" x14ac:dyDescent="0.3">
      <c r="G216" s="39"/>
      <c r="H216" s="39" t="str">
        <f>'2_all_summary'!D215</f>
        <v>Effectiveness of participatory planning for community management of fisheries in Bangladesh</v>
      </c>
      <c r="I216" s="39" t="str">
        <f>'2_all_summary'!E215</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v>
      </c>
      <c r="J216" s="39">
        <f>IF(ISNUMBER(SEARCH("Yes",'2_all_summary'!$H215)),IF(ISNUMBER(SEARCH("Yes",'2_all_summary'!F215)),1,2),IF(ISNUMBER(SEARCH("No",'2_all_summary'!F215)),4,3))</f>
        <v>4</v>
      </c>
    </row>
    <row r="217" spans="7:10" x14ac:dyDescent="0.3">
      <c r="G217" s="39"/>
      <c r="H217" s="39" t="str">
        <f>'2_all_summary'!D216</f>
        <v>Prospects for whale shark conservation in Eastern Indonesia through bajo traditional ecological knowledge and community-based monitoring</v>
      </c>
      <c r="I217" s="39" t="str">
        <f>'2_all_summary'!E216</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v>
      </c>
      <c r="J217" s="39">
        <f>IF(ISNUMBER(SEARCH("Yes",'2_all_summary'!$H216)),IF(ISNUMBER(SEARCH("Yes",'2_all_summary'!F216)),1,2),IF(ISNUMBER(SEARCH("No",'2_all_summary'!F216)),4,3))</f>
        <v>4</v>
      </c>
    </row>
    <row r="218" spans="7:10" x14ac:dyDescent="0.3">
      <c r="G218" s="39"/>
      <c r="H218" s="39" t="str">
        <f>'2_all_summary'!D217</f>
        <v>Legislating community-based management: Lessons from the Venezuelan freshwater fishery</v>
      </c>
      <c r="I218" s="39" t="str">
        <f>'2_all_summary'!E217</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218" s="39">
        <f>IF(ISNUMBER(SEARCH("Yes",'2_all_summary'!$H217)),IF(ISNUMBER(SEARCH("Yes",'2_all_summary'!F217)),1,2),IF(ISNUMBER(SEARCH("No",'2_all_summary'!F217)),4,3))</f>
        <v>4</v>
      </c>
    </row>
    <row r="219" spans="7:10" x14ac:dyDescent="0.3">
      <c r="G219" s="39"/>
      <c r="H219" s="39" t="str">
        <f>'2_all_summary'!D218</f>
        <v>Attitudes and perceptions of villagers toward community-based mariculture in Minahasa, North Sulawesi, Indonesia</v>
      </c>
      <c r="I219" s="39" t="str">
        <f>'2_all_summary'!E218</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v>
      </c>
      <c r="J219" s="39">
        <f>IF(ISNUMBER(SEARCH("Yes",'2_all_summary'!$H218)),IF(ISNUMBER(SEARCH("Yes",'2_all_summary'!F218)),1,2),IF(ISNUMBER(SEARCH("No",'2_all_summary'!F218)),4,3))</f>
        <v>4</v>
      </c>
    </row>
    <row r="220" spans="7:10" x14ac:dyDescent="0.3">
      <c r="G220" s="39"/>
      <c r="H220" s="39" t="str">
        <f>'2_all_summary'!D219</f>
        <v>Investigating the causes of fish community change in the Dahan River (Taiwan) using an autecology matrix</v>
      </c>
      <c r="I220" s="39" t="str">
        <f>'2_all_summary'!E219</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v>
      </c>
      <c r="J220" s="39">
        <f>IF(ISNUMBER(SEARCH("Yes",'2_all_summary'!$H219)),IF(ISNUMBER(SEARCH("Yes",'2_all_summary'!F219)),1,2),IF(ISNUMBER(SEARCH("No",'2_all_summary'!F219)),4,3))</f>
        <v>4</v>
      </c>
    </row>
    <row r="221" spans="7:10" x14ac:dyDescent="0.3">
      <c r="G221" s="39"/>
      <c r="H221" s="39" t="str">
        <f>'2_all_summary'!D220</f>
        <v>Co-management of coral reef fisheries: A critical evaluation of the literature</v>
      </c>
      <c r="I221" s="39" t="str">
        <f>'2_all_summary'!E220</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v>
      </c>
      <c r="J221" s="39">
        <f>IF(ISNUMBER(SEARCH("Yes",'2_all_summary'!$H220)),IF(ISNUMBER(SEARCH("Yes",'2_all_summary'!F220)),1,2),IF(ISNUMBER(SEARCH("No",'2_all_summary'!F220)),4,3))</f>
        <v>4</v>
      </c>
    </row>
    <row r="222" spans="7:10" x14ac:dyDescent="0.3">
      <c r="G222" s="39"/>
      <c r="H222" s="39" t="str">
        <f>'2_all_summary'!D221</f>
        <v>Evaluating characteristics of community riparian awareness program interactions</v>
      </c>
      <c r="I222" s="39" t="str">
        <f>'2_all_summary'!E221</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v>
      </c>
      <c r="J222" s="39">
        <f>IF(ISNUMBER(SEARCH("Yes",'2_all_summary'!$H221)),IF(ISNUMBER(SEARCH("Yes",'2_all_summary'!F221)),1,2),IF(ISNUMBER(SEARCH("No",'2_all_summary'!F221)),4,3))</f>
        <v>4</v>
      </c>
    </row>
    <row r="223" spans="7:10" x14ac:dyDescent="0.3">
      <c r="G223" s="39"/>
      <c r="H223" s="39" t="str">
        <f>'2_all_summary'!D222</f>
        <v>Action research as systems change</v>
      </c>
      <c r="I223" s="39" t="str">
        <f>'2_all_summary'!E222</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v>
      </c>
      <c r="J223" s="39">
        <f>IF(ISNUMBER(SEARCH("Yes",'2_all_summary'!$H222)),IF(ISNUMBER(SEARCH("Yes",'2_all_summary'!F222)),1,2),IF(ISNUMBER(SEARCH("No",'2_all_summary'!F222)),4,3))</f>
        <v>4</v>
      </c>
    </row>
    <row r="224" spans="7:10" x14ac:dyDescent="0.3">
      <c r="G224" s="39"/>
      <c r="H224" s="39" t="str">
        <f>'2_all_summary'!D223</f>
        <v>Evaluating tools for the spatial management of fisheries</v>
      </c>
      <c r="I224" s="39" t="str">
        <f>'2_all_summary'!E223</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v>
      </c>
      <c r="J224" s="39">
        <f>IF(ISNUMBER(SEARCH("Yes",'2_all_summary'!$H223)),IF(ISNUMBER(SEARCH("Yes",'2_all_summary'!F223)),1,2),IF(ISNUMBER(SEARCH("No",'2_all_summary'!F223)),4,3))</f>
        <v>4</v>
      </c>
    </row>
    <row r="225" spans="7:10" x14ac:dyDescent="0.3">
      <c r="G225" s="39"/>
      <c r="H225" s="39" t="str">
        <f>'2_all_summary'!D224</f>
        <v>The role of MSC certification in the empowerment of fishing cooperatives in Mexico: The case of red rock lobster co-managed fishery</v>
      </c>
      <c r="I225" s="39" t="str">
        <f>'2_all_summary'!E224</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v>
      </c>
      <c r="J225" s="39">
        <f>IF(ISNUMBER(SEARCH("Yes",'2_all_summary'!$H224)),IF(ISNUMBER(SEARCH("Yes",'2_all_summary'!F224)),1,2),IF(ISNUMBER(SEARCH("No",'2_all_summary'!F224)),4,3))</f>
        <v>4</v>
      </c>
    </row>
    <row r="226" spans="7:10" x14ac:dyDescent="0.3">
      <c r="G226" s="39"/>
      <c r="H226" s="39" t="str">
        <f>'2_all_summary'!D225</f>
        <v>Decentralized coastal zone management in Malaysia and Indonesia: A comparative perspective</v>
      </c>
      <c r="I226" s="39" t="str">
        <f>'2_all_summary'!E225</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226" s="39">
        <f>IF(ISNUMBER(SEARCH("Yes",'2_all_summary'!$H225)),IF(ISNUMBER(SEARCH("Yes",'2_all_summary'!F225)),1,2),IF(ISNUMBER(SEARCH("No",'2_all_summary'!F225)),4,3))</f>
        <v>4</v>
      </c>
    </row>
    <row r="227" spans="7:10" x14ac:dyDescent="0.3">
      <c r="G227" s="39"/>
      <c r="H227" s="39" t="str">
        <f>'2_all_summary'!D226</f>
        <v>Exploitation rates and management implications for the fisheries of Bontanga reservoir in the Northern Region of Ghana</v>
      </c>
      <c r="I227" s="39" t="str">
        <f>'2_all_summary'!E226</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227" s="39">
        <f>IF(ISNUMBER(SEARCH("Yes",'2_all_summary'!$H226)),IF(ISNUMBER(SEARCH("Yes",'2_all_summary'!F226)),1,2),IF(ISNUMBER(SEARCH("No",'2_all_summary'!F226)),4,3))</f>
        <v>4</v>
      </c>
    </row>
    <row r="228" spans="7:10" x14ac:dyDescent="0.3">
      <c r="G228" s="39"/>
      <c r="H228" s="39" t="str">
        <f>'2_all_summary'!D227</f>
        <v>Marine protected area networks in the Philippines: Trends and challenges for establishment and governance</v>
      </c>
      <c r="I228" s="39" t="str">
        <f>'2_all_summary'!E227</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v>
      </c>
      <c r="J228" s="39">
        <f>IF(ISNUMBER(SEARCH("Yes",'2_all_summary'!$H227)),IF(ISNUMBER(SEARCH("Yes",'2_all_summary'!F227)),1,2),IF(ISNUMBER(SEARCH("No",'2_all_summary'!F227)),4,3))</f>
        <v>4</v>
      </c>
    </row>
    <row r="229" spans="7:10" x14ac:dyDescent="0.3">
      <c r="G229" s="39"/>
      <c r="H229" s="39" t="str">
        <f>'2_all_summary'!D228</f>
        <v>Attitudes and behaviors toward Amazon River dolphins (Inia geoffrensis) in a sustainable use protected area</v>
      </c>
      <c r="I229" s="39" t="str">
        <f>'2_all_summary'!E228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v>
      </c>
      <c r="J229" s="39">
        <f>IF(ISNUMBER(SEARCH("Yes",'2_all_summary'!$H228)),IF(ISNUMBER(SEARCH("Yes",'2_all_summary'!F228)),1,2),IF(ISNUMBER(SEARCH("No",'2_all_summary'!F228)),4,3))</f>
        <v>4</v>
      </c>
    </row>
    <row r="230" spans="7:10" x14ac:dyDescent="0.3">
      <c r="G230" s="39"/>
      <c r="H230" s="39" t="str">
        <f>'2_all_summary'!D229</f>
        <v>Community-based monitoring, assessment and management of data-limited inland fish stocks in North Rupununi, Guyana</v>
      </c>
      <c r="I230" s="39" t="str">
        <f>'2_all_summary'!E229</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v>
      </c>
      <c r="J230" s="39">
        <f>IF(ISNUMBER(SEARCH("Yes",'2_all_summary'!$H229)),IF(ISNUMBER(SEARCH("Yes",'2_all_summary'!F229)),1,2),IF(ISNUMBER(SEARCH("No",'2_all_summary'!F229)),4,3))</f>
        <v>4</v>
      </c>
    </row>
    <row r="231" spans="7:10" x14ac:dyDescent="0.3">
      <c r="G231" s="39"/>
      <c r="H231" s="39" t="str">
        <f>'2_all_summary'!D230</f>
        <v>Mitigating cetacean bycatch in coastal Ecuador: Governance challenges for small-scale fisheries</v>
      </c>
      <c r="I231" s="39" t="str">
        <f>'2_all_summary'!E230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v>
      </c>
      <c r="J231" s="39">
        <f>IF(ISNUMBER(SEARCH("Yes",'2_all_summary'!$H230)),IF(ISNUMBER(SEARCH("Yes",'2_all_summary'!F230)),1,2),IF(ISNUMBER(SEARCH("No",'2_all_summary'!F230)),4,3))</f>
        <v>4</v>
      </c>
    </row>
    <row r="232" spans="7:10" x14ac:dyDescent="0.3">
      <c r="G232" s="39"/>
      <c r="H232" s="39" t="str">
        <f>'2_all_summary'!D231</f>
        <v>Coastal Area Management through the Eco blue Sea concept in the settlement of tribe Bajo, Torokeku Village</v>
      </c>
      <c r="I232" s="39" t="str">
        <f>'2_all_summary'!E231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v>
      </c>
      <c r="J232" s="39">
        <f>IF(ISNUMBER(SEARCH("Yes",'2_all_summary'!$H231)),IF(ISNUMBER(SEARCH("Yes",'2_all_summary'!F231)),1,2),IF(ISNUMBER(SEARCH("No",'2_all_summary'!F231)),4,3))</f>
        <v>4</v>
      </c>
    </row>
    <row r="233" spans="7:10" x14ac:dyDescent="0.3">
      <c r="G233" s="39"/>
      <c r="H233" s="39" t="str">
        <f>'2_all_summary'!D232</f>
        <v>Positive Deviance Approach: Local Community-Based Solution (A Case Study of Peranakan Etawa Goat Farm)</v>
      </c>
      <c r="I233" s="39" t="str">
        <f>'2_all_summary'!E232</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v>
      </c>
      <c r="J233" s="39">
        <f>IF(ISNUMBER(SEARCH("Yes",'2_all_summary'!$H232)),IF(ISNUMBER(SEARCH("Yes",'2_all_summary'!F232)),1,2),IF(ISNUMBER(SEARCH("No",'2_all_summary'!F232)),4,3))</f>
        <v>4</v>
      </c>
    </row>
    <row r="234" spans="7:10" x14ac:dyDescent="0.3">
      <c r="G234" s="39"/>
      <c r="H234" s="39" t="str">
        <f>'2_all_summary'!D233</f>
        <v>Geophysical benthic habitat mapping in Lake Tanganyika (Tanzania): Implications for spatial planning of small-scale coastal protected areas</v>
      </c>
      <c r="I234" s="39" t="str">
        <f>'2_all_summary'!E233</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v>
      </c>
      <c r="J234" s="39">
        <f>IF(ISNUMBER(SEARCH("Yes",'2_all_summary'!$H233)),IF(ISNUMBER(SEARCH("Yes",'2_all_summary'!F233)),1,2),IF(ISNUMBER(SEARCH("No",'2_all_summary'!F233)),4,3))</f>
        <v>4</v>
      </c>
    </row>
    <row r="235" spans="7:10" x14ac:dyDescent="0.3">
      <c r="G235" s="39"/>
      <c r="H235" s="39" t="str">
        <f>'2_all_summary'!D234</f>
        <v>Emerging customs: Small-scale fishing practices in Aceh, Indonesia</v>
      </c>
      <c r="I235" s="39" t="str">
        <f>'2_all_summary'!E234</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v>
      </c>
      <c r="J235" s="39">
        <f>IF(ISNUMBER(SEARCH("Yes",'2_all_summary'!$H234)),IF(ISNUMBER(SEARCH("Yes",'2_all_summary'!F234)),1,2),IF(ISNUMBER(SEARCH("No",'2_all_summary'!F234)),4,3))</f>
        <v>4</v>
      </c>
    </row>
    <row r="236" spans="7:10" x14ac:dyDescent="0.3">
      <c r="G236" s="39"/>
      <c r="H236" s="39" t="str">
        <f>'2_all_summary'!D235</f>
        <v>Ten years of dynamic co-management of a multi-species reef fishery</v>
      </c>
      <c r="I236" s="39" t="str">
        <f>'2_all_summary'!E235</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236" s="39">
        <f>IF(ISNUMBER(SEARCH("Yes",'2_all_summary'!$H235)),IF(ISNUMBER(SEARCH("Yes",'2_all_summary'!F235)),1,2),IF(ISNUMBER(SEARCH("No",'2_all_summary'!F235)),4,3))</f>
        <v>4</v>
      </c>
    </row>
    <row r="237" spans="7:10" x14ac:dyDescent="0.3">
      <c r="G237" s="39"/>
      <c r="H237" s="39" t="str">
        <f>'2_all_summary'!D236</f>
        <v>Predicting coastal fishing community characteristics in Tanzania using local monitoring data</v>
      </c>
      <c r="I237" s="39" t="str">
        <f>'2_all_summary'!E236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v>
      </c>
      <c r="J237" s="39">
        <f>IF(ISNUMBER(SEARCH("Yes",'2_all_summary'!$H236)),IF(ISNUMBER(SEARCH("Yes",'2_all_summary'!F236)),1,2),IF(ISNUMBER(SEARCH("No",'2_all_summary'!F236)),4,3))</f>
        <v>4</v>
      </c>
    </row>
    <row r="238" spans="7:10" x14ac:dyDescent="0.3">
      <c r="G238" s="39"/>
      <c r="H238" s="39" t="str">
        <f>'2_all_summary'!D237</f>
        <v>Local perceptions on social-ecological dynamics in latin america in three community-based natural resource management systems</v>
      </c>
      <c r="I238" s="39" t="str">
        <f>'2_all_summary'!E237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v>
      </c>
      <c r="J238" s="39">
        <f>IF(ISNUMBER(SEARCH("Yes",'2_all_summary'!$H237)),IF(ISNUMBER(SEARCH("Yes",'2_all_summary'!F237)),1,2),IF(ISNUMBER(SEARCH("No",'2_all_summary'!F237)),4,3))</f>
        <v>4</v>
      </c>
    </row>
    <row r="239" spans="7:10" x14ac:dyDescent="0.3">
      <c r="G239" s="39"/>
      <c r="H239" s="39" t="str">
        <f>'2_all_summary'!D238</f>
        <v>A model of participatory community-based ecotourism and mangrove forest conservation in Ban Hua Thang, Thailand</v>
      </c>
      <c r="I239" s="39" t="str">
        <f>'2_all_summary'!E238</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v>
      </c>
      <c r="J239" s="39">
        <f>IF(ISNUMBER(SEARCH("Yes",'2_all_summary'!$H238)),IF(ISNUMBER(SEARCH("Yes",'2_all_summary'!F238)),1,2),IF(ISNUMBER(SEARCH("No",'2_all_summary'!F238)),4,3))</f>
        <v>4</v>
      </c>
    </row>
    <row r="240" spans="7:10" x14ac:dyDescent="0.3">
      <c r="G240" s="39"/>
      <c r="H240" s="39" t="str">
        <f>'2_all_summary'!D239</f>
        <v>How effective is community-based management of freshwater resources? A review</v>
      </c>
      <c r="I240" s="39" t="str">
        <f>'2_all_summary'!E239</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v>
      </c>
      <c r="J240" s="39">
        <f>IF(ISNUMBER(SEARCH("Yes",'2_all_summary'!$H239)),IF(ISNUMBER(SEARCH("Yes",'2_all_summary'!F239)),1,2),IF(ISNUMBER(SEARCH("No",'2_all_summary'!F239)),4,3))</f>
        <v>4</v>
      </c>
    </row>
    <row r="241" spans="7:10" x14ac:dyDescent="0.3">
      <c r="G241" s="39"/>
      <c r="H241" s="39" t="str">
        <f>'2_all_summary'!D240</f>
        <v>Coral reef conservation incentives and revenue sharing</v>
      </c>
      <c r="I241" s="39" t="str">
        <f>'2_all_summary'!E240</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v>
      </c>
      <c r="J241" s="39">
        <f>IF(ISNUMBER(SEARCH("Yes",'2_all_summary'!$H240)),IF(ISNUMBER(SEARCH("Yes",'2_all_summary'!F240)),1,2),IF(ISNUMBER(SEARCH("No",'2_all_summary'!F240)),4,3))</f>
        <v>1</v>
      </c>
    </row>
    <row r="242" spans="7:10" x14ac:dyDescent="0.3">
      <c r="G242" s="39"/>
      <c r="H242" s="39" t="str">
        <f>'2_all_summary'!D241</f>
        <v>Restoration of small lakes through cooperative management: A suitable strategy for poverty-laden areas in developing countries?</v>
      </c>
      <c r="I242" s="39" t="str">
        <f>'2_all_summary'!E241</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v>
      </c>
      <c r="J242" s="39">
        <f>IF(ISNUMBER(SEARCH("Yes",'2_all_summary'!$H241)),IF(ISNUMBER(SEARCH("Yes",'2_all_summary'!F241)),1,2),IF(ISNUMBER(SEARCH("No",'2_all_summary'!F241)),4,3))</f>
        <v>4</v>
      </c>
    </row>
    <row r="243" spans="7:10" x14ac:dyDescent="0.3">
      <c r="G243" s="39"/>
      <c r="H243" s="39" t="str">
        <f>'2_all_summary'!D242</f>
        <v>Shuttling between land and sea: Contemporary practices among amis spearfishing men as a foundation for local marine-area management</v>
      </c>
      <c r="I243" s="39" t="str">
        <f>'2_all_summary'!E242</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v>
      </c>
      <c r="J243" s="39">
        <f>IF(ISNUMBER(SEARCH("Yes",'2_all_summary'!$H242)),IF(ISNUMBER(SEARCH("Yes",'2_all_summary'!F242)),1,2),IF(ISNUMBER(SEARCH("No",'2_all_summary'!F242)),4,3))</f>
        <v>4</v>
      </c>
    </row>
    <row r="244" spans="7:10" x14ac:dyDescent="0.3">
      <c r="G244" s="39"/>
      <c r="H244" s="39" t="str">
        <f>'2_all_summary'!D243</f>
        <v>Positive Social-Ecological Feedbacks in Community-Based Conservation</v>
      </c>
      <c r="I244" s="39" t="str">
        <f>'2_all_summary'!E243</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v>
      </c>
      <c r="J244" s="39">
        <f>IF(ISNUMBER(SEARCH("Yes",'2_all_summary'!$H243)),IF(ISNUMBER(SEARCH("Yes",'2_all_summary'!F243)),1,2),IF(ISNUMBER(SEARCH("No",'2_all_summary'!F243)),4,3))</f>
        <v>4</v>
      </c>
    </row>
    <row r="245" spans="7:10" x14ac:dyDescent="0.3">
      <c r="G245" s="39"/>
      <c r="H245" s="39" t="str">
        <f>'2_all_summary'!D244</f>
        <v>Undernutrition in the isolated elderly poor: Perspectives from a developing country humanitarian program</v>
      </c>
      <c r="I245" s="39" t="str">
        <f>'2_all_summary'!E244</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v>
      </c>
      <c r="J245" s="39">
        <f>IF(ISNUMBER(SEARCH("Yes",'2_all_summary'!$H244)),IF(ISNUMBER(SEARCH("Yes",'2_all_summary'!F244)),1,2),IF(ISNUMBER(SEARCH("No",'2_all_summary'!F244)),4,3))</f>
        <v>4</v>
      </c>
    </row>
    <row r="246" spans="7:10" x14ac:dyDescent="0.3">
      <c r="G246" s="39"/>
      <c r="H246" s="39" t="str">
        <f>'2_all_summary'!D245</f>
        <v>Signals of Potential Species Associations Offer Clues about Community Organisation of Stream Fish across Seasons</v>
      </c>
      <c r="I246" s="39" t="str">
        <f>'2_all_summary'!E245</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v>
      </c>
      <c r="J246" s="39">
        <f>IF(ISNUMBER(SEARCH("Yes",'2_all_summary'!$H245)),IF(ISNUMBER(SEARCH("Yes",'2_all_summary'!F245)),1,2),IF(ISNUMBER(SEARCH("No",'2_all_summary'!F245)),4,3))</f>
        <v>4</v>
      </c>
    </row>
    <row r="247" spans="7:10" x14ac:dyDescent="0.3">
      <c r="G247" s="39"/>
      <c r="H247" s="39" t="str">
        <f>'2_all_summary'!D246</f>
        <v>A Ghostly Issue: Managing abandoned, lost and discarded lobster fishing gear in the Bay of Fundy in Eastern Canada</v>
      </c>
      <c r="I247" s="39" t="str">
        <f>'2_all_summary'!E246</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v>
      </c>
      <c r="J247" s="39">
        <f>IF(ISNUMBER(SEARCH("Yes",'2_all_summary'!$H246)),IF(ISNUMBER(SEARCH("Yes",'2_all_summary'!F246)),1,2),IF(ISNUMBER(SEARCH("No",'2_all_summary'!F246)),4,3))</f>
        <v>4</v>
      </c>
    </row>
    <row r="248" spans="7:10" x14ac:dyDescent="0.3">
      <c r="G248" s="39"/>
      <c r="H248" s="39" t="str">
        <f>'2_all_summary'!D247</f>
        <v>Fish catch during southwest monsoon season in taytay bay, northwest sulu sea, Philippines: With notes on live reef fisheries</v>
      </c>
      <c r="I248" s="39" t="str">
        <f>'2_all_summary'!E247</f>
        <v>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v>
      </c>
      <c r="J248" s="39">
        <f>IF(ISNUMBER(SEARCH("Yes",'2_all_summary'!$H247)),IF(ISNUMBER(SEARCH("Yes",'2_all_summary'!F247)),1,2),IF(ISNUMBER(SEARCH("No",'2_all_summary'!F247)),4,3))</f>
        <v>4</v>
      </c>
    </row>
    <row r="249" spans="7:10" x14ac:dyDescent="0.3">
      <c r="G249" s="39"/>
      <c r="H249" s="39" t="str">
        <f>'2_all_summary'!D248</f>
        <v>Chapter 16: Histories and continuities of water governance in Northern Ghana</v>
      </c>
      <c r="I249" s="39" t="str">
        <f>'2_all_summary'!E248</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249" s="39">
        <f>IF(ISNUMBER(SEARCH("Yes",'2_all_summary'!$H248)),IF(ISNUMBER(SEARCH("Yes",'2_all_summary'!F248)),1,2),IF(ISNUMBER(SEARCH("No",'2_all_summary'!F248)),4,3))</f>
        <v>4</v>
      </c>
    </row>
    <row r="250" spans="7:10" x14ac:dyDescent="0.3">
      <c r="G250" s="39"/>
      <c r="H250" s="39" t="str">
        <f>'2_all_summary'!D249</f>
        <v>Household preferences for pet keeping: Findings from a rural district of Sri Lanka</v>
      </c>
      <c r="I250" s="39" t="str">
        <f>'2_all_summary'!E249</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v>
      </c>
      <c r="J250" s="39">
        <f>IF(ISNUMBER(SEARCH("Yes",'2_all_summary'!$H249)),IF(ISNUMBER(SEARCH("Yes",'2_all_summary'!F249)),1,2),IF(ISNUMBER(SEARCH("No",'2_all_summary'!F249)),4,3))</f>
        <v>4</v>
      </c>
    </row>
    <row r="251" spans="7:10" x14ac:dyDescent="0.3">
      <c r="G251" s="39"/>
      <c r="H251" s="39" t="str">
        <f>'2_all_summary'!D250</f>
        <v>Community based ecotourism development of Jatigede Reservoir in Pakualam Village of Darmaraja Sub district of Sumedang Regency</v>
      </c>
      <c r="I251" s="39" t="str">
        <f>'2_all_summary'!E250</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v>
      </c>
      <c r="J251" s="39">
        <f>IF(ISNUMBER(SEARCH("Yes",'2_all_summary'!$H250)),IF(ISNUMBER(SEARCH("Yes",'2_all_summary'!F250)),1,2),IF(ISNUMBER(SEARCH("No",'2_all_summary'!F250)),4,3))</f>
        <v>4</v>
      </c>
    </row>
    <row r="252" spans="7:10" x14ac:dyDescent="0.3">
      <c r="G252" s="39"/>
      <c r="H252" s="39" t="str">
        <f>'2_all_summary'!D251</f>
        <v>Sport fisheries: Opportunities and challenges for diversifying coastal livelihoods in the Pacific</v>
      </c>
      <c r="I252" s="39" t="str">
        <f>'2_all_summary'!E251</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252" s="39">
        <f>IF(ISNUMBER(SEARCH("Yes",'2_all_summary'!$H251)),IF(ISNUMBER(SEARCH("Yes",'2_all_summary'!F251)),1,2),IF(ISNUMBER(SEARCH("No",'2_all_summary'!F251)),4,3))</f>
        <v>4</v>
      </c>
    </row>
    <row r="253" spans="7:10" x14ac:dyDescent="0.3">
      <c r="G253" s="39"/>
      <c r="H253" s="39" t="str">
        <f>'2_all_summary'!D252</f>
        <v>Co-management policy can reduce resilience in traditionally managed marine ecosystems</v>
      </c>
      <c r="I253" s="39" t="str">
        <f>'2_all_summary'!E252</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v>
      </c>
      <c r="J253" s="39">
        <f>IF(ISNUMBER(SEARCH("Yes",'2_all_summary'!$H252)),IF(ISNUMBER(SEARCH("Yes",'2_all_summary'!F252)),1,2),IF(ISNUMBER(SEARCH("No",'2_all_summary'!F252)),4,3))</f>
        <v>4</v>
      </c>
    </row>
    <row r="254" spans="7:10" x14ac:dyDescent="0.3">
      <c r="G254" s="39"/>
      <c r="H254" s="39" t="str">
        <f>'2_all_summary'!D253</f>
        <v>Coastal resource management in the Philippines: A case study in the Central Visayas region</v>
      </c>
      <c r="I254" s="39" t="str">
        <f>'2_all_summary'!E253</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254" s="39">
        <f>IF(ISNUMBER(SEARCH("Yes",'2_all_summary'!$H253)),IF(ISNUMBER(SEARCH("Yes",'2_all_summary'!F253)),1,2),IF(ISNUMBER(SEARCH("No",'2_all_summary'!F253)),4,3))</f>
        <v>4</v>
      </c>
    </row>
    <row r="255" spans="7:10" x14ac:dyDescent="0.3">
      <c r="G255" s="39"/>
      <c r="H255" s="39" t="str">
        <f>'2_all_summary'!D254</f>
        <v>Coastal habitats and their importance for the diversity of benthic communities: A species- and trait-based approach</v>
      </c>
      <c r="I255" s="39" t="str">
        <f>'2_all_summary'!E254</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v>
      </c>
      <c r="J255" s="39">
        <f>IF(ISNUMBER(SEARCH("Yes",'2_all_summary'!$H254)),IF(ISNUMBER(SEARCH("Yes",'2_all_summary'!F254)),1,2),IF(ISNUMBER(SEARCH("No",'2_all_summary'!F254)),4,3))</f>
        <v>4</v>
      </c>
    </row>
    <row r="256" spans="7:10" x14ac:dyDescent="0.3">
      <c r="G256" s="39"/>
      <c r="H256" s="39" t="str">
        <f>'2_all_summary'!D255</f>
        <v>Participatory planning of a community-based payments for ecosystem services initiative in Madagascar's mangroves</v>
      </c>
      <c r="I256" s="39" t="str">
        <f>'2_all_summary'!E255</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v>
      </c>
      <c r="J256" s="39">
        <f>IF(ISNUMBER(SEARCH("Yes",'2_all_summary'!$H255)),IF(ISNUMBER(SEARCH("Yes",'2_all_summary'!F255)),1,2),IF(ISNUMBER(SEARCH("No",'2_all_summary'!F255)),4,3))</f>
        <v>4</v>
      </c>
    </row>
    <row r="257" spans="7:10" x14ac:dyDescent="0.3">
      <c r="G257" s="39"/>
      <c r="H257" s="39" t="str">
        <f>'2_all_summary'!D256</f>
        <v>Transforming the social-ecological systems framework into a knowledge exchange and deliberation tool for comanagement</v>
      </c>
      <c r="I257" s="39" t="str">
        <f>'2_all_summary'!E256</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v>
      </c>
      <c r="J257" s="39">
        <f>IF(ISNUMBER(SEARCH("Yes",'2_all_summary'!$H256)),IF(ISNUMBER(SEARCH("Yes",'2_all_summary'!F256)),1,2),IF(ISNUMBER(SEARCH("No",'2_all_summary'!F256)),4,3))</f>
        <v>4</v>
      </c>
    </row>
    <row r="258" spans="7:10" x14ac:dyDescent="0.3">
      <c r="G258" s="39"/>
      <c r="H258" s="39" t="str">
        <f>'2_all_summary'!D257</f>
        <v>Conservation needs of the dugong Dugong dugon in Cambodia and Phu Quoc Island, Vietnam</v>
      </c>
      <c r="I258" s="39" t="str">
        <f>'2_all_summary'!E257</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v>
      </c>
      <c r="J258" s="39">
        <f>IF(ISNUMBER(SEARCH("Yes",'2_all_summary'!$H257)),IF(ISNUMBER(SEARCH("Yes",'2_all_summary'!F257)),1,2),IF(ISNUMBER(SEARCH("No",'2_all_summary'!F257)),4,3))</f>
        <v>4</v>
      </c>
    </row>
    <row r="259" spans="7:10" x14ac:dyDescent="0.3">
      <c r="G259" s="39"/>
      <c r="H259" s="39" t="str">
        <f>'2_all_summary'!D258</f>
        <v>Institutions and collective action in a Costa Rican small-scale fisheries cooperative: the case of CoopeTÃ¡rcoles R.L</v>
      </c>
      <c r="I259" s="39" t="str">
        <f>'2_all_summary'!E258</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v>
      </c>
      <c r="J259" s="39">
        <f>IF(ISNUMBER(SEARCH("Yes",'2_all_summary'!$H258)),IF(ISNUMBER(SEARCH("Yes",'2_all_summary'!F258)),1,2),IF(ISNUMBER(SEARCH("No",'2_all_summary'!F258)),4,3))</f>
        <v>4</v>
      </c>
    </row>
    <row r="260" spans="7:10" x14ac:dyDescent="0.3">
      <c r="G260" s="39"/>
      <c r="H260" s="39" t="str">
        <f>'2_all_summary'!D259</f>
        <v>Fish catch data: Less than what meets the eye</v>
      </c>
      <c r="I260" s="39" t="str">
        <f>'2_all_summary'!E259</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v>
      </c>
      <c r="J260" s="39">
        <f>IF(ISNUMBER(SEARCH("Yes",'2_all_summary'!$H259)),IF(ISNUMBER(SEARCH("Yes",'2_all_summary'!F259)),1,2),IF(ISNUMBER(SEARCH("No",'2_all_summary'!F259)),4,3))</f>
        <v>4</v>
      </c>
    </row>
    <row r="261" spans="7:10" x14ac:dyDescent="0.3">
      <c r="G261" s="39"/>
      <c r="H261" s="39" t="str">
        <f>'2_all_summary'!D260</f>
        <v>Research partnerships with local communities: Two case studies from Papua New Guinea and Australia</v>
      </c>
      <c r="I261" s="39" t="str">
        <f>'2_all_summary'!E260</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261" s="39">
        <f>IF(ISNUMBER(SEARCH("Yes",'2_all_summary'!$H260)),IF(ISNUMBER(SEARCH("Yes",'2_all_summary'!F260)),1,2),IF(ISNUMBER(SEARCH("No",'2_all_summary'!F260)),4,3))</f>
        <v>4</v>
      </c>
    </row>
    <row r="262" spans="7:10" x14ac:dyDescent="0.3">
      <c r="G262" s="39"/>
      <c r="H262" s="39" t="str">
        <f>'2_all_summary'!D261</f>
        <v>Addressing Marine Wildlife Entanglement in Derelict Fishing Nets Using Community-Based Social Marketing: Case Study and Lessons Learnt</v>
      </c>
      <c r="I262" s="39" t="str">
        <f>'2_all_summary'!E261</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v>
      </c>
      <c r="J262" s="39">
        <f>IF(ISNUMBER(SEARCH("Yes",'2_all_summary'!$H261)),IF(ISNUMBER(SEARCH("Yes",'2_all_summary'!F261)),1,2),IF(ISNUMBER(SEARCH("No",'2_all_summary'!F261)),4,3))</f>
        <v>4</v>
      </c>
    </row>
    <row r="263" spans="7:10" x14ac:dyDescent="0.3">
      <c r="G263" s="39"/>
      <c r="H263" s="39" t="str">
        <f>'2_all_summary'!D262</f>
        <v>The effect of leadership and other contextual conditions on the ecological and socio-economic success of small-scale fisheries in Southeast Asia</v>
      </c>
      <c r="I263" s="39" t="str">
        <f>'2_all_summary'!E262</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v>
      </c>
      <c r="J263" s="39">
        <f>IF(ISNUMBER(SEARCH("Yes",'2_all_summary'!$H262)),IF(ISNUMBER(SEARCH("Yes",'2_all_summary'!F262)),1,2),IF(ISNUMBER(SEARCH("No",'2_all_summary'!F262)),4,3))</f>
        <v>4</v>
      </c>
    </row>
    <row r="264" spans="7:10" x14ac:dyDescent="0.3">
      <c r="G264" s="39"/>
      <c r="H264" s="39" t="str">
        <f>'2_all_summary'!D263</f>
        <v>Assessing fishers' empowerment in inland openwater fisheries in Bangladesh</v>
      </c>
      <c r="I264" s="39" t="str">
        <f>'2_all_summary'!E263</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v>
      </c>
      <c r="J264" s="39">
        <f>IF(ISNUMBER(SEARCH("Yes",'2_all_summary'!$H263)),IF(ISNUMBER(SEARCH("Yes",'2_all_summary'!F263)),1,2),IF(ISNUMBER(SEARCH("No",'2_all_summary'!F263)),4,3))</f>
        <v>4</v>
      </c>
    </row>
    <row r="265" spans="7:10" x14ac:dyDescent="0.3">
      <c r="G265" s="39"/>
      <c r="H265" s="39" t="str">
        <f>'2_all_summary'!D264</f>
        <v>Special area management planning in Ecuador's Rio Chone estuary</v>
      </c>
      <c r="I265" s="39" t="str">
        <f>'2_all_summary'!E264</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265" s="39">
        <f>IF(ISNUMBER(SEARCH("Yes",'2_all_summary'!$H264)),IF(ISNUMBER(SEARCH("Yes",'2_all_summary'!F264)),1,2),IF(ISNUMBER(SEARCH("No",'2_all_summary'!F264)),4,3))</f>
        <v>4</v>
      </c>
    </row>
    <row r="266" spans="7:10" x14ac:dyDescent="0.3">
      <c r="G266" s="39"/>
      <c r="H266" s="39" t="str">
        <f>'2_all_summary'!D265</f>
        <v>Key Factors for Successful Implementation of HIV Prevention Services by THRIVE Community Collaboratives</v>
      </c>
      <c r="I266" s="39" t="str">
        <f>'2_all_summary'!E265</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v>
      </c>
      <c r="J266" s="39">
        <f>IF(ISNUMBER(SEARCH("Yes",'2_all_summary'!$H265)),IF(ISNUMBER(SEARCH("Yes",'2_all_summary'!F265)),1,2),IF(ISNUMBER(SEARCH("No",'2_all_summary'!F265)),4,3))</f>
        <v>4</v>
      </c>
    </row>
    <row r="267" spans="7:10" x14ac:dyDescent="0.3">
      <c r="G267" s="39"/>
      <c r="H267" s="39" t="str">
        <f>'2_all_summary'!D266</f>
        <v>The influence of poverty and rabies knowledge on healthcare seeking behaviors and dog ownership, Cameroon</v>
      </c>
      <c r="I267" s="39" t="str">
        <f>'2_all_summary'!E266</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v>
      </c>
      <c r="J267" s="39">
        <f>IF(ISNUMBER(SEARCH("Yes",'2_all_summary'!$H266)),IF(ISNUMBER(SEARCH("Yes",'2_all_summary'!F266)),1,2),IF(ISNUMBER(SEARCH("No",'2_all_summary'!F266)),4,3))</f>
        <v>4</v>
      </c>
    </row>
    <row r="268" spans="7:10" x14ac:dyDescent="0.3">
      <c r="G268" s="39"/>
      <c r="H268" s="39" t="str">
        <f>'2_all_summary'!D267</f>
        <v>Calling for institutional arrangements in Napoleon Wrasse conservation and management in Indonesia: The Anambas Islands case</v>
      </c>
      <c r="I268" s="39" t="str">
        <f>'2_all_summary'!E267</f>
        <v>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v>
      </c>
      <c r="J268" s="39">
        <f>IF(ISNUMBER(SEARCH("Yes",'2_all_summary'!$H267)),IF(ISNUMBER(SEARCH("Yes",'2_all_summary'!F267)),1,2),IF(ISNUMBER(SEARCH("No",'2_all_summary'!F267)),4,3))</f>
        <v>4</v>
      </c>
    </row>
    <row r="269" spans="7:10" x14ac:dyDescent="0.3">
      <c r="G269" s="39"/>
      <c r="H269" s="39" t="str">
        <f>'2_all_summary'!D268</f>
        <v>Solomon Islands: Coastal and marine ecosystems</v>
      </c>
      <c r="I269" s="39" t="str">
        <f>'2_all_summary'!E268</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v>
      </c>
      <c r="J269" s="39">
        <f>IF(ISNUMBER(SEARCH("Yes",'2_all_summary'!$H268)),IF(ISNUMBER(SEARCH("Yes",'2_all_summary'!F268)),1,2),IF(ISNUMBER(SEARCH("No",'2_all_summary'!F268)),4,3))</f>
        <v>1</v>
      </c>
    </row>
    <row r="270" spans="7:10" x14ac:dyDescent="0.3">
      <c r="G270" s="39"/>
      <c r="H270" s="39" t="str">
        <f>'2_all_summary'!D269</f>
        <v>Profiling the best-performing community medicine distributors for mass drug administration: A comprehensive, data-driven analysis of treatment for schistosomiasis, lymphatic filariasis, and soil-transmitted helminths in Uganda</v>
      </c>
      <c r="I270" s="39" t="str">
        <f>'2_all_summary'!E269</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v>
      </c>
      <c r="J270" s="39">
        <f>IF(ISNUMBER(SEARCH("Yes",'2_all_summary'!$H269)),IF(ISNUMBER(SEARCH("Yes",'2_all_summary'!F269)),1,2),IF(ISNUMBER(SEARCH("No",'2_all_summary'!F269)),4,3))</f>
        <v>4</v>
      </c>
    </row>
    <row r="271" spans="7:10" x14ac:dyDescent="0.3">
      <c r="G271" s="39"/>
      <c r="H271" s="39" t="str">
        <f>'2_all_summary'!D270</f>
        <v>Degree of community participation in mangrove resources management as livelihood support in West Java, Indonesia</v>
      </c>
      <c r="I271" s="39" t="str">
        <f>'2_all_summary'!E270</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v>
      </c>
      <c r="J271" s="39">
        <f>IF(ISNUMBER(SEARCH("Yes",'2_all_summary'!$H270)),IF(ISNUMBER(SEARCH("Yes",'2_all_summary'!F270)),1,2),IF(ISNUMBER(SEARCH("No",'2_all_summary'!F270)),4,3))</f>
        <v>4</v>
      </c>
    </row>
    <row r="272" spans="7:10" x14ac:dyDescent="0.3">
      <c r="G272" s="39"/>
      <c r="H272" s="39" t="str">
        <f>'2_all_summary'!D271</f>
        <v>Claims and realities of community-based water resources management: A case study of rural fisheries in Ghana</v>
      </c>
      <c r="I272" s="39" t="str">
        <f>'2_all_summary'!E271</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v>
      </c>
      <c r="J272" s="39">
        <f>IF(ISNUMBER(SEARCH("Yes",'2_all_summary'!$H271)),IF(ISNUMBER(SEARCH("Yes",'2_all_summary'!F271)),1,2),IF(ISNUMBER(SEARCH("No",'2_all_summary'!F271)),4,3))</f>
        <v>4</v>
      </c>
    </row>
    <row r="273" spans="7:10" x14ac:dyDescent="0.3">
      <c r="G273" s="39"/>
      <c r="H273" s="39" t="str">
        <f>'2_all_summary'!D272</f>
        <v>Adaptations to maintain the contributions of small-scale fisheries to food security in the Pacific Islands</v>
      </c>
      <c r="I273" s="39" t="str">
        <f>'2_all_summary'!E272</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v>
      </c>
      <c r="J273" s="39">
        <f>IF(ISNUMBER(SEARCH("Yes",'2_all_summary'!$H272)),IF(ISNUMBER(SEARCH("Yes",'2_all_summary'!F272)),1,2),IF(ISNUMBER(SEARCH("No",'2_all_summary'!F272)),4,3))</f>
        <v>1</v>
      </c>
    </row>
    <row r="274" spans="7:10" x14ac:dyDescent="0.3">
      <c r="G274" s="39"/>
      <c r="H274" s="39" t="str">
        <f>'2_all_summary'!D273</f>
        <v>Drivers and barriers to sustainable fisheries in two peri-urban impoundments in Zimbabwe</v>
      </c>
      <c r="I274" s="39" t="str">
        <f>'2_all_summary'!E273</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v>
      </c>
      <c r="J274" s="39">
        <f>IF(ISNUMBER(SEARCH("Yes",'2_all_summary'!$H273)),IF(ISNUMBER(SEARCH("Yes",'2_all_summary'!F273)),1,2),IF(ISNUMBER(SEARCH("No",'2_all_summary'!F273)),4,3))</f>
        <v>4</v>
      </c>
    </row>
    <row r="275" spans="7:10" x14ac:dyDescent="0.3">
      <c r="G275" s="39"/>
      <c r="H275" s="39" t="str">
        <f>'2_all_summary'!D274</f>
        <v>Present status and approaches for the sustainable development of community based fish culture in seasonal floodplains of Bangladesh</v>
      </c>
      <c r="I275" s="39" t="str">
        <f>'2_all_summary'!E274</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v>
      </c>
      <c r="J275" s="39">
        <f>IF(ISNUMBER(SEARCH("Yes",'2_all_summary'!$H274)),IF(ISNUMBER(SEARCH("Yes",'2_all_summary'!F274)),1,2),IF(ISNUMBER(SEARCH("No",'2_all_summary'!F274)),4,3))</f>
        <v>4</v>
      </c>
    </row>
    <row r="276" spans="7:10" x14ac:dyDescent="0.3">
      <c r="G276" s="39"/>
      <c r="H276" s="39" t="str">
        <f>'2_all_summary'!D275</f>
        <v>Patterns of catch and trophic signatures illustrate diverse management requirements of coastal fisheries in Solomon Islands</v>
      </c>
      <c r="I276" s="39" t="str">
        <f>'2_all_summary'!E275</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v>
      </c>
      <c r="J276" s="39">
        <f>IF(ISNUMBER(SEARCH("Yes",'2_all_summary'!$H275)),IF(ISNUMBER(SEARCH("Yes",'2_all_summary'!F275)),1,2),IF(ISNUMBER(SEARCH("No",'2_all_summary'!F275)),4,3))</f>
        <v>1</v>
      </c>
    </row>
    <row r="277" spans="7:10" x14ac:dyDescent="0.3">
      <c r="G277" s="39"/>
      <c r="H277" s="39" t="str">
        <f>'2_all_summary'!D276</f>
        <v>Community resilience mechanism in an unexpected extreme weather event: An analysis of the Kerala floods of 2018, India</v>
      </c>
      <c r="I277" s="39" t="str">
        <f>'2_all_summary'!E276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v>
      </c>
      <c r="J277" s="39">
        <f>IF(ISNUMBER(SEARCH("Yes",'2_all_summary'!$H276)),IF(ISNUMBER(SEARCH("Yes",'2_all_summary'!F276)),1,2),IF(ISNUMBER(SEARCH("No",'2_all_summary'!F276)),4,3))</f>
        <v>4</v>
      </c>
    </row>
    <row r="278" spans="7:10" x14ac:dyDescent="0.3">
      <c r="G278" s="39"/>
      <c r="H278" s="39" t="str">
        <f>'2_all_summary'!D277</f>
        <v>Community-based watershed restoration in He'eia (He'eia ahupua'a), O'ahu, Hawaiian Islands</v>
      </c>
      <c r="I278" s="39" t="str">
        <f>'2_all_summary'!E277</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v>
      </c>
      <c r="J278" s="39">
        <f>IF(ISNUMBER(SEARCH("Yes",'2_all_summary'!$H277)),IF(ISNUMBER(SEARCH("Yes",'2_all_summary'!F277)),1,2),IF(ISNUMBER(SEARCH("No",'2_all_summary'!F277)),4,3))</f>
        <v>4</v>
      </c>
    </row>
    <row r="279" spans="7:10" x14ac:dyDescent="0.3">
      <c r="G279" s="39"/>
      <c r="H279" s="39" t="str">
        <f>'2_all_summary'!D278</f>
        <v>Dependence on forest resources and tropical deforestation in Ghana</v>
      </c>
      <c r="I279" s="39" t="str">
        <f>'2_all_summary'!E278</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v>
      </c>
      <c r="J279" s="39">
        <f>IF(ISNUMBER(SEARCH("Yes",'2_all_summary'!$H278)),IF(ISNUMBER(SEARCH("Yes",'2_all_summary'!F278)),1,2),IF(ISNUMBER(SEARCH("No",'2_all_summary'!F278)),4,3))</f>
        <v>4</v>
      </c>
    </row>
    <row r="280" spans="7:10" x14ac:dyDescent="0.3">
      <c r="G280" s="39"/>
      <c r="H280" s="39" t="str">
        <f>'2_all_summary'!D279</f>
        <v>Comparison of prone and upright, stereotactic, and tomosynthesis-guided biopsies with secondary analysis of ultrasound-occult architectural distortions</v>
      </c>
      <c r="I280" s="39" t="str">
        <f>'2_all_summary'!E279</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v>
      </c>
      <c r="J280" s="39">
        <f>IF(ISNUMBER(SEARCH("Yes",'2_all_summary'!$H279)),IF(ISNUMBER(SEARCH("Yes",'2_all_summary'!F279)),1,2),IF(ISNUMBER(SEARCH("No",'2_all_summary'!F279)),4,3))</f>
        <v>4</v>
      </c>
    </row>
    <row r="281" spans="7:10" x14ac:dyDescent="0.3">
      <c r="G281" s="39"/>
      <c r="H281" s="39" t="str">
        <f>'2_all_summary'!D280</f>
        <v>Sustainability of Community-Based Organizations in Bangladesh</v>
      </c>
      <c r="I281" s="39" t="str">
        <f>'2_all_summary'!E280</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v>
      </c>
      <c r="J281" s="39">
        <f>IF(ISNUMBER(SEARCH("Yes",'2_all_summary'!$H280)),IF(ISNUMBER(SEARCH("Yes",'2_all_summary'!F280)),1,2),IF(ISNUMBER(SEARCH("No",'2_all_summary'!F280)),4,3))</f>
        <v>4</v>
      </c>
    </row>
    <row r="282" spans="7:10" x14ac:dyDescent="0.3">
      <c r="G282" s="39"/>
      <c r="H282" s="39" t="str">
        <f>'2_all_summary'!D281</f>
        <v>Leadership, social capital and incentives promote successful fisheries</v>
      </c>
      <c r="I282" s="39" t="str">
        <f>'2_all_summary'!E281</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282" s="39">
        <f>IF(ISNUMBER(SEARCH("Yes",'2_all_summary'!$H281)),IF(ISNUMBER(SEARCH("Yes",'2_all_summary'!F281)),1,2),IF(ISNUMBER(SEARCH("No",'2_all_summary'!F281)),4,3))</f>
        <v>4</v>
      </c>
    </row>
    <row r="283" spans="7:10" x14ac:dyDescent="0.3">
      <c r="G283" s="39"/>
      <c r="H283" s="39" t="str">
        <f>'2_all_summary'!D282</f>
        <v>Estimating survival in a remote community-based fishery using acoustic telemetry</v>
      </c>
      <c r="I283" s="39" t="str">
        <f>'2_all_summary'!E282</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v>
      </c>
      <c r="J283" s="39">
        <f>IF(ISNUMBER(SEARCH("Yes",'2_all_summary'!$H282)),IF(ISNUMBER(SEARCH("Yes",'2_all_summary'!F282)),1,2),IF(ISNUMBER(SEARCH("No",'2_all_summary'!F282)),4,3))</f>
        <v>4</v>
      </c>
    </row>
    <row r="284" spans="7:10" x14ac:dyDescent="0.3">
      <c r="G284" s="39"/>
      <c r="H284" s="39" t="str">
        <f>'2_all_summary'!D283</f>
        <v>Adapting to climate change in small-scale fisheries: Insights from indigenous communities in the global north and south</v>
      </c>
      <c r="I284" s="39" t="str">
        <f>'2_all_summary'!E283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284" s="39">
        <f>IF(ISNUMBER(SEARCH("Yes",'2_all_summary'!$H283)),IF(ISNUMBER(SEARCH("Yes",'2_all_summary'!F283)),1,2),IF(ISNUMBER(SEARCH("No",'2_all_summary'!F283)),4,3))</f>
        <v>4</v>
      </c>
    </row>
    <row r="285" spans="7:10" x14ac:dyDescent="0.3">
      <c r="G285" s="39"/>
      <c r="H285" s="39" t="str">
        <f>'2_all_summary'!D284</f>
        <v>Challenges in managing freshwater fishery resource through Lebak Lebung Auction approach: A case study in Pangkalan Lampam District Ogan Komering Ilir Regency</v>
      </c>
      <c r="I285" s="39" t="str">
        <f>'2_all_summary'!E284</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v>
      </c>
      <c r="J285" s="39">
        <f>IF(ISNUMBER(SEARCH("Yes",'2_all_summary'!$H284)),IF(ISNUMBER(SEARCH("Yes",'2_all_summary'!F284)),1,2),IF(ISNUMBER(SEARCH("No",'2_all_summary'!F284)),4,3))</f>
        <v>4</v>
      </c>
    </row>
    <row r="286" spans="7:10" x14ac:dyDescent="0.3">
      <c r="G286" s="39"/>
      <c r="H286" s="39" t="str">
        <f>'2_all_summary'!D285</f>
        <v>Burial societies in rural ethiopia</v>
      </c>
      <c r="I286" s="39" t="str">
        <f>'2_all_summary'!E285</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v>
      </c>
      <c r="J286" s="39">
        <f>IF(ISNUMBER(SEARCH("Yes",'2_all_summary'!$H285)),IF(ISNUMBER(SEARCH("Yes",'2_all_summary'!F285)),1,2),IF(ISNUMBER(SEARCH("No",'2_all_summary'!F285)),4,3))</f>
        <v>4</v>
      </c>
    </row>
    <row r="287" spans="7:10" x14ac:dyDescent="0.3">
      <c r="G287" s="39"/>
      <c r="H287" s="39" t="str">
        <f>'2_all_summary'!D286</f>
        <v>Combining community-based research and local knowledge to confront asthma and subsistence-fishing hazards in Greenpoint/Williamsburg, Brooklyn, New York</v>
      </c>
      <c r="I287" s="39" t="str">
        <f>'2_all_summary'!E286</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287" s="39">
        <f>IF(ISNUMBER(SEARCH("Yes",'2_all_summary'!$H286)),IF(ISNUMBER(SEARCH("Yes",'2_all_summary'!F286)),1,2),IF(ISNUMBER(SEARCH("No",'2_all_summary'!F286)),4,3))</f>
        <v>4</v>
      </c>
    </row>
    <row r="288" spans="7:10" x14ac:dyDescent="0.3">
      <c r="G288" s="39"/>
      <c r="H288" s="39" t="str">
        <f>'2_all_summary'!D287</f>
        <v>A DPSIR-analysis of water uses and related water quality issues in the Colombian Alto and Medio Dagua Community Council</v>
      </c>
      <c r="I288" s="39" t="str">
        <f>'2_all_summary'!E287</f>
        <v>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v>
      </c>
      <c r="J288" s="39">
        <f>IF(ISNUMBER(SEARCH("Yes",'2_all_summary'!$H287)),IF(ISNUMBER(SEARCH("Yes",'2_all_summary'!F287)),1,2),IF(ISNUMBER(SEARCH("No",'2_all_summary'!F287)),4,3))</f>
        <v>4</v>
      </c>
    </row>
    <row r="289" spans="7:10" x14ac:dyDescent="0.3">
      <c r="G289" s="39"/>
      <c r="H289" s="39" t="str">
        <f>'2_all_summary'!D288</f>
        <v>Development of a case definition for hearing loss in community-based older adults: a cross-sectional validation study</v>
      </c>
      <c r="I289" s="39" t="str">
        <f>'2_all_summary'!E288</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v>
      </c>
      <c r="J289" s="39">
        <f>IF(ISNUMBER(SEARCH("Yes",'2_all_summary'!$H288)),IF(ISNUMBER(SEARCH("Yes",'2_all_summary'!F288)),1,2),IF(ISNUMBER(SEARCH("No",'2_all_summary'!F288)),4,3))</f>
        <v>4</v>
      </c>
    </row>
    <row r="290" spans="7:10" x14ac:dyDescent="0.3">
      <c r="G290" s="39"/>
      <c r="H290" s="39" t="str">
        <f>'2_all_summary'!D289</f>
        <v>Enhanching small-scale community for coastal management in Puntondo Bay, Indonesia</v>
      </c>
      <c r="I290" s="39" t="str">
        <f>'2_all_summary'!E289</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v>
      </c>
      <c r="J290" s="39">
        <f>IF(ISNUMBER(SEARCH("Yes",'2_all_summary'!$H289)),IF(ISNUMBER(SEARCH("Yes",'2_all_summary'!F289)),1,2),IF(ISNUMBER(SEARCH("No",'2_all_summary'!F289)),4,3))</f>
        <v>4</v>
      </c>
    </row>
    <row r="291" spans="7:10" x14ac:dyDescent="0.3">
      <c r="G291" s="39"/>
      <c r="H291" s="39" t="str">
        <f>'2_all_summary'!D290</f>
        <v>Ecologically sustainable but unjust? Negotiating equity and authority in common-pool marine resource management</v>
      </c>
      <c r="I291" s="39" t="str">
        <f>'2_all_summary'!E290</f>
        <v>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v>
      </c>
      <c r="J291" s="39">
        <f>IF(ISNUMBER(SEARCH("Yes",'2_all_summary'!$H290)),IF(ISNUMBER(SEARCH("Yes",'2_all_summary'!F290)),1,2),IF(ISNUMBER(SEARCH("No",'2_all_summary'!F290)),4,3))</f>
        <v>4</v>
      </c>
    </row>
    <row r="292" spans="7:10" x14ac:dyDescent="0.3">
      <c r="G292" s="39"/>
      <c r="H292" s="39" t="str">
        <f>'2_all_summary'!D291</f>
        <v>Social dimensions of local fisheries co-management in the Coral Triangle</v>
      </c>
      <c r="I292" s="39" t="str">
        <f>'2_all_summary'!E291</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292" s="39">
        <f>IF(ISNUMBER(SEARCH("Yes",'2_all_summary'!$H291)),IF(ISNUMBER(SEARCH("Yes",'2_all_summary'!F291)),1,2),IF(ISNUMBER(SEARCH("No",'2_all_summary'!F291)),4,3))</f>
        <v>4</v>
      </c>
    </row>
    <row r="293" spans="7:10" x14ac:dyDescent="0.3">
      <c r="G293" s="39"/>
      <c r="H293" s="39" t="str">
        <f>'2_all_summary'!D292</f>
        <v>Tonga</v>
      </c>
      <c r="I293" s="39" t="str">
        <f>'2_all_summary'!E292</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v>
      </c>
      <c r="J293" s="39">
        <f>IF(ISNUMBER(SEARCH("Yes",'2_all_summary'!$H292)),IF(ISNUMBER(SEARCH("Yes",'2_all_summary'!F292)),1,2),IF(ISNUMBER(SEARCH("No",'2_all_summary'!F292)),4,3))</f>
        <v>4</v>
      </c>
    </row>
    <row r="294" spans="7:10" x14ac:dyDescent="0.3">
      <c r="G294" s="39"/>
      <c r="H294" s="39" t="str">
        <f>'2_all_summary'!D293</f>
        <v>The impact of community-based fisheries management (CBFM) on equity and sustainability of small-scale coastal fisheries in the Philippines</v>
      </c>
      <c r="I294" s="39" t="str">
        <f>'2_all_summary'!E293</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v>
      </c>
      <c r="J294" s="39">
        <f>IF(ISNUMBER(SEARCH("Yes",'2_all_summary'!$H293)),IF(ISNUMBER(SEARCH("Yes",'2_all_summary'!F293)),1,2),IF(ISNUMBER(SEARCH("No",'2_all_summary'!F293)),4,3))</f>
        <v>4</v>
      </c>
    </row>
    <row r="295" spans="7:10" x14ac:dyDescent="0.3">
      <c r="G295" s="39"/>
      <c r="H295" s="39" t="str">
        <f>'2_all_summary'!D294</f>
        <v>Local Peoplesâ€™ Appreciation on and Contribution to Conservation of Peatland Swamp Forests: Experience from Peninsular Malaysia</v>
      </c>
      <c r="I295" s="39" t="str">
        <f>'2_all_summary'!E294</f>
        <v>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v>
      </c>
      <c r="J295" s="39">
        <f>IF(ISNUMBER(SEARCH("Yes",'2_all_summary'!$H294)),IF(ISNUMBER(SEARCH("Yes",'2_all_summary'!F294)),1,2),IF(ISNUMBER(SEARCH("No",'2_all_summary'!F294)),4,3))</f>
        <v>4</v>
      </c>
    </row>
    <row r="296" spans="7:10" x14ac:dyDescent="0.3">
      <c r="G296" s="39"/>
      <c r="H296" s="39" t="str">
        <f>'2_all_summary'!D295</f>
        <v>Salient beliefs underlying donating to Caring for Children in Belize</v>
      </c>
      <c r="I296" s="39" t="str">
        <f>'2_all_summary'!E295</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v>
      </c>
      <c r="J296" s="39">
        <f>IF(ISNUMBER(SEARCH("Yes",'2_all_summary'!$H295)),IF(ISNUMBER(SEARCH("Yes",'2_all_summary'!F295)),1,2),IF(ISNUMBER(SEARCH("No",'2_all_summary'!F295)),4,3))</f>
        <v>4</v>
      </c>
    </row>
    <row r="297" spans="7:10" x14ac:dyDescent="0.3">
      <c r="G297" s="39"/>
      <c r="H297" s="39" t="str">
        <f>'2_all_summary'!D296</f>
        <v>Culture-Based Fisheries in Rawa lebak lebung, South Sumatera, is it Applicable?</v>
      </c>
      <c r="I297" s="39" t="str">
        <f>'2_all_summary'!E296</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v>
      </c>
      <c r="J297" s="39">
        <f>IF(ISNUMBER(SEARCH("Yes",'2_all_summary'!$H296)),IF(ISNUMBER(SEARCH("Yes",'2_all_summary'!F296)),1,2),IF(ISNUMBER(SEARCH("No",'2_all_summary'!F296)),4,3))</f>
        <v>4</v>
      </c>
    </row>
    <row r="298" spans="7:10" x14ac:dyDescent="0.3">
      <c r="G298" s="39"/>
      <c r="H298" s="39" t="str">
        <f>'2_all_summary'!D297</f>
        <v>Creating a TURF from the bottom-up: Antigua's community-based coral reef no-take reserve</v>
      </c>
      <c r="I298" s="39" t="str">
        <f>'2_all_summary'!E297</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v>
      </c>
      <c r="J298" s="39">
        <f>IF(ISNUMBER(SEARCH("Yes",'2_all_summary'!$H297)),IF(ISNUMBER(SEARCH("Yes",'2_all_summary'!F297)),1,2),IF(ISNUMBER(SEARCH("No",'2_all_summary'!F297)),4,3))</f>
        <v>4</v>
      </c>
    </row>
    <row r="299" spans="7:10" x14ac:dyDescent="0.3">
      <c r="G299" s="39"/>
      <c r="H299" s="39" t="str">
        <f>'2_all_summary'!D298</f>
        <v>Promoting women's leadership under environmental decentralization: The roles of domestic policy, foreign aid, and population change</v>
      </c>
      <c r="I299" s="39" t="str">
        <f>'2_all_summary'!E298</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v>
      </c>
      <c r="J299" s="39">
        <f>IF(ISNUMBER(SEARCH("Yes",'2_all_summary'!$H298)),IF(ISNUMBER(SEARCH("Yes",'2_all_summary'!F298)),1,2),IF(ISNUMBER(SEARCH("No",'2_all_summary'!F298)),4,3))</f>
        <v>4</v>
      </c>
    </row>
    <row r="300" spans="7:10" x14ac:dyDescent="0.3">
      <c r="G300" s="39"/>
      <c r="H300" s="39" t="str">
        <f>'2_all_summary'!D299</f>
        <v>Impact of climate change on biodiversity and food security: a global perspectiveâ€”a review article</v>
      </c>
      <c r="I300" s="39" t="str">
        <f>'2_all_summary'!E299</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v>
      </c>
      <c r="J300" s="39">
        <f>IF(ISNUMBER(SEARCH("Yes",'2_all_summary'!$H299)),IF(ISNUMBER(SEARCH("Yes",'2_all_summary'!F299)),1,2),IF(ISNUMBER(SEARCH("No",'2_all_summary'!F299)),4,3))</f>
        <v>4</v>
      </c>
    </row>
    <row r="301" spans="7:10" x14ac:dyDescent="0.3">
      <c r="G301" s="39"/>
      <c r="H301" s="39" t="str">
        <f>'2_all_summary'!D300</f>
        <v>Learning the ropes: Lessons in integrated management of coastal resources in Canada's Maritime Provinces</v>
      </c>
      <c r="I301" s="39" t="str">
        <f>'2_all_summary'!E300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v>
      </c>
      <c r="J301" s="39">
        <f>IF(ISNUMBER(SEARCH("Yes",'2_all_summary'!$H300)),IF(ISNUMBER(SEARCH("Yes",'2_all_summary'!F300)),1,2),IF(ISNUMBER(SEARCH("No",'2_all_summary'!F300)),4,3))</f>
        <v>4</v>
      </c>
    </row>
    <row r="302" spans="7:10" x14ac:dyDescent="0.3">
      <c r="G302" s="39"/>
      <c r="H302" s="39" t="str">
        <f>'2_all_summary'!D301</f>
        <v>Anthropogenic activities on mangrove areas (sÃ£o francisco river estuary, brazil northeast): A gis-based analysis of cbers and spot images to aid in local management</v>
      </c>
      <c r="I302" s="39" t="str">
        <f>'2_all_summary'!E301</f>
        <v>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v>
      </c>
      <c r="J302" s="39">
        <f>IF(ISNUMBER(SEARCH("Yes",'2_all_summary'!$H301)),IF(ISNUMBER(SEARCH("Yes",'2_all_summary'!F301)),1,2),IF(ISNUMBER(SEARCH("No",'2_all_summary'!F301)),4,3))</f>
        <v>4</v>
      </c>
    </row>
    <row r="303" spans="7:10" x14ac:dyDescent="0.3">
      <c r="G303" s="39"/>
      <c r="H303" s="39" t="str">
        <f>'2_all_summary'!D302</f>
        <v>Community Development for Bote in Chitwan National Park, Nepal: A Political Ecology of Development Logic of Erasure</v>
      </c>
      <c r="I303" s="39" t="str">
        <f>'2_all_summary'!E302</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v>
      </c>
      <c r="J303" s="39">
        <f>IF(ISNUMBER(SEARCH("Yes",'2_all_summary'!$H302)),IF(ISNUMBER(SEARCH("Yes",'2_all_summary'!F302)),1,2),IF(ISNUMBER(SEARCH("No",'2_all_summary'!F302)),4,3))</f>
        <v>4</v>
      </c>
    </row>
    <row r="304" spans="7:10" x14ac:dyDescent="0.3">
      <c r="G304" s="39"/>
      <c r="H304" s="39" t="str">
        <f>'2_all_summary'!D303</f>
        <v>Integrating comanagement and land tenure policies for the sustainable management of the Lower Amazon floodplain</v>
      </c>
      <c r="I304" s="39" t="str">
        <f>'2_all_summary'!E303</f>
        <v>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v>
      </c>
      <c r="J304" s="39">
        <f>IF(ISNUMBER(SEARCH("Yes",'2_all_summary'!$H303)),IF(ISNUMBER(SEARCH("Yes",'2_all_summary'!F303)),1,2),IF(ISNUMBER(SEARCH("No",'2_all_summary'!F303)),4,3))</f>
        <v>4</v>
      </c>
    </row>
    <row r="305" spans="7:10" x14ac:dyDescent="0.3">
      <c r="G305" s="39"/>
      <c r="H305" s="39" t="str">
        <f>'2_all_summary'!D304</f>
        <v>A multiple index integrating different levels of organization</v>
      </c>
      <c r="I305" s="39" t="str">
        <f>'2_all_summary'!E304</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v>
      </c>
      <c r="J305" s="39">
        <f>IF(ISNUMBER(SEARCH("Yes",'2_all_summary'!$H304)),IF(ISNUMBER(SEARCH("Yes",'2_all_summary'!F304)),1,2),IF(ISNUMBER(SEARCH("No",'2_all_summary'!F304)),4,3))</f>
        <v>4</v>
      </c>
    </row>
    <row r="306" spans="7:10" x14ac:dyDescent="0.3">
      <c r="G306" s="39"/>
      <c r="H306" s="39" t="str">
        <f>'2_all_summary'!D305</f>
        <v>An overview of increasing incidents of bottlenose dolphin harassment in the gulf of Mexico and possible solutions</v>
      </c>
      <c r="I306" s="39" t="str">
        <f>'2_all_summary'!E305</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v>
      </c>
      <c r="J306" s="39">
        <f>IF(ISNUMBER(SEARCH("Yes",'2_all_summary'!$H305)),IF(ISNUMBER(SEARCH("Yes",'2_all_summary'!F305)),1,2),IF(ISNUMBER(SEARCH("No",'2_all_summary'!F305)),4,3))</f>
        <v>4</v>
      </c>
    </row>
    <row r="307" spans="7:10" x14ac:dyDescent="0.3">
      <c r="G307" s="39"/>
      <c r="H307" s="39" t="str">
        <f>'2_all_summary'!D306</f>
        <v>International Symposium on Aquatic Sciences and Resources Management</v>
      </c>
      <c r="I307" s="39" t="str">
        <f>'2_all_summary'!E306</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307" s="39">
        <f>IF(ISNUMBER(SEARCH("Yes",'2_all_summary'!$H306)),IF(ISNUMBER(SEARCH("Yes",'2_all_summary'!F306)),1,2),IF(ISNUMBER(SEARCH("No",'2_all_summary'!F306)),4,3))</f>
        <v>4</v>
      </c>
    </row>
    <row r="308" spans="7:10" x14ac:dyDescent="0.3">
      <c r="G308" s="39"/>
      <c r="H308" s="39" t="str">
        <f>'2_all_summary'!D307</f>
        <v>Toward a sustainable Iceland scallop fishery in Gilbert Bay, a marine protected area in the eastern Canada coastal zone</v>
      </c>
      <c r="I308" s="39" t="str">
        <f>'2_all_summary'!E307</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v>
      </c>
      <c r="J308" s="39">
        <f>IF(ISNUMBER(SEARCH("Yes",'2_all_summary'!$H307)),IF(ISNUMBER(SEARCH("Yes",'2_all_summary'!F307)),1,2),IF(ISNUMBER(SEARCH("No",'2_all_summary'!F307)),4,3))</f>
        <v>4</v>
      </c>
    </row>
    <row r="309" spans="7:10" x14ac:dyDescent="0.3">
      <c r="G309" s="39"/>
      <c r="H309" s="39" t="str">
        <f>'2_all_summary'!D308</f>
        <v>A just transition? Navigating the process of policy implementation in small-scale fisheries in South Africa</v>
      </c>
      <c r="I309" s="39" t="str">
        <f>'2_all_summary'!E308</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v>
      </c>
      <c r="J309" s="39">
        <f>IF(ISNUMBER(SEARCH("Yes",'2_all_summary'!$H308)),IF(ISNUMBER(SEARCH("Yes",'2_all_summary'!F308)),1,2),IF(ISNUMBER(SEARCH("No",'2_all_summary'!F308)),4,3))</f>
        <v>4</v>
      </c>
    </row>
    <row r="310" spans="7:10" x14ac:dyDescent="0.3">
      <c r="G310" s="39"/>
      <c r="H310" s="39" t="str">
        <f>'2_all_summary'!D309</f>
        <v>Coral reefs of the ASEAN Region: status and management</v>
      </c>
      <c r="I310" s="39" t="str">
        <f>'2_all_summary'!E309</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310" s="39">
        <f>IF(ISNUMBER(SEARCH("Yes",'2_all_summary'!$H309)),IF(ISNUMBER(SEARCH("Yes",'2_all_summary'!F309)),1,2),IF(ISNUMBER(SEARCH("No",'2_all_summary'!F309)),4,3))</f>
        <v>4</v>
      </c>
    </row>
    <row r="311" spans="7:10" x14ac:dyDescent="0.3">
      <c r="G311" s="39"/>
      <c r="H311" s="39" t="str">
        <f>'2_all_summary'!D310</f>
        <v>The codevelopment of coastal fisheries monitoring methods to support local management</v>
      </c>
      <c r="I311" s="39" t="str">
        <f>'2_all_summary'!E310</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311" s="39">
        <f>IF(ISNUMBER(SEARCH("Yes",'2_all_summary'!$H310)),IF(ISNUMBER(SEARCH("Yes",'2_all_summary'!F310)),1,2),IF(ISNUMBER(SEARCH("No",'2_all_summary'!F310)),4,3))</f>
        <v>4</v>
      </c>
    </row>
    <row r="312" spans="7:10" x14ac:dyDescent="0.3">
      <c r="G312" s="39"/>
      <c r="H312" s="39" t="str">
        <f>'2_all_summary'!D311</f>
        <v>Community-Based Tourism and Political Communitarianism in Prainha do Canto Verde, Brazil</v>
      </c>
      <c r="I312" s="39" t="str">
        <f>'2_all_summary'!E311</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v>
      </c>
      <c r="J312" s="39">
        <f>IF(ISNUMBER(SEARCH("Yes",'2_all_summary'!$H311)),IF(ISNUMBER(SEARCH("Yes",'2_all_summary'!F311)),1,2),IF(ISNUMBER(SEARCH("No",'2_all_summary'!F311)),4,3))</f>
        <v>4</v>
      </c>
    </row>
    <row r="313" spans="7:10" x14ac:dyDescent="0.3">
      <c r="G313" s="39"/>
      <c r="H313" s="39" t="str">
        <f>'2_all_summary'!D312</f>
        <v>Factors in overcoming barriers to implementing co-management in British Columbia salmon fisheries</v>
      </c>
      <c r="I313" s="39" t="str">
        <f>'2_all_summary'!E312</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v>
      </c>
      <c r="J313" s="39">
        <f>IF(ISNUMBER(SEARCH("Yes",'2_all_summary'!$H312)),IF(ISNUMBER(SEARCH("Yes",'2_all_summary'!F312)),1,2),IF(ISNUMBER(SEARCH("No",'2_all_summary'!F312)),4,3))</f>
        <v>4</v>
      </c>
    </row>
    <row r="314" spans="7:10" x14ac:dyDescent="0.3">
      <c r="G314" s="39"/>
      <c r="H314" s="39" t="str">
        <f>'2_all_summary'!D313</f>
        <v>Indicators of the ecological impact of bottom-trawl disturbance on seabed communities</v>
      </c>
      <c r="I314" s="39" t="str">
        <f>'2_all_summary'!E313</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v>
      </c>
      <c r="J314" s="39">
        <f>IF(ISNUMBER(SEARCH("Yes",'2_all_summary'!$H313)),IF(ISNUMBER(SEARCH("Yes",'2_all_summary'!F313)),1,2),IF(ISNUMBER(SEARCH("No",'2_all_summary'!F313)),4,3))</f>
        <v>4</v>
      </c>
    </row>
    <row r="315" spans="7:10" x14ac:dyDescent="0.3">
      <c r="G315" s="39"/>
      <c r="H315" s="39" t="str">
        <f>'2_all_summary'!D314</f>
        <v>Community-based management fails to halt declines of bumphead parrotfish and humphead wrasse in Roviana Lagoon, Solomon Islands</v>
      </c>
      <c r="I315" s="39" t="str">
        <f>'2_all_summary'!E314</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v>
      </c>
      <c r="J315" s="39">
        <f>IF(ISNUMBER(SEARCH("Yes",'2_all_summary'!$H314)),IF(ISNUMBER(SEARCH("Yes",'2_all_summary'!F314)),1,2),IF(ISNUMBER(SEARCH("No",'2_all_summary'!F314)),4,3))</f>
        <v>1</v>
      </c>
    </row>
    <row r="316" spans="7:10" x14ac:dyDescent="0.3">
      <c r="G316" s="39"/>
      <c r="H316" s="39" t="str">
        <f>'2_all_summary'!D315</f>
        <v>Creating multi-functional landscapes: Using exclusion fences to frame feral ungulate management preferences in remote Aboriginal-owned northern Australia</v>
      </c>
      <c r="I316" s="39" t="str">
        <f>'2_all_summary'!E315</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v>
      </c>
      <c r="J316" s="39">
        <f>IF(ISNUMBER(SEARCH("Yes",'2_all_summary'!$H315)),IF(ISNUMBER(SEARCH("Yes",'2_all_summary'!F315)),1,2),IF(ISNUMBER(SEARCH("No",'2_all_summary'!F315)),4,3))</f>
        <v>4</v>
      </c>
    </row>
    <row r="317" spans="7:10" x14ac:dyDescent="0.3">
      <c r="G317" s="39"/>
      <c r="H317" s="39" t="str">
        <f>'2_all_summary'!D316</f>
        <v>The micro-politics of small-scale fisheries governance in South Africa: a case study of community-based political representation as a form of brokerage</v>
      </c>
      <c r="I317" s="39" t="str">
        <f>'2_all_summary'!E316</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v>
      </c>
      <c r="J317" s="39">
        <f>IF(ISNUMBER(SEARCH("Yes",'2_all_summary'!$H316)),IF(ISNUMBER(SEARCH("Yes",'2_all_summary'!F316)),1,2),IF(ISNUMBER(SEARCH("No",'2_all_summary'!F316)),4,3))</f>
        <v>4</v>
      </c>
    </row>
    <row r="318" spans="7:10" x14ac:dyDescent="0.3">
      <c r="G318" s="39"/>
      <c r="H318" s="39" t="str">
        <f>'2_all_summary'!D317</f>
        <v>Social capital, community-based governance and resilience in an African artisanal river fishery</v>
      </c>
      <c r="I318" s="39" t="str">
        <f>'2_all_summary'!E317</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318" s="39">
        <f>IF(ISNUMBER(SEARCH("Yes",'2_all_summary'!$H317)),IF(ISNUMBER(SEARCH("Yes",'2_all_summary'!F317)),1,2),IF(ISNUMBER(SEARCH("No",'2_all_summary'!F317)),4,3))</f>
        <v>4</v>
      </c>
    </row>
    <row r="319" spans="7:10" x14ac:dyDescent="0.3">
      <c r="G319" s="39"/>
      <c r="H319" s="39" t="str">
        <f>'2_all_summary'!D318</f>
        <v>Counting what counts: using local knowledge to improve Arctic resource management</v>
      </c>
      <c r="I319" s="39" t="str">
        <f>'2_all_summary'!E318</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v>
      </c>
      <c r="J319" s="39">
        <f>IF(ISNUMBER(SEARCH("Yes",'2_all_summary'!$H318)),IF(ISNUMBER(SEARCH("Yes",'2_all_summary'!F318)),1,2),IF(ISNUMBER(SEARCH("No",'2_all_summary'!F318)),4,3))</f>
        <v>4</v>
      </c>
    </row>
    <row r="320" spans="7:10" x14ac:dyDescent="0.3">
      <c r="G320" s="39"/>
      <c r="H320" s="39" t="str">
        <f>'2_all_summary'!D319</f>
        <v>Local awareness and perceptions: Consequences for conservation of marsh habitat at Lake Alaotra for one of the world's rarest lemurs</v>
      </c>
      <c r="I320" s="39" t="str">
        <f>'2_all_summary'!E319</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v>
      </c>
      <c r="J320" s="39">
        <f>IF(ISNUMBER(SEARCH("Yes",'2_all_summary'!$H319)),IF(ISNUMBER(SEARCH("Yes",'2_all_summary'!F319)),1,2),IF(ISNUMBER(SEARCH("No",'2_all_summary'!F319)),4,3))</f>
        <v>4</v>
      </c>
    </row>
    <row r="321" spans="7:10" x14ac:dyDescent="0.3">
      <c r="G321" s="39"/>
      <c r="H321" s="39" t="str">
        <f>'2_all_summary'!D320</f>
        <v>Participatory modeling and community dialog about vulnerability of lobster fishing to climate change</v>
      </c>
      <c r="I321" s="39" t="str">
        <f>'2_all_summary'!E320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v>
      </c>
      <c r="J321" s="39">
        <f>IF(ISNUMBER(SEARCH("Yes",'2_all_summary'!$H320)),IF(ISNUMBER(SEARCH("Yes",'2_all_summary'!F320)),1,2),IF(ISNUMBER(SEARCH("No",'2_all_summary'!F320)),4,3))</f>
        <v>4</v>
      </c>
    </row>
    <row r="322" spans="7:10" x14ac:dyDescent="0.3">
      <c r="G322" s="39"/>
      <c r="H322" s="39" t="str">
        <f>'2_all_summary'!D321</f>
        <v>Movement and mortality of invasive suckermouth armored catfish during a spearfishing control experiment</v>
      </c>
      <c r="I322" s="39" t="str">
        <f>'2_all_summary'!E321</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v>
      </c>
      <c r="J322" s="39">
        <f>IF(ISNUMBER(SEARCH("Yes",'2_all_summary'!$H321)),IF(ISNUMBER(SEARCH("Yes",'2_all_summary'!F321)),1,2),IF(ISNUMBER(SEARCH("No",'2_all_summary'!F321)),4,3))</f>
        <v>4</v>
      </c>
    </row>
    <row r="323" spans="7:10" x14ac:dyDescent="0.3">
      <c r="G323" s="39"/>
      <c r="H323" s="39" t="str">
        <f>'2_all_summary'!D322</f>
        <v>Saugeen Ojibway Nation community input and action: Initiating a two-eyed seeing approach for dikameg (Coregonus clupeaformis) in Lake Huron</v>
      </c>
      <c r="I323" s="39" t="str">
        <f>'2_all_summary'!E322</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v>
      </c>
      <c r="J323" s="39">
        <f>IF(ISNUMBER(SEARCH("Yes",'2_all_summary'!$H322)),IF(ISNUMBER(SEARCH("Yes",'2_all_summary'!F322)),1,2),IF(ISNUMBER(SEARCH("No",'2_all_summary'!F322)),4,3))</f>
        <v>4</v>
      </c>
    </row>
    <row r="324" spans="7:10" x14ac:dyDescent="0.3">
      <c r="G324" s="39"/>
      <c r="H324" s="39" t="str">
        <f>'2_all_summary'!D323</f>
        <v>Threat Perception of Stakeholders: Case study of Loktak Lake, a Ramsar Site under Montreux Record in North East India</v>
      </c>
      <c r="I324" s="39" t="str">
        <f>'2_all_summary'!E323</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v>
      </c>
      <c r="J324" s="39">
        <f>IF(ISNUMBER(SEARCH("Yes",'2_all_summary'!$H323)),IF(ISNUMBER(SEARCH("Yes",'2_all_summary'!F323)),1,2),IF(ISNUMBER(SEARCH("No",'2_all_summary'!F323)),4,3))</f>
        <v>4</v>
      </c>
    </row>
    <row r="325" spans="7:10" x14ac:dyDescent="0.3">
      <c r="G325" s="39"/>
      <c r="H325" s="39" t="str">
        <f>'2_all_summary'!D324</f>
        <v>The nunavut wildlife management boardâ€™s community-based monitoring network: Documenting inuit harvesting experience using modern technology</v>
      </c>
      <c r="I325" s="39" t="str">
        <f>'2_all_summary'!E324</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v>
      </c>
      <c r="J325" s="39">
        <f>IF(ISNUMBER(SEARCH("Yes",'2_all_summary'!$H324)),IF(ISNUMBER(SEARCH("Yes",'2_all_summary'!F324)),1,2),IF(ISNUMBER(SEARCH("No",'2_all_summary'!F324)),4,3))</f>
        <v>4</v>
      </c>
    </row>
    <row r="326" spans="7:10" x14ac:dyDescent="0.3">
      <c r="G326" s="39"/>
      <c r="H326" s="39" t="str">
        <f>'2_all_summary'!D325</f>
        <v>Trindade and the Struggle for its Territory: A Trajectory of Community Empowerment and Self-Governance in Southeastern Coast of Brazil</v>
      </c>
      <c r="I326" s="39" t="str">
        <f>'2_all_summary'!E325</f>
        <v>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v>
      </c>
      <c r="J326" s="39">
        <f>IF(ISNUMBER(SEARCH("Yes",'2_all_summary'!$H325)),IF(ISNUMBER(SEARCH("Yes",'2_all_summary'!F325)),1,2),IF(ISNUMBER(SEARCH("No",'2_all_summary'!F325)),4,3))</f>
        <v>4</v>
      </c>
    </row>
    <row r="327" spans="7:10" x14ac:dyDescent="0.3">
      <c r="G327" s="39"/>
      <c r="H327" s="39" t="str">
        <f>'2_all_summary'!D326</f>
        <v>Enhancing rural farmer income through fish production: Secondary use of water resources in Sri Lanka and elsewhere</v>
      </c>
      <c r="I327" s="39" t="str">
        <f>'2_all_summary'!E326</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v>
      </c>
      <c r="J327" s="39">
        <f>IF(ISNUMBER(SEARCH("Yes",'2_all_summary'!$H326)),IF(ISNUMBER(SEARCH("Yes",'2_all_summary'!F326)),1,2),IF(ISNUMBER(SEARCH("No",'2_all_summary'!F326)),4,3))</f>
        <v>4</v>
      </c>
    </row>
    <row r="328" spans="7:10" x14ac:dyDescent="0.3">
      <c r="G328" s="39"/>
      <c r="H328" s="39" t="str">
        <f>'2_all_summary'!D327</f>
        <v>The realities of community based natural resource management and biodiversity conservation in Sub-Saharan Africa</v>
      </c>
      <c r="I328" s="39" t="str">
        <f>'2_all_summary'!E327</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v>
      </c>
      <c r="J328" s="39">
        <f>IF(ISNUMBER(SEARCH("Yes",'2_all_summary'!$H327)),IF(ISNUMBER(SEARCH("Yes",'2_all_summary'!F327)),1,2),IF(ISNUMBER(SEARCH("No",'2_all_summary'!F327)),4,3))</f>
        <v>4</v>
      </c>
    </row>
    <row r="329" spans="7:10" x14ac:dyDescent="0.3">
      <c r="G329" s="39"/>
      <c r="H329" s="39" t="str">
        <f>'2_all_summary'!D328</f>
        <v>Critical analysis of the governance of the Sainte Luce Locally Managed Marine Area (LMMA), southeast Madagascar</v>
      </c>
      <c r="I329" s="39" t="str">
        <f>'2_all_summary'!E328</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v>
      </c>
      <c r="J329" s="39">
        <f>IF(ISNUMBER(SEARCH("Yes",'2_all_summary'!$H328)),IF(ISNUMBER(SEARCH("Yes",'2_all_summary'!F328)),1,2),IF(ISNUMBER(SEARCH("No",'2_all_summary'!F328)),4,3))</f>
        <v>4</v>
      </c>
    </row>
    <row r="330" spans="7:10" x14ac:dyDescent="0.3">
      <c r="G330" s="39"/>
      <c r="H330" s="39" t="str">
        <f>'2_all_summary'!D329</f>
        <v>Interactions between finfish aquaculture and American lobster in Atlantic Canada</v>
      </c>
      <c r="I330" s="39" t="str">
        <f>'2_all_summary'!E329</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v>
      </c>
      <c r="J330" s="39">
        <f>IF(ISNUMBER(SEARCH("Yes",'2_all_summary'!$H329)),IF(ISNUMBER(SEARCH("Yes",'2_all_summary'!F329)),1,2),IF(ISNUMBER(SEARCH("No",'2_all_summary'!F329)),4,3))</f>
        <v>4</v>
      </c>
    </row>
    <row r="331" spans="7:10" x14ac:dyDescent="0.3">
      <c r="G331" s="39"/>
      <c r="H331" s="39" t="str">
        <f>'2_all_summary'!D330</f>
        <v>Fisheries science and marine education catalyze the renaissance of traditional management (rahui) to improve an artisanal fishery in French Polynesia</v>
      </c>
      <c r="I331" s="39" t="str">
        <f>'2_all_summary'!E330</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331" s="39">
        <f>IF(ISNUMBER(SEARCH("Yes",'2_all_summary'!$H330)),IF(ISNUMBER(SEARCH("Yes",'2_all_summary'!F330)),1,2),IF(ISNUMBER(SEARCH("No",'2_all_summary'!F330)),4,3))</f>
        <v>4</v>
      </c>
    </row>
    <row r="332" spans="7:10" x14ac:dyDescent="0.3">
      <c r="G332" s="39"/>
      <c r="H332" s="39" t="str">
        <f>'2_all_summary'!D331</f>
        <v>Managing inequality: The political ecology of a small-scale fishery, Mweru-Luapula, Zambia</v>
      </c>
      <c r="I332" s="39" t="str">
        <f>'2_all_summary'!E331</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332" s="39">
        <f>IF(ISNUMBER(SEARCH("Yes",'2_all_summary'!$H331)),IF(ISNUMBER(SEARCH("Yes",'2_all_summary'!F331)),1,2),IF(ISNUMBER(SEARCH("No",'2_all_summary'!F331)),4,3))</f>
        <v>4</v>
      </c>
    </row>
    <row r="333" spans="7:10" x14ac:dyDescent="0.3">
      <c r="G333" s="39"/>
      <c r="H333" s="39" t="str">
        <f>'2_all_summary'!D332</f>
        <v>Community based aquaculture in the western indian ocean: Challenges and opportunities for developing sustainable coastal livelihoods</v>
      </c>
      <c r="I333" s="39" t="str">
        <f>'2_all_summary'!E332</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333" s="39">
        <f>IF(ISNUMBER(SEARCH("Yes",'2_all_summary'!$H332)),IF(ISNUMBER(SEARCH("Yes",'2_all_summary'!F332)),1,2),IF(ISNUMBER(SEARCH("No",'2_all_summary'!F332)),4,3))</f>
        <v>4</v>
      </c>
    </row>
    <row r="334" spans="7:10" x14ac:dyDescent="0.3">
      <c r="G334" s="39"/>
      <c r="H334" s="39" t="str">
        <f>'2_all_summary'!D333</f>
        <v>Exploitation of the window-pane shell Placuna placenta in the Philippines</v>
      </c>
      <c r="I334" s="39" t="str">
        <f>'2_all_summary'!E333</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v>
      </c>
      <c r="J334" s="39">
        <f>IF(ISNUMBER(SEARCH("Yes",'2_all_summary'!$H333)),IF(ISNUMBER(SEARCH("Yes",'2_all_summary'!F333)),1,2),IF(ISNUMBER(SEARCH("No",'2_all_summary'!F333)),4,3))</f>
        <v>4</v>
      </c>
    </row>
    <row r="335" spans="7:10" x14ac:dyDescent="0.3">
      <c r="G335" s="39"/>
      <c r="H335" s="39" t="str">
        <f>'2_all_summary'!D334</f>
        <v>Flow of Economic Benefits From Coral Reefs in a Multi-Use Caribbean Marine Protected Area Using Network Theory</v>
      </c>
      <c r="I335" s="39" t="str">
        <f>'2_all_summary'!E334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v>
      </c>
      <c r="J335" s="39">
        <f>IF(ISNUMBER(SEARCH("Yes",'2_all_summary'!$H334)),IF(ISNUMBER(SEARCH("Yes",'2_all_summary'!F334)),1,2),IF(ISNUMBER(SEARCH("No",'2_all_summary'!F334)),4,3))</f>
        <v>4</v>
      </c>
    </row>
    <row r="336" spans="7:10" x14ac:dyDescent="0.3">
      <c r="G336" s="39"/>
      <c r="H336" s="39" t="str">
        <f>'2_all_summary'!D335</f>
        <v>Livelihood strategy approach to community-based planning andassessment: A case study of Molas, Indonesia</v>
      </c>
      <c r="I336" s="39" t="str">
        <f>'2_all_summary'!E335</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336" s="39">
        <f>IF(ISNUMBER(SEARCH("Yes",'2_all_summary'!$H335)),IF(ISNUMBER(SEARCH("Yes",'2_all_summary'!F335)),1,2),IF(ISNUMBER(SEARCH("No",'2_all_summary'!F335)),4,3))</f>
        <v>4</v>
      </c>
    </row>
    <row r="337" spans="7:10" x14ac:dyDescent="0.3">
      <c r="G337" s="39"/>
      <c r="H337" s="39" t="str">
        <f>'2_all_summary'!D336</f>
        <v>Carotid intima media thickness and low high-density lipoprotein (HDL) in South Asian immigrants: Could dysfunctional HDL be the missing link?</v>
      </c>
      <c r="I337" s="39" t="str">
        <f>'2_all_summary'!E336</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v>
      </c>
      <c r="J337" s="39">
        <f>IF(ISNUMBER(SEARCH("Yes",'2_all_summary'!$H336)),IF(ISNUMBER(SEARCH("Yes",'2_all_summary'!F336)),1,2),IF(ISNUMBER(SEARCH("No",'2_all_summary'!F336)),4,3))</f>
        <v>4</v>
      </c>
    </row>
    <row r="338" spans="7:10" x14ac:dyDescent="0.3">
      <c r="G338" s="39"/>
      <c r="H338" s="39" t="str">
        <f>'2_all_summary'!D337</f>
        <v>Legal and institutional framework for integrated governance in a Biosphere reserve</v>
      </c>
      <c r="I338" s="39" t="str">
        <f>'2_all_summary'!E337</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338" s="39">
        <f>IF(ISNUMBER(SEARCH("Yes",'2_all_summary'!$H337)),IF(ISNUMBER(SEARCH("Yes",'2_all_summary'!F337)),1,2),IF(ISNUMBER(SEARCH("No",'2_all_summary'!F337)),4,3))</f>
        <v>4</v>
      </c>
    </row>
    <row r="339" spans="7:10" x14ac:dyDescent="0.3">
      <c r="G339" s="39"/>
      <c r="H339" s="39" t="str">
        <f>'2_all_summary'!D338</f>
        <v>Challenges to the elite exclusion-inclusion dichotomy - reconsidering elite capture in community-based natural resource management</v>
      </c>
      <c r="I339" s="39" t="str">
        <f>'2_all_summary'!E338</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v>
      </c>
      <c r="J339" s="39">
        <f>IF(ISNUMBER(SEARCH("Yes",'2_all_summary'!$H338)),IF(ISNUMBER(SEARCH("Yes",'2_all_summary'!F338)),1,2),IF(ISNUMBER(SEARCH("No",'2_all_summary'!F338)),4,3))</f>
        <v>4</v>
      </c>
    </row>
    <row r="340" spans="7:10" x14ac:dyDescent="0.3">
      <c r="G340" s="39"/>
      <c r="H340" s="39" t="str">
        <f>'2_all_summary'!D339</f>
        <v>Life-history characteristics of an exploited bonefish Albula glossodonta population in a remote South Pacific atoll</v>
      </c>
      <c r="I340" s="39" t="str">
        <f>'2_all_summary'!E339</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340" s="39">
        <f>IF(ISNUMBER(SEARCH("Yes",'2_all_summary'!$H339)),IF(ISNUMBER(SEARCH("Yes",'2_all_summary'!F339)),1,2),IF(ISNUMBER(SEARCH("No",'2_all_summary'!F339)),4,3))</f>
        <v>4</v>
      </c>
    </row>
    <row r="341" spans="7:10" x14ac:dyDescent="0.3">
      <c r="G341" s="39"/>
      <c r="H341" s="39" t="str">
        <f>'2_all_summary'!D340</f>
        <v>Community-based management of near-shore fisheries in vanuatu: What works?</v>
      </c>
      <c r="I341" s="39" t="str">
        <f>'2_all_summary'!E340</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v>
      </c>
      <c r="J341" s="39">
        <f>IF(ISNUMBER(SEARCH("Yes",'2_all_summary'!$H340)),IF(ISNUMBER(SEARCH("Yes",'2_all_summary'!F340)),1,2),IF(ISNUMBER(SEARCH("No",'2_all_summary'!F340)),4,3))</f>
        <v>1</v>
      </c>
    </row>
    <row r="342" spans="7:10" x14ac:dyDescent="0.3">
      <c r="G342" s="39"/>
      <c r="H342" s="39" t="str">
        <f>'2_all_summary'!D341</f>
        <v>Patterns in artisanal coral reef fisheries revealed through local monitoring efforts</v>
      </c>
      <c r="I342" s="39" t="str">
        <f>'2_all_summary'!E341</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v>
      </c>
      <c r="J342" s="39">
        <f>IF(ISNUMBER(SEARCH("Yes",'2_all_summary'!$H341)),IF(ISNUMBER(SEARCH("Yes",'2_all_summary'!F341)),1,2),IF(ISNUMBER(SEARCH("No",'2_all_summary'!F341)),4,3))</f>
        <v>4</v>
      </c>
    </row>
    <row r="343" spans="7:10" x14ac:dyDescent="0.3">
      <c r="G343" s="39"/>
      <c r="H343" s="39" t="str">
        <f>'2_all_summary'!D342</f>
        <v>Nitrogen removal from wastewater by coupling anammox and methane-dependent denitrification in a membrane biofilm reactor</v>
      </c>
      <c r="I343" s="39" t="str">
        <f>'2_all_summary'!E342</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v>
      </c>
      <c r="J343" s="39">
        <f>IF(ISNUMBER(SEARCH("Yes",'2_all_summary'!$H342)),IF(ISNUMBER(SEARCH("Yes",'2_all_summary'!F342)),1,2),IF(ISNUMBER(SEARCH("No",'2_all_summary'!F342)),4,3))</f>
        <v>4</v>
      </c>
    </row>
    <row r="344" spans="7:10" x14ac:dyDescent="0.3">
      <c r="G344" s="39"/>
      <c r="H344" s="39" t="str">
        <f>'2_all_summary'!D343</f>
        <v>Primary Care Intervention to Prevent and Control Cholangiocarcinoma: Lesson from Nakhon Ratchasima, Thailand</v>
      </c>
      <c r="I344" s="39" t="str">
        <f>'2_all_summary'!E343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344" s="39">
        <f>IF(ISNUMBER(SEARCH("Yes",'2_all_summary'!$H343)),IF(ISNUMBER(SEARCH("Yes",'2_all_summary'!F343)),1,2),IF(ISNUMBER(SEARCH("No",'2_all_summary'!F343)),4,3))</f>
        <v>4</v>
      </c>
    </row>
    <row r="345" spans="7:10" x14ac:dyDescent="0.3">
      <c r="G345" s="39"/>
      <c r="H345" s="39" t="str">
        <f>'2_all_summary'!D344</f>
        <v>Risk Factors of Stunting and Wasting among Children Aged 6-59 Months in Household Food Insecurity of Jima Geneti District, Western Oromia, Ethiopia: An Observational Study</v>
      </c>
      <c r="I345" s="39" t="str">
        <f>'2_all_summary'!E344</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v>
      </c>
      <c r="J345" s="39">
        <f>IF(ISNUMBER(SEARCH("Yes",'2_all_summary'!$H344)),IF(ISNUMBER(SEARCH("Yes",'2_all_summary'!F344)),1,2),IF(ISNUMBER(SEARCH("No",'2_all_summary'!F344)),4,3))</f>
        <v>4</v>
      </c>
    </row>
    <row r="346" spans="7:10" x14ac:dyDescent="0.3">
      <c r="G346" s="39"/>
      <c r="H346" s="39" t="str">
        <f>'2_all_summary'!D345</f>
        <v>Community-based conflict resolution strategies for sustainable management of the tsitsikamma national park, South Africa</v>
      </c>
      <c r="I346" s="39" t="str">
        <f>'2_all_summary'!E345</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v>
      </c>
      <c r="J346" s="39">
        <f>IF(ISNUMBER(SEARCH("Yes",'2_all_summary'!$H345)),IF(ISNUMBER(SEARCH("Yes",'2_all_summary'!F345)),1,2),IF(ISNUMBER(SEARCH("No",'2_all_summary'!F345)),4,3))</f>
        <v>4</v>
      </c>
    </row>
    <row r="347" spans="7:10" x14ac:dyDescent="0.3">
      <c r="G347" s="39"/>
      <c r="H347" s="39" t="str">
        <f>'2_all_summary'!D346</f>
        <v>Wetland resource management in bangladesh: Implications for marginalization and vulnerability of local harvesters</v>
      </c>
      <c r="I347" s="39" t="str">
        <f>'2_all_summary'!E346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v>
      </c>
      <c r="J347" s="39">
        <f>IF(ISNUMBER(SEARCH("Yes",'2_all_summary'!$H346)),IF(ISNUMBER(SEARCH("Yes",'2_all_summary'!F346)),1,2),IF(ISNUMBER(SEARCH("No",'2_all_summary'!F346)),4,3))</f>
        <v>4</v>
      </c>
    </row>
    <row r="348" spans="7:10" x14ac:dyDescent="0.3">
      <c r="G348" s="39"/>
      <c r="H348" s="39" t="str">
        <f>'2_all_summary'!D347</f>
        <v>Classed conservation: Socio-economic drivers of participation in marine resource management</v>
      </c>
      <c r="I348" s="39" t="str">
        <f>'2_all_summary'!E347</f>
        <v>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v>
      </c>
      <c r="J348" s="39">
        <f>IF(ISNUMBER(SEARCH("Yes",'2_all_summary'!$H347)),IF(ISNUMBER(SEARCH("Yes",'2_all_summary'!F347)),1,2),IF(ISNUMBER(SEARCH("No",'2_all_summary'!F347)),4,3))</f>
        <v>4</v>
      </c>
    </row>
    <row r="349" spans="7:10" x14ac:dyDescent="0.3">
      <c r="G349" s="39"/>
      <c r="H349" s="39" t="str">
        <f>'2_all_summary'!D348</f>
        <v>Dietary exposure to persistent organic pollutants and metals among Inuit and Chukchi in Russian arctic Chukotka</v>
      </c>
      <c r="I349" s="39" t="str">
        <f>'2_all_summary'!E348</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v>
      </c>
      <c r="J349" s="39">
        <f>IF(ISNUMBER(SEARCH("Yes",'2_all_summary'!$H348)),IF(ISNUMBER(SEARCH("Yes",'2_all_summary'!F348)),1,2),IF(ISNUMBER(SEARCH("No",'2_all_summary'!F348)),4,3))</f>
        <v>4</v>
      </c>
    </row>
    <row r="350" spans="7:10" x14ac:dyDescent="0.3">
      <c r="G350" s="39"/>
      <c r="H350" s="39" t="str">
        <f>'2_all_summary'!D349</f>
        <v>Non-management of natural resources: The case of Inland Fisheries in the Mayan Zone, Quintana Roo, MÃ©xico</v>
      </c>
      <c r="I350" s="39" t="str">
        <f>'2_all_summary'!E349</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v>
      </c>
      <c r="J350" s="39">
        <f>IF(ISNUMBER(SEARCH("Yes",'2_all_summary'!$H349)),IF(ISNUMBER(SEARCH("Yes",'2_all_summary'!F349)),1,2),IF(ISNUMBER(SEARCH("No",'2_all_summary'!F349)),4,3))</f>
        <v>4</v>
      </c>
    </row>
    <row r="351" spans="7:10" x14ac:dyDescent="0.3">
      <c r="G351" s="39"/>
      <c r="H351" s="39" t="str">
        <f>'2_all_summary'!D350</f>
        <v>Smart Kampung: Characterisation of Surabaya Urban Coastal Settlements through Smart City Measurement</v>
      </c>
      <c r="I351" s="39" t="str">
        <f>'2_all_summary'!E350</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v>
      </c>
      <c r="J351" s="39">
        <f>IF(ISNUMBER(SEARCH("Yes",'2_all_summary'!$H350)),IF(ISNUMBER(SEARCH("Yes",'2_all_summary'!F350)),1,2),IF(ISNUMBER(SEARCH("No",'2_all_summary'!F350)),4,3))</f>
        <v>4</v>
      </c>
    </row>
    <row r="352" spans="7:10" x14ac:dyDescent="0.3">
      <c r="G352" s="39"/>
      <c r="H352" s="39" t="str">
        <f>'2_all_summary'!D351</f>
        <v>Short-term impacts and value of a periodic no take zone (NTZ) in a community-managed small-scale lobster fishery, Madagascar</v>
      </c>
      <c r="I352" s="39" t="str">
        <f>'2_all_summary'!E351</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v>
      </c>
      <c r="J352" s="39">
        <f>IF(ISNUMBER(SEARCH("Yes",'2_all_summary'!$H351)),IF(ISNUMBER(SEARCH("Yes",'2_all_summary'!F351)),1,2),IF(ISNUMBER(SEARCH("No",'2_all_summary'!F351)),4,3))</f>
        <v>4</v>
      </c>
    </row>
    <row r="353" spans="7:10" x14ac:dyDescent="0.3">
      <c r="G353" s="39"/>
      <c r="H353" s="39" t="str">
        <f>'2_all_summary'!D352</f>
        <v>In search of appropriate approaches to coastal zone management in Indonesia</v>
      </c>
      <c r="I353" s="39" t="str">
        <f>'2_all_summary'!E352</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v>
      </c>
      <c r="J353" s="39">
        <f>IF(ISNUMBER(SEARCH("Yes",'2_all_summary'!$H352)),IF(ISNUMBER(SEARCH("Yes",'2_all_summary'!F352)),1,2),IF(ISNUMBER(SEARCH("No",'2_all_summary'!F352)),4,3))</f>
        <v>4</v>
      </c>
    </row>
    <row r="354" spans="7:10" x14ac:dyDescent="0.3">
      <c r="G354" s="39"/>
      <c r="H354" s="39" t="str">
        <f>'2_all_summary'!D353</f>
        <v>Integrated reservoir eutrophication remediation plan: Hartbeespoort dam</v>
      </c>
      <c r="I354" s="39" t="str">
        <f>'2_all_summary'!E353</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354" s="39">
        <f>IF(ISNUMBER(SEARCH("Yes",'2_all_summary'!$H353)),IF(ISNUMBER(SEARCH("Yes",'2_all_summary'!F353)),1,2),IF(ISNUMBER(SEARCH("No",'2_all_summary'!F353)),4,3))</f>
        <v>4</v>
      </c>
    </row>
    <row r="355" spans="7:10" x14ac:dyDescent="0.3">
      <c r="G355" s="39"/>
      <c r="H355" s="39" t="str">
        <f>'2_all_summary'!D354</f>
        <v>Coastal-marine extractive reserves: Reflections on the pre-implementation stage</v>
      </c>
      <c r="I355" s="39" t="str">
        <f>'2_all_summary'!E354</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v>
      </c>
      <c r="J355" s="39">
        <f>IF(ISNUMBER(SEARCH("Yes",'2_all_summary'!$H354)),IF(ISNUMBER(SEARCH("Yes",'2_all_summary'!F354)),1,2),IF(ISNUMBER(SEARCH("No",'2_all_summary'!F354)),4,3))</f>
        <v>4</v>
      </c>
    </row>
    <row r="356" spans="7:10" x14ac:dyDescent="0.3">
      <c r="G356" s="39"/>
      <c r="H356" s="39" t="str">
        <f>'2_all_summary'!D355</f>
        <v>A legal pluralism perspective on coastal fisheries governance in two Pacific Island countries</v>
      </c>
      <c r="I356" s="39" t="str">
        <f>'2_all_summary'!E355</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v>
      </c>
      <c r="J356" s="39">
        <f>IF(ISNUMBER(SEARCH("Yes",'2_all_summary'!$H355)),IF(ISNUMBER(SEARCH("Yes",'2_all_summary'!F355)),1,2),IF(ISNUMBER(SEARCH("No",'2_all_summary'!F355)),4,3))</f>
        <v>1</v>
      </c>
    </row>
    <row r="357" spans="7:10" x14ac:dyDescent="0.3">
      <c r="G357" s="39"/>
      <c r="H357" s="39" t="str">
        <f>'2_all_summary'!D356</f>
        <v>Territorial use rights in fisheries to manage areas for farming coral reef fish and invertebrates for the aquarium trade</v>
      </c>
      <c r="I357" s="39" t="str">
        <f>'2_all_summary'!E356</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357" s="39">
        <f>IF(ISNUMBER(SEARCH("Yes",'2_all_summary'!$H356)),IF(ISNUMBER(SEARCH("Yes",'2_all_summary'!F356)),1,2),IF(ISNUMBER(SEARCH("No",'2_all_summary'!F356)),4,3))</f>
        <v>4</v>
      </c>
    </row>
    <row r="358" spans="7:10" x14ac:dyDescent="0.3">
      <c r="G358" s="39"/>
      <c r="H358" s="39" t="str">
        <f>'2_all_summary'!D357</f>
        <v>The Finnmark Intervention Study: Better health for the fishery population in an Arctic village in North Norway</v>
      </c>
      <c r="I358" s="39" t="str">
        <f>'2_all_summary'!E357</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358" s="39">
        <f>IF(ISNUMBER(SEARCH("Yes",'2_all_summary'!$H357)),IF(ISNUMBER(SEARCH("Yes",'2_all_summary'!F357)),1,2),IF(ISNUMBER(SEARCH("No",'2_all_summary'!F357)),4,3))</f>
        <v>4</v>
      </c>
    </row>
    <row r="359" spans="7:10" x14ac:dyDescent="0.3">
      <c r="G359" s="39"/>
      <c r="H359" s="39" t="str">
        <f>'2_all_summary'!D358</f>
        <v>Attitudes and perceptions of indigenous fishermen towards marine resource management in Kuna Yala, Panama</v>
      </c>
      <c r="I359" s="39" t="str">
        <f>'2_all_summary'!E358</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v>
      </c>
      <c r="J359" s="39">
        <f>IF(ISNUMBER(SEARCH("Yes",'2_all_summary'!$H358)),IF(ISNUMBER(SEARCH("Yes",'2_all_summary'!F358)),1,2),IF(ISNUMBER(SEARCH("No",'2_all_summary'!F358)),4,3))</f>
        <v>4</v>
      </c>
    </row>
    <row r="360" spans="7:10" x14ac:dyDescent="0.3">
      <c r="G360" s="39"/>
      <c r="H360" s="39" t="str">
        <f>'2_all_summary'!D359</f>
        <v>Biodiversity conservation and sustainable tourism: Philippine initiatives</v>
      </c>
      <c r="I360" s="39" t="str">
        <f>'2_all_summary'!E359</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v>
      </c>
      <c r="J360" s="39">
        <f>IF(ISNUMBER(SEARCH("Yes",'2_all_summary'!$H359)),IF(ISNUMBER(SEARCH("Yes",'2_all_summary'!F359)),1,2),IF(ISNUMBER(SEARCH("No",'2_all_summary'!F359)),4,3))</f>
        <v>4</v>
      </c>
    </row>
    <row r="361" spans="7:10" x14ac:dyDescent="0.3">
      <c r="G361" s="39"/>
      <c r="H361" s="39" t="str">
        <f>'2_all_summary'!D360</f>
        <v>Evaluating the fit of co-management for small-scale fisheries governance in timor-leste</v>
      </c>
      <c r="I361" s="39" t="str">
        <f>'2_all_summary'!E360</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v>
      </c>
      <c r="J361" s="39">
        <f>IF(ISNUMBER(SEARCH("Yes",'2_all_summary'!$H360)),IF(ISNUMBER(SEARCH("Yes",'2_all_summary'!F360)),1,2),IF(ISNUMBER(SEARCH("No",'2_all_summary'!F360)),4,3))</f>
        <v>4</v>
      </c>
    </row>
    <row r="362" spans="7:10" x14ac:dyDescent="0.3">
      <c r="G362" s="39"/>
      <c r="H362" s="39" t="str">
        <f>'2_all_summary'!D361</f>
        <v>Developing a framework for evaluating tallgrass prairie reconstruction methods and management</v>
      </c>
      <c r="I362" s="39" t="str">
        <f>'2_all_summary'!E361</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v>
      </c>
      <c r="J362" s="39">
        <f>IF(ISNUMBER(SEARCH("Yes",'2_all_summary'!$H361)),IF(ISNUMBER(SEARCH("Yes",'2_all_summary'!F361)),1,2),IF(ISNUMBER(SEARCH("No",'2_all_summary'!F361)),4,3))</f>
        <v>4</v>
      </c>
    </row>
    <row r="363" spans="7:10" x14ac:dyDescent="0.3">
      <c r="G363" s="39"/>
      <c r="H363" s="39" t="str">
        <f>'2_all_summary'!D362</f>
        <v>Increased income from seasonally flooded rice fields through community based fish culture in Bangladesh and Vietnam</v>
      </c>
      <c r="I363" s="39" t="str">
        <f>'2_all_summary'!E362</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363" s="39">
        <f>IF(ISNUMBER(SEARCH("Yes",'2_all_summary'!$H362)),IF(ISNUMBER(SEARCH("Yes",'2_all_summary'!F362)),1,2),IF(ISNUMBER(SEARCH("No",'2_all_summary'!F362)),4,3))</f>
        <v>4</v>
      </c>
    </row>
    <row r="364" spans="7:10" x14ac:dyDescent="0.3">
      <c r="G364" s="39"/>
      <c r="H364" s="39" t="str">
        <f>'2_all_summary'!D363</f>
        <v>Determinants of metabolic syndrome (MetS) amongst persons living in Dibrugarh District of Assam</v>
      </c>
      <c r="I364" s="39" t="str">
        <f>'2_all_summary'!E363</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v>
      </c>
      <c r="J364" s="39">
        <f>IF(ISNUMBER(SEARCH("Yes",'2_all_summary'!$H363)),IF(ISNUMBER(SEARCH("Yes",'2_all_summary'!F363)),1,2),IF(ISNUMBER(SEARCH("No",'2_all_summary'!F363)),4,3))</f>
        <v>4</v>
      </c>
    </row>
    <row r="365" spans="7:10" x14ac:dyDescent="0.3">
      <c r="G365" s="39"/>
      <c r="H365" s="39" t="str">
        <f>'2_all_summary'!D364</f>
        <v>Local ecological knowledge and the management of marine protected areas in Brazil</v>
      </c>
      <c r="I365" s="39" t="str">
        <f>'2_all_summary'!E364</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v>
      </c>
      <c r="J365" s="39">
        <f>IF(ISNUMBER(SEARCH("Yes",'2_all_summary'!$H364)),IF(ISNUMBER(SEARCH("Yes",'2_all_summary'!F364)),1,2),IF(ISNUMBER(SEARCH("No",'2_all_summary'!F364)),4,3))</f>
        <v>4</v>
      </c>
    </row>
    <row r="366" spans="7:10" x14ac:dyDescent="0.3">
      <c r="G366" s="39"/>
      <c r="H366" s="39" t="str">
        <f>'2_all_summary'!D365</f>
        <v>A co-designed, transdisciplinary adaptive management framework for artisanal fisheries of Pehuen Co and Monte Hermoso (Argentina)</v>
      </c>
      <c r="I366" s="39" t="str">
        <f>'2_all_summary'!E365</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v>
      </c>
      <c r="J366" s="39">
        <f>IF(ISNUMBER(SEARCH("Yes",'2_all_summary'!$H365)),IF(ISNUMBER(SEARCH("Yes",'2_all_summary'!F365)),1,2),IF(ISNUMBER(SEARCH("No",'2_all_summary'!F365)),4,3))</f>
        <v>4</v>
      </c>
    </row>
    <row r="367" spans="7:10" x14ac:dyDescent="0.3">
      <c r="G367" s="39"/>
      <c r="H367" s="39" t="str">
        <f>'2_all_summary'!D366</f>
        <v>Gender, social difference and coastal resource management in lowland Philippine fishing communities</v>
      </c>
      <c r="I367" s="39" t="str">
        <f>'2_all_summary'!E366</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v>
      </c>
      <c r="J367" s="39">
        <f>IF(ISNUMBER(SEARCH("Yes",'2_all_summary'!$H366)),IF(ISNUMBER(SEARCH("Yes",'2_all_summary'!F366)),1,2),IF(ISNUMBER(SEARCH("No",'2_all_summary'!F366)),4,3))</f>
        <v>4</v>
      </c>
    </row>
    <row r="368" spans="7:10" x14ac:dyDescent="0.3">
      <c r="G368" s="39"/>
      <c r="H368" s="39" t="str">
        <f>'2_all_summary'!D367</f>
        <v>Customary marine tenure systems and sustainable fisheries management in Papua New Guinea</v>
      </c>
      <c r="I368" s="39" t="str">
        <f>'2_all_summary'!E367</f>
        <v>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v>
      </c>
      <c r="J368" s="39">
        <f>IF(ISNUMBER(SEARCH("Yes",'2_all_summary'!$H367)),IF(ISNUMBER(SEARCH("Yes",'2_all_summary'!F367)),1,2),IF(ISNUMBER(SEARCH("No",'2_all_summary'!F367)),4,3))</f>
        <v>1</v>
      </c>
    </row>
    <row r="369" spans="7:10" x14ac:dyDescent="0.3">
      <c r="G369" s="39"/>
      <c r="H369" s="39" t="str">
        <f>'2_all_summary'!D368</f>
        <v>Resilient salmon, resilient fisheries for British Columbia, Canada</v>
      </c>
      <c r="I369" s="39" t="str">
        <f>'2_all_summary'!E368</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v>
      </c>
      <c r="J369" s="39">
        <f>IF(ISNUMBER(SEARCH("Yes",'2_all_summary'!$H368)),IF(ISNUMBER(SEARCH("Yes",'2_all_summary'!F368)),1,2),IF(ISNUMBER(SEARCH("No",'2_all_summary'!F368)),4,3))</f>
        <v>4</v>
      </c>
    </row>
    <row r="370" spans="7:10" x14ac:dyDescent="0.3">
      <c r="G370" s="39"/>
      <c r="H370" s="39" t="str">
        <f>'2_all_summary'!D369</f>
        <v>Benefits and challenges of scaling up expansion of marine protected area networks in the Verde Island Passage, Central Philippines</v>
      </c>
      <c r="I370" s="39" t="str">
        <f>'2_all_summary'!E369</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v>
      </c>
      <c r="J370" s="39">
        <f>IF(ISNUMBER(SEARCH("Yes",'2_all_summary'!$H369)),IF(ISNUMBER(SEARCH("Yes",'2_all_summary'!F369)),1,2),IF(ISNUMBER(SEARCH("No",'2_all_summary'!F369)),4,3))</f>
        <v>4</v>
      </c>
    </row>
    <row r="371" spans="7:10" x14ac:dyDescent="0.3">
      <c r="G371" s="39"/>
      <c r="H371" s="39" t="str">
        <f>'2_all_summary'!D370</f>
        <v>Rethinking spatial costs and benefits of fisheries in marine conservation</v>
      </c>
      <c r="I371" s="39" t="str">
        <f>'2_all_summary'!E370</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371" s="39">
        <f>IF(ISNUMBER(SEARCH("Yes",'2_all_summary'!$H370)),IF(ISNUMBER(SEARCH("Yes",'2_all_summary'!F370)),1,2),IF(ISNUMBER(SEARCH("No",'2_all_summary'!F370)),4,3))</f>
        <v>4</v>
      </c>
    </row>
    <row r="372" spans="7:10" x14ac:dyDescent="0.3">
      <c r="G372" s="39"/>
      <c r="H372" s="39" t="str">
        <f>'2_all_summary'!D371</f>
        <v>Coral reefs: Artisanal fisheries and community-based management</v>
      </c>
      <c r="I372" s="39" t="str">
        <f>'2_all_summary'!E371</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372" s="39">
        <f>IF(ISNUMBER(SEARCH("Yes",'2_all_summary'!$H371)),IF(ISNUMBER(SEARCH("Yes",'2_all_summary'!F371)),1,2),IF(ISNUMBER(SEARCH("No",'2_all_summary'!F371)),4,3))</f>
        <v>4</v>
      </c>
    </row>
    <row r="373" spans="7:10" x14ac:dyDescent="0.3">
      <c r="G373" s="39"/>
      <c r="H373" s="39" t="str">
        <f>'2_all_summary'!D372</f>
        <v>A communication framework for climatic risk and enhanced green growth in the eastern coast of Ghana</v>
      </c>
      <c r="I373" s="39" t="str">
        <f>'2_all_summary'!E372</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v>
      </c>
      <c r="J373" s="39">
        <f>IF(ISNUMBER(SEARCH("Yes",'2_all_summary'!$H372)),IF(ISNUMBER(SEARCH("Yes",'2_all_summary'!F372)),1,2),IF(ISNUMBER(SEARCH("No",'2_all_summary'!F372)),4,3))</f>
        <v>4</v>
      </c>
    </row>
    <row r="374" spans="7:10" x14ac:dyDescent="0.3">
      <c r="G374" s="39"/>
      <c r="H374" s="39" t="str">
        <f>'2_all_summary'!D373</f>
        <v>Association of Transforming Growth Factor Î² Polymorphism C-509T With Radiation-Induced Fibrosis Among Patients With Early-Stage Breast Cancer: A Secondary Analysis of a Randomized Clinical Trial</v>
      </c>
      <c r="I374" s="39" t="str">
        <f>'2_all_summary'!E373</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v>
      </c>
      <c r="J374" s="39">
        <f>IF(ISNUMBER(SEARCH("Yes",'2_all_summary'!$H373)),IF(ISNUMBER(SEARCH("Yes",'2_all_summary'!F373)),1,2),IF(ISNUMBER(SEARCH("No",'2_all_summary'!F373)),4,3))</f>
        <v>4</v>
      </c>
    </row>
    <row r="375" spans="7:10" x14ac:dyDescent="0.3">
      <c r="G375" s="39"/>
      <c r="H375" s="39" t="str">
        <f>'2_all_summary'!D374</f>
        <v>Citizen-Science and Participatory Research as a Means to Improve Stakeholder Engagement in Resource Management: A Case Study of Vietnamese American Fishers on the US Gulf Coast</v>
      </c>
      <c r="I375" s="39" t="str">
        <f>'2_all_summary'!E374</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v>
      </c>
      <c r="J375" s="39">
        <f>IF(ISNUMBER(SEARCH("Yes",'2_all_summary'!$H374)),IF(ISNUMBER(SEARCH("Yes",'2_all_summary'!F374)),1,2),IF(ISNUMBER(SEARCH("No",'2_all_summary'!F374)),4,3))</f>
        <v>4</v>
      </c>
    </row>
    <row r="376" spans="7:10" x14ac:dyDescent="0.3">
      <c r="G376" s="39"/>
      <c r="H376" s="39" t="str">
        <f>'2_all_summary'!D375</f>
        <v>Population characteristics of five major commercial fish species of the Tono Reservoir in northern Ghana</v>
      </c>
      <c r="I376" s="39" t="str">
        <f>'2_all_summary'!E375</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v>
      </c>
      <c r="J376" s="39">
        <f>IF(ISNUMBER(SEARCH("Yes",'2_all_summary'!$H375)),IF(ISNUMBER(SEARCH("Yes",'2_all_summary'!F375)),1,2),IF(ISNUMBER(SEARCH("No",'2_all_summary'!F375)),4,3))</f>
        <v>4</v>
      </c>
    </row>
    <row r="377" spans="7:10" x14ac:dyDescent="0.3">
      <c r="G377" s="39"/>
      <c r="H377" s="39" t="str">
        <f>'2_all_summary'!D376</f>
        <v>Co-management in marine fisheries in Malalison Island, central Philippines</v>
      </c>
      <c r="I377" s="39" t="str">
        <f>'2_all_summary'!E376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v>
      </c>
      <c r="J377" s="39">
        <f>IF(ISNUMBER(SEARCH("Yes",'2_all_summary'!$H376)),IF(ISNUMBER(SEARCH("Yes",'2_all_summary'!F376)),1,2),IF(ISNUMBER(SEARCH("No",'2_all_summary'!F376)),4,3))</f>
        <v>4</v>
      </c>
    </row>
    <row r="378" spans="7:10" x14ac:dyDescent="0.3">
      <c r="G378" s="39"/>
      <c r="H378" s="39" t="str">
        <f>'2_all_summary'!D377</f>
        <v>Does credit really matter to food security for the fishermen? A case of community based fishery mangement project in Bangldesh</v>
      </c>
      <c r="I378" s="39" t="str">
        <f>'2_all_summary'!E377</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v>
      </c>
      <c r="J378" s="39">
        <f>IF(ISNUMBER(SEARCH("Yes",'2_all_summary'!$H377)),IF(ISNUMBER(SEARCH("Yes",'2_all_summary'!F377)),1,2),IF(ISNUMBER(SEARCH("No",'2_all_summary'!F377)),4,3))</f>
        <v>4</v>
      </c>
    </row>
    <row r="379" spans="7:10" x14ac:dyDescent="0.3">
      <c r="G379" s="39"/>
      <c r="H379" s="39" t="str">
        <f>'2_all_summary'!D378</f>
        <v>Nudging statutory law to make space for customary processes and community-based fisheries management in Solomon Islands</v>
      </c>
      <c r="I379" s="39" t="str">
        <f>'2_all_summary'!E378</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v>
      </c>
      <c r="J379" s="39">
        <f>IF(ISNUMBER(SEARCH("Yes",'2_all_summary'!$H378)),IF(ISNUMBER(SEARCH("Yes",'2_all_summary'!F378)),1,2),IF(ISNUMBER(SEARCH("No",'2_all_summary'!F378)),4,3))</f>
        <v>1</v>
      </c>
    </row>
    <row r="380" spans="7:10" x14ac:dyDescent="0.3">
      <c r="G380" s="39"/>
      <c r="H380" s="39" t="str">
        <f>'2_all_summary'!D379</f>
        <v>Management of fishery resources: Tragedies, private appropriation or reinvention of the art of cooperation in governing resources</v>
      </c>
      <c r="I380" s="39" t="str">
        <f>'2_all_summary'!E379</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380" s="39">
        <f>IF(ISNUMBER(SEARCH("Yes",'2_all_summary'!$H379)),IF(ISNUMBER(SEARCH("Yes",'2_all_summary'!F379)),1,2),IF(ISNUMBER(SEARCH("No",'2_all_summary'!F379)),4,3))</f>
        <v>4</v>
      </c>
    </row>
    <row r="381" spans="7:10" x14ac:dyDescent="0.3">
      <c r="G381" s="39"/>
      <c r="H381" s="39" t="str">
        <f>'2_all_summary'!D380</f>
        <v>Quantitative decision support tools facilitate social-ecological alignment in community-based marine protected area design</v>
      </c>
      <c r="I381" s="39" t="str">
        <f>'2_all_summary'!E380</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v>
      </c>
      <c r="J381" s="39">
        <f>IF(ISNUMBER(SEARCH("Yes",'2_all_summary'!$H380)),IF(ISNUMBER(SEARCH("Yes",'2_all_summary'!F380)),1,2),IF(ISNUMBER(SEARCH("No",'2_all_summary'!F380)),4,3))</f>
        <v>4</v>
      </c>
    </row>
    <row r="382" spans="7:10" x14ac:dyDescent="0.3">
      <c r="G382" s="39"/>
      <c r="H382" s="39" t="str">
        <f>'2_all_summary'!D381</f>
        <v>Tolerance for the Florida panther in exurban southwest Florida</v>
      </c>
      <c r="I382" s="39" t="str">
        <f>'2_all_summary'!E381</f>
        <v>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v>
      </c>
      <c r="J382" s="39">
        <f>IF(ISNUMBER(SEARCH("Yes",'2_all_summary'!$H381)),IF(ISNUMBER(SEARCH("Yes",'2_all_summary'!F381)),1,2),IF(ISNUMBER(SEARCH("No",'2_all_summary'!F381)),4,3))</f>
        <v>4</v>
      </c>
    </row>
    <row r="383" spans="7:10" x14ac:dyDescent="0.3">
      <c r="G383" s="39"/>
      <c r="H383" s="39" t="str">
        <f>'2_all_summary'!D382</f>
        <v>Marketing systems of freshwater prawns in three coastal districts of Bangladesh</v>
      </c>
      <c r="I383" s="39" t="str">
        <f>'2_all_summary'!E382</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v>
      </c>
      <c r="J383" s="39">
        <f>IF(ISNUMBER(SEARCH("Yes",'2_all_summary'!$H382)),IF(ISNUMBER(SEARCH("Yes",'2_all_summary'!F382)),1,2),IF(ISNUMBER(SEARCH("No",'2_all_summary'!F382)),4,3))</f>
        <v>4</v>
      </c>
    </row>
    <row r="384" spans="7:10" x14ac:dyDescent="0.3">
      <c r="G384" s="39"/>
      <c r="H384" s="39" t="str">
        <f>'2_all_summary'!D383</f>
        <v>Community-based monitoring of small-scale fisheries with digital devices in Brazilian Amazon</v>
      </c>
      <c r="I384" s="39" t="str">
        <f>'2_all_summary'!E383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v>
      </c>
      <c r="J384" s="39">
        <f>IF(ISNUMBER(SEARCH("Yes",'2_all_summary'!$H383)),IF(ISNUMBER(SEARCH("Yes",'2_all_summary'!F383)),1,2),IF(ISNUMBER(SEARCH("No",'2_all_summary'!F383)),4,3))</f>
        <v>4</v>
      </c>
    </row>
    <row r="385" spans="7:10" x14ac:dyDescent="0.3">
      <c r="G385" s="39"/>
      <c r="H385" s="39" t="str">
        <f>'2_all_summary'!D384</f>
        <v>Enhancing the participation of small-scale fishing sector in decision-making: Good practices from Atlantic in EU</v>
      </c>
      <c r="I385" s="39" t="str">
        <f>'2_all_summary'!E384</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v>
      </c>
      <c r="J385" s="39">
        <f>IF(ISNUMBER(SEARCH("Yes",'2_all_summary'!$H384)),IF(ISNUMBER(SEARCH("Yes",'2_all_summary'!F384)),1,2),IF(ISNUMBER(SEARCH("No",'2_all_summary'!F384)),4,3))</f>
        <v>4</v>
      </c>
    </row>
    <row r="386" spans="7:10" x14ac:dyDescent="0.3">
      <c r="G386" s="39"/>
      <c r="H386" s="39" t="str">
        <f>'2_all_summary'!D385</f>
        <v>Conditions for sustainability of small-scale fisheries in developing countries</v>
      </c>
      <c r="I386" s="39" t="str">
        <f>'2_all_summary'!E385</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v>
      </c>
      <c r="J386" s="39">
        <f>IF(ISNUMBER(SEARCH("Yes",'2_all_summary'!$H385)),IF(ISNUMBER(SEARCH("Yes",'2_all_summary'!F385)),1,2),IF(ISNUMBER(SEARCH("No",'2_all_summary'!F385)),4,3))</f>
        <v>1</v>
      </c>
    </row>
    <row r="387" spans="7:10" x14ac:dyDescent="0.3">
      <c r="G387" s="39"/>
      <c r="H387" s="39" t="str">
        <f>'2_all_summary'!D386</f>
        <v>Identifying indicators to evaluate community-managed freshwater protected areas in the lower mekong basin: A review of marine and freshwater examples</v>
      </c>
      <c r="I387" s="39" t="str">
        <f>'2_all_summary'!E386</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387" s="39">
        <f>IF(ISNUMBER(SEARCH("Yes",'2_all_summary'!$H386)),IF(ISNUMBER(SEARCH("Yes",'2_all_summary'!F386)),1,2),IF(ISNUMBER(SEARCH("No",'2_all_summary'!F386)),4,3))</f>
        <v>4</v>
      </c>
    </row>
    <row r="388" spans="7:10" x14ac:dyDescent="0.3">
      <c r="G388" s="39"/>
      <c r="H388" s="39" t="str">
        <f>'2_all_summary'!D387</f>
        <v>Schooling practices, curriculum, and educational opportunities of the children in the fisherman' neighbourhoods in Indonesia archipelago</v>
      </c>
      <c r="I388" s="39" t="str">
        <f>'2_all_summary'!E387</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v>
      </c>
      <c r="J388" s="39">
        <f>IF(ISNUMBER(SEARCH("Yes",'2_all_summary'!$H387)),IF(ISNUMBER(SEARCH("Yes",'2_all_summary'!F387)),1,2),IF(ISNUMBER(SEARCH("No",'2_all_summary'!F387)),4,3))</f>
        <v>4</v>
      </c>
    </row>
    <row r="389" spans="7:10" x14ac:dyDescent="0.3">
      <c r="G389" s="39"/>
      <c r="H389" s="39" t="str">
        <f>'2_all_summary'!D388</f>
        <v>Community - Based aquaculture - An evaluation</v>
      </c>
      <c r="I389" s="39" t="str">
        <f>'2_all_summary'!E388</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389" s="39">
        <f>IF(ISNUMBER(SEARCH("Yes",'2_all_summary'!$H388)),IF(ISNUMBER(SEARCH("Yes",'2_all_summary'!F388)),1,2),IF(ISNUMBER(SEARCH("No",'2_all_summary'!F388)),4,3))</f>
        <v>4</v>
      </c>
    </row>
    <row r="390" spans="7:10" x14ac:dyDescent="0.3">
      <c r="G390" s="39"/>
      <c r="H390" s="39" t="str">
        <f>'2_all_summary'!D389</f>
        <v>Land management policy in the coastal area based on the local wisdom</v>
      </c>
      <c r="I390" s="39" t="str">
        <f>'2_all_summary'!E389</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v>
      </c>
      <c r="J390" s="39">
        <f>IF(ISNUMBER(SEARCH("Yes",'2_all_summary'!$H389)),IF(ISNUMBER(SEARCH("Yes",'2_all_summary'!F389)),1,2),IF(ISNUMBER(SEARCH("No",'2_all_summary'!F389)),4,3))</f>
        <v>4</v>
      </c>
    </row>
    <row r="391" spans="7:10" x14ac:dyDescent="0.3">
      <c r="G391" s="39"/>
      <c r="H391" s="39" t="str">
        <f>'2_all_summary'!D390</f>
        <v>Drought conditions and recovery in the Coorong wetland, south Australia in 1997-2013</v>
      </c>
      <c r="I391" s="39" t="str">
        <f>'2_all_summary'!E390</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v>
      </c>
      <c r="J391" s="39">
        <f>IF(ISNUMBER(SEARCH("Yes",'2_all_summary'!$H390)),IF(ISNUMBER(SEARCH("Yes",'2_all_summary'!F390)),1,2),IF(ISNUMBER(SEARCH("No",'2_all_summary'!F390)),4,3))</f>
        <v>4</v>
      </c>
    </row>
    <row r="392" spans="7:10" x14ac:dyDescent="0.3">
      <c r="G392" s="39"/>
      <c r="H392" s="39" t="str">
        <f>'2_all_summary'!D391</f>
        <v>Untangling Tales of Tropical Sardines: Local Knowledge From Fisheries in Timor-Leste</v>
      </c>
      <c r="I392" s="39" t="str">
        <f>'2_all_summary'!E391</f>
        <v>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v>
      </c>
      <c r="J392" s="39">
        <f>IF(ISNUMBER(SEARCH("Yes",'2_all_summary'!$H391)),IF(ISNUMBER(SEARCH("Yes",'2_all_summary'!F391)),1,2),IF(ISNUMBER(SEARCH("No",'2_all_summary'!F391)),4,3))</f>
        <v>4</v>
      </c>
    </row>
    <row r="393" spans="7:10" x14ac:dyDescent="0.3">
      <c r="G393" s="39"/>
      <c r="H393" s="39" t="str">
        <f>'2_all_summary'!D392</f>
        <v>Impact of the Community-based Fish Culture System on Expenditure and Inequality: Evidence from Bangladesh</v>
      </c>
      <c r="I393" s="39" t="str">
        <f>'2_all_summary'!E392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v>
      </c>
      <c r="J393" s="39">
        <f>IF(ISNUMBER(SEARCH("Yes",'2_all_summary'!$H392)),IF(ISNUMBER(SEARCH("Yes",'2_all_summary'!F392)),1,2),IF(ISNUMBER(SEARCH("No",'2_all_summary'!F392)),4,3))</f>
        <v>4</v>
      </c>
    </row>
    <row r="394" spans="7:10" x14ac:dyDescent="0.3">
      <c r="G394" s="39"/>
      <c r="H394" s="39" t="str">
        <f>'2_all_summary'!D393</f>
        <v>Proceedings of the Eighth Biennial Watershed Management Council Conference on Managing Watersheds in the New Century</v>
      </c>
      <c r="I394" s="39" t="str">
        <f>'2_all_summary'!E393</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394" s="39">
        <f>IF(ISNUMBER(SEARCH("Yes",'2_all_summary'!$H393)),IF(ISNUMBER(SEARCH("Yes",'2_all_summary'!F393)),1,2),IF(ISNUMBER(SEARCH("No",'2_all_summary'!F393)),4,3))</f>
        <v>4</v>
      </c>
    </row>
    <row r="395" spans="7:10" x14ac:dyDescent="0.3">
      <c r="G395" s="39"/>
      <c r="H395" s="39" t="str">
        <f>'2_all_summary'!D394</f>
        <v>The shetland way: Morality in a resource regime</v>
      </c>
      <c r="I395" s="39" t="str">
        <f>'2_all_summary'!E394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v>
      </c>
      <c r="J395" s="39">
        <f>IF(ISNUMBER(SEARCH("Yes",'2_all_summary'!$H394)),IF(ISNUMBER(SEARCH("Yes",'2_all_summary'!F394)),1,2),IF(ISNUMBER(SEARCH("No",'2_all_summary'!F394)),4,3))</f>
        <v>4</v>
      </c>
    </row>
    <row r="396" spans="7:10" x14ac:dyDescent="0.3">
      <c r="G396" s="39"/>
      <c r="H396" s="39" t="str">
        <f>'2_all_summary'!D395</f>
        <v>Developing fish community based ecohydrological indicators for water resources management in Taiwan</v>
      </c>
      <c r="I396" s="39" t="str">
        <f>'2_all_summary'!E395</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v>
      </c>
      <c r="J396" s="39">
        <f>IF(ISNUMBER(SEARCH("Yes",'2_all_summary'!$H395)),IF(ISNUMBER(SEARCH("Yes",'2_all_summary'!F395)),1,2),IF(ISNUMBER(SEARCH("No",'2_all_summary'!F395)),4,3))</f>
        <v>4</v>
      </c>
    </row>
    <row r="397" spans="7:10" x14ac:dyDescent="0.3">
      <c r="G397" s="39"/>
      <c r="H397" s="39" t="str">
        <f>'2_all_summary'!D396</f>
        <v>Influence of social, management and enforcement factors on the long-term ecological effects of marine sanctuaries</v>
      </c>
      <c r="I397" s="39" t="str">
        <f>'2_all_summary'!E396</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397" s="39">
        <f>IF(ISNUMBER(SEARCH("Yes",'2_all_summary'!$H396)),IF(ISNUMBER(SEARCH("Yes",'2_all_summary'!F396)),1,2),IF(ISNUMBER(SEARCH("No",'2_all_summary'!F396)),4,3))</f>
        <v>4</v>
      </c>
    </row>
    <row r="398" spans="7:10" x14ac:dyDescent="0.3">
      <c r="G398" s="39"/>
      <c r="H398" s="39" t="str">
        <f>'2_all_summary'!D397</f>
        <v>Crisis and conservation at the end of the world: Sheep ranching in Argentine Patagonia</v>
      </c>
      <c r="I398" s="39" t="str">
        <f>'2_all_summary'!E397</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98" s="39">
        <f>IF(ISNUMBER(SEARCH("Yes",'2_all_summary'!$H397)),IF(ISNUMBER(SEARCH("Yes",'2_all_summary'!F397)),1,2),IF(ISNUMBER(SEARCH("No",'2_all_summary'!F397)),4,3))</f>
        <v>4</v>
      </c>
    </row>
    <row r="399" spans="7:10" x14ac:dyDescent="0.3">
      <c r="G399" s="39"/>
      <c r="H399" s="39" t="str">
        <f>'2_all_summary'!D398</f>
        <v>Towards local governance of marine resources and ecosystems on Easter Island</v>
      </c>
      <c r="I399" s="39" t="str">
        <f>'2_all_summary'!E398</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v>
      </c>
      <c r="J399" s="39">
        <f>IF(ISNUMBER(SEARCH("Yes",'2_all_summary'!$H398)),IF(ISNUMBER(SEARCH("Yes",'2_all_summary'!F398)),1,2),IF(ISNUMBER(SEARCH("No",'2_all_summary'!F398)),4,3))</f>
        <v>4</v>
      </c>
    </row>
    <row r="400" spans="7:10" x14ac:dyDescent="0.3">
      <c r="G400" s="39"/>
      <c r="H400" s="39" t="str">
        <f>'2_all_summary'!D399</f>
        <v>Marine protected area strategies: Issues, divergences and the search for middle ground</v>
      </c>
      <c r="I400" s="39" t="str">
        <f>'2_all_summary'!E399</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400" s="39">
        <f>IF(ISNUMBER(SEARCH("Yes",'2_all_summary'!$H399)),IF(ISNUMBER(SEARCH("Yes",'2_all_summary'!F399)),1,2),IF(ISNUMBER(SEARCH("No",'2_all_summary'!F399)),4,3))</f>
        <v>4</v>
      </c>
    </row>
    <row r="401" spans="7:10" x14ac:dyDescent="0.3">
      <c r="G401" s="39"/>
      <c r="H401" s="39" t="str">
        <f>'2_all_summary'!D400</f>
        <v>Opportunities in community-government cooperation to maintain marine ecosystem services in the Asia-Pacific and Oceania</v>
      </c>
      <c r="I401" s="39" t="str">
        <f>'2_all_summary'!E400</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401" s="39">
        <f>IF(ISNUMBER(SEARCH("Yes",'2_all_summary'!$H400)),IF(ISNUMBER(SEARCH("Yes",'2_all_summary'!F400)),1,2),IF(ISNUMBER(SEARCH("No",'2_all_summary'!F400)),4,3))</f>
        <v>4</v>
      </c>
    </row>
    <row r="402" spans="7:10" x14ac:dyDescent="0.3">
      <c r="G402" s="39"/>
      <c r="H402" s="39" t="str">
        <f>'2_all_summary'!D401</f>
        <v>Zooplankton community structure in the Yellow Sea and East China Sea in autumn</v>
      </c>
      <c r="I402" s="39" t="str">
        <f>'2_all_summary'!E401</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v>
      </c>
      <c r="J402" s="39">
        <f>IF(ISNUMBER(SEARCH("Yes",'2_all_summary'!$H401)),IF(ISNUMBER(SEARCH("Yes",'2_all_summary'!F401)),1,2),IF(ISNUMBER(SEARCH("No",'2_all_summary'!F401)),4,3))</f>
        <v>4</v>
      </c>
    </row>
    <row r="403" spans="7:10" x14ac:dyDescent="0.3">
      <c r="G403" s="39"/>
      <c r="H403" s="39" t="str">
        <f>'2_all_summary'!D402</f>
        <v>Community-based fisheries organisations and sustainable development: Lessons learned from a comparison between European and Asian countries</v>
      </c>
      <c r="I403" s="39" t="str">
        <f>'2_all_summary'!E402</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v>
      </c>
      <c r="J403" s="39">
        <f>IF(ISNUMBER(SEARCH("Yes",'2_all_summary'!$H402)),IF(ISNUMBER(SEARCH("Yes",'2_all_summary'!F402)),1,2),IF(ISNUMBER(SEARCH("No",'2_all_summary'!F402)),4,3))</f>
        <v>4</v>
      </c>
    </row>
    <row r="404" spans="7:10" x14ac:dyDescent="0.3">
      <c r="G404" s="39"/>
      <c r="H404" s="39" t="str">
        <f>'2_all_summary'!D403</f>
        <v>Management of inland open water fisheries resources of Bangladesh: Issues and options</v>
      </c>
      <c r="I404" s="39" t="str">
        <f>'2_all_summary'!E403</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v>
      </c>
      <c r="J404" s="39">
        <f>IF(ISNUMBER(SEARCH("Yes",'2_all_summary'!$H403)),IF(ISNUMBER(SEARCH("Yes",'2_all_summary'!F403)),1,2),IF(ISNUMBER(SEARCH("No",'2_all_summary'!F403)),4,3))</f>
        <v>4</v>
      </c>
    </row>
    <row r="405" spans="7:10" x14ac:dyDescent="0.3">
      <c r="G405" s="39"/>
      <c r="H405" s="39" t="str">
        <f>'2_all_summary'!D404</f>
        <v>Social and economic challenges to community-based sea cucumber mariculture development in new Ireland province, Papua New Guinea</v>
      </c>
      <c r="I405" s="39" t="str">
        <f>'2_all_summary'!E404</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v>
      </c>
      <c r="J405" s="39">
        <f>IF(ISNUMBER(SEARCH("Yes",'2_all_summary'!$H404)),IF(ISNUMBER(SEARCH("Yes",'2_all_summary'!F404)),1,2),IF(ISNUMBER(SEARCH("No",'2_all_summary'!F404)),4,3))</f>
        <v>1</v>
      </c>
    </row>
    <row r="406" spans="7:10" x14ac:dyDescent="0.3">
      <c r="G406" s="39"/>
      <c r="H406" s="39" t="str">
        <f>'2_all_summary'!D405</f>
        <v>Philippine Tubbataha Reef National Marine Park: Status, Management Issues, and Proposed Plan</v>
      </c>
      <c r="I406" s="39" t="str">
        <f>'2_all_summary'!E405</f>
        <v>[No abstract available]</v>
      </c>
      <c r="J406" s="39">
        <f>IF(ISNUMBER(SEARCH("Yes",'2_all_summary'!$H405)),IF(ISNUMBER(SEARCH("Yes",'2_all_summary'!F405)),1,2),IF(ISNUMBER(SEARCH("No",'2_all_summary'!F405)),4,3))</f>
        <v>4</v>
      </c>
    </row>
    <row r="407" spans="7:10" x14ac:dyDescent="0.3">
      <c r="G407" s="39"/>
      <c r="H407" s="39" t="str">
        <f>'2_all_summary'!D406</f>
        <v>Regional differences of the community-based management of spiny lobster gillnet fisheries in kushimoto-cho, the southernmost of Kii Peninsula</v>
      </c>
      <c r="I407" s="39" t="str">
        <f>'2_all_summary'!E406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407" s="39">
        <f>IF(ISNUMBER(SEARCH("Yes",'2_all_summary'!$H406)),IF(ISNUMBER(SEARCH("Yes",'2_all_summary'!F406)),1,2),IF(ISNUMBER(SEARCH("No",'2_all_summary'!F406)),4,3))</f>
        <v>4</v>
      </c>
    </row>
    <row r="408" spans="7:10" x14ac:dyDescent="0.3">
      <c r="G408" s="39"/>
      <c r="H408" s="39" t="str">
        <f>'2_all_summary'!D407</f>
        <v>Outcomes of the "BRCA Quality Improvement Dissemination Program": An initiative to improve patient receipt of cancer genetics services at five health systems</v>
      </c>
      <c r="I408" s="39" t="str">
        <f>'2_all_summary'!E407</f>
        <v>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v>
      </c>
      <c r="J408" s="39">
        <f>IF(ISNUMBER(SEARCH("Yes",'2_all_summary'!$H407)),IF(ISNUMBER(SEARCH("Yes",'2_all_summary'!F407)),1,2),IF(ISNUMBER(SEARCH("No",'2_all_summary'!F407)),4,3))</f>
        <v>4</v>
      </c>
    </row>
    <row r="409" spans="7:10" x14ac:dyDescent="0.3">
      <c r="G409" s="39"/>
      <c r="H409" s="39" t="str">
        <f>'2_all_summary'!D408</f>
        <v>The role of information sources in watershed management</v>
      </c>
      <c r="I409" s="39" t="str">
        <f>'2_all_summary'!E408</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409" s="39">
        <f>IF(ISNUMBER(SEARCH("Yes",'2_all_summary'!$H408)),IF(ISNUMBER(SEARCH("Yes",'2_all_summary'!F408)),1,2),IF(ISNUMBER(SEARCH("No",'2_all_summary'!F408)),4,3))</f>
        <v>4</v>
      </c>
    </row>
    <row r="410" spans="7:10" x14ac:dyDescent="0.3">
      <c r="G410" s="39"/>
      <c r="H410" s="39" t="str">
        <f>'2_all_summary'!D409</f>
        <v>Revenue Sharing and Social Capital in Community-Based Resource Management: Empirical Evidence from Japanese Surf-Clam Fisheries</v>
      </c>
      <c r="I410" s="39" t="str">
        <f>'2_all_summary'!E409</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v>
      </c>
      <c r="J410" s="39">
        <f>IF(ISNUMBER(SEARCH("Yes",'2_all_summary'!$H409)),IF(ISNUMBER(SEARCH("Yes",'2_all_summary'!F409)),1,2),IF(ISNUMBER(SEARCH("No",'2_all_summary'!F409)),4,3))</f>
        <v>4</v>
      </c>
    </row>
    <row r="411" spans="7:10" x14ac:dyDescent="0.3">
      <c r="G411" s="39"/>
      <c r="H411" s="39" t="str">
        <f>'2_all_summary'!D410</f>
        <v>Community-based mangrove forest management: Implications for local livelihoods and coastal resource conservation along the Volta estuary catchment area of Ghana</v>
      </c>
      <c r="I411" s="39" t="str">
        <f>'2_all_summary'!E410</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v>
      </c>
      <c r="J411" s="39">
        <f>IF(ISNUMBER(SEARCH("Yes",'2_all_summary'!$H410)),IF(ISNUMBER(SEARCH("Yes",'2_all_summary'!F410)),1,2),IF(ISNUMBER(SEARCH("No",'2_all_summary'!F410)),4,3))</f>
        <v>4</v>
      </c>
    </row>
    <row r="412" spans="7:10" x14ac:dyDescent="0.3">
      <c r="G412" s="39"/>
      <c r="H412" s="39" t="str">
        <f>'2_all_summary'!D411</f>
        <v>Making a case for community-based oyster restoration: An example from Hampton Roads, Virginia, U.S.A.</v>
      </c>
      <c r="I412" s="39" t="str">
        <f>'2_all_summary'!E411</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412" s="39">
        <f>IF(ISNUMBER(SEARCH("Yes",'2_all_summary'!$H411)),IF(ISNUMBER(SEARCH("Yes",'2_all_summary'!F411)),1,2),IF(ISNUMBER(SEARCH("No",'2_all_summary'!F411)),4,3))</f>
        <v>4</v>
      </c>
    </row>
    <row r="413" spans="7:10" x14ac:dyDescent="0.3">
      <c r="G413" s="39"/>
      <c r="H413" s="39" t="str">
        <f>'2_all_summary'!D412</f>
        <v>The role of livelihoods in collective engagement in sustainable integrated coastal management: Oslob Whale Sharks</v>
      </c>
      <c r="I413" s="39" t="str">
        <f>'2_all_summary'!E412</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413" s="39">
        <f>IF(ISNUMBER(SEARCH("Yes",'2_all_summary'!$H412)),IF(ISNUMBER(SEARCH("Yes",'2_all_summary'!F412)),1,2),IF(ISNUMBER(SEARCH("No",'2_all_summary'!F412)),4,3))</f>
        <v>4</v>
      </c>
    </row>
    <row r="414" spans="7:10" x14ac:dyDescent="0.3">
      <c r="G414" s="39"/>
      <c r="H414" s="39" t="str">
        <f>'2_all_summary'!D413</f>
        <v>Evaluation of mangrove management through community-based silvofishery in North Sumatra, Indonesia</v>
      </c>
      <c r="I414" s="39" t="str">
        <f>'2_all_summary'!E413</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v>
      </c>
      <c r="J414" s="39">
        <f>IF(ISNUMBER(SEARCH("Yes",'2_all_summary'!$H413)),IF(ISNUMBER(SEARCH("Yes",'2_all_summary'!F413)),1,2),IF(ISNUMBER(SEARCH("No",'2_all_summary'!F413)),4,3))</f>
        <v>4</v>
      </c>
    </row>
    <row r="415" spans="7:10" x14ac:dyDescent="0.3">
      <c r="G415" s="39"/>
      <c r="H415" s="39" t="str">
        <f>'2_all_summary'!D414</f>
        <v>Rehearsing Inclusive Participation Through Fishery Stakeholder Workshops in the Philippines</v>
      </c>
      <c r="I415" s="39" t="str">
        <f>'2_all_summary'!E414</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v>
      </c>
      <c r="J415" s="39">
        <f>IF(ISNUMBER(SEARCH("Yes",'2_all_summary'!$H414)),IF(ISNUMBER(SEARCH("Yes",'2_all_summary'!F414)),1,2),IF(ISNUMBER(SEARCH("No",'2_all_summary'!F414)),4,3))</f>
        <v>4</v>
      </c>
    </row>
    <row r="416" spans="7:10" x14ac:dyDescent="0.3">
      <c r="G416" s="39"/>
      <c r="H416" s="39" t="str">
        <f>'2_all_summary'!D415</f>
        <v>Integrated coastal management in Philippine local governance: Evolution and benefits</v>
      </c>
      <c r="I416" s="39" t="str">
        <f>'2_all_summary'!E415</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416" s="39">
        <f>IF(ISNUMBER(SEARCH("Yes",'2_all_summary'!$H415)),IF(ISNUMBER(SEARCH("Yes",'2_all_summary'!F415)),1,2),IF(ISNUMBER(SEARCH("No",'2_all_summary'!F415)),4,3))</f>
        <v>4</v>
      </c>
    </row>
    <row r="417" spans="7:10" x14ac:dyDescent="0.3">
      <c r="G417" s="39"/>
      <c r="H417" s="39" t="str">
        <f>'2_all_summary'!D416</f>
        <v>Comparing five methods for quantifying abundance and diversity of fish assemblages in seagrass habitat</v>
      </c>
      <c r="I417" s="39" t="str">
        <f>'2_all_summary'!E416</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v>
      </c>
      <c r="J417" s="39">
        <f>IF(ISNUMBER(SEARCH("Yes",'2_all_summary'!$H416)),IF(ISNUMBER(SEARCH("Yes",'2_all_summary'!F416)),1,2),IF(ISNUMBER(SEARCH("No",'2_all_summary'!F416)),4,3))</f>
        <v>4</v>
      </c>
    </row>
    <row r="418" spans="7:10" x14ac:dyDescent="0.3">
      <c r="G418" s="39"/>
      <c r="H418" s="39" t="str">
        <f>'2_all_summary'!D417</f>
        <v>Results of a community based disease monitoring program of marine mammals in Arctic Canada</v>
      </c>
      <c r="I418" s="39" t="str">
        <f>'2_all_summary'!E417</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v>
      </c>
      <c r="J418" s="39">
        <f>IF(ISNUMBER(SEARCH("Yes",'2_all_summary'!$H417)),IF(ISNUMBER(SEARCH("Yes",'2_all_summary'!F417)),1,2),IF(ISNUMBER(SEARCH("No",'2_all_summary'!F417)),4,3))</f>
        <v>4</v>
      </c>
    </row>
    <row r="419" spans="7:10" x14ac:dyDescent="0.3">
      <c r="G419" s="39"/>
      <c r="H419" s="39" t="str">
        <f>'2_all_summary'!D418</f>
        <v>Restricted grouper reproductive migrations support community-based management</v>
      </c>
      <c r="I419" s="39" t="str">
        <f>'2_all_summary'!E418</f>
        <v>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v>
      </c>
      <c r="J419" s="39">
        <f>IF(ISNUMBER(SEARCH("Yes",'2_all_summary'!$H418)),IF(ISNUMBER(SEARCH("Yes",'2_all_summary'!F418)),1,2),IF(ISNUMBER(SEARCH("No",'2_all_summary'!F418)),4,3))</f>
        <v>1</v>
      </c>
    </row>
    <row r="420" spans="7:10" x14ac:dyDescent="0.3">
      <c r="G420" s="39"/>
      <c r="H420" s="39" t="str">
        <f>'2_all_summary'!D419</f>
        <v>Community-based management of the environment: Lessons from the past and options for the future</v>
      </c>
      <c r="I420" s="39" t="str">
        <f>'2_all_summary'!E419</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v>
      </c>
      <c r="J420" s="39">
        <f>IF(ISNUMBER(SEARCH("Yes",'2_all_summary'!$H419)),IF(ISNUMBER(SEARCH("Yes",'2_all_summary'!F419)),1,2),IF(ISNUMBER(SEARCH("No",'2_all_summary'!F419)),4,3))</f>
        <v>1</v>
      </c>
    </row>
    <row r="421" spans="7:10" x14ac:dyDescent="0.3">
      <c r="G421" s="39"/>
      <c r="H421" s="39" t="str">
        <f>'2_all_summary'!D420</f>
        <v>Crafting the success and failure of decentralized marine management</v>
      </c>
      <c r="I421" s="39" t="str">
        <f>'2_all_summary'!E420</f>
        <v>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v>
      </c>
      <c r="J421" s="39">
        <f>IF(ISNUMBER(SEARCH("Yes",'2_all_summary'!$H420)),IF(ISNUMBER(SEARCH("Yes",'2_all_summary'!F420)),1,2),IF(ISNUMBER(SEARCH("No",'2_all_summary'!F420)),4,3))</f>
        <v>4</v>
      </c>
    </row>
    <row r="422" spans="7:10" x14ac:dyDescent="0.3">
      <c r="G422" s="39"/>
      <c r="H422" s="39" t="str">
        <f>'2_all_summary'!D421</f>
        <v>River fisheries management in Bangladesh: Drawing lessons from Community Based Fisheries Management (CBFM) experiences</v>
      </c>
      <c r="I422" s="39" t="str">
        <f>'2_all_summary'!E421</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v>
      </c>
      <c r="J422" s="39">
        <f>IF(ISNUMBER(SEARCH("Yes",'2_all_summary'!$H421)),IF(ISNUMBER(SEARCH("Yes",'2_all_summary'!F421)),1,2),IF(ISNUMBER(SEARCH("No",'2_all_summary'!F421)),4,3))</f>
        <v>4</v>
      </c>
    </row>
    <row r="423" spans="7:10" x14ac:dyDescent="0.3">
      <c r="G423" s="39"/>
      <c r="H423" s="39" t="str">
        <f>'2_all_summary'!D422</f>
        <v>Perceptions of gender dynamics in small-scale fisheries and conservation areas in the Pursat province of Tonle Sap Lake, Cambodia</v>
      </c>
      <c r="I423" s="39" t="str">
        <f>'2_all_summary'!E422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v>
      </c>
      <c r="J423" s="39">
        <f>IF(ISNUMBER(SEARCH("Yes",'2_all_summary'!$H422)),IF(ISNUMBER(SEARCH("Yes",'2_all_summary'!F422)),1,2),IF(ISNUMBER(SEARCH("No",'2_all_summary'!F422)),4,3))</f>
        <v>4</v>
      </c>
    </row>
    <row r="424" spans="7:10" x14ac:dyDescent="0.3">
      <c r="G424" s="39"/>
      <c r="H424" s="39" t="str">
        <f>'2_all_summary'!D423</f>
        <v>Strategies for rebuilding closer links between local indigenous communities and their customary fisheries in Aotearoa/New Zealand</v>
      </c>
      <c r="I424" s="39" t="str">
        <f>'2_all_summary'!E423</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424" s="39">
        <f>IF(ISNUMBER(SEARCH("Yes",'2_all_summary'!$H423)),IF(ISNUMBER(SEARCH("Yes",'2_all_summary'!F423)),1,2),IF(ISNUMBER(SEARCH("No",'2_all_summary'!F423)),4,3))</f>
        <v>4</v>
      </c>
    </row>
    <row r="425" spans="7:10" x14ac:dyDescent="0.3">
      <c r="G425" s="39"/>
      <c r="H425" s="39" t="str">
        <f>'2_all_summary'!D424</f>
        <v>Impact of a local, coastal community based management regime when defining marine protected areas: Empirical results from a study in okinawa, Japan</v>
      </c>
      <c r="I425" s="39" t="str">
        <f>'2_all_summary'!E424</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v>
      </c>
      <c r="J425" s="39">
        <f>IF(ISNUMBER(SEARCH("Yes",'2_all_summary'!$H424)),IF(ISNUMBER(SEARCH("Yes",'2_all_summary'!F424)),1,2),IF(ISNUMBER(SEARCH("No",'2_all_summary'!F424)),4,3))</f>
        <v>4</v>
      </c>
    </row>
    <row r="426" spans="7:10" x14ac:dyDescent="0.3">
      <c r="G426" s="39"/>
      <c r="H426" s="39" t="str">
        <f>'2_all_summary'!D425</f>
        <v>Locally-managed marine areas: Multiple objectives and diverse strategies</v>
      </c>
      <c r="I426" s="39" t="str">
        <f>'2_all_summary'!E425</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426" s="39">
        <f>IF(ISNUMBER(SEARCH("Yes",'2_all_summary'!$H425)),IF(ISNUMBER(SEARCH("Yes",'2_all_summary'!F425)),1,2),IF(ISNUMBER(SEARCH("No",'2_all_summary'!F425)),4,3))</f>
        <v>1</v>
      </c>
    </row>
    <row r="427" spans="7:10" x14ac:dyDescent="0.3">
      <c r="G427" s="39"/>
      <c r="H427" s="39" t="str">
        <f>'2_all_summary'!D426</f>
        <v>Effectiveness of shore-based remote camera monitoring for quantifying recreational fisher compliance in marine conservation areas</v>
      </c>
      <c r="I427" s="39" t="str">
        <f>'2_all_summary'!E426</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v>
      </c>
      <c r="J427" s="39">
        <f>IF(ISNUMBER(SEARCH("Yes",'2_all_summary'!$H426)),IF(ISNUMBER(SEARCH("Yes",'2_all_summary'!F426)),1,2),IF(ISNUMBER(SEARCH("No",'2_all_summary'!F426)),4,3))</f>
        <v>4</v>
      </c>
    </row>
    <row r="428" spans="7:10" x14ac:dyDescent="0.3">
      <c r="G428" s="39"/>
      <c r="H428" s="39" t="str">
        <f>'2_all_summary'!D427</f>
        <v>Socio-ecological vulnerability assessment in coastal communities in the BCLME region</v>
      </c>
      <c r="I428" s="39" t="str">
        <f>'2_all_summary'!E427</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428" s="39">
        <f>IF(ISNUMBER(SEARCH("Yes",'2_all_summary'!$H427)),IF(ISNUMBER(SEARCH("Yes",'2_all_summary'!F427)),1,2),IF(ISNUMBER(SEARCH("No",'2_all_summary'!F427)),4,3))</f>
        <v>4</v>
      </c>
    </row>
    <row r="429" spans="7:10" x14ac:dyDescent="0.3">
      <c r="G429" s="39"/>
      <c r="H429" s="39" t="str">
        <f>'2_all_summary'!D428</f>
        <v>A vaccination survey using the EPI methodology to evaluate the impact of a child health outreach programme in an urban area of South Africa</v>
      </c>
      <c r="I429" s="39" t="str">
        <f>'2_all_summary'!E428</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429" s="39">
        <f>IF(ISNUMBER(SEARCH("Yes",'2_all_summary'!$H428)),IF(ISNUMBER(SEARCH("Yes",'2_all_summary'!F428)),1,2),IF(ISNUMBER(SEARCH("No",'2_all_summary'!F428)),4,3))</f>
        <v>4</v>
      </c>
    </row>
    <row r="430" spans="7:10" x14ac:dyDescent="0.3">
      <c r="G430" s="39"/>
      <c r="H430" s="39" t="str">
        <f>'2_all_summary'!D429</f>
        <v>Community management by decree? Lessons from Cambodia's fisheries reform</v>
      </c>
      <c r="I430" s="39" t="str">
        <f>'2_all_summary'!E429</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v>
      </c>
      <c r="J430" s="39">
        <f>IF(ISNUMBER(SEARCH("Yes",'2_all_summary'!$H429)),IF(ISNUMBER(SEARCH("Yes",'2_all_summary'!F429)),1,2),IF(ISNUMBER(SEARCH("No",'2_all_summary'!F429)),4,3))</f>
        <v>4</v>
      </c>
    </row>
    <row r="431" spans="7:10" x14ac:dyDescent="0.3">
      <c r="G431" s="39"/>
      <c r="H431" s="39" t="str">
        <f>'2_all_summary'!D430</f>
        <v>Implementing strategies to overcome social-ecological traps: The role of community brokers and institutional bricolage in a locally managed marine area</v>
      </c>
      <c r="I431" s="39" t="str">
        <f>'2_all_summary'!E430</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v>
      </c>
      <c r="J431" s="39">
        <f>IF(ISNUMBER(SEARCH("Yes",'2_all_summary'!$H430)),IF(ISNUMBER(SEARCH("Yes",'2_all_summary'!F430)),1,2),IF(ISNUMBER(SEARCH("No",'2_all_summary'!F430)),4,3))</f>
        <v>4</v>
      </c>
    </row>
    <row r="432" spans="7:10" x14ac:dyDescent="0.3">
      <c r="G432" s="39"/>
      <c r="H432" s="39" t="str">
        <f>'2_all_summary'!D431</f>
        <v>Marine ecotourism for small pelagics as a source of alternative income generating activities to fisheries in a tropical community</v>
      </c>
      <c r="I432" s="39" t="str">
        <f>'2_all_summary'!E431</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432" s="39">
        <f>IF(ISNUMBER(SEARCH("Yes",'2_all_summary'!$H431)),IF(ISNUMBER(SEARCH("Yes",'2_all_summary'!F431)),1,2),IF(ISNUMBER(SEARCH("No",'2_all_summary'!F431)),4,3))</f>
        <v>4</v>
      </c>
    </row>
    <row r="433" spans="7:10" x14ac:dyDescent="0.3">
      <c r="G433" s="39"/>
      <c r="H433" s="39" t="str">
        <f>'2_all_summary'!D432</f>
        <v>Individual transferable quotas, community-based fisheries management systems, and "virtual" communities</v>
      </c>
      <c r="I433" s="39" t="str">
        <f>'2_all_summary'!E432</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433" s="39">
        <f>IF(ISNUMBER(SEARCH("Yes",'2_all_summary'!$H432)),IF(ISNUMBER(SEARCH("Yes",'2_all_summary'!F432)),1,2),IF(ISNUMBER(SEARCH("No",'2_all_summary'!F432)),4,3))</f>
        <v>4</v>
      </c>
    </row>
    <row r="434" spans="7:10" x14ac:dyDescent="0.3">
      <c r="G434" s="39"/>
      <c r="H434" s="39" t="str">
        <f>'2_all_summary'!D433</f>
        <v>Linking community and national park development: A case from the Dominican Republic</v>
      </c>
      <c r="I434" s="39" t="str">
        <f>'2_all_summary'!E433</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434" s="39">
        <f>IF(ISNUMBER(SEARCH("Yes",'2_all_summary'!$H433)),IF(ISNUMBER(SEARCH("Yes",'2_all_summary'!F433)),1,2),IF(ISNUMBER(SEARCH("No",'2_all_summary'!F433)),4,3))</f>
        <v>4</v>
      </c>
    </row>
    <row r="435" spans="7:10" x14ac:dyDescent="0.3">
      <c r="G435" s="39"/>
      <c r="H435" s="39" t="str">
        <f>'2_all_summary'!D434</f>
        <v>Integrated assessment of ecosystem health using multiple indicator species</v>
      </c>
      <c r="I435" s="39" t="str">
        <f>'2_all_summary'!E434</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v>
      </c>
      <c r="J435" s="39">
        <f>IF(ISNUMBER(SEARCH("Yes",'2_all_summary'!$H434)),IF(ISNUMBER(SEARCH("Yes",'2_all_summary'!F434)),1,2),IF(ISNUMBER(SEARCH("No",'2_all_summary'!F434)),4,3))</f>
        <v>4</v>
      </c>
    </row>
    <row r="436" spans="7:10" x14ac:dyDescent="0.3">
      <c r="G436" s="39"/>
      <c r="H436" s="39" t="str">
        <f>'2_all_summary'!D435</f>
        <v>Swanp forest restoration in Haor area for livelihood security - A community based approach</v>
      </c>
      <c r="I436" s="39" t="str">
        <f>'2_all_summary'!E435</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v>
      </c>
      <c r="J436" s="39">
        <f>IF(ISNUMBER(SEARCH("Yes",'2_all_summary'!$H435)),IF(ISNUMBER(SEARCH("Yes",'2_all_summary'!F435)),1,2),IF(ISNUMBER(SEARCH("No",'2_all_summary'!F435)),4,3))</f>
        <v>4</v>
      </c>
    </row>
    <row r="437" spans="7:10" x14ac:dyDescent="0.3">
      <c r="G437" s="39"/>
      <c r="H437" s="39" t="str">
        <f>'2_all_summary'!D436</f>
        <v>Conserving fish stocks in an inland aquatic ecosystem: The effect of community based fisheries management in Bangladesh</v>
      </c>
      <c r="I437" s="39" t="str">
        <f>'2_all_summary'!E436</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v>
      </c>
      <c r="J437" s="39">
        <f>IF(ISNUMBER(SEARCH("Yes",'2_all_summary'!$H436)),IF(ISNUMBER(SEARCH("Yes",'2_all_summary'!F436)),1,2),IF(ISNUMBER(SEARCH("No",'2_all_summary'!F436)),4,3))</f>
        <v>4</v>
      </c>
    </row>
    <row r="438" spans="7:10" x14ac:dyDescent="0.3">
      <c r="G438" s="39"/>
      <c r="H438" s="39" t="str">
        <f>'2_all_summary'!D437</f>
        <v>Mangrove use and management within the Sine-Saloum Delta, Senegal</v>
      </c>
      <c r="I438" s="39" t="str">
        <f>'2_all_summary'!E437</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v>
      </c>
      <c r="J438" s="39">
        <f>IF(ISNUMBER(SEARCH("Yes",'2_all_summary'!$H437)),IF(ISNUMBER(SEARCH("Yes",'2_all_summary'!F437)),1,2),IF(ISNUMBER(SEARCH("No",'2_all_summary'!F437)),4,3))</f>
        <v>4</v>
      </c>
    </row>
    <row r="439" spans="7:10" x14ac:dyDescent="0.3">
      <c r="G439" s="39"/>
      <c r="H439" s="39" t="str">
        <f>'2_all_summary'!D438</f>
        <v>Predicted impact of the invasive lionfish Pterois volitans on the food web of a Caribbean coral reef</v>
      </c>
      <c r="I439" s="39" t="str">
        <f>'2_all_summary'!E438</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439" s="39">
        <f>IF(ISNUMBER(SEARCH("Yes",'2_all_summary'!$H438)),IF(ISNUMBER(SEARCH("Yes",'2_all_summary'!F438)),1,2),IF(ISNUMBER(SEARCH("No",'2_all_summary'!F438)),4,3))</f>
        <v>4</v>
      </c>
    </row>
    <row r="440" spans="7:10" x14ac:dyDescent="0.3">
      <c r="G440" s="39"/>
      <c r="H440" s="39" t="str">
        <f>'2_all_summary'!D439</f>
        <v>Effects of the Developing and Using a Model to Predict Dengue Risk Villages Based on Subdistrict Administrative Organization in Southern Thailand</v>
      </c>
      <c r="I440" s="39" t="str">
        <f>'2_all_summary'!E439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v>
      </c>
      <c r="J440" s="39">
        <f>IF(ISNUMBER(SEARCH("Yes",'2_all_summary'!$H439)),IF(ISNUMBER(SEARCH("Yes",'2_all_summary'!F439)),1,2),IF(ISNUMBER(SEARCH("No",'2_all_summary'!F439)),4,3))</f>
        <v>4</v>
      </c>
    </row>
    <row r="441" spans="7:10" x14ac:dyDescent="0.3">
      <c r="G441" s="39"/>
      <c r="H441" s="39" t="str">
        <f>'2_all_summary'!D440</f>
        <v>Integrated coastal management and marine protected areas: Complementarity in the Philippines</v>
      </c>
      <c r="I441" s="39" t="str">
        <f>'2_all_summary'!E440</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v>
      </c>
      <c r="J441" s="39">
        <f>IF(ISNUMBER(SEARCH("Yes",'2_all_summary'!$H440)),IF(ISNUMBER(SEARCH("Yes",'2_all_summary'!F440)),1,2),IF(ISNUMBER(SEARCH("No",'2_all_summary'!F440)),4,3))</f>
        <v>4</v>
      </c>
    </row>
    <row r="442" spans="7:10" x14ac:dyDescent="0.3">
      <c r="G442" s="39"/>
      <c r="H442" s="39" t="str">
        <f>'2_all_summary'!D441</f>
        <v>Seahorses in focus: Local ecological knowledge of seahorse-watching operators in a tropical estuary</v>
      </c>
      <c r="I442" s="39" t="str">
        <f>'2_all_summary'!E441</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v>
      </c>
      <c r="J442" s="39">
        <f>IF(ISNUMBER(SEARCH("Yes",'2_all_summary'!$H441)),IF(ISNUMBER(SEARCH("Yes",'2_all_summary'!F441)),1,2),IF(ISNUMBER(SEARCH("No",'2_all_summary'!F441)),4,3))</f>
        <v>4</v>
      </c>
    </row>
    <row r="443" spans="7:10" x14ac:dyDescent="0.3">
      <c r="G443" s="39"/>
      <c r="H443" s="39" t="str">
        <f>'2_all_summary'!D442</f>
        <v>A preliminary review of NOAA's community-based dam removal and fish passage projects</v>
      </c>
      <c r="I443" s="39" t="str">
        <f>'2_all_summary'!E442</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443" s="39">
        <f>IF(ISNUMBER(SEARCH("Yes",'2_all_summary'!$H442)),IF(ISNUMBER(SEARCH("Yes",'2_all_summary'!F442)),1,2),IF(ISNUMBER(SEARCH("No",'2_all_summary'!F442)),4,3))</f>
        <v>4</v>
      </c>
    </row>
    <row r="444" spans="7:10" x14ac:dyDescent="0.3">
      <c r="G444" s="39"/>
      <c r="H444" s="39" t="str">
        <f>'2_all_summary'!D443</f>
        <v>Community-based citizen science projects can support the distributional monitoring of fishes</v>
      </c>
      <c r="I444" s="39" t="str">
        <f>'2_all_summary'!E443</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444" s="39">
        <f>IF(ISNUMBER(SEARCH("Yes",'2_all_summary'!$H443)),IF(ISNUMBER(SEARCH("Yes",'2_all_summary'!F443)),1,2),IF(ISNUMBER(SEARCH("No",'2_all_summary'!F443)),4,3))</f>
        <v>4</v>
      </c>
    </row>
    <row r="445" spans="7:10" x14ac:dyDescent="0.3">
      <c r="G445" s="39"/>
      <c r="H445" s="39" t="str">
        <f>'2_all_summary'!D444</f>
        <v>Participatory ecosystem service mapping to enhance community-based mangrove rehabilitation and management in Demak, Indonesia</v>
      </c>
      <c r="I445" s="39" t="str">
        <f>'2_all_summary'!E444</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v>
      </c>
      <c r="J445" s="39">
        <f>IF(ISNUMBER(SEARCH("Yes",'2_all_summary'!$H444)),IF(ISNUMBER(SEARCH("Yes",'2_all_summary'!F444)),1,2),IF(ISNUMBER(SEARCH("No",'2_all_summary'!F444)),4,3))</f>
        <v>4</v>
      </c>
    </row>
    <row r="446" spans="7:10" x14ac:dyDescent="0.3">
      <c r="G446" s="39"/>
      <c r="H446" s="39" t="str">
        <f>'2_all_summary'!D445</f>
        <v>An agent-based model to optimize transboundary management for the walleye pollock (Gadus chalcogrammus) fishery in the Gulf of Alaska</v>
      </c>
      <c r="I446" s="39" t="str">
        <f>'2_all_summary'!E445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v>
      </c>
      <c r="J446" s="39">
        <f>IF(ISNUMBER(SEARCH("Yes",'2_all_summary'!$H445)),IF(ISNUMBER(SEARCH("Yes",'2_all_summary'!F445)),1,2),IF(ISNUMBER(SEARCH("No",'2_all_summary'!F445)),4,3))</f>
        <v>4</v>
      </c>
    </row>
    <row r="447" spans="7:10" x14ac:dyDescent="0.3">
      <c r="G447" s="39"/>
      <c r="H447" s="39" t="str">
        <f>'2_all_summary'!D446</f>
        <v>Soil-transmitted helminths and associated factors among pre-school children in Butajira Town, south-central Ethiopia: A community-based cross-sectional study</v>
      </c>
      <c r="I447" s="39" t="str">
        <f>'2_all_summary'!E446</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v>
      </c>
      <c r="J447" s="39">
        <f>IF(ISNUMBER(SEARCH("Yes",'2_all_summary'!$H446)),IF(ISNUMBER(SEARCH("Yes",'2_all_summary'!F446)),1,2),IF(ISNUMBER(SEARCH("No",'2_all_summary'!F446)),4,3))</f>
        <v>4</v>
      </c>
    </row>
    <row r="448" spans="7:10" x14ac:dyDescent="0.3">
      <c r="G448" s="39"/>
      <c r="H448" s="39" t="str">
        <f>'2_all_summary'!D447</f>
        <v>Dredging-induced shell damages to hard clam (Meretrix meretrix): A Malaysian case study</v>
      </c>
      <c r="I448" s="39" t="str">
        <f>'2_all_summary'!E447</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v>
      </c>
      <c r="J448" s="39">
        <f>IF(ISNUMBER(SEARCH("Yes",'2_all_summary'!$H447)),IF(ISNUMBER(SEARCH("Yes",'2_all_summary'!F447)),1,2),IF(ISNUMBER(SEARCH("No",'2_all_summary'!F447)),4,3))</f>
        <v>4</v>
      </c>
    </row>
    <row r="449" spans="7:10" x14ac:dyDescent="0.3">
      <c r="G449" s="39"/>
      <c r="H449" s="39" t="str">
        <f>'2_all_summary'!D448</f>
        <v>Detecting, counting and following the giants of the sea: A review of monitoring methods for aquatic megavertebrates in the Caribbean</v>
      </c>
      <c r="I449" s="39" t="str">
        <f>'2_all_summary'!E448</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v>
      </c>
      <c r="J449" s="39">
        <f>IF(ISNUMBER(SEARCH("Yes",'2_all_summary'!$H448)),IF(ISNUMBER(SEARCH("Yes",'2_all_summary'!F448)),1,2),IF(ISNUMBER(SEARCH("No",'2_all_summary'!F448)),4,3))</f>
        <v>4</v>
      </c>
    </row>
    <row r="450" spans="7:10" x14ac:dyDescent="0.3">
      <c r="G450" s="39"/>
      <c r="H450" s="39" t="str">
        <f>'2_all_summary'!D449</f>
        <v>Ecological assessment of the marine ecosystems of Barbuda, West Indies: Using rapid scientific assessment to inform ocean zoning and fisheries management</v>
      </c>
      <c r="I450" s="39" t="str">
        <f>'2_all_summary'!E449</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450" s="39">
        <f>IF(ISNUMBER(SEARCH("Yes",'2_all_summary'!$H449)),IF(ISNUMBER(SEARCH("Yes",'2_all_summary'!F449)),1,2),IF(ISNUMBER(SEARCH("No",'2_all_summary'!F449)),4,3))</f>
        <v>4</v>
      </c>
    </row>
    <row r="451" spans="7:10" x14ac:dyDescent="0.3">
      <c r="G451" s="39"/>
      <c r="H451" s="39" t="str">
        <f>'2_all_summary'!D450</f>
        <v>Policy challenges and approaches for the conservation of mangrove forests in Southeast Asia</v>
      </c>
      <c r="I451" s="39" t="str">
        <f>'2_all_summary'!E450</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v>
      </c>
      <c r="J451" s="39">
        <f>IF(ISNUMBER(SEARCH("Yes",'2_all_summary'!$H450)),IF(ISNUMBER(SEARCH("Yes",'2_all_summary'!F450)),1,2),IF(ISNUMBER(SEARCH("No",'2_all_summary'!F450)),4,3))</f>
        <v>4</v>
      </c>
    </row>
    <row r="452" spans="7:10" x14ac:dyDescent="0.3">
      <c r="G452" s="39"/>
      <c r="H452" s="39" t="str">
        <f>'2_all_summary'!D451</f>
        <v>Size-structured habitat selection by arapaima in floodplain lakes of the Lower Amazon</v>
      </c>
      <c r="I452" s="39" t="str">
        <f>'2_all_summary'!E451</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v>
      </c>
      <c r="J452" s="39">
        <f>IF(ISNUMBER(SEARCH("Yes",'2_all_summary'!$H451)),IF(ISNUMBER(SEARCH("Yes",'2_all_summary'!F451)),1,2),IF(ISNUMBER(SEARCH("No",'2_all_summary'!F451)),4,3))</f>
        <v>4</v>
      </c>
    </row>
    <row r="453" spans="7:10" x14ac:dyDescent="0.3">
      <c r="G453" s="39"/>
      <c r="H453" s="39" t="str">
        <f>'2_all_summary'!D452</f>
        <v>Antimicrobial stewardship program (ASP): An effective implementing technique for the therapy efficiency of meropenem and vancomycin antibiotics in Iranian pediatric patients</v>
      </c>
      <c r="I453" s="39" t="str">
        <f>'2_all_summary'!E452</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v>
      </c>
      <c r="J453" s="39">
        <f>IF(ISNUMBER(SEARCH("Yes",'2_all_summary'!$H452)),IF(ISNUMBER(SEARCH("Yes",'2_all_summary'!F452)),1,2),IF(ISNUMBER(SEARCH("No",'2_all_summary'!F452)),4,3))</f>
        <v>4</v>
      </c>
    </row>
    <row r="454" spans="7:10" x14ac:dyDescent="0.3">
      <c r="G454" s="39"/>
      <c r="H454" s="39" t="str">
        <f>'2_all_summary'!D453</f>
        <v>Dynamics of land use in Namhoum watershed, Nasaythong district, Vientiane capital, Lao PDR</v>
      </c>
      <c r="I454" s="39" t="str">
        <f>'2_all_summary'!E453</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454" s="39">
        <f>IF(ISNUMBER(SEARCH("Yes",'2_all_summary'!$H453)),IF(ISNUMBER(SEARCH("Yes",'2_all_summary'!F453)),1,2),IF(ISNUMBER(SEARCH("No",'2_all_summary'!F453)),4,3))</f>
        <v>4</v>
      </c>
    </row>
    <row r="455" spans="7:10" x14ac:dyDescent="0.3">
      <c r="G455" s="39"/>
      <c r="H455" s="39" t="str">
        <f>'2_all_summary'!D454</f>
        <v>Community-level analysis of correlated fish production in fisheries and aquaculture: The case of Japan</v>
      </c>
      <c r="I455" s="39" t="str">
        <f>'2_all_summary'!E454</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v>
      </c>
      <c r="J455" s="39">
        <f>IF(ISNUMBER(SEARCH("Yes",'2_all_summary'!$H454)),IF(ISNUMBER(SEARCH("Yes",'2_all_summary'!F454)),1,2),IF(ISNUMBER(SEARCH("No",'2_all_summary'!F454)),4,3))</f>
        <v>4</v>
      </c>
    </row>
    <row r="456" spans="7:10" x14ac:dyDescent="0.3">
      <c r="G456" s="39"/>
      <c r="H456" s="39" t="str">
        <f>'2_all_summary'!D455</f>
        <v>Lacking the means or the motivation? exploring the experience of community-based resource management among Fisherfolk on lake Victoria, Uganda</v>
      </c>
      <c r="I456" s="39" t="str">
        <f>'2_all_summary'!E455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v>
      </c>
      <c r="J456" s="39">
        <f>IF(ISNUMBER(SEARCH("Yes",'2_all_summary'!$H455)),IF(ISNUMBER(SEARCH("Yes",'2_all_summary'!F455)),1,2),IF(ISNUMBER(SEARCH("No",'2_all_summary'!F455)),4,3))</f>
        <v>4</v>
      </c>
    </row>
    <row r="457" spans="7:10" x14ac:dyDescent="0.3">
      <c r="G457" s="39"/>
      <c r="H457" s="39" t="str">
        <f>'2_all_summary'!D456</f>
        <v>Frailty and Associated Factors among the Elderly in Vietnam: A Cross-Sectional Study</v>
      </c>
      <c r="I457" s="39" t="str">
        <f>'2_all_summary'!E456</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v>
      </c>
      <c r="J457" s="39">
        <f>IF(ISNUMBER(SEARCH("Yes",'2_all_summary'!$H456)),IF(ISNUMBER(SEARCH("Yes",'2_all_summary'!F456)),1,2),IF(ISNUMBER(SEARCH("No",'2_all_summary'!F456)),4,3))</f>
        <v>4</v>
      </c>
    </row>
    <row r="458" spans="7:10" x14ac:dyDescent="0.3">
      <c r="G458" s="39"/>
      <c r="H458" s="39" t="str">
        <f>'2_all_summary'!D457</f>
        <v>Is community-based management of small-scale fisheries in Sierra Leone the answer to their problems?</v>
      </c>
      <c r="I458" s="39" t="str">
        <f>'2_all_summary'!E457</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v>
      </c>
      <c r="J458" s="39">
        <f>IF(ISNUMBER(SEARCH("Yes",'2_all_summary'!$H457)),IF(ISNUMBER(SEARCH("Yes",'2_all_summary'!F457)),1,2),IF(ISNUMBER(SEARCH("No",'2_all_summary'!F457)),4,3))</f>
        <v>4</v>
      </c>
    </row>
    <row r="459" spans="7:10" x14ac:dyDescent="0.3">
      <c r="G459" s="39"/>
      <c r="H459" s="39" t="str">
        <f>'2_all_summary'!D458</f>
        <v>Understanding the access to livelihood assets and fishers' perceptions towards local practice for wetland fisheries sustainability</v>
      </c>
      <c r="I459" s="39" t="str">
        <f>'2_all_summary'!E458</f>
        <v>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v>
      </c>
      <c r="J459" s="39">
        <f>IF(ISNUMBER(SEARCH("Yes",'2_all_summary'!$H458)),IF(ISNUMBER(SEARCH("Yes",'2_all_summary'!F458)),1,2),IF(ISNUMBER(SEARCH("No",'2_all_summary'!F458)),4,3))</f>
        <v>4</v>
      </c>
    </row>
    <row r="460" spans="7:10" x14ac:dyDescent="0.3">
      <c r="G460" s="39"/>
      <c r="H460" s="39" t="str">
        <f>'2_all_summary'!D459</f>
        <v>A Comparison of Home-Based Versus Outreach Event-Based Community HIV Testing in Ugandan Fisherfolk Communities</v>
      </c>
      <c r="I460" s="39" t="str">
        <f>'2_all_summary'!E459</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v>
      </c>
      <c r="J460" s="39">
        <f>IF(ISNUMBER(SEARCH("Yes",'2_all_summary'!$H459)),IF(ISNUMBER(SEARCH("Yes",'2_all_summary'!F459)),1,2),IF(ISNUMBER(SEARCH("No",'2_all_summary'!F459)),4,3))</f>
        <v>4</v>
      </c>
    </row>
    <row r="461" spans="7:10" x14ac:dyDescent="0.3">
      <c r="G461" s="39"/>
      <c r="H461" s="39" t="str">
        <f>'2_all_summary'!D460</f>
        <v>Sustainable development of Lagong Hill forest reserve, Malaysia</v>
      </c>
      <c r="I461" s="39" t="str">
        <f>'2_all_summary'!E460</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461" s="39">
        <f>IF(ISNUMBER(SEARCH("Yes",'2_all_summary'!$H460)),IF(ISNUMBER(SEARCH("Yes",'2_all_summary'!F460)),1,2),IF(ISNUMBER(SEARCH("No",'2_all_summary'!F460)),4,3))</f>
        <v>4</v>
      </c>
    </row>
    <row r="462" spans="7:10" x14ac:dyDescent="0.3">
      <c r="G462" s="39"/>
      <c r="H462" s="39" t="str">
        <f>'2_all_summary'!D461</f>
        <v>Community-based management of subsistence fisheries in Samoa</v>
      </c>
      <c r="I462" s="39" t="str">
        <f>'2_all_summary'!E461</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462" s="39">
        <f>IF(ISNUMBER(SEARCH("Yes",'2_all_summary'!$H461)),IF(ISNUMBER(SEARCH("Yes",'2_all_summary'!F461)),1,2),IF(ISNUMBER(SEARCH("No",'2_all_summary'!F461)),4,3))</f>
        <v>1</v>
      </c>
    </row>
    <row r="463" spans="7:10" x14ac:dyDescent="0.3">
      <c r="G463" s="39"/>
      <c r="H463" s="39" t="str">
        <f>'2_all_summary'!D462</f>
        <v>Predation and competition: The impact of fisheries on marine-mammal populations over the next one hundred years</v>
      </c>
      <c r="I463" s="39" t="str">
        <f>'2_all_summary'!E462</f>
        <v>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463" s="39">
        <f>IF(ISNUMBER(SEARCH("Yes",'2_all_summary'!$H462)),IF(ISNUMBER(SEARCH("Yes",'2_all_summary'!F462)),1,2),IF(ISNUMBER(SEARCH("No",'2_all_summary'!F462)),4,3))</f>
        <v>4</v>
      </c>
    </row>
    <row r="464" spans="7:10" x14ac:dyDescent="0.3">
      <c r="G464" s="39"/>
      <c r="H464" s="39" t="str">
        <f>'2_all_summary'!D463</f>
        <v>Hawaiian Islands Marine Ecosystem case study: Ecosystem- and community-based management in Hawaii</v>
      </c>
      <c r="I464" s="39" t="str">
        <f>'2_all_summary'!E463</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v>
      </c>
      <c r="J464" s="39">
        <f>IF(ISNUMBER(SEARCH("Yes",'2_all_summary'!$H463)),IF(ISNUMBER(SEARCH("Yes",'2_all_summary'!F463)),1,2),IF(ISNUMBER(SEARCH("No",'2_all_summary'!F463)),4,3))</f>
        <v>4</v>
      </c>
    </row>
    <row r="465" spans="7:10" x14ac:dyDescent="0.3">
      <c r="G465" s="39"/>
      <c r="H465" s="39" t="str">
        <f>'2_all_summary'!D464</f>
        <v>Power play: ethical dilemmas of dealing with local officials and politicians: Experiences from post-tsunami research in Sri Lanka</v>
      </c>
      <c r="I465" s="39" t="str">
        <f>'2_all_summary'!E464</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v>
      </c>
      <c r="J465" s="39">
        <f>IF(ISNUMBER(SEARCH("Yes",'2_all_summary'!$H464)),IF(ISNUMBER(SEARCH("Yes",'2_all_summary'!F464)),1,2),IF(ISNUMBER(SEARCH("No",'2_all_summary'!F464)),4,3))</f>
        <v>4</v>
      </c>
    </row>
    <row r="466" spans="7:10" x14ac:dyDescent="0.3">
      <c r="G466" s="39"/>
      <c r="H466" s="39" t="str">
        <f>'2_all_summary'!D465</f>
        <v>Neither bust nor boom: Institutional robustness in the beach seine fishery of southern Sri Lanka</v>
      </c>
      <c r="I466" s="39" t="str">
        <f>'2_all_summary'!E465</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v>
      </c>
      <c r="J466" s="39">
        <f>IF(ISNUMBER(SEARCH("Yes",'2_all_summary'!$H465)),IF(ISNUMBER(SEARCH("Yes",'2_all_summary'!F465)),1,2),IF(ISNUMBER(SEARCH("No",'2_all_summary'!F465)),4,3))</f>
        <v>4</v>
      </c>
    </row>
    <row r="467" spans="7:10" x14ac:dyDescent="0.3">
      <c r="G467" s="39"/>
      <c r="H467" s="39" t="str">
        <f>'2_all_summary'!D466</f>
        <v>Engaging local communities in wildlife management area planning: An evaluation of the Lake Ontario Islands search conference</v>
      </c>
      <c r="I467" s="39" t="str">
        <f>'2_all_summary'!E466</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67" s="39">
        <f>IF(ISNUMBER(SEARCH("Yes",'2_all_summary'!$H466)),IF(ISNUMBER(SEARCH("Yes",'2_all_summary'!F466)),1,2),IF(ISNUMBER(SEARCH("No",'2_all_summary'!F466)),4,3))</f>
        <v>4</v>
      </c>
    </row>
    <row r="468" spans="7:10" x14ac:dyDescent="0.3">
      <c r="G468" s="39"/>
      <c r="H468" s="39" t="str">
        <f>'2_all_summary'!D467</f>
        <v>Community-based tourism and the development of local small businesses in rural Baja California, Mexico</v>
      </c>
      <c r="I468" s="39" t="str">
        <f>'2_all_summary'!E467</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v>
      </c>
      <c r="J468" s="39">
        <f>IF(ISNUMBER(SEARCH("Yes",'2_all_summary'!$H467)),IF(ISNUMBER(SEARCH("Yes",'2_all_summary'!F467)),1,2),IF(ISNUMBER(SEARCH("No",'2_all_summary'!F467)),4,3))</f>
        <v>4</v>
      </c>
    </row>
    <row r="469" spans="7:10" x14ac:dyDescent="0.3">
      <c r="G469" s="39"/>
      <c r="H469" s="39" t="str">
        <f>'2_all_summary'!D468</f>
        <v>Limnological perspectives on conservation of floodplain lakes in the Amazon basin</v>
      </c>
      <c r="I469" s="39" t="str">
        <f>'2_all_summary'!E468</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v>
      </c>
      <c r="J469" s="39">
        <f>IF(ISNUMBER(SEARCH("Yes",'2_all_summary'!$H468)),IF(ISNUMBER(SEARCH("Yes",'2_all_summary'!F468)),1,2),IF(ISNUMBER(SEARCH("No",'2_all_summary'!F468)),4,3))</f>
        <v>4</v>
      </c>
    </row>
    <row r="470" spans="7:10" x14ac:dyDescent="0.3">
      <c r="G470" s="39"/>
      <c r="H470" s="39" t="str">
        <f>'2_all_summary'!D469</f>
        <v>Local community-based approach for sustainable management of artisanal fisheries on small islands</v>
      </c>
      <c r="I470" s="39" t="str">
        <f>'2_all_summary'!E469</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470" s="39">
        <f>IF(ISNUMBER(SEARCH("Yes",'2_all_summary'!$H469)),IF(ISNUMBER(SEARCH("Yes",'2_all_summary'!F469)),1,2),IF(ISNUMBER(SEARCH("No",'2_all_summary'!F469)),4,3))</f>
        <v>4</v>
      </c>
    </row>
    <row r="471" spans="7:10" x14ac:dyDescent="0.3">
      <c r="G471" s="39"/>
      <c r="H471" s="39" t="str">
        <f>'2_all_summary'!D470</f>
        <v>Traditional and community-based marine resources management system in fiji: An evolving integrated process</v>
      </c>
      <c r="I471" s="39" t="str">
        <f>'2_all_summary'!E470</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v>
      </c>
      <c r="J471" s="39">
        <f>IF(ISNUMBER(SEARCH("Yes",'2_all_summary'!$H470)),IF(ISNUMBER(SEARCH("Yes",'2_all_summary'!F470)),1,2),IF(ISNUMBER(SEARCH("No",'2_all_summary'!F470)),4,3))</f>
        <v>1</v>
      </c>
    </row>
    <row r="472" spans="7:10" x14ac:dyDescent="0.3">
      <c r="G472" s="39"/>
      <c r="H472" s="39" t="str">
        <f>'2_all_summary'!D471</f>
        <v>Fishery of mud crab Scylla serrata of Kotania Bay, Western Seram District: Potency, stock status and sustainable management</v>
      </c>
      <c r="I472" s="39" t="str">
        <f>'2_all_summary'!E471</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v>
      </c>
      <c r="J472" s="39">
        <f>IF(ISNUMBER(SEARCH("Yes",'2_all_summary'!$H471)),IF(ISNUMBER(SEARCH("Yes",'2_all_summary'!F471)),1,2),IF(ISNUMBER(SEARCH("No",'2_all_summary'!F471)),4,3))</f>
        <v>4</v>
      </c>
    </row>
    <row r="473" spans="7:10" x14ac:dyDescent="0.3">
      <c r="G473" s="39"/>
      <c r="H473" s="39" t="str">
        <f>'2_all_summary'!D472</f>
        <v>End-To-End Models for the Analysis of Marine Ecosystems: Challenges, Issues, and Next Steps</v>
      </c>
      <c r="I473" s="39" t="str">
        <f>'2_all_summary'!E472</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v>
      </c>
      <c r="J473" s="39">
        <f>IF(ISNUMBER(SEARCH("Yes",'2_all_summary'!$H472)),IF(ISNUMBER(SEARCH("Yes",'2_all_summary'!F472)),1,2),IF(ISNUMBER(SEARCH("No",'2_all_summary'!F472)),4,3))</f>
        <v>4</v>
      </c>
    </row>
    <row r="474" spans="7:10" x14ac:dyDescent="0.3">
      <c r="G474" s="39"/>
      <c r="H474" s="39" t="str">
        <f>'2_all_summary'!D473</f>
        <v>An assessment of the current status of the chokka squid fishery in South Africa and an evaluation of alternative allocation strategies</v>
      </c>
      <c r="I474" s="39" t="str">
        <f>'2_all_summary'!E473</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v>
      </c>
      <c r="J474" s="39">
        <f>IF(ISNUMBER(SEARCH("Yes",'2_all_summary'!$H473)),IF(ISNUMBER(SEARCH("Yes",'2_all_summary'!F473)),1,2),IF(ISNUMBER(SEARCH("No",'2_all_summary'!F473)),4,3))</f>
        <v>4</v>
      </c>
    </row>
    <row r="475" spans="7:10" x14ac:dyDescent="0.3">
      <c r="G475" s="39"/>
      <c r="H475" s="39" t="str">
        <f>'2_all_summary'!D474</f>
        <v>Fishery trends, resource-use and management system in the Ungwana Bay fishery Kenya</v>
      </c>
      <c r="I475" s="39" t="str">
        <f>'2_all_summary'!E474</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v>
      </c>
      <c r="J475" s="39">
        <f>IF(ISNUMBER(SEARCH("Yes",'2_all_summary'!$H474)),IF(ISNUMBER(SEARCH("Yes",'2_all_summary'!F474)),1,2),IF(ISNUMBER(SEARCH("No",'2_all_summary'!F474)),4,3))</f>
        <v>4</v>
      </c>
    </row>
    <row r="476" spans="7:10" x14ac:dyDescent="0.3">
      <c r="G476" s="39"/>
      <c r="H476" s="39" t="str">
        <f>'2_all_summary'!D475</f>
        <v>Conservation of migratory fishes in the Amazon basin</v>
      </c>
      <c r="I476" s="39" t="str">
        <f>'2_all_summary'!E475</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v>
      </c>
      <c r="J476" s="39">
        <f>IF(ISNUMBER(SEARCH("Yes",'2_all_summary'!$H475)),IF(ISNUMBER(SEARCH("Yes",'2_all_summary'!F475)),1,2),IF(ISNUMBER(SEARCH("No",'2_all_summary'!F475)),4,3))</f>
        <v>4</v>
      </c>
    </row>
    <row r="477" spans="7:10" x14ac:dyDescent="0.3">
      <c r="G477" s="39"/>
      <c r="H477" s="39" t="str">
        <f>'2_all_summary'!D476</f>
        <v>Sacrificing mackerel for sustainability: case study of a local cultural festival in northeastern Taiwan</v>
      </c>
      <c r="I477" s="39" t="str">
        <f>'2_all_summary'!E476</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v>
      </c>
      <c r="J477" s="39">
        <f>IF(ISNUMBER(SEARCH("Yes",'2_all_summary'!$H476)),IF(ISNUMBER(SEARCH("Yes",'2_all_summary'!F476)),1,2),IF(ISNUMBER(SEARCH("No",'2_all_summary'!F476)),4,3))</f>
        <v>4</v>
      </c>
    </row>
    <row r="478" spans="7:10" x14ac:dyDescent="0.3">
      <c r="G478" s="39"/>
      <c r="H478" s="39" t="str">
        <f>'2_all_summary'!D477</f>
        <v>Towards community- and scientific-based information integration in marine resource management in Indonesia: Bunaken National Park case study</v>
      </c>
      <c r="I478" s="39" t="str">
        <f>'2_all_summary'!E477</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478" s="39">
        <f>IF(ISNUMBER(SEARCH("Yes",'2_all_summary'!$H477)),IF(ISNUMBER(SEARCH("Yes",'2_all_summary'!F477)),1,2),IF(ISNUMBER(SEARCH("No",'2_all_summary'!F477)),4,3))</f>
        <v>4</v>
      </c>
    </row>
    <row r="479" spans="7:10" x14ac:dyDescent="0.3">
      <c r="G479" s="39"/>
      <c r="H479" s="39" t="str">
        <f>'2_all_summary'!D478</f>
        <v>Effect of predictive factors on sustainable development and management of fresh water wetland fisheries</v>
      </c>
      <c r="I479" s="39" t="str">
        <f>'2_all_summary'!E478</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v>
      </c>
      <c r="J479" s="39">
        <f>IF(ISNUMBER(SEARCH("Yes",'2_all_summary'!$H478)),IF(ISNUMBER(SEARCH("Yes",'2_all_summary'!F478)),1,2),IF(ISNUMBER(SEARCH("No",'2_all_summary'!F478)),4,3))</f>
        <v>4</v>
      </c>
    </row>
    <row r="480" spans="7:10" x14ac:dyDescent="0.3">
      <c r="G480" s="39"/>
      <c r="H480" s="39" t="str">
        <f>'2_all_summary'!D479</f>
        <v>Property rights and institutional arrangements in Southeast Asian fisheries</v>
      </c>
      <c r="I480" s="39" t="str">
        <f>'2_all_summary'!E479</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v>
      </c>
      <c r="J480" s="39">
        <f>IF(ISNUMBER(SEARCH("Yes",'2_all_summary'!$H479)),IF(ISNUMBER(SEARCH("Yes",'2_all_summary'!F479)),1,2),IF(ISNUMBER(SEARCH("No",'2_all_summary'!F479)),4,3))</f>
        <v>4</v>
      </c>
    </row>
    <row r="481" spans="7:10" x14ac:dyDescent="0.3">
      <c r="G481" s="39"/>
      <c r="H481" s="39" t="str">
        <f>'2_all_summary'!D480</f>
        <v>Factors influencing progress in establishing community-based marine protected areas in Indonesia</v>
      </c>
      <c r="I481" s="39" t="str">
        <f>'2_all_summary'!E480</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v>
      </c>
      <c r="J481" s="39">
        <f>IF(ISNUMBER(SEARCH("Yes",'2_all_summary'!$H480)),IF(ISNUMBER(SEARCH("Yes",'2_all_summary'!F480)),1,2),IF(ISNUMBER(SEARCH("No",'2_all_summary'!F480)),4,3))</f>
        <v>4</v>
      </c>
    </row>
    <row r="482" spans="7:10" x14ac:dyDescent="0.3">
      <c r="G482" s="39"/>
      <c r="H482" s="39" t="str">
        <f>'2_all_summary'!D481</f>
        <v>Hawaiian Islands (U.S.A.)</v>
      </c>
      <c r="I482" s="39" t="str">
        <f>'2_all_summary'!E481</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482" s="39">
        <f>IF(ISNUMBER(SEARCH("Yes",'2_all_summary'!$H481)),IF(ISNUMBER(SEARCH("Yes",'2_all_summary'!F481)),1,2),IF(ISNUMBER(SEARCH("No",'2_all_summary'!F481)),4,3))</f>
        <v>4</v>
      </c>
    </row>
    <row r="483" spans="7:10" x14ac:dyDescent="0.3">
      <c r="G483" s="39"/>
      <c r="H483" s="39" t="str">
        <f>'2_all_summary'!D482</f>
        <v>Accounting for heterogeneity in small-scale fisheries management: The Amazon case</v>
      </c>
      <c r="I483" s="39" t="str">
        <f>'2_all_summary'!E482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v>
      </c>
      <c r="J483" s="39">
        <f>IF(ISNUMBER(SEARCH("Yes",'2_all_summary'!$H482)),IF(ISNUMBER(SEARCH("Yes",'2_all_summary'!F482)),1,2),IF(ISNUMBER(SEARCH("No",'2_all_summary'!F482)),4,3))</f>
        <v>4</v>
      </c>
    </row>
    <row r="484" spans="7:10" x14ac:dyDescent="0.3">
      <c r="G484" s="39"/>
      <c r="H484" s="39" t="str">
        <f>'2_all_summary'!D483</f>
        <v>Consumers as co-creators in community-based tourism experience: Impacts on their motivation and satisfaction</v>
      </c>
      <c r="I484" s="39" t="str">
        <f>'2_all_summary'!E483</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v>
      </c>
      <c r="J484" s="39">
        <f>IF(ISNUMBER(SEARCH("Yes",'2_all_summary'!$H483)),IF(ISNUMBER(SEARCH("Yes",'2_all_summary'!F483)),1,2),IF(ISNUMBER(SEARCH("No",'2_all_summary'!F483)),4,3))</f>
        <v>4</v>
      </c>
    </row>
    <row r="485" spans="7:10" x14ac:dyDescent="0.3">
      <c r="G485" s="39"/>
      <c r="H485" s="39" t="str">
        <f>'2_all_summary'!D484</f>
        <v>Community-based participatory research with workers and unions: Issues and challenges</v>
      </c>
      <c r="I485" s="39" t="str">
        <f>'2_all_summary'!E484</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v>
      </c>
      <c r="J485" s="39">
        <f>IF(ISNUMBER(SEARCH("Yes",'2_all_summary'!$H484)),IF(ISNUMBER(SEARCH("Yes",'2_all_summary'!F484)),1,2),IF(ISNUMBER(SEARCH("No",'2_all_summary'!F484)),4,3))</f>
        <v>4</v>
      </c>
    </row>
    <row r="486" spans="7:10" x14ac:dyDescent="0.3">
      <c r="G486" s="39"/>
      <c r="H486" s="39" t="str">
        <f>'2_all_summary'!D485</f>
        <v>Relationships between relative weight, prey availability, and growth of walleyes in Oneida Lake, New York</v>
      </c>
      <c r="I486" s="39" t="str">
        <f>'2_all_summary'!E485</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v>
      </c>
      <c r="J486" s="39">
        <f>IF(ISNUMBER(SEARCH("Yes",'2_all_summary'!$H485)),IF(ISNUMBER(SEARCH("Yes",'2_all_summary'!F485)),1,2),IF(ISNUMBER(SEARCH("No",'2_all_summary'!F485)),4,3))</f>
        <v>4</v>
      </c>
    </row>
    <row r="487" spans="7:10" x14ac:dyDescent="0.3">
      <c r="G487" s="39"/>
      <c r="H487" s="39" t="str">
        <f>'2_all_summary'!D486</f>
        <v>Collaborative research: An effective way to collect data for stock assessments and evaluate marine protected areas in California</v>
      </c>
      <c r="I487" s="39" t="str">
        <f>'2_all_summary'!E486</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v>
      </c>
      <c r="J487" s="39">
        <f>IF(ISNUMBER(SEARCH("Yes",'2_all_summary'!$H486)),IF(ISNUMBER(SEARCH("Yes",'2_all_summary'!F486)),1,2),IF(ISNUMBER(SEARCH("No",'2_all_summary'!F486)),4,3))</f>
        <v>4</v>
      </c>
    </row>
    <row r="488" spans="7:10" x14ac:dyDescent="0.3">
      <c r="G488" s="39"/>
      <c r="H488" s="39" t="str">
        <f>'2_all_summary'!D487</f>
        <v>Indigenous Resource Management and Sustainable Development: Case Studies from Papua New Guinea and Indonesia</v>
      </c>
      <c r="I488" s="39" t="str">
        <f>'2_all_summary'!E487</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v>
      </c>
      <c r="J488" s="39">
        <f>IF(ISNUMBER(SEARCH("Yes",'2_all_summary'!$H487)),IF(ISNUMBER(SEARCH("Yes",'2_all_summary'!F487)),1,2),IF(ISNUMBER(SEARCH("No",'2_all_summary'!F487)),4,3))</f>
        <v>1</v>
      </c>
    </row>
    <row r="489" spans="7:10" x14ac:dyDescent="0.3">
      <c r="G489" s="39"/>
      <c r="H489" s="39" t="str">
        <f>'2_all_summary'!D488</f>
        <v>Discovering factors that influence the success of community-based marine protected areas in the Visayas, Philippines</v>
      </c>
      <c r="I489" s="39" t="str">
        <f>'2_all_summary'!E488</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v>
      </c>
      <c r="J489" s="39">
        <f>IF(ISNUMBER(SEARCH("Yes",'2_all_summary'!$H488)),IF(ISNUMBER(SEARCH("Yes",'2_all_summary'!F488)),1,2),IF(ISNUMBER(SEARCH("No",'2_all_summary'!F488)),4,3))</f>
        <v>4</v>
      </c>
    </row>
    <row r="490" spans="7:10" x14ac:dyDescent="0.3">
      <c r="G490" s="39"/>
      <c r="H490" s="39" t="str">
        <f>'2_all_summary'!D489</f>
        <v>Marine Conservation Begins at Home: How a Local Community and Protection of a Small Bay Sent Waves of Change Around the UK and Beyond</v>
      </c>
      <c r="I490" s="39" t="str">
        <f>'2_all_summary'!E489</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v>
      </c>
      <c r="J490" s="39">
        <f>IF(ISNUMBER(SEARCH("Yes",'2_all_summary'!$H489)),IF(ISNUMBER(SEARCH("Yes",'2_all_summary'!F489)),1,2),IF(ISNUMBER(SEARCH("No",'2_all_summary'!F489)),4,3))</f>
        <v>4</v>
      </c>
    </row>
    <row r="491" spans="7:10" x14ac:dyDescent="0.3">
      <c r="G491" s="39"/>
      <c r="H491" s="39" t="str">
        <f>'2_all_summary'!D490</f>
        <v>Community involvement in marine protected areas: The case of Puerto Morelos reef, MÃ©xico</v>
      </c>
      <c r="I491" s="39" t="str">
        <f>'2_all_summary'!E490</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v>
      </c>
      <c r="J491" s="39">
        <f>IF(ISNUMBER(SEARCH("Yes",'2_all_summary'!$H490)),IF(ISNUMBER(SEARCH("Yes",'2_all_summary'!F490)),1,2),IF(ISNUMBER(SEARCH("No",'2_all_summary'!F490)),4,3))</f>
        <v>4</v>
      </c>
    </row>
    <row r="492" spans="7:10" x14ac:dyDescent="0.3">
      <c r="G492" s="39"/>
      <c r="H492" s="39" t="str">
        <f>'2_all_summary'!D491</f>
        <v>Effectiveness of a health promotion programme for farmers and fishermen with type-2 diabetes in Taiwan</v>
      </c>
      <c r="I492" s="39" t="str">
        <f>'2_all_summary'!E491</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v>
      </c>
      <c r="J492" s="39">
        <f>IF(ISNUMBER(SEARCH("Yes",'2_all_summary'!$H491)),IF(ISNUMBER(SEARCH("Yes",'2_all_summary'!F491)),1,2),IF(ISNUMBER(SEARCH("No",'2_all_summary'!F491)),4,3))</f>
        <v>4</v>
      </c>
    </row>
    <row r="493" spans="7:10" x14ac:dyDescent="0.3">
      <c r="G493" s="39"/>
      <c r="H493" s="39" t="str">
        <f>'2_all_summary'!D492</f>
        <v>Chenderoh Reservoir, Malaysia: The conservation and wise use of fish biodiversity in a small flow-through tropical reservoir</v>
      </c>
      <c r="I493" s="39" t="str">
        <f>'2_all_summary'!E492</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493" s="39">
        <f>IF(ISNUMBER(SEARCH("Yes",'2_all_summary'!$H492)),IF(ISNUMBER(SEARCH("Yes",'2_all_summary'!F492)),1,2),IF(ISNUMBER(SEARCH("No",'2_all_summary'!F492)),4,3))</f>
        <v>4</v>
      </c>
    </row>
    <row r="494" spans="7:10" x14ac:dyDescent="0.3">
      <c r="G494" s="39"/>
      <c r="H494" s="39" t="str">
        <f>'2_all_summary'!D493</f>
        <v>Social media as a vehicle for user engagement with local history: A case study in the North East of Scotland</v>
      </c>
      <c r="I494" s="39" t="str">
        <f>'2_all_summary'!E493</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v>
      </c>
      <c r="J494" s="39">
        <f>IF(ISNUMBER(SEARCH("Yes",'2_all_summary'!$H493)),IF(ISNUMBER(SEARCH("Yes",'2_all_summary'!F493)),1,2),IF(ISNUMBER(SEARCH("No",'2_all_summary'!F493)),4,3))</f>
        <v>4</v>
      </c>
    </row>
    <row r="495" spans="7:10" x14ac:dyDescent="0.3">
      <c r="G495" s="39"/>
      <c r="H495" s="39" t="str">
        <f>'2_all_summary'!D494</f>
        <v>Revisiting neoliberalism in the oceans: Governmentality and the biopolitics of â€˜improvementâ€™ in the Irish and European fisheries</v>
      </c>
      <c r="I495" s="39" t="str">
        <f>'2_all_summary'!E494</f>
        <v>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v>
      </c>
      <c r="J495" s="39">
        <f>IF(ISNUMBER(SEARCH("Yes",'2_all_summary'!$H494)),IF(ISNUMBER(SEARCH("Yes",'2_all_summary'!F494)),1,2),IF(ISNUMBER(SEARCH("No",'2_all_summary'!F494)),4,3))</f>
        <v>4</v>
      </c>
    </row>
    <row r="496" spans="7:10" x14ac:dyDescent="0.3">
      <c r="G496" s="39"/>
      <c r="H496" s="39" t="str">
        <f>'2_all_summary'!D495</f>
        <v>Community-Based Fisheries Management: A Global Perspective</v>
      </c>
      <c r="I496" s="39" t="str">
        <f>'2_all_summary'!E495</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v>
      </c>
      <c r="J496" s="39">
        <f>IF(ISNUMBER(SEARCH("Yes",'2_all_summary'!$H495)),IF(ISNUMBER(SEARCH("Yes",'2_all_summary'!F495)),1,2),IF(ISNUMBER(SEARCH("No",'2_all_summary'!F495)),4,3))</f>
        <v>1</v>
      </c>
    </row>
    <row r="497" spans="7:10" x14ac:dyDescent="0.3">
      <c r="G497" s="39"/>
      <c r="H497" s="39" t="str">
        <f>'2_all_summary'!D496</f>
        <v>A case study of community-based seasonally flooded ecosystem management in bangladesh: Proshika experience</v>
      </c>
      <c r="I497" s="39" t="str">
        <f>'2_all_summary'!E496</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497" s="39">
        <f>IF(ISNUMBER(SEARCH("Yes",'2_all_summary'!$H496)),IF(ISNUMBER(SEARCH("Yes",'2_all_summary'!F496)),1,2),IF(ISNUMBER(SEARCH("No",'2_all_summary'!F496)),4,3))</f>
        <v>4</v>
      </c>
    </row>
    <row r="498" spans="7:10" x14ac:dyDescent="0.3">
      <c r="G498" s="39"/>
      <c r="H498" s="39" t="str">
        <f>'2_all_summary'!D497</f>
        <v>Perceptions of ecosystem services and benefits to human well-being from community-based marine protected areas in Kenya</v>
      </c>
      <c r="I498" s="39" t="str">
        <f>'2_all_summary'!E497</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v>
      </c>
      <c r="J498" s="39">
        <f>IF(ISNUMBER(SEARCH("Yes",'2_all_summary'!$H497)),IF(ISNUMBER(SEARCH("Yes",'2_all_summary'!F497)),1,2),IF(ISNUMBER(SEARCH("No",'2_all_summary'!F497)),4,3))</f>
        <v>4</v>
      </c>
    </row>
    <row r="499" spans="7:10" x14ac:dyDescent="0.3">
      <c r="G499" s="39"/>
      <c r="H499" s="39" t="str">
        <f>'2_all_summary'!D498</f>
        <v>Resistance to alternative management in fisheries: Economic and cultural considerations of North Carolina's commercial fishers</v>
      </c>
      <c r="I499" s="39" t="str">
        <f>'2_all_summary'!E498</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v>
      </c>
      <c r="J499" s="39">
        <f>IF(ISNUMBER(SEARCH("Yes",'2_all_summary'!$H498)),IF(ISNUMBER(SEARCH("Yes",'2_all_summary'!F498)),1,2),IF(ISNUMBER(SEARCH("No",'2_all_summary'!F498)),4,3))</f>
        <v>4</v>
      </c>
    </row>
    <row r="500" spans="7:10" x14ac:dyDescent="0.3">
      <c r="G500" s="39"/>
      <c r="H500" s="39" t="str">
        <f>'2_all_summary'!D499</f>
        <v>Local fisheries management at the Swedish coast: Biological and social preconditions</v>
      </c>
      <c r="I500" s="39" t="str">
        <f>'2_all_summary'!E499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v>
      </c>
      <c r="J500" s="39">
        <f>IF(ISNUMBER(SEARCH("Yes",'2_all_summary'!$H499)),IF(ISNUMBER(SEARCH("Yes",'2_all_summary'!F499)),1,2),IF(ISNUMBER(SEARCH("No",'2_all_summary'!F499)),4,3))</f>
        <v>4</v>
      </c>
    </row>
    <row r="501" spans="7:10" x14ac:dyDescent="0.3">
      <c r="G501" s="39"/>
      <c r="H501" s="39" t="str">
        <f>'2_all_summary'!D500</f>
        <v>Using common-pool resource design principles to assess the viability of community-based fisheries co-management systems in American Samoa and Hawai'i</v>
      </c>
      <c r="I501" s="39" t="str">
        <f>'2_all_summary'!E500</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v>
      </c>
      <c r="J501" s="39">
        <f>IF(ISNUMBER(SEARCH("Yes",'2_all_summary'!$H500)),IF(ISNUMBER(SEARCH("Yes",'2_all_summary'!F500)),1,2),IF(ISNUMBER(SEARCH("No",'2_all_summary'!F500)),4,3))</f>
        <v>4</v>
      </c>
    </row>
    <row r="502" spans="7:10" x14ac:dyDescent="0.3">
      <c r="G502" s="39"/>
      <c r="H502" s="39" t="str">
        <f>'2_all_summary'!D501</f>
        <v>Narrative assemblages for power-balanced coastal and marine governance. Tara Bandu as a tool for community-based fisheries co-management in Timor-Leste</v>
      </c>
      <c r="I502" s="39" t="str">
        <f>'2_all_summary'!E501</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v>
      </c>
      <c r="J502" s="39">
        <f>IF(ISNUMBER(SEARCH("Yes",'2_all_summary'!$H501)),IF(ISNUMBER(SEARCH("Yes",'2_all_summary'!F501)),1,2),IF(ISNUMBER(SEARCH("No",'2_all_summary'!F501)),4,3))</f>
        <v>4</v>
      </c>
    </row>
    <row r="503" spans="7:10" x14ac:dyDescent="0.3">
      <c r="G503" s="39"/>
      <c r="H503" s="39" t="str">
        <f>'2_all_summary'!D502</f>
        <v>Reliability of community-based data monitoring in the Olifants River estuary (South Africa)</v>
      </c>
      <c r="I503" s="39" t="str">
        <f>'2_all_summary'!E502</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v>
      </c>
      <c r="J503" s="39">
        <f>IF(ISNUMBER(SEARCH("Yes",'2_all_summary'!$H502)),IF(ISNUMBER(SEARCH("Yes",'2_all_summary'!F502)),1,2),IF(ISNUMBER(SEARCH("No",'2_all_summary'!F502)),4,3))</f>
        <v>4</v>
      </c>
    </row>
    <row r="504" spans="7:10" x14ac:dyDescent="0.3">
      <c r="G504" s="39"/>
      <c r="H504" s="39" t="str">
        <f>'2_all_summary'!D503</f>
        <v>Co-operation or capture? The paradox of co-management and community participation in natural resource management and environmental policy-making</v>
      </c>
      <c r="I504" s="39" t="str">
        <f>'2_all_summary'!E503</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504" s="39">
        <f>IF(ISNUMBER(SEARCH("Yes",'2_all_summary'!$H503)),IF(ISNUMBER(SEARCH("Yes",'2_all_summary'!F503)),1,2),IF(ISNUMBER(SEARCH("No",'2_all_summary'!F503)),4,3))</f>
        <v>4</v>
      </c>
    </row>
    <row r="505" spans="7:10" x14ac:dyDescent="0.3">
      <c r="G505" s="39"/>
      <c r="H505" s="39" t="str">
        <f>'2_all_summary'!D504</f>
        <v>Voodoo versus fishing committees: The role of traditional and contemporary institutions in fisheries management</v>
      </c>
      <c r="I505" s="39" t="str">
        <f>'2_all_summary'!E504</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v>
      </c>
      <c r="J505" s="39">
        <f>IF(ISNUMBER(SEARCH("Yes",'2_all_summary'!$H504)),IF(ISNUMBER(SEARCH("Yes",'2_all_summary'!F504)),1,2),IF(ISNUMBER(SEARCH("No",'2_all_summary'!F504)),4,3))</f>
        <v>4</v>
      </c>
    </row>
    <row r="506" spans="7:10" x14ac:dyDescent="0.3">
      <c r="G506" s="39"/>
      <c r="H506" s="39" t="str">
        <f>'2_all_summary'!D505</f>
        <v>The peri-urban interface: Approaches to sustainable natural and human resource use</v>
      </c>
      <c r="I506" s="39" t="str">
        <f>'2_all_summary'!E505</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v>
      </c>
      <c r="J506" s="39">
        <f>IF(ISNUMBER(SEARCH("Yes",'2_all_summary'!$H505)),IF(ISNUMBER(SEARCH("Yes",'2_all_summary'!F505)),1,2),IF(ISNUMBER(SEARCH("No",'2_all_summary'!F505)),4,3))</f>
        <v>4</v>
      </c>
    </row>
    <row r="507" spans="7:10" x14ac:dyDescent="0.3">
      <c r="G507" s="39"/>
      <c r="H507" s="39" t="str">
        <f>'2_all_summary'!D506</f>
        <v>Past, present and future of fishery management on one of the world's last remaining pristine great lakes: Great Bear Lake, Northwest Territories, Canada</v>
      </c>
      <c r="I507" s="39" t="str">
        <f>'2_all_summary'!E506</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v>
      </c>
      <c r="J507" s="39">
        <f>IF(ISNUMBER(SEARCH("Yes",'2_all_summary'!$H506)),IF(ISNUMBER(SEARCH("Yes",'2_all_summary'!F506)),1,2),IF(ISNUMBER(SEARCH("No",'2_all_summary'!F506)),4,3))</f>
        <v>4</v>
      </c>
    </row>
    <row r="508" spans="7:10" x14ac:dyDescent="0.3">
      <c r="G508" s="39"/>
      <c r="H508" s="39" t="str">
        <f>'2_all_summary'!D507</f>
        <v>Dynamics of Community Based Coastal Resource Management in Wabula Village, Buton Regency</v>
      </c>
      <c r="I508" s="39" t="str">
        <f>'2_all_summary'!E507</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v>
      </c>
      <c r="J508" s="39">
        <f>IF(ISNUMBER(SEARCH("Yes",'2_all_summary'!$H507)),IF(ISNUMBER(SEARCH("Yes",'2_all_summary'!F507)),1,2),IF(ISNUMBER(SEARCH("No",'2_all_summary'!F507)),4,3))</f>
        <v>4</v>
      </c>
    </row>
    <row r="509" spans="7:10" x14ac:dyDescent="0.3">
      <c r="G509" s="39"/>
      <c r="H509" s="39" t="str">
        <f>'2_all_summary'!D508</f>
        <v>Modified decision support protocol for a small-scale multi-species marine fish hatchery of the Catanduanes State University, Philippines</v>
      </c>
      <c r="I509" s="39" t="str">
        <f>'2_all_summary'!E508</f>
        <v>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v>
      </c>
      <c r="J509" s="39">
        <f>IF(ISNUMBER(SEARCH("Yes",'2_all_summary'!$H508)),IF(ISNUMBER(SEARCH("Yes",'2_all_summary'!F508)),1,2),IF(ISNUMBER(SEARCH("No",'2_all_summary'!F508)),4,3))</f>
        <v>4</v>
      </c>
    </row>
    <row r="510" spans="7:10" x14ac:dyDescent="0.3">
      <c r="G510" s="39"/>
      <c r="H510" s="39" t="str">
        <f>'2_all_summary'!D509</f>
        <v>Fisheries management influences phytoplankton biomass of Amazonian floodplain lakes</v>
      </c>
      <c r="I510" s="39" t="str">
        <f>'2_all_summary'!E509</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v>
      </c>
      <c r="J510" s="39">
        <f>IF(ISNUMBER(SEARCH("Yes",'2_all_summary'!$H509)),IF(ISNUMBER(SEARCH("Yes",'2_all_summary'!F509)),1,2),IF(ISNUMBER(SEARCH("No",'2_all_summary'!F509)),4,3))</f>
        <v>4</v>
      </c>
    </row>
    <row r="511" spans="7:10" x14ac:dyDescent="0.3">
      <c r="G511" s="39"/>
      <c r="H511" s="39" t="str">
        <f>'2_all_summary'!D510</f>
        <v>An introduction to Japanese and French fisheries</v>
      </c>
      <c r="I511" s="39" t="str">
        <f>'2_all_summary'!E510</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511" s="39">
        <f>IF(ISNUMBER(SEARCH("Yes",'2_all_summary'!$H510)),IF(ISNUMBER(SEARCH("Yes",'2_all_summary'!F510)),1,2),IF(ISNUMBER(SEARCH("No",'2_all_summary'!F510)),4,3))</f>
        <v>4</v>
      </c>
    </row>
    <row r="512" spans="7:10" x14ac:dyDescent="0.3">
      <c r="G512" s="39"/>
      <c r="H512" s="39" t="str">
        <f>'2_all_summary'!D511</f>
        <v>A community-based geotourism entrepreneurship: A case of Kilim geopark, Malaysia</v>
      </c>
      <c r="I512" s="39" t="str">
        <f>'2_all_summary'!E511</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v>
      </c>
      <c r="J512" s="39">
        <f>IF(ISNUMBER(SEARCH("Yes",'2_all_summary'!$H511)),IF(ISNUMBER(SEARCH("Yes",'2_all_summary'!F511)),1,2),IF(ISNUMBER(SEARCH("No",'2_all_summary'!F511)),4,3))</f>
        <v>4</v>
      </c>
    </row>
    <row r="513" spans="7:10" x14ac:dyDescent="0.3">
      <c r="G513" s="39"/>
      <c r="H513" s="39" t="str">
        <f>'2_all_summary'!D512</f>
        <v>The promise of community - based fishery resource management</v>
      </c>
      <c r="I513" s="39" t="str">
        <f>'2_all_summary'!E512</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v>
      </c>
      <c r="J513" s="39">
        <f>IF(ISNUMBER(SEARCH("Yes",'2_all_summary'!$H512)),IF(ISNUMBER(SEARCH("Yes",'2_all_summary'!F512)),1,2),IF(ISNUMBER(SEARCH("No",'2_all_summary'!F512)),4,3))</f>
        <v>4</v>
      </c>
    </row>
    <row r="514" spans="7:10" x14ac:dyDescent="0.3">
      <c r="G514" s="39"/>
      <c r="H514" s="39" t="str">
        <f>'2_all_summary'!D513</f>
        <v>Community-based and co-management institutions for sustainable coastal fisheries management in Southeast Asia</v>
      </c>
      <c r="I514" s="39" t="str">
        <f>'2_all_summary'!E513</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514" s="39">
        <f>IF(ISNUMBER(SEARCH("Yes",'2_all_summary'!$H513)),IF(ISNUMBER(SEARCH("Yes",'2_all_summary'!F513)),1,2),IF(ISNUMBER(SEARCH("No",'2_all_summary'!F513)),4,3))</f>
        <v>4</v>
      </c>
    </row>
    <row r="515" spans="7:10" x14ac:dyDescent="0.3">
      <c r="G515" s="39"/>
      <c r="H515" s="39" t="str">
        <f>'2_all_summary'!D514</f>
        <v>Fishing for Power: Incursions of the Ugandan Authoritarian State</v>
      </c>
      <c r="I515" s="39" t="str">
        <f>'2_all_summary'!E514</f>
        <v>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v>
      </c>
      <c r="J515" s="39">
        <f>IF(ISNUMBER(SEARCH("Yes",'2_all_summary'!$H514)),IF(ISNUMBER(SEARCH("Yes",'2_all_summary'!F514)),1,2),IF(ISNUMBER(SEARCH("No",'2_all_summary'!F514)),4,3))</f>
        <v>4</v>
      </c>
    </row>
    <row r="516" spans="7:10" x14ac:dyDescent="0.3">
      <c r="G516" s="39"/>
      <c r="H516" s="39" t="str">
        <f>'2_all_summary'!D515</f>
        <v>Climate change impacts outweigh conservation efforts in coral reefs that are highly exposed to thermal stresses in Zanzibar, Tanzania</v>
      </c>
      <c r="I516" s="39" t="str">
        <f>'2_all_summary'!E515</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v>
      </c>
      <c r="J516" s="39">
        <f>IF(ISNUMBER(SEARCH("Yes",'2_all_summary'!$H515)),IF(ISNUMBER(SEARCH("Yes",'2_all_summary'!F515)),1,2),IF(ISNUMBER(SEARCH("No",'2_all_summary'!F515)),4,3))</f>
        <v>4</v>
      </c>
    </row>
    <row r="517" spans="7:10" x14ac:dyDescent="0.3">
      <c r="G517" s="39"/>
      <c r="H517" s="39" t="str">
        <f>'2_all_summary'!D516</f>
        <v>Womenâ€™s bargaining power and household expenditure in Indonesia: the role of gender-differentiated assets and social capital</v>
      </c>
      <c r="I517" s="39" t="str">
        <f>'2_all_summary'!E516</f>
        <v>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v>
      </c>
      <c r="J517" s="39">
        <f>IF(ISNUMBER(SEARCH("Yes",'2_all_summary'!$H516)),IF(ISNUMBER(SEARCH("Yes",'2_all_summary'!F516)),1,2),IF(ISNUMBER(SEARCH("No",'2_all_summary'!F516)),4,3))</f>
        <v>4</v>
      </c>
    </row>
    <row r="518" spans="7:10" x14ac:dyDescent="0.3">
      <c r="G518" s="39"/>
      <c r="H518" s="39" t="str">
        <f>'2_all_summary'!D517</f>
        <v>Establishment of Community Managed Fisheriesâ€™ Closures in Kenya: Early Evolution of the Tengefu Movement</v>
      </c>
      <c r="I518" s="39" t="str">
        <f>'2_all_summary'!E517</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v>
      </c>
      <c r="J518" s="39">
        <f>IF(ISNUMBER(SEARCH("Yes",'2_all_summary'!$H517)),IF(ISNUMBER(SEARCH("Yes",'2_all_summary'!F517)),1,2),IF(ISNUMBER(SEARCH("No",'2_all_summary'!F517)),4,3))</f>
        <v>4</v>
      </c>
    </row>
    <row r="519" spans="7:10" x14ac:dyDescent="0.3">
      <c r="G519" s="39"/>
      <c r="H519" s="39" t="str">
        <f>'2_all_summary'!D518</f>
        <v>â€œAcceptableâ€ and â€œunacceptableâ€ poachers: Lessons in managing poaching from the Galician shellfish sector</v>
      </c>
      <c r="I519" s="39" t="str">
        <f>'2_all_summary'!E518</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v>
      </c>
      <c r="J519" s="39">
        <f>IF(ISNUMBER(SEARCH("Yes",'2_all_summary'!$H518)),IF(ISNUMBER(SEARCH("Yes",'2_all_summary'!F518)),1,2),IF(ISNUMBER(SEARCH("No",'2_all_summary'!F518)),4,3))</f>
        <v>4</v>
      </c>
    </row>
    <row r="520" spans="7:10" x14ac:dyDescent="0.3">
      <c r="G520" s="39"/>
      <c r="H520" s="39" t="str">
        <f>'2_all_summary'!D519</f>
        <v>Maritime claims and management rights of indigenous peoples: Rising tides in the Pacific and Northern Waters</v>
      </c>
      <c r="I520" s="39" t="str">
        <f>'2_all_summary'!E519</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520" s="39">
        <f>IF(ISNUMBER(SEARCH("Yes",'2_all_summary'!$H519)),IF(ISNUMBER(SEARCH("Yes",'2_all_summary'!F519)),1,2),IF(ISNUMBER(SEARCH("No",'2_all_summary'!F519)),4,3))</f>
        <v>4</v>
      </c>
    </row>
    <row r="521" spans="7:10" x14ac:dyDescent="0.3">
      <c r="G521" s="39"/>
      <c r="H521" s="39" t="str">
        <f>'2_all_summary'!D520</f>
        <v>'If you don't fish, you are not a Caprivian': Freshwater fisheries in Caprivi, Namibia</v>
      </c>
      <c r="I521" s="39" t="str">
        <f>'2_all_summary'!E520</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21" s="39">
        <f>IF(ISNUMBER(SEARCH("Yes",'2_all_summary'!$H520)),IF(ISNUMBER(SEARCH("Yes",'2_all_summary'!F520)),1,2),IF(ISNUMBER(SEARCH("No",'2_all_summary'!F520)),4,3))</f>
        <v>4</v>
      </c>
    </row>
    <row r="522" spans="7:10" x14ac:dyDescent="0.3">
      <c r="G522" s="39"/>
      <c r="H522" s="39" t="str">
        <f>'2_all_summary'!D521</f>
        <v>Stakeholder participation in lake management in Wisconsin (USA)</v>
      </c>
      <c r="I522" s="39" t="str">
        <f>'2_all_summary'!E521</f>
        <v>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v>
      </c>
      <c r="J522" s="39">
        <f>IF(ISNUMBER(SEARCH("Yes",'2_all_summary'!$H521)),IF(ISNUMBER(SEARCH("Yes",'2_all_summary'!F521)),1,2),IF(ISNUMBER(SEARCH("No",'2_all_summary'!F521)),4,3))</f>
        <v>4</v>
      </c>
    </row>
    <row r="523" spans="7:10" x14ac:dyDescent="0.3">
      <c r="G523" s="39"/>
      <c r="H523" s="39" t="str">
        <f>'2_all_summary'!D522</f>
        <v>Incorporation of Spatial and Economic Analyses of Human-Use Data in the Design of Marine Protected Areas [IncorporaciÃ³n del AnÃ¡lisis Espacial y EconÃ³mico de Datos de Uso por Humanos al DiseÃ±o de Ãreas Marinas Protegidas]</v>
      </c>
      <c r="I523" s="39" t="str">
        <f>'2_all_summary'!E522</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v>
      </c>
      <c r="J523" s="39">
        <f>IF(ISNUMBER(SEARCH("Yes",'2_all_summary'!$H522)),IF(ISNUMBER(SEARCH("Yes",'2_all_summary'!F522)),1,2),IF(ISNUMBER(SEARCH("No",'2_all_summary'!F522)),4,3))</f>
        <v>4</v>
      </c>
    </row>
    <row r="524" spans="7:10" x14ac:dyDescent="0.3">
      <c r="G524" s="39"/>
      <c r="H524" s="39" t="str">
        <f>'2_all_summary'!D523</f>
        <v>An institutional development process in community based coastal resource management: building the capacity and opportunity for community based co-management in a small-scale fisheries community</v>
      </c>
      <c r="I524" s="39" t="str">
        <f>'2_all_summary'!E523</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524" s="39">
        <f>IF(ISNUMBER(SEARCH("Yes",'2_all_summary'!$H523)),IF(ISNUMBER(SEARCH("Yes",'2_all_summary'!F523)),1,2),IF(ISNUMBER(SEARCH("No",'2_all_summary'!F523)),4,3))</f>
        <v>4</v>
      </c>
    </row>
    <row r="525" spans="7:10" x14ac:dyDescent="0.3">
      <c r="G525" s="39"/>
      <c r="H525" s="39" t="str">
        <f>'2_all_summary'!D524</f>
        <v>Is MSC eco-labelling workable in Taiwan? Responses from various sectors of the Taiwanese sergestid shrimp fishery</v>
      </c>
      <c r="I525" s="39" t="str">
        <f>'2_all_summary'!E524</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v>
      </c>
      <c r="J525" s="39">
        <f>IF(ISNUMBER(SEARCH("Yes",'2_all_summary'!$H524)),IF(ISNUMBER(SEARCH("Yes",'2_all_summary'!F524)),1,2),IF(ISNUMBER(SEARCH("No",'2_all_summary'!F524)),4,3))</f>
        <v>4</v>
      </c>
    </row>
    <row r="526" spans="7:10" x14ac:dyDescent="0.3">
      <c r="G526" s="39"/>
      <c r="H526" s="39" t="str">
        <f>'2_all_summary'!D525</f>
        <v>Understanding the Scale of Marine Protection in Hawai'i: From Community-Based Management to the Remote Northwestern Hawaiian Islands</v>
      </c>
      <c r="I526" s="39" t="str">
        <f>'2_all_summary'!E525</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v>
      </c>
      <c r="J526" s="39">
        <f>IF(ISNUMBER(SEARCH("Yes",'2_all_summary'!$H525)),IF(ISNUMBER(SEARCH("Yes",'2_all_summary'!F525)),1,2),IF(ISNUMBER(SEARCH("No",'2_all_summary'!F525)),4,3))</f>
        <v>4</v>
      </c>
    </row>
    <row r="527" spans="7:10" x14ac:dyDescent="0.3">
      <c r="G527" s="39"/>
      <c r="H527" s="39" t="str">
        <f>'2_all_summary'!D526</f>
        <v>Post-filling phase ichthyofaunal community and fishery potential of Chitsuwa Reservoir, a small tropical reservoir in Zimbabwe</v>
      </c>
      <c r="I527" s="39" t="str">
        <f>'2_all_summary'!E526</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v>
      </c>
      <c r="J527" s="39">
        <f>IF(ISNUMBER(SEARCH("Yes",'2_all_summary'!$H526)),IF(ISNUMBER(SEARCH("Yes",'2_all_summary'!F526)),1,2),IF(ISNUMBER(SEARCH("No",'2_all_summary'!F526)),4,3))</f>
        <v>4</v>
      </c>
    </row>
    <row r="528" spans="7:10" x14ac:dyDescent="0.3">
      <c r="G528" s="39"/>
      <c r="H528" s="39" t="str">
        <f>'2_all_summary'!D527</f>
        <v>A review of anthropogenic interaction and impact characteristics of the Sundaic mangroves in Southeast Asia</v>
      </c>
      <c r="I528" s="39" t="str">
        <f>'2_all_summary'!E527</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v>
      </c>
      <c r="J528" s="39">
        <f>IF(ISNUMBER(SEARCH("Yes",'2_all_summary'!$H527)),IF(ISNUMBER(SEARCH("Yes",'2_all_summary'!F527)),1,2),IF(ISNUMBER(SEARCH("No",'2_all_summary'!F527)),4,3))</f>
        <v>4</v>
      </c>
    </row>
    <row r="529" spans="7:10" x14ac:dyDescent="0.3">
      <c r="G529" s="39"/>
      <c r="H529" s="39" t="str">
        <f>'2_all_summary'!D528</f>
        <v>Making Space for Community Use Rights: Insights From â€œCommunity Economiesâ€ in Newfoundland and Labrador</v>
      </c>
      <c r="I529" s="39" t="str">
        <f>'2_all_summary'!E528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v>
      </c>
      <c r="J529" s="39">
        <f>IF(ISNUMBER(SEARCH("Yes",'2_all_summary'!$H528)),IF(ISNUMBER(SEARCH("Yes",'2_all_summary'!F528)),1,2),IF(ISNUMBER(SEARCH("No",'2_all_summary'!F528)),4,3))</f>
        <v>4</v>
      </c>
    </row>
    <row r="530" spans="7:10" x14ac:dyDescent="0.3">
      <c r="G530" s="39"/>
      <c r="H530" s="39" t="str">
        <f>'2_all_summary'!D529</f>
        <v>Co-management of Caribbean Community (CARICOM) fisheries</v>
      </c>
      <c r="I530" s="39" t="str">
        <f>'2_all_summary'!E529</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530" s="39">
        <f>IF(ISNUMBER(SEARCH("Yes",'2_all_summary'!$H529)),IF(ISNUMBER(SEARCH("Yes",'2_all_summary'!F529)),1,2),IF(ISNUMBER(SEARCH("No",'2_all_summary'!F529)),4,3))</f>
        <v>4</v>
      </c>
    </row>
    <row r="531" spans="7:10" x14ac:dyDescent="0.3">
      <c r="G531" s="39"/>
      <c r="H531" s="39" t="str">
        <f>'2_all_summary'!D530</f>
        <v>Movements of a deep-water fish: Establishing marine fisheries management boundaries in coastal Arctic waters</v>
      </c>
      <c r="I531" s="39" t="str">
        <f>'2_all_summary'!E530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v>
      </c>
      <c r="J531" s="39">
        <f>IF(ISNUMBER(SEARCH("Yes",'2_all_summary'!$H530)),IF(ISNUMBER(SEARCH("Yes",'2_all_summary'!F530)),1,2),IF(ISNUMBER(SEARCH("No",'2_all_summary'!F530)),4,3))</f>
        <v>4</v>
      </c>
    </row>
    <row r="532" spans="7:10" x14ac:dyDescent="0.3">
      <c r="G532" s="39"/>
      <c r="H532" s="39" t="str">
        <f>'2_all_summary'!D531</f>
        <v>Local people and conservation in Mexico's el vizcaÃ­no biosphere reserve</v>
      </c>
      <c r="I532" s="39" t="str">
        <f>'2_all_summary'!E531</f>
        <v>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532" s="39">
        <f>IF(ISNUMBER(SEARCH("Yes",'2_all_summary'!$H531)),IF(ISNUMBER(SEARCH("Yes",'2_all_summary'!F531)),1,2),IF(ISNUMBER(SEARCH("No",'2_all_summary'!F531)),4,3))</f>
        <v>4</v>
      </c>
    </row>
    <row r="533" spans="7:10" x14ac:dyDescent="0.3">
      <c r="G533" s="39"/>
      <c r="H533" s="39" t="str">
        <f>'2_all_summary'!D532</f>
        <v>Evaluation of managed access approach in Anambas Islands Marine Recreational Park, Riau Islands Province</v>
      </c>
      <c r="I533" s="39" t="str">
        <f>'2_all_summary'!E532</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v>
      </c>
      <c r="J533" s="39">
        <f>IF(ISNUMBER(SEARCH("Yes",'2_all_summary'!$H532)),IF(ISNUMBER(SEARCH("Yes",'2_all_summary'!F532)),1,2),IF(ISNUMBER(SEARCH("No",'2_all_summary'!F532)),4,3))</f>
        <v>4</v>
      </c>
    </row>
    <row r="534" spans="7:10" x14ac:dyDescent="0.3">
      <c r="G534" s="39"/>
      <c r="H534" s="39" t="str">
        <f>'2_all_summary'!D533</f>
        <v>Governance analysis of a community managed small-scale crab fishery in Madagascar: novel use of an empirical framework</v>
      </c>
      <c r="I534" s="39" t="str">
        <f>'2_all_summary'!E533</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v>
      </c>
      <c r="J534" s="39">
        <f>IF(ISNUMBER(SEARCH("Yes",'2_all_summary'!$H533)),IF(ISNUMBER(SEARCH("Yes",'2_all_summary'!F533)),1,2),IF(ISNUMBER(SEARCH("No",'2_all_summary'!F533)),4,3))</f>
        <v>4</v>
      </c>
    </row>
    <row r="535" spans="7:10" x14ac:dyDescent="0.3">
      <c r="G535" s="39"/>
      <c r="H535" s="39" t="str">
        <f>'2_all_summary'!D534</f>
        <v>Building and Maintaining a Citizen Science Network With Fishermen and Fishing Communities Post Deepwater Horizon Oil Disaster Using a CBPR Approach</v>
      </c>
      <c r="I535" s="39" t="str">
        <f>'2_all_summary'!E534</f>
        <v>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v>
      </c>
      <c r="J535" s="39">
        <f>IF(ISNUMBER(SEARCH("Yes",'2_all_summary'!$H534)),IF(ISNUMBER(SEARCH("Yes",'2_all_summary'!F534)),1,2),IF(ISNUMBER(SEARCH("No",'2_all_summary'!F534)),4,3))</f>
        <v>4</v>
      </c>
    </row>
    <row r="536" spans="7:10" x14ac:dyDescent="0.3">
      <c r="G536" s="39"/>
      <c r="H536" s="39" t="str">
        <f>'2_all_summary'!D535</f>
        <v>An exploration of Hul'qumi'num Coast Salish peoples' attitudes towards the establishment of no-take zones within marine protected areas in the Salish Sea, Canada</v>
      </c>
      <c r="I536" s="39" t="str">
        <f>'2_all_summary'!E535</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v>
      </c>
      <c r="J536" s="39">
        <f>IF(ISNUMBER(SEARCH("Yes",'2_all_summary'!$H535)),IF(ISNUMBER(SEARCH("Yes",'2_all_summary'!F535)),1,2),IF(ISNUMBER(SEARCH("No",'2_all_summary'!F535)),4,3))</f>
        <v>4</v>
      </c>
    </row>
    <row r="537" spans="7:10" x14ac:dyDescent="0.3">
      <c r="G537" s="39"/>
      <c r="H537" s="39" t="str">
        <f>'2_all_summary'!D536</f>
        <v>Participation of local fishermen in scientific fisheries data collection: A case study from the Bangweulu Swamps, Zambia</v>
      </c>
      <c r="I537" s="39" t="str">
        <f>'2_all_summary'!E536</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537" s="39">
        <f>IF(ISNUMBER(SEARCH("Yes",'2_all_summary'!$H536)),IF(ISNUMBER(SEARCH("Yes",'2_all_summary'!F536)),1,2),IF(ISNUMBER(SEARCH("No",'2_all_summary'!F536)),4,3))</f>
        <v>4</v>
      </c>
    </row>
    <row r="538" spans="7:10" x14ac:dyDescent="0.3">
      <c r="G538" s="39"/>
      <c r="H538" s="39" t="str">
        <f>'2_all_summary'!D537</f>
        <v>Collaborative and community-based management of coral reefs: lessons from experience</v>
      </c>
      <c r="I538" s="39" t="str">
        <f>'2_all_summary'!E537</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538" s="39">
        <f>IF(ISNUMBER(SEARCH("Yes",'2_all_summary'!$H537)),IF(ISNUMBER(SEARCH("Yes",'2_all_summary'!F537)),1,2),IF(ISNUMBER(SEARCH("No",'2_all_summary'!F537)),4,3))</f>
        <v>4</v>
      </c>
    </row>
    <row r="539" spans="7:10" x14ac:dyDescent="0.3">
      <c r="G539" s="39"/>
      <c r="H539" s="39" t="str">
        <f>'2_all_summary'!D538</f>
        <v>Marudu bay community-based geloina spp. aquaculture management: Enhancing sustainable consumption, livelihood and food security</v>
      </c>
      <c r="I539" s="39" t="str">
        <f>'2_all_summary'!E538</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v>
      </c>
      <c r="J539" s="39">
        <f>IF(ISNUMBER(SEARCH("Yes",'2_all_summary'!$H538)),IF(ISNUMBER(SEARCH("Yes",'2_all_summary'!F538)),1,2),IF(ISNUMBER(SEARCH("No",'2_all_summary'!F538)),4,3))</f>
        <v>4</v>
      </c>
    </row>
    <row r="540" spans="7:10" x14ac:dyDescent="0.3">
      <c r="G540" s="39"/>
      <c r="H540" s="39" t="str">
        <f>'2_all_summary'!D539</f>
        <v>CASE STUDY: Community based ecological mangrove rehabilitation (CBEMR) in Indonesia from small (12-33 ha) to medium scales (400 ha) with pathways for adoption at larger scales (&gt; 5000 ha)</v>
      </c>
      <c r="I540" s="39" t="str">
        <f>'2_all_summary'!E539</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v>
      </c>
      <c r="J540" s="39">
        <f>IF(ISNUMBER(SEARCH("Yes",'2_all_summary'!$H539)),IF(ISNUMBER(SEARCH("Yes",'2_all_summary'!F539)),1,2),IF(ISNUMBER(SEARCH("No",'2_all_summary'!F539)),4,3))</f>
        <v>4</v>
      </c>
    </row>
    <row r="541" spans="7:10" x14ac:dyDescent="0.3">
      <c r="G541" s="39"/>
      <c r="H541" s="39" t="str">
        <f>'2_all_summary'!D540</f>
        <v>Women and fisheries co-management: Limits to participation on Lake Victoria</v>
      </c>
      <c r="I541" s="39" t="str">
        <f>'2_all_summary'!E540</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v>
      </c>
      <c r="J541" s="39">
        <f>IF(ISNUMBER(SEARCH("Yes",'2_all_summary'!$H540)),IF(ISNUMBER(SEARCH("Yes",'2_all_summary'!F540)),1,2),IF(ISNUMBER(SEARCH("No",'2_all_summary'!F540)),4,3))</f>
        <v>4</v>
      </c>
    </row>
    <row r="542" spans="7:10" x14ac:dyDescent="0.3">
      <c r="G542" s="39"/>
      <c r="H542" s="39" t="str">
        <f>'2_all_summary'!D541</f>
        <v>Community champions of ecosystem services: The role of local agency in protecting Indonesian coral reefs</v>
      </c>
      <c r="I542" s="39" t="str">
        <f>'2_all_summary'!E541</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v>
      </c>
      <c r="J542" s="39">
        <f>IF(ISNUMBER(SEARCH("Yes",'2_all_summary'!$H541)),IF(ISNUMBER(SEARCH("Yes",'2_all_summary'!F541)),1,2),IF(ISNUMBER(SEARCH("No",'2_all_summary'!F541)),4,3))</f>
        <v>4</v>
      </c>
    </row>
    <row r="543" spans="7:10" x14ac:dyDescent="0.3">
      <c r="G543" s="39"/>
      <c r="H543" s="39" t="str">
        <f>'2_all_summary'!D542</f>
        <v>Community-based climate change adaptation strategies for integrated prawn-fish-rice farming in Bangladesh to promote social-ecological resilience</v>
      </c>
      <c r="I543" s="39" t="str">
        <f>'2_all_summary'!E542</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v>
      </c>
      <c r="J543" s="39">
        <f>IF(ISNUMBER(SEARCH("Yes",'2_all_summary'!$H542)),IF(ISNUMBER(SEARCH("Yes",'2_all_summary'!F542)),1,2),IF(ISNUMBER(SEARCH("No",'2_all_summary'!F542)),4,3))</f>
        <v>4</v>
      </c>
    </row>
    <row r="544" spans="7:10" x14ac:dyDescent="0.3">
      <c r="G544" s="39"/>
      <c r="H544" s="39" t="str">
        <f>'2_all_summary'!D543</f>
        <v>Suitable habitats of two coastal cetaceans along the northern Arabian Sea: Important marine mammal areas susceptible to conservation gaps</v>
      </c>
      <c r="I544" s="39" t="str">
        <f>'2_all_summary'!E543</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v>
      </c>
      <c r="J544" s="39">
        <f>IF(ISNUMBER(SEARCH("Yes",'2_all_summary'!$H543)),IF(ISNUMBER(SEARCH("Yes",'2_all_summary'!F543)),1,2),IF(ISNUMBER(SEARCH("No",'2_all_summary'!F543)),4,3))</f>
        <v>4</v>
      </c>
    </row>
    <row r="545" spans="7:10" x14ac:dyDescent="0.3">
      <c r="G545" s="39"/>
      <c r="H545" s="39" t="str">
        <f>'2_all_summary'!D544</f>
        <v>Community-based participatory research projects and policy engagement to protect environmental health on St Lawrence Island, Alaska</v>
      </c>
      <c r="I545" s="39" t="str">
        <f>'2_all_summary'!E544</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v>
      </c>
      <c r="J545" s="39">
        <f>IF(ISNUMBER(SEARCH("Yes",'2_all_summary'!$H544)),IF(ISNUMBER(SEARCH("Yes",'2_all_summary'!F544)),1,2),IF(ISNUMBER(SEARCH("No",'2_all_summary'!F544)),4,3))</f>
        <v>4</v>
      </c>
    </row>
    <row r="546" spans="7:10" x14ac:dyDescent="0.3">
      <c r="G546" s="39"/>
      <c r="H546" s="39" t="str">
        <f>'2_all_summary'!D545</f>
        <v>Considerations for management of metapopulations in small-scale fisheries of the Mesoamerican barrier reef ecosystem</v>
      </c>
      <c r="I546" s="39" t="str">
        <f>'2_all_summary'!E545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v>
      </c>
      <c r="J546" s="39">
        <f>IF(ISNUMBER(SEARCH("Yes",'2_all_summary'!$H545)),IF(ISNUMBER(SEARCH("Yes",'2_all_summary'!F545)),1,2),IF(ISNUMBER(SEARCH("No",'2_all_summary'!F545)),4,3))</f>
        <v>4</v>
      </c>
    </row>
    <row r="547" spans="7:10" x14ac:dyDescent="0.3">
      <c r="G547" s="39"/>
      <c r="H547" s="39" t="str">
        <f>'2_all_summary'!D546</f>
        <v>Influence of latrine coverage and usage on diarrhoea incidence among children under 5 living in slum areas of Douala 5th sub-division, Cameroon</v>
      </c>
      <c r="I547" s="39" t="str">
        <f>'2_all_summary'!E546</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v>
      </c>
      <c r="J547" s="39">
        <f>IF(ISNUMBER(SEARCH("Yes",'2_all_summary'!$H546)),IF(ISNUMBER(SEARCH("Yes",'2_all_summary'!F546)),1,2),IF(ISNUMBER(SEARCH("No",'2_all_summary'!F546)),4,3))</f>
        <v>4</v>
      </c>
    </row>
    <row r="548" spans="7:10" x14ac:dyDescent="0.3">
      <c r="G548" s="39"/>
      <c r="H548" s="39" t="str">
        <f>'2_all_summary'!D547</f>
        <v>Ostromâ€™s Governance Principles and Sustainable Financing of Fish Reserves</v>
      </c>
      <c r="I548" s="39" t="str">
        <f>'2_all_summary'!E547</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v>
      </c>
      <c r="J548" s="39">
        <f>IF(ISNUMBER(SEARCH("Yes",'2_all_summary'!$H547)),IF(ISNUMBER(SEARCH("Yes",'2_all_summary'!F547)),1,2),IF(ISNUMBER(SEARCH("No",'2_all_summary'!F547)),4,3))</f>
        <v>4</v>
      </c>
    </row>
    <row r="549" spans="7:10" x14ac:dyDescent="0.3">
      <c r="G549" s="39"/>
      <c r="H549" s="39" t="str">
        <f>'2_all_summary'!D548</f>
        <v>Participatory community assessments for fishing measure establishment around estuarine riverin Southern Thailand</v>
      </c>
      <c r="I549" s="39" t="str">
        <f>'2_all_summary'!E548</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v>
      </c>
      <c r="J549" s="39">
        <f>IF(ISNUMBER(SEARCH("Yes",'2_all_summary'!$H548)),IF(ISNUMBER(SEARCH("Yes",'2_all_summary'!F548)),1,2),IF(ISNUMBER(SEARCH("No",'2_all_summary'!F548)),4,3))</f>
        <v>4</v>
      </c>
    </row>
    <row r="550" spans="7:10" x14ac:dyDescent="0.3">
      <c r="G550" s="39"/>
      <c r="H550" s="39" t="str">
        <f>'2_all_summary'!D549</f>
        <v>Shifts in the distribution and abundance of coastal marine species along the eastern Pacific Ocean during marine heatwaves from 2013 to 2018</v>
      </c>
      <c r="I550" s="39" t="str">
        <f>'2_all_summary'!E549</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v>
      </c>
      <c r="J550" s="39">
        <f>IF(ISNUMBER(SEARCH("Yes",'2_all_summary'!$H549)),IF(ISNUMBER(SEARCH("Yes",'2_all_summary'!F549)),1,2),IF(ISNUMBER(SEARCH("No",'2_all_summary'!F549)),4,3))</f>
        <v>4</v>
      </c>
    </row>
    <row r="551" spans="7:10" x14ac:dyDescent="0.3">
      <c r="G551" s="39"/>
      <c r="H551" s="39" t="str">
        <f>'2_all_summary'!D550</f>
        <v>Catalyzing sustainable fisheries management through behavior change interventions</v>
      </c>
      <c r="I551" s="39" t="str">
        <f>'2_all_summary'!E550</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v>
      </c>
      <c r="J551" s="39">
        <f>IF(ISNUMBER(SEARCH("Yes",'2_all_summary'!$H550)),IF(ISNUMBER(SEARCH("Yes",'2_all_summary'!F550)),1,2),IF(ISNUMBER(SEARCH("No",'2_all_summary'!F550)),4,3))</f>
        <v>4</v>
      </c>
    </row>
    <row r="552" spans="7:10" x14ac:dyDescent="0.3">
      <c r="G552" s="39"/>
      <c r="H552" s="39" t="str">
        <f>'2_all_summary'!D551</f>
        <v>Adapting to declining fish resources: The differentiation of livelihood systems and fishing strategies in Singkarak Lake's fishing community, West Sumatra</v>
      </c>
      <c r="I552" s="39" t="str">
        <f>'2_all_summary'!E551</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v>
      </c>
      <c r="J552" s="39">
        <f>IF(ISNUMBER(SEARCH("Yes",'2_all_summary'!$H551)),IF(ISNUMBER(SEARCH("Yes",'2_all_summary'!F551)),1,2),IF(ISNUMBER(SEARCH("No",'2_all_summary'!F551)),4,3))</f>
        <v>4</v>
      </c>
    </row>
    <row r="553" spans="7:10" x14ac:dyDescent="0.3">
      <c r="G553" s="39"/>
      <c r="H553" s="39" t="str">
        <f>'2_all_summary'!D552</f>
        <v>Establishment of a fish sanctuary for conserving indigenous fishes in the largest freshwater swamp forest of Bangladesh: A community-based management approach</v>
      </c>
      <c r="I553" s="39" t="str">
        <f>'2_all_summary'!E552</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v>
      </c>
      <c r="J553" s="39">
        <f>IF(ISNUMBER(SEARCH("Yes",'2_all_summary'!$H552)),IF(ISNUMBER(SEARCH("Yes",'2_all_summary'!F552)),1,2),IF(ISNUMBER(SEARCH("No",'2_all_summary'!F552)),4,3))</f>
        <v>4</v>
      </c>
    </row>
    <row r="554" spans="7:10" x14ac:dyDescent="0.3">
      <c r="G554" s="39"/>
      <c r="H554" s="39" t="str">
        <f>'2_all_summary'!D553</f>
        <v>Seasonal variation of Opisthorchis viverrini infection in cyprinoid fish in north-east Thailand: Implications for parasite control and food safety</v>
      </c>
      <c r="I554" s="39" t="str">
        <f>'2_all_summary'!E553</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554" s="39">
        <f>IF(ISNUMBER(SEARCH("Yes",'2_all_summary'!$H553)),IF(ISNUMBER(SEARCH("Yes",'2_all_summary'!F553)),1,2),IF(ISNUMBER(SEARCH("No",'2_all_summary'!F553)),4,3))</f>
        <v>4</v>
      </c>
    </row>
    <row r="555" spans="7:10" x14ac:dyDescent="0.3">
      <c r="G555" s="39"/>
      <c r="H555" s="39" t="str">
        <f>'2_all_summary'!D554</f>
        <v>Linking population to conservation. Special report: Pakistan.</v>
      </c>
      <c r="I555" s="39" t="str">
        <f>'2_all_summary'!E554</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555" s="39">
        <f>IF(ISNUMBER(SEARCH("Yes",'2_all_summary'!$H554)),IF(ISNUMBER(SEARCH("Yes",'2_all_summary'!F554)),1,2),IF(ISNUMBER(SEARCH("No",'2_all_summary'!F554)),4,3))</f>
        <v>4</v>
      </c>
    </row>
    <row r="556" spans="7:10" x14ac:dyDescent="0.3">
      <c r="G556" s="39"/>
      <c r="H556" s="39" t="str">
        <f>'2_all_summary'!D555</f>
        <v>Community-Based Conservation of the Ngao River in Thailand: A Networked Story of Success</v>
      </c>
      <c r="I556" s="39" t="str">
        <f>'2_all_summary'!E555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v>
      </c>
      <c r="J556" s="39">
        <f>IF(ISNUMBER(SEARCH("Yes",'2_all_summary'!$H555)),IF(ISNUMBER(SEARCH("Yes",'2_all_summary'!F555)),1,2),IF(ISNUMBER(SEARCH("No",'2_all_summary'!F555)),4,3))</f>
        <v>4</v>
      </c>
    </row>
    <row r="557" spans="7:10" x14ac:dyDescent="0.3">
      <c r="G557" s="39"/>
      <c r="H557" s="39" t="str">
        <f>'2_all_summary'!D556</f>
        <v>A sea change on the African coast? Preliminary social and ecological outcomes of a governance transformation in Kenyan fisheries</v>
      </c>
      <c r="I557" s="39" t="str">
        <f>'2_all_summary'!E556</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v>
      </c>
      <c r="J557" s="39">
        <f>IF(ISNUMBER(SEARCH("Yes",'2_all_summary'!$H556)),IF(ISNUMBER(SEARCH("Yes",'2_all_summary'!F556)),1,2),IF(ISNUMBER(SEARCH("No",'2_all_summary'!F556)),4,3))</f>
        <v>4</v>
      </c>
    </row>
    <row r="558" spans="7:10" x14ac:dyDescent="0.3">
      <c r="G558" s="39"/>
      <c r="H558" s="39" t="str">
        <f>'2_all_summary'!D557</f>
        <v>Are mangroves worth replanting? The direct economic benefits of a community-based reforestation project</v>
      </c>
      <c r="I558" s="39" t="str">
        <f>'2_all_summary'!E557</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v>
      </c>
      <c r="J558" s="39">
        <f>IF(ISNUMBER(SEARCH("Yes",'2_all_summary'!$H557)),IF(ISNUMBER(SEARCH("Yes",'2_all_summary'!F557)),1,2),IF(ISNUMBER(SEARCH("No",'2_all_summary'!F557)),4,3))</f>
        <v>4</v>
      </c>
    </row>
    <row r="559" spans="7:10" x14ac:dyDescent="0.3">
      <c r="G559" s="39"/>
      <c r="H559" s="39" t="str">
        <f>'2_all_summary'!D558</f>
        <v>Using community members to assess artisanal fisheries: The marine turtle fishery in Madagascar</v>
      </c>
      <c r="I559" s="39" t="str">
        <f>'2_all_summary'!E558</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v>
      </c>
      <c r="J559" s="39">
        <f>IF(ISNUMBER(SEARCH("Yes",'2_all_summary'!$H558)),IF(ISNUMBER(SEARCH("Yes",'2_all_summary'!F558)),1,2),IF(ISNUMBER(SEARCH("No",'2_all_summary'!F558)),4,3))</f>
        <v>4</v>
      </c>
    </row>
    <row r="560" spans="7:10" x14ac:dyDescent="0.3">
      <c r="G560" s="39"/>
      <c r="H560" s="39" t="str">
        <f>'2_all_summary'!D559</f>
        <v>Gender and local floodplain management institutions: A case study from Bangladesh</v>
      </c>
      <c r="I560" s="39" t="str">
        <f>'2_all_summary'!E559</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v>
      </c>
      <c r="J560" s="39">
        <f>IF(ISNUMBER(SEARCH("Yes",'2_all_summary'!$H559)),IF(ISNUMBER(SEARCH("Yes",'2_all_summary'!F559)),1,2),IF(ISNUMBER(SEARCH("No",'2_all_summary'!F559)),4,3))</f>
        <v>4</v>
      </c>
    </row>
    <row r="561" spans="7:10" x14ac:dyDescent="0.3">
      <c r="G561" s="39"/>
      <c r="H561" s="39" t="str">
        <f>'2_all_summary'!D560</f>
        <v>Procedural and distributive justice in a community-based managed Marine Protected Area in Zanzibar, Tanzania</v>
      </c>
      <c r="I561" s="39" t="str">
        <f>'2_all_summary'!E560</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v>
      </c>
      <c r="J561" s="39">
        <f>IF(ISNUMBER(SEARCH("Yes",'2_all_summary'!$H560)),IF(ISNUMBER(SEARCH("Yes",'2_all_summary'!F560)),1,2),IF(ISNUMBER(SEARCH("No",'2_all_summary'!F560)),4,3))</f>
        <v>4</v>
      </c>
    </row>
    <row r="562" spans="7:10" x14ac:dyDescent="0.3">
      <c r="G562" s="39"/>
      <c r="H562" s="39" t="str">
        <f>'2_all_summary'!D561</f>
        <v>A multiple evidence-based approach to MÃ©tis community-based monitoring: a case study from the South Athabasca Oil Sands Area, Alberta, Canada</v>
      </c>
      <c r="I562" s="39" t="str">
        <f>'2_all_summary'!E561</f>
        <v>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v>
      </c>
      <c r="J562" s="39">
        <f>IF(ISNUMBER(SEARCH("Yes",'2_all_summary'!$H561)),IF(ISNUMBER(SEARCH("Yes",'2_all_summary'!F561)),1,2),IF(ISNUMBER(SEARCH("No",'2_all_summary'!F561)),4,3))</f>
        <v>4</v>
      </c>
    </row>
    <row r="563" spans="7:10" x14ac:dyDescent="0.3">
      <c r="G563" s="39"/>
      <c r="H563" s="39" t="str">
        <f>'2_all_summary'!D562</f>
        <v>Taking care of people and communities: Rebuilding livelihoods through NGOs and the informal economy in Southern Thailand</v>
      </c>
      <c r="I563" s="39" t="str">
        <f>'2_all_summary'!E562</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v>
      </c>
      <c r="J563" s="39">
        <f>IF(ISNUMBER(SEARCH("Yes",'2_all_summary'!$H562)),IF(ISNUMBER(SEARCH("Yes",'2_all_summary'!F562)),1,2),IF(ISNUMBER(SEARCH("No",'2_all_summary'!F562)),4,3))</f>
        <v>4</v>
      </c>
    </row>
    <row r="564" spans="7:10" x14ac:dyDescent="0.3">
      <c r="G564" s="39"/>
      <c r="H564" s="39" t="str">
        <f>'2_all_summary'!D563</f>
        <v>Conflict and collective action in Tonle Sap fisheries: adapting governance to support community livelihoods</v>
      </c>
      <c r="I564" s="39" t="str">
        <f>'2_all_summary'!E563</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564" s="39">
        <f>IF(ISNUMBER(SEARCH("Yes",'2_all_summary'!$H563)),IF(ISNUMBER(SEARCH("Yes",'2_all_summary'!F563)),1,2),IF(ISNUMBER(SEARCH("No",'2_all_summary'!F563)),4,3))</f>
        <v>4</v>
      </c>
    </row>
    <row r="565" spans="7:10" x14ac:dyDescent="0.3">
      <c r="G565" s="39"/>
      <c r="H565" s="39" t="str">
        <f>'2_all_summary'!D564</f>
        <v>Inuit food security in canada: arctic marine ethnoecology</v>
      </c>
      <c r="I565" s="39" t="str">
        <f>'2_all_summary'!E564</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v>
      </c>
      <c r="J565" s="39">
        <f>IF(ISNUMBER(SEARCH("Yes",'2_all_summary'!$H564)),IF(ISNUMBER(SEARCH("Yes",'2_all_summary'!F564)),1,2),IF(ISNUMBER(SEARCH("No",'2_all_summary'!F564)),4,3))</f>
        <v>4</v>
      </c>
    </row>
    <row r="566" spans="7:10" x14ac:dyDescent="0.3">
      <c r="G566" s="39"/>
      <c r="H566" s="39" t="str">
        <f>'2_all_summary'!D565</f>
        <v>Evaluation criteria for participatory research: Insights from coastal Uruguay</v>
      </c>
      <c r="I566" s="39" t="str">
        <f>'2_all_summary'!E565</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v>
      </c>
      <c r="J566" s="39">
        <f>IF(ISNUMBER(SEARCH("Yes",'2_all_summary'!$H565)),IF(ISNUMBER(SEARCH("Yes",'2_all_summary'!F565)),1,2),IF(ISNUMBER(SEARCH("No",'2_all_summary'!F565)),4,3))</f>
        <v>4</v>
      </c>
    </row>
    <row r="567" spans="7:10" x14ac:dyDescent="0.3">
      <c r="G567" s="39"/>
      <c r="H567" s="39" t="str">
        <f>'2_all_summary'!D566</f>
        <v>Community-based coral reef conservation in the Bay Islands of Honduras</v>
      </c>
      <c r="I567" s="39" t="str">
        <f>'2_all_summary'!E566</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567" s="39">
        <f>IF(ISNUMBER(SEARCH("Yes",'2_all_summary'!$H566)),IF(ISNUMBER(SEARCH("Yes",'2_all_summary'!F566)),1,2),IF(ISNUMBER(SEARCH("No",'2_all_summary'!F566)),4,3))</f>
        <v>4</v>
      </c>
    </row>
    <row r="568" spans="7:10" x14ac:dyDescent="0.3">
      <c r="G568" s="39"/>
      <c r="H568" s="39" t="str">
        <f>'2_all_summary'!D567</f>
        <v>MOdeling, visualizing, and mining hydrologic spatial hierarchies for water quality management</v>
      </c>
      <c r="I568" s="39" t="str">
        <f>'2_all_summary'!E567</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568" s="39">
        <f>IF(ISNUMBER(SEARCH("Yes",'2_all_summary'!$H567)),IF(ISNUMBER(SEARCH("Yes",'2_all_summary'!F567)),1,2),IF(ISNUMBER(SEARCH("No",'2_all_summary'!F567)),4,3))</f>
        <v>4</v>
      </c>
    </row>
    <row r="569" spans="7:10" x14ac:dyDescent="0.3">
      <c r="G569" s="39"/>
      <c r="H569" s="39" t="str">
        <f>'2_all_summary'!D568</f>
        <v>Overall subarachnoid hemorrhage outcomes in Miyagi Prefecture: A comparative analysis for the years 1984 and 1991</v>
      </c>
      <c r="I569" s="39" t="str">
        <f>'2_all_summary'!E568</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569" s="39">
        <f>IF(ISNUMBER(SEARCH("Yes",'2_all_summary'!$H568)),IF(ISNUMBER(SEARCH("Yes",'2_all_summary'!F568)),1,2),IF(ISNUMBER(SEARCH("No",'2_all_summary'!F568)),4,3))</f>
        <v>4</v>
      </c>
    </row>
    <row r="570" spans="7:10" x14ac:dyDescent="0.3">
      <c r="G570" s="39"/>
      <c r="H570" s="39" t="str">
        <f>'2_all_summary'!D569</f>
        <v>Do market and trust contexts spillover into public goods contributions? Evidence from experimental games in Papua New Guinea</v>
      </c>
      <c r="I570" s="39" t="str">
        <f>'2_all_summary'!E569</f>
        <v>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v>
      </c>
      <c r="J570" s="39">
        <f>IF(ISNUMBER(SEARCH("Yes",'2_all_summary'!$H569)),IF(ISNUMBER(SEARCH("Yes",'2_all_summary'!F569)),1,2),IF(ISNUMBER(SEARCH("No",'2_all_summary'!F569)),4,3))</f>
        <v>4</v>
      </c>
    </row>
    <row r="571" spans="7:10" x14ac:dyDescent="0.3">
      <c r="G571" s="39"/>
      <c r="H571" s="39" t="str">
        <f>'2_all_summary'!D570</f>
        <v>Social and economic implications of small-scale mud crab (Scylla serrata) aquaculture: The case of organised community groups</v>
      </c>
      <c r="I571" s="39" t="str">
        <f>'2_all_summary'!E570</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v>
      </c>
      <c r="J571" s="39">
        <f>IF(ISNUMBER(SEARCH("Yes",'2_all_summary'!$H570)),IF(ISNUMBER(SEARCH("Yes",'2_all_summary'!F570)),1,2),IF(ISNUMBER(SEARCH("No",'2_all_summary'!F570)),4,3))</f>
        <v>4</v>
      </c>
    </row>
    <row r="572" spans="7:10" x14ac:dyDescent="0.3">
      <c r="G572" s="39"/>
      <c r="H572" s="39" t="str">
        <f>'2_all_summary'!D571</f>
        <v>Monitoring NÃ»timesÃ¢nÃ¢n Following the Diversion of Our River: A Community-led Registry in Eeyou Istchee, Northern QuÃ©bec</v>
      </c>
      <c r="I572" s="39" t="str">
        <f>'2_all_summary'!E571</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v>
      </c>
      <c r="J572" s="39">
        <f>IF(ISNUMBER(SEARCH("Yes",'2_all_summary'!$H571)),IF(ISNUMBER(SEARCH("Yes",'2_all_summary'!F571)),1,2),IF(ISNUMBER(SEARCH("No",'2_all_summary'!F571)),4,3))</f>
        <v>4</v>
      </c>
    </row>
    <row r="573" spans="7:10" x14ac:dyDescent="0.3">
      <c r="G573" s="39"/>
      <c r="H573" s="39" t="str">
        <f>'2_all_summary'!D572</f>
        <v>Community-based dopi beel wetland management</v>
      </c>
      <c r="I573" s="39" t="str">
        <f>'2_all_summary'!E572</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573" s="39">
        <f>IF(ISNUMBER(SEARCH("Yes",'2_all_summary'!$H572)),IF(ISNUMBER(SEARCH("Yes",'2_all_summary'!F572)),1,2),IF(ISNUMBER(SEARCH("No",'2_all_summary'!F572)),4,3))</f>
        <v>4</v>
      </c>
    </row>
    <row r="574" spans="7:10" x14ac:dyDescent="0.3">
      <c r="G574" s="39"/>
      <c r="H574" s="39" t="str">
        <f>'2_all_summary'!D573</f>
        <v>Social attitudes towards marine resource management in two Fijian villages</v>
      </c>
      <c r="I574" s="39" t="str">
        <f>'2_all_summary'!E573</f>
        <v>[No abstract available]</v>
      </c>
      <c r="J574" s="39">
        <f>IF(ISNUMBER(SEARCH("Yes",'2_all_summary'!$H573)),IF(ISNUMBER(SEARCH("Yes",'2_all_summary'!F573)),1,2),IF(ISNUMBER(SEARCH("No",'2_all_summary'!F573)),4,3))</f>
        <v>1</v>
      </c>
    </row>
    <row r="575" spans="7:10" x14ac:dyDescent="0.3">
      <c r="G575" s="39"/>
      <c r="H575" s="39" t="str">
        <f>'2_all_summary'!D574</f>
        <v>Community-based livelihood management in relations to natural disaster - A study on Teknaf (coastal) area of Bangladesh</v>
      </c>
      <c r="I575" s="39" t="str">
        <f>'2_all_summary'!E574</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v>
      </c>
      <c r="J575" s="39">
        <f>IF(ISNUMBER(SEARCH("Yes",'2_all_summary'!$H574)),IF(ISNUMBER(SEARCH("Yes",'2_all_summary'!F574)),1,2),IF(ISNUMBER(SEARCH("No",'2_all_summary'!F574)),4,3))</f>
        <v>4</v>
      </c>
    </row>
    <row r="576" spans="7:10" x14ac:dyDescent="0.3">
      <c r="G576" s="39"/>
      <c r="H576" s="39" t="str">
        <f>'2_all_summary'!D575</f>
        <v>The Silos of Natural Resource Governance: Implications of Sector-led Coastal Management at the Village Level in Kenya and Zanzibar-Tanzania</v>
      </c>
      <c r="I576" s="39" t="str">
        <f>'2_all_summary'!E575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v>
      </c>
      <c r="J576" s="39">
        <f>IF(ISNUMBER(SEARCH("Yes",'2_all_summary'!$H575)),IF(ISNUMBER(SEARCH("Yes",'2_all_summary'!F575)),1,2),IF(ISNUMBER(SEARCH("No",'2_all_summary'!F575)),4,3))</f>
        <v>4</v>
      </c>
    </row>
    <row r="577" spans="7:10" x14ac:dyDescent="0.3">
      <c r="G577" s="39"/>
      <c r="H577" s="39" t="str">
        <f>'2_all_summary'!D576</f>
        <v>The inclusion of fisheries and tourism in marine protected areas to support conservation in Indonesia</v>
      </c>
      <c r="I577" s="39" t="str">
        <f>'2_all_summary'!E576</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v>
      </c>
      <c r="J577" s="39">
        <f>IF(ISNUMBER(SEARCH("Yes",'2_all_summary'!$H576)),IF(ISNUMBER(SEARCH("Yes",'2_all_summary'!F576)),1,2),IF(ISNUMBER(SEARCH("No",'2_all_summary'!F576)),4,3))</f>
        <v>4</v>
      </c>
    </row>
    <row r="578" spans="7:10" x14ac:dyDescent="0.3">
      <c r="G578" s="39"/>
      <c r="H578" s="39" t="str">
        <f>'2_all_summary'!D577</f>
        <v>The Community-based Management of Coastal Fisheries in Himeshima, Oita Prefecture, Japan: A Case Study of the Fishing Ground Regulations on the Offshore Fixed Gill Net Fishery</v>
      </c>
      <c r="I578" s="39" t="str">
        <f>'2_all_summary'!E577</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v>
      </c>
      <c r="J578" s="39">
        <f>IF(ISNUMBER(SEARCH("Yes",'2_all_summary'!$H577)),IF(ISNUMBER(SEARCH("Yes",'2_all_summary'!F577)),1,2),IF(ISNUMBER(SEARCH("No",'2_all_summary'!F577)),4,3))</f>
        <v>4</v>
      </c>
    </row>
    <row r="579" spans="7:10" x14ac:dyDescent="0.3">
      <c r="G579" s="39"/>
      <c r="H579" s="39" t="str">
        <f>'2_all_summary'!D578</f>
        <v>Fishing for consensus: Community-based conservation and conflict in St Luciaâ€™s SoufriÃ¨re marine management area</v>
      </c>
      <c r="I579" s="39" t="str">
        <f>'2_all_summary'!E578</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v>
      </c>
      <c r="J579" s="39">
        <f>IF(ISNUMBER(SEARCH("Yes",'2_all_summary'!$H578)),IF(ISNUMBER(SEARCH("Yes",'2_all_summary'!F578)),1,2),IF(ISNUMBER(SEARCH("No",'2_all_summary'!F578)),4,3))</f>
        <v>4</v>
      </c>
    </row>
    <row r="580" spans="7:10" x14ac:dyDescent="0.3">
      <c r="G580" s="39"/>
      <c r="H580" s="39" t="str">
        <f>'2_all_summary'!D579</f>
        <v>Managing redundancy in overexploited fisheries</v>
      </c>
      <c r="I580" s="39" t="str">
        <f>'2_all_summary'!E579</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580" s="39">
        <f>IF(ISNUMBER(SEARCH("Yes",'2_all_summary'!$H579)),IF(ISNUMBER(SEARCH("Yes",'2_all_summary'!F579)),1,2),IF(ISNUMBER(SEARCH("No",'2_all_summary'!F579)),4,3))</f>
        <v>4</v>
      </c>
    </row>
    <row r="581" spans="7:10" x14ac:dyDescent="0.3">
      <c r="G581" s="39"/>
      <c r="H581" s="39" t="str">
        <f>'2_all_summary'!D580</f>
        <v>Participatory mapping: Assessing problems and defined marine conservation planning and zoning in jor bay, indonesia</v>
      </c>
      <c r="I581" s="39" t="str">
        <f>'2_all_summary'!E580</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v>
      </c>
      <c r="J581" s="39">
        <f>IF(ISNUMBER(SEARCH("Yes",'2_all_summary'!$H580)),IF(ISNUMBER(SEARCH("Yes",'2_all_summary'!F580)),1,2),IF(ISNUMBER(SEARCH("No",'2_all_summary'!F580)),4,3))</f>
        <v>4</v>
      </c>
    </row>
    <row r="582" spans="7:10" x14ac:dyDescent="0.3">
      <c r="G582" s="39"/>
      <c r="H582" s="39" t="str">
        <f>'2_all_summary'!D581</f>
        <v>Distributed Generation: Systems, Performance and Emerging Technologies</v>
      </c>
      <c r="I582" s="39" t="str">
        <f>'2_all_summary'!E581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v>
      </c>
      <c r="J582" s="39">
        <f>IF(ISNUMBER(SEARCH("Yes",'2_all_summary'!$H581)),IF(ISNUMBER(SEARCH("Yes",'2_all_summary'!F581)),1,2),IF(ISNUMBER(SEARCH("No",'2_all_summary'!F581)),4,3))</f>
        <v>4</v>
      </c>
    </row>
    <row r="583" spans="7:10" x14ac:dyDescent="0.3">
      <c r="G583" s="39"/>
      <c r="H583" s="39" t="str">
        <f>'2_all_summary'!D582</f>
        <v>Fishes and cowboy boots: An optimistic view</v>
      </c>
      <c r="I583" s="39" t="str">
        <f>'2_all_summary'!E582</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v>
      </c>
      <c r="J583" s="39">
        <f>IF(ISNUMBER(SEARCH("Yes",'2_all_summary'!$H582)),IF(ISNUMBER(SEARCH("Yes",'2_all_summary'!F582)),1,2),IF(ISNUMBER(SEARCH("No",'2_all_summary'!F582)),4,3))</f>
        <v>4</v>
      </c>
    </row>
    <row r="584" spans="7:10" x14ac:dyDescent="0.3">
      <c r="G584" s="39"/>
      <c r="H584" s="39" t="str">
        <f>'2_all_summary'!D583</f>
        <v>Ecosystem services approach for community-based ecotourism: towards an equitable and sustainable blue economy</v>
      </c>
      <c r="I584" s="39" t="str">
        <f>'2_all_summary'!E583</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584" s="39">
        <f>IF(ISNUMBER(SEARCH("Yes",'2_all_summary'!$H583)),IF(ISNUMBER(SEARCH("Yes",'2_all_summary'!F583)),1,2),IF(ISNUMBER(SEARCH("No",'2_all_summary'!F583)),4,3))</f>
        <v>4</v>
      </c>
    </row>
    <row r="585" spans="7:10" x14ac:dyDescent="0.3">
      <c r="G585" s="39"/>
      <c r="H585" s="39" t="str">
        <f>'2_all_summary'!D584</f>
        <v>The last generation? Perspectives of inshore fish harvesters from Change Islands, Newfoundland</v>
      </c>
      <c r="I585" s="39" t="str">
        <f>'2_all_summary'!E584</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v>
      </c>
      <c r="J585" s="39">
        <f>IF(ISNUMBER(SEARCH("Yes",'2_all_summary'!$H584)),IF(ISNUMBER(SEARCH("Yes",'2_all_summary'!F584)),1,2),IF(ISNUMBER(SEARCH("No",'2_all_summary'!F584)),4,3))</f>
        <v>4</v>
      </c>
    </row>
    <row r="586" spans="7:10" x14ac:dyDescent="0.3">
      <c r="G586" s="39"/>
      <c r="H586" s="39" t="str">
        <f>'2_all_summary'!D585</f>
        <v>Local level sustainability planning for livelihoods: A Cambodian experience</v>
      </c>
      <c r="I586" s="39" t="str">
        <f>'2_all_summary'!E585</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v>
      </c>
      <c r="J586" s="39">
        <f>IF(ISNUMBER(SEARCH("Yes",'2_all_summary'!$H585)),IF(ISNUMBER(SEARCH("Yes",'2_all_summary'!F585)),1,2),IF(ISNUMBER(SEARCH("No",'2_all_summary'!F585)),4,3))</f>
        <v>4</v>
      </c>
    </row>
    <row r="587" spans="7:10" x14ac:dyDescent="0.3">
      <c r="G587" s="39"/>
      <c r="H587" s="39" t="str">
        <f>'2_all_summary'!D586</f>
        <v>Social capital, community based management, and fishers' livelihood in Bangladesh</v>
      </c>
      <c r="I587" s="39" t="str">
        <f>'2_all_summary'!E586</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v>
      </c>
      <c r="J587" s="39">
        <f>IF(ISNUMBER(SEARCH("Yes",'2_all_summary'!$H586)),IF(ISNUMBER(SEARCH("Yes",'2_all_summary'!F586)),1,2),IF(ISNUMBER(SEARCH("No",'2_all_summary'!F586)),4,3))</f>
        <v>4</v>
      </c>
    </row>
    <row r="588" spans="7:10" x14ac:dyDescent="0.3">
      <c r="G588" s="39"/>
      <c r="H588" s="39" t="str">
        <f>'2_all_summary'!D587</f>
        <v>Applying a ridge-to-reef framework to support watershed, water quality, and community-based fisheries management in American Samoa</v>
      </c>
      <c r="I588" s="39" t="str">
        <f>'2_all_summary'!E587</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588" s="39">
        <f>IF(ISNUMBER(SEARCH("Yes",'2_all_summary'!$H587)),IF(ISNUMBER(SEARCH("Yes",'2_all_summary'!F587)),1,2),IF(ISNUMBER(SEARCH("No",'2_all_summary'!F587)),4,3))</f>
        <v>4</v>
      </c>
    </row>
    <row r="589" spans="7:10" x14ac:dyDescent="0.3">
      <c r="G589" s="39"/>
      <c r="H589" s="39" t="str">
        <f>'2_all_summary'!D588</f>
        <v>Seahorses helped drive creation of marine protected areas, so what did these protected areas do for the seahorses?</v>
      </c>
      <c r="I589" s="39" t="str">
        <f>'2_all_summary'!E588</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v>
      </c>
      <c r="J589" s="39">
        <f>IF(ISNUMBER(SEARCH("Yes",'2_all_summary'!$H588)),IF(ISNUMBER(SEARCH("Yes",'2_all_summary'!F588)),1,2),IF(ISNUMBER(SEARCH("No",'2_all_summary'!F588)),4,3))</f>
        <v>4</v>
      </c>
    </row>
    <row r="590" spans="7:10" x14ac:dyDescent="0.3">
      <c r="G590" s="39"/>
      <c r="H590" s="39" t="str">
        <f>'2_all_summary'!D589</f>
        <v>Community-based conservation strategies to end open access: The case of Fish Refuges in Mexico</v>
      </c>
      <c r="I590" s="39" t="str">
        <f>'2_all_summary'!E589</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v>
      </c>
      <c r="J590" s="39">
        <f>IF(ISNUMBER(SEARCH("Yes",'2_all_summary'!$H589)),IF(ISNUMBER(SEARCH("Yes",'2_all_summary'!F589)),1,2),IF(ISNUMBER(SEARCH("No",'2_all_summary'!F589)),4,3))</f>
        <v>4</v>
      </c>
    </row>
    <row r="591" spans="7:10" x14ac:dyDescent="0.3">
      <c r="G591" s="39"/>
      <c r="H591" s="39" t="str">
        <f>'2_all_summary'!D590</f>
        <v>Reclaiming the island reefs.</v>
      </c>
      <c r="I591" s="39" t="str">
        <f>'2_all_summary'!E590</f>
        <v>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591" s="39">
        <f>IF(ISNUMBER(SEARCH("Yes",'2_all_summary'!$H590)),IF(ISNUMBER(SEARCH("Yes",'2_all_summary'!F590)),1,2),IF(ISNUMBER(SEARCH("No",'2_all_summary'!F590)),4,3))</f>
        <v>4</v>
      </c>
    </row>
    <row r="592" spans="7:10" x14ac:dyDescent="0.3">
      <c r="G592" s="39"/>
      <c r="H592" s="39" t="str">
        <f>'2_all_summary'!D591</f>
        <v>Octopuses in the south-west Pacific region: a review of fisheries, ecology, cultural importance and management</v>
      </c>
      <c r="I592" s="39" t="str">
        <f>'2_all_summary'!E591</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592" s="39">
        <f>IF(ISNUMBER(SEARCH("Yes",'2_all_summary'!$H591)),IF(ISNUMBER(SEARCH("Yes",'2_all_summary'!F591)),1,2),IF(ISNUMBER(SEARCH("No",'2_all_summary'!F591)),4,3))</f>
        <v>4</v>
      </c>
    </row>
    <row r="593" spans="7:10" x14ac:dyDescent="0.3">
      <c r="G593" s="39"/>
      <c r="H593" s="39" t="str">
        <f>'2_all_summary'!D592</f>
        <v>Rivers as resources, rivers as borders: Community and transboundary management of fisheries in the Upper Zambezi River floodplains</v>
      </c>
      <c r="I593" s="39" t="str">
        <f>'2_all_summary'!E592</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v>
      </c>
      <c r="J593" s="39">
        <f>IF(ISNUMBER(SEARCH("Yes",'2_all_summary'!$H592)),IF(ISNUMBER(SEARCH("Yes",'2_all_summary'!F592)),1,2),IF(ISNUMBER(SEARCH("No",'2_all_summary'!F592)),4,3))</f>
        <v>4</v>
      </c>
    </row>
    <row r="594" spans="7:10" x14ac:dyDescent="0.3">
      <c r="G594" s="39"/>
      <c r="H594" s="39" t="str">
        <f>'2_all_summary'!D593</f>
        <v>Fishers who don't fish: Precarity and distributive labor on Chile's coastal frontier</v>
      </c>
      <c r="I594" s="39" t="str">
        <f>'2_all_summary'!E593</f>
        <v>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v>
      </c>
      <c r="J594" s="39">
        <f>IF(ISNUMBER(SEARCH("Yes",'2_all_summary'!$H593)),IF(ISNUMBER(SEARCH("Yes",'2_all_summary'!F593)),1,2),IF(ISNUMBER(SEARCH("No",'2_all_summary'!F593)),4,3))</f>
        <v>4</v>
      </c>
    </row>
    <row r="595" spans="7:10" x14ac:dyDescent="0.3">
      <c r="G595" s="39"/>
      <c r="H595" s="39" t="str">
        <f>'2_all_summary'!D594</f>
        <v>Investigation of the Negombo estuary (Sri Lanka) brush park fishery, with an emphasis on community-based management</v>
      </c>
      <c r="I595" s="39" t="str">
        <f>'2_all_summary'!E594</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595" s="39">
        <f>IF(ISNUMBER(SEARCH("Yes",'2_all_summary'!$H594)),IF(ISNUMBER(SEARCH("Yes",'2_all_summary'!F594)),1,2),IF(ISNUMBER(SEARCH("No",'2_all_summary'!F594)),4,3))</f>
        <v>4</v>
      </c>
    </row>
    <row r="596" spans="7:10" x14ac:dyDescent="0.3">
      <c r="G596" s="39"/>
      <c r="H596" s="39" t="str">
        <f>'2_all_summary'!D595</f>
        <v>Effects of computerized physician order entry on medication turnaround time and orders requiring pharmacist intervention</v>
      </c>
      <c r="I596" s="39" t="str">
        <f>'2_all_summary'!E595</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v>
      </c>
      <c r="J596" s="39">
        <f>IF(ISNUMBER(SEARCH("Yes",'2_all_summary'!$H595)),IF(ISNUMBER(SEARCH("Yes",'2_all_summary'!F595)),1,2),IF(ISNUMBER(SEARCH("No",'2_all_summary'!F595)),4,3))</f>
        <v>4</v>
      </c>
    </row>
    <row r="597" spans="7:10" x14ac:dyDescent="0.3">
      <c r="G597" s="39"/>
      <c r="H597" s="39" t="str">
        <f>'2_all_summary'!D596</f>
        <v>Combining natural history collections with fisher knowledge for community-based conservation in Fiji</v>
      </c>
      <c r="I597" s="39" t="str">
        <f>'2_all_summary'!E596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v>
      </c>
      <c r="J597" s="39">
        <f>IF(ISNUMBER(SEARCH("Yes",'2_all_summary'!$H596)),IF(ISNUMBER(SEARCH("Yes",'2_all_summary'!F596)),1,2),IF(ISNUMBER(SEARCH("No",'2_all_summary'!F596)),4,3))</f>
        <v>1</v>
      </c>
    </row>
    <row r="598" spans="7:10" x14ac:dyDescent="0.3">
      <c r="G598" s="39"/>
      <c r="H598" s="39" t="str">
        <f>'2_all_summary'!D597</f>
        <v>Dynamics of fish assemblages on coral reefs subjected to different management regimes in the Abrolhos Bank, eastern Brazil</v>
      </c>
      <c r="I598" s="39" t="str">
        <f>'2_all_summary'!E597</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v>
      </c>
      <c r="J598" s="39">
        <f>IF(ISNUMBER(SEARCH("Yes",'2_all_summary'!$H597)),IF(ISNUMBER(SEARCH("Yes",'2_all_summary'!F597)),1,2),IF(ISNUMBER(SEARCH("No",'2_all_summary'!F597)),4,3))</f>
        <v>4</v>
      </c>
    </row>
    <row r="599" spans="7:10" x14ac:dyDescent="0.3">
      <c r="G599" s="39"/>
      <c r="H599" s="39" t="str">
        <f>'2_all_summary'!D598</f>
        <v>Mangrove plantation and land property rights: A lesson from the coastal area of South Sulawesi, Indonesia</v>
      </c>
      <c r="I599" s="39" t="str">
        <f>'2_all_summary'!E598</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599" s="39">
        <f>IF(ISNUMBER(SEARCH("Yes",'2_all_summary'!$H598)),IF(ISNUMBER(SEARCH("Yes",'2_all_summary'!F598)),1,2),IF(ISNUMBER(SEARCH("No",'2_all_summary'!F598)),4,3))</f>
        <v>4</v>
      </c>
    </row>
    <row r="600" spans="7:10" x14ac:dyDescent="0.3">
      <c r="G600" s="39"/>
      <c r="H600" s="39" t="str">
        <f>'2_all_summary'!D599</f>
        <v>Migratory diversity in an Arctic fish supporting subsistence harvest</v>
      </c>
      <c r="I600" s="39" t="str">
        <f>'2_all_summary'!E599</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v>
      </c>
      <c r="J600" s="39">
        <f>IF(ISNUMBER(SEARCH("Yes",'2_all_summary'!$H599)),IF(ISNUMBER(SEARCH("Yes",'2_all_summary'!F599)),1,2),IF(ISNUMBER(SEARCH("No",'2_all_summary'!F599)),4,3))</f>
        <v>4</v>
      </c>
    </row>
    <row r="601" spans="7:10" x14ac:dyDescent="0.3">
      <c r="G601" s="39"/>
      <c r="H601" s="39" t="str">
        <f>'2_all_summary'!D600</f>
        <v>Governance of mangrove restoration and conservation to climate change resilience in Bintan Island</v>
      </c>
      <c r="I601" s="39" t="str">
        <f>'2_all_summary'!E600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v>
      </c>
      <c r="J601" s="39">
        <f>IF(ISNUMBER(SEARCH("Yes",'2_all_summary'!$H600)),IF(ISNUMBER(SEARCH("Yes",'2_all_summary'!F600)),1,2),IF(ISNUMBER(SEARCH("No",'2_all_summary'!F600)),4,3))</f>
        <v>4</v>
      </c>
    </row>
    <row r="602" spans="7:10" x14ac:dyDescent="0.3">
      <c r="G602" s="39"/>
      <c r="H602" s="39" t="str">
        <f>'2_all_summary'!D601</f>
        <v>Role of docosahexaenoic acid in maternal and child mental health</v>
      </c>
      <c r="I602" s="39" t="str">
        <f>'2_all_summary'!E601</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v>
      </c>
      <c r="J602" s="39">
        <f>IF(ISNUMBER(SEARCH("Yes",'2_all_summary'!$H601)),IF(ISNUMBER(SEARCH("Yes",'2_all_summary'!F601)),1,2),IF(ISNUMBER(SEARCH("No",'2_all_summary'!F601)),4,3))</f>
        <v>4</v>
      </c>
    </row>
    <row r="603" spans="7:10" x14ac:dyDescent="0.3">
      <c r="G603" s="39"/>
      <c r="H603" s="39" t="str">
        <f>'2_all_summary'!D602</f>
        <v>Evaluating factors contributing to the success of community-based coastal resource management: The Central Visayas Regional Project-1, Philippines</v>
      </c>
      <c r="I603" s="39" t="str">
        <f>'2_all_summary'!E602</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603" s="39">
        <f>IF(ISNUMBER(SEARCH("Yes",'2_all_summary'!$H602)),IF(ISNUMBER(SEARCH("Yes",'2_all_summary'!F602)),1,2),IF(ISNUMBER(SEARCH("No",'2_all_summary'!F602)),4,3))</f>
        <v>4</v>
      </c>
    </row>
    <row r="604" spans="7:10" x14ac:dyDescent="0.3">
      <c r="G604" s="39"/>
      <c r="H604" s="39" t="str">
        <f>'2_all_summary'!D603</f>
        <v>The effectiveness of community-based governance of small-scale fisheries, Ngazidja island, Comoros</v>
      </c>
      <c r="I604" s="39" t="str">
        <f>'2_all_summary'!E603</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v>
      </c>
      <c r="J604" s="39">
        <f>IF(ISNUMBER(SEARCH("Yes",'2_all_summary'!$H603)),IF(ISNUMBER(SEARCH("Yes",'2_all_summary'!F603)),1,2),IF(ISNUMBER(SEARCH("No",'2_all_summary'!F603)),4,3))</f>
        <v>4</v>
      </c>
    </row>
    <row r="605" spans="7:10" x14ac:dyDescent="0.3">
      <c r="G605" s="39"/>
      <c r="H605" s="39" t="str">
        <f>'2_all_summary'!D604</f>
        <v>The spawning migrations of an exploited Albulid in the tropical Pacific: implications for conservation and community-based management</v>
      </c>
      <c r="I605" s="39" t="str">
        <f>'2_all_summary'!E604</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605" s="39">
        <f>IF(ISNUMBER(SEARCH("Yes",'2_all_summary'!$H604)),IF(ISNUMBER(SEARCH("Yes",'2_all_summary'!F604)),1,2),IF(ISNUMBER(SEARCH("No",'2_all_summary'!F604)),4,3))</f>
        <v>4</v>
      </c>
    </row>
    <row r="606" spans="7:10" x14ac:dyDescent="0.3">
      <c r="G606" s="39"/>
      <c r="H606" s="39" t="str">
        <f>'2_all_summary'!D605</f>
        <v>Net benefits: The ecological restoration of inland fisheries in Bangladesh</v>
      </c>
      <c r="I606" s="39" t="str">
        <f>'2_all_summary'!E605</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v>
      </c>
      <c r="J606" s="39">
        <f>IF(ISNUMBER(SEARCH("Yes",'2_all_summary'!$H605)),IF(ISNUMBER(SEARCH("Yes",'2_all_summary'!F605)),1,2),IF(ISNUMBER(SEARCH("No",'2_all_summary'!F605)),4,3))</f>
        <v>4</v>
      </c>
    </row>
    <row r="607" spans="7:10" x14ac:dyDescent="0.3">
      <c r="G607" s="39"/>
      <c r="H607" s="39" t="str">
        <f>'2_all_summary'!D606</f>
        <v>Institutional and ecological interplay for successful self-governance of community-based fisheries</v>
      </c>
      <c r="I607" s="39" t="str">
        <f>'2_all_summary'!E606</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607" s="39">
        <f>IF(ISNUMBER(SEARCH("Yes",'2_all_summary'!$H606)),IF(ISNUMBER(SEARCH("Yes",'2_all_summary'!F606)),1,2),IF(ISNUMBER(SEARCH("No",'2_all_summary'!F606)),4,3))</f>
        <v>4</v>
      </c>
    </row>
    <row r="608" spans="7:10" x14ac:dyDescent="0.3">
      <c r="G608" s="39"/>
      <c r="H608" s="39" t="str">
        <f>'2_all_summary'!D607</f>
        <v>Scaling territorial use rights in fisheries (TURFs) in Belize</v>
      </c>
      <c r="I608" s="39" t="str">
        <f>'2_all_summary'!E607</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v>
      </c>
      <c r="J608" s="39">
        <f>IF(ISNUMBER(SEARCH("Yes",'2_all_summary'!$H607)),IF(ISNUMBER(SEARCH("Yes",'2_all_summary'!F607)),1,2),IF(ISNUMBER(SEARCH("No",'2_all_summary'!F607)),4,3))</f>
        <v>4</v>
      </c>
    </row>
    <row r="609" spans="7:10" x14ac:dyDescent="0.3">
      <c r="G609" s="39"/>
      <c r="H609" s="39" t="str">
        <f>'2_all_summary'!D608</f>
        <v>Fishing in the dark-local knowledge, night spearfishing and spawning aggregations in the Western Solomon Islands</v>
      </c>
      <c r="I609" s="39" t="str">
        <f>'2_all_summary'!E608</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v>
      </c>
      <c r="J609" s="39">
        <f>IF(ISNUMBER(SEARCH("Yes",'2_all_summary'!$H608)),IF(ISNUMBER(SEARCH("Yes",'2_all_summary'!F608)),1,2),IF(ISNUMBER(SEARCH("No",'2_all_summary'!F608)),4,3))</f>
        <v>1</v>
      </c>
    </row>
    <row r="610" spans="7:10" x14ac:dyDescent="0.3">
      <c r="G610" s="39"/>
      <c r="H610" s="39" t="str">
        <f>'2_all_summary'!D609</f>
        <v>Assessment of sustainable utilization of ecosystem services in different stages of mangrove forest restoration at klong khone sub-district, Samut Songkhram province, Thailand</v>
      </c>
      <c r="I610" s="39" t="str">
        <f>'2_all_summary'!E609</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v>
      </c>
      <c r="J610" s="39">
        <f>IF(ISNUMBER(SEARCH("Yes",'2_all_summary'!$H609)),IF(ISNUMBER(SEARCH("Yes",'2_all_summary'!F609)),1,2),IF(ISNUMBER(SEARCH("No",'2_all_summary'!F609)),4,3))</f>
        <v>4</v>
      </c>
    </row>
    <row r="611" spans="7:10" x14ac:dyDescent="0.3">
      <c r="G611" s="39"/>
      <c r="H611" s="39" t="str">
        <f>'2_all_summary'!D610</f>
        <v>Taking institutions seriously: Using the IAD framework to analyze fisheries policy</v>
      </c>
      <c r="I611" s="39" t="str">
        <f>'2_all_summary'!E610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v>
      </c>
      <c r="J611" s="39">
        <f>IF(ISNUMBER(SEARCH("Yes",'2_all_summary'!$H610)),IF(ISNUMBER(SEARCH("Yes",'2_all_summary'!F610)),1,2),IF(ISNUMBER(SEARCH("No",'2_all_summary'!F610)),4,3))</f>
        <v>4</v>
      </c>
    </row>
    <row r="612" spans="7:10" x14ac:dyDescent="0.3">
      <c r="G612" s="39"/>
      <c r="H612" s="39" t="str">
        <f>'2_all_summary'!D611</f>
        <v>Understanding social-ecological change and transformation through community perceptions of system identity</v>
      </c>
      <c r="I612" s="39" t="str">
        <f>'2_all_summary'!E611</f>
        <v>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v>
      </c>
      <c r="J612" s="39">
        <f>IF(ISNUMBER(SEARCH("Yes",'2_all_summary'!$H611)),IF(ISNUMBER(SEARCH("Yes",'2_all_summary'!F611)),1,2),IF(ISNUMBER(SEARCH("No",'2_all_summary'!F611)),4,3))</f>
        <v>4</v>
      </c>
    </row>
    <row r="613" spans="7:10" x14ac:dyDescent="0.3">
      <c r="G613" s="39"/>
      <c r="H613" s="39" t="str">
        <f>'2_all_summary'!D612</f>
        <v>Location and organizational features: What type of veteran communities participate in health programs?</v>
      </c>
      <c r="I613" s="39" t="str">
        <f>'2_all_summary'!E612</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v>
      </c>
      <c r="J613" s="39">
        <f>IF(ISNUMBER(SEARCH("Yes",'2_all_summary'!$H612)),IF(ISNUMBER(SEARCH("Yes",'2_all_summary'!F612)),1,2),IF(ISNUMBER(SEARCH("No",'2_all_summary'!F612)),4,3))</f>
        <v>4</v>
      </c>
    </row>
    <row r="614" spans="7:10" x14ac:dyDescent="0.3">
      <c r="G614" s="39"/>
      <c r="H614" s="39" t="str">
        <f>'2_all_summary'!D613</f>
        <v>Hydrology and water quality factors driving spatiotemporal analyses of zoobenthos in a pilot city in China</v>
      </c>
      <c r="I614" s="39" t="str">
        <f>'2_all_summary'!E613</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v>
      </c>
      <c r="J614" s="39">
        <f>IF(ISNUMBER(SEARCH("Yes",'2_all_summary'!$H613)),IF(ISNUMBER(SEARCH("Yes",'2_all_summary'!F613)),1,2),IF(ISNUMBER(SEARCH("No",'2_all_summary'!F613)),4,3))</f>
        <v>4</v>
      </c>
    </row>
    <row r="615" spans="7:10" x14ac:dyDescent="0.3">
      <c r="G615" s="39"/>
      <c r="H615" s="39" t="str">
        <f>'2_all_summary'!D614</f>
        <v>Communities, knowledge and fisheries of the future</v>
      </c>
      <c r="I615" s="39" t="str">
        <f>'2_all_summary'!E614</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615" s="39">
        <f>IF(ISNUMBER(SEARCH("Yes",'2_all_summary'!$H614)),IF(ISNUMBER(SEARCH("Yes",'2_all_summary'!F614)),1,2),IF(ISNUMBER(SEARCH("No",'2_all_summary'!F614)),4,3))</f>
        <v>4</v>
      </c>
    </row>
    <row r="616" spans="7:10" x14ac:dyDescent="0.3">
      <c r="G616" s="39"/>
      <c r="H616" s="39" t="str">
        <f>'2_all_summary'!D615</f>
        <v>Building responsiveness to climate change through community based adaptation in Bangladesh</v>
      </c>
      <c r="I616" s="39" t="str">
        <f>'2_all_summary'!E615</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v>
      </c>
      <c r="J616" s="39">
        <f>IF(ISNUMBER(SEARCH("Yes",'2_all_summary'!$H615)),IF(ISNUMBER(SEARCH("Yes",'2_all_summary'!F615)),1,2),IF(ISNUMBER(SEARCH("No",'2_all_summary'!F615)),4,3))</f>
        <v>4</v>
      </c>
    </row>
    <row r="617" spans="7:10" x14ac:dyDescent="0.3">
      <c r="G617" s="39"/>
      <c r="H617" s="39" t="str">
        <f>'2_all_summary'!D616</f>
        <v>Inland fisheries of tropical Africa</v>
      </c>
      <c r="I617" s="39" t="str">
        <f>'2_all_summary'!E616</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v>
      </c>
      <c r="J617" s="39">
        <f>IF(ISNUMBER(SEARCH("Yes",'2_all_summary'!$H616)),IF(ISNUMBER(SEARCH("Yes",'2_all_summary'!F616)),1,2),IF(ISNUMBER(SEARCH("No",'2_all_summary'!F616)),4,3))</f>
        <v>4</v>
      </c>
    </row>
    <row r="618" spans="7:10" x14ac:dyDescent="0.3">
      <c r="G618" s="39"/>
      <c r="H618" s="39" t="str">
        <f>'2_all_summary'!D617</f>
        <v>Community management yields positive impacts for coastal fisheries resources and biodiversity conservation</v>
      </c>
      <c r="I618" s="39" t="str">
        <f>'2_all_summary'!E617</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v>
      </c>
      <c r="J618" s="39">
        <f>IF(ISNUMBER(SEARCH("Yes",'2_all_summary'!$H617)),IF(ISNUMBER(SEARCH("Yes",'2_all_summary'!F617)),1,2),IF(ISNUMBER(SEARCH("No",'2_all_summary'!F617)),4,3))</f>
        <v>1</v>
      </c>
    </row>
    <row r="619" spans="7:10" x14ac:dyDescent="0.3">
      <c r="G619" s="39"/>
      <c r="H619" s="39" t="str">
        <f>'2_all_summary'!D618</f>
        <v>The impact of shrimp farming on mangrove ecosystems</v>
      </c>
      <c r="I619" s="39" t="str">
        <f>'2_all_summary'!E618</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v>
      </c>
      <c r="J619" s="39">
        <f>IF(ISNUMBER(SEARCH("Yes",'2_all_summary'!$H618)),IF(ISNUMBER(SEARCH("Yes",'2_all_summary'!F618)),1,2),IF(ISNUMBER(SEARCH("No",'2_all_summary'!F618)),4,3))</f>
        <v>4</v>
      </c>
    </row>
    <row r="620" spans="7:10" x14ac:dyDescent="0.3">
      <c r="G620" s="39"/>
      <c r="H620" s="39" t="str">
        <f>'2_all_summary'!D619</f>
        <v>Can we reach agreement on a standardized approach to ecosystem-based fishery management?</v>
      </c>
      <c r="I620" s="39" t="str">
        <f>'2_all_summary'!E619</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620" s="39">
        <f>IF(ISNUMBER(SEARCH("Yes",'2_all_summary'!$H619)),IF(ISNUMBER(SEARCH("Yes",'2_all_summary'!F619)),1,2),IF(ISNUMBER(SEARCH("No",'2_all_summary'!F619)),4,3))</f>
        <v>4</v>
      </c>
    </row>
    <row r="621" spans="7:10" x14ac:dyDescent="0.3">
      <c r="G621" s="39"/>
      <c r="H621" s="39" t="str">
        <f>'2_all_summary'!D620</f>
        <v>The implications of differing tourist/resident perceptions for community-based resource management: a Hawaiian coastal resource area study</v>
      </c>
      <c r="I621" s="39" t="str">
        <f>'2_all_summary'!E620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v>
      </c>
      <c r="J621" s="39">
        <f>IF(ISNUMBER(SEARCH("Yes",'2_all_summary'!$H620)),IF(ISNUMBER(SEARCH("Yes",'2_all_summary'!F620)),1,2),IF(ISNUMBER(SEARCH("No",'2_all_summary'!F620)),4,3))</f>
        <v>4</v>
      </c>
    </row>
    <row r="622" spans="7:10" x14ac:dyDescent="0.3">
      <c r="G622" s="39"/>
      <c r="H622" s="39" t="str">
        <f>'2_all_summary'!D621</f>
        <v>Review on community-based strategies for improving the quality of lake waters (Case study: Urban Lake Rawa Besar, Depok, West Java, Indonesia)</v>
      </c>
      <c r="I622" s="39" t="str">
        <f>'2_all_summary'!E621</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v>
      </c>
      <c r="J622" s="39">
        <f>IF(ISNUMBER(SEARCH("Yes",'2_all_summary'!$H621)),IF(ISNUMBER(SEARCH("Yes",'2_all_summary'!F621)),1,2),IF(ISNUMBER(SEARCH("No",'2_all_summary'!F621)),4,3))</f>
        <v>4</v>
      </c>
    </row>
    <row r="623" spans="7:10" x14ac:dyDescent="0.3">
      <c r="G623" s="39"/>
      <c r="H623" s="39" t="str">
        <f>'2_all_summary'!D622</f>
        <v>Deciphering contextual influences on local leadership in community-based fisheries management</v>
      </c>
      <c r="I623" s="39" t="str">
        <f>'2_all_summary'!E622</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v>
      </c>
      <c r="J623" s="39">
        <f>IF(ISNUMBER(SEARCH("Yes",'2_all_summary'!$H622)),IF(ISNUMBER(SEARCH("Yes",'2_all_summary'!F622)),1,2),IF(ISNUMBER(SEARCH("No",'2_all_summary'!F622)),4,3))</f>
        <v>1</v>
      </c>
    </row>
    <row r="624" spans="7:10" x14ac:dyDescent="0.3">
      <c r="G624" s="39"/>
      <c r="H624" s="39" t="str">
        <f>'2_all_summary'!D623</f>
        <v>Multi-sectoral research on East China sea beach litter based on oceanographic methodology and local knowledge</v>
      </c>
      <c r="I624" s="39" t="str">
        <f>'2_all_summary'!E623</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624" s="39">
        <f>IF(ISNUMBER(SEARCH("Yes",'2_all_summary'!$H623)),IF(ISNUMBER(SEARCH("Yes",'2_all_summary'!F623)),1,2),IF(ISNUMBER(SEARCH("No",'2_all_summary'!F623)),4,3))</f>
        <v>4</v>
      </c>
    </row>
    <row r="625" spans="7:10" x14ac:dyDescent="0.3">
      <c r="G625" s="39"/>
      <c r="H625" s="39" t="str">
        <f>'2_all_summary'!D624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39" t="str">
        <f>'2_all_summary'!E624</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v>
      </c>
      <c r="J625" s="39">
        <f>IF(ISNUMBER(SEARCH("Yes",'2_all_summary'!$H624)),IF(ISNUMBER(SEARCH("Yes",'2_all_summary'!F624)),1,2),IF(ISNUMBER(SEARCH("No",'2_all_summary'!F624)),4,3))</f>
        <v>4</v>
      </c>
    </row>
    <row r="626" spans="7:10" x14ac:dyDescent="0.3">
      <c r="G626" s="39"/>
      <c r="H626" s="39" t="str">
        <f>'2_all_summary'!D625</f>
        <v>Balancing conservation with development in small-scale fisheries: Is ecotourism an empty promise?</v>
      </c>
      <c r="I626" s="39" t="str">
        <f>'2_all_summary'!E625</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626" s="39">
        <f>IF(ISNUMBER(SEARCH("Yes",'2_all_summary'!$H625)),IF(ISNUMBER(SEARCH("Yes",'2_all_summary'!F625)),1,2),IF(ISNUMBER(SEARCH("No",'2_all_summary'!F625)),4,3))</f>
        <v>4</v>
      </c>
    </row>
    <row r="627" spans="7:10" x14ac:dyDescent="0.3">
      <c r="G627" s="39"/>
      <c r="H627" s="39" t="str">
        <f>'2_all_summary'!D626</f>
        <v>Improving food and nutritional security of small and marginal coconut growers through diversification of crops and enterprises</v>
      </c>
      <c r="I627" s="39" t="str">
        <f>'2_all_summary'!E626</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627" s="39">
        <f>IF(ISNUMBER(SEARCH("Yes",'2_all_summary'!$H626)),IF(ISNUMBER(SEARCH("Yes",'2_all_summary'!F626)),1,2),IF(ISNUMBER(SEARCH("No",'2_all_summary'!F626)),4,3))</f>
        <v>4</v>
      </c>
    </row>
    <row r="628" spans="7:10" x14ac:dyDescent="0.3">
      <c r="G628" s="39"/>
      <c r="H628" s="39" t="str">
        <f>'2_all_summary'!D627</f>
        <v>Multi-stakeholder process of co-designing small-scale fisheries policy in South Africa</v>
      </c>
      <c r="I628" s="39" t="str">
        <f>'2_all_summary'!E627</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v>
      </c>
      <c r="J628" s="39">
        <f>IF(ISNUMBER(SEARCH("Yes",'2_all_summary'!$H627)),IF(ISNUMBER(SEARCH("Yes",'2_all_summary'!F627)),1,2),IF(ISNUMBER(SEARCH("No",'2_all_summary'!F627)),4,3))</f>
        <v>4</v>
      </c>
    </row>
    <row r="629" spans="7:10" x14ac:dyDescent="0.3">
      <c r="G629" s="39"/>
      <c r="H629" s="39" t="str">
        <f>'2_all_summary'!D628</f>
        <v>Human rights for conservation: A rights-based approach to fisheries governance</v>
      </c>
      <c r="I629" s="39" t="str">
        <f>'2_all_summary'!E628</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v>
      </c>
      <c r="J629" s="39">
        <f>IF(ISNUMBER(SEARCH("Yes",'2_all_summary'!$H628)),IF(ISNUMBER(SEARCH("Yes",'2_all_summary'!F628)),1,2),IF(ISNUMBER(SEARCH("No",'2_all_summary'!F628)),4,3))</f>
        <v>1</v>
      </c>
    </row>
    <row r="630" spans="7:10" x14ac:dyDescent="0.3">
      <c r="G630" s="39"/>
      <c r="H630" s="39" t="str">
        <f>'2_all_summary'!D629</f>
        <v>Governing enclosure for coastal communities: Social embeddedness in a Canadian shrimp fishery</v>
      </c>
      <c r="I630" s="39" t="str">
        <f>'2_all_summary'!E629</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v>
      </c>
      <c r="J630" s="39">
        <f>IF(ISNUMBER(SEARCH("Yes",'2_all_summary'!$H629)),IF(ISNUMBER(SEARCH("Yes",'2_all_summary'!F629)),1,2),IF(ISNUMBER(SEARCH("No",'2_all_summary'!F629)),4,3))</f>
        <v>4</v>
      </c>
    </row>
    <row r="631" spans="7:10" x14ac:dyDescent="0.3">
      <c r="G631" s="39"/>
      <c r="H631" s="39" t="str">
        <f>'2_all_summary'!D630</f>
        <v>Fishery management, human dimension</v>
      </c>
      <c r="I631" s="39" t="str">
        <f>'2_all_summary'!E630</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631" s="39">
        <f>IF(ISNUMBER(SEARCH("Yes",'2_all_summary'!$H630)),IF(ISNUMBER(SEARCH("Yes",'2_all_summary'!F630)),1,2),IF(ISNUMBER(SEARCH("No",'2_all_summary'!F630)),4,3))</f>
        <v>4</v>
      </c>
    </row>
    <row r="632" spans="7:10" x14ac:dyDescent="0.3">
      <c r="G632" s="39"/>
      <c r="H632" s="39" t="str">
        <f>'2_all_summary'!D631</f>
        <v>Reconciling social justice and ecosystem-based management in the wake of a successful predator reintroduction</v>
      </c>
      <c r="I632" s="39" t="str">
        <f>'2_all_summary'!E631</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v>
      </c>
      <c r="J632" s="39">
        <f>IF(ISNUMBER(SEARCH("Yes",'2_all_summary'!$H631)),IF(ISNUMBER(SEARCH("Yes",'2_all_summary'!F631)),1,2),IF(ISNUMBER(SEARCH("No",'2_all_summary'!F631)),4,3))</f>
        <v>4</v>
      </c>
    </row>
    <row r="633" spans="7:10" x14ac:dyDescent="0.3">
      <c r="G633" s="39"/>
      <c r="H633" s="39" t="str">
        <f>'2_all_summary'!D632</f>
        <v>Conservation in a Crisis: Marine Resource Management Authority and Legitimacy during Political Instability in Madagascar</v>
      </c>
      <c r="I633" s="39" t="str">
        <f>'2_all_summary'!E632</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v>
      </c>
      <c r="J633" s="39">
        <f>IF(ISNUMBER(SEARCH("Yes",'2_all_summary'!$H632)),IF(ISNUMBER(SEARCH("Yes",'2_all_summary'!F632)),1,2),IF(ISNUMBER(SEARCH("No",'2_all_summary'!F632)),4,3))</f>
        <v>4</v>
      </c>
    </row>
    <row r="634" spans="7:10" x14ac:dyDescent="0.3">
      <c r="G634" s="39"/>
      <c r="H634" s="39" t="str">
        <f>'2_all_summary'!D633</f>
        <v>Women at risk: Indonesia.</v>
      </c>
      <c r="I634" s="39" t="str">
        <f>'2_all_summary'!E633</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634" s="39">
        <f>IF(ISNUMBER(SEARCH("Yes",'2_all_summary'!$H633)),IF(ISNUMBER(SEARCH("Yes",'2_all_summary'!F633)),1,2),IF(ISNUMBER(SEARCH("No",'2_all_summary'!F633)),4,3))</f>
        <v>4</v>
      </c>
    </row>
    <row r="635" spans="7:10" x14ac:dyDescent="0.3">
      <c r="G635" s="39"/>
      <c r="H635" s="39" t="str">
        <f>'2_all_summary'!D634</f>
        <v>Institutional effects on ecological outcomes of community-based management of fisheries in the Amazon</v>
      </c>
      <c r="I635" s="39" t="str">
        <f>'2_all_summary'!E634</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v>
      </c>
      <c r="J635" s="39">
        <f>IF(ISNUMBER(SEARCH("Yes",'2_all_summary'!$H634)),IF(ISNUMBER(SEARCH("Yes",'2_all_summary'!F634)),1,2),IF(ISNUMBER(SEARCH("No",'2_all_summary'!F634)),4,3))</f>
        <v>4</v>
      </c>
    </row>
    <row r="636" spans="7:10" x14ac:dyDescent="0.3">
      <c r="G636" s="39"/>
      <c r="H636" s="39" t="str">
        <f>'2_all_summary'!D635</f>
        <v>Can community-based adaptation increase resilience?</v>
      </c>
      <c r="I636" s="39" t="str">
        <f>'2_all_summary'!E635</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v>
      </c>
      <c r="J636" s="39">
        <f>IF(ISNUMBER(SEARCH("Yes",'2_all_summary'!$H635)),IF(ISNUMBER(SEARCH("Yes",'2_all_summary'!F635)),1,2),IF(ISNUMBER(SEARCH("No",'2_all_summary'!F635)),4,3))</f>
        <v>4</v>
      </c>
    </row>
    <row r="637" spans="7:10" x14ac:dyDescent="0.3">
      <c r="G637" s="39"/>
      <c r="H637" s="39" t="str">
        <f>'2_all_summary'!D636</f>
        <v>The Gulf of Maine Environmental Information Exchange: Participation, observation, conversation</v>
      </c>
      <c r="I637" s="39" t="str">
        <f>'2_all_summary'!E636</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637" s="39">
        <f>IF(ISNUMBER(SEARCH("Yes",'2_all_summary'!$H636)),IF(ISNUMBER(SEARCH("Yes",'2_all_summary'!F636)),1,2),IF(ISNUMBER(SEARCH("No",'2_all_summary'!F636)),4,3))</f>
        <v>4</v>
      </c>
    </row>
    <row r="638" spans="7:10" x14ac:dyDescent="0.3">
      <c r="G638" s="39"/>
      <c r="H638" s="39" t="str">
        <f>'2_all_summary'!D637</f>
        <v>Future Use of Past Practices: Policy Implications of Insights from Two Community-Based Marine Resource Management Initiatives in Fiji</v>
      </c>
      <c r="I638" s="39" t="str">
        <f>'2_all_summary'!E637</f>
        <v>[No abstract available]</v>
      </c>
      <c r="J638" s="39">
        <f>IF(ISNUMBER(SEARCH("Yes",'2_all_summary'!$H637)),IF(ISNUMBER(SEARCH("Yes",'2_all_summary'!F637)),1,2),IF(ISNUMBER(SEARCH("No",'2_all_summary'!F637)),4,3))</f>
        <v>1</v>
      </c>
    </row>
    <row r="639" spans="7:10" x14ac:dyDescent="0.3">
      <c r="G639" s="39"/>
      <c r="H639" s="39" t="str">
        <f>'2_all_summary'!D638</f>
        <v>Cooperatives, concessions, and co-management on the Pacific coast of Mexico</v>
      </c>
      <c r="I639" s="39" t="str">
        <f>'2_all_summary'!E638</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v>
      </c>
      <c r="J639" s="39">
        <f>IF(ISNUMBER(SEARCH("Yes",'2_all_summary'!$H638)),IF(ISNUMBER(SEARCH("Yes",'2_all_summary'!F638)),1,2),IF(ISNUMBER(SEARCH("No",'2_all_summary'!F638)),4,3))</f>
        <v>4</v>
      </c>
    </row>
    <row r="640" spans="7:10" x14ac:dyDescent="0.3">
      <c r="G640" s="39"/>
      <c r="H640" s="39" t="str">
        <f>'2_all_summary'!D639</f>
        <v>ASSESSMENT of SEAGRASS PERCENT COVER and WATER QUALITY USING UAV IMAGES and FIELD MEASUREMENTS in BOLINAO, PANGASINAN</v>
      </c>
      <c r="I640" s="39" t="str">
        <f>'2_all_summary'!E639</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v>
      </c>
      <c r="J640" s="39">
        <f>IF(ISNUMBER(SEARCH("Yes",'2_all_summary'!$H639)),IF(ISNUMBER(SEARCH("Yes",'2_all_summary'!F639)),1,2),IF(ISNUMBER(SEARCH("No",'2_all_summary'!F639)),4,3))</f>
        <v>4</v>
      </c>
    </row>
    <row r="641" spans="7:10" x14ac:dyDescent="0.3">
      <c r="G641" s="39"/>
      <c r="H641" s="39" t="str">
        <f>'2_all_summary'!D640</f>
        <v>Measurement frequency and target meeting rate of glycosylated hemoglobin in diabetics with lean six sigma management [ç²¾ç›Šå…­è¥¿æ ¼çŽ›ç®¡ç†æ¨¡åž‹å¯¹ç³–å°¿ç—…æ‚£è€…ç³–åŒ–è¡€çº¢è›‹ç™½æ£€æµ‹é¢‘çŽ‡å’Œè¾¾æ ‡çŽ‡çš„å½±å“ç ”ç©¶]</v>
      </c>
      <c r="I641" s="39" t="str">
        <f>'2_all_summary'!E640</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v>
      </c>
      <c r="J641" s="39">
        <f>IF(ISNUMBER(SEARCH("Yes",'2_all_summary'!$H640)),IF(ISNUMBER(SEARCH("Yes",'2_all_summary'!F640)),1,2),IF(ISNUMBER(SEARCH("No",'2_all_summary'!F640)),4,3))</f>
        <v>4</v>
      </c>
    </row>
    <row r="642" spans="7:10" x14ac:dyDescent="0.3">
      <c r="G642" s="39"/>
      <c r="H642" s="39" t="str">
        <f>'2_all_summary'!D641</f>
        <v>Sustainability analysis of the benthic fisheries managed in the turf system in Chile</v>
      </c>
      <c r="I642" s="39" t="str">
        <f>'2_all_summary'!E641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v>
      </c>
      <c r="J642" s="39">
        <f>IF(ISNUMBER(SEARCH("Yes",'2_all_summary'!$H641)),IF(ISNUMBER(SEARCH("Yes",'2_all_summary'!F641)),1,2),IF(ISNUMBER(SEARCH("No",'2_all_summary'!F641)),4,3))</f>
        <v>4</v>
      </c>
    </row>
    <row r="643" spans="7:10" x14ac:dyDescent="0.3">
      <c r="G643" s="39"/>
      <c r="H643" s="39" t="str">
        <f>'2_all_summary'!D642</f>
        <v>The context of policy design for existing community-based fisheries management systems in the Pacific Islands</v>
      </c>
      <c r="I643" s="39" t="str">
        <f>'2_all_summary'!E642</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643" s="39">
        <f>IF(ISNUMBER(SEARCH("Yes",'2_all_summary'!$H642)),IF(ISNUMBER(SEARCH("Yes",'2_all_summary'!F642)),1,2),IF(ISNUMBER(SEARCH("No",'2_all_summary'!F642)),4,3))</f>
        <v>1</v>
      </c>
    </row>
    <row r="644" spans="7:10" x14ac:dyDescent="0.3">
      <c r="G644" s="39"/>
      <c r="H644" s="39" t="str">
        <f>'2_all_summary'!D643</f>
        <v>Village level institutions at the margins of natural resource management: The case of VDCS in Ngamiland, Botswana</v>
      </c>
      <c r="I644" s="39" t="str">
        <f>'2_all_summary'!E643</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v>
      </c>
      <c r="J644" s="39">
        <f>IF(ISNUMBER(SEARCH("Yes",'2_all_summary'!$H643)),IF(ISNUMBER(SEARCH("Yes",'2_all_summary'!F643)),1,2),IF(ISNUMBER(SEARCH("No",'2_all_summary'!F643)),4,3))</f>
        <v>4</v>
      </c>
    </row>
    <row r="645" spans="7:10" x14ac:dyDescent="0.3">
      <c r="G645" s="39"/>
      <c r="H645" s="39" t="str">
        <f>'2_all_summary'!D644</f>
        <v>Conserving mangroves for their blue carbon: Insights and prospects for community-based mangrove management in southeast Asia</v>
      </c>
      <c r="I645" s="39" t="str">
        <f>'2_all_summary'!E644</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v>
      </c>
      <c r="J645" s="39">
        <f>IF(ISNUMBER(SEARCH("Yes",'2_all_summary'!$H644)),IF(ISNUMBER(SEARCH("Yes",'2_all_summary'!F644)),1,2),IF(ISNUMBER(SEARCH("No",'2_all_summary'!F644)),4,3))</f>
        <v>4</v>
      </c>
    </row>
    <row r="646" spans="7:10" x14ac:dyDescent="0.3">
      <c r="G646" s="39"/>
      <c r="H646" s="39" t="str">
        <f>'2_all_summary'!D645</f>
        <v>Marine systematic conservation planning for Rodrigues Island, western Indian Ocean</v>
      </c>
      <c r="I646" s="39" t="str">
        <f>'2_all_summary'!E645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v>
      </c>
      <c r="J646" s="39">
        <f>IF(ISNUMBER(SEARCH("Yes",'2_all_summary'!$H645)),IF(ISNUMBER(SEARCH("Yes",'2_all_summary'!F645)),1,2),IF(ISNUMBER(SEARCH("No",'2_all_summary'!F645)),4,3))</f>
        <v>4</v>
      </c>
    </row>
    <row r="647" spans="7:10" x14ac:dyDescent="0.3">
      <c r="G647" s="39"/>
      <c r="H647" s="39" t="str">
        <f>'2_all_summary'!D646</f>
        <v>â€˜Fishersâ€™ rights are human rightsâ€™: George v Minister of Environmental Affairs and Tourism 2005 (6) SA 297</v>
      </c>
      <c r="I647" s="39" t="str">
        <f>'2_all_summary'!E646</f>
        <v>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v>
      </c>
      <c r="J647" s="39">
        <f>IF(ISNUMBER(SEARCH("Yes",'2_all_summary'!$H646)),IF(ISNUMBER(SEARCH("Yes",'2_all_summary'!F646)),1,2),IF(ISNUMBER(SEARCH("No",'2_all_summary'!F646)),4,3))</f>
        <v>4</v>
      </c>
    </row>
    <row r="648" spans="7:10" x14ac:dyDescent="0.3">
      <c r="G648" s="39"/>
      <c r="H648" s="39" t="str">
        <f>'2_all_summary'!D647</f>
        <v>Diversity of fishery resources and catch efficiency of fishing gears in Gorai River, Bangladesh</v>
      </c>
      <c r="I648" s="39" t="str">
        <f>'2_all_summary'!E647</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v>
      </c>
      <c r="J648" s="39">
        <f>IF(ISNUMBER(SEARCH("Yes",'2_all_summary'!$H647)),IF(ISNUMBER(SEARCH("Yes",'2_all_summary'!F647)),1,2),IF(ISNUMBER(SEARCH("No",'2_all_summary'!F647)),4,3))</f>
        <v>4</v>
      </c>
    </row>
    <row r="649" spans="7:10" x14ac:dyDescent="0.3">
      <c r="G649" s="39"/>
      <c r="H649" s="39" t="str">
        <f>'2_all_summary'!D648</f>
        <v>Improving the management and use of water resources for small-scale irrigation farming in the Garu Tempane District of Ghana</v>
      </c>
      <c r="I649" s="39" t="str">
        <f>'2_all_summary'!E648</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v>
      </c>
      <c r="J649" s="39">
        <f>IF(ISNUMBER(SEARCH("Yes",'2_all_summary'!$H648)),IF(ISNUMBER(SEARCH("Yes",'2_all_summary'!F648)),1,2),IF(ISNUMBER(SEARCH("No",'2_all_summary'!F648)),4,3))</f>
        <v>4</v>
      </c>
    </row>
    <row r="650" spans="7:10" x14ac:dyDescent="0.3">
      <c r="G650" s="39"/>
      <c r="H650" s="39" t="str">
        <f>'2_all_summary'!D649</f>
        <v>Integrated Community Based Coastal Management: Lesson from the Field</v>
      </c>
      <c r="I650" s="39" t="str">
        <f>'2_all_summary'!E649</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v>
      </c>
      <c r="J650" s="39">
        <f>IF(ISNUMBER(SEARCH("Yes",'2_all_summary'!$H649)),IF(ISNUMBER(SEARCH("Yes",'2_all_summary'!F649)),1,2),IF(ISNUMBER(SEARCH("No",'2_all_summary'!F649)),4,3))</f>
        <v>4</v>
      </c>
    </row>
    <row r="651" spans="7:10" x14ac:dyDescent="0.3">
      <c r="G651" s="39"/>
      <c r="H651" s="39" t="str">
        <f>'2_all_summary'!D650</f>
        <v>The anatomy of primary care and mental health clinician communication: A quality improvement case study</v>
      </c>
      <c r="I651" s="39" t="str">
        <f>'2_all_summary'!E650</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v>
      </c>
      <c r="J651" s="39">
        <f>IF(ISNUMBER(SEARCH("Yes",'2_all_summary'!$H650)),IF(ISNUMBER(SEARCH("Yes",'2_all_summary'!F650)),1,2),IF(ISNUMBER(SEARCH("No",'2_all_summary'!F650)),4,3))</f>
        <v>4</v>
      </c>
    </row>
    <row r="652" spans="7:10" x14ac:dyDescent="0.3">
      <c r="G652" s="39"/>
      <c r="H652" s="39" t="str">
        <f>'2_all_summary'!D651</f>
        <v>Studying common-pool resources over time: A longitudinal case study of the Buen Hombre fishery in the Dominican Republic</v>
      </c>
      <c r="I652" s="39" t="str">
        <f>'2_all_summary'!E651</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v>
      </c>
      <c r="J652" s="39">
        <f>IF(ISNUMBER(SEARCH("Yes",'2_all_summary'!$H651)),IF(ISNUMBER(SEARCH("Yes",'2_all_summary'!F651)),1,2),IF(ISNUMBER(SEARCH("No",'2_all_summary'!F651)),4,3))</f>
        <v>4</v>
      </c>
    </row>
    <row r="653" spans="7:10" x14ac:dyDescent="0.3">
      <c r="G653" s="39"/>
      <c r="H653" s="39" t="str">
        <f>'2_all_summary'!D652</f>
        <v>Potential effects of united states-mexico border hardening on ecological and human communities in the malpai borderlands: Diversity</v>
      </c>
      <c r="I653" s="39" t="str">
        <f>'2_all_summary'!E652</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v>
      </c>
      <c r="J653" s="39">
        <f>IF(ISNUMBER(SEARCH("Yes",'2_all_summary'!$H652)),IF(ISNUMBER(SEARCH("Yes",'2_all_summary'!F652)),1,2),IF(ISNUMBER(SEARCH("No",'2_all_summary'!F652)),4,3))</f>
        <v>4</v>
      </c>
    </row>
    <row r="654" spans="7:10" x14ac:dyDescent="0.3">
      <c r="G654" s="39"/>
      <c r="H654" s="39" t="str">
        <f>'2_all_summary'!D653</f>
        <v>Korean fishing communities in transition: Limitations of community-based resource management</v>
      </c>
      <c r="I654" s="39" t="str">
        <f>'2_all_summary'!E653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54" s="39">
        <f>IF(ISNUMBER(SEARCH("Yes",'2_all_summary'!$H653)),IF(ISNUMBER(SEARCH("Yes",'2_all_summary'!F653)),1,2),IF(ISNUMBER(SEARCH("No",'2_all_summary'!F653)),4,3))</f>
        <v>4</v>
      </c>
    </row>
    <row r="655" spans="7:10" x14ac:dyDescent="0.3">
      <c r="G655" s="39"/>
      <c r="H655" s="39" t="str">
        <f>'2_all_summary'!D654</f>
        <v>Evaluating a science-based decision support tool used to prioritize brook charr conservation project proposals in the eastern United States</v>
      </c>
      <c r="I655" s="39" t="str">
        <f>'2_all_summary'!E654</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v>
      </c>
      <c r="J655" s="39">
        <f>IF(ISNUMBER(SEARCH("Yes",'2_all_summary'!$H654)),IF(ISNUMBER(SEARCH("Yes",'2_all_summary'!F654)),1,2),IF(ISNUMBER(SEARCH("No",'2_all_summary'!F654)),4,3))</f>
        <v>4</v>
      </c>
    </row>
    <row r="656" spans="7:10" x14ac:dyDescent="0.3">
      <c r="G656" s="39"/>
      <c r="H656" s="39" t="str">
        <f>'2_all_summary'!D655</f>
        <v>Local knowledge and adult learning in environmental adult education: Community-based ecotourism in southern Thailand</v>
      </c>
      <c r="I656" s="39" t="str">
        <f>'2_all_summary'!E655</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v>
      </c>
      <c r="J656" s="39">
        <f>IF(ISNUMBER(SEARCH("Yes",'2_all_summary'!$H655)),IF(ISNUMBER(SEARCH("Yes",'2_all_summary'!F655)),1,2),IF(ISNUMBER(SEARCH("No",'2_all_summary'!F655)),4,3))</f>
        <v>4</v>
      </c>
    </row>
    <row r="657" spans="7:10" x14ac:dyDescent="0.3">
      <c r="G657" s="39"/>
      <c r="H657" s="39" t="str">
        <f>'2_all_summary'!D656</f>
        <v>Community-based ecosystem management (CbEM) of Arial Beel at Munshiganj District in Bangladesh by integrating MIMES model</v>
      </c>
      <c r="I657" s="39" t="str">
        <f>'2_all_summary'!E656</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v>
      </c>
      <c r="J657" s="39">
        <f>IF(ISNUMBER(SEARCH("Yes",'2_all_summary'!$H656)),IF(ISNUMBER(SEARCH("Yes",'2_all_summary'!F656)),1,2),IF(ISNUMBER(SEARCH("No",'2_all_summary'!F656)),4,3))</f>
        <v>4</v>
      </c>
    </row>
    <row r="658" spans="7:10" x14ac:dyDescent="0.3">
      <c r="G658" s="39"/>
      <c r="H658" s="39" t="str">
        <f>'2_all_summary'!D657</f>
        <v>Conservation and biomonitoring in the Vikramshila Gangetic Dolphin Sanctuary, Bihar, India</v>
      </c>
      <c r="I658" s="39" t="str">
        <f>'2_all_summary'!E657</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v>
      </c>
      <c r="J658" s="39">
        <f>IF(ISNUMBER(SEARCH("Yes",'2_all_summary'!$H657)),IF(ISNUMBER(SEARCH("Yes",'2_all_summary'!F657)),1,2),IF(ISNUMBER(SEARCH("No",'2_all_summary'!F657)),4,3))</f>
        <v>4</v>
      </c>
    </row>
    <row r="659" spans="7:10" x14ac:dyDescent="0.3">
      <c r="G659" s="39"/>
      <c r="H659" s="39" t="str">
        <f>'2_all_summary'!D658</f>
        <v>Community-based natural resource use and management of Bigodi Wetland Sanctuary, Uganda, for livelihood benefits</v>
      </c>
      <c r="I659" s="39" t="str">
        <f>'2_all_summary'!E658</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v>
      </c>
      <c r="J659" s="39">
        <f>IF(ISNUMBER(SEARCH("Yes",'2_all_summary'!$H658)),IF(ISNUMBER(SEARCH("Yes",'2_all_summary'!F658)),1,2),IF(ISNUMBER(SEARCH("No",'2_all_summary'!F658)),4,3))</f>
        <v>4</v>
      </c>
    </row>
    <row r="660" spans="7:10" x14ac:dyDescent="0.3">
      <c r="G660" s="39"/>
      <c r="H660" s="39" t="str">
        <f>'2_all_summary'!D659</f>
        <v>The present status of artisanal fisheries of extreme southern Brazil: An effort towards community-based management</v>
      </c>
      <c r="I660" s="39" t="str">
        <f>'2_all_summary'!E659</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660" s="39">
        <f>IF(ISNUMBER(SEARCH("Yes",'2_all_summary'!$H659)),IF(ISNUMBER(SEARCH("Yes",'2_all_summary'!F659)),1,2),IF(ISNUMBER(SEARCH("No",'2_all_summary'!F659)),4,3))</f>
        <v>4</v>
      </c>
    </row>
    <row r="661" spans="7:10" x14ac:dyDescent="0.3">
      <c r="G661" s="39"/>
      <c r="H661" s="39" t="str">
        <f>'2_all_summary'!D660</f>
        <v>Lessons learnt from a collaborative management programme in coastal Tanzania</v>
      </c>
      <c r="I661" s="39" t="str">
        <f>'2_all_summary'!E660</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v>
      </c>
      <c r="J661" s="39">
        <f>IF(ISNUMBER(SEARCH("Yes",'2_all_summary'!$H660)),IF(ISNUMBER(SEARCH("Yes",'2_all_summary'!F660)),1,2),IF(ISNUMBER(SEARCH("No",'2_all_summary'!F660)),4,3))</f>
        <v>4</v>
      </c>
    </row>
    <row r="662" spans="7:10" x14ac:dyDescent="0.3">
      <c r="G662" s="39"/>
      <c r="H662" s="39" t="str">
        <f>'2_all_summary'!D661</f>
        <v>A report on a fisheries conflict management training workshop in Laos</v>
      </c>
      <c r="I662" s="39" t="str">
        <f>'2_all_summary'!E661</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v>
      </c>
      <c r="J662" s="39">
        <f>IF(ISNUMBER(SEARCH("Yes",'2_all_summary'!$H661)),IF(ISNUMBER(SEARCH("Yes",'2_all_summary'!F661)),1,2),IF(ISNUMBER(SEARCH("No",'2_all_summary'!F661)),4,3))</f>
        <v>4</v>
      </c>
    </row>
    <row r="663" spans="7:10" x14ac:dyDescent="0.3">
      <c r="G663" s="39"/>
      <c r="H663" s="39" t="str">
        <f>'2_all_summary'!D662</f>
        <v>How seasonal fish biodiversity is impacting local river fisheries and fishers socioeconomic condition: A case study in bangladesh</v>
      </c>
      <c r="I663" s="39" t="str">
        <f>'2_all_summary'!E662</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v>
      </c>
      <c r="J663" s="39">
        <f>IF(ISNUMBER(SEARCH("Yes",'2_all_summary'!$H662)),IF(ISNUMBER(SEARCH("Yes",'2_all_summary'!F662)),1,2),IF(ISNUMBER(SEARCH("No",'2_all_summary'!F662)),4,3))</f>
        <v>4</v>
      </c>
    </row>
    <row r="664" spans="7:10" x14ac:dyDescent="0.3">
      <c r="G664" s="39"/>
      <c r="H664" s="39" t="str">
        <f>'2_all_summary'!D663</f>
        <v>Spatial zoning and community partnership on the development of coastal and marine resources in tourism spots of bali and lombok</v>
      </c>
      <c r="I664" s="39" t="str">
        <f>'2_all_summary'!E663</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v>
      </c>
      <c r="J664" s="39">
        <f>IF(ISNUMBER(SEARCH("Yes",'2_all_summary'!$H663)),IF(ISNUMBER(SEARCH("Yes",'2_all_summary'!F663)),1,2),IF(ISNUMBER(SEARCH("No",'2_all_summary'!F663)),4,3))</f>
        <v>4</v>
      </c>
    </row>
    <row r="665" spans="7:10" x14ac:dyDescent="0.3">
      <c r="G665" s="39"/>
      <c r="H665" s="39" t="str">
        <f>'2_all_summary'!D664</f>
        <v>Locally managed marine areas: Implications for socio-economic impacts in Kadavu, Fiji</v>
      </c>
      <c r="I665" s="39" t="str">
        <f>'2_all_summary'!E664</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v>
      </c>
      <c r="J665" s="39">
        <f>IF(ISNUMBER(SEARCH("Yes",'2_all_summary'!$H664)),IF(ISNUMBER(SEARCH("Yes",'2_all_summary'!F664)),1,2),IF(ISNUMBER(SEARCH("No",'2_all_summary'!F664)),4,3))</f>
        <v>1</v>
      </c>
    </row>
    <row r="666" spans="7:10" x14ac:dyDescent="0.3">
      <c r="G666" s="39"/>
      <c r="H666" s="39" t="str">
        <f>'2_all_summary'!D665</f>
        <v>Community Marine Monitoring Toolkit: A tool developed in the Pacific to inform community-based marine resource management</v>
      </c>
      <c r="I666" s="39" t="str">
        <f>'2_all_summary'!E665</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v>
      </c>
      <c r="J666" s="39">
        <f>IF(ISNUMBER(SEARCH("Yes",'2_all_summary'!$H665)),IF(ISNUMBER(SEARCH("Yes",'2_all_summary'!F665)),1,2),IF(ISNUMBER(SEARCH("No",'2_all_summary'!F665)),4,3))</f>
        <v>1</v>
      </c>
    </row>
    <row r="667" spans="7:10" x14ac:dyDescent="0.3">
      <c r="G667" s="39"/>
      <c r="H667" s="39" t="str">
        <f>'2_all_summary'!D666</f>
        <v>HIV/AIDS morbidity/mortality, access to social support and household utilization of natural resources in Ngamiland, Botswana</v>
      </c>
      <c r="I667" s="39" t="str">
        <f>'2_all_summary'!E666</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667" s="39">
        <f>IF(ISNUMBER(SEARCH("Yes",'2_all_summary'!$H666)),IF(ISNUMBER(SEARCH("Yes",'2_all_summary'!F666)),1,2),IF(ISNUMBER(SEARCH("No",'2_all_summary'!F666)),4,3))</f>
        <v>4</v>
      </c>
    </row>
    <row r="668" spans="7:10" x14ac:dyDescent="0.3">
      <c r="G668" s="39"/>
      <c r="H668" s="39" t="str">
        <f>'2_all_summary'!D667</f>
        <v>Developing policy-relevant river fish monitoring in Greece: Insights from a nationwide survey</v>
      </c>
      <c r="I668" s="39" t="str">
        <f>'2_all_summary'!E667</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668" s="39">
        <f>IF(ISNUMBER(SEARCH("Yes",'2_all_summary'!$H667)),IF(ISNUMBER(SEARCH("Yes",'2_all_summary'!F667)),1,2),IF(ISNUMBER(SEARCH("No",'2_all_summary'!F667)),4,3))</f>
        <v>4</v>
      </c>
    </row>
    <row r="669" spans="7:10" x14ac:dyDescent="0.3">
      <c r="G669" s="39"/>
      <c r="H669" s="39" t="str">
        <f>'2_all_summary'!D668</f>
        <v>Management histories of Sumilon and Apo Marine Reserves, Philippines, and their influence on national marine resource policy</v>
      </c>
      <c r="I669" s="39" t="str">
        <f>'2_all_summary'!E668</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69" s="39">
        <f>IF(ISNUMBER(SEARCH("Yes",'2_all_summary'!$H668)),IF(ISNUMBER(SEARCH("Yes",'2_all_summary'!F668)),1,2),IF(ISNUMBER(SEARCH("No",'2_all_summary'!F668)),4,3))</f>
        <v>4</v>
      </c>
    </row>
    <row r="670" spans="7:10" x14ac:dyDescent="0.3">
      <c r="G670" s="39"/>
      <c r="H670" s="39" t="str">
        <f>'2_all_summary'!D669</f>
        <v>Fixing marine governance in Fiji? The new scalar narrative of ecosystem-based management</v>
      </c>
      <c r="I670" s="39" t="str">
        <f>'2_all_summary'!E669</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v>
      </c>
      <c r="J670" s="39">
        <f>IF(ISNUMBER(SEARCH("Yes",'2_all_summary'!$H669)),IF(ISNUMBER(SEARCH("Yes",'2_all_summary'!F669)),1,2),IF(ISNUMBER(SEARCH("No",'2_all_summary'!F669)),4,3))</f>
        <v>1</v>
      </c>
    </row>
    <row r="671" spans="7:10" x14ac:dyDescent="0.3">
      <c r="G671" s="39"/>
      <c r="H671" s="39" t="str">
        <f>'2_all_summary'!D670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39" t="str">
        <f>'2_all_summary'!E670</f>
        <v>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v>
      </c>
      <c r="J671" s="39">
        <f>IF(ISNUMBER(SEARCH("Yes",'2_all_summary'!$H670)),IF(ISNUMBER(SEARCH("Yes",'2_all_summary'!F670)),1,2),IF(ISNUMBER(SEARCH("No",'2_all_summary'!F670)),4,3))</f>
        <v>4</v>
      </c>
    </row>
    <row r="672" spans="7:10" x14ac:dyDescent="0.3">
      <c r="G672" s="39"/>
      <c r="H672" s="39" t="str">
        <f>'2_all_summary'!D671</f>
        <v>FishNET: An automated relational database for zebrafish colony management</v>
      </c>
      <c r="I672" s="39" t="str">
        <f>'2_all_summary'!E671</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v>
      </c>
      <c r="J672" s="39">
        <f>IF(ISNUMBER(SEARCH("Yes",'2_all_summary'!$H671)),IF(ISNUMBER(SEARCH("Yes",'2_all_summary'!F671)),1,2),IF(ISNUMBER(SEARCH("No",'2_all_summary'!F671)),4,3))</f>
        <v>4</v>
      </c>
    </row>
    <row r="673" spans="7:10" x14ac:dyDescent="0.3">
      <c r="G673" s="39"/>
      <c r="H673" s="39" t="str">
        <f>'2_all_summary'!D672</f>
        <v>Impacts and importance of introduction of culture-based fisheries in three medium sized perennial reservoirs in Sri Lanka</v>
      </c>
      <c r="I673" s="39" t="str">
        <f>'2_all_summary'!E672</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v>
      </c>
      <c r="J673" s="39">
        <f>IF(ISNUMBER(SEARCH("Yes",'2_all_summary'!$H672)),IF(ISNUMBER(SEARCH("Yes",'2_all_summary'!F672)),1,2),IF(ISNUMBER(SEARCH("No",'2_all_summary'!F672)),4,3))</f>
        <v>4</v>
      </c>
    </row>
    <row r="674" spans="7:10" x14ac:dyDescent="0.3">
      <c r="G674" s="39"/>
      <c r="H674" s="39" t="str">
        <f>'2_all_summary'!D673</f>
        <v>Evolution and Lessons from Fisheries and Coastal Management in the Philippines</v>
      </c>
      <c r="I674" s="39" t="str">
        <f>'2_all_summary'!E673</f>
        <v>[No abstract available]</v>
      </c>
      <c r="J674" s="39">
        <f>IF(ISNUMBER(SEARCH("Yes",'2_all_summary'!$H673)),IF(ISNUMBER(SEARCH("Yes",'2_all_summary'!F673)),1,2),IF(ISNUMBER(SEARCH("No",'2_all_summary'!F673)),4,3))</f>
        <v>4</v>
      </c>
    </row>
    <row r="675" spans="7:10" x14ac:dyDescent="0.3">
      <c r="G675" s="39"/>
      <c r="H675" s="39" t="str">
        <f>'2_all_summary'!D674</f>
        <v>Importance of deepening integration of crime and conservation sciences</v>
      </c>
      <c r="I675" s="39" t="str">
        <f>'2_all_summary'!E674</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v>
      </c>
      <c r="J675" s="39">
        <f>IF(ISNUMBER(SEARCH("Yes",'2_all_summary'!$H674)),IF(ISNUMBER(SEARCH("Yes",'2_all_summary'!F674)),1,2),IF(ISNUMBER(SEARCH("No",'2_all_summary'!F674)),4,3))</f>
        <v>4</v>
      </c>
    </row>
    <row r="676" spans="7:10" x14ac:dyDescent="0.3">
      <c r="G676" s="39"/>
      <c r="H676" s="39" t="str">
        <f>'2_all_summary'!D675</f>
        <v>Aetiology, practice patterns and burden of end-stage kidney disease in South Asia and South-East Asia: A questionnaire-based survey</v>
      </c>
      <c r="I676" s="39" t="str">
        <f>'2_all_summary'!E675</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v>
      </c>
      <c r="J676" s="39">
        <f>IF(ISNUMBER(SEARCH("Yes",'2_all_summary'!$H675)),IF(ISNUMBER(SEARCH("Yes",'2_all_summary'!F675)),1,2),IF(ISNUMBER(SEARCH("No",'2_all_summary'!F675)),4,3))</f>
        <v>4</v>
      </c>
    </row>
    <row r="677" spans="7:10" x14ac:dyDescent="0.3">
      <c r="G677" s="39"/>
      <c r="H677" s="39" t="str">
        <f>'2_all_summary'!D676</f>
        <v>Two sides of a coin: Effects of climate change on the native and non-native distribution of Colossoma macropomum in South America</v>
      </c>
      <c r="I677" s="39" t="str">
        <f>'2_all_summary'!E676</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v>
      </c>
      <c r="J677" s="39">
        <f>IF(ISNUMBER(SEARCH("Yes",'2_all_summary'!$H676)),IF(ISNUMBER(SEARCH("Yes",'2_all_summary'!F676)),1,2),IF(ISNUMBER(SEARCH("No",'2_all_summary'!F676)),4,3))</f>
        <v>4</v>
      </c>
    </row>
    <row r="678" spans="7:10" x14ac:dyDescent="0.3">
      <c r="G678" s="39"/>
      <c r="H678" s="39" t="str">
        <f>'2_all_summary'!D677</f>
        <v>Integrating biological conservation into management: Community adaptive learning in the wetlands of bangladesh</v>
      </c>
      <c r="I678" s="39" t="str">
        <f>'2_all_summary'!E677</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v>
      </c>
      <c r="J678" s="39">
        <f>IF(ISNUMBER(SEARCH("Yes",'2_all_summary'!$H677)),IF(ISNUMBER(SEARCH("Yes",'2_all_summary'!F677)),1,2),IF(ISNUMBER(SEARCH("No",'2_all_summary'!F677)),4,3))</f>
        <v>4</v>
      </c>
    </row>
    <row r="679" spans="7:10" x14ac:dyDescent="0.3">
      <c r="G679" s="39"/>
      <c r="H679" s="39" t="str">
        <f>'2_all_summary'!D678</f>
        <v>Managing the discourse of resource management: The case of sasi from 'Southeast' Maluku, Indonesia</v>
      </c>
      <c r="I679" s="39" t="str">
        <f>'2_all_summary'!E678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39">
        <f>IF(ISNUMBER(SEARCH("Yes",'2_all_summary'!$H678)),IF(ISNUMBER(SEARCH("Yes",'2_all_summary'!F678)),1,2),IF(ISNUMBER(SEARCH("No",'2_all_summary'!F678)),4,3))</f>
        <v>4</v>
      </c>
    </row>
    <row r="680" spans="7:10" x14ac:dyDescent="0.3">
      <c r="G680" s="39"/>
      <c r="H680" s="39" t="str">
        <f>'2_all_summary'!D679</f>
        <v>Arapaima: An Amazonian fish species of immense proportions</v>
      </c>
      <c r="I680" s="39" t="str">
        <f>'2_all_summary'!E679</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v>
      </c>
      <c r="J680" s="39">
        <f>IF(ISNUMBER(SEARCH("Yes",'2_all_summary'!$H679)),IF(ISNUMBER(SEARCH("Yes",'2_all_summary'!F679)),1,2),IF(ISNUMBER(SEARCH("No",'2_all_summary'!F679)),4,3))</f>
        <v>4</v>
      </c>
    </row>
    <row r="681" spans="7:10" x14ac:dyDescent="0.3">
      <c r="G681" s="39"/>
      <c r="H681" s="39" t="str">
        <f>'2_all_summary'!D680</f>
        <v>Spatial and temporal patterns of plant communities near small mountain streams in managed forests</v>
      </c>
      <c r="I681" s="39" t="str">
        <f>'2_all_summary'!E680</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681" s="39">
        <f>IF(ISNUMBER(SEARCH("Yes",'2_all_summary'!$H680)),IF(ISNUMBER(SEARCH("Yes",'2_all_summary'!F680)),1,2),IF(ISNUMBER(SEARCH("No",'2_all_summary'!F680)),4,3))</f>
        <v>4</v>
      </c>
    </row>
    <row r="682" spans="7:10" x14ac:dyDescent="0.3">
      <c r="G682" s="39"/>
      <c r="H682" s="39" t="str">
        <f>'2_all_summary'!D681</f>
        <v>Perceptions of fishermen towards marine protected areas in Cambodia and the Philippines</v>
      </c>
      <c r="I682" s="39" t="str">
        <f>'2_all_summary'!E681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v>
      </c>
      <c r="J682" s="39">
        <f>IF(ISNUMBER(SEARCH("Yes",'2_all_summary'!$H681)),IF(ISNUMBER(SEARCH("Yes",'2_all_summary'!F681)),1,2),IF(ISNUMBER(SEARCH("No",'2_all_summary'!F681)),4,3))</f>
        <v>4</v>
      </c>
    </row>
    <row r="683" spans="7:10" x14ac:dyDescent="0.3">
      <c r="G683" s="39"/>
      <c r="H683" s="39" t="str">
        <f>'2_all_summary'!D682</f>
        <v>Invasive Spartina alterniflora habitat forms high energy fluxes but low food web stability compared to adjacent native vegetated habitats</v>
      </c>
      <c r="I683" s="39" t="str">
        <f>'2_all_summary'!E682</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v>
      </c>
      <c r="J683" s="39">
        <f>IF(ISNUMBER(SEARCH("Yes",'2_all_summary'!$H682)),IF(ISNUMBER(SEARCH("Yes",'2_all_summary'!F682)),1,2),IF(ISNUMBER(SEARCH("No",'2_all_summary'!F682)),4,3))</f>
        <v>4</v>
      </c>
    </row>
    <row r="684" spans="7:10" x14ac:dyDescent="0.3">
      <c r="G684" s="39"/>
      <c r="H684" s="39" t="str">
        <f>'2_all_summary'!D683</f>
        <v>Strength in diversity: Fish sanctuaries and deep-water pools in Lao PDR</v>
      </c>
      <c r="I684" s="39" t="str">
        <f>'2_all_summary'!E683</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v>
      </c>
      <c r="J684" s="39">
        <f>IF(ISNUMBER(SEARCH("Yes",'2_all_summary'!$H683)),IF(ISNUMBER(SEARCH("Yes",'2_all_summary'!F683)),1,2),IF(ISNUMBER(SEARCH("No",'2_all_summary'!F683)),4,3))</f>
        <v>4</v>
      </c>
    </row>
    <row r="685" spans="7:10" x14ac:dyDescent="0.3">
      <c r="G685" s="39"/>
      <c r="H685" s="39" t="str">
        <f>'2_all_summary'!D684</f>
        <v>Linking livelihood and biodiversity conservation in protected areas: Community based tourism development perspective from developing country</v>
      </c>
      <c r="I685" s="39" t="str">
        <f>'2_all_summary'!E684</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v>
      </c>
      <c r="J685" s="39">
        <f>IF(ISNUMBER(SEARCH("Yes",'2_all_summary'!$H684)),IF(ISNUMBER(SEARCH("Yes",'2_all_summary'!F684)),1,2),IF(ISNUMBER(SEARCH("No",'2_all_summary'!F684)),4,3))</f>
        <v>4</v>
      </c>
    </row>
    <row r="686" spans="7:10" x14ac:dyDescent="0.3">
      <c r="G686" s="39"/>
      <c r="H686" s="39" t="str">
        <f>'2_all_summary'!D685</f>
        <v>Enhancing community empowerment through participatory fisheries research</v>
      </c>
      <c r="I686" s="39" t="str">
        <f>'2_all_summary'!E685</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v>
      </c>
      <c r="J686" s="39">
        <f>IF(ISNUMBER(SEARCH("Yes",'2_all_summary'!$H685)),IF(ISNUMBER(SEARCH("Yes",'2_all_summary'!F685)),1,2),IF(ISNUMBER(SEARCH("No",'2_all_summary'!F685)),4,3))</f>
        <v>4</v>
      </c>
    </row>
    <row r="687" spans="7:10" x14ac:dyDescent="0.3">
      <c r="G687" s="39"/>
      <c r="H687" s="39" t="str">
        <f>'2_all_summary'!D686</f>
        <v>Human migration and marine protected areas: Insights from Vezo fishers in Madagascar</v>
      </c>
      <c r="I687" s="39" t="str">
        <f>'2_all_summary'!E686</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v>
      </c>
      <c r="J687" s="39">
        <f>IF(ISNUMBER(SEARCH("Yes",'2_all_summary'!$H686)),IF(ISNUMBER(SEARCH("Yes",'2_all_summary'!F686)),1,2),IF(ISNUMBER(SEARCH("No",'2_all_summary'!F686)),4,3))</f>
        <v>4</v>
      </c>
    </row>
    <row r="688" spans="7:10" x14ac:dyDescent="0.3">
      <c r="G688" s="39"/>
      <c r="H688" s="39" t="str">
        <f>'2_all_summary'!D687</f>
        <v>The Political Economy of Marine Stewardship Council Certification: Processors and Access in Newfoundland and Labrador's Inshore Shrimp Industry</v>
      </c>
      <c r="I688" s="39" t="str">
        <f>'2_all_summary'!E687</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v>
      </c>
      <c r="J688" s="39">
        <f>IF(ISNUMBER(SEARCH("Yes",'2_all_summary'!$H687)),IF(ISNUMBER(SEARCH("Yes",'2_all_summary'!F687)),1,2),IF(ISNUMBER(SEARCH("No",'2_all_summary'!F687)),4,3))</f>
        <v>4</v>
      </c>
    </row>
    <row r="689" spans="7:10" x14ac:dyDescent="0.3">
      <c r="G689" s="39"/>
      <c r="H689" s="39" t="str">
        <f>'2_all_summary'!D688</f>
        <v>Changes in social orientation: Threats to a cultural institution in marine resource exploitation in Tonga</v>
      </c>
      <c r="I689" s="39" t="str">
        <f>'2_all_summary'!E688</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v>
      </c>
      <c r="J689" s="39">
        <f>IF(ISNUMBER(SEARCH("Yes",'2_all_summary'!$H688)),IF(ISNUMBER(SEARCH("Yes",'2_all_summary'!F688)),1,2),IF(ISNUMBER(SEARCH("No",'2_all_summary'!F688)),4,3))</f>
        <v>1</v>
      </c>
    </row>
    <row r="690" spans="7:10" x14ac:dyDescent="0.3">
      <c r="G690" s="39"/>
      <c r="H690" s="39" t="str">
        <f>'2_all_summary'!D689</f>
        <v>Tracing innovation pathways behind fisheries co-management in Vanuatu</v>
      </c>
      <c r="I690" s="39" t="str">
        <f>'2_all_summary'!E689</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v>
      </c>
      <c r="J690" s="39">
        <f>IF(ISNUMBER(SEARCH("Yes",'2_all_summary'!$H689)),IF(ISNUMBER(SEARCH("Yes",'2_all_summary'!F689)),1,2),IF(ISNUMBER(SEARCH("No",'2_all_summary'!F689)),4,3))</f>
        <v>1</v>
      </c>
    </row>
    <row r="691" spans="7:10" x14ac:dyDescent="0.3">
      <c r="G691" s="39"/>
      <c r="H691" s="39" t="str">
        <f>'2_all_summary'!D690</f>
        <v>Characterizing information on best practice guidelines for catch-and-release in websites of angling-based non-government organizations in the United States</v>
      </c>
      <c r="I691" s="39" t="str">
        <f>'2_all_summary'!E690</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v>
      </c>
      <c r="J691" s="39">
        <f>IF(ISNUMBER(SEARCH("Yes",'2_all_summary'!$H690)),IF(ISNUMBER(SEARCH("Yes",'2_all_summary'!F690)),1,2),IF(ISNUMBER(SEARCH("No",'2_all_summary'!F690)),4,3))</f>
        <v>4</v>
      </c>
    </row>
    <row r="692" spans="7:10" x14ac:dyDescent="0.3">
      <c r="G692" s="39"/>
      <c r="H692" s="39" t="str">
        <f>'2_all_summary'!D691</f>
        <v>The challenges and rewards of community-based coastal resources management San Salvador Island, Philippines</v>
      </c>
      <c r="I692" s="39" t="str">
        <f>'2_all_summary'!E691</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v>
      </c>
      <c r="J692" s="39">
        <f>IF(ISNUMBER(SEARCH("Yes",'2_all_summary'!$H691)),IF(ISNUMBER(SEARCH("Yes",'2_all_summary'!F691)),1,2),IF(ISNUMBER(SEARCH("No",'2_all_summary'!F691)),4,3))</f>
        <v>4</v>
      </c>
    </row>
    <row r="693" spans="7:10" x14ac:dyDescent="0.3">
      <c r="G693" s="39"/>
      <c r="H693" s="39" t="str">
        <f>'2_all_summary'!D692</f>
        <v>Ecosystem service approach for community-based management towards sustainable blue economy</v>
      </c>
      <c r="I693" s="39" t="str">
        <f>'2_all_summary'!E692</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v>
      </c>
      <c r="J693" s="39">
        <f>IF(ISNUMBER(SEARCH("Yes",'2_all_summary'!$H692)),IF(ISNUMBER(SEARCH("Yes",'2_all_summary'!F692)),1,2),IF(ISNUMBER(SEARCH("No",'2_all_summary'!F692)),4,3))</f>
        <v>4</v>
      </c>
    </row>
    <row r="694" spans="7:10" x14ac:dyDescent="0.3">
      <c r="G694" s="39"/>
      <c r="H694" s="39" t="str">
        <f>'2_all_summary'!D693</f>
        <v>Individual and village-level effects on community support for Marine Protected Areas (MPAs) in the Philippines</v>
      </c>
      <c r="I694" s="39" t="str">
        <f>'2_all_summary'!E693</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v>
      </c>
      <c r="J694" s="39">
        <f>IF(ISNUMBER(SEARCH("Yes",'2_all_summary'!$H693)),IF(ISNUMBER(SEARCH("Yes",'2_all_summary'!F693)),1,2),IF(ISNUMBER(SEARCH("No",'2_all_summary'!F693)),4,3))</f>
        <v>4</v>
      </c>
    </row>
    <row r="695" spans="7:10" x14ac:dyDescent="0.3">
      <c r="G695" s="39"/>
      <c r="H695" s="39" t="str">
        <f>'2_all_summary'!D694</f>
        <v>Linking coastal community livelihoods to marine conservation in Aceh, Indonesia</v>
      </c>
      <c r="I695" s="39" t="str">
        <f>'2_all_summary'!E694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v>
      </c>
      <c r="J695" s="39">
        <f>IF(ISNUMBER(SEARCH("Yes",'2_all_summary'!$H694)),IF(ISNUMBER(SEARCH("Yes",'2_all_summary'!F694)),1,2),IF(ISNUMBER(SEARCH("No",'2_all_summary'!F694)),4,3))</f>
        <v>4</v>
      </c>
    </row>
    <row r="696" spans="7:10" x14ac:dyDescent="0.3">
      <c r="G696" s="39"/>
      <c r="H696" s="39" t="str">
        <f>'2_all_summary'!D695</f>
        <v>Moving mussels offshore? Perceptions of offshore aquaculture policy and expansion in New England</v>
      </c>
      <c r="I696" s="39" t="str">
        <f>'2_all_summary'!E695</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v>
      </c>
      <c r="J696" s="39">
        <f>IF(ISNUMBER(SEARCH("Yes",'2_all_summary'!$H695)),IF(ISNUMBER(SEARCH("Yes",'2_all_summary'!F695)),1,2),IF(ISNUMBER(SEARCH("No",'2_all_summary'!F695)),4,3))</f>
        <v>4</v>
      </c>
    </row>
    <row r="697" spans="7:10" x14ac:dyDescent="0.3">
      <c r="G697" s="39"/>
      <c r="H697" s="39" t="str">
        <f>'2_all_summary'!D696</f>
        <v>The padu system of community-based fisheries management: Change and local institutional innovation in south India</v>
      </c>
      <c r="I697" s="39" t="str">
        <f>'2_all_summary'!E696</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v>
      </c>
      <c r="J697" s="39">
        <f>IF(ISNUMBER(SEARCH("Yes",'2_all_summary'!$H696)),IF(ISNUMBER(SEARCH("Yes",'2_all_summary'!F696)),1,2),IF(ISNUMBER(SEARCH("No",'2_all_summary'!F696)),4,3))</f>
        <v>4</v>
      </c>
    </row>
    <row r="698" spans="7:10" x14ac:dyDescent="0.3">
      <c r="G698" s="39"/>
      <c r="H698" s="39" t="str">
        <f>'2_all_summary'!D697</f>
        <v>Wildlife resource policy issues in the west</v>
      </c>
      <c r="I698" s="39" t="str">
        <f>'2_all_summary'!E697</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v>
      </c>
      <c r="J698" s="39">
        <f>IF(ISNUMBER(SEARCH("Yes",'2_all_summary'!$H697)),IF(ISNUMBER(SEARCH("Yes",'2_all_summary'!F697)),1,2),IF(ISNUMBER(SEARCH("No",'2_all_summary'!F697)),4,3))</f>
        <v>4</v>
      </c>
    </row>
    <row r="699" spans="7:10" x14ac:dyDescent="0.3">
      <c r="G699" s="39"/>
      <c r="H699" s="39" t="str">
        <f>'2_all_summary'!D698</f>
        <v>A review of the current global status of blast fishing: Causes, implications and solutions</v>
      </c>
      <c r="I699" s="39" t="str">
        <f>'2_all_summary'!E698</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v>
      </c>
      <c r="J699" s="39">
        <f>IF(ISNUMBER(SEARCH("Yes",'2_all_summary'!$H698)),IF(ISNUMBER(SEARCH("Yes",'2_all_summary'!F698)),1,2),IF(ISNUMBER(SEARCH("No",'2_all_summary'!F698)),4,3))</f>
        <v>4</v>
      </c>
    </row>
    <row r="700" spans="7:10" x14ac:dyDescent="0.3">
      <c r="G700" s="39"/>
      <c r="H700" s="39" t="str">
        <f>'2_all_summary'!D699</f>
        <v>A community-based health education programme for bio-environmental control of malaria through folk theatre (Kalajatha) in rural India</v>
      </c>
      <c r="I700" s="39" t="str">
        <f>'2_all_summary'!E699</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v>
      </c>
      <c r="J700" s="39">
        <f>IF(ISNUMBER(SEARCH("Yes",'2_all_summary'!$H699)),IF(ISNUMBER(SEARCH("Yes",'2_all_summary'!F699)),1,2),IF(ISNUMBER(SEARCH("No",'2_all_summary'!F699)),4,3))</f>
        <v>4</v>
      </c>
    </row>
    <row r="701" spans="7:10" x14ac:dyDescent="0.3">
      <c r="G701" s="39"/>
      <c r="H701" s="39" t="str">
        <f>'2_all_summary'!D700</f>
        <v>The Philippines context for marine tenure and small-scale fisheries</v>
      </c>
      <c r="I701" s="39" t="str">
        <f>'2_all_summary'!E700</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v>
      </c>
      <c r="J701" s="39">
        <f>IF(ISNUMBER(SEARCH("Yes",'2_all_summary'!$H700)),IF(ISNUMBER(SEARCH("Yes",'2_all_summary'!F700)),1,2),IF(ISNUMBER(SEARCH("No",'2_all_summary'!F700)),4,3))</f>
        <v>4</v>
      </c>
    </row>
    <row r="702" spans="7:10" x14ac:dyDescent="0.3">
      <c r="G702" s="39"/>
      <c r="H702" s="39" t="str">
        <f>'2_all_summary'!D701</f>
        <v>Socioeconomics of individual transferable quotas and community-based fishery management</v>
      </c>
      <c r="I702" s="39" t="str">
        <f>'2_all_summary'!E701</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702" s="39">
        <f>IF(ISNUMBER(SEARCH("Yes",'2_all_summary'!$H701)),IF(ISNUMBER(SEARCH("Yes",'2_all_summary'!F701)),1,2),IF(ISNUMBER(SEARCH("No",'2_all_summary'!F701)),4,3))</f>
        <v>3</v>
      </c>
    </row>
    <row r="703" spans="7:10" x14ac:dyDescent="0.3">
      <c r="G703" s="39"/>
      <c r="H703" s="39" t="str">
        <f>'2_all_summary'!D702</f>
        <v>Marine Protected Areas in Fiji: A critical assessment of 'Community Fisheries Management and Development Plans' as a mechanism for formalising customary MPAs, in particular LMMAs</v>
      </c>
      <c r="I703" s="39" t="str">
        <f>'2_all_summary'!E702</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v>
      </c>
      <c r="J703" s="39">
        <f>IF(ISNUMBER(SEARCH("Yes",'2_all_summary'!$H702)),IF(ISNUMBER(SEARCH("Yes",'2_all_summary'!F702)),1,2),IF(ISNUMBER(SEARCH("No",'2_all_summary'!F702)),4,3))</f>
        <v>1</v>
      </c>
    </row>
    <row r="704" spans="7:10" x14ac:dyDescent="0.3">
      <c r="G704" s="39"/>
      <c r="H704" s="39" t="str">
        <f>'2_all_summary'!D703</f>
        <v>Evaluation of coral reef management effectiveness using conventional versus resilience-based metrics</v>
      </c>
      <c r="I704" s="39" t="str">
        <f>'2_all_summary'!E703</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v>
      </c>
      <c r="J704" s="39">
        <f>IF(ISNUMBER(SEARCH("Yes",'2_all_summary'!$H703)),IF(ISNUMBER(SEARCH("Yes",'2_all_summary'!F703)),1,2),IF(ISNUMBER(SEARCH("No",'2_all_summary'!F703)),4,3))</f>
        <v>1</v>
      </c>
    </row>
    <row r="705" spans="7:10" x14ac:dyDescent="0.3">
      <c r="G705" s="39"/>
      <c r="H705" s="39" t="str">
        <f>'2_all_summary'!D704</f>
        <v>Capacity building for tourism development in a nested social-ecological system-case study of the South Penghu Archipelago Marine National Park, Taiwan</v>
      </c>
      <c r="I705" s="39" t="str">
        <f>'2_all_summary'!E704</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v>
      </c>
      <c r="J705" s="39">
        <f>IF(ISNUMBER(SEARCH("Yes",'2_all_summary'!$H704)),IF(ISNUMBER(SEARCH("Yes",'2_all_summary'!F704)),1,2),IF(ISNUMBER(SEARCH("No",'2_all_summary'!F704)),4,3))</f>
        <v>4</v>
      </c>
    </row>
    <row r="706" spans="7:10" x14ac:dyDescent="0.3">
      <c r="G706" s="39"/>
      <c r="H706" s="39" t="str">
        <f>'2_all_summary'!D705</f>
        <v>An institutional model for comanagement of coastal resources in fiji</v>
      </c>
      <c r="I706" s="39" t="str">
        <f>'2_all_summary'!E705</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v>
      </c>
      <c r="J706" s="39">
        <f>IF(ISNUMBER(SEARCH("Yes",'2_all_summary'!$H705)),IF(ISNUMBER(SEARCH("Yes",'2_all_summary'!F705)),1,2),IF(ISNUMBER(SEARCH("No",'2_all_summary'!F705)),4,3))</f>
        <v>1</v>
      </c>
    </row>
    <row r="707" spans="7:10" x14ac:dyDescent="0.3">
      <c r="G707" s="39"/>
      <c r="H707" s="39" t="str">
        <f>'2_all_summary'!D706</f>
        <v>Participatory monitoring in community-based fisheries management through a gender lens</v>
      </c>
      <c r="I707" s="39" t="str">
        <f>'2_all_summary'!E706</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07" s="39">
        <f>IF(ISNUMBER(SEARCH("Yes",'2_all_summary'!$H706)),IF(ISNUMBER(SEARCH("Yes",'2_all_summary'!F706)),1,2),IF(ISNUMBER(SEARCH("No",'2_all_summary'!F706)),4,3))</f>
        <v>3</v>
      </c>
    </row>
    <row r="708" spans="7:10" x14ac:dyDescent="0.3">
      <c r="G708" s="39"/>
      <c r="H708" s="39" t="str">
        <f>'2_all_summary'!D707</f>
        <v>Collaborating for resilience: Conflict, collective action, and transformation on Cambodiaâ€™s Tonle Sap Lake</v>
      </c>
      <c r="I708" s="39" t="str">
        <f>'2_all_summary'!E707</f>
        <v>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v>
      </c>
      <c r="J708" s="39">
        <f>IF(ISNUMBER(SEARCH("Yes",'2_all_summary'!$H707)),IF(ISNUMBER(SEARCH("Yes",'2_all_summary'!F707)),1,2),IF(ISNUMBER(SEARCH("No",'2_all_summary'!F707)),4,3))</f>
        <v>4</v>
      </c>
    </row>
    <row r="709" spans="7:10" x14ac:dyDescent="0.3">
      <c r="G709" s="39"/>
      <c r="H709" s="39" t="str">
        <f>'2_all_summary'!D708</f>
        <v>Community based fisheries management and fisher livelihoods: Bangladesh case studies</v>
      </c>
      <c r="I709" s="39" t="str">
        <f>'2_all_summary'!E708</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v>
      </c>
      <c r="J709" s="39">
        <f>IF(ISNUMBER(SEARCH("Yes",'2_all_summary'!$H708)),IF(ISNUMBER(SEARCH("Yes",'2_all_summary'!F708)),1,2),IF(ISNUMBER(SEARCH("No",'2_all_summary'!F708)),4,3))</f>
        <v>4</v>
      </c>
    </row>
    <row r="710" spans="7:10" x14ac:dyDescent="0.3">
      <c r="G710" s="39"/>
      <c r="H710" s="39" t="str">
        <f>'2_all_summary'!D709</f>
        <v>Institutional adaptation and community-based conservation of natural resources: The cases of the Tao and Atayal in Taiwan</v>
      </c>
      <c r="I710" s="39" t="str">
        <f>'2_all_summary'!E709</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v>
      </c>
      <c r="J710" s="39">
        <f>IF(ISNUMBER(SEARCH("Yes",'2_all_summary'!$H709)),IF(ISNUMBER(SEARCH("Yes",'2_all_summary'!F709)),1,2),IF(ISNUMBER(SEARCH("No",'2_all_summary'!F709)),4,3))</f>
        <v>4</v>
      </c>
    </row>
    <row r="711" spans="7:10" x14ac:dyDescent="0.3">
      <c r="G711" s="39"/>
      <c r="H711" s="39" t="str">
        <f>'2_all_summary'!D710</f>
        <v>INSTITUTIONS FOR SOLVING COMMONS PROBLEMS: Lessons and Implications for Institutional Design</v>
      </c>
      <c r="I711" s="39" t="str">
        <f>'2_all_summary'!E710</f>
        <v>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v>
      </c>
      <c r="J711" s="39">
        <f>IF(ISNUMBER(SEARCH("Yes",'2_all_summary'!$H710)),IF(ISNUMBER(SEARCH("Yes",'2_all_summary'!F710)),1,2),IF(ISNUMBER(SEARCH("No",'2_all_summary'!F710)),4,3))</f>
        <v>4</v>
      </c>
    </row>
    <row r="712" spans="7:10" x14ac:dyDescent="0.3">
      <c r="G712" s="39"/>
      <c r="H712" s="39" t="str">
        <f>'2_all_summary'!D711</f>
        <v>Multiple drivers of local (non-) compliance in community-based marine resource management: Case studies from the South Pacific</v>
      </c>
      <c r="I712" s="39" t="str">
        <f>'2_all_summary'!E711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v>
      </c>
      <c r="J712" s="39">
        <f>IF(ISNUMBER(SEARCH("Yes",'2_all_summary'!$H711)),IF(ISNUMBER(SEARCH("Yes",'2_all_summary'!F711)),1,2),IF(ISNUMBER(SEARCH("No",'2_all_summary'!F711)),4,3))</f>
        <v>1</v>
      </c>
    </row>
    <row r="713" spans="7:10" x14ac:dyDescent="0.3">
      <c r="G713" s="39"/>
      <c r="H713" s="39" t="str">
        <f>'2_all_summary'!D712</f>
        <v>Community-based coastal resource management in the Philippines: A case study</v>
      </c>
      <c r="I713" s="39" t="str">
        <f>'2_all_summary'!E712</f>
        <v>[No abstract available]</v>
      </c>
      <c r="J713" s="39">
        <f>IF(ISNUMBER(SEARCH("Yes",'2_all_summary'!$H712)),IF(ISNUMBER(SEARCH("Yes",'2_all_summary'!F712)),1,2),IF(ISNUMBER(SEARCH("No",'2_all_summary'!F712)),4,3))</f>
        <v>4</v>
      </c>
    </row>
    <row r="714" spans="7:10" x14ac:dyDescent="0.3">
      <c r="G714" s="39"/>
      <c r="H714" s="39" t="str">
        <f>'2_all_summary'!D713</f>
        <v>Density-dependent recruitment of Puntius sophore in floodplain waterbodies in Bangladesh</v>
      </c>
      <c r="I714" s="39" t="str">
        <f>'2_all_summary'!E713</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714" s="39">
        <f>IF(ISNUMBER(SEARCH("Yes",'2_all_summary'!$H713)),IF(ISNUMBER(SEARCH("Yes",'2_all_summary'!F713)),1,2),IF(ISNUMBER(SEARCH("No",'2_all_summary'!F713)),4,3))</f>
        <v>4</v>
      </c>
    </row>
    <row r="715" spans="7:10" x14ac:dyDescent="0.3">
      <c r="G715" s="39"/>
      <c r="H715" s="39" t="str">
        <f>'2_all_summary'!D714</f>
        <v>Assessment of the stock status of small-scale and multi-gear fisheries resources in the tropical Eastern Pacific region</v>
      </c>
      <c r="I715" s="39" t="str">
        <f>'2_all_summary'!E714</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v>
      </c>
      <c r="J715" s="39">
        <f>IF(ISNUMBER(SEARCH("Yes",'2_all_summary'!$H714)),IF(ISNUMBER(SEARCH("Yes",'2_all_summary'!F714)),1,2),IF(ISNUMBER(SEARCH("No",'2_all_summary'!F714)),4,3))</f>
        <v>4</v>
      </c>
    </row>
    <row r="716" spans="7:10" x14ac:dyDescent="0.3">
      <c r="G716" s="39"/>
      <c r="H716" s="39" t="str">
        <f>'2_all_summary'!D715</f>
        <v>Role of Marine National Park for Sustainable Livelihoods of Artisan Fisherfolk: A Case Study of MNP, Jamnagar</v>
      </c>
      <c r="I716" s="39" t="str">
        <f>'2_all_summary'!E715</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v>
      </c>
      <c r="J716" s="39">
        <f>IF(ISNUMBER(SEARCH("Yes",'2_all_summary'!$H715)),IF(ISNUMBER(SEARCH("Yes",'2_all_summary'!F715)),1,2),IF(ISNUMBER(SEARCH("No",'2_all_summary'!F715)),4,3))</f>
        <v>4</v>
      </c>
    </row>
    <row r="717" spans="7:10" x14ac:dyDescent="0.3">
      <c r="G717" s="39"/>
      <c r="H717" s="39" t="str">
        <f>'2_all_summary'!D716</f>
        <v>Perceptions of access and benefits from community-based aquaculture through Photovoice: A case study within a locally managed marine area in Madagascar</v>
      </c>
      <c r="I717" s="39" t="str">
        <f>'2_all_summary'!E716</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v>
      </c>
      <c r="J717" s="39">
        <f>IF(ISNUMBER(SEARCH("Yes",'2_all_summary'!$H716)),IF(ISNUMBER(SEARCH("Yes",'2_all_summary'!F716)),1,2),IF(ISNUMBER(SEARCH("No",'2_all_summary'!F716)),4,3))</f>
        <v>4</v>
      </c>
    </row>
    <row r="718" spans="7:10" x14ac:dyDescent="0.3">
      <c r="G718" s="39"/>
      <c r="H718" s="39" t="str">
        <f>'2_all_summary'!D717</f>
        <v>Vaccination rates for pandemic influenza among pregnant women: An early observation from Chennai, South India</v>
      </c>
      <c r="I718" s="39" t="str">
        <f>'2_all_summary'!E717</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718" s="39">
        <f>IF(ISNUMBER(SEARCH("Yes",'2_all_summary'!$H717)),IF(ISNUMBER(SEARCH("Yes",'2_all_summary'!F717)),1,2),IF(ISNUMBER(SEARCH("No",'2_all_summary'!F717)),4,3))</f>
        <v>4</v>
      </c>
    </row>
    <row r="719" spans="7:10" x14ac:dyDescent="0.3">
      <c r="G719" s="39"/>
      <c r="H719" s="39" t="str">
        <f>'2_all_summary'!D718</f>
        <v>Community based ecological mangrove rehabilitation (CBEMR) in Indonesia: From small (12-33 ha) to medium scales (400 ha) with pathways for adoption at larger scales (&gt;5000 ha)</v>
      </c>
      <c r="I719" s="39" t="str">
        <f>'2_all_summary'!E718</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v>
      </c>
      <c r="J719" s="39">
        <f>IF(ISNUMBER(SEARCH("Yes",'2_all_summary'!$H718)),IF(ISNUMBER(SEARCH("Yes",'2_all_summary'!F718)),1,2),IF(ISNUMBER(SEARCH("No",'2_all_summary'!F718)),4,3))</f>
        <v>4</v>
      </c>
    </row>
    <row r="720" spans="7:10" x14ac:dyDescent="0.3">
      <c r="G720" s="39"/>
      <c r="H720" s="39" t="str">
        <f>'2_all_summary'!D719</f>
        <v>Community-based management induces rapid recovery of a high-value tropical freshwater fishery</v>
      </c>
      <c r="I720" s="39" t="str">
        <f>'2_all_summary'!E719</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v>
      </c>
      <c r="J720" s="39">
        <f>IF(ISNUMBER(SEARCH("Yes",'2_all_summary'!$H719)),IF(ISNUMBER(SEARCH("Yes",'2_all_summary'!F719)),1,2),IF(ISNUMBER(SEARCH("No",'2_all_summary'!F719)),4,3))</f>
        <v>4</v>
      </c>
    </row>
    <row r="721" spans="7:10" x14ac:dyDescent="0.3">
      <c r="G721" s="39"/>
      <c r="H721" s="39" t="str">
        <f>'2_all_summary'!D720</f>
        <v>Balancing ecology, economy and culture in fisheries policy: Participatory research in the Western Mediterranean demersal fisheries management plan</v>
      </c>
      <c r="I721" s="39" t="str">
        <f>'2_all_summary'!E720</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v>
      </c>
      <c r="J721" s="39">
        <f>IF(ISNUMBER(SEARCH("Yes",'2_all_summary'!$H720)),IF(ISNUMBER(SEARCH("Yes",'2_all_summary'!F720)),1,2),IF(ISNUMBER(SEARCH("No",'2_all_summary'!F720)),4,3))</f>
        <v>4</v>
      </c>
    </row>
    <row r="722" spans="7:10" x14ac:dyDescent="0.3">
      <c r="G722" s="39"/>
      <c r="H722" s="39" t="str">
        <f>'2_all_summary'!D721</f>
        <v>Quantifying Variability in Four U.S. Streams Using a Long-Term Dataset: Patterns in Biotic Endpoints</v>
      </c>
      <c r="I722" s="39" t="str">
        <f>'2_all_summary'!E721</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v>
      </c>
      <c r="J722" s="39">
        <f>IF(ISNUMBER(SEARCH("Yes",'2_all_summary'!$H721)),IF(ISNUMBER(SEARCH("Yes",'2_all_summary'!F721)),1,2),IF(ISNUMBER(SEARCH("No",'2_all_summary'!F721)),4,3))</f>
        <v>4</v>
      </c>
    </row>
    <row r="723" spans="7:10" x14ac:dyDescent="0.3">
      <c r="G723" s="39"/>
      <c r="H723" s="39" t="str">
        <f>'2_all_summary'!D722</f>
        <v>The panglima laot of Aceh: A case study in large-scale community-based marine management after the 2004 Indian Ocean tsunami</v>
      </c>
      <c r="I723" s="39" t="str">
        <f>'2_all_summary'!E722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v>
      </c>
      <c r="J723" s="39">
        <f>IF(ISNUMBER(SEARCH("Yes",'2_all_summary'!$H722)),IF(ISNUMBER(SEARCH("Yes",'2_all_summary'!F722)),1,2),IF(ISNUMBER(SEARCH("No",'2_all_summary'!F722)),4,3))</f>
        <v>4</v>
      </c>
    </row>
    <row r="724" spans="7:10" x14ac:dyDescent="0.3">
      <c r="G724" s="39"/>
      <c r="H724" s="39" t="str">
        <f>'2_all_summary'!D723</f>
        <v>Prevalence of Hepatitis B in Insular Regions of Southeast China: A Community-Based Study</v>
      </c>
      <c r="I724" s="39" t="str">
        <f>'2_all_summary'!E723</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v>
      </c>
      <c r="J724" s="39">
        <f>IF(ISNUMBER(SEARCH("Yes",'2_all_summary'!$H723)),IF(ISNUMBER(SEARCH("Yes",'2_all_summary'!F723)),1,2),IF(ISNUMBER(SEARCH("No",'2_all_summary'!F723)),4,3))</f>
        <v>4</v>
      </c>
    </row>
    <row r="725" spans="7:10" x14ac:dyDescent="0.3">
      <c r="G725" s="39"/>
      <c r="H725" s="39" t="str">
        <f>'2_all_summary'!D724</f>
        <v>Using reef fish movement to inform marine reserve design</v>
      </c>
      <c r="I725" s="39" t="str">
        <f>'2_all_summary'!E724</f>
        <v>[No abstract available]</v>
      </c>
      <c r="J725" s="39">
        <f>IF(ISNUMBER(SEARCH("Yes",'2_all_summary'!$H724)),IF(ISNUMBER(SEARCH("Yes",'2_all_summary'!F724)),1,2),IF(ISNUMBER(SEARCH("No",'2_all_summary'!F724)),4,3))</f>
        <v>1</v>
      </c>
    </row>
    <row r="726" spans="7:10" x14ac:dyDescent="0.3">
      <c r="G726" s="39"/>
      <c r="H726" s="39" t="str">
        <f>'2_all_summary'!D725</f>
        <v>Assessing the small-scale shark fishery of Madagascar through community-based monitoring and knowledge</v>
      </c>
      <c r="I726" s="39" t="str">
        <f>'2_all_summary'!E725</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v>
      </c>
      <c r="J726" s="39">
        <f>IF(ISNUMBER(SEARCH("Yes",'2_all_summary'!$H725)),IF(ISNUMBER(SEARCH("Yes",'2_all_summary'!F725)),1,2),IF(ISNUMBER(SEARCH("No",'2_all_summary'!F725)),4,3))</f>
        <v>4</v>
      </c>
    </row>
    <row r="727" spans="7:10" x14ac:dyDescent="0.3">
      <c r="G727" s="39"/>
      <c r="H727" s="39" t="str">
        <f>'2_all_summary'!D726</f>
        <v>Madagascar</v>
      </c>
      <c r="I727" s="39" t="str">
        <f>'2_all_summary'!E726</f>
        <v>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v>
      </c>
      <c r="J727" s="39">
        <f>IF(ISNUMBER(SEARCH("Yes",'2_all_summary'!$H726)),IF(ISNUMBER(SEARCH("Yes",'2_all_summary'!F726)),1,2),IF(ISNUMBER(SEARCH("No",'2_all_summary'!F726)),4,3))</f>
        <v>4</v>
      </c>
    </row>
    <row r="728" spans="7:10" x14ac:dyDescent="0.3">
      <c r="G728" s="39"/>
      <c r="H728" s="39" t="str">
        <f>'2_all_summary'!D727</f>
        <v>Perceptions of obvious and disruptive climate change: Community-based risk assessment for two native villages in Alaska</v>
      </c>
      <c r="I728" s="39" t="str">
        <f>'2_all_summary'!E727</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v>
      </c>
      <c r="J728" s="39">
        <f>IF(ISNUMBER(SEARCH("Yes",'2_all_summary'!$H727)),IF(ISNUMBER(SEARCH("Yes",'2_all_summary'!F727)),1,2),IF(ISNUMBER(SEARCH("No",'2_all_summary'!F727)),4,3))</f>
        <v>4</v>
      </c>
    </row>
    <row r="729" spans="7:10" x14ac:dyDescent="0.3">
      <c r="G729" s="39"/>
      <c r="H729" s="39" t="str">
        <f>'2_all_summary'!D728</f>
        <v>An overview of fishing rights</v>
      </c>
      <c r="I729" s="39" t="str">
        <f>'2_all_summary'!E728</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v>
      </c>
      <c r="J729" s="39">
        <f>IF(ISNUMBER(SEARCH("Yes",'2_all_summary'!$H728)),IF(ISNUMBER(SEARCH("Yes",'2_all_summary'!F728)),1,2),IF(ISNUMBER(SEARCH("No",'2_all_summary'!F728)),4,3))</f>
        <v>4</v>
      </c>
    </row>
    <row r="730" spans="7:10" x14ac:dyDescent="0.3">
      <c r="G730" s="39"/>
      <c r="H730" s="39" t="str">
        <f>'2_all_summary'!D729</f>
        <v>Communityâ€based coral reef management on San Salvador Island, the Philippines</v>
      </c>
      <c r="I730" s="39" t="str">
        <f>'2_all_summary'!E729</f>
        <v>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v>
      </c>
      <c r="J730" s="39">
        <f>IF(ISNUMBER(SEARCH("Yes",'2_all_summary'!$H729)),IF(ISNUMBER(SEARCH("Yes",'2_all_summary'!F729)),1,2),IF(ISNUMBER(SEARCH("No",'2_all_summary'!F729)),4,3))</f>
        <v>4</v>
      </c>
    </row>
    <row r="731" spans="7:10" x14ac:dyDescent="0.3">
      <c r="G731" s="39"/>
      <c r="H731" s="39" t="str">
        <f>'2_all_summary'!D730</f>
        <v>A review of design principles for community-based natural resource management</v>
      </c>
      <c r="I731" s="39" t="str">
        <f>'2_all_summary'!E730</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731" s="39">
        <f>IF(ISNUMBER(SEARCH("Yes",'2_all_summary'!$H730)),IF(ISNUMBER(SEARCH("Yes",'2_all_summary'!F730)),1,2),IF(ISNUMBER(SEARCH("No",'2_all_summary'!F730)),4,3))</f>
        <v>3</v>
      </c>
    </row>
    <row r="732" spans="7:10" x14ac:dyDescent="0.3">
      <c r="G732" s="39"/>
      <c r="H732" s="39" t="str">
        <f>'2_all_summary'!D731</f>
        <v>Toward institutions for community-based management of inshore marine resources in the Western Indian Ocean</v>
      </c>
      <c r="I732" s="39" t="str">
        <f>'2_all_summary'!E731</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v>
      </c>
      <c r="J732" s="39">
        <f>IF(ISNUMBER(SEARCH("Yes",'2_all_summary'!$H731)),IF(ISNUMBER(SEARCH("Yes",'2_all_summary'!F731)),1,2),IF(ISNUMBER(SEARCH("No",'2_all_summary'!F731)),4,3))</f>
        <v>4</v>
      </c>
    </row>
    <row r="733" spans="7:10" x14ac:dyDescent="0.3">
      <c r="G733" s="39"/>
      <c r="H733" s="39" t="str">
        <f>'2_all_summary'!D732</f>
        <v>Scleractinian coral communities of the inner Seychelles 10 years after the 1998 mortality event</v>
      </c>
      <c r="I733" s="39" t="str">
        <f>'2_all_summary'!E732</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v>
      </c>
      <c r="J733" s="39">
        <f>IF(ISNUMBER(SEARCH("Yes",'2_all_summary'!$H732)),IF(ISNUMBER(SEARCH("Yes",'2_all_summary'!F732)),1,2),IF(ISNUMBER(SEARCH("No",'2_all_summary'!F732)),4,3))</f>
        <v>4</v>
      </c>
    </row>
    <row r="734" spans="7:10" x14ac:dyDescent="0.3">
      <c r="G734" s="39"/>
      <c r="H734" s="39" t="str">
        <f>'2_all_summary'!D733</f>
        <v>Potential contribution of multifunctional mangrove resources and its conservation</v>
      </c>
      <c r="I734" s="39" t="str">
        <f>'2_all_summary'!E733</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734" s="39">
        <f>IF(ISNUMBER(SEARCH("Yes",'2_all_summary'!$H733)),IF(ISNUMBER(SEARCH("Yes",'2_all_summary'!F733)),1,2),IF(ISNUMBER(SEARCH("No",'2_all_summary'!F733)),4,3))</f>
        <v>4</v>
      </c>
    </row>
    <row r="735" spans="7:10" x14ac:dyDescent="0.3">
      <c r="G735" s="39"/>
      <c r="H735" s="39" t="str">
        <f>'2_all_summary'!D734</f>
        <v>Dispersal of grouper larvae drives local resource sharing in a coral reef fishery</v>
      </c>
      <c r="I735" s="39" t="str">
        <f>'2_all_summary'!E734</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v>
      </c>
      <c r="J735" s="39">
        <f>IF(ISNUMBER(SEARCH("Yes",'2_all_summary'!$H734)),IF(ISNUMBER(SEARCH("Yes",'2_all_summary'!F734)),1,2),IF(ISNUMBER(SEARCH("No",'2_all_summary'!F734)),4,3))</f>
        <v>1</v>
      </c>
    </row>
    <row r="736" spans="7:10" x14ac:dyDescent="0.3">
      <c r="G736" s="39"/>
      <c r="H736" s="39" t="str">
        <f>'2_all_summary'!D735</f>
        <v>Joint species models reveal the effects of environment on community assemblage of freshwater mussels and fishes in European rivers</v>
      </c>
      <c r="I736" s="39" t="str">
        <f>'2_all_summary'!E735</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v>
      </c>
      <c r="J736" s="39">
        <f>IF(ISNUMBER(SEARCH("Yes",'2_all_summary'!$H735)),IF(ISNUMBER(SEARCH("Yes",'2_all_summary'!F735)),1,2),IF(ISNUMBER(SEARCH("No",'2_all_summary'!F735)),4,3))</f>
        <v>4</v>
      </c>
    </row>
    <row r="737" spans="7:10" x14ac:dyDescent="0.3">
      <c r="G737" s="39"/>
      <c r="H737" s="39" t="str">
        <f>'2_all_summary'!D736</f>
        <v>An evaluation of a management saga: The Banks Peninsula Marine Mammal Sanctuary, New Zealand</v>
      </c>
      <c r="I737" s="39" t="str">
        <f>'2_all_summary'!E736</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v>
      </c>
      <c r="J737" s="39">
        <f>IF(ISNUMBER(SEARCH("Yes",'2_all_summary'!$H736)),IF(ISNUMBER(SEARCH("Yes",'2_all_summary'!F736)),1,2),IF(ISNUMBER(SEARCH("No",'2_all_summary'!F736)),4,3))</f>
        <v>4</v>
      </c>
    </row>
    <row r="738" spans="7:10" x14ac:dyDescent="0.3">
      <c r="G738" s="39"/>
      <c r="H738" s="39" t="str">
        <f>'2_all_summary'!D737</f>
        <v>Marine mammals used as bait for improvised fish aggregating devices in marine waters of Ecuador, eastern tropical Pacific</v>
      </c>
      <c r="I738" s="39" t="str">
        <f>'2_all_summary'!E737</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v>
      </c>
      <c r="J738" s="39">
        <f>IF(ISNUMBER(SEARCH("Yes",'2_all_summary'!$H737)),IF(ISNUMBER(SEARCH("Yes",'2_all_summary'!F737)),1,2),IF(ISNUMBER(SEARCH("No",'2_all_summary'!F737)),4,3))</f>
        <v>4</v>
      </c>
    </row>
    <row r="739" spans="7:10" x14ac:dyDescent="0.3">
      <c r="G739" s="39"/>
      <c r="H739" s="39" t="str">
        <f>'2_all_summary'!D738</f>
        <v>Aquaculture research and development as an entry-point and contributor to natural resources and coastal management</v>
      </c>
      <c r="I739" s="39" t="str">
        <f>'2_all_summary'!E738</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739" s="39">
        <f>IF(ISNUMBER(SEARCH("Yes",'2_all_summary'!$H738)),IF(ISNUMBER(SEARCH("Yes",'2_all_summary'!F738)),1,2),IF(ISNUMBER(SEARCH("No",'2_all_summary'!F738)),4,3))</f>
        <v>4</v>
      </c>
    </row>
    <row r="740" spans="7:10" x14ac:dyDescent="0.3">
      <c r="G740" s="39"/>
      <c r="H740" s="39" t="str">
        <f>'2_all_summary'!D739</f>
        <v>Tropical rhythms and collective action: Community-based fisheries management in the face of Amazonian unpredictability</v>
      </c>
      <c r="I740" s="39" t="str">
        <f>'2_all_summary'!E739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740" s="39">
        <f>IF(ISNUMBER(SEARCH("Yes",'2_all_summary'!$H739)),IF(ISNUMBER(SEARCH("Yes",'2_all_summary'!F739)),1,2),IF(ISNUMBER(SEARCH("No",'2_all_summary'!F739)),4,3))</f>
        <v>4</v>
      </c>
    </row>
    <row r="741" spans="7:10" x14ac:dyDescent="0.3">
      <c r="G741" s="39"/>
      <c r="H741" s="39" t="str">
        <f>'2_all_summary'!D740</f>
        <v>Artisanal shark fishing in the Louisiade Archipelago, Papua New Guinea: Socio-economic characteristics and management options</v>
      </c>
      <c r="I741" s="39" t="str">
        <f>'2_all_summary'!E740</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741" s="39">
        <f>IF(ISNUMBER(SEARCH("Yes",'2_all_summary'!$H740)),IF(ISNUMBER(SEARCH("Yes",'2_all_summary'!F740)),1,2),IF(ISNUMBER(SEARCH("No",'2_all_summary'!F740)),4,3))</f>
        <v>4</v>
      </c>
    </row>
    <row r="742" spans="7:10" x14ac:dyDescent="0.3">
      <c r="G742" s="39"/>
      <c r="H742" s="39" t="str">
        <f>'2_all_summary'!D741</f>
        <v>Comparison of fish detections, community diversity, and relative abundance using environmental DNA metabarcoding and traditional gears</v>
      </c>
      <c r="I742" s="39" t="str">
        <f>'2_all_summary'!E741</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v>
      </c>
      <c r="J742" s="39">
        <f>IF(ISNUMBER(SEARCH("Yes",'2_all_summary'!$H741)),IF(ISNUMBER(SEARCH("Yes",'2_all_summary'!F741)),1,2),IF(ISNUMBER(SEARCH("No",'2_all_summary'!F741)),4,3))</f>
        <v>4</v>
      </c>
    </row>
    <row r="743" spans="7:10" x14ac:dyDescent="0.3">
      <c r="G743" s="39"/>
      <c r="H743" s="39" t="str">
        <f>'2_all_summary'!D742</f>
        <v>Economic efficiency of community-based flood risk management: An empirical study from Indonesia</v>
      </c>
      <c r="I743" s="39" t="str">
        <f>'2_all_summary'!E742</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v>
      </c>
      <c r="J743" s="39">
        <f>IF(ISNUMBER(SEARCH("Yes",'2_all_summary'!$H742)),IF(ISNUMBER(SEARCH("Yes",'2_all_summary'!F742)),1,2),IF(ISNUMBER(SEARCH("No",'2_all_summary'!F742)),4,3))</f>
        <v>4</v>
      </c>
    </row>
    <row r="744" spans="7:10" x14ac:dyDescent="0.3">
      <c r="G744" s="39"/>
      <c r="H744" s="39" t="str">
        <f>'2_all_summary'!D743</f>
        <v>Historical contentions and future trends in the coastal zones: The environmental movement in Puerto Rico</v>
      </c>
      <c r="I744" s="39" t="str">
        <f>'2_all_summary'!E743</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v>
      </c>
      <c r="J744" s="39">
        <f>IF(ISNUMBER(SEARCH("Yes",'2_all_summary'!$H743)),IF(ISNUMBER(SEARCH("Yes",'2_all_summary'!F743)),1,2),IF(ISNUMBER(SEARCH("No",'2_all_summary'!F743)),4,3))</f>
        <v>4</v>
      </c>
    </row>
    <row r="745" spans="7:10" x14ac:dyDescent="0.3">
      <c r="G745" s="39"/>
      <c r="H745" s="39" t="str">
        <f>'2_all_summary'!D744</f>
        <v>Governing aquaculture: Dynamics and diversity in introducing salmon farming in scotland</v>
      </c>
      <c r="I745" s="39" t="str">
        <f>'2_all_summary'!E744</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v>
      </c>
      <c r="J745" s="39">
        <f>IF(ISNUMBER(SEARCH("Yes",'2_all_summary'!$H744)),IF(ISNUMBER(SEARCH("Yes",'2_all_summary'!F744)),1,2),IF(ISNUMBER(SEARCH("No",'2_all_summary'!F744)),4,3))</f>
        <v>4</v>
      </c>
    </row>
    <row r="746" spans="7:10" x14ac:dyDescent="0.3">
      <c r="G746" s="39"/>
      <c r="H746" s="39" t="str">
        <f>'2_all_summary'!D745</f>
        <v>Socio-ecological and livelihood assessment of selected coastal areas in Sorsogon, Philippines</v>
      </c>
      <c r="I746" s="39" t="str">
        <f>'2_all_summary'!E745</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746" s="39">
        <f>IF(ISNUMBER(SEARCH("Yes",'2_all_summary'!$H745)),IF(ISNUMBER(SEARCH("Yes",'2_all_summary'!F745)),1,2),IF(ISNUMBER(SEARCH("No",'2_all_summary'!F745)),4,3))</f>
        <v>4</v>
      </c>
    </row>
    <row r="747" spans="7:10" x14ac:dyDescent="0.3">
      <c r="G747" s="39"/>
      <c r="H747" s="39" t="str">
        <f>'2_all_summary'!D746</f>
        <v>Coral reef health and effects of socio-economic factors in Fiji and Cook Islands</v>
      </c>
      <c r="I747" s="39" t="str">
        <f>'2_all_summary'!E746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v>
      </c>
      <c r="J747" s="39">
        <f>IF(ISNUMBER(SEARCH("Yes",'2_all_summary'!$H746)),IF(ISNUMBER(SEARCH("Yes",'2_all_summary'!F746)),1,2),IF(ISNUMBER(SEARCH("No",'2_all_summary'!F746)),4,3))</f>
        <v>1</v>
      </c>
    </row>
    <row r="748" spans="7:10" x14ac:dyDescent="0.3">
      <c r="G748" s="39"/>
      <c r="H748" s="39" t="str">
        <f>'2_all_summary'!D747</f>
        <v>Biocultural restoration of traditional agriculture: Cultural, environmental, and economic outcomes of Lo'i Kalo restoration in He'eia, O'ahu</v>
      </c>
      <c r="I748" s="39" t="str">
        <f>'2_all_summary'!E747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v>
      </c>
      <c r="J748" s="39">
        <f>IF(ISNUMBER(SEARCH("Yes",'2_all_summary'!$H747)),IF(ISNUMBER(SEARCH("Yes",'2_all_summary'!F747)),1,2),IF(ISNUMBER(SEARCH("No",'2_all_summary'!F747)),4,3))</f>
        <v>4</v>
      </c>
    </row>
    <row r="749" spans="7:10" x14ac:dyDescent="0.3">
      <c r="G749" s="39"/>
      <c r="H749" s="39" t="str">
        <f>'2_all_summary'!D748</f>
        <v>Market Formalization, Governance, and the Integration of Community Fisheries in the Brazilian Amazon</v>
      </c>
      <c r="I749" s="39" t="str">
        <f>'2_all_summary'!E748</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v>
      </c>
      <c r="J749" s="39">
        <f>IF(ISNUMBER(SEARCH("Yes",'2_all_summary'!$H748)),IF(ISNUMBER(SEARCH("Yes",'2_all_summary'!F748)),1,2),IF(ISNUMBER(SEARCH("No",'2_all_summary'!F748)),4,3))</f>
        <v>4</v>
      </c>
    </row>
    <row r="750" spans="7:10" x14ac:dyDescent="0.3">
      <c r="G750" s="39"/>
      <c r="H750" s="39" t="str">
        <f>'2_all_summary'!D749</f>
        <v>â€œI Remember the Mental Chaos While They Tried To Seal the Well and Clean Up the Oil Spill â€“ How Much Fear and Uncertainty Everyone Feltâ€: An interview with Marylee and Michael Orr, Louisiana Environmental Action Network</v>
      </c>
      <c r="I750" s="39" t="str">
        <f>'2_all_summary'!E749</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v>
      </c>
      <c r="J750" s="39">
        <f>IF(ISNUMBER(SEARCH("Yes",'2_all_summary'!$H749)),IF(ISNUMBER(SEARCH("Yes",'2_all_summary'!F749)),1,2),IF(ISNUMBER(SEARCH("No",'2_all_summary'!F749)),4,3))</f>
        <v>4</v>
      </c>
    </row>
    <row r="751" spans="7:10" x14ac:dyDescent="0.3">
      <c r="G751" s="39"/>
      <c r="H751" s="39" t="str">
        <f>'2_all_summary'!D750</f>
        <v>Validity of the Fisher Community Knowledge-Based Economic Valuation of the Local Ecosystem for Oyster Farming: A Case Study in Japan</v>
      </c>
      <c r="I751" s="39" t="str">
        <f>'2_all_summary'!E750</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v>
      </c>
      <c r="J751" s="39">
        <f>IF(ISNUMBER(SEARCH("Yes",'2_all_summary'!$H750)),IF(ISNUMBER(SEARCH("Yes",'2_all_summary'!F750)),1,2),IF(ISNUMBER(SEARCH("No",'2_all_summary'!F750)),4,3))</f>
        <v>4</v>
      </c>
    </row>
    <row r="752" spans="7:10" x14ac:dyDescent="0.3">
      <c r="G752" s="39"/>
      <c r="H752" s="39" t="str">
        <f>'2_all_summary'!D751</f>
        <v>Fishery resources trends and community-based management approaches adopted in the river Titas in Bangladesh</v>
      </c>
      <c r="I752" s="39" t="str">
        <f>'2_all_summary'!E751</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v>
      </c>
      <c r="J752" s="39">
        <f>IF(ISNUMBER(SEARCH("Yes",'2_all_summary'!$H751)),IF(ISNUMBER(SEARCH("Yes",'2_all_summary'!F751)),1,2),IF(ISNUMBER(SEARCH("No",'2_all_summary'!F751)),4,3))</f>
        <v>4</v>
      </c>
    </row>
    <row r="753" spans="7:10" x14ac:dyDescent="0.3">
      <c r="G753" s="39"/>
      <c r="H753" s="39" t="str">
        <f>'2_all_summary'!D752</f>
        <v>Does the gender composition of forest and fishery management groups affect resource governance and conservation outcomes? A systematic map</v>
      </c>
      <c r="I753" s="39" t="str">
        <f>'2_all_summary'!E752</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753" s="39">
        <f>IF(ISNUMBER(SEARCH("Yes",'2_all_summary'!$H752)),IF(ISNUMBER(SEARCH("Yes",'2_all_summary'!F752)),1,2),IF(ISNUMBER(SEARCH("No",'2_all_summary'!F752)),4,3))</f>
        <v>4</v>
      </c>
    </row>
    <row r="754" spans="7:10" x14ac:dyDescent="0.3">
      <c r="G754" s="39"/>
      <c r="H754" s="39" t="str">
        <f>'2_all_summary'!D753</f>
        <v>The impact of co-management on household income and expenditure: An empirical analysis of common property fishery resource management in Bangladesh</v>
      </c>
      <c r="I754" s="39" t="str">
        <f>'2_all_summary'!E753</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v>
      </c>
      <c r="J754" s="39">
        <f>IF(ISNUMBER(SEARCH("Yes",'2_all_summary'!$H753)),IF(ISNUMBER(SEARCH("Yes",'2_all_summary'!F753)),1,2),IF(ISNUMBER(SEARCH("No",'2_all_summary'!F753)),4,3))</f>
        <v>4</v>
      </c>
    </row>
    <row r="755" spans="7:10" x14ac:dyDescent="0.3">
      <c r="G755" s="39"/>
      <c r="H755" s="39" t="str">
        <f>'2_all_summary'!D754</f>
        <v>Development of a surveillance species list to inform aquatic invasive species management in the laurentian great lakes</v>
      </c>
      <c r="I755" s="39" t="str">
        <f>'2_all_summary'!E754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v>
      </c>
      <c r="J755" s="39">
        <f>IF(ISNUMBER(SEARCH("Yes",'2_all_summary'!$H754)),IF(ISNUMBER(SEARCH("Yes",'2_all_summary'!F754)),1,2),IF(ISNUMBER(SEARCH("No",'2_all_summary'!F754)),4,3))</f>
        <v>4</v>
      </c>
    </row>
    <row r="756" spans="7:10" x14ac:dyDescent="0.3">
      <c r="G756" s="39"/>
      <c r="H756" s="39" t="str">
        <f>'2_all_summary'!D755</f>
        <v>Conservation and Preservation for Endangered Mangrove Species: Comprehensive Case Study of Swamp Forest on North Coast Area of Malaysia</v>
      </c>
      <c r="I756" s="39" t="str">
        <f>'2_all_summary'!E755</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v>
      </c>
      <c r="J756" s="39">
        <f>IF(ISNUMBER(SEARCH("Yes",'2_all_summary'!$H755)),IF(ISNUMBER(SEARCH("Yes",'2_all_summary'!F755)),1,2),IF(ISNUMBER(SEARCH("No",'2_all_summary'!F755)),4,3))</f>
        <v>4</v>
      </c>
    </row>
    <row r="757" spans="7:10" x14ac:dyDescent="0.3">
      <c r="G757" s="39"/>
      <c r="H757" s="39" t="str">
        <f>'2_all_summary'!D756</f>
        <v>Mekong River Fish Conservation Zones in southern Laos: Assessing effectiveness using local ecological knowledge</v>
      </c>
      <c r="I757" s="39" t="str">
        <f>'2_all_summary'!E756</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v>
      </c>
      <c r="J757" s="39">
        <f>IF(ISNUMBER(SEARCH("Yes",'2_all_summary'!$H756)),IF(ISNUMBER(SEARCH("Yes",'2_all_summary'!F756)),1,2),IF(ISNUMBER(SEARCH("No",'2_all_summary'!F756)),4,3))</f>
        <v>4</v>
      </c>
    </row>
    <row r="758" spans="7:10" x14ac:dyDescent="0.3">
      <c r="G758" s="39"/>
      <c r="H758" s="39" t="str">
        <f>'2_all_summary'!D757</f>
        <v>Implications of Community-Based Management of Marine Reserves in the Philippines for Reef Fish Communities and Biodiversity</v>
      </c>
      <c r="I758" s="39" t="str">
        <f>'2_all_summary'!E757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v>
      </c>
      <c r="J758" s="39">
        <f>IF(ISNUMBER(SEARCH("Yes",'2_all_summary'!$H757)),IF(ISNUMBER(SEARCH("Yes",'2_all_summary'!F757)),1,2),IF(ISNUMBER(SEARCH("No",'2_all_summary'!F757)),4,3))</f>
        <v>4</v>
      </c>
    </row>
    <row r="759" spans="7:10" x14ac:dyDescent="0.3">
      <c r="G759" s="39"/>
      <c r="H759" s="39" t="str">
        <f>'2_all_summary'!D758</f>
        <v>Deconstructing the reality of community-based management of marine resources in a small island context in Indonesia</v>
      </c>
      <c r="I759" s="39" t="str">
        <f>'2_all_summary'!E758</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v>
      </c>
      <c r="J759" s="39">
        <f>IF(ISNUMBER(SEARCH("Yes",'2_all_summary'!$H758)),IF(ISNUMBER(SEARCH("Yes",'2_all_summary'!F758)),1,2),IF(ISNUMBER(SEARCH("No",'2_all_summary'!F758)),4,3))</f>
        <v>4</v>
      </c>
    </row>
    <row r="760" spans="7:10" x14ac:dyDescent="0.3">
      <c r="G760" s="39"/>
      <c r="H760" s="39" t="str">
        <f>'2_all_summary'!D759</f>
        <v>Piloting participatory smartphone mapping of intertidal fishing grounds and resources in northern Mozambique: Opportunities and future directions</v>
      </c>
      <c r="I760" s="39" t="str">
        <f>'2_all_summary'!E759</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v>
      </c>
      <c r="J760" s="39">
        <f>IF(ISNUMBER(SEARCH("Yes",'2_all_summary'!$H759)),IF(ISNUMBER(SEARCH("Yes",'2_all_summary'!F759)),1,2),IF(ISNUMBER(SEARCH("No",'2_all_summary'!F759)),4,3))</f>
        <v>4</v>
      </c>
    </row>
    <row r="761" spans="7:10" x14ac:dyDescent="0.3">
      <c r="G761" s="39"/>
      <c r="H761" s="39" t="str">
        <f>'2_all_summary'!D760</f>
        <v>Local ecological knowledge and institutional dynamics for ecosystem management: A study of Lake Racken watershed, Sweden</v>
      </c>
      <c r="I761" s="39" t="str">
        <f>'2_all_summary'!E760</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761" s="39">
        <f>IF(ISNUMBER(SEARCH("Yes",'2_all_summary'!$H760)),IF(ISNUMBER(SEARCH("Yes",'2_all_summary'!F760)),1,2),IF(ISNUMBER(SEARCH("No",'2_all_summary'!F760)),4,3))</f>
        <v>4</v>
      </c>
    </row>
    <row r="762" spans="7:10" x14ac:dyDescent="0.3">
      <c r="G762" s="39"/>
      <c r="H762" s="39" t="str">
        <f>'2_all_summary'!D761</f>
        <v>How do fishery resources enhance the development of coastal fishing communities: Lessons learned from a community-based sea farming project in Taiwan</v>
      </c>
      <c r="I762" s="39" t="str">
        <f>'2_all_summary'!E761</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v>
      </c>
      <c r="J762" s="39">
        <f>IF(ISNUMBER(SEARCH("Yes",'2_all_summary'!$H761)),IF(ISNUMBER(SEARCH("Yes",'2_all_summary'!F761)),1,2),IF(ISNUMBER(SEARCH("No",'2_all_summary'!F761)),4,3))</f>
        <v>4</v>
      </c>
    </row>
    <row r="763" spans="7:10" x14ac:dyDescent="0.3">
      <c r="G763" s="39"/>
      <c r="H763" s="39" t="str">
        <f>'2_all_summary'!D762</f>
        <v>The Condition of Seagrass Beds in North Sulawesi following the implementation of Community-Based Coastal Management Program</v>
      </c>
      <c r="I763" s="39" t="str">
        <f>'2_all_summary'!E762</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v>
      </c>
      <c r="J763" s="39">
        <f>IF(ISNUMBER(SEARCH("Yes",'2_all_summary'!$H762)),IF(ISNUMBER(SEARCH("Yes",'2_all_summary'!F762)),1,2),IF(ISNUMBER(SEARCH("No",'2_all_summary'!F762)),4,3))</f>
        <v>4</v>
      </c>
    </row>
    <row r="764" spans="7:10" x14ac:dyDescent="0.3">
      <c r="G764" s="39"/>
      <c r="H764" s="39" t="str">
        <f>'2_all_summary'!D763</f>
        <v>Marking of tiger shrimp Penaeus monodon (Fabricius) juveniles: Comparison among inexpensive tagging options</v>
      </c>
      <c r="I764" s="39" t="str">
        <f>'2_all_summary'!E763</f>
        <v>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64" s="39">
        <f>IF(ISNUMBER(SEARCH("Yes",'2_all_summary'!$H763)),IF(ISNUMBER(SEARCH("Yes",'2_all_summary'!F763)),1,2),IF(ISNUMBER(SEARCH("No",'2_all_summary'!F763)),4,3))</f>
        <v>4</v>
      </c>
    </row>
    <row r="765" spans="7:10" x14ac:dyDescent="0.3">
      <c r="G765" s="39"/>
      <c r="H765" s="39" t="str">
        <f>'2_all_summary'!D764</f>
        <v>The bridging role of non-governmental organizations in the planning, adoption, and management of the marine protected area network in Raja Ampat, Indonesia</v>
      </c>
      <c r="I765" s="39" t="str">
        <f>'2_all_summary'!E764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v>
      </c>
      <c r="J765" s="39">
        <f>IF(ISNUMBER(SEARCH("Yes",'2_all_summary'!$H764)),IF(ISNUMBER(SEARCH("Yes",'2_all_summary'!F764)),1,2),IF(ISNUMBER(SEARCH("No",'2_all_summary'!F764)),4,3))</f>
        <v>4</v>
      </c>
    </row>
    <row r="766" spans="7:10" x14ac:dyDescent="0.3">
      <c r="G766" s="39"/>
      <c r="H766" s="39" t="str">
        <f>'2_all_summary'!D765</f>
        <v>An empirical bio-economic stocking model for floodplain beels in Bangladesh</v>
      </c>
      <c r="I766" s="39" t="str">
        <f>'2_all_summary'!E765</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v>
      </c>
      <c r="J766" s="39">
        <f>IF(ISNUMBER(SEARCH("Yes",'2_all_summary'!$H765)),IF(ISNUMBER(SEARCH("Yes",'2_all_summary'!F765)),1,2),IF(ISNUMBER(SEARCH("No",'2_all_summary'!F765)),4,3))</f>
        <v>4</v>
      </c>
    </row>
    <row r="767" spans="7:10" x14ac:dyDescent="0.3">
      <c r="G767" s="39"/>
      <c r="H767" s="39" t="str">
        <f>'2_all_summary'!D766</f>
        <v>Effects of fisheries closure size, age, and history of compliance on coral reef fish communities in the western Indian Ocean</v>
      </c>
      <c r="I767" s="39" t="str">
        <f>'2_all_summary'!E766</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v>
      </c>
      <c r="J767" s="39">
        <f>IF(ISNUMBER(SEARCH("Yes",'2_all_summary'!$H766)),IF(ISNUMBER(SEARCH("Yes",'2_all_summary'!F766)),1,2),IF(ISNUMBER(SEARCH("No",'2_all_summary'!F766)),4,3))</f>
        <v>4</v>
      </c>
    </row>
    <row r="768" spans="7:10" x14ac:dyDescent="0.3">
      <c r="G768" s="39"/>
      <c r="H768" s="39" t="str">
        <f>'2_all_summary'!D767</f>
        <v>Improving asthma control in the rural setting: The BREATHE (Better Respiratory Education and Asthma Treatment in Hinton and Edson) study</v>
      </c>
      <c r="I768" s="39" t="str">
        <f>'2_all_summary'!E767</f>
        <v>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768" s="39">
        <f>IF(ISNUMBER(SEARCH("Yes",'2_all_summary'!$H767)),IF(ISNUMBER(SEARCH("Yes",'2_all_summary'!F767)),1,2),IF(ISNUMBER(SEARCH("No",'2_all_summary'!F767)),4,3))</f>
        <v>4</v>
      </c>
    </row>
    <row r="769" spans="7:10" x14ac:dyDescent="0.3">
      <c r="G769" s="39"/>
      <c r="H769" s="39" t="str">
        <f>'2_all_summary'!D768</f>
        <v>Rapid implementation of evidence-based guidelines for imaging after first urinary tract infection</v>
      </c>
      <c r="I769" s="39" t="str">
        <f>'2_all_summary'!E768</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v>
      </c>
      <c r="J769" s="39">
        <f>IF(ISNUMBER(SEARCH("Yes",'2_all_summary'!$H768)),IF(ISNUMBER(SEARCH("Yes",'2_all_summary'!F768)),1,2),IF(ISNUMBER(SEARCH("No",'2_all_summary'!F768)),4,3))</f>
        <v>4</v>
      </c>
    </row>
    <row r="770" spans="7:10" x14ac:dyDescent="0.3">
      <c r="G770" s="39"/>
      <c r="H770" s="39" t="str">
        <f>'2_all_summary'!D769</f>
        <v>Strengthening participatory approaches to coastal fisheries governance in Papua New Guinea: The role of local-level government legislation</v>
      </c>
      <c r="I770" s="39" t="str">
        <f>'2_all_summary'!E769</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v>
      </c>
      <c r="J770" s="39">
        <f>IF(ISNUMBER(SEARCH("Yes",'2_all_summary'!$H769)),IF(ISNUMBER(SEARCH("Yes",'2_all_summary'!F769)),1,2),IF(ISNUMBER(SEARCH("No",'2_all_summary'!F769)),4,3))</f>
        <v>1</v>
      </c>
    </row>
    <row r="771" spans="7:10" x14ac:dyDescent="0.3">
      <c r="G771" s="39"/>
      <c r="H771" s="39" t="str">
        <f>'2_all_summary'!D770</f>
        <v>Challenges facing local communities in Tanzania in realising locally-managed marine areas</v>
      </c>
      <c r="I771" s="39" t="str">
        <f>'2_all_summary'!E770</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v>
      </c>
      <c r="J771" s="39">
        <f>IF(ISNUMBER(SEARCH("Yes",'2_all_summary'!$H770)),IF(ISNUMBER(SEARCH("Yes",'2_all_summary'!F770)),1,2),IF(ISNUMBER(SEARCH("No",'2_all_summary'!F770)),4,3))</f>
        <v>4</v>
      </c>
    </row>
    <row r="772" spans="7:10" x14ac:dyDescent="0.3">
      <c r="G772" s="39"/>
      <c r="H772" s="39" t="str">
        <f>'2_all_summary'!D771</f>
        <v>Fostering social innovation and building adaptive capacity for dengue control in Cambodia: A case study</v>
      </c>
      <c r="I772" s="39" t="str">
        <f>'2_all_summary'!E771</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v>
      </c>
      <c r="J772" s="39">
        <f>IF(ISNUMBER(SEARCH("Yes",'2_all_summary'!$H771)),IF(ISNUMBER(SEARCH("Yes",'2_all_summary'!F771)),1,2),IF(ISNUMBER(SEARCH("No",'2_all_summary'!F771)),4,3))</f>
        <v>4</v>
      </c>
    </row>
    <row r="773" spans="7:10" x14ac:dyDescent="0.3">
      <c r="G773" s="39"/>
      <c r="H773" s="39" t="str">
        <f>'2_all_summary'!D772</f>
        <v>Decentralization policy: An opportunity for strengthening fisheries management system?</v>
      </c>
      <c r="I773" s="39" t="str">
        <f>'2_all_summary'!E772</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v>
      </c>
      <c r="J773" s="39">
        <f>IF(ISNUMBER(SEARCH("Yes",'2_all_summary'!$H772)),IF(ISNUMBER(SEARCH("Yes",'2_all_summary'!F772)),1,2),IF(ISNUMBER(SEARCH("No",'2_all_summary'!F772)),4,3))</f>
        <v>4</v>
      </c>
    </row>
    <row r="774" spans="7:10" x14ac:dyDescent="0.3">
      <c r="G774" s="39"/>
      <c r="H774" s="39" t="str">
        <f>'2_all_summary'!D773</f>
        <v>'Going rural': Driving change through a rural medical education innovation</v>
      </c>
      <c r="I774" s="39" t="str">
        <f>'2_all_summary'!E773</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v>
      </c>
      <c r="J774" s="39">
        <f>IF(ISNUMBER(SEARCH("Yes",'2_all_summary'!$H773)),IF(ISNUMBER(SEARCH("Yes",'2_all_summary'!F773)),1,2),IF(ISNUMBER(SEARCH("No",'2_all_summary'!F773)),4,3))</f>
        <v>4</v>
      </c>
    </row>
    <row r="775" spans="7:10" x14ac:dyDescent="0.3">
      <c r="G775" s="39"/>
      <c r="H775" s="39" t="str">
        <f>'2_all_summary'!D774</f>
        <v>Spawning and recruitment patterns of major fish species in Bontanga Reservoir, Ghana, West Africa</v>
      </c>
      <c r="I775" s="39" t="str">
        <f>'2_all_summary'!E774</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v>
      </c>
      <c r="J775" s="39">
        <f>IF(ISNUMBER(SEARCH("Yes",'2_all_summary'!$H774)),IF(ISNUMBER(SEARCH("Yes",'2_all_summary'!F774)),1,2),IF(ISNUMBER(SEARCH("No",'2_all_summary'!F774)),4,3))</f>
        <v>4</v>
      </c>
    </row>
    <row r="776" spans="7:10" x14ac:dyDescent="0.3">
      <c r="G776" s="39"/>
      <c r="H776" s="39" t="str">
        <f>'2_all_summary'!D775</f>
        <v>Life, fish and mangroves: Resource governance in coastal Cambodia</v>
      </c>
      <c r="I776" s="39" t="str">
        <f>'2_all_summary'!E775</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v>
      </c>
      <c r="J776" s="39">
        <f>IF(ISNUMBER(SEARCH("Yes",'2_all_summary'!$H775)),IF(ISNUMBER(SEARCH("Yes",'2_all_summary'!F775)),1,2),IF(ISNUMBER(SEARCH("No",'2_all_summary'!F775)),4,3))</f>
        <v>4</v>
      </c>
    </row>
    <row r="777" spans="7:10" x14ac:dyDescent="0.3">
      <c r="G777" s="39"/>
      <c r="H777" s="39" t="str">
        <f>'2_all_summary'!D776</f>
        <v>Can botanic gardens serve as refuges for taxonomic and functional diversity of Odonata? The case of the botanic garden of Castillaâ€“La Mancha (Spain)</v>
      </c>
      <c r="I777" s="39" t="str">
        <f>'2_all_summary'!E776</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v>
      </c>
      <c r="J777" s="39">
        <f>IF(ISNUMBER(SEARCH("Yes",'2_all_summary'!$H776)),IF(ISNUMBER(SEARCH("Yes",'2_all_summary'!F776)),1,2),IF(ISNUMBER(SEARCH("No",'2_all_summary'!F776)),4,3))</f>
        <v>4</v>
      </c>
    </row>
    <row r="778" spans="7:10" x14ac:dyDescent="0.3">
      <c r="G778" s="39"/>
      <c r="H778" s="39" t="str">
        <f>'2_all_summary'!D777</f>
        <v>Formal versus informal institutions: Extraction and earnings in framed field experiments with small-scale fishing communities in Turkey</v>
      </c>
      <c r="I778" s="39" t="str">
        <f>'2_all_summary'!E777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v>
      </c>
      <c r="J778" s="39">
        <f>IF(ISNUMBER(SEARCH("Yes",'2_all_summary'!$H777)),IF(ISNUMBER(SEARCH("Yes",'2_all_summary'!F777)),1,2),IF(ISNUMBER(SEARCH("No",'2_all_summary'!F777)),4,3))</f>
        <v>4</v>
      </c>
    </row>
    <row r="779" spans="7:10" x14ac:dyDescent="0.3">
      <c r="G779" s="39"/>
      <c r="H779" s="39" t="str">
        <f>'2_all_summary'!D778</f>
        <v>Emergence and diversity of marine protected areas in Madagascar</v>
      </c>
      <c r="I779" s="39" t="str">
        <f>'2_all_summary'!E778</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v>
      </c>
      <c r="J779" s="39">
        <f>IF(ISNUMBER(SEARCH("Yes",'2_all_summary'!$H778)),IF(ISNUMBER(SEARCH("Yes",'2_all_summary'!F778)),1,2),IF(ISNUMBER(SEARCH("No",'2_all_summary'!F778)),4,3))</f>
        <v>4</v>
      </c>
    </row>
    <row r="780" spans="7:10" x14ac:dyDescent="0.3">
      <c r="G780" s="39"/>
      <c r="H780" s="39" t="str">
        <f>'2_all_summary'!D779</f>
        <v>An evolutionary approach to adaptive capacity assessment: A case study of Whitehouse, Jamaica</v>
      </c>
      <c r="I780" s="39" t="str">
        <f>'2_all_summary'!E779</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v>
      </c>
      <c r="J780" s="39">
        <f>IF(ISNUMBER(SEARCH("Yes",'2_all_summary'!$H779)),IF(ISNUMBER(SEARCH("Yes",'2_all_summary'!F779)),1,2),IF(ISNUMBER(SEARCH("No",'2_all_summary'!F779)),4,3))</f>
        <v>4</v>
      </c>
    </row>
    <row r="781" spans="7:10" x14ac:dyDescent="0.3">
      <c r="G781" s="39"/>
      <c r="H781" s="39" t="str">
        <f>'2_all_summary'!D780</f>
        <v>Sea cucumber management strategies: Challenges and opportunities in a developing country context</v>
      </c>
      <c r="I781" s="39" t="str">
        <f>'2_all_summary'!E780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781" s="39">
        <f>IF(ISNUMBER(SEARCH("Yes",'2_all_summary'!$H780)),IF(ISNUMBER(SEARCH("Yes",'2_all_summary'!F780)),1,2),IF(ISNUMBER(SEARCH("No",'2_all_summary'!F780)),4,3))</f>
        <v>4</v>
      </c>
    </row>
    <row r="782" spans="7:10" x14ac:dyDescent="0.3">
      <c r="G782" s="39"/>
      <c r="H782" s="39" t="str">
        <f>'2_all_summary'!D781</f>
        <v>A community-based approach to solid waste management for riverine and coastal resource sustainability in the Philippines</v>
      </c>
      <c r="I782" s="39" t="str">
        <f>'2_all_summary'!E781</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v>
      </c>
      <c r="J782" s="39">
        <f>IF(ISNUMBER(SEARCH("Yes",'2_all_summary'!$H781)),IF(ISNUMBER(SEARCH("Yes",'2_all_summary'!F781)),1,2),IF(ISNUMBER(SEARCH("No",'2_all_summary'!F781)),4,3))</f>
        <v>4</v>
      </c>
    </row>
    <row r="783" spans="7:10" x14ac:dyDescent="0.3">
      <c r="G783" s="39"/>
      <c r="H783" s="39" t="str">
        <f>'2_all_summary'!D782</f>
        <v>Watershed restoration as a tool for improving coral reef resilience against climate change and other human impacts</v>
      </c>
      <c r="I783" s="39" t="str">
        <f>'2_all_summary'!E782</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v>
      </c>
      <c r="J783" s="39">
        <f>IF(ISNUMBER(SEARCH("Yes",'2_all_summary'!$H782)),IF(ISNUMBER(SEARCH("Yes",'2_all_summary'!F782)),1,2),IF(ISNUMBER(SEARCH("No",'2_all_summary'!F782)),4,3))</f>
        <v>4</v>
      </c>
    </row>
    <row r="784" spans="7:10" x14ac:dyDescent="0.3">
      <c r="G784" s="39"/>
      <c r="H784" s="39" t="str">
        <f>'2_all_summary'!D783</f>
        <v>Fishers' experiences and perceptions of marine mammals in the South China Sea: Insights for improving community-based conservation</v>
      </c>
      <c r="I784" s="39" t="str">
        <f>'2_all_summary'!E783</f>
        <v>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v>
      </c>
      <c r="J784" s="39">
        <f>IF(ISNUMBER(SEARCH("Yes",'2_all_summary'!$H783)),IF(ISNUMBER(SEARCH("Yes",'2_all_summary'!F783)),1,2),IF(ISNUMBER(SEARCH("No",'2_all_summary'!F783)),4,3))</f>
        <v>4</v>
      </c>
    </row>
    <row r="785" spans="7:10" x14ac:dyDescent="0.3">
      <c r="G785" s="39"/>
      <c r="H785" s="39" t="str">
        <f>'2_all_summary'!D784</f>
        <v>Vulnerable Womenâ€™s Perceptions of Individual Versus Group Prenatal Care: Results of a Cross-Sectional Survey</v>
      </c>
      <c r="I785" s="39" t="str">
        <f>'2_all_summary'!E784</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v>
      </c>
      <c r="J785" s="39">
        <f>IF(ISNUMBER(SEARCH("Yes",'2_all_summary'!$H784)),IF(ISNUMBER(SEARCH("Yes",'2_all_summary'!F784)),1,2),IF(ISNUMBER(SEARCH("No",'2_all_summary'!F784)),4,3))</f>
        <v>4</v>
      </c>
    </row>
    <row r="786" spans="7:10" x14ac:dyDescent="0.3">
      <c r="G786" s="39"/>
      <c r="H786" s="39" t="str">
        <f>'2_all_summary'!D785</f>
        <v>Rocking the boat: conserving fisheries and protecting jobs</v>
      </c>
      <c r="I786" s="39" t="str">
        <f>'2_all_summary'!E785</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786" s="39">
        <f>IF(ISNUMBER(SEARCH("Yes",'2_all_summary'!$H785)),IF(ISNUMBER(SEARCH("Yes",'2_all_summary'!F785)),1,2),IF(ISNUMBER(SEARCH("No",'2_all_summary'!F785)),4,3))</f>
        <v>3</v>
      </c>
    </row>
    <row r="787" spans="7:10" x14ac:dyDescent="0.3">
      <c r="G787" s="39"/>
      <c r="H787" s="39" t="str">
        <f>'2_all_summary'!D786</f>
        <v>Acceptability of territorial use rights in fisheries: towards community-based management of small-scale fisheries in the Philippines</v>
      </c>
      <c r="I787" s="39" t="str">
        <f>'2_all_summary'!E786</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v>
      </c>
      <c r="J787" s="39">
        <f>IF(ISNUMBER(SEARCH("Yes",'2_all_summary'!$H786)),IF(ISNUMBER(SEARCH("Yes",'2_all_summary'!F786)),1,2),IF(ISNUMBER(SEARCH("No",'2_all_summary'!F786)),4,3))</f>
        <v>4</v>
      </c>
    </row>
    <row r="788" spans="7:10" x14ac:dyDescent="0.3">
      <c r="G788" s="39"/>
      <c r="H788" s="39" t="str">
        <f>'2_all_summary'!D787</f>
        <v>Village level institutions at the margins of natural resource management: The case of vdcs in Ngamiland, Botswana</v>
      </c>
      <c r="I788" s="39" t="str">
        <f>'2_all_summary'!E787</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v>
      </c>
      <c r="J788" s="39">
        <f>IF(ISNUMBER(SEARCH("Yes",'2_all_summary'!$H787)),IF(ISNUMBER(SEARCH("Yes",'2_all_summary'!F787)),1,2),IF(ISNUMBER(SEARCH("No",'2_all_summary'!F787)),4,3))</f>
        <v>4</v>
      </c>
    </row>
    <row r="789" spans="7:10" x14ac:dyDescent="0.3">
      <c r="G789" s="39"/>
      <c r="H789" s="39" t="str">
        <f>'2_all_summary'!D788</f>
        <v>Traditional ecological knowledge and modern environmental assessment</v>
      </c>
      <c r="I789" s="39" t="str">
        <f>'2_all_summary'!E788</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789" s="39">
        <f>IF(ISNUMBER(SEARCH("Yes",'2_all_summary'!$H788)),IF(ISNUMBER(SEARCH("Yes",'2_all_summary'!F788)),1,2),IF(ISNUMBER(SEARCH("No",'2_all_summary'!F788)),4,3))</f>
        <v>4</v>
      </c>
    </row>
    <row r="790" spans="7:10" x14ac:dyDescent="0.3">
      <c r="G790" s="39"/>
      <c r="H790" s="39" t="str">
        <f>'2_all_summary'!D789</f>
        <v>This is no longer a Bristol Bay Fisheryâ€: Fisheries dispossession and colonial violence in Bristol Bay, Alaska</v>
      </c>
      <c r="I790" s="39" t="str">
        <f>'2_all_summary'!E789</f>
        <v>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v>
      </c>
      <c r="J790" s="39">
        <f>IF(ISNUMBER(SEARCH("Yes",'2_all_summary'!$H789)),IF(ISNUMBER(SEARCH("Yes",'2_all_summary'!F789)),1,2),IF(ISNUMBER(SEARCH("No",'2_all_summary'!F789)),4,3))</f>
        <v>4</v>
      </c>
    </row>
    <row r="791" spans="7:10" x14ac:dyDescent="0.3">
      <c r="G791" s="39"/>
      <c r="H791" s="39" t="str">
        <f>'2_all_summary'!D790</f>
        <v>Effects of habitat, wave exposure, and marine protected area status on coral reef fish assemblages in the Hawaiian archipelago</v>
      </c>
      <c r="I791" s="39" t="str">
        <f>'2_all_summary'!E790</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791" s="39">
        <f>IF(ISNUMBER(SEARCH("Yes",'2_all_summary'!$H790)),IF(ISNUMBER(SEARCH("Yes",'2_all_summary'!F790)),1,2),IF(ISNUMBER(SEARCH("No",'2_all_summary'!F790)),4,3))</f>
        <v>4</v>
      </c>
    </row>
    <row r="792" spans="7:10" x14ac:dyDescent="0.3">
      <c r="G792" s="39"/>
      <c r="H792" s="39" t="str">
        <f>'2_all_summary'!D791</f>
        <v>Small no-take areas benefit hard corals more than regulation through fishing permits</v>
      </c>
      <c r="I792" s="39" t="str">
        <f>'2_all_summary'!E791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v>
      </c>
      <c r="J792" s="39">
        <f>IF(ISNUMBER(SEARCH("Yes",'2_all_summary'!$H791)),IF(ISNUMBER(SEARCH("Yes",'2_all_summary'!F791)),1,2),IF(ISNUMBER(SEARCH("No",'2_all_summary'!F791)),4,3))</f>
        <v>4</v>
      </c>
    </row>
    <row r="793" spans="7:10" x14ac:dyDescent="0.3">
      <c r="G793" s="39"/>
      <c r="H793" s="39" t="str">
        <f>'2_all_summary'!D792</f>
        <v>Halfway to sustainability: Management lessons from community-based, marine no-take zones in the Mexican Caribbean</v>
      </c>
      <c r="I793" s="39" t="str">
        <f>'2_all_summary'!E792</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v>
      </c>
      <c r="J793" s="39">
        <f>IF(ISNUMBER(SEARCH("Yes",'2_all_summary'!$H792)),IF(ISNUMBER(SEARCH("Yes",'2_all_summary'!F792)),1,2),IF(ISNUMBER(SEARCH("No",'2_all_summary'!F792)),4,3))</f>
        <v>4</v>
      </c>
    </row>
    <row r="794" spans="7:10" x14ac:dyDescent="0.3">
      <c r="G794" s="39"/>
      <c r="H794" s="39" t="str">
        <f>'2_all_summary'!D793</f>
        <v>Methods of consensus building for community-based fisheries management in Bangladesh and the Mekong Delta</v>
      </c>
      <c r="I794" s="39" t="str">
        <f>'2_all_summary'!E793</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v>
      </c>
      <c r="J794" s="39">
        <f>IF(ISNUMBER(SEARCH("Yes",'2_all_summary'!$H793)),IF(ISNUMBER(SEARCH("Yes",'2_all_summary'!F793)),1,2),IF(ISNUMBER(SEARCH("No",'2_all_summary'!F793)),4,3))</f>
        <v>4</v>
      </c>
    </row>
    <row r="795" spans="7:10" x14ac:dyDescent="0.3">
      <c r="G795" s="39"/>
      <c r="H795" s="39" t="str">
        <f>'2_all_summary'!D794</f>
        <v>A rapid appraisal approach to evaluation of community-level fisheries management systems: Framework and field application at selected coastal fishing villages in the philippines and indonesia</v>
      </c>
      <c r="I795" s="39" t="str">
        <f>'2_all_summary'!E794</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v>
      </c>
      <c r="J795" s="39">
        <f>IF(ISNUMBER(SEARCH("Yes",'2_all_summary'!$H794)),IF(ISNUMBER(SEARCH("Yes",'2_all_summary'!F794)),1,2),IF(ISNUMBER(SEARCH("No",'2_all_summary'!F794)),4,3))</f>
        <v>4</v>
      </c>
    </row>
    <row r="796" spans="7:10" x14ac:dyDescent="0.3">
      <c r="G796" s="39"/>
      <c r="H796" s="39" t="str">
        <f>'2_all_summary'!D795</f>
        <v>Social finance and the commons paradigm: Exploring how community-based innovations transform finance for the common good</v>
      </c>
      <c r="I796" s="39" t="str">
        <f>'2_all_summary'!E795</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v>
      </c>
      <c r="J796" s="39">
        <f>IF(ISNUMBER(SEARCH("Yes",'2_all_summary'!$H795)),IF(ISNUMBER(SEARCH("Yes",'2_all_summary'!F795)),1,2),IF(ISNUMBER(SEARCH("No",'2_all_summary'!F795)),4,3))</f>
        <v>4</v>
      </c>
    </row>
    <row r="797" spans="7:10" x14ac:dyDescent="0.3">
      <c r="G797" s="39"/>
      <c r="H797" s="39" t="str">
        <f>'2_all_summary'!D796</f>
        <v>Collaborating with Alaska Native communities to design a cultural food intervention to address nutrition transition</v>
      </c>
      <c r="I797" s="39" t="str">
        <f>'2_all_summary'!E796</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v>
      </c>
      <c r="J797" s="39">
        <f>IF(ISNUMBER(SEARCH("Yes",'2_all_summary'!$H796)),IF(ISNUMBER(SEARCH("Yes",'2_all_summary'!F796)),1,2),IF(ISNUMBER(SEARCH("No",'2_all_summary'!F796)),4,3))</f>
        <v>4</v>
      </c>
    </row>
    <row r="798" spans="7:10" x14ac:dyDescent="0.3">
      <c r="G798" s="39"/>
      <c r="H798" s="39" t="str">
        <f>'2_all_summary'!D797</f>
        <v>Dominant discourses, among fishers and middlemen, of the factors affecting coral reef fish distributions in Solomon Islands</v>
      </c>
      <c r="I798" s="39" t="str">
        <f>'2_all_summary'!E797</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798" s="39">
        <f>IF(ISNUMBER(SEARCH("Yes",'2_all_summary'!$H797)),IF(ISNUMBER(SEARCH("Yes",'2_all_summary'!F797)),1,2),IF(ISNUMBER(SEARCH("No",'2_all_summary'!F797)),4,3))</f>
        <v>4</v>
      </c>
    </row>
    <row r="799" spans="7:10" x14ac:dyDescent="0.3">
      <c r="G799" s="39"/>
      <c r="H799" s="39" t="str">
        <f>'2_all_summary'!D798</f>
        <v>Spring habitats of small pelagic fish communities in the Bay of Biscay</v>
      </c>
      <c r="I799" s="39" t="str">
        <f>'2_all_summary'!E798</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v>
      </c>
      <c r="J799" s="39">
        <f>IF(ISNUMBER(SEARCH("Yes",'2_all_summary'!$H798)),IF(ISNUMBER(SEARCH("Yes",'2_all_summary'!F798)),1,2),IF(ISNUMBER(SEARCH("No",'2_all_summary'!F798)),4,3))</f>
        <v>4</v>
      </c>
    </row>
    <row r="800" spans="7:10" x14ac:dyDescent="0.3">
      <c r="G800" s="39"/>
      <c r="H800" s="39" t="str">
        <f>'2_all_summary'!D799</f>
        <v>Bridging the gap between gender and marine conservation: The case of calatagan mangrove forest conservation park in Batangas, Philippines</v>
      </c>
      <c r="I800" s="39" t="str">
        <f>'2_all_summary'!E799</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v>
      </c>
      <c r="J800" s="39">
        <f>IF(ISNUMBER(SEARCH("Yes",'2_all_summary'!$H799)),IF(ISNUMBER(SEARCH("Yes",'2_all_summary'!F799)),1,2),IF(ISNUMBER(SEARCH("No",'2_all_summary'!F799)),4,3))</f>
        <v>4</v>
      </c>
    </row>
    <row r="801" spans="7:10" x14ac:dyDescent="0.3">
      <c r="G801" s="39"/>
      <c r="H801" s="39" t="str">
        <f>'2_all_summary'!D800</f>
        <v>From community-based to centralised national management-A wrong turning for the governance of the marine protected area in Apo Island, Philippines?</v>
      </c>
      <c r="I801" s="39" t="str">
        <f>'2_all_summary'!E800</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v>
      </c>
      <c r="J801" s="39">
        <f>IF(ISNUMBER(SEARCH("Yes",'2_all_summary'!$H800)),IF(ISNUMBER(SEARCH("Yes",'2_all_summary'!F800)),1,2),IF(ISNUMBER(SEARCH("No",'2_all_summary'!F800)),4,3))</f>
        <v>4</v>
      </c>
    </row>
    <row r="802" spans="7:10" x14ac:dyDescent="0.3">
      <c r="G802" s="39"/>
      <c r="H802" s="39" t="str">
        <f>'2_all_summary'!D801</f>
        <v>Community-based natural resource management: an effective tool to reduce poverty and inequality?</v>
      </c>
      <c r="I802" s="39" t="str">
        <f>'2_all_summary'!E801</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v>
      </c>
      <c r="J802" s="39">
        <f>IF(ISNUMBER(SEARCH("Yes",'2_all_summary'!$H801)),IF(ISNUMBER(SEARCH("Yes",'2_all_summary'!F801)),1,2),IF(ISNUMBER(SEARCH("No",'2_all_summary'!F801)),4,3))</f>
        <v>4</v>
      </c>
    </row>
    <row r="803" spans="7:10" x14ac:dyDescent="0.3">
      <c r="G803" s="39"/>
      <c r="H803" s="39" t="str">
        <f>'2_all_summary'!D802</f>
        <v>Characteristics and trends in required home care by GPs in Austria: Diseases and functional status of patients</v>
      </c>
      <c r="I803" s="39" t="str">
        <f>'2_all_summary'!E802</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v>
      </c>
      <c r="J803" s="39">
        <f>IF(ISNUMBER(SEARCH("Yes",'2_all_summary'!$H802)),IF(ISNUMBER(SEARCH("Yes",'2_all_summary'!F802)),1,2),IF(ISNUMBER(SEARCH("No",'2_all_summary'!F802)),4,3))</f>
        <v>4</v>
      </c>
    </row>
    <row r="804" spans="7:10" x14ac:dyDescent="0.3">
      <c r="G804" s="39"/>
      <c r="H804" s="39" t="str">
        <f>'2_all_summary'!D803</f>
        <v>Employing CBPR to investigate function, utility, and longevity of household filters to improve potable water quality for indigenous peoples at Lake AtitlÃ¡n, Guatemala: a pilot study with San Pedro de La Laguna</v>
      </c>
      <c r="I804" s="39" t="str">
        <f>'2_all_summary'!E803</f>
        <v>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v>
      </c>
      <c r="J804" s="39">
        <f>IF(ISNUMBER(SEARCH("Yes",'2_all_summary'!$H803)),IF(ISNUMBER(SEARCH("Yes",'2_all_summary'!F803)),1,2),IF(ISNUMBER(SEARCH("No",'2_all_summary'!F803)),4,3))</f>
        <v>4</v>
      </c>
    </row>
    <row r="805" spans="7:10" x14ac:dyDescent="0.3">
      <c r="G805" s="39"/>
      <c r="H805" s="39" t="str">
        <f>'2_all_summary'!D804</f>
        <v>Can civic engagement lead to deliberative democratic governance?: The emergence and struggle of the Community Forest User Group Federation in Nepal</v>
      </c>
      <c r="I805" s="39" t="str">
        <f>'2_all_summary'!E804</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v>
      </c>
      <c r="J805" s="39">
        <f>IF(ISNUMBER(SEARCH("Yes",'2_all_summary'!$H804)),IF(ISNUMBER(SEARCH("Yes",'2_all_summary'!F804)),1,2),IF(ISNUMBER(SEARCH("No",'2_all_summary'!F804)),4,3))</f>
        <v>4</v>
      </c>
    </row>
    <row r="806" spans="7:10" x14ac:dyDescent="0.3">
      <c r="G806" s="39"/>
      <c r="H806" s="39" t="str">
        <f>'2_all_summary'!D805</f>
        <v>Recovery of Arapaima sp. populations by community-based management in floodplains of the Purus River, Amazon</v>
      </c>
      <c r="I806" s="39" t="str">
        <f>'2_all_summary'!E805</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v>
      </c>
      <c r="J806" s="39">
        <f>IF(ISNUMBER(SEARCH("Yes",'2_all_summary'!$H805)),IF(ISNUMBER(SEARCH("Yes",'2_all_summary'!F805)),1,2),IF(ISNUMBER(SEARCH("No",'2_all_summary'!F805)),4,3))</f>
        <v>4</v>
      </c>
    </row>
    <row r="807" spans="7:10" x14ac:dyDescent="0.3">
      <c r="G807" s="39"/>
      <c r="H807" s="39" t="str">
        <f>'2_all_summary'!D806</f>
        <v>Integrated initiatives in support of urban and peri-urban horticulture</v>
      </c>
      <c r="I807" s="39" t="str">
        <f>'2_all_summary'!E806</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807" s="39">
        <f>IF(ISNUMBER(SEARCH("Yes",'2_all_summary'!$H806)),IF(ISNUMBER(SEARCH("Yes",'2_all_summary'!F806)),1,2),IF(ISNUMBER(SEARCH("No",'2_all_summary'!F806)),4,3))</f>
        <v>4</v>
      </c>
    </row>
    <row r="808" spans="7:10" x14ac:dyDescent="0.3">
      <c r="G808" s="39"/>
      <c r="H808" s="39" t="str">
        <f>'2_all_summary'!D807</f>
        <v>Moving toward sustainability in the local management of floodplain lake fisheries in the Brazilian Amazon</v>
      </c>
      <c r="I808" s="39" t="str">
        <f>'2_all_summary'!E807</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808" s="39">
        <f>IF(ISNUMBER(SEARCH("Yes",'2_all_summary'!$H807)),IF(ISNUMBER(SEARCH("Yes",'2_all_summary'!F807)),1,2),IF(ISNUMBER(SEARCH("No",'2_all_summary'!F807)),4,3))</f>
        <v>4</v>
      </c>
    </row>
    <row r="809" spans="7:10" x14ac:dyDescent="0.3">
      <c r="G809" s="39"/>
      <c r="H809" s="39" t="str">
        <f>'2_all_summary'!D808</f>
        <v>Restoration of Hong Kong fisheries through deployment of artificial reefs in marine protected areas</v>
      </c>
      <c r="I809" s="39" t="str">
        <f>'2_all_summary'!E808</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v>
      </c>
      <c r="J809" s="39">
        <f>IF(ISNUMBER(SEARCH("Yes",'2_all_summary'!$H808)),IF(ISNUMBER(SEARCH("Yes",'2_all_summary'!F808)),1,2),IF(ISNUMBER(SEARCH("No",'2_all_summary'!F808)),4,3))</f>
        <v>4</v>
      </c>
    </row>
    <row r="810" spans="7:10" x14ac:dyDescent="0.3">
      <c r="G810" s="39"/>
      <c r="H810" s="39" t="str">
        <f>'2_all_summary'!D809</f>
        <v>Rise, fall, and persistence in Kadakkodi: An enquiry into the evolution of a community institution for fishery management in Kerala, India</v>
      </c>
      <c r="I810" s="39" t="str">
        <f>'2_all_summary'!E809</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v>
      </c>
      <c r="J810" s="39">
        <f>IF(ISNUMBER(SEARCH("Yes",'2_all_summary'!$H809)),IF(ISNUMBER(SEARCH("Yes",'2_all_summary'!F809)),1,2),IF(ISNUMBER(SEARCH("No",'2_all_summary'!F809)),4,3))</f>
        <v>4</v>
      </c>
    </row>
    <row r="811" spans="7:10" x14ac:dyDescent="0.3">
      <c r="G811" s="39"/>
      <c r="H811" s="39" t="str">
        <f>'2_all_summary'!D810</f>
        <v>Foregone harvests and neoliberal policies: Creating opportunities for rural, small-scale, community-based fisheries in southern Alaskan coastal villages</v>
      </c>
      <c r="I811" s="39" t="str">
        <f>'2_all_summary'!E810</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v>
      </c>
      <c r="J811" s="39">
        <f>IF(ISNUMBER(SEARCH("Yes",'2_all_summary'!$H810)),IF(ISNUMBER(SEARCH("Yes",'2_all_summary'!F810)),1,2),IF(ISNUMBER(SEARCH("No",'2_all_summary'!F810)),4,3))</f>
        <v>4</v>
      </c>
    </row>
    <row r="812" spans="7:10" x14ac:dyDescent="0.3">
      <c r="G812" s="39"/>
      <c r="H812" s="39" t="str">
        <f>'2_all_summary'!D811</f>
        <v>Innovative education and training for community-based water protection units</v>
      </c>
      <c r="I812" s="39" t="str">
        <f>'2_all_summary'!E811</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v>
      </c>
      <c r="J812" s="39">
        <f>IF(ISNUMBER(SEARCH("Yes",'2_all_summary'!$H811)),IF(ISNUMBER(SEARCH("Yes",'2_all_summary'!F811)),1,2),IF(ISNUMBER(SEARCH("No",'2_all_summary'!F811)),4,3))</f>
        <v>4</v>
      </c>
    </row>
    <row r="813" spans="7:10" x14ac:dyDescent="0.3">
      <c r="G813" s="39"/>
      <c r="H813" s="39" t="str">
        <f>'2_all_summary'!D812</f>
        <v>The Pacific International Waters Project: Aims, approaches and challenges</v>
      </c>
      <c r="I813" s="39" t="str">
        <f>'2_all_summary'!E812</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813" s="39">
        <f>IF(ISNUMBER(SEARCH("Yes",'2_all_summary'!$H812)),IF(ISNUMBER(SEARCH("Yes",'2_all_summary'!F812)),1,2),IF(ISNUMBER(SEARCH("No",'2_all_summary'!F812)),4,3))</f>
        <v>4</v>
      </c>
    </row>
    <row r="814" spans="7:10" x14ac:dyDescent="0.3">
      <c r="G814" s="39"/>
      <c r="H814" s="39" t="str">
        <f>'2_all_summary'!D813</f>
        <v>Monitoring, assessing, and managing fish stocks in Lake Malawi/Nyassa: Current approaches and future possibilities</v>
      </c>
      <c r="I814" s="39" t="str">
        <f>'2_all_summary'!E813</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814" s="39">
        <f>IF(ISNUMBER(SEARCH("Yes",'2_all_summary'!$H813)),IF(ISNUMBER(SEARCH("Yes",'2_all_summary'!F813)),1,2),IF(ISNUMBER(SEARCH("No",'2_all_summary'!F813)),4,3))</f>
        <v>4</v>
      </c>
    </row>
    <row r="815" spans="7:10" x14ac:dyDescent="0.3">
      <c r="G815" s="39"/>
      <c r="H815" s="39" t="str">
        <f>'2_all_summary'!D814</f>
        <v>Local fisheries conservation and management works: implications of migrations and site fidelity of Arapaima in the Lower Amazon</v>
      </c>
      <c r="I815" s="39" t="str">
        <f>'2_all_summary'!E814</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v>
      </c>
      <c r="J815" s="39">
        <f>IF(ISNUMBER(SEARCH("Yes",'2_all_summary'!$H814)),IF(ISNUMBER(SEARCH("Yes",'2_all_summary'!F814)),1,2),IF(ISNUMBER(SEARCH("No",'2_all_summary'!F814)),4,3))</f>
        <v>4</v>
      </c>
    </row>
    <row r="816" spans="7:10" x14ac:dyDescent="0.3">
      <c r="G816" s="39"/>
      <c r="H816" s="39" t="str">
        <f>'2_all_summary'!D815</f>
        <v>The psychological impacts of community-based protected areas</v>
      </c>
      <c r="I816" s="39" t="str">
        <f>'2_all_summary'!E815</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v>
      </c>
      <c r="J816" s="39">
        <f>IF(ISNUMBER(SEARCH("Yes",'2_all_summary'!$H815)),IF(ISNUMBER(SEARCH("Yes",'2_all_summary'!F815)),1,2),IF(ISNUMBER(SEARCH("No",'2_all_summary'!F815)),4,3))</f>
        <v>4</v>
      </c>
    </row>
    <row r="817" spans="7:10" x14ac:dyDescent="0.3">
      <c r="G817" s="39"/>
      <c r="H817" s="39" t="str">
        <f>'2_all_summary'!D816</f>
        <v>Identifying management preferences, institutional organisational rules, and their capacity to improve fisheries management in Pemba, Mozambique</v>
      </c>
      <c r="I817" s="39" t="str">
        <f>'2_all_summary'!E816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v>
      </c>
      <c r="J817" s="39">
        <f>IF(ISNUMBER(SEARCH("Yes",'2_all_summary'!$H816)),IF(ISNUMBER(SEARCH("Yes",'2_all_summary'!F816)),1,2),IF(ISNUMBER(SEARCH("No",'2_all_summary'!F816)),4,3))</f>
        <v>4</v>
      </c>
    </row>
    <row r="818" spans="7:10" x14ac:dyDescent="0.3">
      <c r="G818" s="39"/>
      <c r="H818" s="39" t="str">
        <f>'2_all_summary'!D817</f>
        <v>Economic feasibility of community-based fish culture in seasonally flooded rice fields in Bangladesh and Vietnam</v>
      </c>
      <c r="I818" s="39" t="str">
        <f>'2_all_summary'!E817</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v>
      </c>
      <c r="J818" s="39">
        <f>IF(ISNUMBER(SEARCH("Yes",'2_all_summary'!$H817)),IF(ISNUMBER(SEARCH("Yes",'2_all_summary'!F817)),1,2),IF(ISNUMBER(SEARCH("No",'2_all_summary'!F817)),4,3))</f>
        <v>4</v>
      </c>
    </row>
    <row r="819" spans="7:10" x14ac:dyDescent="0.3">
      <c r="G819" s="39"/>
      <c r="H819" s="39" t="str">
        <f>'2_all_summary'!D818</f>
        <v>Guidelines for coastal and marine site-planning and examples of planning and management intervention tools</v>
      </c>
      <c r="I819" s="39" t="str">
        <f>'2_all_summary'!E818</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v>
      </c>
      <c r="J819" s="39">
        <f>IF(ISNUMBER(SEARCH("Yes",'2_all_summary'!$H818)),IF(ISNUMBER(SEARCH("Yes",'2_all_summary'!F818)),1,2),IF(ISNUMBER(SEARCH("No",'2_all_summary'!F818)),4,3))</f>
        <v>1</v>
      </c>
    </row>
    <row r="820" spans="7:10" x14ac:dyDescent="0.3">
      <c r="G820" s="39"/>
      <c r="H820" s="39" t="str">
        <f>'2_all_summary'!D819</f>
        <v>Accountability, transformative learning, and alternate futures for New England groundfish catch shares</v>
      </c>
      <c r="I820" s="39" t="str">
        <f>'2_all_summary'!E819</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v>
      </c>
      <c r="J820" s="39">
        <f>IF(ISNUMBER(SEARCH("Yes",'2_all_summary'!$H819)),IF(ISNUMBER(SEARCH("Yes",'2_all_summary'!F819)),1,2),IF(ISNUMBER(SEARCH("No",'2_all_summary'!F819)),4,3))</f>
        <v>4</v>
      </c>
    </row>
    <row r="821" spans="7:10" x14ac:dyDescent="0.3">
      <c r="G821" s="39"/>
      <c r="H821" s="39" t="str">
        <f>'2_all_summary'!D820</f>
        <v>Adult cancer patient recruitment and enrollment into cell phone text message trials</v>
      </c>
      <c r="I821" s="39" t="str">
        <f>'2_all_summary'!E820</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v>
      </c>
      <c r="J821" s="39">
        <f>IF(ISNUMBER(SEARCH("Yes",'2_all_summary'!$H820)),IF(ISNUMBER(SEARCH("Yes",'2_all_summary'!F820)),1,2),IF(ISNUMBER(SEARCH("No",'2_all_summary'!F820)),4,3))</f>
        <v>4</v>
      </c>
    </row>
    <row r="822" spans="7:10" x14ac:dyDescent="0.3">
      <c r="G822" s="39"/>
      <c r="H822" s="39" t="str">
        <f>'2_all_summary'!D821</f>
        <v>The economic impacts of the recreational bluefin tuna fishery in Hatteras, North Carolina</v>
      </c>
      <c r="I822" s="39" t="str">
        <f>'2_all_summary'!E821</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822" s="39">
        <f>IF(ISNUMBER(SEARCH("Yes",'2_all_summary'!$H821)),IF(ISNUMBER(SEARCH("Yes",'2_all_summary'!F821)),1,2),IF(ISNUMBER(SEARCH("No",'2_all_summary'!F821)),4,3))</f>
        <v>4</v>
      </c>
    </row>
    <row r="823" spans="7:10" x14ac:dyDescent="0.3">
      <c r="G823" s="39"/>
      <c r="H823" s="39" t="str">
        <f>'2_all_summary'!D822</f>
        <v>Making the transition to co-management governance arrangements in Hawaiâ€˜i: A framework for understanding transaction and transformation costs</v>
      </c>
      <c r="I823" s="39" t="str">
        <f>'2_all_summary'!E822</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v>
      </c>
      <c r="J823" s="39">
        <f>IF(ISNUMBER(SEARCH("Yes",'2_all_summary'!$H822)),IF(ISNUMBER(SEARCH("Yes",'2_all_summary'!F822)),1,2),IF(ISNUMBER(SEARCH("No",'2_all_summary'!F822)),4,3))</f>
        <v>4</v>
      </c>
    </row>
    <row r="824" spans="7:10" x14ac:dyDescent="0.3">
      <c r="G824" s="39"/>
      <c r="H824" s="39" t="str">
        <f>'2_all_summary'!D823</f>
        <v>Study on acute HIV-1 infection in men who have sex with men in Tianjin</v>
      </c>
      <c r="I824" s="39" t="str">
        <f>'2_all_summary'!E823</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v>
      </c>
      <c r="J824" s="39">
        <f>IF(ISNUMBER(SEARCH("Yes",'2_all_summary'!$H823)),IF(ISNUMBER(SEARCH("Yes",'2_all_summary'!F823)),1,2),IF(ISNUMBER(SEARCH("No",'2_all_summary'!F823)),4,3))</f>
        <v>4</v>
      </c>
    </row>
    <row r="825" spans="7:10" x14ac:dyDescent="0.3">
      <c r="G825" s="39"/>
      <c r="H825" s="39" t="str">
        <f>'2_all_summary'!D824</f>
        <v>Community-based management of the Mediterranean coastal fisheries: Historical reminiscence or the root for new fisheries governance?</v>
      </c>
      <c r="I825" s="39" t="str">
        <f>'2_all_summary'!E824</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v>
      </c>
      <c r="J825" s="39">
        <f>IF(ISNUMBER(SEARCH("Yes",'2_all_summary'!$H824)),IF(ISNUMBER(SEARCH("Yes",'2_all_summary'!F824)),1,2),IF(ISNUMBER(SEARCH("No",'2_all_summary'!F824)),4,3))</f>
        <v>4</v>
      </c>
    </row>
    <row r="826" spans="7:10" x14ac:dyDescent="0.3">
      <c r="G826" s="39"/>
      <c r="H826" s="39" t="str">
        <f>'2_all_summary'!D825</f>
        <v>Barriers and facilitators to pre-exposure prophylaxis (PrEP) eligibility screening and ongoing HIV testing among target populations in Bondo and Rarieda, Kenya: Results of a consultation with community stakeholders</v>
      </c>
      <c r="I826" s="39" t="str">
        <f>'2_all_summary'!E825</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v>
      </c>
      <c r="J826" s="39">
        <f>IF(ISNUMBER(SEARCH("Yes",'2_all_summary'!$H825)),IF(ISNUMBER(SEARCH("Yes",'2_all_summary'!F825)),1,2),IF(ISNUMBER(SEARCH("No",'2_all_summary'!F825)),4,3))</f>
        <v>4</v>
      </c>
    </row>
    <row r="827" spans="7:10" x14ac:dyDescent="0.3">
      <c r="G827" s="39"/>
      <c r="H827" s="39" t="str">
        <f>'2_all_summary'!D826</f>
        <v>Population dynamics of roundjaw bonefish Albula glossodonta at a remote coralline Atoll inform community-based management in an artisanal fishery</v>
      </c>
      <c r="I827" s="39" t="str">
        <f>'2_all_summary'!E826</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827" s="39">
        <f>IF(ISNUMBER(SEARCH("Yes",'2_all_summary'!$H826)),IF(ISNUMBER(SEARCH("Yes",'2_all_summary'!F826)),1,2),IF(ISNUMBER(SEARCH("No",'2_all_summary'!F826)),4,3))</f>
        <v>4</v>
      </c>
    </row>
    <row r="828" spans="7:10" x14ac:dyDescent="0.3">
      <c r="G828" s="39"/>
      <c r="H828" s="39" t="str">
        <f>'2_all_summary'!D827</f>
        <v>A study on the impact of the 2017 early monsoon flash flood: Potential measures to safeguard livelihoods from extreme climate events in the haor area of Bangladesh</v>
      </c>
      <c r="I828" s="39" t="str">
        <f>'2_all_summary'!E827</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v>
      </c>
      <c r="J828" s="39">
        <f>IF(ISNUMBER(SEARCH("Yes",'2_all_summary'!$H827)),IF(ISNUMBER(SEARCH("Yes",'2_all_summary'!F827)),1,2),IF(ISNUMBER(SEARCH("No",'2_all_summary'!F827)),4,3))</f>
        <v>4</v>
      </c>
    </row>
    <row r="829" spans="7:10" x14ac:dyDescent="0.3">
      <c r="G829" s="39"/>
      <c r="H829" s="39" t="str">
        <f>'2_all_summary'!D828</f>
        <v>Managing Small Fish at LargeÂ Scales: The Emergence of Regional Policies for River Herring in the Eastern United States</v>
      </c>
      <c r="I829" s="39" t="str">
        <f>'2_all_summary'!E828</f>
        <v>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v>
      </c>
      <c r="J829" s="39">
        <f>IF(ISNUMBER(SEARCH("Yes",'2_all_summary'!$H828)),IF(ISNUMBER(SEARCH("Yes",'2_all_summary'!F828)),1,2),IF(ISNUMBER(SEARCH("No",'2_all_summary'!F828)),4,3))</f>
        <v>4</v>
      </c>
    </row>
    <row r="830" spans="7:10" x14ac:dyDescent="0.3">
      <c r="G830" s="39"/>
      <c r="H830" s="39" t="str">
        <f>'2_all_summary'!D829</f>
        <v>Evaluating coral reef ecosystem services outcomes from climate change adaptation strategies using integrative system dynamics</v>
      </c>
      <c r="I830" s="39" t="str">
        <f>'2_all_summary'!E829</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v>
      </c>
      <c r="J830" s="39">
        <f>IF(ISNUMBER(SEARCH("Yes",'2_all_summary'!$H829)),IF(ISNUMBER(SEARCH("Yes",'2_all_summary'!F829)),1,2),IF(ISNUMBER(SEARCH("No",'2_all_summary'!F829)),4,3))</f>
        <v>1</v>
      </c>
    </row>
    <row r="831" spans="7:10" x14ac:dyDescent="0.3">
      <c r="G831" s="39"/>
      <c r="H831" s="39" t="str">
        <f>'2_all_summary'!D830</f>
        <v>Modelling nature-based tourism impacts on rural development and conservation in Sikunga Conservancy, Namibia</v>
      </c>
      <c r="I831" s="39" t="str">
        <f>'2_all_summary'!E830</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v>
      </c>
      <c r="J831" s="39">
        <f>IF(ISNUMBER(SEARCH("Yes",'2_all_summary'!$H830)),IF(ISNUMBER(SEARCH("Yes",'2_all_summary'!F830)),1,2),IF(ISNUMBER(SEARCH("No",'2_all_summary'!F830)),4,3))</f>
        <v>4</v>
      </c>
    </row>
    <row r="832" spans="7:10" x14ac:dyDescent="0.3">
      <c r="G832" s="39"/>
      <c r="H832" s="39" t="str">
        <f>'2_all_summary'!D831</f>
        <v>Allies, not aliens: Increasing the role of local communities in marine protected area implementation</v>
      </c>
      <c r="I832" s="39" t="str">
        <f>'2_all_summary'!E831</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v>
      </c>
      <c r="J832" s="39">
        <f>IF(ISNUMBER(SEARCH("Yes",'2_all_summary'!$H831)),IF(ISNUMBER(SEARCH("Yes",'2_all_summary'!F831)),1,2),IF(ISNUMBER(SEARCH("No",'2_all_summary'!F831)),4,3))</f>
        <v>1</v>
      </c>
    </row>
    <row r="833" spans="7:10" x14ac:dyDescent="0.3">
      <c r="G833" s="39"/>
      <c r="H833" s="39" t="str">
        <f>'2_all_summary'!D832</f>
        <v>Youth Community as Initiator, Motivator and Executor in the Climate Village Program Implementation in Malangan Sukoharjo Indonesia</v>
      </c>
      <c r="I833" s="39" t="str">
        <f>'2_all_summary'!E832</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v>
      </c>
      <c r="J833" s="39">
        <f>IF(ISNUMBER(SEARCH("Yes",'2_all_summary'!$H832)),IF(ISNUMBER(SEARCH("Yes",'2_all_summary'!F832)),1,2),IF(ISNUMBER(SEARCH("No",'2_all_summary'!F832)),4,3))</f>
        <v>4</v>
      </c>
    </row>
    <row r="834" spans="7:10" x14ac:dyDescent="0.3">
      <c r="G834" s="39"/>
      <c r="H834" s="39" t="str">
        <f>'2_all_summary'!D833</f>
        <v>Social communication network analysis of the role of participatory research in the adoption of new fish consumption behaviors</v>
      </c>
      <c r="I834" s="39" t="str">
        <f>'2_all_summary'!E833</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v>
      </c>
      <c r="J834" s="39">
        <f>IF(ISNUMBER(SEARCH("Yes",'2_all_summary'!$H833)),IF(ISNUMBER(SEARCH("Yes",'2_all_summary'!F833)),1,2),IF(ISNUMBER(SEARCH("No",'2_all_summary'!F833)),4,3))</f>
        <v>4</v>
      </c>
    </row>
    <row r="835" spans="7:10" x14ac:dyDescent="0.3">
      <c r="G835" s="39"/>
      <c r="H835" s="39" t="str">
        <f>'2_all_summary'!D834</f>
        <v>Fostering sustainable behaviours in community-based co-managed fisheries</v>
      </c>
      <c r="I835" s="39" t="str">
        <f>'2_all_summary'!E834</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v>
      </c>
      <c r="J835" s="39">
        <f>IF(ISNUMBER(SEARCH("Yes",'2_all_summary'!$H834)),IF(ISNUMBER(SEARCH("Yes",'2_all_summary'!F834)),1,2),IF(ISNUMBER(SEARCH("No",'2_all_summary'!F834)),4,3))</f>
        <v>4</v>
      </c>
    </row>
    <row r="836" spans="7:10" x14ac:dyDescent="0.3">
      <c r="G836" s="39"/>
      <c r="H836" s="39" t="str">
        <f>'2_all_summary'!D835</f>
        <v>Water productivity for boro rice production: Study on floodplain Seels in Rajshahi, Bangladesh</v>
      </c>
      <c r="I836" s="39" t="str">
        <f>'2_all_summary'!E835</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v>
      </c>
      <c r="J836" s="39">
        <f>IF(ISNUMBER(SEARCH("Yes",'2_all_summary'!$H835)),IF(ISNUMBER(SEARCH("Yes",'2_all_summary'!F835)),1,2),IF(ISNUMBER(SEARCH("No",'2_all_summary'!F835)),4,3))</f>
        <v>4</v>
      </c>
    </row>
    <row r="837" spans="7:10" x14ac:dyDescent="0.3">
      <c r="G837" s="39"/>
      <c r="H837" s="39" t="str">
        <f>'2_all_summary'!D836</f>
        <v>Knowledge partnerships: Rapid rural appraisal's role in catalyzing community-based management in Venezuela</v>
      </c>
      <c r="I837" s="39" t="str">
        <f>'2_all_summary'!E836</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837" s="39">
        <f>IF(ISNUMBER(SEARCH("Yes",'2_all_summary'!$H836)),IF(ISNUMBER(SEARCH("Yes",'2_all_summary'!F836)),1,2),IF(ISNUMBER(SEARCH("No",'2_all_summary'!F836)),4,3))</f>
        <v>4</v>
      </c>
    </row>
    <row r="838" spans="7:10" x14ac:dyDescent="0.3">
      <c r="G838" s="39"/>
      <c r="H838" s="39" t="str">
        <f>'2_all_summary'!D837</f>
        <v>Community-Based Management of Coral Reefs: An Essential Requisite for Certification of Marine Aquarium Products Harvested from Reefs under Customary Marine Tenure</v>
      </c>
      <c r="I838" s="39" t="str">
        <f>'2_all_summary'!E837</f>
        <v>[No abstract available]</v>
      </c>
      <c r="J838" s="39">
        <f>IF(ISNUMBER(SEARCH("Yes",'2_all_summary'!$H837)),IF(ISNUMBER(SEARCH("Yes",'2_all_summary'!F837)),1,2),IF(ISNUMBER(SEARCH("No",'2_all_summary'!F837)),4,3))</f>
        <v>1</v>
      </c>
    </row>
    <row r="839" spans="7:10" x14ac:dyDescent="0.3">
      <c r="G839" s="39"/>
      <c r="H839" s="39" t="str">
        <f>'2_all_summary'!D838</f>
        <v>Assessing the effects of marine protected area (MPA) on a reef fish assemblage in a northwestern Mediterranean marine reserve: Identifying community-based indicators</v>
      </c>
      <c r="I839" s="39" t="str">
        <f>'2_all_summary'!E838</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v>
      </c>
      <c r="J839" s="39">
        <f>IF(ISNUMBER(SEARCH("Yes",'2_all_summary'!$H838)),IF(ISNUMBER(SEARCH("Yes",'2_all_summary'!F838)),1,2),IF(ISNUMBER(SEARCH("No",'2_all_summary'!F838)),4,3))</f>
        <v>4</v>
      </c>
    </row>
    <row r="840" spans="7:10" x14ac:dyDescent="0.3">
      <c r="G840" s="39"/>
      <c r="H840" s="39" t="str">
        <f>'2_all_summary'!D839</f>
        <v>Household finances and trust are key determinants of benefits from small-scale fisheries co-management</v>
      </c>
      <c r="I840" s="39" t="str">
        <f>'2_all_summary'!E839</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v>
      </c>
      <c r="J840" s="39">
        <f>IF(ISNUMBER(SEARCH("Yes",'2_all_summary'!$H839)),IF(ISNUMBER(SEARCH("Yes",'2_all_summary'!F839)),1,2),IF(ISNUMBER(SEARCH("No",'2_all_summary'!F839)),4,3))</f>
        <v>4</v>
      </c>
    </row>
    <row r="841" spans="7:10" x14ac:dyDescent="0.3">
      <c r="G841" s="39"/>
      <c r="H841" s="39" t="str">
        <f>'2_all_summary'!D840</f>
        <v>Indigenous food harvesting as socialâ€“ecological monitoring: A case study with the Gitga'at First Nation</v>
      </c>
      <c r="I841" s="39" t="str">
        <f>'2_all_summary'!E840</f>
        <v>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v>
      </c>
      <c r="J841" s="39">
        <f>IF(ISNUMBER(SEARCH("Yes",'2_all_summary'!$H840)),IF(ISNUMBER(SEARCH("Yes",'2_all_summary'!F840)),1,2),IF(ISNUMBER(SEARCH("No",'2_all_summary'!F840)),4,3))</f>
        <v>4</v>
      </c>
    </row>
    <row r="842" spans="7:10" x14ac:dyDescent="0.3">
      <c r="G842" s="39"/>
      <c r="H842" s="39" t="str">
        <f>'2_all_summary'!D841</f>
        <v>A novel method for mapping reefs and subtidal rocky habitats using artificial neural networks</v>
      </c>
      <c r="I842" s="39" t="str">
        <f>'2_all_summary'!E841</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v>
      </c>
      <c r="J842" s="39">
        <f>IF(ISNUMBER(SEARCH("Yes",'2_all_summary'!$H841)),IF(ISNUMBER(SEARCH("Yes",'2_all_summary'!F841)),1,2),IF(ISNUMBER(SEARCH("No",'2_all_summary'!F841)),4,3))</f>
        <v>4</v>
      </c>
    </row>
    <row r="843" spans="7:10" x14ac:dyDescent="0.3">
      <c r="G843" s="39"/>
      <c r="H843" s="39" t="str">
        <f>'2_all_summary'!D842</f>
        <v>Development of co-management in the inland fisheries in Sri Lanka: Case studies of Senenayake Samudra and Mahavilachchiya reservoirs</v>
      </c>
      <c r="I843" s="39" t="str">
        <f>'2_all_summary'!E842</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v>
      </c>
      <c r="J843" s="39">
        <f>IF(ISNUMBER(SEARCH("Yes",'2_all_summary'!$H842)),IF(ISNUMBER(SEARCH("Yes",'2_all_summary'!F842)),1,2),IF(ISNUMBER(SEARCH("No",'2_all_summary'!F842)),4,3))</f>
        <v>4</v>
      </c>
    </row>
    <row r="844" spans="7:10" x14ac:dyDescent="0.3">
      <c r="G844" s="39"/>
      <c r="H844" s="39" t="str">
        <f>'2_all_summary'!D843</f>
        <v>Exploring benefits of spatial cooperative harvesting in a sea urchin fishery: An agent-based approach</v>
      </c>
      <c r="I844" s="39" t="str">
        <f>'2_all_summary'!E843</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v>
      </c>
      <c r="J844" s="39">
        <f>IF(ISNUMBER(SEARCH("Yes",'2_all_summary'!$H843)),IF(ISNUMBER(SEARCH("Yes",'2_all_summary'!F843)),1,2),IF(ISNUMBER(SEARCH("No",'2_all_summary'!F843)),4,3))</f>
        <v>4</v>
      </c>
    </row>
    <row r="845" spans="7:10" x14ac:dyDescent="0.3">
      <c r="G845" s="39"/>
      <c r="H845" s="39" t="str">
        <f>'2_all_summary'!D844</f>
        <v>Net loss: fish, jobs, and the marine environment</v>
      </c>
      <c r="I845" s="39" t="str">
        <f>'2_all_summary'!E844</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845" s="39">
        <f>IF(ISNUMBER(SEARCH("Yes",'2_all_summary'!$H844)),IF(ISNUMBER(SEARCH("Yes",'2_all_summary'!F844)),1,2),IF(ISNUMBER(SEARCH("No",'2_all_summary'!F844)),4,3))</f>
        <v>4</v>
      </c>
    </row>
    <row r="846" spans="7:10" x14ac:dyDescent="0.3">
      <c r="G846" s="39"/>
      <c r="H846" s="39" t="str">
        <f>'2_all_summary'!D845</f>
        <v>SOCIAL CAPITAL MOBILISATION THROUGH COMMUNITY-BASED ORGANISATIONS FOR THE EFFECTIVE MANAGEMENT OF RURAL-COMMONS: A STUDY ON 'KUDUMBASHREE'</v>
      </c>
      <c r="I846" s="39" t="str">
        <f>'2_all_summary'!E845</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v>
      </c>
      <c r="J846" s="39">
        <f>IF(ISNUMBER(SEARCH("Yes",'2_all_summary'!$H845)),IF(ISNUMBER(SEARCH("Yes",'2_all_summary'!F845)),1,2),IF(ISNUMBER(SEARCH("No",'2_all_summary'!F845)),4,3))</f>
        <v>4</v>
      </c>
    </row>
    <row r="847" spans="7:10" x14ac:dyDescent="0.3">
      <c r="G847" s="39"/>
      <c r="H847" s="39" t="str">
        <f>'2_all_summary'!D846</f>
        <v>Legislating communityâ€based management: Lessons from the venezuelan freshwater fishery</v>
      </c>
      <c r="I847" s="39" t="str">
        <f>'2_all_summary'!E846</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v>
      </c>
      <c r="J847" s="39">
        <f>IF(ISNUMBER(SEARCH("Yes",'2_all_summary'!$H846)),IF(ISNUMBER(SEARCH("Yes",'2_all_summary'!F846)),1,2),IF(ISNUMBER(SEARCH("No",'2_all_summary'!F846)),4,3))</f>
        <v>4</v>
      </c>
    </row>
    <row r="848" spans="7:10" x14ac:dyDescent="0.3">
      <c r="G848" s="39"/>
      <c r="H848" s="39" t="str">
        <f>'2_all_summary'!D847</f>
        <v>Detecting fisheries trends in a co-managed area in the Kingdom of Tonga</v>
      </c>
      <c r="I848" s="39" t="str">
        <f>'2_all_summary'!E847</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848" s="39">
        <f>IF(ISNUMBER(SEARCH("Yes",'2_all_summary'!$H847)),IF(ISNUMBER(SEARCH("Yes",'2_all_summary'!F847)),1,2),IF(ISNUMBER(SEARCH("No",'2_all_summary'!F847)),4,3))</f>
        <v>4</v>
      </c>
    </row>
    <row r="849" spans="7:10" x14ac:dyDescent="0.3">
      <c r="G849" s="39"/>
      <c r="H849" s="39" t="str">
        <f>'2_all_summary'!D848</f>
        <v>First trial of wild juvenile collection of tropical sea cucumbers from settling larvae, using coconut fibre from waste husks in Solomon Islands: A new conservation tool</v>
      </c>
      <c r="I849" s="39" t="str">
        <f>'2_all_summary'!E848</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849" s="39">
        <f>IF(ISNUMBER(SEARCH("Yes",'2_all_summary'!$H848)),IF(ISNUMBER(SEARCH("Yes",'2_all_summary'!F848)),1,2),IF(ISNUMBER(SEARCH("No",'2_all_summary'!F848)),4,3))</f>
        <v>4</v>
      </c>
    </row>
    <row r="850" spans="7:10" x14ac:dyDescent="0.3">
      <c r="G850" s="39"/>
      <c r="H850" s="39" t="str">
        <f>'2_all_summary'!D849</f>
        <v>Adoption of conservation practices by agricultural landowners in three Oregon watersheds</v>
      </c>
      <c r="I850" s="39" t="str">
        <f>'2_all_summary'!E849</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850" s="39">
        <f>IF(ISNUMBER(SEARCH("Yes",'2_all_summary'!$H849)),IF(ISNUMBER(SEARCH("Yes",'2_all_summary'!F849)),1,2),IF(ISNUMBER(SEARCH("No",'2_all_summary'!F849)),4,3))</f>
        <v>4</v>
      </c>
    </row>
    <row r="851" spans="7:10" x14ac:dyDescent="0.3">
      <c r="G851" s="39"/>
      <c r="H851" s="39" t="str">
        <f>'2_all_summary'!D850</f>
        <v>Environmental degradation and its gendered impact on coastal livelihoods options among Btsisi' households of Peninsular Malaysia</v>
      </c>
      <c r="I851" s="39" t="str">
        <f>'2_all_summary'!E850</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851" s="39">
        <f>IF(ISNUMBER(SEARCH("Yes",'2_all_summary'!$H850)),IF(ISNUMBER(SEARCH("Yes",'2_all_summary'!F850)),1,2),IF(ISNUMBER(SEARCH("No",'2_all_summary'!F850)),4,3))</f>
        <v>4</v>
      </c>
    </row>
    <row r="852" spans="7:10" x14ac:dyDescent="0.3">
      <c r="G852" s="39"/>
      <c r="H852" s="39" t="str">
        <f>'2_all_summary'!D851</f>
        <v>Checklist of fish species in the Shari-Goyain river, Bangladesh: Threats and conservation measures</v>
      </c>
      <c r="I852" s="39" t="str">
        <f>'2_all_summary'!E851</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v>
      </c>
      <c r="J852" s="39">
        <f>IF(ISNUMBER(SEARCH("Yes",'2_all_summary'!$H851)),IF(ISNUMBER(SEARCH("Yes",'2_all_summary'!F851)),1,2),IF(ISNUMBER(SEARCH("No",'2_all_summary'!F851)),4,3))</f>
        <v>4</v>
      </c>
    </row>
    <row r="853" spans="7:10" x14ac:dyDescent="0.3">
      <c r="G853" s="39"/>
      <c r="H853" s="39" t="str">
        <f>'2_all_summary'!D852</f>
        <v>Environmental health risk relationships, responsibility, and sources of information among Vietnamese Americans in coastal Mississippi</v>
      </c>
      <c r="I853" s="39" t="str">
        <f>'2_all_summary'!E852</f>
        <v>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v>
      </c>
      <c r="J853" s="39">
        <f>IF(ISNUMBER(SEARCH("Yes",'2_all_summary'!$H852)),IF(ISNUMBER(SEARCH("Yes",'2_all_summary'!F852)),1,2),IF(ISNUMBER(SEARCH("No",'2_all_summary'!F852)),4,3))</f>
        <v>4</v>
      </c>
    </row>
    <row r="854" spans="7:10" x14ac:dyDescent="0.3">
      <c r="G854" s="39"/>
      <c r="H854" s="39" t="str">
        <f>'2_all_summary'!D853</f>
        <v>Biological criteria for municipal wastewater effluent monitoring programs</v>
      </c>
      <c r="I854" s="39" t="str">
        <f>'2_all_summary'!E853</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v>
      </c>
      <c r="J854" s="39">
        <f>IF(ISNUMBER(SEARCH("Yes",'2_all_summary'!$H853)),IF(ISNUMBER(SEARCH("Yes",'2_all_summary'!F853)),1,2),IF(ISNUMBER(SEARCH("No",'2_all_summary'!F853)),4,3))</f>
        <v>4</v>
      </c>
    </row>
    <row r="855" spans="7:10" x14ac:dyDescent="0.3">
      <c r="G855" s="39"/>
      <c r="H855" s="39" t="str">
        <f>'2_all_summary'!D854</f>
        <v>Assessing natural resource management through integrated environmental and social-economic accounting: The case of a Namibian conservancy</v>
      </c>
      <c r="I855" s="39" t="str">
        <f>'2_all_summary'!E854</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v>
      </c>
      <c r="J855" s="39">
        <f>IF(ISNUMBER(SEARCH("Yes",'2_all_summary'!$H854)),IF(ISNUMBER(SEARCH("Yes",'2_all_summary'!F854)),1,2),IF(ISNUMBER(SEARCH("No",'2_all_summary'!F854)),4,3))</f>
        <v>4</v>
      </c>
    </row>
    <row r="856" spans="7:10" x14ac:dyDescent="0.3">
      <c r="G856" s="39"/>
      <c r="H856" s="39" t="str">
        <f>'2_all_summary'!D855</f>
        <v>Nature and level of support to the community based fisheries activities in the coastal towns</v>
      </c>
      <c r="I856" s="39" t="str">
        <f>'2_all_summary'!E855</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v>
      </c>
      <c r="J856" s="39">
        <f>IF(ISNUMBER(SEARCH("Yes",'2_all_summary'!$H855)),IF(ISNUMBER(SEARCH("Yes",'2_all_summary'!F855)),1,2),IF(ISNUMBER(SEARCH("No",'2_all_summary'!F855)),4,3))</f>
        <v>4</v>
      </c>
    </row>
    <row r="857" spans="7:10" x14ac:dyDescent="0.3">
      <c r="G857" s="39"/>
      <c r="H857" s="39" t="str">
        <f>'2_all_summary'!D856</f>
        <v>Untangling the drivers of community cohesion in small-scale fisheries</v>
      </c>
      <c r="I857" s="39" t="str">
        <f>'2_all_summary'!E856</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v>
      </c>
      <c r="J857" s="39">
        <f>IF(ISNUMBER(SEARCH("Yes",'2_all_summary'!$H856)),IF(ISNUMBER(SEARCH("Yes",'2_all_summary'!F856)),1,2),IF(ISNUMBER(SEARCH("No",'2_all_summary'!F856)),4,3))</f>
        <v>4</v>
      </c>
    </row>
    <row r="858" spans="7:10" x14ac:dyDescent="0.3">
      <c r="G858" s="39"/>
      <c r="H858" s="39" t="str">
        <f>'2_all_summary'!D857</f>
        <v>Mind the gap between aspiration and practice in co-managing marine protected areas: A case study from Negros Occidental, Philippines</v>
      </c>
      <c r="I858" s="39" t="str">
        <f>'2_all_summary'!E857</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v>
      </c>
      <c r="J858" s="39">
        <f>IF(ISNUMBER(SEARCH("Yes",'2_all_summary'!$H857)),IF(ISNUMBER(SEARCH("Yes",'2_all_summary'!F857)),1,2),IF(ISNUMBER(SEARCH("No",'2_all_summary'!F857)),4,3))</f>
        <v>4</v>
      </c>
    </row>
    <row r="859" spans="7:10" x14ac:dyDescent="0.3">
      <c r="G859" s="39"/>
      <c r="H859" s="39" t="str">
        <f>'2_all_summary'!D858</f>
        <v>Ecological changes in the coral reef communities of indonesiaâ€™s bali barat national park, 2011â€“2016</v>
      </c>
      <c r="I859" s="39" t="str">
        <f>'2_all_summary'!E858</f>
        <v>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v>
      </c>
      <c r="J859" s="39">
        <f>IF(ISNUMBER(SEARCH("Yes",'2_all_summary'!$H858)),IF(ISNUMBER(SEARCH("Yes",'2_all_summary'!F858)),1,2),IF(ISNUMBER(SEARCH("No",'2_all_summary'!F858)),4,3))</f>
        <v>4</v>
      </c>
    </row>
    <row r="860" spans="7:10" x14ac:dyDescent="0.3">
      <c r="G860" s="39"/>
      <c r="H860" s="39" t="str">
        <f>'2_all_summary'!D859</f>
        <v>Production trends, and challenges for biodiversity conservation and sustainable fisheries management of kaptai lake, the largest reservoir in bangladesh</v>
      </c>
      <c r="I860" s="39" t="str">
        <f>'2_all_summary'!E859</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v>
      </c>
      <c r="J860" s="39">
        <f>IF(ISNUMBER(SEARCH("Yes",'2_all_summary'!$H859)),IF(ISNUMBER(SEARCH("Yes",'2_all_summary'!F859)),1,2),IF(ISNUMBER(SEARCH("No",'2_all_summary'!F859)),4,3))</f>
        <v>4</v>
      </c>
    </row>
    <row r="861" spans="7:10" x14ac:dyDescent="0.3">
      <c r="G861" s="39"/>
      <c r="H861" s="39" t="str">
        <f>'2_all_summary'!D860</f>
        <v>How locally designed access and use controls can prevent the tragedy of the commons in a Mexican small-scale fishing community</v>
      </c>
      <c r="I861" s="39" t="str">
        <f>'2_all_summary'!E860</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v>
      </c>
      <c r="J861" s="39">
        <f>IF(ISNUMBER(SEARCH("Yes",'2_all_summary'!$H860)),IF(ISNUMBER(SEARCH("Yes",'2_all_summary'!F860)),1,2),IF(ISNUMBER(SEARCH("No",'2_all_summary'!F860)),4,3))</f>
        <v>4</v>
      </c>
    </row>
    <row r="862" spans="7:10" x14ac:dyDescent="0.3">
      <c r="G862" s="39"/>
      <c r="H862" s="39" t="str">
        <f>'2_all_summary'!D861</f>
        <v>Towards a more robust approach for the restoration of mangroves in Vietnam</v>
      </c>
      <c r="I862" s="39" t="str">
        <f>'2_all_summary'!E861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v>
      </c>
      <c r="J862" s="39">
        <f>IF(ISNUMBER(SEARCH("Yes",'2_all_summary'!$H861)),IF(ISNUMBER(SEARCH("Yes",'2_all_summary'!F861)),1,2),IF(ISNUMBER(SEARCH("No",'2_all_summary'!F861)),4,3))</f>
        <v>4</v>
      </c>
    </row>
    <row r="863" spans="7:10" x14ac:dyDescent="0.3">
      <c r="G863" s="39"/>
      <c r="H863" s="39" t="str">
        <f>'2_all_summary'!D862</f>
        <v>The Coral, Solomon and Bismarck Seas Region</v>
      </c>
      <c r="I863" s="39" t="str">
        <f>'2_all_summary'!E862</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863" s="39">
        <f>IF(ISNUMBER(SEARCH("Yes",'2_all_summary'!$H862)),IF(ISNUMBER(SEARCH("Yes",'2_all_summary'!F862)),1,2),IF(ISNUMBER(SEARCH("No",'2_all_summary'!F862)),4,3))</f>
        <v>4</v>
      </c>
    </row>
    <row r="864" spans="7:10" x14ac:dyDescent="0.3">
      <c r="G864" s="39"/>
      <c r="H864" s="39" t="str">
        <f>'2_all_summary'!D863</f>
        <v>Protected nearshore shallow and deep subtidal rocky reef communities differ in their trophic diversity but not their nutritional condition</v>
      </c>
      <c r="I864" s="39" t="str">
        <f>'2_all_summary'!E863</f>
        <v>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v>
      </c>
      <c r="J864" s="39">
        <f>IF(ISNUMBER(SEARCH("Yes",'2_all_summary'!$H863)),IF(ISNUMBER(SEARCH("Yes",'2_all_summary'!F863)),1,2),IF(ISNUMBER(SEARCH("No",'2_all_summary'!F863)),4,3))</f>
        <v>4</v>
      </c>
    </row>
    <row r="865" spans="7:10" x14ac:dyDescent="0.3">
      <c r="G865" s="39"/>
      <c r="H865" s="39" t="str">
        <f>'2_all_summary'!D864</f>
        <v>Tipping the scale away from privatization and toward community-based fisheries: Policy and market alternatives in New England</v>
      </c>
      <c r="I865" s="39" t="str">
        <f>'2_all_summary'!E864</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865" s="39">
        <f>IF(ISNUMBER(SEARCH("Yes",'2_all_summary'!$H864)),IF(ISNUMBER(SEARCH("Yes",'2_all_summary'!F864)),1,2),IF(ISNUMBER(SEARCH("No",'2_all_summary'!F864)),4,3))</f>
        <v>3</v>
      </c>
    </row>
    <row r="866" spans="7:10" x14ac:dyDescent="0.3">
      <c r="G866" s="39"/>
      <c r="H866" s="39" t="str">
        <f>'2_all_summary'!D865</f>
        <v>Analysis of institutional panglima laot as community based coastal resource management</v>
      </c>
      <c r="I866" s="39" t="str">
        <f>'2_all_summary'!E865</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v>
      </c>
      <c r="J866" s="39">
        <f>IF(ISNUMBER(SEARCH("Yes",'2_all_summary'!$H865)),IF(ISNUMBER(SEARCH("Yes",'2_all_summary'!F865)),1,2),IF(ISNUMBER(SEARCH("No",'2_all_summary'!F865)),4,3))</f>
        <v>4</v>
      </c>
    </row>
    <row r="867" spans="7:10" x14ac:dyDescent="0.3">
      <c r="G867" s="39"/>
      <c r="H867" s="39" t="str">
        <f>'2_all_summary'!D866</f>
        <v>An epidemiologic transition of cardiovascular disease risk in Carriacou and Petite Martinique, Grenada: The Grenada heart project, 2005-2007</v>
      </c>
      <c r="I867" s="39" t="str">
        <f>'2_all_summary'!E866</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867" s="39">
        <f>IF(ISNUMBER(SEARCH("Yes",'2_all_summary'!$H866)),IF(ISNUMBER(SEARCH("Yes",'2_all_summary'!F866)),1,2),IF(ISNUMBER(SEARCH("No",'2_all_summary'!F866)),4,3))</f>
        <v>4</v>
      </c>
    </row>
    <row r="868" spans="7:10" x14ac:dyDescent="0.3">
      <c r="G868" s="39"/>
      <c r="H868" s="39" t="str">
        <f>'2_all_summary'!D867</f>
        <v>Bottom-up community-based coral reef and fisheries restoration in Indonesia, Panama, and Palau</v>
      </c>
      <c r="I868" s="39" t="str">
        <f>'2_all_summary'!E867</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868" s="39">
        <f>IF(ISNUMBER(SEARCH("Yes",'2_all_summary'!$H867)),IF(ISNUMBER(SEARCH("Yes",'2_all_summary'!F867)),1,2),IF(ISNUMBER(SEARCH("No",'2_all_summary'!F867)),4,3))</f>
        <v>4</v>
      </c>
    </row>
    <row r="869" spans="7:10" x14ac:dyDescent="0.3">
      <c r="G869" s="39"/>
      <c r="H869" s="39" t="str">
        <f>'2_all_summary'!D868</f>
        <v>A comparison of social outcomes associated with different fisheries co-management institutions</v>
      </c>
      <c r="I869" s="39" t="str">
        <f>'2_all_summary'!E868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v>
      </c>
      <c r="J869" s="39">
        <f>IF(ISNUMBER(SEARCH("Yes",'2_all_summary'!$H868)),IF(ISNUMBER(SEARCH("Yes",'2_all_summary'!F868)),1,2),IF(ISNUMBER(SEARCH("No",'2_all_summary'!F868)),4,3))</f>
        <v>1</v>
      </c>
    </row>
    <row r="870" spans="7:10" x14ac:dyDescent="0.3">
      <c r="G870" s="39"/>
      <c r="H870" s="39" t="str">
        <f>'2_all_summary'!D869</f>
        <v>Community-based environmental education in the fishing villages of Tuticorin and its role in conservation of the environment</v>
      </c>
      <c r="I870" s="39" t="str">
        <f>'2_all_summary'!E869</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870" s="39">
        <f>IF(ISNUMBER(SEARCH("Yes",'2_all_summary'!$H869)),IF(ISNUMBER(SEARCH("Yes",'2_all_summary'!F869)),1,2),IF(ISNUMBER(SEARCH("No",'2_all_summary'!F869)),4,3))</f>
        <v>4</v>
      </c>
    </row>
    <row r="871" spans="7:10" x14ac:dyDescent="0.3">
      <c r="G871" s="39"/>
      <c r="H871" s="39" t="str">
        <f>'2_all_summary'!D870</f>
        <v>Local perceptions of environmental changes in fishing communities of southwest Madagascar</v>
      </c>
      <c r="I871" s="39" t="str">
        <f>'2_all_summary'!E870</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v>
      </c>
      <c r="J871" s="39">
        <f>IF(ISNUMBER(SEARCH("Yes",'2_all_summary'!$H870)),IF(ISNUMBER(SEARCH("Yes",'2_all_summary'!F870)),1,2),IF(ISNUMBER(SEARCH("No",'2_all_summary'!F870)),4,3))</f>
        <v>4</v>
      </c>
    </row>
    <row r="872" spans="7:10" x14ac:dyDescent="0.3">
      <c r="G872" s="39"/>
      <c r="H872" s="39" t="str">
        <f>'2_all_summary'!D871</f>
        <v>Evaluating the feasibility and impact of a yoga intervention on cognition, physical function, physical activity, and affective outcomes in people living with HIV: Protocol for a randomized pilot trial</v>
      </c>
      <c r="I872" s="39" t="str">
        <f>'2_all_summary'!E871</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v>
      </c>
      <c r="J872" s="39">
        <f>IF(ISNUMBER(SEARCH("Yes",'2_all_summary'!$H871)),IF(ISNUMBER(SEARCH("Yes",'2_all_summary'!F871)),1,2),IF(ISNUMBER(SEARCH("No",'2_all_summary'!F871)),4,3))</f>
        <v>4</v>
      </c>
    </row>
    <row r="873" spans="7:10" x14ac:dyDescent="0.3">
      <c r="G873" s="39"/>
      <c r="H873" s="39" t="str">
        <f>'2_all_summary'!D872</f>
        <v>The Effect of Short-Term Upwelling Events on Fish Assemblages at the South-Eastern Coast of the Baltic Sea</v>
      </c>
      <c r="I873" s="39" t="str">
        <f>'2_all_summary'!E872</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v>
      </c>
      <c r="J873" s="39">
        <f>IF(ISNUMBER(SEARCH("Yes",'2_all_summary'!$H872)),IF(ISNUMBER(SEARCH("Yes",'2_all_summary'!F872)),1,2),IF(ISNUMBER(SEARCH("No",'2_all_summary'!F872)),4,3))</f>
        <v>4</v>
      </c>
    </row>
    <row r="874" spans="7:10" x14ac:dyDescent="0.3">
      <c r="G874" s="39"/>
      <c r="H874" s="39" t="str">
        <f>'2_all_summary'!D873</f>
        <v>Community-based coastal resource management in the Philippines: A review and evaluation of programs and projects, 1984-1994</v>
      </c>
      <c r="I874" s="39" t="str">
        <f>'2_all_summary'!E873</f>
        <v>[No abstract available]</v>
      </c>
      <c r="J874" s="39">
        <f>IF(ISNUMBER(SEARCH("Yes",'2_all_summary'!$H873)),IF(ISNUMBER(SEARCH("Yes",'2_all_summary'!F873)),1,2),IF(ISNUMBER(SEARCH("No",'2_all_summary'!F873)),4,3))</f>
        <v>4</v>
      </c>
    </row>
    <row r="875" spans="7:10" x14ac:dyDescent="0.3">
      <c r="G875" s="39"/>
      <c r="H875" s="39" t="str">
        <f>'2_all_summary'!D874</f>
        <v>Creating a place for "community" in new England fisheries</v>
      </c>
      <c r="I875" s="39" t="str">
        <f>'2_all_summary'!E874</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v>
      </c>
      <c r="J875" s="39">
        <f>IF(ISNUMBER(SEARCH("Yes",'2_all_summary'!$H874)),IF(ISNUMBER(SEARCH("Yes",'2_all_summary'!F874)),1,2),IF(ISNUMBER(SEARCH("No",'2_all_summary'!F874)),4,3))</f>
        <v>4</v>
      </c>
    </row>
    <row r="876" spans="7:10" x14ac:dyDescent="0.3">
      <c r="G876" s="39"/>
      <c r="H876" s="39" t="str">
        <f>'2_all_summary'!D875</f>
        <v>Governance in vulnerability assessment: The role of globalising decision-making networks in determining local vulnerability and adaptive capacity</v>
      </c>
      <c r="I876" s="39" t="str">
        <f>'2_all_summary'!E875</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v>
      </c>
      <c r="J876" s="39">
        <f>IF(ISNUMBER(SEARCH("Yes",'2_all_summary'!$H875)),IF(ISNUMBER(SEARCH("Yes",'2_all_summary'!F875)),1,2),IF(ISNUMBER(SEARCH("No",'2_all_summary'!F875)),4,3))</f>
        <v>4</v>
      </c>
    </row>
    <row r="877" spans="7:10" x14ac:dyDescent="0.3">
      <c r="G877" s="39"/>
      <c r="H877" s="39" t="str">
        <f>'2_all_summary'!D876</f>
        <v>Harnessing artisanal prowess in offshore fisheries: The case of Thoothoor fishers from India</v>
      </c>
      <c r="I877" s="39" t="str">
        <f>'2_all_summary'!E876</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v>
      </c>
      <c r="J877" s="39">
        <f>IF(ISNUMBER(SEARCH("Yes",'2_all_summary'!$H876)),IF(ISNUMBER(SEARCH("Yes",'2_all_summary'!F876)),1,2),IF(ISNUMBER(SEARCH("No",'2_all_summary'!F876)),4,3))</f>
        <v>4</v>
      </c>
    </row>
    <row r="878" spans="7:10" x14ac:dyDescent="0.3">
      <c r="G878" s="39"/>
      <c r="H878" s="39" t="str">
        <f>'2_all_summary'!D877</f>
        <v>Certification and Communities: Alternatives for Regulating the Environmental and Social Impacts of Shrimp Farming</v>
      </c>
      <c r="I878" s="39" t="str">
        <f>'2_all_summary'!E877</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v>
      </c>
      <c r="J878" s="39">
        <f>IF(ISNUMBER(SEARCH("Yes",'2_all_summary'!$H877)),IF(ISNUMBER(SEARCH("Yes",'2_all_summary'!F877)),1,2),IF(ISNUMBER(SEARCH("No",'2_all_summary'!F877)),4,3))</f>
        <v>4</v>
      </c>
    </row>
    <row r="879" spans="7:10" x14ac:dyDescent="0.3">
      <c r="G879" s="39"/>
      <c r="H879" s="39" t="str">
        <f>'2_all_summary'!D878</f>
        <v>'Fish out of water': A cross-sectional study on the interaction between social and neighbourhood effects on weight management behaviours</v>
      </c>
      <c r="I879" s="39" t="str">
        <f>'2_all_summary'!E878</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v>
      </c>
      <c r="J879" s="39">
        <f>IF(ISNUMBER(SEARCH("Yes",'2_all_summary'!$H878)),IF(ISNUMBER(SEARCH("Yes",'2_all_summary'!F878)),1,2),IF(ISNUMBER(SEARCH("No",'2_all_summary'!F878)),4,3))</f>
        <v>4</v>
      </c>
    </row>
    <row r="880" spans="7:10" x14ac:dyDescent="0.3">
      <c r="G880" s="39"/>
      <c r="H880" s="39" t="str">
        <f>'2_all_summary'!D879</f>
        <v>Engaging Fisherfolk Organizations in Conservation-Based Alternative Livelihoods and Conservation of the Habitats of Irrawaddy Dolphins in Negros Occidental</v>
      </c>
      <c r="I880" s="39" t="str">
        <f>'2_all_summary'!E879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v>
      </c>
      <c r="J880" s="39">
        <f>IF(ISNUMBER(SEARCH("Yes",'2_all_summary'!$H879)),IF(ISNUMBER(SEARCH("Yes",'2_all_summary'!F879)),1,2),IF(ISNUMBER(SEARCH("No",'2_all_summary'!F879)),4,3))</f>
        <v>4</v>
      </c>
    </row>
    <row r="881" spans="7:10" x14ac:dyDescent="0.3">
      <c r="G881" s="39"/>
      <c r="H881" s="39" t="str">
        <f>'2_all_summary'!D880</f>
        <v>A Bayesian belief network model for community-based coastal resource management in the Kei Islands, Indonesia</v>
      </c>
      <c r="I881" s="39" t="str">
        <f>'2_all_summary'!E880</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v>
      </c>
      <c r="J881" s="39">
        <f>IF(ISNUMBER(SEARCH("Yes",'2_all_summary'!$H880)),IF(ISNUMBER(SEARCH("Yes",'2_all_summary'!F880)),1,2),IF(ISNUMBER(SEARCH("No",'2_all_summary'!F880)),4,3))</f>
        <v>4</v>
      </c>
    </row>
    <row r="882" spans="7:10" x14ac:dyDescent="0.3">
      <c r="G882" s="39"/>
      <c r="H882" s="39" t="str">
        <f>'2_all_summary'!D881</f>
        <v>Techniques for education in community medicine</v>
      </c>
      <c r="I882" s="39" t="str">
        <f>'2_all_summary'!E881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v>
      </c>
      <c r="J882" s="39">
        <f>IF(ISNUMBER(SEARCH("Yes",'2_all_summary'!$H881)),IF(ISNUMBER(SEARCH("Yes",'2_all_summary'!F881)),1,2),IF(ISNUMBER(SEARCH("No",'2_all_summary'!F881)),4,3))</f>
        <v>4</v>
      </c>
    </row>
    <row r="883" spans="7:10" x14ac:dyDescent="0.3">
      <c r="G883" s="39"/>
      <c r="H883" s="39" t="str">
        <f>'2_all_summary'!D882</f>
        <v>An interdisciplinary evaluation of community-based TURF-reserves</v>
      </c>
      <c r="I883" s="39" t="str">
        <f>'2_all_summary'!E882</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v>
      </c>
      <c r="J883" s="39">
        <f>IF(ISNUMBER(SEARCH("Yes",'2_all_summary'!$H882)),IF(ISNUMBER(SEARCH("Yes",'2_all_summary'!F882)),1,2),IF(ISNUMBER(SEARCH("No",'2_all_summary'!F882)),4,3))</f>
        <v>4</v>
      </c>
    </row>
    <row r="884" spans="7:10" x14ac:dyDescent="0.3">
      <c r="G884" s="39"/>
      <c r="H884" s="39" t="str">
        <f>'2_all_summary'!D883</f>
        <v>Incorporating fishermen's local knowledge and behavior into geographical information systems (GIS) for designing marine protected areas in Oceania</v>
      </c>
      <c r="I884" s="39" t="str">
        <f>'2_all_summary'!E883</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884" s="39">
        <f>IF(ISNUMBER(SEARCH("Yes",'2_all_summary'!$H883)),IF(ISNUMBER(SEARCH("Yes",'2_all_summary'!F883)),1,2),IF(ISNUMBER(SEARCH("No",'2_all_summary'!F883)),4,3))</f>
        <v>4</v>
      </c>
    </row>
    <row r="885" spans="7:10" x14ac:dyDescent="0.3">
      <c r="G885" s="39"/>
      <c r="H885" s="39" t="str">
        <f>'2_all_summary'!D884</f>
        <v>Promoting Sustainable Smallholder Aquaculture Productivity Through Landscape and Seascape Aquapark Models: A Case Study of Busia County, Kenya</v>
      </c>
      <c r="I885" s="39" t="str">
        <f>'2_all_summary'!E884</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v>
      </c>
      <c r="J885" s="39">
        <f>IF(ISNUMBER(SEARCH("Yes",'2_all_summary'!$H884)),IF(ISNUMBER(SEARCH("Yes",'2_all_summary'!F884)),1,2),IF(ISNUMBER(SEARCH("No",'2_all_summary'!F884)),4,3))</f>
        <v>4</v>
      </c>
    </row>
    <row r="886" spans="7:10" x14ac:dyDescent="0.3">
      <c r="G886" s="39"/>
      <c r="H886" s="39" t="str">
        <f>'2_all_summary'!D885</f>
        <v>Developing sustainable salmon management in Willapa Bay, Washington</v>
      </c>
      <c r="I886" s="39" t="str">
        <f>'2_all_summary'!E885</f>
        <v>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v>
      </c>
      <c r="J886" s="39">
        <f>IF(ISNUMBER(SEARCH("Yes",'2_all_summary'!$H885)),IF(ISNUMBER(SEARCH("Yes",'2_all_summary'!F885)),1,2),IF(ISNUMBER(SEARCH("No",'2_all_summary'!F885)),4,3))</f>
        <v>4</v>
      </c>
    </row>
    <row r="887" spans="7:10" x14ac:dyDescent="0.3">
      <c r="G887" s="39"/>
      <c r="H887" s="39" t="str">
        <f>'2_all_summary'!D886</f>
        <v>Combined effects of social pressure from the inside and outside of fishing communities promote cooperation for stock management</v>
      </c>
      <c r="I887" s="39" t="str">
        <f>'2_all_summary'!E886</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887" s="39">
        <f>IF(ISNUMBER(SEARCH("Yes",'2_all_summary'!$H886)),IF(ISNUMBER(SEARCH("Yes",'2_all_summary'!F886)),1,2),IF(ISNUMBER(SEARCH("No",'2_all_summary'!F886)),4,3))</f>
        <v>4</v>
      </c>
    </row>
    <row r="888" spans="7:10" x14ac:dyDescent="0.3">
      <c r="G888" s="39"/>
      <c r="H888" s="39" t="str">
        <f>'2_all_summary'!D887</f>
        <v>Using the Diversity, Taxonomic and Functional Attributes of a Zooplankton Community to Determine Lake Environmental Typology in the Natural Southern Boreal Lakes (QuÃ©bec, Canada)</v>
      </c>
      <c r="I888" s="39" t="str">
        <f>'2_all_summary'!E887</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v>
      </c>
      <c r="J888" s="39">
        <f>IF(ISNUMBER(SEARCH("Yes",'2_all_summary'!$H887)),IF(ISNUMBER(SEARCH("Yes",'2_all_summary'!F887)),1,2),IF(ISNUMBER(SEARCH("No",'2_all_summary'!F887)),4,3))</f>
        <v>4</v>
      </c>
    </row>
    <row r="889" spans="7:10" x14ac:dyDescent="0.3">
      <c r="G889" s="39"/>
      <c r="H889" s="39" t="str">
        <f>'2_all_summary'!D888</f>
        <v>ITQs and community: An essay on environmental governance</v>
      </c>
      <c r="I889" s="39" t="str">
        <f>'2_all_summary'!E888</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889" s="39">
        <f>IF(ISNUMBER(SEARCH("Yes",'2_all_summary'!$H888)),IF(ISNUMBER(SEARCH("Yes",'2_all_summary'!F888)),1,2),IF(ISNUMBER(SEARCH("No",'2_all_summary'!F888)),4,3))</f>
        <v>4</v>
      </c>
    </row>
    <row r="890" spans="7:10" x14ac:dyDescent="0.3">
      <c r="G890" s="39"/>
      <c r="H890" s="39" t="str">
        <f>'2_all_summary'!D889</f>
        <v>Lessons in co-management from beach seine and lobster fisheries in Grenada</v>
      </c>
      <c r="I890" s="39" t="str">
        <f>'2_all_summary'!E889</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v>
      </c>
      <c r="J890" s="39">
        <f>IF(ISNUMBER(SEARCH("Yes",'2_all_summary'!$H889)),IF(ISNUMBER(SEARCH("Yes",'2_all_summary'!F889)),1,2),IF(ISNUMBER(SEARCH("No",'2_all_summary'!F889)),4,3))</f>
        <v>4</v>
      </c>
    </row>
    <row r="891" spans="7:10" x14ac:dyDescent="0.3">
      <c r="G891" s="39"/>
      <c r="H891" s="39" t="str">
        <f>'2_all_summary'!D890</f>
        <v>Use of monitoring data to support conservation management and policy decisions in Micronesia</v>
      </c>
      <c r="I891" s="39" t="str">
        <f>'2_all_summary'!E890</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891" s="39">
        <f>IF(ISNUMBER(SEARCH("Yes",'2_all_summary'!$H890)),IF(ISNUMBER(SEARCH("Yes",'2_all_summary'!F890)),1,2),IF(ISNUMBER(SEARCH("No",'2_all_summary'!F890)),4,3))</f>
        <v>4</v>
      </c>
    </row>
    <row r="892" spans="7:10" x14ac:dyDescent="0.3">
      <c r="G892" s="39"/>
      <c r="H892" s="39" t="str">
        <f>'2_all_summary'!D891</f>
        <v>Power from the people: A documentation of non-governmental organizations' experience in community-based coastal resource management in the Philippines</v>
      </c>
      <c r="I892" s="39" t="str">
        <f>'2_all_summary'!E891</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92" s="39">
        <f>IF(ISNUMBER(SEARCH("Yes",'2_all_summary'!$H891)),IF(ISNUMBER(SEARCH("Yes",'2_all_summary'!F891)),1,2),IF(ISNUMBER(SEARCH("No",'2_all_summary'!F891)),4,3))</f>
        <v>4</v>
      </c>
    </row>
    <row r="893" spans="7:10" x14ac:dyDescent="0.3">
      <c r="G893" s="39"/>
      <c r="H893" s="39" t="str">
        <f>'2_all_summary'!D892</f>
        <v>Vulnerable people, vulnerable resources? Exploring the relationship between peopleâ€™s vulnerability and the sustainability of community-managed natural resources</v>
      </c>
      <c r="I893" s="39" t="str">
        <f>'2_all_summary'!E892</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v>
      </c>
      <c r="J893" s="39">
        <f>IF(ISNUMBER(SEARCH("Yes",'2_all_summary'!$H892)),IF(ISNUMBER(SEARCH("Yes",'2_all_summary'!F892)),1,2),IF(ISNUMBER(SEARCH("No",'2_all_summary'!F892)),4,3))</f>
        <v>4</v>
      </c>
    </row>
    <row r="894" spans="7:10" x14ac:dyDescent="0.3">
      <c r="G894" s="39"/>
      <c r="H894" s="39" t="str">
        <f>'2_all_summary'!D893</f>
        <v>Coupling remote sensing with in situ surveys to determine reef fish habitat associations for the design of marine protected areas</v>
      </c>
      <c r="I894" s="39" t="str">
        <f>'2_all_summary'!E893</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894" s="39">
        <f>IF(ISNUMBER(SEARCH("Yes",'2_all_summary'!$H893)),IF(ISNUMBER(SEARCH("Yes",'2_all_summary'!F893)),1,2),IF(ISNUMBER(SEARCH("No",'2_all_summary'!F893)),4,3))</f>
        <v>4</v>
      </c>
    </row>
    <row r="895" spans="7:10" x14ac:dyDescent="0.3">
      <c r="G895" s="39"/>
      <c r="H895" s="39" t="str">
        <f>'2_all_summary'!D894</f>
        <v>Community fishery resources management on malalison island, philippines: R and d framework, interventions, and policy implications</v>
      </c>
      <c r="I895" s="39" t="str">
        <f>'2_all_summary'!E894</f>
        <v>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v>
      </c>
      <c r="J895" s="39">
        <f>IF(ISNUMBER(SEARCH("Yes",'2_all_summary'!$H894)),IF(ISNUMBER(SEARCH("Yes",'2_all_summary'!F894)),1,2),IF(ISNUMBER(SEARCH("No",'2_all_summary'!F894)),4,3))</f>
        <v>4</v>
      </c>
    </row>
    <row r="896" spans="7:10" x14ac:dyDescent="0.3">
      <c r="G896" s="39"/>
      <c r="H896" s="39" t="str">
        <f>'2_all_summary'!D895</f>
        <v>Community organizing theory and practice : Conservative trends, oppositional alternatives</v>
      </c>
      <c r="I896" s="39" t="str">
        <f>'2_all_summary'!E895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v>
      </c>
      <c r="J896" s="39">
        <f>IF(ISNUMBER(SEARCH("Yes",'2_all_summary'!$H895)),IF(ISNUMBER(SEARCH("Yes",'2_all_summary'!F895)),1,2),IF(ISNUMBER(SEARCH("No",'2_all_summary'!F895)),4,3))</f>
        <v>4</v>
      </c>
    </row>
    <row r="897" spans="7:10" x14ac:dyDescent="0.3">
      <c r="G897" s="39"/>
      <c r="H897" s="39" t="str">
        <f>'2_all_summary'!D896</f>
        <v>Enhancing science and technology through coastal damage management model</v>
      </c>
      <c r="I897" s="39" t="str">
        <f>'2_all_summary'!E896</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v>
      </c>
      <c r="J897" s="39">
        <f>IF(ISNUMBER(SEARCH("Yes",'2_all_summary'!$H896)),IF(ISNUMBER(SEARCH("Yes",'2_all_summary'!F896)),1,2),IF(ISNUMBER(SEARCH("No",'2_all_summary'!F896)),4,3))</f>
        <v>4</v>
      </c>
    </row>
    <row r="898" spans="7:10" x14ac:dyDescent="0.3">
      <c r="G898" s="39"/>
      <c r="H898" s="39" t="str">
        <f>'2_all_summary'!D897</f>
        <v>Methodological rigour in assessing participatory development</v>
      </c>
      <c r="I898" s="39" t="str">
        <f>'2_all_summary'!E897</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v>
      </c>
      <c r="J898" s="39">
        <f>IF(ISNUMBER(SEARCH("Yes",'2_all_summary'!$H897)),IF(ISNUMBER(SEARCH("Yes",'2_all_summary'!F897)),1,2),IF(ISNUMBER(SEARCH("No",'2_all_summary'!F897)),4,3))</f>
        <v>4</v>
      </c>
    </row>
    <row r="899" spans="7:10" x14ac:dyDescent="0.3">
      <c r="G899" s="39"/>
      <c r="H899" s="39" t="str">
        <f>'2_all_summary'!D898</f>
        <v>Assessment of fish landed by artisanal fishers in Imo River at Owerri-Nta, Abia State, Nigeria</v>
      </c>
      <c r="I899" s="39" t="str">
        <f>'2_all_summary'!E898</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v>
      </c>
      <c r="J899" s="39">
        <f>IF(ISNUMBER(SEARCH("Yes",'2_all_summary'!$H898)),IF(ISNUMBER(SEARCH("Yes",'2_all_summary'!F898)),1,2),IF(ISNUMBER(SEARCH("No",'2_all_summary'!F898)),4,3))</f>
        <v>4</v>
      </c>
    </row>
    <row r="900" spans="7:10" x14ac:dyDescent="0.3">
      <c r="G900" s="39"/>
      <c r="H900" s="39" t="str">
        <f>'2_all_summary'!D899</f>
        <v>Insights in public health: Community strengthening through canoe culture: Ho'omana'o Mau as method and metaphor</v>
      </c>
      <c r="I900" s="39" t="str">
        <f>'2_all_summary'!E899</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900" s="39">
        <f>IF(ISNUMBER(SEARCH("Yes",'2_all_summary'!$H899)),IF(ISNUMBER(SEARCH("Yes",'2_all_summary'!F899)),1,2),IF(ISNUMBER(SEARCH("No",'2_all_summary'!F899)),4,3))</f>
        <v>4</v>
      </c>
    </row>
    <row r="901" spans="7:10" x14ac:dyDescent="0.3">
      <c r="G901" s="39"/>
      <c r="H901" s="39" t="str">
        <f>'2_all_summary'!D900</f>
        <v>Higher fish biomass inside than outside marine protected areas despite typhoon impacts in a complex reefscape</v>
      </c>
      <c r="I901" s="39" t="str">
        <f>'2_all_summary'!E900</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901" s="39">
        <f>IF(ISNUMBER(SEARCH("Yes",'2_all_summary'!$H900)),IF(ISNUMBER(SEARCH("Yes",'2_all_summary'!F900)),1,2),IF(ISNUMBER(SEARCH("No",'2_all_summary'!F900)),4,3))</f>
        <v>4</v>
      </c>
    </row>
    <row r="902" spans="7:10" x14ac:dyDescent="0.3">
      <c r="G902" s="39"/>
      <c r="H902" s="39" t="str">
        <f>'2_all_summary'!D901</f>
        <v>The Okavango: Whose Delta is it?</v>
      </c>
      <c r="I902" s="39" t="str">
        <f>'2_all_summary'!E901</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v>
      </c>
      <c r="J902" s="39">
        <f>IF(ISNUMBER(SEARCH("Yes",'2_all_summary'!$H901)),IF(ISNUMBER(SEARCH("Yes",'2_all_summary'!F901)),1,2),IF(ISNUMBER(SEARCH("No",'2_all_summary'!F901)),4,3))</f>
        <v>4</v>
      </c>
    </row>
    <row r="903" spans="7:10" x14ac:dyDescent="0.3">
      <c r="G903" s="39"/>
      <c r="H903" s="39" t="str">
        <f>'2_all_summary'!D902</f>
        <v>Indicators of herbivorous fish biomass in community-based marine management areas in Fiji</v>
      </c>
      <c r="I903" s="39" t="str">
        <f>'2_all_summary'!E902</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903" s="39">
        <f>IF(ISNUMBER(SEARCH("Yes",'2_all_summary'!$H902)),IF(ISNUMBER(SEARCH("Yes",'2_all_summary'!F902)),1,2),IF(ISNUMBER(SEARCH("No",'2_all_summary'!F902)),4,3))</f>
        <v>4</v>
      </c>
    </row>
    <row r="904" spans="7:10" x14ac:dyDescent="0.3">
      <c r="G904" s="39"/>
      <c r="H904" s="39" t="str">
        <f>'2_all_summary'!D903</f>
        <v>Community-based conservation results in the recovery of reef fish spawning aggregations in the Coral Triangle</v>
      </c>
      <c r="I904" s="39" t="str">
        <f>'2_all_summary'!E903</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v>
      </c>
      <c r="J904" s="39">
        <f>IF(ISNUMBER(SEARCH("Yes",'2_all_summary'!$H903)),IF(ISNUMBER(SEARCH("Yes",'2_all_summary'!F903)),1,2),IF(ISNUMBER(SEARCH("No",'2_all_summary'!F903)),4,3))</f>
        <v>1</v>
      </c>
    </row>
    <row r="905" spans="7:10" x14ac:dyDescent="0.3">
      <c r="G905" s="39"/>
      <c r="H905" s="39" t="str">
        <f>'2_all_summary'!D904</f>
        <v>Enabling conditions for community-based comanagement of marine protected areas in the United States</v>
      </c>
      <c r="I905" s="39" t="str">
        <f>'2_all_summary'!E904</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v>
      </c>
      <c r="J905" s="39">
        <f>IF(ISNUMBER(SEARCH("Yes",'2_all_summary'!$H904)),IF(ISNUMBER(SEARCH("Yes",'2_all_summary'!F904)),1,2),IF(ISNUMBER(SEARCH("No",'2_all_summary'!F904)),4,3))</f>
        <v>4</v>
      </c>
    </row>
    <row r="906" spans="7:10" x14ac:dyDescent="0.3">
      <c r="G906" s="39"/>
      <c r="H906" s="39" t="str">
        <f>'2_all_summary'!D905</f>
        <v>Impact of aquaculture field school on community fish farming</v>
      </c>
      <c r="I906" s="39" t="str">
        <f>'2_all_summary'!E905</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v>
      </c>
      <c r="J906" s="39">
        <f>IF(ISNUMBER(SEARCH("Yes",'2_all_summary'!$H905)),IF(ISNUMBER(SEARCH("Yes",'2_all_summary'!F905)),1,2),IF(ISNUMBER(SEARCH("No",'2_all_summary'!F905)),4,3))</f>
        <v>4</v>
      </c>
    </row>
    <row r="907" spans="7:10" x14ac:dyDescent="0.3">
      <c r="G907" s="39"/>
      <c r="H907" s="39" t="str">
        <f>'2_all_summary'!D906</f>
        <v>A randomized trial to assess retention rates using mobile phone reminders versus physical contact tracing in a potential HIV vaccine efficacy population of fishing communities around Lake Victoria, Uganda</v>
      </c>
      <c r="I907" s="39" t="str">
        <f>'2_all_summary'!E906</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v>
      </c>
      <c r="J907" s="39">
        <f>IF(ISNUMBER(SEARCH("Yes",'2_all_summary'!$H906)),IF(ISNUMBER(SEARCH("Yes",'2_all_summary'!F906)),1,2),IF(ISNUMBER(SEARCH("No",'2_all_summary'!F906)),4,3))</f>
        <v>4</v>
      </c>
    </row>
    <row r="908" spans="7:10" x14ac:dyDescent="0.3">
      <c r="G908" s="39"/>
      <c r="H908" s="39" t="str">
        <f>'2_all_summary'!D907</f>
        <v>Patterns of co-operation in community based fishery management: A sociological study on the people of Hail Haor</v>
      </c>
      <c r="I908" s="39" t="str">
        <f>'2_all_summary'!E907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908" s="39">
        <f>IF(ISNUMBER(SEARCH("Yes",'2_all_summary'!$H907)),IF(ISNUMBER(SEARCH("Yes",'2_all_summary'!F907)),1,2),IF(ISNUMBER(SEARCH("No",'2_all_summary'!F907)),4,3))</f>
        <v>4</v>
      </c>
    </row>
    <row r="909" spans="7:10" x14ac:dyDescent="0.3">
      <c r="G909" s="39"/>
      <c r="H909" s="39" t="str">
        <f>'2_all_summary'!D908</f>
        <v>The Ecological Role of the Vaquita, Phocoena sinus, in the Ecosystem of the Northern Gulf of California</v>
      </c>
      <c r="I909" s="39" t="str">
        <f>'2_all_summary'!E908</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v>
      </c>
      <c r="J909" s="39">
        <f>IF(ISNUMBER(SEARCH("Yes",'2_all_summary'!$H908)),IF(ISNUMBER(SEARCH("Yes",'2_all_summary'!F908)),1,2),IF(ISNUMBER(SEARCH("No",'2_all_summary'!F908)),4,3))</f>
        <v>4</v>
      </c>
    </row>
    <row r="910" spans="7:10" x14ac:dyDescent="0.3">
      <c r="G910" s="39"/>
      <c r="H910" s="39" t="str">
        <f>'2_all_summary'!D909</f>
        <v>Information diffusion in two marine protected area networks in the Central Visayas Region, Philippines</v>
      </c>
      <c r="I910" s="39" t="str">
        <f>'2_all_summary'!E909</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v>
      </c>
      <c r="J910" s="39">
        <f>IF(ISNUMBER(SEARCH("Yes",'2_all_summary'!$H909)),IF(ISNUMBER(SEARCH("Yes",'2_all_summary'!F909)),1,2),IF(ISNUMBER(SEARCH("No",'2_all_summary'!F909)),4,3))</f>
        <v>4</v>
      </c>
    </row>
    <row r="911" spans="7:10" x14ac:dyDescent="0.3">
      <c r="G911" s="39"/>
      <c r="H911" s="39" t="str">
        <f>'2_all_summary'!D910</f>
        <v>Examining the Role of Social Capital in Community Collective Action for Sustainable Wetland Fisheries in Bangladesh</v>
      </c>
      <c r="I911" s="39" t="str">
        <f>'2_all_summary'!E910</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v>
      </c>
      <c r="J911" s="39">
        <f>IF(ISNUMBER(SEARCH("Yes",'2_all_summary'!$H910)),IF(ISNUMBER(SEARCH("Yes",'2_all_summary'!F910)),1,2),IF(ISNUMBER(SEARCH("No",'2_all_summary'!F910)),4,3))</f>
        <v>4</v>
      </c>
    </row>
    <row r="912" spans="7:10" x14ac:dyDescent="0.3">
      <c r="G912" s="39"/>
      <c r="H912" s="39" t="str">
        <f>'2_all_summary'!D911</f>
        <v>Linking small-scale fisheries co-management to U.N. Sustainable Development Goals</v>
      </c>
      <c r="I912" s="39" t="str">
        <f>'2_all_summary'!E911</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v>
      </c>
      <c r="J912" s="39">
        <f>IF(ISNUMBER(SEARCH("Yes",'2_all_summary'!$H911)),IF(ISNUMBER(SEARCH("Yes",'2_all_summary'!F911)),1,2),IF(ISNUMBER(SEARCH("No",'2_all_summary'!F911)),4,3))</f>
        <v>1</v>
      </c>
    </row>
    <row r="913" spans="7:10" x14ac:dyDescent="0.3">
      <c r="G913" s="39"/>
      <c r="H913" s="39" t="str">
        <f>'2_all_summary'!D912</f>
        <v>Applicability of ecological assessment tools for management decision-making: A case study from the Lima estuary (NW Portugal)</v>
      </c>
      <c r="I913" s="39" t="str">
        <f>'2_all_summary'!E912</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v>
      </c>
      <c r="J913" s="39">
        <f>IF(ISNUMBER(SEARCH("Yes",'2_all_summary'!$H912)),IF(ISNUMBER(SEARCH("Yes",'2_all_summary'!F912)),1,2),IF(ISNUMBER(SEARCH("No",'2_all_summary'!F912)),4,3))</f>
        <v>4</v>
      </c>
    </row>
    <row r="914" spans="7:10" x14ac:dyDescent="0.3">
      <c r="G914" s="39"/>
      <c r="H914" s="39" t="str">
        <f>'2_all_summary'!D913</f>
        <v>Marine extractive reserves of Brazil: Contradictions of legal order, sustainability and ecological aspect [Reservas extrativistas marinhas do Brasil: ContradiÃ§Ãµes de ordem legal, sustentabilidade e aspecto ecolÃ³gico]</v>
      </c>
      <c r="I914" s="39" t="str">
        <f>'2_all_summary'!E913</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914" s="39">
        <f>IF(ISNUMBER(SEARCH("Yes",'2_all_summary'!$H913)),IF(ISNUMBER(SEARCH("Yes",'2_all_summary'!F913)),1,2),IF(ISNUMBER(SEARCH("No",'2_all_summary'!F913)),4,3))</f>
        <v>4</v>
      </c>
    </row>
    <row r="915" spans="7:10" x14ac:dyDescent="0.3">
      <c r="G915" s="39"/>
      <c r="H915" s="39" t="str">
        <f>'2_all_summary'!D914</f>
        <v>Community-based management for sustainable fisheries resources in Phang-nga Bay, Thailand</v>
      </c>
      <c r="I915" s="39" t="str">
        <f>'2_all_summary'!E914</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915" s="39">
        <f>IF(ISNUMBER(SEARCH("Yes",'2_all_summary'!$H914)),IF(ISNUMBER(SEARCH("Yes",'2_all_summary'!F914)),1,2),IF(ISNUMBER(SEARCH("No",'2_all_summary'!F914)),4,3))</f>
        <v>4</v>
      </c>
    </row>
    <row r="916" spans="7:10" x14ac:dyDescent="0.3">
      <c r="G916" s="39"/>
      <c r="H916" s="39" t="str">
        <f>'2_all_summary'!D915</f>
        <v>Traditional community-based coastal marine fisheries management in Viet Nam</v>
      </c>
      <c r="I916" s="39" t="str">
        <f>'2_all_summary'!E915</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916" s="39">
        <f>IF(ISNUMBER(SEARCH("Yes",'2_all_summary'!$H915)),IF(ISNUMBER(SEARCH("Yes",'2_all_summary'!F915)),1,2),IF(ISNUMBER(SEARCH("No",'2_all_summary'!F915)),4,3))</f>
        <v>4</v>
      </c>
    </row>
    <row r="917" spans="7:10" x14ac:dyDescent="0.3">
      <c r="G917" s="39"/>
      <c r="H917" s="39" t="str">
        <f>'2_all_summary'!D916</f>
        <v>Treesleeper camp: A case study of a community tourism project in Tsintsabis, Namibia</v>
      </c>
      <c r="I917" s="39" t="str">
        <f>'2_all_summary'!E916</f>
        <v>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v>
      </c>
      <c r="J917" s="39">
        <f>IF(ISNUMBER(SEARCH("Yes",'2_all_summary'!$H916)),IF(ISNUMBER(SEARCH("Yes",'2_all_summary'!F916)),1,2),IF(ISNUMBER(SEARCH("No",'2_all_summary'!F916)),4,3))</f>
        <v>4</v>
      </c>
    </row>
    <row r="918" spans="7:10" x14ac:dyDescent="0.3">
      <c r="G918" s="39"/>
      <c r="H918" s="39" t="str">
        <f>'2_all_summary'!D917</f>
        <v>Utilization of marine taxa within an artisanal shellcraft sector of the Indo-Pacific region</v>
      </c>
      <c r="I918" s="39" t="str">
        <f>'2_all_summary'!E917</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918" s="39">
        <f>IF(ISNUMBER(SEARCH("Yes",'2_all_summary'!$H917)),IF(ISNUMBER(SEARCH("Yes",'2_all_summary'!F917)),1,2),IF(ISNUMBER(SEARCH("No",'2_all_summary'!F917)),4,3))</f>
        <v>2</v>
      </c>
    </row>
    <row r="919" spans="7:10" x14ac:dyDescent="0.3">
      <c r="G919" s="39"/>
      <c r="H919" s="39" t="str">
        <f>'2_all_summary'!D918</f>
        <v>Incorporating indigenous rights and environmental justice into fishery management: Comparing policy challenges and potentials from Alaska and Hawaii</v>
      </c>
      <c r="I919" s="39" t="str">
        <f>'2_all_summary'!E918</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v>
      </c>
      <c r="J919" s="39">
        <f>IF(ISNUMBER(SEARCH("Yes",'2_all_summary'!$H918)),IF(ISNUMBER(SEARCH("Yes",'2_all_summary'!F918)),1,2),IF(ISNUMBER(SEARCH("No",'2_all_summary'!F918)),4,3))</f>
        <v>4</v>
      </c>
    </row>
    <row r="920" spans="7:10" x14ac:dyDescent="0.3">
      <c r="G920" s="39"/>
      <c r="H920" s="39" t="str">
        <f>'2_all_summary'!D919</f>
        <v>Population recovery, seasonal site fidelity, and daily activity of pirarucu (Arapaima spp.) in an Amazonian floodplain mosaic</v>
      </c>
      <c r="I920" s="39" t="str">
        <f>'2_all_summary'!E919</f>
        <v>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v>
      </c>
      <c r="J920" s="39">
        <f>IF(ISNUMBER(SEARCH("Yes",'2_all_summary'!$H919)),IF(ISNUMBER(SEARCH("Yes",'2_all_summary'!F919)),1,2),IF(ISNUMBER(SEARCH("No",'2_all_summary'!F919)),4,3))</f>
        <v>4</v>
      </c>
    </row>
    <row r="921" spans="7:10" x14ac:dyDescent="0.3">
      <c r="G921" s="39"/>
      <c r="H921" s="39" t="str">
        <f>'2_all_summary'!D920</f>
        <v>A method to count pirarucu Arapaima gigas: Fishers, assessment, and management</v>
      </c>
      <c r="I921" s="39" t="str">
        <f>'2_all_summary'!E920</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921" s="39">
        <f>IF(ISNUMBER(SEARCH("Yes",'2_all_summary'!$H920)),IF(ISNUMBER(SEARCH("Yes",'2_all_summary'!F920)),1,2),IF(ISNUMBER(SEARCH("No",'2_all_summary'!F920)),4,3))</f>
        <v>4</v>
      </c>
    </row>
    <row r="922" spans="7:10" x14ac:dyDescent="0.3">
      <c r="G922" s="39"/>
      <c r="H922" s="39" t="str">
        <f>'2_all_summary'!D921</f>
        <v>A political ecology of legal plural disconnection in the marine fishery of Junagadh District, Gujarat, India</v>
      </c>
      <c r="I922" s="39" t="str">
        <f>'2_all_summary'!E921</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v>
      </c>
      <c r="J922" s="39">
        <f>IF(ISNUMBER(SEARCH("Yes",'2_all_summary'!$H921)),IF(ISNUMBER(SEARCH("Yes",'2_all_summary'!F921)),1,2),IF(ISNUMBER(SEARCH("No",'2_all_summary'!F921)),4,3))</f>
        <v>4</v>
      </c>
    </row>
    <row r="923" spans="7:10" x14ac:dyDescent="0.3">
      <c r="G923" s="39"/>
      <c r="H923" s="39" t="str">
        <f>'2_all_summary'!D922</f>
        <v>Lessons from community based management of floodplain fisheries in Bangladesh</v>
      </c>
      <c r="I923" s="39" t="str">
        <f>'2_all_summary'!E922</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v>
      </c>
      <c r="J923" s="39">
        <f>IF(ISNUMBER(SEARCH("Yes",'2_all_summary'!$H922)),IF(ISNUMBER(SEARCH("Yes",'2_all_summary'!F922)),1,2),IF(ISNUMBER(SEARCH("No",'2_all_summary'!F922)),4,3))</f>
        <v>4</v>
      </c>
    </row>
    <row r="924" spans="7:10" x14ac:dyDescent="0.3">
      <c r="G924" s="39"/>
      <c r="H924" s="39" t="str">
        <f>'2_all_summary'!D923</f>
        <v>Testing a model to assess womenâ€™s inclusion and participation in community-based resource management in Solomon Islands</v>
      </c>
      <c r="I924" s="39" t="str">
        <f>'2_all_summary'!E923</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v>
      </c>
      <c r="J924" s="39">
        <f>IF(ISNUMBER(SEARCH("Yes",'2_all_summary'!$H923)),IF(ISNUMBER(SEARCH("Yes",'2_all_summary'!F923)),1,2),IF(ISNUMBER(SEARCH("No",'2_all_summary'!F923)),4,3))</f>
        <v>4</v>
      </c>
    </row>
    <row r="925" spans="7:10" x14ac:dyDescent="0.3">
      <c r="G925" s="39"/>
      <c r="H925" s="39" t="str">
        <f>'2_all_summary'!D924</f>
        <v>Building Nigeriaâ€™s response to climate change: Pilot projects for community-based adaptation in Nigeria</v>
      </c>
      <c r="I925" s="39" t="str">
        <f>'2_all_summary'!E924</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v>
      </c>
      <c r="J925" s="39">
        <f>IF(ISNUMBER(SEARCH("Yes",'2_all_summary'!$H924)),IF(ISNUMBER(SEARCH("Yes",'2_all_summary'!F924)),1,2),IF(ISNUMBER(SEARCH("No",'2_all_summary'!F924)),4,3))</f>
        <v>4</v>
      </c>
    </row>
    <row r="926" spans="7:10" x14ac:dyDescent="0.3">
      <c r="G926" s="39"/>
      <c r="H926" s="39" t="str">
        <f>'2_all_summary'!D925</f>
        <v>Communal fisheries management in the Peruvian Amazon</v>
      </c>
      <c r="I926" s="39" t="str">
        <f>'2_all_summary'!E925</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926" s="39">
        <f>IF(ISNUMBER(SEARCH("Yes",'2_all_summary'!$H925)),IF(ISNUMBER(SEARCH("Yes",'2_all_summary'!F925)),1,2),IF(ISNUMBER(SEARCH("No",'2_all_summary'!F925)),4,3))</f>
        <v>4</v>
      </c>
    </row>
    <row r="927" spans="7:10" x14ac:dyDescent="0.3">
      <c r="G927" s="39"/>
      <c r="H927" s="39" t="str">
        <f>'2_all_summary'!D926</f>
        <v>Adaptive Capacity Level Shapes Social Vulnerability to Climate Change of Fishing Communities in the South Brazil Bight</v>
      </c>
      <c r="I927" s="39" t="str">
        <f>'2_all_summary'!E926</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v>
      </c>
      <c r="J927" s="39">
        <f>IF(ISNUMBER(SEARCH("Yes",'2_all_summary'!$H926)),IF(ISNUMBER(SEARCH("Yes",'2_all_summary'!F926)),1,2),IF(ISNUMBER(SEARCH("No",'2_all_summary'!F926)),4,3))</f>
        <v>4</v>
      </c>
    </row>
    <row r="928" spans="7:10" x14ac:dyDescent="0.3">
      <c r="G928" s="39"/>
      <c r="H928" s="39" t="str">
        <f>'2_all_summary'!D927</f>
        <v>A community-based approach to disseminate health information on the hazards of prenatal mercury exposure in Brooklyn, NY</v>
      </c>
      <c r="I928" s="39" t="str">
        <f>'2_all_summary'!E927</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v>
      </c>
      <c r="J928" s="39">
        <f>IF(ISNUMBER(SEARCH("Yes",'2_all_summary'!$H927)),IF(ISNUMBER(SEARCH("Yes",'2_all_summary'!F927)),1,2),IF(ISNUMBER(SEARCH("No",'2_all_summary'!F927)),4,3))</f>
        <v>4</v>
      </c>
    </row>
    <row r="929" spans="7:10" x14ac:dyDescent="0.3">
      <c r="G929" s="39"/>
      <c r="H929" s="39" t="str">
        <f>'2_all_summary'!D928</f>
        <v>Moving toward spatial solutions in marine conservation with indigenous communities</v>
      </c>
      <c r="I929" s="39" t="str">
        <f>'2_all_summary'!E928</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v>
      </c>
      <c r="J929" s="39">
        <f>IF(ISNUMBER(SEARCH("Yes",'2_all_summary'!$H928)),IF(ISNUMBER(SEARCH("Yes",'2_all_summary'!F928)),1,2),IF(ISNUMBER(SEARCH("No",'2_all_summary'!F928)),4,3))</f>
        <v>4</v>
      </c>
    </row>
    <row r="930" spans="7:10" x14ac:dyDescent="0.3">
      <c r="G930" s="39"/>
      <c r="H930" s="39" t="str">
        <f>'2_all_summary'!D929</f>
        <v>Recreational fishery in alto lindoso reservoir (River Lima, North Portugal)</v>
      </c>
      <c r="I930" s="39" t="str">
        <f>'2_all_summary'!E929</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v>
      </c>
      <c r="J930" s="39">
        <f>IF(ISNUMBER(SEARCH("Yes",'2_all_summary'!$H929)),IF(ISNUMBER(SEARCH("Yes",'2_all_summary'!F929)),1,2),IF(ISNUMBER(SEARCH("No",'2_all_summary'!F929)),4,3))</f>
        <v>4</v>
      </c>
    </row>
    <row r="931" spans="7:10" x14ac:dyDescent="0.3">
      <c r="G931" s="39"/>
      <c r="H931" s="39" t="str">
        <f>'2_all_summary'!D930</f>
        <v>Measuring behavioral social learning in a conservation context: Chilean fishing communities</v>
      </c>
      <c r="I931" s="39" t="str">
        <f>'2_all_summary'!E930</f>
        <v>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v>
      </c>
      <c r="J931" s="39">
        <f>IF(ISNUMBER(SEARCH("Yes",'2_all_summary'!$H930)),IF(ISNUMBER(SEARCH("Yes",'2_all_summary'!F930)),1,2),IF(ISNUMBER(SEARCH("No",'2_all_summary'!F930)),4,3))</f>
        <v>4</v>
      </c>
    </row>
    <row r="932" spans="7:10" x14ac:dyDescent="0.3">
      <c r="G932" s="39"/>
      <c r="H932" s="39" t="str">
        <f>'2_all_summary'!D931</f>
        <v>From orders to borders: Toward a sustainable co-managed lobster fishery in Bonavista Bay, Newfoundland</v>
      </c>
      <c r="I932" s="39" t="str">
        <f>'2_all_summary'!E931</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v>
      </c>
      <c r="J932" s="39">
        <f>IF(ISNUMBER(SEARCH("Yes",'2_all_summary'!$H931)),IF(ISNUMBER(SEARCH("Yes",'2_all_summary'!F931)),1,2),IF(ISNUMBER(SEARCH("No",'2_all_summary'!F931)),4,3))</f>
        <v>4</v>
      </c>
    </row>
    <row r="933" spans="7:10" x14ac:dyDescent="0.3">
      <c r="G933" s="39"/>
      <c r="H933" s="39" t="str">
        <f>'2_all_summary'!D932</f>
        <v>Alternatives to conventional management: Lessons from small-scale fisheries</v>
      </c>
      <c r="I933" s="39" t="str">
        <f>'2_all_summary'!E932</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933" s="39">
        <f>IF(ISNUMBER(SEARCH("Yes",'2_all_summary'!$H932)),IF(ISNUMBER(SEARCH("Yes",'2_all_summary'!F932)),1,2),IF(ISNUMBER(SEARCH("No",'2_all_summary'!F932)),4,3))</f>
        <v>1</v>
      </c>
    </row>
    <row r="934" spans="7:10" x14ac:dyDescent="0.3">
      <c r="G934" s="39"/>
      <c r="H934" s="39" t="str">
        <f>'2_all_summary'!D933</f>
        <v>Sustaining Rocky Mountain landscapes: Science, policy, and management for the crown of the continent ecosystem</v>
      </c>
      <c r="I934" s="39" t="str">
        <f>'2_all_summary'!E933</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v>
      </c>
      <c r="J934" s="39">
        <f>IF(ISNUMBER(SEARCH("Yes",'2_all_summary'!$H933)),IF(ISNUMBER(SEARCH("Yes",'2_all_summary'!F933)),1,2),IF(ISNUMBER(SEARCH("No",'2_all_summary'!F933)),4,3))</f>
        <v>4</v>
      </c>
    </row>
    <row r="935" spans="7:10" x14ac:dyDescent="0.3">
      <c r="G935" s="39"/>
      <c r="H935" s="39" t="str">
        <f>'2_all_summary'!D934</f>
        <v>The SOS pesca project: A multinational and intersectoral collaboration for sustainable fisheries, Marine conservation and improved quality of life in coastal communities</v>
      </c>
      <c r="I935" s="39" t="str">
        <f>'2_all_summary'!E934</f>
        <v>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v>
      </c>
      <c r="J935" s="39">
        <f>IF(ISNUMBER(SEARCH("Yes",'2_all_summary'!$H934)),IF(ISNUMBER(SEARCH("Yes",'2_all_summary'!F934)),1,2),IF(ISNUMBER(SEARCH("No",'2_all_summary'!F934)),4,3))</f>
        <v>4</v>
      </c>
    </row>
    <row r="936" spans="7:10" x14ac:dyDescent="0.3">
      <c r="G936" s="39"/>
      <c r="H936" s="39" t="str">
        <f>'2_all_summary'!D935</f>
        <v>Climate change and food security in india: Adaptation strategies and major challenges</v>
      </c>
      <c r="I936" s="39" t="str">
        <f>'2_all_summary'!E935</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v>
      </c>
      <c r="J936" s="39">
        <f>IF(ISNUMBER(SEARCH("Yes",'2_all_summary'!$H935)),IF(ISNUMBER(SEARCH("Yes",'2_all_summary'!F935)),1,2),IF(ISNUMBER(SEARCH("No",'2_all_summary'!F935)),4,3))</f>
        <v>4</v>
      </c>
    </row>
    <row r="937" spans="7:10" x14ac:dyDescent="0.3">
      <c r="G937" s="39"/>
      <c r="H937" s="39" t="str">
        <f>'2_all_summary'!D936</f>
        <v>Factors influencing success of marine protected areas in the Visayas, Philippines as related to increasing protected area coverage</v>
      </c>
      <c r="I937" s="39" t="str">
        <f>'2_all_summary'!E936</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v>
      </c>
      <c r="J937" s="39">
        <f>IF(ISNUMBER(SEARCH("Yes",'2_all_summary'!$H936)),IF(ISNUMBER(SEARCH("Yes",'2_all_summary'!F936)),1,2),IF(ISNUMBER(SEARCH("No",'2_all_summary'!F936)),4,3))</f>
        <v>4</v>
      </c>
    </row>
    <row r="938" spans="7:10" x14ac:dyDescent="0.3">
      <c r="G938" s="39"/>
      <c r="H938" s="39" t="str">
        <f>'2_all_summary'!D937</f>
        <v>Trade-offs in values assigned to ecological goods and services associated with different coral reef management strategies</v>
      </c>
      <c r="I938" s="39" t="str">
        <f>'2_all_summary'!E937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v>
      </c>
      <c r="J938" s="39">
        <f>IF(ISNUMBER(SEARCH("Yes",'2_all_summary'!$H937)),IF(ISNUMBER(SEARCH("Yes",'2_all_summary'!F937)),1,2),IF(ISNUMBER(SEARCH("No",'2_all_summary'!F937)),4,3))</f>
        <v>4</v>
      </c>
    </row>
    <row r="939" spans="7:10" x14ac:dyDescent="0.3">
      <c r="G939" s="39"/>
      <c r="H939" s="39" t="str">
        <f>'2_all_summary'!D938</f>
        <v>Local ecological knowledge of fisheries charts decline of sharks in data-poor regions</v>
      </c>
      <c r="I939" s="39" t="str">
        <f>'2_all_summary'!E938</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v>
      </c>
      <c r="J939" s="39">
        <f>IF(ISNUMBER(SEARCH("Yes",'2_all_summary'!$H938)),IF(ISNUMBER(SEARCH("Yes",'2_all_summary'!F938)),1,2),IF(ISNUMBER(SEARCH("No",'2_all_summary'!F938)),4,3))</f>
        <v>4</v>
      </c>
    </row>
    <row r="940" spans="7:10" x14ac:dyDescent="0.3">
      <c r="G940" s="39"/>
      <c r="H940" s="39" t="str">
        <f>'2_all_summary'!D939</f>
        <v>Community-based stock enhancement and fisheries management of the Japanese Flounder in Fukushima, Japan</v>
      </c>
      <c r="I940" s="39" t="str">
        <f>'2_all_summary'!E939</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v>
      </c>
      <c r="J940" s="39">
        <f>IF(ISNUMBER(SEARCH("Yes",'2_all_summary'!$H939)),IF(ISNUMBER(SEARCH("Yes",'2_all_summary'!F939)),1,2),IF(ISNUMBER(SEARCH("No",'2_all_summary'!F939)),4,3))</f>
        <v>4</v>
      </c>
    </row>
    <row r="941" spans="7:10" x14ac:dyDescent="0.3">
      <c r="G941" s="39"/>
      <c r="H941" s="39" t="str">
        <f>'2_all_summary'!D940</f>
        <v>Community-based habitat restoration program</v>
      </c>
      <c r="I941" s="39" t="str">
        <f>'2_all_summary'!E940</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941" s="39">
        <f>IF(ISNUMBER(SEARCH("Yes",'2_all_summary'!$H940)),IF(ISNUMBER(SEARCH("Yes",'2_all_summary'!F940)),1,2),IF(ISNUMBER(SEARCH("No",'2_all_summary'!F940)),4,3))</f>
        <v>4</v>
      </c>
    </row>
    <row r="942" spans="7:10" x14ac:dyDescent="0.3">
      <c r="G942" s="39"/>
      <c r="H942" s="39" t="str">
        <f>'2_all_summary'!D941</f>
        <v>Implementing Isang Bagsak:Community-Based Coastal Resource Management in Central Viet Nam</v>
      </c>
      <c r="I942" s="39" t="str">
        <f>'2_all_summary'!E941</f>
        <v>[No abstract available]</v>
      </c>
      <c r="J942" s="39">
        <f>IF(ISNUMBER(SEARCH("Yes",'2_all_summary'!$H941)),IF(ISNUMBER(SEARCH("Yes",'2_all_summary'!F941)),1,2),IF(ISNUMBER(SEARCH("No",'2_all_summary'!F941)),4,3))</f>
        <v>4</v>
      </c>
    </row>
    <row r="943" spans="7:10" x14ac:dyDescent="0.3">
      <c r="G943" s="39"/>
      <c r="H943" s="39" t="str">
        <f>'2_all_summary'!D942</f>
        <v>Customary marine resource knowledge and use in contemporary Hawai'i</v>
      </c>
      <c r="I943" s="39" t="str">
        <f>'2_all_summary'!E942</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v>
      </c>
      <c r="J943" s="39">
        <f>IF(ISNUMBER(SEARCH("Yes",'2_all_summary'!$H942)),IF(ISNUMBER(SEARCH("Yes",'2_all_summary'!F942)),1,2),IF(ISNUMBER(SEARCH("No",'2_all_summary'!F942)),4,3))</f>
        <v>4</v>
      </c>
    </row>
    <row r="944" spans="7:10" x14ac:dyDescent="0.3">
      <c r="G944" s="39"/>
      <c r="H944" s="39" t="str">
        <f>'2_all_summary'!D943</f>
        <v>Clustering of the Adult Population According to Behavioural Health Risk Factors as the Focus of Community-Based Public Health Interventions in Poland</v>
      </c>
      <c r="I944" s="39" t="str">
        <f>'2_all_summary'!E943</f>
        <v>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v>
      </c>
      <c r="J944" s="39">
        <f>IF(ISNUMBER(SEARCH("Yes",'2_all_summary'!$H943)),IF(ISNUMBER(SEARCH("Yes",'2_all_summary'!F943)),1,2),IF(ISNUMBER(SEARCH("No",'2_all_summary'!F943)),4,3))</f>
        <v>4</v>
      </c>
    </row>
    <row r="945" spans="7:10" x14ac:dyDescent="0.3">
      <c r="G945" s="39"/>
      <c r="H945" s="39" t="str">
        <f>'2_all_summary'!D944</f>
        <v>Trialling the use of smartphones as a tool to address gaps in small-scale fisheries catch data in southwest Madagascar</v>
      </c>
      <c r="I945" s="39" t="str">
        <f>'2_all_summary'!E944</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v>
      </c>
      <c r="J945" s="39">
        <f>IF(ISNUMBER(SEARCH("Yes",'2_all_summary'!$H944)),IF(ISNUMBER(SEARCH("Yes",'2_all_summary'!F944)),1,2),IF(ISNUMBER(SEARCH("No",'2_all_summary'!F944)),4,3))</f>
        <v>4</v>
      </c>
    </row>
    <row r="946" spans="7:10" x14ac:dyDescent="0.3">
      <c r="G946" s="39"/>
      <c r="H946" s="39" t="str">
        <f>'2_all_summary'!D945</f>
        <v>Effects of community-based management on amazon river turtles: A case study of podocnemis sextuberculata in the Lower Amazon Floodplain, ParÃ¡, Brazil</v>
      </c>
      <c r="I946" s="39" t="str">
        <f>'2_all_summary'!E945</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v>
      </c>
      <c r="J946" s="39">
        <f>IF(ISNUMBER(SEARCH("Yes",'2_all_summary'!$H945)),IF(ISNUMBER(SEARCH("Yes",'2_all_summary'!F945)),1,2),IF(ISNUMBER(SEARCH("No",'2_all_summary'!F945)),4,3))</f>
        <v>4</v>
      </c>
    </row>
    <row r="947" spans="7:10" x14ac:dyDescent="0.3">
      <c r="G947" s="39"/>
      <c r="H947" s="39" t="str">
        <f>'2_all_summary'!D946</f>
        <v>The reimplementation of the Ra'ui: Coral reef management in Rarotonga, Cook Islands</v>
      </c>
      <c r="I947" s="39" t="str">
        <f>'2_all_summary'!E946</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947" s="39">
        <f>IF(ISNUMBER(SEARCH("Yes",'2_all_summary'!$H946)),IF(ISNUMBER(SEARCH("Yes",'2_all_summary'!F946)),1,2),IF(ISNUMBER(SEARCH("No",'2_all_summary'!F946)),4,3))</f>
        <v>2</v>
      </c>
    </row>
    <row r="948" spans="7:10" x14ac:dyDescent="0.3">
      <c r="G948" s="39"/>
      <c r="H948" s="39" t="str">
        <f>'2_all_summary'!D947</f>
        <v>Evaluating community fishery management using Fishers' perceptions in the Tonle Sap lake of Cambodia</v>
      </c>
      <c r="I948" s="39" t="str">
        <f>'2_all_summary'!E947</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v>
      </c>
      <c r="J948" s="39">
        <f>IF(ISNUMBER(SEARCH("Yes",'2_all_summary'!$H947)),IF(ISNUMBER(SEARCH("Yes",'2_all_summary'!F947)),1,2),IF(ISNUMBER(SEARCH("No",'2_all_summary'!F947)),4,3))</f>
        <v>4</v>
      </c>
    </row>
    <row r="949" spans="7:10" x14ac:dyDescent="0.3">
      <c r="G949" s="39"/>
      <c r="H949" s="39" t="str">
        <f>'2_all_summary'!D948</f>
        <v>Fishing dynamics associated with periodically harvested marine closures</v>
      </c>
      <c r="I949" s="39" t="str">
        <f>'2_all_summary'!E948</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949" s="39">
        <f>IF(ISNUMBER(SEARCH("Yes",'2_all_summary'!$H948)),IF(ISNUMBER(SEARCH("Yes",'2_all_summary'!F948)),1,2),IF(ISNUMBER(SEARCH("No",'2_all_summary'!F948)),4,3))</f>
        <v>2</v>
      </c>
    </row>
    <row r="950" spans="7:10" x14ac:dyDescent="0.3">
      <c r="G950" s="39"/>
      <c r="H950" s="39" t="str">
        <f>'2_all_summary'!D949</f>
        <v>Tobacco screening multicomponent quality improvement network program: Beyond education</v>
      </c>
      <c r="I950" s="39" t="str">
        <f>'2_all_summary'!E949</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v>
      </c>
      <c r="J950" s="39">
        <f>IF(ISNUMBER(SEARCH("Yes",'2_all_summary'!$H949)),IF(ISNUMBER(SEARCH("Yes",'2_all_summary'!F949)),1,2),IF(ISNUMBER(SEARCH("No",'2_all_summary'!F949)),4,3))</f>
        <v>4</v>
      </c>
    </row>
    <row r="951" spans="7:10" x14ac:dyDescent="0.3">
      <c r="G951" s="39"/>
      <c r="H951" s="39" t="str">
        <f>'2_all_summary'!D950</f>
        <v>Toward integrated opisthorchiasis control in northeast Thailand: The Lawa project</v>
      </c>
      <c r="I951" s="39" t="str">
        <f>'2_all_summary'!E950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v>
      </c>
      <c r="J951" s="39">
        <f>IF(ISNUMBER(SEARCH("Yes",'2_all_summary'!$H950)),IF(ISNUMBER(SEARCH("Yes",'2_all_summary'!F950)),1,2),IF(ISNUMBER(SEARCH("No",'2_all_summary'!F950)),4,3))</f>
        <v>4</v>
      </c>
    </row>
    <row r="952" spans="7:10" x14ac:dyDescent="0.3">
      <c r="G952" s="39"/>
      <c r="H952" s="39" t="str">
        <f>'2_all_summary'!D951</f>
        <v>Integrated coastal management in the Philippines: Testing new paradigms</v>
      </c>
      <c r="I952" s="39" t="str">
        <f>'2_all_summary'!E951</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952" s="39">
        <f>IF(ISNUMBER(SEARCH("Yes",'2_all_summary'!$H951)),IF(ISNUMBER(SEARCH("Yes",'2_all_summary'!F951)),1,2),IF(ISNUMBER(SEARCH("No",'2_all_summary'!F951)),4,3))</f>
        <v>4</v>
      </c>
    </row>
    <row r="953" spans="7:10" x14ac:dyDescent="0.3">
      <c r="G953" s="39"/>
      <c r="H953" s="39" t="str">
        <f>'2_all_summary'!D952</f>
        <v>Ancient fish weir technology for modern stewardship: lessons from community-based salmon monitoring</v>
      </c>
      <c r="I953" s="39" t="str">
        <f>'2_all_summary'!E952</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v>
      </c>
      <c r="J953" s="39">
        <f>IF(ISNUMBER(SEARCH("Yes",'2_all_summary'!$H952)),IF(ISNUMBER(SEARCH("Yes",'2_all_summary'!F952)),1,2),IF(ISNUMBER(SEARCH("No",'2_all_summary'!F952)),4,3))</f>
        <v>4</v>
      </c>
    </row>
    <row r="954" spans="7:10" x14ac:dyDescent="0.3">
      <c r="G954" s="39"/>
      <c r="H954" s="39" t="str">
        <f>'2_all_summary'!D953</f>
        <v>Techniques to evaluate the effectiveness of fish habitat restoration works in streams impacted by logging activities</v>
      </c>
      <c r="I954" s="39" t="str">
        <f>'2_all_summary'!E953</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v>
      </c>
      <c r="J954" s="39">
        <f>IF(ISNUMBER(SEARCH("Yes",'2_all_summary'!$H953)),IF(ISNUMBER(SEARCH("Yes",'2_all_summary'!F953)),1,2),IF(ISNUMBER(SEARCH("No",'2_all_summary'!F953)),4,3))</f>
        <v>4</v>
      </c>
    </row>
    <row r="955" spans="7:10" x14ac:dyDescent="0.3">
      <c r="G955" s="39"/>
      <c r="H955" s="39" t="str">
        <f>'2_all_summary'!D954</f>
        <v>What is a green economy? Review of national-level green economy policies in cambodia and Lao PDR</v>
      </c>
      <c r="I955" s="39" t="str">
        <f>'2_all_summary'!E954</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v>
      </c>
      <c r="J955" s="39">
        <f>IF(ISNUMBER(SEARCH("Yes",'2_all_summary'!$H954)),IF(ISNUMBER(SEARCH("Yes",'2_all_summary'!F954)),1,2),IF(ISNUMBER(SEARCH("No",'2_all_summary'!F954)),4,3))</f>
        <v>4</v>
      </c>
    </row>
    <row r="956" spans="7:10" x14ac:dyDescent="0.3">
      <c r="G956" s="39"/>
      <c r="H956" s="39" t="str">
        <f>'2_all_summary'!D955</f>
        <v>Fishing and trade of devil rays (Mobula spp.) in the Bay of Bengal, Bangladesh: Insights from fishersâ€™ knowledge</v>
      </c>
      <c r="I956" s="39" t="str">
        <f>'2_all_summary'!E955</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v>
      </c>
      <c r="J956" s="39">
        <f>IF(ISNUMBER(SEARCH("Yes",'2_all_summary'!$H955)),IF(ISNUMBER(SEARCH("Yes",'2_all_summary'!F955)),1,2),IF(ISNUMBER(SEARCH("No",'2_all_summary'!F955)),4,3))</f>
        <v>4</v>
      </c>
    </row>
    <row r="957" spans="7:10" x14ac:dyDescent="0.3">
      <c r="G957" s="39"/>
      <c r="H957" s="39" t="str">
        <f>'2_all_summary'!D956</f>
        <v>Two steps forward, two steps back: The role of innovation in transforming towards community-based marine resource management in Solomon Islands</v>
      </c>
      <c r="I957" s="39" t="str">
        <f>'2_all_summary'!E956</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v>
      </c>
      <c r="J957" s="39">
        <f>IF(ISNUMBER(SEARCH("Yes",'2_all_summary'!$H956)),IF(ISNUMBER(SEARCH("Yes",'2_all_summary'!F956)),1,2),IF(ISNUMBER(SEARCH("No",'2_all_summary'!F956)),4,3))</f>
        <v>1</v>
      </c>
    </row>
    <row r="958" spans="7:10" x14ac:dyDescent="0.3">
      <c r="G958" s="39"/>
      <c r="H958" s="39" t="str">
        <f>'2_all_summary'!D957</f>
        <v>The role of participatory governance and community-based management in integrated coastal and ocean management in Canada</v>
      </c>
      <c r="I958" s="39" t="str">
        <f>'2_all_summary'!E957</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958" s="39">
        <f>IF(ISNUMBER(SEARCH("Yes",'2_all_summary'!$H957)),IF(ISNUMBER(SEARCH("Yes",'2_all_summary'!F957)),1,2),IF(ISNUMBER(SEARCH("No",'2_all_summary'!F957)),4,3))</f>
        <v>4</v>
      </c>
    </row>
    <row r="959" spans="7:10" x14ac:dyDescent="0.3">
      <c r="G959" s="39"/>
      <c r="H959" s="39" t="str">
        <f>'2_all_summary'!D958</f>
        <v>Cockles in custody: The role of common property arrangements in the ecological sustainability of mangrove fisheries on the Ecuadorian coast</v>
      </c>
      <c r="I959" s="39" t="str">
        <f>'2_all_summary'!E958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959" s="39">
        <f>IF(ISNUMBER(SEARCH("Yes",'2_all_summary'!$H958)),IF(ISNUMBER(SEARCH("Yes",'2_all_summary'!F958)),1,2),IF(ISNUMBER(SEARCH("No",'2_all_summary'!F958)),4,3))</f>
        <v>4</v>
      </c>
    </row>
    <row r="960" spans="7:10" x14ac:dyDescent="0.3">
      <c r="G960" s="39"/>
      <c r="H960" s="39" t="str">
        <f>'2_all_summary'!D959</f>
        <v>Fishers' perceptions, facilitating factors and challenges of community-based no-take zones in the Sian Ka'an Biosphere Reserve, Quintana Roo, Mexico</v>
      </c>
      <c r="I960" s="39" t="str">
        <f>'2_all_summary'!E959</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v>
      </c>
      <c r="J960" s="39">
        <f>IF(ISNUMBER(SEARCH("Yes",'2_all_summary'!$H959)),IF(ISNUMBER(SEARCH("Yes",'2_all_summary'!F959)),1,2),IF(ISNUMBER(SEARCH("No",'2_all_summary'!F959)),4,3))</f>
        <v>4</v>
      </c>
    </row>
    <row r="961" spans="7:10" x14ac:dyDescent="0.3">
      <c r="G961" s="39"/>
      <c r="H961" s="39" t="str">
        <f>'2_all_summary'!D960</f>
        <v>Starting point or solution? Community-based marine protected areas in the Philippines</v>
      </c>
      <c r="I961" s="39" t="str">
        <f>'2_all_summary'!E960</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v>
      </c>
      <c r="J961" s="39">
        <f>IF(ISNUMBER(SEARCH("Yes",'2_all_summary'!$H960)),IF(ISNUMBER(SEARCH("Yes",'2_all_summary'!F960)),1,2),IF(ISNUMBER(SEARCH("No",'2_all_summary'!F960)),4,3))</f>
        <v>4</v>
      </c>
    </row>
    <row r="962" spans="7:10" x14ac:dyDescent="0.3">
      <c r="G962" s="39"/>
      <c r="H962" s="39" t="str">
        <f>'2_all_summary'!D961</f>
        <v>Barriers, facilitators, and opportunities to promote healthy weight behaviors among preschool-aged children in two rural U.S communities</v>
      </c>
      <c r="I962" s="39" t="str">
        <f>'2_all_summary'!E961</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v>
      </c>
      <c r="J962" s="39">
        <f>IF(ISNUMBER(SEARCH("Yes",'2_all_summary'!$H961)),IF(ISNUMBER(SEARCH("Yes",'2_all_summary'!F961)),1,2),IF(ISNUMBER(SEARCH("No",'2_all_summary'!F961)),4,3))</f>
        <v>4</v>
      </c>
    </row>
    <row r="963" spans="7:10" x14ac:dyDescent="0.3">
      <c r="G963" s="39"/>
      <c r="H963" s="39" t="str">
        <f>'2_all_summary'!D962</f>
        <v>Sustaining small-scale fisheries with periodically harvested marine reserves</v>
      </c>
      <c r="I963" s="39" t="str">
        <f>'2_all_summary'!E962</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v>
      </c>
      <c r="J963" s="39">
        <f>IF(ISNUMBER(SEARCH("Yes",'2_all_summary'!$H962)),IF(ISNUMBER(SEARCH("Yes",'2_all_summary'!F962)),1,2),IF(ISNUMBER(SEARCH("No",'2_all_summary'!F962)),4,3))</f>
        <v>1</v>
      </c>
    </row>
    <row r="964" spans="7:10" x14ac:dyDescent="0.3">
      <c r="G964" s="39"/>
      <c r="H964" s="39" t="str">
        <f>'2_all_summary'!D963</f>
        <v>â€œLies build trustâ€: Social capital, masculinity, and community-based resource management in a Mexican fishery</v>
      </c>
      <c r="I964" s="39" t="str">
        <f>'2_all_summary'!E963</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v>
      </c>
      <c r="J964" s="39">
        <f>IF(ISNUMBER(SEARCH("Yes",'2_all_summary'!$H963)),IF(ISNUMBER(SEARCH("Yes",'2_all_summary'!F963)),1,2),IF(ISNUMBER(SEARCH("No",'2_all_summary'!F963)),4,3))</f>
        <v>4</v>
      </c>
    </row>
    <row r="965" spans="7:10" x14ac:dyDescent="0.3">
      <c r="G965" s="39"/>
      <c r="H965" s="39" t="str">
        <f>'2_all_summary'!D964</f>
        <v>Potential profitability of pearl culture in coastal communities in Tanzania</v>
      </c>
      <c r="I965" s="39" t="str">
        <f>'2_all_summary'!E964</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v>
      </c>
      <c r="J965" s="39">
        <f>IF(ISNUMBER(SEARCH("Yes",'2_all_summary'!$H964)),IF(ISNUMBER(SEARCH("Yes",'2_all_summary'!F964)),1,2),IF(ISNUMBER(SEARCH("No",'2_all_summary'!F964)),4,3))</f>
        <v>4</v>
      </c>
    </row>
    <row r="966" spans="7:10" x14ac:dyDescent="0.3">
      <c r="G966" s="39"/>
      <c r="H966" s="39" t="str">
        <f>'2_all_summary'!D965</f>
        <v>How citizen scientists can enrich freshwater science as contributors, collaborators, and co-creators</v>
      </c>
      <c r="I966" s="39" t="str">
        <f>'2_all_summary'!E965</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v>
      </c>
      <c r="J966" s="39">
        <f>IF(ISNUMBER(SEARCH("Yes",'2_all_summary'!$H965)),IF(ISNUMBER(SEARCH("Yes",'2_all_summary'!F965)),1,2),IF(ISNUMBER(SEARCH("No",'2_all_summary'!F965)),4,3))</f>
        <v>4</v>
      </c>
    </row>
    <row r="967" spans="7:10" x14ac:dyDescent="0.3">
      <c r="G967" s="39"/>
      <c r="H967" s="39" t="str">
        <f>'2_all_summary'!D966</f>
        <v>Value system of pasi as a type of community based management of fisheries resources in Lease Islands, Maluku, Indonesia</v>
      </c>
      <c r="I967" s="39" t="str">
        <f>'2_all_summary'!E966</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v>
      </c>
      <c r="J967" s="39">
        <f>IF(ISNUMBER(SEARCH("Yes",'2_all_summary'!$H966)),IF(ISNUMBER(SEARCH("Yes",'2_all_summary'!F966)),1,2),IF(ISNUMBER(SEARCH("No",'2_all_summary'!F966)),4,3))</f>
        <v>4</v>
      </c>
    </row>
    <row r="968" spans="7:10" x14ac:dyDescent="0.3">
      <c r="G968" s="39"/>
      <c r="H968" s="39" t="str">
        <f>'2_all_summary'!D967</f>
        <v>Examining enabling conditions for community-based fisheries comanagement: Comparing efforts in hawai'i and American Samoa</v>
      </c>
      <c r="I968" s="39" t="str">
        <f>'2_all_summary'!E967</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v>
      </c>
      <c r="J968" s="39">
        <f>IF(ISNUMBER(SEARCH("Yes",'2_all_summary'!$H967)),IF(ISNUMBER(SEARCH("Yes",'2_all_summary'!F967)),1,2),IF(ISNUMBER(SEARCH("No",'2_all_summary'!F967)),4,3))</f>
        <v>4</v>
      </c>
    </row>
    <row r="969" spans="7:10" x14ac:dyDescent="0.3">
      <c r="G969" s="39"/>
      <c r="H969" s="39" t="str">
        <f>'2_all_summary'!D968</f>
        <v>Understanding relational politics in MPA governance in northeastern Iloilo, Philippines</v>
      </c>
      <c r="I969" s="39" t="str">
        <f>'2_all_summary'!E968</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969" s="39">
        <f>IF(ISNUMBER(SEARCH("Yes",'2_all_summary'!$H968)),IF(ISNUMBER(SEARCH("Yes",'2_all_summary'!F968)),1,2),IF(ISNUMBER(SEARCH("No",'2_all_summary'!F968)),4,3))</f>
        <v>4</v>
      </c>
    </row>
    <row r="970" spans="7:10" x14ac:dyDescent="0.3">
      <c r="G970" s="39"/>
      <c r="H970" s="39" t="str">
        <f>'2_all_summary'!D969</f>
        <v>More than one bag for the world fishery crisis and keys for co-management successes in selected artisanal Latin American shellfisheries</v>
      </c>
      <c r="I970" s="39" t="str">
        <f>'2_all_summary'!E969</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v>
      </c>
      <c r="J970" s="39">
        <f>IF(ISNUMBER(SEARCH("Yes",'2_all_summary'!$H969)),IF(ISNUMBER(SEARCH("Yes",'2_all_summary'!F969)),1,2),IF(ISNUMBER(SEARCH("No",'2_all_summary'!F969)),4,3))</f>
        <v>4</v>
      </c>
    </row>
    <row r="971" spans="7:10" x14ac:dyDescent="0.3">
      <c r="G971" s="39"/>
      <c r="H971" s="39" t="str">
        <f>'2_all_summary'!D970</f>
        <v>Cost-profit analysis of Japanese-type set-net through technology transfer in Rayong, Thailand</v>
      </c>
      <c r="I971" s="39" t="str">
        <f>'2_all_summary'!E970</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v>
      </c>
      <c r="J971" s="39">
        <f>IF(ISNUMBER(SEARCH("Yes",'2_all_summary'!$H970)),IF(ISNUMBER(SEARCH("Yes",'2_all_summary'!F970)),1,2),IF(ISNUMBER(SEARCH("No",'2_all_summary'!F970)),4,3))</f>
        <v>4</v>
      </c>
    </row>
    <row r="972" spans="7:10" x14ac:dyDescent="0.3">
      <c r="G972" s="39"/>
      <c r="H972" s="39" t="str">
        <f>'2_all_summary'!D971</f>
        <v>Centralised and community-based fisheries management strategies: Case studies from two fisheries dependent archipelagos</v>
      </c>
      <c r="I972" s="39" t="str">
        <f>'2_all_summary'!E971</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972" s="39">
        <f>IF(ISNUMBER(SEARCH("Yes",'2_all_summary'!$H971)),IF(ISNUMBER(SEARCH("Yes",'2_all_summary'!F971)),1,2),IF(ISNUMBER(SEARCH("No",'2_all_summary'!F971)),4,3))</f>
        <v>1</v>
      </c>
    </row>
    <row r="973" spans="7:10" x14ac:dyDescent="0.3">
      <c r="G973" s="39"/>
      <c r="H973" s="39" t="str">
        <f>'2_all_summary'!D972</f>
        <v>Local knowledge in the future management of inshore tropical marine resources and environments</v>
      </c>
      <c r="I973" s="39" t="str">
        <f>'2_all_summary'!E972</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973" s="39">
        <f>IF(ISNUMBER(SEARCH("Yes",'2_all_summary'!$H972)),IF(ISNUMBER(SEARCH("Yes",'2_all_summary'!F972)),1,2),IF(ISNUMBER(SEARCH("No",'2_all_summary'!F972)),4,3))</f>
        <v>1</v>
      </c>
    </row>
    <row r="974" spans="7:10" x14ac:dyDescent="0.3">
      <c r="G974" s="39"/>
      <c r="H974" s="39" t="str">
        <f>'2_all_summary'!D973</f>
        <v>The Big Role of Coastal Communities and Small-Scale Fishers in Ocean Conservation</v>
      </c>
      <c r="I974" s="39" t="str">
        <f>'2_all_summary'!E973</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974" s="39">
        <f>IF(ISNUMBER(SEARCH("Yes",'2_all_summary'!$H973)),IF(ISNUMBER(SEARCH("Yes",'2_all_summary'!F973)),1,2),IF(ISNUMBER(SEARCH("No",'2_all_summary'!F973)),4,3))</f>
        <v>2</v>
      </c>
    </row>
    <row r="975" spans="7:10" x14ac:dyDescent="0.3">
      <c r="G975" s="39"/>
      <c r="H975" s="39" t="str">
        <f>'2_all_summary'!D974</f>
        <v>Hanging in balance: Benefit sharing in community-based fishery resource management in the Lower Mekong Basin</v>
      </c>
      <c r="I975" s="39" t="str">
        <f>'2_all_summary'!E974</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975" s="39">
        <f>IF(ISNUMBER(SEARCH("Yes",'2_all_summary'!$H974)),IF(ISNUMBER(SEARCH("Yes",'2_all_summary'!F974)),1,2),IF(ISNUMBER(SEARCH("No",'2_all_summary'!F974)),4,3))</f>
        <v>4</v>
      </c>
    </row>
    <row r="976" spans="7:10" x14ac:dyDescent="0.3">
      <c r="G976" s="39"/>
      <c r="H976" s="39" t="str">
        <f>'2_all_summary'!D975</f>
        <v>Small-scale managed marine areas over time: Developments and challenges in a local Fijian reef fishery</v>
      </c>
      <c r="I976" s="39" t="str">
        <f>'2_all_summary'!E975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v>
      </c>
      <c r="J976" s="39">
        <f>IF(ISNUMBER(SEARCH("Yes",'2_all_summary'!$H975)),IF(ISNUMBER(SEARCH("Yes",'2_all_summary'!F975)),1,2),IF(ISNUMBER(SEARCH("No",'2_all_summary'!F975)),4,3))</f>
        <v>1</v>
      </c>
    </row>
    <row r="977" spans="7:10" x14ac:dyDescent="0.3">
      <c r="G977" s="39"/>
      <c r="H977" s="39" t="str">
        <f>'2_all_summary'!D976</f>
        <v>Leatherback Ecotourism Development, Implementation, and Outcome Assessment in St. Kitts, West Indies</v>
      </c>
      <c r="I977" s="39" t="str">
        <f>'2_all_summary'!E976</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v>
      </c>
      <c r="J977" s="39">
        <f>IF(ISNUMBER(SEARCH("Yes",'2_all_summary'!$H976)),IF(ISNUMBER(SEARCH("Yes",'2_all_summary'!F976)),1,2),IF(ISNUMBER(SEARCH("No",'2_all_summary'!F976)),4,3))</f>
        <v>4</v>
      </c>
    </row>
    <row r="978" spans="7:10" x14ac:dyDescent="0.3">
      <c r="G978" s="39"/>
      <c r="H978" s="39" t="str">
        <f>'2_all_summary'!D977</f>
        <v>Marine turtle conservation: The integration of a community-based, environmental education programme in southwest Madagascar</v>
      </c>
      <c r="I978" s="39" t="str">
        <f>'2_all_summary'!E977</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978" s="39">
        <f>IF(ISNUMBER(SEARCH("Yes",'2_all_summary'!$H977)),IF(ISNUMBER(SEARCH("Yes",'2_all_summary'!F977)),1,2),IF(ISNUMBER(SEARCH("No",'2_all_summary'!F977)),4,3))</f>
        <v>4</v>
      </c>
    </row>
    <row r="979" spans="7:10" x14ac:dyDescent="0.3">
      <c r="G979" s="39"/>
      <c r="H979" s="39" t="str">
        <f>'2_all_summary'!D978</f>
        <v>Integrating coastal vulnerability and community-based subsistence resource mapping in Northwest Alaska</v>
      </c>
      <c r="I979" s="39" t="str">
        <f>'2_all_summary'!E978</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v>
      </c>
      <c r="J979" s="39">
        <f>IF(ISNUMBER(SEARCH("Yes",'2_all_summary'!$H978)),IF(ISNUMBER(SEARCH("Yes",'2_all_summary'!F978)),1,2),IF(ISNUMBER(SEARCH("No",'2_all_summary'!F978)),4,3))</f>
        <v>4</v>
      </c>
    </row>
    <row r="980" spans="7:10" x14ac:dyDescent="0.3">
      <c r="G980" s="39"/>
      <c r="H980" s="39" t="str">
        <f>'2_all_summary'!D979</f>
        <v>Transforming reef fisheries management: Application of an ecosystem-based approach in the USA Caribbean</v>
      </c>
      <c r="I980" s="39" t="str">
        <f>'2_all_summary'!E979</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v>
      </c>
      <c r="J980" s="39">
        <f>IF(ISNUMBER(SEARCH("Yes",'2_all_summary'!$H979)),IF(ISNUMBER(SEARCH("Yes",'2_all_summary'!F979)),1,2),IF(ISNUMBER(SEARCH("No",'2_all_summary'!F979)),4,3))</f>
        <v>4</v>
      </c>
    </row>
    <row r="981" spans="7:10" x14ac:dyDescent="0.3">
      <c r="G981" s="39"/>
      <c r="H981" s="39" t="str">
        <f>'2_all_summary'!D980</f>
        <v>Impact of fishing activities on the population of nile tilapia (Oreochromis niloticus) stocks of Lake Hayq, Ethiopia</v>
      </c>
      <c r="I981" s="39" t="str">
        <f>'2_all_summary'!E980</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981" s="39">
        <f>IF(ISNUMBER(SEARCH("Yes",'2_all_summary'!$H980)),IF(ISNUMBER(SEARCH("Yes",'2_all_summary'!F980)),1,2),IF(ISNUMBER(SEARCH("No",'2_all_summary'!F980)),4,3))</f>
        <v>4</v>
      </c>
    </row>
    <row r="982" spans="7:10" x14ac:dyDescent="0.3">
      <c r="G982" s="39"/>
      <c r="H982" s="39" t="str">
        <f>'2_all_summary'!D981</f>
        <v>Participation and fisheries management in Costa Rica: From theory to practice</v>
      </c>
      <c r="I982" s="39" t="str">
        <f>'2_all_summary'!E981</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v>
      </c>
      <c r="J982" s="39">
        <f>IF(ISNUMBER(SEARCH("Yes",'2_all_summary'!$H981)),IF(ISNUMBER(SEARCH("Yes",'2_all_summary'!F981)),1,2),IF(ISNUMBER(SEARCH("No",'2_all_summary'!F981)),4,3))</f>
        <v>4</v>
      </c>
    </row>
    <row r="983" spans="7:10" x14ac:dyDescent="0.3">
      <c r="G983" s="39"/>
      <c r="H983" s="39" t="str">
        <f>'2_all_summary'!D982</f>
        <v>Coastal management challenges from a community perspective: The problem of 'stealth privatization' in a Canadian fishery</v>
      </c>
      <c r="I983" s="39" t="str">
        <f>'2_all_summary'!E982</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v>
      </c>
      <c r="J983" s="39">
        <f>IF(ISNUMBER(SEARCH("Yes",'2_all_summary'!$H982)),IF(ISNUMBER(SEARCH("Yes",'2_all_summary'!F982)),1,2),IF(ISNUMBER(SEARCH("No",'2_all_summary'!F982)),4,3))</f>
        <v>4</v>
      </c>
    </row>
    <row r="984" spans="7:10" x14ac:dyDescent="0.3">
      <c r="G984" s="39"/>
      <c r="H984" s="39" t="str">
        <f>'2_all_summary'!D983</f>
        <v>Community-based management and technical advice in Patos Lagoon estuary (Brazil)</v>
      </c>
      <c r="I984" s="39" t="str">
        <f>'2_all_summary'!E983</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v>
      </c>
      <c r="J984" s="39">
        <f>IF(ISNUMBER(SEARCH("Yes",'2_all_summary'!$H983)),IF(ISNUMBER(SEARCH("Yes",'2_all_summary'!F983)),1,2),IF(ISNUMBER(SEARCH("No",'2_all_summary'!F983)),4,3))</f>
        <v>4</v>
      </c>
    </row>
    <row r="985" spans="7:10" x14ac:dyDescent="0.3">
      <c r="G985" s="39"/>
      <c r="H985" s="39" t="str">
        <f>'2_all_summary'!D984</f>
        <v>The Newfoundland and Labrador Heart Health Program dissemination story: the formation and functioning of effective coalitions.</v>
      </c>
      <c r="I985" s="39" t="str">
        <f>'2_all_summary'!E984</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5" s="39">
        <f>IF(ISNUMBER(SEARCH("Yes",'2_all_summary'!$H984)),IF(ISNUMBER(SEARCH("Yes",'2_all_summary'!F984)),1,2),IF(ISNUMBER(SEARCH("No",'2_all_summary'!F984)),4,3))</f>
        <v>4</v>
      </c>
    </row>
    <row r="986" spans="7:10" x14ac:dyDescent="0.3">
      <c r="G986" s="39"/>
      <c r="H986" s="39" t="str">
        <f>'2_all_summary'!D985</f>
        <v>A Sustainable Tourism Based on a New Institutional Economics Approach: Ecotourism Based on the Community in the Gasan Gadang Fishermen Village</v>
      </c>
      <c r="I986" s="39" t="str">
        <f>'2_all_summary'!E985</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v>
      </c>
      <c r="J986" s="39">
        <f>IF(ISNUMBER(SEARCH("Yes",'2_all_summary'!$H985)),IF(ISNUMBER(SEARCH("Yes",'2_all_summary'!F985)),1,2),IF(ISNUMBER(SEARCH("No",'2_all_summary'!F985)),4,3))</f>
        <v>4</v>
      </c>
    </row>
    <row r="987" spans="7:10" x14ac:dyDescent="0.3">
      <c r="G987" s="39"/>
      <c r="H987" s="39" t="str">
        <f>'2_all_summary'!D986</f>
        <v>Future options for urban wastewater reuse</v>
      </c>
      <c r="I987" s="39" t="str">
        <f>'2_all_summary'!E986</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987" s="39">
        <f>IF(ISNUMBER(SEARCH("Yes",'2_all_summary'!$H986)),IF(ISNUMBER(SEARCH("Yes",'2_all_summary'!F986)),1,2),IF(ISNUMBER(SEARCH("No",'2_all_summary'!F986)),4,3))</f>
        <v>4</v>
      </c>
    </row>
    <row r="988" spans="7:10" x14ac:dyDescent="0.3">
      <c r="G988" s="39"/>
      <c r="H988" s="39" t="str">
        <f>'2_all_summary'!D987</f>
        <v>Coastal management in Tanga, Tanzania: A decentralized community-based approach</v>
      </c>
      <c r="I988" s="39" t="str">
        <f>'2_all_summary'!E987</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988" s="39">
        <f>IF(ISNUMBER(SEARCH("Yes",'2_all_summary'!$H987)),IF(ISNUMBER(SEARCH("Yes",'2_all_summary'!F987)),1,2),IF(ISNUMBER(SEARCH("No",'2_all_summary'!F987)),4,3))</f>
        <v>4</v>
      </c>
    </row>
    <row r="989" spans="7:10" x14ac:dyDescent="0.3">
      <c r="G989" s="39"/>
      <c r="H989" s="39" t="str">
        <f>'2_all_summary'!D988</f>
        <v>Seaflower marine protected area: Governance for sustainable development</v>
      </c>
      <c r="I989" s="39" t="str">
        <f>'2_all_summary'!E988</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v>
      </c>
      <c r="J989" s="39">
        <f>IF(ISNUMBER(SEARCH("Yes",'2_all_summary'!$H988)),IF(ISNUMBER(SEARCH("Yes",'2_all_summary'!F988)),1,2),IF(ISNUMBER(SEARCH("No",'2_all_summary'!F988)),4,3))</f>
        <v>4</v>
      </c>
    </row>
    <row r="990" spans="7:10" x14ac:dyDescent="0.3">
      <c r="G990" s="39"/>
      <c r="H990" s="39" t="str">
        <f>'2_all_summary'!D989</f>
        <v>Learning communities and legal spaces: Community-based fisheries management in a globalizing world</v>
      </c>
      <c r="I990" s="39" t="str">
        <f>'2_all_summary'!E989</f>
        <v>[No abstract available]</v>
      </c>
      <c r="J990" s="39">
        <f>IF(ISNUMBER(SEARCH("Yes",'2_all_summary'!$H989)),IF(ISNUMBER(SEARCH("Yes",'2_all_summary'!F989)),1,2),IF(ISNUMBER(SEARCH("No",'2_all_summary'!F989)),4,3))</f>
        <v>1</v>
      </c>
    </row>
    <row r="991" spans="7:10" x14ac:dyDescent="0.3">
      <c r="G991" s="39"/>
      <c r="H991" s="39" t="str">
        <f>'2_all_summary'!D990</f>
        <v>The good, the bad, or the ugly? Advantages and challenges of Japanese coastal fisheries management</v>
      </c>
      <c r="I991" s="39" t="str">
        <f>'2_all_summary'!E990</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v>
      </c>
      <c r="J991" s="39">
        <f>IF(ISNUMBER(SEARCH("Yes",'2_all_summary'!$H990)),IF(ISNUMBER(SEARCH("Yes",'2_all_summary'!F990)),1,2),IF(ISNUMBER(SEARCH("No",'2_all_summary'!F990)),4,3))</f>
        <v>4</v>
      </c>
    </row>
    <row r="992" spans="7:10" x14ac:dyDescent="0.3">
      <c r="G992" s="39"/>
      <c r="H992" s="39" t="str">
        <f>'2_all_summary'!D991</f>
        <v>Opportunities to Strengthen Fish Supply Chain Policy to Improve External Food Environments for Nutrition in the Solomon Islands</v>
      </c>
      <c r="I992" s="39" t="str">
        <f>'2_all_summary'!E991</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v>
      </c>
      <c r="J992" s="39">
        <f>IF(ISNUMBER(SEARCH("Yes",'2_all_summary'!$H991)),IF(ISNUMBER(SEARCH("Yes",'2_all_summary'!F991)),1,2),IF(ISNUMBER(SEARCH("No",'2_all_summary'!F991)),4,3))</f>
        <v>1</v>
      </c>
    </row>
    <row r="993" spans="7:10" x14ac:dyDescent="0.3">
      <c r="G993" s="39"/>
      <c r="H993" s="39" t="str">
        <f>'2_all_summary'!D992</f>
        <v>The roles of environmental non-government organizations in the Fraser River Basin</v>
      </c>
      <c r="I993" s="39" t="str">
        <f>'2_all_summary'!E992</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993" s="39">
        <f>IF(ISNUMBER(SEARCH("Yes",'2_all_summary'!$H992)),IF(ISNUMBER(SEARCH("Yes",'2_all_summary'!F992)),1,2),IF(ISNUMBER(SEARCH("No",'2_all_summary'!F992)),4,3))</f>
        <v>4</v>
      </c>
    </row>
    <row r="994" spans="7:10" x14ac:dyDescent="0.3">
      <c r="G994" s="39"/>
      <c r="H994" s="39" t="str">
        <f>'2_all_summary'!D993</f>
        <v>Farming fish in a transitional economy: A case for East Timor</v>
      </c>
      <c r="I994" s="39" t="str">
        <f>'2_all_summary'!E993</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v>
      </c>
      <c r="J994" s="39">
        <f>IF(ISNUMBER(SEARCH("Yes",'2_all_summary'!$H993)),IF(ISNUMBER(SEARCH("Yes",'2_all_summary'!F993)),1,2),IF(ISNUMBER(SEARCH("No",'2_all_summary'!F993)),4,3))</f>
        <v>4</v>
      </c>
    </row>
    <row r="995" spans="7:10" x14ac:dyDescent="0.3">
      <c r="G995" s="39"/>
      <c r="H995" s="39" t="str">
        <f>'2_all_summary'!D994</f>
        <v>Fly-fishing as ecotourism in South Africa: a case study</v>
      </c>
      <c r="I995" s="39" t="str">
        <f>'2_all_summary'!E994</f>
        <v>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v>
      </c>
      <c r="J995" s="39">
        <f>IF(ISNUMBER(SEARCH("Yes",'2_all_summary'!$H994)),IF(ISNUMBER(SEARCH("Yes",'2_all_summary'!F994)),1,2),IF(ISNUMBER(SEARCH("No",'2_all_summary'!F994)),4,3))</f>
        <v>4</v>
      </c>
    </row>
    <row r="996" spans="7:10" x14ac:dyDescent="0.3">
      <c r="G996" s="39"/>
      <c r="H996" s="39" t="str">
        <f>'2_all_summary'!D995</f>
        <v>Ma Kahana ka 'Ike: Lessons for community-based fisheries management</v>
      </c>
      <c r="I996" s="39" t="str">
        <f>'2_all_summary'!E995</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v>
      </c>
      <c r="J996" s="39">
        <f>IF(ISNUMBER(SEARCH("Yes",'2_all_summary'!$H995)),IF(ISNUMBER(SEARCH("Yes",'2_all_summary'!F995)),1,2),IF(ISNUMBER(SEARCH("No",'2_all_summary'!F995)),4,3))</f>
        <v>4</v>
      </c>
    </row>
    <row r="997" spans="7:10" x14ac:dyDescent="0.3">
      <c r="G997" s="39"/>
      <c r="H997" s="39" t="str">
        <f>'2_all_summary'!D996</f>
        <v>Small scale fisheries management: Lessons from cockle harvesters in Nicaragua and Tanzania</v>
      </c>
      <c r="I997" s="39" t="str">
        <f>'2_all_summary'!E996</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v>
      </c>
      <c r="J997" s="39">
        <f>IF(ISNUMBER(SEARCH("Yes",'2_all_summary'!$H996)),IF(ISNUMBER(SEARCH("Yes",'2_all_summary'!F996)),1,2),IF(ISNUMBER(SEARCH("No",'2_all_summary'!F996)),4,3))</f>
        <v>4</v>
      </c>
    </row>
    <row r="998" spans="7:10" x14ac:dyDescent="0.3">
      <c r="G998" s="39"/>
      <c r="H998" s="39" t="str">
        <f>'2_all_summary'!D997</f>
        <v>Gear-based characterization of the Gizo, Solomon Islands, inshore commercial finfish fishery</v>
      </c>
      <c r="I998" s="39" t="str">
        <f>'2_all_summary'!E997</f>
        <v>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v>
      </c>
      <c r="J998" s="39">
        <f>IF(ISNUMBER(SEARCH("Yes",'2_all_summary'!$H997)),IF(ISNUMBER(SEARCH("Yes",'2_all_summary'!F997)),1,2),IF(ISNUMBER(SEARCH("No",'2_all_summary'!F997)),4,3))</f>
        <v>1</v>
      </c>
    </row>
    <row r="999" spans="7:10" x14ac:dyDescent="0.3">
      <c r="G999" s="39"/>
      <c r="H999" s="39" t="str">
        <f>'2_all_summary'!D998</f>
        <v>Strong historical and ongoing indigenous marine governance in the northeast pacific ocean: A case study of the kitasoo/xaiâ€™xais first nation</v>
      </c>
      <c r="I999" s="39" t="str">
        <f>'2_all_summary'!E998</f>
        <v>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v>
      </c>
      <c r="J999" s="39">
        <f>IF(ISNUMBER(SEARCH("Yes",'2_all_summary'!$H998)),IF(ISNUMBER(SEARCH("Yes",'2_all_summary'!F998)),1,2),IF(ISNUMBER(SEARCH("No",'2_all_summary'!F998)),4,3))</f>
        <v>4</v>
      </c>
    </row>
    <row r="1000" spans="7:10" x14ac:dyDescent="0.3">
      <c r="G1000" s="39"/>
      <c r="H1000" s="39" t="str">
        <f>'2_all_summary'!D999</f>
        <v>Synergies between local and climate-driven impacts on coral reefs in the Tropical Pacific: A review of issues and adaptation opportunities</v>
      </c>
      <c r="I1000" s="39" t="str">
        <f>'2_all_summary'!E999</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v>
      </c>
      <c r="J1000" s="39">
        <f>IF(ISNUMBER(SEARCH("Yes",'2_all_summary'!$H999)),IF(ISNUMBER(SEARCH("Yes",'2_all_summary'!F999)),1,2),IF(ISNUMBER(SEARCH("No",'2_all_summary'!F999)),4,3))</f>
        <v>1</v>
      </c>
    </row>
    <row r="1001" spans="7:10" x14ac:dyDescent="0.3">
      <c r="G1001" s="39"/>
      <c r="H1001" s="39" t="str">
        <f>'2_all_summary'!D1000</f>
        <v>Fisheries co-management in hilsa shad sanctuaries of Bangladesh: Early experiences and implementation challenges</v>
      </c>
      <c r="I1001" s="39" t="str">
        <f>'2_all_summary'!E1000</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v>
      </c>
      <c r="J1001" s="39">
        <f>IF(ISNUMBER(SEARCH("Yes",'2_all_summary'!$H1000)),IF(ISNUMBER(SEARCH("Yes",'2_all_summary'!F1000)),1,2),IF(ISNUMBER(SEARCH("No",'2_all_summary'!F1000)),4,3))</f>
        <v>4</v>
      </c>
    </row>
    <row r="1002" spans="7:10" x14ac:dyDescent="0.3">
      <c r="G1002" s="39"/>
      <c r="H1002" s="39" t="str">
        <f>'2_all_summary'!D1001</f>
        <v>Institutional constraints to fishers resilience: community based fishery management in Bangladesh</v>
      </c>
      <c r="I1002" s="39" t="str">
        <f>'2_all_summary'!E1001</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v>
      </c>
      <c r="J1002" s="39">
        <f>IF(ISNUMBER(SEARCH("Yes",'2_all_summary'!$H1001)),IF(ISNUMBER(SEARCH("Yes",'2_all_summary'!F1001)),1,2),IF(ISNUMBER(SEARCH("No",'2_all_summary'!F1001)),4,3))</f>
        <v>4</v>
      </c>
    </row>
    <row r="1003" spans="7:10" x14ac:dyDescent="0.3">
      <c r="G1003" s="39"/>
      <c r="H1003" s="39" t="str">
        <f>'2_all_summary'!D1002</f>
        <v>Community-based planning: Canada's Atlantic Coastal Action Program (ACAP)</v>
      </c>
      <c r="I1003" s="39" t="str">
        <f>'2_all_summary'!E1002</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1003" s="39">
        <f>IF(ISNUMBER(SEARCH("Yes",'2_all_summary'!$H1002)),IF(ISNUMBER(SEARCH("Yes",'2_all_summary'!F1002)),1,2),IF(ISNUMBER(SEARCH("No",'2_all_summary'!F1002)),4,3))</f>
        <v>4</v>
      </c>
    </row>
    <row r="1004" spans="7:10" x14ac:dyDescent="0.3">
      <c r="G1004" s="39"/>
      <c r="H1004" s="39" t="str">
        <f>'2_all_summary'!D1003</f>
        <v>Oil spill on the Brazilian coast: (in)visibility of knowledges and disregard for the life of shellfisherwomen [Derramamento de petrÃ³leo no litoral brasileiro: (in)visibilidade de saberes e descaso com a vida de marisqueiras]</v>
      </c>
      <c r="I1004" s="39" t="str">
        <f>'2_all_summary'!E1003</f>
        <v>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v>
      </c>
      <c r="J1004" s="39">
        <f>IF(ISNUMBER(SEARCH("Yes",'2_all_summary'!$H1003)),IF(ISNUMBER(SEARCH("Yes",'2_all_summary'!F1003)),1,2),IF(ISNUMBER(SEARCH("No",'2_all_summary'!F1003)),4,3))</f>
        <v>4</v>
      </c>
    </row>
    <row r="1005" spans="7:10" x14ac:dyDescent="0.3">
      <c r="G1005" s="39"/>
      <c r="H1005" s="39" t="str">
        <f>'2_all_summary'!D1004</f>
        <v>Cultural dimensions of occupational safety and health in the New Zealand fishing industry: A study of small fishing businesses</v>
      </c>
      <c r="I1005" s="39" t="str">
        <f>'2_all_summary'!E1004</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v>
      </c>
      <c r="J1005" s="39">
        <f>IF(ISNUMBER(SEARCH("Yes",'2_all_summary'!$H1004)),IF(ISNUMBER(SEARCH("Yes",'2_all_summary'!F1004)),1,2),IF(ISNUMBER(SEARCH("No",'2_all_summary'!F1004)),4,3))</f>
        <v>4</v>
      </c>
    </row>
    <row r="1006" spans="7:10" x14ac:dyDescent="0.3">
      <c r="G1006" s="39"/>
      <c r="H1006" s="39" t="str">
        <f>'2_all_summary'!D1005</f>
        <v>Ensuring local stakeholder support for marine conservation: Establishing a locally-managed marine area network in Aceh</v>
      </c>
      <c r="I1006" s="39" t="str">
        <f>'2_all_summary'!E1005</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v>
      </c>
      <c r="J1006" s="39">
        <f>IF(ISNUMBER(SEARCH("Yes",'2_all_summary'!$H1005)),IF(ISNUMBER(SEARCH("Yes",'2_all_summary'!F1005)),1,2),IF(ISNUMBER(SEARCH("No",'2_all_summary'!F1005)),4,3))</f>
        <v>4</v>
      </c>
    </row>
    <row r="1007" spans="7:10" x14ac:dyDescent="0.3">
      <c r="G1007" s="39"/>
      <c r="H1007" s="39" t="str">
        <f>'2_all_summary'!D1006</f>
        <v>Social networks and transitions to co-management in Jamaican marine reserves and small-scale fisheries</v>
      </c>
      <c r="I1007" s="39" t="str">
        <f>'2_all_summary'!E1006</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v>
      </c>
      <c r="J1007" s="39">
        <f>IF(ISNUMBER(SEARCH("Yes",'2_all_summary'!$H1006)),IF(ISNUMBER(SEARCH("Yes",'2_all_summary'!F1006)),1,2),IF(ISNUMBER(SEARCH("No",'2_all_summary'!F1006)),4,3))</f>
        <v>4</v>
      </c>
    </row>
    <row r="1008" spans="7:10" x14ac:dyDescent="0.3">
      <c r="G1008" s="39"/>
      <c r="H1008" s="39" t="str">
        <f>'2_all_summary'!D1007</f>
        <v>A university-hosted program in pursuit of coastal sustainability: The case of Tokyo Bay</v>
      </c>
      <c r="I1008" s="39" t="str">
        <f>'2_all_summary'!E1007</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v>
      </c>
      <c r="J1008" s="39">
        <f>IF(ISNUMBER(SEARCH("Yes",'2_all_summary'!$H1007)),IF(ISNUMBER(SEARCH("Yes",'2_all_summary'!F1007)),1,2),IF(ISNUMBER(SEARCH("No",'2_all_summary'!F1007)),4,3))</f>
        <v>4</v>
      </c>
    </row>
    <row r="1009" spans="7:10" x14ac:dyDescent="0.3">
      <c r="G1009" s="39"/>
      <c r="H1009" s="39" t="str">
        <f>'2_all_summary'!D1008</f>
        <v>Decentralization of fisheries management in Indonesia</v>
      </c>
      <c r="I1009" s="39" t="str">
        <f>'2_all_summary'!E1008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v>
      </c>
      <c r="J1009" s="39">
        <f>IF(ISNUMBER(SEARCH("Yes",'2_all_summary'!$H1008)),IF(ISNUMBER(SEARCH("Yes",'2_all_summary'!F1008)),1,2),IF(ISNUMBER(SEARCH("No",'2_all_summary'!F1008)),4,3))</f>
        <v>4</v>
      </c>
    </row>
    <row r="1010" spans="7:10" x14ac:dyDescent="0.3">
      <c r="G1010" s="39"/>
      <c r="H1010" s="39" t="str">
        <f>'2_all_summary'!D1009</f>
        <v>Understanding barriers, access, and management of marine mixed-stock fisheries in an era of reconciliation: Indigenous-led salmon monitoring in British Columbia</v>
      </c>
      <c r="I1010" s="39" t="str">
        <f>'2_all_summary'!E1009</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v>
      </c>
      <c r="J1010" s="39">
        <f>IF(ISNUMBER(SEARCH("Yes",'2_all_summary'!$H1009)),IF(ISNUMBER(SEARCH("Yes",'2_all_summary'!F1009)),1,2),IF(ISNUMBER(SEARCH("No",'2_all_summary'!F1009)),4,3))</f>
        <v>4</v>
      </c>
    </row>
    <row r="1011" spans="7:10" x14ac:dyDescent="0.3">
      <c r="G1011" s="39"/>
      <c r="H1011" s="39" t="str">
        <f>'2_all_summary'!D1010</f>
        <v>When predators become prey: Community-based monitoring of caiman and dolphin hunting for the catfish fishery and the broader implications on Amazonian human-natural systems</v>
      </c>
      <c r="I1011" s="39" t="str">
        <f>'2_all_summary'!E1010</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v>
      </c>
      <c r="J1011" s="39">
        <f>IF(ISNUMBER(SEARCH("Yes",'2_all_summary'!$H1010)),IF(ISNUMBER(SEARCH("Yes",'2_all_summary'!F1010)),1,2),IF(ISNUMBER(SEARCH("No",'2_all_summary'!F1010)),4,3))</f>
        <v>4</v>
      </c>
    </row>
    <row r="1012" spans="7:10" x14ac:dyDescent="0.3">
      <c r="G1012" s="39"/>
      <c r="H1012" s="39" t="str">
        <f>'2_all_summary'!D1011</f>
        <v>Moving from data poor to data rich: A case study of community-based data collection for the san diego red sea urchin fishery</v>
      </c>
      <c r="I1012" s="39" t="str">
        <f>'2_all_summary'!E1011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v>
      </c>
      <c r="J1012" s="39">
        <f>IF(ISNUMBER(SEARCH("Yes",'2_all_summary'!$H1011)),IF(ISNUMBER(SEARCH("Yes",'2_all_summary'!F1011)),1,2),IF(ISNUMBER(SEARCH("No",'2_all_summary'!F1011)),4,3))</f>
        <v>4</v>
      </c>
    </row>
    <row r="1013" spans="7:10" x14ac:dyDescent="0.3">
      <c r="G1013" s="39"/>
      <c r="H1013" s="39" t="str">
        <f>'2_all_summary'!D1012</f>
        <v>3rd International Conference on Energy and Environmental Protection, ICEEP 2014</v>
      </c>
      <c r="I1013" s="39" t="str">
        <f>'2_all_summary'!E1012</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1013" s="39">
        <f>IF(ISNUMBER(SEARCH("Yes",'2_all_summary'!$H1012)),IF(ISNUMBER(SEARCH("Yes",'2_all_summary'!F1012)),1,2),IF(ISNUMBER(SEARCH("No",'2_all_summary'!F1012)),4,3))</f>
        <v>4</v>
      </c>
    </row>
    <row r="1014" spans="7:10" x14ac:dyDescent="0.3">
      <c r="G1014" s="39"/>
      <c r="H1014" s="39" t="str">
        <f>'2_all_summary'!D1013</f>
        <v>Library Development Strategy for the Community at Coastal Areas</v>
      </c>
      <c r="I1014" s="39" t="str">
        <f>'2_all_summary'!E1013</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v>
      </c>
      <c r="J1014" s="39">
        <f>IF(ISNUMBER(SEARCH("Yes",'2_all_summary'!$H1013)),IF(ISNUMBER(SEARCH("Yes",'2_all_summary'!F1013)),1,2),IF(ISNUMBER(SEARCH("No",'2_all_summary'!F1013)),4,3))</f>
        <v>4</v>
      </c>
    </row>
    <row r="1015" spans="7:10" x14ac:dyDescent="0.3">
      <c r="G1015" s="39"/>
      <c r="H1015" s="39" t="str">
        <f>'2_all_summary'!D1014</f>
        <v>Overcoming barriers to collective action in community-based fisheries management in the amazon</v>
      </c>
      <c r="I1015" s="39" t="str">
        <f>'2_all_summary'!E1014</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v>
      </c>
      <c r="J1015" s="39">
        <f>IF(ISNUMBER(SEARCH("Yes",'2_all_summary'!$H1014)),IF(ISNUMBER(SEARCH("Yes",'2_all_summary'!F1014)),1,2),IF(ISNUMBER(SEARCH("No",'2_all_summary'!F1014)),4,3))</f>
        <v>4</v>
      </c>
    </row>
    <row r="1016" spans="7:10" x14ac:dyDescent="0.3">
      <c r="G1016" s="39"/>
      <c r="H1016" s="39" t="str">
        <f>'2_all_summary'!D1015</f>
        <v>Community-based fisheries management in Saroma Lake</v>
      </c>
      <c r="I1016" s="39" t="str">
        <f>'2_all_summary'!E1015</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v>
      </c>
      <c r="J1016" s="39">
        <f>IF(ISNUMBER(SEARCH("Yes",'2_all_summary'!$H1015)),IF(ISNUMBER(SEARCH("Yes",'2_all_summary'!F1015)),1,2),IF(ISNUMBER(SEARCH("No",'2_all_summary'!F1015)),4,3))</f>
        <v>4</v>
      </c>
    </row>
    <row r="1017" spans="7:10" x14ac:dyDescent="0.3">
      <c r="G1017" s="39"/>
      <c r="H1017" s="39" t="str">
        <f>'2_all_summary'!D1016</f>
        <v>Indigenous community-based fisheries in Australia</v>
      </c>
      <c r="I1017" s="39" t="str">
        <f>'2_all_summary'!E1016</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v>
      </c>
      <c r="J1017" s="39">
        <f>IF(ISNUMBER(SEARCH("Yes",'2_all_summary'!$H1016)),IF(ISNUMBER(SEARCH("Yes",'2_all_summary'!F1016)),1,2),IF(ISNUMBER(SEARCH("No",'2_all_summary'!F1016)),4,3))</f>
        <v>4</v>
      </c>
    </row>
    <row r="1018" spans="7:10" x14ac:dyDescent="0.3">
      <c r="G1018" s="39"/>
      <c r="H1018" s="39" t="str">
        <f>'2_all_summary'!D1017</f>
        <v>Mapping economic diversity in the First World: The case of fisheries</v>
      </c>
      <c r="I1018" s="39" t="str">
        <f>'2_all_summary'!E1017</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1018" s="39">
        <f>IF(ISNUMBER(SEARCH("Yes",'2_all_summary'!$H1017)),IF(ISNUMBER(SEARCH("Yes",'2_all_summary'!F1017)),1,2),IF(ISNUMBER(SEARCH("No",'2_all_summary'!F1017)),4,3))</f>
        <v>4</v>
      </c>
    </row>
    <row r="1019" spans="7:10" x14ac:dyDescent="0.3">
      <c r="G1019" s="39"/>
      <c r="H1019" s="39" t="str">
        <f>'2_all_summary'!D1018</f>
        <v>Explanatory factors of adherence to community-based management of epilepsy in Lao PDR</v>
      </c>
      <c r="I1019" s="39" t="str">
        <f>'2_all_summary'!E1018</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v>
      </c>
      <c r="J1019" s="39">
        <f>IF(ISNUMBER(SEARCH("Yes",'2_all_summary'!$H1018)),IF(ISNUMBER(SEARCH("Yes",'2_all_summary'!F1018)),1,2),IF(ISNUMBER(SEARCH("No",'2_all_summary'!F1018)),4,3))</f>
        <v>4</v>
      </c>
    </row>
    <row r="1020" spans="7:10" x14ac:dyDescent="0.3">
      <c r="G1020" s="39"/>
      <c r="H1020" s="39" t="str">
        <f>'2_all_summary'!D1019</f>
        <v>Empowering Indigenous agency through community-driven collaborative management to achieve effective conservation: Hawai'i as an example</v>
      </c>
      <c r="I1020" s="39" t="str">
        <f>'2_all_summary'!E1019</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v>
      </c>
      <c r="J1020" s="39">
        <f>IF(ISNUMBER(SEARCH("Yes",'2_all_summary'!$H1019)),IF(ISNUMBER(SEARCH("Yes",'2_all_summary'!F1019)),1,2),IF(ISNUMBER(SEARCH("No",'2_all_summary'!F1019)),4,3))</f>
        <v>4</v>
      </c>
    </row>
    <row r="1021" spans="7:10" x14ac:dyDescent="0.3">
      <c r="G1021" s="39"/>
      <c r="H1021" s="39" t="str">
        <f>'2_all_summary'!D1020</f>
        <v>The need to know what to manage-community-based marine resource monitoring in Fiji</v>
      </c>
      <c r="I1021" s="39" t="str">
        <f>'2_all_summary'!E1020</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v>
      </c>
      <c r="J1021" s="39">
        <f>IF(ISNUMBER(SEARCH("Yes",'2_all_summary'!$H1020)),IF(ISNUMBER(SEARCH("Yes",'2_all_summary'!F1020)),1,2),IF(ISNUMBER(SEARCH("No",'2_all_summary'!F1020)),4,3))</f>
        <v>1</v>
      </c>
    </row>
    <row r="1022" spans="7:10" x14ac:dyDescent="0.3">
      <c r="G1022" s="39"/>
      <c r="H1022" s="39" t="str">
        <f>'2_all_summary'!D1021</f>
        <v>Philippine coral reefs under threat: Lessons learned after 25 years of community-based reef conservation</v>
      </c>
      <c r="I1022" s="39" t="str">
        <f>'2_all_summary'!E1021</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1022" s="39">
        <f>IF(ISNUMBER(SEARCH("Yes",'2_all_summary'!$H1021)),IF(ISNUMBER(SEARCH("Yes",'2_all_summary'!F1021)),1,2),IF(ISNUMBER(SEARCH("No",'2_all_summary'!F1021)),4,3))</f>
        <v>4</v>
      </c>
    </row>
    <row r="1023" spans="7:10" x14ac:dyDescent="0.3">
      <c r="G1023" s="39"/>
      <c r="H1023" s="39" t="str">
        <f>'2_all_summary'!D1022</f>
        <v>Evaluating participative capacity-building in environmental policy: Provincial fish protection and parks management in British Columbia, Canada</v>
      </c>
      <c r="I1023" s="39" t="str">
        <f>'2_all_summary'!E1022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v>
      </c>
      <c r="J1023" s="39">
        <f>IF(ISNUMBER(SEARCH("Yes",'2_all_summary'!$H1022)),IF(ISNUMBER(SEARCH("Yes",'2_all_summary'!F1022)),1,2),IF(ISNUMBER(SEARCH("No",'2_all_summary'!F1022)),4,3))</f>
        <v>4</v>
      </c>
    </row>
    <row r="1024" spans="7:10" x14ac:dyDescent="0.3">
      <c r="G1024" s="39"/>
      <c r="H1024" s="39" t="str">
        <f>'2_all_summary'!D1023</f>
        <v>Developing MPA Effectiveness Indicators: Comparison Within and Across Stakeholder Groups and Communities</v>
      </c>
      <c r="I1024" s="39" t="str">
        <f>'2_all_summary'!E1023</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v>
      </c>
      <c r="J1024" s="39">
        <f>IF(ISNUMBER(SEARCH("Yes",'2_all_summary'!$H1023)),IF(ISNUMBER(SEARCH("Yes",'2_all_summary'!F1023)),1,2),IF(ISNUMBER(SEARCH("No",'2_all_summary'!F1023)),4,3))</f>
        <v>4</v>
      </c>
    </row>
    <row r="1025" spans="7:10" x14ac:dyDescent="0.3">
      <c r="G1025" s="39"/>
      <c r="H1025" s="39" t="str">
        <f>'2_all_summary'!D1024</f>
        <v>COMMUNITY-BASED MARINE RESERVES, A PHILIPPINE FIRST.</v>
      </c>
      <c r="I1025" s="39" t="str">
        <f>'2_all_summary'!E1024</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1025" s="39">
        <f>IF(ISNUMBER(SEARCH("Yes",'2_all_summary'!$H1024)),IF(ISNUMBER(SEARCH("Yes",'2_all_summary'!F1024)),1,2),IF(ISNUMBER(SEARCH("No",'2_all_summary'!F1024)),4,3))</f>
        <v>4</v>
      </c>
    </row>
    <row r="1026" spans="7:10" x14ac:dyDescent="0.3">
      <c r="G1026" s="39"/>
      <c r="H1026" s="39" t="str">
        <f>'2_all_summary'!D1025</f>
        <v>Vulnerability and disaster in Thailand: Scale, power, and collaboration in post-tsunami recovery</v>
      </c>
      <c r="I1026" s="39" t="str">
        <f>'2_all_summary'!E1025</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v>
      </c>
      <c r="J1026" s="39">
        <f>IF(ISNUMBER(SEARCH("Yes",'2_all_summary'!$H1025)),IF(ISNUMBER(SEARCH("Yes",'2_all_summary'!F1025)),1,2),IF(ISNUMBER(SEARCH("No",'2_all_summary'!F1025)),4,3))</f>
        <v>4</v>
      </c>
    </row>
    <row r="1027" spans="7:10" x14ac:dyDescent="0.3">
      <c r="G1027" s="39"/>
      <c r="H1027" s="39" t="str">
        <f>'2_all_summary'!D1026</f>
        <v>Development of On-Line Hatchery Monitoring and Feeding Management System for Nile Tilapia</v>
      </c>
      <c r="I1027" s="39" t="str">
        <f>'2_all_summary'!E1026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v>
      </c>
      <c r="J1027" s="39">
        <f>IF(ISNUMBER(SEARCH("Yes",'2_all_summary'!$H1026)),IF(ISNUMBER(SEARCH("Yes",'2_all_summary'!F1026)),1,2),IF(ISNUMBER(SEARCH("No",'2_all_summary'!F1026)),4,3))</f>
        <v>4</v>
      </c>
    </row>
    <row r="1028" spans="7:10" x14ac:dyDescent="0.3">
      <c r="G1028" s="39"/>
      <c r="H1028" s="39" t="str">
        <f>'2_all_summary'!D1027</f>
        <v>Community-based management of the USAT Liberty, Bali, Indonesia: Pathways to sustainable cultural heritage tourism</v>
      </c>
      <c r="I1028" s="39" t="str">
        <f>'2_all_summary'!E1027</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v>
      </c>
      <c r="J1028" s="39">
        <f>IF(ISNUMBER(SEARCH("Yes",'2_all_summary'!$H1027)),IF(ISNUMBER(SEARCH("Yes",'2_all_summary'!F1027)),1,2),IF(ISNUMBER(SEARCH("No",'2_all_summary'!F1027)),4,3))</f>
        <v>4</v>
      </c>
    </row>
    <row r="1029" spans="7:10" x14ac:dyDescent="0.3">
      <c r="G1029" s="39"/>
      <c r="H1029" s="39" t="str">
        <f>'2_all_summary'!D1028</f>
        <v>Enhancing small-scale fisheries management through community engagement and multi-community partnerships: Comoros case study</v>
      </c>
      <c r="I1029" s="39" t="str">
        <f>'2_all_summary'!E1028</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v>
      </c>
      <c r="J1029" s="39">
        <f>IF(ISNUMBER(SEARCH("Yes",'2_all_summary'!$H1028)),IF(ISNUMBER(SEARCH("Yes",'2_all_summary'!F1028)),1,2),IF(ISNUMBER(SEARCH("No",'2_all_summary'!F1028)),4,3))</f>
        <v>4</v>
      </c>
    </row>
    <row r="1030" spans="7:10" x14ac:dyDescent="0.3">
      <c r="G1030" s="39"/>
      <c r="H1030" s="39" t="str">
        <f>'2_all_summary'!D1029</f>
        <v>Spatial multi-criteria analysis to capture socio-economic factors in mangrove conservation</v>
      </c>
      <c r="I1030" s="39" t="str">
        <f>'2_all_summary'!E1029</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v>
      </c>
      <c r="J1030" s="39">
        <f>IF(ISNUMBER(SEARCH("Yes",'2_all_summary'!$H1029)),IF(ISNUMBER(SEARCH("Yes",'2_all_summary'!F1029)),1,2),IF(ISNUMBER(SEARCH("No",'2_all_summary'!F1029)),4,3))</f>
        <v>4</v>
      </c>
    </row>
    <row r="1031" spans="7:10" x14ac:dyDescent="0.3">
      <c r="G1031" s="39"/>
      <c r="H1031" s="39" t="str">
        <f>'2_all_summary'!D1030</f>
        <v>Costs and returns of the commercial fisheries in the man-made lakes in Surin province, Thailand</v>
      </c>
      <c r="I1031" s="39" t="str">
        <f>'2_all_summary'!E1030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1031" s="39">
        <f>IF(ISNUMBER(SEARCH("Yes",'2_all_summary'!$H1030)),IF(ISNUMBER(SEARCH("Yes",'2_all_summary'!F1030)),1,2),IF(ISNUMBER(SEARCH("No",'2_all_summary'!F1030)),4,3))</f>
        <v>4</v>
      </c>
    </row>
    <row r="1032" spans="7:10" x14ac:dyDescent="0.3">
      <c r="G1032" s="39"/>
      <c r="H1032" s="39" t="str">
        <f>'2_all_summary'!D1031</f>
        <v>Managing the Indian coast in the face of disasters &amp; climate change: a review and analysis of Indiaâ€™s coastal zone management policies</v>
      </c>
      <c r="I1032" s="39" t="str">
        <f>'2_all_summary'!E1031</f>
        <v>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v>
      </c>
      <c r="J1032" s="39">
        <f>IF(ISNUMBER(SEARCH("Yes",'2_all_summary'!$H1031)),IF(ISNUMBER(SEARCH("Yes",'2_all_summary'!F1031)),1,2),IF(ISNUMBER(SEARCH("No",'2_all_summary'!F1031)),4,3))</f>
        <v>4</v>
      </c>
    </row>
    <row r="1033" spans="7:10" x14ac:dyDescent="0.3">
      <c r="G1033" s="39"/>
      <c r="H1033" s="39" t="str">
        <f>'2_all_summary'!D1032</f>
        <v>Interventions on watershed management programme in wetalnds of Jaysagar for fishery purposes</v>
      </c>
      <c r="I1033" s="39" t="str">
        <f>'2_all_summary'!E1032</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1033" s="39">
        <f>IF(ISNUMBER(SEARCH("Yes",'2_all_summary'!$H1032)),IF(ISNUMBER(SEARCH("Yes",'2_all_summary'!F1032)),1,2),IF(ISNUMBER(SEARCH("No",'2_all_summary'!F1032)),4,3))</f>
        <v>4</v>
      </c>
    </row>
    <row r="1034" spans="7:10" x14ac:dyDescent="0.3">
      <c r="G1034" s="39"/>
      <c r="H1034" s="39" t="str">
        <f>'2_all_summary'!D1033</f>
        <v>Empowering small-scale, community-based fisheries through a food systems framework</v>
      </c>
      <c r="I1034" s="39" t="str">
        <f>'2_all_summary'!E1033</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v>
      </c>
      <c r="J1034" s="39">
        <f>IF(ISNUMBER(SEARCH("Yes",'2_all_summary'!$H1033)),IF(ISNUMBER(SEARCH("Yes",'2_all_summary'!F1033)),1,2),IF(ISNUMBER(SEARCH("No",'2_all_summary'!F1033)),4,3))</f>
        <v>4</v>
      </c>
    </row>
    <row r="1035" spans="7:10" x14ac:dyDescent="0.3">
      <c r="G1035" s="39"/>
      <c r="H1035" s="39" t="str">
        <f>'2_all_summary'!D1034</f>
        <v>Lack of cross-scale linkages reduces robustness of community-based fisheries management</v>
      </c>
      <c r="I1035" s="39" t="str">
        <f>'2_all_summary'!E1034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v>
      </c>
      <c r="J1035" s="39">
        <f>IF(ISNUMBER(SEARCH("Yes",'2_all_summary'!$H1034)),IF(ISNUMBER(SEARCH("Yes",'2_all_summary'!F1034)),1,2),IF(ISNUMBER(SEARCH("No",'2_all_summary'!F1034)),4,3))</f>
        <v>4</v>
      </c>
    </row>
    <row r="1036" spans="7:10" x14ac:dyDescent="0.3">
      <c r="G1036" s="39"/>
      <c r="H1036" s="39" t="str">
        <f>'2_all_summary'!D1035</f>
        <v>Prevalence and associated factors of goiter among rural children aged 6-12 years old in Northwest Ethiopia, cross -sectional study</v>
      </c>
      <c r="I1036" s="39" t="str">
        <f>'2_all_summary'!E1035</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v>
      </c>
      <c r="J1036" s="39">
        <f>IF(ISNUMBER(SEARCH("Yes",'2_all_summary'!$H1035)),IF(ISNUMBER(SEARCH("Yes",'2_all_summary'!F1035)),1,2),IF(ISNUMBER(SEARCH("No",'2_all_summary'!F1035)),4,3))</f>
        <v>4</v>
      </c>
    </row>
    <row r="1037" spans="7:10" x14ac:dyDescent="0.3">
      <c r="G1037" s="39"/>
      <c r="H1037" s="39" t="str">
        <f>'2_all_summary'!D1036</f>
        <v>The role of perceptions for community-based marine resource management</v>
      </c>
      <c r="I1037" s="39" t="str">
        <f>'2_all_summary'!E1036</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v>
      </c>
      <c r="J1037" s="39">
        <f>IF(ISNUMBER(SEARCH("Yes",'2_all_summary'!$H1036)),IF(ISNUMBER(SEARCH("Yes",'2_all_summary'!F1036)),1,2),IF(ISNUMBER(SEARCH("No",'2_all_summary'!F1036)),4,3))</f>
        <v>1</v>
      </c>
    </row>
    <row r="1038" spans="7:10" x14ac:dyDescent="0.3">
      <c r="G1038" s="39"/>
      <c r="H1038" s="39" t="str">
        <f>'2_all_summary'!D1037</f>
        <v>Biodiversity monitoring at the tonle sap lake of cambodia: A comparative assessment of local methods</v>
      </c>
      <c r="I1038" s="39" t="str">
        <f>'2_all_summary'!E1037</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v>
      </c>
      <c r="J1038" s="39">
        <f>IF(ISNUMBER(SEARCH("Yes",'2_all_summary'!$H1037)),IF(ISNUMBER(SEARCH("Yes",'2_all_summary'!F1037)),1,2),IF(ISNUMBER(SEARCH("No",'2_all_summary'!F1037)),4,3))</f>
        <v>4</v>
      </c>
    </row>
    <row r="1039" spans="7:10" x14ac:dyDescent="0.3">
      <c r="G1039" s="39"/>
      <c r="H1039" s="39">
        <f>'2_all_summary'!D1038</f>
        <v>0</v>
      </c>
      <c r="I1039" s="39" t="str">
        <f>'2_all_summary'!E1038</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v>
      </c>
      <c r="J1039" s="39">
        <f>IF(ISNUMBER(SEARCH("Yes",'2_all_summary'!$H1038)),IF(ISNUMBER(SEARCH("Yes",'2_all_summary'!F1038)),1,2),IF(ISNUMBER(SEARCH("No",'2_all_summary'!F1038)),4,3))</f>
        <v>4</v>
      </c>
    </row>
    <row r="1040" spans="7:10" x14ac:dyDescent="0.3">
      <c r="G1040" s="39"/>
      <c r="H1040" s="39" t="str">
        <f>'2_all_summary'!D1039</f>
        <v>Opportunities and impediments for use of local data in the management of salmon fisheries</v>
      </c>
      <c r="I1040" s="39" t="str">
        <f>'2_all_summary'!E1039</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v>
      </c>
      <c r="J1040" s="39">
        <f>IF(ISNUMBER(SEARCH("Yes",'2_all_summary'!$H1039)),IF(ISNUMBER(SEARCH("Yes",'2_all_summary'!F1039)),1,2),IF(ISNUMBER(SEARCH("No",'2_all_summary'!F1039)),4,3))</f>
        <v>4</v>
      </c>
    </row>
    <row r="1041" spans="7:10" x14ac:dyDescent="0.3">
      <c r="G1041" s="39"/>
      <c r="H1041" s="39" t="str">
        <f>'2_all_summary'!D1040</f>
        <v>Stakeholder participation in research design and decisions: Scientists, fishers, and mercury in saltwater fish</v>
      </c>
      <c r="I1041" s="39" t="str">
        <f>'2_all_summary'!E1040</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v>
      </c>
      <c r="J1041" s="39">
        <f>IF(ISNUMBER(SEARCH("Yes",'2_all_summary'!$H1040)),IF(ISNUMBER(SEARCH("Yes",'2_all_summary'!F1040)),1,2),IF(ISNUMBER(SEARCH("No",'2_all_summary'!F1040)),4,3))</f>
        <v>4</v>
      </c>
    </row>
    <row r="1042" spans="7:10" x14ac:dyDescent="0.3">
      <c r="G1042" s="39"/>
      <c r="H1042" s="39" t="str">
        <f>'2_all_summary'!D1041</f>
        <v>Social-ecological resilience and community-based tourism in the commonwealth of Dominica</v>
      </c>
      <c r="I1042" s="39" t="str">
        <f>'2_all_summary'!E1041</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v>
      </c>
      <c r="J1042" s="39">
        <f>IF(ISNUMBER(SEARCH("Yes",'2_all_summary'!$H1041)),IF(ISNUMBER(SEARCH("Yes",'2_all_summary'!F1041)),1,2),IF(ISNUMBER(SEARCH("No",'2_all_summary'!F1041)),4,3))</f>
        <v>4</v>
      </c>
    </row>
    <row r="1043" spans="7:10" x14ac:dyDescent="0.3">
      <c r="G1043" s="39"/>
      <c r="H1043" s="39" t="str">
        <f>'2_all_summary'!D1042</f>
        <v>Small-scale fisheries of coral reefs and the need for community-based resource management in Malalison Island, Philippines</v>
      </c>
      <c r="I1043" s="39" t="str">
        <f>'2_all_summary'!E1042</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v>
      </c>
      <c r="J1043" s="39">
        <f>IF(ISNUMBER(SEARCH("Yes",'2_all_summary'!$H1042)),IF(ISNUMBER(SEARCH("Yes",'2_all_summary'!F1042)),1,2),IF(ISNUMBER(SEARCH("No",'2_all_summary'!F1042)),4,3))</f>
        <v>4</v>
      </c>
    </row>
    <row r="1044" spans="7:10" x14ac:dyDescent="0.3">
      <c r="G1044" s="39"/>
      <c r="H1044" s="39" t="str">
        <f>'2_all_summary'!D1043</f>
        <v>The community-based management of coastal fisheries in Himeshima, Oita Prefectura, Japan: A case study of the fishing ground regulations on the offshore fixed gill net fishery</v>
      </c>
      <c r="I1044" s="39" t="str">
        <f>'2_all_summary'!E1043</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1044" s="39">
        <f>IF(ISNUMBER(SEARCH("Yes",'2_all_summary'!$H1043)),IF(ISNUMBER(SEARCH("Yes",'2_all_summary'!F1043)),1,2),IF(ISNUMBER(SEARCH("No",'2_all_summary'!F1043)),4,3))</f>
        <v>4</v>
      </c>
    </row>
    <row r="1045" spans="7:10" x14ac:dyDescent="0.3">
      <c r="G1045" s="39"/>
      <c r="H1045" s="39" t="str">
        <f>'2_all_summary'!D1044</f>
        <v>Depleting Fish Resources, Declining Fishing Communities, and the State Revitalization Project in Korea</v>
      </c>
      <c r="I1045" s="39" t="str">
        <f>'2_all_summary'!E1044</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1045" s="39">
        <f>IF(ISNUMBER(SEARCH("Yes",'2_all_summary'!$H1044)),IF(ISNUMBER(SEARCH("Yes",'2_all_summary'!F1044)),1,2),IF(ISNUMBER(SEARCH("No",'2_all_summary'!F1044)),4,3))</f>
        <v>4</v>
      </c>
    </row>
    <row r="1046" spans="7:10" x14ac:dyDescent="0.3">
      <c r="G1046" s="39"/>
      <c r="H1046" s="39" t="str">
        <f>'2_all_summary'!D1045</f>
        <v>Compliance and enforcement of community-based coastal resource management regulations in North Sulawesi, Indonesia</v>
      </c>
      <c r="I1046" s="39" t="str">
        <f>'2_all_summary'!E1045</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1046" s="39">
        <f>IF(ISNUMBER(SEARCH("Yes",'2_all_summary'!$H1045)),IF(ISNUMBER(SEARCH("Yes",'2_all_summary'!F1045)),1,2),IF(ISNUMBER(SEARCH("No",'2_all_summary'!F1045)),4,3))</f>
        <v>4</v>
      </c>
    </row>
    <row r="1047" spans="7:10" x14ac:dyDescent="0.3">
      <c r="G1047" s="39"/>
      <c r="H1047" s="39" t="str">
        <f>'2_all_summary'!D1046</f>
        <v>Factors influencing community fishers' leadership engagement in international small-scale fisheries</v>
      </c>
      <c r="I1047" s="39" t="str">
        <f>'2_all_summary'!E1046</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v>
      </c>
      <c r="J1047" s="39">
        <f>IF(ISNUMBER(SEARCH("Yes",'2_all_summary'!$H1046)),IF(ISNUMBER(SEARCH("Yes",'2_all_summary'!F1046)),1,2),IF(ISNUMBER(SEARCH("No",'2_all_summary'!F1046)),4,3))</f>
        <v>4</v>
      </c>
    </row>
    <row r="1048" spans="7:10" x14ac:dyDescent="0.3">
      <c r="G1048" s="39"/>
      <c r="H1048" s="39" t="str">
        <f>'2_all_summary'!D1047</f>
        <v>Analysis of high-risk behaviors related to HIV infection in men who have sex with men recruited by different methods [ä¸åŒæ–¹å¼æ‹›å‹Ÿçš„ç”·ç”·æ€§è¡Œä¸ºäººç¾¤HIV æ„ŸæŸ“é«˜å±æ€§è¡Œä¸ºæ¯”è¾ƒåˆ†æž]</v>
      </c>
      <c r="I1048" s="39" t="str">
        <f>'2_all_summary'!E1047</f>
        <v>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v>
      </c>
      <c r="J1048" s="39">
        <f>IF(ISNUMBER(SEARCH("Yes",'2_all_summary'!$H1047)),IF(ISNUMBER(SEARCH("Yes",'2_all_summary'!F1047)),1,2),IF(ISNUMBER(SEARCH("No",'2_all_summary'!F1047)),4,3))</f>
        <v>4</v>
      </c>
    </row>
    <row r="1049" spans="7:10" x14ac:dyDescent="0.3">
      <c r="G1049" s="39"/>
      <c r="H1049" s="39" t="str">
        <f>'2_all_summary'!D1048</f>
        <v>Marine conservation in remote small island settings: Factors influencing marine protected area establishment in the Azores</v>
      </c>
      <c r="I1049" s="39" t="str">
        <f>'2_all_summary'!E1048</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v>
      </c>
      <c r="J1049" s="39">
        <f>IF(ISNUMBER(SEARCH("Yes",'2_all_summary'!$H1048)),IF(ISNUMBER(SEARCH("Yes",'2_all_summary'!F1048)),1,2),IF(ISNUMBER(SEARCH("No",'2_all_summary'!F1048)),4,3))</f>
        <v>4</v>
      </c>
    </row>
    <row r="1050" spans="7:10" x14ac:dyDescent="0.3">
      <c r="G1050" s="39"/>
      <c r="H1050" s="39" t="str">
        <f>'2_all_summary'!D1049</f>
        <v>Evaluation of the â€œfishing down marine food webâ€ process in the north-west of Persian Gulf (Khuzestan Province) during the period of 2002â€“2011</v>
      </c>
      <c r="I1050" s="39" t="str">
        <f>'2_all_summary'!E1049</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v>
      </c>
      <c r="J1050" s="39">
        <f>IF(ISNUMBER(SEARCH("Yes",'2_all_summary'!$H1049)),IF(ISNUMBER(SEARCH("Yes",'2_all_summary'!F1049)),1,2),IF(ISNUMBER(SEARCH("No",'2_all_summary'!F1049)),4,3))</f>
        <v>4</v>
      </c>
    </row>
    <row r="1051" spans="7:10" x14ac:dyDescent="0.3">
      <c r="G1051" s="39"/>
      <c r="H1051" s="39" t="str">
        <f>'2_all_summary'!D1050</f>
        <v>Care, not incarceration: exploring the carcerality of fisheries enforcement and potential decolonial futures in HawaiÊ»i</v>
      </c>
      <c r="I1051" s="39" t="str">
        <f>'2_all_summary'!E1050</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v>
      </c>
      <c r="J1051" s="39">
        <f>IF(ISNUMBER(SEARCH("Yes",'2_all_summary'!$H1050)),IF(ISNUMBER(SEARCH("Yes",'2_all_summary'!F1050)),1,2),IF(ISNUMBER(SEARCH("No",'2_all_summary'!F1050)),4,3))</f>
        <v>4</v>
      </c>
    </row>
    <row r="1052" spans="7:10" x14ac:dyDescent="0.3">
      <c r="G1052" s="39"/>
      <c r="H1052" s="39" t="str">
        <f>'2_all_summary'!D1051</f>
        <v>The role of strong-tie social networks in mediating food security of fish resources by a traditional riverine community in the Brazilian Amazon</v>
      </c>
      <c r="I1052" s="39" t="str">
        <f>'2_all_summary'!E1051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v>
      </c>
      <c r="J1052" s="39">
        <f>IF(ISNUMBER(SEARCH("Yes",'2_all_summary'!$H1051)),IF(ISNUMBER(SEARCH("Yes",'2_all_summary'!F1051)),1,2),IF(ISNUMBER(SEARCH("No",'2_all_summary'!F1051)),4,3))</f>
        <v>4</v>
      </c>
    </row>
    <row r="1053" spans="7:10" x14ac:dyDescent="0.3">
      <c r="G1053" s="39"/>
      <c r="H1053" s="39" t="str">
        <f>'2_all_summary'!D1052</f>
        <v>Prevention of conflicts between klaipeda seaport and local communities based on eco-innovations [Ekoinovacijos kaip visuomenÄ—s - KlaipÄ—dos jÅ«rÅ³ uosto konfliktÅ³ prevencijos priemonÄ—]</v>
      </c>
      <c r="I1053" s="39" t="str">
        <f>'2_all_summary'!E1052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v>
      </c>
      <c r="J1053" s="39">
        <f>IF(ISNUMBER(SEARCH("Yes",'2_all_summary'!$H1052)),IF(ISNUMBER(SEARCH("Yes",'2_all_summary'!F1052)),1,2),IF(ISNUMBER(SEARCH("No",'2_all_summary'!F1052)),4,3))</f>
        <v>4</v>
      </c>
    </row>
    <row r="1054" spans="7:10" x14ac:dyDescent="0.3">
      <c r="G1054" s="39"/>
      <c r="H1054" s="39" t="str">
        <f>'2_all_summary'!D1053</f>
        <v>Multiscale relationships between Great Lakes nearshore fish communities and anthropogenic shoreline factors</v>
      </c>
      <c r="I1054" s="39" t="str">
        <f>'2_all_summary'!E1053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v>
      </c>
      <c r="J1054" s="39">
        <f>IF(ISNUMBER(SEARCH("Yes",'2_all_summary'!$H1053)),IF(ISNUMBER(SEARCH("Yes",'2_all_summary'!F1053)),1,2),IF(ISNUMBER(SEARCH("No",'2_all_summary'!F1053)),4,3))</f>
        <v>4</v>
      </c>
    </row>
    <row r="1055" spans="7:10" x14ac:dyDescent="0.3">
      <c r="G1055" s="39"/>
      <c r="H1055" s="39" t="str">
        <f>'2_all_summary'!D1054</f>
        <v>Linking livelihoods to improved biodiversity conservation through sustainable integrated coastal management and community based dive tourism : Oslob Whale Sharks</v>
      </c>
      <c r="I1055" s="39" t="str">
        <f>'2_all_summary'!E1054</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v>
      </c>
      <c r="J1055" s="39">
        <f>IF(ISNUMBER(SEARCH("Yes",'2_all_summary'!$H1054)),IF(ISNUMBER(SEARCH("Yes",'2_all_summary'!F1054)),1,2),IF(ISNUMBER(SEARCH("No",'2_all_summary'!F1054)),4,3))</f>
        <v>4</v>
      </c>
    </row>
    <row r="1056" spans="7:10" x14ac:dyDescent="0.3">
      <c r="G1056" s="39"/>
      <c r="H1056" s="39" t="str">
        <f>'2_all_summary'!D1055</f>
        <v>Strengthening post-hoc analysis of community-based fisheries management through the social-ecological systems framework</v>
      </c>
      <c r="I1056" s="39" t="str">
        <f>'2_all_summary'!E1055</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v>
      </c>
      <c r="J1056" s="39">
        <f>IF(ISNUMBER(SEARCH("Yes",'2_all_summary'!$H1055)),IF(ISNUMBER(SEARCH("Yes",'2_all_summary'!F1055)),1,2),IF(ISNUMBER(SEARCH("No",'2_all_summary'!F1055)),4,3))</f>
        <v>1</v>
      </c>
    </row>
    <row r="1057" spans="7:10" x14ac:dyDescent="0.3">
      <c r="G1057" s="39"/>
      <c r="H1057" s="39" t="str">
        <f>'2_all_summary'!D1056</f>
        <v>Oil, floods, and fish: The social role of environmental scientists</v>
      </c>
      <c r="I1057" s="39" t="str">
        <f>'2_all_summary'!E1056</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v>
      </c>
      <c r="J1057" s="39">
        <f>IF(ISNUMBER(SEARCH("Yes",'2_all_summary'!$H1056)),IF(ISNUMBER(SEARCH("Yes",'2_all_summary'!F1056)),1,2),IF(ISNUMBER(SEARCH("No",'2_all_summary'!F1056)),4,3))</f>
        <v>4</v>
      </c>
    </row>
    <row r="1058" spans="7:10" x14ac:dyDescent="0.3">
      <c r="G1058" s="39"/>
      <c r="H1058" s="39" t="str">
        <f>'2_all_summary'!D1057</f>
        <v>A 'Farmer /Fisherperson and Allied Community Medical' - a quality-improvement template of care in primary care</v>
      </c>
      <c r="I1058" s="39" t="str">
        <f>'2_all_summary'!E1057</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1058" s="39">
        <f>IF(ISNUMBER(SEARCH("Yes",'2_all_summary'!$H1057)),IF(ISNUMBER(SEARCH("Yes",'2_all_summary'!F1057)),1,2),IF(ISNUMBER(SEARCH("No",'2_all_summary'!F1057)),4,3))</f>
        <v>4</v>
      </c>
    </row>
    <row r="1059" spans="7:10" x14ac:dyDescent="0.3">
      <c r="G1059" s="39"/>
      <c r="H1059" s="39" t="str">
        <f>'2_all_summary'!D1058</f>
        <v>A method to assess the sensitivity of sedimentary communities to fishing activities</v>
      </c>
      <c r="I1059" s="39" t="str">
        <f>'2_all_summary'!E1058</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v>
      </c>
      <c r="J1059" s="39">
        <f>IF(ISNUMBER(SEARCH("Yes",'2_all_summary'!$H1058)),IF(ISNUMBER(SEARCH("Yes",'2_all_summary'!F1058)),1,2),IF(ISNUMBER(SEARCH("No",'2_all_summary'!F1058)),4,3))</f>
        <v>4</v>
      </c>
    </row>
    <row r="1060" spans="7:10" x14ac:dyDescent="0.3">
      <c r="G1060" s="39"/>
      <c r="H1060" s="39" t="str">
        <f>'2_all_summary'!D1059</f>
        <v>Legal approaches to MPA governance in Indo-Pacific small island states: A focus on public participation</v>
      </c>
      <c r="I1060" s="39" t="str">
        <f>'2_all_summary'!E1059</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v>
      </c>
      <c r="J1060" s="39">
        <f>IF(ISNUMBER(SEARCH("Yes",'2_all_summary'!$H1059)),IF(ISNUMBER(SEARCH("Yes",'2_all_summary'!F1059)),1,2),IF(ISNUMBER(SEARCH("No",'2_all_summary'!F1059)),4,3))</f>
        <v>1</v>
      </c>
    </row>
    <row r="1061" spans="7:10" x14ac:dyDescent="0.3">
      <c r="G1061" s="39"/>
      <c r="H1061" s="39" t="str">
        <f>'2_all_summary'!D1060</f>
        <v>Economic and management benefits from the coordination of capture and culture fisheries: The case of prince william sound pink salmon</v>
      </c>
      <c r="I1061" s="39" t="str">
        <f>'2_all_summary'!E1060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v>
      </c>
      <c r="J1061" s="39">
        <f>IF(ISNUMBER(SEARCH("Yes",'2_all_summary'!$H1060)),IF(ISNUMBER(SEARCH("Yes",'2_all_summary'!F1060)),1,2),IF(ISNUMBER(SEARCH("No",'2_all_summary'!F1060)),4,3))</f>
        <v>4</v>
      </c>
    </row>
    <row r="1062" spans="7:10" x14ac:dyDescent="0.3">
      <c r="G1062" s="39"/>
      <c r="H1062" s="39" t="str">
        <f>'2_all_summary'!D1061</f>
        <v>Designing effective reserve networks for nonequilibrium metacommunities</v>
      </c>
      <c r="I1062" s="39" t="str">
        <f>'2_all_summary'!E1061</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v>
      </c>
      <c r="J1062" s="39">
        <f>IF(ISNUMBER(SEARCH("Yes",'2_all_summary'!$H1061)),IF(ISNUMBER(SEARCH("Yes",'2_all_summary'!F1061)),1,2),IF(ISNUMBER(SEARCH("No",'2_all_summary'!F1061)),4,3))</f>
        <v>4</v>
      </c>
    </row>
    <row r="1063" spans="7:10" x14ac:dyDescent="0.3">
      <c r="G1063" s="39"/>
      <c r="H1063" s="39" t="str">
        <f>'2_all_summary'!D1062</f>
        <v>Poverty and livelihood impacts of community based fisheries management in Bangladesh</v>
      </c>
      <c r="I1063" s="39" t="str">
        <f>'2_all_summary'!E1062</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v>
      </c>
      <c r="J1063" s="39">
        <f>IF(ISNUMBER(SEARCH("Yes",'2_all_summary'!$H1062)),IF(ISNUMBER(SEARCH("Yes",'2_all_summary'!F1062)),1,2),IF(ISNUMBER(SEARCH("No",'2_all_summary'!F1062)),4,3))</f>
        <v>4</v>
      </c>
    </row>
    <row r="1064" spans="7:10" x14ac:dyDescent="0.3">
      <c r="G1064" s="39"/>
      <c r="H1064" s="39" t="str">
        <f>'2_all_summary'!D1063</f>
        <v>Marine resource management and fisheries governance in Belize exhibit a polycentric, decentralized, and nested institutional structure</v>
      </c>
      <c r="I1064" s="39" t="str">
        <f>'2_all_summary'!E1063</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v>
      </c>
      <c r="J1064" s="39">
        <f>IF(ISNUMBER(SEARCH("Yes",'2_all_summary'!$H1063)),IF(ISNUMBER(SEARCH("Yes",'2_all_summary'!F1063)),1,2),IF(ISNUMBER(SEARCH("No",'2_all_summary'!F1063)),4,3))</f>
        <v>4</v>
      </c>
    </row>
    <row r="1065" spans="7:10" x14ac:dyDescent="0.3">
      <c r="G1065" s="39"/>
      <c r="H1065" s="39" t="str">
        <f>'2_all_summary'!D1064</f>
        <v>Certifying the commons: Eco-certification, privatization, and collective action</v>
      </c>
      <c r="I1065" s="39" t="str">
        <f>'2_all_summary'!E1064</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v>
      </c>
      <c r="J1065" s="39">
        <f>IF(ISNUMBER(SEARCH("Yes",'2_all_summary'!$H1064)),IF(ISNUMBER(SEARCH("Yes",'2_all_summary'!F1064)),1,2),IF(ISNUMBER(SEARCH("No",'2_all_summary'!F1064)),4,3))</f>
        <v>4</v>
      </c>
    </row>
    <row r="1066" spans="7:10" x14ac:dyDescent="0.3">
      <c r="G1066" s="39"/>
      <c r="H1066" s="39" t="str">
        <f>'2_all_summary'!D1065</f>
        <v>Tilapia lake virus threatens tilapiines farming and food security: Socio-economic challenges and preventive measures in Sub-Saharan Africa</v>
      </c>
      <c r="I1066" s="39" t="str">
        <f>'2_all_summary'!E1065</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v>
      </c>
      <c r="J1066" s="39">
        <f>IF(ISNUMBER(SEARCH("Yes",'2_all_summary'!$H1065)),IF(ISNUMBER(SEARCH("Yes",'2_all_summary'!F1065)),1,2),IF(ISNUMBER(SEARCH("No",'2_all_summary'!F1065)),4,3))</f>
        <v>4</v>
      </c>
    </row>
    <row r="1067" spans="7:10" x14ac:dyDescent="0.3">
      <c r="G1067" s="39"/>
      <c r="H1067" s="39" t="str">
        <f>'2_all_summary'!D1066</f>
        <v>Community-based cobia, rachycentron canadum (Linnaeus, 1766) culture in open sea cages at olaikuda, pamban island, india: An economic analysis of technology transfer initiative</v>
      </c>
      <c r="I1067" s="39" t="str">
        <f>'2_all_summary'!E1066</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v>
      </c>
      <c r="J1067" s="39">
        <f>IF(ISNUMBER(SEARCH("Yes",'2_all_summary'!$H1066)),IF(ISNUMBER(SEARCH("Yes",'2_all_summary'!F1066)),1,2),IF(ISNUMBER(SEARCH("No",'2_all_summary'!F1066)),4,3))</f>
        <v>4</v>
      </c>
    </row>
    <row r="1068" spans="7:10" x14ac:dyDescent="0.3">
      <c r="G1068" s="39"/>
      <c r="H1068" s="39" t="str">
        <f>'2_all_summary'!D1067</f>
        <v>Natural resources assessment in the Okavango Delta, Botswana: Case studies of some key resources</v>
      </c>
      <c r="I1068" s="39" t="str">
        <f>'2_all_summary'!E1067</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v>
      </c>
      <c r="J1068" s="39">
        <f>IF(ISNUMBER(SEARCH("Yes",'2_all_summary'!$H1067)),IF(ISNUMBER(SEARCH("Yes",'2_all_summary'!F1067)),1,2),IF(ISNUMBER(SEARCH("No",'2_all_summary'!F1067)),4,3))</f>
        <v>4</v>
      </c>
    </row>
    <row r="1069" spans="7:10" x14ac:dyDescent="0.3">
      <c r="G1069" s="39"/>
      <c r="H1069" s="39" t="str">
        <f>'2_all_summary'!D1068</f>
        <v>Community-based scenario planning: a process for vulnerability analysis and adaptation planning to socialâ€“ecological change in coastal communities</v>
      </c>
      <c r="I1069" s="39" t="str">
        <f>'2_all_summary'!E1068</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1069" s="39">
        <f>IF(ISNUMBER(SEARCH("Yes",'2_all_summary'!$H1068)),IF(ISNUMBER(SEARCH("Yes",'2_all_summary'!F1068)),1,2),IF(ISNUMBER(SEARCH("No",'2_all_summary'!F1068)),4,3))</f>
        <v>2</v>
      </c>
    </row>
    <row r="1070" spans="7:10" x14ac:dyDescent="0.3">
      <c r="G1070" s="39"/>
      <c r="H1070" s="39" t="str">
        <f>'2_all_summary'!D1069</f>
        <v>A bright spot analysis of inland recreational fisheries in the face of climate change: learning about adaptation from small successes</v>
      </c>
      <c r="I1070" s="39" t="str">
        <f>'2_all_summary'!E1069</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1070" s="39">
        <f>IF(ISNUMBER(SEARCH("Yes",'2_all_summary'!$H1069)),IF(ISNUMBER(SEARCH("Yes",'2_all_summary'!F1069)),1,2),IF(ISNUMBER(SEARCH("No",'2_all_summary'!F1069)),4,3))</f>
        <v>1</v>
      </c>
    </row>
    <row r="1071" spans="7:10" x14ac:dyDescent="0.3">
      <c r="G1071" s="39"/>
      <c r="H1071" s="39" t="str">
        <f>'2_all_summary'!D1070</f>
        <v>A synopsis of interventions in the sustainable use of Nigeria's dry belt</v>
      </c>
      <c r="I1071" s="39" t="str">
        <f>'2_all_summary'!E1070</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1071" s="39">
        <f>IF(ISNUMBER(SEARCH("Yes",'2_all_summary'!$H1070)),IF(ISNUMBER(SEARCH("Yes",'2_all_summary'!F1070)),1,2),IF(ISNUMBER(SEARCH("No",'2_all_summary'!F1070)),4,3))</f>
        <v>4</v>
      </c>
    </row>
    <row r="1072" spans="7:10" x14ac:dyDescent="0.3">
      <c r="G1072" s="39"/>
      <c r="H1072" s="39" t="str">
        <f>'2_all_summary'!D1071</f>
        <v>Community based fishery management within the Menai bay conservation area: A survey of the resource user</v>
      </c>
      <c r="I1072" s="39" t="str">
        <f>'2_all_summary'!E1071</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v>
      </c>
      <c r="J1072" s="39">
        <f>IF(ISNUMBER(SEARCH("Yes",'2_all_summary'!$H1071)),IF(ISNUMBER(SEARCH("Yes",'2_all_summary'!F1071)),1,2),IF(ISNUMBER(SEARCH("No",'2_all_summary'!F1071)),4,3))</f>
        <v>4</v>
      </c>
    </row>
    <row r="1073" spans="7:10" x14ac:dyDescent="0.3">
      <c r="G1073" s="39"/>
      <c r="H1073" s="39" t="str">
        <f>'2_all_summary'!D1072</f>
        <v>Conservation of a river for biodiversity and ecosystem services: the case of the Halda â€“ the unique river of Chittagong, Bangladesh</v>
      </c>
      <c r="I1073" s="39" t="str">
        <f>'2_all_summary'!E1072</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v>
      </c>
      <c r="J1073" s="39">
        <f>IF(ISNUMBER(SEARCH("Yes",'2_all_summary'!$H1072)),IF(ISNUMBER(SEARCH("Yes",'2_all_summary'!F1072)),1,2),IF(ISNUMBER(SEARCH("No",'2_all_summary'!F1072)),4,3))</f>
        <v>4</v>
      </c>
    </row>
    <row r="1074" spans="7:10" x14ac:dyDescent="0.3">
      <c r="G1074" s="39"/>
      <c r="H1074" s="39" t="str">
        <f>'2_all_summary'!D1073</f>
        <v>Adaptive capacity of marine comanagement: a comparative analysis of the influence of colonial legacies and integrated traditional governance on outcomes in the Pacific</v>
      </c>
      <c r="I1074" s="39" t="str">
        <f>'2_all_summary'!E1073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1074" s="39">
        <f>IF(ISNUMBER(SEARCH("Yes",'2_all_summary'!$H1073)),IF(ISNUMBER(SEARCH("Yes",'2_all_summary'!F1073)),1,2),IF(ISNUMBER(SEARCH("No",'2_all_summary'!F1073)),4,3))</f>
        <v>2</v>
      </c>
    </row>
    <row r="1075" spans="7:10" x14ac:dyDescent="0.3">
      <c r="G1075" s="39"/>
      <c r="H1075" s="39" t="str">
        <f>'2_all_summary'!D1074</f>
        <v>Fisheries management of san salvador island, philippines: A shared responsibility</v>
      </c>
      <c r="I1075" s="39" t="str">
        <f>'2_all_summary'!E1074</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v>
      </c>
      <c r="J1075" s="39">
        <f>IF(ISNUMBER(SEARCH("Yes",'2_all_summary'!$H1074)),IF(ISNUMBER(SEARCH("Yes",'2_all_summary'!F1074)),1,2),IF(ISNUMBER(SEARCH("No",'2_all_summary'!F1074)),4,3))</f>
        <v>4</v>
      </c>
    </row>
    <row r="1076" spans="7:10" x14ac:dyDescent="0.3">
      <c r="G1076" s="39"/>
      <c r="H1076" s="39" t="str">
        <f>'2_all_summary'!D1075</f>
        <v>Do fishers need to diversify their source of income? A special reference in vulnerable fishers of cilacap waters, Indonesia</v>
      </c>
      <c r="I1076" s="39" t="str">
        <f>'2_all_summary'!E1075</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v>
      </c>
      <c r="J1076" s="39">
        <f>IF(ISNUMBER(SEARCH("Yes",'2_all_summary'!$H1075)),IF(ISNUMBER(SEARCH("Yes",'2_all_summary'!F1075)),1,2),IF(ISNUMBER(SEARCH("No",'2_all_summary'!F1075)),4,3))</f>
        <v>4</v>
      </c>
    </row>
    <row r="1077" spans="7:10" x14ac:dyDescent="0.3">
      <c r="G1077" s="39"/>
      <c r="H1077" s="39" t="str">
        <f>'2_all_summary'!D1076</f>
        <v>International Conference on Adaptive Management of Ecosystems: The Knowledge Systems of Societies for Adaptation and Mitigation of Impacts of Climate Change, 2011</v>
      </c>
      <c r="I1077" s="39" t="str">
        <f>'2_all_summary'!E1076</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1077" s="39">
        <f>IF(ISNUMBER(SEARCH("Yes",'2_all_summary'!$H1076)),IF(ISNUMBER(SEARCH("Yes",'2_all_summary'!F1076)),1,2),IF(ISNUMBER(SEARCH("No",'2_all_summary'!F1076)),4,3))</f>
        <v>4</v>
      </c>
    </row>
    <row r="1078" spans="7:10" x14ac:dyDescent="0.3">
      <c r="G1078" s="39"/>
      <c r="H1078" s="39" t="str">
        <f>'2_all_summary'!D1077</f>
        <v>Strengthening community and stakeholder participation in the implementation of integrated vector management for malaria control in western Kenya: a case study</v>
      </c>
      <c r="I1078" s="39" t="str">
        <f>'2_all_summary'!E1077</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v>
      </c>
      <c r="J1078" s="39">
        <f>IF(ISNUMBER(SEARCH("Yes",'2_all_summary'!$H1077)),IF(ISNUMBER(SEARCH("Yes",'2_all_summary'!F1077)),1,2),IF(ISNUMBER(SEARCH("No",'2_all_summary'!F1077)),4,3))</f>
        <v>4</v>
      </c>
    </row>
    <row r="1079" spans="7:10" x14ac:dyDescent="0.3">
      <c r="G1079" s="39"/>
      <c r="H1079" s="39" t="str">
        <f>'2_all_summary'!D1078</f>
        <v>Community-based governance of coastal zone and marine resources in Madagascar</v>
      </c>
      <c r="I1079" s="39" t="str">
        <f>'2_all_summary'!E1078</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v>
      </c>
      <c r="J1079" s="39">
        <f>IF(ISNUMBER(SEARCH("Yes",'2_all_summary'!$H1078)),IF(ISNUMBER(SEARCH("Yes",'2_all_summary'!F1078)),1,2),IF(ISNUMBER(SEARCH("No",'2_all_summary'!F1078)),4,3))</f>
        <v>4</v>
      </c>
    </row>
    <row r="1080" spans="7:10" x14ac:dyDescent="0.3">
      <c r="G1080" s="39"/>
      <c r="H1080" s="39" t="str">
        <f>'2_all_summary'!D1079</f>
        <v>The role of local taboos in the management of marine fisheries resources in Tanzania</v>
      </c>
      <c r="I1080" s="39" t="str">
        <f>'2_all_summary'!E1079</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v>
      </c>
      <c r="J1080" s="39">
        <f>IF(ISNUMBER(SEARCH("Yes",'2_all_summary'!$H1079)),IF(ISNUMBER(SEARCH("Yes",'2_all_summary'!F1079)),1,2),IF(ISNUMBER(SEARCH("No",'2_all_summary'!F1079)),4,3))</f>
        <v>4</v>
      </c>
    </row>
    <row r="1081" spans="7:10" x14ac:dyDescent="0.3">
      <c r="G1081" s="39"/>
      <c r="H1081" s="39" t="str">
        <f>'2_all_summary'!D1080</f>
        <v>Effects of landscape features on population genetic variation of a tropical stream fish, Stone lapping minnow, Garra cambodgiensis, in the upper Nan River drainage basin, northern Thailand</v>
      </c>
      <c r="I1081" s="39" t="str">
        <f>'2_all_summary'!E1080</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v>
      </c>
      <c r="J1081" s="39">
        <f>IF(ISNUMBER(SEARCH("Yes",'2_all_summary'!$H1080)),IF(ISNUMBER(SEARCH("Yes",'2_all_summary'!F1080)),1,2),IF(ISNUMBER(SEARCH("No",'2_all_summary'!F1080)),4,3))</f>
        <v>4</v>
      </c>
    </row>
    <row r="1082" spans="7:10" x14ac:dyDescent="0.3">
      <c r="G1082" s="39"/>
      <c r="H1082" s="39" t="str">
        <f>'2_all_summary'!D1081</f>
        <v>Development of a community-Based approach to opisthorchiasis control</v>
      </c>
      <c r="I1082" s="39" t="str">
        <f>'2_all_summary'!E1081</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1082" s="39">
        <f>IF(ISNUMBER(SEARCH("Yes",'2_all_summary'!$H1081)),IF(ISNUMBER(SEARCH("Yes",'2_all_summary'!F1081)),1,2),IF(ISNUMBER(SEARCH("No",'2_all_summary'!F1081)),4,3))</f>
        <v>4</v>
      </c>
    </row>
    <row r="1083" spans="7:10" x14ac:dyDescent="0.3">
      <c r="G1083" s="39"/>
      <c r="H1083" s="39" t="str">
        <f>'2_all_summary'!D1082</f>
        <v>Socio-economic development of marine ornamental reef fish fishers in eastern Sri Lanka through the lenses of Human Development Index</v>
      </c>
      <c r="I1083" s="39" t="str">
        <f>'2_all_summary'!E1082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v>
      </c>
      <c r="J1083" s="39">
        <f>IF(ISNUMBER(SEARCH("Yes",'2_all_summary'!$H1082)),IF(ISNUMBER(SEARCH("Yes",'2_all_summary'!F1082)),1,2),IF(ISNUMBER(SEARCH("No",'2_all_summary'!F1082)),4,3))</f>
        <v>4</v>
      </c>
    </row>
    <row r="1084" spans="7:10" x14ac:dyDescent="0.3">
      <c r="G1084" s="39"/>
      <c r="H1084" s="39" t="str">
        <f>'2_all_summary'!D1083</f>
        <v>Context and differentiation: Comparative analysis of two community-based fishers' organizations</v>
      </c>
      <c r="I1084" s="39" t="str">
        <f>'2_all_summary'!E1083</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v>
      </c>
      <c r="J1084" s="39">
        <f>IF(ISNUMBER(SEARCH("Yes",'2_all_summary'!$H1083)),IF(ISNUMBER(SEARCH("Yes",'2_all_summary'!F1083)),1,2),IF(ISNUMBER(SEARCH("No",'2_all_summary'!F1083)),4,3))</f>
        <v>4</v>
      </c>
    </row>
    <row r="1085" spans="7:10" x14ac:dyDescent="0.3">
      <c r="G1085" s="39"/>
      <c r="H1085" s="39" t="str">
        <f>'2_all_summary'!D1084</f>
        <v>Small-scale fisheries management and development. Towards a community-based approach</v>
      </c>
      <c r="I1085" s="39" t="str">
        <f>'2_all_summary'!E1084</f>
        <v>[No abstract available]</v>
      </c>
      <c r="J1085" s="39">
        <f>IF(ISNUMBER(SEARCH("Yes",'2_all_summary'!$H1084)),IF(ISNUMBER(SEARCH("Yes",'2_all_summary'!F1084)),1,2),IF(ISNUMBER(SEARCH("No",'2_all_summary'!F1084)),4,3))</f>
        <v>2</v>
      </c>
    </row>
    <row r="1086" spans="7:10" x14ac:dyDescent="0.3">
      <c r="G1086" s="39"/>
      <c r="H1086" s="39" t="str">
        <f>'2_all_summary'!D1085</f>
        <v>Socio-economic impacts of shrimp culture</v>
      </c>
      <c r="I1086" s="39" t="str">
        <f>'2_all_summary'!E1085</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1086" s="39">
        <f>IF(ISNUMBER(SEARCH("Yes",'2_all_summary'!$H1085)),IF(ISNUMBER(SEARCH("Yes",'2_all_summary'!F1085)),1,2),IF(ISNUMBER(SEARCH("No",'2_all_summary'!F1085)),4,3))</f>
        <v>1</v>
      </c>
    </row>
    <row r="1087" spans="7:10" x14ac:dyDescent="0.3">
      <c r="G1087" s="39"/>
      <c r="H1087" s="39" t="str">
        <f>'2_all_summary'!D1086</f>
        <v>Governance assessment of small-scale inland fishing: The case of Lake Itezhi-Tezhi, Zambia</v>
      </c>
      <c r="I1087" s="39" t="str">
        <f>'2_all_summary'!E1086</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v>
      </c>
      <c r="J1087" s="39">
        <f>IF(ISNUMBER(SEARCH("Yes",'2_all_summary'!$H1086)),IF(ISNUMBER(SEARCH("Yes",'2_all_summary'!F1086)),1,2),IF(ISNUMBER(SEARCH("No",'2_all_summary'!F1086)),4,3))</f>
        <v>4</v>
      </c>
    </row>
    <row r="1088" spans="7:10" x14ac:dyDescent="0.3">
      <c r="G1088" s="39"/>
      <c r="H1088" s="39" t="str">
        <f>'2_all_summary'!D1087</f>
        <v>Changing boundaries and institutions in environmental governance: Perspectives on sector management of the Northeast US groundfish fishery</v>
      </c>
      <c r="I1088" s="39" t="str">
        <f>'2_all_summary'!E1087</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v>
      </c>
      <c r="J1088" s="39">
        <f>IF(ISNUMBER(SEARCH("Yes",'2_all_summary'!$H1087)),IF(ISNUMBER(SEARCH("Yes",'2_all_summary'!F1087)),1,2),IF(ISNUMBER(SEARCH("No",'2_all_summary'!F1087)),4,3))</f>
        <v>4</v>
      </c>
    </row>
    <row r="1089" spans="7:10" x14ac:dyDescent="0.3">
      <c r="G1089" s="39"/>
      <c r="H1089" s="39" t="str">
        <f>'2_all_summary'!D1088</f>
        <v>A Socialâ€“Ecological Systems Approach to Assessing Conservation and Fisheries Outcomes in Fijian Locally Managed Marine Areas</v>
      </c>
      <c r="I1089" s="39" t="str">
        <f>'2_all_summary'!E1088</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v>
      </c>
      <c r="J1089" s="39">
        <f>IF(ISNUMBER(SEARCH("Yes",'2_all_summary'!$H1088)),IF(ISNUMBER(SEARCH("Yes",'2_all_summary'!F1088)),1,2),IF(ISNUMBER(SEARCH("No",'2_all_summary'!F1088)),4,3))</f>
        <v>1</v>
      </c>
    </row>
    <row r="1090" spans="7:10" x14ac:dyDescent="0.3">
      <c r="G1090" s="39"/>
      <c r="H1090" s="39" t="str">
        <f>'2_all_summary'!D1089</f>
        <v>Species Diversity, Growth, Status, and Biovolume of Taia River Riparian Forest in Southern Sierra Leone: Implications for Community-Based Conservation</v>
      </c>
      <c r="I1090" s="39" t="str">
        <f>'2_all_summary'!E1089</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v>
      </c>
      <c r="J1090" s="39">
        <f>IF(ISNUMBER(SEARCH("Yes",'2_all_summary'!$H1089)),IF(ISNUMBER(SEARCH("Yes",'2_all_summary'!F1089)),1,2),IF(ISNUMBER(SEARCH("No",'2_all_summary'!F1089)),4,3))</f>
        <v>4</v>
      </c>
    </row>
    <row r="1091" spans="7:10" x14ac:dyDescent="0.3">
      <c r="G1091" s="39"/>
      <c r="H1091" s="39" t="str">
        <f>'2_all_summary'!D1090</f>
        <v>Arapaima co-management through the lens of the Protected Areas Assets Framework</v>
      </c>
      <c r="I1091" s="39" t="str">
        <f>'2_all_summary'!E1090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v>
      </c>
      <c r="J1091" s="39">
        <f>IF(ISNUMBER(SEARCH("Yes",'2_all_summary'!$H1090)),IF(ISNUMBER(SEARCH("Yes",'2_all_summary'!F1090)),1,2),IF(ISNUMBER(SEARCH("No",'2_all_summary'!F1090)),4,3))</f>
        <v>4</v>
      </c>
    </row>
    <row r="1092" spans="7:10" x14ac:dyDescent="0.3">
      <c r="G1092" s="39"/>
      <c r="H1092" s="39" t="str">
        <f>'2_all_summary'!D1091</f>
        <v>Facing limits in oceanic fisheries: Part II: The social consequences</v>
      </c>
      <c r="I1092" s="39" t="str">
        <f>'2_all_summary'!E1091</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v>
      </c>
      <c r="J1092" s="39">
        <f>IF(ISNUMBER(SEARCH("Yes",'2_all_summary'!$H1091)),IF(ISNUMBER(SEARCH("Yes",'2_all_summary'!F1091)),1,2),IF(ISNUMBER(SEARCH("No",'2_all_summary'!F1091)),4,3))</f>
        <v>4</v>
      </c>
    </row>
    <row r="1093" spans="7:10" x14ac:dyDescent="0.3">
      <c r="G1093" s="39"/>
      <c r="H1093" s="39" t="str">
        <f>'2_all_summary'!D1092</f>
        <v>Biophysical indicators and Indigenous and Local Knowledge reveal climatic and ecological shifts with implications for Arctic Char fisheries</v>
      </c>
      <c r="I1093" s="39" t="str">
        <f>'2_all_summary'!E1092</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v>
      </c>
      <c r="J1093" s="39">
        <f>IF(ISNUMBER(SEARCH("Yes",'2_all_summary'!$H1092)),IF(ISNUMBER(SEARCH("Yes",'2_all_summary'!F1092)),1,2),IF(ISNUMBER(SEARCH("No",'2_all_summary'!F1092)),4,3))</f>
        <v>4</v>
      </c>
    </row>
    <row r="1094" spans="7:10" x14ac:dyDescent="0.3">
      <c r="G1094" s="39"/>
      <c r="H1094" s="39" t="str">
        <f>'2_all_summary'!D1093</f>
        <v>Mangrove dependency and the livelihoods of coastal communities in Thailand</v>
      </c>
      <c r="I1094" s="39" t="str">
        <f>'2_all_summary'!E1093</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v>
      </c>
      <c r="J1094" s="39">
        <f>IF(ISNUMBER(SEARCH("Yes",'2_all_summary'!$H1093)),IF(ISNUMBER(SEARCH("Yes",'2_all_summary'!F1093)),1,2),IF(ISNUMBER(SEARCH("No",'2_all_summary'!F1093)),4,3))</f>
        <v>4</v>
      </c>
    </row>
    <row r="1095" spans="7:10" x14ac:dyDescent="0.3">
      <c r="G1095" s="39"/>
      <c r="H1095" s="39" t="str">
        <f>'2_all_summary'!D1094</f>
        <v>Everything in the water column is connected: Traditional ecological knowledge of floodplain fishers of Bangladesh</v>
      </c>
      <c r="I1095" s="39" t="str">
        <f>'2_all_summary'!E1094</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v>
      </c>
      <c r="J1095" s="39">
        <f>IF(ISNUMBER(SEARCH("Yes",'2_all_summary'!$H1094)),IF(ISNUMBER(SEARCH("Yes",'2_all_summary'!F1094)),1,2),IF(ISNUMBER(SEARCH("No",'2_all_summary'!F1094)),4,3))</f>
        <v>4</v>
      </c>
    </row>
    <row r="1096" spans="7:10" x14ac:dyDescent="0.3">
      <c r="G1096" s="39"/>
      <c r="H1096" s="39" t="str">
        <f>'2_all_summary'!D1095</f>
        <v>Implementing participatory monitoring in river management: The role of stakeholdersâ€™ perspectives and incentives</v>
      </c>
      <c r="I1096" s="39" t="str">
        <f>'2_all_summary'!E1095</f>
        <v>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v>
      </c>
      <c r="J1096" s="39">
        <f>IF(ISNUMBER(SEARCH("Yes",'2_all_summary'!$H1095)),IF(ISNUMBER(SEARCH("Yes",'2_all_summary'!F1095)),1,2),IF(ISNUMBER(SEARCH("No",'2_all_summary'!F1095)),4,3))</f>
        <v>4</v>
      </c>
    </row>
    <row r="1097" spans="7:10" x14ac:dyDescent="0.3">
      <c r="G1097" s="39"/>
      <c r="H1097" s="39" t="str">
        <f>'2_all_summary'!D1096</f>
        <v>Determinants of sustainability in recycling of municipal solid waste: Application of community-based social marketing (CBSM)</v>
      </c>
      <c r="I1097" s="39" t="str">
        <f>'2_all_summary'!E1096</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v>
      </c>
      <c r="J1097" s="39">
        <f>IF(ISNUMBER(SEARCH("Yes",'2_all_summary'!$H1096)),IF(ISNUMBER(SEARCH("Yes",'2_all_summary'!F1096)),1,2),IF(ISNUMBER(SEARCH("No",'2_all_summary'!F1096)),4,3))</f>
        <v>4</v>
      </c>
    </row>
    <row r="1098" spans="7:10" x14ac:dyDescent="0.3">
      <c r="G1098" s="39"/>
      <c r="H1098" s="39" t="str">
        <f>'2_all_summary'!D1097</f>
        <v>Why the path to polycentricity matters: evidence from fisheries governance in Palau</v>
      </c>
      <c r="I1098" s="39" t="str">
        <f>'2_all_summary'!E1097</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v>
      </c>
      <c r="J1098" s="39">
        <f>IF(ISNUMBER(SEARCH("Yes",'2_all_summary'!$H1097)),IF(ISNUMBER(SEARCH("Yes",'2_all_summary'!F1097)),1,2),IF(ISNUMBER(SEARCH("No",'2_all_summary'!F1097)),4,3))</f>
        <v>1</v>
      </c>
    </row>
    <row r="1099" spans="7:10" x14ac:dyDescent="0.3">
      <c r="G1099" s="39"/>
      <c r="H1099" s="39" t="str">
        <f>'2_all_summary'!D1098</f>
        <v>Community based local management of fisheries - A paradigm from Minicoy, Lakshadweep, India</v>
      </c>
      <c r="I1099" s="39" t="str">
        <f>'2_all_summary'!E1098</f>
        <v>Traditional practices related to fishing observed by the fishermen of Minicoy, Lakshadweep with a view to conserve the resource and avoid conflicts among them are detailed here. Copyright Â© Enviromedia.</v>
      </c>
      <c r="J1099" s="39">
        <f>IF(ISNUMBER(SEARCH("Yes",'2_all_summary'!$H1098)),IF(ISNUMBER(SEARCH("Yes",'2_all_summary'!F1098)),1,2),IF(ISNUMBER(SEARCH("No",'2_all_summary'!F1098)),4,3))</f>
        <v>4</v>
      </c>
    </row>
    <row r="1100" spans="7:10" x14ac:dyDescent="0.3">
      <c r="G1100" s="39"/>
      <c r="H1100" s="39" t="str">
        <f>'2_all_summary'!D1099</f>
        <v>Ä€ina-land, that which feeds: Researching community based natural resource management at home</v>
      </c>
      <c r="I1100" s="39" t="str">
        <f>'2_all_summary'!E1099</f>
        <v>[No abstract available]</v>
      </c>
      <c r="J1100" s="39">
        <f>IF(ISNUMBER(SEARCH("Yes",'2_all_summary'!$H1099)),IF(ISNUMBER(SEARCH("Yes",'2_all_summary'!F1099)),1,2),IF(ISNUMBER(SEARCH("No",'2_all_summary'!F1099)),4,3))</f>
        <v>1</v>
      </c>
    </row>
    <row r="1101" spans="7:10" x14ac:dyDescent="0.3">
      <c r="G1101" s="39"/>
      <c r="H1101" s="39" t="str">
        <f>'2_all_summary'!D1100</f>
        <v>Effectiveness of village-based marine reserves on reef invertebrates in Emau, Vanuatu</v>
      </c>
      <c r="I1101" s="39" t="str">
        <f>'2_all_summary'!E1100</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v>
      </c>
      <c r="J1101" s="39">
        <f>IF(ISNUMBER(SEARCH("Yes",'2_all_summary'!$H1100)),IF(ISNUMBER(SEARCH("Yes",'2_all_summary'!F1100)),1,2),IF(ISNUMBER(SEARCH("No",'2_all_summary'!F1100)),4,3))</f>
        <v>1</v>
      </c>
    </row>
    <row r="1102" spans="7:10" x14ac:dyDescent="0.3">
      <c r="G1102" s="39"/>
      <c r="H1102" s="39"/>
      <c r="I1102" s="39"/>
      <c r="J1102" s="39"/>
    </row>
    <row r="1103" spans="7:10" x14ac:dyDescent="0.3">
      <c r="G1103" s="39"/>
      <c r="H1103" s="39"/>
      <c r="I1103" s="39"/>
      <c r="J1103" s="39"/>
    </row>
    <row r="1104" spans="7:10" x14ac:dyDescent="0.3">
      <c r="G1104" s="39"/>
      <c r="H1104" s="39"/>
      <c r="I1104" s="39"/>
      <c r="J1104" s="39"/>
    </row>
    <row r="1105" spans="7:10" x14ac:dyDescent="0.3">
      <c r="G1105" s="39"/>
      <c r="H1105" s="39"/>
      <c r="I1105" s="39"/>
      <c r="J1105" s="39"/>
    </row>
    <row r="1106" spans="7:10" x14ac:dyDescent="0.3">
      <c r="G1106" s="39"/>
      <c r="H1106" s="39"/>
      <c r="I1106" s="39"/>
      <c r="J1106" s="39"/>
    </row>
    <row r="1107" spans="7:10" x14ac:dyDescent="0.3">
      <c r="G1107" s="39"/>
      <c r="H1107" s="39"/>
      <c r="I1107" s="39"/>
      <c r="J1107" s="39"/>
    </row>
    <row r="1108" spans="7:10" x14ac:dyDescent="0.3">
      <c r="G1108" s="39"/>
      <c r="H1108" s="39"/>
      <c r="I1108" s="39"/>
      <c r="J1108" s="39"/>
    </row>
    <row r="1109" spans="7:10" x14ac:dyDescent="0.3">
      <c r="G1109" s="39"/>
      <c r="H1109" s="39"/>
      <c r="I1109" s="39"/>
      <c r="J1109" s="39"/>
    </row>
    <row r="1110" spans="7:10" x14ac:dyDescent="0.3">
      <c r="G1110" s="39"/>
      <c r="H1110" s="39"/>
      <c r="I1110" s="39"/>
      <c r="J1110" s="39"/>
    </row>
    <row r="1111" spans="7:10" x14ac:dyDescent="0.3">
      <c r="G1111" s="39"/>
      <c r="H1111" s="39"/>
      <c r="I1111" s="39"/>
      <c r="J1111" s="39"/>
    </row>
    <row r="1112" spans="7:10" x14ac:dyDescent="0.3">
      <c r="G1112" s="39"/>
      <c r="H1112" s="39"/>
      <c r="I1112" s="39"/>
      <c r="J1112" s="39"/>
    </row>
    <row r="1113" spans="7:10" x14ac:dyDescent="0.3">
      <c r="G1113" s="39"/>
      <c r="H1113" s="39"/>
      <c r="I1113" s="39"/>
      <c r="J1113" s="39"/>
    </row>
    <row r="1114" spans="7:10" x14ac:dyDescent="0.3">
      <c r="G1114" s="39"/>
      <c r="H1114" s="39"/>
      <c r="I1114" s="39"/>
      <c r="J1114" s="39"/>
    </row>
    <row r="1115" spans="7:10" x14ac:dyDescent="0.3">
      <c r="G1115" s="39"/>
      <c r="H1115" s="39"/>
      <c r="I1115" s="39"/>
      <c r="J1115" s="39"/>
    </row>
    <row r="1116" spans="7:10" x14ac:dyDescent="0.3">
      <c r="G1116" s="39"/>
      <c r="H1116" s="39"/>
      <c r="I1116" s="39"/>
      <c r="J1116" s="39"/>
    </row>
    <row r="1117" spans="7:10" x14ac:dyDescent="0.3">
      <c r="G1117" s="39"/>
      <c r="H1117" s="39"/>
      <c r="I1117" s="39"/>
      <c r="J1117" s="39"/>
    </row>
    <row r="1118" spans="7:10" x14ac:dyDescent="0.3">
      <c r="G1118" s="39"/>
      <c r="H1118" s="39"/>
      <c r="I1118" s="39"/>
      <c r="J1118" s="39"/>
    </row>
    <row r="1119" spans="7:10" x14ac:dyDescent="0.3">
      <c r="G1119" s="39"/>
      <c r="H1119" s="39"/>
      <c r="I1119" s="39"/>
      <c r="J1119" s="39"/>
    </row>
    <row r="1120" spans="7:10" x14ac:dyDescent="0.3">
      <c r="G1120" s="39"/>
      <c r="H1120" s="39"/>
      <c r="I1120" s="39"/>
      <c r="J1120" s="39"/>
    </row>
    <row r="1121" spans="7:10" x14ac:dyDescent="0.3">
      <c r="G1121" s="39"/>
      <c r="H1121" s="39"/>
      <c r="I1121" s="39"/>
      <c r="J1121" s="39"/>
    </row>
    <row r="1122" spans="7:10" x14ac:dyDescent="0.3">
      <c r="G1122" s="39"/>
      <c r="H1122" s="39"/>
      <c r="I1122" s="39"/>
      <c r="J1122" s="39"/>
    </row>
    <row r="1123" spans="7:10" x14ac:dyDescent="0.3">
      <c r="G1123" s="39"/>
      <c r="H1123" s="39"/>
      <c r="I1123" s="39"/>
      <c r="J1123" s="39"/>
    </row>
    <row r="1124" spans="7:10" x14ac:dyDescent="0.3">
      <c r="G1124" s="39"/>
      <c r="H1124" s="39"/>
      <c r="I1124" s="39"/>
      <c r="J1124" s="39"/>
    </row>
    <row r="1125" spans="7:10" x14ac:dyDescent="0.3">
      <c r="G1125" s="39"/>
      <c r="H1125" s="39"/>
      <c r="I1125" s="39"/>
      <c r="J1125" s="39"/>
    </row>
    <row r="1126" spans="7:10" x14ac:dyDescent="0.3">
      <c r="G1126" s="39"/>
      <c r="H1126" s="39"/>
      <c r="I1126" s="39"/>
      <c r="J1126" s="39"/>
    </row>
    <row r="1127" spans="7:10" x14ac:dyDescent="0.3">
      <c r="G1127" s="39"/>
      <c r="H1127" s="39"/>
      <c r="I1127" s="39"/>
      <c r="J1127" s="39"/>
    </row>
    <row r="1128" spans="7:10" x14ac:dyDescent="0.3">
      <c r="G1128" s="39"/>
      <c r="H1128" s="39"/>
      <c r="I1128" s="39"/>
      <c r="J1128" s="39"/>
    </row>
    <row r="1129" spans="7:10" x14ac:dyDescent="0.3">
      <c r="G1129" s="39"/>
      <c r="H1129" s="39"/>
      <c r="I1129" s="39"/>
      <c r="J1129" s="39"/>
    </row>
    <row r="1130" spans="7:10" x14ac:dyDescent="0.3">
      <c r="G1130" s="39"/>
      <c r="H1130" s="39"/>
      <c r="I1130" s="39"/>
      <c r="J1130" s="39"/>
    </row>
    <row r="1131" spans="7:10" x14ac:dyDescent="0.3">
      <c r="G1131" s="39"/>
      <c r="H1131" s="39"/>
      <c r="I1131" s="39"/>
      <c r="J1131" s="39"/>
    </row>
    <row r="1132" spans="7:10" x14ac:dyDescent="0.3">
      <c r="G1132" s="39"/>
      <c r="H1132" s="39"/>
      <c r="I1132" s="39"/>
      <c r="J1132" s="39"/>
    </row>
    <row r="1133" spans="7:10" x14ac:dyDescent="0.3">
      <c r="G1133" s="39"/>
      <c r="H1133" s="39"/>
      <c r="I1133" s="39"/>
      <c r="J1133" s="39"/>
    </row>
    <row r="1134" spans="7:10" x14ac:dyDescent="0.3">
      <c r="G1134" s="39"/>
      <c r="H1134" s="39"/>
      <c r="I1134" s="39"/>
      <c r="J1134" s="39"/>
    </row>
    <row r="1135" spans="7:10" x14ac:dyDescent="0.3">
      <c r="G1135" s="39"/>
      <c r="H1135" s="39"/>
      <c r="I1135" s="39"/>
      <c r="J1135" s="39"/>
    </row>
    <row r="1136" spans="7:10" x14ac:dyDescent="0.3">
      <c r="G1136" s="39"/>
      <c r="H1136" s="39"/>
      <c r="I1136" s="39"/>
      <c r="J1136" s="39"/>
    </row>
    <row r="1137" spans="7:10" x14ac:dyDescent="0.3">
      <c r="G1137" s="39"/>
      <c r="H1137" s="39"/>
      <c r="I1137" s="39"/>
      <c r="J1137" s="39"/>
    </row>
    <row r="1138" spans="7:10" x14ac:dyDescent="0.3">
      <c r="G1138" s="39"/>
      <c r="H1138" s="39"/>
      <c r="I1138" s="39"/>
      <c r="J1138" s="39"/>
    </row>
    <row r="1139" spans="7:10" x14ac:dyDescent="0.3">
      <c r="G1139" s="39"/>
      <c r="H1139" s="39"/>
      <c r="I1139" s="39"/>
      <c r="J1139" s="39"/>
    </row>
    <row r="1140" spans="7:10" x14ac:dyDescent="0.3">
      <c r="G1140" s="39"/>
      <c r="H1140" s="39"/>
      <c r="I1140" s="39"/>
      <c r="J1140" s="39"/>
    </row>
    <row r="1141" spans="7:10" x14ac:dyDescent="0.3">
      <c r="G1141" s="39"/>
      <c r="H1141" s="39"/>
      <c r="I1141" s="39"/>
      <c r="J1141" s="39"/>
    </row>
    <row r="1142" spans="7:10" x14ac:dyDescent="0.3">
      <c r="G1142" s="39"/>
      <c r="H1142" s="39"/>
      <c r="I1142" s="39"/>
      <c r="J1142" s="39"/>
    </row>
    <row r="1143" spans="7:10" x14ac:dyDescent="0.3">
      <c r="G1143" s="39"/>
      <c r="H1143" s="39"/>
      <c r="I1143" s="39"/>
      <c r="J1143" s="39"/>
    </row>
    <row r="1144" spans="7:10" x14ac:dyDescent="0.3">
      <c r="G1144" s="39"/>
      <c r="H1144" s="39"/>
      <c r="I1144" s="39"/>
      <c r="J1144" s="39"/>
    </row>
    <row r="1145" spans="7:10" x14ac:dyDescent="0.3">
      <c r="G1145" s="39"/>
      <c r="H1145" s="39"/>
      <c r="I1145" s="39"/>
      <c r="J1145" s="39"/>
    </row>
    <row r="1146" spans="7:10" x14ac:dyDescent="0.3">
      <c r="G1146" s="39"/>
      <c r="H1146" s="39"/>
      <c r="I1146" s="39"/>
      <c r="J1146" s="39"/>
    </row>
    <row r="1147" spans="7:10" x14ac:dyDescent="0.3">
      <c r="G1147" s="39"/>
      <c r="H1147" s="39"/>
      <c r="I1147" s="39"/>
      <c r="J1147" s="39"/>
    </row>
    <row r="1148" spans="7:10" x14ac:dyDescent="0.3">
      <c r="G1148" s="39"/>
      <c r="H1148" s="39"/>
      <c r="I1148" s="39"/>
      <c r="J1148" s="39"/>
    </row>
    <row r="1149" spans="7:10" x14ac:dyDescent="0.3">
      <c r="G1149" s="39"/>
      <c r="H1149" s="39"/>
      <c r="I1149" s="39"/>
      <c r="J1149" s="39"/>
    </row>
    <row r="1150" spans="7:10" x14ac:dyDescent="0.3">
      <c r="G1150" s="39"/>
      <c r="H1150" s="39"/>
      <c r="I1150" s="39"/>
      <c r="J1150" s="39"/>
    </row>
    <row r="1151" spans="7:10" x14ac:dyDescent="0.3">
      <c r="G1151" s="39"/>
      <c r="H1151" s="39"/>
      <c r="I1151" s="39"/>
      <c r="J1151" s="39"/>
    </row>
    <row r="1152" spans="7:10" x14ac:dyDescent="0.3">
      <c r="G1152" s="39"/>
      <c r="H1152" s="39"/>
      <c r="I1152" s="39"/>
      <c r="J1152" s="39"/>
    </row>
    <row r="1153" spans="7:10" x14ac:dyDescent="0.3">
      <c r="G1153" s="39"/>
      <c r="H1153" s="39"/>
      <c r="I1153" s="39"/>
      <c r="J1153" s="39"/>
    </row>
    <row r="1154" spans="7:10" x14ac:dyDescent="0.3">
      <c r="G1154" s="39"/>
      <c r="H1154" s="39"/>
      <c r="I1154" s="39"/>
      <c r="J1154" s="39"/>
    </row>
    <row r="1155" spans="7:10" x14ac:dyDescent="0.3">
      <c r="G1155" s="39"/>
      <c r="H1155" s="39"/>
      <c r="I1155" s="39"/>
      <c r="J1155" s="39"/>
    </row>
    <row r="1156" spans="7:10" x14ac:dyDescent="0.3">
      <c r="G1156" s="39"/>
      <c r="H1156" s="39"/>
      <c r="I1156" s="39"/>
      <c r="J1156" s="39"/>
    </row>
    <row r="1157" spans="7:10" x14ac:dyDescent="0.3">
      <c r="G1157" s="39"/>
      <c r="H1157" s="39"/>
      <c r="I1157" s="39"/>
      <c r="J1157" s="39"/>
    </row>
    <row r="1158" spans="7:10" x14ac:dyDescent="0.3">
      <c r="G1158" s="39"/>
      <c r="H1158" s="39"/>
      <c r="I1158" s="39"/>
      <c r="J1158" s="39"/>
    </row>
    <row r="1159" spans="7:10" x14ac:dyDescent="0.3">
      <c r="G1159" s="39"/>
      <c r="H1159" s="39"/>
      <c r="I1159" s="39"/>
      <c r="J1159" s="39"/>
    </row>
    <row r="1160" spans="7:10" x14ac:dyDescent="0.3">
      <c r="G1160" s="39"/>
      <c r="H1160" s="39"/>
      <c r="I1160" s="39"/>
      <c r="J1160" s="39"/>
    </row>
    <row r="1161" spans="7:10" x14ac:dyDescent="0.3">
      <c r="G1161" s="39"/>
      <c r="H1161" s="39"/>
      <c r="I1161" s="39"/>
      <c r="J1161" s="39"/>
    </row>
    <row r="1162" spans="7:10" x14ac:dyDescent="0.3">
      <c r="G1162" s="39"/>
      <c r="H1162" s="39"/>
      <c r="I1162" s="39"/>
      <c r="J1162" s="39"/>
    </row>
    <row r="1163" spans="7:10" x14ac:dyDescent="0.3">
      <c r="G1163" s="39"/>
      <c r="H1163" s="39"/>
      <c r="I1163" s="39"/>
      <c r="J1163" s="39"/>
    </row>
    <row r="1164" spans="7:10" x14ac:dyDescent="0.3">
      <c r="G1164" s="39"/>
      <c r="H1164" s="39"/>
      <c r="I1164" s="39"/>
      <c r="J1164" s="39"/>
    </row>
    <row r="1165" spans="7:10" x14ac:dyDescent="0.3">
      <c r="G1165" s="39"/>
      <c r="H1165" s="39"/>
      <c r="I1165" s="39"/>
      <c r="J1165" s="39"/>
    </row>
    <row r="1166" spans="7:10" x14ac:dyDescent="0.3">
      <c r="G1166" s="39"/>
      <c r="H1166" s="39"/>
      <c r="I1166" s="39"/>
      <c r="J1166" s="39"/>
    </row>
    <row r="1167" spans="7:10" x14ac:dyDescent="0.3">
      <c r="G1167" s="39"/>
      <c r="H1167" s="39"/>
      <c r="I1167" s="39"/>
      <c r="J1167" s="39"/>
    </row>
    <row r="1168" spans="7:10" x14ac:dyDescent="0.3">
      <c r="G1168" s="39"/>
      <c r="H1168" s="39"/>
      <c r="I1168" s="39"/>
      <c r="J1168" s="39"/>
    </row>
    <row r="1169" spans="7:10" x14ac:dyDescent="0.3">
      <c r="G1169" s="39"/>
      <c r="H1169" s="39"/>
      <c r="I1169" s="39"/>
      <c r="J1169" s="39"/>
    </row>
    <row r="1170" spans="7:10" x14ac:dyDescent="0.3">
      <c r="G1170" s="39"/>
      <c r="H1170" s="39"/>
      <c r="I1170" s="39"/>
      <c r="J1170" s="39"/>
    </row>
    <row r="1171" spans="7:10" x14ac:dyDescent="0.3">
      <c r="G1171" s="39"/>
      <c r="H1171" s="39"/>
      <c r="I1171" s="39"/>
      <c r="J1171" s="39"/>
    </row>
    <row r="1172" spans="7:10" x14ac:dyDescent="0.3">
      <c r="G1172" s="39"/>
      <c r="H1172" s="39"/>
      <c r="I1172" s="39"/>
      <c r="J1172" s="39"/>
    </row>
    <row r="1173" spans="7:10" x14ac:dyDescent="0.3">
      <c r="G1173" s="39"/>
      <c r="H1173" s="39"/>
      <c r="I1173" s="39"/>
      <c r="J1173" s="39"/>
    </row>
    <row r="1174" spans="7:10" x14ac:dyDescent="0.3">
      <c r="G1174" s="39"/>
      <c r="H1174" s="39"/>
      <c r="I1174" s="39"/>
      <c r="J1174" s="39"/>
    </row>
    <row r="1175" spans="7:10" x14ac:dyDescent="0.3">
      <c r="G1175" s="39"/>
      <c r="H1175" s="39"/>
      <c r="I1175" s="39"/>
      <c r="J1175" s="39"/>
    </row>
    <row r="1176" spans="7:10" x14ac:dyDescent="0.3">
      <c r="G1176" s="39"/>
      <c r="H1176" s="39"/>
      <c r="I1176" s="39"/>
      <c r="J1176" s="39"/>
    </row>
    <row r="1177" spans="7:10" x14ac:dyDescent="0.3">
      <c r="G1177" s="39"/>
      <c r="H1177" s="39"/>
      <c r="I1177" s="39"/>
      <c r="J1177" s="39"/>
    </row>
    <row r="1178" spans="7:10" x14ac:dyDescent="0.3">
      <c r="G1178" s="39"/>
      <c r="H1178" s="39"/>
      <c r="I1178" s="39"/>
      <c r="J1178" s="39"/>
    </row>
    <row r="1179" spans="7:10" x14ac:dyDescent="0.3">
      <c r="G1179" s="39"/>
      <c r="H1179" s="39"/>
      <c r="I1179" s="39"/>
      <c r="J1179" s="39"/>
    </row>
    <row r="1180" spans="7:10" x14ac:dyDescent="0.3">
      <c r="G1180" s="39"/>
      <c r="H1180" s="39"/>
      <c r="I1180" s="39"/>
      <c r="J1180" s="39"/>
    </row>
    <row r="1181" spans="7:10" x14ac:dyDescent="0.3">
      <c r="G1181" s="39"/>
      <c r="H1181" s="39"/>
      <c r="I1181" s="39"/>
      <c r="J1181" s="39"/>
    </row>
    <row r="1182" spans="7:10" x14ac:dyDescent="0.3">
      <c r="G1182" s="39"/>
      <c r="H1182" s="39"/>
      <c r="I1182" s="39"/>
      <c r="J1182" s="39"/>
    </row>
    <row r="1183" spans="7:10" x14ac:dyDescent="0.3">
      <c r="G1183" s="39"/>
      <c r="H1183" s="39"/>
      <c r="I1183" s="39"/>
      <c r="J1183" s="39"/>
    </row>
    <row r="1184" spans="7:10" x14ac:dyDescent="0.3">
      <c r="G1184" s="39"/>
      <c r="H1184" s="39"/>
      <c r="I1184" s="39"/>
      <c r="J1184" s="39"/>
    </row>
    <row r="1185" spans="7:10" x14ac:dyDescent="0.3">
      <c r="G1185" s="39"/>
      <c r="H1185" s="39"/>
      <c r="I1185" s="39"/>
      <c r="J1185" s="39"/>
    </row>
    <row r="1186" spans="7:10" x14ac:dyDescent="0.3">
      <c r="G1186" s="39"/>
      <c r="H1186" s="39"/>
      <c r="I1186" s="39"/>
      <c r="J1186" s="39"/>
    </row>
    <row r="1187" spans="7:10" x14ac:dyDescent="0.3">
      <c r="G1187" s="39"/>
      <c r="H1187" s="39"/>
      <c r="I1187" s="39"/>
      <c r="J1187" s="39"/>
    </row>
    <row r="1188" spans="7:10" x14ac:dyDescent="0.3">
      <c r="G1188" s="39"/>
      <c r="H1188" s="39"/>
      <c r="I1188" s="39"/>
      <c r="J1188" s="39"/>
    </row>
    <row r="1189" spans="7:10" x14ac:dyDescent="0.3">
      <c r="G1189" s="39"/>
      <c r="H1189" s="39"/>
      <c r="I1189" s="39"/>
      <c r="J1189" s="39"/>
    </row>
    <row r="1190" spans="7:10" x14ac:dyDescent="0.3">
      <c r="G1190" s="39"/>
      <c r="H1190" s="39"/>
      <c r="I1190" s="39"/>
      <c r="J1190" s="39"/>
    </row>
    <row r="1191" spans="7:10" x14ac:dyDescent="0.3">
      <c r="G1191" s="39"/>
      <c r="H1191" s="39"/>
      <c r="I1191" s="39"/>
      <c r="J1191" s="39"/>
    </row>
    <row r="1192" spans="7:10" x14ac:dyDescent="0.3">
      <c r="G1192" s="39"/>
      <c r="H1192" s="39"/>
      <c r="I1192" s="39"/>
      <c r="J1192" s="39"/>
    </row>
    <row r="1193" spans="7:10" x14ac:dyDescent="0.3">
      <c r="G1193" s="39"/>
      <c r="H1193" s="39"/>
      <c r="I1193" s="39"/>
      <c r="J1193" s="39"/>
    </row>
    <row r="1194" spans="7:10" x14ac:dyDescent="0.3">
      <c r="G1194" s="39"/>
      <c r="H1194" s="39"/>
      <c r="I1194" s="39"/>
      <c r="J1194" s="39"/>
    </row>
    <row r="1195" spans="7:10" x14ac:dyDescent="0.3">
      <c r="G1195" s="39"/>
      <c r="H1195" s="39"/>
      <c r="I1195" s="39"/>
      <c r="J1195" s="39"/>
    </row>
    <row r="1196" spans="7:10" x14ac:dyDescent="0.3">
      <c r="G1196" s="39"/>
      <c r="H1196" s="39"/>
      <c r="I1196" s="39"/>
      <c r="J1196" s="39"/>
    </row>
    <row r="1197" spans="7:10" x14ac:dyDescent="0.3">
      <c r="G1197" s="39"/>
      <c r="H1197" s="39"/>
      <c r="I1197" s="39"/>
      <c r="J1197" s="39"/>
    </row>
    <row r="1198" spans="7:10" x14ac:dyDescent="0.3">
      <c r="G1198" s="39"/>
      <c r="H1198" s="39"/>
      <c r="I1198" s="39"/>
      <c r="J1198" s="39"/>
    </row>
    <row r="1199" spans="7:10" x14ac:dyDescent="0.3">
      <c r="G1199" s="39"/>
      <c r="H1199" s="39"/>
      <c r="I1199" s="39"/>
      <c r="J1199" s="39"/>
    </row>
    <row r="1200" spans="7:10" x14ac:dyDescent="0.3">
      <c r="G1200" s="39"/>
      <c r="H1200" s="39"/>
      <c r="I1200" s="39"/>
      <c r="J1200" s="39"/>
    </row>
    <row r="1201" spans="7:10" x14ac:dyDescent="0.3">
      <c r="G1201" s="39"/>
      <c r="H1201" s="39"/>
      <c r="I1201" s="39"/>
      <c r="J1201" s="39"/>
    </row>
  </sheetData>
  <conditionalFormatting sqref="G1:G1205 H1:I1 J1:J1205">
    <cfRule type="cellIs" dxfId="3" priority="1" operator="notBetween">
      <formula>1.1</formula>
      <formula>3.9</formula>
    </cfRule>
  </conditionalFormatting>
  <conditionalFormatting sqref="G1:G1205 H1:I1 J1:J1205">
    <cfRule type="cellIs" dxfId="2" priority="2" operator="equal">
      <formula>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3"/>
  <sheetViews>
    <sheetView workbookViewId="0">
      <selection activeCell="G21" sqref="G21"/>
    </sheetView>
  </sheetViews>
  <sheetFormatPr defaultColWidth="14.44140625" defaultRowHeight="15" customHeight="1" x14ac:dyDescent="0.3"/>
  <cols>
    <col min="1" max="1" width="22.44140625" customWidth="1"/>
  </cols>
  <sheetData>
    <row r="1" spans="1:8" x14ac:dyDescent="0.3">
      <c r="A1" s="4" t="s">
        <v>11027</v>
      </c>
      <c r="B1" s="4" t="s">
        <v>11015</v>
      </c>
      <c r="C1" s="4" t="s">
        <v>11028</v>
      </c>
      <c r="D1" s="4" t="s">
        <v>11029</v>
      </c>
      <c r="E1" s="4" t="s">
        <v>11030</v>
      </c>
      <c r="F1" s="2" t="s">
        <v>11031</v>
      </c>
      <c r="G1" s="2" t="s">
        <v>11032</v>
      </c>
      <c r="H1" s="2" t="s">
        <v>11033</v>
      </c>
    </row>
    <row r="2" spans="1:8" x14ac:dyDescent="0.3">
      <c r="A2" s="2" t="s">
        <v>11034</v>
      </c>
      <c r="B2" s="2" t="b">
        <v>0</v>
      </c>
      <c r="C2" s="2" t="b">
        <v>0</v>
      </c>
      <c r="D2" s="6">
        <f>Kappa!B9</f>
        <v>0.64078740746279794</v>
      </c>
      <c r="E2" s="6">
        <f>Kappa!C5</f>
        <v>27</v>
      </c>
      <c r="F2" s="6">
        <f>Kappa!D4</f>
        <v>43</v>
      </c>
      <c r="G2" s="6">
        <f>Kappa!C4</f>
        <v>73</v>
      </c>
      <c r="H2" s="6">
        <f>Kappa!D5</f>
        <v>955</v>
      </c>
    </row>
    <row r="3" spans="1:8" x14ac:dyDescent="0.3">
      <c r="A3" s="2" t="s">
        <v>11035</v>
      </c>
      <c r="B3" s="2" t="b">
        <v>0</v>
      </c>
      <c r="C3" s="2" t="b">
        <v>0</v>
      </c>
      <c r="D3" s="6">
        <f>Kappa!B18</f>
        <v>0.62695819720197676</v>
      </c>
      <c r="E3" s="6">
        <f>Kappa!C14</f>
        <v>28</v>
      </c>
      <c r="F3" s="6">
        <f>Kappa!D13</f>
        <v>45</v>
      </c>
      <c r="G3" s="6">
        <f>Kappa!C13</f>
        <v>72</v>
      </c>
      <c r="H3" s="6">
        <f>Kappa!D14</f>
        <v>953</v>
      </c>
    </row>
    <row r="4" spans="1:8" x14ac:dyDescent="0.3">
      <c r="A4" s="2" t="s">
        <v>11036</v>
      </c>
      <c r="B4" s="2" t="b">
        <v>0</v>
      </c>
      <c r="C4" s="2" t="b">
        <v>0</v>
      </c>
      <c r="D4" s="6">
        <f>Kappa!B27</f>
        <v>0.60634307777164931</v>
      </c>
      <c r="E4" s="6">
        <f>Kappa!C23</f>
        <v>29</v>
      </c>
      <c r="F4" s="6">
        <f>Kappa!D22</f>
        <v>49</v>
      </c>
      <c r="G4" s="6">
        <f>Kappa!C22</f>
        <v>71</v>
      </c>
      <c r="H4" s="6">
        <f>Kappa!D23</f>
        <v>949</v>
      </c>
    </row>
    <row r="5" spans="1:8" x14ac:dyDescent="0.3">
      <c r="A5" s="2" t="s">
        <v>11037</v>
      </c>
      <c r="B5" s="2" t="b">
        <v>0</v>
      </c>
      <c r="C5" s="2" t="b">
        <v>1</v>
      </c>
      <c r="D5" s="6">
        <f>Kappa!B37</f>
        <v>0.62194755892999043</v>
      </c>
      <c r="E5" s="6">
        <f>Kappa!C33</f>
        <v>24</v>
      </c>
      <c r="F5" s="6">
        <f>Kappa!D32</f>
        <v>54</v>
      </c>
      <c r="G5" s="6">
        <f>Kappa!C32</f>
        <v>76</v>
      </c>
      <c r="H5" s="6">
        <f>Kappa!D33</f>
        <v>944</v>
      </c>
    </row>
    <row r="6" spans="1:8" x14ac:dyDescent="0.3">
      <c r="A6" s="2" t="s">
        <v>11038</v>
      </c>
      <c r="B6" s="2" t="b">
        <v>1</v>
      </c>
      <c r="C6" s="2" t="b">
        <v>0</v>
      </c>
      <c r="D6" s="6">
        <f>Kappa!U9</f>
        <v>0.62462803709517445</v>
      </c>
      <c r="E6" s="6">
        <f>Kappa!V5</f>
        <v>31</v>
      </c>
      <c r="F6" s="6">
        <f>Kappa!W4</f>
        <v>40</v>
      </c>
      <c r="G6" s="6">
        <f>Kappa!V4</f>
        <v>69</v>
      </c>
      <c r="H6" s="6">
        <f>Kappa!W5</f>
        <v>958</v>
      </c>
    </row>
    <row r="7" spans="1:8" x14ac:dyDescent="0.3">
      <c r="A7" s="2" t="s">
        <v>11039</v>
      </c>
      <c r="B7" s="2" t="b">
        <v>1</v>
      </c>
      <c r="C7" s="2" t="b">
        <v>0</v>
      </c>
      <c r="D7" s="6">
        <f>Kappa!U18</f>
        <v>0.62695819720197676</v>
      </c>
      <c r="E7" s="6">
        <f>Kappa!V14</f>
        <v>28</v>
      </c>
      <c r="F7" s="6">
        <f>Kappa!W13</f>
        <v>45</v>
      </c>
      <c r="G7" s="6">
        <f>Kappa!V13</f>
        <v>72</v>
      </c>
      <c r="H7" s="6">
        <f>Kappa!W14</f>
        <v>953</v>
      </c>
    </row>
    <row r="8" spans="1:8" x14ac:dyDescent="0.3">
      <c r="A8" s="2" t="s">
        <v>11040</v>
      </c>
      <c r="B8" s="2" t="b">
        <v>1</v>
      </c>
      <c r="C8" s="2" t="b">
        <v>0</v>
      </c>
      <c r="D8" s="6">
        <f>Kappa!U27</f>
        <v>0.63959955506117927</v>
      </c>
      <c r="E8" s="6">
        <f>Kappa!V23</f>
        <v>25</v>
      </c>
      <c r="F8" s="6">
        <f>Kappa!W22</f>
        <v>47</v>
      </c>
      <c r="G8" s="6">
        <f>Kappa!V22</f>
        <v>75</v>
      </c>
      <c r="H8" s="6">
        <f>Kappa!W23</f>
        <v>951</v>
      </c>
    </row>
    <row r="9" spans="1:8" x14ac:dyDescent="0.3">
      <c r="A9" s="2" t="s">
        <v>11041</v>
      </c>
      <c r="B9" s="2" t="b">
        <v>1</v>
      </c>
      <c r="C9" s="2" t="b">
        <v>1</v>
      </c>
      <c r="D9" s="6">
        <f>Kappa!U37</f>
        <v>0.63264077085215298</v>
      </c>
      <c r="E9" s="6">
        <f>Kappa!V33</f>
        <v>18</v>
      </c>
      <c r="F9" s="6">
        <f>Kappa!W32</f>
        <v>62</v>
      </c>
      <c r="G9" s="6">
        <f>Kappa!V32</f>
        <v>82</v>
      </c>
      <c r="H9" s="6">
        <f>Kappa!W33</f>
        <v>936</v>
      </c>
    </row>
    <row r="10" spans="1:8" x14ac:dyDescent="0.3">
      <c r="A10" s="2" t="s">
        <v>17</v>
      </c>
      <c r="B10" s="2" t="b">
        <v>1</v>
      </c>
      <c r="C10" s="2" t="b">
        <v>1</v>
      </c>
      <c r="D10" s="6">
        <f>Kappa!B47</f>
        <v>0.62785003947588758</v>
      </c>
      <c r="E10" s="6">
        <f>Kappa!C43</f>
        <v>14</v>
      </c>
      <c r="F10" s="6">
        <f>Kappa!D42</f>
        <v>71</v>
      </c>
      <c r="G10" s="6">
        <f>Kappa!C42</f>
        <v>86</v>
      </c>
      <c r="H10" s="6">
        <f>Kappa!D43</f>
        <v>927</v>
      </c>
    </row>
    <row r="12" spans="1:8" x14ac:dyDescent="0.3">
      <c r="A12" s="2" t="s">
        <v>11042</v>
      </c>
      <c r="D12" s="6">
        <f t="shared" ref="D12:H12" si="0">MIN(D2:D10)</f>
        <v>0.60634307777164931</v>
      </c>
      <c r="E12" s="6">
        <f t="shared" si="0"/>
        <v>14</v>
      </c>
      <c r="F12" s="6">
        <f t="shared" si="0"/>
        <v>40</v>
      </c>
      <c r="G12" s="6">
        <f t="shared" si="0"/>
        <v>69</v>
      </c>
      <c r="H12" s="6">
        <f t="shared" si="0"/>
        <v>927</v>
      </c>
    </row>
    <row r="13" spans="1:8" x14ac:dyDescent="0.3">
      <c r="A13" s="2" t="s">
        <v>11043</v>
      </c>
      <c r="D13" s="6">
        <f t="shared" ref="D13:H13" si="1">MAX(D2:D10)</f>
        <v>0.64078740746279794</v>
      </c>
      <c r="E13" s="6">
        <f t="shared" si="1"/>
        <v>31</v>
      </c>
      <c r="F13" s="6">
        <f t="shared" si="1"/>
        <v>71</v>
      </c>
      <c r="G13" s="6">
        <f t="shared" si="1"/>
        <v>86</v>
      </c>
      <c r="H13" s="6">
        <f t="shared" si="1"/>
        <v>958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H11"/>
  <sheetViews>
    <sheetView tabSelected="1" workbookViewId="0">
      <selection activeCell="C33" sqref="C33"/>
    </sheetView>
  </sheetViews>
  <sheetFormatPr defaultColWidth="14.44140625" defaultRowHeight="15" customHeight="1" x14ac:dyDescent="0.3"/>
  <cols>
    <col min="1" max="1" width="22.44140625" customWidth="1"/>
  </cols>
  <sheetData>
    <row r="1" spans="1:8" x14ac:dyDescent="0.3">
      <c r="A1" s="4" t="s">
        <v>11027</v>
      </c>
      <c r="B1" s="4" t="s">
        <v>11015</v>
      </c>
      <c r="C1" s="4" t="s">
        <v>11028</v>
      </c>
      <c r="D1" s="4" t="s">
        <v>11029</v>
      </c>
      <c r="E1" s="4" t="s">
        <v>11030</v>
      </c>
      <c r="F1" s="2" t="s">
        <v>11031</v>
      </c>
      <c r="G1" s="2" t="s">
        <v>11032</v>
      </c>
      <c r="H1" s="2" t="s">
        <v>11033</v>
      </c>
    </row>
    <row r="2" spans="1:8" x14ac:dyDescent="0.3">
      <c r="A2" s="2" t="s">
        <v>11034</v>
      </c>
      <c r="B2" s="2" t="b">
        <v>0</v>
      </c>
      <c r="C2" s="2" t="b">
        <v>0</v>
      </c>
      <c r="D2" s="6">
        <f>'Kappa-AI-Colab'!B10</f>
        <v>0.72511821974965207</v>
      </c>
      <c r="E2" s="6">
        <f>'Kappa-AI-Colab'!C6</f>
        <v>20</v>
      </c>
      <c r="F2" s="6">
        <f>'Kappa-AI-Colab'!D5</f>
        <v>34</v>
      </c>
      <c r="G2" s="6">
        <f>'Kappa-AI-Colab'!C5</f>
        <v>82</v>
      </c>
      <c r="H2" s="6">
        <f>'Kappa-AI-Colab'!D6</f>
        <v>962</v>
      </c>
    </row>
    <row r="3" spans="1:8" x14ac:dyDescent="0.3">
      <c r="A3" s="2" t="s">
        <v>11035</v>
      </c>
      <c r="B3" s="2" t="b">
        <v>0</v>
      </c>
      <c r="C3" s="2" t="b">
        <v>0</v>
      </c>
      <c r="D3" s="6">
        <f>'Kappa-AI-Colab'!B19</f>
        <v>0.71104462727499418</v>
      </c>
      <c r="E3" s="6">
        <f>'Kappa-AI-Colab'!C15</f>
        <v>21</v>
      </c>
      <c r="F3" s="6">
        <f>'Kappa-AI-Colab'!D14</f>
        <v>36</v>
      </c>
      <c r="G3" s="6">
        <f>'Kappa-AI-Colab'!C14</f>
        <v>81</v>
      </c>
      <c r="H3" s="6">
        <f>'Kappa-AI-Colab'!D15</f>
        <v>960</v>
      </c>
    </row>
    <row r="4" spans="1:8" x14ac:dyDescent="0.3">
      <c r="A4" s="2" t="s">
        <v>11036</v>
      </c>
      <c r="B4" s="2" t="b">
        <v>0</v>
      </c>
      <c r="C4" s="2" t="b">
        <v>0</v>
      </c>
      <c r="D4" s="6">
        <f>'Kappa-AI-Colab'!B28</f>
        <v>0.68954194713511741</v>
      </c>
      <c r="E4" s="6">
        <f>'Kappa-AI-Colab'!C24</f>
        <v>22</v>
      </c>
      <c r="F4" s="6">
        <f>'Kappa-AI-Colab'!D23</f>
        <v>40</v>
      </c>
      <c r="G4" s="6">
        <f>'Kappa-AI-Colab'!C23</f>
        <v>80</v>
      </c>
      <c r="H4" s="6">
        <f>'Kappa-AI-Colab'!D24</f>
        <v>956</v>
      </c>
    </row>
    <row r="5" spans="1:8" x14ac:dyDescent="0.3">
      <c r="A5" s="2" t="s">
        <v>11037</v>
      </c>
      <c r="B5" s="2" t="b">
        <v>0</v>
      </c>
      <c r="C5" s="2" t="b">
        <v>1</v>
      </c>
      <c r="D5" s="6">
        <f>'Kappa-AI-Colab'!B38</f>
        <v>0.70170364917446637</v>
      </c>
      <c r="E5" s="6">
        <f>'Kappa-AI-Colab'!C34</f>
        <v>17</v>
      </c>
      <c r="F5" s="6">
        <f>'Kappa-AI-Colab'!D33</f>
        <v>45</v>
      </c>
      <c r="G5" s="6">
        <f>'Kappa-AI-Colab'!C33</f>
        <v>85</v>
      </c>
      <c r="H5" s="6">
        <f>'Kappa-AI-Colab'!D34</f>
        <v>951</v>
      </c>
    </row>
    <row r="6" spans="1:8" x14ac:dyDescent="0.3">
      <c r="A6" s="2" t="s">
        <v>11038</v>
      </c>
      <c r="B6" s="2" t="b">
        <v>1</v>
      </c>
      <c r="C6" s="2" t="b">
        <v>0</v>
      </c>
      <c r="D6" s="6">
        <f>'Kappa-AI-Colab'!U10</f>
        <v>0.70117741427220937</v>
      </c>
      <c r="E6" s="6">
        <f>'Kappa-AI-Colab'!V6</f>
        <v>25</v>
      </c>
      <c r="F6" s="6">
        <f>'Kappa-AI-Colab'!W5</f>
        <v>32</v>
      </c>
      <c r="G6" s="6">
        <f>'Kappa-AI-Colab'!V5</f>
        <v>77</v>
      </c>
      <c r="H6" s="6">
        <f>'Kappa-AI-Colab'!W6</f>
        <v>964</v>
      </c>
    </row>
    <row r="7" spans="1:8" x14ac:dyDescent="0.3">
      <c r="A7" s="2" t="s">
        <v>11039</v>
      </c>
      <c r="B7" s="2" t="b">
        <v>1</v>
      </c>
      <c r="C7" s="2" t="b">
        <v>0</v>
      </c>
      <c r="D7" s="6">
        <f>'Kappa-AI-Colab'!U19</f>
        <v>0.70090584226709896</v>
      </c>
      <c r="E7" s="6">
        <f>'Kappa-AI-Colab'!V15</f>
        <v>22</v>
      </c>
      <c r="F7" s="6">
        <f>'Kappa-AI-Colab'!W14</f>
        <v>37</v>
      </c>
      <c r="G7" s="6">
        <f>'Kappa-AI-Colab'!V14</f>
        <v>80</v>
      </c>
      <c r="H7" s="6">
        <f>'Kappa-AI-Colab'!W15</f>
        <v>959</v>
      </c>
    </row>
    <row r="8" spans="1:8" x14ac:dyDescent="0.3">
      <c r="A8" s="2" t="s">
        <v>11040</v>
      </c>
      <c r="B8" s="2" t="b">
        <v>1</v>
      </c>
      <c r="C8" s="2" t="b">
        <v>0</v>
      </c>
      <c r="D8" s="6">
        <f>'Kappa-AI-Colab'!U28</f>
        <v>0.72185430463576172</v>
      </c>
      <c r="E8" s="6">
        <f>'Kappa-AI-Colab'!V24</f>
        <v>18</v>
      </c>
      <c r="F8" s="6">
        <f>'Kappa-AI-Colab'!W23</f>
        <v>38</v>
      </c>
      <c r="G8" s="6">
        <f>'Kappa-AI-Colab'!V23</f>
        <v>84</v>
      </c>
      <c r="H8" s="6">
        <f>'Kappa-AI-Colab'!W24</f>
        <v>958</v>
      </c>
    </row>
    <row r="9" spans="1:8" x14ac:dyDescent="0.3">
      <c r="A9" s="2" t="s">
        <v>11041</v>
      </c>
      <c r="B9" s="2" t="b">
        <v>1</v>
      </c>
      <c r="C9" s="2" t="b">
        <v>1</v>
      </c>
      <c r="D9" s="6">
        <f>'Kappa-AI-Colab'!U38</f>
        <v>0.70809032451024356</v>
      </c>
      <c r="E9" s="6">
        <f>'Kappa-AI-Colab'!V34</f>
        <v>11</v>
      </c>
      <c r="F9" s="6">
        <f>'Kappa-AI-Colab'!W33</f>
        <v>53</v>
      </c>
      <c r="G9" s="6">
        <f>'Kappa-AI-Colab'!V33</f>
        <v>91</v>
      </c>
      <c r="H9" s="6">
        <f>'Kappa-AI-Colab'!W34</f>
        <v>943</v>
      </c>
    </row>
    <row r="10" spans="1:8" x14ac:dyDescent="0.3">
      <c r="A10" s="2" t="s">
        <v>17</v>
      </c>
      <c r="B10" s="2" t="b">
        <v>1</v>
      </c>
      <c r="C10" s="2" t="b">
        <v>1</v>
      </c>
      <c r="D10" s="6">
        <f>'Kappa-AI-Colab'!B48</f>
        <v>0.70848094343660084</v>
      </c>
      <c r="E10" s="6">
        <f>'Kappa-AI-Colab'!C44</f>
        <v>6</v>
      </c>
      <c r="F10" s="6">
        <f>'Kappa-AI-Colab'!D43</f>
        <v>61</v>
      </c>
      <c r="G10" s="6">
        <f>'Kappa-AI-Colab'!C43</f>
        <v>96</v>
      </c>
      <c r="H10" s="6">
        <f>'Kappa-AI-Colab'!D44</f>
        <v>935</v>
      </c>
    </row>
    <row r="11" spans="1:8" x14ac:dyDescent="0.3">
      <c r="A11" s="2" t="s">
        <v>11016</v>
      </c>
      <c r="B11" s="2" t="b">
        <v>0</v>
      </c>
      <c r="C11" s="2" t="b">
        <v>0</v>
      </c>
      <c r="D11" s="6">
        <f>'Kappa-Human-Colab'!B10</f>
        <v>0.90186498242268953</v>
      </c>
      <c r="E11" s="6">
        <f>'Kappa-Human-Colab'!C6</f>
        <v>10</v>
      </c>
      <c r="F11" s="6">
        <f>'Kappa-Human-Colab'!D5</f>
        <v>8</v>
      </c>
      <c r="G11" s="6">
        <f>'Kappa-Human-Colab'!C5</f>
        <v>92</v>
      </c>
      <c r="H11" s="6">
        <f>'Kappa-Human-Colab'!D6</f>
        <v>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2_all_summary</vt:lpstr>
      <vt:lpstr>AI - 1</vt:lpstr>
      <vt:lpstr>AI - 2</vt:lpstr>
      <vt:lpstr>AI  - 3</vt:lpstr>
      <vt:lpstr>Kappa</vt:lpstr>
      <vt:lpstr>Kappa-AI-Colab</vt:lpstr>
      <vt:lpstr>Kappa-Human-Colab</vt:lpstr>
      <vt:lpstr>FigureImport</vt:lpstr>
      <vt:lpstr>FigureImport_Colab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Spillias, Scott (Environment, Hobart)</cp:lastModifiedBy>
  <dcterms:modified xsi:type="dcterms:W3CDTF">2023-06-19T23:53:32Z</dcterms:modified>
</cp:coreProperties>
</file>